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3.xml" ContentType="application/vnd.openxmlformats-officedocument.spreadsheetml.table+xml"/>
  <Override PartName="/xl/pivotTables/pivotTable6.xml" ContentType="application/vnd.openxmlformats-officedocument.spreadsheetml.pivotTable+xml"/>
  <Override PartName="/xl/comments1.xml" ContentType="application/vnd.openxmlformats-officedocument.spreadsheetml.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rifpras/Library/CloudStorage/OneDrive-Kemenkeu/01_Kemenkeu/DJPPR_DataAnalytics/perisai-bot/database/"/>
    </mc:Choice>
  </mc:AlternateContent>
  <xr:revisionPtr revIDLastSave="0" documentId="13_ncr:1_{938D363C-FBE0-0C43-9E47-C2914FCE1026}" xr6:coauthVersionLast="47" xr6:coauthVersionMax="47" xr10:uidLastSave="{00000000-0000-0000-0000-000000000000}"/>
  <bookViews>
    <workbookView xWindow="0" yWindow="620" windowWidth="25620" windowHeight="27040" activeTab="1" xr2:uid="{F9FCD91C-5D75-DF4C-9491-F65003E0EB8A}"/>
  </bookViews>
  <sheets>
    <sheet name="20250610_db01_unvar" sheetId="14" r:id="rId1"/>
    <sheet name="train_sbn" sheetId="1" r:id="rId2"/>
    <sheet name="train_sbn_ets" sheetId="15" r:id="rId3"/>
    <sheet name="predict_sbn" sheetId="16" r:id="rId4"/>
    <sheet name="foreign_reserve" sheetId="20" r:id="rId5"/>
    <sheet name="own" sheetId="18" r:id="rId6"/>
    <sheet name="xx_predict_sbn" sheetId="2" r:id="rId7"/>
    <sheet name="predict_sbn2" sheetId="10" r:id="rId8"/>
    <sheet name="pivot" sheetId="9" r:id="rId9"/>
    <sheet name="train_sbn (2)" sheetId="8" r:id="rId10"/>
    <sheet name="desc" sheetId="3" r:id="rId11"/>
    <sheet name="readme" sheetId="4" r:id="rId12"/>
    <sheet name="industrial_prod" sheetId="19" r:id="rId13"/>
    <sheet name="realisasi_sbn1" sheetId="22" r:id="rId14"/>
    <sheet name="realisasi_sbn2" sheetId="23" r:id="rId15"/>
    <sheet name="ets_forecast" sheetId="6" r:id="rId16"/>
    <sheet name="20241215_0812_summary_stats" sheetId="5" r:id="rId17"/>
    <sheet name="update10june2025" sheetId="11" r:id="rId18"/>
    <sheet name="dpk" sheetId="12" r:id="rId19"/>
    <sheet name="ICE BofAML MOVE Historical Data" sheetId="13" r:id="rId20"/>
    <sheet name="bi_rate" sheetId="17" r:id="rId21"/>
    <sheet name="srbi_bio" sheetId="21"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123Graph_A1" hidden="1">[1]C!$D$322:$K$322</definedName>
    <definedName name="__123Graph_A2" hidden="1">[2]C!$D$372:$K$372</definedName>
    <definedName name="__123Graph_ACPEXIND" hidden="1">[2]M!$F$18:$N$18</definedName>
    <definedName name="__123Graph_ACPEXJAVA" hidden="1">[2]M!$V$18:$AD$18</definedName>
    <definedName name="__123Graph_ACPEXOUTS" hidden="1">[2]M!$AL$18:$AT$18</definedName>
    <definedName name="__123Graph_AFININDO" hidden="1">[2]M!$F$27:$N$27</definedName>
    <definedName name="__123Graph_AFINJAVA" hidden="1">[2]M!$V$27:$AD$27</definedName>
    <definedName name="__123Graph_AFINOUTS" hidden="1">[2]M!$AL$27:$AT$27</definedName>
    <definedName name="__123Graph_AFUELINDO" hidden="1">[2]M!$F$5:$N$5</definedName>
    <definedName name="__123Graph_AFUELJAVA" hidden="1">[2]M!$V$5:$AD$5</definedName>
    <definedName name="__123Graph_AFUELOUTS" hidden="1">[2]M!$AL$5:$AT$5</definedName>
    <definedName name="__123Graph_AOPEXIND" hidden="1">[2]M!$F$11:$N$11</definedName>
    <definedName name="__123Graph_AOPEXJAVA" hidden="1">[2]M!$V$11:$AD$11</definedName>
    <definedName name="__123Graph_AOPEXOUTS" hidden="1">[2]M!$AL$11:$AT$11</definedName>
    <definedName name="__123Graph_AREIND" hidden="1">[2]M!$F$23:$N$23</definedName>
    <definedName name="__123Graph_AREJAVA" hidden="1">[2]M!$V$23:$AD$23</definedName>
    <definedName name="__123Graph_AREOUTSIDE" hidden="1">[2]M!$AL$23:$AT$23</definedName>
    <definedName name="__123Graph_B1" hidden="1">[1]C!$D$323:$K$323</definedName>
    <definedName name="__123Graph_B2" hidden="1">[2]C!$D$373:$K$373</definedName>
    <definedName name="__123Graph_BCPEXIND" hidden="1">[2]M!$F$17:$N$17</definedName>
    <definedName name="__123Graph_BCPEXJAVA" hidden="1">[2]M!$V$17:$AD$17</definedName>
    <definedName name="__123Graph_BCPEXOUTS" hidden="1">[2]M!$AL$17:$AT$17</definedName>
    <definedName name="__123Graph_BFININDO" hidden="1">[2]M!$F$28:$N$28</definedName>
    <definedName name="__123Graph_BFINJAVA" hidden="1">[2]M!$V$28:$AD$28</definedName>
    <definedName name="__123Graph_BFINOUTS" hidden="1">[2]M!$AL$28:$AT$28</definedName>
    <definedName name="__123Graph_BFUELINDO" hidden="1">[2]M!$F$6:$N$6</definedName>
    <definedName name="__123Graph_BFUELJAVA" hidden="1">[2]M!$V$6:$AD$6</definedName>
    <definedName name="__123Graph_BFUELOUTS" hidden="1">[2]M!$AL$6:$AT$6</definedName>
    <definedName name="__123Graph_BOPEXIND" hidden="1">[2]M!$F$12:$N$12</definedName>
    <definedName name="__123Graph_BOPEXJAVA" hidden="1">[2]M!$V$12:$AD$12</definedName>
    <definedName name="__123Graph_BOPEXOUTS" hidden="1">[2]M!$AL$12:$AT$12</definedName>
    <definedName name="__123Graph_BREIND" hidden="1">[2]M!$F$24:$N$24</definedName>
    <definedName name="__123Graph_BREJAVA" hidden="1">[2]M!$V$24:$AD$24</definedName>
    <definedName name="__123Graph_BREOUTSIDE" hidden="1">[2]M!$AL$24:$AT$24</definedName>
    <definedName name="__123Graph_CCPEXIND" hidden="1">[2]M!$F$20:$N$20</definedName>
    <definedName name="__123Graph_CCPEXJAVA" hidden="1">[2]M!$V$20:$AD$20</definedName>
    <definedName name="__123Graph_CCPEXOUTS" hidden="1">[2]M!$AL$20:$AT$20</definedName>
    <definedName name="__123Graph_CFININDO" hidden="1">[2]M!$F$29:$N$29</definedName>
    <definedName name="__123Graph_CFINJAVA" hidden="1">[2]M!$V$29:$AD$29</definedName>
    <definedName name="__123Graph_CFINOUTS" hidden="1">[2]M!$F$29:$N$29</definedName>
    <definedName name="__123Graph_CFUELINDO" hidden="1">[2]M!$F$7:$N$7</definedName>
    <definedName name="__123Graph_CFUELJAVA" hidden="1">[2]M!$V$7:$AD$7</definedName>
    <definedName name="__123Graph_CFUELOUTS" hidden="1">[2]M!$AL$7:$AT$7</definedName>
    <definedName name="__123Graph_COPEXIND" hidden="1">[2]M!$F$13:$N$13</definedName>
    <definedName name="__123Graph_COPEXJAVA" hidden="1">[2]M!$V$13:$AD$13</definedName>
    <definedName name="__123Graph_COPEXOUTS" hidden="1">[2]M!$AL$13:$AT$13</definedName>
    <definedName name="__123Graph_DCPEXIND" hidden="1">[1]M!$F$19:$N$19</definedName>
    <definedName name="__123Graph_DCPEXJAVA" hidden="1">[2]M!$V$19:$AD$19</definedName>
    <definedName name="__123Graph_DCPEXOUTS" hidden="1">[2]M!$AL$19:$AT$19</definedName>
    <definedName name="__123Graph_DFUELINDO" hidden="1">[2]M!$F$8:$N$8</definedName>
    <definedName name="__123Graph_DFUELJAVA" hidden="1">[2]M!$V$8:$AD$8</definedName>
    <definedName name="__123Graph_DFUELOUTS" hidden="1">[2]M!$AL$8:$AT$8</definedName>
    <definedName name="__123Graph_DOPEXIND" hidden="1">[2]M!$F$14:$N$14</definedName>
    <definedName name="__123Graph_DOPEXJAVA" hidden="1">[2]M!$V$14:$AD$14</definedName>
    <definedName name="__123Graph_DOPEXOUTS" hidden="1">[2]M!$AL$14:$AT$14</definedName>
    <definedName name="__123Graph_XCPEXIND" hidden="1">[1]M!$F$3:$N$3</definedName>
    <definedName name="__123Graph_XCPEXJAVA" hidden="1">[2]M!$V$3:$AD$3</definedName>
    <definedName name="__123Graph_XCPEXOUTS" hidden="1">[2]M!$AL$3:$AT$3</definedName>
    <definedName name="__123Graph_XFININDO" hidden="1">[2]M!$F$3:$N$3</definedName>
    <definedName name="__123Graph_XFINJAVA" hidden="1">[2]M!$V$3:$AD$3</definedName>
    <definedName name="__123Graph_XFUELINDO" hidden="1">[2]M!$F$3:$N$3</definedName>
    <definedName name="__123Graph_XFUELJAVA" hidden="1">[2]M!$V$3:$AD$3</definedName>
    <definedName name="__123Graph_XFUELOUTS" hidden="1">[2]M!$AL$3:$AT$3</definedName>
    <definedName name="__123Graph_XOPEXIND" hidden="1">[2]M!$F$3:$N$3</definedName>
    <definedName name="__123Graph_XOPEXJAVA" hidden="1">[2]M!$V$3:$AD$3</definedName>
    <definedName name="__123Graph_XOPEXOUTS" hidden="1">[2]M!$AL$3:$AT$3</definedName>
    <definedName name="__123Graph_XREJAVA" hidden="1">[2]M!$V$3:$AD$3</definedName>
    <definedName name="__123Graph_XREOUTSIDE" hidden="1">[2]M!$AL$3:$AT$3</definedName>
    <definedName name="__PC05">[3]SWAS05!$A$8:$BI$638</definedName>
    <definedName name="__PC2005">[4]SWAS05!$A$3:$BH$634</definedName>
    <definedName name="_xlnm._FilterDatabase" localSheetId="5" hidden="1">own!$A$2:$V$665</definedName>
    <definedName name="_Order1" hidden="1">255</definedName>
    <definedName name="_Order2" hidden="1">0</definedName>
    <definedName name="_PC05">[3]SWAS05!$A$8:$BI$638</definedName>
    <definedName name="_PC2005">[4]SWAS05!$A$3:$BH$634</definedName>
    <definedName name="_Regression_Int" hidden="1">1</definedName>
    <definedName name="A_8">"$#REF!.$B$20:$G$56"</definedName>
    <definedName name="albi">'[5]Sun Index'!$E$2:$F$993</definedName>
    <definedName name="Alt.I_8">"$#REF!.$BO$21:$BO$30"</definedName>
    <definedName name="Alt.II_8">"$#REF!.$BP$21:$BP$30"</definedName>
    <definedName name="Alt.III_8">"$#REF!.$BQ$21:$BQ$30"</definedName>
    <definedName name="Alt.IV_8">"$#REF!.$BR$21:$BR$30"</definedName>
    <definedName name="alt1_8">"$#REF!.$AQ$4:$AR$11"</definedName>
    <definedName name="Alternatif_IA_8">"$#REF!.$AG$6:$AG$12"</definedName>
    <definedName name="Alternatif_IB_8">"$#REF!.$AG$6"</definedName>
    <definedName name="Alternatif_IC_8">"$#REF!.$AG$7"</definedName>
    <definedName name="Alternatif_ID_8">"$#REF!.$AG$8"</definedName>
    <definedName name="Alternatif_IE_8">"$#REF!.$AG$9"</definedName>
    <definedName name="Alternatif_IF_8">"$#REF!.$AG$10"</definedName>
    <definedName name="Alternatif_IG_8">"$#REF!.$AG$12"</definedName>
    <definedName name="AS2DocOpenMode" hidden="1">"AS2DocumentBrowse"</definedName>
    <definedName name="asd">[6]Kurs!$B$2:$D$44</definedName>
    <definedName name="ATM">[7]Outs!$M$5:$M$100</definedName>
    <definedName name="ATMTotal">[7]Outs!$M$5:$M$133</definedName>
    <definedName name="ATMTrad">[7]Outs!$M$5:$M$119</definedName>
    <definedName name="ATMTradRp">[7]Outs!$M$5:$M$100</definedName>
    <definedName name="ATMVR">[7]Outs!$M$72:$M$86</definedName>
    <definedName name="ATRTotal">[7]Outs!$N$5:$N$133</definedName>
    <definedName name="ATRTrad">[7]Outs!$N$5:$N$119</definedName>
    <definedName name="ATRTradRp">[7]Outs!$N$5:$N$100</definedName>
    <definedName name="AuctionDate">[7]Input!$C$2</definedName>
    <definedName name="avg_bnkp" localSheetId="18">[8]idr_own!$C$2:$C$201</definedName>
    <definedName name="avg_bnkp">[9]idr_own!$C$2:$C$201</definedName>
    <definedName name="avg_cbbp" localSheetId="18">[8]idr_own!$D$2:$D$201</definedName>
    <definedName name="avg_cbbp">[9]idr_own!$D$2:$D$201</definedName>
    <definedName name="avg_forh" localSheetId="18">[8]idr_own!$E$2:$E$201</definedName>
    <definedName name="avg_forh">[9]idr_own!$E$2:$E$201</definedName>
    <definedName name="avg_idr" localSheetId="18">[8]idr_own!$B$2:$B$201</definedName>
    <definedName name="avg_idr">[9]idr_own!$B$2:$B$201</definedName>
    <definedName name="B_8">"$#REF!.$V$20:$Z$56"</definedName>
    <definedName name="baht">[10]Sheet1!$K$3:$L$2611</definedName>
    <definedName name="Base_de_données3">[11]P2000US!$B$7:$BS$1400</definedName>
    <definedName name="BidAward">[7]Input!$C$12</definedName>
    <definedName name="BidAwdDest">[7]Input!$C$38</definedName>
    <definedName name="BidOffer">[7]Input!$C$11</definedName>
    <definedName name="BidOfferDest">[7]Input!$C$37</definedName>
    <definedName name="Bondata">'[12]Bond Data'!$A$4:$C$28</definedName>
    <definedName name="BondData">'[13]Bond Data'!$A$4:$C$28</definedName>
    <definedName name="BungaSrc">[7]Input!$C$33</definedName>
    <definedName name="cds">[5]CDS!$F$175:$I$653</definedName>
    <definedName name="Coupon">[7]Input!$C$7</definedName>
    <definedName name="CouponSrc">[7]Input!$C$32</definedName>
    <definedName name="_xlnm.Database">#REF!</definedName>
    <definedName name="date">[14]db01!$A$2:$A$4130</definedName>
    <definedName name="dpk_bio" localSheetId="18">dpk!$B$2:$B$175</definedName>
    <definedName name="dpk_bio">[9]dpk!$B$2:$B$175</definedName>
    <definedName name="DurTotal">[7]Outs!$O$5:$O$133</definedName>
    <definedName name="DurTrad">[7]Outs!$O$5:$O$119</definedName>
    <definedName name="DurTradRp">[7]Outs!$O$5:$O$100</definedName>
    <definedName name="euridr">'[15]Indeks v2.0'!$M$2:$N$1433</definedName>
    <definedName name="euro">[10]Sheet1!$Q$3:$R$2611</definedName>
    <definedName name="Excel_BuiltIn_Print_Area">"$#REF!.$B$2:$AK$41"</definedName>
    <definedName name="Excel_BuiltIn_Print_Area_2_1_1_1">"$#REF!.$A$1:$AC$33"</definedName>
    <definedName name="Excel_BuiltIn_Print_Area_4_1_1">"$#REF!.$A$1:$AB$33"</definedName>
    <definedName name="Excel_BuiltIn_Print_Area_6">"$#REF!.$A$1:$AB$33"</definedName>
    <definedName name="fitch">'[16]Rating Define'!$T$2:$U$23</definedName>
    <definedName name="gmtn20">'[5]Global Bond'!$F$705:$F$851</definedName>
    <definedName name="GrandTotal">'[17]30 April 2010'!$G$149</definedName>
    <definedName name="HiYieldAwd">[7]Input!$C$16</definedName>
    <definedName name="HiYieldBid">[7]Input!$C$15</definedName>
    <definedName name="Instrumen">[7]Input!$L$3:$S$137</definedName>
    <definedName name="Interest">[7]Input!$C$8</definedName>
    <definedName name="InterestRate">[7]Input!$G$6:$G$8</definedName>
    <definedName name="issuance_month" localSheetId="18">[8]idr_own!$F$2:$F$201</definedName>
    <definedName name="issuance_month">[9]idr_own!$F$2:$F$201</definedName>
    <definedName name="issuance_year" localSheetId="18">[8]idr_own!$G$2:$G$201</definedName>
    <definedName name="issuance_year">[9]idr_own!$G$2:$G$201</definedName>
    <definedName name="Issue">[7]Master!$A$2:$S$145</definedName>
    <definedName name="jpyidr">'[15]Indeks v2.0'!$I$2:$J$1431</definedName>
    <definedName name="kur">[18]kurs!$B$2:$C$35</definedName>
    <definedName name="KURR">[19]kurs!$B$2:$D$34</definedName>
    <definedName name="kurs">[20]kurs!$C$4:$E$37</definedName>
    <definedName name="kurs2013">'[21]2013'!$O$8</definedName>
    <definedName name="kursjpy">'[22]outs 31 okt 2011'!$E$171</definedName>
    <definedName name="kursjune">[23]kurs!$B$2:$D$34</definedName>
    <definedName name="kursusd">'[24]30 April 2010'!$F$152</definedName>
    <definedName name="limatahun">[25]Core2!$A$3:$B$492</definedName>
    <definedName name="listDukungan">[26]DB!$W$3:$W$12</definedName>
    <definedName name="listJenisKontrak">[26]DB!$U$3:$U$5</definedName>
    <definedName name="listJenisPekerjaan">[26]DB!$T$3:$T$4</definedName>
    <definedName name="listKewenangan">[26]DB!$S$3:$S$7</definedName>
    <definedName name="ListOutput">[27]DB!$I$359:$I$393</definedName>
    <definedName name="ListPaketJalan">[28]DB!$AJ$1161:$AJ$1431</definedName>
    <definedName name="ListProgram">[26]DB!$L$3:$L$11</definedName>
    <definedName name="listProvinsi">[26]DB!$P$3:$P$36</definedName>
    <definedName name="listReadiness">[26]DB!$V$3:$V$14</definedName>
    <definedName name="ListSelectKabKota">[26]DB!$AP$3:$AP$9</definedName>
    <definedName name="listSinkronisasi">[26]DB!$X$3:$X$7</definedName>
    <definedName name="LoYieldBid">[7]Input!$C$14</definedName>
    <definedName name="LTJ">'[29]maSTER LINK PIV'!$A$4:$AX$4452</definedName>
    <definedName name="ma10wd_bnkp">[14]db01!$G$2:$G$4130</definedName>
    <definedName name="ma10wd_cbbp">[14]db01!$H$2:$H$4130</definedName>
    <definedName name="ma10wd_forh">[14]db01!$I$2:$I$4130</definedName>
    <definedName name="ma10wd_idr">[14]db01!$F$2:$F$4130</definedName>
    <definedName name="Master">[7]Master!$A$1:$S$145</definedName>
    <definedName name="MasterSeri">'[7]Master (seri)'!$A$2:$S$145</definedName>
    <definedName name="MataUang">[7]Input!$C$9</definedName>
    <definedName name="Maturity">[7]Input!$C$6</definedName>
    <definedName name="MaturitySrc">[7]Input!$C$31</definedName>
    <definedName name="miliar">[7]Indikator!$A$30</definedName>
    <definedName name="month_dpk" localSheetId="18">dpk!$D$2:$D$175</definedName>
    <definedName name="month_dpk">[9]dpk!$D$2:$D$175</definedName>
    <definedName name="moodys">'[16]Rating Define'!$N$2:$O$23</definedName>
    <definedName name="MtyTotal">[7]Outs!$D$5:$D$133</definedName>
    <definedName name="Nontradable">'[24]30 April 2010'!$G$147</definedName>
    <definedName name="oche">'[30]outs IDR'!$E$2008:$F$2042</definedName>
    <definedName name="OutsFR">[7]Outs!$G$26:$G$65</definedName>
    <definedName name="OutsIFR">[7]Outs!$G$87:$G$100</definedName>
    <definedName name="OutsJPY">[31]Outs!$H$123:$H$126</definedName>
    <definedName name="OutsORI">[7]Outs!$G$66:$G$71</definedName>
    <definedName name="OutsSDHI">[7]Outs!$H$125:$H$133</definedName>
    <definedName name="OutsSPN">[7]Outs!$G$5:$G$22</definedName>
    <definedName name="OutsSPNS">[31]Outs!$G$82:$G$86</definedName>
    <definedName name="OutsSU">[7]Outs!$H$120:$H$124</definedName>
    <definedName name="OutsUSD1">[31]Outs!$H$106:$H$122</definedName>
    <definedName name="OutsUSD2">[31]Outs!$H$127:$H$130</definedName>
    <definedName name="OutsValas">[7]Outs!$H$101:$H$119</definedName>
    <definedName name="OutsVR">[7]Outs!$G$72:$G$86</definedName>
    <definedName name="OutsZC">[7]Outs!$G$23:$G$25</definedName>
    <definedName name="peso">[10]Sheet1!$H$3:$I$2602</definedName>
    <definedName name="_xlnm.Print_Area">'[32]1.rekap'!#REF!</definedName>
    <definedName name="Print_Area_MI_1">"$#REF!.$B$2:$AO$59"</definedName>
    <definedName name="Print_Area_MI_2">"$#REF!.$B$2:$AO$59"</definedName>
    <definedName name="Print_Area_MI_3">"$#REF!.$B$2:$AO$59"</definedName>
    <definedName name="Print_Area_MI_4">"$#REF!.$B$2:$AO$59"</definedName>
    <definedName name="Print_Area_MI_5">"$#REF!.$B$2:$AO$59"</definedName>
    <definedName name="Print_Area_MI_6">"$#REF!.$B$2:$AO$59"</definedName>
    <definedName name="Print_Area_MI_7">"$#REF!.$B$2:$AO$59"</definedName>
    <definedName name="Print_Area_MI_8">"$#REF!.$B$2:$AO$59"</definedName>
    <definedName name="range1_8">"$#REF!.$AF$5:$AG$12"</definedName>
    <definedName name="Range10y">'[7]Master (Tenor)'!$A$101:$S$120</definedName>
    <definedName name="Range10yi">'[7]Master (Tenor)'!$A$122:$S$123</definedName>
    <definedName name="Range15y">'[7]Master (Tenor)'!$A$125:$S$140</definedName>
    <definedName name="Range15yi">'[7]Master (Tenor)'!$A$142:$S$151</definedName>
    <definedName name="Range1y">'[7]Master (Tenor)'!$A$29:$S$51</definedName>
    <definedName name="Range20y">'[7]Master (Tenor)'!$A$153:$S$168</definedName>
    <definedName name="Range20yi">'[7]Master (Tenor)'!$A$170:$S$178</definedName>
    <definedName name="Range25yi">'[7]Master (Tenor)'!$A$180:$S$189</definedName>
    <definedName name="Range30y">'[7]Master (Tenor)'!$A$191:$S$199</definedName>
    <definedName name="Range3m">'[7]Master (Tenor)'!$A$5:$S$21</definedName>
    <definedName name="Range3y">'[7]Master (Tenor)'!$A$53:$S$55</definedName>
    <definedName name="Range5y">'[7]Master (Tenor)'!$A$67:$S$83</definedName>
    <definedName name="Range5yi">'[7]Master (Tenor)'!$A$85:$S$93</definedName>
    <definedName name="Range6m">'[7]Master (Tenor)'!$A$23:$S$27</definedName>
    <definedName name="Range7y">'[7]Master (Tenor)'!$A$95:$S$96</definedName>
    <definedName name="Range7yi">'[7]Master (Tenor)'!$A$98:$S$99</definedName>
    <definedName name="RangeATM">[7]Master!$L$2:$L$145</definedName>
    <definedName name="RangeBidAwd">[7]Master!$H$2:$H$145</definedName>
    <definedName name="RangeDur">[7]Master!$M$2:$M$145</definedName>
    <definedName name="RangeOutsFR0">[7]Outs!$A$26:$O$65</definedName>
    <definedName name="RangeOutsIFR">[7]Outs!$A$87:$O$96</definedName>
    <definedName name="RangeOutsORI">[7]Outs!$A$66:$O$71</definedName>
    <definedName name="RangeOutsRI0">[7]Outs!$A$101:$O$113</definedName>
    <definedName name="RangeOutsRIJ">[7]Outs!$A$114:$O$116</definedName>
    <definedName name="RangeOutsSDH">[7]Outs!$A$125:$O$133</definedName>
    <definedName name="RangeOutsSNI">[7]Outs!$A$117:$O$119</definedName>
    <definedName name="RangeOutsSPN">[7]Outs!$A$5:$O$22</definedName>
    <definedName name="RangeOutsSR0">[7]Outs!$A$97:$O$100</definedName>
    <definedName name="RangeOutsSU0">[7]Outs!$A$120:$O$124</definedName>
    <definedName name="RangeOutsVR0">[7]Outs!$A$72:$O$86</definedName>
    <definedName name="RangeOutsZC0">[7]Outs!$A$23:$O$25</definedName>
    <definedName name="RangeSD">'[7]Master (Tenor)'!$A$61:$S$65</definedName>
    <definedName name="RangeSR">'[7]Master (Tenor)'!$A$57:$S$59</definedName>
    <definedName name="RangeVR">'[7]Master (Tenor)'!$A$2:$S$3</definedName>
    <definedName name="RangeWAYAwd">[7]Master!$N$2:$N$145</definedName>
    <definedName name="SBNATM">[7]Indikator!$AF$21</definedName>
    <definedName name="SBNATR">[7]Indikator!$AF$18</definedName>
    <definedName name="SBNDur">[7]Indikator!$AF$22</definedName>
    <definedName name="SBNFX">[7]Indikator!$AF$28</definedName>
    <definedName name="SBNMty1y">[7]Indikator!$AF$23</definedName>
    <definedName name="SBNMty3y">[7]Indikator!$AF$24</definedName>
    <definedName name="SBNMty5y">[7]Indikator!$AF$25</definedName>
    <definedName name="SBNRefix">[7]Indikator!$AF$17</definedName>
    <definedName name="SBNVR">[7]Indikator!$AF$16</definedName>
    <definedName name="SEKTOR">[33]Sheet1!$A$2:$E$2003</definedName>
    <definedName name="Series">[7]Input!$C$5</definedName>
    <definedName name="SeriesDest">[7]Input!$C$35</definedName>
    <definedName name="SeriesOuts">[7]Outs!$B$5:$B$133</definedName>
    <definedName name="SeriesSource">[7]Input!$C$30</definedName>
    <definedName name="SettDate">[7]Input!$C$28</definedName>
    <definedName name="Settlement">[7]Input!$C$3</definedName>
    <definedName name="Skenario">[34]Asump_Makro!$B$4</definedName>
    <definedName name="SnP">'[16]Rating Define'!$Q$2:$R$23</definedName>
    <definedName name="SUN_2_vs_SUN_10">'[35]SUN 2 yr, sun 10 yr &amp; inflasi'!$A$1:$C$524</definedName>
    <definedName name="SUTotal">[7]SU!$F$5:$F$20</definedName>
    <definedName name="SwitchDate">[7]Input!$C$27</definedName>
    <definedName name="TahunSU">[7]SU!$A$5:$A$20</definedName>
    <definedName name="TahunTotal">[7]Outs!$I$5:$I$133</definedName>
    <definedName name="tampilan">[36]Asump_Makro!$B$4</definedName>
    <definedName name="Tanggal">'[37]Outs 30 Jan 2015'!$E$2</definedName>
    <definedName name="Tenor1">'[7]Master (Tenor)'!$H$52</definedName>
    <definedName name="Tenor10">'[7]Master (Tenor)'!$H$121</definedName>
    <definedName name="Tenor15">'[7]Master (Tenor)'!$H$141</definedName>
    <definedName name="Tenor20">'[7]Master (Tenor)'!$H$169</definedName>
    <definedName name="Tenor3">'[7]Master (Tenor)'!$H$56</definedName>
    <definedName name="Tenor30">'[7]Master (Tenor)'!$H$200</definedName>
    <definedName name="Tenor5">'[7]Master (Tenor)'!$H$84</definedName>
    <definedName name="Tenor7">'[7]Master (Tenor)'!$H$97</definedName>
    <definedName name="tes">[38]Sheet2!$A$4:$B$2644</definedName>
    <definedName name="TextRefCopyRangeCount" hidden="1">1</definedName>
    <definedName name="tigapuluh">[25]Core2!$G$3:$H$487</definedName>
    <definedName name="TotalBidAwd">[7]Master!$H$146</definedName>
    <definedName name="TotalBidOffer">[7]Master!$G$146</definedName>
    <definedName name="TotalIssue">'[7]Master (Tenor)'!$G$217</definedName>
    <definedName name="TotalOuts">[7]Outs!$H$5:$H$124</definedName>
    <definedName name="TotalValue1">[7]Outs!$G$5:$G$133</definedName>
    <definedName name="Tradable">[7]Input!$C$10</definedName>
    <definedName name="tstruktur1_8">"$#REF!.$AV$25:$AW$29"</definedName>
    <definedName name="tstruktur2_8">"$#REF!.$BE$21:$BF$30"</definedName>
    <definedName name="USD_IDR__EUR_IDR__JPY_IDR__GBP_IDR_query">[39]kurs!$A$1:$F$522</definedName>
    <definedName name="usdeur">'[25]Indeks Core'!$N$2:$O$1309</definedName>
    <definedName name="usdgbp">'[25]Indeks Core'!$K$2:$L$1309</definedName>
    <definedName name="usdidr">'[25]Indeks Core'!$Q$2:$R$1298</definedName>
    <definedName name="ValueTotal">[7]Outs!$H$5:$H$133</definedName>
    <definedName name="ValueTrad">[7]Outs!$H$5:$H$119</definedName>
    <definedName name="ValueTradRp">[7]Outs!$H$5:$H$100</definedName>
    <definedName name="VR">'[7]Master (Tenor)'!$H$4</definedName>
    <definedName name="WAYAward">[7]Input!$C$13</definedName>
    <definedName name="WAYBid">[7]Input!$C$17</definedName>
    <definedName name="WAYDest">[7]Input!$C$36</definedName>
    <definedName name="year_dpk" localSheetId="18">dpk!$C$2:$C$175</definedName>
    <definedName name="year_dpk">[9]dpk!$C$2:$C$175</definedName>
    <definedName name="YEN">[10]Sheet1!$N$3:$O$2611</definedName>
  </definedNames>
  <calcPr calcId="191029"/>
  <pivotCaches>
    <pivotCache cacheId="61" r:id="rId62"/>
    <pivotCache cacheId="62" r:id="rId63"/>
    <pivotCache cacheId="63" r:id="rId64"/>
    <pivotCache cacheId="64" r:id="rId65"/>
    <pivotCache cacheId="65" r:id="rId66"/>
    <pivotCache cacheId="66" r:id="rId67"/>
    <pivotCache cacheId="67" r:id="rId68"/>
    <pivotCache cacheId="68" r:id="rId69"/>
    <pivotCache cacheId="69" r:id="rId7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87" i="1" l="1"/>
  <c r="E187" i="1" l="1"/>
  <c r="B187" i="1"/>
  <c r="C187" i="1"/>
  <c r="E187" i="15"/>
  <c r="E188" i="15"/>
  <c r="E189" i="15"/>
  <c r="E190" i="15"/>
  <c r="E191" i="15"/>
  <c r="E192" i="15"/>
  <c r="E193" i="15"/>
  <c r="E194" i="15"/>
  <c r="E195" i="15"/>
  <c r="E196" i="15"/>
  <c r="E197" i="15"/>
  <c r="E198" i="15"/>
  <c r="E199" i="15"/>
  <c r="AL188" i="15"/>
  <c r="AL189" i="15"/>
  <c r="AL190" i="15"/>
  <c r="AL191" i="15"/>
  <c r="AL192" i="15"/>
  <c r="AL193" i="15"/>
  <c r="AL194" i="15"/>
  <c r="AL195" i="15"/>
  <c r="AL196" i="15"/>
  <c r="AL197" i="15"/>
  <c r="AL198" i="15"/>
  <c r="AL199" i="15"/>
  <c r="Z188" i="15"/>
  <c r="Z189" i="15"/>
  <c r="Z190" i="15"/>
  <c r="Z191" i="15"/>
  <c r="Z192" i="15"/>
  <c r="Z193" i="15"/>
  <c r="Z194" i="15"/>
  <c r="Z195" i="15"/>
  <c r="Z196" i="15"/>
  <c r="Z197" i="15"/>
  <c r="Z198" i="15"/>
  <c r="Z199" i="15"/>
  <c r="Y199" i="15"/>
  <c r="Y198" i="15"/>
  <c r="Y197" i="15"/>
  <c r="Y196" i="15"/>
  <c r="Y195" i="15"/>
  <c r="Y194" i="15"/>
  <c r="Y193" i="15"/>
  <c r="Y192" i="15"/>
  <c r="Y191" i="15"/>
  <c r="Y190" i="15"/>
  <c r="Y189" i="15"/>
  <c r="Y188" i="15"/>
  <c r="R176" i="15"/>
  <c r="R175" i="15"/>
  <c r="R174" i="15"/>
  <c r="R173" i="15"/>
  <c r="R172" i="15"/>
  <c r="R171" i="15"/>
  <c r="R170" i="15"/>
  <c r="R169" i="15"/>
  <c r="R168" i="15"/>
  <c r="R167" i="15"/>
  <c r="R166" i="15"/>
  <c r="R165" i="15"/>
  <c r="R164" i="15"/>
  <c r="R163" i="15"/>
  <c r="R162" i="15"/>
  <c r="R161" i="15"/>
  <c r="R160" i="15"/>
  <c r="R159" i="15"/>
  <c r="R158" i="15"/>
  <c r="R157" i="15"/>
  <c r="R156" i="15"/>
  <c r="R155" i="15"/>
  <c r="R154" i="15"/>
  <c r="R153" i="15"/>
  <c r="R152" i="15"/>
  <c r="R151" i="15"/>
  <c r="R150" i="15"/>
  <c r="R149" i="15"/>
  <c r="R148" i="15"/>
  <c r="R147" i="15"/>
  <c r="R146" i="15"/>
  <c r="R145" i="15"/>
  <c r="R144" i="15"/>
  <c r="R143" i="15"/>
  <c r="R142" i="15"/>
  <c r="R141" i="15"/>
  <c r="R140" i="15"/>
  <c r="R139" i="15"/>
  <c r="R138" i="15"/>
  <c r="R137" i="15"/>
  <c r="R136" i="15"/>
  <c r="R135" i="15"/>
  <c r="R134" i="15"/>
  <c r="R133" i="15"/>
  <c r="R132" i="15"/>
  <c r="R131" i="15"/>
  <c r="R130" i="15"/>
  <c r="R129" i="15"/>
  <c r="R128" i="15"/>
  <c r="R127" i="15"/>
  <c r="R126" i="15"/>
  <c r="R125" i="15"/>
  <c r="R124" i="15"/>
  <c r="R123" i="15"/>
  <c r="R122" i="15"/>
  <c r="R121" i="15"/>
  <c r="R120" i="15"/>
  <c r="R119" i="15"/>
  <c r="R118" i="15"/>
  <c r="R117" i="15"/>
  <c r="R116" i="15"/>
  <c r="R115" i="15"/>
  <c r="R114" i="15"/>
  <c r="R113" i="15"/>
  <c r="R112" i="15"/>
  <c r="R111" i="15"/>
  <c r="R110" i="15"/>
  <c r="R109" i="15"/>
  <c r="R108" i="15"/>
  <c r="R107" i="15"/>
  <c r="R106" i="15"/>
  <c r="R105" i="15"/>
  <c r="R104" i="15"/>
  <c r="R103" i="15"/>
  <c r="R102" i="15"/>
  <c r="R101" i="15"/>
  <c r="R100" i="15"/>
  <c r="R99" i="15"/>
  <c r="R98" i="15"/>
  <c r="R97" i="15"/>
  <c r="R96" i="15"/>
  <c r="R95" i="15"/>
  <c r="R94" i="15"/>
  <c r="R93" i="15"/>
  <c r="R92" i="15"/>
  <c r="R91" i="15"/>
  <c r="R90" i="15"/>
  <c r="R89" i="15"/>
  <c r="R88" i="15"/>
  <c r="R87" i="15"/>
  <c r="R86" i="15"/>
  <c r="R85" i="15"/>
  <c r="R84" i="15"/>
  <c r="R83" i="15"/>
  <c r="R82" i="15"/>
  <c r="R81" i="15"/>
  <c r="R80" i="15"/>
  <c r="R79" i="15"/>
  <c r="R78" i="15"/>
  <c r="R77" i="15"/>
  <c r="R76" i="15"/>
  <c r="R75" i="15"/>
  <c r="R74" i="15"/>
  <c r="R73" i="15"/>
  <c r="R72" i="15"/>
  <c r="R71" i="15"/>
  <c r="R70" i="15"/>
  <c r="R69" i="15"/>
  <c r="R68" i="15"/>
  <c r="R67" i="15"/>
  <c r="R66" i="15"/>
  <c r="R65" i="15"/>
  <c r="R64" i="15"/>
  <c r="R63" i="15"/>
  <c r="R62" i="15"/>
  <c r="R61" i="15"/>
  <c r="R60" i="15"/>
  <c r="R59" i="15"/>
  <c r="R58" i="15"/>
  <c r="R57" i="15"/>
  <c r="R56" i="15"/>
  <c r="R55" i="15"/>
  <c r="R54" i="15"/>
  <c r="R53" i="15"/>
  <c r="R52" i="15"/>
  <c r="R51" i="15"/>
  <c r="R50" i="15"/>
  <c r="R49" i="15"/>
  <c r="R48" i="15"/>
  <c r="R47" i="15"/>
  <c r="R46" i="15"/>
  <c r="R45" i="15"/>
  <c r="R44" i="15"/>
  <c r="R43" i="15"/>
  <c r="R42" i="15"/>
  <c r="R41" i="15"/>
  <c r="R40" i="15"/>
  <c r="R39" i="15"/>
  <c r="R38" i="15"/>
  <c r="R37" i="15"/>
  <c r="R36" i="15"/>
  <c r="R35" i="15"/>
  <c r="R34" i="15"/>
  <c r="R33" i="15"/>
  <c r="R32" i="15"/>
  <c r="R31" i="15"/>
  <c r="R30" i="15"/>
  <c r="R29" i="15"/>
  <c r="R28" i="15"/>
  <c r="R27" i="15"/>
  <c r="R26" i="15"/>
  <c r="R25" i="15"/>
  <c r="R24" i="15"/>
  <c r="R23" i="15"/>
  <c r="R22" i="15"/>
  <c r="R21" i="15"/>
  <c r="R20" i="15"/>
  <c r="R19" i="15"/>
  <c r="R18" i="15"/>
  <c r="R17" i="15"/>
  <c r="R16" i="15"/>
  <c r="R15" i="15"/>
  <c r="R14" i="15"/>
  <c r="R13" i="15"/>
  <c r="R12" i="15"/>
  <c r="R11" i="15"/>
  <c r="R10" i="15"/>
  <c r="R9" i="15"/>
  <c r="R8" i="15"/>
  <c r="R7" i="15"/>
  <c r="R6" i="15"/>
  <c r="R5" i="15"/>
  <c r="R4" i="15"/>
  <c r="R3" i="15"/>
  <c r="R2" i="15"/>
  <c r="R178" i="15"/>
  <c r="R179" i="15"/>
  <c r="R180" i="15"/>
  <c r="R181" i="15"/>
  <c r="R182" i="15"/>
  <c r="R183" i="15"/>
  <c r="R184" i="15"/>
  <c r="R185" i="15"/>
  <c r="R186" i="15"/>
  <c r="R187" i="15"/>
  <c r="R188" i="15"/>
  <c r="R189" i="15"/>
  <c r="R190" i="15"/>
  <c r="R191" i="15"/>
  <c r="R192" i="15"/>
  <c r="R193" i="15"/>
  <c r="R194" i="15"/>
  <c r="R195" i="15"/>
  <c r="R196" i="15"/>
  <c r="R197" i="15"/>
  <c r="R198" i="15"/>
  <c r="R199" i="15"/>
  <c r="R177" i="15"/>
  <c r="P183" i="15"/>
  <c r="P184" i="15"/>
  <c r="P185" i="15"/>
  <c r="P186" i="15"/>
  <c r="P187" i="15"/>
  <c r="P188" i="15"/>
  <c r="P189" i="15"/>
  <c r="P190" i="15"/>
  <c r="P191" i="15"/>
  <c r="P192" i="15"/>
  <c r="P193" i="15"/>
  <c r="P194" i="15"/>
  <c r="P195" i="15"/>
  <c r="P196" i="15"/>
  <c r="P197" i="15"/>
  <c r="P198" i="15"/>
  <c r="P199" i="15"/>
  <c r="B188" i="15"/>
  <c r="C188" i="15"/>
  <c r="B189" i="15"/>
  <c r="C189" i="15"/>
  <c r="B190" i="15"/>
  <c r="C190" i="15"/>
  <c r="B191" i="15"/>
  <c r="C191" i="15"/>
  <c r="B192" i="15"/>
  <c r="C192" i="15"/>
  <c r="B193" i="15"/>
  <c r="C193" i="15"/>
  <c r="B194" i="15"/>
  <c r="C194" i="15"/>
  <c r="B195" i="15"/>
  <c r="C195" i="15"/>
  <c r="B196" i="15"/>
  <c r="C196" i="15"/>
  <c r="B197" i="15"/>
  <c r="C197" i="15"/>
  <c r="B198" i="15"/>
  <c r="C198" i="15"/>
  <c r="B199" i="15"/>
  <c r="C199" i="15"/>
  <c r="Y186" i="15"/>
  <c r="E186" i="15"/>
  <c r="C186" i="15"/>
  <c r="B186" i="15"/>
  <c r="Y185" i="15"/>
  <c r="E185" i="15"/>
  <c r="C185" i="15"/>
  <c r="B185" i="15"/>
  <c r="Y184" i="15"/>
  <c r="E184" i="15"/>
  <c r="C184" i="15"/>
  <c r="B184" i="15"/>
  <c r="Y183" i="15"/>
  <c r="E183" i="15"/>
  <c r="C183" i="15"/>
  <c r="B183" i="15"/>
  <c r="Y182" i="15"/>
  <c r="P182" i="15"/>
  <c r="E182" i="15"/>
  <c r="C182" i="15"/>
  <c r="B182" i="15"/>
  <c r="Y181" i="15"/>
  <c r="P181" i="15"/>
  <c r="E181" i="15"/>
  <c r="C181" i="15"/>
  <c r="B181" i="15"/>
  <c r="Y180" i="15"/>
  <c r="P180" i="15"/>
  <c r="E180" i="15"/>
  <c r="C180" i="15"/>
  <c r="B180" i="15"/>
  <c r="Y179" i="15"/>
  <c r="P179" i="15"/>
  <c r="E179" i="15"/>
  <c r="C179" i="15"/>
  <c r="B179" i="15"/>
  <c r="Y178" i="15"/>
  <c r="P178" i="15"/>
  <c r="E178" i="15"/>
  <c r="C178" i="15"/>
  <c r="B178" i="15"/>
  <c r="Y177" i="15"/>
  <c r="P177" i="15"/>
  <c r="E177" i="15"/>
  <c r="C177" i="15"/>
  <c r="B177" i="15"/>
  <c r="Y176" i="15"/>
  <c r="P176" i="15"/>
  <c r="E176" i="15"/>
  <c r="C176" i="15"/>
  <c r="B176" i="15"/>
  <c r="P175" i="15"/>
  <c r="E175" i="15"/>
  <c r="W174" i="15"/>
  <c r="V174" i="15"/>
  <c r="P174" i="15"/>
  <c r="E174" i="15"/>
  <c r="W173" i="15"/>
  <c r="V173" i="15"/>
  <c r="E173" i="15"/>
  <c r="W172" i="15"/>
  <c r="V172" i="15"/>
  <c r="E172" i="15"/>
  <c r="W171" i="15"/>
  <c r="V171" i="15"/>
  <c r="E171" i="15"/>
  <c r="W170" i="15"/>
  <c r="V170" i="15"/>
  <c r="E170" i="15"/>
  <c r="W169" i="15"/>
  <c r="V169" i="15"/>
  <c r="E169" i="15"/>
  <c r="W168" i="15"/>
  <c r="V168" i="15"/>
  <c r="E168" i="15"/>
  <c r="W167" i="15"/>
  <c r="V167" i="15"/>
  <c r="E167" i="15"/>
  <c r="W166" i="15"/>
  <c r="V166" i="15"/>
  <c r="E166" i="15"/>
  <c r="W165" i="15"/>
  <c r="V165" i="15"/>
  <c r="E165" i="15"/>
  <c r="W164" i="15"/>
  <c r="V164" i="15"/>
  <c r="E164" i="15"/>
  <c r="E2" i="15"/>
  <c r="V2" i="15"/>
  <c r="W2" i="15"/>
  <c r="E3" i="15"/>
  <c r="V3" i="15"/>
  <c r="W3" i="15"/>
  <c r="E4" i="15"/>
  <c r="V4" i="15"/>
  <c r="W4" i="15"/>
  <c r="E5" i="15"/>
  <c r="V5" i="15"/>
  <c r="W5" i="15"/>
  <c r="E6" i="15"/>
  <c r="V6" i="15"/>
  <c r="W6" i="15"/>
  <c r="E7" i="15"/>
  <c r="V7" i="15"/>
  <c r="W7" i="15"/>
  <c r="E8" i="15"/>
  <c r="V8" i="15"/>
  <c r="W8" i="15"/>
  <c r="E9" i="15"/>
  <c r="V9" i="15"/>
  <c r="W9" i="15"/>
  <c r="E10" i="15"/>
  <c r="V10" i="15"/>
  <c r="W10" i="15"/>
  <c r="E11" i="15"/>
  <c r="V11" i="15"/>
  <c r="W11" i="15"/>
  <c r="E12" i="15"/>
  <c r="V12" i="15"/>
  <c r="W12" i="15"/>
  <c r="E13" i="15"/>
  <c r="V13" i="15"/>
  <c r="W13" i="15"/>
  <c r="E14" i="15"/>
  <c r="V14" i="15"/>
  <c r="W14" i="15"/>
  <c r="E15" i="15"/>
  <c r="V15" i="15"/>
  <c r="W15" i="15"/>
  <c r="E16" i="15"/>
  <c r="V16" i="15"/>
  <c r="W16" i="15"/>
  <c r="E17" i="15"/>
  <c r="V17" i="15"/>
  <c r="W17" i="15"/>
  <c r="E18" i="15"/>
  <c r="V18" i="15"/>
  <c r="W18" i="15"/>
  <c r="E19" i="15"/>
  <c r="V19" i="15"/>
  <c r="W19" i="15"/>
  <c r="E20" i="15"/>
  <c r="V20" i="15"/>
  <c r="W20" i="15"/>
  <c r="E21" i="15"/>
  <c r="V21" i="15"/>
  <c r="W21" i="15"/>
  <c r="E22" i="15"/>
  <c r="V22" i="15"/>
  <c r="W22" i="15"/>
  <c r="E23" i="15"/>
  <c r="V23" i="15"/>
  <c r="W23" i="15"/>
  <c r="E24" i="15"/>
  <c r="V24" i="15"/>
  <c r="W24" i="15"/>
  <c r="E25" i="15"/>
  <c r="V25" i="15"/>
  <c r="W25" i="15"/>
  <c r="E26" i="15"/>
  <c r="V26" i="15"/>
  <c r="W26" i="15"/>
  <c r="E27" i="15"/>
  <c r="V27" i="15"/>
  <c r="W27" i="15"/>
  <c r="E28" i="15"/>
  <c r="V28" i="15"/>
  <c r="W28" i="15"/>
  <c r="E29" i="15"/>
  <c r="V29" i="15"/>
  <c r="W29" i="15"/>
  <c r="E30" i="15"/>
  <c r="V30" i="15"/>
  <c r="W30" i="15"/>
  <c r="E31" i="15"/>
  <c r="V31" i="15"/>
  <c r="W31" i="15"/>
  <c r="E32" i="15"/>
  <c r="V32" i="15"/>
  <c r="W32" i="15"/>
  <c r="E33" i="15"/>
  <c r="V33" i="15"/>
  <c r="W33" i="15"/>
  <c r="E34" i="15"/>
  <c r="V34" i="15"/>
  <c r="W34" i="15"/>
  <c r="E35" i="15"/>
  <c r="V35" i="15"/>
  <c r="W35" i="15"/>
  <c r="E36" i="15"/>
  <c r="V36" i="15"/>
  <c r="W36" i="15"/>
  <c r="E37" i="15"/>
  <c r="V37" i="15"/>
  <c r="W37" i="15"/>
  <c r="E38" i="15"/>
  <c r="V38" i="15"/>
  <c r="W38" i="15"/>
  <c r="E39" i="15"/>
  <c r="V39" i="15"/>
  <c r="W39" i="15"/>
  <c r="E40" i="15"/>
  <c r="V40" i="15"/>
  <c r="W40" i="15"/>
  <c r="E41" i="15"/>
  <c r="V41" i="15"/>
  <c r="W41" i="15"/>
  <c r="E42" i="15"/>
  <c r="V42" i="15"/>
  <c r="W42" i="15"/>
  <c r="E43" i="15"/>
  <c r="V43" i="15"/>
  <c r="W43" i="15"/>
  <c r="E44" i="15"/>
  <c r="V44" i="15"/>
  <c r="W44" i="15"/>
  <c r="E45" i="15"/>
  <c r="V45" i="15"/>
  <c r="W45" i="15"/>
  <c r="E46" i="15"/>
  <c r="V46" i="15"/>
  <c r="W46" i="15"/>
  <c r="E47" i="15"/>
  <c r="V47" i="15"/>
  <c r="W47" i="15"/>
  <c r="E48" i="15"/>
  <c r="V48" i="15"/>
  <c r="W48" i="15"/>
  <c r="E49" i="15"/>
  <c r="V49" i="15"/>
  <c r="W49" i="15"/>
  <c r="E50" i="15"/>
  <c r="V50" i="15"/>
  <c r="W50" i="15"/>
  <c r="E51" i="15"/>
  <c r="V51" i="15"/>
  <c r="W51" i="15"/>
  <c r="E52" i="15"/>
  <c r="V52" i="15"/>
  <c r="W52" i="15"/>
  <c r="E53" i="15"/>
  <c r="V53" i="15"/>
  <c r="W53" i="15"/>
  <c r="E54" i="15"/>
  <c r="V54" i="15"/>
  <c r="W54" i="15"/>
  <c r="E55" i="15"/>
  <c r="V55" i="15"/>
  <c r="W55" i="15"/>
  <c r="E56" i="15"/>
  <c r="V56" i="15"/>
  <c r="W56" i="15"/>
  <c r="E57" i="15"/>
  <c r="V57" i="15"/>
  <c r="W57" i="15"/>
  <c r="E58" i="15"/>
  <c r="V58" i="15"/>
  <c r="W58" i="15"/>
  <c r="E59" i="15"/>
  <c r="V59" i="15"/>
  <c r="W59" i="15"/>
  <c r="E60" i="15"/>
  <c r="V60" i="15"/>
  <c r="W60" i="15"/>
  <c r="E61" i="15"/>
  <c r="V61" i="15"/>
  <c r="W61" i="15"/>
  <c r="E62" i="15"/>
  <c r="V62" i="15"/>
  <c r="W62" i="15"/>
  <c r="E63" i="15"/>
  <c r="V63" i="15"/>
  <c r="W63" i="15"/>
  <c r="E64" i="15"/>
  <c r="V64" i="15"/>
  <c r="W64" i="15"/>
  <c r="E65" i="15"/>
  <c r="V65" i="15"/>
  <c r="W65" i="15"/>
  <c r="E66" i="15"/>
  <c r="V66" i="15"/>
  <c r="W66" i="15"/>
  <c r="E67" i="15"/>
  <c r="V67" i="15"/>
  <c r="W67" i="15"/>
  <c r="E68" i="15"/>
  <c r="V68" i="15"/>
  <c r="W68" i="15"/>
  <c r="E69" i="15"/>
  <c r="V69" i="15"/>
  <c r="W69" i="15"/>
  <c r="E70" i="15"/>
  <c r="V70" i="15"/>
  <c r="W70" i="15"/>
  <c r="E71" i="15"/>
  <c r="V71" i="15"/>
  <c r="W71" i="15"/>
  <c r="E72" i="15"/>
  <c r="V72" i="15"/>
  <c r="W72" i="15"/>
  <c r="E73" i="15"/>
  <c r="V73" i="15"/>
  <c r="W73" i="15"/>
  <c r="E74" i="15"/>
  <c r="V74" i="15"/>
  <c r="W74" i="15"/>
  <c r="E75" i="15"/>
  <c r="V75" i="15"/>
  <c r="W75" i="15"/>
  <c r="E76" i="15"/>
  <c r="V76" i="15"/>
  <c r="W76" i="15"/>
  <c r="E77" i="15"/>
  <c r="V77" i="15"/>
  <c r="W77" i="15"/>
  <c r="E78" i="15"/>
  <c r="V78" i="15"/>
  <c r="W78" i="15"/>
  <c r="E79" i="15"/>
  <c r="V79" i="15"/>
  <c r="W79" i="15"/>
  <c r="E80" i="15"/>
  <c r="V80" i="15"/>
  <c r="W80" i="15"/>
  <c r="E81" i="15"/>
  <c r="V81" i="15"/>
  <c r="W81" i="15"/>
  <c r="E82" i="15"/>
  <c r="V82" i="15"/>
  <c r="W82" i="15"/>
  <c r="E83" i="15"/>
  <c r="V83" i="15"/>
  <c r="W83" i="15"/>
  <c r="E84" i="15"/>
  <c r="V84" i="15"/>
  <c r="W84" i="15"/>
  <c r="E85" i="15"/>
  <c r="V85" i="15"/>
  <c r="W85" i="15"/>
  <c r="E86" i="15"/>
  <c r="V86" i="15"/>
  <c r="W86" i="15"/>
  <c r="E87" i="15"/>
  <c r="V87" i="15"/>
  <c r="W87" i="15"/>
  <c r="E88" i="15"/>
  <c r="V88" i="15"/>
  <c r="W88" i="15"/>
  <c r="E89" i="15"/>
  <c r="V89" i="15"/>
  <c r="W89" i="15"/>
  <c r="E90" i="15"/>
  <c r="V90" i="15"/>
  <c r="W90" i="15"/>
  <c r="E91" i="15"/>
  <c r="V91" i="15"/>
  <c r="W91" i="15"/>
  <c r="E92" i="15"/>
  <c r="V92" i="15"/>
  <c r="W92" i="15"/>
  <c r="E93" i="15"/>
  <c r="V93" i="15"/>
  <c r="W93" i="15"/>
  <c r="E94" i="15"/>
  <c r="V94" i="15"/>
  <c r="W94" i="15"/>
  <c r="E95" i="15"/>
  <c r="V95" i="15"/>
  <c r="W95" i="15"/>
  <c r="E96" i="15"/>
  <c r="V96" i="15"/>
  <c r="W96" i="15"/>
  <c r="E97" i="15"/>
  <c r="V97" i="15"/>
  <c r="W97" i="15"/>
  <c r="E98" i="15"/>
  <c r="V98" i="15"/>
  <c r="W98" i="15"/>
  <c r="E99" i="15"/>
  <c r="V99" i="15"/>
  <c r="W99" i="15"/>
  <c r="E100" i="15"/>
  <c r="V100" i="15"/>
  <c r="W100" i="15"/>
  <c r="E101" i="15"/>
  <c r="V101" i="15"/>
  <c r="W101" i="15"/>
  <c r="E102" i="15"/>
  <c r="V102" i="15"/>
  <c r="W102" i="15"/>
  <c r="E103" i="15"/>
  <c r="V103" i="15"/>
  <c r="W103" i="15"/>
  <c r="E104" i="15"/>
  <c r="V104" i="15"/>
  <c r="W104" i="15"/>
  <c r="E105" i="15"/>
  <c r="V105" i="15"/>
  <c r="W105" i="15"/>
  <c r="E106" i="15"/>
  <c r="V106" i="15"/>
  <c r="W106" i="15"/>
  <c r="E107" i="15"/>
  <c r="V107" i="15"/>
  <c r="W107" i="15"/>
  <c r="E108" i="15"/>
  <c r="V108" i="15"/>
  <c r="W108" i="15"/>
  <c r="E109" i="15"/>
  <c r="V109" i="15"/>
  <c r="W109" i="15"/>
  <c r="E110" i="15"/>
  <c r="V110" i="15"/>
  <c r="W110" i="15"/>
  <c r="E111" i="15"/>
  <c r="V111" i="15"/>
  <c r="W111" i="15"/>
  <c r="E112" i="15"/>
  <c r="V112" i="15"/>
  <c r="W112" i="15"/>
  <c r="E113" i="15"/>
  <c r="V113" i="15"/>
  <c r="W113" i="15"/>
  <c r="E114" i="15"/>
  <c r="V114" i="15"/>
  <c r="W114" i="15"/>
  <c r="E115" i="15"/>
  <c r="V115" i="15"/>
  <c r="W115" i="15"/>
  <c r="E116" i="15"/>
  <c r="V116" i="15"/>
  <c r="W116" i="15"/>
  <c r="E117" i="15"/>
  <c r="V117" i="15"/>
  <c r="W117" i="15"/>
  <c r="E118" i="15"/>
  <c r="V118" i="15"/>
  <c r="W118" i="15"/>
  <c r="E119" i="15"/>
  <c r="V119" i="15"/>
  <c r="W119" i="15"/>
  <c r="E120" i="15"/>
  <c r="V120" i="15"/>
  <c r="W120" i="15"/>
  <c r="E121" i="15"/>
  <c r="V121" i="15"/>
  <c r="W121" i="15"/>
  <c r="E122" i="15"/>
  <c r="V122" i="15"/>
  <c r="W122" i="15"/>
  <c r="E123" i="15"/>
  <c r="V123" i="15"/>
  <c r="W123" i="15"/>
  <c r="E124" i="15"/>
  <c r="V124" i="15"/>
  <c r="W124" i="15"/>
  <c r="E125" i="15"/>
  <c r="V125" i="15"/>
  <c r="W125" i="15"/>
  <c r="E126" i="15"/>
  <c r="V126" i="15"/>
  <c r="W126" i="15"/>
  <c r="E127" i="15"/>
  <c r="V127" i="15"/>
  <c r="W127" i="15"/>
  <c r="E128" i="15"/>
  <c r="V128" i="15"/>
  <c r="W128" i="15"/>
  <c r="E129" i="15"/>
  <c r="V129" i="15"/>
  <c r="W129" i="15"/>
  <c r="E130" i="15"/>
  <c r="V130" i="15"/>
  <c r="W130" i="15"/>
  <c r="E131" i="15"/>
  <c r="V131" i="15"/>
  <c r="W131" i="15"/>
  <c r="E132" i="15"/>
  <c r="V132" i="15"/>
  <c r="W132" i="15"/>
  <c r="E133" i="15"/>
  <c r="V133" i="15"/>
  <c r="W133" i="15"/>
  <c r="E134" i="15"/>
  <c r="V134" i="15"/>
  <c r="W134" i="15"/>
  <c r="E135" i="15"/>
  <c r="V135" i="15"/>
  <c r="W135" i="15"/>
  <c r="E136" i="15"/>
  <c r="V136" i="15"/>
  <c r="W136" i="15"/>
  <c r="E137" i="15"/>
  <c r="V137" i="15"/>
  <c r="W137" i="15"/>
  <c r="E138" i="15"/>
  <c r="V138" i="15"/>
  <c r="W138" i="15"/>
  <c r="E139" i="15"/>
  <c r="V139" i="15"/>
  <c r="W139" i="15"/>
  <c r="E140" i="15"/>
  <c r="V140" i="15"/>
  <c r="W140" i="15"/>
  <c r="E141" i="15"/>
  <c r="V141" i="15"/>
  <c r="W141" i="15"/>
  <c r="E142" i="15"/>
  <c r="V142" i="15"/>
  <c r="W142" i="15"/>
  <c r="E143" i="15"/>
  <c r="V143" i="15"/>
  <c r="W143" i="15"/>
  <c r="E144" i="15"/>
  <c r="V144" i="15"/>
  <c r="W144" i="15"/>
  <c r="E145" i="15"/>
  <c r="V145" i="15"/>
  <c r="W145" i="15"/>
  <c r="E146" i="15"/>
  <c r="V146" i="15"/>
  <c r="W146" i="15"/>
  <c r="E147" i="15"/>
  <c r="V147" i="15"/>
  <c r="W147" i="15"/>
  <c r="E148" i="15"/>
  <c r="V148" i="15"/>
  <c r="W148" i="15"/>
  <c r="E149" i="15"/>
  <c r="V149" i="15"/>
  <c r="W149" i="15"/>
  <c r="E150" i="15"/>
  <c r="V150" i="15"/>
  <c r="W150" i="15"/>
  <c r="E151" i="15"/>
  <c r="V151" i="15"/>
  <c r="W151" i="15"/>
  <c r="E152" i="15"/>
  <c r="V152" i="15"/>
  <c r="W152" i="15"/>
  <c r="E153" i="15"/>
  <c r="V153" i="15"/>
  <c r="W153" i="15"/>
  <c r="E154" i="15"/>
  <c r="V154" i="15"/>
  <c r="W154" i="15"/>
  <c r="E155" i="15"/>
  <c r="V155" i="15"/>
  <c r="W155" i="15"/>
  <c r="E156" i="15"/>
  <c r="V156" i="15"/>
  <c r="W156" i="15"/>
  <c r="E157" i="15"/>
  <c r="V157" i="15"/>
  <c r="W157" i="15"/>
  <c r="E158" i="15"/>
  <c r="V158" i="15"/>
  <c r="W158" i="15"/>
  <c r="E159" i="15"/>
  <c r="V159" i="15"/>
  <c r="W159" i="15"/>
  <c r="E160" i="15"/>
  <c r="V160" i="15"/>
  <c r="W160" i="15"/>
  <c r="E161" i="15"/>
  <c r="V161" i="15"/>
  <c r="W161" i="15"/>
  <c r="E162" i="15"/>
  <c r="V162" i="15"/>
  <c r="W162" i="15"/>
  <c r="E163" i="15"/>
  <c r="V163" i="15"/>
  <c r="W163" i="15"/>
  <c r="B187" i="15"/>
  <c r="C187" i="15"/>
  <c r="Y187" i="15"/>
  <c r="AH3" i="23"/>
  <c r="AH4" i="23"/>
  <c r="AH5" i="23"/>
  <c r="AH6" i="23"/>
  <c r="AH7" i="23"/>
  <c r="AH8" i="23"/>
  <c r="AH9" i="23"/>
  <c r="AH10" i="23"/>
  <c r="AH11" i="23"/>
  <c r="AH12" i="23"/>
  <c r="AH13" i="23"/>
  <c r="AH2" i="23"/>
  <c r="Y181" i="1"/>
  <c r="Y182" i="1"/>
  <c r="Y183" i="1"/>
  <c r="Y184" i="1"/>
  <c r="Y185" i="1"/>
  <c r="Y186" i="1"/>
  <c r="A3" i="23"/>
  <c r="B3" i="23"/>
  <c r="A4" i="23"/>
  <c r="B4" i="23"/>
  <c r="A5" i="23"/>
  <c r="B5" i="23"/>
  <c r="A6" i="23"/>
  <c r="B6" i="23"/>
  <c r="A7" i="23"/>
  <c r="B7" i="23"/>
  <c r="A8" i="23"/>
  <c r="B8" i="23"/>
  <c r="A9" i="23"/>
  <c r="B9" i="23"/>
  <c r="A10" i="23"/>
  <c r="B10" i="23"/>
  <c r="A11" i="23"/>
  <c r="B11" i="23"/>
  <c r="A12" i="23"/>
  <c r="B12" i="23"/>
  <c r="A13" i="23"/>
  <c r="B13" i="23"/>
  <c r="A14" i="23"/>
  <c r="B14" i="23"/>
  <c r="A15" i="23"/>
  <c r="B15" i="23"/>
  <c r="A16" i="23"/>
  <c r="B16" i="23"/>
  <c r="A17" i="23"/>
  <c r="B17" i="23"/>
  <c r="A18" i="23"/>
  <c r="B18" i="23"/>
  <c r="A19" i="23"/>
  <c r="B19" i="23"/>
  <c r="A20" i="23"/>
  <c r="B20" i="23"/>
  <c r="A21" i="23"/>
  <c r="B21" i="23"/>
  <c r="A22" i="23"/>
  <c r="B22" i="23"/>
  <c r="A23" i="23"/>
  <c r="B23" i="23"/>
  <c r="A24" i="23"/>
  <c r="B24" i="23"/>
  <c r="A25" i="23"/>
  <c r="B25" i="23"/>
  <c r="A26" i="23"/>
  <c r="B26" i="23"/>
  <c r="A27" i="23"/>
  <c r="B27" i="23"/>
  <c r="A28" i="23"/>
  <c r="B28" i="23"/>
  <c r="A29" i="23"/>
  <c r="B29" i="23"/>
  <c r="A30" i="23"/>
  <c r="B30" i="23"/>
  <c r="A31" i="23"/>
  <c r="B31" i="23"/>
  <c r="A32" i="23"/>
  <c r="B32" i="23"/>
  <c r="A33" i="23"/>
  <c r="B33" i="23"/>
  <c r="A34" i="23"/>
  <c r="B34" i="23"/>
  <c r="A35" i="23"/>
  <c r="B35" i="23"/>
  <c r="A36" i="23"/>
  <c r="B36" i="23"/>
  <c r="A37" i="23"/>
  <c r="B37" i="23"/>
  <c r="A38" i="23"/>
  <c r="B38" i="23"/>
  <c r="A39" i="23"/>
  <c r="B39" i="23"/>
  <c r="A40" i="23"/>
  <c r="B40" i="23"/>
  <c r="A41" i="23"/>
  <c r="B41" i="23"/>
  <c r="A42" i="23"/>
  <c r="B42" i="23"/>
  <c r="A43" i="23"/>
  <c r="B43" i="23"/>
  <c r="A44" i="23"/>
  <c r="B44" i="23"/>
  <c r="A45" i="23"/>
  <c r="B45" i="23"/>
  <c r="A46" i="23"/>
  <c r="B46" i="23"/>
  <c r="A47" i="23"/>
  <c r="B47" i="23"/>
  <c r="A48" i="23"/>
  <c r="B48" i="23"/>
  <c r="A49" i="23"/>
  <c r="B49" i="23"/>
  <c r="A50" i="23"/>
  <c r="B50" i="23"/>
  <c r="A51" i="23"/>
  <c r="B51" i="23"/>
  <c r="A52" i="23"/>
  <c r="B52" i="23"/>
  <c r="A53" i="23"/>
  <c r="B53" i="23"/>
  <c r="A54" i="23"/>
  <c r="B54" i="23"/>
  <c r="A55" i="23"/>
  <c r="B55" i="23"/>
  <c r="A56" i="23"/>
  <c r="B56" i="23"/>
  <c r="A57" i="23"/>
  <c r="B57" i="23"/>
  <c r="A58" i="23"/>
  <c r="B58" i="23"/>
  <c r="A59" i="23"/>
  <c r="B59" i="23"/>
  <c r="A60" i="23"/>
  <c r="B60" i="23"/>
  <c r="A61" i="23"/>
  <c r="B61" i="23"/>
  <c r="A62" i="23"/>
  <c r="B62" i="23"/>
  <c r="A63" i="23"/>
  <c r="B63" i="23"/>
  <c r="A64" i="23"/>
  <c r="B64" i="23"/>
  <c r="A65" i="23"/>
  <c r="B65" i="23"/>
  <c r="A66" i="23"/>
  <c r="B66" i="23"/>
  <c r="A67" i="23"/>
  <c r="B67" i="23"/>
  <c r="A68" i="23"/>
  <c r="B68" i="23"/>
  <c r="A69" i="23"/>
  <c r="B69" i="23"/>
  <c r="A70" i="23"/>
  <c r="B70" i="23"/>
  <c r="A71" i="23"/>
  <c r="B71" i="23"/>
  <c r="A72" i="23"/>
  <c r="B72" i="23"/>
  <c r="A73" i="23"/>
  <c r="B73" i="23"/>
  <c r="A74" i="23"/>
  <c r="B74" i="23"/>
  <c r="A75" i="23"/>
  <c r="B75" i="23"/>
  <c r="A76" i="23"/>
  <c r="B76" i="23"/>
  <c r="A77" i="23"/>
  <c r="B77" i="23"/>
  <c r="A78" i="23"/>
  <c r="B78" i="23"/>
  <c r="A79" i="23"/>
  <c r="B79" i="23"/>
  <c r="A80" i="23"/>
  <c r="B80" i="23"/>
  <c r="A81" i="23"/>
  <c r="B81" i="23"/>
  <c r="A82" i="23"/>
  <c r="B82" i="23"/>
  <c r="A83" i="23"/>
  <c r="B83" i="23"/>
  <c r="A84" i="23"/>
  <c r="B84" i="23"/>
  <c r="A85" i="23"/>
  <c r="B85" i="23"/>
  <c r="A86" i="23"/>
  <c r="B86" i="23"/>
  <c r="A87" i="23"/>
  <c r="B87" i="23"/>
  <c r="A88" i="23"/>
  <c r="B88" i="23"/>
  <c r="A89" i="23"/>
  <c r="B89" i="23"/>
  <c r="A90" i="23"/>
  <c r="B90" i="23"/>
  <c r="A91" i="23"/>
  <c r="B91" i="23"/>
  <c r="A92" i="23"/>
  <c r="B92" i="23"/>
  <c r="A93" i="23"/>
  <c r="B93" i="23"/>
  <c r="A94" i="23"/>
  <c r="B94" i="23"/>
  <c r="A95" i="23"/>
  <c r="B95" i="23"/>
  <c r="A96" i="23"/>
  <c r="B96" i="23"/>
  <c r="A97" i="23"/>
  <c r="B97" i="23"/>
  <c r="A98" i="23"/>
  <c r="B98" i="23"/>
  <c r="A99" i="23"/>
  <c r="B99" i="23"/>
  <c r="A100" i="23"/>
  <c r="B100" i="23"/>
  <c r="A101" i="23"/>
  <c r="B101" i="23"/>
  <c r="A102" i="23"/>
  <c r="B102" i="23"/>
  <c r="A103" i="23"/>
  <c r="B103" i="23"/>
  <c r="A104" i="23"/>
  <c r="B104" i="23"/>
  <c r="A105" i="23"/>
  <c r="B105" i="23"/>
  <c r="A106" i="23"/>
  <c r="B106" i="23"/>
  <c r="A107" i="23"/>
  <c r="B107" i="23"/>
  <c r="A108" i="23"/>
  <c r="B108" i="23"/>
  <c r="A109" i="23"/>
  <c r="B109" i="23"/>
  <c r="A110" i="23"/>
  <c r="B110" i="23"/>
  <c r="A111" i="23"/>
  <c r="B111" i="23"/>
  <c r="A112" i="23"/>
  <c r="B112" i="23"/>
  <c r="A113" i="23"/>
  <c r="B113" i="23"/>
  <c r="A114" i="23"/>
  <c r="B114" i="23"/>
  <c r="A115" i="23"/>
  <c r="B115" i="23"/>
  <c r="A116" i="23"/>
  <c r="B116" i="23"/>
  <c r="A117" i="23"/>
  <c r="B117" i="23"/>
  <c r="A118" i="23"/>
  <c r="B118" i="23"/>
  <c r="A119" i="23"/>
  <c r="B119" i="23"/>
  <c r="A120" i="23"/>
  <c r="B120" i="23"/>
  <c r="A121" i="23"/>
  <c r="B121" i="23"/>
  <c r="A122" i="23"/>
  <c r="B122" i="23"/>
  <c r="A123" i="23"/>
  <c r="B123" i="23"/>
  <c r="A124" i="23"/>
  <c r="B124" i="23"/>
  <c r="A125" i="23"/>
  <c r="B125" i="23"/>
  <c r="A126" i="23"/>
  <c r="B126" i="23"/>
  <c r="A127" i="23"/>
  <c r="B127" i="23"/>
  <c r="A128" i="23"/>
  <c r="B128" i="23"/>
  <c r="A129" i="23"/>
  <c r="B129" i="23"/>
  <c r="A130" i="23"/>
  <c r="B130" i="23"/>
  <c r="A131" i="23"/>
  <c r="B131" i="23"/>
  <c r="A132" i="23"/>
  <c r="B132" i="23"/>
  <c r="A133" i="23"/>
  <c r="B133" i="23"/>
  <c r="A134" i="23"/>
  <c r="B134" i="23"/>
  <c r="A135" i="23"/>
  <c r="B135" i="23"/>
  <c r="A136" i="23"/>
  <c r="B136" i="23"/>
  <c r="A137" i="23"/>
  <c r="B137" i="23"/>
  <c r="A138" i="23"/>
  <c r="B138" i="23"/>
  <c r="A139" i="23"/>
  <c r="B139" i="23"/>
  <c r="A140" i="23"/>
  <c r="B140" i="23"/>
  <c r="A141" i="23"/>
  <c r="B141" i="23"/>
  <c r="A142" i="23"/>
  <c r="B142" i="23"/>
  <c r="A143" i="23"/>
  <c r="B143" i="23"/>
  <c r="A144" i="23"/>
  <c r="B144" i="23"/>
  <c r="A145" i="23"/>
  <c r="B145" i="23"/>
  <c r="A146" i="23"/>
  <c r="B146" i="23"/>
  <c r="A147" i="23"/>
  <c r="B147" i="23"/>
  <c r="A148" i="23"/>
  <c r="B148" i="23"/>
  <c r="A149" i="23"/>
  <c r="B149" i="23"/>
  <c r="A150" i="23"/>
  <c r="B150" i="23"/>
  <c r="A151" i="23"/>
  <c r="B151" i="23"/>
  <c r="A152" i="23"/>
  <c r="B152" i="23"/>
  <c r="A153" i="23"/>
  <c r="B153" i="23"/>
  <c r="A154" i="23"/>
  <c r="B154" i="23"/>
  <c r="A155" i="23"/>
  <c r="B155" i="23"/>
  <c r="A156" i="23"/>
  <c r="B156" i="23"/>
  <c r="A157" i="23"/>
  <c r="B157" i="23"/>
  <c r="A158" i="23"/>
  <c r="B158" i="23"/>
  <c r="A159" i="23"/>
  <c r="B159" i="23"/>
  <c r="A160" i="23"/>
  <c r="B160" i="23"/>
  <c r="A161" i="23"/>
  <c r="B161" i="23"/>
  <c r="A162" i="23"/>
  <c r="B162" i="23"/>
  <c r="A163" i="23"/>
  <c r="B163" i="23"/>
  <c r="A164" i="23"/>
  <c r="B164" i="23"/>
  <c r="A165" i="23"/>
  <c r="B165" i="23"/>
  <c r="A166" i="23"/>
  <c r="B166" i="23"/>
  <c r="A167" i="23"/>
  <c r="B167" i="23"/>
  <c r="A168" i="23"/>
  <c r="B168" i="23"/>
  <c r="A169" i="23"/>
  <c r="B169" i="23"/>
  <c r="A170" i="23"/>
  <c r="B170" i="23"/>
  <c r="A171" i="23"/>
  <c r="B171" i="23"/>
  <c r="A172" i="23"/>
  <c r="B172" i="23"/>
  <c r="A173" i="23"/>
  <c r="B173" i="23"/>
  <c r="A174" i="23"/>
  <c r="B174" i="23"/>
  <c r="A175" i="23"/>
  <c r="B175" i="23"/>
  <c r="A176" i="23"/>
  <c r="B176" i="23"/>
  <c r="A177" i="23"/>
  <c r="B177" i="23"/>
  <c r="A178" i="23"/>
  <c r="B178" i="23"/>
  <c r="A179" i="23"/>
  <c r="B179" i="23"/>
  <c r="A180" i="23"/>
  <c r="B180" i="23"/>
  <c r="A181" i="23"/>
  <c r="B181" i="23"/>
  <c r="A182" i="23"/>
  <c r="B182" i="23"/>
  <c r="A183" i="23"/>
  <c r="B183" i="23"/>
  <c r="A184" i="23"/>
  <c r="B184" i="23"/>
  <c r="A185" i="23"/>
  <c r="B185" i="23"/>
  <c r="A186" i="23"/>
  <c r="B186" i="23"/>
  <c r="A187" i="23"/>
  <c r="B187" i="23"/>
  <c r="A188" i="23"/>
  <c r="B188" i="23"/>
  <c r="A189" i="23"/>
  <c r="B189" i="23"/>
  <c r="A190" i="23"/>
  <c r="B190" i="23"/>
  <c r="A191" i="23"/>
  <c r="B191" i="23"/>
  <c r="A192" i="23"/>
  <c r="B192" i="23"/>
  <c r="A193" i="23"/>
  <c r="B193" i="23"/>
  <c r="A194" i="23"/>
  <c r="B194" i="23"/>
  <c r="A195" i="23"/>
  <c r="B195" i="23"/>
  <c r="A196" i="23"/>
  <c r="B196" i="23"/>
  <c r="A197" i="23"/>
  <c r="B197" i="23"/>
  <c r="A198" i="23"/>
  <c r="B198" i="23"/>
  <c r="A199" i="23"/>
  <c r="B199" i="23"/>
  <c r="A200" i="23"/>
  <c r="B200" i="23"/>
  <c r="A201" i="23"/>
  <c r="B201" i="23"/>
  <c r="A202" i="23"/>
  <c r="B202" i="23"/>
  <c r="A203" i="23"/>
  <c r="B203" i="23"/>
  <c r="A204" i="23"/>
  <c r="B204" i="23"/>
  <c r="A205" i="23"/>
  <c r="B205" i="23"/>
  <c r="A206" i="23"/>
  <c r="B206" i="23"/>
  <c r="A207" i="23"/>
  <c r="B207" i="23"/>
  <c r="A208" i="23"/>
  <c r="B208" i="23"/>
  <c r="A209" i="23"/>
  <c r="B209" i="23"/>
  <c r="A210" i="23"/>
  <c r="B210" i="23"/>
  <c r="A211" i="23"/>
  <c r="B211" i="23"/>
  <c r="A212" i="23"/>
  <c r="B212" i="23"/>
  <c r="A213" i="23"/>
  <c r="B213" i="23"/>
  <c r="A214" i="23"/>
  <c r="B214" i="23"/>
  <c r="A215" i="23"/>
  <c r="B215" i="23"/>
  <c r="A216" i="23"/>
  <c r="B216" i="23"/>
  <c r="A217" i="23"/>
  <c r="B217" i="23"/>
  <c r="A218" i="23"/>
  <c r="B218" i="23"/>
  <c r="A219" i="23"/>
  <c r="B219" i="23"/>
  <c r="A220" i="23"/>
  <c r="B220" i="23"/>
  <c r="A221" i="23"/>
  <c r="B221" i="23"/>
  <c r="A222" i="23"/>
  <c r="B222" i="23"/>
  <c r="A223" i="23"/>
  <c r="B223" i="23"/>
  <c r="A224" i="23"/>
  <c r="B224" i="23"/>
  <c r="A225" i="23"/>
  <c r="B225" i="23"/>
  <c r="A226" i="23"/>
  <c r="B226" i="23"/>
  <c r="A227" i="23"/>
  <c r="B227" i="23"/>
  <c r="A228" i="23"/>
  <c r="B228" i="23"/>
  <c r="A229" i="23"/>
  <c r="B229" i="23"/>
  <c r="A230" i="23"/>
  <c r="B230" i="23"/>
  <c r="A231" i="23"/>
  <c r="B231" i="23"/>
  <c r="A232" i="23"/>
  <c r="B232" i="23"/>
  <c r="A233" i="23"/>
  <c r="B233" i="23"/>
  <c r="A234" i="23"/>
  <c r="B234" i="23"/>
  <c r="A235" i="23"/>
  <c r="B235" i="23"/>
  <c r="A236" i="23"/>
  <c r="B236" i="23"/>
  <c r="A237" i="23"/>
  <c r="B237" i="23"/>
  <c r="A238" i="23"/>
  <c r="B238" i="23"/>
  <c r="A239" i="23"/>
  <c r="B239" i="23"/>
  <c r="A240" i="23"/>
  <c r="B240" i="23"/>
  <c r="A241" i="23"/>
  <c r="B241" i="23"/>
  <c r="A242" i="23"/>
  <c r="B242" i="23"/>
  <c r="A243" i="23"/>
  <c r="B243" i="23"/>
  <c r="A244" i="23"/>
  <c r="B244" i="23"/>
  <c r="A245" i="23"/>
  <c r="B245" i="23"/>
  <c r="A246" i="23"/>
  <c r="B246" i="23"/>
  <c r="A247" i="23"/>
  <c r="B247" i="23"/>
  <c r="A248" i="23"/>
  <c r="B248" i="23"/>
  <c r="A249" i="23"/>
  <c r="B249" i="23"/>
  <c r="A250" i="23"/>
  <c r="B250" i="23"/>
  <c r="A251" i="23"/>
  <c r="B251" i="23"/>
  <c r="A252" i="23"/>
  <c r="B252" i="23"/>
  <c r="A253" i="23"/>
  <c r="B253" i="23"/>
  <c r="A254" i="23"/>
  <c r="B254" i="23"/>
  <c r="A255" i="23"/>
  <c r="B255" i="23"/>
  <c r="A256" i="23"/>
  <c r="B256" i="23"/>
  <c r="A257" i="23"/>
  <c r="B257" i="23"/>
  <c r="A258" i="23"/>
  <c r="B258" i="23"/>
  <c r="A259" i="23"/>
  <c r="B259" i="23"/>
  <c r="A260" i="23"/>
  <c r="B260" i="23"/>
  <c r="A261" i="23"/>
  <c r="B261" i="23"/>
  <c r="A262" i="23"/>
  <c r="B262" i="23"/>
  <c r="A263" i="23"/>
  <c r="B263" i="23"/>
  <c r="A264" i="23"/>
  <c r="B264" i="23"/>
  <c r="A265" i="23"/>
  <c r="B265" i="23"/>
  <c r="A266" i="23"/>
  <c r="B266" i="23"/>
  <c r="A267" i="23"/>
  <c r="B267" i="23"/>
  <c r="A268" i="23"/>
  <c r="B268" i="23"/>
  <c r="A269" i="23"/>
  <c r="B269" i="23"/>
  <c r="A270" i="23"/>
  <c r="B270" i="23"/>
  <c r="A271" i="23"/>
  <c r="B271" i="23"/>
  <c r="A272" i="23"/>
  <c r="B272" i="23"/>
  <c r="A273" i="23"/>
  <c r="B273" i="23"/>
  <c r="A274" i="23"/>
  <c r="B274" i="23"/>
  <c r="A275" i="23"/>
  <c r="B275" i="23"/>
  <c r="A276" i="23"/>
  <c r="B276" i="23"/>
  <c r="A277" i="23"/>
  <c r="B277" i="23"/>
  <c r="A278" i="23"/>
  <c r="B278" i="23"/>
  <c r="A279" i="23"/>
  <c r="B279" i="23"/>
  <c r="A280" i="23"/>
  <c r="B280" i="23"/>
  <c r="A281" i="23"/>
  <c r="B281" i="23"/>
  <c r="A282" i="23"/>
  <c r="B282" i="23"/>
  <c r="A283" i="23"/>
  <c r="B283" i="23"/>
  <c r="A284" i="23"/>
  <c r="B284" i="23"/>
  <c r="A285" i="23"/>
  <c r="B285" i="23"/>
  <c r="A286" i="23"/>
  <c r="B286" i="23"/>
  <c r="A287" i="23"/>
  <c r="B287" i="23"/>
  <c r="A288" i="23"/>
  <c r="B288" i="23"/>
  <c r="A289" i="23"/>
  <c r="B289" i="23"/>
  <c r="A290" i="23"/>
  <c r="B290" i="23"/>
  <c r="A291" i="23"/>
  <c r="B291" i="23"/>
  <c r="A292" i="23"/>
  <c r="B292" i="23"/>
  <c r="A293" i="23"/>
  <c r="B293" i="23"/>
  <c r="A294" i="23"/>
  <c r="B294" i="23"/>
  <c r="A295" i="23"/>
  <c r="B295" i="23"/>
  <c r="A296" i="23"/>
  <c r="B296" i="23"/>
  <c r="A297" i="23"/>
  <c r="B297" i="23"/>
  <c r="A298" i="23"/>
  <c r="B298" i="23"/>
  <c r="A299" i="23"/>
  <c r="B299" i="23"/>
  <c r="A300" i="23"/>
  <c r="B300" i="23"/>
  <c r="A301" i="23"/>
  <c r="B301" i="23"/>
  <c r="A302" i="23"/>
  <c r="B302" i="23"/>
  <c r="A303" i="23"/>
  <c r="B303" i="23"/>
  <c r="A304" i="23"/>
  <c r="B304" i="23"/>
  <c r="A305" i="23"/>
  <c r="B305" i="23"/>
  <c r="A306" i="23"/>
  <c r="B306" i="23"/>
  <c r="A307" i="23"/>
  <c r="B307" i="23"/>
  <c r="A308" i="23"/>
  <c r="B308" i="23"/>
  <c r="A309" i="23"/>
  <c r="B309" i="23"/>
  <c r="A310" i="23"/>
  <c r="B310" i="23"/>
  <c r="A311" i="23"/>
  <c r="B311" i="23"/>
  <c r="A312" i="23"/>
  <c r="B312" i="23"/>
  <c r="A313" i="23"/>
  <c r="B313" i="23"/>
  <c r="A314" i="23"/>
  <c r="B314" i="23"/>
  <c r="A315" i="23"/>
  <c r="B315" i="23"/>
  <c r="A316" i="23"/>
  <c r="B316" i="23"/>
  <c r="A317" i="23"/>
  <c r="B317" i="23"/>
  <c r="A318" i="23"/>
  <c r="B318" i="23"/>
  <c r="A319" i="23"/>
  <c r="B319" i="23"/>
  <c r="A320" i="23"/>
  <c r="B320" i="23"/>
  <c r="A321" i="23"/>
  <c r="B321" i="23"/>
  <c r="A322" i="23"/>
  <c r="B322" i="23"/>
  <c r="A323" i="23"/>
  <c r="B323" i="23"/>
  <c r="A324" i="23"/>
  <c r="B324" i="23"/>
  <c r="A325" i="23"/>
  <c r="B325" i="23"/>
  <c r="A326" i="23"/>
  <c r="B326" i="23"/>
  <c r="A327" i="23"/>
  <c r="B327" i="23"/>
  <c r="A328" i="23"/>
  <c r="B328" i="23"/>
  <c r="A329" i="23"/>
  <c r="B329" i="23"/>
  <c r="A330" i="23"/>
  <c r="B330" i="23"/>
  <c r="A331" i="23"/>
  <c r="B331" i="23"/>
  <c r="A332" i="23"/>
  <c r="B332" i="23"/>
  <c r="A333" i="23"/>
  <c r="B333" i="23"/>
  <c r="A334" i="23"/>
  <c r="B334" i="23"/>
  <c r="A335" i="23"/>
  <c r="B335" i="23"/>
  <c r="A336" i="23"/>
  <c r="B336" i="23"/>
  <c r="A337" i="23"/>
  <c r="B337" i="23"/>
  <c r="A338" i="23"/>
  <c r="B338" i="23"/>
  <c r="A339" i="23"/>
  <c r="B339" i="23"/>
  <c r="A340" i="23"/>
  <c r="B340" i="23"/>
  <c r="A341" i="23"/>
  <c r="B341" i="23"/>
  <c r="A342" i="23"/>
  <c r="B342" i="23"/>
  <c r="A343" i="23"/>
  <c r="B343" i="23"/>
  <c r="A344" i="23"/>
  <c r="B344" i="23"/>
  <c r="A345" i="23"/>
  <c r="B345" i="23"/>
  <c r="A346" i="23"/>
  <c r="B346" i="23"/>
  <c r="A347" i="23"/>
  <c r="B347" i="23"/>
  <c r="B2" i="23"/>
  <c r="A2" i="23"/>
  <c r="U347" i="22"/>
  <c r="U346" i="22"/>
  <c r="U345" i="22"/>
  <c r="U344" i="22"/>
  <c r="U343" i="22"/>
  <c r="U342" i="22"/>
  <c r="U341" i="22"/>
  <c r="U340" i="22"/>
  <c r="U339" i="22"/>
  <c r="T339" i="22"/>
  <c r="R339" i="22"/>
  <c r="P339" i="22"/>
  <c r="U338" i="22"/>
  <c r="U337" i="22"/>
  <c r="U336" i="22"/>
  <c r="U335" i="22"/>
  <c r="U334" i="22"/>
  <c r="U333" i="22"/>
  <c r="U331" i="22"/>
  <c r="T331" i="22"/>
  <c r="R331" i="22"/>
  <c r="P331" i="22"/>
  <c r="U330" i="22"/>
  <c r="U329" i="22"/>
  <c r="U328" i="22"/>
  <c r="U327" i="22"/>
  <c r="U326" i="22"/>
  <c r="U325" i="22"/>
  <c r="U324" i="22"/>
  <c r="U323" i="22"/>
  <c r="U322" i="22"/>
  <c r="T322" i="22"/>
  <c r="R322" i="22"/>
  <c r="P322" i="22"/>
  <c r="U321" i="22"/>
  <c r="U320" i="22"/>
  <c r="U319" i="22"/>
  <c r="U318" i="22"/>
  <c r="U317" i="22"/>
  <c r="U316" i="22"/>
  <c r="U315" i="22"/>
  <c r="U314" i="22"/>
  <c r="T314" i="22"/>
  <c r="R314" i="22"/>
  <c r="P314" i="22"/>
  <c r="U313" i="22"/>
  <c r="U312" i="22"/>
  <c r="U311" i="22"/>
  <c r="U310" i="22"/>
  <c r="U309" i="22"/>
  <c r="U308" i="22"/>
  <c r="U307" i="22"/>
  <c r="U306" i="22"/>
  <c r="U305" i="22"/>
  <c r="T305" i="22"/>
  <c r="R305" i="22"/>
  <c r="P305" i="22"/>
  <c r="U304" i="22"/>
  <c r="U303" i="22"/>
  <c r="U302" i="22"/>
  <c r="U301" i="22"/>
  <c r="U299" i="22"/>
  <c r="U297" i="22"/>
  <c r="T297" i="22"/>
  <c r="R297" i="22"/>
  <c r="P297" i="22"/>
  <c r="U296" i="22"/>
  <c r="U295" i="22"/>
  <c r="U294" i="22"/>
  <c r="U293" i="22"/>
  <c r="U292" i="22"/>
  <c r="U291" i="22"/>
  <c r="U290" i="22"/>
  <c r="U288" i="22"/>
  <c r="T288" i="22"/>
  <c r="R288" i="22"/>
  <c r="P288" i="22"/>
  <c r="U287" i="22"/>
  <c r="U286" i="22"/>
  <c r="U285" i="22"/>
  <c r="U284" i="22"/>
  <c r="U283" i="22"/>
  <c r="U282" i="22"/>
  <c r="U281" i="22"/>
  <c r="U280" i="22"/>
  <c r="T280" i="22"/>
  <c r="R280" i="22"/>
  <c r="P280" i="22"/>
  <c r="U279" i="22"/>
  <c r="U278" i="22"/>
  <c r="U277" i="22"/>
  <c r="U276" i="22"/>
  <c r="U275" i="22"/>
  <c r="U274" i="22"/>
  <c r="U273" i="22"/>
  <c r="T272" i="22"/>
  <c r="R272" i="22"/>
  <c r="P272" i="22"/>
  <c r="U271" i="22"/>
  <c r="U270" i="22"/>
  <c r="U269" i="22"/>
  <c r="U268" i="22"/>
  <c r="U267" i="22"/>
  <c r="U266" i="22"/>
  <c r="T265" i="22"/>
  <c r="R265" i="22"/>
  <c r="P265" i="22"/>
  <c r="U264" i="22"/>
  <c r="U263" i="22"/>
  <c r="U262" i="22"/>
  <c r="U261" i="22"/>
  <c r="U260" i="22"/>
  <c r="U259" i="22"/>
  <c r="U258" i="22"/>
  <c r="U257" i="22"/>
  <c r="T257" i="22"/>
  <c r="R257" i="22"/>
  <c r="P257" i="22"/>
  <c r="U256" i="22"/>
  <c r="U254" i="22"/>
  <c r="U253" i="22"/>
  <c r="U252" i="22"/>
  <c r="U251" i="22"/>
  <c r="U250" i="22"/>
  <c r="T250" i="22"/>
  <c r="R250" i="22"/>
  <c r="P250" i="22"/>
  <c r="U249" i="22"/>
  <c r="U248" i="22"/>
  <c r="U247" i="22"/>
  <c r="U246" i="22"/>
  <c r="U245" i="22"/>
  <c r="U244" i="22"/>
  <c r="U243" i="22"/>
  <c r="T242" i="22"/>
  <c r="R242" i="22"/>
  <c r="P242" i="22"/>
  <c r="U241" i="22"/>
  <c r="U240" i="22"/>
  <c r="U239" i="22"/>
  <c r="U238" i="22"/>
  <c r="U237" i="22"/>
  <c r="U236" i="22"/>
  <c r="T235" i="22"/>
  <c r="R235" i="22"/>
  <c r="P235" i="22"/>
  <c r="U234" i="22"/>
  <c r="U233" i="22"/>
  <c r="U232" i="22"/>
  <c r="U231" i="22"/>
  <c r="U230" i="22"/>
  <c r="U229" i="22"/>
  <c r="U228" i="22"/>
  <c r="U227" i="22"/>
  <c r="T227" i="22"/>
  <c r="R227" i="22"/>
  <c r="P227" i="22"/>
  <c r="U226" i="22"/>
  <c r="U225" i="22"/>
  <c r="U224" i="22"/>
  <c r="U223" i="22"/>
  <c r="U222" i="22"/>
  <c r="U221" i="22"/>
  <c r="U220" i="22"/>
  <c r="T220" i="22"/>
  <c r="R220" i="22"/>
  <c r="P220" i="22"/>
  <c r="U219" i="22"/>
  <c r="U218" i="22"/>
  <c r="U217" i="22"/>
  <c r="U216" i="22"/>
  <c r="U215" i="22"/>
  <c r="U214" i="22"/>
  <c r="U213" i="22"/>
  <c r="U212" i="22"/>
  <c r="T212" i="22"/>
  <c r="R212" i="22"/>
  <c r="P212" i="22"/>
  <c r="U211" i="22"/>
  <c r="U210" i="22"/>
  <c r="U209" i="22"/>
  <c r="U208" i="22"/>
  <c r="U207" i="22"/>
  <c r="U206" i="22"/>
  <c r="T205" i="22"/>
  <c r="R205" i="22"/>
  <c r="P205" i="22"/>
  <c r="U204" i="22"/>
  <c r="U203" i="22"/>
  <c r="U202" i="22"/>
  <c r="U201" i="22"/>
  <c r="U200" i="22"/>
  <c r="U199" i="22"/>
  <c r="U198" i="22"/>
  <c r="T197" i="22"/>
  <c r="R197" i="22"/>
  <c r="P197" i="22"/>
  <c r="U196" i="22"/>
  <c r="U195" i="22"/>
  <c r="U194" i="22"/>
  <c r="U193" i="22"/>
  <c r="U192" i="22"/>
  <c r="U191" i="22"/>
  <c r="U190" i="22"/>
  <c r="T190" i="22"/>
  <c r="R190" i="22"/>
  <c r="P190" i="22"/>
  <c r="U189" i="22"/>
  <c r="U188" i="22"/>
  <c r="U187" i="22"/>
  <c r="U186" i="22"/>
  <c r="U185" i="22"/>
  <c r="U184" i="22"/>
  <c r="U183" i="22"/>
  <c r="T182" i="22"/>
  <c r="R182" i="22"/>
  <c r="P182" i="22"/>
  <c r="U181" i="22"/>
  <c r="U180" i="22"/>
  <c r="U179" i="22"/>
  <c r="U178" i="22"/>
  <c r="U177" i="22"/>
  <c r="U176" i="22"/>
  <c r="T175" i="22"/>
  <c r="R175" i="22"/>
  <c r="P175" i="22"/>
  <c r="U174" i="22"/>
  <c r="U173" i="22"/>
  <c r="U172" i="22"/>
  <c r="U171" i="22"/>
  <c r="U170" i="22"/>
  <c r="U169" i="22"/>
  <c r="U168" i="22"/>
  <c r="T167" i="22"/>
  <c r="R167" i="22"/>
  <c r="P167" i="22"/>
  <c r="U166" i="22"/>
  <c r="U165" i="22"/>
  <c r="U164" i="22"/>
  <c r="U163" i="22"/>
  <c r="U162" i="22"/>
  <c r="U161" i="22"/>
  <c r="T160" i="22"/>
  <c r="R160" i="22"/>
  <c r="P160" i="22"/>
  <c r="U159" i="22"/>
  <c r="U158" i="22"/>
  <c r="U157" i="22"/>
  <c r="U156" i="22"/>
  <c r="U155" i="22"/>
  <c r="U154" i="22"/>
  <c r="U153" i="22"/>
  <c r="T152" i="22"/>
  <c r="R152" i="22"/>
  <c r="P152" i="22"/>
  <c r="U151" i="22"/>
  <c r="U150" i="22"/>
  <c r="U149" i="22"/>
  <c r="U148" i="22"/>
  <c r="U147" i="22"/>
  <c r="U146" i="22"/>
  <c r="U145" i="22"/>
  <c r="T145" i="22"/>
  <c r="R145" i="22"/>
  <c r="P145" i="22"/>
  <c r="U144" i="22"/>
  <c r="U143" i="22"/>
  <c r="U142" i="22"/>
  <c r="U141" i="22"/>
  <c r="U140" i="22"/>
  <c r="U139" i="22"/>
  <c r="U138" i="22"/>
  <c r="U137" i="22"/>
  <c r="T137" i="22"/>
  <c r="R137" i="22"/>
  <c r="P137" i="22"/>
  <c r="U136" i="22"/>
  <c r="U135" i="22"/>
  <c r="U134" i="22"/>
  <c r="U133" i="22"/>
  <c r="U132" i="22"/>
  <c r="U131" i="22"/>
  <c r="U130" i="22"/>
  <c r="T130" i="22"/>
  <c r="R130" i="22"/>
  <c r="P130" i="22"/>
  <c r="U129" i="22"/>
  <c r="U128" i="22"/>
  <c r="U127" i="22"/>
  <c r="U126" i="22"/>
  <c r="U125" i="22"/>
  <c r="U124" i="22"/>
  <c r="U123" i="22"/>
  <c r="U122" i="22"/>
  <c r="T122" i="22"/>
  <c r="R122" i="22"/>
  <c r="P122" i="22"/>
  <c r="U121" i="22"/>
  <c r="U120" i="22"/>
  <c r="U119" i="22"/>
  <c r="U118" i="22"/>
  <c r="U117" i="22"/>
  <c r="U116" i="22"/>
  <c r="U115" i="22"/>
  <c r="U114" i="22"/>
  <c r="U113" i="22"/>
  <c r="U112" i="22"/>
  <c r="U111" i="22"/>
  <c r="U110" i="22"/>
  <c r="U109" i="22"/>
  <c r="U108" i="22"/>
  <c r="U107" i="22"/>
  <c r="T107" i="22"/>
  <c r="R107" i="22"/>
  <c r="P107" i="22"/>
  <c r="U106" i="22"/>
  <c r="U105" i="22"/>
  <c r="U104" i="22"/>
  <c r="U103" i="22"/>
  <c r="U102" i="22"/>
  <c r="U101" i="22"/>
  <c r="U100" i="22"/>
  <c r="T100" i="22"/>
  <c r="R100" i="22"/>
  <c r="P100" i="22"/>
  <c r="U99" i="22"/>
  <c r="U98" i="22"/>
  <c r="U97" i="22"/>
  <c r="U96" i="22"/>
  <c r="U95" i="22"/>
  <c r="U94" i="22"/>
  <c r="U93" i="22"/>
  <c r="U92" i="22"/>
  <c r="T92" i="22"/>
  <c r="R92" i="22"/>
  <c r="P92" i="22"/>
  <c r="U91" i="22"/>
  <c r="U90" i="22"/>
  <c r="U89" i="22"/>
  <c r="U88" i="22"/>
  <c r="U87" i="22"/>
  <c r="U86" i="22"/>
  <c r="U85" i="22"/>
  <c r="T85" i="22"/>
  <c r="R85" i="22"/>
  <c r="P85" i="22"/>
  <c r="U84" i="22"/>
  <c r="U83" i="22"/>
  <c r="U82" i="22"/>
  <c r="U81" i="22"/>
  <c r="U80" i="22"/>
  <c r="U79" i="22"/>
  <c r="U78" i="22"/>
  <c r="U77" i="22"/>
  <c r="U76" i="22"/>
  <c r="U75" i="22"/>
  <c r="U74" i="22"/>
  <c r="U73" i="22"/>
  <c r="U72" i="22"/>
  <c r="U71" i="22"/>
  <c r="U70" i="22"/>
  <c r="U69" i="22"/>
  <c r="U68" i="22"/>
  <c r="U67" i="22"/>
  <c r="U66" i="22"/>
  <c r="U65" i="22"/>
  <c r="U64" i="22"/>
  <c r="U63" i="22"/>
  <c r="T62" i="22"/>
  <c r="R62" i="22"/>
  <c r="P62" i="22"/>
  <c r="U61" i="22"/>
  <c r="U60" i="22"/>
  <c r="U59" i="22"/>
  <c r="U58" i="22"/>
  <c r="U57" i="22"/>
  <c r="U56" i="22"/>
  <c r="U55" i="22"/>
  <c r="U54" i="22"/>
  <c r="U53" i="22"/>
  <c r="U52" i="22"/>
  <c r="U51" i="22"/>
  <c r="U50" i="22"/>
  <c r="U49" i="22"/>
  <c r="U48" i="22"/>
  <c r="U46" i="22"/>
  <c r="U43" i="22"/>
  <c r="U42" i="22"/>
  <c r="U41" i="22"/>
  <c r="U39" i="22"/>
  <c r="U38" i="22"/>
  <c r="U37" i="22"/>
  <c r="U36" i="22"/>
  <c r="U35" i="22"/>
  <c r="U34" i="22"/>
  <c r="U33" i="22"/>
  <c r="U31" i="22"/>
  <c r="U30" i="22"/>
  <c r="U29" i="22"/>
  <c r="U28" i="22"/>
  <c r="U27" i="22"/>
  <c r="U26" i="22"/>
  <c r="U25" i="22"/>
  <c r="U24" i="22"/>
  <c r="U23" i="22"/>
  <c r="U22" i="22"/>
  <c r="U21" i="22"/>
  <c r="U20" i="22"/>
  <c r="U19" i="22"/>
  <c r="U18" i="22"/>
  <c r="R17" i="22"/>
  <c r="U16" i="22"/>
  <c r="U13" i="22"/>
  <c r="U12" i="22"/>
  <c r="U11" i="22"/>
  <c r="U10" i="22"/>
  <c r="T10" i="22"/>
  <c r="R10" i="22"/>
  <c r="P10" i="22"/>
  <c r="U8" i="22"/>
  <c r="U7" i="22"/>
  <c r="U6" i="22"/>
  <c r="U5" i="22"/>
  <c r="U4" i="22"/>
  <c r="U3" i="22"/>
  <c r="AP188" i="15"/>
  <c r="AP189" i="15"/>
  <c r="AP190" i="15"/>
  <c r="AO188" i="15"/>
  <c r="AO189" i="15"/>
  <c r="AO190" i="15"/>
  <c r="AO191" i="15"/>
  <c r="AO192" i="15"/>
  <c r="AN188" i="15"/>
  <c r="AN189" i="15"/>
  <c r="AN190" i="15"/>
  <c r="AM188" i="15"/>
  <c r="AM189" i="15"/>
  <c r="AM190" i="15"/>
  <c r="AM191" i="15"/>
  <c r="AM192" i="15"/>
  <c r="AM193" i="15"/>
  <c r="AM194" i="15"/>
  <c r="AM195" i="15"/>
  <c r="AK188" i="15"/>
  <c r="AK189" i="15"/>
  <c r="AK190" i="15"/>
  <c r="AK191" i="15"/>
  <c r="AJ188" i="15"/>
  <c r="AJ189" i="15"/>
  <c r="AJ190" i="15"/>
  <c r="AI188" i="15"/>
  <c r="AI189" i="15"/>
  <c r="AI190" i="15"/>
  <c r="AI191" i="15"/>
  <c r="AH188" i="15"/>
  <c r="AH189" i="15"/>
  <c r="AH190" i="15"/>
  <c r="AG188" i="15"/>
  <c r="AG189" i="15"/>
  <c r="AG190" i="15"/>
  <c r="AG191" i="15"/>
  <c r="AG192" i="15"/>
  <c r="AG193" i="15"/>
  <c r="AF188" i="15"/>
  <c r="AF189" i="15"/>
  <c r="AF190" i="15"/>
  <c r="AF191" i="15"/>
  <c r="AF192" i="15"/>
  <c r="AF193" i="15"/>
  <c r="AE188" i="15"/>
  <c r="AE189" i="15"/>
  <c r="AE190" i="15"/>
  <c r="AE191" i="15"/>
  <c r="AE192" i="15"/>
  <c r="AE193" i="15"/>
  <c r="AD188" i="15"/>
  <c r="AD189" i="15"/>
  <c r="AD190" i="15"/>
  <c r="W188" i="15"/>
  <c r="W189" i="15"/>
  <c r="W190" i="15"/>
  <c r="W191" i="15"/>
  <c r="W192" i="15"/>
  <c r="V188" i="15"/>
  <c r="V189" i="15"/>
  <c r="V190" i="15"/>
  <c r="V191" i="15"/>
  <c r="V192" i="15"/>
  <c r="V193" i="15"/>
  <c r="V194" i="15"/>
  <c r="V195" i="15"/>
  <c r="U188" i="15"/>
  <c r="U189" i="15"/>
  <c r="U190" i="15"/>
  <c r="U191" i="15"/>
  <c r="T188" i="15"/>
  <c r="T189" i="15"/>
  <c r="T190" i="15"/>
  <c r="T191" i="15"/>
  <c r="S188" i="15"/>
  <c r="S189" i="15"/>
  <c r="S190" i="15"/>
  <c r="S191" i="15"/>
  <c r="S192" i="15"/>
  <c r="S193" i="15"/>
  <c r="Q188" i="15"/>
  <c r="Q189" i="15"/>
  <c r="Q190" i="15"/>
  <c r="Q191" i="15"/>
  <c r="Q192" i="15"/>
  <c r="Q193" i="15"/>
  <c r="Q194" i="15"/>
  <c r="Q195" i="15"/>
  <c r="O188" i="15"/>
  <c r="O189" i="15"/>
  <c r="O190" i="15"/>
  <c r="O191" i="15"/>
  <c r="O192" i="15"/>
  <c r="O193" i="15"/>
  <c r="O194" i="15"/>
  <c r="O195" i="15"/>
  <c r="N188" i="15"/>
  <c r="N189" i="15"/>
  <c r="N190" i="15"/>
  <c r="N191" i="15"/>
  <c r="M188" i="15"/>
  <c r="M189" i="15"/>
  <c r="M190" i="15"/>
  <c r="L188" i="15"/>
  <c r="L189" i="15"/>
  <c r="L190" i="15"/>
  <c r="L191" i="15"/>
  <c r="L192" i="15"/>
  <c r="L193" i="15"/>
  <c r="L194" i="15"/>
  <c r="L195" i="15"/>
  <c r="K188" i="15"/>
  <c r="K189" i="15"/>
  <c r="K190" i="15"/>
  <c r="K191" i="15"/>
  <c r="J188" i="15"/>
  <c r="J189" i="15"/>
  <c r="J190" i="15"/>
  <c r="J191" i="15"/>
  <c r="J192" i="15"/>
  <c r="J193" i="15"/>
  <c r="J194" i="15"/>
  <c r="J195" i="15"/>
  <c r="I188" i="15"/>
  <c r="I189" i="15"/>
  <c r="I190" i="15"/>
  <c r="I191" i="15"/>
  <c r="I192" i="15"/>
  <c r="I193" i="15"/>
  <c r="I194" i="15"/>
  <c r="I195" i="15"/>
  <c r="L185" i="15"/>
  <c r="L186" i="15" s="1"/>
  <c r="H188" i="15"/>
  <c r="H189" i="15"/>
  <c r="H190" i="15"/>
  <c r="H185" i="15"/>
  <c r="H186" i="15" s="1"/>
  <c r="G188" i="15"/>
  <c r="G189" i="15"/>
  <c r="G190" i="15"/>
  <c r="G191" i="15"/>
  <c r="G192" i="15"/>
  <c r="G193" i="15"/>
  <c r="G194" i="15"/>
  <c r="G195" i="15"/>
  <c r="F188" i="15"/>
  <c r="F189" i="15"/>
  <c r="F190" i="15"/>
  <c r="F191" i="15"/>
  <c r="F192" i="15"/>
  <c r="F193" i="15"/>
  <c r="F194" i="15"/>
  <c r="F195" i="15"/>
  <c r="L186" i="1"/>
  <c r="L185" i="1"/>
  <c r="H186" i="1"/>
  <c r="H185" i="1"/>
  <c r="AH187" i="15"/>
  <c r="M187" i="15"/>
  <c r="AG187" i="15"/>
  <c r="G187" i="15"/>
  <c r="AI187" i="15"/>
  <c r="U187" i="15"/>
  <c r="AO187" i="15"/>
  <c r="T187" i="15"/>
  <c r="AN187" i="15"/>
  <c r="AD187" i="15"/>
  <c r="F187" i="15"/>
  <c r="V187" i="15"/>
  <c r="AP187" i="15"/>
  <c r="J187" i="15"/>
  <c r="H187" i="15"/>
  <c r="Q187" i="15"/>
  <c r="AK187" i="15"/>
  <c r="N187" i="15"/>
  <c r="O187" i="15"/>
  <c r="K187" i="15"/>
  <c r="S187" i="15"/>
  <c r="AE187" i="15"/>
  <c r="AM187" i="15"/>
  <c r="L187" i="15"/>
  <c r="W187" i="15"/>
  <c r="AJ187" i="15"/>
  <c r="AF187" i="15"/>
  <c r="I187" i="15"/>
  <c r="F196" i="15"/>
  <c r="F197" i="15"/>
  <c r="F198" i="15"/>
  <c r="F199" i="15" s="1"/>
  <c r="G196" i="15"/>
  <c r="G197" i="15" s="1"/>
  <c r="G198" i="15"/>
  <c r="G199" i="15" s="1"/>
  <c r="H191" i="15"/>
  <c r="H192" i="15"/>
  <c r="H193" i="15"/>
  <c r="H194" i="15"/>
  <c r="H195" i="15"/>
  <c r="H196" i="15"/>
  <c r="H197" i="15"/>
  <c r="H198" i="15"/>
  <c r="H199" i="15"/>
  <c r="I196" i="15"/>
  <c r="I197" i="15"/>
  <c r="I198" i="15"/>
  <c r="I199" i="15"/>
  <c r="J196" i="15"/>
  <c r="J197" i="15"/>
  <c r="J198" i="15"/>
  <c r="J199" i="15" s="1"/>
  <c r="K192" i="15"/>
  <c r="K193" i="15"/>
  <c r="K194" i="15"/>
  <c r="K195" i="15" s="1"/>
  <c r="K196" i="15"/>
  <c r="K197" i="15"/>
  <c r="K198" i="15"/>
  <c r="K199" i="15"/>
  <c r="L196" i="15"/>
  <c r="L197" i="15"/>
  <c r="L198" i="15"/>
  <c r="L199" i="15" s="1"/>
  <c r="M191" i="15"/>
  <c r="M192" i="15"/>
  <c r="M193" i="15"/>
  <c r="M194" i="15"/>
  <c r="M195" i="15"/>
  <c r="M196" i="15"/>
  <c r="M197" i="15"/>
  <c r="M198" i="15"/>
  <c r="M199" i="15"/>
  <c r="N192" i="15"/>
  <c r="N193" i="15"/>
  <c r="N194" i="15"/>
  <c r="N195" i="15"/>
  <c r="N196" i="15"/>
  <c r="N197" i="15"/>
  <c r="N198" i="15"/>
  <c r="N199" i="15"/>
  <c r="O196" i="15"/>
  <c r="O197" i="15"/>
  <c r="O198" i="15"/>
  <c r="O199" i="15" s="1"/>
  <c r="Q196" i="15"/>
  <c r="Q197" i="15"/>
  <c r="Q198" i="15"/>
  <c r="Q199" i="15"/>
  <c r="S194" i="15"/>
  <c r="S195" i="15"/>
  <c r="S196" i="15"/>
  <c r="S197" i="15"/>
  <c r="S198" i="15"/>
  <c r="S199" i="15" s="1"/>
  <c r="T192" i="15"/>
  <c r="T193" i="15"/>
  <c r="T194" i="15"/>
  <c r="T195" i="15"/>
  <c r="T196" i="15"/>
  <c r="T197" i="15"/>
  <c r="T198" i="15" s="1"/>
  <c r="T199" i="15"/>
  <c r="U192" i="15"/>
  <c r="U193" i="15"/>
  <c r="U194" i="15"/>
  <c r="U195" i="15"/>
  <c r="U196" i="15"/>
  <c r="U197" i="15"/>
  <c r="U198" i="15" s="1"/>
  <c r="U199" i="15"/>
  <c r="V196" i="15"/>
  <c r="V197" i="15"/>
  <c r="V198" i="15"/>
  <c r="V199" i="15" s="1"/>
  <c r="W193" i="15"/>
  <c r="W194" i="15"/>
  <c r="W195" i="15"/>
  <c r="W196" i="15"/>
  <c r="W197" i="15"/>
  <c r="W198" i="15"/>
  <c r="W199" i="15" s="1"/>
  <c r="AD191" i="15"/>
  <c r="AD192" i="15"/>
  <c r="AD193" i="15"/>
  <c r="AD194" i="15"/>
  <c r="AD195" i="15"/>
  <c r="AD196" i="15"/>
  <c r="AD197" i="15"/>
  <c r="AD198" i="15"/>
  <c r="AD199" i="15"/>
  <c r="AE194" i="15"/>
  <c r="AE195" i="15"/>
  <c r="AE196" i="15"/>
  <c r="AE197" i="15"/>
  <c r="AE198" i="15" s="1"/>
  <c r="AE199" i="15"/>
  <c r="AF194" i="15"/>
  <c r="AF195" i="15"/>
  <c r="AF196" i="15"/>
  <c r="AF197" i="15"/>
  <c r="AF198" i="15" s="1"/>
  <c r="AF199" i="15"/>
  <c r="AG194" i="15"/>
  <c r="AG195" i="15"/>
  <c r="AG196" i="15"/>
  <c r="AG197" i="15"/>
  <c r="AG198" i="15"/>
  <c r="AG199" i="15" s="1"/>
  <c r="AH191" i="15"/>
  <c r="AH192" i="15"/>
  <c r="AH193" i="15"/>
  <c r="AH194" i="15"/>
  <c r="AH195" i="15"/>
  <c r="AH196" i="15"/>
  <c r="AH197" i="15"/>
  <c r="AH198" i="15"/>
  <c r="AH199" i="15"/>
  <c r="AI192" i="15"/>
  <c r="AI193" i="15"/>
  <c r="AI194" i="15"/>
  <c r="AI195" i="15" s="1"/>
  <c r="AI196" i="15"/>
  <c r="AI197" i="15"/>
  <c r="AI198" i="15"/>
  <c r="AI199" i="15" s="1"/>
  <c r="AJ191" i="15"/>
  <c r="AJ192" i="15"/>
  <c r="AJ193" i="15"/>
  <c r="AJ194" i="15"/>
  <c r="AJ195" i="15"/>
  <c r="AJ196" i="15"/>
  <c r="AJ197" i="15"/>
  <c r="AJ198" i="15"/>
  <c r="AJ199" i="15"/>
  <c r="AK192" i="15"/>
  <c r="AK193" i="15"/>
  <c r="AK194" i="15"/>
  <c r="AK195" i="15"/>
  <c r="AK196" i="15"/>
  <c r="AK197" i="15"/>
  <c r="AK198" i="15"/>
  <c r="AK199" i="15"/>
  <c r="AM196" i="15"/>
  <c r="AM197" i="15"/>
  <c r="AM198" i="15"/>
  <c r="AM199" i="15" s="1"/>
  <c r="AN191" i="15"/>
  <c r="AN192" i="15"/>
  <c r="AN193" i="15"/>
  <c r="AN194" i="15"/>
  <c r="AN195" i="15"/>
  <c r="AN196" i="15"/>
  <c r="AN197" i="15"/>
  <c r="AN198" i="15"/>
  <c r="AN199" i="15" s="1"/>
  <c r="AO193" i="15"/>
  <c r="AO194" i="15"/>
  <c r="AO195" i="15"/>
  <c r="AO196" i="15"/>
  <c r="AO197" i="15"/>
  <c r="AO198" i="15"/>
  <c r="AO199" i="15"/>
  <c r="AP191" i="15"/>
  <c r="AP192" i="15"/>
  <c r="AP193" i="15"/>
  <c r="AP194" i="15"/>
  <c r="AP195" i="15"/>
  <c r="AP196" i="15"/>
  <c r="AP197" i="15" s="1"/>
  <c r="AP198" i="15"/>
  <c r="AP199" i="15"/>
  <c r="AL187" i="15" l="1"/>
  <c r="Z187" i="15"/>
  <c r="B356" i="13"/>
  <c r="C356" i="13"/>
  <c r="B357" i="13"/>
  <c r="C357" i="13"/>
  <c r="B358" i="13"/>
  <c r="C358" i="13"/>
  <c r="B359" i="13"/>
  <c r="C359" i="13"/>
  <c r="B360" i="13"/>
  <c r="C360" i="13"/>
  <c r="B361" i="13"/>
  <c r="C361" i="13"/>
  <c r="B362" i="13"/>
  <c r="C362" i="13"/>
  <c r="B363" i="13"/>
  <c r="C363" i="13"/>
  <c r="B364" i="13"/>
  <c r="C364" i="13"/>
  <c r="B365" i="13"/>
  <c r="C365" i="13"/>
  <c r="B366" i="13"/>
  <c r="C366" i="13"/>
  <c r="B367" i="13"/>
  <c r="C367" i="13"/>
  <c r="B368" i="13"/>
  <c r="C368" i="13"/>
  <c r="B369" i="13"/>
  <c r="C369" i="13"/>
  <c r="B370" i="13"/>
  <c r="C370" i="13"/>
  <c r="B371" i="13"/>
  <c r="C371" i="13"/>
  <c r="B372" i="13"/>
  <c r="C372" i="13"/>
  <c r="B373" i="13"/>
  <c r="C373" i="13"/>
  <c r="B374" i="13"/>
  <c r="C374" i="13"/>
  <c r="B375" i="13"/>
  <c r="C375" i="13"/>
  <c r="B376" i="13"/>
  <c r="C376" i="13"/>
  <c r="B377" i="13"/>
  <c r="C377" i="13"/>
  <c r="B378" i="13"/>
  <c r="C378" i="13"/>
  <c r="B379" i="13"/>
  <c r="C379" i="13"/>
  <c r="B380" i="13"/>
  <c r="C380" i="13"/>
  <c r="B381" i="13"/>
  <c r="C381" i="13"/>
  <c r="B382" i="13"/>
  <c r="C382" i="13"/>
  <c r="B383" i="13"/>
  <c r="C383" i="13"/>
  <c r="B384" i="13"/>
  <c r="C384" i="13"/>
  <c r="B385" i="13"/>
  <c r="C385" i="13"/>
  <c r="B386" i="13"/>
  <c r="C386" i="13"/>
  <c r="B387" i="13"/>
  <c r="C387" i="13"/>
  <c r="B388" i="13"/>
  <c r="C388" i="13"/>
  <c r="B389" i="13"/>
  <c r="C389" i="13"/>
  <c r="B390" i="13"/>
  <c r="C390" i="13"/>
  <c r="B391" i="13"/>
  <c r="C391" i="13"/>
  <c r="B392" i="13"/>
  <c r="C392" i="13"/>
  <c r="B393" i="13"/>
  <c r="C393" i="13"/>
  <c r="B394" i="13"/>
  <c r="C394" i="13"/>
  <c r="B395" i="13"/>
  <c r="C395" i="13"/>
  <c r="B396" i="13"/>
  <c r="C396" i="13"/>
  <c r="B397" i="13"/>
  <c r="C397" i="13"/>
  <c r="B398" i="13"/>
  <c r="C398" i="13"/>
  <c r="B399" i="13"/>
  <c r="C399" i="13"/>
  <c r="B400" i="13"/>
  <c r="C400" i="13"/>
  <c r="B401" i="13"/>
  <c r="C401" i="13"/>
  <c r="B402" i="13"/>
  <c r="C402" i="13"/>
  <c r="B403" i="13"/>
  <c r="C403" i="13"/>
  <c r="B404" i="13"/>
  <c r="C404" i="13"/>
  <c r="B405" i="13"/>
  <c r="C405" i="13"/>
  <c r="B406" i="13"/>
  <c r="C406" i="13"/>
  <c r="B407" i="13"/>
  <c r="C407" i="13"/>
  <c r="B408" i="13"/>
  <c r="C408" i="13"/>
  <c r="B409" i="13"/>
  <c r="C409" i="13"/>
  <c r="B410" i="13"/>
  <c r="C410" i="13"/>
  <c r="B411" i="13"/>
  <c r="C411" i="13"/>
  <c r="B412" i="13"/>
  <c r="C412" i="13"/>
  <c r="B413" i="13"/>
  <c r="C413" i="13"/>
  <c r="B414" i="13"/>
  <c r="C414" i="13"/>
  <c r="B415" i="13"/>
  <c r="C415" i="13"/>
  <c r="B416" i="13"/>
  <c r="C416" i="13"/>
  <c r="B417" i="13"/>
  <c r="C417" i="13"/>
  <c r="B418" i="13"/>
  <c r="C418" i="13"/>
  <c r="B419" i="13"/>
  <c r="C419" i="13"/>
  <c r="B420" i="13"/>
  <c r="C420" i="13"/>
  <c r="B421" i="13"/>
  <c r="C421" i="13"/>
  <c r="B422" i="13"/>
  <c r="C422" i="13"/>
  <c r="B423" i="13"/>
  <c r="C423" i="13"/>
  <c r="B424" i="13"/>
  <c r="C424" i="13"/>
  <c r="B425" i="13"/>
  <c r="C425" i="13"/>
  <c r="B426" i="13"/>
  <c r="C426" i="13"/>
  <c r="B427" i="13"/>
  <c r="C427" i="13"/>
  <c r="B428" i="13"/>
  <c r="C428" i="13"/>
  <c r="B429" i="13"/>
  <c r="C429" i="13"/>
  <c r="B430" i="13"/>
  <c r="C430" i="13"/>
  <c r="B431" i="13"/>
  <c r="C431" i="13"/>
  <c r="B432" i="13"/>
  <c r="C432" i="13"/>
  <c r="B433" i="13"/>
  <c r="C433" i="13"/>
  <c r="B434" i="13"/>
  <c r="C434" i="13"/>
  <c r="B435" i="13"/>
  <c r="C435" i="13"/>
  <c r="B436" i="13"/>
  <c r="C436" i="13"/>
  <c r="B437" i="13"/>
  <c r="C437" i="13"/>
  <c r="B438" i="13"/>
  <c r="C438" i="13"/>
  <c r="B439" i="13"/>
  <c r="C439" i="13"/>
  <c r="B440" i="13"/>
  <c r="C440" i="13"/>
  <c r="B441" i="13"/>
  <c r="C441" i="13"/>
  <c r="B442" i="13"/>
  <c r="C442" i="13"/>
  <c r="B443" i="13"/>
  <c r="C443" i="13"/>
  <c r="B444" i="13"/>
  <c r="C444" i="13"/>
  <c r="B445" i="13"/>
  <c r="C445" i="13"/>
  <c r="B446" i="13"/>
  <c r="C446" i="13"/>
  <c r="B447" i="13"/>
  <c r="C447" i="13"/>
  <c r="B448" i="13"/>
  <c r="C448" i="13"/>
  <c r="B449" i="13"/>
  <c r="C449" i="13"/>
  <c r="B450" i="13"/>
  <c r="C450" i="13"/>
  <c r="B451" i="13"/>
  <c r="C451" i="13"/>
  <c r="B452" i="13"/>
  <c r="C452" i="13"/>
  <c r="B453" i="13"/>
  <c r="C453" i="13"/>
  <c r="B454" i="13"/>
  <c r="C454" i="13"/>
  <c r="B455" i="13"/>
  <c r="C455" i="13"/>
  <c r="B456" i="13"/>
  <c r="C456" i="13"/>
  <c r="B457" i="13"/>
  <c r="C457" i="13"/>
  <c r="B458" i="13"/>
  <c r="C458" i="13"/>
  <c r="B459" i="13"/>
  <c r="C459" i="13"/>
  <c r="B460" i="13"/>
  <c r="C460" i="13"/>
  <c r="B461" i="13"/>
  <c r="C461" i="13"/>
  <c r="B462" i="13"/>
  <c r="C462" i="13"/>
  <c r="B463" i="13"/>
  <c r="C463" i="13"/>
  <c r="B464" i="13"/>
  <c r="C464" i="13"/>
  <c r="B465" i="13"/>
  <c r="C465" i="13"/>
  <c r="B466" i="13"/>
  <c r="C466" i="13"/>
  <c r="B467" i="13"/>
  <c r="C467" i="13"/>
  <c r="B468" i="13"/>
  <c r="C468" i="13"/>
  <c r="B469" i="13"/>
  <c r="C469" i="13"/>
  <c r="B470" i="13"/>
  <c r="C470" i="13"/>
  <c r="B471" i="13"/>
  <c r="C471" i="13"/>
  <c r="B472" i="13"/>
  <c r="C472" i="13"/>
  <c r="B473" i="13"/>
  <c r="C473" i="13"/>
  <c r="B474" i="13"/>
  <c r="C474" i="13"/>
  <c r="B475" i="13"/>
  <c r="C475" i="13"/>
  <c r="B476" i="13"/>
  <c r="C476" i="13"/>
  <c r="B477" i="13"/>
  <c r="C477" i="13"/>
  <c r="B478" i="13"/>
  <c r="C478" i="13"/>
  <c r="B479" i="13"/>
  <c r="C479" i="13"/>
  <c r="B480" i="13"/>
  <c r="C480" i="13"/>
  <c r="B481" i="13"/>
  <c r="C481" i="13"/>
  <c r="B482" i="13"/>
  <c r="C482" i="13"/>
  <c r="B483" i="13"/>
  <c r="C483" i="13"/>
  <c r="C355" i="13"/>
  <c r="B355" i="13"/>
  <c r="P177" i="1"/>
  <c r="P178" i="1"/>
  <c r="P179" i="1"/>
  <c r="P180" i="1"/>
  <c r="P181" i="1"/>
  <c r="P182" i="1"/>
  <c r="P183" i="1"/>
  <c r="P184" i="1"/>
  <c r="P185" i="1"/>
  <c r="P186" i="1"/>
  <c r="AU22" i="18"/>
  <c r="AV22" i="18"/>
  <c r="AW22" i="18"/>
  <c r="AX22" i="18"/>
  <c r="AY22" i="18"/>
  <c r="AU23" i="18"/>
  <c r="AV23" i="18"/>
  <c r="AW23" i="18"/>
  <c r="AX23" i="18"/>
  <c r="AY23" i="18"/>
  <c r="AU24" i="18"/>
  <c r="AV24" i="18"/>
  <c r="AW24" i="18"/>
  <c r="AX24" i="18"/>
  <c r="AY24" i="18"/>
  <c r="AU25" i="18"/>
  <c r="AV25" i="18"/>
  <c r="AW25" i="18"/>
  <c r="AX25" i="18"/>
  <c r="AY25" i="18"/>
  <c r="AU26" i="18"/>
  <c r="AV26" i="18"/>
  <c r="AW26" i="18"/>
  <c r="AX26" i="18"/>
  <c r="AY26" i="18"/>
  <c r="AU27" i="18"/>
  <c r="AV27" i="18"/>
  <c r="AW27" i="18"/>
  <c r="AX27" i="18"/>
  <c r="AY27" i="18"/>
  <c r="AU28" i="18"/>
  <c r="AV28" i="18"/>
  <c r="AW28" i="18"/>
  <c r="AX28" i="18"/>
  <c r="AY28" i="18"/>
  <c r="AU29" i="18"/>
  <c r="AV29" i="18"/>
  <c r="AW29" i="18"/>
  <c r="AX29" i="18"/>
  <c r="AY29" i="18"/>
  <c r="AU30" i="18"/>
  <c r="AV30" i="18"/>
  <c r="AW30" i="18"/>
  <c r="AX30" i="18"/>
  <c r="AY30" i="18"/>
  <c r="AU31" i="18"/>
  <c r="AV31" i="18"/>
  <c r="AW31" i="18"/>
  <c r="AX31" i="18"/>
  <c r="AY31" i="18"/>
  <c r="AV21" i="18"/>
  <c r="AW21" i="18"/>
  <c r="AX21" i="18"/>
  <c r="AY21" i="18"/>
  <c r="AU21" i="18"/>
  <c r="AL4" i="18"/>
  <c r="AM4" i="18"/>
  <c r="AL5" i="18"/>
  <c r="AM5" i="18"/>
  <c r="AL6" i="18"/>
  <c r="AM6" i="18"/>
  <c r="AL7" i="18"/>
  <c r="AM7" i="18"/>
  <c r="AL8" i="18"/>
  <c r="AM8" i="18"/>
  <c r="AL9" i="18"/>
  <c r="AM9" i="18"/>
  <c r="AL10" i="18"/>
  <c r="AM10" i="18"/>
  <c r="AL11" i="18"/>
  <c r="AM11" i="18"/>
  <c r="AL12" i="18"/>
  <c r="AM12" i="18"/>
  <c r="AL13" i="18"/>
  <c r="AM13" i="18"/>
  <c r="AL14" i="18"/>
  <c r="AM14" i="18"/>
  <c r="AL15" i="18"/>
  <c r="AM15" i="18"/>
  <c r="AL16" i="18"/>
  <c r="AM16" i="18"/>
  <c r="AL17" i="18"/>
  <c r="AM17" i="18"/>
  <c r="AL18" i="18"/>
  <c r="AM18" i="18"/>
  <c r="AL19" i="18"/>
  <c r="AM19" i="18"/>
  <c r="AL20" i="18"/>
  <c r="AM20" i="18"/>
  <c r="AL21" i="18"/>
  <c r="AM21" i="18"/>
  <c r="AL22" i="18"/>
  <c r="AM22" i="18"/>
  <c r="AL23" i="18"/>
  <c r="AM23" i="18"/>
  <c r="AL24" i="18"/>
  <c r="AM24" i="18"/>
  <c r="AL25" i="18"/>
  <c r="AM25" i="18"/>
  <c r="AL26" i="18"/>
  <c r="AM26" i="18"/>
  <c r="AL27" i="18"/>
  <c r="AM27" i="18"/>
  <c r="AL28" i="18"/>
  <c r="AM28" i="18"/>
  <c r="AL29" i="18"/>
  <c r="AM29" i="18"/>
  <c r="AL30" i="18"/>
  <c r="AM30" i="18"/>
  <c r="AL31" i="18"/>
  <c r="AM31" i="18"/>
  <c r="AL32" i="18"/>
  <c r="AM32" i="18"/>
  <c r="AL33" i="18"/>
  <c r="AM33" i="18"/>
  <c r="AL34" i="18"/>
  <c r="AM34" i="18"/>
  <c r="AL35" i="18"/>
  <c r="AM35" i="18"/>
  <c r="AL36" i="18"/>
  <c r="AM36" i="18"/>
  <c r="AL37" i="18"/>
  <c r="AM37" i="18"/>
  <c r="AL38" i="18"/>
  <c r="AM38" i="18"/>
  <c r="AL39" i="18"/>
  <c r="AM39" i="18"/>
  <c r="AL40" i="18"/>
  <c r="AM40" i="18"/>
  <c r="AL41" i="18"/>
  <c r="AM41" i="18"/>
  <c r="AL42" i="18"/>
  <c r="AM42" i="18"/>
  <c r="AL43" i="18"/>
  <c r="AM43" i="18"/>
  <c r="AL44" i="18"/>
  <c r="AM44" i="18"/>
  <c r="AL45" i="18"/>
  <c r="AM45" i="18"/>
  <c r="AL46" i="18"/>
  <c r="AM46" i="18"/>
  <c r="AL47" i="18"/>
  <c r="AM47" i="18"/>
  <c r="AL48" i="18"/>
  <c r="AM48" i="18"/>
  <c r="AL49" i="18"/>
  <c r="AM49" i="18"/>
  <c r="AL50" i="18"/>
  <c r="AM50" i="18"/>
  <c r="AL51" i="18"/>
  <c r="AM51" i="18"/>
  <c r="AL52" i="18"/>
  <c r="AM52" i="18"/>
  <c r="AL53" i="18"/>
  <c r="AM53" i="18"/>
  <c r="AL54" i="18"/>
  <c r="AM54" i="18"/>
  <c r="AL55" i="18"/>
  <c r="AM55" i="18"/>
  <c r="AL56" i="18"/>
  <c r="AM56" i="18"/>
  <c r="AL57" i="18"/>
  <c r="AM57" i="18"/>
  <c r="AL58" i="18"/>
  <c r="AM58" i="18"/>
  <c r="AL59" i="18"/>
  <c r="AM59" i="18"/>
  <c r="AL60" i="18"/>
  <c r="AM60" i="18"/>
  <c r="AL61" i="18"/>
  <c r="AM61" i="18"/>
  <c r="AL62" i="18"/>
  <c r="AM62" i="18"/>
  <c r="AL63" i="18"/>
  <c r="AM63" i="18"/>
  <c r="AL64" i="18"/>
  <c r="AM64" i="18"/>
  <c r="AL65" i="18"/>
  <c r="AM65" i="18"/>
  <c r="AL66" i="18"/>
  <c r="AM66" i="18"/>
  <c r="AL67" i="18"/>
  <c r="AM67" i="18"/>
  <c r="AL68" i="18"/>
  <c r="AM68" i="18"/>
  <c r="AL69" i="18"/>
  <c r="AM69" i="18"/>
  <c r="AL70" i="18"/>
  <c r="AM70" i="18"/>
  <c r="AL71" i="18"/>
  <c r="AM71" i="18"/>
  <c r="AL72" i="18"/>
  <c r="AM72" i="18"/>
  <c r="AL73" i="18"/>
  <c r="AM73" i="18"/>
  <c r="AL74" i="18"/>
  <c r="AM74" i="18"/>
  <c r="AL75" i="18"/>
  <c r="AM75" i="18"/>
  <c r="AL76" i="18"/>
  <c r="AM76" i="18"/>
  <c r="AL77" i="18"/>
  <c r="AM77" i="18"/>
  <c r="AL78" i="18"/>
  <c r="AM78" i="18"/>
  <c r="AL79" i="18"/>
  <c r="AM79" i="18"/>
  <c r="AL80" i="18"/>
  <c r="AM80" i="18"/>
  <c r="AL81" i="18"/>
  <c r="AM81" i="18"/>
  <c r="AL82" i="18"/>
  <c r="AM82" i="18"/>
  <c r="AL83" i="18"/>
  <c r="AM83" i="18"/>
  <c r="AL84" i="18"/>
  <c r="AM84" i="18"/>
  <c r="AL85" i="18"/>
  <c r="AM85" i="18"/>
  <c r="AL86" i="18"/>
  <c r="AM86" i="18"/>
  <c r="AL87" i="18"/>
  <c r="AM87" i="18"/>
  <c r="AL88" i="18"/>
  <c r="AM88" i="18"/>
  <c r="AL89" i="18"/>
  <c r="AM89" i="18"/>
  <c r="AL90" i="18"/>
  <c r="AM90" i="18"/>
  <c r="AL91" i="18"/>
  <c r="AM91" i="18"/>
  <c r="AL92" i="18"/>
  <c r="AM92" i="18"/>
  <c r="AL93" i="18"/>
  <c r="AM93" i="18"/>
  <c r="AL94" i="18"/>
  <c r="AM94" i="18"/>
  <c r="AL95" i="18"/>
  <c r="AM95" i="18"/>
  <c r="AL96" i="18"/>
  <c r="AM96" i="18"/>
  <c r="AL97" i="18"/>
  <c r="AM97" i="18"/>
  <c r="AL98" i="18"/>
  <c r="AM98" i="18"/>
  <c r="AL99" i="18"/>
  <c r="AM99" i="18"/>
  <c r="AL100" i="18"/>
  <c r="AM100" i="18"/>
  <c r="AL101" i="18"/>
  <c r="AM101" i="18"/>
  <c r="AL102" i="18"/>
  <c r="AM102" i="18"/>
  <c r="AL103" i="18"/>
  <c r="AM103" i="18"/>
  <c r="AL104" i="18"/>
  <c r="AM104" i="18"/>
  <c r="AL105" i="18"/>
  <c r="AM105" i="18"/>
  <c r="AL106" i="18"/>
  <c r="AM106" i="18"/>
  <c r="AL107" i="18"/>
  <c r="AM107" i="18"/>
  <c r="AL108" i="18"/>
  <c r="AM108" i="18"/>
  <c r="AL109" i="18"/>
  <c r="AM109" i="18"/>
  <c r="AL110" i="18"/>
  <c r="AM110" i="18"/>
  <c r="AL111" i="18"/>
  <c r="AM111" i="18"/>
  <c r="AL112" i="18"/>
  <c r="AM112" i="18"/>
  <c r="AL113" i="18"/>
  <c r="AM113" i="18"/>
  <c r="AL114" i="18"/>
  <c r="AM114" i="18"/>
  <c r="AL115" i="18"/>
  <c r="AM115" i="18"/>
  <c r="AL116" i="18"/>
  <c r="AM116" i="18"/>
  <c r="AL117" i="18"/>
  <c r="AM117" i="18"/>
  <c r="AL118" i="18"/>
  <c r="AM118" i="18"/>
  <c r="AL119" i="18"/>
  <c r="AM119" i="18"/>
  <c r="AL120" i="18"/>
  <c r="AM120" i="18"/>
  <c r="AL121" i="18"/>
  <c r="AM121" i="18"/>
  <c r="AL122" i="18"/>
  <c r="AM122" i="18"/>
  <c r="AL123" i="18"/>
  <c r="AM123" i="18"/>
  <c r="AL124" i="18"/>
  <c r="AM124" i="18"/>
  <c r="AL125" i="18"/>
  <c r="AM125" i="18"/>
  <c r="AL126" i="18"/>
  <c r="AM126" i="18"/>
  <c r="AL127" i="18"/>
  <c r="AM127" i="18"/>
  <c r="AL128" i="18"/>
  <c r="AM128" i="18"/>
  <c r="AL129" i="18"/>
  <c r="AM129" i="18"/>
  <c r="AL130" i="18"/>
  <c r="AM130" i="18"/>
  <c r="AL131" i="18"/>
  <c r="AM131" i="18"/>
  <c r="AL132" i="18"/>
  <c r="AM132" i="18"/>
  <c r="AL133" i="18"/>
  <c r="AM133" i="18"/>
  <c r="AL134" i="18"/>
  <c r="AM134" i="18"/>
  <c r="AL135" i="18"/>
  <c r="AM135" i="18"/>
  <c r="AL136" i="18"/>
  <c r="AM136" i="18"/>
  <c r="AL137" i="18"/>
  <c r="AM137" i="18"/>
  <c r="AL138" i="18"/>
  <c r="AM138" i="18"/>
  <c r="AL139" i="18"/>
  <c r="AM139" i="18"/>
  <c r="AL140" i="18"/>
  <c r="AM140" i="18"/>
  <c r="AL141" i="18"/>
  <c r="AM141" i="18"/>
  <c r="AL142" i="18"/>
  <c r="AM142" i="18"/>
  <c r="AL143" i="18"/>
  <c r="AM143" i="18"/>
  <c r="AL144" i="18"/>
  <c r="AM144" i="18"/>
  <c r="AL145" i="18"/>
  <c r="AM145" i="18"/>
  <c r="AL146" i="18"/>
  <c r="AM146" i="18"/>
  <c r="AL147" i="18"/>
  <c r="AM147" i="18"/>
  <c r="AL148" i="18"/>
  <c r="AM148" i="18"/>
  <c r="AL149" i="18"/>
  <c r="AM149" i="18"/>
  <c r="AL150" i="18"/>
  <c r="AM150" i="18"/>
  <c r="AL151" i="18"/>
  <c r="AM151" i="18"/>
  <c r="AL152" i="18"/>
  <c r="AM152" i="18"/>
  <c r="AL153" i="18"/>
  <c r="AM153" i="18"/>
  <c r="AL154" i="18"/>
  <c r="AM154" i="18"/>
  <c r="AL155" i="18"/>
  <c r="AM155" i="18"/>
  <c r="AL156" i="18"/>
  <c r="AM156" i="18"/>
  <c r="AL157" i="18"/>
  <c r="AM157" i="18"/>
  <c r="AL158" i="18"/>
  <c r="AM158" i="18"/>
  <c r="AL159" i="18"/>
  <c r="AM159" i="18"/>
  <c r="AL160" i="18"/>
  <c r="AM160" i="18"/>
  <c r="AL161" i="18"/>
  <c r="AM161" i="18"/>
  <c r="AL162" i="18"/>
  <c r="AM162" i="18"/>
  <c r="AL163" i="18"/>
  <c r="AM163" i="18"/>
  <c r="AL164" i="18"/>
  <c r="AM164" i="18"/>
  <c r="AL165" i="18"/>
  <c r="AM165" i="18"/>
  <c r="AL166" i="18"/>
  <c r="AM166" i="18"/>
  <c r="AL167" i="18"/>
  <c r="AM167" i="18"/>
  <c r="AL168" i="18"/>
  <c r="AM168" i="18"/>
  <c r="AL169" i="18"/>
  <c r="AM169" i="18"/>
  <c r="AL170" i="18"/>
  <c r="AM170" i="18"/>
  <c r="AL171" i="18"/>
  <c r="AM171" i="18"/>
  <c r="AL172" i="18"/>
  <c r="AM172" i="18"/>
  <c r="AL173" i="18"/>
  <c r="AM173" i="18"/>
  <c r="AL174" i="18"/>
  <c r="AM174" i="18"/>
  <c r="AL175" i="18"/>
  <c r="AM175" i="18"/>
  <c r="AL176" i="18"/>
  <c r="AM176" i="18"/>
  <c r="AL177" i="18"/>
  <c r="AM177" i="18"/>
  <c r="AL178" i="18"/>
  <c r="AM178" i="18"/>
  <c r="AL179" i="18"/>
  <c r="AM179" i="18"/>
  <c r="AL180" i="18"/>
  <c r="AM180" i="18"/>
  <c r="AL181" i="18"/>
  <c r="AM181" i="18"/>
  <c r="AL182" i="18"/>
  <c r="AM182" i="18"/>
  <c r="AL183" i="18"/>
  <c r="AM183" i="18"/>
  <c r="AL184" i="18"/>
  <c r="AM184" i="18"/>
  <c r="AL185" i="18"/>
  <c r="AM185" i="18"/>
  <c r="AL186" i="18"/>
  <c r="AM186" i="18"/>
  <c r="AL187" i="18"/>
  <c r="AM187" i="18"/>
  <c r="AL188" i="18"/>
  <c r="AM188" i="18"/>
  <c r="AL189" i="18"/>
  <c r="AM189" i="18"/>
  <c r="AL190" i="18"/>
  <c r="AM190" i="18"/>
  <c r="AL191" i="18"/>
  <c r="AM191" i="18"/>
  <c r="AL192" i="18"/>
  <c r="AM192" i="18"/>
  <c r="AL193" i="18"/>
  <c r="AM193" i="18"/>
  <c r="AL194" i="18"/>
  <c r="AM194" i="18"/>
  <c r="AL195" i="18"/>
  <c r="AM195" i="18"/>
  <c r="AL196" i="18"/>
  <c r="AM196" i="18"/>
  <c r="AL197" i="18"/>
  <c r="AM197" i="18"/>
  <c r="AL198" i="18"/>
  <c r="AM198" i="18"/>
  <c r="AL199" i="18"/>
  <c r="AM199" i="18"/>
  <c r="AL200" i="18"/>
  <c r="AM200" i="18"/>
  <c r="AL201" i="18"/>
  <c r="AM201" i="18"/>
  <c r="AL202" i="18"/>
  <c r="AM202" i="18"/>
  <c r="AL203" i="18"/>
  <c r="AM203" i="18"/>
  <c r="AL204" i="18"/>
  <c r="AM204" i="18"/>
  <c r="AL205" i="18"/>
  <c r="AM205" i="18"/>
  <c r="AL206" i="18"/>
  <c r="AM206" i="18"/>
  <c r="AL207" i="18"/>
  <c r="AM207" i="18"/>
  <c r="AL208" i="18"/>
  <c r="AM208" i="18"/>
  <c r="AL209" i="18"/>
  <c r="AM209" i="18"/>
  <c r="AL210" i="18"/>
  <c r="AM210" i="18"/>
  <c r="AL211" i="18"/>
  <c r="AM211" i="18"/>
  <c r="AL212" i="18"/>
  <c r="AM212" i="18"/>
  <c r="AL213" i="18"/>
  <c r="AM213" i="18"/>
  <c r="AL214" i="18"/>
  <c r="AM214" i="18"/>
  <c r="AL215" i="18"/>
  <c r="AM215" i="18"/>
  <c r="AL216" i="18"/>
  <c r="AM216" i="18"/>
  <c r="AL217" i="18"/>
  <c r="AM217" i="18"/>
  <c r="AL218" i="18"/>
  <c r="AM218" i="18"/>
  <c r="AL219" i="18"/>
  <c r="AM219" i="18"/>
  <c r="AL220" i="18"/>
  <c r="AM220" i="18"/>
  <c r="AL221" i="18"/>
  <c r="AM221" i="18"/>
  <c r="AL222" i="18"/>
  <c r="AM222" i="18"/>
  <c r="AL223" i="18"/>
  <c r="AM223" i="18"/>
  <c r="AM3" i="18"/>
  <c r="AL3" i="18"/>
  <c r="Z3" i="18"/>
  <c r="AA3" i="18"/>
  <c r="AO3" i="18" s="1"/>
  <c r="AB3" i="18"/>
  <c r="AC3" i="18"/>
  <c r="AD3" i="18"/>
  <c r="AE3" i="18"/>
  <c r="AQ3" i="18" s="1"/>
  <c r="AF3" i="18"/>
  <c r="AP3" i="18" s="1"/>
  <c r="AG3" i="18"/>
  <c r="AH3" i="18"/>
  <c r="AI3" i="18"/>
  <c r="AR3" i="18" s="1"/>
  <c r="AJ3" i="18"/>
  <c r="Z4" i="18"/>
  <c r="AA4" i="18"/>
  <c r="AO4" i="18" s="1"/>
  <c r="AB4" i="18"/>
  <c r="AC4" i="18"/>
  <c r="AD4" i="18"/>
  <c r="AE4" i="18"/>
  <c r="AF4" i="18"/>
  <c r="AP4" i="18" s="1"/>
  <c r="AG4" i="18"/>
  <c r="AH4" i="18"/>
  <c r="AI4" i="18"/>
  <c r="AJ4" i="18"/>
  <c r="Z5" i="18"/>
  <c r="AA5" i="18"/>
  <c r="AO5" i="18" s="1"/>
  <c r="AB5" i="18"/>
  <c r="AC5" i="18"/>
  <c r="AD5" i="18"/>
  <c r="AE5" i="18"/>
  <c r="AQ5" i="18" s="1"/>
  <c r="AF5" i="18"/>
  <c r="AP5" i="18" s="1"/>
  <c r="AG5" i="18"/>
  <c r="AH5" i="18"/>
  <c r="AI5" i="18"/>
  <c r="AJ5" i="18"/>
  <c r="Z6" i="18"/>
  <c r="AA6" i="18"/>
  <c r="AO6" i="18" s="1"/>
  <c r="AB6" i="18"/>
  <c r="AC6" i="18"/>
  <c r="AD6" i="18"/>
  <c r="AE6" i="18"/>
  <c r="AF6" i="18"/>
  <c r="AP6" i="18" s="1"/>
  <c r="AG6" i="18"/>
  <c r="AH6" i="18"/>
  <c r="AI6" i="18"/>
  <c r="AJ6" i="18"/>
  <c r="Z7" i="18"/>
  <c r="AA7" i="18"/>
  <c r="AO7" i="18" s="1"/>
  <c r="AB7" i="18"/>
  <c r="AC7" i="18"/>
  <c r="AD7" i="18"/>
  <c r="AE7" i="18"/>
  <c r="AF7" i="18"/>
  <c r="AP7" i="18" s="1"/>
  <c r="AG7" i="18"/>
  <c r="AH7" i="18"/>
  <c r="AI7" i="18"/>
  <c r="AJ7" i="18"/>
  <c r="Z8" i="18"/>
  <c r="AA8" i="18"/>
  <c r="AO8" i="18" s="1"/>
  <c r="AB8" i="18"/>
  <c r="AC8" i="18"/>
  <c r="AD8" i="18"/>
  <c r="AE8" i="18"/>
  <c r="AQ8" i="18" s="1"/>
  <c r="AF8" i="18"/>
  <c r="AP8" i="18" s="1"/>
  <c r="AG8" i="18"/>
  <c r="AH8" i="18"/>
  <c r="AI8" i="18"/>
  <c r="AJ8" i="18"/>
  <c r="Z9" i="18"/>
  <c r="AA9" i="18"/>
  <c r="AO9" i="18" s="1"/>
  <c r="AB9" i="18"/>
  <c r="AC9" i="18"/>
  <c r="AD9" i="18"/>
  <c r="AE9" i="18"/>
  <c r="AF9" i="18"/>
  <c r="AP9" i="18" s="1"/>
  <c r="AG9" i="18"/>
  <c r="AH9" i="18"/>
  <c r="AI9" i="18"/>
  <c r="AR9" i="18" s="1"/>
  <c r="AJ9" i="18"/>
  <c r="Z10" i="18"/>
  <c r="AA10" i="18"/>
  <c r="AO10" i="18" s="1"/>
  <c r="AB10" i="18"/>
  <c r="AC10" i="18"/>
  <c r="AD10" i="18"/>
  <c r="AE10" i="18"/>
  <c r="AF10" i="18"/>
  <c r="AP10" i="18" s="1"/>
  <c r="AG10" i="18"/>
  <c r="AH10" i="18"/>
  <c r="AI10" i="18"/>
  <c r="AJ10" i="18"/>
  <c r="Z11" i="18"/>
  <c r="AA11" i="18"/>
  <c r="AO11" i="18" s="1"/>
  <c r="AB11" i="18"/>
  <c r="AC11" i="18"/>
  <c r="AD11" i="18"/>
  <c r="AE11" i="18"/>
  <c r="AF11" i="18"/>
  <c r="AP11" i="18" s="1"/>
  <c r="AG11" i="18"/>
  <c r="AH11" i="18"/>
  <c r="AI11" i="18"/>
  <c r="AR11" i="18" s="1"/>
  <c r="AJ11" i="18"/>
  <c r="Z12" i="18"/>
  <c r="AA12" i="18"/>
  <c r="AO12" i="18" s="1"/>
  <c r="AB12" i="18"/>
  <c r="AC12" i="18"/>
  <c r="AD12" i="18"/>
  <c r="AE12" i="18"/>
  <c r="AF12" i="18"/>
  <c r="AP12" i="18" s="1"/>
  <c r="AG12" i="18"/>
  <c r="AH12" i="18"/>
  <c r="AI12" i="18"/>
  <c r="AJ12" i="18"/>
  <c r="Z13" i="18"/>
  <c r="AA13" i="18"/>
  <c r="AO13" i="18" s="1"/>
  <c r="AB13" i="18"/>
  <c r="AC13" i="18"/>
  <c r="AD13" i="18"/>
  <c r="AE13" i="18"/>
  <c r="AQ13" i="18" s="1"/>
  <c r="AF13" i="18"/>
  <c r="AP13" i="18" s="1"/>
  <c r="AG13" i="18"/>
  <c r="AH13" i="18"/>
  <c r="AI13" i="18"/>
  <c r="AJ13" i="18"/>
  <c r="Z14" i="18"/>
  <c r="AA14" i="18"/>
  <c r="AO14" i="18" s="1"/>
  <c r="AB14" i="18"/>
  <c r="AC14" i="18"/>
  <c r="AD14" i="18"/>
  <c r="AE14" i="18"/>
  <c r="AF14" i="18"/>
  <c r="AP14" i="18" s="1"/>
  <c r="AG14" i="18"/>
  <c r="AH14" i="18"/>
  <c r="AI14" i="18"/>
  <c r="AJ14" i="18"/>
  <c r="Z15" i="18"/>
  <c r="AA15" i="18"/>
  <c r="AO15" i="18" s="1"/>
  <c r="AB15" i="18"/>
  <c r="AC15" i="18"/>
  <c r="AD15" i="18"/>
  <c r="AE15" i="18"/>
  <c r="AF15" i="18"/>
  <c r="AP15" i="18" s="1"/>
  <c r="AG15" i="18"/>
  <c r="AH15" i="18"/>
  <c r="AI15" i="18"/>
  <c r="AJ15" i="18"/>
  <c r="Z16" i="18"/>
  <c r="AA16" i="18"/>
  <c r="AO16" i="18" s="1"/>
  <c r="AB16" i="18"/>
  <c r="AC16" i="18"/>
  <c r="AD16" i="18"/>
  <c r="AE16" i="18"/>
  <c r="AQ16" i="18" s="1"/>
  <c r="AF16" i="18"/>
  <c r="AP16" i="18" s="1"/>
  <c r="AG16" i="18"/>
  <c r="AH16" i="18"/>
  <c r="AI16" i="18"/>
  <c r="AJ16" i="18"/>
  <c r="Z17" i="18"/>
  <c r="AA17" i="18"/>
  <c r="AO17" i="18" s="1"/>
  <c r="AB17" i="18"/>
  <c r="AC17" i="18"/>
  <c r="AD17" i="18"/>
  <c r="AE17" i="18"/>
  <c r="AF17" i="18"/>
  <c r="AP17" i="18" s="1"/>
  <c r="AG17" i="18"/>
  <c r="AH17" i="18"/>
  <c r="AI17" i="18"/>
  <c r="AR17" i="18" s="1"/>
  <c r="AJ17" i="18"/>
  <c r="Z18" i="18"/>
  <c r="AA18" i="18"/>
  <c r="AO18" i="18" s="1"/>
  <c r="AB18" i="18"/>
  <c r="AC18" i="18"/>
  <c r="AD18" i="18"/>
  <c r="AE18" i="18"/>
  <c r="AF18" i="18"/>
  <c r="AP18" i="18" s="1"/>
  <c r="AG18" i="18"/>
  <c r="AH18" i="18"/>
  <c r="AI18" i="18"/>
  <c r="AJ18" i="18"/>
  <c r="Z19" i="18"/>
  <c r="AA19" i="18"/>
  <c r="AO19" i="18" s="1"/>
  <c r="AB19" i="18"/>
  <c r="AC19" i="18"/>
  <c r="AD19" i="18"/>
  <c r="AE19" i="18"/>
  <c r="AQ19" i="18" s="1"/>
  <c r="AF19" i="18"/>
  <c r="AP19" i="18" s="1"/>
  <c r="AG19" i="18"/>
  <c r="AH19" i="18"/>
  <c r="AI19" i="18"/>
  <c r="AJ19" i="18"/>
  <c r="Z20" i="18"/>
  <c r="AA20" i="18"/>
  <c r="AO20" i="18" s="1"/>
  <c r="AB20" i="18"/>
  <c r="AC20" i="18"/>
  <c r="AD20" i="18"/>
  <c r="AE20" i="18"/>
  <c r="AF20" i="18"/>
  <c r="AP20" i="18" s="1"/>
  <c r="AG20" i="18"/>
  <c r="AH20" i="18"/>
  <c r="AI20" i="18"/>
  <c r="AJ20" i="18"/>
  <c r="Z21" i="18"/>
  <c r="AA21" i="18"/>
  <c r="AO21" i="18" s="1"/>
  <c r="AB21" i="18"/>
  <c r="AC21" i="18"/>
  <c r="AD21" i="18"/>
  <c r="AE21" i="18"/>
  <c r="AQ21" i="18" s="1"/>
  <c r="AF21" i="18"/>
  <c r="AP21" i="18" s="1"/>
  <c r="AG21" i="18"/>
  <c r="AH21" i="18"/>
  <c r="AI21" i="18"/>
  <c r="AJ21" i="18"/>
  <c r="Z22" i="18"/>
  <c r="AA22" i="18"/>
  <c r="AO22" i="18" s="1"/>
  <c r="AB22" i="18"/>
  <c r="AC22" i="18"/>
  <c r="AD22" i="18"/>
  <c r="AE22" i="18"/>
  <c r="AF22" i="18"/>
  <c r="AP22" i="18" s="1"/>
  <c r="AG22" i="18"/>
  <c r="AH22" i="18"/>
  <c r="AI22" i="18"/>
  <c r="AR22" i="18" s="1"/>
  <c r="AJ22" i="18"/>
  <c r="Z23" i="18"/>
  <c r="AA23" i="18"/>
  <c r="AO23" i="18" s="1"/>
  <c r="AB23" i="18"/>
  <c r="AC23" i="18"/>
  <c r="AD23" i="18"/>
  <c r="AE23" i="18"/>
  <c r="AF23" i="18"/>
  <c r="AP23" i="18" s="1"/>
  <c r="AG23" i="18"/>
  <c r="AH23" i="18"/>
  <c r="AI23" i="18"/>
  <c r="AJ23" i="18"/>
  <c r="Z24" i="18"/>
  <c r="AA24" i="18"/>
  <c r="AO24" i="18" s="1"/>
  <c r="AB24" i="18"/>
  <c r="AC24" i="18"/>
  <c r="AD24" i="18"/>
  <c r="AE24" i="18"/>
  <c r="AQ24" i="18" s="1"/>
  <c r="AF24" i="18"/>
  <c r="AP24" i="18" s="1"/>
  <c r="AG24" i="18"/>
  <c r="AH24" i="18"/>
  <c r="AI24" i="18"/>
  <c r="AJ24" i="18"/>
  <c r="Z25" i="18"/>
  <c r="AA25" i="18"/>
  <c r="AO25" i="18" s="1"/>
  <c r="AB25" i="18"/>
  <c r="AC25" i="18"/>
  <c r="AD25" i="18"/>
  <c r="AE25" i="18"/>
  <c r="AF25" i="18"/>
  <c r="AP25" i="18" s="1"/>
  <c r="AG25" i="18"/>
  <c r="AH25" i="18"/>
  <c r="AI25" i="18"/>
  <c r="AR25" i="18" s="1"/>
  <c r="AJ25" i="18"/>
  <c r="Z26" i="18"/>
  <c r="AA26" i="18"/>
  <c r="AO26" i="18" s="1"/>
  <c r="AB26" i="18"/>
  <c r="AC26" i="18"/>
  <c r="AD26" i="18"/>
  <c r="AE26" i="18"/>
  <c r="AF26" i="18"/>
  <c r="AP26" i="18" s="1"/>
  <c r="AG26" i="18"/>
  <c r="AH26" i="18"/>
  <c r="AI26" i="18"/>
  <c r="AJ26" i="18"/>
  <c r="Z27" i="18"/>
  <c r="AA27" i="18"/>
  <c r="AO27" i="18" s="1"/>
  <c r="AB27" i="18"/>
  <c r="AC27" i="18"/>
  <c r="AD27" i="18"/>
  <c r="AE27" i="18"/>
  <c r="AQ27" i="18" s="1"/>
  <c r="AF27" i="18"/>
  <c r="AP27" i="18" s="1"/>
  <c r="AG27" i="18"/>
  <c r="AH27" i="18"/>
  <c r="AI27" i="18"/>
  <c r="AJ27" i="18"/>
  <c r="Z28" i="18"/>
  <c r="AA28" i="18"/>
  <c r="AO28" i="18" s="1"/>
  <c r="AB28" i="18"/>
  <c r="AC28" i="18"/>
  <c r="AD28" i="18"/>
  <c r="AE28" i="18"/>
  <c r="AF28" i="18"/>
  <c r="AP28" i="18" s="1"/>
  <c r="AG28" i="18"/>
  <c r="AH28" i="18"/>
  <c r="AI28" i="18"/>
  <c r="AJ28" i="18"/>
  <c r="Z29" i="18"/>
  <c r="AA29" i="18"/>
  <c r="AO29" i="18" s="1"/>
  <c r="AB29" i="18"/>
  <c r="AC29" i="18"/>
  <c r="AD29" i="18"/>
  <c r="AE29" i="18"/>
  <c r="AQ29" i="18" s="1"/>
  <c r="AF29" i="18"/>
  <c r="AP29" i="18" s="1"/>
  <c r="AG29" i="18"/>
  <c r="AH29" i="18"/>
  <c r="AI29" i="18"/>
  <c r="AJ29" i="18"/>
  <c r="Z30" i="18"/>
  <c r="AA30" i="18"/>
  <c r="AO30" i="18" s="1"/>
  <c r="AB30" i="18"/>
  <c r="AC30" i="18"/>
  <c r="AD30" i="18"/>
  <c r="AE30" i="18"/>
  <c r="AF30" i="18"/>
  <c r="AP30" i="18" s="1"/>
  <c r="AG30" i="18"/>
  <c r="AH30" i="18"/>
  <c r="AI30" i="18"/>
  <c r="AR30" i="18" s="1"/>
  <c r="AJ30" i="18"/>
  <c r="Z31" i="18"/>
  <c r="AA31" i="18"/>
  <c r="AO31" i="18" s="1"/>
  <c r="AB31" i="18"/>
  <c r="AC31" i="18"/>
  <c r="AD31" i="18"/>
  <c r="AE31" i="18"/>
  <c r="AF31" i="18"/>
  <c r="AP31" i="18" s="1"/>
  <c r="AG31" i="18"/>
  <c r="AH31" i="18"/>
  <c r="AI31" i="18"/>
  <c r="AJ31" i="18"/>
  <c r="Z32" i="18"/>
  <c r="AA32" i="18"/>
  <c r="AO32" i="18" s="1"/>
  <c r="AB32" i="18"/>
  <c r="AC32" i="18"/>
  <c r="AD32" i="18"/>
  <c r="AE32" i="18"/>
  <c r="AQ32" i="18" s="1"/>
  <c r="AF32" i="18"/>
  <c r="AP32" i="18" s="1"/>
  <c r="AG32" i="18"/>
  <c r="AH32" i="18"/>
  <c r="AI32" i="18"/>
  <c r="AJ32" i="18"/>
  <c r="Z33" i="18"/>
  <c r="AA33" i="18"/>
  <c r="AO33" i="18" s="1"/>
  <c r="AB33" i="18"/>
  <c r="AC33" i="18"/>
  <c r="AD33" i="18"/>
  <c r="AE33" i="18"/>
  <c r="AF33" i="18"/>
  <c r="AP33" i="18" s="1"/>
  <c r="AG33" i="18"/>
  <c r="AH33" i="18"/>
  <c r="AI33" i="18"/>
  <c r="AR33" i="18" s="1"/>
  <c r="AJ33" i="18"/>
  <c r="Z34" i="18"/>
  <c r="AA34" i="18"/>
  <c r="AO34" i="18" s="1"/>
  <c r="AB34" i="18"/>
  <c r="AC34" i="18"/>
  <c r="AD34" i="18"/>
  <c r="AE34" i="18"/>
  <c r="AF34" i="18"/>
  <c r="AP34" i="18" s="1"/>
  <c r="AG34" i="18"/>
  <c r="AH34" i="18"/>
  <c r="AI34" i="18"/>
  <c r="AJ34" i="18"/>
  <c r="Z35" i="18"/>
  <c r="AA35" i="18"/>
  <c r="AO35" i="18" s="1"/>
  <c r="AB35" i="18"/>
  <c r="AC35" i="18"/>
  <c r="AD35" i="18"/>
  <c r="AE35" i="18"/>
  <c r="AQ35" i="18" s="1"/>
  <c r="AF35" i="18"/>
  <c r="AP35" i="18" s="1"/>
  <c r="AG35" i="18"/>
  <c r="AH35" i="18"/>
  <c r="AI35" i="18"/>
  <c r="AJ35" i="18"/>
  <c r="Z36" i="18"/>
  <c r="AA36" i="18"/>
  <c r="AO36" i="18" s="1"/>
  <c r="AB36" i="18"/>
  <c r="AC36" i="18"/>
  <c r="AD36" i="18"/>
  <c r="AE36" i="18"/>
  <c r="AF36" i="18"/>
  <c r="AP36" i="18" s="1"/>
  <c r="AG36" i="18"/>
  <c r="AH36" i="18"/>
  <c r="AI36" i="18"/>
  <c r="AJ36" i="18"/>
  <c r="Z37" i="18"/>
  <c r="AA37" i="18"/>
  <c r="AO37" i="18" s="1"/>
  <c r="AB37" i="18"/>
  <c r="AC37" i="18"/>
  <c r="AD37" i="18"/>
  <c r="AE37" i="18"/>
  <c r="AQ37" i="18" s="1"/>
  <c r="AF37" i="18"/>
  <c r="AP37" i="18" s="1"/>
  <c r="AG37" i="18"/>
  <c r="AH37" i="18"/>
  <c r="AI37" i="18"/>
  <c r="AJ37" i="18"/>
  <c r="Z38" i="18"/>
  <c r="AA38" i="18"/>
  <c r="AO38" i="18" s="1"/>
  <c r="AB38" i="18"/>
  <c r="AC38" i="18"/>
  <c r="AD38" i="18"/>
  <c r="AE38" i="18"/>
  <c r="AF38" i="18"/>
  <c r="AP38" i="18" s="1"/>
  <c r="AG38" i="18"/>
  <c r="AH38" i="18"/>
  <c r="AI38" i="18"/>
  <c r="AR38" i="18" s="1"/>
  <c r="AJ38" i="18"/>
  <c r="Z39" i="18"/>
  <c r="AA39" i="18"/>
  <c r="AO39" i="18" s="1"/>
  <c r="AB39" i="18"/>
  <c r="AC39" i="18"/>
  <c r="AD39" i="18"/>
  <c r="AE39" i="18"/>
  <c r="AF39" i="18"/>
  <c r="AP39" i="18" s="1"/>
  <c r="AG39" i="18"/>
  <c r="AH39" i="18"/>
  <c r="AI39" i="18"/>
  <c r="AJ39" i="18"/>
  <c r="Z40" i="18"/>
  <c r="AA40" i="18"/>
  <c r="AO40" i="18" s="1"/>
  <c r="AB40" i="18"/>
  <c r="AC40" i="18"/>
  <c r="AD40" i="18"/>
  <c r="AE40" i="18"/>
  <c r="AQ40" i="18" s="1"/>
  <c r="AF40" i="18"/>
  <c r="AP40" i="18" s="1"/>
  <c r="AG40" i="18"/>
  <c r="AH40" i="18"/>
  <c r="AI40" i="18"/>
  <c r="AJ40" i="18"/>
  <c r="Z41" i="18"/>
  <c r="AA41" i="18"/>
  <c r="AO41" i="18" s="1"/>
  <c r="AB41" i="18"/>
  <c r="AC41" i="18"/>
  <c r="AD41" i="18"/>
  <c r="AE41" i="18"/>
  <c r="AF41" i="18"/>
  <c r="AP41" i="18" s="1"/>
  <c r="AG41" i="18"/>
  <c r="AH41" i="18"/>
  <c r="AI41" i="18"/>
  <c r="AR41" i="18" s="1"/>
  <c r="AJ41" i="18"/>
  <c r="Z42" i="18"/>
  <c r="AA42" i="18"/>
  <c r="AO42" i="18" s="1"/>
  <c r="AB42" i="18"/>
  <c r="AC42" i="18"/>
  <c r="AD42" i="18"/>
  <c r="AE42" i="18"/>
  <c r="AF42" i="18"/>
  <c r="AP42" i="18" s="1"/>
  <c r="AG42" i="18"/>
  <c r="AH42" i="18"/>
  <c r="AI42" i="18"/>
  <c r="AJ42" i="18"/>
  <c r="Z43" i="18"/>
  <c r="AA43" i="18"/>
  <c r="AO43" i="18" s="1"/>
  <c r="AB43" i="18"/>
  <c r="AC43" i="18"/>
  <c r="AD43" i="18"/>
  <c r="AE43" i="18"/>
  <c r="AQ43" i="18" s="1"/>
  <c r="AF43" i="18"/>
  <c r="AP43" i="18" s="1"/>
  <c r="AG43" i="18"/>
  <c r="AH43" i="18"/>
  <c r="AI43" i="18"/>
  <c r="AJ43" i="18"/>
  <c r="Z44" i="18"/>
  <c r="AA44" i="18"/>
  <c r="AO44" i="18" s="1"/>
  <c r="AB44" i="18"/>
  <c r="AC44" i="18"/>
  <c r="AD44" i="18"/>
  <c r="AE44" i="18"/>
  <c r="AF44" i="18"/>
  <c r="AP44" i="18" s="1"/>
  <c r="AG44" i="18"/>
  <c r="AH44" i="18"/>
  <c r="AI44" i="18"/>
  <c r="AR44" i="18" s="1"/>
  <c r="AJ44" i="18"/>
  <c r="Z45" i="18"/>
  <c r="AA45" i="18"/>
  <c r="AO45" i="18" s="1"/>
  <c r="AB45" i="18"/>
  <c r="AC45" i="18"/>
  <c r="AD45" i="18"/>
  <c r="AE45" i="18"/>
  <c r="AQ45" i="18" s="1"/>
  <c r="AF45" i="18"/>
  <c r="AP45" i="18" s="1"/>
  <c r="AG45" i="18"/>
  <c r="AH45" i="18"/>
  <c r="AI45" i="18"/>
  <c r="AJ45" i="18"/>
  <c r="Z46" i="18"/>
  <c r="AA46" i="18"/>
  <c r="AO46" i="18" s="1"/>
  <c r="AB46" i="18"/>
  <c r="AC46" i="18"/>
  <c r="AD46" i="18"/>
  <c r="AE46" i="18"/>
  <c r="AF46" i="18"/>
  <c r="AP46" i="18" s="1"/>
  <c r="AG46" i="18"/>
  <c r="AH46" i="18"/>
  <c r="AI46" i="18"/>
  <c r="AR46" i="18" s="1"/>
  <c r="AJ46" i="18"/>
  <c r="Z47" i="18"/>
  <c r="AA47" i="18"/>
  <c r="AO47" i="18" s="1"/>
  <c r="AB47" i="18"/>
  <c r="AC47" i="18"/>
  <c r="AD47" i="18"/>
  <c r="AE47" i="18"/>
  <c r="AF47" i="18"/>
  <c r="AP47" i="18" s="1"/>
  <c r="AG47" i="18"/>
  <c r="AH47" i="18"/>
  <c r="AI47" i="18"/>
  <c r="AJ47" i="18"/>
  <c r="Z48" i="18"/>
  <c r="AA48" i="18"/>
  <c r="AO48" i="18" s="1"/>
  <c r="AB48" i="18"/>
  <c r="AC48" i="18"/>
  <c r="AD48" i="18"/>
  <c r="AE48" i="18"/>
  <c r="AQ48" i="18" s="1"/>
  <c r="AF48" i="18"/>
  <c r="AP48" i="18" s="1"/>
  <c r="AG48" i="18"/>
  <c r="AH48" i="18"/>
  <c r="AI48" i="18"/>
  <c r="AJ48" i="18"/>
  <c r="Z49" i="18"/>
  <c r="AA49" i="18"/>
  <c r="AO49" i="18" s="1"/>
  <c r="AB49" i="18"/>
  <c r="AC49" i="18"/>
  <c r="AD49" i="18"/>
  <c r="AE49" i="18"/>
  <c r="AF49" i="18"/>
  <c r="AP49" i="18" s="1"/>
  <c r="AG49" i="18"/>
  <c r="AH49" i="18"/>
  <c r="AI49" i="18"/>
  <c r="AR49" i="18" s="1"/>
  <c r="AJ49" i="18"/>
  <c r="Z50" i="18"/>
  <c r="AA50" i="18"/>
  <c r="AO50" i="18" s="1"/>
  <c r="AB50" i="18"/>
  <c r="AC50" i="18"/>
  <c r="AD50" i="18"/>
  <c r="AE50" i="18"/>
  <c r="AF50" i="18"/>
  <c r="AP50" i="18" s="1"/>
  <c r="AG50" i="18"/>
  <c r="AH50" i="18"/>
  <c r="AI50" i="18"/>
  <c r="AJ50" i="18"/>
  <c r="Z51" i="18"/>
  <c r="AA51" i="18"/>
  <c r="AO51" i="18" s="1"/>
  <c r="AB51" i="18"/>
  <c r="AC51" i="18"/>
  <c r="AD51" i="18"/>
  <c r="AE51" i="18"/>
  <c r="AQ51" i="18" s="1"/>
  <c r="AF51" i="18"/>
  <c r="AP51" i="18" s="1"/>
  <c r="AG51" i="18"/>
  <c r="AH51" i="18"/>
  <c r="AI51" i="18"/>
  <c r="AJ51" i="18"/>
  <c r="Z52" i="18"/>
  <c r="AA52" i="18"/>
  <c r="AO52" i="18" s="1"/>
  <c r="AB52" i="18"/>
  <c r="AC52" i="18"/>
  <c r="AD52" i="18"/>
  <c r="AE52" i="18"/>
  <c r="AF52" i="18"/>
  <c r="AP52" i="18" s="1"/>
  <c r="AG52" i="18"/>
  <c r="AH52" i="18"/>
  <c r="AI52" i="18"/>
  <c r="AR52" i="18" s="1"/>
  <c r="AJ52" i="18"/>
  <c r="Z53" i="18"/>
  <c r="AA53" i="18"/>
  <c r="AO53" i="18" s="1"/>
  <c r="AB53" i="18"/>
  <c r="AC53" i="18"/>
  <c r="AD53" i="18"/>
  <c r="AE53" i="18"/>
  <c r="AQ53" i="18" s="1"/>
  <c r="AF53" i="18"/>
  <c r="AP53" i="18" s="1"/>
  <c r="AG53" i="18"/>
  <c r="AH53" i="18"/>
  <c r="AI53" i="18"/>
  <c r="AJ53" i="18"/>
  <c r="Z54" i="18"/>
  <c r="AA54" i="18"/>
  <c r="AO54" i="18" s="1"/>
  <c r="AB54" i="18"/>
  <c r="AC54" i="18"/>
  <c r="AD54" i="18"/>
  <c r="AE54" i="18"/>
  <c r="AF54" i="18"/>
  <c r="AP54" i="18" s="1"/>
  <c r="AG54" i="18"/>
  <c r="AH54" i="18"/>
  <c r="AI54" i="18"/>
  <c r="AR54" i="18" s="1"/>
  <c r="AJ54" i="18"/>
  <c r="Z55" i="18"/>
  <c r="AA55" i="18"/>
  <c r="AO55" i="18" s="1"/>
  <c r="AB55" i="18"/>
  <c r="AC55" i="18"/>
  <c r="AD55" i="18"/>
  <c r="AE55" i="18"/>
  <c r="AF55" i="18"/>
  <c r="AP55" i="18" s="1"/>
  <c r="AG55" i="18"/>
  <c r="AH55" i="18"/>
  <c r="AI55" i="18"/>
  <c r="AJ55" i="18"/>
  <c r="Z56" i="18"/>
  <c r="AA56" i="18"/>
  <c r="AO56" i="18" s="1"/>
  <c r="AB56" i="18"/>
  <c r="AC56" i="18"/>
  <c r="AD56" i="18"/>
  <c r="AE56" i="18"/>
  <c r="AQ56" i="18" s="1"/>
  <c r="AF56" i="18"/>
  <c r="AP56" i="18" s="1"/>
  <c r="AG56" i="18"/>
  <c r="AH56" i="18"/>
  <c r="AI56" i="18"/>
  <c r="AJ56" i="18"/>
  <c r="Z57" i="18"/>
  <c r="AA57" i="18"/>
  <c r="AO57" i="18" s="1"/>
  <c r="AB57" i="18"/>
  <c r="AC57" i="18"/>
  <c r="AD57" i="18"/>
  <c r="AE57" i="18"/>
  <c r="AF57" i="18"/>
  <c r="AP57" i="18" s="1"/>
  <c r="AG57" i="18"/>
  <c r="AH57" i="18"/>
  <c r="AI57" i="18"/>
  <c r="AR57" i="18" s="1"/>
  <c r="AJ57" i="18"/>
  <c r="Z58" i="18"/>
  <c r="AA58" i="18"/>
  <c r="AO58" i="18" s="1"/>
  <c r="AB58" i="18"/>
  <c r="AC58" i="18"/>
  <c r="AD58" i="18"/>
  <c r="AE58" i="18"/>
  <c r="AF58" i="18"/>
  <c r="AP58" i="18" s="1"/>
  <c r="AG58" i="18"/>
  <c r="AH58" i="18"/>
  <c r="AI58" i="18"/>
  <c r="AJ58" i="18"/>
  <c r="Z59" i="18"/>
  <c r="AA59" i="18"/>
  <c r="AO59" i="18" s="1"/>
  <c r="AB59" i="18"/>
  <c r="AC59" i="18"/>
  <c r="AD59" i="18"/>
  <c r="AE59" i="18"/>
  <c r="AQ59" i="18" s="1"/>
  <c r="AF59" i="18"/>
  <c r="AP59" i="18" s="1"/>
  <c r="AG59" i="18"/>
  <c r="AH59" i="18"/>
  <c r="AI59" i="18"/>
  <c r="AJ59" i="18"/>
  <c r="Z60" i="18"/>
  <c r="AA60" i="18"/>
  <c r="AO60" i="18" s="1"/>
  <c r="AB60" i="18"/>
  <c r="AC60" i="18"/>
  <c r="AD60" i="18"/>
  <c r="AE60" i="18"/>
  <c r="AF60" i="18"/>
  <c r="AP60" i="18" s="1"/>
  <c r="AG60" i="18"/>
  <c r="AH60" i="18"/>
  <c r="AI60" i="18"/>
  <c r="AR60" i="18" s="1"/>
  <c r="AJ60" i="18"/>
  <c r="Z61" i="18"/>
  <c r="AA61" i="18"/>
  <c r="AO61" i="18" s="1"/>
  <c r="AB61" i="18"/>
  <c r="AC61" i="18"/>
  <c r="AD61" i="18"/>
  <c r="AE61" i="18"/>
  <c r="AQ61" i="18" s="1"/>
  <c r="AF61" i="18"/>
  <c r="AP61" i="18" s="1"/>
  <c r="AG61" i="18"/>
  <c r="AH61" i="18"/>
  <c r="AI61" i="18"/>
  <c r="AJ61" i="18"/>
  <c r="Z62" i="18"/>
  <c r="AA62" i="18"/>
  <c r="AO62" i="18" s="1"/>
  <c r="AB62" i="18"/>
  <c r="AC62" i="18"/>
  <c r="AD62" i="18"/>
  <c r="AE62" i="18"/>
  <c r="AF62" i="18"/>
  <c r="AP62" i="18" s="1"/>
  <c r="AG62" i="18"/>
  <c r="AH62" i="18"/>
  <c r="AI62" i="18"/>
  <c r="AR62" i="18" s="1"/>
  <c r="AJ62" i="18"/>
  <c r="Z63" i="18"/>
  <c r="AA63" i="18"/>
  <c r="AO63" i="18" s="1"/>
  <c r="AB63" i="18"/>
  <c r="AC63" i="18"/>
  <c r="AD63" i="18"/>
  <c r="AE63" i="18"/>
  <c r="AF63" i="18"/>
  <c r="AP63" i="18" s="1"/>
  <c r="AG63" i="18"/>
  <c r="AH63" i="18"/>
  <c r="AI63" i="18"/>
  <c r="AJ63" i="18"/>
  <c r="Z64" i="18"/>
  <c r="AA64" i="18"/>
  <c r="AO64" i="18" s="1"/>
  <c r="AB64" i="18"/>
  <c r="AC64" i="18"/>
  <c r="AD64" i="18"/>
  <c r="AE64" i="18"/>
  <c r="AQ64" i="18" s="1"/>
  <c r="AF64" i="18"/>
  <c r="AP64" i="18" s="1"/>
  <c r="AG64" i="18"/>
  <c r="AH64" i="18"/>
  <c r="AI64" i="18"/>
  <c r="AJ64" i="18"/>
  <c r="Z65" i="18"/>
  <c r="AA65" i="18"/>
  <c r="AO65" i="18" s="1"/>
  <c r="AB65" i="18"/>
  <c r="AC65" i="18"/>
  <c r="AD65" i="18"/>
  <c r="AE65" i="18"/>
  <c r="AF65" i="18"/>
  <c r="AP65" i="18" s="1"/>
  <c r="AG65" i="18"/>
  <c r="AH65" i="18"/>
  <c r="AI65" i="18"/>
  <c r="AR65" i="18" s="1"/>
  <c r="AJ65" i="18"/>
  <c r="Z66" i="18"/>
  <c r="AA66" i="18"/>
  <c r="AO66" i="18" s="1"/>
  <c r="AB66" i="18"/>
  <c r="AC66" i="18"/>
  <c r="AD66" i="18"/>
  <c r="AE66" i="18"/>
  <c r="AF66" i="18"/>
  <c r="AP66" i="18" s="1"/>
  <c r="AG66" i="18"/>
  <c r="AH66" i="18"/>
  <c r="AI66" i="18"/>
  <c r="AJ66" i="18"/>
  <c r="Z67" i="18"/>
  <c r="AA67" i="18"/>
  <c r="AO67" i="18" s="1"/>
  <c r="AB67" i="18"/>
  <c r="AC67" i="18"/>
  <c r="AD67" i="18"/>
  <c r="AE67" i="18"/>
  <c r="AQ67" i="18" s="1"/>
  <c r="AF67" i="18"/>
  <c r="AP67" i="18" s="1"/>
  <c r="AG67" i="18"/>
  <c r="AH67" i="18"/>
  <c r="AI67" i="18"/>
  <c r="AJ67" i="18"/>
  <c r="Z68" i="18"/>
  <c r="AA68" i="18"/>
  <c r="AO68" i="18" s="1"/>
  <c r="AB68" i="18"/>
  <c r="AC68" i="18"/>
  <c r="AD68" i="18"/>
  <c r="AE68" i="18"/>
  <c r="AF68" i="18"/>
  <c r="AP68" i="18" s="1"/>
  <c r="AG68" i="18"/>
  <c r="AH68" i="18"/>
  <c r="AI68" i="18"/>
  <c r="AR68" i="18" s="1"/>
  <c r="AJ68" i="18"/>
  <c r="Z69" i="18"/>
  <c r="AA69" i="18"/>
  <c r="AO69" i="18" s="1"/>
  <c r="AB69" i="18"/>
  <c r="AC69" i="18"/>
  <c r="AD69" i="18"/>
  <c r="AE69" i="18"/>
  <c r="AQ69" i="18" s="1"/>
  <c r="AF69" i="18"/>
  <c r="AP69" i="18" s="1"/>
  <c r="AG69" i="18"/>
  <c r="AH69" i="18"/>
  <c r="AI69" i="18"/>
  <c r="AJ69" i="18"/>
  <c r="Z70" i="18"/>
  <c r="AA70" i="18"/>
  <c r="AO70" i="18" s="1"/>
  <c r="AB70" i="18"/>
  <c r="AC70" i="18"/>
  <c r="AD70" i="18"/>
  <c r="AE70" i="18"/>
  <c r="AF70" i="18"/>
  <c r="AP70" i="18" s="1"/>
  <c r="AG70" i="18"/>
  <c r="AH70" i="18"/>
  <c r="AI70" i="18"/>
  <c r="AR70" i="18" s="1"/>
  <c r="AJ70" i="18"/>
  <c r="Z71" i="18"/>
  <c r="AA71" i="18"/>
  <c r="AO71" i="18" s="1"/>
  <c r="AB71" i="18"/>
  <c r="AC71" i="18"/>
  <c r="AD71" i="18"/>
  <c r="AE71" i="18"/>
  <c r="AF71" i="18"/>
  <c r="AP71" i="18" s="1"/>
  <c r="AG71" i="18"/>
  <c r="AH71" i="18"/>
  <c r="AI71" i="18"/>
  <c r="AJ71" i="18"/>
  <c r="Z72" i="18"/>
  <c r="AA72" i="18"/>
  <c r="AO72" i="18" s="1"/>
  <c r="AB72" i="18"/>
  <c r="AC72" i="18"/>
  <c r="AD72" i="18"/>
  <c r="AE72" i="18"/>
  <c r="AQ72" i="18" s="1"/>
  <c r="AF72" i="18"/>
  <c r="AP72" i="18" s="1"/>
  <c r="AG72" i="18"/>
  <c r="AH72" i="18"/>
  <c r="AI72" i="18"/>
  <c r="AJ72" i="18"/>
  <c r="Z73" i="18"/>
  <c r="AA73" i="18"/>
  <c r="AO73" i="18" s="1"/>
  <c r="AB73" i="18"/>
  <c r="AC73" i="18"/>
  <c r="AD73" i="18"/>
  <c r="AE73" i="18"/>
  <c r="AF73" i="18"/>
  <c r="AP73" i="18" s="1"/>
  <c r="AG73" i="18"/>
  <c r="AH73" i="18"/>
  <c r="AI73" i="18"/>
  <c r="AR73" i="18" s="1"/>
  <c r="AJ73" i="18"/>
  <c r="Z74" i="18"/>
  <c r="AA74" i="18"/>
  <c r="AO74" i="18" s="1"/>
  <c r="AB74" i="18"/>
  <c r="AC74" i="18"/>
  <c r="AD74" i="18"/>
  <c r="AE74" i="18"/>
  <c r="AF74" i="18"/>
  <c r="AP74" i="18" s="1"/>
  <c r="AG74" i="18"/>
  <c r="AH74" i="18"/>
  <c r="AI74" i="18"/>
  <c r="AJ74" i="18"/>
  <c r="Z75" i="18"/>
  <c r="AA75" i="18"/>
  <c r="AO75" i="18" s="1"/>
  <c r="AB75" i="18"/>
  <c r="AN75" i="18" s="1"/>
  <c r="AC75" i="18"/>
  <c r="AD75" i="18"/>
  <c r="AE75" i="18"/>
  <c r="AQ75" i="18" s="1"/>
  <c r="AF75" i="18"/>
  <c r="AP75" i="18" s="1"/>
  <c r="AG75" i="18"/>
  <c r="AH75" i="18"/>
  <c r="AI75" i="18"/>
  <c r="AJ75" i="18"/>
  <c r="Z76" i="18"/>
  <c r="AA76" i="18"/>
  <c r="AO76" i="18" s="1"/>
  <c r="AB76" i="18"/>
  <c r="AC76" i="18"/>
  <c r="AD76" i="18"/>
  <c r="AE76" i="18"/>
  <c r="AF76" i="18"/>
  <c r="AP76" i="18" s="1"/>
  <c r="AG76" i="18"/>
  <c r="AH76" i="18"/>
  <c r="AI76" i="18"/>
  <c r="AR76" i="18" s="1"/>
  <c r="AJ76" i="18"/>
  <c r="Z77" i="18"/>
  <c r="AA77" i="18"/>
  <c r="AO77" i="18" s="1"/>
  <c r="AB77" i="18"/>
  <c r="AC77" i="18"/>
  <c r="AD77" i="18"/>
  <c r="AE77" i="18"/>
  <c r="AQ77" i="18" s="1"/>
  <c r="AF77" i="18"/>
  <c r="AP77" i="18" s="1"/>
  <c r="AG77" i="18"/>
  <c r="AH77" i="18"/>
  <c r="AI77" i="18"/>
  <c r="AJ77" i="18"/>
  <c r="Z78" i="18"/>
  <c r="AA78" i="18"/>
  <c r="AO78" i="18" s="1"/>
  <c r="AB78" i="18"/>
  <c r="AC78" i="18"/>
  <c r="AD78" i="18"/>
  <c r="AE78" i="18"/>
  <c r="AF78" i="18"/>
  <c r="AP78" i="18" s="1"/>
  <c r="AG78" i="18"/>
  <c r="AH78" i="18"/>
  <c r="AI78" i="18"/>
  <c r="AR78" i="18" s="1"/>
  <c r="AJ78" i="18"/>
  <c r="Z79" i="18"/>
  <c r="AA79" i="18"/>
  <c r="AO79" i="18" s="1"/>
  <c r="AB79" i="18"/>
  <c r="AC79" i="18"/>
  <c r="AD79" i="18"/>
  <c r="AE79" i="18"/>
  <c r="AF79" i="18"/>
  <c r="AP79" i="18" s="1"/>
  <c r="AG79" i="18"/>
  <c r="AH79" i="18"/>
  <c r="AI79" i="18"/>
  <c r="AJ79" i="18"/>
  <c r="Z80" i="18"/>
  <c r="AA80" i="18"/>
  <c r="AO80" i="18" s="1"/>
  <c r="AB80" i="18"/>
  <c r="AC80" i="18"/>
  <c r="AD80" i="18"/>
  <c r="AE80" i="18"/>
  <c r="AQ80" i="18" s="1"/>
  <c r="AF80" i="18"/>
  <c r="AP80" i="18" s="1"/>
  <c r="AG80" i="18"/>
  <c r="AH80" i="18"/>
  <c r="AI80" i="18"/>
  <c r="AJ80" i="18"/>
  <c r="Z81" i="18"/>
  <c r="AA81" i="18"/>
  <c r="AO81" i="18" s="1"/>
  <c r="AB81" i="18"/>
  <c r="AC81" i="18"/>
  <c r="AD81" i="18"/>
  <c r="AE81" i="18"/>
  <c r="AF81" i="18"/>
  <c r="AP81" i="18" s="1"/>
  <c r="AG81" i="18"/>
  <c r="AH81" i="18"/>
  <c r="AI81" i="18"/>
  <c r="AR81" i="18" s="1"/>
  <c r="AJ81" i="18"/>
  <c r="Z82" i="18"/>
  <c r="AA82" i="18"/>
  <c r="AO82" i="18" s="1"/>
  <c r="AB82" i="18"/>
  <c r="AC82" i="18"/>
  <c r="AD82" i="18"/>
  <c r="AE82" i="18"/>
  <c r="AF82" i="18"/>
  <c r="AP82" i="18" s="1"/>
  <c r="AG82" i="18"/>
  <c r="AH82" i="18"/>
  <c r="AI82" i="18"/>
  <c r="AJ82" i="18"/>
  <c r="Z83" i="18"/>
  <c r="AA83" i="18"/>
  <c r="AO83" i="18" s="1"/>
  <c r="AB83" i="18"/>
  <c r="AN83" i="18" s="1"/>
  <c r="AC83" i="18"/>
  <c r="AD83" i="18"/>
  <c r="AE83" i="18"/>
  <c r="AQ83" i="18" s="1"/>
  <c r="AF83" i="18"/>
  <c r="AP83" i="18" s="1"/>
  <c r="AG83" i="18"/>
  <c r="AH83" i="18"/>
  <c r="AI83" i="18"/>
  <c r="AJ83" i="18"/>
  <c r="Z84" i="18"/>
  <c r="AA84" i="18"/>
  <c r="AO84" i="18" s="1"/>
  <c r="AB84" i="18"/>
  <c r="AC84" i="18"/>
  <c r="AD84" i="18"/>
  <c r="AE84" i="18"/>
  <c r="AF84" i="18"/>
  <c r="AP84" i="18" s="1"/>
  <c r="AG84" i="18"/>
  <c r="AH84" i="18"/>
  <c r="AI84" i="18"/>
  <c r="AR84" i="18" s="1"/>
  <c r="AJ84" i="18"/>
  <c r="Z85" i="18"/>
  <c r="AA85" i="18"/>
  <c r="AO85" i="18" s="1"/>
  <c r="AB85" i="18"/>
  <c r="AC85" i="18"/>
  <c r="AD85" i="18"/>
  <c r="AE85" i="18"/>
  <c r="AQ85" i="18" s="1"/>
  <c r="AF85" i="18"/>
  <c r="AP85" i="18" s="1"/>
  <c r="AG85" i="18"/>
  <c r="AH85" i="18"/>
  <c r="AI85" i="18"/>
  <c r="AJ85" i="18"/>
  <c r="Z86" i="18"/>
  <c r="AA86" i="18"/>
  <c r="AO86" i="18" s="1"/>
  <c r="AB86" i="18"/>
  <c r="AN86" i="18" s="1"/>
  <c r="AC86" i="18"/>
  <c r="AD86" i="18"/>
  <c r="AE86" i="18"/>
  <c r="AF86" i="18"/>
  <c r="AP86" i="18" s="1"/>
  <c r="AG86" i="18"/>
  <c r="AH86" i="18"/>
  <c r="AI86" i="18"/>
  <c r="AR86" i="18" s="1"/>
  <c r="AJ86" i="18"/>
  <c r="Z87" i="18"/>
  <c r="AA87" i="18"/>
  <c r="AO87" i="18" s="1"/>
  <c r="AB87" i="18"/>
  <c r="AC87" i="18"/>
  <c r="AD87" i="18"/>
  <c r="AE87" i="18"/>
  <c r="AF87" i="18"/>
  <c r="AP87" i="18" s="1"/>
  <c r="AG87" i="18"/>
  <c r="AH87" i="18"/>
  <c r="AI87" i="18"/>
  <c r="AJ87" i="18"/>
  <c r="Z88" i="18"/>
  <c r="AA88" i="18"/>
  <c r="AO88" i="18" s="1"/>
  <c r="AB88" i="18"/>
  <c r="AC88" i="18"/>
  <c r="AD88" i="18"/>
  <c r="AE88" i="18"/>
  <c r="AQ88" i="18" s="1"/>
  <c r="AF88" i="18"/>
  <c r="AP88" i="18" s="1"/>
  <c r="AG88" i="18"/>
  <c r="AH88" i="18"/>
  <c r="AI88" i="18"/>
  <c r="AJ88" i="18"/>
  <c r="Z89" i="18"/>
  <c r="AA89" i="18"/>
  <c r="AO89" i="18" s="1"/>
  <c r="AB89" i="18"/>
  <c r="AC89" i="18"/>
  <c r="AD89" i="18"/>
  <c r="AE89" i="18"/>
  <c r="AF89" i="18"/>
  <c r="AP89" i="18" s="1"/>
  <c r="AG89" i="18"/>
  <c r="AH89" i="18"/>
  <c r="AI89" i="18"/>
  <c r="AJ89" i="18"/>
  <c r="Z90" i="18"/>
  <c r="AA90" i="18"/>
  <c r="AO90" i="18" s="1"/>
  <c r="AB90" i="18"/>
  <c r="AC90" i="18"/>
  <c r="AD90" i="18"/>
  <c r="AE90" i="18"/>
  <c r="AF90" i="18"/>
  <c r="AP90" i="18" s="1"/>
  <c r="AG90" i="18"/>
  <c r="AH90" i="18"/>
  <c r="AI90" i="18"/>
  <c r="AJ90" i="18"/>
  <c r="Z91" i="18"/>
  <c r="AA91" i="18"/>
  <c r="AO91" i="18" s="1"/>
  <c r="AB91" i="18"/>
  <c r="AN91" i="18" s="1"/>
  <c r="AC91" i="18"/>
  <c r="AD91" i="18"/>
  <c r="AE91" i="18"/>
  <c r="AQ91" i="18" s="1"/>
  <c r="AF91" i="18"/>
  <c r="AP91" i="18" s="1"/>
  <c r="AG91" i="18"/>
  <c r="AH91" i="18"/>
  <c r="AI91" i="18"/>
  <c r="AJ91" i="18"/>
  <c r="Z92" i="18"/>
  <c r="AA92" i="18"/>
  <c r="AO92" i="18" s="1"/>
  <c r="AB92" i="18"/>
  <c r="AC92" i="18"/>
  <c r="AD92" i="18"/>
  <c r="AE92" i="18"/>
  <c r="AF92" i="18"/>
  <c r="AP92" i="18" s="1"/>
  <c r="AG92" i="18"/>
  <c r="AH92" i="18"/>
  <c r="AI92" i="18"/>
  <c r="AR92" i="18" s="1"/>
  <c r="AJ92" i="18"/>
  <c r="Z93" i="18"/>
  <c r="AA93" i="18"/>
  <c r="AO93" i="18" s="1"/>
  <c r="AB93" i="18"/>
  <c r="AC93" i="18"/>
  <c r="AD93" i="18"/>
  <c r="AE93" i="18"/>
  <c r="AQ93" i="18" s="1"/>
  <c r="AF93" i="18"/>
  <c r="AP93" i="18" s="1"/>
  <c r="AG93" i="18"/>
  <c r="AH93" i="18"/>
  <c r="AI93" i="18"/>
  <c r="AJ93" i="18"/>
  <c r="Z94" i="18"/>
  <c r="AA94" i="18"/>
  <c r="AO94" i="18" s="1"/>
  <c r="AB94" i="18"/>
  <c r="AN94" i="18" s="1"/>
  <c r="AC94" i="18"/>
  <c r="AD94" i="18"/>
  <c r="AE94" i="18"/>
  <c r="AF94" i="18"/>
  <c r="AP94" i="18" s="1"/>
  <c r="AG94" i="18"/>
  <c r="AH94" i="18"/>
  <c r="AI94" i="18"/>
  <c r="AR94" i="18" s="1"/>
  <c r="AJ94" i="18"/>
  <c r="Z95" i="18"/>
  <c r="AA95" i="18"/>
  <c r="AO95" i="18" s="1"/>
  <c r="AB95" i="18"/>
  <c r="AC95" i="18"/>
  <c r="AD95" i="18"/>
  <c r="AE95" i="18"/>
  <c r="AF95" i="18"/>
  <c r="AP95" i="18" s="1"/>
  <c r="AG95" i="18"/>
  <c r="AH95" i="18"/>
  <c r="AI95" i="18"/>
  <c r="AJ95" i="18"/>
  <c r="Z96" i="18"/>
  <c r="AA96" i="18"/>
  <c r="AO96" i="18" s="1"/>
  <c r="AB96" i="18"/>
  <c r="AC96" i="18"/>
  <c r="AD96" i="18"/>
  <c r="AE96" i="18"/>
  <c r="AQ96" i="18" s="1"/>
  <c r="AF96" i="18"/>
  <c r="AP96" i="18" s="1"/>
  <c r="AG96" i="18"/>
  <c r="AH96" i="18"/>
  <c r="AI96" i="18"/>
  <c r="AJ96" i="18"/>
  <c r="Z97" i="18"/>
  <c r="AA97" i="18"/>
  <c r="AO97" i="18" s="1"/>
  <c r="AB97" i="18"/>
  <c r="AC97" i="18"/>
  <c r="AD97" i="18"/>
  <c r="AE97" i="18"/>
  <c r="AF97" i="18"/>
  <c r="AP97" i="18" s="1"/>
  <c r="AG97" i="18"/>
  <c r="AH97" i="18"/>
  <c r="AI97" i="18"/>
  <c r="AR97" i="18" s="1"/>
  <c r="AJ97" i="18"/>
  <c r="Z98" i="18"/>
  <c r="AA98" i="18"/>
  <c r="AO98" i="18" s="1"/>
  <c r="AB98" i="18"/>
  <c r="AC98" i="18"/>
  <c r="AD98" i="18"/>
  <c r="AE98" i="18"/>
  <c r="AF98" i="18"/>
  <c r="AP98" i="18" s="1"/>
  <c r="AG98" i="18"/>
  <c r="AH98" i="18"/>
  <c r="AI98" i="18"/>
  <c r="AJ98" i="18"/>
  <c r="Z99" i="18"/>
  <c r="AA99" i="18"/>
  <c r="AO99" i="18" s="1"/>
  <c r="AB99" i="18"/>
  <c r="AN99" i="18" s="1"/>
  <c r="AC99" i="18"/>
  <c r="AD99" i="18"/>
  <c r="AE99" i="18"/>
  <c r="AQ99" i="18" s="1"/>
  <c r="AF99" i="18"/>
  <c r="AP99" i="18" s="1"/>
  <c r="AG99" i="18"/>
  <c r="AH99" i="18"/>
  <c r="AI99" i="18"/>
  <c r="AJ99" i="18"/>
  <c r="Z100" i="18"/>
  <c r="AA100" i="18"/>
  <c r="AO100" i="18" s="1"/>
  <c r="AB100" i="18"/>
  <c r="AC100" i="18"/>
  <c r="AD100" i="18"/>
  <c r="AE100" i="18"/>
  <c r="AF100" i="18"/>
  <c r="AP100" i="18" s="1"/>
  <c r="AG100" i="18"/>
  <c r="AH100" i="18"/>
  <c r="AI100" i="18"/>
  <c r="AR100" i="18" s="1"/>
  <c r="AJ100" i="18"/>
  <c r="Z101" i="18"/>
  <c r="AA101" i="18"/>
  <c r="AO101" i="18" s="1"/>
  <c r="AB101" i="18"/>
  <c r="AC101" i="18"/>
  <c r="AD101" i="18"/>
  <c r="AE101" i="18"/>
  <c r="AQ101" i="18" s="1"/>
  <c r="AF101" i="18"/>
  <c r="AP101" i="18" s="1"/>
  <c r="AG101" i="18"/>
  <c r="AH101" i="18"/>
  <c r="AI101" i="18"/>
  <c r="AJ101" i="18"/>
  <c r="Z102" i="18"/>
  <c r="AA102" i="18"/>
  <c r="AO102" i="18" s="1"/>
  <c r="AB102" i="18"/>
  <c r="AN102" i="18" s="1"/>
  <c r="AC102" i="18"/>
  <c r="AD102" i="18"/>
  <c r="AE102" i="18"/>
  <c r="AF102" i="18"/>
  <c r="AP102" i="18" s="1"/>
  <c r="AG102" i="18"/>
  <c r="AH102" i="18"/>
  <c r="AI102" i="18"/>
  <c r="AR102" i="18" s="1"/>
  <c r="AJ102" i="18"/>
  <c r="Z103" i="18"/>
  <c r="AA103" i="18"/>
  <c r="AO103" i="18" s="1"/>
  <c r="AB103" i="18"/>
  <c r="AC103" i="18"/>
  <c r="AD103" i="18"/>
  <c r="AE103" i="18"/>
  <c r="AF103" i="18"/>
  <c r="AP103" i="18" s="1"/>
  <c r="AG103" i="18"/>
  <c r="AH103" i="18"/>
  <c r="AI103" i="18"/>
  <c r="AJ103" i="18"/>
  <c r="Z104" i="18"/>
  <c r="AA104" i="18"/>
  <c r="AO104" i="18" s="1"/>
  <c r="AB104" i="18"/>
  <c r="AC104" i="18"/>
  <c r="AD104" i="18"/>
  <c r="AE104" i="18"/>
  <c r="AQ104" i="18" s="1"/>
  <c r="AF104" i="18"/>
  <c r="AP104" i="18" s="1"/>
  <c r="AG104" i="18"/>
  <c r="AH104" i="18"/>
  <c r="AI104" i="18"/>
  <c r="AJ104" i="18"/>
  <c r="Z105" i="18"/>
  <c r="AA105" i="18"/>
  <c r="AO105" i="18" s="1"/>
  <c r="AB105" i="18"/>
  <c r="AC105" i="18"/>
  <c r="AD105" i="18"/>
  <c r="AE105" i="18"/>
  <c r="AF105" i="18"/>
  <c r="AP105" i="18" s="1"/>
  <c r="AG105" i="18"/>
  <c r="AH105" i="18"/>
  <c r="AI105" i="18"/>
  <c r="AR105" i="18" s="1"/>
  <c r="AJ105" i="18"/>
  <c r="Z106" i="18"/>
  <c r="AA106" i="18"/>
  <c r="AO106" i="18" s="1"/>
  <c r="AB106" i="18"/>
  <c r="AC106" i="18"/>
  <c r="AD106" i="18"/>
  <c r="AE106" i="18"/>
  <c r="AF106" i="18"/>
  <c r="AP106" i="18" s="1"/>
  <c r="AG106" i="18"/>
  <c r="AH106" i="18"/>
  <c r="AI106" i="18"/>
  <c r="AJ106" i="18"/>
  <c r="Z107" i="18"/>
  <c r="AA107" i="18"/>
  <c r="AO107" i="18" s="1"/>
  <c r="AB107" i="18"/>
  <c r="AN107" i="18" s="1"/>
  <c r="AC107" i="18"/>
  <c r="AD107" i="18"/>
  <c r="AE107" i="18"/>
  <c r="AQ107" i="18" s="1"/>
  <c r="AF107" i="18"/>
  <c r="AP107" i="18" s="1"/>
  <c r="AG107" i="18"/>
  <c r="AH107" i="18"/>
  <c r="AI107" i="18"/>
  <c r="AJ107" i="18"/>
  <c r="Z108" i="18"/>
  <c r="AA108" i="18"/>
  <c r="AO108" i="18" s="1"/>
  <c r="AB108" i="18"/>
  <c r="AC108" i="18"/>
  <c r="AD108" i="18"/>
  <c r="AE108" i="18"/>
  <c r="AF108" i="18"/>
  <c r="AP108" i="18" s="1"/>
  <c r="AG108" i="18"/>
  <c r="AH108" i="18"/>
  <c r="AI108" i="18"/>
  <c r="AR108" i="18" s="1"/>
  <c r="AJ108" i="18"/>
  <c r="Z109" i="18"/>
  <c r="AA109" i="18"/>
  <c r="AO109" i="18" s="1"/>
  <c r="AB109" i="18"/>
  <c r="AC109" i="18"/>
  <c r="AD109" i="18"/>
  <c r="AE109" i="18"/>
  <c r="AQ109" i="18" s="1"/>
  <c r="AF109" i="18"/>
  <c r="AP109" i="18" s="1"/>
  <c r="AG109" i="18"/>
  <c r="AH109" i="18"/>
  <c r="AI109" i="18"/>
  <c r="AJ109" i="18"/>
  <c r="Z110" i="18"/>
  <c r="AA110" i="18"/>
  <c r="AO110" i="18" s="1"/>
  <c r="AB110" i="18"/>
  <c r="AN110" i="18" s="1"/>
  <c r="AC110" i="18"/>
  <c r="AD110" i="18"/>
  <c r="AE110" i="18"/>
  <c r="AF110" i="18"/>
  <c r="AP110" i="18" s="1"/>
  <c r="AG110" i="18"/>
  <c r="AH110" i="18"/>
  <c r="AI110" i="18"/>
  <c r="AR110" i="18" s="1"/>
  <c r="AJ110" i="18"/>
  <c r="Z111" i="18"/>
  <c r="AA111" i="18"/>
  <c r="AO111" i="18" s="1"/>
  <c r="AB111" i="18"/>
  <c r="AC111" i="18"/>
  <c r="AD111" i="18"/>
  <c r="AE111" i="18"/>
  <c r="AF111" i="18"/>
  <c r="AP111" i="18" s="1"/>
  <c r="AG111" i="18"/>
  <c r="AH111" i="18"/>
  <c r="AI111" i="18"/>
  <c r="AJ111" i="18"/>
  <c r="Z112" i="18"/>
  <c r="AA112" i="18"/>
  <c r="AO112" i="18" s="1"/>
  <c r="AB112" i="18"/>
  <c r="AC112" i="18"/>
  <c r="AD112" i="18"/>
  <c r="AE112" i="18"/>
  <c r="AQ112" i="18" s="1"/>
  <c r="AF112" i="18"/>
  <c r="AP112" i="18" s="1"/>
  <c r="AG112" i="18"/>
  <c r="AH112" i="18"/>
  <c r="AI112" i="18"/>
  <c r="AJ112" i="18"/>
  <c r="Z113" i="18"/>
  <c r="AA113" i="18"/>
  <c r="AO113" i="18" s="1"/>
  <c r="AB113" i="18"/>
  <c r="AC113" i="18"/>
  <c r="AD113" i="18"/>
  <c r="AE113" i="18"/>
  <c r="AF113" i="18"/>
  <c r="AP113" i="18" s="1"/>
  <c r="AG113" i="18"/>
  <c r="AH113" i="18"/>
  <c r="AI113" i="18"/>
  <c r="AR113" i="18" s="1"/>
  <c r="AJ113" i="18"/>
  <c r="Z114" i="18"/>
  <c r="AA114" i="18"/>
  <c r="AO114" i="18" s="1"/>
  <c r="AB114" i="18"/>
  <c r="AC114" i="18"/>
  <c r="AD114" i="18"/>
  <c r="AE114" i="18"/>
  <c r="AF114" i="18"/>
  <c r="AP114" i="18" s="1"/>
  <c r="AG114" i="18"/>
  <c r="AH114" i="18"/>
  <c r="AI114" i="18"/>
  <c r="AJ114" i="18"/>
  <c r="Z115" i="18"/>
  <c r="AA115" i="18"/>
  <c r="AO115" i="18" s="1"/>
  <c r="AB115" i="18"/>
  <c r="AN115" i="18" s="1"/>
  <c r="AC115" i="18"/>
  <c r="AD115" i="18"/>
  <c r="AE115" i="18"/>
  <c r="AQ115" i="18" s="1"/>
  <c r="AF115" i="18"/>
  <c r="AP115" i="18" s="1"/>
  <c r="AG115" i="18"/>
  <c r="AH115" i="18"/>
  <c r="AI115" i="18"/>
  <c r="AJ115" i="18"/>
  <c r="Z116" i="18"/>
  <c r="AA116" i="18"/>
  <c r="AO116" i="18" s="1"/>
  <c r="AB116" i="18"/>
  <c r="AC116" i="18"/>
  <c r="AD116" i="18"/>
  <c r="AE116" i="18"/>
  <c r="AF116" i="18"/>
  <c r="AP116" i="18" s="1"/>
  <c r="AG116" i="18"/>
  <c r="AH116" i="18"/>
  <c r="AI116" i="18"/>
  <c r="AR116" i="18" s="1"/>
  <c r="AJ116" i="18"/>
  <c r="Z117" i="18"/>
  <c r="AA117" i="18"/>
  <c r="AO117" i="18" s="1"/>
  <c r="AB117" i="18"/>
  <c r="AC117" i="18"/>
  <c r="AD117" i="18"/>
  <c r="AE117" i="18"/>
  <c r="AQ117" i="18" s="1"/>
  <c r="AF117" i="18"/>
  <c r="AP117" i="18" s="1"/>
  <c r="AG117" i="18"/>
  <c r="AH117" i="18"/>
  <c r="AI117" i="18"/>
  <c r="AJ117" i="18"/>
  <c r="Z118" i="18"/>
  <c r="AA118" i="18"/>
  <c r="AO118" i="18" s="1"/>
  <c r="AB118" i="18"/>
  <c r="AN118" i="18" s="1"/>
  <c r="AC118" i="18"/>
  <c r="AD118" i="18"/>
  <c r="AE118" i="18"/>
  <c r="AF118" i="18"/>
  <c r="AP118" i="18" s="1"/>
  <c r="AG118" i="18"/>
  <c r="AH118" i="18"/>
  <c r="AI118" i="18"/>
  <c r="AR118" i="18" s="1"/>
  <c r="AJ118" i="18"/>
  <c r="Z119" i="18"/>
  <c r="AA119" i="18"/>
  <c r="AO119" i="18" s="1"/>
  <c r="AB119" i="18"/>
  <c r="AC119" i="18"/>
  <c r="AD119" i="18"/>
  <c r="AE119" i="18"/>
  <c r="AF119" i="18"/>
  <c r="AP119" i="18" s="1"/>
  <c r="AG119" i="18"/>
  <c r="AH119" i="18"/>
  <c r="AI119" i="18"/>
  <c r="AJ119" i="18"/>
  <c r="Z120" i="18"/>
  <c r="AA120" i="18"/>
  <c r="AO120" i="18" s="1"/>
  <c r="AB120" i="18"/>
  <c r="AC120" i="18"/>
  <c r="AD120" i="18"/>
  <c r="AE120" i="18"/>
  <c r="AQ120" i="18" s="1"/>
  <c r="AF120" i="18"/>
  <c r="AP120" i="18" s="1"/>
  <c r="AG120" i="18"/>
  <c r="AH120" i="18"/>
  <c r="AI120" i="18"/>
  <c r="AJ120" i="18"/>
  <c r="Z121" i="18"/>
  <c r="AA121" i="18"/>
  <c r="AO121" i="18" s="1"/>
  <c r="AB121" i="18"/>
  <c r="AC121" i="18"/>
  <c r="AD121" i="18"/>
  <c r="AE121" i="18"/>
  <c r="AF121" i="18"/>
  <c r="AP121" i="18" s="1"/>
  <c r="AG121" i="18"/>
  <c r="AH121" i="18"/>
  <c r="AI121" i="18"/>
  <c r="AR121" i="18" s="1"/>
  <c r="AJ121" i="18"/>
  <c r="Z122" i="18"/>
  <c r="AA122" i="18"/>
  <c r="AO122" i="18" s="1"/>
  <c r="AB122" i="18"/>
  <c r="AC122" i="18"/>
  <c r="AD122" i="18"/>
  <c r="AE122" i="18"/>
  <c r="AF122" i="18"/>
  <c r="AP122" i="18" s="1"/>
  <c r="AG122" i="18"/>
  <c r="AH122" i="18"/>
  <c r="AI122" i="18"/>
  <c r="AJ122" i="18"/>
  <c r="Z123" i="18"/>
  <c r="AA123" i="18"/>
  <c r="AO123" i="18" s="1"/>
  <c r="AB123" i="18"/>
  <c r="AN123" i="18" s="1"/>
  <c r="AC123" i="18"/>
  <c r="AD123" i="18"/>
  <c r="AE123" i="18"/>
  <c r="AQ123" i="18" s="1"/>
  <c r="AF123" i="18"/>
  <c r="AP123" i="18" s="1"/>
  <c r="AG123" i="18"/>
  <c r="AH123" i="18"/>
  <c r="AI123" i="18"/>
  <c r="AJ123" i="18"/>
  <c r="Z124" i="18"/>
  <c r="AA124" i="18"/>
  <c r="AO124" i="18" s="1"/>
  <c r="AB124" i="18"/>
  <c r="AC124" i="18"/>
  <c r="AD124" i="18"/>
  <c r="AE124" i="18"/>
  <c r="AF124" i="18"/>
  <c r="AP124" i="18" s="1"/>
  <c r="AG124" i="18"/>
  <c r="AH124" i="18"/>
  <c r="AI124" i="18"/>
  <c r="AR124" i="18" s="1"/>
  <c r="AJ124" i="18"/>
  <c r="Z125" i="18"/>
  <c r="AA125" i="18"/>
  <c r="AO125" i="18" s="1"/>
  <c r="AB125" i="18"/>
  <c r="AC125" i="18"/>
  <c r="AD125" i="18"/>
  <c r="AE125" i="18"/>
  <c r="AQ125" i="18" s="1"/>
  <c r="AF125" i="18"/>
  <c r="AP125" i="18" s="1"/>
  <c r="AG125" i="18"/>
  <c r="AH125" i="18"/>
  <c r="AI125" i="18"/>
  <c r="AJ125" i="18"/>
  <c r="Z126" i="18"/>
  <c r="AA126" i="18"/>
  <c r="AO126" i="18" s="1"/>
  <c r="AB126" i="18"/>
  <c r="AN126" i="18" s="1"/>
  <c r="AC126" i="18"/>
  <c r="AD126" i="18"/>
  <c r="AE126" i="18"/>
  <c r="AF126" i="18"/>
  <c r="AP126" i="18" s="1"/>
  <c r="AG126" i="18"/>
  <c r="AH126" i="18"/>
  <c r="AI126" i="18"/>
  <c r="AR126" i="18" s="1"/>
  <c r="AJ126" i="18"/>
  <c r="Z127" i="18"/>
  <c r="AA127" i="18"/>
  <c r="AO127" i="18" s="1"/>
  <c r="AB127" i="18"/>
  <c r="AC127" i="18"/>
  <c r="AD127" i="18"/>
  <c r="AE127" i="18"/>
  <c r="AF127" i="18"/>
  <c r="AP127" i="18" s="1"/>
  <c r="AG127" i="18"/>
  <c r="AH127" i="18"/>
  <c r="AI127" i="18"/>
  <c r="AJ127" i="18"/>
  <c r="Z128" i="18"/>
  <c r="AA128" i="18"/>
  <c r="AO128" i="18" s="1"/>
  <c r="AB128" i="18"/>
  <c r="AC128" i="18"/>
  <c r="AD128" i="18"/>
  <c r="AE128" i="18"/>
  <c r="AQ128" i="18" s="1"/>
  <c r="AF128" i="18"/>
  <c r="AP128" i="18" s="1"/>
  <c r="AG128" i="18"/>
  <c r="AH128" i="18"/>
  <c r="AI128" i="18"/>
  <c r="AJ128" i="18"/>
  <c r="Z129" i="18"/>
  <c r="AA129" i="18"/>
  <c r="AO129" i="18" s="1"/>
  <c r="AB129" i="18"/>
  <c r="AC129" i="18"/>
  <c r="AD129" i="18"/>
  <c r="AE129" i="18"/>
  <c r="AF129" i="18"/>
  <c r="AP129" i="18" s="1"/>
  <c r="AG129" i="18"/>
  <c r="AH129" i="18"/>
  <c r="AI129" i="18"/>
  <c r="AR129" i="18" s="1"/>
  <c r="AJ129" i="18"/>
  <c r="Z130" i="18"/>
  <c r="AA130" i="18"/>
  <c r="AO130" i="18" s="1"/>
  <c r="AB130" i="18"/>
  <c r="AC130" i="18"/>
  <c r="AD130" i="18"/>
  <c r="AE130" i="18"/>
  <c r="AF130" i="18"/>
  <c r="AP130" i="18" s="1"/>
  <c r="AG130" i="18"/>
  <c r="AH130" i="18"/>
  <c r="AI130" i="18"/>
  <c r="AJ130" i="18"/>
  <c r="Z131" i="18"/>
  <c r="AA131" i="18"/>
  <c r="AO131" i="18" s="1"/>
  <c r="AB131" i="18"/>
  <c r="AN131" i="18" s="1"/>
  <c r="AC131" i="18"/>
  <c r="AD131" i="18"/>
  <c r="AE131" i="18"/>
  <c r="AQ131" i="18" s="1"/>
  <c r="AF131" i="18"/>
  <c r="AP131" i="18" s="1"/>
  <c r="AG131" i="18"/>
  <c r="AH131" i="18"/>
  <c r="AI131" i="18"/>
  <c r="AJ131" i="18"/>
  <c r="Z132" i="18"/>
  <c r="AA132" i="18"/>
  <c r="AO132" i="18" s="1"/>
  <c r="AB132" i="18"/>
  <c r="AC132" i="18"/>
  <c r="AD132" i="18"/>
  <c r="AE132" i="18"/>
  <c r="AF132" i="18"/>
  <c r="AP132" i="18" s="1"/>
  <c r="AG132" i="18"/>
  <c r="AH132" i="18"/>
  <c r="AI132" i="18"/>
  <c r="AR132" i="18" s="1"/>
  <c r="AJ132" i="18"/>
  <c r="Z133" i="18"/>
  <c r="AA133" i="18"/>
  <c r="AO133" i="18" s="1"/>
  <c r="AB133" i="18"/>
  <c r="AC133" i="18"/>
  <c r="AD133" i="18"/>
  <c r="AE133" i="18"/>
  <c r="AQ133" i="18" s="1"/>
  <c r="AF133" i="18"/>
  <c r="AP133" i="18" s="1"/>
  <c r="AG133" i="18"/>
  <c r="AH133" i="18"/>
  <c r="AI133" i="18"/>
  <c r="AJ133" i="18"/>
  <c r="Z134" i="18"/>
  <c r="AA134" i="18"/>
  <c r="AO134" i="18" s="1"/>
  <c r="AB134" i="18"/>
  <c r="AN134" i="18" s="1"/>
  <c r="AC134" i="18"/>
  <c r="AD134" i="18"/>
  <c r="AE134" i="18"/>
  <c r="AF134" i="18"/>
  <c r="AP134" i="18" s="1"/>
  <c r="AG134" i="18"/>
  <c r="AH134" i="18"/>
  <c r="AI134" i="18"/>
  <c r="AR134" i="18" s="1"/>
  <c r="AJ134" i="18"/>
  <c r="Z135" i="18"/>
  <c r="AA135" i="18"/>
  <c r="AO135" i="18" s="1"/>
  <c r="AB135" i="18"/>
  <c r="AC135" i="18"/>
  <c r="AD135" i="18"/>
  <c r="AE135" i="18"/>
  <c r="AF135" i="18"/>
  <c r="AP135" i="18" s="1"/>
  <c r="AG135" i="18"/>
  <c r="AH135" i="18"/>
  <c r="AI135" i="18"/>
  <c r="AJ135" i="18"/>
  <c r="Z136" i="18"/>
  <c r="AA136" i="18"/>
  <c r="AO136" i="18" s="1"/>
  <c r="AB136" i="18"/>
  <c r="AC136" i="18"/>
  <c r="AD136" i="18"/>
  <c r="AE136" i="18"/>
  <c r="AQ136" i="18" s="1"/>
  <c r="AF136" i="18"/>
  <c r="AP136" i="18" s="1"/>
  <c r="AG136" i="18"/>
  <c r="AH136" i="18"/>
  <c r="AI136" i="18"/>
  <c r="AJ136" i="18"/>
  <c r="Z137" i="18"/>
  <c r="AA137" i="18"/>
  <c r="AO137" i="18" s="1"/>
  <c r="AB137" i="18"/>
  <c r="AC137" i="18"/>
  <c r="AD137" i="18"/>
  <c r="AE137" i="18"/>
  <c r="AF137" i="18"/>
  <c r="AP137" i="18" s="1"/>
  <c r="AG137" i="18"/>
  <c r="AH137" i="18"/>
  <c r="AI137" i="18"/>
  <c r="AR137" i="18" s="1"/>
  <c r="AJ137" i="18"/>
  <c r="Z138" i="18"/>
  <c r="AA138" i="18"/>
  <c r="AO138" i="18" s="1"/>
  <c r="AB138" i="18"/>
  <c r="AC138" i="18"/>
  <c r="AD138" i="18"/>
  <c r="AE138" i="18"/>
  <c r="AF138" i="18"/>
  <c r="AP138" i="18" s="1"/>
  <c r="AG138" i="18"/>
  <c r="AH138" i="18"/>
  <c r="AI138" i="18"/>
  <c r="AJ138" i="18"/>
  <c r="Z139" i="18"/>
  <c r="AA139" i="18"/>
  <c r="AO139" i="18" s="1"/>
  <c r="AB139" i="18"/>
  <c r="AN139" i="18" s="1"/>
  <c r="AC139" i="18"/>
  <c r="AD139" i="18"/>
  <c r="AE139" i="18"/>
  <c r="AQ139" i="18" s="1"/>
  <c r="AF139" i="18"/>
  <c r="AP139" i="18" s="1"/>
  <c r="AG139" i="18"/>
  <c r="AH139" i="18"/>
  <c r="AI139" i="18"/>
  <c r="AJ139" i="18"/>
  <c r="Z140" i="18"/>
  <c r="AA140" i="18"/>
  <c r="AO140" i="18" s="1"/>
  <c r="AB140" i="18"/>
  <c r="AC140" i="18"/>
  <c r="AD140" i="18"/>
  <c r="AE140" i="18"/>
  <c r="AF140" i="18"/>
  <c r="AP140" i="18" s="1"/>
  <c r="AG140" i="18"/>
  <c r="AH140" i="18"/>
  <c r="AI140" i="18"/>
  <c r="AR140" i="18" s="1"/>
  <c r="AJ140" i="18"/>
  <c r="Z141" i="18"/>
  <c r="AA141" i="18"/>
  <c r="AO141" i="18" s="1"/>
  <c r="AB141" i="18"/>
  <c r="AC141" i="18"/>
  <c r="AD141" i="18"/>
  <c r="AE141" i="18"/>
  <c r="AQ141" i="18" s="1"/>
  <c r="AF141" i="18"/>
  <c r="AP141" i="18" s="1"/>
  <c r="AG141" i="18"/>
  <c r="AH141" i="18"/>
  <c r="AI141" i="18"/>
  <c r="AJ141" i="18"/>
  <c r="Z142" i="18"/>
  <c r="AA142" i="18"/>
  <c r="AO142" i="18" s="1"/>
  <c r="AB142" i="18"/>
  <c r="AN142" i="18" s="1"/>
  <c r="AC142" i="18"/>
  <c r="AD142" i="18"/>
  <c r="AE142" i="18"/>
  <c r="AF142" i="18"/>
  <c r="AP142" i="18" s="1"/>
  <c r="AG142" i="18"/>
  <c r="AH142" i="18"/>
  <c r="AI142" i="18"/>
  <c r="AR142" i="18" s="1"/>
  <c r="AJ142" i="18"/>
  <c r="Z143" i="18"/>
  <c r="AA143" i="18"/>
  <c r="AO143" i="18" s="1"/>
  <c r="AB143" i="18"/>
  <c r="AC143" i="18"/>
  <c r="AD143" i="18"/>
  <c r="AE143" i="18"/>
  <c r="AF143" i="18"/>
  <c r="AP143" i="18" s="1"/>
  <c r="AG143" i="18"/>
  <c r="AH143" i="18"/>
  <c r="AI143" i="18"/>
  <c r="AJ143" i="18"/>
  <c r="Z144" i="18"/>
  <c r="AA144" i="18"/>
  <c r="AO144" i="18" s="1"/>
  <c r="AB144" i="18"/>
  <c r="AC144" i="18"/>
  <c r="AD144" i="18"/>
  <c r="AE144" i="18"/>
  <c r="AQ144" i="18" s="1"/>
  <c r="AF144" i="18"/>
  <c r="AP144" i="18" s="1"/>
  <c r="AG144" i="18"/>
  <c r="AH144" i="18"/>
  <c r="AI144" i="18"/>
  <c r="AJ144" i="18"/>
  <c r="Z145" i="18"/>
  <c r="AA145" i="18"/>
  <c r="AO145" i="18" s="1"/>
  <c r="AB145" i="18"/>
  <c r="AC145" i="18"/>
  <c r="AD145" i="18"/>
  <c r="AE145" i="18"/>
  <c r="AF145" i="18"/>
  <c r="AP145" i="18" s="1"/>
  <c r="AG145" i="18"/>
  <c r="AH145" i="18"/>
  <c r="AI145" i="18"/>
  <c r="AR145" i="18" s="1"/>
  <c r="AJ145" i="18"/>
  <c r="Z146" i="18"/>
  <c r="AA146" i="18"/>
  <c r="AO146" i="18" s="1"/>
  <c r="AB146" i="18"/>
  <c r="AC146" i="18"/>
  <c r="AD146" i="18"/>
  <c r="AE146" i="18"/>
  <c r="AF146" i="18"/>
  <c r="AP146" i="18" s="1"/>
  <c r="AG146" i="18"/>
  <c r="AH146" i="18"/>
  <c r="AI146" i="18"/>
  <c r="AJ146" i="18"/>
  <c r="Z147" i="18"/>
  <c r="AA147" i="18"/>
  <c r="AO147" i="18" s="1"/>
  <c r="AB147" i="18"/>
  <c r="AN147" i="18" s="1"/>
  <c r="AC147" i="18"/>
  <c r="AD147" i="18"/>
  <c r="AE147" i="18"/>
  <c r="AQ147" i="18" s="1"/>
  <c r="AF147" i="18"/>
  <c r="AP147" i="18" s="1"/>
  <c r="AG147" i="18"/>
  <c r="AH147" i="18"/>
  <c r="AI147" i="18"/>
  <c r="AJ147" i="18"/>
  <c r="Z148" i="18"/>
  <c r="AA148" i="18"/>
  <c r="AO148" i="18" s="1"/>
  <c r="AB148" i="18"/>
  <c r="AC148" i="18"/>
  <c r="AD148" i="18"/>
  <c r="AE148" i="18"/>
  <c r="AF148" i="18"/>
  <c r="AP148" i="18" s="1"/>
  <c r="AG148" i="18"/>
  <c r="AH148" i="18"/>
  <c r="AI148" i="18"/>
  <c r="AR148" i="18" s="1"/>
  <c r="AJ148" i="18"/>
  <c r="Z149" i="18"/>
  <c r="AA149" i="18"/>
  <c r="AO149" i="18" s="1"/>
  <c r="AB149" i="18"/>
  <c r="AC149" i="18"/>
  <c r="AD149" i="18"/>
  <c r="AE149" i="18"/>
  <c r="AQ149" i="18" s="1"/>
  <c r="AF149" i="18"/>
  <c r="AP149" i="18" s="1"/>
  <c r="AG149" i="18"/>
  <c r="AH149" i="18"/>
  <c r="AI149" i="18"/>
  <c r="AJ149" i="18"/>
  <c r="Z150" i="18"/>
  <c r="AA150" i="18"/>
  <c r="AO150" i="18" s="1"/>
  <c r="AB150" i="18"/>
  <c r="AN150" i="18" s="1"/>
  <c r="AC150" i="18"/>
  <c r="AD150" i="18"/>
  <c r="AE150" i="18"/>
  <c r="AF150" i="18"/>
  <c r="AP150" i="18" s="1"/>
  <c r="AG150" i="18"/>
  <c r="AH150" i="18"/>
  <c r="AI150" i="18"/>
  <c r="AR150" i="18" s="1"/>
  <c r="AJ150" i="18"/>
  <c r="Z151" i="18"/>
  <c r="AA151" i="18"/>
  <c r="AO151" i="18" s="1"/>
  <c r="AB151" i="18"/>
  <c r="AC151" i="18"/>
  <c r="AD151" i="18"/>
  <c r="AE151" i="18"/>
  <c r="AF151" i="18"/>
  <c r="AP151" i="18" s="1"/>
  <c r="AG151" i="18"/>
  <c r="AH151" i="18"/>
  <c r="AI151" i="18"/>
  <c r="AJ151" i="18"/>
  <c r="Z152" i="18"/>
  <c r="AA152" i="18"/>
  <c r="AO152" i="18" s="1"/>
  <c r="AB152" i="18"/>
  <c r="AC152" i="18"/>
  <c r="AD152" i="18"/>
  <c r="AE152" i="18"/>
  <c r="AQ152" i="18" s="1"/>
  <c r="AF152" i="18"/>
  <c r="AP152" i="18" s="1"/>
  <c r="AG152" i="18"/>
  <c r="AH152" i="18"/>
  <c r="AI152" i="18"/>
  <c r="AJ152" i="18"/>
  <c r="Z153" i="18"/>
  <c r="AA153" i="18"/>
  <c r="AO153" i="18" s="1"/>
  <c r="AB153" i="18"/>
  <c r="AC153" i="18"/>
  <c r="AD153" i="18"/>
  <c r="AE153" i="18"/>
  <c r="AF153" i="18"/>
  <c r="AP153" i="18" s="1"/>
  <c r="AG153" i="18"/>
  <c r="AH153" i="18"/>
  <c r="AI153" i="18"/>
  <c r="AR153" i="18" s="1"/>
  <c r="AJ153" i="18"/>
  <c r="Z154" i="18"/>
  <c r="AA154" i="18"/>
  <c r="AO154" i="18" s="1"/>
  <c r="AB154" i="18"/>
  <c r="AC154" i="18"/>
  <c r="AD154" i="18"/>
  <c r="AE154" i="18"/>
  <c r="AF154" i="18"/>
  <c r="AP154" i="18" s="1"/>
  <c r="AG154" i="18"/>
  <c r="AH154" i="18"/>
  <c r="AI154" i="18"/>
  <c r="AJ154" i="18"/>
  <c r="Z155" i="18"/>
  <c r="AA155" i="18"/>
  <c r="AO155" i="18" s="1"/>
  <c r="AB155" i="18"/>
  <c r="AN155" i="18" s="1"/>
  <c r="AC155" i="18"/>
  <c r="AD155" i="18"/>
  <c r="AE155" i="18"/>
  <c r="AQ155" i="18" s="1"/>
  <c r="AF155" i="18"/>
  <c r="AP155" i="18" s="1"/>
  <c r="AG155" i="18"/>
  <c r="AH155" i="18"/>
  <c r="AI155" i="18"/>
  <c r="AJ155" i="18"/>
  <c r="Z156" i="18"/>
  <c r="AA156" i="18"/>
  <c r="AO156" i="18" s="1"/>
  <c r="AB156" i="18"/>
  <c r="AC156" i="18"/>
  <c r="AD156" i="18"/>
  <c r="AE156" i="18"/>
  <c r="AF156" i="18"/>
  <c r="AP156" i="18" s="1"/>
  <c r="AG156" i="18"/>
  <c r="AH156" i="18"/>
  <c r="AI156" i="18"/>
  <c r="AR156" i="18" s="1"/>
  <c r="AJ156" i="18"/>
  <c r="Z157" i="18"/>
  <c r="AA157" i="18"/>
  <c r="AO157" i="18" s="1"/>
  <c r="AB157" i="18"/>
  <c r="AC157" i="18"/>
  <c r="AD157" i="18"/>
  <c r="AE157" i="18"/>
  <c r="AQ157" i="18" s="1"/>
  <c r="AF157" i="18"/>
  <c r="AP157" i="18" s="1"/>
  <c r="AG157" i="18"/>
  <c r="AH157" i="18"/>
  <c r="AI157" i="18"/>
  <c r="AJ157" i="18"/>
  <c r="Z158" i="18"/>
  <c r="AA158" i="18"/>
  <c r="AO158" i="18" s="1"/>
  <c r="AB158" i="18"/>
  <c r="AN158" i="18" s="1"/>
  <c r="AC158" i="18"/>
  <c r="AD158" i="18"/>
  <c r="AE158" i="18"/>
  <c r="AF158" i="18"/>
  <c r="AP158" i="18" s="1"/>
  <c r="AG158" i="18"/>
  <c r="AH158" i="18"/>
  <c r="AI158" i="18"/>
  <c r="AR158" i="18" s="1"/>
  <c r="AJ158" i="18"/>
  <c r="Z159" i="18"/>
  <c r="AA159" i="18"/>
  <c r="AO159" i="18" s="1"/>
  <c r="AB159" i="18"/>
  <c r="AC159" i="18"/>
  <c r="AD159" i="18"/>
  <c r="AE159" i="18"/>
  <c r="AF159" i="18"/>
  <c r="AP159" i="18" s="1"/>
  <c r="AG159" i="18"/>
  <c r="AH159" i="18"/>
  <c r="AI159" i="18"/>
  <c r="AJ159" i="18"/>
  <c r="Z160" i="18"/>
  <c r="AA160" i="18"/>
  <c r="AO160" i="18" s="1"/>
  <c r="AB160" i="18"/>
  <c r="AC160" i="18"/>
  <c r="AD160" i="18"/>
  <c r="AE160" i="18"/>
  <c r="AQ160" i="18" s="1"/>
  <c r="AF160" i="18"/>
  <c r="AP160" i="18" s="1"/>
  <c r="AG160" i="18"/>
  <c r="AH160" i="18"/>
  <c r="AI160" i="18"/>
  <c r="AJ160" i="18"/>
  <c r="Z161" i="18"/>
  <c r="AA161" i="18"/>
  <c r="AO161" i="18" s="1"/>
  <c r="AB161" i="18"/>
  <c r="AC161" i="18"/>
  <c r="AD161" i="18"/>
  <c r="AE161" i="18"/>
  <c r="AF161" i="18"/>
  <c r="AP161" i="18" s="1"/>
  <c r="AG161" i="18"/>
  <c r="AH161" i="18"/>
  <c r="AI161" i="18"/>
  <c r="AR161" i="18" s="1"/>
  <c r="AJ161" i="18"/>
  <c r="Z162" i="18"/>
  <c r="AA162" i="18"/>
  <c r="AO162" i="18" s="1"/>
  <c r="AB162" i="18"/>
  <c r="AC162" i="18"/>
  <c r="AD162" i="18"/>
  <c r="AE162" i="18"/>
  <c r="AF162" i="18"/>
  <c r="AP162" i="18" s="1"/>
  <c r="AG162" i="18"/>
  <c r="AH162" i="18"/>
  <c r="AI162" i="18"/>
  <c r="AJ162" i="18"/>
  <c r="Z163" i="18"/>
  <c r="AA163" i="18"/>
  <c r="AO163" i="18" s="1"/>
  <c r="AB163" i="18"/>
  <c r="AN163" i="18" s="1"/>
  <c r="AC163" i="18"/>
  <c r="AD163" i="18"/>
  <c r="AE163" i="18"/>
  <c r="AQ163" i="18" s="1"/>
  <c r="AF163" i="18"/>
  <c r="AP163" i="18" s="1"/>
  <c r="AG163" i="18"/>
  <c r="AH163" i="18"/>
  <c r="AI163" i="18"/>
  <c r="AJ163" i="18"/>
  <c r="Z164" i="18"/>
  <c r="AA164" i="18"/>
  <c r="AO164" i="18" s="1"/>
  <c r="AB164" i="18"/>
  <c r="AC164" i="18"/>
  <c r="AD164" i="18"/>
  <c r="AE164" i="18"/>
  <c r="AF164" i="18"/>
  <c r="AP164" i="18" s="1"/>
  <c r="AG164" i="18"/>
  <c r="AH164" i="18"/>
  <c r="AI164" i="18"/>
  <c r="AR164" i="18" s="1"/>
  <c r="AJ164" i="18"/>
  <c r="Z165" i="18"/>
  <c r="AA165" i="18"/>
  <c r="AO165" i="18" s="1"/>
  <c r="AB165" i="18"/>
  <c r="AC165" i="18"/>
  <c r="AD165" i="18"/>
  <c r="AE165" i="18"/>
  <c r="AQ165" i="18" s="1"/>
  <c r="AF165" i="18"/>
  <c r="AP165" i="18" s="1"/>
  <c r="AG165" i="18"/>
  <c r="AH165" i="18"/>
  <c r="AI165" i="18"/>
  <c r="AJ165" i="18"/>
  <c r="Z166" i="18"/>
  <c r="AA166" i="18"/>
  <c r="AO166" i="18" s="1"/>
  <c r="AB166" i="18"/>
  <c r="AN166" i="18" s="1"/>
  <c r="AC166" i="18"/>
  <c r="AD166" i="18"/>
  <c r="AE166" i="18"/>
  <c r="AF166" i="18"/>
  <c r="AP166" i="18" s="1"/>
  <c r="AG166" i="18"/>
  <c r="AH166" i="18"/>
  <c r="AI166" i="18"/>
  <c r="AR166" i="18" s="1"/>
  <c r="AJ166" i="18"/>
  <c r="Z167" i="18"/>
  <c r="AA167" i="18"/>
  <c r="AO167" i="18" s="1"/>
  <c r="AB167" i="18"/>
  <c r="AC167" i="18"/>
  <c r="AD167" i="18"/>
  <c r="AE167" i="18"/>
  <c r="AF167" i="18"/>
  <c r="AP167" i="18" s="1"/>
  <c r="AG167" i="18"/>
  <c r="AH167" i="18"/>
  <c r="AI167" i="18"/>
  <c r="AJ167" i="18"/>
  <c r="Z168" i="18"/>
  <c r="AA168" i="18"/>
  <c r="AO168" i="18" s="1"/>
  <c r="AB168" i="18"/>
  <c r="AC168" i="18"/>
  <c r="AD168" i="18"/>
  <c r="AE168" i="18"/>
  <c r="AQ168" i="18" s="1"/>
  <c r="AF168" i="18"/>
  <c r="AP168" i="18" s="1"/>
  <c r="AG168" i="18"/>
  <c r="AH168" i="18"/>
  <c r="AI168" i="18"/>
  <c r="AJ168" i="18"/>
  <c r="Z169" i="18"/>
  <c r="AA169" i="18"/>
  <c r="AO169" i="18" s="1"/>
  <c r="AB169" i="18"/>
  <c r="AC169" i="18"/>
  <c r="AD169" i="18"/>
  <c r="AE169" i="18"/>
  <c r="AF169" i="18"/>
  <c r="AP169" i="18" s="1"/>
  <c r="AG169" i="18"/>
  <c r="AH169" i="18"/>
  <c r="AI169" i="18"/>
  <c r="AR169" i="18" s="1"/>
  <c r="AJ169" i="18"/>
  <c r="Z170" i="18"/>
  <c r="AA170" i="18"/>
  <c r="AO170" i="18" s="1"/>
  <c r="AB170" i="18"/>
  <c r="AC170" i="18"/>
  <c r="AD170" i="18"/>
  <c r="AE170" i="18"/>
  <c r="AF170" i="18"/>
  <c r="AP170" i="18" s="1"/>
  <c r="AG170" i="18"/>
  <c r="AH170" i="18"/>
  <c r="AI170" i="18"/>
  <c r="AJ170" i="18"/>
  <c r="Z171" i="18"/>
  <c r="AA171" i="18"/>
  <c r="AO171" i="18" s="1"/>
  <c r="AB171" i="18"/>
  <c r="AN171" i="18" s="1"/>
  <c r="AC171" i="18"/>
  <c r="AD171" i="18"/>
  <c r="AE171" i="18"/>
  <c r="AQ171" i="18" s="1"/>
  <c r="AF171" i="18"/>
  <c r="AP171" i="18" s="1"/>
  <c r="AG171" i="18"/>
  <c r="AH171" i="18"/>
  <c r="AI171" i="18"/>
  <c r="AJ171" i="18"/>
  <c r="Z172" i="18"/>
  <c r="AA172" i="18"/>
  <c r="AO172" i="18" s="1"/>
  <c r="AB172" i="18"/>
  <c r="AC172" i="18"/>
  <c r="AD172" i="18"/>
  <c r="AE172" i="18"/>
  <c r="AF172" i="18"/>
  <c r="AP172" i="18" s="1"/>
  <c r="AG172" i="18"/>
  <c r="AH172" i="18"/>
  <c r="AI172" i="18"/>
  <c r="AR172" i="18" s="1"/>
  <c r="AJ172" i="18"/>
  <c r="Z173" i="18"/>
  <c r="AA173" i="18"/>
  <c r="AO173" i="18" s="1"/>
  <c r="AB173" i="18"/>
  <c r="AC173" i="18"/>
  <c r="AD173" i="18"/>
  <c r="AE173" i="18"/>
  <c r="AQ173" i="18" s="1"/>
  <c r="AF173" i="18"/>
  <c r="AP173" i="18" s="1"/>
  <c r="AG173" i="18"/>
  <c r="AH173" i="18"/>
  <c r="AI173" i="18"/>
  <c r="AJ173" i="18"/>
  <c r="Z174" i="18"/>
  <c r="AA174" i="18"/>
  <c r="AO174" i="18" s="1"/>
  <c r="AB174" i="18"/>
  <c r="AN174" i="18" s="1"/>
  <c r="AC174" i="18"/>
  <c r="AD174" i="18"/>
  <c r="AE174" i="18"/>
  <c r="AF174" i="18"/>
  <c r="AP174" i="18" s="1"/>
  <c r="AG174" i="18"/>
  <c r="AH174" i="18"/>
  <c r="AI174" i="18"/>
  <c r="AR174" i="18" s="1"/>
  <c r="AJ174" i="18"/>
  <c r="Z175" i="18"/>
  <c r="AA175" i="18"/>
  <c r="AO175" i="18" s="1"/>
  <c r="AB175" i="18"/>
  <c r="AC175" i="18"/>
  <c r="AD175" i="18"/>
  <c r="AE175" i="18"/>
  <c r="AF175" i="18"/>
  <c r="AP175" i="18" s="1"/>
  <c r="AG175" i="18"/>
  <c r="AH175" i="18"/>
  <c r="AI175" i="18"/>
  <c r="AJ175" i="18"/>
  <c r="Z176" i="18"/>
  <c r="AA176" i="18"/>
  <c r="AO176" i="18" s="1"/>
  <c r="AB176" i="18"/>
  <c r="AC176" i="18"/>
  <c r="AD176" i="18"/>
  <c r="AE176" i="18"/>
  <c r="AQ176" i="18" s="1"/>
  <c r="AF176" i="18"/>
  <c r="AP176" i="18" s="1"/>
  <c r="AG176" i="18"/>
  <c r="AH176" i="18"/>
  <c r="AI176" i="18"/>
  <c r="AJ176" i="18"/>
  <c r="Z177" i="18"/>
  <c r="AA177" i="18"/>
  <c r="AO177" i="18" s="1"/>
  <c r="AB177" i="18"/>
  <c r="AC177" i="18"/>
  <c r="AD177" i="18"/>
  <c r="AE177" i="18"/>
  <c r="AF177" i="18"/>
  <c r="AP177" i="18" s="1"/>
  <c r="AG177" i="18"/>
  <c r="AH177" i="18"/>
  <c r="AI177" i="18"/>
  <c r="AR177" i="18" s="1"/>
  <c r="AJ177" i="18"/>
  <c r="Z178" i="18"/>
  <c r="AA178" i="18"/>
  <c r="AO178" i="18" s="1"/>
  <c r="AB178" i="18"/>
  <c r="AC178" i="18"/>
  <c r="AD178" i="18"/>
  <c r="AE178" i="18"/>
  <c r="AF178" i="18"/>
  <c r="AP178" i="18" s="1"/>
  <c r="AG178" i="18"/>
  <c r="AH178" i="18"/>
  <c r="AI178" i="18"/>
  <c r="AJ178" i="18"/>
  <c r="Z179" i="18"/>
  <c r="AA179" i="18"/>
  <c r="AO179" i="18" s="1"/>
  <c r="AB179" i="18"/>
  <c r="AN179" i="18" s="1"/>
  <c r="AC179" i="18"/>
  <c r="AD179" i="18"/>
  <c r="AE179" i="18"/>
  <c r="AQ179" i="18" s="1"/>
  <c r="AF179" i="18"/>
  <c r="AP179" i="18" s="1"/>
  <c r="AG179" i="18"/>
  <c r="AH179" i="18"/>
  <c r="AI179" i="18"/>
  <c r="AJ179" i="18"/>
  <c r="Z180" i="18"/>
  <c r="AA180" i="18"/>
  <c r="AO180" i="18" s="1"/>
  <c r="AB180" i="18"/>
  <c r="AC180" i="18"/>
  <c r="AD180" i="18"/>
  <c r="AE180" i="18"/>
  <c r="AF180" i="18"/>
  <c r="AP180" i="18" s="1"/>
  <c r="AG180" i="18"/>
  <c r="AH180" i="18"/>
  <c r="AI180" i="18"/>
  <c r="AR180" i="18" s="1"/>
  <c r="AJ180" i="18"/>
  <c r="Z181" i="18"/>
  <c r="AA181" i="18"/>
  <c r="AO181" i="18" s="1"/>
  <c r="AB181" i="18"/>
  <c r="AC181" i="18"/>
  <c r="AD181" i="18"/>
  <c r="AE181" i="18"/>
  <c r="AQ181" i="18" s="1"/>
  <c r="AF181" i="18"/>
  <c r="AP181" i="18" s="1"/>
  <c r="AG181" i="18"/>
  <c r="AH181" i="18"/>
  <c r="AI181" i="18"/>
  <c r="AJ181" i="18"/>
  <c r="Z182" i="18"/>
  <c r="AA182" i="18"/>
  <c r="AO182" i="18" s="1"/>
  <c r="AB182" i="18"/>
  <c r="AN182" i="18" s="1"/>
  <c r="AC182" i="18"/>
  <c r="AD182" i="18"/>
  <c r="AE182" i="18"/>
  <c r="AF182" i="18"/>
  <c r="AP182" i="18" s="1"/>
  <c r="AG182" i="18"/>
  <c r="AH182" i="18"/>
  <c r="AI182" i="18"/>
  <c r="AR182" i="18" s="1"/>
  <c r="AJ182" i="18"/>
  <c r="Z183" i="18"/>
  <c r="AA183" i="18"/>
  <c r="AO183" i="18" s="1"/>
  <c r="AB183" i="18"/>
  <c r="AC183" i="18"/>
  <c r="AD183" i="18"/>
  <c r="AE183" i="18"/>
  <c r="AF183" i="18"/>
  <c r="AP183" i="18" s="1"/>
  <c r="AG183" i="18"/>
  <c r="AH183" i="18"/>
  <c r="AI183" i="18"/>
  <c r="AJ183" i="18"/>
  <c r="Z184" i="18"/>
  <c r="AA184" i="18"/>
  <c r="AO184" i="18" s="1"/>
  <c r="AB184" i="18"/>
  <c r="AC184" i="18"/>
  <c r="AD184" i="18"/>
  <c r="AE184" i="18"/>
  <c r="AQ184" i="18" s="1"/>
  <c r="AF184" i="18"/>
  <c r="AP184" i="18" s="1"/>
  <c r="AG184" i="18"/>
  <c r="AH184" i="18"/>
  <c r="AI184" i="18"/>
  <c r="AJ184" i="18"/>
  <c r="Z185" i="18"/>
  <c r="AA185" i="18"/>
  <c r="AO185" i="18" s="1"/>
  <c r="AB185" i="18"/>
  <c r="AC185" i="18"/>
  <c r="AD185" i="18"/>
  <c r="AE185" i="18"/>
  <c r="AF185" i="18"/>
  <c r="AP185" i="18" s="1"/>
  <c r="AG185" i="18"/>
  <c r="AH185" i="18"/>
  <c r="AI185" i="18"/>
  <c r="AR185" i="18" s="1"/>
  <c r="AJ185" i="18"/>
  <c r="Z186" i="18"/>
  <c r="AA186" i="18"/>
  <c r="AO186" i="18" s="1"/>
  <c r="AB186" i="18"/>
  <c r="AC186" i="18"/>
  <c r="AD186" i="18"/>
  <c r="AE186" i="18"/>
  <c r="AF186" i="18"/>
  <c r="AP186" i="18" s="1"/>
  <c r="AG186" i="18"/>
  <c r="AH186" i="18"/>
  <c r="AI186" i="18"/>
  <c r="AJ186" i="18"/>
  <c r="Z187" i="18"/>
  <c r="AA187" i="18"/>
  <c r="AO187" i="18" s="1"/>
  <c r="AB187" i="18"/>
  <c r="AN187" i="18" s="1"/>
  <c r="AC187" i="18"/>
  <c r="AD187" i="18"/>
  <c r="AE187" i="18"/>
  <c r="AQ187" i="18" s="1"/>
  <c r="AF187" i="18"/>
  <c r="AP187" i="18" s="1"/>
  <c r="AG187" i="18"/>
  <c r="AH187" i="18"/>
  <c r="AI187" i="18"/>
  <c r="AJ187" i="18"/>
  <c r="Z188" i="18"/>
  <c r="AA188" i="18"/>
  <c r="AO188" i="18" s="1"/>
  <c r="AB188" i="18"/>
  <c r="AC188" i="18"/>
  <c r="AD188" i="18"/>
  <c r="AE188" i="18"/>
  <c r="AF188" i="18"/>
  <c r="AP188" i="18" s="1"/>
  <c r="AG188" i="18"/>
  <c r="AH188" i="18"/>
  <c r="AI188" i="18"/>
  <c r="AR188" i="18" s="1"/>
  <c r="AJ188" i="18"/>
  <c r="Z189" i="18"/>
  <c r="AA189" i="18"/>
  <c r="AO189" i="18" s="1"/>
  <c r="AB189" i="18"/>
  <c r="AC189" i="18"/>
  <c r="AD189" i="18"/>
  <c r="AE189" i="18"/>
  <c r="AQ189" i="18" s="1"/>
  <c r="AF189" i="18"/>
  <c r="AP189" i="18" s="1"/>
  <c r="AG189" i="18"/>
  <c r="AH189" i="18"/>
  <c r="AI189" i="18"/>
  <c r="AJ189" i="18"/>
  <c r="Z190" i="18"/>
  <c r="AA190" i="18"/>
  <c r="AO190" i="18" s="1"/>
  <c r="AB190" i="18"/>
  <c r="AN190" i="18" s="1"/>
  <c r="AC190" i="18"/>
  <c r="AD190" i="18"/>
  <c r="AE190" i="18"/>
  <c r="AF190" i="18"/>
  <c r="AP190" i="18" s="1"/>
  <c r="AG190" i="18"/>
  <c r="AH190" i="18"/>
  <c r="AI190" i="18"/>
  <c r="AR190" i="18" s="1"/>
  <c r="AJ190" i="18"/>
  <c r="Z191" i="18"/>
  <c r="AA191" i="18"/>
  <c r="AO191" i="18" s="1"/>
  <c r="AB191" i="18"/>
  <c r="AC191" i="18"/>
  <c r="AD191" i="18"/>
  <c r="AE191" i="18"/>
  <c r="AF191" i="18"/>
  <c r="AP191" i="18" s="1"/>
  <c r="AG191" i="18"/>
  <c r="AH191" i="18"/>
  <c r="AI191" i="18"/>
  <c r="AJ191" i="18"/>
  <c r="Z192" i="18"/>
  <c r="AA192" i="18"/>
  <c r="AO192" i="18" s="1"/>
  <c r="AB192" i="18"/>
  <c r="AC192" i="18"/>
  <c r="AD192" i="18"/>
  <c r="AE192" i="18"/>
  <c r="AQ192" i="18" s="1"/>
  <c r="AF192" i="18"/>
  <c r="AP192" i="18" s="1"/>
  <c r="AG192" i="18"/>
  <c r="AH192" i="18"/>
  <c r="AI192" i="18"/>
  <c r="AJ192" i="18"/>
  <c r="Z193" i="18"/>
  <c r="AA193" i="18"/>
  <c r="AO193" i="18" s="1"/>
  <c r="AB193" i="18"/>
  <c r="AC193" i="18"/>
  <c r="AD193" i="18"/>
  <c r="AE193" i="18"/>
  <c r="AQ193" i="18" s="1"/>
  <c r="AF193" i="18"/>
  <c r="AP193" i="18" s="1"/>
  <c r="AG193" i="18"/>
  <c r="AH193" i="18"/>
  <c r="AI193" i="18"/>
  <c r="AR193" i="18" s="1"/>
  <c r="AJ193" i="18"/>
  <c r="Z194" i="18"/>
  <c r="AA194" i="18"/>
  <c r="AO194" i="18" s="1"/>
  <c r="AB194" i="18"/>
  <c r="AC194" i="18"/>
  <c r="AD194" i="18"/>
  <c r="AE194" i="18"/>
  <c r="AF194" i="18"/>
  <c r="AP194" i="18" s="1"/>
  <c r="AG194" i="18"/>
  <c r="AH194" i="18"/>
  <c r="AI194" i="18"/>
  <c r="AJ194" i="18"/>
  <c r="Z195" i="18"/>
  <c r="AA195" i="18"/>
  <c r="AO195" i="18" s="1"/>
  <c r="AB195" i="18"/>
  <c r="AN195" i="18" s="1"/>
  <c r="AC195" i="18"/>
  <c r="AD195" i="18"/>
  <c r="AE195" i="18"/>
  <c r="AQ195" i="18" s="1"/>
  <c r="AF195" i="18"/>
  <c r="AP195" i="18" s="1"/>
  <c r="AG195" i="18"/>
  <c r="AH195" i="18"/>
  <c r="AI195" i="18"/>
  <c r="AJ195" i="18"/>
  <c r="Z196" i="18"/>
  <c r="AA196" i="18"/>
  <c r="AO196" i="18" s="1"/>
  <c r="AB196" i="18"/>
  <c r="AC196" i="18"/>
  <c r="AD196" i="18"/>
  <c r="AE196" i="18"/>
  <c r="AF196" i="18"/>
  <c r="AP196" i="18" s="1"/>
  <c r="AG196" i="18"/>
  <c r="AH196" i="18"/>
  <c r="AI196" i="18"/>
  <c r="AR196" i="18" s="1"/>
  <c r="AJ196" i="18"/>
  <c r="Z197" i="18"/>
  <c r="AA197" i="18"/>
  <c r="AO197" i="18" s="1"/>
  <c r="AB197" i="18"/>
  <c r="AC197" i="18"/>
  <c r="AD197" i="18"/>
  <c r="AE197" i="18"/>
  <c r="AQ197" i="18" s="1"/>
  <c r="AF197" i="18"/>
  <c r="AP197" i="18" s="1"/>
  <c r="AG197" i="18"/>
  <c r="AH197" i="18"/>
  <c r="AI197" i="18"/>
  <c r="AR197" i="18" s="1"/>
  <c r="AJ197" i="18"/>
  <c r="Z198" i="18"/>
  <c r="AA198" i="18"/>
  <c r="AO198" i="18" s="1"/>
  <c r="AB198" i="18"/>
  <c r="AN198" i="18" s="1"/>
  <c r="AC198" i="18"/>
  <c r="AD198" i="18"/>
  <c r="AE198" i="18"/>
  <c r="AF198" i="18"/>
  <c r="AP198" i="18" s="1"/>
  <c r="AG198" i="18"/>
  <c r="AH198" i="18"/>
  <c r="AI198" i="18"/>
  <c r="AR198" i="18" s="1"/>
  <c r="AJ198" i="18"/>
  <c r="Z199" i="18"/>
  <c r="AA199" i="18"/>
  <c r="AO199" i="18" s="1"/>
  <c r="AB199" i="18"/>
  <c r="AC199" i="18"/>
  <c r="AD199" i="18"/>
  <c r="AE199" i="18"/>
  <c r="AF199" i="18"/>
  <c r="AP199" i="18" s="1"/>
  <c r="AG199" i="18"/>
  <c r="AH199" i="18"/>
  <c r="AI199" i="18"/>
  <c r="AJ199" i="18"/>
  <c r="Z200" i="18"/>
  <c r="AA200" i="18"/>
  <c r="AO200" i="18" s="1"/>
  <c r="AB200" i="18"/>
  <c r="AN200" i="18" s="1"/>
  <c r="AC200" i="18"/>
  <c r="AD200" i="18"/>
  <c r="AE200" i="18"/>
  <c r="AQ200" i="18" s="1"/>
  <c r="AF200" i="18"/>
  <c r="AP200" i="18" s="1"/>
  <c r="AG200" i="18"/>
  <c r="AH200" i="18"/>
  <c r="AI200" i="18"/>
  <c r="AJ200" i="18"/>
  <c r="Z201" i="18"/>
  <c r="AA201" i="18"/>
  <c r="AO201" i="18" s="1"/>
  <c r="AB201" i="18"/>
  <c r="AC201" i="18"/>
  <c r="AD201" i="18"/>
  <c r="AE201" i="18"/>
  <c r="AF201" i="18"/>
  <c r="AP201" i="18" s="1"/>
  <c r="AG201" i="18"/>
  <c r="AH201" i="18"/>
  <c r="AI201" i="18"/>
  <c r="AR201" i="18" s="1"/>
  <c r="AJ201" i="18"/>
  <c r="Z202" i="18"/>
  <c r="AA202" i="18"/>
  <c r="AO202" i="18" s="1"/>
  <c r="AB202" i="18"/>
  <c r="AN202" i="18" s="1"/>
  <c r="AC202" i="18"/>
  <c r="AD202" i="18"/>
  <c r="AE202" i="18"/>
  <c r="AF202" i="18"/>
  <c r="AP202" i="18" s="1"/>
  <c r="AG202" i="18"/>
  <c r="AH202" i="18"/>
  <c r="AI202" i="18"/>
  <c r="AJ202" i="18"/>
  <c r="Z203" i="18"/>
  <c r="AA203" i="18"/>
  <c r="AO203" i="18" s="1"/>
  <c r="AB203" i="18"/>
  <c r="AN203" i="18" s="1"/>
  <c r="AC203" i="18"/>
  <c r="AD203" i="18"/>
  <c r="AE203" i="18"/>
  <c r="AQ203" i="18" s="1"/>
  <c r="AF203" i="18"/>
  <c r="AP203" i="18" s="1"/>
  <c r="AG203" i="18"/>
  <c r="AH203" i="18"/>
  <c r="AI203" i="18"/>
  <c r="AJ203" i="18"/>
  <c r="Z204" i="18"/>
  <c r="AA204" i="18"/>
  <c r="AO204" i="18" s="1"/>
  <c r="AB204" i="18"/>
  <c r="AN204" i="18" s="1"/>
  <c r="AC204" i="18"/>
  <c r="AD204" i="18"/>
  <c r="AE204" i="18"/>
  <c r="AF204" i="18"/>
  <c r="AP204" i="18" s="1"/>
  <c r="AG204" i="18"/>
  <c r="AH204" i="18"/>
  <c r="AI204" i="18"/>
  <c r="AR204" i="18" s="1"/>
  <c r="AJ204" i="18"/>
  <c r="Z205" i="18"/>
  <c r="AA205" i="18"/>
  <c r="AO205" i="18" s="1"/>
  <c r="AB205" i="18"/>
  <c r="AC205" i="18"/>
  <c r="AD205" i="18"/>
  <c r="AE205" i="18"/>
  <c r="AQ205" i="18" s="1"/>
  <c r="AF205" i="18"/>
  <c r="AP205" i="18" s="1"/>
  <c r="AG205" i="18"/>
  <c r="AH205" i="18"/>
  <c r="AI205" i="18"/>
  <c r="AJ205" i="18"/>
  <c r="Z206" i="18"/>
  <c r="AA206" i="18"/>
  <c r="AO206" i="18" s="1"/>
  <c r="AB206" i="18"/>
  <c r="AN206" i="18" s="1"/>
  <c r="AC206" i="18"/>
  <c r="AD206" i="18"/>
  <c r="AE206" i="18"/>
  <c r="AF206" i="18"/>
  <c r="AP206" i="18" s="1"/>
  <c r="AG206" i="18"/>
  <c r="AH206" i="18"/>
  <c r="AI206" i="18"/>
  <c r="AR206" i="18" s="1"/>
  <c r="AJ206" i="18"/>
  <c r="Z207" i="18"/>
  <c r="AA207" i="18"/>
  <c r="AO207" i="18" s="1"/>
  <c r="AB207" i="18"/>
  <c r="AC207" i="18"/>
  <c r="AD207" i="18"/>
  <c r="AE207" i="18"/>
  <c r="AF207" i="18"/>
  <c r="AP207" i="18" s="1"/>
  <c r="AG207" i="18"/>
  <c r="AH207" i="18"/>
  <c r="AI207" i="18"/>
  <c r="AJ207" i="18"/>
  <c r="Z208" i="18"/>
  <c r="AA208" i="18"/>
  <c r="AO208" i="18" s="1"/>
  <c r="AB208" i="18"/>
  <c r="AC208" i="18"/>
  <c r="AD208" i="18"/>
  <c r="AE208" i="18"/>
  <c r="AQ208" i="18" s="1"/>
  <c r="AF208" i="18"/>
  <c r="AP208" i="18" s="1"/>
  <c r="AG208" i="18"/>
  <c r="AH208" i="18"/>
  <c r="AI208" i="18"/>
  <c r="AJ208" i="18"/>
  <c r="Z209" i="18"/>
  <c r="AA209" i="18"/>
  <c r="AO209" i="18" s="1"/>
  <c r="AB209" i="18"/>
  <c r="AC209" i="18"/>
  <c r="AD209" i="18"/>
  <c r="AE209" i="18"/>
  <c r="AF209" i="18"/>
  <c r="AP209" i="18" s="1"/>
  <c r="AG209" i="18"/>
  <c r="AH209" i="18"/>
  <c r="AI209" i="18"/>
  <c r="AR209" i="18" s="1"/>
  <c r="AJ209" i="18"/>
  <c r="Z210" i="18"/>
  <c r="AA210" i="18"/>
  <c r="AO210" i="18" s="1"/>
  <c r="AB210" i="18"/>
  <c r="AC210" i="18"/>
  <c r="AD210" i="18"/>
  <c r="AE210" i="18"/>
  <c r="AQ210" i="18" s="1"/>
  <c r="AF210" i="18"/>
  <c r="AP210" i="18" s="1"/>
  <c r="AG210" i="18"/>
  <c r="AH210" i="18"/>
  <c r="AI210" i="18"/>
  <c r="AJ210" i="18"/>
  <c r="Z211" i="18"/>
  <c r="AA211" i="18"/>
  <c r="AO211" i="18" s="1"/>
  <c r="AB211" i="18"/>
  <c r="AN211" i="18" s="1"/>
  <c r="AC211" i="18"/>
  <c r="AD211" i="18"/>
  <c r="AE211" i="18"/>
  <c r="AQ211" i="18" s="1"/>
  <c r="AF211" i="18"/>
  <c r="AP211" i="18" s="1"/>
  <c r="AG211" i="18"/>
  <c r="AH211" i="18"/>
  <c r="AI211" i="18"/>
  <c r="AJ211" i="18"/>
  <c r="Z212" i="18"/>
  <c r="AA212" i="18"/>
  <c r="AO212" i="18" s="1"/>
  <c r="AB212" i="18"/>
  <c r="AN212" i="18" s="1"/>
  <c r="AC212" i="18"/>
  <c r="AD212" i="18"/>
  <c r="AE212" i="18"/>
  <c r="AF212" i="18"/>
  <c r="AP212" i="18" s="1"/>
  <c r="AG212" i="18"/>
  <c r="AH212" i="18"/>
  <c r="AI212" i="18"/>
  <c r="AR212" i="18" s="1"/>
  <c r="AJ212" i="18"/>
  <c r="Z213" i="18"/>
  <c r="AA213" i="18"/>
  <c r="AO213" i="18" s="1"/>
  <c r="AB213" i="18"/>
  <c r="AC213" i="18"/>
  <c r="AD213" i="18"/>
  <c r="AE213" i="18"/>
  <c r="AQ213" i="18" s="1"/>
  <c r="AF213" i="18"/>
  <c r="AP213" i="18" s="1"/>
  <c r="AG213" i="18"/>
  <c r="AH213" i="18"/>
  <c r="AI213" i="18"/>
  <c r="AJ213" i="18"/>
  <c r="Z214" i="18"/>
  <c r="AA214" i="18"/>
  <c r="AO214" i="18" s="1"/>
  <c r="AB214" i="18"/>
  <c r="AN214" i="18" s="1"/>
  <c r="AC214" i="18"/>
  <c r="AD214" i="18"/>
  <c r="AE214" i="18"/>
  <c r="AF214" i="18"/>
  <c r="AP214" i="18" s="1"/>
  <c r="AG214" i="18"/>
  <c r="AH214" i="18"/>
  <c r="AI214" i="18"/>
  <c r="AR214" i="18" s="1"/>
  <c r="AJ214" i="18"/>
  <c r="Z215" i="18"/>
  <c r="AA215" i="18"/>
  <c r="AO215" i="18" s="1"/>
  <c r="AB215" i="18"/>
  <c r="AC215" i="18"/>
  <c r="AD215" i="18"/>
  <c r="AE215" i="18"/>
  <c r="AF215" i="18"/>
  <c r="AP215" i="18" s="1"/>
  <c r="AG215" i="18"/>
  <c r="AH215" i="18"/>
  <c r="AI215" i="18"/>
  <c r="AJ215" i="18"/>
  <c r="Z216" i="18"/>
  <c r="AA216" i="18"/>
  <c r="AO216" i="18" s="1"/>
  <c r="AB216" i="18"/>
  <c r="AC216" i="18"/>
  <c r="AD216" i="18"/>
  <c r="AE216" i="18"/>
  <c r="AQ216" i="18" s="1"/>
  <c r="AF216" i="18"/>
  <c r="AP216" i="18" s="1"/>
  <c r="AG216" i="18"/>
  <c r="AH216" i="18"/>
  <c r="AI216" i="18"/>
  <c r="AJ216" i="18"/>
  <c r="Z217" i="18"/>
  <c r="AA217" i="18"/>
  <c r="AO217" i="18" s="1"/>
  <c r="AB217" i="18"/>
  <c r="AN217" i="18" s="1"/>
  <c r="AC217" i="18"/>
  <c r="AD217" i="18"/>
  <c r="AE217" i="18"/>
  <c r="AF217" i="18"/>
  <c r="AP217" i="18" s="1"/>
  <c r="AG217" i="18"/>
  <c r="AH217" i="18"/>
  <c r="AI217" i="18"/>
  <c r="AR217" i="18" s="1"/>
  <c r="AJ217" i="18"/>
  <c r="Z218" i="18"/>
  <c r="AA218" i="18"/>
  <c r="AO218" i="18" s="1"/>
  <c r="AB218" i="18"/>
  <c r="AC218" i="18"/>
  <c r="AD218" i="18"/>
  <c r="AE218" i="18"/>
  <c r="AF218" i="18"/>
  <c r="AP218" i="18" s="1"/>
  <c r="AG218" i="18"/>
  <c r="AH218" i="18"/>
  <c r="AI218" i="18"/>
  <c r="AJ218" i="18"/>
  <c r="Z219" i="18"/>
  <c r="AA219" i="18"/>
  <c r="AO219" i="18" s="1"/>
  <c r="AB219" i="18"/>
  <c r="AN219" i="18" s="1"/>
  <c r="AC219" i="18"/>
  <c r="AD219" i="18"/>
  <c r="AE219" i="18"/>
  <c r="AQ219" i="18" s="1"/>
  <c r="AF219" i="18"/>
  <c r="AP219" i="18" s="1"/>
  <c r="AG219" i="18"/>
  <c r="AH219" i="18"/>
  <c r="AI219" i="18"/>
  <c r="AJ219" i="18"/>
  <c r="Z220" i="18"/>
  <c r="AA220" i="18"/>
  <c r="AO220" i="18" s="1"/>
  <c r="AB220" i="18"/>
  <c r="AN220" i="18" s="1"/>
  <c r="AC220" i="18"/>
  <c r="AD220" i="18"/>
  <c r="AE220" i="18"/>
  <c r="AF220" i="18"/>
  <c r="AP220" i="18" s="1"/>
  <c r="AG220" i="18"/>
  <c r="AH220" i="18"/>
  <c r="AI220" i="18"/>
  <c r="AR220" i="18" s="1"/>
  <c r="AJ220" i="18"/>
  <c r="Z221" i="18"/>
  <c r="AA221" i="18"/>
  <c r="AO221" i="18" s="1"/>
  <c r="AB221" i="18"/>
  <c r="AC221" i="18"/>
  <c r="AD221" i="18"/>
  <c r="AE221" i="18"/>
  <c r="AQ221" i="18" s="1"/>
  <c r="AF221" i="18"/>
  <c r="AP221" i="18" s="1"/>
  <c r="AG221" i="18"/>
  <c r="AH221" i="18"/>
  <c r="AI221" i="18"/>
  <c r="AJ221" i="18"/>
  <c r="Z222" i="18"/>
  <c r="AA222" i="18"/>
  <c r="AO222" i="18" s="1"/>
  <c r="AB222" i="18"/>
  <c r="AN222" i="18" s="1"/>
  <c r="AC222" i="18"/>
  <c r="AD222" i="18"/>
  <c r="AE222" i="18"/>
  <c r="AF222" i="18"/>
  <c r="AP222" i="18" s="1"/>
  <c r="AG222" i="18"/>
  <c r="AH222" i="18"/>
  <c r="AI222" i="18"/>
  <c r="AR222" i="18" s="1"/>
  <c r="AJ222" i="18"/>
  <c r="Z223" i="18"/>
  <c r="AA223" i="18"/>
  <c r="AO223" i="18" s="1"/>
  <c r="AB223" i="18"/>
  <c r="AC223" i="18"/>
  <c r="AD223" i="18"/>
  <c r="AE223" i="18"/>
  <c r="AQ223" i="18" s="1"/>
  <c r="AF223" i="18"/>
  <c r="AP223" i="18" s="1"/>
  <c r="AG223" i="18"/>
  <c r="AH223" i="18"/>
  <c r="AI223" i="18"/>
  <c r="AJ223" i="18"/>
  <c r="Y4" i="18"/>
  <c r="Y5" i="18"/>
  <c r="Y6" i="18"/>
  <c r="Y7" i="18"/>
  <c r="Y8" i="18"/>
  <c r="Y9" i="18"/>
  <c r="Y10" i="18"/>
  <c r="Y11" i="18"/>
  <c r="Y12" i="18"/>
  <c r="Y13" i="18"/>
  <c r="Y14" i="18"/>
  <c r="Y15" i="18"/>
  <c r="Y16" i="18"/>
  <c r="Y17" i="18"/>
  <c r="Y18" i="18"/>
  <c r="Y19" i="18"/>
  <c r="Y20" i="18"/>
  <c r="Y21" i="18"/>
  <c r="Y22" i="18"/>
  <c r="Y23" i="18"/>
  <c r="Y24" i="18"/>
  <c r="Y25" i="18"/>
  <c r="Y26" i="18"/>
  <c r="Y27" i="18"/>
  <c r="Y28" i="18"/>
  <c r="Y29" i="18"/>
  <c r="Y30" i="18"/>
  <c r="Y31" i="18"/>
  <c r="Y32" i="18"/>
  <c r="Y33" i="18"/>
  <c r="Y34" i="18"/>
  <c r="Y35" i="18"/>
  <c r="Y36" i="18"/>
  <c r="Y37" i="18"/>
  <c r="Y38" i="18"/>
  <c r="Y39" i="18"/>
  <c r="Y40" i="18"/>
  <c r="Y41" i="18"/>
  <c r="Y42" i="18"/>
  <c r="Y43" i="18"/>
  <c r="Y44" i="18"/>
  <c r="Y45" i="18"/>
  <c r="Y46" i="18"/>
  <c r="Y47" i="18"/>
  <c r="Y48" i="18"/>
  <c r="Y49" i="18"/>
  <c r="Y50" i="18"/>
  <c r="Y51" i="18"/>
  <c r="Y52" i="18"/>
  <c r="Y53" i="18"/>
  <c r="Y54" i="18"/>
  <c r="Y55" i="18"/>
  <c r="Y56" i="18"/>
  <c r="Y57" i="18"/>
  <c r="Y58" i="18"/>
  <c r="Y59" i="18"/>
  <c r="Y60" i="18"/>
  <c r="Y61" i="18"/>
  <c r="Y62" i="18"/>
  <c r="Y63" i="18"/>
  <c r="Y64" i="18"/>
  <c r="Y65" i="18"/>
  <c r="Y66" i="18"/>
  <c r="Y67" i="18"/>
  <c r="Y68" i="18"/>
  <c r="Y69" i="18"/>
  <c r="Y70" i="18"/>
  <c r="Y71" i="18"/>
  <c r="Y72" i="18"/>
  <c r="Y73" i="18"/>
  <c r="Y74" i="18"/>
  <c r="Y75" i="18"/>
  <c r="Y76" i="18"/>
  <c r="Y77" i="18"/>
  <c r="Y78" i="18"/>
  <c r="Y79" i="18"/>
  <c r="Y80" i="18"/>
  <c r="Y81" i="18"/>
  <c r="Y82" i="18"/>
  <c r="Y83" i="18"/>
  <c r="Y84" i="18"/>
  <c r="Y85" i="18"/>
  <c r="Y86" i="18"/>
  <c r="Y87" i="18"/>
  <c r="Y88" i="18"/>
  <c r="Y89" i="18"/>
  <c r="Y90" i="18"/>
  <c r="Y91" i="18"/>
  <c r="Y92" i="18"/>
  <c r="Y93" i="18"/>
  <c r="Y94" i="18"/>
  <c r="Y95" i="18"/>
  <c r="Y96" i="18"/>
  <c r="Y97" i="18"/>
  <c r="Y98" i="18"/>
  <c r="Y99" i="18"/>
  <c r="Y100" i="18"/>
  <c r="Y101" i="18"/>
  <c r="Y102" i="18"/>
  <c r="Y103" i="18"/>
  <c r="Y104" i="18"/>
  <c r="Y105" i="18"/>
  <c r="Y106" i="18"/>
  <c r="Y107" i="18"/>
  <c r="Y108" i="18"/>
  <c r="Y109" i="18"/>
  <c r="Y110" i="18"/>
  <c r="Y111" i="18"/>
  <c r="Y112" i="18"/>
  <c r="Y113" i="18"/>
  <c r="Y114" i="18"/>
  <c r="Y115" i="18"/>
  <c r="Y116" i="18"/>
  <c r="Y117" i="18"/>
  <c r="Y118" i="18"/>
  <c r="Y119" i="18"/>
  <c r="Y120" i="18"/>
  <c r="Y121" i="18"/>
  <c r="Y122" i="18"/>
  <c r="Y123" i="18"/>
  <c r="Y124" i="18"/>
  <c r="Y125" i="18"/>
  <c r="Y126" i="18"/>
  <c r="Y127" i="18"/>
  <c r="Y128" i="18"/>
  <c r="Y129" i="18"/>
  <c r="Y130" i="18"/>
  <c r="Y131" i="18"/>
  <c r="Y132" i="18"/>
  <c r="Y133" i="18"/>
  <c r="Y134" i="18"/>
  <c r="Y135" i="18"/>
  <c r="Y136" i="18"/>
  <c r="Y137" i="18"/>
  <c r="Y138" i="18"/>
  <c r="Y139" i="18"/>
  <c r="Y140" i="18"/>
  <c r="Y141" i="18"/>
  <c r="Y142" i="18"/>
  <c r="Y143" i="18"/>
  <c r="Y144" i="18"/>
  <c r="Y145" i="18"/>
  <c r="Y146" i="18"/>
  <c r="Y147" i="18"/>
  <c r="Y148" i="18"/>
  <c r="Y149" i="18"/>
  <c r="Y150" i="18"/>
  <c r="Y151" i="18"/>
  <c r="Y152" i="18"/>
  <c r="Y153" i="18"/>
  <c r="Y154" i="18"/>
  <c r="Y155" i="18"/>
  <c r="Y156" i="18"/>
  <c r="Y157" i="18"/>
  <c r="Y158" i="18"/>
  <c r="Y159" i="18"/>
  <c r="Y160" i="18"/>
  <c r="Y161" i="18"/>
  <c r="Y162" i="18"/>
  <c r="Y163" i="18"/>
  <c r="Y164" i="18"/>
  <c r="Y165" i="18"/>
  <c r="Y166" i="18"/>
  <c r="Y167" i="18"/>
  <c r="Y168" i="18"/>
  <c r="Y169" i="18"/>
  <c r="Y170" i="18"/>
  <c r="Y171" i="18"/>
  <c r="Y172" i="18"/>
  <c r="Y173" i="18"/>
  <c r="Y174" i="18"/>
  <c r="Y175" i="18"/>
  <c r="Y176" i="18"/>
  <c r="Y177" i="18"/>
  <c r="Y178" i="18"/>
  <c r="Y179" i="18"/>
  <c r="Y180" i="18"/>
  <c r="Y181" i="18"/>
  <c r="Y182" i="18"/>
  <c r="Y183" i="18"/>
  <c r="Y184" i="18"/>
  <c r="Y185" i="18"/>
  <c r="Y186" i="18"/>
  <c r="Y187" i="18"/>
  <c r="Y188" i="18"/>
  <c r="Y189" i="18"/>
  <c r="Y190" i="18"/>
  <c r="Y191" i="18"/>
  <c r="Y192" i="18"/>
  <c r="Y193" i="18"/>
  <c r="Y194" i="18"/>
  <c r="Y195" i="18"/>
  <c r="Y196" i="18"/>
  <c r="Y197" i="18"/>
  <c r="Y198" i="18"/>
  <c r="Y199" i="18"/>
  <c r="Y200" i="18"/>
  <c r="Y201" i="18"/>
  <c r="Y202" i="18"/>
  <c r="Y203" i="18"/>
  <c r="Y204" i="18"/>
  <c r="Y205" i="18"/>
  <c r="Y206" i="18"/>
  <c r="Y207" i="18"/>
  <c r="Y208" i="18"/>
  <c r="Y209" i="18"/>
  <c r="Y210" i="18"/>
  <c r="Y211" i="18"/>
  <c r="Y212" i="18"/>
  <c r="Y213" i="18"/>
  <c r="Y214" i="18"/>
  <c r="Y215" i="18"/>
  <c r="Y216" i="18"/>
  <c r="Y217" i="18"/>
  <c r="Y218" i="18"/>
  <c r="Y219" i="18"/>
  <c r="Y220" i="18"/>
  <c r="Y221" i="18"/>
  <c r="Y222" i="18"/>
  <c r="Y223" i="18"/>
  <c r="Y3" i="18"/>
  <c r="AN3" i="18" s="1"/>
  <c r="X4" i="18"/>
  <c r="X5" i="18"/>
  <c r="X6" i="18"/>
  <c r="X7" i="18"/>
  <c r="X8" i="18"/>
  <c r="X9" i="18"/>
  <c r="X10" i="18"/>
  <c r="X11" i="18"/>
  <c r="X12" i="18"/>
  <c r="X13" i="18"/>
  <c r="X14" i="18"/>
  <c r="X15" i="18"/>
  <c r="X16" i="18"/>
  <c r="X17" i="18"/>
  <c r="X18" i="18"/>
  <c r="X19" i="18"/>
  <c r="X20" i="18"/>
  <c r="X21" i="18"/>
  <c r="X22" i="18"/>
  <c r="X23" i="18"/>
  <c r="X24" i="18"/>
  <c r="X25" i="18"/>
  <c r="X26" i="18"/>
  <c r="X27" i="18"/>
  <c r="X28" i="18"/>
  <c r="X29" i="18"/>
  <c r="X30" i="18"/>
  <c r="X31" i="18"/>
  <c r="X32" i="18"/>
  <c r="X33" i="18"/>
  <c r="X34" i="18"/>
  <c r="X35" i="18"/>
  <c r="X36" i="18"/>
  <c r="X37" i="18"/>
  <c r="X38" i="18"/>
  <c r="X39" i="18"/>
  <c r="X40" i="18"/>
  <c r="X41" i="18"/>
  <c r="X42" i="18"/>
  <c r="X43" i="18"/>
  <c r="X44" i="18"/>
  <c r="X45" i="18"/>
  <c r="X46" i="18"/>
  <c r="X47" i="18"/>
  <c r="X48" i="18"/>
  <c r="X49" i="18"/>
  <c r="X50" i="18"/>
  <c r="X51" i="18"/>
  <c r="X52" i="18"/>
  <c r="X53" i="18"/>
  <c r="X54" i="18"/>
  <c r="X55" i="18"/>
  <c r="X56" i="18"/>
  <c r="X57" i="18"/>
  <c r="X58" i="18"/>
  <c r="X59" i="18"/>
  <c r="X60" i="18"/>
  <c r="X61" i="18"/>
  <c r="X62" i="18"/>
  <c r="X63" i="18"/>
  <c r="X64" i="18"/>
  <c r="X65" i="18"/>
  <c r="X66" i="18"/>
  <c r="X67" i="18"/>
  <c r="X68" i="18"/>
  <c r="X69" i="18"/>
  <c r="X70" i="18"/>
  <c r="X71" i="18"/>
  <c r="X72" i="18"/>
  <c r="X73" i="18"/>
  <c r="X74" i="18"/>
  <c r="X75" i="18"/>
  <c r="X76" i="18"/>
  <c r="X77" i="18"/>
  <c r="X78" i="18"/>
  <c r="X79" i="18"/>
  <c r="X80" i="18"/>
  <c r="X81" i="18"/>
  <c r="X82" i="18"/>
  <c r="X83" i="18"/>
  <c r="X84" i="18"/>
  <c r="X85" i="18"/>
  <c r="X86" i="18"/>
  <c r="X87" i="18"/>
  <c r="X88" i="18"/>
  <c r="X89" i="18"/>
  <c r="X90" i="18"/>
  <c r="X91" i="18"/>
  <c r="X92" i="18"/>
  <c r="X93" i="18"/>
  <c r="X94" i="18"/>
  <c r="X95" i="18"/>
  <c r="X96" i="18"/>
  <c r="X97" i="18"/>
  <c r="X98" i="18"/>
  <c r="X99" i="18"/>
  <c r="X100" i="18"/>
  <c r="X101" i="18"/>
  <c r="X102" i="18"/>
  <c r="X103" i="18"/>
  <c r="X104" i="18"/>
  <c r="X105" i="18"/>
  <c r="X106" i="18"/>
  <c r="X107" i="18"/>
  <c r="X108" i="18"/>
  <c r="X109" i="18"/>
  <c r="X110" i="18"/>
  <c r="X111" i="18"/>
  <c r="X112" i="18"/>
  <c r="X113" i="18"/>
  <c r="X114" i="18"/>
  <c r="X115" i="18"/>
  <c r="X116" i="18"/>
  <c r="X117" i="18"/>
  <c r="X118" i="18"/>
  <c r="X119" i="18"/>
  <c r="X120" i="18"/>
  <c r="X121" i="18"/>
  <c r="X122" i="18"/>
  <c r="X123" i="18"/>
  <c r="X124" i="18"/>
  <c r="X125" i="18"/>
  <c r="X126" i="18"/>
  <c r="X127" i="18"/>
  <c r="X128" i="18"/>
  <c r="X129" i="18"/>
  <c r="X130" i="18"/>
  <c r="X131" i="18"/>
  <c r="X132" i="18"/>
  <c r="X133" i="18"/>
  <c r="X134" i="18"/>
  <c r="X135" i="18"/>
  <c r="X136" i="18"/>
  <c r="X137" i="18"/>
  <c r="X138" i="18"/>
  <c r="X139" i="18"/>
  <c r="X140" i="18"/>
  <c r="X141" i="18"/>
  <c r="X142" i="18"/>
  <c r="X143" i="18"/>
  <c r="X144" i="18"/>
  <c r="X145" i="18"/>
  <c r="X146" i="18"/>
  <c r="X147" i="18"/>
  <c r="X148" i="18"/>
  <c r="X149" i="18"/>
  <c r="X150" i="18"/>
  <c r="X151" i="18"/>
  <c r="X152" i="18"/>
  <c r="X153" i="18"/>
  <c r="X154" i="18"/>
  <c r="X155" i="18"/>
  <c r="X156" i="18"/>
  <c r="X157" i="18"/>
  <c r="X158" i="18"/>
  <c r="X159" i="18"/>
  <c r="X160" i="18"/>
  <c r="X161" i="18"/>
  <c r="X162" i="18"/>
  <c r="X163" i="18"/>
  <c r="X164" i="18"/>
  <c r="X165" i="18"/>
  <c r="X166" i="18"/>
  <c r="X167" i="18"/>
  <c r="X168" i="18"/>
  <c r="X169" i="18"/>
  <c r="X170" i="18"/>
  <c r="X171" i="18"/>
  <c r="X172" i="18"/>
  <c r="X173" i="18"/>
  <c r="X174" i="18"/>
  <c r="X175" i="18"/>
  <c r="X176" i="18"/>
  <c r="X177" i="18"/>
  <c r="X178" i="18"/>
  <c r="X179" i="18"/>
  <c r="X180" i="18"/>
  <c r="X181" i="18"/>
  <c r="X182" i="18"/>
  <c r="X183" i="18"/>
  <c r="X184" i="18"/>
  <c r="X185" i="18"/>
  <c r="X186" i="18"/>
  <c r="X187" i="18"/>
  <c r="X188" i="18"/>
  <c r="X189" i="18"/>
  <c r="X190" i="18"/>
  <c r="X191" i="18"/>
  <c r="X192" i="18"/>
  <c r="X193" i="18"/>
  <c r="X194" i="18"/>
  <c r="X195" i="18"/>
  <c r="X196" i="18"/>
  <c r="X197" i="18"/>
  <c r="X198" i="18"/>
  <c r="X199" i="18"/>
  <c r="X200" i="18"/>
  <c r="X201" i="18"/>
  <c r="X202" i="18"/>
  <c r="X203" i="18"/>
  <c r="X204" i="18"/>
  <c r="X205" i="18"/>
  <c r="X206" i="18"/>
  <c r="X207" i="18"/>
  <c r="X208" i="18"/>
  <c r="X209" i="18"/>
  <c r="X210" i="18"/>
  <c r="X211" i="18"/>
  <c r="X212" i="18"/>
  <c r="X213" i="18"/>
  <c r="X214" i="18"/>
  <c r="X215" i="18"/>
  <c r="X216" i="18"/>
  <c r="X217" i="18"/>
  <c r="X218" i="18"/>
  <c r="X219" i="18"/>
  <c r="X220" i="18"/>
  <c r="X221" i="18"/>
  <c r="X222" i="18"/>
  <c r="X223" i="18"/>
  <c r="X3" i="18"/>
  <c r="AN153" i="18" l="1"/>
  <c r="AN129" i="18"/>
  <c r="AN121" i="18"/>
  <c r="AN113" i="18"/>
  <c r="AN105" i="18"/>
  <c r="AN97" i="18"/>
  <c r="AN89" i="18"/>
  <c r="AN81" i="18"/>
  <c r="AN73" i="18"/>
  <c r="AN65" i="18"/>
  <c r="AN57" i="18"/>
  <c r="AN49" i="18"/>
  <c r="AN41" i="18"/>
  <c r="AR36" i="18"/>
  <c r="AN33" i="18"/>
  <c r="AR28" i="18"/>
  <c r="AN25" i="18"/>
  <c r="AR20" i="18"/>
  <c r="AN17" i="18"/>
  <c r="AR89" i="18"/>
  <c r="AN78" i="18"/>
  <c r="AN70" i="18"/>
  <c r="AN62" i="18"/>
  <c r="AN54" i="18"/>
  <c r="AN46" i="18"/>
  <c r="AN38" i="18"/>
  <c r="AN30" i="18"/>
  <c r="AN22" i="18"/>
  <c r="AN14" i="18"/>
  <c r="AN6" i="18"/>
  <c r="AN209" i="18"/>
  <c r="AQ82" i="18"/>
  <c r="AQ74" i="18"/>
  <c r="AN67" i="18"/>
  <c r="AQ66" i="18"/>
  <c r="AN59" i="18"/>
  <c r="AQ58" i="18"/>
  <c r="AN51" i="18"/>
  <c r="AQ50" i="18"/>
  <c r="AN43" i="18"/>
  <c r="AQ42" i="18"/>
  <c r="AN35" i="18"/>
  <c r="AQ34" i="18"/>
  <c r="AN27" i="18"/>
  <c r="AQ26" i="18"/>
  <c r="AN19" i="18"/>
  <c r="AQ18" i="18"/>
  <c r="AN201" i="18"/>
  <c r="AN193" i="18"/>
  <c r="AN185" i="18"/>
  <c r="AN177" i="18"/>
  <c r="AN161" i="18"/>
  <c r="AQ218" i="18"/>
  <c r="AQ194" i="18"/>
  <c r="AQ154" i="18"/>
  <c r="AQ146" i="18"/>
  <c r="AQ106" i="18"/>
  <c r="AQ98" i="18"/>
  <c r="AQ90" i="18"/>
  <c r="AR219" i="18"/>
  <c r="AN216" i="18"/>
  <c r="AQ215" i="18"/>
  <c r="AR211" i="18"/>
  <c r="AN208" i="18"/>
  <c r="AQ207" i="18"/>
  <c r="AR203" i="18"/>
  <c r="AQ199" i="18"/>
  <c r="AR195" i="18"/>
  <c r="AN192" i="18"/>
  <c r="AQ191" i="18"/>
  <c r="AR187" i="18"/>
  <c r="AN184" i="18"/>
  <c r="AQ183" i="18"/>
  <c r="AR179" i="18"/>
  <c r="AN176" i="18"/>
  <c r="AQ175" i="18"/>
  <c r="AR171" i="18"/>
  <c r="AN168" i="18"/>
  <c r="AQ167" i="18"/>
  <c r="AR163" i="18"/>
  <c r="AN160" i="18"/>
  <c r="AQ159" i="18"/>
  <c r="AR155" i="18"/>
  <c r="AN152" i="18"/>
  <c r="AQ151" i="18"/>
  <c r="AR147" i="18"/>
  <c r="AN144" i="18"/>
  <c r="AQ143" i="18"/>
  <c r="AR139" i="18"/>
  <c r="AN136" i="18"/>
  <c r="AQ135" i="18"/>
  <c r="AR131" i="18"/>
  <c r="AN128" i="18"/>
  <c r="AQ127" i="18"/>
  <c r="AR123" i="18"/>
  <c r="AN120" i="18"/>
  <c r="AQ119" i="18"/>
  <c r="AR115" i="18"/>
  <c r="AN112" i="18"/>
  <c r="AQ111" i="18"/>
  <c r="AR107" i="18"/>
  <c r="AN104" i="18"/>
  <c r="AQ103" i="18"/>
  <c r="AR99" i="18"/>
  <c r="AN96" i="18"/>
  <c r="AQ95" i="18"/>
  <c r="AR91" i="18"/>
  <c r="AN88" i="18"/>
  <c r="AQ87" i="18"/>
  <c r="AR83" i="18"/>
  <c r="AN80" i="18"/>
  <c r="AQ79" i="18"/>
  <c r="AR75" i="18"/>
  <c r="AN72" i="18"/>
  <c r="AQ71" i="18"/>
  <c r="AR67" i="18"/>
  <c r="AN64" i="18"/>
  <c r="AQ63" i="18"/>
  <c r="AR59" i="18"/>
  <c r="AN56" i="18"/>
  <c r="AQ55" i="18"/>
  <c r="AR51" i="18"/>
  <c r="AN48" i="18"/>
  <c r="AQ47" i="18"/>
  <c r="AR43" i="18"/>
  <c r="AN40" i="18"/>
  <c r="AQ39" i="18"/>
  <c r="AR35" i="18"/>
  <c r="AN32" i="18"/>
  <c r="AQ31" i="18"/>
  <c r="AR27" i="18"/>
  <c r="AN24" i="18"/>
  <c r="AQ23" i="18"/>
  <c r="AR19" i="18"/>
  <c r="AN16" i="18"/>
  <c r="AQ15" i="18"/>
  <c r="AN8" i="18"/>
  <c r="AQ7" i="18"/>
  <c r="AN169" i="18"/>
  <c r="AQ202" i="18"/>
  <c r="AQ186" i="18"/>
  <c r="AQ178" i="18"/>
  <c r="AQ170" i="18"/>
  <c r="AQ162" i="18"/>
  <c r="AQ138" i="18"/>
  <c r="AQ220" i="18"/>
  <c r="AR216" i="18"/>
  <c r="AN213" i="18"/>
  <c r="AQ172" i="18"/>
  <c r="AR168" i="18"/>
  <c r="AQ164" i="18"/>
  <c r="AN157" i="18"/>
  <c r="AR152" i="18"/>
  <c r="AN149" i="18"/>
  <c r="AN141" i="18"/>
  <c r="AN133" i="18"/>
  <c r="AR128" i="18"/>
  <c r="AN125" i="18"/>
  <c r="AQ124" i="18"/>
  <c r="AR120" i="18"/>
  <c r="AN117" i="18"/>
  <c r="AQ116" i="18"/>
  <c r="AR112" i="18"/>
  <c r="AR104" i="18"/>
  <c r="AN101" i="18"/>
  <c r="AQ100" i="18"/>
  <c r="AR96" i="18"/>
  <c r="AN93" i="18"/>
  <c r="AQ92" i="18"/>
  <c r="AR88" i="18"/>
  <c r="AN85" i="18"/>
  <c r="AQ84" i="18"/>
  <c r="AR80" i="18"/>
  <c r="AN77" i="18"/>
  <c r="AQ76" i="18"/>
  <c r="AR72" i="18"/>
  <c r="AN69" i="18"/>
  <c r="AQ68" i="18"/>
  <c r="AR64" i="18"/>
  <c r="AN61" i="18"/>
  <c r="AN109" i="18"/>
  <c r="AQ108" i="18"/>
  <c r="AR221" i="18"/>
  <c r="AN218" i="18"/>
  <c r="AQ217" i="18"/>
  <c r="AR213" i="18"/>
  <c r="AN210" i="18"/>
  <c r="AQ209" i="18"/>
  <c r="AR205" i="18"/>
  <c r="AQ201" i="18"/>
  <c r="AN194" i="18"/>
  <c r="AR189" i="18"/>
  <c r="AN186" i="18"/>
  <c r="AQ185" i="18"/>
  <c r="AR181" i="18"/>
  <c r="AN178" i="18"/>
  <c r="AQ177" i="18"/>
  <c r="AR173" i="18"/>
  <c r="AN170" i="18"/>
  <c r="AQ169" i="18"/>
  <c r="AR165" i="18"/>
  <c r="AN162" i="18"/>
  <c r="AQ161" i="18"/>
  <c r="AR157" i="18"/>
  <c r="AN154" i="18"/>
  <c r="AQ153" i="18"/>
  <c r="AR149" i="18"/>
  <c r="AN146" i="18"/>
  <c r="AQ145" i="18"/>
  <c r="AR141" i="18"/>
  <c r="AN138" i="18"/>
  <c r="AQ137" i="18"/>
  <c r="AN130" i="18"/>
  <c r="AN114" i="18"/>
  <c r="AN98" i="18"/>
  <c r="AN82" i="18"/>
  <c r="AN66" i="18"/>
  <c r="AN50" i="18"/>
  <c r="AN145" i="18"/>
  <c r="AN137" i="18"/>
  <c r="AQ130" i="18"/>
  <c r="AQ122" i="18"/>
  <c r="AQ114" i="18"/>
  <c r="AN221" i="18"/>
  <c r="AQ212" i="18"/>
  <c r="AR208" i="18"/>
  <c r="AN205" i="18"/>
  <c r="AQ204" i="18"/>
  <c r="AR200" i="18"/>
  <c r="AN197" i="18"/>
  <c r="AQ196" i="18"/>
  <c r="AR192" i="18"/>
  <c r="AN189" i="18"/>
  <c r="AQ188" i="18"/>
  <c r="AR184" i="18"/>
  <c r="AN181" i="18"/>
  <c r="AQ180" i="18"/>
  <c r="AR176" i="18"/>
  <c r="AN173" i="18"/>
  <c r="AN165" i="18"/>
  <c r="AQ156" i="18"/>
  <c r="AQ148" i="18"/>
  <c r="AR144" i="18"/>
  <c r="AQ222" i="18"/>
  <c r="AR218" i="18"/>
  <c r="AN215" i="18"/>
  <c r="AQ214" i="18"/>
  <c r="AR210" i="18"/>
  <c r="AN207" i="18"/>
  <c r="AQ206" i="18"/>
  <c r="AR202" i="18"/>
  <c r="AN199" i="18"/>
  <c r="AQ198" i="18"/>
  <c r="AR194" i="18"/>
  <c r="AN191" i="18"/>
  <c r="AQ190" i="18"/>
  <c r="AR186" i="18"/>
  <c r="AN183" i="18"/>
  <c r="AQ182" i="18"/>
  <c r="AR178" i="18"/>
  <c r="AN175" i="18"/>
  <c r="AQ174" i="18"/>
  <c r="AR170" i="18"/>
  <c r="AN167" i="18"/>
  <c r="AQ166" i="18"/>
  <c r="AR162" i="18"/>
  <c r="AN159" i="18"/>
  <c r="AQ158" i="18"/>
  <c r="AR154" i="18"/>
  <c r="AN151" i="18"/>
  <c r="AQ150" i="18"/>
  <c r="AR146" i="18"/>
  <c r="AN143" i="18"/>
  <c r="AQ142" i="18"/>
  <c r="AR138" i="18"/>
  <c r="AN135" i="18"/>
  <c r="AQ134" i="18"/>
  <c r="AR34" i="18"/>
  <c r="AR160" i="18"/>
  <c r="AQ140" i="18"/>
  <c r="AR136" i="18"/>
  <c r="AQ132" i="18"/>
  <c r="AN223" i="18"/>
  <c r="AR223" i="18"/>
  <c r="AR215" i="18"/>
  <c r="AR207" i="18"/>
  <c r="AR199" i="18"/>
  <c r="AN196" i="18"/>
  <c r="AR191" i="18"/>
  <c r="AN188" i="18"/>
  <c r="AR183" i="18"/>
  <c r="AN180" i="18"/>
  <c r="AR175" i="18"/>
  <c r="AN172" i="18"/>
  <c r="AR167" i="18"/>
  <c r="AN164" i="18"/>
  <c r="AR159" i="18"/>
  <c r="AN156" i="18"/>
  <c r="AR151" i="18"/>
  <c r="AN148" i="18"/>
  <c r="AR143" i="18"/>
  <c r="AN140" i="18"/>
  <c r="AR135" i="18"/>
  <c r="AN132" i="18"/>
  <c r="AR127" i="18"/>
  <c r="AN124" i="18"/>
  <c r="AR119" i="18"/>
  <c r="AN116" i="18"/>
  <c r="AR111" i="18"/>
  <c r="AN108" i="18"/>
  <c r="AR103" i="18"/>
  <c r="AN100" i="18"/>
  <c r="AR95" i="18"/>
  <c r="AN92" i="18"/>
  <c r="AR87" i="18"/>
  <c r="AN84" i="18"/>
  <c r="AR79" i="18"/>
  <c r="AR12" i="18"/>
  <c r="AN9" i="18"/>
  <c r="AR4" i="18"/>
  <c r="AR14" i="18"/>
  <c r="AN11" i="18"/>
  <c r="AQ10" i="18"/>
  <c r="AR6" i="18"/>
  <c r="AQ60" i="18"/>
  <c r="AR56" i="18"/>
  <c r="AN53" i="18"/>
  <c r="AQ52" i="18"/>
  <c r="AR48" i="18"/>
  <c r="AN45" i="18"/>
  <c r="AQ44" i="18"/>
  <c r="AR40" i="18"/>
  <c r="AN37" i="18"/>
  <c r="AQ36" i="18"/>
  <c r="AR32" i="18"/>
  <c r="AN29" i="18"/>
  <c r="AQ28" i="18"/>
  <c r="AR24" i="18"/>
  <c r="AN21" i="18"/>
  <c r="AQ20" i="18"/>
  <c r="AR16" i="18"/>
  <c r="AN13" i="18"/>
  <c r="AQ12" i="18"/>
  <c r="AR8" i="18"/>
  <c r="AN5" i="18"/>
  <c r="AQ4" i="18"/>
  <c r="AR133" i="18"/>
  <c r="AQ129" i="18"/>
  <c r="AR125" i="18"/>
  <c r="AN122" i="18"/>
  <c r="AQ121" i="18"/>
  <c r="AR117" i="18"/>
  <c r="AQ113" i="18"/>
  <c r="AR109" i="18"/>
  <c r="AN106" i="18"/>
  <c r="AQ105" i="18"/>
  <c r="AR101" i="18"/>
  <c r="AQ97" i="18"/>
  <c r="AR93" i="18"/>
  <c r="AN90" i="18"/>
  <c r="AQ89" i="18"/>
  <c r="AR85" i="18"/>
  <c r="AQ81" i="18"/>
  <c r="AR77" i="18"/>
  <c r="AN74" i="18"/>
  <c r="AQ73" i="18"/>
  <c r="AR69" i="18"/>
  <c r="AQ65" i="18"/>
  <c r="AR61" i="18"/>
  <c r="AN58" i="18"/>
  <c r="AQ57" i="18"/>
  <c r="AR53" i="18"/>
  <c r="AQ49" i="18"/>
  <c r="AR45" i="18"/>
  <c r="AN42" i="18"/>
  <c r="AQ41" i="18"/>
  <c r="AR37" i="18"/>
  <c r="AN34" i="18"/>
  <c r="AQ33" i="18"/>
  <c r="AR29" i="18"/>
  <c r="AN26" i="18"/>
  <c r="AQ25" i="18"/>
  <c r="AR21" i="18"/>
  <c r="AN18" i="18"/>
  <c r="AQ17" i="18"/>
  <c r="AR13" i="18"/>
  <c r="AN10" i="18"/>
  <c r="AQ9" i="18"/>
  <c r="AR5" i="18"/>
  <c r="AR130" i="18"/>
  <c r="AN127" i="18"/>
  <c r="AQ126" i="18"/>
  <c r="AR122" i="18"/>
  <c r="AN119" i="18"/>
  <c r="AQ118" i="18"/>
  <c r="AR114" i="18"/>
  <c r="AN111" i="18"/>
  <c r="AQ110" i="18"/>
  <c r="AR106" i="18"/>
  <c r="AN103" i="18"/>
  <c r="AQ102" i="18"/>
  <c r="AR98" i="18"/>
  <c r="AN95" i="18"/>
  <c r="AQ94" i="18"/>
  <c r="AR90" i="18"/>
  <c r="AN87" i="18"/>
  <c r="AQ86" i="18"/>
  <c r="AR82" i="18"/>
  <c r="AN79" i="18"/>
  <c r="AQ78" i="18"/>
  <c r="AR74" i="18"/>
  <c r="AN71" i="18"/>
  <c r="AQ70" i="18"/>
  <c r="AR66" i="18"/>
  <c r="AN63" i="18"/>
  <c r="AQ62" i="18"/>
  <c r="AR58" i="18"/>
  <c r="AN55" i="18"/>
  <c r="AQ54" i="18"/>
  <c r="AR50" i="18"/>
  <c r="AN47" i="18"/>
  <c r="AQ46" i="18"/>
  <c r="AR42" i="18"/>
  <c r="AN39" i="18"/>
  <c r="AQ38" i="18"/>
  <c r="AN31" i="18"/>
  <c r="AQ30" i="18"/>
  <c r="AR26" i="18"/>
  <c r="AN23" i="18"/>
  <c r="AQ22" i="18"/>
  <c r="AR18" i="18"/>
  <c r="AN15" i="18"/>
  <c r="AQ14" i="18"/>
  <c r="AR10" i="18"/>
  <c r="AN7" i="18"/>
  <c r="AQ6" i="18"/>
  <c r="AN76" i="18"/>
  <c r="AR71" i="18"/>
  <c r="AN68" i="18"/>
  <c r="AR63" i="18"/>
  <c r="AN60" i="18"/>
  <c r="AR55" i="18"/>
  <c r="AN52" i="18"/>
  <c r="AR47" i="18"/>
  <c r="AN44" i="18"/>
  <c r="AR39" i="18"/>
  <c r="AN36" i="18"/>
  <c r="AR31" i="18"/>
  <c r="AN28" i="18"/>
  <c r="AR23" i="18"/>
  <c r="AN20" i="18"/>
  <c r="AR15" i="18"/>
  <c r="AN12" i="18"/>
  <c r="AQ11" i="18"/>
  <c r="AR7" i="18"/>
  <c r="AN4" i="18"/>
  <c r="AM155" i="21" l="1"/>
  <c r="AL155" i="21"/>
  <c r="AM140" i="21"/>
  <c r="AL140" i="21"/>
  <c r="G137" i="21"/>
  <c r="C137" i="21"/>
  <c r="B137" i="21"/>
  <c r="G136" i="21"/>
  <c r="C136" i="21"/>
  <c r="B136" i="21"/>
  <c r="G135" i="21"/>
  <c r="C135" i="21"/>
  <c r="B135" i="21"/>
  <c r="G134" i="21"/>
  <c r="C134" i="21"/>
  <c r="B134" i="21"/>
  <c r="G133" i="21"/>
  <c r="C133" i="21"/>
  <c r="B133" i="21"/>
  <c r="G132" i="21"/>
  <c r="C132" i="21"/>
  <c r="B132" i="21"/>
  <c r="G131" i="21"/>
  <c r="C131" i="21"/>
  <c r="B131" i="21"/>
  <c r="G130" i="21"/>
  <c r="C130" i="21"/>
  <c r="B130" i="21"/>
  <c r="G129" i="21"/>
  <c r="C129" i="21"/>
  <c r="B129" i="21"/>
  <c r="G128" i="21"/>
  <c r="C128" i="21"/>
  <c r="B128" i="21"/>
  <c r="G127" i="21"/>
  <c r="C127" i="21"/>
  <c r="B127" i="21"/>
  <c r="G126" i="21"/>
  <c r="C126" i="21"/>
  <c r="B126" i="21"/>
  <c r="AM125" i="21"/>
  <c r="AL125" i="21"/>
  <c r="G125" i="21"/>
  <c r="C125" i="21"/>
  <c r="B125" i="21"/>
  <c r="G124" i="21"/>
  <c r="C124" i="21"/>
  <c r="B124" i="21"/>
  <c r="G123" i="21"/>
  <c r="C123" i="21"/>
  <c r="B123" i="21"/>
  <c r="G122" i="21"/>
  <c r="C122" i="21"/>
  <c r="B122" i="21"/>
  <c r="G121" i="21"/>
  <c r="C121" i="21"/>
  <c r="B121" i="21"/>
  <c r="G120" i="21"/>
  <c r="C120" i="21"/>
  <c r="B120" i="21"/>
  <c r="G119" i="21"/>
  <c r="C119" i="21"/>
  <c r="B119" i="21"/>
  <c r="G118" i="21"/>
  <c r="C118" i="21"/>
  <c r="B118" i="21"/>
  <c r="G117" i="21"/>
  <c r="C117" i="21"/>
  <c r="B117" i="21"/>
  <c r="G116" i="21"/>
  <c r="C116" i="21"/>
  <c r="B116" i="21"/>
  <c r="G115" i="21"/>
  <c r="C115" i="21"/>
  <c r="B115" i="21"/>
  <c r="G114" i="21"/>
  <c r="C114" i="21"/>
  <c r="B114" i="21"/>
  <c r="AM113" i="21"/>
  <c r="AL113" i="21"/>
  <c r="G113" i="21"/>
  <c r="C113" i="21"/>
  <c r="B113" i="21"/>
  <c r="G112" i="21"/>
  <c r="C112" i="21"/>
  <c r="B112" i="21"/>
  <c r="G111" i="21"/>
  <c r="C111" i="21"/>
  <c r="B111" i="21"/>
  <c r="G110" i="21"/>
  <c r="C110" i="21"/>
  <c r="B110" i="21"/>
  <c r="G109" i="21"/>
  <c r="C109" i="21"/>
  <c r="B109" i="21"/>
  <c r="G108" i="21"/>
  <c r="C108" i="21"/>
  <c r="B108" i="21"/>
  <c r="G107" i="21"/>
  <c r="C107" i="21"/>
  <c r="B107" i="21"/>
  <c r="G106" i="21"/>
  <c r="C106" i="21"/>
  <c r="B106" i="21"/>
  <c r="G105" i="21"/>
  <c r="C105" i="21"/>
  <c r="B105" i="21"/>
  <c r="G104" i="21"/>
  <c r="C104" i="21"/>
  <c r="B104" i="21"/>
  <c r="G103" i="21"/>
  <c r="C103" i="21"/>
  <c r="B103" i="21"/>
  <c r="G102" i="21"/>
  <c r="C102" i="21"/>
  <c r="B102" i="21"/>
  <c r="G101" i="21"/>
  <c r="C101" i="21"/>
  <c r="B101" i="21"/>
  <c r="G100" i="21"/>
  <c r="C100" i="21"/>
  <c r="B100" i="21"/>
  <c r="G99" i="21"/>
  <c r="C99" i="21"/>
  <c r="B99" i="21"/>
  <c r="AM98" i="21"/>
  <c r="AL98" i="21"/>
  <c r="G98" i="21"/>
  <c r="C98" i="21"/>
  <c r="B98" i="21"/>
  <c r="G97" i="21"/>
  <c r="C97" i="21"/>
  <c r="B97" i="21"/>
  <c r="G96" i="21"/>
  <c r="C96" i="21"/>
  <c r="B96" i="21"/>
  <c r="G95" i="21"/>
  <c r="C95" i="21"/>
  <c r="B95" i="21"/>
  <c r="G94" i="21"/>
  <c r="C94" i="21"/>
  <c r="B94" i="21"/>
  <c r="G93" i="21"/>
  <c r="C93" i="21"/>
  <c r="B93" i="21"/>
  <c r="G92" i="21"/>
  <c r="C92" i="21"/>
  <c r="B92" i="21"/>
  <c r="G91" i="21"/>
  <c r="C91" i="21"/>
  <c r="B91" i="21"/>
  <c r="G90" i="21"/>
  <c r="C90" i="21"/>
  <c r="B90" i="21"/>
  <c r="G89" i="21"/>
  <c r="C89" i="21"/>
  <c r="B89" i="21"/>
  <c r="C88" i="21"/>
  <c r="B88" i="21"/>
  <c r="C87" i="21"/>
  <c r="B87" i="21"/>
  <c r="AM86" i="21"/>
  <c r="AL86" i="21"/>
  <c r="C86" i="21"/>
  <c r="B86" i="21"/>
  <c r="C85" i="21"/>
  <c r="B85" i="21"/>
  <c r="C84" i="21"/>
  <c r="B84" i="21"/>
  <c r="C83" i="21"/>
  <c r="B83" i="21"/>
  <c r="C82" i="21"/>
  <c r="B82" i="21"/>
  <c r="C81" i="21"/>
  <c r="B81" i="21"/>
  <c r="C80" i="21"/>
  <c r="B80" i="21"/>
  <c r="C79" i="21"/>
  <c r="B79" i="21"/>
  <c r="C78" i="21"/>
  <c r="B78" i="21"/>
  <c r="C77" i="21"/>
  <c r="B77" i="21"/>
  <c r="C76" i="21"/>
  <c r="B76" i="21"/>
  <c r="C75" i="21"/>
  <c r="B75" i="21"/>
  <c r="AM74" i="21"/>
  <c r="AL74" i="21"/>
  <c r="C74" i="21"/>
  <c r="B74" i="21"/>
  <c r="C73" i="21"/>
  <c r="B73" i="21"/>
  <c r="C72" i="21"/>
  <c r="B72" i="21"/>
  <c r="C71" i="21"/>
  <c r="B71" i="21"/>
  <c r="C70" i="21"/>
  <c r="B70" i="21"/>
  <c r="C69" i="21"/>
  <c r="B69" i="21"/>
  <c r="C68" i="21"/>
  <c r="B68" i="21"/>
  <c r="C67" i="21"/>
  <c r="B67" i="21"/>
  <c r="C66" i="21"/>
  <c r="B66" i="21"/>
  <c r="C65" i="21"/>
  <c r="B65" i="21"/>
  <c r="C64" i="21"/>
  <c r="B64" i="21"/>
  <c r="C63" i="21"/>
  <c r="B63" i="21"/>
  <c r="C62" i="21"/>
  <c r="B62" i="21"/>
  <c r="C61" i="21"/>
  <c r="B61" i="21"/>
  <c r="C60" i="21"/>
  <c r="B60" i="21"/>
  <c r="AM59" i="21"/>
  <c r="AL59" i="21"/>
  <c r="C59" i="21"/>
  <c r="B59" i="21"/>
  <c r="C58" i="21"/>
  <c r="B58" i="21"/>
  <c r="C57" i="21"/>
  <c r="B57" i="21"/>
  <c r="C56" i="21"/>
  <c r="B56" i="21"/>
  <c r="C55" i="21"/>
  <c r="B55" i="21"/>
  <c r="AW54" i="21"/>
  <c r="AV54" i="21"/>
  <c r="AU54" i="21"/>
  <c r="C54" i="21"/>
  <c r="B54" i="21"/>
  <c r="AW53" i="21"/>
  <c r="AV53" i="21"/>
  <c r="AU53" i="21"/>
  <c r="C53" i="21"/>
  <c r="B53" i="21"/>
  <c r="AW52" i="21"/>
  <c r="AV52" i="21"/>
  <c r="AU52" i="21"/>
  <c r="C52" i="21"/>
  <c r="B52" i="21"/>
  <c r="AW51" i="21"/>
  <c r="AV51" i="21"/>
  <c r="AU51" i="21"/>
  <c r="C51" i="21"/>
  <c r="B51" i="21"/>
  <c r="AW50" i="21"/>
  <c r="AV50" i="21"/>
  <c r="AU50" i="21"/>
  <c r="AM50" i="21"/>
  <c r="AL50" i="21"/>
  <c r="C50" i="21"/>
  <c r="B50" i="21"/>
  <c r="AW49" i="21"/>
  <c r="AV49" i="21"/>
  <c r="AU49" i="21"/>
  <c r="C49" i="21"/>
  <c r="B49" i="21"/>
  <c r="AW48" i="21"/>
  <c r="AV48" i="21"/>
  <c r="AU48" i="21"/>
  <c r="C48" i="21"/>
  <c r="B48" i="21"/>
  <c r="AW47" i="21"/>
  <c r="AV47" i="21"/>
  <c r="AU47" i="21"/>
  <c r="C47" i="21"/>
  <c r="B47" i="21"/>
  <c r="AW46" i="21"/>
  <c r="AV46" i="21"/>
  <c r="AU46" i="21"/>
  <c r="C46" i="21"/>
  <c r="B46" i="21"/>
  <c r="AW45" i="21"/>
  <c r="AV45" i="21"/>
  <c r="AU45" i="21"/>
  <c r="C45" i="21"/>
  <c r="B45" i="21"/>
  <c r="AW44" i="21"/>
  <c r="AV44" i="21"/>
  <c r="AU44" i="21"/>
  <c r="C44" i="21"/>
  <c r="B44" i="21"/>
  <c r="AW43" i="21"/>
  <c r="AV43" i="21"/>
  <c r="AU43" i="21"/>
  <c r="C43" i="21"/>
  <c r="B43" i="21"/>
  <c r="AW42" i="21"/>
  <c r="AV42" i="21"/>
  <c r="AU42" i="21"/>
  <c r="C42" i="21"/>
  <c r="B42" i="21"/>
  <c r="AW41" i="21"/>
  <c r="AV41" i="21"/>
  <c r="AU41" i="21"/>
  <c r="AM41" i="21"/>
  <c r="AL41" i="21"/>
  <c r="C41" i="21"/>
  <c r="B41" i="21"/>
  <c r="AW40" i="21"/>
  <c r="AV40" i="21"/>
  <c r="AU40" i="21"/>
  <c r="C40" i="21"/>
  <c r="B40" i="21"/>
  <c r="AW39" i="21"/>
  <c r="AV39" i="21"/>
  <c r="AU39" i="21"/>
  <c r="C39" i="21"/>
  <c r="B39" i="21"/>
  <c r="AW38" i="21"/>
  <c r="AV38" i="21"/>
  <c r="AU38" i="21"/>
  <c r="C38" i="21"/>
  <c r="B38" i="21"/>
  <c r="AW37" i="21"/>
  <c r="AV37" i="21"/>
  <c r="AU37" i="21"/>
  <c r="C37" i="21"/>
  <c r="B37" i="21"/>
  <c r="AW36" i="21"/>
  <c r="AV36" i="21"/>
  <c r="AU36" i="21"/>
  <c r="C36" i="21"/>
  <c r="B36" i="21"/>
  <c r="AW35" i="21"/>
  <c r="AV35" i="21"/>
  <c r="AU35" i="21"/>
  <c r="C35" i="21"/>
  <c r="B35" i="21"/>
  <c r="AW34" i="21"/>
  <c r="AV34" i="21"/>
  <c r="AU34" i="21"/>
  <c r="C34" i="21"/>
  <c r="B34" i="21"/>
  <c r="AW33" i="21"/>
  <c r="AV33" i="21"/>
  <c r="AU33" i="21"/>
  <c r="C33" i="21"/>
  <c r="B33" i="21"/>
  <c r="AW32" i="21"/>
  <c r="AV32" i="21"/>
  <c r="AU32" i="21"/>
  <c r="C32" i="21"/>
  <c r="B32" i="21"/>
  <c r="AW31" i="21"/>
  <c r="AV31" i="21"/>
  <c r="AU31" i="21"/>
  <c r="C31" i="21"/>
  <c r="B31" i="21"/>
  <c r="AW30" i="21"/>
  <c r="AV30" i="21"/>
  <c r="AU30" i="21"/>
  <c r="N30" i="21"/>
  <c r="C30" i="21"/>
  <c r="B30" i="21"/>
  <c r="AW29" i="21"/>
  <c r="AV29" i="21"/>
  <c r="AU29" i="21"/>
  <c r="AM29" i="21"/>
  <c r="AL29" i="21"/>
  <c r="AB29" i="21"/>
  <c r="N29" i="21"/>
  <c r="C29" i="21"/>
  <c r="B29" i="21"/>
  <c r="AW28" i="21"/>
  <c r="AV28" i="21"/>
  <c r="AU28" i="21"/>
  <c r="AB28" i="21"/>
  <c r="N28" i="21"/>
  <c r="C28" i="21"/>
  <c r="B28" i="21"/>
  <c r="AW27" i="21"/>
  <c r="AV27" i="21"/>
  <c r="AU27" i="21"/>
  <c r="AB27" i="21"/>
  <c r="N27" i="21"/>
  <c r="C27" i="21"/>
  <c r="B27" i="21"/>
  <c r="AW26" i="21"/>
  <c r="AV26" i="21"/>
  <c r="AU26" i="21"/>
  <c r="AB26" i="21"/>
  <c r="N26" i="21"/>
  <c r="C26" i="21"/>
  <c r="B26" i="21"/>
  <c r="AW25" i="21"/>
  <c r="AV25" i="21"/>
  <c r="AU25" i="21"/>
  <c r="AB25" i="21"/>
  <c r="N25" i="21"/>
  <c r="C25" i="21"/>
  <c r="B25" i="21"/>
  <c r="AW24" i="21"/>
  <c r="AV24" i="21"/>
  <c r="AU24" i="21"/>
  <c r="AB24" i="21"/>
  <c r="N24" i="21"/>
  <c r="C24" i="21"/>
  <c r="B24" i="21"/>
  <c r="AW23" i="21"/>
  <c r="AV23" i="21"/>
  <c r="AU23" i="21"/>
  <c r="AB23" i="21"/>
  <c r="X23" i="21"/>
  <c r="W23" i="21"/>
  <c r="N23" i="21"/>
  <c r="C23" i="21"/>
  <c r="B23" i="21"/>
  <c r="AW22" i="21"/>
  <c r="AV22" i="21"/>
  <c r="AU22" i="21"/>
  <c r="AB22" i="21"/>
  <c r="X22" i="21"/>
  <c r="W22" i="21"/>
  <c r="N22" i="21"/>
  <c r="C22" i="21"/>
  <c r="B22" i="21"/>
  <c r="AW21" i="21"/>
  <c r="AV21" i="21"/>
  <c r="AU21" i="21"/>
  <c r="AB21" i="21"/>
  <c r="X21" i="21"/>
  <c r="W21" i="21"/>
  <c r="N21" i="21"/>
  <c r="C21" i="21"/>
  <c r="B21" i="21"/>
  <c r="AW20" i="21"/>
  <c r="AV20" i="21"/>
  <c r="AU20" i="21"/>
  <c r="AB20" i="21"/>
  <c r="X20" i="21"/>
  <c r="W20" i="21"/>
  <c r="N20" i="21"/>
  <c r="C20" i="21"/>
  <c r="B20" i="21"/>
  <c r="AW19" i="21"/>
  <c r="AV19" i="21"/>
  <c r="AU19" i="21"/>
  <c r="AB19" i="21"/>
  <c r="X19" i="21"/>
  <c r="W19" i="21"/>
  <c r="N19" i="21"/>
  <c r="C19" i="21"/>
  <c r="B19" i="21"/>
  <c r="AW18" i="21"/>
  <c r="AV18" i="21"/>
  <c r="AU18" i="21"/>
  <c r="AB18" i="21"/>
  <c r="X18" i="21"/>
  <c r="W18" i="21"/>
  <c r="N18" i="21"/>
  <c r="C18" i="21"/>
  <c r="B18" i="21"/>
  <c r="AW17" i="21"/>
  <c r="AV17" i="21"/>
  <c r="AU17" i="21"/>
  <c r="AB17" i="21"/>
  <c r="X17" i="21"/>
  <c r="W17" i="21"/>
  <c r="N17" i="21"/>
  <c r="C17" i="21"/>
  <c r="B17" i="21"/>
  <c r="AW16" i="21"/>
  <c r="AV16" i="21"/>
  <c r="AU16" i="21"/>
  <c r="AB16" i="21"/>
  <c r="X16" i="21"/>
  <c r="W16" i="21"/>
  <c r="N16" i="21"/>
  <c r="C16" i="21"/>
  <c r="B16" i="21"/>
  <c r="BE15" i="21"/>
  <c r="AW15" i="21"/>
  <c r="AV15" i="21"/>
  <c r="AU15" i="21"/>
  <c r="AB15" i="21"/>
  <c r="X15" i="21"/>
  <c r="W15" i="21"/>
  <c r="N15" i="21"/>
  <c r="C15" i="21"/>
  <c r="B15" i="21"/>
  <c r="BE14" i="21"/>
  <c r="AW14" i="21"/>
  <c r="AV14" i="21"/>
  <c r="AU14" i="21"/>
  <c r="AM14" i="21"/>
  <c r="AL14" i="21"/>
  <c r="AB14" i="21"/>
  <c r="X14" i="21"/>
  <c r="W14" i="21"/>
  <c r="N14" i="21"/>
  <c r="C14" i="21"/>
  <c r="B14" i="21"/>
  <c r="BE13" i="21"/>
  <c r="AW13" i="21"/>
  <c r="AV13" i="21"/>
  <c r="AU13" i="21"/>
  <c r="AB13" i="21"/>
  <c r="X13" i="21"/>
  <c r="W13" i="21"/>
  <c r="N13" i="21"/>
  <c r="C13" i="21"/>
  <c r="B13" i="21"/>
  <c r="BE12" i="21"/>
  <c r="AW12" i="21"/>
  <c r="AV12" i="21"/>
  <c r="AU12" i="21"/>
  <c r="AB12" i="21"/>
  <c r="X12" i="21"/>
  <c r="W12" i="21"/>
  <c r="N12" i="21"/>
  <c r="C12" i="21"/>
  <c r="B12" i="21"/>
  <c r="BE11" i="21"/>
  <c r="AW11" i="21"/>
  <c r="AV11" i="21"/>
  <c r="AU11" i="21"/>
  <c r="AB11" i="21"/>
  <c r="X11" i="21"/>
  <c r="W11" i="21"/>
  <c r="N11" i="21"/>
  <c r="C11" i="21"/>
  <c r="B11" i="21"/>
  <c r="BE10" i="21"/>
  <c r="AW10" i="21"/>
  <c r="AV10" i="21"/>
  <c r="AU10" i="21"/>
  <c r="AB10" i="21"/>
  <c r="X10" i="21"/>
  <c r="W10" i="21"/>
  <c r="N10" i="21"/>
  <c r="C10" i="21"/>
  <c r="B10" i="21"/>
  <c r="BE9" i="21"/>
  <c r="AW9" i="21"/>
  <c r="AV9" i="21"/>
  <c r="AU9" i="21"/>
  <c r="AB9" i="21"/>
  <c r="X9" i="21"/>
  <c r="W9" i="21"/>
  <c r="N9" i="21"/>
  <c r="C9" i="21"/>
  <c r="B9" i="21"/>
  <c r="BE8" i="21"/>
  <c r="AW8" i="21"/>
  <c r="AV8" i="21"/>
  <c r="AU8" i="21"/>
  <c r="AB8" i="21"/>
  <c r="X8" i="21"/>
  <c r="W8" i="21"/>
  <c r="N8" i="21"/>
  <c r="C8" i="21"/>
  <c r="B8" i="21"/>
  <c r="BE7" i="21"/>
  <c r="AW7" i="21"/>
  <c r="AV7" i="21"/>
  <c r="AU7" i="21"/>
  <c r="AB7" i="21"/>
  <c r="X7" i="21"/>
  <c r="W7" i="21"/>
  <c r="N7" i="21"/>
  <c r="C7" i="21"/>
  <c r="B7" i="21"/>
  <c r="BE6" i="21"/>
  <c r="AW6" i="21"/>
  <c r="AV6" i="21"/>
  <c r="AU6" i="21"/>
  <c r="AB6" i="21"/>
  <c r="X6" i="21"/>
  <c r="W6" i="21"/>
  <c r="N6" i="21"/>
  <c r="C6" i="21"/>
  <c r="B6" i="21"/>
  <c r="BE5" i="21"/>
  <c r="AW5" i="21"/>
  <c r="AV5" i="21"/>
  <c r="AU5" i="21"/>
  <c r="AB5" i="21"/>
  <c r="X5" i="21"/>
  <c r="W5" i="21"/>
  <c r="N5" i="21"/>
  <c r="C5" i="21"/>
  <c r="B5" i="21"/>
  <c r="BE4" i="21"/>
  <c r="AW4" i="21"/>
  <c r="AV4" i="21"/>
  <c r="AU4" i="21"/>
  <c r="AB4" i="21"/>
  <c r="X4" i="21"/>
  <c r="W4" i="21"/>
  <c r="N4" i="21"/>
  <c r="C4" i="21"/>
  <c r="B4" i="21"/>
  <c r="AB3" i="21"/>
  <c r="X3" i="21"/>
  <c r="W3" i="21"/>
  <c r="G31" i="20" l="1"/>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30" i="20"/>
  <c r="E181" i="1" l="1"/>
  <c r="E182" i="1"/>
  <c r="E183" i="1"/>
  <c r="E184" i="1"/>
  <c r="E185" i="1"/>
  <c r="E186" i="1"/>
  <c r="B181" i="1"/>
  <c r="C181" i="1"/>
  <c r="B182" i="1"/>
  <c r="C182" i="1"/>
  <c r="B183" i="1"/>
  <c r="C183" i="1"/>
  <c r="B184" i="1"/>
  <c r="C184" i="1"/>
  <c r="B185" i="1"/>
  <c r="C185" i="1"/>
  <c r="B186" i="1"/>
  <c r="C186" i="1"/>
  <c r="Y180" i="14" l="1"/>
  <c r="U180" i="14"/>
  <c r="T180" i="14"/>
  <c r="P180" i="14"/>
  <c r="E180" i="14"/>
  <c r="C180" i="14"/>
  <c r="B180" i="14"/>
  <c r="Y179" i="14"/>
  <c r="U179" i="14"/>
  <c r="T179" i="14"/>
  <c r="P179" i="14"/>
  <c r="E179" i="14"/>
  <c r="C179" i="14"/>
  <c r="B179" i="14"/>
  <c r="Y178" i="14"/>
  <c r="U178" i="14"/>
  <c r="T178" i="14"/>
  <c r="P178" i="14"/>
  <c r="E178" i="14"/>
  <c r="C178" i="14"/>
  <c r="B178" i="14"/>
  <c r="Y177" i="14"/>
  <c r="U177" i="14"/>
  <c r="T177" i="14"/>
  <c r="P177" i="14"/>
  <c r="E177" i="14"/>
  <c r="C177" i="14"/>
  <c r="B177" i="14"/>
  <c r="Y176" i="14"/>
  <c r="U176" i="14"/>
  <c r="T176" i="14"/>
  <c r="P176" i="14"/>
  <c r="E176" i="14"/>
  <c r="C176" i="14"/>
  <c r="B176" i="14"/>
  <c r="P175" i="14"/>
  <c r="E175" i="14"/>
  <c r="W174" i="14"/>
  <c r="V174" i="14"/>
  <c r="P174" i="14"/>
  <c r="E174" i="14"/>
  <c r="W173" i="14"/>
  <c r="V173" i="14"/>
  <c r="E173" i="14"/>
  <c r="W172" i="14"/>
  <c r="V172" i="14"/>
  <c r="E172" i="14"/>
  <c r="W171" i="14"/>
  <c r="V171" i="14"/>
  <c r="E171" i="14"/>
  <c r="W170" i="14"/>
  <c r="V170" i="14"/>
  <c r="E170" i="14"/>
  <c r="W169" i="14"/>
  <c r="V169" i="14"/>
  <c r="E169" i="14"/>
  <c r="W168" i="14"/>
  <c r="V168" i="14"/>
  <c r="E168" i="14"/>
  <c r="W167" i="14"/>
  <c r="V167" i="14"/>
  <c r="E167" i="14"/>
  <c r="W166" i="14"/>
  <c r="V166" i="14"/>
  <c r="E166" i="14"/>
  <c r="W165" i="14"/>
  <c r="V165" i="14"/>
  <c r="E165" i="14"/>
  <c r="W164" i="14"/>
  <c r="V164" i="14"/>
  <c r="E164" i="14"/>
  <c r="W163" i="14"/>
  <c r="V163" i="14"/>
  <c r="E163" i="14"/>
  <c r="W162" i="14"/>
  <c r="V162" i="14"/>
  <c r="E162" i="14"/>
  <c r="W161" i="14"/>
  <c r="V161" i="14"/>
  <c r="E161" i="14"/>
  <c r="W160" i="14"/>
  <c r="V160" i="14"/>
  <c r="E160" i="14"/>
  <c r="W159" i="14"/>
  <c r="V159" i="14"/>
  <c r="E159" i="14"/>
  <c r="W158" i="14"/>
  <c r="V158" i="14"/>
  <c r="E158" i="14"/>
  <c r="W157" i="14"/>
  <c r="V157" i="14"/>
  <c r="E157" i="14"/>
  <c r="W156" i="14"/>
  <c r="V156" i="14"/>
  <c r="E156" i="14"/>
  <c r="W155" i="14"/>
  <c r="V155" i="14"/>
  <c r="E155" i="14"/>
  <c r="W154" i="14"/>
  <c r="V154" i="14"/>
  <c r="E154" i="14"/>
  <c r="W153" i="14"/>
  <c r="V153" i="14"/>
  <c r="E153" i="14"/>
  <c r="W152" i="14"/>
  <c r="V152" i="14"/>
  <c r="E152" i="14"/>
  <c r="W151" i="14"/>
  <c r="V151" i="14"/>
  <c r="E151" i="14"/>
  <c r="W150" i="14"/>
  <c r="V150" i="14"/>
  <c r="E150" i="14"/>
  <c r="W149" i="14"/>
  <c r="V149" i="14"/>
  <c r="E149" i="14"/>
  <c r="W148" i="14"/>
  <c r="V148" i="14"/>
  <c r="E148" i="14"/>
  <c r="W147" i="14"/>
  <c r="V147" i="14"/>
  <c r="E147" i="14"/>
  <c r="W146" i="14"/>
  <c r="V146" i="14"/>
  <c r="E146" i="14"/>
  <c r="W145" i="14"/>
  <c r="V145" i="14"/>
  <c r="E145" i="14"/>
  <c r="W144" i="14"/>
  <c r="V144" i="14"/>
  <c r="E144" i="14"/>
  <c r="W143" i="14"/>
  <c r="V143" i="14"/>
  <c r="E143" i="14"/>
  <c r="W142" i="14"/>
  <c r="V142" i="14"/>
  <c r="E142" i="14"/>
  <c r="W141" i="14"/>
  <c r="V141" i="14"/>
  <c r="E141" i="14"/>
  <c r="W140" i="14"/>
  <c r="V140" i="14"/>
  <c r="E140" i="14"/>
  <c r="W139" i="14"/>
  <c r="V139" i="14"/>
  <c r="E139" i="14"/>
  <c r="W138" i="14"/>
  <c r="V138" i="14"/>
  <c r="E138" i="14"/>
  <c r="W137" i="14"/>
  <c r="V137" i="14"/>
  <c r="E137" i="14"/>
  <c r="W136" i="14"/>
  <c r="V136" i="14"/>
  <c r="E136" i="14"/>
  <c r="W135" i="14"/>
  <c r="V135" i="14"/>
  <c r="E135" i="14"/>
  <c r="W134" i="14"/>
  <c r="V134" i="14"/>
  <c r="E134" i="14"/>
  <c r="W133" i="14"/>
  <c r="V133" i="14"/>
  <c r="E133" i="14"/>
  <c r="W132" i="14"/>
  <c r="V132" i="14"/>
  <c r="E132" i="14"/>
  <c r="W131" i="14"/>
  <c r="V131" i="14"/>
  <c r="E131" i="14"/>
  <c r="W130" i="14"/>
  <c r="V130" i="14"/>
  <c r="E130" i="14"/>
  <c r="W129" i="14"/>
  <c r="V129" i="14"/>
  <c r="E129" i="14"/>
  <c r="W128" i="14"/>
  <c r="V128" i="14"/>
  <c r="E128" i="14"/>
  <c r="W127" i="14"/>
  <c r="V127" i="14"/>
  <c r="E127" i="14"/>
  <c r="W126" i="14"/>
  <c r="V126" i="14"/>
  <c r="E126" i="14"/>
  <c r="W125" i="14"/>
  <c r="V125" i="14"/>
  <c r="E125" i="14"/>
  <c r="W124" i="14"/>
  <c r="V124" i="14"/>
  <c r="E124" i="14"/>
  <c r="W123" i="14"/>
  <c r="V123" i="14"/>
  <c r="E123" i="14"/>
  <c r="W122" i="14"/>
  <c r="V122" i="14"/>
  <c r="E122" i="14"/>
  <c r="W121" i="14"/>
  <c r="V121" i="14"/>
  <c r="E121" i="14"/>
  <c r="W120" i="14"/>
  <c r="V120" i="14"/>
  <c r="E120" i="14"/>
  <c r="W119" i="14"/>
  <c r="V119" i="14"/>
  <c r="E119" i="14"/>
  <c r="W118" i="14"/>
  <c r="V118" i="14"/>
  <c r="E118" i="14"/>
  <c r="W117" i="14"/>
  <c r="V117" i="14"/>
  <c r="E117" i="14"/>
  <c r="W116" i="14"/>
  <c r="V116" i="14"/>
  <c r="E116" i="14"/>
  <c r="W115" i="14"/>
  <c r="V115" i="14"/>
  <c r="E115" i="14"/>
  <c r="W114" i="14"/>
  <c r="V114" i="14"/>
  <c r="E114" i="14"/>
  <c r="W113" i="14"/>
  <c r="V113" i="14"/>
  <c r="E113" i="14"/>
  <c r="W112" i="14"/>
  <c r="V112" i="14"/>
  <c r="E112" i="14"/>
  <c r="W111" i="14"/>
  <c r="V111" i="14"/>
  <c r="E111" i="14"/>
  <c r="W110" i="14"/>
  <c r="V110" i="14"/>
  <c r="E110" i="14"/>
  <c r="W109" i="14"/>
  <c r="V109" i="14"/>
  <c r="E109" i="14"/>
  <c r="W108" i="14"/>
  <c r="V108" i="14"/>
  <c r="E108" i="14"/>
  <c r="W107" i="14"/>
  <c r="V107" i="14"/>
  <c r="E107" i="14"/>
  <c r="W106" i="14"/>
  <c r="V106" i="14"/>
  <c r="E106" i="14"/>
  <c r="W105" i="14"/>
  <c r="V105" i="14"/>
  <c r="E105" i="14"/>
  <c r="W104" i="14"/>
  <c r="V104" i="14"/>
  <c r="E104" i="14"/>
  <c r="W103" i="14"/>
  <c r="V103" i="14"/>
  <c r="E103" i="14"/>
  <c r="W102" i="14"/>
  <c r="V102" i="14"/>
  <c r="E102" i="14"/>
  <c r="W101" i="14"/>
  <c r="V101" i="14"/>
  <c r="E101" i="14"/>
  <c r="W100" i="14"/>
  <c r="V100" i="14"/>
  <c r="E100" i="14"/>
  <c r="W99" i="14"/>
  <c r="V99" i="14"/>
  <c r="E99" i="14"/>
  <c r="W98" i="14"/>
  <c r="V98" i="14"/>
  <c r="E98" i="14"/>
  <c r="W97" i="14"/>
  <c r="V97" i="14"/>
  <c r="E97" i="14"/>
  <c r="W96" i="14"/>
  <c r="V96" i="14"/>
  <c r="E96" i="14"/>
  <c r="W95" i="14"/>
  <c r="V95" i="14"/>
  <c r="E95" i="14"/>
  <c r="W94" i="14"/>
  <c r="V94" i="14"/>
  <c r="E94" i="14"/>
  <c r="W93" i="14"/>
  <c r="V93" i="14"/>
  <c r="E93" i="14"/>
  <c r="W92" i="14"/>
  <c r="V92" i="14"/>
  <c r="E92" i="14"/>
  <c r="W91" i="14"/>
  <c r="V91" i="14"/>
  <c r="E91" i="14"/>
  <c r="W90" i="14"/>
  <c r="V90" i="14"/>
  <c r="E90" i="14"/>
  <c r="W89" i="14"/>
  <c r="V89" i="14"/>
  <c r="E89" i="14"/>
  <c r="W88" i="14"/>
  <c r="V88" i="14"/>
  <c r="E88" i="14"/>
  <c r="W87" i="14"/>
  <c r="V87" i="14"/>
  <c r="E87" i="14"/>
  <c r="W86" i="14"/>
  <c r="V86" i="14"/>
  <c r="E86" i="14"/>
  <c r="W85" i="14"/>
  <c r="V85" i="14"/>
  <c r="E85" i="14"/>
  <c r="W84" i="14"/>
  <c r="V84" i="14"/>
  <c r="E84" i="14"/>
  <c r="W83" i="14"/>
  <c r="V83" i="14"/>
  <c r="E83" i="14"/>
  <c r="W82" i="14"/>
  <c r="V82" i="14"/>
  <c r="E82" i="14"/>
  <c r="W81" i="14"/>
  <c r="V81" i="14"/>
  <c r="E81" i="14"/>
  <c r="W80" i="14"/>
  <c r="V80" i="14"/>
  <c r="E80" i="14"/>
  <c r="W79" i="14"/>
  <c r="V79" i="14"/>
  <c r="E79" i="14"/>
  <c r="W78" i="14"/>
  <c r="V78" i="14"/>
  <c r="E78" i="14"/>
  <c r="W77" i="14"/>
  <c r="V77" i="14"/>
  <c r="E77" i="14"/>
  <c r="W76" i="14"/>
  <c r="V76" i="14"/>
  <c r="E76" i="14"/>
  <c r="W75" i="14"/>
  <c r="V75" i="14"/>
  <c r="E75" i="14"/>
  <c r="W74" i="14"/>
  <c r="V74" i="14"/>
  <c r="E74" i="14"/>
  <c r="W73" i="14"/>
  <c r="V73" i="14"/>
  <c r="E73" i="14"/>
  <c r="W72" i="14"/>
  <c r="V72" i="14"/>
  <c r="E72" i="14"/>
  <c r="W71" i="14"/>
  <c r="V71" i="14"/>
  <c r="E71" i="14"/>
  <c r="W70" i="14"/>
  <c r="V70" i="14"/>
  <c r="E70" i="14"/>
  <c r="W69" i="14"/>
  <c r="V69" i="14"/>
  <c r="E69" i="14"/>
  <c r="W68" i="14"/>
  <c r="V68" i="14"/>
  <c r="E68" i="14"/>
  <c r="W67" i="14"/>
  <c r="V67" i="14"/>
  <c r="E67" i="14"/>
  <c r="W66" i="14"/>
  <c r="V66" i="14"/>
  <c r="E66" i="14"/>
  <c r="W65" i="14"/>
  <c r="V65" i="14"/>
  <c r="E65" i="14"/>
  <c r="W64" i="14"/>
  <c r="V64" i="14"/>
  <c r="E64" i="14"/>
  <c r="W63" i="14"/>
  <c r="V63" i="14"/>
  <c r="E63" i="14"/>
  <c r="W62" i="14"/>
  <c r="V62" i="14"/>
  <c r="E62" i="14"/>
  <c r="W61" i="14"/>
  <c r="V61" i="14"/>
  <c r="E61" i="14"/>
  <c r="W60" i="14"/>
  <c r="V60" i="14"/>
  <c r="E60" i="14"/>
  <c r="W59" i="14"/>
  <c r="V59" i="14"/>
  <c r="E59" i="14"/>
  <c r="W58" i="14"/>
  <c r="V58" i="14"/>
  <c r="E58" i="14"/>
  <c r="W57" i="14"/>
  <c r="V57" i="14"/>
  <c r="E57" i="14"/>
  <c r="W56" i="14"/>
  <c r="V56" i="14"/>
  <c r="E56" i="14"/>
  <c r="W55" i="14"/>
  <c r="V55" i="14"/>
  <c r="E55" i="14"/>
  <c r="W54" i="14"/>
  <c r="V54" i="14"/>
  <c r="E54" i="14"/>
  <c r="W53" i="14"/>
  <c r="V53" i="14"/>
  <c r="E53" i="14"/>
  <c r="W52" i="14"/>
  <c r="V52" i="14"/>
  <c r="E52" i="14"/>
  <c r="W51" i="14"/>
  <c r="V51" i="14"/>
  <c r="E51" i="14"/>
  <c r="W50" i="14"/>
  <c r="V50" i="14"/>
  <c r="E50" i="14"/>
  <c r="W49" i="14"/>
  <c r="V49" i="14"/>
  <c r="E49" i="14"/>
  <c r="W48" i="14"/>
  <c r="V48" i="14"/>
  <c r="E48" i="14"/>
  <c r="W47" i="14"/>
  <c r="V47" i="14"/>
  <c r="E47" i="14"/>
  <c r="W46" i="14"/>
  <c r="V46" i="14"/>
  <c r="E46" i="14"/>
  <c r="W45" i="14"/>
  <c r="V45" i="14"/>
  <c r="E45" i="14"/>
  <c r="W44" i="14"/>
  <c r="V44" i="14"/>
  <c r="E44" i="14"/>
  <c r="W43" i="14"/>
  <c r="V43" i="14"/>
  <c r="E43" i="14"/>
  <c r="W42" i="14"/>
  <c r="V42" i="14"/>
  <c r="E42" i="14"/>
  <c r="W41" i="14"/>
  <c r="V41" i="14"/>
  <c r="E41" i="14"/>
  <c r="W40" i="14"/>
  <c r="V40" i="14"/>
  <c r="E40" i="14"/>
  <c r="W39" i="14"/>
  <c r="V39" i="14"/>
  <c r="E39" i="14"/>
  <c r="W38" i="14"/>
  <c r="V38" i="14"/>
  <c r="E38" i="14"/>
  <c r="W37" i="14"/>
  <c r="V37" i="14"/>
  <c r="E37" i="14"/>
  <c r="W36" i="14"/>
  <c r="V36" i="14"/>
  <c r="E36" i="14"/>
  <c r="W35" i="14"/>
  <c r="V35" i="14"/>
  <c r="E35" i="14"/>
  <c r="W34" i="14"/>
  <c r="V34" i="14"/>
  <c r="E34" i="14"/>
  <c r="W33" i="14"/>
  <c r="V33" i="14"/>
  <c r="E33" i="14"/>
  <c r="W32" i="14"/>
  <c r="V32" i="14"/>
  <c r="E32" i="14"/>
  <c r="W31" i="14"/>
  <c r="V31" i="14"/>
  <c r="E31" i="14"/>
  <c r="W30" i="14"/>
  <c r="V30" i="14"/>
  <c r="E30" i="14"/>
  <c r="W29" i="14"/>
  <c r="V29" i="14"/>
  <c r="E29" i="14"/>
  <c r="W28" i="14"/>
  <c r="V28" i="14"/>
  <c r="E28" i="14"/>
  <c r="W27" i="14"/>
  <c r="V27" i="14"/>
  <c r="E27" i="14"/>
  <c r="W26" i="14"/>
  <c r="V26" i="14"/>
  <c r="E26" i="14"/>
  <c r="W25" i="14"/>
  <c r="V25" i="14"/>
  <c r="E25" i="14"/>
  <c r="W24" i="14"/>
  <c r="V24" i="14"/>
  <c r="E24" i="14"/>
  <c r="W23" i="14"/>
  <c r="V23" i="14"/>
  <c r="E23" i="14"/>
  <c r="W22" i="14"/>
  <c r="V22" i="14"/>
  <c r="E22" i="14"/>
  <c r="W21" i="14"/>
  <c r="V21" i="14"/>
  <c r="E21" i="14"/>
  <c r="W20" i="14"/>
  <c r="V20" i="14"/>
  <c r="E20" i="14"/>
  <c r="W19" i="14"/>
  <c r="V19" i="14"/>
  <c r="E19" i="14"/>
  <c r="W18" i="14"/>
  <c r="V18" i="14"/>
  <c r="E18" i="14"/>
  <c r="W17" i="14"/>
  <c r="V17" i="14"/>
  <c r="E17" i="14"/>
  <c r="W16" i="14"/>
  <c r="V16" i="14"/>
  <c r="E16" i="14"/>
  <c r="W15" i="14"/>
  <c r="V15" i="14"/>
  <c r="E15" i="14"/>
  <c r="W14" i="14"/>
  <c r="V14" i="14"/>
  <c r="E14" i="14"/>
  <c r="W13" i="14"/>
  <c r="V13" i="14"/>
  <c r="E13" i="14"/>
  <c r="W12" i="14"/>
  <c r="V12" i="14"/>
  <c r="E12" i="14"/>
  <c r="W11" i="14"/>
  <c r="V11" i="14"/>
  <c r="E11" i="14"/>
  <c r="W10" i="14"/>
  <c r="V10" i="14"/>
  <c r="E10" i="14"/>
  <c r="W9" i="14"/>
  <c r="V9" i="14"/>
  <c r="E9" i="14"/>
  <c r="W8" i="14"/>
  <c r="V8" i="14"/>
  <c r="E8" i="14"/>
  <c r="W7" i="14"/>
  <c r="V7" i="14"/>
  <c r="E7" i="14"/>
  <c r="W6" i="14"/>
  <c r="V6" i="14"/>
  <c r="E6" i="14"/>
  <c r="W5" i="14"/>
  <c r="V5" i="14"/>
  <c r="E5" i="14"/>
  <c r="W4" i="14"/>
  <c r="V4" i="14"/>
  <c r="E4" i="14"/>
  <c r="W3" i="14"/>
  <c r="V3" i="14"/>
  <c r="E3" i="14"/>
  <c r="W2" i="14"/>
  <c r="V2" i="14"/>
  <c r="E2" i="14"/>
  <c r="P175" i="1"/>
  <c r="P176" i="1"/>
  <c r="P174" i="1"/>
  <c r="Y177" i="1" l="1"/>
  <c r="Y178" i="1"/>
  <c r="Y179" i="1"/>
  <c r="Y180" i="1"/>
  <c r="Y176" i="1"/>
  <c r="V173" i="1"/>
  <c r="W173" i="1"/>
  <c r="V174" i="1"/>
  <c r="W174" i="1"/>
  <c r="B2" i="13" l="1"/>
  <c r="C2" i="13"/>
  <c r="B3" i="13"/>
  <c r="C3" i="13"/>
  <c r="B4" i="13"/>
  <c r="C4" i="13"/>
  <c r="B5" i="13"/>
  <c r="C5" i="13"/>
  <c r="B6" i="13"/>
  <c r="C6" i="13"/>
  <c r="B7" i="13"/>
  <c r="C7" i="13"/>
  <c r="B8" i="13"/>
  <c r="C8" i="13"/>
  <c r="B9" i="13"/>
  <c r="C9" i="13"/>
  <c r="B10" i="13"/>
  <c r="C10" i="13"/>
  <c r="B11" i="13"/>
  <c r="C11" i="13"/>
  <c r="B12" i="13"/>
  <c r="C12" i="13"/>
  <c r="B13" i="13"/>
  <c r="C13" i="13"/>
  <c r="B14" i="13"/>
  <c r="C14" i="13"/>
  <c r="B15" i="13"/>
  <c r="C15" i="13"/>
  <c r="B16" i="13"/>
  <c r="C16" i="13"/>
  <c r="B17" i="13"/>
  <c r="C17" i="13"/>
  <c r="B18" i="13"/>
  <c r="C18" i="13"/>
  <c r="B19" i="13"/>
  <c r="C19" i="13"/>
  <c r="B20" i="13"/>
  <c r="C20" i="13"/>
  <c r="B21" i="13"/>
  <c r="C21" i="13"/>
  <c r="B22" i="13"/>
  <c r="C22" i="13"/>
  <c r="B23" i="13"/>
  <c r="C23" i="13"/>
  <c r="B24" i="13"/>
  <c r="C24" i="13"/>
  <c r="B25" i="13"/>
  <c r="C25" i="13"/>
  <c r="B26" i="13"/>
  <c r="C26" i="13"/>
  <c r="B27" i="13"/>
  <c r="C27" i="13"/>
  <c r="B28" i="13"/>
  <c r="C28" i="13"/>
  <c r="B29" i="13"/>
  <c r="C29" i="13"/>
  <c r="B30" i="13"/>
  <c r="C30" i="13"/>
  <c r="B31" i="13"/>
  <c r="C31" i="13"/>
  <c r="B32" i="13"/>
  <c r="C32" i="13"/>
  <c r="B33" i="13"/>
  <c r="C33" i="13"/>
  <c r="B34" i="13"/>
  <c r="C34" i="13"/>
  <c r="B35" i="13"/>
  <c r="C35" i="13"/>
  <c r="B36" i="13"/>
  <c r="C36" i="13"/>
  <c r="B37" i="13"/>
  <c r="C37" i="13"/>
  <c r="B38" i="13"/>
  <c r="C38" i="13"/>
  <c r="B39" i="13"/>
  <c r="C39" i="13"/>
  <c r="B40" i="13"/>
  <c r="C40" i="13"/>
  <c r="B41" i="13"/>
  <c r="C41" i="13"/>
  <c r="B42" i="13"/>
  <c r="C42" i="13"/>
  <c r="B43" i="13"/>
  <c r="C43" i="13"/>
  <c r="B44" i="13"/>
  <c r="C44" i="13"/>
  <c r="B45" i="13"/>
  <c r="C45" i="13"/>
  <c r="B46" i="13"/>
  <c r="C46" i="13"/>
  <c r="B47" i="13"/>
  <c r="C47" i="13"/>
  <c r="B48" i="13"/>
  <c r="C48" i="13"/>
  <c r="B49" i="13"/>
  <c r="C49" i="13"/>
  <c r="B50" i="13"/>
  <c r="C50" i="13"/>
  <c r="B51" i="13"/>
  <c r="C51" i="13"/>
  <c r="B52" i="13"/>
  <c r="C52" i="13"/>
  <c r="B53" i="13"/>
  <c r="C53" i="13"/>
  <c r="B54" i="13"/>
  <c r="C54" i="13"/>
  <c r="B55" i="13"/>
  <c r="C55" i="13"/>
  <c r="B56" i="13"/>
  <c r="C56" i="13"/>
  <c r="B57" i="13"/>
  <c r="C57" i="13"/>
  <c r="B58" i="13"/>
  <c r="C58" i="13"/>
  <c r="B59" i="13"/>
  <c r="C59" i="13"/>
  <c r="B60" i="13"/>
  <c r="C60" i="13"/>
  <c r="B61" i="13"/>
  <c r="C61" i="13"/>
  <c r="B62" i="13"/>
  <c r="C62" i="13"/>
  <c r="B63" i="13"/>
  <c r="C63" i="13"/>
  <c r="B64" i="13"/>
  <c r="C64" i="13"/>
  <c r="B65" i="13"/>
  <c r="C65" i="13"/>
  <c r="B66" i="13"/>
  <c r="C66" i="13"/>
  <c r="B67" i="13"/>
  <c r="C67" i="13"/>
  <c r="B68" i="13"/>
  <c r="C68" i="13"/>
  <c r="B69" i="13"/>
  <c r="C69" i="13"/>
  <c r="B70" i="13"/>
  <c r="C70" i="13"/>
  <c r="B71" i="13"/>
  <c r="C71" i="13"/>
  <c r="B72" i="13"/>
  <c r="C72" i="13"/>
  <c r="B73" i="13"/>
  <c r="C73" i="13"/>
  <c r="B74" i="13"/>
  <c r="C74" i="13"/>
  <c r="B75" i="13"/>
  <c r="C75" i="13"/>
  <c r="B76" i="13"/>
  <c r="C76" i="13"/>
  <c r="B77" i="13"/>
  <c r="C77" i="13"/>
  <c r="B78" i="13"/>
  <c r="C78" i="13"/>
  <c r="B79" i="13"/>
  <c r="C79" i="13"/>
  <c r="B80" i="13"/>
  <c r="C80" i="13"/>
  <c r="B81" i="13"/>
  <c r="C81" i="13"/>
  <c r="B82" i="13"/>
  <c r="C82" i="13"/>
  <c r="B83" i="13"/>
  <c r="C83" i="13"/>
  <c r="B84" i="13"/>
  <c r="C84" i="13"/>
  <c r="B85" i="13"/>
  <c r="C85" i="13"/>
  <c r="B86" i="13"/>
  <c r="C86" i="13"/>
  <c r="B87" i="13"/>
  <c r="C87" i="13"/>
  <c r="B88" i="13"/>
  <c r="C88" i="13"/>
  <c r="B89" i="13"/>
  <c r="C89" i="13"/>
  <c r="B90" i="13"/>
  <c r="C90" i="13"/>
  <c r="B91" i="13"/>
  <c r="C91" i="13"/>
  <c r="B92" i="13"/>
  <c r="C92" i="13"/>
  <c r="B93" i="13"/>
  <c r="C93" i="13"/>
  <c r="B94" i="13"/>
  <c r="C94" i="13"/>
  <c r="B95" i="13"/>
  <c r="C95" i="13"/>
  <c r="B96" i="13"/>
  <c r="C96" i="13"/>
  <c r="B97" i="13"/>
  <c r="C97" i="13"/>
  <c r="B98" i="13"/>
  <c r="C98" i="13"/>
  <c r="B99" i="13"/>
  <c r="C99" i="13"/>
  <c r="B100" i="13"/>
  <c r="C100" i="13"/>
  <c r="B101" i="13"/>
  <c r="C101" i="13"/>
  <c r="B102" i="13"/>
  <c r="C102" i="13"/>
  <c r="B103" i="13"/>
  <c r="C103" i="13"/>
  <c r="B104" i="13"/>
  <c r="C104" i="13"/>
  <c r="B105" i="13"/>
  <c r="C105" i="13"/>
  <c r="B106" i="13"/>
  <c r="C106" i="13"/>
  <c r="B107" i="13"/>
  <c r="C107" i="13"/>
  <c r="B108" i="13"/>
  <c r="C108" i="13"/>
  <c r="B109" i="13"/>
  <c r="C109" i="13"/>
  <c r="B110" i="13"/>
  <c r="C110" i="13"/>
  <c r="B111" i="13"/>
  <c r="C111" i="13"/>
  <c r="B112" i="13"/>
  <c r="C112" i="13"/>
  <c r="B113" i="13"/>
  <c r="C113" i="13"/>
  <c r="B114" i="13"/>
  <c r="C114" i="13"/>
  <c r="B115" i="13"/>
  <c r="C115" i="13"/>
  <c r="B116" i="13"/>
  <c r="C116" i="13"/>
  <c r="B117" i="13"/>
  <c r="C117" i="13"/>
  <c r="B118" i="13"/>
  <c r="C118" i="13"/>
  <c r="B119" i="13"/>
  <c r="C119" i="13"/>
  <c r="B120" i="13"/>
  <c r="C120" i="13"/>
  <c r="B121" i="13"/>
  <c r="C121" i="13"/>
  <c r="B122" i="13"/>
  <c r="C122" i="13"/>
  <c r="B123" i="13"/>
  <c r="C123" i="13"/>
  <c r="B124" i="13"/>
  <c r="C124" i="13"/>
  <c r="B125" i="13"/>
  <c r="C125" i="13"/>
  <c r="B126" i="13"/>
  <c r="C126" i="13"/>
  <c r="B127" i="13"/>
  <c r="C127" i="13"/>
  <c r="B128" i="13"/>
  <c r="C128" i="13"/>
  <c r="B129" i="13"/>
  <c r="C129" i="13"/>
  <c r="B130" i="13"/>
  <c r="C130" i="13"/>
  <c r="B131" i="13"/>
  <c r="C131" i="13"/>
  <c r="B132" i="13"/>
  <c r="C132" i="13"/>
  <c r="B133" i="13"/>
  <c r="C133" i="13"/>
  <c r="B134" i="13"/>
  <c r="C134" i="13"/>
  <c r="B135" i="13"/>
  <c r="C135" i="13"/>
  <c r="B136" i="13"/>
  <c r="C136" i="13"/>
  <c r="B137" i="13"/>
  <c r="C137" i="13"/>
  <c r="B138" i="13"/>
  <c r="C138" i="13"/>
  <c r="B139" i="13"/>
  <c r="C139" i="13"/>
  <c r="B140" i="13"/>
  <c r="C140" i="13"/>
  <c r="B141" i="13"/>
  <c r="C141" i="13"/>
  <c r="B142" i="13"/>
  <c r="C142" i="13"/>
  <c r="B143" i="13"/>
  <c r="C143" i="13"/>
  <c r="B144" i="13"/>
  <c r="C144" i="13"/>
  <c r="B145" i="13"/>
  <c r="C145" i="13"/>
  <c r="B146" i="13"/>
  <c r="C146" i="13"/>
  <c r="B147" i="13"/>
  <c r="C147" i="13"/>
  <c r="B148" i="13"/>
  <c r="C148" i="13"/>
  <c r="B149" i="13"/>
  <c r="C149" i="13"/>
  <c r="B150" i="13"/>
  <c r="C150" i="13"/>
  <c r="B151" i="13"/>
  <c r="C151" i="13"/>
  <c r="B152" i="13"/>
  <c r="C152" i="13"/>
  <c r="B153" i="13"/>
  <c r="C153" i="13"/>
  <c r="B154" i="13"/>
  <c r="C154" i="13"/>
  <c r="B155" i="13"/>
  <c r="C155" i="13"/>
  <c r="B156" i="13"/>
  <c r="C156" i="13"/>
  <c r="B157" i="13"/>
  <c r="C157" i="13"/>
  <c r="B158" i="13"/>
  <c r="C158" i="13"/>
  <c r="B159" i="13"/>
  <c r="C159" i="13"/>
  <c r="B160" i="13"/>
  <c r="C160" i="13"/>
  <c r="B161" i="13"/>
  <c r="C161" i="13"/>
  <c r="B162" i="13"/>
  <c r="C162" i="13"/>
  <c r="B163" i="13"/>
  <c r="C163" i="13"/>
  <c r="B164" i="13"/>
  <c r="C164" i="13"/>
  <c r="B165" i="13"/>
  <c r="C165" i="13"/>
  <c r="B166" i="13"/>
  <c r="C166" i="13"/>
  <c r="B167" i="13"/>
  <c r="C167" i="13"/>
  <c r="B168" i="13"/>
  <c r="C168" i="13"/>
  <c r="B169" i="13"/>
  <c r="C169" i="13"/>
  <c r="B170" i="13"/>
  <c r="C170" i="13"/>
  <c r="B171" i="13"/>
  <c r="C171" i="13"/>
  <c r="B172" i="13"/>
  <c r="C172" i="13"/>
  <c r="B173" i="13"/>
  <c r="C173" i="13"/>
  <c r="B174" i="13"/>
  <c r="C174" i="13"/>
  <c r="B175" i="13"/>
  <c r="C175" i="13"/>
  <c r="B176" i="13"/>
  <c r="C176" i="13"/>
  <c r="B177" i="13"/>
  <c r="C177" i="13"/>
  <c r="B178" i="13"/>
  <c r="C178" i="13"/>
  <c r="B179" i="13"/>
  <c r="C179" i="13"/>
  <c r="B180" i="13"/>
  <c r="C180" i="13"/>
  <c r="B181" i="13"/>
  <c r="C181" i="13"/>
  <c r="B182" i="13"/>
  <c r="C182" i="13"/>
  <c r="B183" i="13"/>
  <c r="C183" i="13"/>
  <c r="B184" i="13"/>
  <c r="C184" i="13"/>
  <c r="B185" i="13"/>
  <c r="C185" i="13"/>
  <c r="B186" i="13"/>
  <c r="C186" i="13"/>
  <c r="B187" i="13"/>
  <c r="C187" i="13"/>
  <c r="B188" i="13"/>
  <c r="C188" i="13"/>
  <c r="B189" i="13"/>
  <c r="C189" i="13"/>
  <c r="B190" i="13"/>
  <c r="C190" i="13"/>
  <c r="B191" i="13"/>
  <c r="C191" i="13"/>
  <c r="B192" i="13"/>
  <c r="C192" i="13"/>
  <c r="B193" i="13"/>
  <c r="C193" i="13"/>
  <c r="B194" i="13"/>
  <c r="C194" i="13"/>
  <c r="B195" i="13"/>
  <c r="C195" i="13"/>
  <c r="B196" i="13"/>
  <c r="C196" i="13"/>
  <c r="B197" i="13"/>
  <c r="C197" i="13"/>
  <c r="B198" i="13"/>
  <c r="C198" i="13"/>
  <c r="B199" i="13"/>
  <c r="C199" i="13"/>
  <c r="B200" i="13"/>
  <c r="C200" i="13"/>
  <c r="B201" i="13"/>
  <c r="C201" i="13"/>
  <c r="B202" i="13"/>
  <c r="C202" i="13"/>
  <c r="B203" i="13"/>
  <c r="C203" i="13"/>
  <c r="B204" i="13"/>
  <c r="C204" i="13"/>
  <c r="B205" i="13"/>
  <c r="C205" i="13"/>
  <c r="B206" i="13"/>
  <c r="C206" i="13"/>
  <c r="B207" i="13"/>
  <c r="C207" i="13"/>
  <c r="B208" i="13"/>
  <c r="C208" i="13"/>
  <c r="B209" i="13"/>
  <c r="C209" i="13"/>
  <c r="B210" i="13"/>
  <c r="C210" i="13"/>
  <c r="B211" i="13"/>
  <c r="C211" i="13"/>
  <c r="B212" i="13"/>
  <c r="C212" i="13"/>
  <c r="B213" i="13"/>
  <c r="C213" i="13"/>
  <c r="B214" i="13"/>
  <c r="C214" i="13"/>
  <c r="B215" i="13"/>
  <c r="C215" i="13"/>
  <c r="B216" i="13"/>
  <c r="C216" i="13"/>
  <c r="B217" i="13"/>
  <c r="C217" i="13"/>
  <c r="B218" i="13"/>
  <c r="C218" i="13"/>
  <c r="B219" i="13"/>
  <c r="C219" i="13"/>
  <c r="B220" i="13"/>
  <c r="C220" i="13"/>
  <c r="B221" i="13"/>
  <c r="C221" i="13"/>
  <c r="B222" i="13"/>
  <c r="C222" i="13"/>
  <c r="B223" i="13"/>
  <c r="C223" i="13"/>
  <c r="B224" i="13"/>
  <c r="C224" i="13"/>
  <c r="B225" i="13"/>
  <c r="C225" i="13"/>
  <c r="B226" i="13"/>
  <c r="C226" i="13"/>
  <c r="B227" i="13"/>
  <c r="C227" i="13"/>
  <c r="B228" i="13"/>
  <c r="C228" i="13"/>
  <c r="B229" i="13"/>
  <c r="C229" i="13"/>
  <c r="B230" i="13"/>
  <c r="C230" i="13"/>
  <c r="B231" i="13"/>
  <c r="C231" i="13"/>
  <c r="B232" i="13"/>
  <c r="C232" i="13"/>
  <c r="B233" i="13"/>
  <c r="C233" i="13"/>
  <c r="B234" i="13"/>
  <c r="C234" i="13"/>
  <c r="B235" i="13"/>
  <c r="C235" i="13"/>
  <c r="B236" i="13"/>
  <c r="C236" i="13"/>
  <c r="B237" i="13"/>
  <c r="C237" i="13"/>
  <c r="B238" i="13"/>
  <c r="C238" i="13"/>
  <c r="B239" i="13"/>
  <c r="C239" i="13"/>
  <c r="B240" i="13"/>
  <c r="C240" i="13"/>
  <c r="B241" i="13"/>
  <c r="C241" i="13"/>
  <c r="B242" i="13"/>
  <c r="C242" i="13"/>
  <c r="B243" i="13"/>
  <c r="C243" i="13"/>
  <c r="B244" i="13"/>
  <c r="C244" i="13"/>
  <c r="B245" i="13"/>
  <c r="C245" i="13"/>
  <c r="B246" i="13"/>
  <c r="C246" i="13"/>
  <c r="B247" i="13"/>
  <c r="C247" i="13"/>
  <c r="B248" i="13"/>
  <c r="C248" i="13"/>
  <c r="B249" i="13"/>
  <c r="C249" i="13"/>
  <c r="B250" i="13"/>
  <c r="C250" i="13"/>
  <c r="B251" i="13"/>
  <c r="C251" i="13"/>
  <c r="B252" i="13"/>
  <c r="C252" i="13"/>
  <c r="B253" i="13"/>
  <c r="C253" i="13"/>
  <c r="B254" i="13"/>
  <c r="C254" i="13"/>
  <c r="B255" i="13"/>
  <c r="C255" i="13"/>
  <c r="B256" i="13"/>
  <c r="C256" i="13"/>
  <c r="B257" i="13"/>
  <c r="C257" i="13"/>
  <c r="B258" i="13"/>
  <c r="C258" i="13"/>
  <c r="B259" i="13"/>
  <c r="C259" i="13"/>
  <c r="B260" i="13"/>
  <c r="C260" i="13"/>
  <c r="B261" i="13"/>
  <c r="C261" i="13"/>
  <c r="B262" i="13"/>
  <c r="C262" i="13"/>
  <c r="B263" i="13"/>
  <c r="C263" i="13"/>
  <c r="B264" i="13"/>
  <c r="C264" i="13"/>
  <c r="B265" i="13"/>
  <c r="C265" i="13"/>
  <c r="B266" i="13"/>
  <c r="C266" i="13"/>
  <c r="B267" i="13"/>
  <c r="C267" i="13"/>
  <c r="B268" i="13"/>
  <c r="C268" i="13"/>
  <c r="B269" i="13"/>
  <c r="C269" i="13"/>
  <c r="B270" i="13"/>
  <c r="C270" i="13"/>
  <c r="B271" i="13"/>
  <c r="C271" i="13"/>
  <c r="B272" i="13"/>
  <c r="C272" i="13"/>
  <c r="B273" i="13"/>
  <c r="C273" i="13"/>
  <c r="B274" i="13"/>
  <c r="C274" i="13"/>
  <c r="B275" i="13"/>
  <c r="C275" i="13"/>
  <c r="B276" i="13"/>
  <c r="C276" i="13"/>
  <c r="B277" i="13"/>
  <c r="C277" i="13"/>
  <c r="B278" i="13"/>
  <c r="C278" i="13"/>
  <c r="B279" i="13"/>
  <c r="C279" i="13"/>
  <c r="B280" i="13"/>
  <c r="C280" i="13"/>
  <c r="B281" i="13"/>
  <c r="C281" i="13"/>
  <c r="B282" i="13"/>
  <c r="C282" i="13"/>
  <c r="B283" i="13"/>
  <c r="C283" i="13"/>
  <c r="B284" i="13"/>
  <c r="C284" i="13"/>
  <c r="B285" i="13"/>
  <c r="C285" i="13"/>
  <c r="B286" i="13"/>
  <c r="C286" i="13"/>
  <c r="B287" i="13"/>
  <c r="C287" i="13"/>
  <c r="B288" i="13"/>
  <c r="C288" i="13"/>
  <c r="B289" i="13"/>
  <c r="C289" i="13"/>
  <c r="B290" i="13"/>
  <c r="C290" i="13"/>
  <c r="B291" i="13"/>
  <c r="C291" i="13"/>
  <c r="B292" i="13"/>
  <c r="C292" i="13"/>
  <c r="B293" i="13"/>
  <c r="C293" i="13"/>
  <c r="B294" i="13"/>
  <c r="C294" i="13"/>
  <c r="B295" i="13"/>
  <c r="C295" i="13"/>
  <c r="B296" i="13"/>
  <c r="C296" i="13"/>
  <c r="B297" i="13"/>
  <c r="C297" i="13"/>
  <c r="B298" i="13"/>
  <c r="C298" i="13"/>
  <c r="B299" i="13"/>
  <c r="C299" i="13"/>
  <c r="B300" i="13"/>
  <c r="C300" i="13"/>
  <c r="B301" i="13"/>
  <c r="C301" i="13"/>
  <c r="B302" i="13"/>
  <c r="C302" i="13"/>
  <c r="B303" i="13"/>
  <c r="C303" i="13"/>
  <c r="B304" i="13"/>
  <c r="C304" i="13"/>
  <c r="B305" i="13"/>
  <c r="C305" i="13"/>
  <c r="B306" i="13"/>
  <c r="C306" i="13"/>
  <c r="B307" i="13"/>
  <c r="C307" i="13"/>
  <c r="B308" i="13"/>
  <c r="C308" i="13"/>
  <c r="B309" i="13"/>
  <c r="C309" i="13"/>
  <c r="B310" i="13"/>
  <c r="C310" i="13"/>
  <c r="B311" i="13"/>
  <c r="C311" i="13"/>
  <c r="B312" i="13"/>
  <c r="C312" i="13"/>
  <c r="B313" i="13"/>
  <c r="C313" i="13"/>
  <c r="B314" i="13"/>
  <c r="C314" i="13"/>
  <c r="B315" i="13"/>
  <c r="C315" i="13"/>
  <c r="B316" i="13"/>
  <c r="C316" i="13"/>
  <c r="B317" i="13"/>
  <c r="C317" i="13"/>
  <c r="B318" i="13"/>
  <c r="C318" i="13"/>
  <c r="B319" i="13"/>
  <c r="C319" i="13"/>
  <c r="B320" i="13"/>
  <c r="C320" i="13"/>
  <c r="B321" i="13"/>
  <c r="C321" i="13"/>
  <c r="B322" i="13"/>
  <c r="C322" i="13"/>
  <c r="B323" i="13"/>
  <c r="C323" i="13"/>
  <c r="B324" i="13"/>
  <c r="C324" i="13"/>
  <c r="B325" i="13"/>
  <c r="C325" i="13"/>
  <c r="B326" i="13"/>
  <c r="C326" i="13"/>
  <c r="B327" i="13"/>
  <c r="C327" i="13"/>
  <c r="B328" i="13"/>
  <c r="C328" i="13"/>
  <c r="B329" i="13"/>
  <c r="C329" i="13"/>
  <c r="B330" i="13"/>
  <c r="C330" i="13"/>
  <c r="B331" i="13"/>
  <c r="C331" i="13"/>
  <c r="B332" i="13"/>
  <c r="C332" i="13"/>
  <c r="B333" i="13"/>
  <c r="C333" i="13"/>
  <c r="B334" i="13"/>
  <c r="C334" i="13"/>
  <c r="B335" i="13"/>
  <c r="C335" i="13"/>
  <c r="B336" i="13"/>
  <c r="C336" i="13"/>
  <c r="B337" i="13"/>
  <c r="C337" i="13"/>
  <c r="B338" i="13"/>
  <c r="C338" i="13"/>
  <c r="B339" i="13"/>
  <c r="C339" i="13"/>
  <c r="B340" i="13"/>
  <c r="C340" i="13"/>
  <c r="B341" i="13"/>
  <c r="C341" i="13"/>
  <c r="B342" i="13"/>
  <c r="C342" i="13"/>
  <c r="B343" i="13"/>
  <c r="C343" i="13"/>
  <c r="B344" i="13"/>
  <c r="C344" i="13"/>
  <c r="B345" i="13"/>
  <c r="C345" i="13"/>
  <c r="B346" i="13"/>
  <c r="C346" i="13"/>
  <c r="B347" i="13"/>
  <c r="C347" i="13"/>
  <c r="B348" i="13"/>
  <c r="C348" i="13"/>
  <c r="B349" i="13"/>
  <c r="C349" i="13"/>
  <c r="B350" i="13"/>
  <c r="C350" i="13"/>
  <c r="B351" i="13"/>
  <c r="C351" i="13"/>
  <c r="B352" i="13"/>
  <c r="C352" i="13"/>
  <c r="B353" i="13"/>
  <c r="C353" i="13"/>
  <c r="B354" i="13"/>
  <c r="C354" i="13"/>
  <c r="C182" i="12"/>
  <c r="D182" i="12"/>
  <c r="F182" i="12"/>
  <c r="C183" i="12"/>
  <c r="D183" i="12"/>
  <c r="F183" i="12"/>
  <c r="C184" i="12"/>
  <c r="D184" i="12"/>
  <c r="F184" i="12"/>
  <c r="C185" i="12"/>
  <c r="D185" i="12"/>
  <c r="C186" i="12"/>
  <c r="D186" i="12"/>
  <c r="C187" i="12"/>
  <c r="D187" i="12"/>
  <c r="C188" i="12"/>
  <c r="D188" i="12"/>
  <c r="C189" i="12"/>
  <c r="D189" i="12"/>
  <c r="C190" i="12"/>
  <c r="D190" i="12"/>
  <c r="C191" i="12"/>
  <c r="D191" i="12"/>
  <c r="C192" i="12"/>
  <c r="D192" i="12"/>
  <c r="C193" i="12"/>
  <c r="D193" i="12"/>
  <c r="C172" i="12"/>
  <c r="D172" i="12"/>
  <c r="F172" i="12"/>
  <c r="C173" i="12"/>
  <c r="D173" i="12"/>
  <c r="F173" i="12"/>
  <c r="C174" i="12"/>
  <c r="D174" i="12"/>
  <c r="F174" i="12"/>
  <c r="C175" i="12"/>
  <c r="D175" i="12"/>
  <c r="F175" i="12"/>
  <c r="C176" i="12"/>
  <c r="D176" i="12"/>
  <c r="F176" i="12"/>
  <c r="C177" i="12"/>
  <c r="D177" i="12"/>
  <c r="F177" i="12"/>
  <c r="C178" i="12"/>
  <c r="D178" i="12"/>
  <c r="F178" i="12"/>
  <c r="C179" i="12"/>
  <c r="D179" i="12"/>
  <c r="F179" i="12"/>
  <c r="C180" i="12"/>
  <c r="D180" i="12"/>
  <c r="F180" i="12"/>
  <c r="C181" i="12"/>
  <c r="D181" i="12"/>
  <c r="F181" i="12"/>
  <c r="B191" i="12"/>
  <c r="B192" i="12"/>
  <c r="B193" i="12" s="1"/>
  <c r="F193" i="12" l="1"/>
  <c r="F192" i="12"/>
  <c r="F191" i="12"/>
  <c r="F190" i="12"/>
  <c r="F189" i="12"/>
  <c r="F188" i="12"/>
  <c r="F187" i="12"/>
  <c r="F186" i="12"/>
  <c r="F185" i="12"/>
  <c r="F171" i="12"/>
  <c r="D171" i="12"/>
  <c r="C171" i="12"/>
  <c r="F170" i="12"/>
  <c r="D170" i="12"/>
  <c r="C170" i="12"/>
  <c r="F169" i="12"/>
  <c r="D169" i="12"/>
  <c r="C169" i="12"/>
  <c r="F168" i="12"/>
  <c r="D168" i="12"/>
  <c r="C168" i="12"/>
  <c r="F167" i="12"/>
  <c r="D167" i="12"/>
  <c r="C167" i="12"/>
  <c r="F166" i="12"/>
  <c r="D166" i="12"/>
  <c r="C166" i="12"/>
  <c r="F165" i="12"/>
  <c r="D165" i="12"/>
  <c r="C165" i="12"/>
  <c r="F164" i="12"/>
  <c r="D164" i="12"/>
  <c r="C164" i="12"/>
  <c r="F163" i="12"/>
  <c r="D163" i="12"/>
  <c r="C163" i="12"/>
  <c r="F162" i="12"/>
  <c r="D162" i="12"/>
  <c r="C162" i="12"/>
  <c r="F161" i="12"/>
  <c r="D161" i="12"/>
  <c r="C161" i="12"/>
  <c r="F160" i="12"/>
  <c r="D160" i="12"/>
  <c r="C160" i="12"/>
  <c r="F159" i="12"/>
  <c r="D159" i="12"/>
  <c r="C159" i="12"/>
  <c r="F158" i="12"/>
  <c r="D158" i="12"/>
  <c r="C158" i="12"/>
  <c r="F157" i="12"/>
  <c r="D157" i="12"/>
  <c r="C157" i="12"/>
  <c r="F156" i="12"/>
  <c r="D156" i="12"/>
  <c r="C156" i="12"/>
  <c r="F155" i="12"/>
  <c r="D155" i="12"/>
  <c r="C155" i="12"/>
  <c r="F154" i="12"/>
  <c r="D154" i="12"/>
  <c r="C154" i="12"/>
  <c r="F153" i="12"/>
  <c r="D153" i="12"/>
  <c r="C153" i="12"/>
  <c r="F152" i="12"/>
  <c r="D152" i="12"/>
  <c r="C152" i="12"/>
  <c r="F151" i="12"/>
  <c r="D151" i="12"/>
  <c r="C151" i="12"/>
  <c r="F150" i="12"/>
  <c r="D150" i="12"/>
  <c r="C150" i="12"/>
  <c r="F149" i="12"/>
  <c r="D149" i="12"/>
  <c r="C149" i="12"/>
  <c r="F148" i="12"/>
  <c r="D148" i="12"/>
  <c r="C148" i="12"/>
  <c r="F147" i="12"/>
  <c r="D147" i="12"/>
  <c r="C147" i="12"/>
  <c r="F146" i="12"/>
  <c r="D146" i="12"/>
  <c r="C146" i="12"/>
  <c r="F145" i="12"/>
  <c r="D145" i="12"/>
  <c r="C145" i="12"/>
  <c r="F144" i="12"/>
  <c r="D144" i="12"/>
  <c r="C144" i="12"/>
  <c r="F143" i="12"/>
  <c r="D143" i="12"/>
  <c r="C143" i="12"/>
  <c r="F142" i="12"/>
  <c r="D142" i="12"/>
  <c r="C142" i="12"/>
  <c r="F141" i="12"/>
  <c r="D141" i="12"/>
  <c r="C141" i="12"/>
  <c r="F140" i="12"/>
  <c r="D140" i="12"/>
  <c r="C140" i="12"/>
  <c r="F139" i="12"/>
  <c r="D139" i="12"/>
  <c r="C139" i="12"/>
  <c r="F138" i="12"/>
  <c r="D138" i="12"/>
  <c r="C138" i="12"/>
  <c r="F137" i="12"/>
  <c r="D137" i="12"/>
  <c r="C137" i="12"/>
  <c r="F136" i="12"/>
  <c r="D136" i="12"/>
  <c r="C136" i="12"/>
  <c r="F135" i="12"/>
  <c r="D135" i="12"/>
  <c r="C135" i="12"/>
  <c r="F134" i="12"/>
  <c r="D134" i="12"/>
  <c r="C134" i="12"/>
  <c r="F133" i="12"/>
  <c r="D133" i="12"/>
  <c r="C133" i="12"/>
  <c r="F132" i="12"/>
  <c r="D132" i="12"/>
  <c r="C132" i="12"/>
  <c r="F131" i="12"/>
  <c r="D131" i="12"/>
  <c r="C131" i="12"/>
  <c r="F130" i="12"/>
  <c r="D130" i="12"/>
  <c r="C130" i="12"/>
  <c r="F129" i="12"/>
  <c r="D129" i="12"/>
  <c r="C129" i="12"/>
  <c r="F128" i="12"/>
  <c r="D128" i="12"/>
  <c r="C128" i="12"/>
  <c r="F127" i="12"/>
  <c r="D127" i="12"/>
  <c r="C127" i="12"/>
  <c r="F126" i="12"/>
  <c r="D126" i="12"/>
  <c r="C126" i="12"/>
  <c r="F125" i="12"/>
  <c r="D125" i="12"/>
  <c r="C125" i="12"/>
  <c r="F124" i="12"/>
  <c r="D124" i="12"/>
  <c r="C124" i="12"/>
  <c r="F123" i="12"/>
  <c r="D123" i="12"/>
  <c r="C123" i="12"/>
  <c r="F122" i="12"/>
  <c r="D122" i="12"/>
  <c r="C122" i="12"/>
  <c r="F121" i="12"/>
  <c r="D121" i="12"/>
  <c r="C121" i="12"/>
  <c r="F120" i="12"/>
  <c r="D120" i="12"/>
  <c r="C120" i="12"/>
  <c r="F119" i="12"/>
  <c r="D119" i="12"/>
  <c r="C119" i="12"/>
  <c r="F118" i="12"/>
  <c r="D118" i="12"/>
  <c r="C118" i="12"/>
  <c r="F117" i="12"/>
  <c r="D117" i="12"/>
  <c r="C117" i="12"/>
  <c r="F116" i="12"/>
  <c r="D116" i="12"/>
  <c r="C116" i="12"/>
  <c r="F115" i="12"/>
  <c r="D115" i="12"/>
  <c r="C115" i="12"/>
  <c r="F114" i="12"/>
  <c r="D114" i="12"/>
  <c r="C114" i="12"/>
  <c r="F113" i="12"/>
  <c r="D113" i="12"/>
  <c r="C113" i="12"/>
  <c r="F112" i="12"/>
  <c r="D112" i="12"/>
  <c r="C112" i="12"/>
  <c r="F111" i="12"/>
  <c r="D111" i="12"/>
  <c r="C111" i="12"/>
  <c r="F110" i="12"/>
  <c r="D110" i="12"/>
  <c r="C110" i="12"/>
  <c r="F109" i="12"/>
  <c r="D109" i="12"/>
  <c r="C109" i="12"/>
  <c r="F108" i="12"/>
  <c r="D108" i="12"/>
  <c r="C108" i="12"/>
  <c r="F107" i="12"/>
  <c r="D107" i="12"/>
  <c r="C107" i="12"/>
  <c r="F106" i="12"/>
  <c r="D106" i="12"/>
  <c r="C106" i="12"/>
  <c r="F105" i="12"/>
  <c r="D105" i="12"/>
  <c r="C105" i="12"/>
  <c r="F104" i="12"/>
  <c r="D104" i="12"/>
  <c r="C104" i="12"/>
  <c r="F103" i="12"/>
  <c r="D103" i="12"/>
  <c r="C103" i="12"/>
  <c r="F102" i="12"/>
  <c r="D102" i="12"/>
  <c r="C102" i="12"/>
  <c r="F101" i="12"/>
  <c r="D101" i="12"/>
  <c r="C101" i="12"/>
  <c r="F100" i="12"/>
  <c r="D100" i="12"/>
  <c r="C100" i="12"/>
  <c r="F99" i="12"/>
  <c r="D99" i="12"/>
  <c r="C99" i="12"/>
  <c r="F98" i="12"/>
  <c r="D98" i="12"/>
  <c r="C98" i="12"/>
  <c r="F97" i="12"/>
  <c r="D97" i="12"/>
  <c r="C97" i="12"/>
  <c r="F96" i="12"/>
  <c r="D96" i="12"/>
  <c r="C96" i="12"/>
  <c r="F95" i="12"/>
  <c r="D95" i="12"/>
  <c r="C95" i="12"/>
  <c r="F94" i="12"/>
  <c r="D94" i="12"/>
  <c r="C94" i="12"/>
  <c r="F93" i="12"/>
  <c r="D93" i="12"/>
  <c r="C93" i="12"/>
  <c r="F92" i="12"/>
  <c r="D92" i="12"/>
  <c r="C92" i="12"/>
  <c r="F91" i="12"/>
  <c r="D91" i="12"/>
  <c r="C91" i="12"/>
  <c r="F90" i="12"/>
  <c r="D90" i="12"/>
  <c r="C90" i="12"/>
  <c r="F89" i="12"/>
  <c r="D89" i="12"/>
  <c r="C89" i="12"/>
  <c r="F88" i="12"/>
  <c r="D88" i="12"/>
  <c r="C88" i="12"/>
  <c r="F87" i="12"/>
  <c r="D87" i="12"/>
  <c r="C87" i="12"/>
  <c r="F86" i="12"/>
  <c r="D86" i="12"/>
  <c r="C86" i="12"/>
  <c r="F85" i="12"/>
  <c r="D85" i="12"/>
  <c r="C85" i="12"/>
  <c r="F84" i="12"/>
  <c r="D84" i="12"/>
  <c r="C84" i="12"/>
  <c r="F83" i="12"/>
  <c r="D83" i="12"/>
  <c r="C83" i="12"/>
  <c r="F82" i="12"/>
  <c r="D82" i="12"/>
  <c r="C82" i="12"/>
  <c r="F81" i="12"/>
  <c r="D81" i="12"/>
  <c r="C81" i="12"/>
  <c r="F80" i="12"/>
  <c r="D80" i="12"/>
  <c r="C80" i="12"/>
  <c r="F79" i="12"/>
  <c r="D79" i="12"/>
  <c r="C79" i="12"/>
  <c r="F78" i="12"/>
  <c r="D78" i="12"/>
  <c r="C78" i="12"/>
  <c r="F77" i="12"/>
  <c r="D77" i="12"/>
  <c r="C77" i="12"/>
  <c r="F76" i="12"/>
  <c r="D76" i="12"/>
  <c r="C76" i="12"/>
  <c r="F75" i="12"/>
  <c r="D75" i="12"/>
  <c r="C75" i="12"/>
  <c r="F74" i="12"/>
  <c r="D74" i="12"/>
  <c r="C74" i="12"/>
  <c r="F73" i="12"/>
  <c r="D73" i="12"/>
  <c r="C73" i="12"/>
  <c r="F72" i="12"/>
  <c r="D72" i="12"/>
  <c r="C72" i="12"/>
  <c r="F71" i="12"/>
  <c r="D71" i="12"/>
  <c r="C71" i="12"/>
  <c r="F70" i="12"/>
  <c r="D70" i="12"/>
  <c r="C70" i="12"/>
  <c r="F69" i="12"/>
  <c r="D69" i="12"/>
  <c r="C69" i="12"/>
  <c r="F68" i="12"/>
  <c r="D68" i="12"/>
  <c r="C68" i="12"/>
  <c r="F67" i="12"/>
  <c r="D67" i="12"/>
  <c r="C67" i="12"/>
  <c r="F66" i="12"/>
  <c r="D66" i="12"/>
  <c r="C66" i="12"/>
  <c r="F65" i="12"/>
  <c r="D65" i="12"/>
  <c r="C65" i="12"/>
  <c r="F64" i="12"/>
  <c r="D64" i="12"/>
  <c r="C64" i="12"/>
  <c r="F63" i="12"/>
  <c r="D63" i="12"/>
  <c r="C63" i="12"/>
  <c r="F62" i="12"/>
  <c r="D62" i="12"/>
  <c r="C62" i="12"/>
  <c r="F61" i="12"/>
  <c r="D61" i="12"/>
  <c r="C61" i="12"/>
  <c r="F60" i="12"/>
  <c r="D60" i="12"/>
  <c r="C60" i="12"/>
  <c r="F59" i="12"/>
  <c r="D59" i="12"/>
  <c r="C59" i="12"/>
  <c r="F58" i="12"/>
  <c r="D58" i="12"/>
  <c r="C58" i="12"/>
  <c r="F57" i="12"/>
  <c r="D57" i="12"/>
  <c r="C57" i="12"/>
  <c r="F56" i="12"/>
  <c r="D56" i="12"/>
  <c r="C56" i="12"/>
  <c r="F55" i="12"/>
  <c r="D55" i="12"/>
  <c r="C55" i="12"/>
  <c r="F54" i="12"/>
  <c r="D54" i="12"/>
  <c r="C54" i="12"/>
  <c r="F53" i="12"/>
  <c r="D53" i="12"/>
  <c r="C53" i="12"/>
  <c r="F52" i="12"/>
  <c r="D52" i="12"/>
  <c r="C52" i="12"/>
  <c r="F51" i="12"/>
  <c r="D51" i="12"/>
  <c r="C51" i="12"/>
  <c r="F50" i="12"/>
  <c r="D50" i="12"/>
  <c r="C50" i="12"/>
  <c r="F49" i="12"/>
  <c r="D49" i="12"/>
  <c r="C49" i="12"/>
  <c r="F48" i="12"/>
  <c r="D48" i="12"/>
  <c r="C48" i="12"/>
  <c r="F47" i="12"/>
  <c r="D47" i="12"/>
  <c r="C47" i="12"/>
  <c r="F46" i="12"/>
  <c r="D46" i="12"/>
  <c r="C46" i="12"/>
  <c r="F45" i="12"/>
  <c r="D45" i="12"/>
  <c r="C45" i="12"/>
  <c r="F44" i="12"/>
  <c r="D44" i="12"/>
  <c r="C44" i="12"/>
  <c r="F43" i="12"/>
  <c r="D43" i="12"/>
  <c r="C43" i="12"/>
  <c r="F42" i="12"/>
  <c r="D42" i="12"/>
  <c r="C42" i="12"/>
  <c r="F41" i="12"/>
  <c r="D41" i="12"/>
  <c r="C41" i="12"/>
  <c r="F40" i="12"/>
  <c r="D40" i="12"/>
  <c r="C40" i="12"/>
  <c r="F39" i="12"/>
  <c r="D39" i="12"/>
  <c r="C39" i="12"/>
  <c r="F38" i="12"/>
  <c r="D38" i="12"/>
  <c r="C38" i="12"/>
  <c r="F37" i="12"/>
  <c r="D37" i="12"/>
  <c r="C37" i="12"/>
  <c r="F36" i="12"/>
  <c r="D36" i="12"/>
  <c r="C36" i="12"/>
  <c r="F35" i="12"/>
  <c r="D35" i="12"/>
  <c r="C35" i="12"/>
  <c r="F34" i="12"/>
  <c r="D34" i="12"/>
  <c r="C34" i="12"/>
  <c r="F33" i="12"/>
  <c r="D33" i="12"/>
  <c r="C33" i="12"/>
  <c r="F32" i="12"/>
  <c r="D32" i="12"/>
  <c r="C32" i="12"/>
  <c r="F31" i="12"/>
  <c r="D31" i="12"/>
  <c r="C31" i="12"/>
  <c r="F30" i="12"/>
  <c r="D30" i="12"/>
  <c r="C30" i="12"/>
  <c r="F29" i="12"/>
  <c r="D29" i="12"/>
  <c r="C29" i="12"/>
  <c r="F28" i="12"/>
  <c r="D28" i="12"/>
  <c r="C28" i="12"/>
  <c r="F27" i="12"/>
  <c r="D27" i="12"/>
  <c r="C27" i="12"/>
  <c r="F26" i="12"/>
  <c r="D26" i="12"/>
  <c r="C26" i="12"/>
  <c r="F25" i="12"/>
  <c r="D25" i="12"/>
  <c r="C25" i="12"/>
  <c r="F24" i="12"/>
  <c r="D24" i="12"/>
  <c r="C24" i="12"/>
  <c r="F23" i="12"/>
  <c r="D23" i="12"/>
  <c r="C23" i="12"/>
  <c r="F22" i="12"/>
  <c r="D22" i="12"/>
  <c r="C22" i="12"/>
  <c r="F21" i="12"/>
  <c r="D21" i="12"/>
  <c r="C21" i="12"/>
  <c r="F20" i="12"/>
  <c r="D20" i="12"/>
  <c r="C20" i="12"/>
  <c r="F19" i="12"/>
  <c r="D19" i="12"/>
  <c r="C19" i="12"/>
  <c r="F18" i="12"/>
  <c r="D18" i="12"/>
  <c r="C18" i="12"/>
  <c r="F17" i="12"/>
  <c r="D17" i="12"/>
  <c r="C17" i="12"/>
  <c r="F16" i="12"/>
  <c r="D16" i="12"/>
  <c r="C16" i="12"/>
  <c r="F15" i="12"/>
  <c r="D15" i="12"/>
  <c r="C15" i="12"/>
  <c r="F14" i="12"/>
  <c r="D14" i="12"/>
  <c r="C14" i="12"/>
  <c r="F13" i="12"/>
  <c r="D13" i="12"/>
  <c r="C13" i="12"/>
  <c r="F12" i="12"/>
  <c r="D12" i="12"/>
  <c r="C12" i="12"/>
  <c r="F11" i="12"/>
  <c r="D11" i="12"/>
  <c r="C11" i="12"/>
  <c r="F10" i="12"/>
  <c r="D10" i="12"/>
  <c r="C10" i="12"/>
  <c r="F9" i="12"/>
  <c r="D9" i="12"/>
  <c r="C9" i="12"/>
  <c r="F8" i="12"/>
  <c r="D8" i="12"/>
  <c r="C8" i="12"/>
  <c r="F7" i="12"/>
  <c r="D7" i="12"/>
  <c r="C7" i="12"/>
  <c r="F6" i="12"/>
  <c r="D6" i="12"/>
  <c r="C6" i="12"/>
  <c r="F5" i="12"/>
  <c r="D5" i="12"/>
  <c r="C5" i="12"/>
  <c r="F4" i="12"/>
  <c r="D4" i="12"/>
  <c r="C4" i="12"/>
  <c r="F3" i="12"/>
  <c r="D3" i="12"/>
  <c r="C3" i="12"/>
  <c r="F2" i="12"/>
  <c r="D2" i="12"/>
  <c r="C2" i="12"/>
  <c r="W105" i="11" l="1"/>
  <c r="W106" i="11"/>
  <c r="W107" i="11"/>
  <c r="W108" i="11"/>
  <c r="W109" i="11"/>
  <c r="W110" i="11"/>
  <c r="W111" i="11"/>
  <c r="W112" i="11"/>
  <c r="W113" i="11"/>
  <c r="W114" i="11"/>
  <c r="W115" i="11"/>
  <c r="W116" i="11"/>
  <c r="W117" i="11"/>
  <c r="W118" i="11"/>
  <c r="W119" i="11"/>
  <c r="W120" i="11"/>
  <c r="W121" i="11"/>
  <c r="W122" i="11"/>
  <c r="W123" i="11"/>
  <c r="W124" i="11"/>
  <c r="W125" i="11"/>
  <c r="W126" i="11"/>
  <c r="W127" i="11"/>
  <c r="W128" i="11"/>
  <c r="W129" i="11"/>
  <c r="W130" i="11"/>
  <c r="W131" i="11"/>
  <c r="W132" i="11"/>
  <c r="W133" i="11"/>
  <c r="W134" i="11"/>
  <c r="W135" i="11"/>
  <c r="W136" i="11"/>
  <c r="W137" i="11"/>
  <c r="W138" i="11"/>
  <c r="W139" i="11"/>
  <c r="W140" i="11"/>
  <c r="W141" i="11"/>
  <c r="W142" i="11"/>
  <c r="W143" i="11"/>
  <c r="W144" i="11"/>
  <c r="W145" i="11"/>
  <c r="W146" i="11"/>
  <c r="W147" i="11"/>
  <c r="W148" i="11"/>
  <c r="W149" i="11"/>
  <c r="W150" i="11"/>
  <c r="W151" i="11"/>
  <c r="W152" i="11"/>
  <c r="W153" i="11"/>
  <c r="W154" i="11"/>
  <c r="W155" i="11"/>
  <c r="W156" i="11"/>
  <c r="W157" i="11"/>
  <c r="W158" i="11"/>
  <c r="W159" i="11"/>
  <c r="W160" i="11"/>
  <c r="W161" i="11"/>
  <c r="W162" i="11"/>
  <c r="W163" i="11"/>
  <c r="W164" i="11"/>
  <c r="W165" i="11"/>
  <c r="W166" i="11"/>
  <c r="W167" i="11"/>
  <c r="W168" i="11"/>
  <c r="W169" i="11"/>
  <c r="W170" i="11"/>
  <c r="W171" i="11"/>
  <c r="W172" i="11"/>
  <c r="W173" i="11"/>
  <c r="W174" i="11"/>
  <c r="W175" i="11"/>
  <c r="W176" i="11"/>
  <c r="W177" i="11"/>
  <c r="W178" i="11"/>
  <c r="W179" i="11"/>
  <c r="W180" i="11"/>
  <c r="W181" i="11"/>
  <c r="W182" i="11"/>
  <c r="W183" i="11"/>
  <c r="W184" i="11"/>
  <c r="W185" i="11"/>
  <c r="W186" i="11"/>
  <c r="W187" i="11"/>
  <c r="W188" i="11"/>
  <c r="W189" i="11"/>
  <c r="W190" i="11"/>
  <c r="W191" i="11"/>
  <c r="W192" i="11"/>
  <c r="W193" i="11"/>
  <c r="W194" i="11"/>
  <c r="W195" i="11"/>
  <c r="W196" i="11"/>
  <c r="W197" i="11"/>
  <c r="W198" i="11"/>
  <c r="W199" i="11"/>
  <c r="W200" i="11"/>
  <c r="W201" i="11"/>
  <c r="W202" i="11"/>
  <c r="W203" i="11"/>
  <c r="W204" i="11"/>
  <c r="W205" i="11"/>
  <c r="W206" i="11"/>
  <c r="W207" i="11"/>
  <c r="W208" i="11"/>
  <c r="W209" i="11"/>
  <c r="W210" i="11"/>
  <c r="W211" i="11"/>
  <c r="W212" i="11"/>
  <c r="W213" i="11"/>
  <c r="W214" i="11"/>
  <c r="W215" i="11"/>
  <c r="W216" i="11"/>
  <c r="W217" i="11"/>
  <c r="W218" i="11"/>
  <c r="W219" i="11"/>
  <c r="W220" i="11"/>
  <c r="W221" i="11"/>
  <c r="W222" i="11"/>
  <c r="W223" i="11"/>
  <c r="W224" i="11"/>
  <c r="W225" i="11"/>
  <c r="W226" i="11"/>
  <c r="W227" i="11"/>
  <c r="W228" i="11"/>
  <c r="W229" i="11"/>
  <c r="W230" i="11"/>
  <c r="W231" i="11"/>
  <c r="W232" i="11"/>
  <c r="W233" i="11"/>
  <c r="W234" i="11"/>
  <c r="W235" i="11"/>
  <c r="W236" i="11"/>
  <c r="W237" i="11"/>
  <c r="W238" i="11"/>
  <c r="W239" i="11"/>
  <c r="W240" i="11"/>
  <c r="W241" i="11"/>
  <c r="W242" i="11"/>
  <c r="W243" i="11"/>
  <c r="W244" i="11"/>
  <c r="W245" i="11"/>
  <c r="W246" i="11"/>
  <c r="W247" i="11"/>
  <c r="W248" i="11"/>
  <c r="W249" i="11"/>
  <c r="W250" i="11"/>
  <c r="W251" i="11"/>
  <c r="W252" i="11"/>
  <c r="W253" i="11"/>
  <c r="W254" i="11"/>
  <c r="W255" i="11"/>
  <c r="W256" i="11"/>
  <c r="W257" i="11"/>
  <c r="W258" i="11"/>
  <c r="W259" i="11"/>
  <c r="W260" i="11"/>
  <c r="W261" i="11"/>
  <c r="W262" i="11"/>
  <c r="W263" i="11"/>
  <c r="W264" i="11"/>
  <c r="W265" i="11"/>
  <c r="W266" i="11"/>
  <c r="W267" i="11"/>
  <c r="W268" i="11"/>
  <c r="W269" i="11"/>
  <c r="W270" i="11"/>
  <c r="W271" i="11"/>
  <c r="W272" i="11"/>
  <c r="W273" i="11"/>
  <c r="W274" i="11"/>
  <c r="W275" i="11"/>
  <c r="W276" i="11"/>
  <c r="W277" i="11"/>
  <c r="W278" i="11"/>
  <c r="W279" i="11"/>
  <c r="W280" i="11"/>
  <c r="W281" i="11"/>
  <c r="W282" i="11"/>
  <c r="W283" i="11"/>
  <c r="W284" i="11"/>
  <c r="W285" i="11"/>
  <c r="W286" i="11"/>
  <c r="W287" i="11"/>
  <c r="W288" i="11"/>
  <c r="W289" i="11"/>
  <c r="W290" i="11"/>
  <c r="W291" i="11"/>
  <c r="W292" i="11"/>
  <c r="W293" i="11"/>
  <c r="W294" i="11"/>
  <c r="W295" i="11"/>
  <c r="W296" i="11"/>
  <c r="W297" i="11"/>
  <c r="W298" i="11"/>
  <c r="W299" i="11"/>
  <c r="W300" i="11"/>
  <c r="W301" i="11"/>
  <c r="W302" i="11"/>
  <c r="W303" i="11"/>
  <c r="W304" i="11"/>
  <c r="W305" i="11"/>
  <c r="W306" i="11"/>
  <c r="W307" i="11"/>
  <c r="W308" i="11"/>
  <c r="W309" i="11"/>
  <c r="W310" i="11"/>
  <c r="W311" i="11"/>
  <c r="W312" i="11"/>
  <c r="W313" i="11"/>
  <c r="W314" i="11"/>
  <c r="W315" i="11"/>
  <c r="W316" i="11"/>
  <c r="W317" i="11"/>
  <c r="W318" i="11"/>
  <c r="W319" i="11"/>
  <c r="W320" i="11"/>
  <c r="W321" i="11"/>
  <c r="W322" i="11"/>
  <c r="W323" i="11"/>
  <c r="W324" i="11"/>
  <c r="W325" i="11"/>
  <c r="W326" i="11"/>
  <c r="W327" i="11"/>
  <c r="W328" i="11"/>
  <c r="W329" i="11"/>
  <c r="W330" i="11"/>
  <c r="W331" i="11"/>
  <c r="W332" i="11"/>
  <c r="W333" i="11"/>
  <c r="W334" i="11"/>
  <c r="W335" i="11"/>
  <c r="W336" i="11"/>
  <c r="W337" i="11"/>
  <c r="W338" i="11"/>
  <c r="W339" i="11"/>
  <c r="W104" i="11"/>
  <c r="E176" i="1" l="1"/>
  <c r="E177" i="1"/>
  <c r="E178" i="1"/>
  <c r="E179" i="1"/>
  <c r="E180" i="1"/>
  <c r="C177" i="1" l="1"/>
  <c r="C178" i="1"/>
  <c r="C179" i="1"/>
  <c r="C180" i="1"/>
  <c r="C176" i="1"/>
  <c r="B177" i="1"/>
  <c r="B178" i="1"/>
  <c r="B179" i="1"/>
  <c r="B180" i="1"/>
  <c r="B176" i="1"/>
  <c r="M5" i="9"/>
  <c r="N7" i="9" s="1"/>
  <c r="AN180" i="8"/>
  <c r="AM180" i="8"/>
  <c r="AL180" i="8"/>
  <c r="AK180" i="8"/>
  <c r="AN179" i="8"/>
  <c r="AM179" i="8"/>
  <c r="AL179" i="8"/>
  <c r="AK179" i="8"/>
  <c r="AN178" i="8"/>
  <c r="AM178" i="8"/>
  <c r="AL178" i="8"/>
  <c r="AK178" i="8"/>
  <c r="AJ180" i="8"/>
  <c r="AJ179" i="8"/>
  <c r="AJ178" i="8"/>
  <c r="AK177" i="8"/>
  <c r="AL177" i="8"/>
  <c r="AM177" i="8"/>
  <c r="AN177" i="8"/>
  <c r="AJ177" i="8"/>
  <c r="B177" i="8"/>
  <c r="C177" i="8"/>
  <c r="D177" i="8"/>
  <c r="E177"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AI177" i="8"/>
  <c r="AO177" i="8"/>
  <c r="AP177" i="8"/>
  <c r="B178" i="8"/>
  <c r="C178" i="8"/>
  <c r="D178" i="8"/>
  <c r="E178"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AI178" i="8"/>
  <c r="AO178" i="8"/>
  <c r="AP178" i="8"/>
  <c r="B179" i="8"/>
  <c r="C179" i="8"/>
  <c r="D179" i="8"/>
  <c r="E179"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AI179" i="8"/>
  <c r="AO179" i="8"/>
  <c r="AP179" i="8"/>
  <c r="B180" i="8"/>
  <c r="C180" i="8"/>
  <c r="D180" i="8"/>
  <c r="E180"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AI180" i="8"/>
  <c r="AO180" i="8"/>
  <c r="AP180" i="8"/>
  <c r="A180" i="8"/>
  <c r="A179" i="8"/>
  <c r="A178" i="8"/>
  <c r="A177" i="8"/>
  <c r="W175" i="8"/>
  <c r="V175" i="8"/>
  <c r="E175" i="8"/>
  <c r="W174" i="8"/>
  <c r="V174" i="8"/>
  <c r="E174" i="8"/>
  <c r="W173" i="8"/>
  <c r="V173" i="8"/>
  <c r="E173" i="8"/>
  <c r="W172" i="8"/>
  <c r="V172" i="8"/>
  <c r="E172" i="8"/>
  <c r="W171" i="8"/>
  <c r="V171" i="8"/>
  <c r="E171" i="8"/>
  <c r="W170" i="8"/>
  <c r="V170" i="8"/>
  <c r="E170" i="8"/>
  <c r="W169" i="8"/>
  <c r="V169" i="8"/>
  <c r="E169" i="8"/>
  <c r="W168" i="8"/>
  <c r="V168" i="8"/>
  <c r="E168" i="8"/>
  <c r="W167" i="8"/>
  <c r="V167" i="8"/>
  <c r="E167" i="8"/>
  <c r="W166" i="8"/>
  <c r="V166" i="8"/>
  <c r="E166" i="8"/>
  <c r="W165" i="8"/>
  <c r="V165" i="8"/>
  <c r="E165" i="8"/>
  <c r="W164" i="8"/>
  <c r="V164" i="8"/>
  <c r="E164" i="8"/>
  <c r="W163" i="8"/>
  <c r="V163" i="8"/>
  <c r="E163" i="8"/>
  <c r="W162" i="8"/>
  <c r="V162" i="8"/>
  <c r="E162" i="8"/>
  <c r="W161" i="8"/>
  <c r="V161" i="8"/>
  <c r="E161" i="8"/>
  <c r="W160" i="8"/>
  <c r="V160" i="8"/>
  <c r="E160" i="8"/>
  <c r="W159" i="8"/>
  <c r="V159" i="8"/>
  <c r="E159" i="8"/>
  <c r="W158" i="8"/>
  <c r="V158" i="8"/>
  <c r="E158" i="8"/>
  <c r="W157" i="8"/>
  <c r="V157" i="8"/>
  <c r="E157" i="8"/>
  <c r="W156" i="8"/>
  <c r="V156" i="8"/>
  <c r="E156" i="8"/>
  <c r="W155" i="8"/>
  <c r="V155" i="8"/>
  <c r="E155" i="8"/>
  <c r="W154" i="8"/>
  <c r="V154" i="8"/>
  <c r="E154" i="8"/>
  <c r="W153" i="8"/>
  <c r="V153" i="8"/>
  <c r="E153" i="8"/>
  <c r="W152" i="8"/>
  <c r="V152" i="8"/>
  <c r="E152" i="8"/>
  <c r="W151" i="8"/>
  <c r="V151" i="8"/>
  <c r="E151" i="8"/>
  <c r="W150" i="8"/>
  <c r="V150" i="8"/>
  <c r="E150" i="8"/>
  <c r="W149" i="8"/>
  <c r="V149" i="8"/>
  <c r="E149" i="8"/>
  <c r="W148" i="8"/>
  <c r="V148" i="8"/>
  <c r="E148" i="8"/>
  <c r="W147" i="8"/>
  <c r="V147" i="8"/>
  <c r="E147" i="8"/>
  <c r="W146" i="8"/>
  <c r="V146" i="8"/>
  <c r="E146" i="8"/>
  <c r="W145" i="8"/>
  <c r="V145" i="8"/>
  <c r="E145" i="8"/>
  <c r="W144" i="8"/>
  <c r="V144" i="8"/>
  <c r="E144" i="8"/>
  <c r="W143" i="8"/>
  <c r="V143" i="8"/>
  <c r="E143" i="8"/>
  <c r="W142" i="8"/>
  <c r="V142" i="8"/>
  <c r="E142" i="8"/>
  <c r="W141" i="8"/>
  <c r="V141" i="8"/>
  <c r="E141" i="8"/>
  <c r="W140" i="8"/>
  <c r="V140" i="8"/>
  <c r="E140" i="8"/>
  <c r="W139" i="8"/>
  <c r="V139" i="8"/>
  <c r="E139" i="8"/>
  <c r="W138" i="8"/>
  <c r="V138" i="8"/>
  <c r="E138" i="8"/>
  <c r="W137" i="8"/>
  <c r="V137" i="8"/>
  <c r="E137" i="8"/>
  <c r="W136" i="8"/>
  <c r="V136" i="8"/>
  <c r="E136" i="8"/>
  <c r="W135" i="8"/>
  <c r="V135" i="8"/>
  <c r="E135" i="8"/>
  <c r="W134" i="8"/>
  <c r="V134" i="8"/>
  <c r="E134" i="8"/>
  <c r="W133" i="8"/>
  <c r="V133" i="8"/>
  <c r="E133" i="8"/>
  <c r="W132" i="8"/>
  <c r="V132" i="8"/>
  <c r="E132" i="8"/>
  <c r="W131" i="8"/>
  <c r="V131" i="8"/>
  <c r="E131" i="8"/>
  <c r="W130" i="8"/>
  <c r="V130" i="8"/>
  <c r="E130" i="8"/>
  <c r="W129" i="8"/>
  <c r="V129" i="8"/>
  <c r="E129" i="8"/>
  <c r="W128" i="8"/>
  <c r="V128" i="8"/>
  <c r="E128" i="8"/>
  <c r="W127" i="8"/>
  <c r="V127" i="8"/>
  <c r="E127" i="8"/>
  <c r="W126" i="8"/>
  <c r="V126" i="8"/>
  <c r="E126" i="8"/>
  <c r="W125" i="8"/>
  <c r="V125" i="8"/>
  <c r="E125" i="8"/>
  <c r="W124" i="8"/>
  <c r="V124" i="8"/>
  <c r="E124" i="8"/>
  <c r="W123" i="8"/>
  <c r="V123" i="8"/>
  <c r="E123" i="8"/>
  <c r="W122" i="8"/>
  <c r="V122" i="8"/>
  <c r="E122" i="8"/>
  <c r="W121" i="8"/>
  <c r="V121" i="8"/>
  <c r="E121" i="8"/>
  <c r="W120" i="8"/>
  <c r="V120" i="8"/>
  <c r="E120" i="8"/>
  <c r="W119" i="8"/>
  <c r="V119" i="8"/>
  <c r="E119" i="8"/>
  <c r="W118" i="8"/>
  <c r="V118" i="8"/>
  <c r="E118" i="8"/>
  <c r="W117" i="8"/>
  <c r="V117" i="8"/>
  <c r="E117" i="8"/>
  <c r="W116" i="8"/>
  <c r="V116" i="8"/>
  <c r="E116" i="8"/>
  <c r="W115" i="8"/>
  <c r="V115" i="8"/>
  <c r="E115" i="8"/>
  <c r="W114" i="8"/>
  <c r="V114" i="8"/>
  <c r="E114" i="8"/>
  <c r="W113" i="8"/>
  <c r="V113" i="8"/>
  <c r="E113" i="8"/>
  <c r="W112" i="8"/>
  <c r="V112" i="8"/>
  <c r="E112" i="8"/>
  <c r="W111" i="8"/>
  <c r="V111" i="8"/>
  <c r="E111" i="8"/>
  <c r="W110" i="8"/>
  <c r="V110" i="8"/>
  <c r="E110" i="8"/>
  <c r="W109" i="8"/>
  <c r="V109" i="8"/>
  <c r="E109" i="8"/>
  <c r="W108" i="8"/>
  <c r="V108" i="8"/>
  <c r="E108" i="8"/>
  <c r="W107" i="8"/>
  <c r="V107" i="8"/>
  <c r="E107" i="8"/>
  <c r="W106" i="8"/>
  <c r="V106" i="8"/>
  <c r="E106" i="8"/>
  <c r="W105" i="8"/>
  <c r="V105" i="8"/>
  <c r="E105" i="8"/>
  <c r="W104" i="8"/>
  <c r="V104" i="8"/>
  <c r="E104" i="8"/>
  <c r="W103" i="8"/>
  <c r="V103" i="8"/>
  <c r="E103" i="8"/>
  <c r="W102" i="8"/>
  <c r="V102" i="8"/>
  <c r="E102" i="8"/>
  <c r="W101" i="8"/>
  <c r="V101" i="8"/>
  <c r="E101" i="8"/>
  <c r="W100" i="8"/>
  <c r="V100" i="8"/>
  <c r="E100" i="8"/>
  <c r="W99" i="8"/>
  <c r="V99" i="8"/>
  <c r="E99" i="8"/>
  <c r="W98" i="8"/>
  <c r="V98" i="8"/>
  <c r="E98" i="8"/>
  <c r="W97" i="8"/>
  <c r="V97" i="8"/>
  <c r="E97" i="8"/>
  <c r="W96" i="8"/>
  <c r="V96" i="8"/>
  <c r="E96" i="8"/>
  <c r="W95" i="8"/>
  <c r="V95" i="8"/>
  <c r="E95" i="8"/>
  <c r="W94" i="8"/>
  <c r="V94" i="8"/>
  <c r="E94" i="8"/>
  <c r="W93" i="8"/>
  <c r="V93" i="8"/>
  <c r="E93" i="8"/>
  <c r="W92" i="8"/>
  <c r="V92" i="8"/>
  <c r="E92" i="8"/>
  <c r="W91" i="8"/>
  <c r="V91" i="8"/>
  <c r="E91" i="8"/>
  <c r="W90" i="8"/>
  <c r="V90" i="8"/>
  <c r="E90" i="8"/>
  <c r="W89" i="8"/>
  <c r="V89" i="8"/>
  <c r="E89" i="8"/>
  <c r="W88" i="8"/>
  <c r="V88" i="8"/>
  <c r="E88" i="8"/>
  <c r="W87" i="8"/>
  <c r="V87" i="8"/>
  <c r="E87" i="8"/>
  <c r="W86" i="8"/>
  <c r="V86" i="8"/>
  <c r="E86" i="8"/>
  <c r="W85" i="8"/>
  <c r="V85" i="8"/>
  <c r="E85" i="8"/>
  <c r="W84" i="8"/>
  <c r="V84" i="8"/>
  <c r="E84" i="8"/>
  <c r="W83" i="8"/>
  <c r="V83" i="8"/>
  <c r="E83" i="8"/>
  <c r="W82" i="8"/>
  <c r="V82" i="8"/>
  <c r="E82" i="8"/>
  <c r="W81" i="8"/>
  <c r="V81" i="8"/>
  <c r="E81" i="8"/>
  <c r="W80" i="8"/>
  <c r="V80" i="8"/>
  <c r="E80" i="8"/>
  <c r="W79" i="8"/>
  <c r="V79" i="8"/>
  <c r="E79" i="8"/>
  <c r="W78" i="8"/>
  <c r="V78" i="8"/>
  <c r="E78" i="8"/>
  <c r="W77" i="8"/>
  <c r="V77" i="8"/>
  <c r="E77" i="8"/>
  <c r="W76" i="8"/>
  <c r="V76" i="8"/>
  <c r="E76" i="8"/>
  <c r="W75" i="8"/>
  <c r="V75" i="8"/>
  <c r="E75" i="8"/>
  <c r="W74" i="8"/>
  <c r="V74" i="8"/>
  <c r="E74" i="8"/>
  <c r="W73" i="8"/>
  <c r="V73" i="8"/>
  <c r="E73" i="8"/>
  <c r="W72" i="8"/>
  <c r="V72" i="8"/>
  <c r="E72" i="8"/>
  <c r="W71" i="8"/>
  <c r="V71" i="8"/>
  <c r="E71" i="8"/>
  <c r="W70" i="8"/>
  <c r="V70" i="8"/>
  <c r="E70" i="8"/>
  <c r="W69" i="8"/>
  <c r="V69" i="8"/>
  <c r="E69" i="8"/>
  <c r="W68" i="8"/>
  <c r="V68" i="8"/>
  <c r="E68" i="8"/>
  <c r="W67" i="8"/>
  <c r="V67" i="8"/>
  <c r="E67" i="8"/>
  <c r="W66" i="8"/>
  <c r="V66" i="8"/>
  <c r="E66" i="8"/>
  <c r="W65" i="8"/>
  <c r="V65" i="8"/>
  <c r="E65" i="8"/>
  <c r="W64" i="8"/>
  <c r="V64" i="8"/>
  <c r="E64" i="8"/>
  <c r="W63" i="8"/>
  <c r="V63" i="8"/>
  <c r="E63" i="8"/>
  <c r="W62" i="8"/>
  <c r="V62" i="8"/>
  <c r="E62" i="8"/>
  <c r="W61" i="8"/>
  <c r="V61" i="8"/>
  <c r="E61" i="8"/>
  <c r="W60" i="8"/>
  <c r="V60" i="8"/>
  <c r="E60" i="8"/>
  <c r="W59" i="8"/>
  <c r="V59" i="8"/>
  <c r="E59" i="8"/>
  <c r="W58" i="8"/>
  <c r="V58" i="8"/>
  <c r="E58" i="8"/>
  <c r="W57" i="8"/>
  <c r="V57" i="8"/>
  <c r="E57" i="8"/>
  <c r="W56" i="8"/>
  <c r="V56" i="8"/>
  <c r="E56" i="8"/>
  <c r="W55" i="8"/>
  <c r="V55" i="8"/>
  <c r="E55" i="8"/>
  <c r="W54" i="8"/>
  <c r="V54" i="8"/>
  <c r="E54" i="8"/>
  <c r="W53" i="8"/>
  <c r="V53" i="8"/>
  <c r="E53" i="8"/>
  <c r="W52" i="8"/>
  <c r="V52" i="8"/>
  <c r="E52" i="8"/>
  <c r="W51" i="8"/>
  <c r="V51" i="8"/>
  <c r="E51" i="8"/>
  <c r="W50" i="8"/>
  <c r="V50" i="8"/>
  <c r="E50" i="8"/>
  <c r="W49" i="8"/>
  <c r="V49" i="8"/>
  <c r="E49" i="8"/>
  <c r="W48" i="8"/>
  <c r="V48" i="8"/>
  <c r="E48" i="8"/>
  <c r="W47" i="8"/>
  <c r="V47" i="8"/>
  <c r="E47" i="8"/>
  <c r="W46" i="8"/>
  <c r="V46" i="8"/>
  <c r="E46" i="8"/>
  <c r="W45" i="8"/>
  <c r="V45" i="8"/>
  <c r="E45" i="8"/>
  <c r="W44" i="8"/>
  <c r="V44" i="8"/>
  <c r="E44" i="8"/>
  <c r="W43" i="8"/>
  <c r="V43" i="8"/>
  <c r="E43" i="8"/>
  <c r="W42" i="8"/>
  <c r="V42" i="8"/>
  <c r="E42" i="8"/>
  <c r="W41" i="8"/>
  <c r="V41" i="8"/>
  <c r="E41" i="8"/>
  <c r="W40" i="8"/>
  <c r="V40" i="8"/>
  <c r="E40" i="8"/>
  <c r="W39" i="8"/>
  <c r="V39" i="8"/>
  <c r="E39" i="8"/>
  <c r="W38" i="8"/>
  <c r="V38" i="8"/>
  <c r="E38" i="8"/>
  <c r="W37" i="8"/>
  <c r="V37" i="8"/>
  <c r="E37" i="8"/>
  <c r="W36" i="8"/>
  <c r="V36" i="8"/>
  <c r="E36" i="8"/>
  <c r="W35" i="8"/>
  <c r="V35" i="8"/>
  <c r="E35" i="8"/>
  <c r="W34" i="8"/>
  <c r="V34" i="8"/>
  <c r="E34" i="8"/>
  <c r="W33" i="8"/>
  <c r="V33" i="8"/>
  <c r="E33" i="8"/>
  <c r="W32" i="8"/>
  <c r="V32" i="8"/>
  <c r="E32" i="8"/>
  <c r="W31" i="8"/>
  <c r="V31" i="8"/>
  <c r="E31" i="8"/>
  <c r="W30" i="8"/>
  <c r="V30" i="8"/>
  <c r="E30" i="8"/>
  <c r="W29" i="8"/>
  <c r="V29" i="8"/>
  <c r="E29" i="8"/>
  <c r="W28" i="8"/>
  <c r="V28" i="8"/>
  <c r="E28" i="8"/>
  <c r="W27" i="8"/>
  <c r="V27" i="8"/>
  <c r="E27" i="8"/>
  <c r="W26" i="8"/>
  <c r="V26" i="8"/>
  <c r="E26" i="8"/>
  <c r="W25" i="8"/>
  <c r="V25" i="8"/>
  <c r="E25" i="8"/>
  <c r="W24" i="8"/>
  <c r="V24" i="8"/>
  <c r="E24" i="8"/>
  <c r="W23" i="8"/>
  <c r="V23" i="8"/>
  <c r="E23" i="8"/>
  <c r="W22" i="8"/>
  <c r="V22" i="8"/>
  <c r="E22" i="8"/>
  <c r="W21" i="8"/>
  <c r="V21" i="8"/>
  <c r="E21" i="8"/>
  <c r="W20" i="8"/>
  <c r="V20" i="8"/>
  <c r="E20" i="8"/>
  <c r="W19" i="8"/>
  <c r="V19" i="8"/>
  <c r="E19" i="8"/>
  <c r="W18" i="8"/>
  <c r="V18" i="8"/>
  <c r="E18" i="8"/>
  <c r="W17" i="8"/>
  <c r="V17" i="8"/>
  <c r="E17" i="8"/>
  <c r="W16" i="8"/>
  <c r="V16" i="8"/>
  <c r="E16" i="8"/>
  <c r="W15" i="8"/>
  <c r="V15" i="8"/>
  <c r="E15" i="8"/>
  <c r="W14" i="8"/>
  <c r="V14" i="8"/>
  <c r="E14" i="8"/>
  <c r="W13" i="8"/>
  <c r="V13" i="8"/>
  <c r="E13" i="8"/>
  <c r="W12" i="8"/>
  <c r="V12" i="8"/>
  <c r="E12" i="8"/>
  <c r="W11" i="8"/>
  <c r="V11" i="8"/>
  <c r="E11" i="8"/>
  <c r="W10" i="8"/>
  <c r="V10" i="8"/>
  <c r="E10" i="8"/>
  <c r="W9" i="8"/>
  <c r="V9" i="8"/>
  <c r="E9" i="8"/>
  <c r="W8" i="8"/>
  <c r="V8" i="8"/>
  <c r="E8" i="8"/>
  <c r="W7" i="8"/>
  <c r="V7" i="8"/>
  <c r="E7" i="8"/>
  <c r="W6" i="8"/>
  <c r="V6" i="8"/>
  <c r="E6" i="8"/>
  <c r="W5" i="8"/>
  <c r="V5" i="8"/>
  <c r="E5" i="8"/>
  <c r="W4" i="8"/>
  <c r="V4" i="8"/>
  <c r="E4" i="8"/>
  <c r="W3" i="8"/>
  <c r="V3" i="8"/>
  <c r="E3" i="8"/>
  <c r="W2" i="8"/>
  <c r="V2" i="8"/>
  <c r="E2" i="8"/>
  <c r="V3" i="1"/>
  <c r="W3" i="1"/>
  <c r="V4" i="1"/>
  <c r="W4" i="1"/>
  <c r="V5" i="1"/>
  <c r="W5" i="1"/>
  <c r="V6" i="1"/>
  <c r="W6" i="1"/>
  <c r="V7" i="1"/>
  <c r="W7" i="1"/>
  <c r="V8" i="1"/>
  <c r="W8" i="1"/>
  <c r="V9" i="1"/>
  <c r="W9" i="1"/>
  <c r="V10" i="1"/>
  <c r="W10" i="1"/>
  <c r="V11" i="1"/>
  <c r="W11" i="1"/>
  <c r="V12" i="1"/>
  <c r="W12" i="1"/>
  <c r="V13" i="1"/>
  <c r="W13" i="1"/>
  <c r="V14" i="1"/>
  <c r="W14" i="1"/>
  <c r="V15" i="1"/>
  <c r="W15" i="1"/>
  <c r="V16" i="1"/>
  <c r="W16" i="1"/>
  <c r="V17" i="1"/>
  <c r="W17" i="1"/>
  <c r="V18" i="1"/>
  <c r="W18" i="1"/>
  <c r="V19" i="1"/>
  <c r="W19" i="1"/>
  <c r="V20" i="1"/>
  <c r="W20" i="1"/>
  <c r="V21" i="1"/>
  <c r="W21" i="1"/>
  <c r="V22" i="1"/>
  <c r="W22" i="1"/>
  <c r="V23" i="1"/>
  <c r="W23" i="1"/>
  <c r="V24" i="1"/>
  <c r="W24" i="1"/>
  <c r="V25" i="1"/>
  <c r="W25" i="1"/>
  <c r="V26" i="1"/>
  <c r="W26" i="1"/>
  <c r="V27" i="1"/>
  <c r="W27" i="1"/>
  <c r="V28" i="1"/>
  <c r="W28" i="1"/>
  <c r="V29" i="1"/>
  <c r="W29" i="1"/>
  <c r="V30" i="1"/>
  <c r="W30" i="1"/>
  <c r="V31" i="1"/>
  <c r="W31" i="1"/>
  <c r="V32" i="1"/>
  <c r="W32" i="1"/>
  <c r="V33" i="1"/>
  <c r="W33" i="1"/>
  <c r="V34" i="1"/>
  <c r="W34" i="1"/>
  <c r="V35" i="1"/>
  <c r="W35" i="1"/>
  <c r="V36" i="1"/>
  <c r="W36" i="1"/>
  <c r="V37" i="1"/>
  <c r="W37" i="1"/>
  <c r="V38" i="1"/>
  <c r="W38" i="1"/>
  <c r="V39" i="1"/>
  <c r="W39" i="1"/>
  <c r="V40" i="1"/>
  <c r="W40" i="1"/>
  <c r="V41" i="1"/>
  <c r="W41" i="1"/>
  <c r="V42" i="1"/>
  <c r="W42" i="1"/>
  <c r="V43" i="1"/>
  <c r="W43" i="1"/>
  <c r="V44" i="1"/>
  <c r="W44" i="1"/>
  <c r="V45" i="1"/>
  <c r="W45" i="1"/>
  <c r="V46" i="1"/>
  <c r="W46" i="1"/>
  <c r="V47" i="1"/>
  <c r="W47" i="1"/>
  <c r="V48" i="1"/>
  <c r="W48" i="1"/>
  <c r="V49" i="1"/>
  <c r="W49" i="1"/>
  <c r="V50" i="1"/>
  <c r="W50" i="1"/>
  <c r="V51" i="1"/>
  <c r="W51" i="1"/>
  <c r="V52" i="1"/>
  <c r="W52" i="1"/>
  <c r="V53" i="1"/>
  <c r="W53" i="1"/>
  <c r="V54" i="1"/>
  <c r="W54" i="1"/>
  <c r="V55" i="1"/>
  <c r="W55" i="1"/>
  <c r="V56" i="1"/>
  <c r="W56" i="1"/>
  <c r="V57" i="1"/>
  <c r="W57" i="1"/>
  <c r="V58" i="1"/>
  <c r="W58" i="1"/>
  <c r="V59" i="1"/>
  <c r="W59" i="1"/>
  <c r="V60" i="1"/>
  <c r="W60" i="1"/>
  <c r="V61" i="1"/>
  <c r="W61" i="1"/>
  <c r="V62" i="1"/>
  <c r="W62" i="1"/>
  <c r="V63" i="1"/>
  <c r="W63" i="1"/>
  <c r="V64" i="1"/>
  <c r="W64" i="1"/>
  <c r="V65" i="1"/>
  <c r="W65" i="1"/>
  <c r="V66" i="1"/>
  <c r="W66" i="1"/>
  <c r="V67" i="1"/>
  <c r="W67" i="1"/>
  <c r="V68" i="1"/>
  <c r="W68" i="1"/>
  <c r="V69" i="1"/>
  <c r="W69" i="1"/>
  <c r="V70" i="1"/>
  <c r="W70" i="1"/>
  <c r="V71" i="1"/>
  <c r="W71" i="1"/>
  <c r="V72" i="1"/>
  <c r="W72" i="1"/>
  <c r="V73" i="1"/>
  <c r="W73" i="1"/>
  <c r="V74" i="1"/>
  <c r="W74" i="1"/>
  <c r="V75" i="1"/>
  <c r="W75" i="1"/>
  <c r="V76" i="1"/>
  <c r="W76" i="1"/>
  <c r="V77" i="1"/>
  <c r="W77" i="1"/>
  <c r="V78" i="1"/>
  <c r="W78" i="1"/>
  <c r="V79" i="1"/>
  <c r="W79" i="1"/>
  <c r="V80" i="1"/>
  <c r="W80" i="1"/>
  <c r="V81" i="1"/>
  <c r="W81" i="1"/>
  <c r="V82" i="1"/>
  <c r="W82" i="1"/>
  <c r="V83" i="1"/>
  <c r="W83" i="1"/>
  <c r="V84" i="1"/>
  <c r="W84" i="1"/>
  <c r="V85" i="1"/>
  <c r="W85" i="1"/>
  <c r="V86" i="1"/>
  <c r="W86" i="1"/>
  <c r="V87" i="1"/>
  <c r="W87" i="1"/>
  <c r="V88" i="1"/>
  <c r="W88" i="1"/>
  <c r="V89" i="1"/>
  <c r="W89" i="1"/>
  <c r="V90" i="1"/>
  <c r="W90" i="1"/>
  <c r="V91" i="1"/>
  <c r="W91" i="1"/>
  <c r="V92" i="1"/>
  <c r="W92" i="1"/>
  <c r="V93" i="1"/>
  <c r="W93" i="1"/>
  <c r="V94" i="1"/>
  <c r="W94" i="1"/>
  <c r="V95" i="1"/>
  <c r="W95" i="1"/>
  <c r="V96" i="1"/>
  <c r="W96" i="1"/>
  <c r="V97" i="1"/>
  <c r="W97" i="1"/>
  <c r="V98" i="1"/>
  <c r="W98" i="1"/>
  <c r="V99" i="1"/>
  <c r="W99" i="1"/>
  <c r="V100" i="1"/>
  <c r="W100" i="1"/>
  <c r="V101" i="1"/>
  <c r="W101" i="1"/>
  <c r="V102" i="1"/>
  <c r="W102" i="1"/>
  <c r="V103" i="1"/>
  <c r="W103" i="1"/>
  <c r="V104" i="1"/>
  <c r="W104" i="1"/>
  <c r="V105" i="1"/>
  <c r="W105" i="1"/>
  <c r="V106" i="1"/>
  <c r="W106" i="1"/>
  <c r="V107" i="1"/>
  <c r="W107" i="1"/>
  <c r="V108" i="1"/>
  <c r="W108" i="1"/>
  <c r="V109" i="1"/>
  <c r="W109" i="1"/>
  <c r="V110" i="1"/>
  <c r="W110" i="1"/>
  <c r="V111" i="1"/>
  <c r="W111" i="1"/>
  <c r="V112" i="1"/>
  <c r="W112" i="1"/>
  <c r="V113" i="1"/>
  <c r="W113" i="1"/>
  <c r="V114" i="1"/>
  <c r="W114" i="1"/>
  <c r="V115" i="1"/>
  <c r="W115" i="1"/>
  <c r="V116" i="1"/>
  <c r="W116" i="1"/>
  <c r="V117" i="1"/>
  <c r="W117" i="1"/>
  <c r="V118" i="1"/>
  <c r="W118" i="1"/>
  <c r="V119" i="1"/>
  <c r="W119" i="1"/>
  <c r="V120" i="1"/>
  <c r="W120" i="1"/>
  <c r="V121" i="1"/>
  <c r="W121" i="1"/>
  <c r="V122" i="1"/>
  <c r="W122" i="1"/>
  <c r="V123" i="1"/>
  <c r="W123" i="1"/>
  <c r="V124" i="1"/>
  <c r="W124" i="1"/>
  <c r="V125" i="1"/>
  <c r="W125" i="1"/>
  <c r="V126" i="1"/>
  <c r="W126" i="1"/>
  <c r="V127" i="1"/>
  <c r="W127" i="1"/>
  <c r="V128" i="1"/>
  <c r="W128" i="1"/>
  <c r="V129" i="1"/>
  <c r="W129" i="1"/>
  <c r="V130" i="1"/>
  <c r="W130" i="1"/>
  <c r="V131" i="1"/>
  <c r="W131" i="1"/>
  <c r="V132" i="1"/>
  <c r="W132" i="1"/>
  <c r="V133" i="1"/>
  <c r="W133" i="1"/>
  <c r="V134" i="1"/>
  <c r="W134" i="1"/>
  <c r="V135" i="1"/>
  <c r="W135" i="1"/>
  <c r="V136" i="1"/>
  <c r="W136" i="1"/>
  <c r="V137" i="1"/>
  <c r="W137" i="1"/>
  <c r="V138" i="1"/>
  <c r="W138" i="1"/>
  <c r="V139" i="1"/>
  <c r="W139" i="1"/>
  <c r="V140" i="1"/>
  <c r="W140" i="1"/>
  <c r="V141" i="1"/>
  <c r="W141" i="1"/>
  <c r="V142" i="1"/>
  <c r="W142" i="1"/>
  <c r="V143" i="1"/>
  <c r="W143" i="1"/>
  <c r="V144" i="1"/>
  <c r="W144" i="1"/>
  <c r="V145" i="1"/>
  <c r="W145" i="1"/>
  <c r="V146" i="1"/>
  <c r="W146" i="1"/>
  <c r="V147" i="1"/>
  <c r="W147" i="1"/>
  <c r="V148" i="1"/>
  <c r="W148" i="1"/>
  <c r="V149" i="1"/>
  <c r="W149" i="1"/>
  <c r="V150" i="1"/>
  <c r="W150" i="1"/>
  <c r="V151" i="1"/>
  <c r="W151" i="1"/>
  <c r="V152" i="1"/>
  <c r="W152" i="1"/>
  <c r="V153" i="1"/>
  <c r="W153" i="1"/>
  <c r="V154" i="1"/>
  <c r="W154" i="1"/>
  <c r="V155" i="1"/>
  <c r="W155" i="1"/>
  <c r="V156" i="1"/>
  <c r="W156" i="1"/>
  <c r="V157" i="1"/>
  <c r="W157" i="1"/>
  <c r="V158" i="1"/>
  <c r="W158" i="1"/>
  <c r="V159" i="1"/>
  <c r="W159" i="1"/>
  <c r="V160" i="1"/>
  <c r="W160" i="1"/>
  <c r="V161" i="1"/>
  <c r="W161" i="1"/>
  <c r="V162" i="1"/>
  <c r="W162" i="1"/>
  <c r="V163" i="1"/>
  <c r="W163" i="1"/>
  <c r="V164" i="1"/>
  <c r="W164" i="1"/>
  <c r="V165" i="1"/>
  <c r="W165" i="1"/>
  <c r="V166" i="1"/>
  <c r="W166" i="1"/>
  <c r="V167" i="1"/>
  <c r="W167" i="1"/>
  <c r="V168" i="1"/>
  <c r="W168" i="1"/>
  <c r="V169" i="1"/>
  <c r="W169" i="1"/>
  <c r="V170" i="1"/>
  <c r="W170" i="1"/>
  <c r="V171" i="1"/>
  <c r="W171" i="1"/>
  <c r="V172" i="1"/>
  <c r="W172" i="1"/>
  <c r="W2" i="1"/>
  <c r="V2" i="1"/>
  <c r="L176" i="6"/>
  <c r="AI176" i="6"/>
  <c r="S176" i="6"/>
  <c r="G176" i="6"/>
  <c r="G177" i="6"/>
  <c r="G178" i="6"/>
  <c r="G179" i="6"/>
  <c r="G180" i="6"/>
  <c r="G181" i="6"/>
  <c r="G182" i="6"/>
  <c r="G183" i="6"/>
  <c r="G184" i="6"/>
  <c r="G185" i="6"/>
  <c r="G186" i="6"/>
  <c r="G187" i="6"/>
  <c r="S177" i="6"/>
  <c r="S178" i="6"/>
  <c r="S179" i="6"/>
  <c r="S180" i="6"/>
  <c r="S181" i="6"/>
  <c r="S182" i="6"/>
  <c r="S183" i="6"/>
  <c r="S184" i="6"/>
  <c r="S185" i="6"/>
  <c r="S186" i="6"/>
  <c r="S187" i="6" s="1"/>
  <c r="AI177" i="6"/>
  <c r="AI178" i="6"/>
  <c r="AI179" i="6"/>
  <c r="AI180" i="6"/>
  <c r="AI181" i="6"/>
  <c r="AI182" i="6"/>
  <c r="AI183" i="6"/>
  <c r="AI184" i="6"/>
  <c r="AI185" i="6"/>
  <c r="AI186" i="6"/>
  <c r="AI187" i="6" s="1"/>
  <c r="L177" i="6"/>
  <c r="L178" i="6"/>
  <c r="L179" i="6"/>
  <c r="L180" i="6"/>
  <c r="L181" i="6"/>
  <c r="L182" i="6"/>
  <c r="L183" i="6"/>
  <c r="L184" i="6"/>
  <c r="L185" i="6"/>
  <c r="L186" i="6"/>
  <c r="L187" i="6" s="1"/>
  <c r="C177" i="6"/>
  <c r="C178" i="6"/>
  <c r="C179" i="6"/>
  <c r="C180" i="6"/>
  <c r="C181" i="6"/>
  <c r="C182" i="6"/>
  <c r="C183" i="6"/>
  <c r="C184" i="6"/>
  <c r="C185" i="6"/>
  <c r="C186" i="6"/>
  <c r="C187" i="6"/>
  <c r="C176" i="6"/>
  <c r="B177" i="6"/>
  <c r="B178" i="6"/>
  <c r="B179" i="6"/>
  <c r="B180" i="6"/>
  <c r="B181" i="6"/>
  <c r="B182" i="6"/>
  <c r="B183" i="6"/>
  <c r="B184" i="6"/>
  <c r="B185" i="6"/>
  <c r="B186" i="6"/>
  <c r="B187" i="6"/>
  <c r="B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2" i="1"/>
  <c r="M12" i="9" l="1"/>
  <c r="M11" i="9"/>
  <c r="M10" i="9"/>
  <c r="N15" i="9"/>
  <c r="N17" i="9"/>
  <c r="N16" i="9"/>
  <c r="M17" i="9"/>
  <c r="M13" i="9"/>
  <c r="M16" i="9"/>
  <c r="N14" i="9"/>
  <c r="N13" i="9"/>
  <c r="N12" i="9"/>
  <c r="N11" i="9"/>
  <c r="N10" i="9"/>
  <c r="N9" i="9"/>
  <c r="M9" i="9"/>
  <c r="M6" i="9"/>
  <c r="M8" i="9"/>
  <c r="M15" i="9"/>
  <c r="M7" i="9"/>
  <c r="M14" i="9"/>
  <c r="N6" i="9"/>
  <c r="N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KysAAB+LCAAAAAAAAAPNGmtv4rj2r0SVVrr3AzXQUjqsJ6sU6CyaAr2FmU4/XZnEgLeJnbWdtvz7lR95hxnSmStdCYmcp4+P7XOOTwL/eItC5wVzQRj9eNY77545mPosIHT38SyR207v6uwPF07ffBzeI44iLDEXzlsUUjF6E8HHs72U8QiA19fX89eLc8Z3oN/t9sC3+d3K3+MInWXM5MfMHUKFRNTHZy704njFEu7jWWBUfDybrWbnY0z8CZJojijaYX5+kwhCsRBTKokkWJy548l8gd8kBAUNLvQ4R4fVHmMpWqkDLhwH0RxLFCCJ2lkCxxwjiceT+U1CwsDtn1+d9857EFTwOd9XsxSGs8CX4i3nBEm8JhF2+93+oNPrd7rDda83uuiPeh9SqYwH3iEhV5i/EF8jVhJFsZbs9buDbv9y2O1B0MgEQWHuLhwnnGMq9W4Ys/CORES280gXgiYlLpywVxoyFHhiFqEdbqdV8gRDUFGR63xAtK1Gs+O1oAtvCRfym7LdPhnMU4Z5Mj7+5lo/fjPwk9sbXBjMkwv13lugCLvzg7PCnGABQY6EoDgkKNluzfF8SRht7fCCrFU0xmHY+hRoyU8cxXtl7/ul10SGrcVvGcc+EvJdls+oILu9bBlHlKBYhoE9eu3cvkWhwBAUFbjwjtDntsHs2r+4QsHFVQdth/3OZbfX66ArvOlsuv7VZjsIhoPrPgRGswuNnghTOWdByy3fg6As7sIFfl3yB/xCBA7W8R0WYr0nXB4m6NB6EZabv7AvpwGRyth3SqtNdEtC/H4VOjT8nIp7tPsJ6VWyWR/i1gfACLeWdNNAk8u7cBkGdlHfdZyMyjsiWsZ+K+jCsdpcq4cP1/3r60FvCIFGwDFLqOQHd0YDRrEgSBEMKqVpxtkkI5QEdRitC5voWgDumI9C9wHHySYkvsO2TrOQ4bNJzz+MGbWF0iqJY8ZlesiPM0DlkA0SWNvprabeAoISLuPQVmoO557jiCSRk5JyETOVImRs/LL4vFg+LsqM1nxVBiy3XqBKOrfb7fY6+rfudkf6p4VyDjghIg6R8doNos+5c0bOBJHwMHKGzgQdnAesZoudBxwz5wFJZWdBNlVkFn0WuBfDq97gsns5zPgyUpl3jXbuxPs69W69zzdjb7x+rEgohlTkCyXS/c2JUcajMUWyccRvToy5I9E+oSVW66YpDZQfbEFV8VBKhLcc/52otXbnjMp9eIAgR+VUvbTzAs2sdQlccrIjFIU1voyQ80+w8DmJdQavD1ykNsqYKf6JOEG0Wc46ISN94iyJa7PIsQ2cjfOpUyuSph6qTSmnNfAfmU6FDm8Tqmueonu8T58epp+89fRfdszfHVWdOQE6qDgQKeTvjvey+91ZsH9D0KQjUzzlnHE1OZDjhMrBcp+Cy9gif8aI0uATst0+bRn/lkafHJEZka+Tx4ncR1gSfxljjrQx+ayK62lR6mjlQk6TlD59s8C9ffiP9/UTBOr8zsQCv+ZFjwLgkgeYq/rTPMD8+mh8lME2IWz532km0GlqvFys1t5iDYHJWl9RmGB3vlys/7x7gsCAqmYpqWrSjGlwjzlhwQn6L3pHVYPiDO6RusTUMlkBbdPdmhknYmMMyFIRKGU1UEpRoJ6wwK/LRKCcQ0BDSgE/lThALfpXMWu0A6UgDeohG+RRuXH4elQGlRhbhdMoBJrj5BF0akw9qjUimwbJYlMjMhugHm1Ac7jRVaz2pA6SXQgqGDgTYxT6SYgkThXk57NOgjNRZytSTVkX2Kt2DpujbxZV35i+xAGSOMgwn/GhpwzU//pa7AnBfKLDSmF7KIqR1U2LxhWv8MA7dGCJXEkkEzWUdXDRpYskumeESqFMyAETnEB6jLOHz/igGHPA4nWE6KUEEy/uOQsSX9oVsVBmyz1nL8SM8YAjxJ+Frpy1P62IhazVBSg1foVjxJFkPF2SHAFXZhPhrB7XTjSPmRFFsLypjlDykc0h3YTYuqSCgcVjbNtG6bR0y60EpFPMgGwcibg8fsJzMtQjW6X62erMnlOVaxYTP2VUzylj+pwxHmKFt8FH/Y2R1F78IjC3Tp24CwhKcIGqT1qJbs5eDqtcWWLQyVOBukq1JFOx2jYBcOHjytr/uCoeegvNsRBopxGMP4sY6f5mF4IimC1Ynn1AY2ECCpXLn0hM36Tdru4TBGXE/zbqpIGlbdBRTiyCvy4EZb3VQbsQ1PraZHyXl65VeVPqjuqizlDTjAZb9uZBrtcf1GOeimK2IEsTlfUA3TIeIeP6U27Uv+yi2PLq9aPLVcu7y49vIMc92nS3zS+1JwTRLL71u71Bpzs8Gv4K11wTLcB3Vu/XJDV3NllAUES0TnLuanw97F98UDPPkcVU595hqspHuy+KlFpGdFfJc+LcJHSHnM8cB0SWBOz+b5k0v7d0Zp7uOqVY+FjydFWP/QWXuUuXt+9lXdd7lmR7VDib3cmJudZDKWSgQsZ2x9PZ2FtNNT1DHsvilZMOQYFUze/f4U1nc/L+z9K/u765vu5dDiDIUXkR4OonZzY5n9+MHD1+sb03cuaMYon4wblnIfEPdtvl8pV6QunDYUlfQdma0N0zks5nvCF/oWfVjaiIwzXiO2yqiqwwcdf311cf+pcQ5Ki8PHFnVGKOhXQQDRz13oPsqDN98/f6LZYyWFhJa3GpsCkekgBRZ0FCRJx18oy4o+61EjmeIHRXUJGamtdDpUjz/1ENuc/d/262g6thf9jvXG23g87lwB900PVlt4Pw1SX+MLwYbPE1BJa/WDy1Ec6F3lVwZQ+qP573ALyg9cunVHSCQyxbvy9IpefspbWsWgVbILbs8HvieYWlJHQn0vBbREEvkWxL5JiFSURzljIW3oSIPi83wtjg3pJQYr5MdCgQj0TuF2y5ERBU+IycGCdCsmiN36RumShACd7q/Gj7GgZw1cAqafqml2GxpvPBCaZSJ1RP+Okb5jqhyjwRftaZq1PgBPskQuF9iHws3AvV3Csi4ARvURLKqhOr6LT40jPOO4EFHJwwKr0QczkhwmdUEprgIGNtJOYypQo6e73eSMzess+oKsLV++x8lBqlzK0O0A1jz40CGTGTWdLwsOaIClXrZAZUZJuZMh0qsRIhiS8qXw0UCKe2nUgYpltQ70ovtaWBAs0uPspfp6l33j6e0t0dortEfdCQclfxUL9XNy9HzRa2nDU8nFE/TAJcLxrtFesYWfdVbUwYszA0ZZeKcabJstwIzF8Mb8+0WoooWDgHM5oedDNmI6ks8MBes3WuE1QZGmOuQtANC4NbRqVV3UCAtbmZQI3owbxcFWQkDzH+ePYmgpGQnNDdmevnFx8ILOuPZESyoXoAFJ4ss02vH+oWrJLQyZJB3jw93cKsHjtdpLk6PVnebzMnwVuxS44C3MppEcURoyr8n7o+tjkRvGPqIq1mT5bAJtKczB+WehMni3FzdWs1TEMDpSAPjhyy1Z69qpxr4l12QStjNZeat/kEzZzkMk6zqEC/SjZqITY4mNwU1dVoWqJQleZai6Vqi3YkjmLGUZj108pZJ7XlR2yZnnkSSlJpzqk7A4nwLdefBoQhBDkIv/AwzVyu+qpSjADwg+jcx8RXH+ud+yxSCDCezB9XEBT5ocow6gufcIxCsjFv+FKTG2l55Wu7qY8cxarEyqRS2NTwWXvxK8Gv7b+7+kpEgkLdbWpZgXYhKAqnqtqbACqfvLr/ANhIzKwrKwAA</t>
        </r>
      </text>
    </comment>
    <comment ref="J1" authorId="0" shapeId="0" xr:uid="{B35B6AEE-8E26-3545-8959-EAC834F8900E}">
      <text>
        <r>
          <rPr>
            <sz val="8"/>
            <color indexed="81"/>
            <rFont val="Tahoma"/>
            <family val="2"/>
          </rPr>
          <t>tCoAAB+LCAAAAAAAAAPNGttuI7f1VwQDAdoHmRrZ8toOl4Es2btCJMux5N31U0HNUDLr0YxCcmzrrc3Lpg8NELRBi7RA0aKXFL2gBQIUTdL8jXezT/mFgpfhXLXWeFOghgDPufLwci48M/Cdm7lfuyKM0zB4uOFsNjZqJHBDjwazhxuRmNadnY13EDy8cYl/ghmeE0EYr93M/YDv33Dv4caFEIt9AK6vrzevtzZDNgPNRsMBzwb9kXtB5njDMtO7mes04AIHLtlAsL1YjMKIuaTnaRUPN3qj3maHULeLBR7gAM8I2zyIOA0I54eBoIISvoE63cExuREQpDQg2GYML0cXhAheSR1AsOPNB0RgDwtczRLYYQQL0ukODiLqe6i5ubPpbDoQ5PAJ3xO9FZozxRfjDWcXCzKmc4KajWar7jTrjQdjx9nf3ttvtGIpywP7mIsRYVfUVYiRwPOFknSajVbTcXa2diAoZYIgNXcEOxFjJBDqNHRCv0/nVFRbkQYEZUoQ7IbXgR9ir817czwj1bQKFhEIcioSnac4qKpRn3gliOARZVw8k7abJ405t5hzvcbPkKPX8ZmGz9HubktjzhFUZ+8YzwkaLGsjwijhECRICNJDgoztxpy2K2gYVF7wlKxR1CG+X9kLlOQjhhcX0t77S4+p8CuLH4WMuJiLe1neCzidXYiKcUQK8qHvGdertuxT7HMCQVoBgn0aXFYNZpPWg71Gc7tZn06c3fr2DmnU97Ynrfru1o7nTN2d3SnBEGjNCGo9cxKIQehVPPIOBFlxBI/J9ZCdkivKiTde9Ann4wvKxLKLl5U3YTj5IXHFoUeFNPae0vIQHVGf3F+FCg1vpuIEz95AehRNxstFZQfQwpUlURxoEnkEh75nNvVe7qRV9imvGPuNIIIdebhGp80tZ2ur2Ww+gEBhYCeMAsGW6Cyggni1kcBCmh6jY7piPhtZQkZYxdJyBTrMpoB+6GIfvfz6o9tf/SfDpQkm3bnLThiYEmkULRYhE7F7r2aAcikmmBNlXLfd659DkMFZDmXWYzq7qB0x8n4k9dViWiKjjU9D2shXf/nlq999/OKTf7z46d9vv/hZVsDMQ1YCw2nbk1UdajQaTl39xo3GvvopoYQDdilf+Fiv1xHxCMN+7SgKPL5fO5xOiSvoFamdYiHNS7HGcnqbex5qteT+7rUeWD5LyvKO8Qyddfvtblv9HbzXy0lIhlhEbi56q7bAlkdh0mQ979t/f3774Z9ffvT8rQynWZTDwJOzNhVUbj1iIrRbggZhIC78JQQJKqGqHR2kaHqLM+CQ0RkNsF/gs4SEv0u4y+hCpeziwGlqqYye4otf/KFcyKyAJT1iYbQoTCHBlnCWTqZIzUnq6qcwn4RWwl82lxwRHkWBKm/SC9N+9Oj08FF7fPg9M+DbNVmI1Ty8rIXT2lwi3661r2Zv147D70NQpsMqPmQsZHJmIMFxmW7FRQwOFwb5JkZkBu/S6fR8GrJncbhJENaIZJPajIqLORHUHS4Iw8qYZFbpzTQo6VOJUK1MSrldz0NHp++1nzyCQDpujx+T66S+kQAcMo8wWWrqB5jcFPUaWdjE/il7P475KiN1hsejcft4DIFOUE+wHxE0GB6PH8u4qUFZnmRUlWkmgXdCGA29NfRvOStVg/QMTrC8rxSTVgpvUts41KtItDXAZhuQSV4gk4VAMSeB7y73gGzSACU5BLxRhgCFuJ/HjPEMZMIzKAZrkATk0uGLARnkwmsejmMQKA+RK9CxMcWYVoosG8QGp1KkHaAYbkB5vFEVq1pJFSIbEOQwsMc72HcjHwsSK0gctEiCPV5kS1N1CeeZa3UCa9/Xm6puR2cLDwviWcy7ZOlIA9V/dQVucx66VMWV1PGQFC2rGhSlO57jgX28DCMhS7pIDmUWOL2kx9H8JKSB4NKEBNDRCcR+bB/eJUvJmAAGr0KEExN0wDhhoRe5wuyIgawtJyy8onqMUzLH7JKrKlmtpxExkLE6BcXGj8gCMyxCFm9JgoAjfYiIrb3VIupHa0QazB6qFZRkZO2kE5+YJclhYNqNTYsonpZqr2WAeIoWsOMIzMRqD0/IUI1slKpno9M+xyrH4YK6MaN8jhnjZ8u4XEi8CT7yXwcLtYpnnDCzqF10DEEGTlGVp2Xo2vcSWCbLDIPKnhJU9akh6VrVtAQAgk9Hxv6no7TTG2hAOMczhQjZJV9g1ctsQJAG7YYl2QeUViYgVbo8xvzwRpjjKo3LIv63UScOLFWDjrQzDX53Icj2UVvVQtBd9yO9VEmp+s2Pf/7qgz/e/uaLV88//varT1/8+icvPvnw5UfPNacpZ5PYtSvvTvlQJoOTKbTi/GMmFkxDNsd6Rde9D9/3slfx/nTXDaniHeTum8TqRSy7nyYX0zXCoY1Uzl5ru954sDKQpa6q2u/Bazbsu0lPqCsr5jSicrpCo85uy5HzTlDplJU/TmlSIbXZ9kqBUDXlvW679NzQOKYYeFXqQ211rLPcmbvX63Imevnln15++beV0nZ6a+fVQvMjlUBSCRd1Dnsdtb9p5KokbL35lHDCrkjtIMTMgyDFkc/Sd4vEc1vbBWwuR+ODveaeA0GCSRI6Uk+1s9Fmt79fK7UiQavoZEJSoiFXHaBvfvuZ1vftV5+aqPvBZ7e/f377zx8lGBWHdZMopctMcozZjOgqwRYaaHzitFoQJIik2EB9EsjrkTKNGx5jW6YgQd98/q8Xf/3ajpslpouVTPD4/yhV0GXjB3s7je0tt9mq41ajVd+e7nr13d0mqU+aO27TdSaTPexCYPjTlU0V4UToXtWQfZCN6uSC3vYqvwWKRbvEJ6Jy4z6WHoRXlWXlLpjqrWKrvc0vR0QIGsx4HF3TKNiORDilohP60TxIWLJYeODj4HI44doGdER9QdgwUq7Nn1JxcRwOJxyCHJ+W452Ii3A+JjdC9TMkIAWPVMozTQcNIDmwzIOubjQYrG5LMEoCoXJkm7vxq94iIc/c5a7tmxUpsEtcOsf+iY9dwtGWbL2lEbBLpjjyRX4R8+i4fFIzTvp0KRzshoFo+4SJLuVuGAgaRMSzrKXERCZT3tr33KVE+7q7F8gKWb5YTkYpULLc0oEOwvCyVMASrcww8JdjhgMuyxdrQE62nMnqkGmTckFdnnt9nyKs2xOivh8fQXUq27EtJRSoT/FK/iJNvnx2yWEw6+NgFskvC2LuPB6qF9z6LaU+woazgIe9wPUjjxTrQHP/WUVWXU8TEzqh7+uqSsY43QEZTmTO1LyO7oOkUTDlB70gdnQ9ZikpK3AaXtt9LhJkZbkgTIagg9D3jsJAGNUlBFiYmw7UOFjqt5yc7ovlgjzcuOHePheMBrMN5CZXFwgM610yPJoEagDsry0zjW8U8ooqk9Dakl7S2VzfQltfrS9SXnuuLe9WmRNnldgFwx6ptGjzgMzDQIb/dffHdA68e0ydx9Xp2hJER5q1+f1M42BtMaZvY5WGKelupOTBCicbXYTXMufqeGfvX1ms4pLz1t+CaU/O4hSLDPSjaCI3YkK87kFaXYGmJFJVaaI1XapW6BWS+SJk2LfNrmzWiW25i83qGUS+oLnOmbwA0Dk5kq+EUNv3IUhAeMb8OHMh+Xkj3wfA9eabLqGu/Gpu0w3nEgE63cHTEQRpfigzjPzUxu9gn070+7fY5FJaUvmaVudThheyxLJSMaxreNv7e0LJdfUPoJ5QHmFf9YsqVqANCNLCsarqJoDct6fov18G7oy0KgAA</t>
        </r>
      </text>
    </comment>
    <comment ref="Q1" authorId="0" shapeId="0" xr:uid="{863117A4-7CD4-6F42-BE9B-396820C98DE7}">
      <text>
        <r>
          <rPr>
            <sz val="8"/>
            <color indexed="81"/>
            <rFont val="Tahoma"/>
            <family val="2"/>
          </rPr>
          <t>syoAAB+LCAAAAAAAAAPNGttuI7f1VwQDAdoHmTO+7NoOl4EsWRshkuVa8u76qaBmKJn1aGZCcmzrrc3LFgUaNGiLtslDL+glRdugBQK0TdJ8Tb2bfcovFLwM56JRVuNNgAIGPOfKw0PynMNDwTdu5kHjijBOo/DBhrvpbDRI6EU+DWcPNhIxbbr3Nt5A8OjGI8EJZnhOBGG8cTMPQn5ww/0HGxdCxAcAXF9fb15vb0ZsBrYcxwVPBv2Rd0HmeMMy05czN2nIBQ49soFgK45HUcI80vO1igcbvVFvs02o18ECD3CIZ4RtHiachoTzo1BQQQnfQO3O4JjcCAhyGhBsMYYXowtCBK+lDiDY9ucDIrCPBa5nCWwzggVpdwaHCQ18tLV5b9PddCEo4TO+R3opNGeOL8Ubzg4WZEznBG05W7tNd6vp3B+77sHOzsGOlbI8sI+5GBF2RT2FGAk8j5Wku+XsutuOs7UDQSUTBLm5I9hOGCOhULuhHQV9OqeinkccCKqUINiJrsMgwn6L9+Z4RuppFSwhEJRUZDpPcVhXo97xShDBLmVcPJG2my+NObeYc+3jJ8jVfnyi4XO0s7ulMecIqr13jOcEDRaNEWGUcAgyJAT5IUHBdmNOyxM0Cms7PCdrFLVJENQ+BUryIcPxhbT37tJjKoLa4t2IEQ9zcSfLeyGnswtRM45IQT4MfHP06rl9igNOIMgrQLBPw8u6wYx4xHV3/HvN/Z3d+80db2+7OXHwbnN6f7LveRNnuutNINCaEdR65iQUg8ivueVdCIriCB6T6yE7JVeUE38c9wnn4wvKxKKDF7UXYTj5HvHEkU+FNPaO0nITdWlA7q5ChYZXU3GCZ68gPUom40Vc+wBo4dqSKA00mTyCw8A3i3qn46RV9imvGfuNIIJtublGp/d29/cdmRDUXmtHSSjYAp2FVBC/MRJYSLtTdEpXzGcjSygIq0BarUDH2BzQjzwcoOefv3v7wX8KXJpgcp23aEehqY9GSRxHTKRnezUDlH6YYE6UcZ1Wr38OQQFnOZRZb9LZRaPLyNuJ1NdIaZmMNj4PaSNf/OWXL3733rOf//3Zjz+6/eSnRQEzD1kGDKctX5Z0yHEct6n+xo5zoP6UUMYBO5THAdb+6hKfMBw0ukno84PGGLMZEY1TLMhB4yyOCYMgz57K6nXu+WjX3bq35zquZbOUIusYz9BZp99qdUuckpCyynVFrzVibHkUJk/WU77998e3P/zz83efvlbgNP44Cn05YVM5lVyREqFdDTSIQnERLCDIUBlVLeYgR9OrWwCHjM5oiIMlPkvI+DuEe4zGKlUvD5ynVsroKT77xR+qhYwHLOkhi5J4aQoZtoKzcjLL1JKkrnqW5pPRKvir5lIiwm4SqrIm75jWw4enRw9b46NvmQFfb8gCrOHjRSOaNuYS+XqjdTV7vXEcfRuCKh1W8RFjEZMzAxmOyzQrLlJwGBvkqxhRGLxDp9PzacSepJEmQ1gjskVqMSou5kRQbxgThpUx2azyi2lQ8kxlQo0qKXXsej7qnn6n9eghBPLA9vgxuc7qGgnAIfMJkyWm/oDZDVH7yMIm5k/Z22m4V5moPTwejVvHYwh0YnqEg4SgwfB4/KYMmRqUZUlBVZVmEvonhNHIX0P/trtSNcjP4ATLe0opWeWQJp+NI+1Cok0BNsuAQtIChewDlnMR+PpyDigmC1CRO8ArZQawFOvLmDGegUJsBsuRGmTRuHL45WgMSrG1DKcBCFTHxxXo1JjlgFaJrBrERqZKpB1gOdaA6mCjylTlSRUfHQhKGNjjbRx4SYAFSRVkp3OZBHt8mS1P1XWbb+7SGawPvl5UdSU6i30siG8xb5GFKw1U/9W9t8V55FEVVHLbQ1K0rOpKVK54iQf28SJKhCzlEjmUcXDepcfJ/CSioeDShAzQoQmkh9h+vEUWyJ5iCRi8ig9uStDR4oRFfuIJsyIGsracsOiK6jFOyRyzS65KY+VPI2IgY3UOSo0fkRgzLCKWLkmGgCO9iYgtuJUT9ac1Ig8WN9UKSjayPqSTgBiXlDAwf4xNXyidluqpFYB0ihaw4wjMxOoTnpGhGtkoVd9Gp/1OVY6jmHopo/xOGdNvy7iIJd4EH/mvjYXy4hknzDi1g44hKMA5qjppBbo+exksM2WBQaVOCari1JB0oWr6AADBxyNj/+NR/tAbaEA4xzOFiNglj7FqYDoQ5EG7YFn2AZVlCcjVLW9ifnQjzHZF5xAUEd9s1EkDS92gI52YB7++EGSbp/fqhaB17kXaXVmt+sUPfvbinT/e/vqTF0/f+/Kz959/8NGz3zzV15QvP3v/v//60Ytf/URLmdo2i2U7sj1bDm0yWJmqK81HZqLhNGJzrD287r34VS59NS9UL7sy1byUvPxqsdqRFffU7IK6RoS0wcvd33eazt7K2Ja7uupQAL5izb6ejIU6soLOI2pnMDRq7+0qn2SofBYr76g8aSnb2U7LEqFuFvyK1dJTQ+OUYuBVyRDJpvgVKXIXrmJflUXR80//9PzTv62UtrNbO9PaHkguleRSL2of9dpqWfPIVenYnuNTwgm7Io3DCDMfghxHOV+/XCSd09o732Z1ND7c39p3IcgwWWpH6qtxNtrs9A8alVZkaBWXVDwyyvRcinUC+uK3H2p9X372vom973x4+/unt//4foZR0VgH4ZwuM0kd+FTesCUHGp+4u7sQZIis7EB9EsqLkjKNGx5jW6E0QV98/M9nf/3cjlsk5suWQsz4/yha0KXzXXeL7O97vtucEP9+c2fb95v7xN9pbu9t721NiTPFZA8Cw5+vceoIZ0J3qovsh+xTZ1f1ll/7ESgV7ZCAiNp9+1R6EF3VlpWrYOq4mp32Fr8cESFoOONpUM2jYCsR0ZSKdhQk8zBjKWLhYYDDy+GEaxtQlwaCsGGijjZ/TMXFcTSccAhKfFqOtxMuovmY3AjV2ZCAFOyqTGfaDxpAcmCZ/jzdcjBY3aBglIRCpcYW99KX3mVCmbnDPds+W6bADvHoHAcnAfYIR9uyA5dHwA6Z4iQQZSeW0WnhpGactetyONiJQtEKCBMdyr0oFDRMiG9ZK4mZTKHQtc/clUT72t0LZa0s35WzUZYoRW55gA6j6LJSwBKtzDAMFmOGQy6rFmtASbaayeqQ6ZJyQT1eer3PEdbtDtEgSLeg2pWt1JYKCtS7eCX/Mk2+PXvkKJz1cThL5A8LUu4yHqr3bf1Iqbew4VzCw17oBYlPlss/cxNaRVbNTxMT2lEQ6GJKxjjdCxlOZM7UvK7uiORRMHcOemF60PWYlaSiwGl0bdd5mSALypgwGYIOo8DvRqEwqisIcGluOlDjcKEfOTk9EIuYPNi44f4BF4yGsw3kZZcWCAzry2R4MgnVADhYW2aa3iPkZVUmobUl/azHub6Ftr5aX6S65lxb3qszJ85qsQuGfVLLafOQzKNQhv9118f0EPw7TJ2n1enaEkRHmrX5g0ILYW0xpi9htYap6HPk5MGKQza6iK5lztXxzl67iljFJeetfwqmT3IRp1hkoB8lE7kQE+J3DvPqlmhKIleVZlrzpWqNriGZxxHDgW17FbNOasvL2KyeQRIIWuqhyQsAnZOufBlCrSCAIAPhGQvSzIXkrxv5AQCeP9/0CPXkj+Y2vWguEaDdGTweQZDnhzLDyF/aBG0c0Il+hktNrqRlla9pej5mOJYllpVKYV3D2y7gI0qu6//+6RHlCQ5Up6hmBepAkBdOVdU3AZR+eor+Bxl64razKgAA</t>
        </r>
      </text>
    </comment>
    <comment ref="U1" authorId="0" shapeId="0" xr:uid="{C7FBC5B1-671A-2A4F-BBE7-ED781AB1C143}">
      <text>
        <r>
          <rPr>
            <sz val="8"/>
            <color indexed="81"/>
            <rFont val="Tahoma"/>
            <family val="2"/>
          </rPr>
          <t>zh8AAB+LCAAAAAAAAAOlWVtvI7cV/iuCgLzVpkbry9rgMpAlOxEiWYYl7+WpoGZomTWHVEmOZb2ledkCRYMGbdF289ALeknRNmiBAG2TbX5Nvdt9yl8oSM6FI42xHmdhYIfnnO/wHJLnQgq+ex2zxhWRigr+qBlstpoNwkMRUT571Ez0+Uaw03wXwcPrkLATLHFMNJGqcR0zrvavVfSoeaH1fB+AxWKxuXiwKeQMtFutADwdDsbhBYlxMxembxfeoFxpzEPSRLAzn49FIkPSj5yKR83+uL/ZJTTsYY2HmOMZkZsHiaKcKHXINdWUqCbq9obH5FpD4GlAsCMlXo4vCNGqljqAYDeKh0TjCGtczxLYlQRr0u0NDxLKItTe3NkMNgMIVuiF3GO3FU7Sk8voqWQPazKhMUHtVnt7I2hvtHYnQbC/tb0ftDNULgMHWOkxkVc0tISxxvHcIoN2azvYam8ZUKUQBJ7vCHYTKQnX9jR0BRvQmOp6K9KCoEoJgj2x4EzgqKP6MZ6Relq1TAgEKyoKnaeY19XoTrwFInhEpdJPje3pl6M8yynP3Bo/RYFbx6du/Axttfe2HOkZgvbwHeOYoOGyMSaSEgVBQYTAnxOUjE/t6YSaCl57xT1sqqhLGKsdBhb5nsTzC2Pv/dETqllt+JGQJMRK38vyPld0dqFrJhIDVCMWpbFXb9nPMVMEAl8BggPKL+tms+nWNMAPzsnGdCeYbmy1d6ONaQvjja2oFeySaTBtP9yDwGlG0OmJCddDEdU88wEEZTiCx2QxkqfkiioSTeYDotTkgkq97OFl7U0YTb9HQn0YUW2MvSfaHKIjysj9Vdjc8O1UnODZt0CPk+lkOa8dAA5cG4myRFPgERyxKN3Ue4WTUzmgqmbyT4EIds3hGp/utXa3W3tbuxBYAuyKhGu5RGecahI1xhprY3lGzvhW+GycM0pgm0qrFbgs6w0GIsQMvf7645tP/1OScoy03IXLruBpizRO5nMhdRbdtwtAsxJTrIg1rtfpD55BUKLlEtas9+nsonEkyfcTo6+R8QqMM94fOSPf/OWXb373yauf//3Vjz+/+fKnZUDqh+kERuedyHR1qNVqBRv2b9Jq7ds/CyokYI+qOcNuvY5IRCRmjaOER2q/McFyRnTjFGuy3xiIBZEQ+OIZ1u10P0IPdh7u7O4Ge7u5XM4qy07wDJ31Bp1eJ/13sIIwAhnEbDB6pzHHuYyl+Gzn+82/v7j54Z9ff/z8nZJkujCHPDKeF13UtrcmGRPm24J6mLIlBAWh4Ll93vaYbpdLw5GkM8oxWxfMOQWgR1Qo6dxWbTvxdxrN7YaYKiKvsKE2PR2+cKUK5/GrX/yhGpQuSM56T4pk7nzyAAW1QrJwrgpR4aDl2VOzuq4Fp0K6ypMVJjxKuG13PA9BQT2UUkhjFEDwfawOr/UpibG8VOgYgjIB2nJhD6C1pwXBCgX2VRezMGFYk2yCovqvs2BfrYv5XJc/o7SpLcawr47JIk2hx4ZTDGFfnc0jrEnkCADBD8gyMOba/2072lFKhNQenSwGgeM4bPlCseOFwooMHOClSLRJr4mZ6q6Jwq1XsU3/+8HP3nz0x5tff/nm+SffvHzx+tPPX/3muQvXb16++O+/fvTmVz9xqHRbj5P4RFCuFdpq7+xAUIzhSEZEmhbGfcATbC4ZIPv4gCzNYhSDlG7rYZAxXHU8kSJKQu1Ov8nbPiHj5s6fSHFFIyIBgumhsRXSbqerc92H2wEEPinjVxUrn+XLlYvVGgOOyRxLrIXMTlVBgGMXJiSv3eXEXGRk9+V8Q5OMk45LXD/hmKvFFSlLlxLSLYzUpa/+9Pqrv92Kzt1zNWDKSLqXKxR4exnx6kd6w7W70D3sd+3++kToXgzS7OAGpfN9SkwCJo0DgWUEgSfhSTuj3wrJfNNY6rQQtR6a6Av86CvY0Hpr7Zwc7LX3AggKimNaS+xX42y82RvsNyqtKMg2Xm2cpsqcL/lnGqq//czp++blizRsP/rs5vfPb/7xYUGxgezi19OVOukSgk05EzGnofPiJNjehqAgOJ41YUC4aUesaSqVSW3LPlPbvvjnq79+nc9bZkIT0wBBr2NwrcKZIjI9+D2TTktjj2unLPGdEcXYHKySgD1pZmhnSllu1vQqCBB8MrYOX7a+6zfCKRU+GedFal2kYGVyQ6IUnhk/nwh5qebYvnm1IPCHWSDkH6aDz+NGdKLa1+MM2iOM6No3mgw9FFe1sWZFRzY/1Lu9INhRl2OiNeUzlWVKnwQ7iRbnVHcFS2JeiJSp8IBhfjmaKmcDOqJMEzlKbJiqJ1RfHIvRVEGwIudwqpsoLeIJuTYFyg0M8EjIGBtSMUBm4hhrGromPaW6ll5SwrWt5x0VZo9g64xV4Z4KM7cqOLBHQhpjdsJwSBR6AEGZAHvkHCdMry7iKjnrxa3HuZBPgz3BdYcRqXtUhYJryhMS5aKVzAJT6nfyF8BKZv4Q2OemZTIvbsUsa5yytAmgAyEuKwE5M8eMOFtOJObqXMg4N2AFWy2U6zAlkCpNQ7XysOkx8qtL5XWuuLpQxrIjaE9lJ7OlggPdKb5Vfp1nXuVCcshnA8xniXlzzaRX6dC+/LnnG3eEU8k1OuzzkCURSXMxP7dkEzxpQ3wbGw6xvkhzQlcw5jokk+OA7RxHxc0JBS3bPPok6MVBn2eB7uasZJUBp2KR7/M6w3SJcyJNCjoQLDoSXKeqKxhwzTeXqDFfuucfRff1ck4eNa9VtK+0pHzWRGHxfAFBKvo2jEqm3E6A2Z0x59mdy9xZTBG6MzIq7t93tzDvle4Oqe4j74wP6/ikZC1xLXFEai1azEksuEn/d92f9CoZ3cN1lXWad0YQl2nuLM9KN8k7w6S7WdWapuK66+HBLUE2vhALU3NdvsvvUmWqlTJ+u1/JXCSXaVbEJPpxMjUbMSVR78BXt8azCK/DLLT6bWdxGajM/P5dgcRzITHL3hZWqk5my9vEcj3DhGmaS7k8a5p5GpMj88Mw6jAGQTGEZ5JllQuZH37VPgBhFG+GhIbm98TNUMSGALq94ZMxBL48NBXG/AbBupjRqcT+e0klr+h8zUKZTljiuWmxclQ2dv146gGCjylZ1P9l6DFVCWb2zbhmB9qCwAdnquqbAFZ+lUf/B2RtU+vOHwAA</t>
        </r>
      </text>
    </comment>
  </commentList>
</comments>
</file>

<file path=xl/sharedStrings.xml><?xml version="1.0" encoding="utf-8"?>
<sst xmlns="http://schemas.openxmlformats.org/spreadsheetml/2006/main" count="5058" uniqueCount="455">
  <si>
    <t>date</t>
  </si>
  <si>
    <t>auction_month</t>
  </si>
  <si>
    <t>auction_year</t>
  </si>
  <si>
    <t>bi_rate</t>
  </si>
  <si>
    <t>yield10_ibpa</t>
  </si>
  <si>
    <t>inflation_rate</t>
  </si>
  <si>
    <t>idprod_rate</t>
  </si>
  <si>
    <t>jkse_avg</t>
  </si>
  <si>
    <t>idrusd_avg</t>
  </si>
  <si>
    <t>foreign_reserves_log</t>
  </si>
  <si>
    <t>dpk_bio_log</t>
  </si>
  <si>
    <t>bnkp_mon_avg</t>
  </si>
  <si>
    <t>cbbp_gross_avg</t>
  </si>
  <si>
    <t>forh_avg</t>
  </si>
  <si>
    <t>forh_avg_sqr</t>
  </si>
  <si>
    <t>inpp_avg</t>
  </si>
  <si>
    <t>othp_avg</t>
  </si>
  <si>
    <t>move</t>
  </si>
  <si>
    <t>incoming_bio_log</t>
  </si>
  <si>
    <t>awarded_bio_log</t>
  </si>
  <si>
    <t>number_series</t>
  </si>
  <si>
    <t>number_series_sqr</t>
  </si>
  <si>
    <t>bid_to_cover</t>
  </si>
  <si>
    <t>bi_covid</t>
  </si>
  <si>
    <t>usfdtr_policyrate</t>
  </si>
  <si>
    <t>long_holiday</t>
  </si>
  <si>
    <t>m2all_bio_log</t>
  </si>
  <si>
    <t>m1all_bio_log</t>
  </si>
  <si>
    <t>m1currency_bio_log</t>
  </si>
  <si>
    <t>m1demanddeposits_bio_log</t>
  </si>
  <si>
    <t>m2quasi_bio_log</t>
  </si>
  <si>
    <t>m2securities_bio_log</t>
  </si>
  <si>
    <t>srbi_awardedbio_log</t>
  </si>
  <si>
    <t>issuance_month</t>
  </si>
  <si>
    <t>Month of Auction</t>
  </si>
  <si>
    <t>Capturing seasonality</t>
  </si>
  <si>
    <t>issuance_year</t>
  </si>
  <si>
    <t>Year of Auction</t>
  </si>
  <si>
    <t>Capturing a growing in the issuance target</t>
  </si>
  <si>
    <t>Bank Indonesia's Rate</t>
  </si>
  <si>
    <t>Government Bond 10-Year Yield</t>
  </si>
  <si>
    <t>Inflation Rate (Year-over-Year)</t>
  </si>
  <si>
    <t>Industrial Production Rate, a proxy to measure GDP rate</t>
  </si>
  <si>
    <t>Proxy to measure GDP growth rate</t>
  </si>
  <si>
    <t>Jakarta Composite Index (Average within a Month)</t>
  </si>
  <si>
    <t>Capturing market condition</t>
  </si>
  <si>
    <t>Exchange Rate (IDR/USD)</t>
  </si>
  <si>
    <t>Foreign Exchange Reserves (Billion, Log)</t>
  </si>
  <si>
    <t>Dana Pihak Ketiga (Third-Party Funds, Billion, Log)</t>
  </si>
  <si>
    <t>Domestic Banks' Ownership (% in Tradable Bonds)</t>
  </si>
  <si>
    <t>Foreign Investors' Ownership (% in Tradable Bonds)</t>
  </si>
  <si>
    <t>Foreign Investors' Ownership (% in Tradable Bonds, Squared)</t>
  </si>
  <si>
    <t>Domestic Insurance and Pension Funds' Ownership (% in Tradable Bonds)</t>
  </si>
  <si>
    <t>Bond Market Volatility Index</t>
  </si>
  <si>
    <t>Incoming Bids in Regular Auctions of Government Bonds (Billion, Log)</t>
  </si>
  <si>
    <t>Awarded Bids in Regular Auctions of Government Bonds (Billion, Log)</t>
  </si>
  <si>
    <t>Number of Series Auctioned (Sum within a Month)</t>
  </si>
  <si>
    <t>Number of Series Auctioned (Sum within a Month, Squared)</t>
  </si>
  <si>
    <t>Bid-to-Cover Ratio in Government Bonds' Regular Auctions (%)</t>
  </si>
  <si>
    <t>Dummy Variable (DV): Bank Indonesia's Participation in Regular Auctions During the COVID-19 Pandemic</t>
  </si>
  <si>
    <t>srbi_incomingbio_log</t>
  </si>
  <si>
    <t>Incoming Bids in SRBI Auctions (Billion, Log)</t>
  </si>
  <si>
    <t>Awarded Bids in SRBI Auctions (Billion, Log)</t>
  </si>
  <si>
    <t>srbi_bid_to_cover</t>
  </si>
  <si>
    <t>Bid-to-Cover Ratio in SRBI's Auctions (%)</t>
  </si>
  <si>
    <t>srbi_way_incoming</t>
  </si>
  <si>
    <t>SRBI Weighted Average Yield of Incoming Bids</t>
  </si>
  <si>
    <t>srbi_way_awarded</t>
  </si>
  <si>
    <t>SRBI Weighted Average Yield of Awarded Bids</t>
  </si>
  <si>
    <t>Federal Funds Target Rate</t>
  </si>
  <si>
    <t>Dummy Variable (DV): Auction Before Long Holidays</t>
  </si>
  <si>
    <t>forecasting SRBI &amp; move: moving average 3-months</t>
  </si>
  <si>
    <t>Broad Money (M2, Billions, Log)</t>
  </si>
  <si>
    <t>Narrow Money (M1, Billions, Log)</t>
  </si>
  <si>
    <t>Currency Outside Commercial and Rural Banks (M1, Billions, Log)</t>
  </si>
  <si>
    <t>Rupiah Demand Deposits (M1, Billions, Log)</t>
  </si>
  <si>
    <t>Quasi Money (M2, Billions, Log)</t>
  </si>
  <si>
    <t>Securities Other Than Shares (M2, Billions, Log)</t>
  </si>
  <si>
    <t>Uang Beredar Luas(M2)</t>
  </si>
  <si>
    <t>Uang Beredar Sempit (M1)</t>
  </si>
  <si>
    <t>Uang Kartal di Luar Bank Umum dan BPR</t>
  </si>
  <si>
    <t>Giro Rupiah</t>
  </si>
  <si>
    <t>Uang Kuasi</t>
  </si>
  <si>
    <t>Simpanan Berjangka (Rupiah dan Valas)</t>
  </si>
  <si>
    <t>Tabungan Lainnya (Rupiah dan Valas)</t>
  </si>
  <si>
    <t>Giro Valas</t>
  </si>
  <si>
    <t>Surat Berharga Selain Saham</t>
  </si>
  <si>
    <t>Code</t>
  </si>
  <si>
    <t>Count</t>
  </si>
  <si>
    <t>Mean</t>
  </si>
  <si>
    <t>Std. Deviation</t>
  </si>
  <si>
    <t>Min.</t>
  </si>
  <si>
    <t>Max.</t>
  </si>
  <si>
    <t>Bank Indonesia's Ownership (% in Tradable Bonds)</t>
  </si>
  <si>
    <t>Other Institutions' Ownership (% in Tradable Bonds)</t>
  </si>
  <si>
    <t>Description</t>
  </si>
  <si>
    <t>yield01_ibpa</t>
  </si>
  <si>
    <t>yield05_ibpa</t>
  </si>
  <si>
    <t>spread_bifd</t>
  </si>
  <si>
    <t>incoming_mio_log</t>
  </si>
  <si>
    <t>awarded_mio_log</t>
  </si>
  <si>
    <t>Row Labels</t>
  </si>
  <si>
    <t>Max. of inflation_rate</t>
  </si>
  <si>
    <t>Min. of inflation_rate</t>
  </si>
  <si>
    <t>(All)</t>
  </si>
  <si>
    <t>Min. of dpk_bio_log</t>
  </si>
  <si>
    <t>Max. of dpk_bio_log</t>
  </si>
  <si>
    <t>Min. of move</t>
  </si>
  <si>
    <t>Max. of move</t>
  </si>
  <si>
    <t>Min. of srbi_awardedbio_log</t>
  </si>
  <si>
    <t>Max. of srbi_awardedbio_log</t>
  </si>
  <si>
    <t>srbi_awardedbio_log_min</t>
  </si>
  <si>
    <t>srbi_awardedbio_log_max</t>
  </si>
  <si>
    <t>move_min</t>
  </si>
  <si>
    <t>move_max</t>
  </si>
  <si>
    <t>inflation_rate_min</t>
  </si>
  <si>
    <t>inflation_rate_max</t>
  </si>
  <si>
    <t>dpk_bio_log_min</t>
  </si>
  <si>
    <t>dpk_bio_max</t>
  </si>
  <si>
    <t>(Multiple Items)</t>
  </si>
  <si>
    <t>Please install the latest CDMNext Addin to paste as refreshable objects, or unselect "data refresh" option in CDMNext download window and copy again</t>
  </si>
  <si>
    <t>Govt Bond Yield: IBPA: Tenor: 1 Yr</t>
  </si>
  <si>
    <t>Region</t>
  </si>
  <si>
    <t>Indonesia</t>
  </si>
  <si>
    <t>Subnational</t>
  </si>
  <si>
    <t>Frequency</t>
  </si>
  <si>
    <t>Daily, "5 observation"</t>
  </si>
  <si>
    <t>Unit</t>
  </si>
  <si>
    <t>%</t>
  </si>
  <si>
    <t>Source</t>
  </si>
  <si>
    <t>PT Penilai Harga Efek Indonesia</t>
  </si>
  <si>
    <t>Status</t>
  </si>
  <si>
    <t>Active</t>
  </si>
  <si>
    <t>Series ID</t>
  </si>
  <si>
    <t>247930802 (DDBMAAB)</t>
  </si>
  <si>
    <t>SR Code</t>
  </si>
  <si>
    <t>SR4649305</t>
  </si>
  <si>
    <t>Trade Code</t>
  </si>
  <si>
    <t>Mnemonic</t>
  </si>
  <si>
    <t>Function Description</t>
  </si>
  <si>
    <t>First Obs. Date</t>
  </si>
  <si>
    <t>Last Obs. Date</t>
  </si>
  <si>
    <t>Last Update Time</t>
  </si>
  <si>
    <t>Series Remarks</t>
  </si>
  <si>
    <t>Suggestions</t>
  </si>
  <si>
    <t>Variance</t>
  </si>
  <si>
    <t>Standard Deviation</t>
  </si>
  <si>
    <t>Skewness</t>
  </si>
  <si>
    <t>Kurtosis</t>
  </si>
  <si>
    <t>Coefficient Variation</t>
  </si>
  <si>
    <t>Min</t>
  </si>
  <si>
    <t>Max</t>
  </si>
  <si>
    <t>Median</t>
  </si>
  <si>
    <t>Sum</t>
  </si>
  <si>
    <t>Subtract</t>
  </si>
  <si>
    <t>No. of Obs</t>
  </si>
  <si>
    <t>Govt Bond Yield: IBPA: Tenor: 5 Yr</t>
  </si>
  <si>
    <t>247931202 (DDBMAAF)</t>
  </si>
  <si>
    <t>SR4649313</t>
  </si>
  <si>
    <t>Govt Bond Yield: IBPA: Tenor: 10 Yr</t>
  </si>
  <si>
    <t>247931702 (DDBMAAK)</t>
  </si>
  <si>
    <t>SR4649319</t>
  </si>
  <si>
    <t>Industrial Production Index: YoY: Monthly: sa: Indonesia</t>
  </si>
  <si>
    <t>Monthly</t>
  </si>
  <si>
    <t>CEIC Data</t>
  </si>
  <si>
    <t>SR196840757</t>
  </si>
  <si>
    <t>1. CEIC calculates seasonally adjusted series by X-12 ARIMA. 2. CEIC calculates monthly Industrial Production Index Growth from monthly Industrial Production Index. 3. Statistics Indonesia provides Industrial Production Index with base 2010=100. 4. Industrial Production Index Growth prior to January 2011 is calculated from Industrial Production Index with base 2010=100 sourced from the International Monetary Fund.</t>
  </si>
  <si>
    <t>CEIC Leading Indicator: Indonesia</t>
  </si>
  <si>
    <t>NA</t>
  </si>
  <si>
    <t>412736947 (DSAEASAAAAAAAB)</t>
  </si>
  <si>
    <t>SR125637137</t>
  </si>
  <si>
    <t>[COVID-19-IMPACT]</t>
  </si>
  <si>
    <t>dpk_bio</t>
  </si>
  <si>
    <t>year_dpk</t>
  </si>
  <si>
    <t>month_dpk</t>
  </si>
  <si>
    <t>predicted</t>
  </si>
  <si>
    <t>/Users/arifpras/Library/CloudStorage/OneDrive-Kemenkeu/01_Kemenkeu/cop_podem/20241209_predict2025.xlsx</t>
  </si>
  <si>
    <t>dpk_bio (mean) (forecast)</t>
  </si>
  <si>
    <t>dpk_bio (forecast)</t>
  </si>
  <si>
    <t>dpk_bio (mean) (95%CI low)</t>
  </si>
  <si>
    <t>dpk_bio (95%CI low)</t>
  </si>
  <si>
    <t>dpk_bio (mean) (95%CI high)</t>
  </si>
  <si>
    <t>dpk_bio (95%CI high)</t>
  </si>
  <si>
    <t>continuous</t>
  </si>
  <si>
    <t>8.64853e+06</t>
  </si>
  <si>
    <t>8.53098e+06</t>
  </si>
  <si>
    <t>8.82568e+06</t>
  </si>
  <si>
    <t>9.04965e+06</t>
  </si>
  <si>
    <t>8.60138e+06</t>
  </si>
  <si>
    <t>8.51658e+06</t>
  </si>
  <si>
    <t>8.9875e+06</t>
  </si>
  <si>
    <t>9.19009e+06</t>
  </si>
  <si>
    <t>8.58124e+06</t>
  </si>
  <si>
    <t>8.52102e+06</t>
  </si>
  <si>
    <t>9.12845e+06</t>
  </si>
  <si>
    <t>9.30983e+06</t>
  </si>
  <si>
    <t>8.57722e+06</t>
  </si>
  <si>
    <t>8.53352e+06</t>
  </si>
  <si>
    <t>9.25542e+06</t>
  </si>
  <si>
    <t>9.42172e+06</t>
  </si>
  <si>
    <t>8.58318e+06</t>
  </si>
  <si>
    <t>8.55107e+06</t>
  </si>
  <si>
    <t>9.37355e+06</t>
  </si>
  <si>
    <t>9.52926e+06</t>
  </si>
  <si>
    <t>8.59585e+06</t>
  </si>
  <si>
    <t>8.57235e+06</t>
  </si>
  <si>
    <t>9.48591e+06</t>
  </si>
  <si>
    <t>9.63392e+06</t>
  </si>
  <si>
    <t>8.61338e+06</t>
  </si>
  <si>
    <t>8.5966e+06</t>
  </si>
  <si>
    <t>9.5943e+06</t>
  </si>
  <si>
    <t>9.73647e+06</t>
  </si>
  <si>
    <t>8.63466e+06</t>
  </si>
  <si>
    <t>8.62331e+06</t>
  </si>
  <si>
    <t>9.69982e+06</t>
  </si>
  <si>
    <t>9.83743e+06</t>
  </si>
  <si>
    <t>8.65895e+06</t>
  </si>
  <si>
    <t>8.65214e+06</t>
  </si>
  <si>
    <t>9.80323e+06</t>
  </si>
  <si>
    <t>9.93717e+06</t>
  </si>
  <si>
    <t>8.68574e+06</t>
  </si>
  <si>
    <t>8.68281e+06</t>
  </si>
  <si>
    <t>9.90501e+06</t>
  </si>
  <si>
    <t>1.0036e+07</t>
  </si>
  <si>
    <t>8.71468e+06</t>
  </si>
  <si>
    <t>8.71513e+06</t>
  </si>
  <si>
    <t>1.00055e+07</t>
  </si>
  <si>
    <t>1.0134e+07</t>
  </si>
  <si>
    <t>8.74549e+06</t>
  </si>
  <si>
    <t>8.74893e+06</t>
  </si>
  <si>
    <t>1.01051e+07</t>
  </si>
  <si>
    <t>1.02315e+07</t>
  </si>
  <si>
    <t>8.77796e+06</t>
  </si>
  <si>
    <t>8.78408e+06</t>
  </si>
  <si>
    <t>1.02039e+07</t>
  </si>
  <si>
    <t>1.03285e+07</t>
  </si>
  <si>
    <t>8.81194e+06</t>
  </si>
  <si>
    <t>8.82047e+06</t>
  </si>
  <si>
    <t>1.03021e+07</t>
  </si>
  <si>
    <t>1.04252e+07</t>
  </si>
  <si>
    <t>8.84728e+06</t>
  </si>
  <si>
    <t>8.85803e+06</t>
  </si>
  <si>
    <t>1.03999e+07</t>
  </si>
  <si>
    <t>1.05217e+07</t>
  </si>
  <si>
    <t>8.88388e+06</t>
  </si>
  <si>
    <t>8.89666e+06</t>
  </si>
  <si>
    <t>1.04974e+07</t>
  </si>
  <si>
    <t>1.0618e+07</t>
  </si>
  <si>
    <t>8.92165e+06</t>
  </si>
  <si>
    <t>8.93632e+06</t>
  </si>
  <si>
    <t>1.05946e+07</t>
  </si>
  <si>
    <t>1.07143e+07</t>
  </si>
  <si>
    <t>8.96052e+06</t>
  </si>
  <si>
    <t>8.97695e+06</t>
  </si>
  <si>
    <t>1.06916e+07</t>
  </si>
  <si>
    <t>1.08105e+07</t>
  </si>
  <si>
    <t>metode VAR Orange</t>
  </si>
  <si>
    <t>https://www.investing.com/indices/ice-bofaml-move-historical-data</t>
  </si>
  <si>
    <t>Change %</t>
  </si>
  <si>
    <t>Vol.</t>
  </si>
  <si>
    <t>Low</t>
  </si>
  <si>
    <t>High</t>
  </si>
  <si>
    <t>Open</t>
  </si>
  <si>
    <t>Price</t>
  </si>
  <si>
    <t>Date</t>
  </si>
  <si>
    <t>Month</t>
  </si>
  <si>
    <t>Year</t>
  </si>
  <si>
    <t>Average of Price</t>
  </si>
  <si>
    <t>From:</t>
  </si>
  <si>
    <t>lelang</t>
  </si>
  <si>
    <t>/Users/arifpras/Library/CloudStorage/OneDrive-Kemenkeu/01_Kemenkeu/cop_podem/20241214_db00.xlsx</t>
  </si>
  <si>
    <t>/Users/arifpras/Library/CloudStorage/OneDrive-Kemenkeu/01_Kemenkeu/cop_podem/20241211_way_incoming.xlsx</t>
  </si>
  <si>
    <t>Bank Indonesia Reference Rate will be replaced by 7 Days Reverse Repo Rate as Bank's Policy Rate effective 19 August 2016
[COVID-19-IMPACT]</t>
  </si>
  <si>
    <t>AGGREGATE(Monthly; Last day of month; Avg; No)</t>
  </si>
  <si>
    <t>SR98288517</t>
  </si>
  <si>
    <t>376154047 (DAVEAFAKBCACTW)</t>
  </si>
  <si>
    <t>Bank Indonesia</t>
  </si>
  <si>
    <t>% pa</t>
  </si>
  <si>
    <t>Bank Indonesia: Daily: 7 Day Reverse Repo Rate</t>
  </si>
  <si>
    <t>﻿</t>
  </si>
  <si>
    <t>Federal Funds: Effective Rate</t>
  </si>
  <si>
    <t>United States</t>
  </si>
  <si>
    <t>Federal Reserve Board</t>
  </si>
  <si>
    <t>553322957 (UDLADAAAAAABQI)</t>
  </si>
  <si>
    <t>SR231332227</t>
  </si>
  <si>
    <t>Federal Funds: Target Rate: Lower</t>
  </si>
  <si>
    <t>368677197 (UDLADAAAAAAAAB)</t>
  </si>
  <si>
    <t>SR90750947</t>
  </si>
  <si>
    <t>Federal Funds: Target Rate: Upper</t>
  </si>
  <si>
    <t>51268101 (UDLAAF)</t>
  </si>
  <si>
    <t>SR659900</t>
  </si>
  <si>
    <t>On December 16, 2008, the Federal Open Market Committee established a target range for the Federal Funds Rate.
Data prior December 16, 2008 are set on a single target rate.
Please refer to Series ID 368677197 for the lower end of the US Fed Fund Target Rate.</t>
  </si>
  <si>
    <t>index</t>
  </si>
  <si>
    <t>idprod</t>
  </si>
  <si>
    <t>value</t>
  </si>
  <si>
    <t>var</t>
  </si>
  <si>
    <t>Grand Total</t>
  </si>
  <si>
    <t>Column Labels</t>
  </si>
  <si>
    <t>Sum of value</t>
  </si>
  <si>
    <t>Foreign Exchange Reserves: USD mn: Monthly: Indonesia</t>
  </si>
  <si>
    <t>USD mn</t>
  </si>
  <si>
    <t>SR197289997</t>
  </si>
  <si>
    <t>1. CEIC calculates monthly Foreign Exchange Reserves as the sum of Foreign Currency Reserves and Other Reserve Assets, which include other financial instruments denominated in foreign currency. 2. Bank Indonesia provides Foreign Exchange Reserves in USD.</t>
  </si>
  <si>
    <t>for_reserve</t>
  </si>
  <si>
    <t>YC SRBI &amp; Seri Lelang_v.4-20241213++outs.xlsx</t>
  </si>
  <si>
    <t>Sum of Nominal Bid (Rp M)</t>
  </si>
  <si>
    <t>Sum of Nominal Awarded</t>
  </si>
  <si>
    <t>Incoming bids in SRBI's auction, bio in log</t>
  </si>
  <si>
    <t>Awarded bids in SRBI's auction, bio in log</t>
  </si>
  <si>
    <t>tenor</t>
  </si>
  <si>
    <t>nom_bid</t>
  </si>
  <si>
    <t>nom_awd</t>
  </si>
  <si>
    <t>way_bid</t>
  </si>
  <si>
    <t>way_awd</t>
  </si>
  <si>
    <t>Sum of nom_awd</t>
  </si>
  <si>
    <t>month</t>
  </si>
  <si>
    <t>year</t>
  </si>
  <si>
    <t>6 bln</t>
  </si>
  <si>
    <t>9 bln</t>
  </si>
  <si>
    <t>12 bln</t>
  </si>
  <si>
    <t>Grand Total_bio</t>
  </si>
  <si>
    <t>Sum of Grand Total_bio</t>
  </si>
  <si>
    <t>srbi_volbio_log</t>
  </si>
  <si>
    <t>Sum of srbi_incomingbio_log</t>
  </si>
  <si>
    <t>INSTITUSI</t>
  </si>
  <si>
    <t>BANK*</t>
  </si>
  <si>
    <t xml:space="preserve">     Bank Pemerintah</t>
  </si>
  <si>
    <t xml:space="preserve">     Bank Swasta Nasional</t>
  </si>
  <si>
    <t xml:space="preserve">     Bank Campuran</t>
  </si>
  <si>
    <t xml:space="preserve">     Bank Asing</t>
  </si>
  <si>
    <t xml:space="preserve">     Bank Pembangunan Daerah</t>
  </si>
  <si>
    <t xml:space="preserve">     Bank Syariah</t>
  </si>
  <si>
    <t>Institusi Negara</t>
  </si>
  <si>
    <t xml:space="preserve">     Bank Indonesia**</t>
  </si>
  <si>
    <t xml:space="preserve">         - Bank Indonesia (gross)</t>
  </si>
  <si>
    <t xml:space="preserve">         - SBN yang digunakan dalam operasi moneter dengan Bank</t>
  </si>
  <si>
    <t>NON-BANK</t>
  </si>
  <si>
    <t xml:space="preserve">     Reksadana</t>
  </si>
  <si>
    <t xml:space="preserve">     Asuransi</t>
  </si>
  <si>
    <t xml:space="preserve">     Non Residen</t>
  </si>
  <si>
    <t xml:space="preserve">         - Termasuk Pemerintah &amp; Bank Sentral Negara Asing</t>
  </si>
  <si>
    <t xml:space="preserve">     Dana Pensiun</t>
  </si>
  <si>
    <t xml:space="preserve">     Individu</t>
  </si>
  <si>
    <t xml:space="preserve">     Lain-lain</t>
  </si>
  <si>
    <t>TOTAL</t>
  </si>
  <si>
    <t>SUN</t>
  </si>
  <si>
    <t>SBSN</t>
  </si>
  <si>
    <t>Average of othp_avg</t>
  </si>
  <si>
    <t>Average of inpp_avg</t>
  </si>
  <si>
    <t>Average of forh_avg</t>
  </si>
  <si>
    <t>Average of cbbp_gross_avg</t>
  </si>
  <si>
    <t>Average of bnkp_mon_avg</t>
  </si>
  <si>
    <t>Penerbitan Per Tahun</t>
  </si>
  <si>
    <t>Master Data Realisasi Penerbitan SUN.xlsx</t>
  </si>
  <si>
    <t>Evaluasi Lelang_new.xlsx</t>
  </si>
  <si>
    <t>Realisasi Penerbitan SBN 2025.xlsx</t>
  </si>
  <si>
    <t>Tanggal Lelang/pricing</t>
  </si>
  <si>
    <t>Tanggal Setelmen</t>
  </si>
  <si>
    <t>Metode</t>
  </si>
  <si>
    <t>Seri</t>
  </si>
  <si>
    <t>Jatuh 
Tempo</t>
  </si>
  <si>
    <t>Kupon/ Imbalan</t>
  </si>
  <si>
    <t>Lowest Incoming Yield/Price</t>
  </si>
  <si>
    <t>WAY Incoming</t>
  </si>
  <si>
    <t>Highest Incoming Yield/Price</t>
  </si>
  <si>
    <t>Lowest Awarded Yield/Price</t>
  </si>
  <si>
    <t>WAY Awarded</t>
  </si>
  <si>
    <t>Highest Awarded Yield/Price</t>
  </si>
  <si>
    <t>Target Penerbitan</t>
  </si>
  <si>
    <t>Total Penawaran</t>
  </si>
  <si>
    <t>Jumlah Penawaran           Per Lelang</t>
  </si>
  <si>
    <t>Total Penawaran Memenuhi Benchmark</t>
  </si>
  <si>
    <t>Jumlah Penawaran Memenuhi Benchmark Per Lelang</t>
  </si>
  <si>
    <t>Total Penawaran Diterima</t>
  </si>
  <si>
    <t>Jumlah Penawaran Diterima Per Lelang</t>
  </si>
  <si>
    <t>Bid to cover ratio</t>
  </si>
  <si>
    <t>Owner’s estimate</t>
  </si>
  <si>
    <t>Diskonto</t>
  </si>
  <si>
    <t>SPNS01092025</t>
  </si>
  <si>
    <t>PBS030</t>
  </si>
  <si>
    <t>PBS034</t>
  </si>
  <si>
    <t>PBS039</t>
  </si>
  <si>
    <t>-</t>
  </si>
  <si>
    <t>PBS038</t>
  </si>
  <si>
    <t>FR0104</t>
  </si>
  <si>
    <t>FR0103</t>
  </si>
  <si>
    <t>FR0102</t>
  </si>
  <si>
    <t>FR0105</t>
  </si>
  <si>
    <t>PBS003</t>
  </si>
  <si>
    <t>0</t>
  </si>
  <si>
    <t>Lelang</t>
  </si>
  <si>
    <t>SPN03250409</t>
  </si>
  <si>
    <t>SPN12260108</t>
  </si>
  <si>
    <t>FR0106</t>
  </si>
  <si>
    <t>FR0107</t>
  </si>
  <si>
    <t>SPNS07072025</t>
  </si>
  <si>
    <t>SPNS13102025</t>
  </si>
  <si>
    <t>SPN03250423</t>
  </si>
  <si>
    <t>PBSG001</t>
  </si>
  <si>
    <t>SPN03250507</t>
  </si>
  <si>
    <t>SPN12260205</t>
  </si>
  <si>
    <t>SPNS04082025</t>
  </si>
  <si>
    <t>SPNS10112025</t>
  </si>
  <si>
    <t>SPN03250521</t>
  </si>
  <si>
    <t>SPN03250604</t>
  </si>
  <si>
    <t>SPN12260305</t>
  </si>
  <si>
    <t>SPNS08122025</t>
  </si>
  <si>
    <t>SPN03250618</t>
  </si>
  <si>
    <t>SPNS12012026</t>
  </si>
  <si>
    <t>SPN03250723</t>
  </si>
  <si>
    <t>SPN12260423</t>
  </si>
  <si>
    <t>SPN12250807</t>
  </si>
  <si>
    <t>SPN12260507</t>
  </si>
  <si>
    <t>SPNS10022026</t>
  </si>
  <si>
    <t>SPN03250820</t>
  </si>
  <si>
    <t>SPN03250903</t>
  </si>
  <si>
    <t>SPN12260604</t>
  </si>
  <si>
    <t>SPNS09032026</t>
  </si>
  <si>
    <t>SPN03250915</t>
  </si>
  <si>
    <t>SPN12251002</t>
  </si>
  <si>
    <t>SPN12260702</t>
  </si>
  <si>
    <t>SPNS06042026</t>
  </si>
  <si>
    <t>6.83%</t>
  </si>
  <si>
    <t>SPN03251015</t>
  </si>
  <si>
    <t>SPN12251030</t>
  </si>
  <si>
    <t>SPN12260730</t>
  </si>
  <si>
    <t>FR0108</t>
  </si>
  <si>
    <t>SPNS04052026</t>
  </si>
  <si>
    <t>SPN03251112</t>
  </si>
  <si>
    <t>SPN12260813</t>
  </si>
  <si>
    <t>FR0109</t>
  </si>
  <si>
    <t>SPN12251127</t>
  </si>
  <si>
    <t>SPNS01062026</t>
  </si>
  <si>
    <t>SPN03251210</t>
  </si>
  <si>
    <t>SPN12260910</t>
  </si>
  <si>
    <t>SPN03251224</t>
  </si>
  <si>
    <t>SPN12261008</t>
  </si>
  <si>
    <t>SPNS13072026</t>
  </si>
  <si>
    <t>SPN01251122</t>
  </si>
  <si>
    <t>SPN03260121</t>
  </si>
  <si>
    <t>PBS040</t>
  </si>
  <si>
    <t>PBSG002</t>
  </si>
  <si>
    <t>SPN01251206</t>
  </si>
  <si>
    <t>SPN12261105</t>
  </si>
  <si>
    <t>SPNS10082026</t>
  </si>
  <si>
    <t>SPN01251220</t>
  </si>
  <si>
    <t>SPN03260218</t>
  </si>
  <si>
    <t>SPN01260103</t>
  </si>
  <si>
    <t>SPN12261203</t>
  </si>
  <si>
    <t>Bulan</t>
  </si>
  <si>
    <t>Tahun</t>
  </si>
  <si>
    <t>Jenis</t>
  </si>
  <si>
    <t>Count of Seri</t>
  </si>
  <si>
    <t>Sum of Total Penawaran</t>
  </si>
  <si>
    <t>Sum of Total Penawaran Diterima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</si>
</sst>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3" formatCode="_(* #,##0.00_);_(* \(#,##0.00\);_(* &quot;-&quot;??_);_(@_)"/>
    <numFmt numFmtId="164" formatCode="yyyy\-mm\-dd;@"/>
    <numFmt numFmtId="165" formatCode="#,##0.0000"/>
    <numFmt numFmtId="166" formatCode="0.0000"/>
    <numFmt numFmtId="167" formatCode="_(* #,##0.0000_);_(* \(#,##0.0000\);_(* &quot;-&quot;??_);_(@_)"/>
    <numFmt numFmtId="168" formatCode="mm/yyyy"/>
    <numFmt numFmtId="169" formatCode="0.000"/>
    <numFmt numFmtId="170" formatCode="mm/dd/yyyy"/>
    <numFmt numFmtId="171" formatCode="0.00000%"/>
    <numFmt numFmtId="172" formatCode="[$-409]d\-mmm\-yy;@"/>
    <numFmt numFmtId="173" formatCode="_(* #,##0_);_(* \(#,##0\);_(* &quot;-&quot;??_);_(@_)"/>
    <numFmt numFmtId="174" formatCode="_(* #,##0.00_);_(* \(#,##0.00\);_(* &quot;-&quot;_);_(@_)"/>
  </numFmts>
  <fonts count="18" x14ac:knownFonts="1">
    <font>
      <sz val="12"/>
      <color theme="1"/>
      <name val="Aptos"/>
      <family val="2"/>
    </font>
    <font>
      <sz val="12"/>
      <color rgb="FFFF0000"/>
      <name val="Aptos"/>
      <family val="2"/>
    </font>
    <font>
      <sz val="12"/>
      <color theme="1"/>
      <name val="Aptos"/>
      <family val="2"/>
    </font>
    <font>
      <sz val="12"/>
      <name val="Aptos"/>
      <family val="2"/>
    </font>
    <font>
      <u/>
      <sz val="12"/>
      <color theme="10"/>
      <name val="Aptos"/>
      <family val="2"/>
    </font>
    <font>
      <sz val="11"/>
      <color theme="1"/>
      <name val="Aptos Narrow"/>
      <family val="2"/>
      <scheme val="minor"/>
    </font>
    <font>
      <sz val="11"/>
      <color rgb="FFFF3A56"/>
      <name val="Aptos Narrow"/>
      <family val="2"/>
      <scheme val="minor"/>
    </font>
    <font>
      <sz val="11"/>
      <color rgb="FF0000FF"/>
      <name val="Aptos Narrow"/>
      <family val="2"/>
      <scheme val="minor"/>
    </font>
    <font>
      <sz val="11"/>
      <color rgb="FFFF0000"/>
      <name val="Aptos Narrow"/>
      <family val="2"/>
      <scheme val="minor"/>
    </font>
    <font>
      <sz val="12"/>
      <color rgb="FF7030A0"/>
      <name val="Aptos"/>
      <family val="2"/>
    </font>
    <font>
      <b/>
      <sz val="12"/>
      <color theme="1"/>
      <name val="Aptos"/>
      <family val="2"/>
    </font>
    <font>
      <b/>
      <sz val="11"/>
      <color theme="1"/>
      <name val="Aptos Narrow"/>
      <family val="2"/>
      <scheme val="minor"/>
    </font>
    <font>
      <b/>
      <u/>
      <sz val="11"/>
      <color rgb="FF0000FF"/>
      <name val="Aptos Narrow"/>
      <family val="2"/>
      <scheme val="minor"/>
    </font>
    <font>
      <sz val="8"/>
      <color indexed="81"/>
      <name val="Tahoma"/>
      <family val="2"/>
    </font>
    <font>
      <sz val="12"/>
      <color rgb="FF000000"/>
      <name val="Aptos"/>
      <family val="2"/>
    </font>
    <font>
      <sz val="8"/>
      <color theme="1"/>
      <name val="Arial"/>
      <family val="2"/>
    </font>
    <font>
      <sz val="8"/>
      <name val="Arial"/>
      <family val="2"/>
    </font>
    <font>
      <sz val="8"/>
      <color rgb="FFFF0000"/>
      <name val="Arial"/>
      <family val="2"/>
    </font>
  </fonts>
  <fills count="7">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bottom/>
      <diagonal/>
    </border>
  </borders>
  <cellStyleXfs count="8">
    <xf numFmtId="0" fontId="0" fillId="0" borderId="0"/>
    <xf numFmtId="43" fontId="2" fillId="0" borderId="0" applyFont="0" applyFill="0" applyBorder="0" applyAlignment="0" applyProtection="0"/>
    <xf numFmtId="0" fontId="4" fillId="0" borderId="0" applyNumberFormat="0" applyFill="0" applyBorder="0" applyAlignment="0" applyProtection="0"/>
    <xf numFmtId="0" fontId="5" fillId="0" borderId="0"/>
    <xf numFmtId="0" fontId="5" fillId="0" borderId="0"/>
    <xf numFmtId="43" fontId="5" fillId="0" borderId="0" applyFont="0" applyFill="0" applyBorder="0" applyAlignment="0" applyProtection="0"/>
    <xf numFmtId="41" fontId="2" fillId="0" borderId="0" applyFont="0" applyFill="0" applyBorder="0" applyAlignment="0" applyProtection="0"/>
    <xf numFmtId="9" fontId="2" fillId="0" borderId="0" applyFont="0" applyFill="0" applyBorder="0" applyAlignment="0" applyProtection="0"/>
  </cellStyleXfs>
  <cellXfs count="103">
    <xf numFmtId="0" fontId="0" fillId="0" borderId="0" xfId="0"/>
    <xf numFmtId="0" fontId="1" fillId="0" borderId="0" xfId="0" applyFont="1"/>
    <xf numFmtId="164" fontId="0" fillId="0" borderId="0" xfId="0" applyNumberFormat="1"/>
    <xf numFmtId="4" fontId="0" fillId="0" borderId="0" xfId="0" applyNumberFormat="1"/>
    <xf numFmtId="0" fontId="0" fillId="0" borderId="0" xfId="0" applyAlignment="1">
      <alignment horizontal="center"/>
    </xf>
    <xf numFmtId="166" fontId="0" fillId="0" borderId="0" xfId="0" applyNumberFormat="1" applyAlignment="1">
      <alignment horizontal="center"/>
    </xf>
    <xf numFmtId="165" fontId="0" fillId="0" borderId="0" xfId="0" applyNumberFormat="1" applyAlignment="1">
      <alignment horizontal="center"/>
    </xf>
    <xf numFmtId="0" fontId="1" fillId="2" borderId="0" xfId="0" applyFont="1" applyFill="1"/>
    <xf numFmtId="0" fontId="0" fillId="2" borderId="0" xfId="0" applyFill="1"/>
    <xf numFmtId="164" fontId="1" fillId="0" borderId="0" xfId="0" applyNumberFormat="1" applyFont="1"/>
    <xf numFmtId="167" fontId="0" fillId="0" borderId="0" xfId="1" applyNumberFormat="1" applyFont="1" applyAlignment="1">
      <alignment horizontal="center"/>
    </xf>
    <xf numFmtId="4" fontId="1" fillId="0" borderId="0" xfId="0" applyNumberFormat="1" applyFont="1"/>
    <xf numFmtId="0" fontId="3" fillId="0" borderId="0" xfId="0" applyFont="1"/>
    <xf numFmtId="4" fontId="3" fillId="0" borderId="0" xfId="0" applyNumberFormat="1" applyFont="1"/>
    <xf numFmtId="0" fontId="0" fillId="0" borderId="0" xfId="0" pivotButton="1"/>
    <xf numFmtId="0" fontId="0" fillId="0" borderId="0" xfId="0" applyAlignment="1">
      <alignment horizontal="left"/>
    </xf>
    <xf numFmtId="0" fontId="4" fillId="0" borderId="0" xfId="2"/>
    <xf numFmtId="14" fontId="0" fillId="0" borderId="0" xfId="0" applyNumberFormat="1"/>
    <xf numFmtId="17" fontId="0" fillId="0" borderId="0" xfId="0" applyNumberFormat="1"/>
    <xf numFmtId="168" fontId="5" fillId="0" borderId="0" xfId="3" applyNumberFormat="1"/>
    <xf numFmtId="4" fontId="5" fillId="0" borderId="0" xfId="3" applyNumberFormat="1"/>
    <xf numFmtId="4" fontId="6" fillId="0" borderId="0" xfId="3" applyNumberFormat="1" applyFont="1"/>
    <xf numFmtId="4" fontId="7" fillId="0" borderId="0" xfId="3" applyNumberFormat="1" applyFont="1"/>
    <xf numFmtId="0" fontId="5" fillId="0" borderId="0" xfId="4"/>
    <xf numFmtId="4" fontId="0" fillId="0" borderId="0" xfId="5" applyNumberFormat="1" applyFont="1"/>
    <xf numFmtId="4" fontId="5" fillId="0" borderId="0" xfId="4" applyNumberFormat="1"/>
    <xf numFmtId="4" fontId="1" fillId="0" borderId="0" xfId="5" applyNumberFormat="1" applyFont="1"/>
    <xf numFmtId="4" fontId="8" fillId="0" borderId="0" xfId="4" applyNumberFormat="1" applyFont="1"/>
    <xf numFmtId="10" fontId="0" fillId="0" borderId="0" xfId="0" applyNumberFormat="1"/>
    <xf numFmtId="0" fontId="9" fillId="0" borderId="0" xfId="0" applyFont="1"/>
    <xf numFmtId="0" fontId="10" fillId="3" borderId="1" xfId="0" applyFont="1" applyFill="1" applyBorder="1"/>
    <xf numFmtId="169" fontId="5" fillId="0" borderId="0" xfId="4" applyNumberFormat="1"/>
    <xf numFmtId="168" fontId="5" fillId="0" borderId="0" xfId="4" applyNumberFormat="1"/>
    <xf numFmtId="0" fontId="11" fillId="0" borderId="0" xfId="4" applyFont="1"/>
    <xf numFmtId="169" fontId="11" fillId="0" borderId="0" xfId="4" applyNumberFormat="1" applyFont="1"/>
    <xf numFmtId="0" fontId="11" fillId="0" borderId="0" xfId="4" applyFont="1" applyAlignment="1">
      <alignment horizontal="left"/>
    </xf>
    <xf numFmtId="0" fontId="11" fillId="0" borderId="0" xfId="4" applyFont="1" applyAlignment="1">
      <alignment wrapText="1"/>
    </xf>
    <xf numFmtId="14" fontId="11" fillId="0" borderId="0" xfId="4" applyNumberFormat="1" applyFont="1"/>
    <xf numFmtId="168" fontId="11" fillId="0" borderId="0" xfId="4" applyNumberFormat="1" applyFont="1"/>
    <xf numFmtId="0" fontId="12" fillId="0" borderId="0" xfId="4" applyFont="1"/>
    <xf numFmtId="0" fontId="12" fillId="0" borderId="0" xfId="0" applyFont="1"/>
    <xf numFmtId="0" fontId="11" fillId="0" borderId="0" xfId="0" applyFont="1"/>
    <xf numFmtId="0" fontId="11" fillId="0" borderId="0" xfId="0" applyFont="1" applyAlignment="1">
      <alignment horizontal="left"/>
    </xf>
    <xf numFmtId="168" fontId="11" fillId="0" borderId="0" xfId="0" applyNumberFormat="1" applyFont="1"/>
    <xf numFmtId="14" fontId="11" fillId="0" borderId="0" xfId="0" applyNumberFormat="1" applyFont="1"/>
    <xf numFmtId="0" fontId="11" fillId="0" borderId="0" xfId="0" applyFont="1" applyAlignment="1">
      <alignment wrapText="1"/>
    </xf>
    <xf numFmtId="169" fontId="11" fillId="0" borderId="0" xfId="0" applyNumberFormat="1" applyFont="1"/>
    <xf numFmtId="168" fontId="0" fillId="0" borderId="0" xfId="0" applyNumberFormat="1"/>
    <xf numFmtId="169" fontId="0" fillId="0" borderId="0" xfId="0" applyNumberFormat="1"/>
    <xf numFmtId="170" fontId="11" fillId="0" borderId="0" xfId="0" applyNumberFormat="1" applyFont="1"/>
    <xf numFmtId="170" fontId="0" fillId="0" borderId="0" xfId="0" applyNumberFormat="1"/>
    <xf numFmtId="169" fontId="7" fillId="0" borderId="0" xfId="0" applyNumberFormat="1" applyFont="1"/>
    <xf numFmtId="164" fontId="0" fillId="0" borderId="0" xfId="0" applyNumberFormat="1" applyAlignment="1">
      <alignment horizontal="left"/>
    </xf>
    <xf numFmtId="164" fontId="0" fillId="4" borderId="0" xfId="0" applyNumberFormat="1" applyFill="1"/>
    <xf numFmtId="0" fontId="0" fillId="4" borderId="0" xfId="0" applyFill="1"/>
    <xf numFmtId="0" fontId="3" fillId="4" borderId="0" xfId="0" applyFont="1" applyFill="1"/>
    <xf numFmtId="43" fontId="1" fillId="0" borderId="0" xfId="1" applyFont="1"/>
    <xf numFmtId="43" fontId="0" fillId="0" borderId="0" xfId="0" applyNumberFormat="1"/>
    <xf numFmtId="43" fontId="0" fillId="0" borderId="0" xfId="1" applyFont="1"/>
    <xf numFmtId="14" fontId="14" fillId="0" borderId="0" xfId="0" applyNumberFormat="1" applyFont="1"/>
    <xf numFmtId="0" fontId="14" fillId="0" borderId="0" xfId="0" applyFont="1"/>
    <xf numFmtId="10" fontId="14" fillId="0" borderId="0" xfId="0" applyNumberFormat="1" applyFont="1"/>
    <xf numFmtId="0" fontId="15" fillId="0" borderId="2" xfId="0" applyFont="1" applyBorder="1" applyAlignment="1">
      <alignment horizontal="center" vertical="center" wrapText="1"/>
    </xf>
    <xf numFmtId="0" fontId="16" fillId="0" borderId="2" xfId="0" applyFont="1" applyBorder="1" applyAlignment="1">
      <alignment horizontal="center" vertical="center" wrapText="1"/>
    </xf>
    <xf numFmtId="171" fontId="16" fillId="0" borderId="2" xfId="0" applyNumberFormat="1" applyFont="1" applyBorder="1" applyAlignment="1">
      <alignment horizontal="center" vertical="center" wrapText="1"/>
    </xf>
    <xf numFmtId="0" fontId="16" fillId="0" borderId="3" xfId="0" applyFont="1" applyBorder="1" applyAlignment="1">
      <alignment horizontal="center" vertical="center" wrapText="1"/>
    </xf>
    <xf numFmtId="172" fontId="15" fillId="0" borderId="4" xfId="0" applyNumberFormat="1" applyFont="1" applyBorder="1" applyAlignment="1">
      <alignment horizontal="center"/>
    </xf>
    <xf numFmtId="172" fontId="16" fillId="0" borderId="4" xfId="0" applyNumberFormat="1" applyFont="1" applyBorder="1" applyAlignment="1">
      <alignment horizontal="center"/>
    </xf>
    <xf numFmtId="0" fontId="16" fillId="0" borderId="4" xfId="0" applyFont="1" applyBorder="1" applyAlignment="1">
      <alignment horizontal="left"/>
    </xf>
    <xf numFmtId="15" fontId="16" fillId="0" borderId="4" xfId="0" applyNumberFormat="1" applyFont="1" applyBorder="1" applyAlignment="1">
      <alignment horizontal="center"/>
    </xf>
    <xf numFmtId="171" fontId="16" fillId="0" borderId="4" xfId="7" applyNumberFormat="1" applyFont="1" applyFill="1" applyBorder="1" applyAlignment="1">
      <alignment horizontal="center"/>
    </xf>
    <xf numFmtId="171" fontId="16" fillId="0" borderId="4" xfId="0" applyNumberFormat="1" applyFont="1" applyBorder="1" applyAlignment="1">
      <alignment horizontal="center"/>
    </xf>
    <xf numFmtId="41" fontId="16" fillId="0" borderId="4" xfId="6" applyFont="1" applyFill="1" applyBorder="1" applyAlignment="1"/>
    <xf numFmtId="173" fontId="16" fillId="0" borderId="0" xfId="1" applyNumberFormat="1" applyFont="1" applyFill="1" applyAlignment="1">
      <alignment horizontal="center"/>
    </xf>
    <xf numFmtId="174" fontId="16" fillId="0" borderId="4" xfId="6" applyNumberFormat="1" applyFont="1" applyFill="1" applyBorder="1" applyAlignment="1">
      <alignment horizontal="center"/>
    </xf>
    <xf numFmtId="10" fontId="16" fillId="0" borderId="4" xfId="7" applyNumberFormat="1" applyFont="1" applyFill="1" applyBorder="1" applyAlignment="1">
      <alignment horizontal="right"/>
    </xf>
    <xf numFmtId="172" fontId="15" fillId="5" borderId="4" xfId="0" applyNumberFormat="1" applyFont="1" applyFill="1" applyBorder="1" applyAlignment="1">
      <alignment horizontal="center"/>
    </xf>
    <xf numFmtId="0" fontId="16" fillId="5" borderId="4" xfId="0" applyFont="1" applyFill="1" applyBorder="1" applyAlignment="1">
      <alignment horizontal="center"/>
    </xf>
    <xf numFmtId="0" fontId="16" fillId="5" borderId="4" xfId="0" applyFont="1" applyFill="1" applyBorder="1" applyAlignment="1">
      <alignment horizontal="left"/>
    </xf>
    <xf numFmtId="15" fontId="16" fillId="5" borderId="4" xfId="0" applyNumberFormat="1" applyFont="1" applyFill="1" applyBorder="1" applyAlignment="1">
      <alignment horizontal="center"/>
    </xf>
    <xf numFmtId="171" fontId="16" fillId="5" borderId="4" xfId="7" applyNumberFormat="1" applyFont="1" applyFill="1" applyBorder="1" applyAlignment="1">
      <alignment horizontal="center"/>
    </xf>
    <xf numFmtId="41" fontId="16" fillId="5" borderId="4" xfId="6" applyFont="1" applyFill="1" applyBorder="1" applyAlignment="1"/>
    <xf numFmtId="174" fontId="16" fillId="5" borderId="4" xfId="6" applyNumberFormat="1" applyFont="1" applyFill="1" applyBorder="1" applyAlignment="1">
      <alignment horizontal="center"/>
    </xf>
    <xf numFmtId="10" fontId="16" fillId="5" borderId="4" xfId="7" applyNumberFormat="1" applyFont="1" applyFill="1" applyBorder="1" applyAlignment="1">
      <alignment horizontal="right"/>
    </xf>
    <xf numFmtId="171" fontId="16" fillId="5" borderId="4" xfId="0" applyNumberFormat="1" applyFont="1" applyFill="1" applyBorder="1" applyAlignment="1">
      <alignment horizontal="center"/>
    </xf>
    <xf numFmtId="173" fontId="16" fillId="5" borderId="0" xfId="1" applyNumberFormat="1" applyFont="1" applyFill="1" applyAlignment="1">
      <alignment horizontal="center"/>
    </xf>
    <xf numFmtId="0" fontId="16" fillId="0" borderId="4" xfId="0" applyFont="1" applyBorder="1" applyAlignment="1">
      <alignment horizontal="center"/>
    </xf>
    <xf numFmtId="41" fontId="16" fillId="0" borderId="0" xfId="6" applyFont="1" applyFill="1" applyBorder="1" applyAlignment="1"/>
    <xf numFmtId="172" fontId="16" fillId="5" borderId="4" xfId="0" applyNumberFormat="1" applyFont="1" applyFill="1" applyBorder="1" applyAlignment="1">
      <alignment horizontal="center"/>
    </xf>
    <xf numFmtId="41" fontId="16" fillId="5" borderId="0" xfId="6" applyFont="1" applyFill="1" applyBorder="1" applyAlignment="1"/>
    <xf numFmtId="171" fontId="17" fillId="0" borderId="4" xfId="7" applyNumberFormat="1" applyFont="1" applyFill="1" applyBorder="1" applyAlignment="1">
      <alignment horizontal="center"/>
    </xf>
    <xf numFmtId="171" fontId="17" fillId="0" borderId="4" xfId="0" applyNumberFormat="1" applyFont="1" applyBorder="1" applyAlignment="1">
      <alignment horizontal="center"/>
    </xf>
    <xf numFmtId="171" fontId="17" fillId="5" borderId="4" xfId="7" applyNumberFormat="1" applyFont="1" applyFill="1" applyBorder="1" applyAlignment="1">
      <alignment horizontal="center"/>
    </xf>
    <xf numFmtId="171" fontId="17" fillId="5" borderId="4" xfId="0" applyNumberFormat="1" applyFont="1" applyFill="1" applyBorder="1" applyAlignment="1">
      <alignment horizontal="center"/>
    </xf>
    <xf numFmtId="174" fontId="17" fillId="5" borderId="4" xfId="6" applyNumberFormat="1" applyFont="1" applyFill="1" applyBorder="1" applyAlignment="1">
      <alignment horizontal="center"/>
    </xf>
    <xf numFmtId="41" fontId="17" fillId="5" borderId="4" xfId="6" applyFont="1" applyFill="1" applyBorder="1" applyAlignment="1"/>
    <xf numFmtId="173" fontId="16" fillId="5" borderId="0" xfId="1" applyNumberFormat="1" applyFont="1" applyFill="1" applyAlignment="1">
      <alignment horizontal="right"/>
    </xf>
    <xf numFmtId="171" fontId="16" fillId="6" borderId="4" xfId="7" applyNumberFormat="1" applyFont="1" applyFill="1" applyBorder="1" applyAlignment="1">
      <alignment horizontal="center"/>
    </xf>
    <xf numFmtId="3" fontId="16" fillId="5" borderId="0" xfId="1" applyNumberFormat="1" applyFont="1" applyFill="1" applyAlignment="1">
      <alignment horizontal="right"/>
    </xf>
    <xf numFmtId="0" fontId="16" fillId="5" borderId="0" xfId="1" applyNumberFormat="1" applyFont="1" applyFill="1" applyAlignment="1">
      <alignment horizontal="right"/>
    </xf>
    <xf numFmtId="0" fontId="0" fillId="0" borderId="0" xfId="0" applyBorder="1"/>
    <xf numFmtId="0" fontId="10" fillId="0" borderId="0" xfId="0" applyFont="1" applyBorder="1"/>
    <xf numFmtId="4" fontId="0" fillId="0" borderId="0" xfId="0" applyNumberFormat="1" applyBorder="1"/>
  </cellXfs>
  <cellStyles count="8">
    <cellStyle name="Comma" xfId="1" builtinId="3"/>
    <cellStyle name="Comma [0]" xfId="6" builtinId="6"/>
    <cellStyle name="Comma 2" xfId="5" xr:uid="{3D16856B-484E-C742-BABA-2F165E20C7EA}"/>
    <cellStyle name="Hyperlink" xfId="2" builtinId="8"/>
    <cellStyle name="Normal" xfId="0" builtinId="0"/>
    <cellStyle name="Normal 2" xfId="4" xr:uid="{74A8449A-DC2A-174E-917F-483843133F85}"/>
    <cellStyle name="Normal 4" xfId="3" xr:uid="{70B3BC79-6D2F-A040-8EDE-A85197268FC3}"/>
    <cellStyle name="Per cent" xfId="7" builtinId="5"/>
  </cellStyles>
  <dxfs count="30">
    <dxf>
      <numFmt numFmtId="4" formatCode="#,##0.00"/>
    </dxf>
    <dxf>
      <numFmt numFmtId="164" formatCode="yyyy\-mm\-dd;@"/>
    </dxf>
    <dxf>
      <numFmt numFmtId="4" formatCode="#,##0.00"/>
    </dxf>
    <dxf>
      <numFmt numFmtId="35" formatCode="_(* #,##0.00_);_(* \(#,##0.00\);_(* &quot;-&quot;??_);_(@_)"/>
    </dxf>
    <dxf>
      <numFmt numFmtId="4" formatCode="#,##0.00"/>
    </dxf>
    <dxf>
      <numFmt numFmtId="4" formatCode="#,##0.00"/>
    </dxf>
    <dxf>
      <numFmt numFmtId="4" formatCode="#,##0.00"/>
    </dxf>
    <dxf>
      <numFmt numFmtId="4" formatCode="#,##0.00"/>
    </dxf>
    <dxf>
      <numFmt numFmtId="4" formatCode="#,##0.00"/>
    </dxf>
    <dxf>
      <numFmt numFmtId="4" formatCode="#,##0.00"/>
    </dxf>
    <dxf>
      <alignment horizontal="center" vertical="bottom" textRotation="0" wrapText="0" indent="0" justifyLastLine="0" shrinkToFit="0" readingOrder="0"/>
    </dxf>
    <dxf>
      <numFmt numFmtId="167" formatCode="_(* #,##0.0000_);_(* \(#,##0.0000\);_(* &quot;-&quot;??_);_(@_)"/>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67" formatCode="_(* #,##0.0000_);_(* \(#,##0.0000\);_(* &quot;-&quot;??_);_(@_)"/>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67" formatCode="_(* #,##0.0000_);_(* \(#,##0.0000\);_(* &quot;-&quot;??_);_(@_)"/>
      <alignment horizontal="center" vertical="bottom" textRotation="0" wrapText="0" indent="0" justifyLastLine="0" shrinkToFit="0" readingOrder="0"/>
    </dxf>
    <dxf>
      <numFmt numFmtId="167" formatCode="_(* #,##0.0000_);_(* \(#,##0.0000\);_(*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0.0000"/>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 #,##0.0000_);_(* \(#,##0.0000\);_(* &quot;-&quot;??_);_(@_)"/>
      <alignment horizontal="center" vertical="bottom" textRotation="0" wrapText="0" indent="0" justifyLastLine="0" shrinkToFit="0" readingOrder="0"/>
    </dxf>
    <dxf>
      <numFmt numFmtId="167" formatCode="_(* #,##0.0000_);_(* \(#,##0.0000\);_(*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0.0000"/>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numFmt numFmtId="165" formatCode="#,##0.0000"/>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pivotCacheDefinition" Target="pivotCache/pivotCacheDefinition2.xml"/><Relationship Id="rId68"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pivotCacheDefinition" Target="pivotCache/pivotCacheDefinition5.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pivotCacheDefinition" Target="pivotCache/pivotCacheDefinition3.xml"/><Relationship Id="rId69" Type="http://schemas.openxmlformats.org/officeDocument/2006/relationships/pivotCacheDefinition" Target="pivotCache/pivotCacheDefinition8.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pivotCacheDefinition" Target="pivotCache/pivotCacheDefinition6.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pivotCacheDefinition" Target="pivotCache/pivotCacheDefinition1.xml"/><Relationship Id="rId70" Type="http://schemas.openxmlformats.org/officeDocument/2006/relationships/pivotCacheDefinition" Target="pivotCache/pivotCacheDefinition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pivotCacheDefinition" Target="pivotCache/pivotCacheDefinition4.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 Type="http://schemas.openxmlformats.org/officeDocument/2006/relationships/worksheet" Target="worksheets/sheet7.xml"/><Relationship Id="rId7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My%20Document%20Rusdi/SUBSIDI%20LISTRIK/SUBSIDI%202007/ESTIMASI%20SUBSIDI%202007%20DEPKEU%2017%20MEI%2006-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My%20Document%20Rusdi/SUBSIDI%20LISTRIK/SUBSIDI%202007/ESTIMASI%20SUBSIDI%202007%20DEPKEU%2017%20MEI%2006-O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emenkeu-my.sharepoint.com/Apln_04/rencana%20baya/PClub%20III/SWAS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kemenkeu-my.sharepoint.com/Apln_04/rencana%20baya/Paris%20Club%20III/SWAS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Documents%20and%20Settings/ana/My%20Documents/Google%20Talk%20Received%20Files/pru/All%20Laporan%20Risiko/Laporan%202012/Raw%20Data/Market%20data/Chart%20upd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JOB/Extra2/Google%20Drive/EXTRA/rekap%20loan/2013%20Juli/release/2013.07.3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Documents%20and%20Settings/ana/My%20Documents/Google%20Talk%20Received%20Files/pru/All%20Laporan%20Risiko/Laporan%20Risiko%20januari%202012/Raw%20Data/Issuance_DOmestik_2011_ijas%20v1.4-5.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kemenkeu-my.sharepoint.com/personal/ap_sulistiono_kemenkeu_go_id/Documents/01_Kemenkeu/cop_podem/20241209_predict2025.xlsx" TargetMode="External"/><Relationship Id="rId1" Type="http://schemas.openxmlformats.org/officeDocument/2006/relationships/externalLinkPath" Target="/Users/arifpras/Library/CloudStorage/OneDrive-Kemenkeu/01_Kemenkeu/cop_podem/20241209_predict2025.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kemenkeu-my.sharepoint.com/personal/ap_sulistiono_kemenkeu_go_id/Documents/01_Kemenkeu/cop_podem/20251209_predict2025.xlsx" TargetMode="External"/><Relationship Id="rId1" Type="http://schemas.openxmlformats.org/officeDocument/2006/relationships/externalLinkPath" Target="https://kemenkeu-my.sharepoint.com/personal/ap_sulistiono_kemenkeu_go_id/Documents/01_Kemenkeu/cop_podem/20251209_predict202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Ministry%20of%20Finance/Data%20Olah/Kurs%20Comp.%20060120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Government/Gov_Posisi/Club%20de%20Paris/P2000U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kemenkeu-my.sharepoint.com/Pmon22c2/1bonds_job/Documents%20and%20Settings/Administrator/My%20Documents/Yield%20Curve%20Bulanan%20Januari-Jul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kemenkeu-my.sharepoint.com/Pmon22c2/RATING-AGENC/Documents%20and%20Settings/Administrator/My%20Documents/Yield%20Curve%20Bulanan%20Januari-Juli.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kemenkeu-my.sharepoint.com/personal/ap_sulistiono_kemenkeu_go_id/Documents/01_Kemenkeu/PT0_202411/20241125_potensidemand2025_v01.xlsx" TargetMode="External"/><Relationship Id="rId1" Type="http://schemas.openxmlformats.org/officeDocument/2006/relationships/externalLinkPath" Target="https://kemenkeu-my.sharepoint.com/personal/ap_sulistiono_kemenkeu_go_id/Documents/01_Kemenkeu/PT0_202411/20241125_potensidemand2025_v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d.docs.live.net/Documents%20and%20Settings/Owner/My%20Documents/Google%20Talk%20Received%20Files/Ministry%20of%20Finance/DMO/Debt%20Strategy/Core%20Perhitungan%20Strategi%202909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Ana/Office/data/Master/Outstanding%20Utang%201969%20-%20Mei%202014_proyeksi%20APBNP14%20RAPBN15.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kantor/SBN/Master%20Outstanding%20SB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Documents%20and%20Settings/wawan/Application%20Data/Microsoft/Excel/30112009/OUT_DRAW_PRINC_INT_301120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Direktur%20EAS/Proyeksi-Apbn-P-2009/Realisasi%20dan%20Proyeksi%20Nop%20&amp;%20Des%202009/proyeksi%20nop-des%202009%20-%20frozen%2010%20nop%2020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Subdit%20AKLAP/3.%20SIE%20KONSOL%20DATA/Data%20Joint%20Publication%20Statistic%20-%20BI-Depkeu/Di%20Kantor/20100228/Posisi%20jan%202010%20detail%20rincian%20to%20Icha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docs.live.net/Documents%20and%20Settings/intanwidya/My%20Documents/Google%20Talk%20Received%20Files/itung%20pajak%20DTP%202014-2018-edit070714-edit%20p%20minto-10091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File%20Before%202012/kantor/SBN/Total%20Penerbitan%20dan%20Outstanding%20SBN%202011%20Des%20201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kemenkeu-my.sharepoint.com/10.100.22.3/Direktorat_SPU/DOCUME~1/ardhitya/LOCALS~1/Temp/proyeksi%20nop-des%202009%20-%20frozen%2010%20nop%202009.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d.docs.live.net/Documents%20and%20Settings/Owner/My%20Documents/Google%20Talk%20Received%20Files/Ministry%20of%20Finance/DMO/Data%20to%20be%20Updated/Outstanding%20Table%20SUN/Master%20Outstanding%20SB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Ministry%20of%20Finance/DMO/Debt%20Strategy/Debt%20Strategy/Core%20Perhitungan%20Strategi%202112200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d.docs.live.net/RENJA-KL2014/konregbali/Format%20ISIAN%20Konreg%202013%20-%20V19.1%20DKI%20HASIL%20SURVEY%20+%20BALAI%20EDIT%20SBY%207%20MARET%2013.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RENJA-KL2014/konregbali/JOGJA_V20.1%20(7%20maret%202013%20jam%2008.00).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d.docs.live.net/RENJA-KL2014/konregbali/Format%20ISIAN%20Konreg%202013%20-%20V20.1%20JATENG%20New.xlsm"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kemenkeu-my.sharepoint.com/apln100/ZIP%202004/File%204%202003/Fix%20Apr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d.docs.live.net/Dit_EAS/Subdit%20Akuntansi%20dan%20Pelaporan/04.%20Seksi%20Penyajian%20Laporan%20dan%20Publikasi/002.%20Produk/01.%20BSPUN/2012/120930/MISC-%20September%202012/Copy%20of%20cek_SEKTOR%20new.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SBN/Ijas/Issuance_DOmestik_2013_ijas%20v1.Q1%20201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kemenkeu-my.sharepoint.com/Apln3/mutalib/04200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d.docs.live.net/Dit_EAS/Subdit%20Akuntansi%20dan%20Pelaporan/04.%20Seksi%20Penyajian%20Laporan%20dan%20Publikasi/002.%20Produk/01.%20BSPUN/2012/121130/source/DARI%20KD/OUSTANDING%20DRAWING%20PRINCIPAL.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K:/Macrostress%20Test/22%20BUMN%20Revisi%20160709/Master.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d.docs.live.net/Documents%20and%20Settings/ana/My%20Documents/Google%20Talk%20Received%20Files/pru/All%20Laporan%20Risiko/Laporan%20Risiko%20januari%202012/Raw%20Data/Market%20data/Data%20risiko%20pasar.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d.docs.live.net/PPRF%20(K)/Macro%20Micro%20Stress%202010/Mamicro%20AGREGAT%20SORE%20-%20Indri%2005%20Agustus%202010%20-%20RAPBN%202011/Master%2020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Seksi%20SPT/SPMTU%20Akhir/fwddataterkaitrevisistrategipembiayaantahunanmelalui/Target%20Indikator%20Risiko%20Portofolio%20SBN%202015%20-(Revisi%20mei%202015).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kemenkeu-my.sharepoint.com/Djpu01/file/Dit_SPU/Subdit%20Portofolio%20dan%20Risiko%20Utang/Rudy/Core%20Data%20Pack/sun%20index.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Documents%20and%20Settings/ana/My%20Documents/Google%20Talk%20Received%20Files/pru/All%20Laporan%20Risiko/Laporan%20Risiko%20januari%202012/Raw%20Data/Market%20data/ku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Asumsi_"/>
      <sheetName val="Harga_BBM"/>
      <sheetName val="Rekap_Sublis"/>
      <sheetName val="Rekap_BPP"/>
      <sheetName val="By_Non_BPP-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F3">
            <v>1997</v>
          </cell>
          <cell r="G3">
            <v>1998</v>
          </cell>
          <cell r="H3">
            <v>1999</v>
          </cell>
          <cell r="I3">
            <v>2000</v>
          </cell>
          <cell r="J3">
            <v>2001</v>
          </cell>
          <cell r="K3">
            <v>2002</v>
          </cell>
          <cell r="L3">
            <v>2003</v>
          </cell>
          <cell r="M3">
            <v>2004</v>
          </cell>
          <cell r="N3">
            <v>2005</v>
          </cell>
        </row>
        <row r="19">
          <cell r="F19">
            <v>4743.9478183075298</v>
          </cell>
          <cell r="G19">
            <v>7496.09</v>
          </cell>
          <cell r="H19">
            <v>2905.0049903704912</v>
          </cell>
          <cell r="I19">
            <v>1669.0057679999979</v>
          </cell>
          <cell r="J19">
            <v>357.38</v>
          </cell>
          <cell r="K19">
            <v>298.89800000000002</v>
          </cell>
          <cell r="L19">
            <v>701.49675300000001</v>
          </cell>
          <cell r="M19">
            <v>4187.4505666750156</v>
          </cell>
          <cell r="N19">
            <v>4991.5213593369863</v>
          </cell>
        </row>
      </sheetData>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Sheet3"/>
      <sheetName val="GABUNGAN"/>
      <sheetName val="TRNS-C1"/>
      <sheetName val="PERHITUNGAN"/>
      <sheetName val="Tabel dan Grafi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F3">
            <v>1997</v>
          </cell>
          <cell r="G3">
            <v>1998</v>
          </cell>
          <cell r="H3">
            <v>1999</v>
          </cell>
          <cell r="I3">
            <v>2000</v>
          </cell>
          <cell r="J3">
            <v>2001</v>
          </cell>
          <cell r="K3">
            <v>2002</v>
          </cell>
          <cell r="L3">
            <v>2003</v>
          </cell>
          <cell r="M3">
            <v>2004</v>
          </cell>
          <cell r="N3">
            <v>2005</v>
          </cell>
          <cell r="V3">
            <v>0</v>
          </cell>
          <cell r="W3">
            <v>0</v>
          </cell>
          <cell r="X3" t="e">
            <v>#REF!</v>
          </cell>
          <cell r="Y3" t="e">
            <v>#REF!</v>
          </cell>
          <cell r="Z3" t="e">
            <v>#REF!</v>
          </cell>
          <cell r="AA3" t="e">
            <v>#REF!</v>
          </cell>
          <cell r="AB3" t="e">
            <v>#REF!</v>
          </cell>
          <cell r="AC3" t="e">
            <v>#REF!</v>
          </cell>
          <cell r="AD3" t="e">
            <v>#REF!</v>
          </cell>
          <cell r="AL3" t="e">
            <v>#REF!</v>
          </cell>
          <cell r="AM3" t="e">
            <v>#REF!</v>
          </cell>
          <cell r="AN3" t="e">
            <v>#REF!</v>
          </cell>
          <cell r="AO3" t="e">
            <v>#REF!</v>
          </cell>
          <cell r="AP3" t="e">
            <v>#REF!</v>
          </cell>
          <cell r="AQ3" t="e">
            <v>#REF!</v>
          </cell>
          <cell r="AR3" t="e">
            <v>#REF!</v>
          </cell>
          <cell r="AS3" t="e">
            <v>#REF!</v>
          </cell>
          <cell r="AT3" t="e">
            <v>#REF!</v>
          </cell>
        </row>
        <row r="5">
          <cell r="F5">
            <v>1621.373253</v>
          </cell>
          <cell r="G5">
            <v>1749.61048669</v>
          </cell>
          <cell r="H5">
            <v>2163.9659999999999</v>
          </cell>
          <cell r="I5">
            <v>2689.9989999999998</v>
          </cell>
          <cell r="J5">
            <v>4470.1688299999996</v>
          </cell>
          <cell r="K5">
            <v>9081.7746199999983</v>
          </cell>
          <cell r="L5">
            <v>14841.591936119999</v>
          </cell>
          <cell r="M5">
            <v>13829.510993346001</v>
          </cell>
          <cell r="N5">
            <v>27862.944825465998</v>
          </cell>
          <cell r="V5" t="e">
            <v>#REF!</v>
          </cell>
          <cell r="W5" t="e">
            <v>#REF!</v>
          </cell>
          <cell r="X5" t="e">
            <v>#REF!</v>
          </cell>
          <cell r="Y5">
            <v>0</v>
          </cell>
          <cell r="Z5">
            <v>0</v>
          </cell>
          <cell r="AA5">
            <v>0</v>
          </cell>
          <cell r="AB5">
            <v>0</v>
          </cell>
          <cell r="AC5">
            <v>0</v>
          </cell>
          <cell r="AD5">
            <v>0</v>
          </cell>
          <cell r="AL5">
            <v>0</v>
          </cell>
          <cell r="AM5">
            <v>0</v>
          </cell>
          <cell r="AN5">
            <v>0</v>
          </cell>
          <cell r="AO5">
            <v>0</v>
          </cell>
          <cell r="AP5">
            <v>0</v>
          </cell>
          <cell r="AQ5">
            <v>0</v>
          </cell>
          <cell r="AR5">
            <v>0</v>
          </cell>
          <cell r="AS5">
            <v>0</v>
          </cell>
          <cell r="AT5">
            <v>0</v>
          </cell>
        </row>
        <row r="6">
          <cell r="F6">
            <v>623.81799599999999</v>
          </cell>
          <cell r="G6">
            <v>796.31061119999993</v>
          </cell>
          <cell r="H6">
            <v>1770.49</v>
          </cell>
          <cell r="I6">
            <v>2020.136</v>
          </cell>
          <cell r="J6">
            <v>2798.1249870000001</v>
          </cell>
          <cell r="K6">
            <v>3088.502</v>
          </cell>
          <cell r="L6">
            <v>3499.984888</v>
          </cell>
          <cell r="M6">
            <v>3583.683</v>
          </cell>
          <cell r="N6">
            <v>4337.67066978</v>
          </cell>
          <cell r="V6" t="e">
            <v>#REF!</v>
          </cell>
          <cell r="W6" t="e">
            <v>#REF!</v>
          </cell>
          <cell r="X6" t="e">
            <v>#REF!</v>
          </cell>
          <cell r="Y6">
            <v>0</v>
          </cell>
          <cell r="Z6">
            <v>0</v>
          </cell>
          <cell r="AA6">
            <v>0</v>
          </cell>
          <cell r="AB6">
            <v>0</v>
          </cell>
          <cell r="AC6">
            <v>0</v>
          </cell>
          <cell r="AD6">
            <v>0</v>
          </cell>
          <cell r="AL6">
            <v>0</v>
          </cell>
          <cell r="AM6">
            <v>0</v>
          </cell>
          <cell r="AN6">
            <v>0</v>
          </cell>
          <cell r="AO6">
            <v>0</v>
          </cell>
          <cell r="AP6">
            <v>0</v>
          </cell>
          <cell r="AQ6">
            <v>0</v>
          </cell>
          <cell r="AR6">
            <v>0</v>
          </cell>
          <cell r="AS6">
            <v>0</v>
          </cell>
          <cell r="AT6">
            <v>0</v>
          </cell>
        </row>
        <row r="7">
          <cell r="F7">
            <v>1851.6610048238483</v>
          </cell>
          <cell r="G7">
            <v>5865.5384139999996</v>
          </cell>
          <cell r="H7">
            <v>5026.7420000000002</v>
          </cell>
          <cell r="I7">
            <v>4985.8379999999997</v>
          </cell>
          <cell r="J7">
            <v>5801.6897900000004</v>
          </cell>
          <cell r="K7">
            <v>4533.183</v>
          </cell>
          <cell r="L7">
            <v>3911.4524900000001</v>
          </cell>
          <cell r="M7">
            <v>3557.3870000000002</v>
          </cell>
          <cell r="N7">
            <v>3779.9339483160002</v>
          </cell>
          <cell r="V7" t="e">
            <v>#REF!</v>
          </cell>
          <cell r="W7" t="e">
            <v>#REF!</v>
          </cell>
          <cell r="X7" t="e">
            <v>#REF!</v>
          </cell>
          <cell r="Y7">
            <v>0</v>
          </cell>
          <cell r="Z7">
            <v>0</v>
          </cell>
          <cell r="AA7">
            <v>0</v>
          </cell>
          <cell r="AB7">
            <v>0</v>
          </cell>
          <cell r="AC7">
            <v>0</v>
          </cell>
          <cell r="AD7">
            <v>0</v>
          </cell>
          <cell r="AL7">
            <v>0</v>
          </cell>
          <cell r="AM7">
            <v>0</v>
          </cell>
          <cell r="AN7">
            <v>0</v>
          </cell>
          <cell r="AO7">
            <v>0</v>
          </cell>
          <cell r="AP7">
            <v>0</v>
          </cell>
          <cell r="AQ7">
            <v>0</v>
          </cell>
          <cell r="AR7">
            <v>0</v>
          </cell>
          <cell r="AS7">
            <v>0</v>
          </cell>
          <cell r="AT7">
            <v>0</v>
          </cell>
        </row>
        <row r="8">
          <cell r="F8">
            <v>241.98332500000001</v>
          </cell>
          <cell r="G8">
            <v>965.277939363271</v>
          </cell>
          <cell r="H8">
            <v>698.39</v>
          </cell>
          <cell r="I8">
            <v>648.62900000000002</v>
          </cell>
          <cell r="J8">
            <v>884.31144200000006</v>
          </cell>
          <cell r="K8">
            <v>959.08100000000002</v>
          </cell>
          <cell r="L8">
            <v>1061.6760320000001</v>
          </cell>
          <cell r="M8">
            <v>1035.557</v>
          </cell>
          <cell r="N8">
            <v>1302.235525824</v>
          </cell>
          <cell r="V8" t="e">
            <v>#REF!</v>
          </cell>
          <cell r="W8" t="e">
            <v>#REF!</v>
          </cell>
          <cell r="X8" t="e">
            <v>#REF!</v>
          </cell>
          <cell r="Y8">
            <v>0</v>
          </cell>
          <cell r="Z8">
            <v>0</v>
          </cell>
          <cell r="AA8">
            <v>0</v>
          </cell>
          <cell r="AB8">
            <v>0</v>
          </cell>
          <cell r="AC8">
            <v>0</v>
          </cell>
          <cell r="AD8">
            <v>0</v>
          </cell>
          <cell r="AL8">
            <v>0</v>
          </cell>
          <cell r="AM8">
            <v>0</v>
          </cell>
          <cell r="AN8">
            <v>0</v>
          </cell>
          <cell r="AO8">
            <v>0</v>
          </cell>
          <cell r="AP8">
            <v>0</v>
          </cell>
          <cell r="AQ8">
            <v>0</v>
          </cell>
          <cell r="AR8">
            <v>0</v>
          </cell>
          <cell r="AS8">
            <v>0</v>
          </cell>
          <cell r="AT8">
            <v>0</v>
          </cell>
        </row>
        <row r="11">
          <cell r="F11">
            <v>2250.7089358696021</v>
          </cell>
          <cell r="G11">
            <v>3074.1489999999999</v>
          </cell>
          <cell r="H11">
            <v>3224.331494</v>
          </cell>
          <cell r="I11">
            <v>3229.5920000000001</v>
          </cell>
          <cell r="J11">
            <v>3404</v>
          </cell>
          <cell r="K11">
            <v>15626.763000000001</v>
          </cell>
          <cell r="L11">
            <v>12745.047489459001</v>
          </cell>
          <cell r="M11">
            <v>9547.5546579999991</v>
          </cell>
          <cell r="N11">
            <v>9722.3153036889998</v>
          </cell>
          <cell r="V11">
            <v>0</v>
          </cell>
          <cell r="W11">
            <v>2006</v>
          </cell>
          <cell r="X11" t="e">
            <v>#REF!</v>
          </cell>
          <cell r="Y11" t="e">
            <v>#REF!</v>
          </cell>
          <cell r="Z11" t="e">
            <v>#REF!</v>
          </cell>
          <cell r="AA11" t="e">
            <v>#REF!</v>
          </cell>
          <cell r="AB11" t="e">
            <v>#REF!</v>
          </cell>
          <cell r="AC11" t="e">
            <v>#REF!</v>
          </cell>
          <cell r="AD11" t="e">
            <v>#REF!</v>
          </cell>
          <cell r="AL11" t="e">
            <v>#REF!</v>
          </cell>
          <cell r="AM11" t="e">
            <v>#REF!</v>
          </cell>
          <cell r="AN11" t="e">
            <v>#REF!</v>
          </cell>
          <cell r="AO11" t="e">
            <v>#REF!</v>
          </cell>
          <cell r="AP11" t="e">
            <v>#REF!</v>
          </cell>
          <cell r="AQ11" t="e">
            <v>#REF!</v>
          </cell>
          <cell r="AR11" t="e">
            <v>#REF!</v>
          </cell>
          <cell r="AS11" t="e">
            <v>#REF!</v>
          </cell>
          <cell r="AT11" t="e">
            <v>#REF!</v>
          </cell>
        </row>
        <row r="12">
          <cell r="F12">
            <v>2535.0300950000001</v>
          </cell>
          <cell r="G12">
            <v>2439.6970000000001</v>
          </cell>
          <cell r="H12">
            <v>3503.8323729999997</v>
          </cell>
          <cell r="I12">
            <v>4215.029759</v>
          </cell>
          <cell r="J12">
            <v>5810.8356029999995</v>
          </cell>
          <cell r="K12">
            <v>7592.7240000000002</v>
          </cell>
          <cell r="L12">
            <v>13525.783679401</v>
          </cell>
          <cell r="M12">
            <v>13701.349160999998</v>
          </cell>
          <cell r="N12">
            <v>15347.668895265</v>
          </cell>
          <cell r="V12">
            <v>0</v>
          </cell>
          <cell r="W12">
            <v>4007</v>
          </cell>
          <cell r="X12" t="e">
            <v>#REF!</v>
          </cell>
          <cell r="Y12" t="e">
            <v>#REF!</v>
          </cell>
          <cell r="Z12" t="e">
            <v>#REF!</v>
          </cell>
          <cell r="AA12" t="e">
            <v>#REF!</v>
          </cell>
          <cell r="AB12" t="e">
            <v>#REF!</v>
          </cell>
          <cell r="AC12" t="e">
            <v>#REF!</v>
          </cell>
          <cell r="AD12" t="e">
            <v>#REF!</v>
          </cell>
          <cell r="AL12" t="e">
            <v>#REF!</v>
          </cell>
          <cell r="AM12" t="e">
            <v>#REF!</v>
          </cell>
          <cell r="AN12" t="e">
            <v>#REF!</v>
          </cell>
          <cell r="AO12" t="e">
            <v>#REF!</v>
          </cell>
          <cell r="AP12" t="e">
            <v>#REF!</v>
          </cell>
          <cell r="AQ12" t="e">
            <v>#REF!</v>
          </cell>
          <cell r="AR12" t="e">
            <v>#REF!</v>
          </cell>
          <cell r="AS12" t="e">
            <v>#REF!</v>
          </cell>
          <cell r="AT12" t="e">
            <v>#REF!</v>
          </cell>
        </row>
        <row r="13">
          <cell r="F13">
            <v>4338.8355788238487</v>
          </cell>
          <cell r="G13">
            <v>9408.9660000000003</v>
          </cell>
          <cell r="H13">
            <v>9691.8130000000001</v>
          </cell>
          <cell r="I13">
            <v>10375.826999999999</v>
          </cell>
          <cell r="J13">
            <v>14007.295049</v>
          </cell>
          <cell r="K13">
            <v>17957.261999999999</v>
          </cell>
          <cell r="L13">
            <v>21477.867201000001</v>
          </cell>
          <cell r="M13">
            <v>24491.052475</v>
          </cell>
          <cell r="N13">
            <v>37355.450093312</v>
          </cell>
          <cell r="V13">
            <v>0</v>
          </cell>
          <cell r="W13">
            <v>0</v>
          </cell>
          <cell r="X13" t="e">
            <v>#REF!</v>
          </cell>
          <cell r="Y13" t="e">
            <v>#REF!</v>
          </cell>
          <cell r="Z13" t="e">
            <v>#REF!</v>
          </cell>
          <cell r="AA13" t="e">
            <v>#REF!</v>
          </cell>
          <cell r="AB13" t="e">
            <v>#REF!</v>
          </cell>
          <cell r="AC13" t="e">
            <v>#REF!</v>
          </cell>
          <cell r="AD13" t="e">
            <v>#REF!</v>
          </cell>
          <cell r="AL13" t="e">
            <v>#REF!</v>
          </cell>
          <cell r="AM13" t="e">
            <v>#REF!</v>
          </cell>
          <cell r="AN13" t="e">
            <v>#REF!</v>
          </cell>
          <cell r="AO13" t="e">
            <v>#REF!</v>
          </cell>
          <cell r="AP13" t="e">
            <v>#REF!</v>
          </cell>
          <cell r="AQ13" t="e">
            <v>#REF!</v>
          </cell>
          <cell r="AR13" t="e">
            <v>#REF!</v>
          </cell>
          <cell r="AS13" t="e">
            <v>#REF!</v>
          </cell>
          <cell r="AT13" t="e">
            <v>#REF!</v>
          </cell>
        </row>
        <row r="14">
          <cell r="F14">
            <v>325.16199999999998</v>
          </cell>
          <cell r="G14">
            <v>1885.9630000000002</v>
          </cell>
          <cell r="H14">
            <v>5082.7030000000004</v>
          </cell>
          <cell r="I14">
            <v>9395.3649999999998</v>
          </cell>
          <cell r="J14">
            <v>8717.1405369999993</v>
          </cell>
          <cell r="K14">
            <v>11168.841317</v>
          </cell>
          <cell r="L14">
            <v>10837.795807893999</v>
          </cell>
          <cell r="M14">
            <v>11970.810670000001</v>
          </cell>
          <cell r="N14">
            <v>13598.16650118</v>
          </cell>
          <cell r="V14">
            <v>0</v>
          </cell>
          <cell r="W14" t="str">
            <v>Bunga pajak revaluasi</v>
          </cell>
          <cell r="X14" t="e">
            <v>#REF!</v>
          </cell>
          <cell r="Y14" t="e">
            <v>#REF!</v>
          </cell>
          <cell r="Z14" t="e">
            <v>#REF!</v>
          </cell>
          <cell r="AA14" t="e">
            <v>#REF!</v>
          </cell>
          <cell r="AB14" t="e">
            <v>#REF!</v>
          </cell>
          <cell r="AC14" t="e">
            <v>#REF!</v>
          </cell>
          <cell r="AD14" t="e">
            <v>#REF!</v>
          </cell>
          <cell r="AL14" t="e">
            <v>#REF!</v>
          </cell>
          <cell r="AM14" t="e">
            <v>#REF!</v>
          </cell>
          <cell r="AN14" t="e">
            <v>#REF!</v>
          </cell>
          <cell r="AO14" t="e">
            <v>#REF!</v>
          </cell>
          <cell r="AP14" t="e">
            <v>#REF!</v>
          </cell>
          <cell r="AQ14" t="e">
            <v>#REF!</v>
          </cell>
          <cell r="AR14" t="e">
            <v>#REF!</v>
          </cell>
          <cell r="AS14" t="e">
            <v>#REF!</v>
          </cell>
          <cell r="AT14" t="e">
            <v>#REF!</v>
          </cell>
        </row>
        <row r="17">
          <cell r="F17">
            <v>0</v>
          </cell>
          <cell r="G17">
            <v>0</v>
          </cell>
          <cell r="H17">
            <v>0</v>
          </cell>
          <cell r="I17">
            <v>0</v>
          </cell>
          <cell r="J17">
            <v>0</v>
          </cell>
          <cell r="K17">
            <v>0</v>
          </cell>
          <cell r="L17">
            <v>0</v>
          </cell>
          <cell r="M17">
            <v>0</v>
          </cell>
          <cell r="N17">
            <v>0</v>
          </cell>
          <cell r="V17">
            <v>0</v>
          </cell>
          <cell r="W17">
            <v>0</v>
          </cell>
          <cell r="X17" t="e">
            <v>#REF!</v>
          </cell>
          <cell r="Y17" t="e">
            <v>#REF!</v>
          </cell>
          <cell r="Z17" t="e">
            <v>#REF!</v>
          </cell>
          <cell r="AA17" t="e">
            <v>#REF!</v>
          </cell>
          <cell r="AB17" t="e">
            <v>#REF!</v>
          </cell>
          <cell r="AC17" t="e">
            <v>#REF!</v>
          </cell>
          <cell r="AD17" t="e">
            <v>#REF!</v>
          </cell>
          <cell r="AL17" t="e">
            <v>#REF!</v>
          </cell>
          <cell r="AM17" t="e">
            <v>#REF!</v>
          </cell>
          <cell r="AN17" t="e">
            <v>#REF!</v>
          </cell>
          <cell r="AO17" t="e">
            <v>#REF!</v>
          </cell>
          <cell r="AP17" t="e">
            <v>#REF!</v>
          </cell>
          <cell r="AQ17" t="e">
            <v>#REF!</v>
          </cell>
          <cell r="AR17" t="e">
            <v>#REF!</v>
          </cell>
          <cell r="AS17" t="e">
            <v>#REF!</v>
          </cell>
          <cell r="AT17" t="e">
            <v>#REF!</v>
          </cell>
        </row>
        <row r="18">
          <cell r="F18">
            <v>1665.5129999999999</v>
          </cell>
          <cell r="G18">
            <v>2855.1119680000002</v>
          </cell>
          <cell r="H18">
            <v>1965.2539999999999</v>
          </cell>
          <cell r="I18">
            <v>1731.982</v>
          </cell>
          <cell r="J18">
            <v>1080.097</v>
          </cell>
          <cell r="K18">
            <v>1347.008</v>
          </cell>
          <cell r="L18">
            <v>970.48199999999997</v>
          </cell>
          <cell r="M18">
            <v>2017.3400000000001</v>
          </cell>
          <cell r="N18">
            <v>1425</v>
          </cell>
          <cell r="V18">
            <v>0</v>
          </cell>
          <cell r="W18">
            <v>0</v>
          </cell>
          <cell r="X18" t="e">
            <v>#REF!</v>
          </cell>
          <cell r="Y18" t="e">
            <v>#REF!</v>
          </cell>
          <cell r="Z18" t="e">
            <v>#REF!</v>
          </cell>
          <cell r="AA18" t="e">
            <v>#REF!</v>
          </cell>
          <cell r="AB18" t="e">
            <v>#REF!</v>
          </cell>
          <cell r="AC18" t="e">
            <v>#REF!</v>
          </cell>
          <cell r="AD18" t="e">
            <v>#REF!</v>
          </cell>
          <cell r="AL18" t="e">
            <v>#REF!</v>
          </cell>
          <cell r="AM18" t="e">
            <v>#REF!</v>
          </cell>
          <cell r="AN18" t="e">
            <v>#REF!</v>
          </cell>
          <cell r="AO18" t="e">
            <v>#REF!</v>
          </cell>
          <cell r="AP18" t="e">
            <v>#REF!</v>
          </cell>
          <cell r="AQ18" t="e">
            <v>#REF!</v>
          </cell>
          <cell r="AR18" t="e">
            <v>#REF!</v>
          </cell>
          <cell r="AS18" t="e">
            <v>#REF!</v>
          </cell>
          <cell r="AT18" t="e">
            <v>#REF!</v>
          </cell>
        </row>
        <row r="19">
          <cell r="V19">
            <v>0</v>
          </cell>
          <cell r="W19">
            <v>0</v>
          </cell>
          <cell r="X19" t="e">
            <v>#REF!</v>
          </cell>
          <cell r="Y19" t="e">
            <v>#REF!</v>
          </cell>
          <cell r="Z19" t="e">
            <v>#REF!</v>
          </cell>
          <cell r="AA19" t="e">
            <v>#REF!</v>
          </cell>
          <cell r="AB19" t="e">
            <v>#REF!</v>
          </cell>
          <cell r="AC19" t="e">
            <v>#REF!</v>
          </cell>
          <cell r="AD19" t="e">
            <v>#REF!</v>
          </cell>
          <cell r="AL19" t="e">
            <v>#REF!</v>
          </cell>
          <cell r="AM19" t="e">
            <v>#REF!</v>
          </cell>
          <cell r="AN19" t="e">
            <v>#REF!</v>
          </cell>
          <cell r="AO19" t="e">
            <v>#REF!</v>
          </cell>
          <cell r="AP19" t="e">
            <v>#REF!</v>
          </cell>
          <cell r="AQ19" t="e">
            <v>#REF!</v>
          </cell>
          <cell r="AR19" t="e">
            <v>#REF!</v>
          </cell>
          <cell r="AS19" t="e">
            <v>#REF!</v>
          </cell>
          <cell r="AT19" t="e">
            <v>#REF!</v>
          </cell>
        </row>
        <row r="20">
          <cell r="F20">
            <v>4295.1447816924701</v>
          </cell>
          <cell r="G20">
            <v>1863.7849952257334</v>
          </cell>
          <cell r="H20">
            <v>1647.4319404086091</v>
          </cell>
          <cell r="I20">
            <v>1232.2012320000022</v>
          </cell>
          <cell r="J20">
            <v>2159.5861580000042</v>
          </cell>
          <cell r="K20">
            <v>2469.5963084543973</v>
          </cell>
          <cell r="L20">
            <v>5685.0557054393366</v>
          </cell>
          <cell r="M20">
            <v>10754.693853324985</v>
          </cell>
          <cell r="N20">
            <v>8771.2956406630146</v>
          </cell>
          <cell r="V20">
            <v>0</v>
          </cell>
          <cell r="W20">
            <v>0</v>
          </cell>
          <cell r="X20" t="e">
            <v>#REF!</v>
          </cell>
          <cell r="Y20" t="e">
            <v>#REF!</v>
          </cell>
          <cell r="Z20" t="e">
            <v>#REF!</v>
          </cell>
          <cell r="AA20" t="e">
            <v>#REF!</v>
          </cell>
          <cell r="AB20" t="e">
            <v>#REF!</v>
          </cell>
          <cell r="AC20" t="e">
            <v>#REF!</v>
          </cell>
          <cell r="AD20" t="e">
            <v>#REF!</v>
          </cell>
          <cell r="AL20" t="e">
            <v>#REF!</v>
          </cell>
          <cell r="AM20" t="e">
            <v>#REF!</v>
          </cell>
          <cell r="AN20" t="e">
            <v>#REF!</v>
          </cell>
          <cell r="AO20" t="e">
            <v>#REF!</v>
          </cell>
          <cell r="AP20" t="e">
            <v>#REF!</v>
          </cell>
          <cell r="AQ20" t="e">
            <v>#REF!</v>
          </cell>
          <cell r="AR20" t="e">
            <v>#REF!</v>
          </cell>
          <cell r="AS20" t="e">
            <v>#REF!</v>
          </cell>
          <cell r="AT20" t="e">
            <v>#REF!</v>
          </cell>
        </row>
        <row r="23">
          <cell r="F23">
            <v>11126.104431800635</v>
          </cell>
          <cell r="G23">
            <v>14035.984774480003</v>
          </cell>
          <cell r="H23">
            <v>15997.499572128003</v>
          </cell>
          <cell r="I23">
            <v>22556.778999999999</v>
          </cell>
          <cell r="J23">
            <v>35359.957516000002</v>
          </cell>
          <cell r="K23">
            <v>44183.353999999999</v>
          </cell>
          <cell r="L23">
            <v>54430.777801407996</v>
          </cell>
          <cell r="M23">
            <v>62273.061744999999</v>
          </cell>
          <cell r="N23">
            <v>76543.32426870201</v>
          </cell>
          <cell r="V23" t="e">
            <v>#NAME?</v>
          </cell>
          <cell r="W23" t="e">
            <v>#NAME?</v>
          </cell>
          <cell r="X23" t="e">
            <v>#NAME?</v>
          </cell>
          <cell r="Y23" t="e">
            <v>#NAME?</v>
          </cell>
          <cell r="Z23" t="e">
            <v>#NAME?</v>
          </cell>
          <cell r="AA23" t="e">
            <v>#NAME?</v>
          </cell>
          <cell r="AB23" t="e">
            <v>#NAME?</v>
          </cell>
          <cell r="AC23" t="e">
            <v>#NAME?</v>
          </cell>
          <cell r="AD23" t="e">
            <v>#NAME?</v>
          </cell>
          <cell r="AL23" t="e">
            <v>#REF!</v>
          </cell>
          <cell r="AM23" t="e">
            <v>#REF!</v>
          </cell>
          <cell r="AN23" t="e">
            <v>#REF!</v>
          </cell>
          <cell r="AO23" t="e">
            <v>#REF!</v>
          </cell>
          <cell r="AP23" t="e">
            <v>#REF!</v>
          </cell>
          <cell r="AQ23" t="e">
            <v>#REF!</v>
          </cell>
          <cell r="AR23" t="e">
            <v>#REF!</v>
          </cell>
          <cell r="AS23" t="e">
            <v>#REF!</v>
          </cell>
          <cell r="AT23" t="e">
            <v>#REF!</v>
          </cell>
        </row>
        <row r="24">
          <cell r="F24">
            <v>9449.7366096934511</v>
          </cell>
          <cell r="G24">
            <v>16808.775000000001</v>
          </cell>
          <cell r="H24">
            <v>21502.679866999999</v>
          </cell>
          <cell r="I24">
            <v>27215.813758999997</v>
          </cell>
          <cell r="J24">
            <v>31939.271189000003</v>
          </cell>
          <cell r="K24">
            <v>52345.590317000002</v>
          </cell>
          <cell r="L24">
            <v>58586.494177754001</v>
          </cell>
          <cell r="M24">
            <v>59710.766964000002</v>
          </cell>
          <cell r="N24">
            <v>76023.600793446007</v>
          </cell>
          <cell r="V24">
            <v>0</v>
          </cell>
          <cell r="W24" t="str">
            <v>Jumlah</v>
          </cell>
          <cell r="X24" t="e">
            <v>#REF!</v>
          </cell>
          <cell r="Y24" t="e">
            <v>#REF!</v>
          </cell>
          <cell r="Z24" t="e">
            <v>#REF!</v>
          </cell>
          <cell r="AA24" t="e">
            <v>#REF!</v>
          </cell>
          <cell r="AB24" t="e">
            <v>#REF!</v>
          </cell>
          <cell r="AC24" t="e">
            <v>#REF!</v>
          </cell>
          <cell r="AD24" t="e">
            <v>#REF!</v>
          </cell>
          <cell r="AL24" t="e">
            <v>#REF!</v>
          </cell>
          <cell r="AM24" t="e">
            <v>#REF!</v>
          </cell>
          <cell r="AN24" t="e">
            <v>#REF!</v>
          </cell>
          <cell r="AO24" t="e">
            <v>#REF!</v>
          </cell>
          <cell r="AP24" t="e">
            <v>#REF!</v>
          </cell>
          <cell r="AQ24" t="e">
            <v>#REF!</v>
          </cell>
          <cell r="AR24" t="e">
            <v>#REF!</v>
          </cell>
          <cell r="AS24" t="e">
            <v>#REF!</v>
          </cell>
          <cell r="AT24" t="e">
            <v>#REF!</v>
          </cell>
        </row>
        <row r="27">
          <cell r="F27" t="e">
            <v>#REF!</v>
          </cell>
          <cell r="G27" t="e">
            <v>#REF!</v>
          </cell>
          <cell r="H27">
            <v>-9.2683068618401414</v>
          </cell>
          <cell r="I27">
            <v>-0.91549556327960491</v>
          </cell>
          <cell r="J27">
            <v>3.7973081637382595</v>
          </cell>
          <cell r="K27">
            <v>-5.8121362029247186</v>
          </cell>
          <cell r="L27">
            <v>-3.0753395239041117</v>
          </cell>
          <cell r="M27">
            <v>-0.34677500928398225</v>
          </cell>
          <cell r="N27">
            <v>-1.2466221229384471</v>
          </cell>
          <cell r="V27">
            <v>0</v>
          </cell>
          <cell r="W27">
            <v>0</v>
          </cell>
          <cell r="X27" t="e">
            <v>#REF!</v>
          </cell>
          <cell r="Y27" t="e">
            <v>#REF!</v>
          </cell>
          <cell r="Z27" t="e">
            <v>#REF!</v>
          </cell>
          <cell r="AA27" t="e">
            <v>#REF!</v>
          </cell>
          <cell r="AB27" t="e">
            <v>#REF!</v>
          </cell>
          <cell r="AC27" t="e">
            <v>#REF!</v>
          </cell>
          <cell r="AD27" t="e">
            <v>#REF!</v>
          </cell>
          <cell r="AL27" t="e">
            <v>#REF!</v>
          </cell>
          <cell r="AM27" t="e">
            <v>#REF!</v>
          </cell>
          <cell r="AN27" t="e">
            <v>#REF!</v>
          </cell>
          <cell r="AO27" t="e">
            <v>#REF!</v>
          </cell>
          <cell r="AP27" t="e">
            <v>#REF!</v>
          </cell>
          <cell r="AQ27" t="e">
            <v>#REF!</v>
          </cell>
          <cell r="AR27" t="e">
            <v>#REF!</v>
          </cell>
          <cell r="AS27" t="e">
            <v>#REF!</v>
          </cell>
          <cell r="AT27" t="e">
            <v>#REF!</v>
          </cell>
        </row>
        <row r="28">
          <cell r="F28">
            <v>40.288181842214591</v>
          </cell>
          <cell r="G28">
            <v>18.99440492357186</v>
          </cell>
          <cell r="H28">
            <v>20.600420381522607</v>
          </cell>
          <cell r="I28">
            <v>25.0661330418666</v>
          </cell>
          <cell r="J28">
            <v>52.479930652587555</v>
          </cell>
          <cell r="K28">
            <v>49.164286606973683</v>
          </cell>
          <cell r="L28">
            <v>59.985784530167955</v>
          </cell>
          <cell r="M28">
            <v>81.6722612015094</v>
          </cell>
          <cell r="N28">
            <v>81.854108306640711</v>
          </cell>
          <cell r="V28">
            <v>0</v>
          </cell>
          <cell r="W28">
            <v>0</v>
          </cell>
          <cell r="X28" t="e">
            <v>#REF!</v>
          </cell>
          <cell r="Y28" t="e">
            <v>#REF!</v>
          </cell>
          <cell r="Z28" t="e">
            <v>#REF!</v>
          </cell>
          <cell r="AA28" t="e">
            <v>#REF!</v>
          </cell>
          <cell r="AB28" t="e">
            <v>#REF!</v>
          </cell>
          <cell r="AC28" t="e">
            <v>#REF!</v>
          </cell>
          <cell r="AD28" t="e">
            <v>#REF!</v>
          </cell>
          <cell r="AL28" t="e">
            <v>#REF!</v>
          </cell>
          <cell r="AM28" t="e">
            <v>#REF!</v>
          </cell>
          <cell r="AN28" t="e">
            <v>#REF!</v>
          </cell>
          <cell r="AO28" t="e">
            <v>#REF!</v>
          </cell>
          <cell r="AP28" t="e">
            <v>#REF!</v>
          </cell>
          <cell r="AQ28" t="e">
            <v>#REF!</v>
          </cell>
          <cell r="AR28" t="e">
            <v>#REF!</v>
          </cell>
          <cell r="AS28" t="e">
            <v>#REF!</v>
          </cell>
          <cell r="AT28" t="e">
            <v>#REF!</v>
          </cell>
        </row>
        <row r="29">
          <cell r="F29">
            <v>45.265555560409886</v>
          </cell>
          <cell r="G29">
            <v>64.589765815063316</v>
          </cell>
          <cell r="H29">
            <v>78.464231406741163</v>
          </cell>
          <cell r="I29">
            <v>71.976214402918075</v>
          </cell>
          <cell r="J29">
            <v>71.591222205668913</v>
          </cell>
          <cell r="K29">
            <v>26.856252154953076</v>
          </cell>
          <cell r="L29">
            <v>29.598984635550096</v>
          </cell>
          <cell r="M29">
            <v>30.359957236154411</v>
          </cell>
          <cell r="N29">
            <v>34.065524958079443</v>
          </cell>
          <cell r="V29">
            <v>0</v>
          </cell>
          <cell r="W29">
            <v>0</v>
          </cell>
          <cell r="X29" t="e">
            <v>#REF!</v>
          </cell>
          <cell r="Y29" t="e">
            <v>#REF!</v>
          </cell>
          <cell r="Z29" t="e">
            <v>#REF!</v>
          </cell>
          <cell r="AA29" t="e">
            <v>#REF!</v>
          </cell>
          <cell r="AB29" t="e">
            <v>#REF!</v>
          </cell>
          <cell r="AC29" t="e">
            <v>#REF!</v>
          </cell>
          <cell r="AD29" t="e">
            <v>#REF!</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AS05"/>
      <sheetName val="summary SWAS05 (2)"/>
      <sheetName val="SWAS05 (2)"/>
      <sheetName val="2005 FIX"/>
      <sheetName val="kurs"/>
      <sheetName val="P2000US"/>
      <sheetName val="rdg2003"/>
    </sheetNames>
    <sheetDataSet>
      <sheetData sheetId="0" refreshError="1"/>
      <sheetData sheetId="1"/>
      <sheetData sheetId="2"/>
      <sheetData sheetId="3"/>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AS05"/>
      <sheetName val="SWAS05 (2)"/>
      <sheetName val="P2000US"/>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n Index"/>
      <sheetName val="Kepemilikan SBN"/>
      <sheetName val="Bi rate, inflasi"/>
      <sheetName val="kurs"/>
      <sheetName val="libor over t bill"/>
      <sheetName val="Commodity"/>
      <sheetName val="CDS"/>
      <sheetName val="Global Bond"/>
      <sheetName val="base_rate"/>
      <sheetName val="Peer country CDS"/>
      <sheetName val="Bid To Cover ratio"/>
      <sheetName val="yield curve"/>
      <sheetName val="Transaksi Harian"/>
      <sheetName val="growth"/>
      <sheetName val="Rating"/>
    </sheetNames>
    <sheetDataSet>
      <sheetData sheetId="0"/>
      <sheetData sheetId="1"/>
      <sheetData sheetId="2"/>
      <sheetData sheetId="3"/>
      <sheetData sheetId="4"/>
      <sheetData sheetId="5"/>
      <sheetData sheetId="6">
        <row r="518">
          <cell r="F518">
            <v>192.40600000000001</v>
          </cell>
        </row>
        <row r="519">
          <cell r="F519">
            <v>189.06800000000001</v>
          </cell>
        </row>
        <row r="520">
          <cell r="F520">
            <v>183.45500000000001</v>
          </cell>
        </row>
        <row r="521">
          <cell r="F521">
            <v>184.28100000000001</v>
          </cell>
        </row>
        <row r="522">
          <cell r="F522">
            <v>184.637</v>
          </cell>
        </row>
        <row r="523">
          <cell r="F523">
            <v>184.80500000000001</v>
          </cell>
        </row>
        <row r="524">
          <cell r="F524">
            <v>186.816</v>
          </cell>
        </row>
        <row r="525">
          <cell r="F525">
            <v>189.15199999999999</v>
          </cell>
        </row>
        <row r="526">
          <cell r="F526">
            <v>190.452</v>
          </cell>
        </row>
        <row r="527">
          <cell r="F527">
            <v>190.13900000000001</v>
          </cell>
        </row>
        <row r="528">
          <cell r="F528">
            <v>192.78800000000001</v>
          </cell>
        </row>
        <row r="529">
          <cell r="F529">
            <v>189.321</v>
          </cell>
        </row>
        <row r="530">
          <cell r="F530">
            <v>190.99700000000001</v>
          </cell>
        </row>
        <row r="531">
          <cell r="F531">
            <v>195.23599999999999</v>
          </cell>
        </row>
        <row r="532">
          <cell r="F532">
            <v>209.018</v>
          </cell>
        </row>
        <row r="533">
          <cell r="F533">
            <v>202.733</v>
          </cell>
        </row>
        <row r="534">
          <cell r="F534">
            <v>194.69</v>
          </cell>
        </row>
        <row r="535">
          <cell r="F535">
            <v>193.11600000000001</v>
          </cell>
        </row>
        <row r="536">
          <cell r="F536">
            <v>189.721</v>
          </cell>
        </row>
        <row r="537">
          <cell r="F537">
            <v>190.339</v>
          </cell>
        </row>
        <row r="538">
          <cell r="F538">
            <v>202.399</v>
          </cell>
        </row>
        <row r="539">
          <cell r="F539">
            <v>193.518</v>
          </cell>
        </row>
        <row r="540">
          <cell r="F540">
            <v>187.99299999999999</v>
          </cell>
        </row>
        <row r="541">
          <cell r="F541">
            <v>198.05699999999999</v>
          </cell>
        </row>
        <row r="542">
          <cell r="F542">
            <v>228.304</v>
          </cell>
        </row>
        <row r="543">
          <cell r="F543">
            <v>216.71600000000001</v>
          </cell>
        </row>
        <row r="544">
          <cell r="F544">
            <v>224.27500000000001</v>
          </cell>
        </row>
        <row r="545">
          <cell r="F545">
            <v>212.47</v>
          </cell>
        </row>
        <row r="546">
          <cell r="F546">
            <v>207.04599999999999</v>
          </cell>
        </row>
        <row r="547">
          <cell r="F547">
            <v>205.47200000000001</v>
          </cell>
        </row>
        <row r="548">
          <cell r="F548">
            <v>202.94499999999999</v>
          </cell>
        </row>
        <row r="549">
          <cell r="F549">
            <v>204.864</v>
          </cell>
        </row>
        <row r="550">
          <cell r="F550">
            <v>203.35599999999999</v>
          </cell>
        </row>
        <row r="551">
          <cell r="F551">
            <v>207.018</v>
          </cell>
        </row>
        <row r="552">
          <cell r="F552">
            <v>197.96</v>
          </cell>
        </row>
        <row r="553">
          <cell r="F553">
            <v>192.87200000000001</v>
          </cell>
        </row>
        <row r="554">
          <cell r="F554">
            <v>192.346</v>
          </cell>
        </row>
        <row r="555">
          <cell r="F555">
            <v>194.10400000000001</v>
          </cell>
        </row>
        <row r="556">
          <cell r="F556">
            <v>195.995</v>
          </cell>
        </row>
        <row r="557">
          <cell r="F557">
            <v>188.90700000000001</v>
          </cell>
        </row>
        <row r="558">
          <cell r="F558">
            <v>181.35300000000001</v>
          </cell>
        </row>
        <row r="559">
          <cell r="F559">
            <v>179.69200000000001</v>
          </cell>
        </row>
        <row r="560">
          <cell r="F560">
            <v>176.94800000000001</v>
          </cell>
        </row>
        <row r="561">
          <cell r="F561">
            <v>173.44800000000001</v>
          </cell>
        </row>
        <row r="562">
          <cell r="F562">
            <v>168.52099999999999</v>
          </cell>
        </row>
        <row r="563">
          <cell r="F563">
            <v>161.25</v>
          </cell>
        </row>
        <row r="564">
          <cell r="F564">
            <v>167.845</v>
          </cell>
        </row>
        <row r="565">
          <cell r="F565">
            <v>159.554</v>
          </cell>
        </row>
        <row r="566">
          <cell r="F566">
            <v>159.089</v>
          </cell>
        </row>
        <row r="567">
          <cell r="F567">
            <v>154.87700000000001</v>
          </cell>
        </row>
        <row r="568">
          <cell r="F568">
            <v>158.63499999999999</v>
          </cell>
        </row>
        <row r="569">
          <cell r="F569">
            <v>158.298</v>
          </cell>
        </row>
        <row r="570">
          <cell r="F570">
            <v>154.47499999999999</v>
          </cell>
        </row>
        <row r="571">
          <cell r="F571">
            <v>153.684</v>
          </cell>
        </row>
        <row r="572">
          <cell r="F572">
            <v>154.029</v>
          </cell>
        </row>
        <row r="573">
          <cell r="F573">
            <v>168.267</v>
          </cell>
        </row>
        <row r="574">
          <cell r="F574">
            <v>163.32300000000001</v>
          </cell>
        </row>
        <row r="575">
          <cell r="F575">
            <v>160.154</v>
          </cell>
        </row>
        <row r="576">
          <cell r="F576">
            <v>158.97900000000001</v>
          </cell>
        </row>
        <row r="577">
          <cell r="F577">
            <v>159.83699999999999</v>
          </cell>
        </row>
        <row r="578">
          <cell r="F578">
            <v>159.53100000000001</v>
          </cell>
        </row>
        <row r="579">
          <cell r="F579">
            <v>158.191</v>
          </cell>
        </row>
        <row r="580">
          <cell r="F580">
            <v>162.65</v>
          </cell>
        </row>
        <row r="581">
          <cell r="F581">
            <v>161.65299999999999</v>
          </cell>
        </row>
        <row r="582">
          <cell r="F582">
            <v>161.65299999999999</v>
          </cell>
        </row>
        <row r="583">
          <cell r="F583">
            <v>166.83799999999999</v>
          </cell>
        </row>
        <row r="584">
          <cell r="F584">
            <v>174.667</v>
          </cell>
        </row>
        <row r="585">
          <cell r="F585">
            <v>162.48500000000001</v>
          </cell>
        </row>
        <row r="586">
          <cell r="F586">
            <v>166.87200000000001</v>
          </cell>
        </row>
        <row r="587">
          <cell r="F587">
            <v>158.899</v>
          </cell>
        </row>
        <row r="588">
          <cell r="F588">
            <v>158.72999999999999</v>
          </cell>
        </row>
        <row r="589">
          <cell r="F589">
            <v>154.429</v>
          </cell>
        </row>
        <row r="590">
          <cell r="F590">
            <v>151.22</v>
          </cell>
        </row>
        <row r="591">
          <cell r="F591">
            <v>151.46700000000001</v>
          </cell>
        </row>
        <row r="592">
          <cell r="F592">
            <v>152.03</v>
          </cell>
        </row>
        <row r="593">
          <cell r="F593">
            <v>157.19300000000001</v>
          </cell>
        </row>
        <row r="594">
          <cell r="F594">
            <v>156.392</v>
          </cell>
        </row>
        <row r="595">
          <cell r="F595">
            <v>154.61000000000001</v>
          </cell>
        </row>
        <row r="596">
          <cell r="F596">
            <v>158.29400000000001</v>
          </cell>
        </row>
        <row r="597">
          <cell r="F597">
            <v>155.309</v>
          </cell>
        </row>
        <row r="598">
          <cell r="F598">
            <v>155.11699999999999</v>
          </cell>
        </row>
        <row r="599">
          <cell r="F599">
            <v>166.35499999999999</v>
          </cell>
        </row>
        <row r="600">
          <cell r="F600">
            <v>172.53200000000001</v>
          </cell>
        </row>
        <row r="601">
          <cell r="F601">
            <v>162.58099999999999</v>
          </cell>
        </row>
        <row r="602">
          <cell r="F602">
            <v>162.101</v>
          </cell>
        </row>
        <row r="603">
          <cell r="F603">
            <v>172.15899999999999</v>
          </cell>
        </row>
        <row r="604">
          <cell r="F604">
            <v>175.00399999999999</v>
          </cell>
        </row>
        <row r="605">
          <cell r="F605">
            <v>185.363</v>
          </cell>
        </row>
        <row r="606">
          <cell r="F606">
            <v>206.28800000000001</v>
          </cell>
        </row>
        <row r="607">
          <cell r="F607">
            <v>217.809</v>
          </cell>
        </row>
        <row r="608">
          <cell r="F608">
            <v>174.49100000000001</v>
          </cell>
        </row>
        <row r="609">
          <cell r="F609">
            <v>174.41499999999999</v>
          </cell>
        </row>
        <row r="610">
          <cell r="F610">
            <v>168.81800000000001</v>
          </cell>
        </row>
        <row r="611">
          <cell r="F611">
            <v>162.92500000000001</v>
          </cell>
        </row>
        <row r="612">
          <cell r="F612">
            <v>173.21</v>
          </cell>
        </row>
        <row r="613">
          <cell r="F613">
            <v>176.11600000000001</v>
          </cell>
        </row>
        <row r="614">
          <cell r="F614">
            <v>177.31200000000001</v>
          </cell>
        </row>
        <row r="615">
          <cell r="F615">
            <v>185.36500000000001</v>
          </cell>
        </row>
        <row r="616">
          <cell r="F616">
            <v>192.131</v>
          </cell>
        </row>
        <row r="617">
          <cell r="F617">
            <v>199.834</v>
          </cell>
        </row>
        <row r="618">
          <cell r="F618">
            <v>202.589</v>
          </cell>
        </row>
        <row r="619">
          <cell r="F619">
            <v>231.42599999999999</v>
          </cell>
        </row>
        <row r="620">
          <cell r="F620">
            <v>201.65100000000001</v>
          </cell>
        </row>
        <row r="621">
          <cell r="F621">
            <v>181.61699999999999</v>
          </cell>
        </row>
        <row r="622">
          <cell r="F622">
            <v>178.41300000000001</v>
          </cell>
        </row>
        <row r="623">
          <cell r="F623">
            <v>178.733</v>
          </cell>
        </row>
        <row r="624">
          <cell r="F624">
            <v>195.768</v>
          </cell>
        </row>
        <row r="625">
          <cell r="F625">
            <v>188.96100000000001</v>
          </cell>
        </row>
        <row r="626">
          <cell r="F626">
            <v>179.54</v>
          </cell>
        </row>
        <row r="627">
          <cell r="F627">
            <v>181.82300000000001</v>
          </cell>
        </row>
        <row r="628">
          <cell r="F628">
            <v>188.934</v>
          </cell>
        </row>
        <row r="629">
          <cell r="F629">
            <v>190.245</v>
          </cell>
        </row>
        <row r="630">
          <cell r="F630">
            <v>196.03100000000001</v>
          </cell>
        </row>
        <row r="631">
          <cell r="F631">
            <v>193.13800000000001</v>
          </cell>
        </row>
        <row r="632">
          <cell r="F632">
            <v>190.10599999999999</v>
          </cell>
        </row>
        <row r="633">
          <cell r="F633">
            <v>181.26599999999999</v>
          </cell>
        </row>
        <row r="634">
          <cell r="F634">
            <v>179.35</v>
          </cell>
        </row>
        <row r="635">
          <cell r="F635">
            <v>176.95400000000001</v>
          </cell>
        </row>
        <row r="636">
          <cell r="F636">
            <v>173.679</v>
          </cell>
        </row>
        <row r="637">
          <cell r="F637">
            <v>171.28100000000001</v>
          </cell>
        </row>
        <row r="638">
          <cell r="F638">
            <v>161.78800000000001</v>
          </cell>
        </row>
        <row r="639">
          <cell r="F639">
            <v>166.16499999999999</v>
          </cell>
        </row>
        <row r="640">
          <cell r="F640">
            <v>175.27</v>
          </cell>
        </row>
        <row r="641">
          <cell r="F641">
            <v>178.21899999999999</v>
          </cell>
        </row>
        <row r="642">
          <cell r="F642">
            <v>184.59299999999999</v>
          </cell>
        </row>
        <row r="643">
          <cell r="F643">
            <v>178.46100000000001</v>
          </cell>
        </row>
        <row r="644">
          <cell r="F644">
            <v>190.36600000000001</v>
          </cell>
        </row>
        <row r="645">
          <cell r="F645">
            <v>189.66300000000001</v>
          </cell>
        </row>
        <row r="646">
          <cell r="F646">
            <v>189.583</v>
          </cell>
        </row>
        <row r="647">
          <cell r="F647">
            <v>186.142</v>
          </cell>
        </row>
        <row r="648">
          <cell r="F648">
            <v>176.72900000000001</v>
          </cell>
        </row>
        <row r="649">
          <cell r="F649">
            <v>179.52799999999999</v>
          </cell>
        </row>
        <row r="650">
          <cell r="F650">
            <v>178.88399999999999</v>
          </cell>
        </row>
        <row r="651">
          <cell r="F651">
            <v>174.23400000000001</v>
          </cell>
        </row>
        <row r="652">
          <cell r="F652">
            <v>171.143</v>
          </cell>
        </row>
        <row r="653">
          <cell r="F653">
            <v>173.41300000000001</v>
          </cell>
        </row>
      </sheetData>
      <sheetData sheetId="7">
        <row r="705">
          <cell r="F705">
            <v>6.3570000000000002</v>
          </cell>
        </row>
        <row r="706">
          <cell r="F706">
            <v>6.34</v>
          </cell>
        </row>
        <row r="707">
          <cell r="F707">
            <v>6.34</v>
          </cell>
        </row>
        <row r="708">
          <cell r="F708">
            <v>6.3230000000000004</v>
          </cell>
        </row>
        <row r="709">
          <cell r="F709">
            <v>6.3230000000000004</v>
          </cell>
        </row>
        <row r="710">
          <cell r="F710">
            <v>6.2889999999999997</v>
          </cell>
        </row>
        <row r="711">
          <cell r="F711">
            <v>6.2220000000000004</v>
          </cell>
        </row>
        <row r="712">
          <cell r="F712">
            <v>6.157</v>
          </cell>
        </row>
        <row r="713">
          <cell r="F713">
            <v>6.1890000000000001</v>
          </cell>
        </row>
        <row r="714">
          <cell r="F714">
            <v>6.1559999999999997</v>
          </cell>
        </row>
        <row r="715">
          <cell r="F715">
            <v>6.1559999999999997</v>
          </cell>
        </row>
        <row r="716">
          <cell r="F716">
            <v>6.0270000000000001</v>
          </cell>
        </row>
        <row r="717">
          <cell r="F717">
            <v>6.0270000000000001</v>
          </cell>
        </row>
        <row r="718">
          <cell r="F718">
            <v>5.9950000000000001</v>
          </cell>
        </row>
        <row r="719">
          <cell r="F719">
            <v>5.9950000000000001</v>
          </cell>
        </row>
        <row r="720">
          <cell r="F720">
            <v>6.0270000000000001</v>
          </cell>
        </row>
        <row r="721">
          <cell r="F721">
            <v>6.0270000000000001</v>
          </cell>
        </row>
        <row r="722">
          <cell r="F722">
            <v>5.9</v>
          </cell>
        </row>
        <row r="723">
          <cell r="F723">
            <v>5.9</v>
          </cell>
        </row>
        <row r="724">
          <cell r="F724">
            <v>5.8380000000000001</v>
          </cell>
        </row>
        <row r="725">
          <cell r="F725">
            <v>5.8309999999999995</v>
          </cell>
        </row>
        <row r="726">
          <cell r="F726">
            <v>5.8380000000000001</v>
          </cell>
        </row>
        <row r="727">
          <cell r="F727">
            <v>5.8230000000000004</v>
          </cell>
        </row>
        <row r="728">
          <cell r="F728">
            <v>5.7169999999999996</v>
          </cell>
        </row>
        <row r="729">
          <cell r="F729">
            <v>5.7770000000000001</v>
          </cell>
        </row>
        <row r="730">
          <cell r="F730">
            <v>5.657</v>
          </cell>
        </row>
        <row r="731">
          <cell r="F731">
            <v>5.7309999999999999</v>
          </cell>
        </row>
        <row r="732">
          <cell r="F732">
            <v>5.657</v>
          </cell>
        </row>
        <row r="733">
          <cell r="F733">
            <v>5.51</v>
          </cell>
        </row>
        <row r="734">
          <cell r="F734">
            <v>5.6559999999999997</v>
          </cell>
        </row>
        <row r="735">
          <cell r="F735">
            <v>5.6120000000000001</v>
          </cell>
        </row>
        <row r="736">
          <cell r="F736">
            <v>5.6260000000000003</v>
          </cell>
        </row>
        <row r="737">
          <cell r="F737">
            <v>5.6260000000000003</v>
          </cell>
        </row>
        <row r="738">
          <cell r="F738">
            <v>5.51</v>
          </cell>
        </row>
        <row r="739">
          <cell r="F739">
            <v>5.4809999999999999</v>
          </cell>
        </row>
        <row r="740">
          <cell r="F740">
            <v>5.4809999999999999</v>
          </cell>
        </row>
        <row r="741">
          <cell r="F741">
            <v>5.5090000000000003</v>
          </cell>
        </row>
        <row r="742">
          <cell r="F742">
            <v>5.452</v>
          </cell>
        </row>
        <row r="743">
          <cell r="F743">
            <v>5.452</v>
          </cell>
        </row>
        <row r="744">
          <cell r="F744">
            <v>5.452</v>
          </cell>
        </row>
        <row r="745">
          <cell r="F745">
            <v>5.3949999999999996</v>
          </cell>
        </row>
        <row r="746">
          <cell r="F746">
            <v>5.3380000000000001</v>
          </cell>
        </row>
        <row r="747">
          <cell r="F747">
            <v>5.2279999999999998</v>
          </cell>
        </row>
        <row r="748">
          <cell r="F748">
            <v>5.2279999999999998</v>
          </cell>
        </row>
        <row r="749">
          <cell r="F749">
            <v>5.2140000000000004</v>
          </cell>
        </row>
        <row r="750">
          <cell r="F750">
            <v>5.1740000000000004</v>
          </cell>
        </row>
        <row r="751">
          <cell r="F751">
            <v>5.2009999999999996</v>
          </cell>
        </row>
        <row r="752">
          <cell r="F752">
            <v>5.1459999999999999</v>
          </cell>
        </row>
        <row r="753">
          <cell r="F753">
            <v>5.173</v>
          </cell>
        </row>
        <row r="754">
          <cell r="F754">
            <v>5.2</v>
          </cell>
        </row>
        <row r="755">
          <cell r="F755">
            <v>5.173</v>
          </cell>
        </row>
        <row r="756">
          <cell r="F756">
            <v>5.2</v>
          </cell>
        </row>
        <row r="757">
          <cell r="F757">
            <v>5.2679999999999998</v>
          </cell>
        </row>
        <row r="758">
          <cell r="F758">
            <v>5.2</v>
          </cell>
        </row>
        <row r="759">
          <cell r="F759">
            <v>5.1719999999999997</v>
          </cell>
        </row>
        <row r="760">
          <cell r="F760">
            <v>5.2270000000000003</v>
          </cell>
        </row>
        <row r="762">
          <cell r="F762">
            <v>5.1970000000000001</v>
          </cell>
        </row>
        <row r="763">
          <cell r="F763">
            <v>5.226</v>
          </cell>
        </row>
        <row r="764">
          <cell r="F764">
            <v>5.24</v>
          </cell>
        </row>
        <row r="765">
          <cell r="F765">
            <v>5.1989999999999998</v>
          </cell>
        </row>
        <row r="766">
          <cell r="F766">
            <v>5.35</v>
          </cell>
        </row>
        <row r="767">
          <cell r="F767">
            <v>5.2809999999999997</v>
          </cell>
        </row>
        <row r="768">
          <cell r="F768">
            <v>5.4210000000000003</v>
          </cell>
        </row>
        <row r="769">
          <cell r="F769">
            <v>5.3360000000000003</v>
          </cell>
        </row>
        <row r="770">
          <cell r="F770">
            <v>5.42</v>
          </cell>
        </row>
        <row r="771">
          <cell r="F771">
            <v>5.3979999999999997</v>
          </cell>
        </row>
        <row r="772">
          <cell r="F772">
            <v>5.42</v>
          </cell>
        </row>
        <row r="773">
          <cell r="F773">
            <v>5.28</v>
          </cell>
        </row>
        <row r="774">
          <cell r="F774">
            <v>5.4770000000000003</v>
          </cell>
        </row>
        <row r="775">
          <cell r="F775">
            <v>5.4480000000000004</v>
          </cell>
        </row>
        <row r="776">
          <cell r="F776">
            <v>5.3769999999999998</v>
          </cell>
        </row>
        <row r="777">
          <cell r="F777">
            <v>5.4409999999999998</v>
          </cell>
        </row>
        <row r="778">
          <cell r="F778">
            <v>5.3629999999999995</v>
          </cell>
        </row>
        <row r="779">
          <cell r="F779">
            <v>5.28</v>
          </cell>
        </row>
        <row r="780">
          <cell r="F780">
            <v>5.391</v>
          </cell>
        </row>
        <row r="781">
          <cell r="F781">
            <v>5.4189999999999996</v>
          </cell>
        </row>
        <row r="782">
          <cell r="F782">
            <v>5.2240000000000002</v>
          </cell>
        </row>
        <row r="783">
          <cell r="F783">
            <v>5.2960000000000003</v>
          </cell>
        </row>
        <row r="784">
          <cell r="F784">
            <v>5.2510000000000003</v>
          </cell>
        </row>
        <row r="785">
          <cell r="F785">
            <v>5.2510000000000003</v>
          </cell>
        </row>
        <row r="786">
          <cell r="F786">
            <v>5.2930000000000001</v>
          </cell>
        </row>
        <row r="787">
          <cell r="F787">
            <v>5.2789999999999999</v>
          </cell>
        </row>
        <row r="788">
          <cell r="F788">
            <v>5.2510000000000003</v>
          </cell>
        </row>
        <row r="789">
          <cell r="F789">
            <v>5.2169999999999996</v>
          </cell>
        </row>
        <row r="790">
          <cell r="F790">
            <v>5.2370000000000001</v>
          </cell>
        </row>
        <row r="791">
          <cell r="F791">
            <v>5.21</v>
          </cell>
        </row>
        <row r="792">
          <cell r="F792">
            <v>5.2759999999999998</v>
          </cell>
        </row>
        <row r="793">
          <cell r="F793">
            <v>5.2370000000000001</v>
          </cell>
        </row>
        <row r="794">
          <cell r="F794">
            <v>5.2229999999999999</v>
          </cell>
        </row>
        <row r="795">
          <cell r="F795">
            <v>5.2640000000000002</v>
          </cell>
        </row>
        <row r="796">
          <cell r="F796">
            <v>5.2359999999999998</v>
          </cell>
        </row>
        <row r="797">
          <cell r="F797">
            <v>5.1890000000000001</v>
          </cell>
        </row>
        <row r="798">
          <cell r="F798">
            <v>5.2859999999999996</v>
          </cell>
        </row>
        <row r="799">
          <cell r="F799">
            <v>5.3049999999999997</v>
          </cell>
        </row>
        <row r="800">
          <cell r="F800">
            <v>5.3609999999999998</v>
          </cell>
        </row>
        <row r="801">
          <cell r="F801">
            <v>5.2770000000000001</v>
          </cell>
        </row>
        <row r="802">
          <cell r="F802">
            <v>5.2770000000000001</v>
          </cell>
        </row>
        <row r="803">
          <cell r="F803">
            <v>5.3049999999999997</v>
          </cell>
        </row>
        <row r="804">
          <cell r="F804">
            <v>5.4169999999999998</v>
          </cell>
        </row>
        <row r="805">
          <cell r="F805">
            <v>5.34</v>
          </cell>
        </row>
        <row r="806">
          <cell r="F806">
            <v>5.3040000000000003</v>
          </cell>
        </row>
        <row r="807">
          <cell r="F807">
            <v>5.3179999999999996</v>
          </cell>
        </row>
        <row r="808">
          <cell r="F808">
            <v>5.3040000000000003</v>
          </cell>
        </row>
        <row r="809">
          <cell r="F809">
            <v>5.2629999999999999</v>
          </cell>
        </row>
        <row r="810">
          <cell r="F810">
            <v>5.2560000000000002</v>
          </cell>
        </row>
        <row r="811">
          <cell r="F811">
            <v>5.29</v>
          </cell>
        </row>
        <row r="812">
          <cell r="F812">
            <v>5.3040000000000003</v>
          </cell>
        </row>
        <row r="813">
          <cell r="F813">
            <v>5.2759999999999998</v>
          </cell>
        </row>
        <row r="814">
          <cell r="F814">
            <v>5.2350000000000003</v>
          </cell>
        </row>
        <row r="815">
          <cell r="F815">
            <v>5.2759999999999998</v>
          </cell>
        </row>
        <row r="816">
          <cell r="F816">
            <v>5.2480000000000002</v>
          </cell>
        </row>
        <row r="817">
          <cell r="F817">
            <v>5.4160000000000004</v>
          </cell>
        </row>
        <row r="818">
          <cell r="F818">
            <v>5.4649999999999999</v>
          </cell>
        </row>
        <row r="819">
          <cell r="F819">
            <v>5.5750000000000002</v>
          </cell>
        </row>
        <row r="820">
          <cell r="F820">
            <v>5.4729999999999999</v>
          </cell>
        </row>
        <row r="821">
          <cell r="F821">
            <v>5.6340000000000003</v>
          </cell>
        </row>
        <row r="822">
          <cell r="F822">
            <v>5.8</v>
          </cell>
        </row>
        <row r="823">
          <cell r="F823">
            <v>5.7839999999999998</v>
          </cell>
        </row>
        <row r="824">
          <cell r="F824">
            <v>5.7539999999999996</v>
          </cell>
        </row>
        <row r="825">
          <cell r="F825">
            <v>5.7229999999999999</v>
          </cell>
        </row>
        <row r="826">
          <cell r="F826">
            <v>5.6779999999999999</v>
          </cell>
        </row>
        <row r="827">
          <cell r="F827">
            <v>5.7379999999999995</v>
          </cell>
        </row>
        <row r="828">
          <cell r="F828">
            <v>5.7679999999999998</v>
          </cell>
        </row>
        <row r="829">
          <cell r="F829">
            <v>5.7530000000000001</v>
          </cell>
        </row>
        <row r="830">
          <cell r="F830">
            <v>5.7729999999999997</v>
          </cell>
        </row>
        <row r="831">
          <cell r="F831">
            <v>5.7530000000000001</v>
          </cell>
        </row>
        <row r="832">
          <cell r="F832">
            <v>5.7679999999999998</v>
          </cell>
        </row>
        <row r="833">
          <cell r="F833">
            <v>5.7069999999999999</v>
          </cell>
        </row>
        <row r="834">
          <cell r="F834">
            <v>5.7679999999999998</v>
          </cell>
        </row>
        <row r="835">
          <cell r="F835">
            <v>5.8140000000000001</v>
          </cell>
        </row>
        <row r="836">
          <cell r="F836">
            <v>5.7679999999999998</v>
          </cell>
        </row>
        <row r="837">
          <cell r="F837">
            <v>5.798</v>
          </cell>
        </row>
        <row r="838">
          <cell r="F838">
            <v>5.798</v>
          </cell>
        </row>
        <row r="839">
          <cell r="F839">
            <v>5.8289999999999997</v>
          </cell>
        </row>
        <row r="840">
          <cell r="F840">
            <v>5.8289999999999997</v>
          </cell>
        </row>
        <row r="841">
          <cell r="F841">
            <v>5.8760000000000003</v>
          </cell>
        </row>
        <row r="842">
          <cell r="F842">
            <v>5.8680000000000003</v>
          </cell>
        </row>
        <row r="843">
          <cell r="F843">
            <v>5.875</v>
          </cell>
        </row>
        <row r="844">
          <cell r="F844">
            <v>5.86</v>
          </cell>
        </row>
        <row r="845">
          <cell r="F845">
            <v>5.86</v>
          </cell>
        </row>
        <row r="846">
          <cell r="F846">
            <v>5.891</v>
          </cell>
        </row>
        <row r="847">
          <cell r="F847">
            <v>6.2140000000000004</v>
          </cell>
        </row>
        <row r="848">
          <cell r="F848">
            <v>6.2469999999999999</v>
          </cell>
        </row>
        <row r="849">
          <cell r="F849">
            <v>6.3490000000000002</v>
          </cell>
        </row>
        <row r="850">
          <cell r="F850">
            <v>6.2809999999999997</v>
          </cell>
        </row>
        <row r="851">
          <cell r="F851">
            <v>6.1639999999999997</v>
          </cell>
        </row>
      </sheetData>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Pivot"/>
      <sheetName val="Raw"/>
      <sheetName val="Raw PLN aktif"/>
      <sheetName val="Sheet1"/>
      <sheetName val="Data PLN Aktif Per Curr"/>
      <sheetName val="Pivot pln aktif per curr"/>
      <sheetName val="Rekap Bulanan"/>
      <sheetName val="Tradable"/>
      <sheetName val="Kurs"/>
    </sheetNames>
    <sheetDataSet>
      <sheetData sheetId="0"/>
      <sheetData sheetId="1"/>
      <sheetData sheetId="2"/>
      <sheetData sheetId="3"/>
      <sheetData sheetId="4"/>
      <sheetData sheetId="5"/>
      <sheetData sheetId="6"/>
      <sheetData sheetId="7"/>
      <sheetData sheetId="8">
        <row r="2">
          <cell r="B2" t="str">
            <v>ACU</v>
          </cell>
        </row>
      </sheetData>
      <sheetData sheetId="9">
        <row r="2">
          <cell r="B2" t="str">
            <v>ACU</v>
          </cell>
          <cell r="C2">
            <v>0.66017920801618601</v>
          </cell>
          <cell r="D2">
            <v>15568.500000000013</v>
          </cell>
        </row>
        <row r="3">
          <cell r="B3" t="str">
            <v>ADB</v>
          </cell>
          <cell r="C3">
            <v>1</v>
          </cell>
          <cell r="D3">
            <v>10278</v>
          </cell>
        </row>
        <row r="4">
          <cell r="B4" t="str">
            <v>AED</v>
          </cell>
          <cell r="C4">
            <v>3.673095</v>
          </cell>
          <cell r="D4">
            <v>2798.1851817064357</v>
          </cell>
        </row>
        <row r="5">
          <cell r="B5" t="str">
            <v>AUD</v>
          </cell>
          <cell r="C5">
            <v>1.1055815301837799</v>
          </cell>
          <cell r="D5">
            <v>9296.465000000042</v>
          </cell>
        </row>
        <row r="6">
          <cell r="B6" t="str">
            <v>BND</v>
          </cell>
          <cell r="C6">
            <v>1.27115028093188</v>
          </cell>
          <cell r="D6">
            <v>8085.59</v>
          </cell>
        </row>
        <row r="7">
          <cell r="B7" t="str">
            <v>CAD</v>
          </cell>
          <cell r="C7">
            <v>1.0295981932445</v>
          </cell>
          <cell r="D7">
            <v>9982.5350000000144</v>
          </cell>
        </row>
        <row r="8">
          <cell r="B8" t="str">
            <v>CHF</v>
          </cell>
          <cell r="C8">
            <v>0.92919897949035901</v>
          </cell>
          <cell r="D8">
            <v>11061.14000000001</v>
          </cell>
        </row>
        <row r="9">
          <cell r="B9" t="str">
            <v>CLP</v>
          </cell>
          <cell r="C9">
            <v>515.44633901705095</v>
          </cell>
          <cell r="D9">
            <v>19.940000000000008</v>
          </cell>
        </row>
        <row r="10">
          <cell r="B10" t="str">
            <v>CNY</v>
          </cell>
          <cell r="C10">
            <v>6.1787992281009698</v>
          </cell>
          <cell r="D10">
            <v>1663.4300000000005</v>
          </cell>
        </row>
        <row r="11">
          <cell r="B11" t="str">
            <v>COP</v>
          </cell>
          <cell r="C11">
            <v>1889.3382352941101</v>
          </cell>
          <cell r="D11">
            <v>5.4400000000000217</v>
          </cell>
        </row>
        <row r="12">
          <cell r="B12" t="str">
            <v>CZK</v>
          </cell>
          <cell r="C12">
            <v>19.469780922342501</v>
          </cell>
          <cell r="D12">
            <v>527.89500000000032</v>
          </cell>
        </row>
        <row r="13">
          <cell r="B13" t="str">
            <v>DKK</v>
          </cell>
          <cell r="C13">
            <v>5.6198021750898004</v>
          </cell>
          <cell r="D13">
            <v>1828.8900000000026</v>
          </cell>
        </row>
        <row r="14">
          <cell r="B14" t="str">
            <v>EUR</v>
          </cell>
          <cell r="C14">
            <v>0.75383490956804799</v>
          </cell>
          <cell r="D14">
            <v>13634.285000000009</v>
          </cell>
        </row>
        <row r="15">
          <cell r="B15" t="str">
            <v>GBP</v>
          </cell>
          <cell r="C15">
            <v>0.65633986118392695</v>
          </cell>
          <cell r="D15">
            <v>15659.57000000002</v>
          </cell>
        </row>
        <row r="16">
          <cell r="B16" t="str">
            <v>HKD</v>
          </cell>
          <cell r="C16">
            <v>7.7558397066092102</v>
          </cell>
          <cell r="D16">
            <v>1325.1950000000011</v>
          </cell>
        </row>
        <row r="17">
          <cell r="B17" t="str">
            <v>HRK</v>
          </cell>
          <cell r="C17">
            <v>5.6582895207685304</v>
          </cell>
          <cell r="D17">
            <v>1816.4500000000005</v>
          </cell>
        </row>
        <row r="18">
          <cell r="B18" t="str">
            <v>HUF</v>
          </cell>
          <cell r="C18">
            <v>225.49363756033301</v>
          </cell>
          <cell r="D18">
            <v>45.580000000000098</v>
          </cell>
        </row>
        <row r="19">
          <cell r="B19" t="str">
            <v>IDI</v>
          </cell>
          <cell r="C19">
            <v>0.66017920801618601</v>
          </cell>
          <cell r="D19">
            <v>15568.500000000013</v>
          </cell>
        </row>
        <row r="20">
          <cell r="B20" t="str">
            <v>IDR</v>
          </cell>
          <cell r="C20">
            <v>10278</v>
          </cell>
          <cell r="D20">
            <v>1</v>
          </cell>
        </row>
        <row r="21">
          <cell r="B21" t="str">
            <v>INR</v>
          </cell>
          <cell r="C21">
            <v>60.8093716719914</v>
          </cell>
          <cell r="D21">
            <v>169.02000000000024</v>
          </cell>
        </row>
        <row r="22">
          <cell r="B22" t="str">
            <v>ISD</v>
          </cell>
          <cell r="C22">
            <v>0.66017920801618601</v>
          </cell>
          <cell r="D22">
            <v>15568.500000000013</v>
          </cell>
        </row>
        <row r="23">
          <cell r="B23" t="str">
            <v>JPY</v>
          </cell>
          <cell r="C23">
            <v>98.016402822811301</v>
          </cell>
          <cell r="D23">
            <v>104.86000000000007</v>
          </cell>
        </row>
        <row r="24">
          <cell r="B24" t="str">
            <v>KRW</v>
          </cell>
          <cell r="C24">
            <v>1117.1739130434701</v>
          </cell>
          <cell r="D24">
            <v>9.2000000000000668</v>
          </cell>
        </row>
        <row r="25">
          <cell r="B25" t="str">
            <v>KWD</v>
          </cell>
          <cell r="C25">
            <v>0.284344298396074</v>
          </cell>
          <cell r="D25">
            <v>36146.32000000008</v>
          </cell>
        </row>
        <row r="26">
          <cell r="B26" t="str">
            <v>LKR</v>
          </cell>
          <cell r="C26">
            <v>131.65108236198199</v>
          </cell>
          <cell r="D26">
            <v>78.070000000000505</v>
          </cell>
        </row>
        <row r="27">
          <cell r="B27" t="str">
            <v>LTL</v>
          </cell>
          <cell r="C27">
            <v>2.6029478802613499</v>
          </cell>
          <cell r="D27">
            <v>3948.6000000000131</v>
          </cell>
        </row>
        <row r="28">
          <cell r="B28" t="str">
            <v>MMK</v>
          </cell>
          <cell r="C28">
            <v>971.91489361702099</v>
          </cell>
          <cell r="D28">
            <v>10.575000000000003</v>
          </cell>
        </row>
        <row r="29">
          <cell r="B29" t="str">
            <v>MYR</v>
          </cell>
          <cell r="C29">
            <v>3.2464907071651399</v>
          </cell>
          <cell r="D29">
            <v>3165.8800000000083</v>
          </cell>
        </row>
        <row r="30">
          <cell r="B30" t="str">
            <v>NOK</v>
          </cell>
          <cell r="C30">
            <v>5.92938733125649</v>
          </cell>
          <cell r="D30">
            <v>1733.4</v>
          </cell>
        </row>
        <row r="31">
          <cell r="B31" t="str">
            <v>NZD</v>
          </cell>
          <cell r="C31">
            <v>1.25156247431392</v>
          </cell>
          <cell r="D31">
            <v>8212.1350000000457</v>
          </cell>
        </row>
        <row r="32">
          <cell r="B32" t="str">
            <v>PAB</v>
          </cell>
          <cell r="C32">
            <v>1</v>
          </cell>
          <cell r="D32">
            <v>10278</v>
          </cell>
        </row>
        <row r="33">
          <cell r="B33" t="str">
            <v>PGK</v>
          </cell>
          <cell r="C33">
            <v>2.26510649504631</v>
          </cell>
          <cell r="D33">
            <v>4537.535000000018</v>
          </cell>
        </row>
        <row r="34">
          <cell r="B34" t="str">
            <v>PHP</v>
          </cell>
          <cell r="C34">
            <v>43.497397266071303</v>
          </cell>
          <cell r="D34">
            <v>236.29000000000028</v>
          </cell>
        </row>
        <row r="35">
          <cell r="B35" t="str">
            <v>PKR</v>
          </cell>
          <cell r="C35">
            <v>101.75230175230099</v>
          </cell>
          <cell r="D35">
            <v>101.01000000000076</v>
          </cell>
        </row>
        <row r="36">
          <cell r="B36" t="str">
            <v>SAR</v>
          </cell>
          <cell r="C36">
            <v>3.7503968239488201</v>
          </cell>
          <cell r="D36">
            <v>2740.5100000000052</v>
          </cell>
        </row>
        <row r="37">
          <cell r="B37" t="str">
            <v>SDR</v>
          </cell>
          <cell r="C37">
            <v>0.66017920801618601</v>
          </cell>
          <cell r="D37">
            <v>15568.500000000013</v>
          </cell>
        </row>
        <row r="38">
          <cell r="B38" t="str">
            <v>SEK</v>
          </cell>
          <cell r="C38">
            <v>6.5520472757176398</v>
          </cell>
          <cell r="D38">
            <v>1568.6700000000014</v>
          </cell>
        </row>
        <row r="39">
          <cell r="B39" t="str">
            <v>SGD</v>
          </cell>
          <cell r="C39">
            <v>1.27115028093188</v>
          </cell>
          <cell r="D39">
            <v>8085.59</v>
          </cell>
        </row>
        <row r="40">
          <cell r="B40" t="str">
            <v>THB</v>
          </cell>
          <cell r="C40">
            <v>31.354962705349301</v>
          </cell>
          <cell r="D40">
            <v>327.79500000000081</v>
          </cell>
        </row>
        <row r="41">
          <cell r="B41" t="str">
            <v>USD</v>
          </cell>
          <cell r="C41">
            <v>1</v>
          </cell>
          <cell r="D41">
            <v>10278</v>
          </cell>
        </row>
        <row r="42">
          <cell r="B42" t="str">
            <v>WBD</v>
          </cell>
          <cell r="C42">
            <v>1</v>
          </cell>
          <cell r="D42">
            <v>10278</v>
          </cell>
        </row>
        <row r="43">
          <cell r="B43" t="str">
            <v>XAU</v>
          </cell>
          <cell r="C43">
            <v>0.75520165530092298</v>
          </cell>
          <cell r="D43">
            <v>13609.610000000008</v>
          </cell>
        </row>
        <row r="44">
          <cell r="B44" t="str">
            <v>ZAR</v>
          </cell>
          <cell r="C44">
            <v>9.8167595524291098</v>
          </cell>
          <cell r="D44">
            <v>1046.9850000000008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ster"/>
      <sheetName val="Master (Tenor)"/>
      <sheetName val="Master (seri)"/>
      <sheetName val="Valas"/>
      <sheetName val="EC "/>
      <sheetName val="Cost of Debt"/>
      <sheetName val="debtswitch"/>
      <sheetName val="buyback"/>
      <sheetName val="Target SBN 2011"/>
      <sheetName val="SBN Mty"/>
      <sheetName val="Mty Profile"/>
      <sheetName val="Outs"/>
      <sheetName val="SU2"/>
      <sheetName val="SU4"/>
      <sheetName val="SU7"/>
      <sheetName val="SU"/>
      <sheetName val="mty profile Loan"/>
      <sheetName val="Indikator"/>
      <sheetName val="Loan"/>
      <sheetName val="Debt"/>
      <sheetName val="NK"/>
      <sheetName val="Graph"/>
      <sheetName val="Sheet1"/>
    </sheetNames>
    <sheetDataSet>
      <sheetData sheetId="0">
        <row r="2">
          <cell r="C2">
            <v>40869</v>
          </cell>
        </row>
        <row r="3">
          <cell r="C3">
            <v>40871</v>
          </cell>
          <cell r="L3">
            <v>2</v>
          </cell>
          <cell r="M3" t="str">
            <v>ZC0003</v>
          </cell>
          <cell r="N3">
            <v>39408</v>
          </cell>
          <cell r="O3">
            <v>41233</v>
          </cell>
          <cell r="P3">
            <v>0</v>
          </cell>
          <cell r="Q3" t="str">
            <v>Zero</v>
          </cell>
          <cell r="R3" t="str">
            <v>Rupiah</v>
          </cell>
          <cell r="S3" t="str">
            <v>Tradable</v>
          </cell>
        </row>
        <row r="4">
          <cell r="L4">
            <v>3</v>
          </cell>
          <cell r="M4" t="str">
            <v>ZC0005</v>
          </cell>
          <cell r="N4">
            <v>39478</v>
          </cell>
          <cell r="O4">
            <v>41325</v>
          </cell>
          <cell r="P4">
            <v>0</v>
          </cell>
          <cell r="Q4" t="str">
            <v>Zero</v>
          </cell>
          <cell r="R4" t="str">
            <v>Rupiah</v>
          </cell>
          <cell r="S4" t="str">
            <v>Tradable</v>
          </cell>
        </row>
        <row r="5">
          <cell r="C5" t="str">
            <v>FR0059</v>
          </cell>
          <cell r="L5">
            <v>5</v>
          </cell>
          <cell r="M5" t="str">
            <v>FR0016</v>
          </cell>
          <cell r="N5">
            <v>37580</v>
          </cell>
          <cell r="O5">
            <v>40770</v>
          </cell>
          <cell r="P5">
            <v>0.13450000000000001</v>
          </cell>
          <cell r="Q5" t="str">
            <v>Fixed</v>
          </cell>
          <cell r="R5" t="str">
            <v>Rupiah</v>
          </cell>
          <cell r="S5" t="str">
            <v>Tradable</v>
          </cell>
        </row>
        <row r="6">
          <cell r="C6">
            <v>46522</v>
          </cell>
          <cell r="G6" t="str">
            <v>Zero</v>
          </cell>
          <cell r="L6">
            <v>6</v>
          </cell>
          <cell r="M6" t="str">
            <v>FR0017</v>
          </cell>
          <cell r="N6">
            <v>37580</v>
          </cell>
          <cell r="O6">
            <v>40923</v>
          </cell>
          <cell r="P6">
            <v>0.13150000000000001</v>
          </cell>
          <cell r="Q6" t="str">
            <v>Fixed</v>
          </cell>
          <cell r="R6" t="str">
            <v>Rupiah</v>
          </cell>
          <cell r="S6" t="str">
            <v>Tradable</v>
          </cell>
        </row>
        <row r="7">
          <cell r="C7">
            <v>7.0000000000000007E-2</v>
          </cell>
          <cell r="G7" t="str">
            <v>Fixed</v>
          </cell>
          <cell r="L7">
            <v>7</v>
          </cell>
          <cell r="M7" t="str">
            <v>FR0018</v>
          </cell>
          <cell r="N7">
            <v>37580</v>
          </cell>
          <cell r="O7">
            <v>41105</v>
          </cell>
          <cell r="P7">
            <v>0.13175000000000001</v>
          </cell>
          <cell r="Q7" t="str">
            <v>Fixed</v>
          </cell>
          <cell r="R7" t="str">
            <v>Rupiah</v>
          </cell>
          <cell r="S7" t="str">
            <v>Tradable</v>
          </cell>
        </row>
        <row r="8">
          <cell r="C8" t="str">
            <v>Fixed</v>
          </cell>
          <cell r="G8" t="str">
            <v>Variable</v>
          </cell>
          <cell r="L8">
            <v>8</v>
          </cell>
          <cell r="M8" t="str">
            <v>FR0019</v>
          </cell>
          <cell r="N8">
            <v>37580</v>
          </cell>
          <cell r="O8">
            <v>41440</v>
          </cell>
          <cell r="P8">
            <v>0.14249999999999999</v>
          </cell>
          <cell r="Q8" t="str">
            <v>Fixed</v>
          </cell>
          <cell r="R8" t="str">
            <v>Rupiah</v>
          </cell>
          <cell r="S8" t="str">
            <v>Tradable</v>
          </cell>
        </row>
        <row r="9">
          <cell r="C9" t="str">
            <v>Rupiah</v>
          </cell>
          <cell r="L9">
            <v>9</v>
          </cell>
          <cell r="M9" t="str">
            <v>FR0020</v>
          </cell>
          <cell r="N9">
            <v>37580</v>
          </cell>
          <cell r="O9">
            <v>41623</v>
          </cell>
          <cell r="P9">
            <v>0.14274999999999999</v>
          </cell>
          <cell r="Q9" t="str">
            <v>Fixed</v>
          </cell>
          <cell r="R9" t="str">
            <v>Rupiah</v>
          </cell>
          <cell r="S9" t="str">
            <v>Tradable</v>
          </cell>
        </row>
        <row r="10">
          <cell r="C10" t="str">
            <v>Tradable</v>
          </cell>
          <cell r="L10">
            <v>10</v>
          </cell>
          <cell r="M10" t="str">
            <v>FR0022</v>
          </cell>
          <cell r="N10">
            <v>37721</v>
          </cell>
          <cell r="O10">
            <v>40801</v>
          </cell>
          <cell r="P10">
            <v>0.12</v>
          </cell>
          <cell r="Q10" t="str">
            <v>Fixed</v>
          </cell>
          <cell r="R10" t="str">
            <v>Rupiah</v>
          </cell>
          <cell r="S10" t="str">
            <v>Tradable</v>
          </cell>
        </row>
        <row r="11">
          <cell r="C11">
            <v>2056000</v>
          </cell>
          <cell r="L11">
            <v>11</v>
          </cell>
          <cell r="M11" t="str">
            <v>FR0023</v>
          </cell>
          <cell r="N11">
            <v>37875</v>
          </cell>
          <cell r="O11">
            <v>41258</v>
          </cell>
          <cell r="P11">
            <v>0.11</v>
          </cell>
          <cell r="Q11" t="str">
            <v>Fixed</v>
          </cell>
          <cell r="R11" t="str">
            <v>Rupiah</v>
          </cell>
          <cell r="S11" t="str">
            <v>Tradable</v>
          </cell>
        </row>
        <row r="12">
          <cell r="C12">
            <v>1900000</v>
          </cell>
          <cell r="L12">
            <v>12</v>
          </cell>
          <cell r="M12" t="str">
            <v>FR0025</v>
          </cell>
          <cell r="N12">
            <v>38106</v>
          </cell>
          <cell r="O12">
            <v>40831</v>
          </cell>
          <cell r="P12">
            <v>0.1</v>
          </cell>
          <cell r="Q12" t="str">
            <v>Fixed</v>
          </cell>
          <cell r="R12" t="str">
            <v>Rupiah</v>
          </cell>
          <cell r="S12" t="str">
            <v>Tradable</v>
          </cell>
        </row>
        <row r="13">
          <cell r="C13">
            <v>6.8240999999999996E-2</v>
          </cell>
          <cell r="L13">
            <v>13</v>
          </cell>
          <cell r="M13" t="str">
            <v>FR0026</v>
          </cell>
          <cell r="N13">
            <v>38225</v>
          </cell>
          <cell r="O13">
            <v>41927</v>
          </cell>
          <cell r="P13">
            <v>0.11</v>
          </cell>
          <cell r="Q13" t="str">
            <v>Fixed</v>
          </cell>
          <cell r="R13" t="str">
            <v>Rupiah</v>
          </cell>
          <cell r="S13" t="str">
            <v>Tradable</v>
          </cell>
        </row>
        <row r="14">
          <cell r="C14">
            <v>6.7187499999999997E-2</v>
          </cell>
          <cell r="L14">
            <v>14</v>
          </cell>
          <cell r="M14" t="str">
            <v>FR0027</v>
          </cell>
          <cell r="N14">
            <v>38379</v>
          </cell>
          <cell r="O14">
            <v>42170</v>
          </cell>
          <cell r="P14">
            <v>9.5000000000000001E-2</v>
          </cell>
          <cell r="Q14" t="str">
            <v>Fixed</v>
          </cell>
          <cell r="R14" t="str">
            <v>Rupiah</v>
          </cell>
          <cell r="S14" t="str">
            <v>Tradable</v>
          </cell>
        </row>
        <row r="15">
          <cell r="C15">
            <v>6.9687499999999999E-2</v>
          </cell>
          <cell r="L15">
            <v>15</v>
          </cell>
          <cell r="M15" t="str">
            <v>FR0028</v>
          </cell>
          <cell r="N15">
            <v>38407</v>
          </cell>
          <cell r="O15">
            <v>42931</v>
          </cell>
          <cell r="P15">
            <v>0.1</v>
          </cell>
          <cell r="Q15" t="str">
            <v>Fixed</v>
          </cell>
          <cell r="R15" t="str">
            <v>Rupiah</v>
          </cell>
          <cell r="S15" t="str">
            <v>Tradable</v>
          </cell>
        </row>
        <row r="16">
          <cell r="C16">
            <v>6.9062499999999999E-2</v>
          </cell>
          <cell r="L16">
            <v>16</v>
          </cell>
          <cell r="M16" t="str">
            <v>FR0030</v>
          </cell>
          <cell r="N16">
            <v>38491</v>
          </cell>
          <cell r="O16">
            <v>42505</v>
          </cell>
          <cell r="P16">
            <v>0.1075</v>
          </cell>
          <cell r="Q16" t="str">
            <v>Fixed</v>
          </cell>
          <cell r="R16" t="str">
            <v>Rupiah</v>
          </cell>
          <cell r="S16" t="str">
            <v>Tradable</v>
          </cell>
        </row>
        <row r="17">
          <cell r="C17">
            <v>6.8325999999999998E-2</v>
          </cell>
          <cell r="L17">
            <v>17</v>
          </cell>
          <cell r="M17" t="str">
            <v>FR0031</v>
          </cell>
          <cell r="N17">
            <v>38519</v>
          </cell>
          <cell r="O17">
            <v>44150</v>
          </cell>
          <cell r="P17">
            <v>0.11</v>
          </cell>
          <cell r="Q17" t="str">
            <v>Fixed</v>
          </cell>
          <cell r="R17" t="str">
            <v>Rupiah</v>
          </cell>
          <cell r="S17" t="str">
            <v>Tradable</v>
          </cell>
        </row>
        <row r="18">
          <cell r="L18">
            <v>18</v>
          </cell>
          <cell r="M18" t="str">
            <v>FR0032</v>
          </cell>
          <cell r="N18">
            <v>38596</v>
          </cell>
          <cell r="O18">
            <v>43296</v>
          </cell>
          <cell r="P18">
            <v>0.15</v>
          </cell>
          <cell r="Q18" t="str">
            <v>Fixed</v>
          </cell>
          <cell r="R18" t="str">
            <v>Rupiah</v>
          </cell>
          <cell r="S18" t="str">
            <v>Tradable</v>
          </cell>
        </row>
        <row r="19">
          <cell r="L19">
            <v>19</v>
          </cell>
          <cell r="M19" t="str">
            <v>FR0033</v>
          </cell>
          <cell r="N19">
            <v>38743</v>
          </cell>
          <cell r="O19">
            <v>41348</v>
          </cell>
          <cell r="P19">
            <v>0.125</v>
          </cell>
          <cell r="Q19" t="str">
            <v>Fixed</v>
          </cell>
          <cell r="R19" t="str">
            <v>Rupiah</v>
          </cell>
          <cell r="S19" t="str">
            <v>Tradable</v>
          </cell>
        </row>
        <row r="20">
          <cell r="L20">
            <v>20</v>
          </cell>
          <cell r="M20" t="str">
            <v>FR0034</v>
          </cell>
          <cell r="N20">
            <v>38743</v>
          </cell>
          <cell r="O20">
            <v>44362</v>
          </cell>
          <cell r="P20">
            <v>0.128</v>
          </cell>
          <cell r="Q20" t="str">
            <v>Fixed</v>
          </cell>
          <cell r="R20" t="str">
            <v>Rupiah</v>
          </cell>
          <cell r="S20" t="str">
            <v>Tradable</v>
          </cell>
        </row>
        <row r="21">
          <cell r="L21">
            <v>21</v>
          </cell>
          <cell r="M21" t="str">
            <v>FR0035</v>
          </cell>
          <cell r="N21">
            <v>38764</v>
          </cell>
          <cell r="O21">
            <v>44727</v>
          </cell>
          <cell r="P21">
            <v>0.129</v>
          </cell>
          <cell r="Q21" t="str">
            <v>Fixed</v>
          </cell>
          <cell r="R21" t="str">
            <v>Rupiah</v>
          </cell>
          <cell r="S21" t="str">
            <v>Tradable</v>
          </cell>
        </row>
        <row r="22">
          <cell r="L22">
            <v>22</v>
          </cell>
          <cell r="M22" t="str">
            <v>FR0036</v>
          </cell>
          <cell r="N22">
            <v>38827</v>
          </cell>
          <cell r="O22">
            <v>43723</v>
          </cell>
          <cell r="P22">
            <v>0.115</v>
          </cell>
          <cell r="Q22" t="str">
            <v>Fixed</v>
          </cell>
          <cell r="R22" t="str">
            <v>Rupiah</v>
          </cell>
          <cell r="S22" t="str">
            <v>Tradable</v>
          </cell>
        </row>
        <row r="23">
          <cell r="L23">
            <v>23</v>
          </cell>
          <cell r="M23" t="str">
            <v>FR0037</v>
          </cell>
          <cell r="N23">
            <v>38855</v>
          </cell>
          <cell r="O23">
            <v>46280</v>
          </cell>
          <cell r="P23">
            <v>0.12</v>
          </cell>
          <cell r="Q23" t="str">
            <v>Fixed</v>
          </cell>
          <cell r="R23" t="str">
            <v>Rupiah</v>
          </cell>
          <cell r="S23" t="str">
            <v>Tradable</v>
          </cell>
        </row>
        <row r="24">
          <cell r="L24">
            <v>24</v>
          </cell>
          <cell r="M24" t="str">
            <v>FR0038</v>
          </cell>
          <cell r="N24">
            <v>38953</v>
          </cell>
          <cell r="O24">
            <v>43327</v>
          </cell>
          <cell r="P24">
            <v>0.11600000000000001</v>
          </cell>
          <cell r="Q24" t="str">
            <v>Fixed</v>
          </cell>
          <cell r="R24" t="str">
            <v>Rupiah</v>
          </cell>
          <cell r="S24" t="str">
            <v>Tradable</v>
          </cell>
        </row>
        <row r="25">
          <cell r="L25">
            <v>25</v>
          </cell>
          <cell r="M25" t="str">
            <v>FR0039</v>
          </cell>
          <cell r="N25">
            <v>38953</v>
          </cell>
          <cell r="O25">
            <v>45153</v>
          </cell>
          <cell r="P25">
            <v>0.11749999999999999</v>
          </cell>
          <cell r="Q25" t="str">
            <v>Fixed</v>
          </cell>
          <cell r="R25" t="str">
            <v>Rupiah</v>
          </cell>
          <cell r="S25" t="str">
            <v>Tradable</v>
          </cell>
        </row>
        <row r="26">
          <cell r="L26">
            <v>26</v>
          </cell>
          <cell r="M26" t="str">
            <v>FR0040</v>
          </cell>
          <cell r="N26">
            <v>38981</v>
          </cell>
          <cell r="O26">
            <v>45915</v>
          </cell>
          <cell r="P26">
            <v>0.11</v>
          </cell>
          <cell r="Q26" t="str">
            <v>Fixed</v>
          </cell>
          <cell r="R26" t="str">
            <v>Rupiah</v>
          </cell>
          <cell r="S26" t="str">
            <v>Tradable</v>
          </cell>
        </row>
        <row r="27">
          <cell r="C27">
            <v>40353</v>
          </cell>
          <cell r="L27">
            <v>27</v>
          </cell>
          <cell r="M27" t="str">
            <v>FR0042</v>
          </cell>
          <cell r="N27">
            <v>39107</v>
          </cell>
          <cell r="O27">
            <v>46583</v>
          </cell>
          <cell r="P27">
            <v>0.10249999999999999</v>
          </cell>
          <cell r="Q27" t="str">
            <v>Fixed</v>
          </cell>
          <cell r="R27" t="str">
            <v>Rupiah</v>
          </cell>
          <cell r="S27" t="str">
            <v>Tradable</v>
          </cell>
        </row>
        <row r="28">
          <cell r="C28">
            <v>40355</v>
          </cell>
          <cell r="L28">
            <v>28</v>
          </cell>
          <cell r="M28" t="str">
            <v>FR0043</v>
          </cell>
          <cell r="N28">
            <v>39135</v>
          </cell>
          <cell r="O28">
            <v>44757</v>
          </cell>
          <cell r="P28">
            <v>0.10249999999999999</v>
          </cell>
          <cell r="Q28" t="str">
            <v>Fixed</v>
          </cell>
          <cell r="R28" t="str">
            <v>Rupiah</v>
          </cell>
          <cell r="S28" t="str">
            <v>Tradable</v>
          </cell>
        </row>
        <row r="29">
          <cell r="L29">
            <v>29</v>
          </cell>
          <cell r="M29" t="str">
            <v>FR0044</v>
          </cell>
          <cell r="N29">
            <v>39191</v>
          </cell>
          <cell r="O29">
            <v>45550</v>
          </cell>
          <cell r="P29">
            <v>0.1</v>
          </cell>
          <cell r="Q29" t="str">
            <v>Fixed</v>
          </cell>
          <cell r="R29" t="str">
            <v>Rupiah</v>
          </cell>
          <cell r="S29" t="str">
            <v>Tradable</v>
          </cell>
        </row>
        <row r="30">
          <cell r="C30" t="str">
            <v>VR0019</v>
          </cell>
          <cell r="L30">
            <v>30</v>
          </cell>
          <cell r="M30" t="str">
            <v>FR0045</v>
          </cell>
          <cell r="N30">
            <v>39226</v>
          </cell>
          <cell r="O30">
            <v>50175</v>
          </cell>
          <cell r="P30">
            <v>9.7500000000000003E-2</v>
          </cell>
          <cell r="Q30" t="str">
            <v>Fixed</v>
          </cell>
          <cell r="R30" t="str">
            <v>Rupiah</v>
          </cell>
          <cell r="S30" t="str">
            <v>Tradable</v>
          </cell>
        </row>
        <row r="31">
          <cell r="C31">
            <v>41998</v>
          </cell>
          <cell r="L31">
            <v>31</v>
          </cell>
          <cell r="M31" t="str">
            <v>FR0046</v>
          </cell>
          <cell r="N31">
            <v>39282</v>
          </cell>
          <cell r="O31">
            <v>45122</v>
          </cell>
          <cell r="P31">
            <v>9.5000000000000001E-2</v>
          </cell>
          <cell r="Q31" t="str">
            <v>Fixed</v>
          </cell>
          <cell r="R31" t="str">
            <v>Rupiah</v>
          </cell>
          <cell r="S31" t="str">
            <v>Tradable</v>
          </cell>
        </row>
        <row r="32">
          <cell r="C32">
            <v>7.0737800000000003E-2</v>
          </cell>
          <cell r="L32">
            <v>32</v>
          </cell>
          <cell r="M32" t="str">
            <v>FR0047</v>
          </cell>
          <cell r="N32">
            <v>39324</v>
          </cell>
          <cell r="O32">
            <v>46798</v>
          </cell>
          <cell r="P32">
            <v>0.1</v>
          </cell>
          <cell r="Q32" t="str">
            <v>Fixed</v>
          </cell>
          <cell r="R32" t="str">
            <v>Rupiah</v>
          </cell>
          <cell r="S32" t="str">
            <v>Tradable</v>
          </cell>
        </row>
        <row r="33">
          <cell r="L33">
            <v>33</v>
          </cell>
          <cell r="M33" t="str">
            <v>FR0048</v>
          </cell>
          <cell r="N33">
            <v>39352</v>
          </cell>
          <cell r="O33">
            <v>43358</v>
          </cell>
          <cell r="P33">
            <v>0.09</v>
          </cell>
          <cell r="Q33" t="str">
            <v>Fixed</v>
          </cell>
          <cell r="R33" t="str">
            <v>Rupiah</v>
          </cell>
          <cell r="S33" t="str">
            <v>Tradable</v>
          </cell>
        </row>
        <row r="34">
          <cell r="L34">
            <v>34</v>
          </cell>
          <cell r="M34" t="str">
            <v>FR0049</v>
          </cell>
          <cell r="N34">
            <v>39492</v>
          </cell>
          <cell r="O34">
            <v>41532</v>
          </cell>
          <cell r="P34">
            <v>0.09</v>
          </cell>
          <cell r="Q34" t="str">
            <v>Fixed</v>
          </cell>
          <cell r="R34" t="str">
            <v>Rupiah</v>
          </cell>
          <cell r="S34" t="str">
            <v>Tradable</v>
          </cell>
        </row>
        <row r="35">
          <cell r="C35" t="str">
            <v>FR0056</v>
          </cell>
          <cell r="L35">
            <v>35</v>
          </cell>
          <cell r="M35" t="str">
            <v>FR0050</v>
          </cell>
          <cell r="N35">
            <v>39471</v>
          </cell>
          <cell r="O35">
            <v>50601</v>
          </cell>
          <cell r="P35">
            <v>0.105</v>
          </cell>
          <cell r="Q35" t="str">
            <v>Fixed</v>
          </cell>
          <cell r="R35" t="str">
            <v>Rupiah</v>
          </cell>
          <cell r="S35" t="str">
            <v>Tradable</v>
          </cell>
        </row>
        <row r="36">
          <cell r="C36">
            <v>0</v>
          </cell>
          <cell r="L36">
            <v>36</v>
          </cell>
          <cell r="M36" t="str">
            <v>FR0051</v>
          </cell>
          <cell r="N36">
            <v>39828</v>
          </cell>
          <cell r="O36">
            <v>41774</v>
          </cell>
          <cell r="P36">
            <v>0.1125</v>
          </cell>
          <cell r="Q36" t="str">
            <v>Fixed</v>
          </cell>
          <cell r="R36" t="str">
            <v>Rupiah</v>
          </cell>
          <cell r="S36" t="str">
            <v>Tradable</v>
          </cell>
        </row>
        <row r="37">
          <cell r="L37">
            <v>37</v>
          </cell>
          <cell r="M37" t="str">
            <v>FR0052</v>
          </cell>
          <cell r="N37">
            <v>40045</v>
          </cell>
          <cell r="O37">
            <v>47710</v>
          </cell>
          <cell r="P37">
            <v>0.105</v>
          </cell>
          <cell r="Q37" t="str">
            <v>Fixed</v>
          </cell>
          <cell r="R37" t="str">
            <v>Rupiah</v>
          </cell>
          <cell r="S37" t="str">
            <v>Tradable</v>
          </cell>
        </row>
        <row r="38">
          <cell r="L38">
            <v>38</v>
          </cell>
          <cell r="M38" t="str">
            <v>ORI003</v>
          </cell>
          <cell r="N38">
            <v>39337</v>
          </cell>
          <cell r="O38">
            <v>40798</v>
          </cell>
          <cell r="P38">
            <v>9.4E-2</v>
          </cell>
          <cell r="Q38" t="str">
            <v>Fixed</v>
          </cell>
          <cell r="R38" t="str">
            <v>Rupiah</v>
          </cell>
          <cell r="S38" t="str">
            <v>Tradable</v>
          </cell>
        </row>
        <row r="39">
          <cell r="L39">
            <v>39</v>
          </cell>
          <cell r="M39" t="str">
            <v>ORI004</v>
          </cell>
          <cell r="N39">
            <v>39519</v>
          </cell>
          <cell r="O39">
            <v>40980</v>
          </cell>
          <cell r="P39">
            <v>9.5000000000000001E-2</v>
          </cell>
          <cell r="Q39" t="str">
            <v>Fixed</v>
          </cell>
          <cell r="R39" t="str">
            <v>Rupiah</v>
          </cell>
          <cell r="S39" t="str">
            <v>Tradable</v>
          </cell>
        </row>
        <row r="40">
          <cell r="L40">
            <v>40</v>
          </cell>
          <cell r="M40" t="str">
            <v>ORI005</v>
          </cell>
          <cell r="N40">
            <v>39694</v>
          </cell>
          <cell r="O40">
            <v>41532</v>
          </cell>
          <cell r="P40">
            <v>0.1145</v>
          </cell>
          <cell r="Q40" t="str">
            <v>Fixed</v>
          </cell>
          <cell r="R40" t="str">
            <v>Rupiah</v>
          </cell>
          <cell r="S40" t="str">
            <v>Tradable</v>
          </cell>
        </row>
        <row r="41">
          <cell r="L41">
            <v>41</v>
          </cell>
          <cell r="M41" t="str">
            <v>ORI006</v>
          </cell>
          <cell r="N41">
            <v>40037</v>
          </cell>
          <cell r="O41">
            <v>41167</v>
          </cell>
          <cell r="P41">
            <v>9.35E-2</v>
          </cell>
          <cell r="Q41" t="str">
            <v>Fixed</v>
          </cell>
          <cell r="R41" t="str">
            <v>Rupiah</v>
          </cell>
          <cell r="S41" t="str">
            <v>Tradable</v>
          </cell>
        </row>
        <row r="42">
          <cell r="L42">
            <v>43</v>
          </cell>
          <cell r="M42" t="str">
            <v>VR0018</v>
          </cell>
          <cell r="N42">
            <v>37554</v>
          </cell>
          <cell r="O42">
            <v>41207</v>
          </cell>
          <cell r="P42">
            <v>6.8057599999999996E-2</v>
          </cell>
          <cell r="Q42" t="str">
            <v>Variable</v>
          </cell>
          <cell r="R42" t="str">
            <v>Rupiah</v>
          </cell>
          <cell r="S42" t="str">
            <v>Tradable</v>
          </cell>
        </row>
        <row r="43">
          <cell r="L43">
            <v>44</v>
          </cell>
          <cell r="M43" t="str">
            <v>VR0019</v>
          </cell>
          <cell r="N43">
            <v>37580</v>
          </cell>
          <cell r="O43">
            <v>41998</v>
          </cell>
          <cell r="P43">
            <v>7.0737800000000003E-2</v>
          </cell>
          <cell r="Q43" t="str">
            <v>Variable</v>
          </cell>
          <cell r="R43" t="str">
            <v>Rupiah</v>
          </cell>
          <cell r="S43" t="str">
            <v>Tradable</v>
          </cell>
        </row>
        <row r="44">
          <cell r="L44">
            <v>45</v>
          </cell>
          <cell r="M44" t="str">
            <v>VR0020</v>
          </cell>
          <cell r="N44">
            <v>37580</v>
          </cell>
          <cell r="O44">
            <v>42119</v>
          </cell>
          <cell r="P44">
            <v>6.8057599999999996E-2</v>
          </cell>
          <cell r="Q44" t="str">
            <v>Variable</v>
          </cell>
          <cell r="R44" t="str">
            <v>Rupiah</v>
          </cell>
          <cell r="S44" t="str">
            <v>Tradable</v>
          </cell>
        </row>
        <row r="45">
          <cell r="L45">
            <v>46</v>
          </cell>
          <cell r="M45" t="str">
            <v>VR0021</v>
          </cell>
          <cell r="N45">
            <v>37580</v>
          </cell>
          <cell r="O45">
            <v>42333</v>
          </cell>
          <cell r="P45">
            <v>7.4773099999999995E-2</v>
          </cell>
          <cell r="Q45" t="str">
            <v>Variable</v>
          </cell>
          <cell r="R45" t="str">
            <v>Rupiah</v>
          </cell>
          <cell r="S45" t="str">
            <v>Tradable</v>
          </cell>
        </row>
        <row r="46">
          <cell r="L46">
            <v>47</v>
          </cell>
          <cell r="M46" t="str">
            <v>VR0022</v>
          </cell>
          <cell r="N46">
            <v>37580</v>
          </cell>
          <cell r="O46">
            <v>42454</v>
          </cell>
          <cell r="P46">
            <v>7.0737800000000003E-2</v>
          </cell>
          <cell r="Q46" t="str">
            <v>Variable</v>
          </cell>
          <cell r="R46" t="str">
            <v>Rupiah</v>
          </cell>
          <cell r="S46" t="str">
            <v>Tradable</v>
          </cell>
        </row>
        <row r="47">
          <cell r="L47">
            <v>48</v>
          </cell>
          <cell r="M47" t="str">
            <v>VR0023</v>
          </cell>
          <cell r="N47">
            <v>37580</v>
          </cell>
          <cell r="O47">
            <v>42668</v>
          </cell>
          <cell r="P47">
            <v>6.8057599999999996E-2</v>
          </cell>
          <cell r="Q47" t="str">
            <v>Variable</v>
          </cell>
          <cell r="R47" t="str">
            <v>Rupiah</v>
          </cell>
          <cell r="S47" t="str">
            <v>Tradable</v>
          </cell>
        </row>
        <row r="48">
          <cell r="L48">
            <v>49</v>
          </cell>
          <cell r="M48" t="str">
            <v>VR0024</v>
          </cell>
          <cell r="N48">
            <v>37580</v>
          </cell>
          <cell r="O48">
            <v>42791</v>
          </cell>
          <cell r="P48">
            <v>7.4773099999999995E-2</v>
          </cell>
          <cell r="Q48" t="str">
            <v>Variable</v>
          </cell>
          <cell r="R48" t="str">
            <v>Rupiah</v>
          </cell>
          <cell r="S48" t="str">
            <v>Tradable</v>
          </cell>
        </row>
        <row r="49">
          <cell r="L49">
            <v>50</v>
          </cell>
          <cell r="M49" t="str">
            <v>VR0025</v>
          </cell>
          <cell r="N49">
            <v>37580</v>
          </cell>
          <cell r="O49">
            <v>43003</v>
          </cell>
          <cell r="P49">
            <v>7.0737800000000003E-2</v>
          </cell>
          <cell r="Q49" t="str">
            <v>Variable</v>
          </cell>
          <cell r="R49" t="str">
            <v>Rupiah</v>
          </cell>
          <cell r="S49" t="str">
            <v>Tradable</v>
          </cell>
        </row>
        <row r="50">
          <cell r="L50">
            <v>51</v>
          </cell>
          <cell r="M50" t="str">
            <v>VR0026</v>
          </cell>
          <cell r="N50">
            <v>37580</v>
          </cell>
          <cell r="O50">
            <v>43125</v>
          </cell>
          <cell r="P50">
            <v>6.8057599999999996E-2</v>
          </cell>
          <cell r="Q50" t="str">
            <v>Variable</v>
          </cell>
          <cell r="R50" t="str">
            <v>Rupiah</v>
          </cell>
          <cell r="S50" t="str">
            <v>Tradable</v>
          </cell>
        </row>
        <row r="51">
          <cell r="L51">
            <v>52</v>
          </cell>
          <cell r="M51" t="str">
            <v>VR0027</v>
          </cell>
          <cell r="N51">
            <v>37580</v>
          </cell>
          <cell r="O51">
            <v>43306</v>
          </cell>
          <cell r="P51">
            <v>6.8057599999999996E-2</v>
          </cell>
          <cell r="Q51" t="str">
            <v>Variable</v>
          </cell>
          <cell r="R51" t="str">
            <v>Rupiah</v>
          </cell>
          <cell r="S51" t="str">
            <v>Tradable</v>
          </cell>
        </row>
        <row r="52">
          <cell r="L52">
            <v>53</v>
          </cell>
          <cell r="M52" t="str">
            <v>VR0028</v>
          </cell>
          <cell r="N52">
            <v>37580</v>
          </cell>
          <cell r="O52">
            <v>43337</v>
          </cell>
          <cell r="P52">
            <v>7.4773099999999995E-2</v>
          </cell>
          <cell r="Q52" t="str">
            <v>Variable</v>
          </cell>
          <cell r="R52" t="str">
            <v>Rupiah</v>
          </cell>
          <cell r="S52" t="str">
            <v>Tradable</v>
          </cell>
        </row>
        <row r="53">
          <cell r="L53">
            <v>54</v>
          </cell>
          <cell r="M53" t="str">
            <v>VR0029</v>
          </cell>
          <cell r="N53">
            <v>37580</v>
          </cell>
          <cell r="O53">
            <v>43702</v>
          </cell>
          <cell r="P53">
            <v>7.4773099999999995E-2</v>
          </cell>
          <cell r="Q53" t="str">
            <v>Variable</v>
          </cell>
          <cell r="R53" t="str">
            <v>Rupiah</v>
          </cell>
          <cell r="S53" t="str">
            <v>Tradable</v>
          </cell>
        </row>
        <row r="54">
          <cell r="L54">
            <v>55</v>
          </cell>
          <cell r="M54" t="str">
            <v>VR0030</v>
          </cell>
          <cell r="N54">
            <v>37580</v>
          </cell>
          <cell r="O54">
            <v>43824</v>
          </cell>
          <cell r="P54">
            <v>7.0737800000000003E-2</v>
          </cell>
          <cell r="Q54" t="str">
            <v>Variable</v>
          </cell>
          <cell r="R54" t="str">
            <v>Rupiah</v>
          </cell>
          <cell r="S54" t="str">
            <v>Tradable</v>
          </cell>
        </row>
        <row r="55">
          <cell r="L55">
            <v>56</v>
          </cell>
          <cell r="M55" t="str">
            <v>VR0031</v>
          </cell>
          <cell r="N55">
            <v>37580</v>
          </cell>
          <cell r="O55">
            <v>44037</v>
          </cell>
          <cell r="P55">
            <v>6.8057599999999996E-2</v>
          </cell>
          <cell r="Q55" t="str">
            <v>Variable</v>
          </cell>
          <cell r="R55" t="str">
            <v>Rupiah</v>
          </cell>
          <cell r="S55" t="str">
            <v>Tradable</v>
          </cell>
        </row>
        <row r="56">
          <cell r="L56">
            <v>58</v>
          </cell>
          <cell r="M56" t="str">
            <v>RI0014</v>
          </cell>
          <cell r="N56">
            <v>38056</v>
          </cell>
          <cell r="O56">
            <v>41708</v>
          </cell>
          <cell r="P56">
            <v>6.7500000000000004E-2</v>
          </cell>
          <cell r="Q56" t="str">
            <v>Fixed</v>
          </cell>
          <cell r="R56" t="str">
            <v>Dollar</v>
          </cell>
          <cell r="S56" t="str">
            <v>Tradable</v>
          </cell>
        </row>
        <row r="57">
          <cell r="L57">
            <v>59</v>
          </cell>
          <cell r="M57" t="str">
            <v>RI00140504</v>
          </cell>
          <cell r="N57">
            <v>39876</v>
          </cell>
          <cell r="O57">
            <v>41763</v>
          </cell>
          <cell r="P57">
            <v>0.10375</v>
          </cell>
          <cell r="Q57" t="str">
            <v>Fixed</v>
          </cell>
          <cell r="R57" t="str">
            <v>Dollar</v>
          </cell>
          <cell r="S57" t="str">
            <v>Tradable</v>
          </cell>
        </row>
        <row r="58">
          <cell r="L58">
            <v>60</v>
          </cell>
          <cell r="M58" t="str">
            <v>RI0015</v>
          </cell>
          <cell r="N58">
            <v>38462</v>
          </cell>
          <cell r="O58">
            <v>42114</v>
          </cell>
          <cell r="P58">
            <v>7.2499999999999995E-2</v>
          </cell>
          <cell r="Q58" t="str">
            <v>Fixed</v>
          </cell>
          <cell r="R58" t="str">
            <v>Dollar</v>
          </cell>
          <cell r="S58" t="str">
            <v>Tradable</v>
          </cell>
        </row>
        <row r="59">
          <cell r="L59">
            <v>61</v>
          </cell>
          <cell r="M59" t="str">
            <v>RI0016</v>
          </cell>
          <cell r="N59">
            <v>38637</v>
          </cell>
          <cell r="O59">
            <v>42384</v>
          </cell>
          <cell r="P59">
            <v>7.4999999999999997E-2</v>
          </cell>
          <cell r="Q59" t="str">
            <v>Fixed</v>
          </cell>
          <cell r="R59" t="str">
            <v>Dollar</v>
          </cell>
          <cell r="S59" t="str">
            <v>Tradable</v>
          </cell>
        </row>
        <row r="60">
          <cell r="L60">
            <v>62</v>
          </cell>
          <cell r="M60" t="str">
            <v>RI0017</v>
          </cell>
          <cell r="N60">
            <v>38785</v>
          </cell>
          <cell r="O60">
            <v>42803</v>
          </cell>
          <cell r="P60">
            <v>6.8750000000000006E-2</v>
          </cell>
          <cell r="Q60" t="str">
            <v>Fixed</v>
          </cell>
          <cell r="R60" t="str">
            <v>Dollar</v>
          </cell>
          <cell r="S60" t="str">
            <v>Tradable</v>
          </cell>
        </row>
        <row r="61">
          <cell r="L61">
            <v>63</v>
          </cell>
          <cell r="M61" t="str">
            <v>RI0018</v>
          </cell>
          <cell r="N61">
            <v>39464</v>
          </cell>
          <cell r="O61">
            <v>43117</v>
          </cell>
          <cell r="P61">
            <v>6.8750000000000006E-2</v>
          </cell>
          <cell r="Q61" t="str">
            <v>Fixed</v>
          </cell>
          <cell r="R61" t="str">
            <v>Dollar</v>
          </cell>
          <cell r="S61" t="str">
            <v>Tradable</v>
          </cell>
        </row>
        <row r="62">
          <cell r="L62">
            <v>64</v>
          </cell>
          <cell r="M62" t="str">
            <v>RI00190304</v>
          </cell>
          <cell r="N62">
            <v>39876</v>
          </cell>
          <cell r="O62">
            <v>43528</v>
          </cell>
          <cell r="P62">
            <v>0.11625000000000001</v>
          </cell>
          <cell r="Q62" t="str">
            <v>Fixed</v>
          </cell>
          <cell r="R62" t="str">
            <v>Dollar</v>
          </cell>
          <cell r="S62" t="str">
            <v>Tradable</v>
          </cell>
        </row>
        <row r="63">
          <cell r="L63">
            <v>65</v>
          </cell>
          <cell r="M63" t="str">
            <v>RI0035</v>
          </cell>
          <cell r="N63">
            <v>38637</v>
          </cell>
          <cell r="O63">
            <v>49594</v>
          </cell>
          <cell r="P63">
            <v>8.5000000000000006E-2</v>
          </cell>
          <cell r="Q63" t="str">
            <v>Fixed</v>
          </cell>
          <cell r="R63" t="str">
            <v>Dollar</v>
          </cell>
          <cell r="S63" t="str">
            <v>Tradable</v>
          </cell>
        </row>
        <row r="64">
          <cell r="L64">
            <v>66</v>
          </cell>
          <cell r="M64" t="str">
            <v>RI0037</v>
          </cell>
          <cell r="N64">
            <v>39127</v>
          </cell>
          <cell r="O64">
            <v>50088</v>
          </cell>
          <cell r="P64">
            <v>6.6250000000000003E-2</v>
          </cell>
          <cell r="Q64" t="str">
            <v>Fixed</v>
          </cell>
          <cell r="R64" t="str">
            <v>Dollar</v>
          </cell>
          <cell r="S64" t="str">
            <v>Tradable</v>
          </cell>
        </row>
        <row r="65">
          <cell r="L65">
            <v>67</v>
          </cell>
          <cell r="M65" t="str">
            <v>RI0038</v>
          </cell>
          <cell r="N65">
            <v>39464</v>
          </cell>
          <cell r="O65">
            <v>50422</v>
          </cell>
          <cell r="P65">
            <v>7.7499999999999999E-2</v>
          </cell>
          <cell r="Q65" t="str">
            <v>Fixed</v>
          </cell>
          <cell r="R65" t="str">
            <v>Dollar</v>
          </cell>
          <cell r="S65" t="str">
            <v>Tradable</v>
          </cell>
        </row>
        <row r="66">
          <cell r="L66">
            <v>68</v>
          </cell>
          <cell r="M66" t="str">
            <v>RI0320</v>
          </cell>
          <cell r="N66">
            <v>40197</v>
          </cell>
          <cell r="O66">
            <v>43903</v>
          </cell>
          <cell r="P66">
            <v>5.8749999999999997E-2</v>
          </cell>
          <cell r="Q66" t="str">
            <v>Fixed</v>
          </cell>
          <cell r="R66" t="str">
            <v>Dollar</v>
          </cell>
          <cell r="S66" t="str">
            <v>Tradable</v>
          </cell>
        </row>
        <row r="67">
          <cell r="L67">
            <v>69</v>
          </cell>
          <cell r="M67" t="str">
            <v>RIJPY0719</v>
          </cell>
          <cell r="N67">
            <v>40023</v>
          </cell>
          <cell r="O67">
            <v>43675</v>
          </cell>
          <cell r="P67">
            <v>2.7300000000000001E-2</v>
          </cell>
          <cell r="Q67" t="str">
            <v>Fixed</v>
          </cell>
          <cell r="R67" t="str">
            <v>Japan</v>
          </cell>
          <cell r="S67" t="str">
            <v>Tradable</v>
          </cell>
        </row>
        <row r="68">
          <cell r="L68">
            <v>70</v>
          </cell>
          <cell r="M68" t="str">
            <v>IFR0001</v>
          </cell>
          <cell r="N68">
            <v>39686</v>
          </cell>
          <cell r="O68">
            <v>42231</v>
          </cell>
          <cell r="P68">
            <v>0.11799999999999999</v>
          </cell>
          <cell r="Q68" t="str">
            <v>Fixed</v>
          </cell>
          <cell r="R68" t="str">
            <v>Rupiah</v>
          </cell>
          <cell r="S68" t="str">
            <v>Tradable</v>
          </cell>
        </row>
        <row r="69">
          <cell r="L69">
            <v>71</v>
          </cell>
          <cell r="M69" t="str">
            <v>IFR0002</v>
          </cell>
          <cell r="N69">
            <v>39686</v>
          </cell>
          <cell r="O69">
            <v>43327</v>
          </cell>
          <cell r="P69">
            <v>0.1195</v>
          </cell>
          <cell r="Q69" t="str">
            <v>Fixed</v>
          </cell>
          <cell r="R69" t="str">
            <v>Rupiah</v>
          </cell>
          <cell r="S69" t="str">
            <v>Tradable</v>
          </cell>
        </row>
        <row r="70">
          <cell r="L70">
            <v>72</v>
          </cell>
          <cell r="M70" t="str">
            <v>IFR0003</v>
          </cell>
          <cell r="N70">
            <v>40115</v>
          </cell>
          <cell r="O70">
            <v>42262</v>
          </cell>
          <cell r="P70">
            <v>9.2499999999999999E-2</v>
          </cell>
          <cell r="Q70" t="str">
            <v>Fixed</v>
          </cell>
          <cell r="R70" t="str">
            <v>Rupiah</v>
          </cell>
          <cell r="S70" t="str">
            <v>Tradable</v>
          </cell>
        </row>
        <row r="71">
          <cell r="L71">
            <v>73</v>
          </cell>
          <cell r="M71" t="str">
            <v>IFR0004</v>
          </cell>
          <cell r="N71">
            <v>40129</v>
          </cell>
          <cell r="O71">
            <v>41562</v>
          </cell>
          <cell r="P71">
            <v>0.09</v>
          </cell>
          <cell r="Q71" t="str">
            <v>Fixed</v>
          </cell>
          <cell r="R71" t="str">
            <v>Rupiah</v>
          </cell>
          <cell r="S71" t="str">
            <v>Tradable</v>
          </cell>
        </row>
        <row r="72">
          <cell r="L72">
            <v>74</v>
          </cell>
          <cell r="M72" t="str">
            <v>SR001</v>
          </cell>
          <cell r="N72">
            <v>39869</v>
          </cell>
          <cell r="O72">
            <v>40964</v>
          </cell>
          <cell r="P72">
            <v>0.12</v>
          </cell>
          <cell r="Q72" t="str">
            <v>Fixed</v>
          </cell>
          <cell r="R72" t="str">
            <v>Rupiah</v>
          </cell>
          <cell r="S72" t="str">
            <v>Tradable</v>
          </cell>
        </row>
        <row r="73">
          <cell r="L73">
            <v>75</v>
          </cell>
          <cell r="M73" t="str">
            <v>SNI14</v>
          </cell>
          <cell r="N73">
            <v>39926</v>
          </cell>
          <cell r="O73">
            <v>41752</v>
          </cell>
          <cell r="P73">
            <v>8.7999999999999995E-2</v>
          </cell>
          <cell r="Q73" t="str">
            <v>Fixed</v>
          </cell>
          <cell r="R73" t="str">
            <v>Dollar</v>
          </cell>
          <cell r="S73" t="str">
            <v>Tradable</v>
          </cell>
        </row>
        <row r="74">
          <cell r="L74">
            <v>76</v>
          </cell>
          <cell r="M74" t="str">
            <v>SU002/MK/1998  (3)</v>
          </cell>
          <cell r="N74">
            <v>36091</v>
          </cell>
          <cell r="O74">
            <v>45748</v>
          </cell>
          <cell r="P74">
            <v>1E-3</v>
          </cell>
          <cell r="Q74" t="str">
            <v>Fixed</v>
          </cell>
          <cell r="R74" t="str">
            <v>Rupiah</v>
          </cell>
          <cell r="S74" t="str">
            <v>Non-Tradable</v>
          </cell>
        </row>
        <row r="75">
          <cell r="L75">
            <v>77</v>
          </cell>
          <cell r="M75" t="str">
            <v>SU004/MK/1998  (3)</v>
          </cell>
          <cell r="N75">
            <v>36308</v>
          </cell>
          <cell r="O75">
            <v>45992</v>
          </cell>
          <cell r="P75">
            <v>1E-3</v>
          </cell>
          <cell r="Q75" t="str">
            <v>Fixed</v>
          </cell>
          <cell r="R75" t="str">
            <v>Rupiah</v>
          </cell>
          <cell r="S75" t="str">
            <v>Non-Tradable</v>
          </cell>
        </row>
        <row r="76">
          <cell r="L76">
            <v>78</v>
          </cell>
          <cell r="M76" t="str">
            <v>SRBI-01/MK/2003  (4)</v>
          </cell>
          <cell r="N76">
            <v>37840</v>
          </cell>
          <cell r="O76">
            <v>48792</v>
          </cell>
          <cell r="P76">
            <v>1E-3</v>
          </cell>
          <cell r="Q76" t="str">
            <v>Fixed</v>
          </cell>
          <cell r="R76" t="str">
            <v>Rupiah</v>
          </cell>
          <cell r="S76" t="str">
            <v>Non-Tradable</v>
          </cell>
        </row>
        <row r="77">
          <cell r="L77">
            <v>79</v>
          </cell>
          <cell r="M77" t="str">
            <v>SU007/MK/2007  (5)</v>
          </cell>
          <cell r="N77">
            <v>38718</v>
          </cell>
          <cell r="O77">
            <v>45870</v>
          </cell>
          <cell r="P77">
            <v>1E-3</v>
          </cell>
          <cell r="Q77" t="str">
            <v>Fixed</v>
          </cell>
          <cell r="R77" t="str">
            <v>Rupiah</v>
          </cell>
          <cell r="S77" t="str">
            <v>Non-Tradable</v>
          </cell>
        </row>
        <row r="78">
          <cell r="L78">
            <v>80</v>
          </cell>
          <cell r="M78" t="str">
            <v>IFR0005</v>
          </cell>
          <cell r="N78">
            <v>40199</v>
          </cell>
          <cell r="O78">
            <v>42750</v>
          </cell>
          <cell r="P78">
            <v>0.09</v>
          </cell>
          <cell r="Q78" t="str">
            <v>Fixed</v>
          </cell>
          <cell r="R78" t="str">
            <v>Rupiah</v>
          </cell>
          <cell r="S78" t="str">
            <v>Tradable</v>
          </cell>
        </row>
        <row r="79">
          <cell r="L79">
            <v>81</v>
          </cell>
          <cell r="M79" t="str">
            <v>IFR0007</v>
          </cell>
          <cell r="N79">
            <v>40199</v>
          </cell>
          <cell r="O79">
            <v>45672</v>
          </cell>
          <cell r="P79">
            <v>0.10249999999999999</v>
          </cell>
          <cell r="Q79" t="str">
            <v>Fixed</v>
          </cell>
          <cell r="R79" t="str">
            <v>Rupiah</v>
          </cell>
          <cell r="S79" t="str">
            <v>Tradable</v>
          </cell>
        </row>
        <row r="80">
          <cell r="L80">
            <v>82</v>
          </cell>
          <cell r="M80" t="str">
            <v>VR0007</v>
          </cell>
          <cell r="N80">
            <v>40237</v>
          </cell>
          <cell r="O80">
            <v>43831</v>
          </cell>
          <cell r="P80">
            <v>0.08</v>
          </cell>
          <cell r="Q80" t="str">
            <v>Variable</v>
          </cell>
          <cell r="R80" t="str">
            <v>Rupiah</v>
          </cell>
          <cell r="S80" t="str">
            <v>Tradable</v>
          </cell>
        </row>
        <row r="81">
          <cell r="L81">
            <v>83</v>
          </cell>
          <cell r="M81" t="str">
            <v>SR002</v>
          </cell>
          <cell r="N81">
            <v>40219</v>
          </cell>
          <cell r="O81">
            <v>41315</v>
          </cell>
          <cell r="P81">
            <v>8.6999999999999994E-2</v>
          </cell>
          <cell r="Q81" t="str">
            <v>Fixed</v>
          </cell>
          <cell r="R81" t="str">
            <v>Rupiah</v>
          </cell>
          <cell r="S81" t="str">
            <v>Tradable</v>
          </cell>
        </row>
        <row r="82">
          <cell r="L82">
            <v>86</v>
          </cell>
          <cell r="M82" t="str">
            <v>SDHI 2012 A</v>
          </cell>
          <cell r="N82">
            <v>40240</v>
          </cell>
          <cell r="O82">
            <v>40971</v>
          </cell>
          <cell r="P82">
            <v>7.6100000000000001E-2</v>
          </cell>
          <cell r="Q82" t="str">
            <v>Fixed</v>
          </cell>
          <cell r="R82" t="str">
            <v>Rupiah</v>
          </cell>
          <cell r="S82" t="str">
            <v>Non-Tradable</v>
          </cell>
        </row>
        <row r="83">
          <cell r="L83">
            <v>87</v>
          </cell>
          <cell r="M83" t="str">
            <v>IFR0006</v>
          </cell>
          <cell r="N83">
            <v>40270</v>
          </cell>
          <cell r="O83">
            <v>47557</v>
          </cell>
          <cell r="P83">
            <v>0.10249999999999999</v>
          </cell>
          <cell r="Q83" t="str">
            <v>Fixed</v>
          </cell>
          <cell r="R83" t="str">
            <v>Rupiah</v>
          </cell>
          <cell r="S83" t="str">
            <v>Tradable</v>
          </cell>
        </row>
        <row r="84">
          <cell r="L84">
            <v>89</v>
          </cell>
          <cell r="M84" t="str">
            <v>IFR0008</v>
          </cell>
          <cell r="N84">
            <v>40282</v>
          </cell>
          <cell r="O84">
            <v>43905</v>
          </cell>
          <cell r="P84">
            <v>8.7999999999999995E-2</v>
          </cell>
          <cell r="Q84" t="str">
            <v>Fixed</v>
          </cell>
          <cell r="R84" t="str">
            <v>Rupiah</v>
          </cell>
          <cell r="S84" t="str">
            <v>Tradable</v>
          </cell>
        </row>
        <row r="85">
          <cell r="L85">
            <v>91</v>
          </cell>
          <cell r="M85" t="str">
            <v>SDHI 2013 A</v>
          </cell>
          <cell r="N85">
            <v>40315</v>
          </cell>
          <cell r="O85">
            <v>41411</v>
          </cell>
          <cell r="P85">
            <v>7.5499999999999998E-2</v>
          </cell>
          <cell r="Q85" t="str">
            <v>Fixed</v>
          </cell>
          <cell r="R85" t="str">
            <v>Rupiah</v>
          </cell>
          <cell r="S85" t="str">
            <v>Non-Tradable</v>
          </cell>
        </row>
        <row r="86">
          <cell r="L86">
            <v>94</v>
          </cell>
          <cell r="M86" t="str">
            <v>FR0053</v>
          </cell>
          <cell r="N86">
            <v>40367</v>
          </cell>
          <cell r="O86">
            <v>44392</v>
          </cell>
          <cell r="P86">
            <v>8.2500000000000004E-2</v>
          </cell>
          <cell r="Q86" t="str">
            <v>Fixed</v>
          </cell>
          <cell r="R86" t="str">
            <v>Rupiah</v>
          </cell>
          <cell r="S86" t="str">
            <v>Tradable</v>
          </cell>
        </row>
        <row r="87">
          <cell r="L87">
            <v>95</v>
          </cell>
          <cell r="M87" t="str">
            <v>FR0054</v>
          </cell>
          <cell r="N87">
            <v>40381</v>
          </cell>
          <cell r="O87">
            <v>48044</v>
          </cell>
          <cell r="P87">
            <v>9.5000000000000001E-2</v>
          </cell>
          <cell r="Q87" t="str">
            <v>Fixed</v>
          </cell>
          <cell r="R87" t="str">
            <v>Rupiah</v>
          </cell>
          <cell r="S87" t="str">
            <v>Tradable</v>
          </cell>
        </row>
        <row r="88">
          <cell r="L88">
            <v>96</v>
          </cell>
          <cell r="M88" t="str">
            <v>ORI007</v>
          </cell>
          <cell r="N88">
            <v>40394</v>
          </cell>
          <cell r="O88">
            <v>41501</v>
          </cell>
          <cell r="P88">
            <v>7.9500000000000001E-2</v>
          </cell>
          <cell r="Q88" t="str">
            <v>Fixed</v>
          </cell>
          <cell r="R88" t="str">
            <v>Rupiah</v>
          </cell>
          <cell r="S88" t="str">
            <v>Tradable</v>
          </cell>
        </row>
        <row r="89">
          <cell r="L89">
            <v>97</v>
          </cell>
          <cell r="M89" t="str">
            <v>SDHI 2014 A</v>
          </cell>
          <cell r="N89">
            <v>40399</v>
          </cell>
          <cell r="O89">
            <v>41860</v>
          </cell>
          <cell r="P89">
            <v>7.3599999999999999E-2</v>
          </cell>
          <cell r="Q89" t="str">
            <v>Fixed</v>
          </cell>
          <cell r="R89" t="str">
            <v>Rupiah</v>
          </cell>
          <cell r="S89" t="str">
            <v>Non-Tradable</v>
          </cell>
        </row>
        <row r="90">
          <cell r="L90">
            <v>98</v>
          </cell>
          <cell r="M90" t="str">
            <v>SPN20110811</v>
          </cell>
          <cell r="N90">
            <v>40402</v>
          </cell>
          <cell r="O90">
            <v>40766</v>
          </cell>
          <cell r="P90">
            <v>0</v>
          </cell>
          <cell r="Q90" t="str">
            <v>Zero</v>
          </cell>
          <cell r="R90" t="str">
            <v>Rupiah</v>
          </cell>
          <cell r="S90" t="str">
            <v>Tradable</v>
          </cell>
        </row>
        <row r="91">
          <cell r="L91">
            <v>99</v>
          </cell>
          <cell r="M91" t="str">
            <v>SDHI 2014 B</v>
          </cell>
          <cell r="N91">
            <v>40415</v>
          </cell>
          <cell r="O91">
            <v>41876</v>
          </cell>
          <cell r="P91">
            <v>7.2999999999999995E-2</v>
          </cell>
          <cell r="Q91" t="str">
            <v>Fixed</v>
          </cell>
          <cell r="R91" t="str">
            <v>Rupiah</v>
          </cell>
          <cell r="S91" t="str">
            <v>Non-Tradable</v>
          </cell>
        </row>
        <row r="92">
          <cell r="L92">
            <v>100</v>
          </cell>
          <cell r="M92" t="str">
            <v>SPN20110922</v>
          </cell>
          <cell r="N92">
            <v>40444</v>
          </cell>
          <cell r="O92">
            <v>40808</v>
          </cell>
          <cell r="P92">
            <v>0</v>
          </cell>
          <cell r="Q92" t="str">
            <v>Zero</v>
          </cell>
          <cell r="R92" t="str">
            <v>Rupiah</v>
          </cell>
          <cell r="S92" t="str">
            <v>Tradable</v>
          </cell>
        </row>
        <row r="93">
          <cell r="L93">
            <v>101</v>
          </cell>
          <cell r="M93" t="str">
            <v>FR0055</v>
          </cell>
          <cell r="N93">
            <v>40444</v>
          </cell>
          <cell r="O93">
            <v>42628</v>
          </cell>
          <cell r="P93">
            <v>7.3749999999999996E-2</v>
          </cell>
          <cell r="Q93" t="str">
            <v>Fixed</v>
          </cell>
          <cell r="R93" t="str">
            <v>Rupiah</v>
          </cell>
          <cell r="S93" t="str">
            <v>Tradable</v>
          </cell>
        </row>
        <row r="94">
          <cell r="L94">
            <v>102</v>
          </cell>
          <cell r="M94" t="str">
            <v>FR0056</v>
          </cell>
          <cell r="N94">
            <v>40444</v>
          </cell>
          <cell r="O94">
            <v>46280</v>
          </cell>
          <cell r="P94">
            <v>8.3750000000000005E-2</v>
          </cell>
          <cell r="Q94" t="str">
            <v>Fixed</v>
          </cell>
          <cell r="R94" t="str">
            <v>Rupiah</v>
          </cell>
          <cell r="S94" t="str">
            <v>Tradable</v>
          </cell>
        </row>
        <row r="95">
          <cell r="L95">
            <v>103</v>
          </cell>
          <cell r="M95" t="str">
            <v>SPN20110929</v>
          </cell>
          <cell r="N95">
            <v>40451</v>
          </cell>
          <cell r="O95">
            <v>40815</v>
          </cell>
          <cell r="P95">
            <v>0</v>
          </cell>
          <cell r="Q95" t="str">
            <v>Zero</v>
          </cell>
          <cell r="R95" t="str">
            <v>Rupiah</v>
          </cell>
          <cell r="S95" t="str">
            <v>Tradable</v>
          </cell>
        </row>
        <row r="96">
          <cell r="L96">
            <v>104</v>
          </cell>
          <cell r="M96" t="str">
            <v>SDHI 2014 C</v>
          </cell>
          <cell r="N96">
            <v>40458</v>
          </cell>
          <cell r="O96">
            <v>41919</v>
          </cell>
          <cell r="P96">
            <v>7.1300000000000002E-2</v>
          </cell>
          <cell r="Q96" t="str">
            <v>Fixed</v>
          </cell>
          <cell r="R96" t="str">
            <v>Rupiah</v>
          </cell>
          <cell r="S96" t="str">
            <v>Non-Tradable</v>
          </cell>
        </row>
        <row r="97">
          <cell r="L97">
            <v>105</v>
          </cell>
          <cell r="M97" t="str">
            <v>SPN20111110</v>
          </cell>
          <cell r="N97">
            <v>40493</v>
          </cell>
          <cell r="O97">
            <v>40857</v>
          </cell>
          <cell r="P97">
            <v>0</v>
          </cell>
          <cell r="Q97" t="str">
            <v>Zero</v>
          </cell>
          <cell r="R97" t="str">
            <v>Rupiah</v>
          </cell>
          <cell r="S97" t="str">
            <v>Tradable</v>
          </cell>
        </row>
        <row r="98">
          <cell r="L98">
            <v>106</v>
          </cell>
          <cell r="M98" t="str">
            <v>SPN20111215</v>
          </cell>
          <cell r="N98">
            <v>40528</v>
          </cell>
          <cell r="O98">
            <v>40892</v>
          </cell>
          <cell r="P98">
            <v>0</v>
          </cell>
          <cell r="Q98" t="str">
            <v>Zero</v>
          </cell>
          <cell r="R98" t="str">
            <v>Rupiah</v>
          </cell>
          <cell r="S98" t="str">
            <v>Tradable</v>
          </cell>
        </row>
        <row r="99">
          <cell r="L99">
            <v>107</v>
          </cell>
          <cell r="M99" t="str">
            <v>SPN20120119</v>
          </cell>
          <cell r="N99">
            <v>40563</v>
          </cell>
          <cell r="O99">
            <v>40927</v>
          </cell>
          <cell r="P99">
            <v>0</v>
          </cell>
          <cell r="Q99" t="str">
            <v>Zero</v>
          </cell>
          <cell r="R99" t="str">
            <v>Rupiah</v>
          </cell>
          <cell r="S99" t="str">
            <v>Tradable</v>
          </cell>
        </row>
        <row r="100">
          <cell r="L100">
            <v>108</v>
          </cell>
          <cell r="M100" t="str">
            <v>SR003</v>
          </cell>
          <cell r="N100">
            <v>40582</v>
          </cell>
          <cell r="O100">
            <v>41693</v>
          </cell>
          <cell r="P100">
            <v>8.1500000000000003E-2</v>
          </cell>
          <cell r="Q100" t="str">
            <v>Fixed</v>
          </cell>
          <cell r="R100" t="str">
            <v>Rupiah</v>
          </cell>
          <cell r="S100" t="str">
            <v>Non-Tradable</v>
          </cell>
        </row>
        <row r="101">
          <cell r="L101">
            <v>109</v>
          </cell>
          <cell r="M101" t="str">
            <v>SPN20120209</v>
          </cell>
          <cell r="N101">
            <v>40584</v>
          </cell>
          <cell r="O101">
            <v>40948</v>
          </cell>
          <cell r="P101">
            <v>0</v>
          </cell>
          <cell r="Q101" t="str">
            <v>Zero</v>
          </cell>
          <cell r="R101" t="str">
            <v>Rupiah</v>
          </cell>
          <cell r="S101" t="str">
            <v>Tradable</v>
          </cell>
        </row>
        <row r="102">
          <cell r="L102">
            <v>110</v>
          </cell>
          <cell r="M102" t="str">
            <v>SDHI 2014 D</v>
          </cell>
          <cell r="N102">
            <v>40585</v>
          </cell>
          <cell r="O102">
            <v>41681</v>
          </cell>
          <cell r="P102">
            <v>7.85E-2</v>
          </cell>
          <cell r="Q102" t="str">
            <v>Fixed</v>
          </cell>
          <cell r="R102" t="str">
            <v>Rupiah</v>
          </cell>
          <cell r="S102" t="str">
            <v>Non-Tradable</v>
          </cell>
        </row>
        <row r="103">
          <cell r="L103">
            <v>111</v>
          </cell>
          <cell r="M103" t="str">
            <v>IFR0010</v>
          </cell>
          <cell r="N103">
            <v>40605</v>
          </cell>
          <cell r="O103">
            <v>49720</v>
          </cell>
          <cell r="P103">
            <v>0.1</v>
          </cell>
          <cell r="Q103" t="str">
            <v>Fixed</v>
          </cell>
          <cell r="R103" t="str">
            <v>Rupiah</v>
          </cell>
          <cell r="S103" t="str">
            <v>Tradable</v>
          </cell>
        </row>
        <row r="104">
          <cell r="L104">
            <v>112</v>
          </cell>
          <cell r="M104" t="str">
            <v>SPN20120309</v>
          </cell>
          <cell r="N104">
            <v>40612</v>
          </cell>
          <cell r="O104">
            <v>40977</v>
          </cell>
          <cell r="P104">
            <v>0</v>
          </cell>
          <cell r="Q104" t="str">
            <v>Zero</v>
          </cell>
          <cell r="R104" t="str">
            <v>Rupiah</v>
          </cell>
          <cell r="S104" t="str">
            <v>Tradable</v>
          </cell>
        </row>
        <row r="105">
          <cell r="L105">
            <v>115</v>
          </cell>
          <cell r="M105" t="str">
            <v>SPN20120406</v>
          </cell>
          <cell r="N105">
            <v>40640</v>
          </cell>
          <cell r="O105">
            <v>41005</v>
          </cell>
          <cell r="P105">
            <v>0</v>
          </cell>
          <cell r="Q105" t="str">
            <v>Zero</v>
          </cell>
          <cell r="R105" t="str">
            <v>Rupiah</v>
          </cell>
          <cell r="S105" t="str">
            <v>Tradable</v>
          </cell>
        </row>
        <row r="106">
          <cell r="L106">
            <v>116</v>
          </cell>
          <cell r="M106" t="str">
            <v>SDHI 2021 A</v>
          </cell>
          <cell r="N106">
            <v>40644</v>
          </cell>
          <cell r="O106">
            <v>44297</v>
          </cell>
          <cell r="P106">
            <v>0.08</v>
          </cell>
          <cell r="Q106" t="str">
            <v>Fixed</v>
          </cell>
          <cell r="R106" t="str">
            <v>Rupiah</v>
          </cell>
          <cell r="S106" t="str">
            <v>Non-Tradable</v>
          </cell>
        </row>
        <row r="107">
          <cell r="L107">
            <v>118</v>
          </cell>
          <cell r="M107" t="str">
            <v>FR0057</v>
          </cell>
          <cell r="N107">
            <v>40654</v>
          </cell>
          <cell r="O107">
            <v>51636</v>
          </cell>
          <cell r="P107">
            <v>9.5000000000000001E-2</v>
          </cell>
          <cell r="Q107" t="str">
            <v>Fixed</v>
          </cell>
          <cell r="R107" t="str">
            <v>Rupiah</v>
          </cell>
          <cell r="S107" t="str">
            <v>Tradable</v>
          </cell>
        </row>
        <row r="108">
          <cell r="L108">
            <v>119</v>
          </cell>
          <cell r="M108" t="str">
            <v>SPN20110804</v>
          </cell>
          <cell r="N108">
            <v>40668</v>
          </cell>
          <cell r="O108">
            <v>40759</v>
          </cell>
          <cell r="P108">
            <v>0</v>
          </cell>
          <cell r="Q108" t="str">
            <v>Zero</v>
          </cell>
          <cell r="R108" t="str">
            <v>Rupiah</v>
          </cell>
          <cell r="S108" t="str">
            <v>Tradable</v>
          </cell>
        </row>
        <row r="109">
          <cell r="L109">
            <v>120</v>
          </cell>
          <cell r="M109" t="str">
            <v>SPN20120504</v>
          </cell>
          <cell r="N109">
            <v>40668</v>
          </cell>
          <cell r="O109">
            <v>41033</v>
          </cell>
          <cell r="P109">
            <v>0</v>
          </cell>
          <cell r="Q109" t="str">
            <v>Zero</v>
          </cell>
          <cell r="R109" t="str">
            <v>Rupiah</v>
          </cell>
          <cell r="S109" t="str">
            <v>Tradable</v>
          </cell>
        </row>
        <row r="110">
          <cell r="L110">
            <v>121</v>
          </cell>
          <cell r="M110" t="str">
            <v>SPN20120608</v>
          </cell>
          <cell r="N110">
            <v>40703</v>
          </cell>
          <cell r="O110">
            <v>41068</v>
          </cell>
          <cell r="P110">
            <v>0</v>
          </cell>
          <cell r="Q110" t="str">
            <v>Zero</v>
          </cell>
          <cell r="R110" t="str">
            <v>Rupiah</v>
          </cell>
          <cell r="S110" t="str">
            <v>Tradable</v>
          </cell>
        </row>
        <row r="111">
          <cell r="L111">
            <v>122</v>
          </cell>
          <cell r="M111" t="str">
            <v>SPN20110922</v>
          </cell>
          <cell r="N111">
            <v>40717</v>
          </cell>
          <cell r="O111">
            <v>40808</v>
          </cell>
          <cell r="P111">
            <v>0</v>
          </cell>
          <cell r="Q111" t="str">
            <v>Zero</v>
          </cell>
          <cell r="R111" t="str">
            <v>Rupiah</v>
          </cell>
          <cell r="S111" t="str">
            <v>Tradable</v>
          </cell>
        </row>
        <row r="112">
          <cell r="L112">
            <v>123</v>
          </cell>
          <cell r="M112" t="str">
            <v>SPN20111006</v>
          </cell>
          <cell r="N112">
            <v>40731</v>
          </cell>
          <cell r="O112">
            <v>40822</v>
          </cell>
          <cell r="P112">
            <v>0</v>
          </cell>
          <cell r="Q112" t="str">
            <v>Fixed</v>
          </cell>
          <cell r="R112" t="str">
            <v>Rupiah</v>
          </cell>
          <cell r="S112" t="str">
            <v>Tradable</v>
          </cell>
        </row>
        <row r="113">
          <cell r="L113">
            <v>124</v>
          </cell>
          <cell r="M113" t="str">
            <v>SPN20120706</v>
          </cell>
          <cell r="N113">
            <v>40731</v>
          </cell>
          <cell r="O113">
            <v>41096</v>
          </cell>
          <cell r="P113">
            <v>0</v>
          </cell>
          <cell r="Q113" t="str">
            <v>Fixed</v>
          </cell>
          <cell r="R113" t="str">
            <v>Rupiah</v>
          </cell>
          <cell r="S113" t="str">
            <v>Tradable</v>
          </cell>
        </row>
        <row r="114">
          <cell r="L114">
            <v>125</v>
          </cell>
          <cell r="M114" t="str">
            <v>SPN20111020</v>
          </cell>
          <cell r="N114">
            <v>40745</v>
          </cell>
          <cell r="O114">
            <v>40836</v>
          </cell>
          <cell r="P114">
            <v>0</v>
          </cell>
          <cell r="Q114" t="str">
            <v>Zero</v>
          </cell>
          <cell r="R114" t="str">
            <v>Rupiah</v>
          </cell>
          <cell r="S114" t="str">
            <v>Tradable</v>
          </cell>
        </row>
        <row r="115">
          <cell r="L115">
            <v>126</v>
          </cell>
          <cell r="M115" t="str">
            <v>FR0058</v>
          </cell>
          <cell r="N115">
            <v>40745</v>
          </cell>
          <cell r="O115">
            <v>48380</v>
          </cell>
          <cell r="P115">
            <v>8.2500000000000004E-2</v>
          </cell>
          <cell r="Q115" t="str">
            <v>Fixed</v>
          </cell>
          <cell r="R115" t="str">
            <v>Rupiah</v>
          </cell>
          <cell r="S115" t="str">
            <v>Tradable</v>
          </cell>
        </row>
        <row r="116">
          <cell r="L116">
            <v>114</v>
          </cell>
          <cell r="M116" t="str">
            <v>SPNS03022012</v>
          </cell>
          <cell r="N116">
            <v>40759</v>
          </cell>
          <cell r="O116">
            <v>40942</v>
          </cell>
          <cell r="P116">
            <v>0</v>
          </cell>
          <cell r="Q116" t="str">
            <v>Zero</v>
          </cell>
          <cell r="R116" t="str">
            <v>Rupiah</v>
          </cell>
          <cell r="S116" t="str">
            <v>Tradable</v>
          </cell>
        </row>
        <row r="117">
          <cell r="L117">
            <v>115</v>
          </cell>
          <cell r="M117" t="str">
            <v>SPN03111110</v>
          </cell>
          <cell r="N117">
            <v>40766</v>
          </cell>
          <cell r="O117">
            <v>40857</v>
          </cell>
          <cell r="P117">
            <v>0</v>
          </cell>
          <cell r="Q117" t="str">
            <v>Zero</v>
          </cell>
          <cell r="R117" t="str">
            <v>Rupiah</v>
          </cell>
          <cell r="S117" t="str">
            <v>Tradable</v>
          </cell>
        </row>
        <row r="118">
          <cell r="L118">
            <v>116</v>
          </cell>
          <cell r="M118" t="str">
            <v>SPN12120810</v>
          </cell>
          <cell r="N118">
            <v>40766</v>
          </cell>
          <cell r="O118">
            <v>41131</v>
          </cell>
          <cell r="P118">
            <v>0</v>
          </cell>
          <cell r="Q118" t="str">
            <v>Zero</v>
          </cell>
          <cell r="R118" t="str">
            <v>Rupiah</v>
          </cell>
          <cell r="S118" t="str">
            <v>Tradable</v>
          </cell>
        </row>
        <row r="119">
          <cell r="L119">
            <v>117</v>
          </cell>
          <cell r="M119" t="str">
            <v>SPN03111118</v>
          </cell>
          <cell r="N119">
            <v>40773</v>
          </cell>
          <cell r="O119">
            <v>40865</v>
          </cell>
          <cell r="P119">
            <v>0</v>
          </cell>
          <cell r="Q119" t="str">
            <v>Zero</v>
          </cell>
          <cell r="R119" t="str">
            <v>Rupiah</v>
          </cell>
          <cell r="S119" t="str">
            <v>Tradable</v>
          </cell>
        </row>
        <row r="120">
          <cell r="L120">
            <v>118</v>
          </cell>
          <cell r="M120" t="str">
            <v>SPN12120818</v>
          </cell>
          <cell r="N120">
            <v>40773</v>
          </cell>
          <cell r="O120">
            <v>41139</v>
          </cell>
          <cell r="P120">
            <v>0</v>
          </cell>
          <cell r="Q120" t="str">
            <v>Zero</v>
          </cell>
          <cell r="R120" t="str">
            <v>Rupiah</v>
          </cell>
          <cell r="S120" t="str">
            <v>Tradable</v>
          </cell>
        </row>
        <row r="121">
          <cell r="L121">
            <v>119</v>
          </cell>
          <cell r="M121" t="str">
            <v>SPNS24022012</v>
          </cell>
          <cell r="N121">
            <v>40780</v>
          </cell>
          <cell r="O121">
            <v>40963</v>
          </cell>
          <cell r="P121">
            <v>0</v>
          </cell>
          <cell r="Q121" t="str">
            <v>Zero</v>
          </cell>
          <cell r="R121" t="str">
            <v>Rupiah</v>
          </cell>
          <cell r="S121" t="str">
            <v>Tradable</v>
          </cell>
        </row>
        <row r="122">
          <cell r="L122">
            <v>120</v>
          </cell>
          <cell r="M122" t="str">
            <v>SPN03111214</v>
          </cell>
          <cell r="N122">
            <v>40801</v>
          </cell>
          <cell r="O122">
            <v>40891</v>
          </cell>
          <cell r="P122">
            <v>0</v>
          </cell>
          <cell r="Q122" t="str">
            <v>Zero</v>
          </cell>
          <cell r="R122" t="str">
            <v>Rupiah</v>
          </cell>
          <cell r="S122" t="str">
            <v>Tradable</v>
          </cell>
        </row>
        <row r="123">
          <cell r="L123">
            <v>121</v>
          </cell>
          <cell r="M123" t="str">
            <v>SPN12120914</v>
          </cell>
          <cell r="N123">
            <v>40801</v>
          </cell>
          <cell r="O123">
            <v>41166</v>
          </cell>
          <cell r="P123">
            <v>0</v>
          </cell>
          <cell r="Q123" t="str">
            <v>Zero</v>
          </cell>
          <cell r="R123" t="str">
            <v>Rupiah</v>
          </cell>
          <cell r="S123" t="str">
            <v>Tradable</v>
          </cell>
        </row>
        <row r="124">
          <cell r="L124">
            <v>122</v>
          </cell>
          <cell r="M124" t="str">
            <v>FR0059</v>
          </cell>
          <cell r="N124">
            <v>40801</v>
          </cell>
          <cell r="O124">
            <v>46522</v>
          </cell>
          <cell r="P124">
            <v>7.0000000000000007E-2</v>
          </cell>
          <cell r="Q124" t="str">
            <v>Fixed</v>
          </cell>
          <cell r="R124" t="str">
            <v>Rupiah</v>
          </cell>
          <cell r="S124" t="str">
            <v>Tradable</v>
          </cell>
        </row>
        <row r="125">
          <cell r="L125">
            <v>123</v>
          </cell>
          <cell r="M125" t="str">
            <v>SPN03111228</v>
          </cell>
          <cell r="N125">
            <v>40815</v>
          </cell>
          <cell r="O125">
            <v>40905</v>
          </cell>
          <cell r="P125">
            <v>0</v>
          </cell>
          <cell r="Q125" t="str">
            <v>Zero</v>
          </cell>
          <cell r="R125" t="str">
            <v>Rupiah</v>
          </cell>
          <cell r="S125" t="str">
            <v>Tradable</v>
          </cell>
        </row>
        <row r="126">
          <cell r="L126">
            <v>124</v>
          </cell>
          <cell r="M126" t="str">
            <v>SPN03120105</v>
          </cell>
          <cell r="N126">
            <v>40822</v>
          </cell>
          <cell r="O126">
            <v>40913</v>
          </cell>
          <cell r="P126">
            <v>0</v>
          </cell>
          <cell r="Q126" t="str">
            <v>Zero</v>
          </cell>
          <cell r="R126" t="str">
            <v>Rupiah</v>
          </cell>
          <cell r="S126" t="str">
            <v>Tradable</v>
          </cell>
        </row>
        <row r="127">
          <cell r="L127">
            <v>125</v>
          </cell>
          <cell r="M127" t="str">
            <v>SPN12121005</v>
          </cell>
          <cell r="N127">
            <v>40822</v>
          </cell>
          <cell r="O127">
            <v>41187</v>
          </cell>
          <cell r="P127">
            <v>0</v>
          </cell>
          <cell r="Q127" t="str">
            <v>Zero</v>
          </cell>
          <cell r="R127" t="str">
            <v>Rupiah</v>
          </cell>
          <cell r="S127" t="str">
            <v>Tradable</v>
          </cell>
        </row>
        <row r="128">
          <cell r="L128">
            <v>126</v>
          </cell>
          <cell r="M128" t="str">
            <v>FR0060</v>
          </cell>
          <cell r="N128">
            <v>40822</v>
          </cell>
          <cell r="O128">
            <v>42840</v>
          </cell>
          <cell r="P128">
            <v>6.25E-2</v>
          </cell>
          <cell r="Q128" t="str">
            <v>Fixed</v>
          </cell>
          <cell r="R128" t="str">
            <v>Rupiah</v>
          </cell>
          <cell r="S128" t="str">
            <v>Tradable</v>
          </cell>
        </row>
        <row r="129">
          <cell r="L129">
            <v>127</v>
          </cell>
          <cell r="M129" t="str">
            <v>FR0061</v>
          </cell>
          <cell r="N129">
            <v>40822</v>
          </cell>
          <cell r="O129">
            <v>44696</v>
          </cell>
          <cell r="P129">
            <v>7.0000000000000007E-2</v>
          </cell>
          <cell r="Q129" t="str">
            <v>Fixed</v>
          </cell>
          <cell r="R129" t="str">
            <v>Rupiah</v>
          </cell>
          <cell r="S129" t="str">
            <v>Tradable</v>
          </cell>
        </row>
        <row r="130">
          <cell r="L130">
            <v>128</v>
          </cell>
          <cell r="M130" t="str">
            <v>SPNS12042012</v>
          </cell>
          <cell r="N130">
            <v>40822</v>
          </cell>
          <cell r="O130">
            <v>41011</v>
          </cell>
          <cell r="P130">
            <v>0</v>
          </cell>
          <cell r="Q130" t="str">
            <v>Zero</v>
          </cell>
          <cell r="R130" t="str">
            <v>Rupiah</v>
          </cell>
          <cell r="S130" t="str">
            <v>Tradable</v>
          </cell>
        </row>
        <row r="131">
          <cell r="L131">
            <v>129</v>
          </cell>
          <cell r="M131" t="str">
            <v>SDHI 2021 B</v>
          </cell>
          <cell r="N131">
            <v>40838</v>
          </cell>
          <cell r="O131">
            <v>44486</v>
          </cell>
          <cell r="P131">
            <v>7.1599999999999997E-2</v>
          </cell>
          <cell r="Q131" t="str">
            <v>Fixed</v>
          </cell>
          <cell r="R131" t="str">
            <v>Rupiah</v>
          </cell>
          <cell r="S131" t="str">
            <v>Tradable</v>
          </cell>
        </row>
        <row r="132">
          <cell r="L132">
            <v>130</v>
          </cell>
          <cell r="M132" t="str">
            <v>SPN03120119</v>
          </cell>
          <cell r="N132">
            <v>40836</v>
          </cell>
          <cell r="O132">
            <v>40927</v>
          </cell>
          <cell r="P132">
            <v>0</v>
          </cell>
          <cell r="Q132" t="str">
            <v>Zero</v>
          </cell>
          <cell r="R132" t="str">
            <v>Rupiah</v>
          </cell>
          <cell r="S132" t="str">
            <v>Tradable</v>
          </cell>
        </row>
        <row r="133">
          <cell r="L133">
            <v>131</v>
          </cell>
          <cell r="M133" t="str">
            <v>ORI008</v>
          </cell>
          <cell r="N133">
            <v>40842</v>
          </cell>
          <cell r="O133">
            <v>41927</v>
          </cell>
          <cell r="P133">
            <v>7.2999999999999995E-2</v>
          </cell>
          <cell r="Q133" t="str">
            <v>Fixed</v>
          </cell>
          <cell r="R133" t="str">
            <v>Rupiah</v>
          </cell>
          <cell r="S133" t="str">
            <v>Tradable</v>
          </cell>
        </row>
        <row r="134">
          <cell r="L134">
            <v>132</v>
          </cell>
          <cell r="M134" t="str">
            <v>SPN03120202</v>
          </cell>
          <cell r="N134">
            <v>40850</v>
          </cell>
          <cell r="O134">
            <v>40941</v>
          </cell>
          <cell r="P134">
            <v>0</v>
          </cell>
          <cell r="Q134" t="str">
            <v>Zero</v>
          </cell>
          <cell r="R134" t="str">
            <v>Rupiah</v>
          </cell>
          <cell r="S134" t="str">
            <v>Tradable</v>
          </cell>
        </row>
        <row r="135">
          <cell r="L135">
            <v>133</v>
          </cell>
          <cell r="M135" t="str">
            <v>SPN12121102</v>
          </cell>
          <cell r="N135">
            <v>40850</v>
          </cell>
          <cell r="O135">
            <v>41215</v>
          </cell>
          <cell r="P135">
            <v>0</v>
          </cell>
          <cell r="Q135" t="str">
            <v>Zero</v>
          </cell>
          <cell r="R135" t="str">
            <v>Rupiah</v>
          </cell>
          <cell r="S135" t="str">
            <v>Tradable</v>
          </cell>
        </row>
        <row r="136">
          <cell r="L136">
            <v>134</v>
          </cell>
          <cell r="M136" t="str">
            <v>SPN03120223</v>
          </cell>
          <cell r="N136">
            <v>40871</v>
          </cell>
          <cell r="O136">
            <v>40962</v>
          </cell>
          <cell r="P136">
            <v>0</v>
          </cell>
          <cell r="Q136" t="str">
            <v>Zero</v>
          </cell>
          <cell r="R136" t="str">
            <v>Rupiah</v>
          </cell>
          <cell r="S136" t="str">
            <v>Tradable</v>
          </cell>
        </row>
        <row r="137">
          <cell r="L137" t="str">
            <v>*</v>
          </cell>
        </row>
      </sheetData>
      <sheetData sheetId="1">
        <row r="1">
          <cell r="A1" t="str">
            <v>#</v>
          </cell>
          <cell r="B1" t="str">
            <v>Auction date</v>
          </cell>
          <cell r="C1" t="str">
            <v>Settlement date</v>
          </cell>
          <cell r="D1" t="str">
            <v>Series</v>
          </cell>
          <cell r="E1" t="str">
            <v>Maturity</v>
          </cell>
          <cell r="F1" t="str">
            <v>Coupon</v>
          </cell>
          <cell r="G1" t="str">
            <v>Bid Offered</v>
          </cell>
          <cell r="H1" t="str">
            <v>Bid Awarded</v>
          </cell>
          <cell r="I1" t="str">
            <v>Year</v>
          </cell>
          <cell r="J1" t="str">
            <v>M</v>
          </cell>
          <cell r="K1" t="str">
            <v>Week</v>
          </cell>
          <cell r="L1" t="str">
            <v>ATM</v>
          </cell>
          <cell r="M1" t="str">
            <v>Dur</v>
          </cell>
          <cell r="N1" t="str">
            <v>WAY Awarded</v>
          </cell>
          <cell r="O1" t="str">
            <v>Lo Yield - Bid</v>
          </cell>
          <cell r="P1" t="str">
            <v>Hi Yield - Bid</v>
          </cell>
          <cell r="Q1" t="str">
            <v>Lo Yield - Awd</v>
          </cell>
          <cell r="R1" t="str">
            <v>Hi Yield - Awd</v>
          </cell>
          <cell r="S1" t="str">
            <v>WAY Bid</v>
          </cell>
        </row>
        <row r="2">
          <cell r="A2">
            <v>1</v>
          </cell>
        </row>
        <row r="3">
          <cell r="A3">
            <v>2</v>
          </cell>
          <cell r="B3">
            <v>40561</v>
          </cell>
          <cell r="C3">
            <v>40563</v>
          </cell>
          <cell r="D3" t="str">
            <v>SPN20120119</v>
          </cell>
          <cell r="E3">
            <v>40927</v>
          </cell>
          <cell r="F3">
            <v>0</v>
          </cell>
          <cell r="G3">
            <v>550000</v>
          </cell>
          <cell r="H3">
            <v>0</v>
          </cell>
          <cell r="I3">
            <v>2011</v>
          </cell>
          <cell r="J3">
            <v>1</v>
          </cell>
          <cell r="K3">
            <v>2</v>
          </cell>
          <cell r="L3">
            <v>0.99726027397260275</v>
          </cell>
          <cell r="M3">
            <v>0.99723756906077354</v>
          </cell>
          <cell r="N3">
            <v>0</v>
          </cell>
          <cell r="O3">
            <v>5.7812500000000003E-2</v>
          </cell>
          <cell r="P3">
            <v>7.4999999999999997E-2</v>
          </cell>
          <cell r="Q3">
            <v>5.7812500000000003E-2</v>
          </cell>
          <cell r="R3">
            <v>0</v>
          </cell>
          <cell r="S3">
            <v>6.7394899999999994E-2</v>
          </cell>
        </row>
        <row r="4">
          <cell r="A4">
            <v>3</v>
          </cell>
          <cell r="B4">
            <v>40561</v>
          </cell>
          <cell r="C4">
            <v>40563</v>
          </cell>
          <cell r="D4" t="str">
            <v>FR0055</v>
          </cell>
          <cell r="E4">
            <v>42628</v>
          </cell>
          <cell r="F4">
            <v>7.3749999999999996E-2</v>
          </cell>
          <cell r="G4">
            <v>1137000</v>
          </cell>
          <cell r="H4">
            <v>200000</v>
          </cell>
          <cell r="I4">
            <v>2011</v>
          </cell>
          <cell r="J4">
            <v>1</v>
          </cell>
          <cell r="K4">
            <v>2</v>
          </cell>
          <cell r="L4">
            <v>5.6523722627737225</v>
          </cell>
          <cell r="M4">
            <v>4.8055837490544544</v>
          </cell>
          <cell r="N4">
            <v>7.5156200000000006E-2</v>
          </cell>
          <cell r="O4">
            <v>7.4999999999999997E-2</v>
          </cell>
          <cell r="P4">
            <v>8.5000000000000006E-2</v>
          </cell>
          <cell r="Q4">
            <v>7.4999999999999997E-2</v>
          </cell>
          <cell r="R4">
            <v>7.5312500000000004E-2</v>
          </cell>
          <cell r="S4">
            <v>7.9154000000000002E-2</v>
          </cell>
        </row>
        <row r="5">
          <cell r="A5">
            <v>4</v>
          </cell>
          <cell r="B5">
            <v>40561</v>
          </cell>
          <cell r="C5">
            <v>40563</v>
          </cell>
          <cell r="D5" t="str">
            <v>FR0053</v>
          </cell>
          <cell r="E5">
            <v>44392</v>
          </cell>
          <cell r="F5">
            <v>8.2500000000000004E-2</v>
          </cell>
          <cell r="G5">
            <v>2398000</v>
          </cell>
          <cell r="H5">
            <v>1850000</v>
          </cell>
          <cell r="I5">
            <v>2011</v>
          </cell>
          <cell r="J5">
            <v>1</v>
          </cell>
          <cell r="K5">
            <v>2</v>
          </cell>
          <cell r="L5">
            <v>10.482578397212544</v>
          </cell>
          <cell r="M5">
            <v>8.1653573027720512</v>
          </cell>
          <cell r="N5">
            <v>8.5416900000000004E-2</v>
          </cell>
          <cell r="O5">
            <v>8.3750000000000005E-2</v>
          </cell>
          <cell r="P5">
            <v>0.09</v>
          </cell>
          <cell r="Q5">
            <v>8.3750000000000005E-2</v>
          </cell>
          <cell r="R5">
            <v>8.59375E-2</v>
          </cell>
          <cell r="S5">
            <v>8.5865999999999998E-2</v>
          </cell>
        </row>
        <row r="6">
          <cell r="A6">
            <v>5</v>
          </cell>
          <cell r="B6">
            <v>40561</v>
          </cell>
          <cell r="C6">
            <v>40563</v>
          </cell>
          <cell r="D6" t="str">
            <v>FR0054</v>
          </cell>
          <cell r="E6">
            <v>48044</v>
          </cell>
          <cell r="F6">
            <v>9.5000000000000001E-2</v>
          </cell>
          <cell r="G6">
            <v>5275000</v>
          </cell>
          <cell r="H6">
            <v>4000000</v>
          </cell>
          <cell r="I6">
            <v>2011</v>
          </cell>
          <cell r="J6">
            <v>1</v>
          </cell>
          <cell r="K6">
            <v>2</v>
          </cell>
          <cell r="L6">
            <v>20.482529335071707</v>
          </cell>
          <cell r="M6">
            <v>13.878893528085881</v>
          </cell>
          <cell r="N6">
            <v>0.1009881</v>
          </cell>
          <cell r="O6">
            <v>9.8125000000000004E-2</v>
          </cell>
          <cell r="P6">
            <v>0.1053125</v>
          </cell>
          <cell r="Q6">
            <v>9.8125000000000004E-2</v>
          </cell>
          <cell r="R6">
            <v>0.1015625</v>
          </cell>
          <cell r="S6">
            <v>0.10125770000000001</v>
          </cell>
        </row>
        <row r="7">
          <cell r="A7">
            <v>6</v>
          </cell>
          <cell r="B7">
            <v>40568</v>
          </cell>
          <cell r="C7">
            <v>40570</v>
          </cell>
          <cell r="D7" t="str">
            <v>FR0053</v>
          </cell>
          <cell r="E7">
            <v>44392</v>
          </cell>
          <cell r="F7">
            <v>8.2500000000000004E-2</v>
          </cell>
          <cell r="G7">
            <v>3663000</v>
          </cell>
          <cell r="H7">
            <v>850000</v>
          </cell>
          <cell r="I7">
            <v>2011</v>
          </cell>
          <cell r="J7">
            <v>1</v>
          </cell>
          <cell r="K7">
            <v>2</v>
          </cell>
          <cell r="L7">
            <v>10.463414634146343</v>
          </cell>
          <cell r="M7">
            <v>8.1460202861974675</v>
          </cell>
          <cell r="N7">
            <v>8.9910299999999999E-2</v>
          </cell>
          <cell r="O7">
            <v>8.9062500000000003E-2</v>
          </cell>
          <cell r="P7">
            <v>9.5625000000000002E-2</v>
          </cell>
          <cell r="Q7">
            <v>8.9062500000000003E-2</v>
          </cell>
          <cell r="R7">
            <v>0.09</v>
          </cell>
          <cell r="S7">
            <v>9.2256299999999999E-2</v>
          </cell>
        </row>
        <row r="8">
          <cell r="A8">
            <v>7</v>
          </cell>
          <cell r="B8">
            <v>40568</v>
          </cell>
          <cell r="C8">
            <v>40570</v>
          </cell>
          <cell r="D8" t="str">
            <v>FR0056</v>
          </cell>
          <cell r="E8">
            <v>46280</v>
          </cell>
          <cell r="F8">
            <v>8.3750000000000005E-2</v>
          </cell>
          <cell r="G8">
            <v>5663000</v>
          </cell>
          <cell r="H8">
            <v>100000</v>
          </cell>
          <cell r="I8">
            <v>2011</v>
          </cell>
          <cell r="J8">
            <v>1</v>
          </cell>
          <cell r="K8">
            <v>2</v>
          </cell>
          <cell r="L8">
            <v>15.633127994524298</v>
          </cell>
          <cell r="M8">
            <v>11.191800066109458</v>
          </cell>
          <cell r="N8">
            <v>9.7976599999999997E-2</v>
          </cell>
          <cell r="O8">
            <v>9.7500000000000003E-2</v>
          </cell>
          <cell r="P8">
            <v>0.10625</v>
          </cell>
          <cell r="Q8">
            <v>9.7500000000000003E-2</v>
          </cell>
          <cell r="R8">
            <v>9.8125000000000004E-2</v>
          </cell>
          <cell r="S8">
            <v>0.10143439999999999</v>
          </cell>
        </row>
        <row r="9">
          <cell r="A9">
            <v>8</v>
          </cell>
          <cell r="B9">
            <v>40568</v>
          </cell>
          <cell r="C9">
            <v>40570</v>
          </cell>
          <cell r="D9" t="str">
            <v>FR0054</v>
          </cell>
          <cell r="E9">
            <v>48044</v>
          </cell>
          <cell r="F9">
            <v>9.5000000000000001E-2</v>
          </cell>
          <cell r="G9">
            <v>8024000</v>
          </cell>
          <cell r="H9">
            <v>4250000</v>
          </cell>
          <cell r="I9">
            <v>2011</v>
          </cell>
          <cell r="J9">
            <v>1</v>
          </cell>
          <cell r="K9">
            <v>2</v>
          </cell>
          <cell r="L9">
            <v>20.46336375488918</v>
          </cell>
          <cell r="M9">
            <v>13.859556511511297</v>
          </cell>
          <cell r="N9">
            <v>0.1017492</v>
          </cell>
          <cell r="O9">
            <v>0.1</v>
          </cell>
          <cell r="P9">
            <v>0.10875</v>
          </cell>
          <cell r="Q9">
            <v>0.1</v>
          </cell>
          <cell r="R9">
            <v>0.10249999999999999</v>
          </cell>
          <cell r="S9">
            <v>0.103891</v>
          </cell>
        </row>
        <row r="10">
          <cell r="A10">
            <v>9</v>
          </cell>
          <cell r="B10">
            <v>40581</v>
          </cell>
          <cell r="C10">
            <v>40582</v>
          </cell>
          <cell r="D10" t="str">
            <v>SR003</v>
          </cell>
          <cell r="E10">
            <v>41693</v>
          </cell>
          <cell r="F10">
            <v>8.1500000000000003E-2</v>
          </cell>
          <cell r="G10">
            <v>7341410</v>
          </cell>
          <cell r="H10">
            <v>7341410</v>
          </cell>
          <cell r="I10">
            <v>2011</v>
          </cell>
          <cell r="J10">
            <v>2</v>
          </cell>
          <cell r="K10">
            <v>1</v>
          </cell>
          <cell r="L10">
            <v>3.0417522245037647</v>
          </cell>
          <cell r="M10">
            <v>2.7078489847179115</v>
          </cell>
          <cell r="N10">
            <v>8.1500000000000003E-2</v>
          </cell>
          <cell r="O10">
            <v>8.1500000000000003E-2</v>
          </cell>
          <cell r="P10">
            <v>8.1500000000000003E-2</v>
          </cell>
          <cell r="Q10">
            <v>8.1500000000000003E-2</v>
          </cell>
          <cell r="R10">
            <v>8.1500000000000003E-2</v>
          </cell>
          <cell r="S10">
            <v>8.1500000000000003E-2</v>
          </cell>
        </row>
        <row r="11">
          <cell r="A11">
            <v>10</v>
          </cell>
          <cell r="B11">
            <v>40582</v>
          </cell>
          <cell r="C11">
            <v>40584</v>
          </cell>
          <cell r="D11" t="str">
            <v>SPN20120209</v>
          </cell>
          <cell r="E11">
            <v>40948</v>
          </cell>
          <cell r="F11">
            <v>0</v>
          </cell>
          <cell r="G11">
            <v>1640000</v>
          </cell>
          <cell r="H11">
            <v>900000</v>
          </cell>
          <cell r="I11">
            <v>2011</v>
          </cell>
          <cell r="J11">
            <v>2</v>
          </cell>
          <cell r="K11">
            <v>2</v>
          </cell>
          <cell r="L11">
            <v>0.99726027397260275</v>
          </cell>
          <cell r="M11">
            <v>0.99723756906077354</v>
          </cell>
          <cell r="N11">
            <v>6.5468799999999994E-2</v>
          </cell>
          <cell r="O11">
            <v>6.5000000000000002E-2</v>
          </cell>
          <cell r="P11">
            <v>7.3749999999999996E-2</v>
          </cell>
          <cell r="Q11">
            <v>6.5000000000000002E-2</v>
          </cell>
          <cell r="R11">
            <v>6.5937499999999996E-2</v>
          </cell>
          <cell r="S11">
            <v>6.9350300000000004E-2</v>
          </cell>
        </row>
        <row r="12">
          <cell r="A12">
            <v>11</v>
          </cell>
          <cell r="B12">
            <v>40582</v>
          </cell>
          <cell r="C12">
            <v>40584</v>
          </cell>
          <cell r="D12" t="str">
            <v>FR0055</v>
          </cell>
          <cell r="E12">
            <v>42628</v>
          </cell>
          <cell r="F12">
            <v>7.3749999999999996E-2</v>
          </cell>
          <cell r="G12">
            <v>2042000</v>
          </cell>
          <cell r="H12">
            <v>1000000</v>
          </cell>
          <cell r="I12">
            <v>2011</v>
          </cell>
          <cell r="J12">
            <v>2</v>
          </cell>
          <cell r="K12">
            <v>2</v>
          </cell>
          <cell r="L12">
            <v>5.5948905109489058</v>
          </cell>
          <cell r="M12">
            <v>4.7475726993306973</v>
          </cell>
          <cell r="N12">
            <v>8.2246899999999998E-2</v>
          </cell>
          <cell r="O12">
            <v>8.0625000000000002E-2</v>
          </cell>
          <cell r="P12">
            <v>8.5000000000000006E-2</v>
          </cell>
          <cell r="Q12">
            <v>8.0625000000000002E-2</v>
          </cell>
          <cell r="R12">
            <v>8.3125000000000004E-2</v>
          </cell>
          <cell r="S12">
            <v>8.2651000000000002E-2</v>
          </cell>
        </row>
        <row r="13">
          <cell r="A13">
            <v>12</v>
          </cell>
          <cell r="B13">
            <v>40582</v>
          </cell>
          <cell r="C13">
            <v>40584</v>
          </cell>
          <cell r="D13" t="str">
            <v>FR0056</v>
          </cell>
          <cell r="E13">
            <v>46280</v>
          </cell>
          <cell r="F13">
            <v>8.3750000000000005E-2</v>
          </cell>
          <cell r="G13">
            <v>3289000</v>
          </cell>
          <cell r="H13">
            <v>1500000</v>
          </cell>
          <cell r="I13">
            <v>2011</v>
          </cell>
          <cell r="J13">
            <v>2</v>
          </cell>
          <cell r="K13">
            <v>2</v>
          </cell>
          <cell r="L13">
            <v>15.594798083504449</v>
          </cell>
          <cell r="M13">
            <v>11.153126032960287</v>
          </cell>
          <cell r="N13">
            <v>9.5410200000000001E-2</v>
          </cell>
          <cell r="O13">
            <v>9.4062499999999993E-2</v>
          </cell>
          <cell r="P13">
            <v>0.10062500000000001</v>
          </cell>
          <cell r="Q13">
            <v>9.4062499999999993E-2</v>
          </cell>
          <cell r="R13">
            <v>9.6250000000000002E-2</v>
          </cell>
          <cell r="S13">
            <v>9.7342700000000004E-2</v>
          </cell>
        </row>
        <row r="14">
          <cell r="A14">
            <v>13</v>
          </cell>
          <cell r="B14">
            <v>40582</v>
          </cell>
          <cell r="C14">
            <v>40584</v>
          </cell>
          <cell r="D14" t="str">
            <v>FR0054</v>
          </cell>
          <cell r="E14">
            <v>48044</v>
          </cell>
          <cell r="F14">
            <v>9.5000000000000001E-2</v>
          </cell>
          <cell r="G14">
            <v>6119000</v>
          </cell>
          <cell r="H14">
            <v>2100000</v>
          </cell>
          <cell r="I14">
            <v>2011</v>
          </cell>
          <cell r="J14">
            <v>2</v>
          </cell>
          <cell r="K14">
            <v>2</v>
          </cell>
          <cell r="L14">
            <v>20.425032594524119</v>
          </cell>
          <cell r="M14">
            <v>13.820882478362133</v>
          </cell>
          <cell r="N14">
            <v>0.1000894</v>
          </cell>
          <cell r="O14">
            <v>9.9062499999999998E-2</v>
          </cell>
          <cell r="P14">
            <v>0.1040625</v>
          </cell>
          <cell r="Q14">
            <v>9.9062499999999998E-2</v>
          </cell>
          <cell r="R14">
            <v>0.10062500000000001</v>
          </cell>
          <cell r="S14">
            <v>0.1011822</v>
          </cell>
        </row>
        <row r="15">
          <cell r="A15">
            <v>14</v>
          </cell>
          <cell r="B15">
            <v>40585</v>
          </cell>
          <cell r="C15">
            <v>40585</v>
          </cell>
          <cell r="D15" t="str">
            <v>SDHI 2014 D</v>
          </cell>
          <cell r="E15">
            <v>41681</v>
          </cell>
          <cell r="F15">
            <v>7.85E-2</v>
          </cell>
          <cell r="G15">
            <v>6000000</v>
          </cell>
          <cell r="H15">
            <v>6000000</v>
          </cell>
          <cell r="I15">
            <v>2011</v>
          </cell>
          <cell r="J15">
            <v>2</v>
          </cell>
          <cell r="K15">
            <v>5</v>
          </cell>
          <cell r="L15">
            <v>3.0006844626967832</v>
          </cell>
          <cell r="M15">
            <v>2.7617361392148925</v>
          </cell>
          <cell r="N15">
            <v>7.85E-2</v>
          </cell>
          <cell r="O15">
            <v>7.85E-2</v>
          </cell>
          <cell r="P15">
            <v>7.85E-2</v>
          </cell>
          <cell r="Q15">
            <v>7.85E-2</v>
          </cell>
          <cell r="R15">
            <v>7.85E-2</v>
          </cell>
          <cell r="S15">
            <v>7.85E-2</v>
          </cell>
        </row>
        <row r="16">
          <cell r="A16">
            <v>15</v>
          </cell>
          <cell r="B16">
            <v>40595</v>
          </cell>
          <cell r="C16">
            <v>40597</v>
          </cell>
          <cell r="D16" t="str">
            <v>SPN20120209</v>
          </cell>
          <cell r="E16">
            <v>40948</v>
          </cell>
          <cell r="F16">
            <v>0</v>
          </cell>
          <cell r="G16">
            <v>4820000</v>
          </cell>
          <cell r="H16">
            <v>2900000</v>
          </cell>
          <cell r="I16">
            <v>2011</v>
          </cell>
          <cell r="J16">
            <v>2</v>
          </cell>
          <cell r="K16">
            <v>1</v>
          </cell>
          <cell r="L16">
            <v>0.9616438356164384</v>
          </cell>
          <cell r="M16">
            <v>0.96132596685082872</v>
          </cell>
          <cell r="N16">
            <v>6.5497299999999994E-2</v>
          </cell>
          <cell r="O16">
            <v>6.4062499999999994E-2</v>
          </cell>
          <cell r="P16">
            <v>7.2499999999999995E-2</v>
          </cell>
          <cell r="Q16">
            <v>6.4062499999999994E-2</v>
          </cell>
          <cell r="R16">
            <v>6.5937499999999996E-2</v>
          </cell>
          <cell r="S16">
            <v>6.6525500000000001E-2</v>
          </cell>
        </row>
        <row r="17">
          <cell r="A17">
            <v>16</v>
          </cell>
          <cell r="B17">
            <v>40595</v>
          </cell>
          <cell r="C17">
            <v>40597</v>
          </cell>
          <cell r="D17" t="str">
            <v>FR0055</v>
          </cell>
          <cell r="E17">
            <v>42628</v>
          </cell>
          <cell r="F17">
            <v>7.3749999999999996E-2</v>
          </cell>
          <cell r="G17">
            <v>2848000</v>
          </cell>
          <cell r="H17">
            <v>2200000</v>
          </cell>
          <cell r="I17">
            <v>2011</v>
          </cell>
          <cell r="J17">
            <v>2</v>
          </cell>
          <cell r="K17">
            <v>1</v>
          </cell>
          <cell r="L17">
            <v>5.5593065693430663</v>
          </cell>
          <cell r="M17">
            <v>4.7116610971207518</v>
          </cell>
          <cell r="N17">
            <v>8.2799200000000003E-2</v>
          </cell>
          <cell r="O17">
            <v>8.2187499999999997E-2</v>
          </cell>
          <cell r="P17">
            <v>8.5000000000000006E-2</v>
          </cell>
          <cell r="Q17">
            <v>8.2187499999999997E-2</v>
          </cell>
          <cell r="R17">
            <v>8.3437499999999998E-2</v>
          </cell>
          <cell r="S17">
            <v>8.3112400000000003E-2</v>
          </cell>
        </row>
        <row r="18">
          <cell r="A18">
            <v>17</v>
          </cell>
          <cell r="B18">
            <v>40595</v>
          </cell>
          <cell r="C18">
            <v>40597</v>
          </cell>
          <cell r="D18" t="str">
            <v>FR0053</v>
          </cell>
          <cell r="E18">
            <v>44392</v>
          </cell>
          <cell r="F18">
            <v>8.2500000000000004E-2</v>
          </cell>
          <cell r="G18">
            <v>3569000</v>
          </cell>
          <cell r="H18">
            <v>0</v>
          </cell>
          <cell r="I18">
            <v>2011</v>
          </cell>
          <cell r="J18">
            <v>2</v>
          </cell>
          <cell r="K18">
            <v>1</v>
          </cell>
          <cell r="L18">
            <v>10.389497262319562</v>
          </cell>
          <cell r="M18">
            <v>8.0714346508383521</v>
          </cell>
          <cell r="N18">
            <v>0</v>
          </cell>
          <cell r="O18">
            <v>8.7499999999999994E-2</v>
          </cell>
          <cell r="P18">
            <v>9.2499999999999999E-2</v>
          </cell>
          <cell r="Q18">
            <v>8.7499999999999994E-2</v>
          </cell>
          <cell r="R18">
            <v>0</v>
          </cell>
          <cell r="S18">
            <v>8.9450100000000005E-2</v>
          </cell>
        </row>
        <row r="19">
          <cell r="A19">
            <v>18</v>
          </cell>
          <cell r="B19">
            <v>40595</v>
          </cell>
          <cell r="C19">
            <v>40597</v>
          </cell>
          <cell r="D19" t="str">
            <v>FR0054</v>
          </cell>
          <cell r="E19">
            <v>48044</v>
          </cell>
          <cell r="F19">
            <v>9.5000000000000001E-2</v>
          </cell>
          <cell r="G19">
            <v>9345000</v>
          </cell>
          <cell r="H19">
            <v>1400000</v>
          </cell>
          <cell r="I19">
            <v>2011</v>
          </cell>
          <cell r="J19">
            <v>2</v>
          </cell>
          <cell r="K19">
            <v>1</v>
          </cell>
          <cell r="L19">
            <v>20.389439374185137</v>
          </cell>
          <cell r="M19">
            <v>13.784970876152187</v>
          </cell>
          <cell r="N19">
            <v>0.1009631</v>
          </cell>
          <cell r="O19">
            <v>9.9375000000000005E-2</v>
          </cell>
          <cell r="P19">
            <v>0.10375</v>
          </cell>
          <cell r="Q19">
            <v>9.9375000000000005E-2</v>
          </cell>
          <cell r="R19">
            <v>0.10125000000000001</v>
          </cell>
          <cell r="S19">
            <v>0.1018416</v>
          </cell>
        </row>
        <row r="20">
          <cell r="A20">
            <v>19</v>
          </cell>
          <cell r="B20">
            <v>40603</v>
          </cell>
          <cell r="C20">
            <v>40605</v>
          </cell>
          <cell r="D20" t="str">
            <v>IFR0005</v>
          </cell>
          <cell r="E20">
            <v>42750</v>
          </cell>
          <cell r="F20">
            <v>0.09</v>
          </cell>
          <cell r="G20">
            <v>771000</v>
          </cell>
          <cell r="H20">
            <v>250000</v>
          </cell>
          <cell r="I20">
            <v>2011</v>
          </cell>
          <cell r="J20">
            <v>3</v>
          </cell>
          <cell r="K20">
            <v>2</v>
          </cell>
          <cell r="L20">
            <v>5.87211576065702</v>
          </cell>
          <cell r="M20">
            <v>4.9058800315706392</v>
          </cell>
          <cell r="N20">
            <v>8.4561999999999998E-2</v>
          </cell>
          <cell r="O20">
            <v>8.4375000000000006E-2</v>
          </cell>
          <cell r="P20">
            <v>9.2499999999999999E-2</v>
          </cell>
          <cell r="Q20">
            <v>8.4375000000000006E-2</v>
          </cell>
          <cell r="R20">
            <v>9.2499999999999999E-2</v>
          </cell>
          <cell r="S20">
            <v>8.5707900000000004E-2</v>
          </cell>
        </row>
        <row r="21">
          <cell r="A21">
            <v>20</v>
          </cell>
          <cell r="B21">
            <v>40603</v>
          </cell>
          <cell r="C21">
            <v>40605</v>
          </cell>
          <cell r="D21" t="str">
            <v>IFR0006</v>
          </cell>
          <cell r="E21">
            <v>47557</v>
          </cell>
          <cell r="F21">
            <v>0.10249999999999999</v>
          </cell>
          <cell r="G21">
            <v>381000</v>
          </cell>
          <cell r="H21">
            <v>0</v>
          </cell>
          <cell r="I21">
            <v>2011</v>
          </cell>
          <cell r="J21">
            <v>3</v>
          </cell>
          <cell r="K21">
            <v>2</v>
          </cell>
          <cell r="L21">
            <v>19.033538672142367</v>
          </cell>
          <cell r="M21">
            <v>12.701135832379517</v>
          </cell>
          <cell r="N21">
            <v>0</v>
          </cell>
          <cell r="O21">
            <v>0.10125000000000001</v>
          </cell>
          <cell r="P21">
            <v>0.1075</v>
          </cell>
          <cell r="Q21">
            <v>0.10125000000000001</v>
          </cell>
          <cell r="R21">
            <v>0</v>
          </cell>
          <cell r="S21">
            <v>0.1025682</v>
          </cell>
        </row>
        <row r="22">
          <cell r="A22">
            <v>21</v>
          </cell>
          <cell r="B22">
            <v>40603</v>
          </cell>
          <cell r="C22">
            <v>40605</v>
          </cell>
          <cell r="D22" t="str">
            <v>IFR0007</v>
          </cell>
          <cell r="E22">
            <v>45672</v>
          </cell>
          <cell r="F22">
            <v>0.10249999999999999</v>
          </cell>
          <cell r="G22">
            <v>214000</v>
          </cell>
          <cell r="H22">
            <v>100000</v>
          </cell>
          <cell r="I22">
            <v>2011</v>
          </cell>
          <cell r="J22">
            <v>3</v>
          </cell>
          <cell r="K22">
            <v>2</v>
          </cell>
          <cell r="L22">
            <v>13.872056944697938</v>
          </cell>
          <cell r="M22">
            <v>9.8922396678276066</v>
          </cell>
          <cell r="N22">
            <v>9.5778100000000005E-2</v>
          </cell>
          <cell r="O22">
            <v>9.5625000000000002E-2</v>
          </cell>
          <cell r="P22">
            <v>0.1</v>
          </cell>
          <cell r="Q22">
            <v>9.5625000000000002E-2</v>
          </cell>
          <cell r="R22">
            <v>0.1</v>
          </cell>
          <cell r="S22">
            <v>9.6652399999999999E-2</v>
          </cell>
        </row>
        <row r="23">
          <cell r="A23">
            <v>22</v>
          </cell>
          <cell r="B23">
            <v>40603</v>
          </cell>
          <cell r="C23">
            <v>40605</v>
          </cell>
          <cell r="D23" t="str">
            <v>IFR0010</v>
          </cell>
          <cell r="E23">
            <v>49720</v>
          </cell>
          <cell r="F23">
            <v>0.1</v>
          </cell>
          <cell r="G23">
            <v>3023000</v>
          </cell>
          <cell r="H23">
            <v>1150000</v>
          </cell>
          <cell r="I23">
            <v>2011</v>
          </cell>
          <cell r="J23">
            <v>3</v>
          </cell>
          <cell r="K23">
            <v>2</v>
          </cell>
          <cell r="L23">
            <v>24.954196061914288</v>
          </cell>
          <cell r="M23">
            <v>16.20580110497238</v>
          </cell>
          <cell r="N23">
            <v>0.102225</v>
          </cell>
          <cell r="O23">
            <v>0.1021875</v>
          </cell>
          <cell r="P23">
            <v>0.11</v>
          </cell>
          <cell r="Q23">
            <v>0.1021875</v>
          </cell>
          <cell r="R23">
            <v>0.11</v>
          </cell>
          <cell r="S23">
            <v>0.1027914</v>
          </cell>
        </row>
        <row r="24">
          <cell r="A24">
            <v>23</v>
          </cell>
          <cell r="B24">
            <v>40610</v>
          </cell>
          <cell r="C24">
            <v>40612</v>
          </cell>
          <cell r="D24" t="str">
            <v>SPN20120309</v>
          </cell>
          <cell r="E24">
            <v>40977</v>
          </cell>
          <cell r="F24">
            <v>0</v>
          </cell>
          <cell r="G24">
            <v>6898000</v>
          </cell>
          <cell r="H24">
            <v>1450000</v>
          </cell>
          <cell r="I24">
            <v>2011</v>
          </cell>
          <cell r="J24">
            <v>3</v>
          </cell>
          <cell r="K24">
            <v>2</v>
          </cell>
          <cell r="L24">
            <v>0.99726775956284153</v>
          </cell>
          <cell r="M24">
            <v>0.997282608695652</v>
          </cell>
          <cell r="N24">
            <v>6.4784700000000001E-2</v>
          </cell>
          <cell r="O24">
            <v>6.4062499999999994E-2</v>
          </cell>
          <cell r="P24">
            <v>7.1249999999999994E-2</v>
          </cell>
          <cell r="Q24">
            <v>6.4062499999999994E-2</v>
          </cell>
          <cell r="R24">
            <v>6.5000000000000002E-2</v>
          </cell>
          <cell r="S24">
            <v>6.5622700000000006E-2</v>
          </cell>
        </row>
        <row r="25">
          <cell r="A25">
            <v>24</v>
          </cell>
          <cell r="B25">
            <v>40610</v>
          </cell>
          <cell r="C25">
            <v>40612</v>
          </cell>
          <cell r="D25" t="str">
            <v>FR0055</v>
          </cell>
          <cell r="E25">
            <v>42628</v>
          </cell>
          <cell r="F25">
            <v>7.3749999999999996E-2</v>
          </cell>
          <cell r="G25">
            <v>4711000</v>
          </cell>
          <cell r="H25">
            <v>2300000</v>
          </cell>
          <cell r="I25">
            <v>2011</v>
          </cell>
          <cell r="J25">
            <v>3</v>
          </cell>
          <cell r="K25">
            <v>2</v>
          </cell>
          <cell r="L25">
            <v>5.5182481751824817</v>
          </cell>
          <cell r="M25">
            <v>4.6702246330323547</v>
          </cell>
          <cell r="N25">
            <v>8.0201099999999997E-2</v>
          </cell>
          <cell r="O25">
            <v>0.08</v>
          </cell>
          <cell r="P25">
            <v>8.3750000000000005E-2</v>
          </cell>
          <cell r="Q25">
            <v>0.08</v>
          </cell>
          <cell r="R25">
            <v>8.0312499999999995E-2</v>
          </cell>
          <cell r="S25">
            <v>8.0693299999999996E-2</v>
          </cell>
        </row>
        <row r="26">
          <cell r="A26">
            <v>25</v>
          </cell>
          <cell r="B26">
            <v>40610</v>
          </cell>
          <cell r="C26">
            <v>40612</v>
          </cell>
          <cell r="D26" t="str">
            <v>FR0053</v>
          </cell>
          <cell r="E26">
            <v>44392</v>
          </cell>
          <cell r="F26">
            <v>8.2500000000000004E-2</v>
          </cell>
          <cell r="G26">
            <v>3825000</v>
          </cell>
          <cell r="H26">
            <v>0</v>
          </cell>
          <cell r="I26">
            <v>2011</v>
          </cell>
          <cell r="J26">
            <v>3</v>
          </cell>
          <cell r="K26">
            <v>2</v>
          </cell>
          <cell r="L26">
            <v>10.348432055749129</v>
          </cell>
          <cell r="M26">
            <v>8.0299981867499532</v>
          </cell>
          <cell r="N26">
            <v>0</v>
          </cell>
          <cell r="O26">
            <v>8.5312499999999999E-2</v>
          </cell>
          <cell r="P26">
            <v>8.7499999999999994E-2</v>
          </cell>
          <cell r="Q26">
            <v>8.5312499999999999E-2</v>
          </cell>
          <cell r="R26">
            <v>0</v>
          </cell>
          <cell r="S26">
            <v>8.6023699999999995E-2</v>
          </cell>
        </row>
        <row r="27">
          <cell r="A27">
            <v>26</v>
          </cell>
          <cell r="B27">
            <v>40610</v>
          </cell>
          <cell r="C27">
            <v>40612</v>
          </cell>
          <cell r="D27" t="str">
            <v>FR0056</v>
          </cell>
          <cell r="E27">
            <v>46280</v>
          </cell>
          <cell r="F27">
            <v>8.3750000000000005E-2</v>
          </cell>
          <cell r="G27">
            <v>4659200</v>
          </cell>
          <cell r="H27">
            <v>3250000</v>
          </cell>
          <cell r="I27">
            <v>2011</v>
          </cell>
          <cell r="J27">
            <v>3</v>
          </cell>
          <cell r="K27">
            <v>2</v>
          </cell>
          <cell r="L27">
            <v>15.518138261464751</v>
          </cell>
          <cell r="M27">
            <v>11.075777966661946</v>
          </cell>
          <cell r="N27">
            <v>9.3864400000000001E-2</v>
          </cell>
          <cell r="O27">
            <v>8.4687499999999999E-2</v>
          </cell>
          <cell r="P27">
            <v>0.1015625</v>
          </cell>
          <cell r="Q27">
            <v>8.4687499999999999E-2</v>
          </cell>
          <cell r="R27">
            <v>9.5000000000000001E-2</v>
          </cell>
          <cell r="S27">
            <v>9.4396300000000002E-2</v>
          </cell>
        </row>
        <row r="28">
          <cell r="A28">
            <v>27</v>
          </cell>
          <cell r="B28">
            <v>40617</v>
          </cell>
          <cell r="C28">
            <v>40619</v>
          </cell>
          <cell r="D28" t="str">
            <v>IFR0005</v>
          </cell>
          <cell r="E28">
            <v>42750</v>
          </cell>
          <cell r="F28">
            <v>0.09</v>
          </cell>
          <cell r="G28">
            <v>1014000</v>
          </cell>
          <cell r="H28">
            <v>0</v>
          </cell>
          <cell r="I28">
            <v>2011</v>
          </cell>
          <cell r="J28">
            <v>3</v>
          </cell>
          <cell r="K28">
            <v>2</v>
          </cell>
          <cell r="L28">
            <v>5.8337895971842002</v>
          </cell>
          <cell r="M28">
            <v>4.8672059984214675</v>
          </cell>
          <cell r="N28">
            <v>0</v>
          </cell>
          <cell r="O28">
            <v>8.2812499999999997E-2</v>
          </cell>
          <cell r="P28">
            <v>0.1</v>
          </cell>
          <cell r="Q28">
            <v>8.2812499999999997E-2</v>
          </cell>
          <cell r="R28">
            <v>0</v>
          </cell>
          <cell r="S28">
            <v>8.43642E-2</v>
          </cell>
        </row>
        <row r="29">
          <cell r="A29">
            <v>28</v>
          </cell>
          <cell r="B29">
            <v>40617</v>
          </cell>
          <cell r="C29">
            <v>40619</v>
          </cell>
          <cell r="D29" t="str">
            <v>IFR0006</v>
          </cell>
          <cell r="E29">
            <v>47557</v>
          </cell>
          <cell r="F29">
            <v>0.10249999999999999</v>
          </cell>
          <cell r="G29">
            <v>868000</v>
          </cell>
          <cell r="H29">
            <v>0</v>
          </cell>
          <cell r="I29">
            <v>2011</v>
          </cell>
          <cell r="J29">
            <v>3</v>
          </cell>
          <cell r="K29">
            <v>2</v>
          </cell>
          <cell r="L29">
            <v>18.99520876112252</v>
          </cell>
          <cell r="M29">
            <v>12.882817973964675</v>
          </cell>
          <cell r="N29">
            <v>0</v>
          </cell>
          <cell r="O29">
            <v>9.9375000000000005E-2</v>
          </cell>
          <cell r="P29">
            <v>0.1075</v>
          </cell>
          <cell r="Q29">
            <v>9.9375000000000005E-2</v>
          </cell>
          <cell r="R29">
            <v>0</v>
          </cell>
          <cell r="S29">
            <v>0.1003503</v>
          </cell>
        </row>
        <row r="30">
          <cell r="A30">
            <v>29</v>
          </cell>
          <cell r="B30">
            <v>40617</v>
          </cell>
          <cell r="C30">
            <v>40619</v>
          </cell>
          <cell r="D30" t="str">
            <v>IFR0007</v>
          </cell>
          <cell r="E30">
            <v>45672</v>
          </cell>
          <cell r="F30">
            <v>0.10249999999999999</v>
          </cell>
          <cell r="G30">
            <v>410000</v>
          </cell>
          <cell r="H30">
            <v>150000</v>
          </cell>
          <cell r="I30">
            <v>2011</v>
          </cell>
          <cell r="J30">
            <v>3</v>
          </cell>
          <cell r="K30">
            <v>2</v>
          </cell>
          <cell r="L30">
            <v>13.833728782624567</v>
          </cell>
          <cell r="M30">
            <v>9.8535656346784357</v>
          </cell>
          <cell r="N30">
            <v>9.2810400000000001E-2</v>
          </cell>
          <cell r="O30">
            <v>9.2499999999999999E-2</v>
          </cell>
          <cell r="P30">
            <v>0.10375</v>
          </cell>
          <cell r="Q30">
            <v>9.2499999999999999E-2</v>
          </cell>
          <cell r="R30">
            <v>9.3124999999999999E-2</v>
          </cell>
          <cell r="S30">
            <v>9.55318E-2</v>
          </cell>
        </row>
        <row r="31">
          <cell r="A31">
            <v>30</v>
          </cell>
          <cell r="B31">
            <v>40617</v>
          </cell>
          <cell r="C31">
            <v>40619</v>
          </cell>
          <cell r="D31" t="str">
            <v>IFR0010</v>
          </cell>
          <cell r="E31">
            <v>49720</v>
          </cell>
          <cell r="F31">
            <v>0.1</v>
          </cell>
          <cell r="G31">
            <v>3643000</v>
          </cell>
          <cell r="H31">
            <v>850000</v>
          </cell>
          <cell r="I31">
            <v>2011</v>
          </cell>
          <cell r="J31">
            <v>3</v>
          </cell>
          <cell r="K31">
            <v>2</v>
          </cell>
          <cell r="L31">
            <v>24.91586816889544</v>
          </cell>
          <cell r="M31">
            <v>16.167127071823206</v>
          </cell>
          <cell r="N31">
            <v>0.1</v>
          </cell>
          <cell r="O31">
            <v>0.1</v>
          </cell>
          <cell r="P31">
            <v>0.10375</v>
          </cell>
          <cell r="Q31">
            <v>0.1</v>
          </cell>
          <cell r="R31">
            <v>0.1</v>
          </cell>
          <cell r="S31">
            <v>0.1003616</v>
          </cell>
        </row>
        <row r="32">
          <cell r="A32">
            <v>31</v>
          </cell>
          <cell r="B32">
            <v>40624</v>
          </cell>
          <cell r="C32">
            <v>40626</v>
          </cell>
          <cell r="D32" t="str">
            <v>SPN20110623</v>
          </cell>
          <cell r="E32">
            <v>40717</v>
          </cell>
          <cell r="F32">
            <v>0</v>
          </cell>
          <cell r="G32">
            <v>9715000</v>
          </cell>
          <cell r="H32">
            <v>2000000</v>
          </cell>
          <cell r="I32">
            <v>2011</v>
          </cell>
          <cell r="J32">
            <v>3</v>
          </cell>
          <cell r="K32">
            <v>2</v>
          </cell>
          <cell r="L32">
            <v>0.24931506849315069</v>
          </cell>
          <cell r="M32">
            <v>0.25</v>
          </cell>
          <cell r="N32">
            <v>5.18594E-2</v>
          </cell>
          <cell r="O32">
            <v>0.05</v>
          </cell>
          <cell r="P32">
            <v>7.2499999999999995E-2</v>
          </cell>
          <cell r="Q32">
            <v>0.05</v>
          </cell>
          <cell r="R32">
            <v>5.2499999999999998E-2</v>
          </cell>
          <cell r="S32">
            <v>5.7178199999999998E-2</v>
          </cell>
        </row>
        <row r="33">
          <cell r="A33">
            <v>32</v>
          </cell>
          <cell r="B33">
            <v>40624</v>
          </cell>
          <cell r="C33">
            <v>40626</v>
          </cell>
          <cell r="D33" t="str">
            <v>SPN20120309</v>
          </cell>
          <cell r="E33">
            <v>40977</v>
          </cell>
          <cell r="F33">
            <v>0</v>
          </cell>
          <cell r="G33">
            <v>3222000</v>
          </cell>
          <cell r="H33">
            <v>2000000</v>
          </cell>
          <cell r="I33">
            <v>2011</v>
          </cell>
          <cell r="J33">
            <v>3</v>
          </cell>
          <cell r="K33">
            <v>2</v>
          </cell>
          <cell r="L33">
            <v>0.95901639344262291</v>
          </cell>
          <cell r="M33">
            <v>0.95923913043478271</v>
          </cell>
          <cell r="N33">
            <v>6.3813400000000006E-2</v>
          </cell>
          <cell r="O33">
            <v>6.1562499999999999E-2</v>
          </cell>
          <cell r="P33">
            <v>7.4999999999999997E-2</v>
          </cell>
          <cell r="Q33">
            <v>6.1562499999999999E-2</v>
          </cell>
          <cell r="R33">
            <v>6.4375000000000002E-2</v>
          </cell>
          <cell r="S33">
            <v>6.5065799999999993E-2</v>
          </cell>
        </row>
        <row r="34">
          <cell r="A34">
            <v>33</v>
          </cell>
          <cell r="B34">
            <v>40624</v>
          </cell>
          <cell r="C34">
            <v>40626</v>
          </cell>
          <cell r="D34" t="str">
            <v>FR0055</v>
          </cell>
          <cell r="E34">
            <v>42628</v>
          </cell>
          <cell r="F34">
            <v>7.3749999999999996E-2</v>
          </cell>
          <cell r="G34">
            <v>4480000</v>
          </cell>
          <cell r="H34">
            <v>1500000</v>
          </cell>
          <cell r="I34">
            <v>2011</v>
          </cell>
          <cell r="J34">
            <v>3</v>
          </cell>
          <cell r="K34">
            <v>2</v>
          </cell>
          <cell r="L34">
            <v>5.4799270072992705</v>
          </cell>
          <cell r="M34">
            <v>4.7541117308175611</v>
          </cell>
          <cell r="N34">
            <v>7.9173099999999996E-2</v>
          </cell>
          <cell r="O34">
            <v>7.9062499999999994E-2</v>
          </cell>
          <cell r="P34">
            <v>8.1875000000000003E-2</v>
          </cell>
          <cell r="Q34">
            <v>7.9062499999999994E-2</v>
          </cell>
          <cell r="R34">
            <v>7.9375000000000001E-2</v>
          </cell>
          <cell r="S34">
            <v>7.9968200000000003E-2</v>
          </cell>
        </row>
        <row r="35">
          <cell r="A35">
            <v>34</v>
          </cell>
          <cell r="B35">
            <v>40624</v>
          </cell>
          <cell r="C35">
            <v>40626</v>
          </cell>
          <cell r="D35" t="str">
            <v>FR0054</v>
          </cell>
          <cell r="E35">
            <v>48044</v>
          </cell>
          <cell r="F35">
            <v>9.5000000000000001E-2</v>
          </cell>
          <cell r="G35">
            <v>10451200</v>
          </cell>
          <cell r="H35">
            <v>4500000</v>
          </cell>
          <cell r="I35">
            <v>2011</v>
          </cell>
          <cell r="J35">
            <v>3</v>
          </cell>
          <cell r="K35">
            <v>2</v>
          </cell>
          <cell r="L35">
            <v>20.310039113428942</v>
          </cell>
          <cell r="M35">
            <v>13.704860378914617</v>
          </cell>
          <cell r="N35">
            <v>9.4695399999999999E-2</v>
          </cell>
          <cell r="O35">
            <v>9.4375000000000001E-2</v>
          </cell>
          <cell r="P35">
            <v>9.7812499999999997E-2</v>
          </cell>
          <cell r="Q35">
            <v>9.4375000000000001E-2</v>
          </cell>
          <cell r="R35">
            <v>9.5000000000000001E-2</v>
          </cell>
          <cell r="S35">
            <v>9.5100799999999999E-2</v>
          </cell>
        </row>
        <row r="36">
          <cell r="A36">
            <v>35</v>
          </cell>
          <cell r="B36">
            <v>40638</v>
          </cell>
          <cell r="C36">
            <v>40640</v>
          </cell>
          <cell r="D36" t="str">
            <v>SPN20110706</v>
          </cell>
          <cell r="E36">
            <v>40730</v>
          </cell>
          <cell r="F36">
            <v>0</v>
          </cell>
          <cell r="G36">
            <v>5426000</v>
          </cell>
          <cell r="H36">
            <v>2000000</v>
          </cell>
          <cell r="I36">
            <v>2011</v>
          </cell>
          <cell r="J36">
            <v>4</v>
          </cell>
          <cell r="K36">
            <v>2</v>
          </cell>
          <cell r="L36">
            <v>0.24657534246575341</v>
          </cell>
          <cell r="M36">
            <v>0.24861878453038677</v>
          </cell>
          <cell r="N36">
            <v>5.0237499999999997E-2</v>
          </cell>
          <cell r="O36">
            <v>4.9062500000000002E-2</v>
          </cell>
          <cell r="P36">
            <v>7.2499999999999995E-2</v>
          </cell>
          <cell r="Q36">
            <v>4.9062500000000002E-2</v>
          </cell>
          <cell r="R36">
            <v>5.0625000000000003E-2</v>
          </cell>
          <cell r="S36">
            <v>5.4419599999999999E-2</v>
          </cell>
        </row>
        <row r="37">
          <cell r="A37">
            <v>36</v>
          </cell>
          <cell r="B37">
            <v>40638</v>
          </cell>
          <cell r="C37">
            <v>40640</v>
          </cell>
          <cell r="D37" t="str">
            <v>SPN20120406</v>
          </cell>
          <cell r="E37">
            <v>41005</v>
          </cell>
          <cell r="F37">
            <v>0</v>
          </cell>
          <cell r="G37">
            <v>4653000</v>
          </cell>
          <cell r="H37">
            <v>950000</v>
          </cell>
          <cell r="I37">
            <v>2011</v>
          </cell>
          <cell r="J37">
            <v>4</v>
          </cell>
          <cell r="K37">
            <v>2</v>
          </cell>
          <cell r="L37">
            <v>0.99726775956284153</v>
          </cell>
          <cell r="M37">
            <v>0.99726775956284142</v>
          </cell>
          <cell r="N37">
            <v>6.06796E-2</v>
          </cell>
          <cell r="O37">
            <v>5.9062499999999997E-2</v>
          </cell>
          <cell r="P37">
            <v>6.5000000000000002E-2</v>
          </cell>
          <cell r="Q37">
            <v>5.9062499999999997E-2</v>
          </cell>
          <cell r="R37">
            <v>6.1562499999999999E-2</v>
          </cell>
          <cell r="S37">
            <v>6.2863600000000006E-2</v>
          </cell>
        </row>
        <row r="38">
          <cell r="A38">
            <v>37</v>
          </cell>
          <cell r="B38">
            <v>40638</v>
          </cell>
          <cell r="C38">
            <v>40640</v>
          </cell>
          <cell r="D38" t="str">
            <v>FR0053</v>
          </cell>
          <cell r="E38">
            <v>44392</v>
          </cell>
          <cell r="F38">
            <v>8.2500000000000004E-2</v>
          </cell>
          <cell r="G38">
            <v>3205000</v>
          </cell>
          <cell r="H38">
            <v>1350000</v>
          </cell>
          <cell r="I38">
            <v>2011</v>
          </cell>
          <cell r="J38">
            <v>4</v>
          </cell>
          <cell r="K38">
            <v>2</v>
          </cell>
          <cell r="L38">
            <v>10.271777003484321</v>
          </cell>
          <cell r="M38">
            <v>7.9526501204516107</v>
          </cell>
          <cell r="N38">
            <v>7.7315800000000004E-2</v>
          </cell>
          <cell r="O38">
            <v>7.6874999999999999E-2</v>
          </cell>
          <cell r="P38">
            <v>7.9062499999999994E-2</v>
          </cell>
          <cell r="Q38">
            <v>7.6874999999999999E-2</v>
          </cell>
          <cell r="R38">
            <v>7.7600000000000002E-2</v>
          </cell>
          <cell r="S38">
            <v>7.7790499999999999E-2</v>
          </cell>
        </row>
        <row r="39">
          <cell r="A39">
            <v>38</v>
          </cell>
          <cell r="B39">
            <v>40638</v>
          </cell>
          <cell r="C39">
            <v>40640</v>
          </cell>
          <cell r="D39" t="str">
            <v>FR0056</v>
          </cell>
          <cell r="E39">
            <v>46280</v>
          </cell>
          <cell r="F39">
            <v>8.3750000000000005E-2</v>
          </cell>
          <cell r="G39">
            <v>8085000</v>
          </cell>
          <cell r="H39">
            <v>2700000</v>
          </cell>
          <cell r="I39">
            <v>2011</v>
          </cell>
          <cell r="J39">
            <v>4</v>
          </cell>
          <cell r="K39">
            <v>2</v>
          </cell>
          <cell r="L39">
            <v>15.441478439425051</v>
          </cell>
          <cell r="M39">
            <v>11.201030051672559</v>
          </cell>
          <cell r="N39">
            <v>8.5779300000000003E-2</v>
          </cell>
          <cell r="O39">
            <v>8.5000000000000006E-2</v>
          </cell>
          <cell r="P39">
            <v>8.9062500000000003E-2</v>
          </cell>
          <cell r="Q39">
            <v>8.5000000000000006E-2</v>
          </cell>
          <cell r="R39">
            <v>8.59375E-2</v>
          </cell>
          <cell r="S39">
            <v>8.6360900000000004E-2</v>
          </cell>
        </row>
        <row r="40">
          <cell r="A40">
            <v>39</v>
          </cell>
          <cell r="B40">
            <v>40638</v>
          </cell>
          <cell r="C40">
            <v>40640</v>
          </cell>
          <cell r="D40" t="str">
            <v>FR0054</v>
          </cell>
          <cell r="E40">
            <v>48044</v>
          </cell>
          <cell r="F40">
            <v>9.5000000000000001E-2</v>
          </cell>
          <cell r="G40">
            <v>4658000</v>
          </cell>
          <cell r="H40">
            <v>0</v>
          </cell>
          <cell r="I40">
            <v>2011</v>
          </cell>
          <cell r="J40">
            <v>4</v>
          </cell>
          <cell r="K40">
            <v>2</v>
          </cell>
          <cell r="L40">
            <v>20.271707953063885</v>
          </cell>
          <cell r="M40">
            <v>13.666186345765443</v>
          </cell>
          <cell r="N40">
            <v>0</v>
          </cell>
          <cell r="O40">
            <v>9.0937500000000004E-2</v>
          </cell>
          <cell r="P40">
            <v>9.5000000000000001E-2</v>
          </cell>
          <cell r="Q40">
            <v>9.0937500000000004E-2</v>
          </cell>
          <cell r="R40">
            <v>0</v>
          </cell>
          <cell r="S40">
            <v>9.1388899999999995E-2</v>
          </cell>
        </row>
        <row r="41">
          <cell r="A41">
            <v>40</v>
          </cell>
          <cell r="B41">
            <v>40644</v>
          </cell>
          <cell r="C41">
            <v>40644</v>
          </cell>
          <cell r="D41" t="str">
            <v>SDHI 2021 A</v>
          </cell>
          <cell r="E41">
            <v>44297</v>
          </cell>
          <cell r="F41">
            <v>0.08</v>
          </cell>
          <cell r="G41">
            <v>2000000</v>
          </cell>
          <cell r="H41">
            <v>2000000</v>
          </cell>
          <cell r="I41">
            <v>2011</v>
          </cell>
          <cell r="J41">
            <v>4</v>
          </cell>
          <cell r="K41">
            <v>1</v>
          </cell>
          <cell r="L41">
            <v>10.000746640119463</v>
          </cell>
          <cell r="M41">
            <v>7.8888888888888893</v>
          </cell>
          <cell r="N41">
            <v>0.08</v>
          </cell>
          <cell r="O41">
            <v>0.08</v>
          </cell>
          <cell r="P41">
            <v>0.08</v>
          </cell>
          <cell r="Q41">
            <v>0.08</v>
          </cell>
          <cell r="R41">
            <v>0.08</v>
          </cell>
          <cell r="S41">
            <v>0.08</v>
          </cell>
        </row>
        <row r="42">
          <cell r="A42">
            <v>41</v>
          </cell>
          <cell r="B42">
            <v>40645</v>
          </cell>
          <cell r="C42">
            <v>40647</v>
          </cell>
          <cell r="D42" t="str">
            <v>IFR0005</v>
          </cell>
          <cell r="E42">
            <v>42750</v>
          </cell>
          <cell r="F42">
            <v>0.09</v>
          </cell>
          <cell r="G42">
            <v>889000</v>
          </cell>
          <cell r="H42">
            <v>360000</v>
          </cell>
          <cell r="I42">
            <v>2011</v>
          </cell>
          <cell r="J42">
            <v>4</v>
          </cell>
          <cell r="K42">
            <v>2</v>
          </cell>
          <cell r="L42">
            <v>5.7571372702385606</v>
          </cell>
          <cell r="M42">
            <v>4.7898579321231258</v>
          </cell>
          <cell r="N42">
            <v>7.3919899999999997E-2</v>
          </cell>
          <cell r="O42">
            <v>7.3124999999999996E-2</v>
          </cell>
          <cell r="P42">
            <v>9.5000000000000001E-2</v>
          </cell>
          <cell r="Q42">
            <v>7.3124999999999996E-2</v>
          </cell>
          <cell r="R42">
            <v>7.4062500000000003E-2</v>
          </cell>
          <cell r="S42">
            <v>7.57824E-2</v>
          </cell>
        </row>
        <row r="43">
          <cell r="A43">
            <v>42</v>
          </cell>
          <cell r="B43">
            <v>40645</v>
          </cell>
          <cell r="C43">
            <v>40647</v>
          </cell>
          <cell r="D43" t="str">
            <v>IFR0006</v>
          </cell>
          <cell r="E43">
            <v>47557</v>
          </cell>
          <cell r="F43">
            <v>0.10249999999999999</v>
          </cell>
          <cell r="G43">
            <v>1195000</v>
          </cell>
          <cell r="H43">
            <v>0</v>
          </cell>
          <cell r="I43">
            <v>2011</v>
          </cell>
          <cell r="J43">
            <v>4</v>
          </cell>
          <cell r="K43">
            <v>2</v>
          </cell>
          <cell r="L43">
            <v>18.918548939082822</v>
          </cell>
          <cell r="M43">
            <v>12.806731017442932</v>
          </cell>
          <cell r="N43">
            <v>0</v>
          </cell>
          <cell r="O43">
            <v>9.2812500000000006E-2</v>
          </cell>
          <cell r="P43">
            <v>0.10249999999999999</v>
          </cell>
          <cell r="Q43">
            <v>9.2812500000000006E-2</v>
          </cell>
          <cell r="R43">
            <v>0</v>
          </cell>
          <cell r="S43">
            <v>9.5271900000000007E-2</v>
          </cell>
        </row>
        <row r="44">
          <cell r="A44">
            <v>43</v>
          </cell>
          <cell r="B44">
            <v>40645</v>
          </cell>
          <cell r="C44">
            <v>40647</v>
          </cell>
          <cell r="D44" t="str">
            <v>IFR0007</v>
          </cell>
          <cell r="E44">
            <v>45672</v>
          </cell>
          <cell r="F44">
            <v>0.10249999999999999</v>
          </cell>
          <cell r="G44">
            <v>364000</v>
          </cell>
          <cell r="H44">
            <v>0</v>
          </cell>
          <cell r="I44">
            <v>2011</v>
          </cell>
          <cell r="J44">
            <v>4</v>
          </cell>
          <cell r="K44">
            <v>2</v>
          </cell>
          <cell r="L44">
            <v>13.757072458477825</v>
          </cell>
          <cell r="M44">
            <v>9.7762175683800905</v>
          </cell>
          <cell r="N44">
            <v>0</v>
          </cell>
          <cell r="O44">
            <v>8.5312499999999999E-2</v>
          </cell>
          <cell r="P44">
            <v>0.10249999999999999</v>
          </cell>
          <cell r="Q44">
            <v>8.5312499999999999E-2</v>
          </cell>
          <cell r="R44">
            <v>0</v>
          </cell>
          <cell r="S44">
            <v>8.6050699999999994E-2</v>
          </cell>
        </row>
        <row r="45">
          <cell r="A45">
            <v>44</v>
          </cell>
          <cell r="B45">
            <v>40645</v>
          </cell>
          <cell r="C45">
            <v>40647</v>
          </cell>
          <cell r="D45" t="str">
            <v>IFR0010</v>
          </cell>
          <cell r="E45">
            <v>49720</v>
          </cell>
          <cell r="F45">
            <v>0.1</v>
          </cell>
          <cell r="G45">
            <v>2215000</v>
          </cell>
          <cell r="H45">
            <v>140000</v>
          </cell>
          <cell r="I45">
            <v>2011</v>
          </cell>
          <cell r="J45">
            <v>4</v>
          </cell>
          <cell r="K45">
            <v>2</v>
          </cell>
          <cell r="L45">
            <v>24.839212382857745</v>
          </cell>
          <cell r="M45">
            <v>16.089779005524868</v>
          </cell>
          <cell r="N45">
            <v>9.2499999999999999E-2</v>
          </cell>
          <cell r="O45">
            <v>9.2499999999999999E-2</v>
          </cell>
          <cell r="P45">
            <v>0.1</v>
          </cell>
          <cell r="Q45">
            <v>9.2499999999999999E-2</v>
          </cell>
          <cell r="R45">
            <v>9.2499999999999999E-2</v>
          </cell>
          <cell r="S45">
            <v>9.5896800000000004E-2</v>
          </cell>
        </row>
        <row r="46">
          <cell r="A46">
            <v>45</v>
          </cell>
          <cell r="B46">
            <v>40652</v>
          </cell>
          <cell r="C46">
            <v>40654</v>
          </cell>
          <cell r="D46" t="str">
            <v>SPN20110720</v>
          </cell>
          <cell r="E46">
            <v>40744</v>
          </cell>
          <cell r="F46">
            <v>0</v>
          </cell>
          <cell r="G46">
            <v>1875000</v>
          </cell>
          <cell r="H46">
            <v>600000</v>
          </cell>
          <cell r="I46">
            <v>2011</v>
          </cell>
          <cell r="J46">
            <v>4</v>
          </cell>
          <cell r="K46">
            <v>2</v>
          </cell>
          <cell r="L46">
            <v>0.24657534246575341</v>
          </cell>
          <cell r="M46">
            <v>0.24861878453038677</v>
          </cell>
          <cell r="N46">
            <v>5.1927099999999997E-2</v>
          </cell>
          <cell r="O46">
            <v>5.1249999999999997E-2</v>
          </cell>
          <cell r="P46">
            <v>7.2499999999999995E-2</v>
          </cell>
          <cell r="Q46">
            <v>5.1249999999999997E-2</v>
          </cell>
          <cell r="R46">
            <v>5.2499999999999998E-2</v>
          </cell>
          <cell r="S46">
            <v>5.9116700000000001E-2</v>
          </cell>
        </row>
        <row r="47">
          <cell r="A47">
            <v>46</v>
          </cell>
          <cell r="B47">
            <v>40652</v>
          </cell>
          <cell r="C47">
            <v>40654</v>
          </cell>
          <cell r="D47" t="str">
            <v>SPN20120406</v>
          </cell>
          <cell r="E47">
            <v>41005</v>
          </cell>
          <cell r="F47">
            <v>0</v>
          </cell>
          <cell r="G47">
            <v>3270000</v>
          </cell>
          <cell r="H47">
            <v>0</v>
          </cell>
          <cell r="I47">
            <v>2011</v>
          </cell>
          <cell r="J47">
            <v>4</v>
          </cell>
          <cell r="K47">
            <v>2</v>
          </cell>
          <cell r="L47">
            <v>0.95901639344262291</v>
          </cell>
          <cell r="M47">
            <v>0.95901639344262302</v>
          </cell>
          <cell r="N47">
            <v>0</v>
          </cell>
          <cell r="O47">
            <v>0.06</v>
          </cell>
          <cell r="P47">
            <v>6.9062499999999999E-2</v>
          </cell>
          <cell r="Q47">
            <v>0.06</v>
          </cell>
          <cell r="R47">
            <v>0</v>
          </cell>
          <cell r="S47">
            <v>6.24199E-2</v>
          </cell>
        </row>
        <row r="48">
          <cell r="A48">
            <v>47</v>
          </cell>
          <cell r="B48">
            <v>40652</v>
          </cell>
          <cell r="C48">
            <v>40654</v>
          </cell>
          <cell r="D48" t="str">
            <v>FR0055</v>
          </cell>
          <cell r="E48">
            <v>42628</v>
          </cell>
          <cell r="F48">
            <v>7.3749999999999996E-2</v>
          </cell>
          <cell r="G48">
            <v>1423000</v>
          </cell>
          <cell r="H48">
            <v>1000000</v>
          </cell>
          <cell r="I48">
            <v>2011</v>
          </cell>
          <cell r="J48">
            <v>4</v>
          </cell>
          <cell r="K48">
            <v>2</v>
          </cell>
          <cell r="L48">
            <v>5.4032846715328473</v>
          </cell>
          <cell r="M48">
            <v>4.6780247742958228</v>
          </cell>
          <cell r="N48">
            <v>7.0954400000000001E-2</v>
          </cell>
          <cell r="O48">
            <v>7.03125E-2</v>
          </cell>
          <cell r="P48">
            <v>8.1250000000000003E-2</v>
          </cell>
          <cell r="Q48">
            <v>7.03125E-2</v>
          </cell>
          <cell r="R48">
            <v>7.1562500000000001E-2</v>
          </cell>
          <cell r="S48">
            <v>7.2053099999999995E-2</v>
          </cell>
        </row>
        <row r="49">
          <cell r="A49">
            <v>48</v>
          </cell>
          <cell r="B49">
            <v>40652</v>
          </cell>
          <cell r="C49">
            <v>40654</v>
          </cell>
          <cell r="D49" t="str">
            <v>FR0056</v>
          </cell>
          <cell r="E49">
            <v>46280</v>
          </cell>
          <cell r="F49">
            <v>8.3750000000000005E-2</v>
          </cell>
          <cell r="G49">
            <v>3633000</v>
          </cell>
          <cell r="H49">
            <v>800000</v>
          </cell>
          <cell r="I49">
            <v>2011</v>
          </cell>
          <cell r="J49">
            <v>4</v>
          </cell>
          <cell r="K49">
            <v>2</v>
          </cell>
          <cell r="L49">
            <v>15.403148528405202</v>
          </cell>
          <cell r="M49">
            <v>11.16298657341169</v>
          </cell>
          <cell r="N49">
            <v>8.4988300000000003E-2</v>
          </cell>
          <cell r="O49">
            <v>8.4687499999999999E-2</v>
          </cell>
          <cell r="P49">
            <v>8.9062500000000003E-2</v>
          </cell>
          <cell r="Q49">
            <v>8.4687499999999999E-2</v>
          </cell>
          <cell r="R49">
            <v>8.3512500000000003E-2</v>
          </cell>
          <cell r="S49">
            <v>8.5567500000000005E-2</v>
          </cell>
        </row>
        <row r="50">
          <cell r="A50">
            <v>49</v>
          </cell>
          <cell r="B50">
            <v>40652</v>
          </cell>
          <cell r="C50">
            <v>40654</v>
          </cell>
          <cell r="D50" t="str">
            <v>FR0057</v>
          </cell>
          <cell r="E50">
            <v>51636</v>
          </cell>
          <cell r="F50">
            <v>9.5000000000000001E-2</v>
          </cell>
          <cell r="G50">
            <v>4640000</v>
          </cell>
          <cell r="H50">
            <v>4200000</v>
          </cell>
          <cell r="I50">
            <v>2011</v>
          </cell>
          <cell r="J50">
            <v>4</v>
          </cell>
          <cell r="K50">
            <v>2</v>
          </cell>
          <cell r="L50">
            <v>30.066413494656892</v>
          </cell>
          <cell r="M50">
            <v>18.914919253381726</v>
          </cell>
          <cell r="N50">
            <v>9.5922199999999999E-2</v>
          </cell>
          <cell r="O50">
            <v>9.3124999999999999E-2</v>
          </cell>
          <cell r="P50">
            <v>0.1</v>
          </cell>
          <cell r="Q50">
            <v>9.3124999999999999E-2</v>
          </cell>
          <cell r="R50">
            <v>9.6250000000000002E-2</v>
          </cell>
          <cell r="S50">
            <v>9.6111500000000002E-2</v>
          </cell>
        </row>
        <row r="51">
          <cell r="A51">
            <v>50</v>
          </cell>
          <cell r="B51">
            <v>40659</v>
          </cell>
          <cell r="C51">
            <v>40661</v>
          </cell>
          <cell r="D51" t="str">
            <v>IFR0005</v>
          </cell>
          <cell r="E51">
            <v>42750</v>
          </cell>
          <cell r="F51">
            <v>0.09</v>
          </cell>
          <cell r="G51">
            <v>680000</v>
          </cell>
          <cell r="H51">
            <v>0</v>
          </cell>
          <cell r="I51">
            <v>2011</v>
          </cell>
          <cell r="J51">
            <v>4</v>
          </cell>
          <cell r="K51">
            <v>2</v>
          </cell>
          <cell r="L51">
            <v>5.7188111067657417</v>
          </cell>
          <cell r="M51">
            <v>4.7511838989739541</v>
          </cell>
          <cell r="N51">
            <v>0</v>
          </cell>
          <cell r="O51">
            <v>7.2812500000000002E-2</v>
          </cell>
          <cell r="P51">
            <v>0.08</v>
          </cell>
          <cell r="Q51">
            <v>7.2812500000000002E-2</v>
          </cell>
          <cell r="R51">
            <v>0</v>
          </cell>
          <cell r="S51">
            <v>7.54325E-2</v>
          </cell>
        </row>
        <row r="52">
          <cell r="A52">
            <v>51</v>
          </cell>
          <cell r="B52">
            <v>40659</v>
          </cell>
          <cell r="C52">
            <v>40661</v>
          </cell>
          <cell r="D52" t="str">
            <v>IFR0006</v>
          </cell>
          <cell r="E52">
            <v>47557</v>
          </cell>
          <cell r="F52">
            <v>0.10249999999999999</v>
          </cell>
          <cell r="G52">
            <v>21000</v>
          </cell>
          <cell r="H52">
            <v>0</v>
          </cell>
          <cell r="I52">
            <v>2011</v>
          </cell>
          <cell r="J52">
            <v>4</v>
          </cell>
          <cell r="K52">
            <v>2</v>
          </cell>
          <cell r="L52">
            <v>18.880219028062971</v>
          </cell>
          <cell r="M52">
            <v>12.768687539182059</v>
          </cell>
          <cell r="N52">
            <v>0</v>
          </cell>
          <cell r="O52">
            <v>9.3124999999999999E-2</v>
          </cell>
          <cell r="P52">
            <v>0.105</v>
          </cell>
          <cell r="Q52">
            <v>9.3124999999999999E-2</v>
          </cell>
          <cell r="R52">
            <v>0</v>
          </cell>
          <cell r="S52">
            <v>8.6385900000000002E-2</v>
          </cell>
        </row>
        <row r="53">
          <cell r="A53">
            <v>52</v>
          </cell>
          <cell r="B53">
            <v>40659</v>
          </cell>
          <cell r="C53">
            <v>40661</v>
          </cell>
          <cell r="D53" t="str">
            <v>IFR0007</v>
          </cell>
          <cell r="E53">
            <v>45672</v>
          </cell>
          <cell r="F53">
            <v>0.10249999999999999</v>
          </cell>
          <cell r="G53">
            <v>163000</v>
          </cell>
          <cell r="H53">
            <v>0</v>
          </cell>
          <cell r="I53">
            <v>2011</v>
          </cell>
          <cell r="J53">
            <v>4</v>
          </cell>
          <cell r="K53">
            <v>2</v>
          </cell>
          <cell r="L53">
            <v>13.718744296404454</v>
          </cell>
          <cell r="M53">
            <v>9.7375435352309214</v>
          </cell>
          <cell r="N53">
            <v>0</v>
          </cell>
          <cell r="O53">
            <v>8.5000000000000006E-2</v>
          </cell>
          <cell r="P53">
            <v>9.5000000000000001E-2</v>
          </cell>
          <cell r="Q53">
            <v>8.5000000000000006E-2</v>
          </cell>
          <cell r="R53">
            <v>0</v>
          </cell>
          <cell r="S53">
            <v>9.7812499999999997E-2</v>
          </cell>
        </row>
        <row r="54">
          <cell r="A54">
            <v>53</v>
          </cell>
          <cell r="B54">
            <v>40659</v>
          </cell>
          <cell r="C54">
            <v>40661</v>
          </cell>
          <cell r="D54" t="str">
            <v>IFR0010</v>
          </cell>
          <cell r="E54">
            <v>49720</v>
          </cell>
          <cell r="F54">
            <v>0.1</v>
          </cell>
          <cell r="G54">
            <v>839000</v>
          </cell>
          <cell r="H54">
            <v>500000</v>
          </cell>
          <cell r="I54">
            <v>2011</v>
          </cell>
          <cell r="J54">
            <v>4</v>
          </cell>
          <cell r="K54">
            <v>2</v>
          </cell>
          <cell r="L54">
            <v>24.800884489838896</v>
          </cell>
          <cell r="M54">
            <v>16.051104972375686</v>
          </cell>
          <cell r="N54">
            <v>9.4206399999999996E-2</v>
          </cell>
          <cell r="O54">
            <v>9.2499999999999999E-2</v>
          </cell>
          <cell r="P54">
            <v>9.8437499999999997E-2</v>
          </cell>
          <cell r="Q54">
            <v>9.2499999999999999E-2</v>
          </cell>
          <cell r="R54">
            <v>9.4375000000000001E-2</v>
          </cell>
          <cell r="S54">
            <v>9.4709000000000002E-2</v>
          </cell>
        </row>
        <row r="55">
          <cell r="A55">
            <v>54</v>
          </cell>
          <cell r="B55">
            <v>40666</v>
          </cell>
          <cell r="C55">
            <v>40668</v>
          </cell>
          <cell r="D55" t="str">
            <v>SPN20110804</v>
          </cell>
          <cell r="E55">
            <v>40759</v>
          </cell>
          <cell r="F55">
            <v>0</v>
          </cell>
          <cell r="G55">
            <v>5537000</v>
          </cell>
          <cell r="H55">
            <v>2000000</v>
          </cell>
          <cell r="I55">
            <v>2011</v>
          </cell>
          <cell r="J55">
            <v>5</v>
          </cell>
          <cell r="K55">
            <v>2</v>
          </cell>
          <cell r="L55">
            <v>0.24931506849315069</v>
          </cell>
          <cell r="M55">
            <v>0.25138121546961334</v>
          </cell>
          <cell r="N55">
            <v>4.8774499999999998E-2</v>
          </cell>
          <cell r="O55">
            <v>4.7500000000000001E-2</v>
          </cell>
          <cell r="P55">
            <v>5.5E-2</v>
          </cell>
          <cell r="Q55">
            <v>4.7500000000000001E-2</v>
          </cell>
          <cell r="R55">
            <v>4.9375000000000002E-2</v>
          </cell>
          <cell r="S55">
            <v>5.0005800000000003E-2</v>
          </cell>
        </row>
        <row r="56">
          <cell r="A56">
            <v>55</v>
          </cell>
          <cell r="B56">
            <v>40666</v>
          </cell>
          <cell r="C56">
            <v>40668</v>
          </cell>
          <cell r="D56" t="str">
            <v>SPN20120504</v>
          </cell>
          <cell r="E56">
            <v>41033</v>
          </cell>
          <cell r="F56">
            <v>0</v>
          </cell>
          <cell r="G56">
            <v>4125000</v>
          </cell>
          <cell r="H56">
            <v>700000</v>
          </cell>
          <cell r="I56">
            <v>2011</v>
          </cell>
          <cell r="J56">
            <v>5</v>
          </cell>
          <cell r="K56">
            <v>2</v>
          </cell>
          <cell r="L56">
            <v>0.99726775956284153</v>
          </cell>
          <cell r="M56">
            <v>0.997282608695652</v>
          </cell>
          <cell r="N56">
            <v>5.8945299999999999E-2</v>
          </cell>
          <cell r="O56">
            <v>5.8749999999999997E-2</v>
          </cell>
          <cell r="P56">
            <v>6.5000000000000002E-2</v>
          </cell>
          <cell r="Q56">
            <v>5.8749999999999997E-2</v>
          </cell>
          <cell r="R56">
            <v>5.9062499999999997E-2</v>
          </cell>
          <cell r="S56">
            <v>6.0705200000000001E-2</v>
          </cell>
        </row>
        <row r="57">
          <cell r="A57">
            <v>56</v>
          </cell>
          <cell r="B57">
            <v>40666</v>
          </cell>
          <cell r="C57">
            <v>40668</v>
          </cell>
          <cell r="D57" t="str">
            <v>FR0055</v>
          </cell>
          <cell r="E57">
            <v>42628</v>
          </cell>
          <cell r="F57">
            <v>7.3749999999999996E-2</v>
          </cell>
          <cell r="G57">
            <v>1368000</v>
          </cell>
          <cell r="H57">
            <v>350000</v>
          </cell>
          <cell r="I57">
            <v>2011</v>
          </cell>
          <cell r="J57">
            <v>5</v>
          </cell>
          <cell r="K57">
            <v>2</v>
          </cell>
          <cell r="L57">
            <v>5.3649635036496353</v>
          </cell>
          <cell r="M57">
            <v>4.6399812960349536</v>
          </cell>
          <cell r="N57">
            <v>6.9800000000000001E-2</v>
          </cell>
          <cell r="O57">
            <v>6.8750000000000006E-2</v>
          </cell>
          <cell r="P57">
            <v>7.2812500000000002E-2</v>
          </cell>
          <cell r="Q57">
            <v>6.8750000000000006E-2</v>
          </cell>
          <cell r="R57">
            <v>7.0000000000000007E-2</v>
          </cell>
          <cell r="S57">
            <v>7.0554199999999997E-2</v>
          </cell>
        </row>
        <row r="58">
          <cell r="A58">
            <v>57</v>
          </cell>
          <cell r="B58">
            <v>40666</v>
          </cell>
          <cell r="C58">
            <v>40668</v>
          </cell>
          <cell r="D58" t="str">
            <v>FR0053</v>
          </cell>
          <cell r="E58">
            <v>44392</v>
          </cell>
          <cell r="F58">
            <v>8.2500000000000004E-2</v>
          </cell>
          <cell r="G58">
            <v>2120000</v>
          </cell>
          <cell r="H58">
            <v>1650000</v>
          </cell>
          <cell r="I58">
            <v>2011</v>
          </cell>
          <cell r="J58">
            <v>5</v>
          </cell>
          <cell r="K58">
            <v>2</v>
          </cell>
          <cell r="L58">
            <v>10.195121951219512</v>
          </cell>
          <cell r="M58">
            <v>7.8753020541532681</v>
          </cell>
          <cell r="N58">
            <v>7.69894E-2</v>
          </cell>
          <cell r="O58">
            <v>7.6249999999999998E-2</v>
          </cell>
          <cell r="P58">
            <v>7.9062499999999994E-2</v>
          </cell>
          <cell r="Q58">
            <v>7.6249999999999998E-2</v>
          </cell>
          <cell r="R58">
            <v>7.7499999999999999E-2</v>
          </cell>
          <cell r="S58">
            <v>7.7241199999999996E-2</v>
          </cell>
        </row>
        <row r="59">
          <cell r="A59">
            <v>58</v>
          </cell>
          <cell r="B59">
            <v>40666</v>
          </cell>
          <cell r="C59">
            <v>40668</v>
          </cell>
          <cell r="D59" t="str">
            <v>FR0056</v>
          </cell>
          <cell r="E59">
            <v>46280</v>
          </cell>
          <cell r="F59">
            <v>8.3750000000000005E-2</v>
          </cell>
          <cell r="G59">
            <v>4152000</v>
          </cell>
          <cell r="H59">
            <v>2800000</v>
          </cell>
          <cell r="I59">
            <v>2011</v>
          </cell>
          <cell r="J59">
            <v>5</v>
          </cell>
          <cell r="K59">
            <v>2</v>
          </cell>
          <cell r="L59">
            <v>15.364818617385353</v>
          </cell>
          <cell r="M59">
            <v>11.124943095150822</v>
          </cell>
          <cell r="N59">
            <v>8.2448999999999995E-2</v>
          </cell>
          <cell r="O59">
            <v>8.1250000000000003E-2</v>
          </cell>
          <cell r="P59">
            <v>8.4375000000000006E-2</v>
          </cell>
          <cell r="Q59">
            <v>8.1250000000000003E-2</v>
          </cell>
          <cell r="R59">
            <v>8.2812499999999997E-2</v>
          </cell>
          <cell r="S59">
            <v>8.2886100000000004E-2</v>
          </cell>
        </row>
        <row r="60">
          <cell r="A60">
            <v>59</v>
          </cell>
          <cell r="B60">
            <v>40687</v>
          </cell>
          <cell r="C60">
            <v>40689</v>
          </cell>
          <cell r="D60" t="str">
            <v>SPN20120504</v>
          </cell>
          <cell r="E60">
            <v>41033</v>
          </cell>
          <cell r="F60">
            <v>0</v>
          </cell>
          <cell r="G60">
            <v>3290400</v>
          </cell>
          <cell r="H60">
            <v>0</v>
          </cell>
          <cell r="I60">
            <v>2011</v>
          </cell>
          <cell r="J60">
            <v>5</v>
          </cell>
          <cell r="K60">
            <v>2</v>
          </cell>
          <cell r="L60">
            <v>0.93989071038251371</v>
          </cell>
          <cell r="M60">
            <v>0.940217391304348</v>
          </cell>
          <cell r="N60">
            <v>0</v>
          </cell>
          <cell r="O60">
            <v>5.7187500000000002E-2</v>
          </cell>
          <cell r="P60">
            <v>6.5000000000000002E-2</v>
          </cell>
          <cell r="Q60">
            <v>5.7187500000000002E-2</v>
          </cell>
          <cell r="R60">
            <v>0</v>
          </cell>
          <cell r="S60">
            <v>5.7187500000000002E-2</v>
          </cell>
        </row>
        <row r="61">
          <cell r="A61">
            <v>60</v>
          </cell>
          <cell r="B61">
            <v>40687</v>
          </cell>
          <cell r="C61">
            <v>40689</v>
          </cell>
          <cell r="D61" t="str">
            <v>FR0055</v>
          </cell>
          <cell r="E61">
            <v>42628</v>
          </cell>
          <cell r="F61">
            <v>7.3749999999999996E-2</v>
          </cell>
          <cell r="G61">
            <v>1189900</v>
          </cell>
          <cell r="H61">
            <v>900000</v>
          </cell>
          <cell r="I61">
            <v>2011</v>
          </cell>
          <cell r="J61">
            <v>5</v>
          </cell>
          <cell r="K61">
            <v>2</v>
          </cell>
          <cell r="L61">
            <v>5.3074817518248176</v>
          </cell>
          <cell r="M61">
            <v>4.5829160786436498</v>
          </cell>
          <cell r="N61">
            <v>6.8490599999999999E-2</v>
          </cell>
          <cell r="O61">
            <v>6.6875000000000004E-2</v>
          </cell>
          <cell r="P61">
            <v>7.0000000000000007E-2</v>
          </cell>
          <cell r="Q61">
            <v>6.6875000000000004E-2</v>
          </cell>
          <cell r="R61">
            <v>6.9062499999999999E-2</v>
          </cell>
          <cell r="S61">
            <v>6.6875000000000004E-2</v>
          </cell>
        </row>
        <row r="62">
          <cell r="A62">
            <v>61</v>
          </cell>
          <cell r="B62">
            <v>40687</v>
          </cell>
          <cell r="C62">
            <v>40689</v>
          </cell>
          <cell r="D62" t="str">
            <v>FR0053</v>
          </cell>
          <cell r="E62">
            <v>44392</v>
          </cell>
          <cell r="F62">
            <v>8.2500000000000004E-2</v>
          </cell>
          <cell r="G62">
            <v>5512000</v>
          </cell>
          <cell r="H62">
            <v>1450000</v>
          </cell>
          <cell r="I62">
            <v>2011</v>
          </cell>
          <cell r="J62">
            <v>5</v>
          </cell>
          <cell r="K62">
            <v>2</v>
          </cell>
          <cell r="L62">
            <v>10.137630662020907</v>
          </cell>
          <cell r="M62">
            <v>7.817291004429511</v>
          </cell>
          <cell r="N62">
            <v>7.49972E-2</v>
          </cell>
          <cell r="O62">
            <v>7.4374999999999997E-2</v>
          </cell>
          <cell r="P62">
            <v>7.7812500000000007E-2</v>
          </cell>
          <cell r="Q62">
            <v>7.4374999999999997E-2</v>
          </cell>
          <cell r="R62">
            <v>7.5312500000000004E-2</v>
          </cell>
          <cell r="S62">
            <v>7.4374999999999997E-2</v>
          </cell>
        </row>
        <row r="63">
          <cell r="A63">
            <v>62</v>
          </cell>
          <cell r="B63">
            <v>40687</v>
          </cell>
          <cell r="C63">
            <v>40689</v>
          </cell>
          <cell r="D63" t="str">
            <v>FR0057</v>
          </cell>
          <cell r="E63">
            <v>51636</v>
          </cell>
          <cell r="F63">
            <v>9.5000000000000001E-2</v>
          </cell>
          <cell r="G63">
            <v>4715000</v>
          </cell>
          <cell r="H63">
            <v>3100000</v>
          </cell>
          <cell r="I63">
            <v>2011</v>
          </cell>
          <cell r="J63">
            <v>5</v>
          </cell>
          <cell r="K63">
            <v>2</v>
          </cell>
          <cell r="L63">
            <v>29.970590832818157</v>
          </cell>
          <cell r="M63">
            <v>19.051277526821011</v>
          </cell>
          <cell r="N63">
            <v>9.2586699999999994E-2</v>
          </cell>
          <cell r="O63">
            <v>9.1874999999999998E-2</v>
          </cell>
          <cell r="P63">
            <v>9.5000000000000001E-2</v>
          </cell>
          <cell r="Q63">
            <v>9.1874999999999998E-2</v>
          </cell>
          <cell r="R63">
            <v>9.3124999999999999E-2</v>
          </cell>
          <cell r="S63">
            <v>9.1874999999999998E-2</v>
          </cell>
        </row>
        <row r="64">
          <cell r="A64">
            <v>63</v>
          </cell>
          <cell r="B64">
            <v>40701</v>
          </cell>
          <cell r="C64">
            <v>40703</v>
          </cell>
          <cell r="D64" t="str">
            <v>SPN20120608</v>
          </cell>
          <cell r="E64">
            <v>41068</v>
          </cell>
          <cell r="F64">
            <v>0</v>
          </cell>
          <cell r="G64">
            <v>9213100</v>
          </cell>
          <cell r="H64">
            <v>2600000</v>
          </cell>
          <cell r="I64">
            <v>2011</v>
          </cell>
          <cell r="J64">
            <v>6</v>
          </cell>
          <cell r="K64">
            <v>2</v>
          </cell>
          <cell r="L64">
            <v>0.99726775956284153</v>
          </cell>
          <cell r="M64">
            <v>0.99726775956284142</v>
          </cell>
          <cell r="N64">
            <v>5.5357099999999999E-2</v>
          </cell>
          <cell r="O64">
            <v>5.2499999999999998E-2</v>
          </cell>
          <cell r="P64">
            <v>6.5000000000000002E-2</v>
          </cell>
          <cell r="Q64">
            <v>5.2499999999999998E-2</v>
          </cell>
          <cell r="R64">
            <v>5.6250000000000001E-2</v>
          </cell>
          <cell r="S64">
            <v>5.7822800000000001E-2</v>
          </cell>
        </row>
        <row r="65">
          <cell r="A65">
            <v>64</v>
          </cell>
          <cell r="B65">
            <v>40701</v>
          </cell>
          <cell r="C65">
            <v>40703</v>
          </cell>
          <cell r="D65" t="str">
            <v>FR0053</v>
          </cell>
          <cell r="E65">
            <v>44392</v>
          </cell>
          <cell r="F65">
            <v>8.2500000000000004E-2</v>
          </cell>
          <cell r="G65">
            <v>2238000</v>
          </cell>
          <cell r="H65">
            <v>1500000</v>
          </cell>
          <cell r="I65">
            <v>2011</v>
          </cell>
          <cell r="J65">
            <v>6</v>
          </cell>
          <cell r="K65">
            <v>2</v>
          </cell>
          <cell r="L65">
            <v>10.099303135888503</v>
          </cell>
          <cell r="M65">
            <v>7.7786169712803392</v>
          </cell>
          <cell r="N65">
            <v>7.3697100000000001E-2</v>
          </cell>
          <cell r="O65">
            <v>7.2499999999999995E-2</v>
          </cell>
          <cell r="P65">
            <v>7.4687500000000004E-2</v>
          </cell>
          <cell r="Q65">
            <v>7.2499999999999995E-2</v>
          </cell>
          <cell r="R65">
            <v>7.4082499999999996E-2</v>
          </cell>
          <cell r="S65">
            <v>7.3895100000000005E-2</v>
          </cell>
        </row>
        <row r="66">
          <cell r="A66">
            <v>65</v>
          </cell>
          <cell r="B66">
            <v>40701</v>
          </cell>
          <cell r="C66">
            <v>40703</v>
          </cell>
          <cell r="D66" t="str">
            <v>FR0056</v>
          </cell>
          <cell r="E66">
            <v>46280</v>
          </cell>
          <cell r="F66">
            <v>8.3750000000000005E-2</v>
          </cell>
          <cell r="G66">
            <v>1796000</v>
          </cell>
          <cell r="H66">
            <v>150000</v>
          </cell>
          <cell r="I66">
            <v>2011</v>
          </cell>
          <cell r="J66">
            <v>6</v>
          </cell>
          <cell r="K66">
            <v>2</v>
          </cell>
          <cell r="L66">
            <v>15.268993839835728</v>
          </cell>
          <cell r="M66">
            <v>11.029834399498649</v>
          </cell>
          <cell r="N66">
            <v>8.0985399999999999E-2</v>
          </cell>
          <cell r="O66">
            <v>8.0312499999999995E-2</v>
          </cell>
          <cell r="P66">
            <v>8.2500000000000004E-2</v>
          </cell>
          <cell r="Q66">
            <v>8.0312499999999995E-2</v>
          </cell>
          <cell r="R66">
            <v>8.1250000000000003E-2</v>
          </cell>
          <cell r="S66">
            <v>8.1632099999999999E-2</v>
          </cell>
        </row>
        <row r="67">
          <cell r="A67">
            <v>66</v>
          </cell>
          <cell r="B67">
            <v>40701</v>
          </cell>
          <cell r="C67">
            <v>40703</v>
          </cell>
          <cell r="D67" t="str">
            <v>FR0054</v>
          </cell>
          <cell r="E67">
            <v>48044</v>
          </cell>
          <cell r="F67">
            <v>9.5000000000000001E-2</v>
          </cell>
          <cell r="G67">
            <v>6657500</v>
          </cell>
          <cell r="H67">
            <v>2750000</v>
          </cell>
          <cell r="I67">
            <v>2011</v>
          </cell>
          <cell r="J67">
            <v>6</v>
          </cell>
          <cell r="K67">
            <v>2</v>
          </cell>
          <cell r="L67">
            <v>20.09921773142112</v>
          </cell>
          <cell r="M67">
            <v>13.492153196594176</v>
          </cell>
          <cell r="N67">
            <v>8.6399900000000002E-2</v>
          </cell>
          <cell r="O67">
            <v>8.5312499999999999E-2</v>
          </cell>
          <cell r="P67">
            <v>9.5000000000000001E-2</v>
          </cell>
          <cell r="Q67">
            <v>8.5312499999999999E-2</v>
          </cell>
          <cell r="R67">
            <v>8.6562500000000001E-2</v>
          </cell>
          <cell r="S67">
            <v>8.6936399999999997E-2</v>
          </cell>
        </row>
        <row r="68">
          <cell r="A68">
            <v>67</v>
          </cell>
          <cell r="B68">
            <v>40715</v>
          </cell>
          <cell r="C68">
            <v>40717</v>
          </cell>
          <cell r="D68" t="str">
            <v>SPN20110922</v>
          </cell>
          <cell r="E68">
            <v>40808</v>
          </cell>
          <cell r="F68">
            <v>0</v>
          </cell>
          <cell r="G68">
            <v>118000</v>
          </cell>
          <cell r="H68">
            <v>100000</v>
          </cell>
          <cell r="I68">
            <v>2011</v>
          </cell>
          <cell r="J68">
            <v>6</v>
          </cell>
          <cell r="K68">
            <v>2</v>
          </cell>
          <cell r="L68">
            <v>0.24931506849315069</v>
          </cell>
          <cell r="M68">
            <v>0.24728260869565211</v>
          </cell>
          <cell r="N68">
            <v>5.4399999999999997E-2</v>
          </cell>
          <cell r="O68">
            <v>0.05</v>
          </cell>
          <cell r="P68">
            <v>6.7500000000000004E-2</v>
          </cell>
          <cell r="Q68">
            <v>0.05</v>
          </cell>
          <cell r="R68">
            <v>5.5E-2</v>
          </cell>
          <cell r="S68">
            <v>5.4555100000000002E-2</v>
          </cell>
        </row>
        <row r="69">
          <cell r="A69">
            <v>68</v>
          </cell>
          <cell r="B69">
            <v>40715</v>
          </cell>
          <cell r="C69">
            <v>40717</v>
          </cell>
          <cell r="D69" t="str">
            <v>SPN20120608</v>
          </cell>
          <cell r="E69">
            <v>41068</v>
          </cell>
          <cell r="F69">
            <v>0</v>
          </cell>
          <cell r="G69">
            <v>3230000</v>
          </cell>
          <cell r="H69">
            <v>1550000</v>
          </cell>
          <cell r="I69">
            <v>2011</v>
          </cell>
          <cell r="J69">
            <v>6</v>
          </cell>
          <cell r="K69">
            <v>2</v>
          </cell>
          <cell r="L69">
            <v>0.95901639344262291</v>
          </cell>
          <cell r="M69">
            <v>0.95901639344262302</v>
          </cell>
          <cell r="N69">
            <v>5.6809199999999997E-2</v>
          </cell>
          <cell r="O69">
            <v>5.5E-2</v>
          </cell>
          <cell r="P69">
            <v>6.25E-2</v>
          </cell>
          <cell r="Q69">
            <v>5.5E-2</v>
          </cell>
          <cell r="R69">
            <v>5.7500000000000002E-2</v>
          </cell>
          <cell r="S69">
            <v>5.85076E-2</v>
          </cell>
        </row>
        <row r="70">
          <cell r="A70">
            <v>69</v>
          </cell>
          <cell r="B70">
            <v>40715</v>
          </cell>
          <cell r="C70">
            <v>40717</v>
          </cell>
          <cell r="D70" t="str">
            <v>FR0053</v>
          </cell>
          <cell r="E70">
            <v>44392</v>
          </cell>
          <cell r="F70">
            <v>8.2500000000000004E-2</v>
          </cell>
          <cell r="G70">
            <v>2653000</v>
          </cell>
          <cell r="H70">
            <v>250000</v>
          </cell>
          <cell r="I70">
            <v>2011</v>
          </cell>
          <cell r="J70">
            <v>6</v>
          </cell>
          <cell r="K70">
            <v>2</v>
          </cell>
          <cell r="L70">
            <v>10.060975609756099</v>
          </cell>
          <cell r="M70">
            <v>7.7399429381311684</v>
          </cell>
          <cell r="N70">
            <v>7.6499999999999999E-2</v>
          </cell>
          <cell r="O70">
            <v>7.6249999999999998E-2</v>
          </cell>
          <cell r="P70">
            <v>8.2500000000000004E-2</v>
          </cell>
          <cell r="Q70">
            <v>7.6249999999999998E-2</v>
          </cell>
          <cell r="R70">
            <v>7.6874999999999999E-2</v>
          </cell>
          <cell r="S70">
            <v>7.8705600000000001E-2</v>
          </cell>
        </row>
        <row r="71">
          <cell r="A71">
            <v>70</v>
          </cell>
          <cell r="B71">
            <v>40715</v>
          </cell>
          <cell r="C71">
            <v>40717</v>
          </cell>
          <cell r="D71" t="str">
            <v>FR0054</v>
          </cell>
          <cell r="E71">
            <v>48044</v>
          </cell>
          <cell r="F71">
            <v>9.5000000000000001E-2</v>
          </cell>
          <cell r="G71">
            <v>2820000</v>
          </cell>
          <cell r="H71">
            <v>0</v>
          </cell>
          <cell r="I71">
            <v>2011</v>
          </cell>
          <cell r="J71">
            <v>6</v>
          </cell>
          <cell r="K71">
            <v>2</v>
          </cell>
          <cell r="L71">
            <v>20.060886571056063</v>
          </cell>
          <cell r="M71">
            <v>13.453479163445003</v>
          </cell>
          <cell r="N71">
            <v>0</v>
          </cell>
          <cell r="O71">
            <v>8.8437500000000002E-2</v>
          </cell>
          <cell r="P71">
            <v>9.2499999999999999E-2</v>
          </cell>
          <cell r="Q71">
            <v>8.8437500000000002E-2</v>
          </cell>
          <cell r="R71">
            <v>0</v>
          </cell>
          <cell r="S71">
            <v>9.0084300000000006E-2</v>
          </cell>
        </row>
        <row r="72">
          <cell r="A72">
            <v>71</v>
          </cell>
          <cell r="B72">
            <v>40715</v>
          </cell>
          <cell r="C72">
            <v>40717</v>
          </cell>
          <cell r="D72" t="str">
            <v>FR0057</v>
          </cell>
          <cell r="E72">
            <v>51636</v>
          </cell>
          <cell r="F72">
            <v>9.5000000000000001E-2</v>
          </cell>
          <cell r="G72">
            <v>2611000</v>
          </cell>
          <cell r="H72">
            <v>1100000</v>
          </cell>
          <cell r="I72">
            <v>2011</v>
          </cell>
          <cell r="J72">
            <v>6</v>
          </cell>
          <cell r="K72">
            <v>2</v>
          </cell>
          <cell r="L72">
            <v>29.893932703347168</v>
          </cell>
          <cell r="M72">
            <v>18.975190570299262</v>
          </cell>
          <cell r="N72">
            <v>9.3282799999999999E-2</v>
          </cell>
          <cell r="O72">
            <v>9.2499999999999999E-2</v>
          </cell>
          <cell r="P72">
            <v>9.7500000000000003E-2</v>
          </cell>
          <cell r="Q72">
            <v>9.2499999999999999E-2</v>
          </cell>
          <cell r="R72">
            <v>9.375E-2</v>
          </cell>
          <cell r="S72">
            <v>9.5672400000000005E-2</v>
          </cell>
        </row>
        <row r="73">
          <cell r="A73">
            <v>72</v>
          </cell>
          <cell r="B73">
            <v>40729</v>
          </cell>
          <cell r="C73">
            <v>40731</v>
          </cell>
          <cell r="D73" t="str">
            <v>SPN20111006</v>
          </cell>
          <cell r="E73">
            <v>40822</v>
          </cell>
          <cell r="F73">
            <v>0</v>
          </cell>
          <cell r="G73">
            <v>6785000</v>
          </cell>
          <cell r="H73">
            <v>1400000</v>
          </cell>
          <cell r="I73">
            <v>2011</v>
          </cell>
          <cell r="J73">
            <v>7</v>
          </cell>
          <cell r="K73">
            <v>2</v>
          </cell>
          <cell r="L73">
            <v>0.24931506849315069</v>
          </cell>
          <cell r="M73">
            <v>0.24863387978142071</v>
          </cell>
          <cell r="N73">
            <v>4.6275700000000003E-2</v>
          </cell>
          <cell r="O73">
            <v>4.4999999999999998E-2</v>
          </cell>
          <cell r="P73">
            <v>5.7187500000000002E-2</v>
          </cell>
          <cell r="Q73">
            <v>4.4999999999999998E-2</v>
          </cell>
          <cell r="R73">
            <v>4.71875E-2</v>
          </cell>
          <cell r="S73">
            <v>4.9278000000000002E-2</v>
          </cell>
        </row>
        <row r="74">
          <cell r="A74">
            <v>73</v>
          </cell>
          <cell r="B74">
            <v>40729</v>
          </cell>
          <cell r="C74">
            <v>40731</v>
          </cell>
          <cell r="D74" t="str">
            <v>SPN20120706</v>
          </cell>
          <cell r="E74">
            <v>41096</v>
          </cell>
          <cell r="F74">
            <v>0</v>
          </cell>
          <cell r="G74">
            <v>8392000</v>
          </cell>
          <cell r="H74">
            <v>1300000</v>
          </cell>
          <cell r="I74">
            <v>2011</v>
          </cell>
          <cell r="J74">
            <v>7</v>
          </cell>
          <cell r="K74">
            <v>2</v>
          </cell>
          <cell r="L74">
            <v>0.99726775956284153</v>
          </cell>
          <cell r="M74">
            <v>0.997282608695652</v>
          </cell>
          <cell r="N74">
            <v>5.2102200000000001E-2</v>
          </cell>
          <cell r="O74">
            <v>5.1874999999999998E-2</v>
          </cell>
          <cell r="P74">
            <v>0.06</v>
          </cell>
          <cell r="Q74">
            <v>5.1874999999999998E-2</v>
          </cell>
          <cell r="R74">
            <v>5.2499999999999998E-2</v>
          </cell>
          <cell r="S74">
            <v>5.4172100000000001E-2</v>
          </cell>
        </row>
        <row r="75">
          <cell r="A75">
            <v>74</v>
          </cell>
          <cell r="B75">
            <v>40729</v>
          </cell>
          <cell r="C75">
            <v>40731</v>
          </cell>
          <cell r="D75" t="str">
            <v>FR0053</v>
          </cell>
          <cell r="E75">
            <v>44392</v>
          </cell>
          <cell r="F75">
            <v>8.2500000000000004E-2</v>
          </cell>
          <cell r="G75">
            <v>1645000</v>
          </cell>
          <cell r="H75">
            <v>300000</v>
          </cell>
          <cell r="I75">
            <v>2011</v>
          </cell>
          <cell r="J75">
            <v>7</v>
          </cell>
          <cell r="K75">
            <v>2</v>
          </cell>
          <cell r="L75">
            <v>10.022648083623693</v>
          </cell>
          <cell r="M75">
            <v>7.7012689049819976</v>
          </cell>
          <cell r="N75">
            <v>7.4563599999999994E-2</v>
          </cell>
          <cell r="O75">
            <v>7.4374999999999997E-2</v>
          </cell>
          <cell r="P75">
            <v>8.3750000000000005E-2</v>
          </cell>
          <cell r="Q75">
            <v>7.4374999999999997E-2</v>
          </cell>
          <cell r="R75">
            <v>7.4675000000000005E-2</v>
          </cell>
          <cell r="S75">
            <v>7.5497900000000007E-2</v>
          </cell>
        </row>
        <row r="76">
          <cell r="A76">
            <v>75</v>
          </cell>
          <cell r="B76">
            <v>40729</v>
          </cell>
          <cell r="C76">
            <v>40731</v>
          </cell>
          <cell r="D76" t="str">
            <v>FR0056</v>
          </cell>
          <cell r="E76">
            <v>46280</v>
          </cell>
          <cell r="F76">
            <v>8.3750000000000005E-2</v>
          </cell>
          <cell r="G76">
            <v>1810000</v>
          </cell>
          <cell r="H76">
            <v>1450000</v>
          </cell>
          <cell r="I76">
            <v>2011</v>
          </cell>
          <cell r="J76">
            <v>7</v>
          </cell>
          <cell r="K76">
            <v>2</v>
          </cell>
          <cell r="L76">
            <v>15.19233401779603</v>
          </cell>
          <cell r="M76">
            <v>10.953747442976907</v>
          </cell>
          <cell r="N76">
            <v>8.1851300000000002E-2</v>
          </cell>
          <cell r="O76">
            <v>8.1250000000000003E-2</v>
          </cell>
          <cell r="P76">
            <v>8.3125000000000004E-2</v>
          </cell>
          <cell r="Q76">
            <v>8.1250000000000003E-2</v>
          </cell>
          <cell r="R76">
            <v>8.2187499999999997E-2</v>
          </cell>
          <cell r="S76">
            <v>8.20269E-2</v>
          </cell>
        </row>
        <row r="77">
          <cell r="A77">
            <v>76</v>
          </cell>
          <cell r="B77">
            <v>40729</v>
          </cell>
          <cell r="C77">
            <v>40731</v>
          </cell>
          <cell r="D77" t="str">
            <v>FR0054</v>
          </cell>
          <cell r="E77">
            <v>48044</v>
          </cell>
          <cell r="F77">
            <v>9.5000000000000001E-2</v>
          </cell>
          <cell r="G77">
            <v>7832000</v>
          </cell>
          <cell r="H77">
            <v>950000</v>
          </cell>
          <cell r="I77">
            <v>2011</v>
          </cell>
          <cell r="J77">
            <v>7</v>
          </cell>
          <cell r="K77">
            <v>2</v>
          </cell>
          <cell r="L77">
            <v>20.022555410691005</v>
          </cell>
          <cell r="M77">
            <v>13.414805130295829</v>
          </cell>
          <cell r="N77">
            <v>8.6246199999999995E-2</v>
          </cell>
          <cell r="O77">
            <v>8.59375E-2</v>
          </cell>
          <cell r="P77">
            <v>9.2499999999999999E-2</v>
          </cell>
          <cell r="Q77">
            <v>8.59375E-2</v>
          </cell>
          <cell r="R77">
            <v>8.6249999999999993E-2</v>
          </cell>
          <cell r="S77">
            <v>8.7150900000000003E-2</v>
          </cell>
        </row>
        <row r="78">
          <cell r="A78">
            <v>77</v>
          </cell>
          <cell r="B78">
            <v>40729</v>
          </cell>
          <cell r="C78">
            <v>40731</v>
          </cell>
          <cell r="D78" t="str">
            <v>FR0057</v>
          </cell>
          <cell r="E78">
            <v>51636</v>
          </cell>
          <cell r="F78">
            <v>9.5000000000000001E-2</v>
          </cell>
          <cell r="G78">
            <v>5550000</v>
          </cell>
          <cell r="H78">
            <v>2100000</v>
          </cell>
          <cell r="I78">
            <v>2011</v>
          </cell>
          <cell r="J78">
            <v>7</v>
          </cell>
          <cell r="K78">
            <v>2</v>
          </cell>
          <cell r="L78">
            <v>29.855603638611676</v>
          </cell>
          <cell r="M78">
            <v>18.937147092038401</v>
          </cell>
          <cell r="N78">
            <v>9.1197899999999998E-2</v>
          </cell>
          <cell r="O78">
            <v>9.0312500000000004E-2</v>
          </cell>
          <cell r="P78">
            <v>9.4062499999999993E-2</v>
          </cell>
          <cell r="Q78">
            <v>9.0312500000000004E-2</v>
          </cell>
          <cell r="R78">
            <v>9.1562500000000005E-2</v>
          </cell>
          <cell r="S78">
            <v>9.2495400000000005E-2</v>
          </cell>
        </row>
        <row r="79">
          <cell r="A79">
            <v>78</v>
          </cell>
          <cell r="B79">
            <v>40736</v>
          </cell>
          <cell r="C79">
            <v>40738</v>
          </cell>
          <cell r="D79" t="str">
            <v>IFR0005</v>
          </cell>
          <cell r="E79">
            <v>42750</v>
          </cell>
          <cell r="F79">
            <v>0.09</v>
          </cell>
          <cell r="G79">
            <v>561000</v>
          </cell>
          <cell r="H79">
            <v>0</v>
          </cell>
          <cell r="I79">
            <v>2011</v>
          </cell>
          <cell r="J79">
            <v>7</v>
          </cell>
          <cell r="K79">
            <v>2</v>
          </cell>
          <cell r="L79">
            <v>5.5080172076652332</v>
          </cell>
          <cell r="M79">
            <v>4.5384767166535118</v>
          </cell>
          <cell r="N79">
            <v>0</v>
          </cell>
          <cell r="O79">
            <v>7.0000000000000007E-2</v>
          </cell>
          <cell r="P79">
            <v>0.08</v>
          </cell>
          <cell r="Q79">
            <v>7.0000000000000007E-2</v>
          </cell>
          <cell r="R79">
            <v>0</v>
          </cell>
          <cell r="S79">
            <v>7.3803900000000006E-2</v>
          </cell>
        </row>
        <row r="80">
          <cell r="A80">
            <v>79</v>
          </cell>
          <cell r="B80">
            <v>40736</v>
          </cell>
          <cell r="C80">
            <v>40738</v>
          </cell>
          <cell r="D80" t="str">
            <v>IFR0007</v>
          </cell>
          <cell r="E80">
            <v>45672</v>
          </cell>
          <cell r="F80">
            <v>0.10249999999999999</v>
          </cell>
          <cell r="G80">
            <v>104000</v>
          </cell>
          <cell r="H80">
            <v>0</v>
          </cell>
          <cell r="I80">
            <v>2011</v>
          </cell>
          <cell r="J80">
            <v>7</v>
          </cell>
          <cell r="K80">
            <v>2</v>
          </cell>
          <cell r="L80">
            <v>13.507939405000913</v>
          </cell>
          <cell r="M80">
            <v>9.52483635291048</v>
          </cell>
          <cell r="N80">
            <v>0</v>
          </cell>
          <cell r="O80">
            <v>8.3437499999999998E-2</v>
          </cell>
          <cell r="P80">
            <v>8.6249999999999993E-2</v>
          </cell>
          <cell r="Q80">
            <v>8.3437499999999998E-2</v>
          </cell>
          <cell r="R80">
            <v>0</v>
          </cell>
          <cell r="S80">
            <v>8.4864800000000004E-2</v>
          </cell>
        </row>
        <row r="81">
          <cell r="A81">
            <v>80</v>
          </cell>
          <cell r="B81">
            <v>40736</v>
          </cell>
          <cell r="C81">
            <v>40738</v>
          </cell>
          <cell r="D81" t="str">
            <v>IFR0006</v>
          </cell>
          <cell r="E81">
            <v>47557</v>
          </cell>
          <cell r="F81">
            <v>0.10249999999999999</v>
          </cell>
          <cell r="G81">
            <v>109000</v>
          </cell>
          <cell r="H81">
            <v>0</v>
          </cell>
          <cell r="I81">
            <v>2011</v>
          </cell>
          <cell r="J81">
            <v>7</v>
          </cell>
          <cell r="K81">
            <v>2</v>
          </cell>
          <cell r="L81">
            <v>18.669404517453799</v>
          </cell>
          <cell r="M81">
            <v>12.559448408747278</v>
          </cell>
          <cell r="N81">
            <v>0</v>
          </cell>
          <cell r="O81">
            <v>8.6562500000000001E-2</v>
          </cell>
          <cell r="P81">
            <v>9.5000000000000001E-2</v>
          </cell>
          <cell r="Q81">
            <v>8.6562500000000001E-2</v>
          </cell>
          <cell r="R81">
            <v>0</v>
          </cell>
          <cell r="S81">
            <v>9.0503799999999995E-2</v>
          </cell>
        </row>
        <row r="82">
          <cell r="A82">
            <v>81</v>
          </cell>
          <cell r="B82">
            <v>40736</v>
          </cell>
          <cell r="C82">
            <v>40738</v>
          </cell>
          <cell r="D82" t="str">
            <v>IFR0010</v>
          </cell>
          <cell r="E82">
            <v>49720</v>
          </cell>
          <cell r="F82">
            <v>0.1</v>
          </cell>
          <cell r="G82">
            <v>447000</v>
          </cell>
          <cell r="H82">
            <v>0</v>
          </cell>
          <cell r="I82">
            <v>2011</v>
          </cell>
          <cell r="J82">
            <v>7</v>
          </cell>
          <cell r="K82">
            <v>2</v>
          </cell>
          <cell r="L82">
            <v>24.590081078235233</v>
          </cell>
          <cell r="M82">
            <v>15.838397790055245</v>
          </cell>
          <cell r="N82">
            <v>0</v>
          </cell>
          <cell r="O82">
            <v>8.8749999999999996E-2</v>
          </cell>
          <cell r="P82">
            <v>0.1</v>
          </cell>
          <cell r="Q82">
            <v>8.8749999999999996E-2</v>
          </cell>
          <cell r="R82">
            <v>0</v>
          </cell>
          <cell r="S82">
            <v>9.1957899999999995E-2</v>
          </cell>
        </row>
        <row r="83">
          <cell r="A83">
            <v>82</v>
          </cell>
          <cell r="B83">
            <v>40743</v>
          </cell>
          <cell r="C83">
            <v>40745</v>
          </cell>
          <cell r="D83" t="str">
            <v>SPN20111020</v>
          </cell>
          <cell r="E83">
            <v>40836</v>
          </cell>
          <cell r="F83">
            <v>0</v>
          </cell>
          <cell r="G83">
            <v>4218400</v>
          </cell>
          <cell r="H83">
            <v>550000</v>
          </cell>
          <cell r="I83">
            <v>2011</v>
          </cell>
          <cell r="J83">
            <v>7</v>
          </cell>
          <cell r="K83">
            <v>2</v>
          </cell>
          <cell r="L83">
            <v>0.24931506849315069</v>
          </cell>
          <cell r="M83">
            <v>0.24863387978142071</v>
          </cell>
          <cell r="N83">
            <v>4.1846599999999998E-2</v>
          </cell>
          <cell r="O83">
            <v>4.0312500000000001E-2</v>
          </cell>
          <cell r="P83">
            <v>0.06</v>
          </cell>
          <cell r="Q83">
            <v>4.0312500000000001E-2</v>
          </cell>
          <cell r="R83">
            <v>4.2812500000000003E-2</v>
          </cell>
          <cell r="S83">
            <v>4.56832E-2</v>
          </cell>
        </row>
        <row r="84">
          <cell r="A84">
            <v>83</v>
          </cell>
          <cell r="B84">
            <v>40743</v>
          </cell>
          <cell r="C84">
            <v>40745</v>
          </cell>
          <cell r="D84" t="str">
            <v>SPN20120706</v>
          </cell>
          <cell r="E84">
            <v>41096</v>
          </cell>
          <cell r="F84">
            <v>0</v>
          </cell>
          <cell r="G84">
            <v>6335600</v>
          </cell>
          <cell r="H84">
            <v>900000</v>
          </cell>
          <cell r="I84">
            <v>2011</v>
          </cell>
          <cell r="J84">
            <v>7</v>
          </cell>
          <cell r="K84">
            <v>2</v>
          </cell>
          <cell r="L84">
            <v>0.95901639344262291</v>
          </cell>
          <cell r="M84">
            <v>0.95923913043478271</v>
          </cell>
          <cell r="N84">
            <v>0.05</v>
          </cell>
          <cell r="O84">
            <v>0.05</v>
          </cell>
          <cell r="P84">
            <v>5.7500000000000002E-2</v>
          </cell>
          <cell r="Q84">
            <v>0.05</v>
          </cell>
          <cell r="R84">
            <v>0.05</v>
          </cell>
          <cell r="S84">
            <v>5.2871599999999998E-2</v>
          </cell>
        </row>
        <row r="85">
          <cell r="A85">
            <v>84</v>
          </cell>
          <cell r="B85">
            <v>40743</v>
          </cell>
          <cell r="C85">
            <v>40745</v>
          </cell>
          <cell r="D85" t="str">
            <v>FR0055</v>
          </cell>
          <cell r="E85">
            <v>42628</v>
          </cell>
          <cell r="F85">
            <v>7.3749999999999996E-2</v>
          </cell>
          <cell r="G85">
            <v>1885000</v>
          </cell>
          <cell r="H85">
            <v>0</v>
          </cell>
          <cell r="I85">
            <v>2011</v>
          </cell>
          <cell r="J85">
            <v>7</v>
          </cell>
          <cell r="K85">
            <v>2</v>
          </cell>
          <cell r="L85">
            <v>5.1541970802919712</v>
          </cell>
          <cell r="M85">
            <v>4.4307421656001704</v>
          </cell>
          <cell r="N85">
            <v>0</v>
          </cell>
          <cell r="O85">
            <v>6.6875000000000004E-2</v>
          </cell>
          <cell r="P85">
            <v>6.8437499999999998E-2</v>
          </cell>
          <cell r="Q85">
            <v>6.6875000000000004E-2</v>
          </cell>
          <cell r="R85">
            <v>0</v>
          </cell>
          <cell r="S85">
            <v>6.7513699999999996E-2</v>
          </cell>
        </row>
        <row r="86">
          <cell r="A86">
            <v>85</v>
          </cell>
          <cell r="B86">
            <v>40743</v>
          </cell>
          <cell r="C86">
            <v>40745</v>
          </cell>
          <cell r="D86" t="str">
            <v>FR0053</v>
          </cell>
          <cell r="E86">
            <v>44392</v>
          </cell>
          <cell r="F86">
            <v>8.2500000000000004E-2</v>
          </cell>
          <cell r="G86">
            <v>2565000</v>
          </cell>
          <cell r="H86">
            <v>1950000</v>
          </cell>
          <cell r="I86">
            <v>2011</v>
          </cell>
          <cell r="J86">
            <v>7</v>
          </cell>
          <cell r="K86">
            <v>2</v>
          </cell>
          <cell r="L86">
            <v>9.984320557491289</v>
          </cell>
          <cell r="M86">
            <v>7.8364353782013101</v>
          </cell>
          <cell r="N86">
            <v>7.2992100000000004E-2</v>
          </cell>
          <cell r="O86">
            <v>7.4687500000000004E-2</v>
          </cell>
          <cell r="P86">
            <v>7.2499999999999995E-2</v>
          </cell>
          <cell r="Q86">
            <v>7.4687500000000004E-2</v>
          </cell>
          <cell r="R86">
            <v>7.3437500000000003E-2</v>
          </cell>
          <cell r="S86">
            <v>7.3195899999999994E-2</v>
          </cell>
        </row>
        <row r="87">
          <cell r="A87">
            <v>86</v>
          </cell>
          <cell r="B87">
            <v>40743</v>
          </cell>
          <cell r="C87">
            <v>40745</v>
          </cell>
          <cell r="D87" t="str">
            <v>FR0058</v>
          </cell>
          <cell r="E87">
            <v>48380</v>
          </cell>
          <cell r="F87">
            <v>8.2500000000000004E-2</v>
          </cell>
          <cell r="G87">
            <v>9902900</v>
          </cell>
          <cell r="H87">
            <v>3000000</v>
          </cell>
          <cell r="I87">
            <v>2011</v>
          </cell>
          <cell r="J87">
            <v>7</v>
          </cell>
          <cell r="K87">
            <v>2</v>
          </cell>
          <cell r="L87">
            <v>20.902190144350424</v>
          </cell>
          <cell r="M87">
            <v>14.402782985616369</v>
          </cell>
          <cell r="N87">
            <v>8.4812499999999999E-2</v>
          </cell>
          <cell r="O87">
            <v>8.4062499999999998E-2</v>
          </cell>
          <cell r="P87">
            <v>9.5312499999999994E-2</v>
          </cell>
          <cell r="Q87">
            <v>8.4062499999999998E-2</v>
          </cell>
          <cell r="R87">
            <v>8.5000000000000006E-2</v>
          </cell>
          <cell r="S87">
            <v>8.5729299999999994E-2</v>
          </cell>
        </row>
        <row r="88">
          <cell r="A88">
            <v>87</v>
          </cell>
          <cell r="B88">
            <v>40743</v>
          </cell>
          <cell r="C88">
            <v>40745</v>
          </cell>
          <cell r="D88" t="str">
            <v>FR0057</v>
          </cell>
          <cell r="E88">
            <v>51636</v>
          </cell>
          <cell r="F88">
            <v>9.5000000000000001E-2</v>
          </cell>
          <cell r="G88">
            <v>3367000</v>
          </cell>
          <cell r="H88">
            <v>1050000</v>
          </cell>
          <cell r="I88">
            <v>2011</v>
          </cell>
          <cell r="J88">
            <v>7</v>
          </cell>
          <cell r="K88">
            <v>2</v>
          </cell>
          <cell r="L88">
            <v>29.817274573876183</v>
          </cell>
          <cell r="M88">
            <v>18.89910361377753</v>
          </cell>
          <cell r="N88">
            <v>8.9192900000000006E-2</v>
          </cell>
          <cell r="O88">
            <v>8.8437500000000002E-2</v>
          </cell>
          <cell r="P88">
            <v>9.1249999999999998E-2</v>
          </cell>
          <cell r="Q88">
            <v>8.8437500000000002E-2</v>
          </cell>
          <cell r="R88">
            <v>8.9374999999999996E-2</v>
          </cell>
          <cell r="S88">
            <v>8.9657000000000001E-2</v>
          </cell>
        </row>
        <row r="89">
          <cell r="A89">
            <v>88</v>
          </cell>
          <cell r="B89">
            <v>40757</v>
          </cell>
          <cell r="C89">
            <v>40759</v>
          </cell>
          <cell r="D89" t="str">
            <v>IFR0005</v>
          </cell>
          <cell r="E89">
            <v>42750</v>
          </cell>
          <cell r="F89">
            <v>0.09</v>
          </cell>
          <cell r="G89">
            <v>702000</v>
          </cell>
          <cell r="H89">
            <v>0</v>
          </cell>
          <cell r="I89">
            <v>2011</v>
          </cell>
          <cell r="J89">
            <v>8</v>
          </cell>
          <cell r="K89">
            <v>2</v>
          </cell>
          <cell r="L89">
            <v>5.450527962456003</v>
          </cell>
          <cell r="M89">
            <v>4.6178929765886281</v>
          </cell>
          <cell r="N89">
            <v>0</v>
          </cell>
          <cell r="O89">
            <v>6.7500000000000004E-2</v>
          </cell>
          <cell r="P89">
            <v>7.4999999999999997E-2</v>
          </cell>
          <cell r="Q89">
            <v>6.7500000000000004E-2</v>
          </cell>
          <cell r="R89">
            <v>0</v>
          </cell>
          <cell r="S89">
            <v>7.0606299999999997E-2</v>
          </cell>
        </row>
        <row r="90">
          <cell r="A90">
            <v>89</v>
          </cell>
          <cell r="B90">
            <v>40757</v>
          </cell>
          <cell r="C90">
            <v>40759</v>
          </cell>
          <cell r="D90" t="str">
            <v>IFR0007</v>
          </cell>
          <cell r="E90">
            <v>45672</v>
          </cell>
          <cell r="F90">
            <v>0.10249999999999999</v>
          </cell>
          <cell r="G90">
            <v>50000</v>
          </cell>
          <cell r="H90">
            <v>40000</v>
          </cell>
          <cell r="I90">
            <v>2011</v>
          </cell>
          <cell r="J90">
            <v>8</v>
          </cell>
          <cell r="K90">
            <v>2</v>
          </cell>
          <cell r="L90">
            <v>13.450447161890857</v>
          </cell>
          <cell r="M90">
            <v>9.6724481885957925</v>
          </cell>
          <cell r="N90">
            <v>7.7812500000000007E-2</v>
          </cell>
          <cell r="O90">
            <v>7.7187500000000006E-2</v>
          </cell>
          <cell r="P90">
            <v>9.1874999999999998E-2</v>
          </cell>
          <cell r="Q90">
            <v>7.7187500000000006E-2</v>
          </cell>
          <cell r="R90">
            <v>7.8750000000000001E-2</v>
          </cell>
          <cell r="S90">
            <v>8.0625000000000002E-2</v>
          </cell>
        </row>
        <row r="91">
          <cell r="A91">
            <v>90</v>
          </cell>
          <cell r="B91">
            <v>40757</v>
          </cell>
          <cell r="C91">
            <v>40759</v>
          </cell>
          <cell r="D91" t="str">
            <v>IFR0006</v>
          </cell>
          <cell r="E91">
            <v>47557</v>
          </cell>
          <cell r="F91">
            <v>0.10249999999999999</v>
          </cell>
          <cell r="G91">
            <v>157000</v>
          </cell>
          <cell r="H91">
            <v>0</v>
          </cell>
          <cell r="I91">
            <v>2011</v>
          </cell>
          <cell r="J91">
            <v>8</v>
          </cell>
          <cell r="K91">
            <v>2</v>
          </cell>
          <cell r="L91">
            <v>18.611909650924023</v>
          </cell>
          <cell r="M91">
            <v>12.50238319135598</v>
          </cell>
          <cell r="N91">
            <v>0</v>
          </cell>
          <cell r="O91">
            <v>8.2187499999999997E-2</v>
          </cell>
          <cell r="P91">
            <v>0.09</v>
          </cell>
          <cell r="Q91">
            <v>8.2187499999999997E-2</v>
          </cell>
          <cell r="R91">
            <v>0</v>
          </cell>
          <cell r="S91">
            <v>8.8097800000000004E-2</v>
          </cell>
        </row>
        <row r="92">
          <cell r="A92">
            <v>91</v>
          </cell>
          <cell r="B92">
            <v>40757</v>
          </cell>
          <cell r="C92">
            <v>40759</v>
          </cell>
          <cell r="D92" t="str">
            <v>IFR0010</v>
          </cell>
          <cell r="E92">
            <v>49720</v>
          </cell>
          <cell r="F92">
            <v>0.1</v>
          </cell>
          <cell r="G92">
            <v>420000</v>
          </cell>
          <cell r="H92">
            <v>200000</v>
          </cell>
          <cell r="I92">
            <v>2011</v>
          </cell>
          <cell r="J92">
            <v>8</v>
          </cell>
          <cell r="K92">
            <v>2</v>
          </cell>
          <cell r="L92">
            <v>24.532589238706962</v>
          </cell>
          <cell r="M92">
            <v>15.780386740331496</v>
          </cell>
          <cell r="N92">
            <v>8.6249999999999993E-2</v>
          </cell>
          <cell r="O92">
            <v>8.5000000000000006E-2</v>
          </cell>
          <cell r="P92">
            <v>9.2812500000000006E-2</v>
          </cell>
          <cell r="Q92">
            <v>8.5000000000000006E-2</v>
          </cell>
          <cell r="R92">
            <v>8.7499999999999994E-2</v>
          </cell>
          <cell r="S92">
            <v>8.79109E-2</v>
          </cell>
        </row>
        <row r="93">
          <cell r="A93">
            <v>92</v>
          </cell>
          <cell r="B93">
            <v>40757</v>
          </cell>
          <cell r="C93">
            <v>40759</v>
          </cell>
          <cell r="D93" t="str">
            <v>SPNS03022012</v>
          </cell>
          <cell r="E93">
            <v>40942</v>
          </cell>
          <cell r="F93">
            <v>0</v>
          </cell>
          <cell r="G93">
            <v>8259500</v>
          </cell>
          <cell r="H93">
            <v>570000</v>
          </cell>
          <cell r="I93">
            <v>2011</v>
          </cell>
          <cell r="J93">
            <v>8</v>
          </cell>
          <cell r="K93">
            <v>2</v>
          </cell>
          <cell r="L93">
            <v>0.50136986301369868</v>
          </cell>
          <cell r="M93">
            <v>0.49728260869565211</v>
          </cell>
          <cell r="N93">
            <v>3.8011999999999997E-2</v>
          </cell>
          <cell r="O93">
            <v>3.7499999999999999E-2</v>
          </cell>
          <cell r="P93">
            <v>0.08</v>
          </cell>
          <cell r="Q93">
            <v>3.7499999999999999E-2</v>
          </cell>
          <cell r="R93">
            <v>3.875E-2</v>
          </cell>
          <cell r="S93">
            <v>4.6792199999999999E-2</v>
          </cell>
        </row>
        <row r="94">
          <cell r="A94">
            <v>93</v>
          </cell>
          <cell r="B94">
            <v>40764</v>
          </cell>
          <cell r="C94">
            <v>40766</v>
          </cell>
          <cell r="D94" t="str">
            <v>SPN03111110</v>
          </cell>
          <cell r="E94">
            <v>40857</v>
          </cell>
          <cell r="F94">
            <v>0</v>
          </cell>
          <cell r="G94">
            <v>2835200</v>
          </cell>
          <cell r="H94">
            <v>0</v>
          </cell>
          <cell r="I94">
            <v>2011</v>
          </cell>
          <cell r="J94">
            <v>8</v>
          </cell>
          <cell r="K94">
            <v>2</v>
          </cell>
          <cell r="L94">
            <v>0.24931506849315069</v>
          </cell>
          <cell r="M94">
            <v>0.24728260869565211</v>
          </cell>
          <cell r="N94">
            <v>0</v>
          </cell>
          <cell r="O94">
            <v>3.90625E-2</v>
          </cell>
          <cell r="P94">
            <v>6.3750000000000001E-2</v>
          </cell>
          <cell r="Q94">
            <v>3.90625E-2</v>
          </cell>
          <cell r="R94">
            <v>0</v>
          </cell>
          <cell r="S94">
            <v>5.69063E-2</v>
          </cell>
        </row>
        <row r="95">
          <cell r="A95">
            <v>94</v>
          </cell>
          <cell r="B95">
            <v>40764</v>
          </cell>
          <cell r="C95">
            <v>40766</v>
          </cell>
          <cell r="D95" t="str">
            <v>SPN12120810</v>
          </cell>
          <cell r="E95">
            <v>41131</v>
          </cell>
          <cell r="F95">
            <v>0</v>
          </cell>
          <cell r="G95">
            <v>2553300</v>
          </cell>
          <cell r="H95">
            <v>0</v>
          </cell>
          <cell r="I95">
            <v>2011</v>
          </cell>
          <cell r="J95">
            <v>8</v>
          </cell>
          <cell r="K95">
            <v>2</v>
          </cell>
          <cell r="L95">
            <v>0.99726775956284153</v>
          </cell>
          <cell r="M95">
            <v>0.997282608695652</v>
          </cell>
          <cell r="N95">
            <v>0</v>
          </cell>
          <cell r="O95">
            <v>0.04</v>
          </cell>
          <cell r="P95">
            <v>6.5312499999999996E-2</v>
          </cell>
          <cell r="Q95">
            <v>0.04</v>
          </cell>
          <cell r="R95">
            <v>0</v>
          </cell>
          <cell r="S95">
            <v>5.9276000000000002E-2</v>
          </cell>
        </row>
        <row r="96">
          <cell r="A96">
            <v>95</v>
          </cell>
          <cell r="B96">
            <v>40764</v>
          </cell>
          <cell r="C96">
            <v>40766</v>
          </cell>
          <cell r="D96" t="str">
            <v>FR0055</v>
          </cell>
          <cell r="E96">
            <v>42628</v>
          </cell>
          <cell r="F96">
            <v>7.3749999999999996E-2</v>
          </cell>
          <cell r="G96">
            <v>1315000</v>
          </cell>
          <cell r="H96">
            <v>0</v>
          </cell>
          <cell r="I96">
            <v>2011</v>
          </cell>
          <cell r="J96">
            <v>8</v>
          </cell>
          <cell r="K96">
            <v>2</v>
          </cell>
          <cell r="L96">
            <v>5.0967153284671536</v>
          </cell>
          <cell r="M96">
            <v>4.3736769482088649</v>
          </cell>
          <cell r="N96">
            <v>0</v>
          </cell>
          <cell r="O96">
            <v>6.3437499999999994E-2</v>
          </cell>
          <cell r="P96">
            <v>7.0000000000000007E-2</v>
          </cell>
          <cell r="Q96">
            <v>6.3437499999999994E-2</v>
          </cell>
          <cell r="R96">
            <v>0</v>
          </cell>
          <cell r="S96">
            <v>6.4974400000000002E-2</v>
          </cell>
        </row>
        <row r="97">
          <cell r="A97">
            <v>96</v>
          </cell>
          <cell r="B97">
            <v>40764</v>
          </cell>
          <cell r="C97">
            <v>40766</v>
          </cell>
          <cell r="D97" t="str">
            <v>FR0053</v>
          </cell>
          <cell r="E97">
            <v>44392</v>
          </cell>
          <cell r="F97">
            <v>8.2500000000000004E-2</v>
          </cell>
          <cell r="G97">
            <v>855000</v>
          </cell>
          <cell r="H97">
            <v>0</v>
          </cell>
          <cell r="I97">
            <v>2011</v>
          </cell>
          <cell r="J97">
            <v>8</v>
          </cell>
          <cell r="K97">
            <v>2</v>
          </cell>
          <cell r="L97">
            <v>9.9268292682926838</v>
          </cell>
          <cell r="M97">
            <v>7.7793701608100054</v>
          </cell>
          <cell r="N97">
            <v>0</v>
          </cell>
          <cell r="O97">
            <v>7.0937500000000001E-2</v>
          </cell>
          <cell r="P97">
            <v>7.4999999999999997E-2</v>
          </cell>
          <cell r="Q97">
            <v>7.0937500000000001E-2</v>
          </cell>
          <cell r="R97">
            <v>0</v>
          </cell>
          <cell r="S97">
            <v>7.2206400000000004E-2</v>
          </cell>
        </row>
        <row r="98">
          <cell r="A98">
            <v>97</v>
          </cell>
          <cell r="B98">
            <v>40764</v>
          </cell>
          <cell r="C98">
            <v>40766</v>
          </cell>
          <cell r="D98" t="str">
            <v>FR0056</v>
          </cell>
          <cell r="E98">
            <v>46280</v>
          </cell>
          <cell r="F98">
            <v>8.3750000000000005E-2</v>
          </cell>
          <cell r="G98">
            <v>1515000</v>
          </cell>
          <cell r="H98">
            <v>0</v>
          </cell>
          <cell r="I98">
            <v>2011</v>
          </cell>
          <cell r="J98">
            <v>8</v>
          </cell>
          <cell r="K98">
            <v>2</v>
          </cell>
          <cell r="L98">
            <v>15.096509240246407</v>
          </cell>
          <cell r="M98">
            <v>10.858638747324735</v>
          </cell>
          <cell r="N98">
            <v>0</v>
          </cell>
          <cell r="O98">
            <v>7.9687499999999994E-2</v>
          </cell>
          <cell r="P98">
            <v>8.2500000000000004E-2</v>
          </cell>
          <cell r="Q98">
            <v>7.9687499999999994E-2</v>
          </cell>
          <cell r="R98">
            <v>0</v>
          </cell>
          <cell r="S98">
            <v>8.0829499999999999E-2</v>
          </cell>
        </row>
        <row r="99">
          <cell r="A99">
            <v>98</v>
          </cell>
          <cell r="B99">
            <v>40764</v>
          </cell>
          <cell r="C99">
            <v>40766</v>
          </cell>
          <cell r="D99" t="str">
            <v>FR0057</v>
          </cell>
          <cell r="E99">
            <v>51636</v>
          </cell>
          <cell r="F99">
            <v>9.5000000000000001E-2</v>
          </cell>
          <cell r="G99">
            <v>1500000</v>
          </cell>
          <cell r="H99">
            <v>0</v>
          </cell>
          <cell r="I99">
            <v>2011</v>
          </cell>
          <cell r="J99">
            <v>8</v>
          </cell>
          <cell r="K99">
            <v>2</v>
          </cell>
          <cell r="L99">
            <v>29.759780976772941</v>
          </cell>
          <cell r="M99">
            <v>18.842038396386215</v>
          </cell>
          <cell r="N99">
            <v>0</v>
          </cell>
          <cell r="O99">
            <v>8.6249999999999993E-2</v>
          </cell>
          <cell r="P99">
            <v>0.09</v>
          </cell>
          <cell r="Q99">
            <v>8.6249999999999993E-2</v>
          </cell>
          <cell r="R99">
            <v>0</v>
          </cell>
          <cell r="S99">
            <v>8.7924799999999997E-2</v>
          </cell>
        </row>
        <row r="100">
          <cell r="A100">
            <v>99</v>
          </cell>
          <cell r="B100">
            <v>40771</v>
          </cell>
          <cell r="C100">
            <v>40773</v>
          </cell>
          <cell r="D100" t="str">
            <v>SPN03111118</v>
          </cell>
          <cell r="E100">
            <v>40865</v>
          </cell>
          <cell r="F100">
            <v>0</v>
          </cell>
          <cell r="G100">
            <v>4771000</v>
          </cell>
          <cell r="H100">
            <v>1300000</v>
          </cell>
          <cell r="I100">
            <v>2011</v>
          </cell>
          <cell r="J100">
            <v>8</v>
          </cell>
          <cell r="K100">
            <v>2</v>
          </cell>
          <cell r="L100">
            <v>0.25205479452054796</v>
          </cell>
          <cell r="M100">
            <v>0.25</v>
          </cell>
          <cell r="N100">
            <v>3.7499999999999999E-2</v>
          </cell>
          <cell r="O100">
            <v>3.7499999999999999E-2</v>
          </cell>
          <cell r="P100">
            <v>4.7500000000000001E-2</v>
          </cell>
          <cell r="Q100">
            <v>3.7499999999999999E-2</v>
          </cell>
          <cell r="R100">
            <v>3.7499999999999999E-2</v>
          </cell>
          <cell r="S100">
            <v>4.0226600000000001E-2</v>
          </cell>
        </row>
        <row r="101">
          <cell r="A101">
            <v>100</v>
          </cell>
          <cell r="B101">
            <v>40771</v>
          </cell>
          <cell r="C101">
            <v>40773</v>
          </cell>
          <cell r="D101" t="str">
            <v>SPN12120818</v>
          </cell>
          <cell r="E101">
            <v>41139</v>
          </cell>
          <cell r="F101">
            <v>0</v>
          </cell>
          <cell r="G101">
            <v>5581900</v>
          </cell>
          <cell r="H101">
            <v>1800000</v>
          </cell>
          <cell r="I101">
            <v>2011</v>
          </cell>
          <cell r="J101">
            <v>8</v>
          </cell>
          <cell r="K101">
            <v>2</v>
          </cell>
          <cell r="L101">
            <v>1</v>
          </cell>
          <cell r="M101">
            <v>1</v>
          </cell>
          <cell r="N101">
            <v>4.4218800000000003E-2</v>
          </cell>
          <cell r="O101">
            <v>4.2500000000000003E-2</v>
          </cell>
          <cell r="P101">
            <v>5.5E-2</v>
          </cell>
          <cell r="Q101">
            <v>4.2500000000000003E-2</v>
          </cell>
          <cell r="R101">
            <v>4.4999999999999998E-2</v>
          </cell>
          <cell r="S101">
            <v>4.7863900000000001E-2</v>
          </cell>
        </row>
        <row r="102">
          <cell r="A102">
            <v>101</v>
          </cell>
          <cell r="B102">
            <v>40771</v>
          </cell>
          <cell r="C102">
            <v>40773</v>
          </cell>
          <cell r="D102" t="str">
            <v>FR0055</v>
          </cell>
          <cell r="E102">
            <v>42628</v>
          </cell>
          <cell r="F102">
            <v>7.3749999999999996E-2</v>
          </cell>
          <cell r="G102">
            <v>2560000</v>
          </cell>
          <cell r="H102">
            <v>850000</v>
          </cell>
          <cell r="I102">
            <v>2011</v>
          </cell>
          <cell r="J102">
            <v>8</v>
          </cell>
          <cell r="K102">
            <v>2</v>
          </cell>
          <cell r="L102">
            <v>5.077554744525548</v>
          </cell>
          <cell r="M102">
            <v>4.3546552090784312</v>
          </cell>
          <cell r="N102">
            <v>6.16728E-2</v>
          </cell>
          <cell r="O102">
            <v>6.0374999999999998E-2</v>
          </cell>
          <cell r="P102">
            <v>6.3750000000000001E-2</v>
          </cell>
          <cell r="Q102">
            <v>6.0374999999999998E-2</v>
          </cell>
          <cell r="R102">
            <v>6.21875E-2</v>
          </cell>
          <cell r="S102">
            <v>6.2083300000000001E-2</v>
          </cell>
        </row>
        <row r="103">
          <cell r="A103">
            <v>102</v>
          </cell>
          <cell r="B103">
            <v>40771</v>
          </cell>
          <cell r="C103">
            <v>40773</v>
          </cell>
          <cell r="D103" t="str">
            <v>FR0053</v>
          </cell>
          <cell r="E103">
            <v>44392</v>
          </cell>
          <cell r="F103">
            <v>8.2500000000000004E-2</v>
          </cell>
          <cell r="G103">
            <v>2788200</v>
          </cell>
          <cell r="H103">
            <v>1450000</v>
          </cell>
          <cell r="I103">
            <v>2011</v>
          </cell>
          <cell r="J103">
            <v>8</v>
          </cell>
          <cell r="K103">
            <v>2</v>
          </cell>
          <cell r="L103">
            <v>9.9076655052264808</v>
          </cell>
          <cell r="M103">
            <v>7.7603484216795726</v>
          </cell>
          <cell r="N103">
            <v>6.9298200000000004E-2</v>
          </cell>
          <cell r="O103">
            <v>6.8750000000000006E-2</v>
          </cell>
          <cell r="P103">
            <v>7.1249999999999994E-2</v>
          </cell>
          <cell r="Q103">
            <v>6.8750000000000006E-2</v>
          </cell>
          <cell r="R103">
            <v>6.9375000000000006E-2</v>
          </cell>
          <cell r="S103">
            <v>6.9572899999999993E-2</v>
          </cell>
        </row>
        <row r="104">
          <cell r="A104">
            <v>103</v>
          </cell>
          <cell r="B104">
            <v>40771</v>
          </cell>
          <cell r="C104">
            <v>40773</v>
          </cell>
          <cell r="D104" t="str">
            <v>FR0058</v>
          </cell>
          <cell r="E104">
            <v>48380</v>
          </cell>
          <cell r="F104">
            <v>8.2500000000000004E-2</v>
          </cell>
          <cell r="G104">
            <v>6712000</v>
          </cell>
          <cell r="H104">
            <v>4000000</v>
          </cell>
          <cell r="I104">
            <v>2011</v>
          </cell>
          <cell r="J104">
            <v>8</v>
          </cell>
          <cell r="K104">
            <v>2</v>
          </cell>
          <cell r="L104">
            <v>20.825535092085616</v>
          </cell>
          <cell r="M104">
            <v>14.326280253375925</v>
          </cell>
          <cell r="N104">
            <v>7.9396700000000001E-2</v>
          </cell>
          <cell r="O104">
            <v>7.8437499999999993E-2</v>
          </cell>
          <cell r="P104">
            <v>8.2500000000000004E-2</v>
          </cell>
          <cell r="Q104">
            <v>7.8437499999999993E-2</v>
          </cell>
          <cell r="R104">
            <v>7.9687499999999994E-2</v>
          </cell>
          <cell r="S104">
            <v>7.9678299999999994E-2</v>
          </cell>
        </row>
        <row r="105">
          <cell r="A105">
            <v>104</v>
          </cell>
          <cell r="B105">
            <v>40778</v>
          </cell>
          <cell r="C105">
            <v>40780</v>
          </cell>
          <cell r="D105" t="str">
            <v>IFR0005</v>
          </cell>
          <cell r="E105">
            <v>42750</v>
          </cell>
          <cell r="F105">
            <v>0.09</v>
          </cell>
          <cell r="G105">
            <v>501000</v>
          </cell>
          <cell r="H105">
            <v>0</v>
          </cell>
          <cell r="I105">
            <v>2011</v>
          </cell>
          <cell r="J105">
            <v>8</v>
          </cell>
          <cell r="K105">
            <v>2</v>
          </cell>
          <cell r="L105">
            <v>5.3930387172467737</v>
          </cell>
          <cell r="M105">
            <v>4.5608277591973243</v>
          </cell>
          <cell r="N105">
            <v>0</v>
          </cell>
          <cell r="O105">
            <v>6.6562499999999997E-2</v>
          </cell>
          <cell r="P105">
            <v>7.4999999999999997E-2</v>
          </cell>
          <cell r="Q105">
            <v>6.6562499999999997E-2</v>
          </cell>
          <cell r="R105">
            <v>0</v>
          </cell>
          <cell r="S105">
            <v>0</v>
          </cell>
        </row>
        <row r="106">
          <cell r="A106">
            <v>105</v>
          </cell>
          <cell r="B106">
            <v>40778</v>
          </cell>
          <cell r="C106">
            <v>40780</v>
          </cell>
          <cell r="D106" t="str">
            <v>IFR0007</v>
          </cell>
          <cell r="E106">
            <v>45672</v>
          </cell>
          <cell r="F106">
            <v>0.10249999999999999</v>
          </cell>
          <cell r="G106">
            <v>2000</v>
          </cell>
          <cell r="H106">
            <v>0</v>
          </cell>
          <cell r="I106">
            <v>2011</v>
          </cell>
          <cell r="J106">
            <v>8</v>
          </cell>
          <cell r="K106">
            <v>2</v>
          </cell>
          <cell r="L106">
            <v>13.3929549187808</v>
          </cell>
          <cell r="M106">
            <v>9.6153829712044843</v>
          </cell>
          <cell r="N106">
            <v>0</v>
          </cell>
          <cell r="O106">
            <v>7.8750000000000001E-2</v>
          </cell>
          <cell r="P106">
            <v>8.5000000000000006E-2</v>
          </cell>
          <cell r="Q106">
            <v>7.8750000000000001E-2</v>
          </cell>
          <cell r="R106">
            <v>0</v>
          </cell>
          <cell r="S106">
            <v>0</v>
          </cell>
        </row>
        <row r="107">
          <cell r="A107">
            <v>106</v>
          </cell>
          <cell r="B107">
            <v>40778</v>
          </cell>
          <cell r="C107">
            <v>40780</v>
          </cell>
          <cell r="D107" t="str">
            <v>IFR0006</v>
          </cell>
          <cell r="E107">
            <v>47557</v>
          </cell>
          <cell r="F107">
            <v>0.10249999999999999</v>
          </cell>
          <cell r="G107">
            <v>171000</v>
          </cell>
          <cell r="H107">
            <v>0</v>
          </cell>
          <cell r="I107">
            <v>2011</v>
          </cell>
          <cell r="J107">
            <v>8</v>
          </cell>
          <cell r="K107">
            <v>2</v>
          </cell>
          <cell r="L107">
            <v>18.55441478439425</v>
          </cell>
          <cell r="M107">
            <v>12.445317973964675</v>
          </cell>
          <cell r="N107">
            <v>0</v>
          </cell>
          <cell r="O107">
            <v>8.3750000000000005E-2</v>
          </cell>
          <cell r="P107">
            <v>0.09</v>
          </cell>
          <cell r="Q107">
            <v>8.3750000000000005E-2</v>
          </cell>
          <cell r="R107">
            <v>0</v>
          </cell>
          <cell r="S107">
            <v>0</v>
          </cell>
        </row>
        <row r="108">
          <cell r="A108">
            <v>107</v>
          </cell>
          <cell r="B108">
            <v>40778</v>
          </cell>
          <cell r="C108">
            <v>40780</v>
          </cell>
          <cell r="D108" t="str">
            <v>IFR0010</v>
          </cell>
          <cell r="E108">
            <v>49720</v>
          </cell>
          <cell r="F108">
            <v>0.1</v>
          </cell>
          <cell r="G108">
            <v>1125000</v>
          </cell>
          <cell r="H108">
            <v>500000</v>
          </cell>
          <cell r="I108">
            <v>2011</v>
          </cell>
          <cell r="J108">
            <v>8</v>
          </cell>
          <cell r="K108">
            <v>2</v>
          </cell>
          <cell r="L108">
            <v>24.475097399178686</v>
          </cell>
          <cell r="M108">
            <v>15.951086956521733</v>
          </cell>
          <cell r="N108">
            <v>8.3493999999999999E-2</v>
          </cell>
          <cell r="O108">
            <v>8.2500000000000004E-2</v>
          </cell>
          <cell r="P108">
            <v>8.8437500000000002E-2</v>
          </cell>
          <cell r="Q108">
            <v>8.2500000000000004E-2</v>
          </cell>
          <cell r="R108">
            <v>8.4375000000000006E-2</v>
          </cell>
          <cell r="S108">
            <v>0</v>
          </cell>
        </row>
        <row r="109">
          <cell r="A109">
            <v>108</v>
          </cell>
          <cell r="B109">
            <v>40778</v>
          </cell>
          <cell r="C109">
            <v>40780</v>
          </cell>
          <cell r="D109" t="str">
            <v>SPNS24022012</v>
          </cell>
          <cell r="E109">
            <v>40963</v>
          </cell>
          <cell r="F109">
            <v>0</v>
          </cell>
          <cell r="G109">
            <v>1300000</v>
          </cell>
          <cell r="H109">
            <v>330000</v>
          </cell>
          <cell r="I109">
            <v>2011</v>
          </cell>
          <cell r="J109">
            <v>8</v>
          </cell>
          <cell r="K109">
            <v>2</v>
          </cell>
          <cell r="L109">
            <v>0.50136986301369868</v>
          </cell>
          <cell r="M109">
            <v>0.49728260869565211</v>
          </cell>
          <cell r="N109">
            <v>4.1471899999999999E-2</v>
          </cell>
          <cell r="O109">
            <v>4.0312500000000001E-2</v>
          </cell>
          <cell r="P109">
            <v>5.5E-2</v>
          </cell>
          <cell r="Q109">
            <v>4.0312500000000001E-2</v>
          </cell>
          <cell r="R109">
            <v>4.2500000000000003E-2</v>
          </cell>
          <cell r="S109">
            <v>0</v>
          </cell>
        </row>
        <row r="110">
          <cell r="A110">
            <v>109</v>
          </cell>
          <cell r="B110">
            <v>40799</v>
          </cell>
          <cell r="C110">
            <v>40801</v>
          </cell>
          <cell r="D110" t="str">
            <v>SPN03111214</v>
          </cell>
          <cell r="E110">
            <v>40891</v>
          </cell>
          <cell r="F110">
            <v>0</v>
          </cell>
          <cell r="G110">
            <v>1272400</v>
          </cell>
          <cell r="H110">
            <v>0</v>
          </cell>
          <cell r="I110">
            <v>2011</v>
          </cell>
          <cell r="J110">
            <v>9</v>
          </cell>
          <cell r="K110">
            <v>2</v>
          </cell>
          <cell r="L110">
            <v>0.24657534246575341</v>
          </cell>
          <cell r="M110">
            <v>0.24590163934426237</v>
          </cell>
          <cell r="N110">
            <v>0</v>
          </cell>
          <cell r="O110">
            <v>3.2500000000000001E-2</v>
          </cell>
          <cell r="P110">
            <v>0.06</v>
          </cell>
          <cell r="Q110">
            <v>3.2500000000000001E-2</v>
          </cell>
          <cell r="R110">
            <v>0</v>
          </cell>
          <cell r="S110">
            <v>4.9464500000000002E-2</v>
          </cell>
        </row>
        <row r="111">
          <cell r="A111">
            <v>110</v>
          </cell>
          <cell r="B111">
            <v>40799</v>
          </cell>
          <cell r="C111">
            <v>40801</v>
          </cell>
          <cell r="D111" t="str">
            <v>SPN12120914</v>
          </cell>
          <cell r="E111">
            <v>41166</v>
          </cell>
          <cell r="F111">
            <v>0</v>
          </cell>
          <cell r="G111">
            <v>7059800</v>
          </cell>
          <cell r="H111">
            <v>1700000</v>
          </cell>
          <cell r="I111">
            <v>2011</v>
          </cell>
          <cell r="J111">
            <v>9</v>
          </cell>
          <cell r="K111">
            <v>2</v>
          </cell>
          <cell r="L111">
            <v>0.99726775956284153</v>
          </cell>
          <cell r="M111">
            <v>0.99725274725274726</v>
          </cell>
          <cell r="N111">
            <v>4.4999999999999998E-2</v>
          </cell>
          <cell r="O111">
            <v>4.4999999999999998E-2</v>
          </cell>
          <cell r="P111">
            <v>6.25E-2</v>
          </cell>
          <cell r="Q111">
            <v>4.4999999999999998E-2</v>
          </cell>
          <cell r="R111">
            <v>6.25E-2</v>
          </cell>
          <cell r="S111">
            <v>5.2239099999999997E-2</v>
          </cell>
        </row>
        <row r="112">
          <cell r="A112">
            <v>111</v>
          </cell>
          <cell r="B112">
            <v>40799</v>
          </cell>
          <cell r="C112">
            <v>40801</v>
          </cell>
          <cell r="D112" t="str">
            <v>FR0053</v>
          </cell>
          <cell r="E112">
            <v>44392</v>
          </cell>
          <cell r="F112">
            <v>8.2500000000000004E-2</v>
          </cell>
          <cell r="G112">
            <v>3020000</v>
          </cell>
          <cell r="H112">
            <v>650000</v>
          </cell>
          <cell r="I112">
            <v>2011</v>
          </cell>
          <cell r="J112">
            <v>9</v>
          </cell>
          <cell r="K112">
            <v>2</v>
          </cell>
          <cell r="L112">
            <v>9.8310104529616726</v>
          </cell>
          <cell r="M112">
            <v>7.6842614651578325</v>
          </cell>
          <cell r="N112">
            <v>6.7000000000000004E-2</v>
          </cell>
          <cell r="O112">
            <v>6.6250000000000003E-2</v>
          </cell>
          <cell r="P112">
            <v>6.9687499999999999E-2</v>
          </cell>
          <cell r="Q112">
            <v>6.6250000000000003E-2</v>
          </cell>
          <cell r="R112">
            <v>6.7187499999999997E-2</v>
          </cell>
          <cell r="S112">
            <v>6.7838099999999998E-2</v>
          </cell>
        </row>
        <row r="113">
          <cell r="A113">
            <v>112</v>
          </cell>
          <cell r="B113">
            <v>40799</v>
          </cell>
          <cell r="C113">
            <v>40801</v>
          </cell>
          <cell r="D113" t="str">
            <v>FR0059</v>
          </cell>
          <cell r="E113">
            <v>46522</v>
          </cell>
          <cell r="F113">
            <v>7.0000000000000007E-2</v>
          </cell>
          <cell r="G113">
            <v>4979000</v>
          </cell>
          <cell r="H113">
            <v>3650000</v>
          </cell>
          <cell r="I113">
            <v>2011</v>
          </cell>
          <cell r="J113">
            <v>9</v>
          </cell>
          <cell r="K113">
            <v>2</v>
          </cell>
          <cell r="L113">
            <v>15.663875020132066</v>
          </cell>
          <cell r="M113">
            <v>11.571421246923707</v>
          </cell>
          <cell r="N113">
            <v>7.1678000000000006E-2</v>
          </cell>
          <cell r="O113">
            <v>6.9375000000000006E-2</v>
          </cell>
          <cell r="P113">
            <v>7.4062500000000003E-2</v>
          </cell>
          <cell r="Q113">
            <v>6.9375000000000006E-2</v>
          </cell>
          <cell r="R113">
            <v>7.2187500000000002E-2</v>
          </cell>
          <cell r="S113">
            <v>7.2036299999999998E-2</v>
          </cell>
        </row>
        <row r="114">
          <cell r="A114">
            <v>113</v>
          </cell>
          <cell r="B114">
            <v>40799</v>
          </cell>
          <cell r="C114">
            <v>40801</v>
          </cell>
          <cell r="D114" t="str">
            <v>FR0057</v>
          </cell>
          <cell r="E114">
            <v>51636</v>
          </cell>
          <cell r="F114">
            <v>9.5000000000000001E-2</v>
          </cell>
          <cell r="G114">
            <v>2815000</v>
          </cell>
          <cell r="H114">
            <v>2000000</v>
          </cell>
          <cell r="I114">
            <v>2011</v>
          </cell>
          <cell r="J114">
            <v>9</v>
          </cell>
          <cell r="K114">
            <v>2</v>
          </cell>
          <cell r="L114">
            <v>29.663958314934206</v>
          </cell>
          <cell r="M114">
            <v>18.746929700734057</v>
          </cell>
          <cell r="N114">
            <v>7.7071700000000007E-2</v>
          </cell>
          <cell r="O114">
            <v>7.6249999999999998E-2</v>
          </cell>
          <cell r="P114">
            <v>0.08</v>
          </cell>
          <cell r="Q114">
            <v>7.6249999999999998E-2</v>
          </cell>
          <cell r="R114">
            <v>7.7499999999999999E-2</v>
          </cell>
          <cell r="S114">
            <v>7.7508099999999996E-2</v>
          </cell>
        </row>
        <row r="115">
          <cell r="A115">
            <v>114</v>
          </cell>
          <cell r="B115">
            <v>40813</v>
          </cell>
          <cell r="C115">
            <v>40815</v>
          </cell>
          <cell r="D115" t="str">
            <v>SPN03111228</v>
          </cell>
          <cell r="E115">
            <v>40905</v>
          </cell>
          <cell r="F115">
            <v>0</v>
          </cell>
          <cell r="G115">
            <v>2140000</v>
          </cell>
          <cell r="H115">
            <v>150000</v>
          </cell>
          <cell r="I115">
            <v>2011</v>
          </cell>
          <cell r="J115">
            <v>9</v>
          </cell>
          <cell r="K115">
            <v>2</v>
          </cell>
          <cell r="L115">
            <v>0.24657534246575341</v>
          </cell>
          <cell r="M115">
            <v>0.24590163934426237</v>
          </cell>
          <cell r="N115">
            <v>5.2332999999999998E-2</v>
          </cell>
          <cell r="O115">
            <v>4.7500000000000001E-2</v>
          </cell>
          <cell r="P115">
            <v>6.25E-2</v>
          </cell>
          <cell r="Q115">
            <v>4.7500000000000001E-2</v>
          </cell>
          <cell r="R115">
            <v>5.3124999999999999E-2</v>
          </cell>
          <cell r="S115">
            <v>5.78884E-2</v>
          </cell>
        </row>
        <row r="116">
          <cell r="A116">
            <v>115</v>
          </cell>
          <cell r="B116">
            <v>40813</v>
          </cell>
          <cell r="C116">
            <v>40815</v>
          </cell>
          <cell r="D116" t="str">
            <v>SPN12120914</v>
          </cell>
          <cell r="E116">
            <v>41166</v>
          </cell>
          <cell r="F116">
            <v>0</v>
          </cell>
          <cell r="G116">
            <v>1900000</v>
          </cell>
          <cell r="H116">
            <v>350000</v>
          </cell>
          <cell r="I116">
            <v>2011</v>
          </cell>
          <cell r="J116">
            <v>9</v>
          </cell>
          <cell r="K116">
            <v>2</v>
          </cell>
          <cell r="L116">
            <v>0.95901639344262291</v>
          </cell>
          <cell r="M116">
            <v>0.95879120879120872</v>
          </cell>
          <cell r="N116">
            <v>5.2499999999999998E-2</v>
          </cell>
          <cell r="O116">
            <v>5.2499999999999998E-2</v>
          </cell>
          <cell r="P116">
            <v>6.7500000000000004E-2</v>
          </cell>
          <cell r="Q116">
            <v>5.2499999999999998E-2</v>
          </cell>
          <cell r="R116">
            <v>5.2499999999999998E-2</v>
          </cell>
          <cell r="S116">
            <v>6.2363300000000003E-2</v>
          </cell>
        </row>
        <row r="117">
          <cell r="A117">
            <v>116</v>
          </cell>
          <cell r="B117">
            <v>40813</v>
          </cell>
          <cell r="C117">
            <v>40815</v>
          </cell>
          <cell r="D117" t="str">
            <v>FR0055</v>
          </cell>
          <cell r="E117">
            <v>42628</v>
          </cell>
          <cell r="F117">
            <v>7.3749999999999996E-2</v>
          </cell>
          <cell r="G117">
            <v>2253000</v>
          </cell>
          <cell r="H117">
            <v>1000000</v>
          </cell>
          <cell r="I117">
            <v>2011</v>
          </cell>
          <cell r="J117">
            <v>9</v>
          </cell>
          <cell r="K117">
            <v>2</v>
          </cell>
          <cell r="L117">
            <v>4.9625912408759127</v>
          </cell>
          <cell r="M117">
            <v>4.3553740779768182</v>
          </cell>
          <cell r="N117">
            <v>6.4726599999999995E-2</v>
          </cell>
          <cell r="O117">
            <v>6.3750000000000001E-2</v>
          </cell>
          <cell r="P117">
            <v>7.0000000000000007E-2</v>
          </cell>
          <cell r="Q117">
            <v>6.3750000000000001E-2</v>
          </cell>
          <cell r="R117">
            <v>6.5625000000000003E-2</v>
          </cell>
          <cell r="S117">
            <v>6.5803399999999998E-2</v>
          </cell>
        </row>
        <row r="118">
          <cell r="A118">
            <v>117</v>
          </cell>
          <cell r="B118">
            <v>40813</v>
          </cell>
          <cell r="C118">
            <v>40815</v>
          </cell>
          <cell r="D118" t="str">
            <v>FR0059</v>
          </cell>
          <cell r="E118">
            <v>46522</v>
          </cell>
          <cell r="F118">
            <v>7.0000000000000007E-2</v>
          </cell>
          <cell r="G118">
            <v>1515000</v>
          </cell>
          <cell r="H118">
            <v>1150000</v>
          </cell>
          <cell r="I118">
            <v>2011</v>
          </cell>
          <cell r="J118">
            <v>9</v>
          </cell>
          <cell r="K118">
            <v>2</v>
          </cell>
          <cell r="L118">
            <v>15.625543565791592</v>
          </cell>
          <cell r="M118">
            <v>11.53337776866284</v>
          </cell>
          <cell r="N118">
            <v>7.5696899999999998E-2</v>
          </cell>
          <cell r="O118">
            <v>7.3749999999999996E-2</v>
          </cell>
          <cell r="P118">
            <v>7.9062499999999994E-2</v>
          </cell>
          <cell r="Q118">
            <v>7.3749999999999996E-2</v>
          </cell>
          <cell r="R118">
            <v>7.6562500000000006E-2</v>
          </cell>
          <cell r="S118">
            <v>7.6395400000000002E-2</v>
          </cell>
        </row>
        <row r="119">
          <cell r="A119">
            <v>118</v>
          </cell>
          <cell r="B119">
            <v>40813</v>
          </cell>
          <cell r="C119">
            <v>40815</v>
          </cell>
          <cell r="D119" t="str">
            <v>FR0058</v>
          </cell>
          <cell r="E119">
            <v>48380</v>
          </cell>
          <cell r="F119">
            <v>8.2500000000000004E-2</v>
          </cell>
          <cell r="G119">
            <v>2425000</v>
          </cell>
          <cell r="H119">
            <v>1500000</v>
          </cell>
          <cell r="I119">
            <v>2011</v>
          </cell>
          <cell r="J119">
            <v>9</v>
          </cell>
          <cell r="K119">
            <v>2</v>
          </cell>
          <cell r="L119">
            <v>20.710552513688402</v>
          </cell>
          <cell r="M119">
            <v>14.211526155015273</v>
          </cell>
          <cell r="N119">
            <v>7.8422900000000004E-2</v>
          </cell>
          <cell r="O119">
            <v>7.6874999999999999E-2</v>
          </cell>
          <cell r="P119">
            <v>8.2500000000000004E-2</v>
          </cell>
          <cell r="Q119">
            <v>7.6874999999999999E-2</v>
          </cell>
          <cell r="R119">
            <v>7.9062499999999994E-2</v>
          </cell>
          <cell r="S119">
            <v>7.9061199999999998E-2</v>
          </cell>
        </row>
        <row r="120">
          <cell r="A120">
            <v>119</v>
          </cell>
          <cell r="B120">
            <v>40820</v>
          </cell>
          <cell r="C120">
            <v>40822</v>
          </cell>
          <cell r="D120" t="str">
            <v>SPN03120105</v>
          </cell>
          <cell r="E120">
            <v>40913</v>
          </cell>
          <cell r="F120">
            <v>0</v>
          </cell>
          <cell r="G120">
            <v>1562900</v>
          </cell>
          <cell r="H120">
            <v>750000</v>
          </cell>
          <cell r="I120">
            <v>2011</v>
          </cell>
          <cell r="J120">
            <v>10</v>
          </cell>
          <cell r="K120">
            <v>2</v>
          </cell>
          <cell r="L120">
            <v>0.24931506849315069</v>
          </cell>
          <cell r="M120">
            <v>0.24728260869565211</v>
          </cell>
          <cell r="N120">
            <v>5.46378E-2</v>
          </cell>
          <cell r="O120">
            <v>5.0312500000000003E-2</v>
          </cell>
          <cell r="P120">
            <v>0.06</v>
          </cell>
          <cell r="Q120">
            <v>5.0312500000000003E-2</v>
          </cell>
          <cell r="R120">
            <v>5.5625000000000001E-2</v>
          </cell>
          <cell r="S120">
            <v>0</v>
          </cell>
        </row>
        <row r="121">
          <cell r="A121">
            <v>120</v>
          </cell>
          <cell r="B121">
            <v>40820</v>
          </cell>
          <cell r="C121">
            <v>40822</v>
          </cell>
          <cell r="D121" t="str">
            <v>SPN12121005</v>
          </cell>
          <cell r="E121">
            <v>41187</v>
          </cell>
          <cell r="F121">
            <v>0</v>
          </cell>
          <cell r="G121">
            <v>4060000</v>
          </cell>
          <cell r="H121">
            <v>3000000</v>
          </cell>
          <cell r="I121">
            <v>2011</v>
          </cell>
          <cell r="J121">
            <v>10</v>
          </cell>
          <cell r="K121">
            <v>2</v>
          </cell>
          <cell r="L121">
            <v>0.99726775956284153</v>
          </cell>
          <cell r="M121">
            <v>0.99726775956284142</v>
          </cell>
          <cell r="N121">
            <v>5.7552100000000002E-2</v>
          </cell>
          <cell r="O121">
            <v>5.7187500000000002E-2</v>
          </cell>
          <cell r="P121">
            <v>7.0000000000000007E-2</v>
          </cell>
          <cell r="Q121">
            <v>5.7187500000000002E-2</v>
          </cell>
          <cell r="R121">
            <v>5.8125000000000003E-2</v>
          </cell>
          <cell r="S121">
            <v>0</v>
          </cell>
        </row>
        <row r="122">
          <cell r="A122">
            <v>121</v>
          </cell>
          <cell r="B122">
            <v>40820</v>
          </cell>
          <cell r="C122">
            <v>40822</v>
          </cell>
          <cell r="D122" t="str">
            <v>FR0060</v>
          </cell>
          <cell r="E122">
            <v>42840</v>
          </cell>
          <cell r="F122">
            <v>6.25E-2</v>
          </cell>
          <cell r="G122">
            <v>1567000</v>
          </cell>
          <cell r="H122">
            <v>950000</v>
          </cell>
          <cell r="I122">
            <v>2011</v>
          </cell>
          <cell r="J122">
            <v>10</v>
          </cell>
          <cell r="K122">
            <v>2</v>
          </cell>
          <cell r="L122">
            <v>5.5244427062964414</v>
          </cell>
          <cell r="M122">
            <v>4.7745901639344259</v>
          </cell>
          <cell r="N122">
            <v>6.4339999999999994E-2</v>
          </cell>
          <cell r="O122">
            <v>6.2812499999999993E-2</v>
          </cell>
          <cell r="P122">
            <v>7.1562500000000001E-2</v>
          </cell>
          <cell r="Q122">
            <v>6.2812499999999993E-2</v>
          </cell>
          <cell r="R122">
            <v>6.5312499999999996E-2</v>
          </cell>
          <cell r="S122">
            <v>0</v>
          </cell>
        </row>
        <row r="123">
          <cell r="A123">
            <v>122</v>
          </cell>
          <cell r="B123">
            <v>40820</v>
          </cell>
          <cell r="C123">
            <v>40822</v>
          </cell>
          <cell r="D123" t="str">
            <v>FR0061</v>
          </cell>
          <cell r="E123">
            <v>44696</v>
          </cell>
          <cell r="F123">
            <v>7.0000000000000007E-2</v>
          </cell>
          <cell r="G123">
            <v>1110000</v>
          </cell>
          <cell r="H123">
            <v>950000</v>
          </cell>
          <cell r="I123">
            <v>2011</v>
          </cell>
          <cell r="J123">
            <v>10</v>
          </cell>
          <cell r="K123">
            <v>2</v>
          </cell>
          <cell r="L123">
            <v>10.606433949349761</v>
          </cell>
          <cell r="M123">
            <v>8.3247973470891665</v>
          </cell>
          <cell r="N123">
            <v>7.2049299999999997E-2</v>
          </cell>
          <cell r="O123">
            <v>7.0624999999999993E-2</v>
          </cell>
          <cell r="P123">
            <v>7.3124999999999996E-2</v>
          </cell>
          <cell r="Q123">
            <v>7.0624999999999993E-2</v>
          </cell>
          <cell r="R123">
            <v>7.2812500000000002E-2</v>
          </cell>
          <cell r="S123">
            <v>0</v>
          </cell>
        </row>
        <row r="124">
          <cell r="A124">
            <v>123</v>
          </cell>
          <cell r="B124">
            <v>40820</v>
          </cell>
          <cell r="C124">
            <v>40822</v>
          </cell>
          <cell r="D124" t="str">
            <v>FR0058</v>
          </cell>
          <cell r="E124">
            <v>48380</v>
          </cell>
          <cell r="F124">
            <v>8.2500000000000004E-2</v>
          </cell>
          <cell r="G124">
            <v>1170000</v>
          </cell>
          <cell r="H124">
            <v>350000</v>
          </cell>
          <cell r="I124">
            <v>2011</v>
          </cell>
          <cell r="J124">
            <v>10</v>
          </cell>
          <cell r="K124">
            <v>2</v>
          </cell>
          <cell r="L124">
            <v>20.691388750622203</v>
          </cell>
          <cell r="M124">
            <v>14.192400471955159</v>
          </cell>
          <cell r="N124">
            <v>7.6982400000000006E-2</v>
          </cell>
          <cell r="O124">
            <v>7.6249999999999998E-2</v>
          </cell>
          <cell r="P124">
            <v>8.2500000000000004E-2</v>
          </cell>
          <cell r="Q124">
            <v>7.6249999999999998E-2</v>
          </cell>
          <cell r="R124">
            <v>7.7187500000000006E-2</v>
          </cell>
          <cell r="S124">
            <v>0</v>
          </cell>
        </row>
        <row r="125">
          <cell r="A125">
            <v>124</v>
          </cell>
          <cell r="B125">
            <v>40820</v>
          </cell>
          <cell r="C125">
            <v>40822</v>
          </cell>
          <cell r="D125" t="str">
            <v>IFR0007</v>
          </cell>
          <cell r="E125">
            <v>45672</v>
          </cell>
          <cell r="F125">
            <v>0.10249999999999999</v>
          </cell>
          <cell r="G125">
            <v>277000</v>
          </cell>
          <cell r="H125">
            <v>0</v>
          </cell>
          <cell r="I125">
            <v>2011</v>
          </cell>
          <cell r="J125">
            <v>10</v>
          </cell>
          <cell r="K125">
            <v>2</v>
          </cell>
          <cell r="L125">
            <v>13.277970432560688</v>
          </cell>
          <cell r="M125">
            <v>9.5012525364218767</v>
          </cell>
          <cell r="N125">
            <v>0</v>
          </cell>
          <cell r="O125">
            <v>7.2499999999999995E-2</v>
          </cell>
          <cell r="P125">
            <v>0.09</v>
          </cell>
          <cell r="Q125">
            <v>7.2499999999999995E-2</v>
          </cell>
          <cell r="R125">
            <v>0</v>
          </cell>
          <cell r="S125">
            <v>0</v>
          </cell>
        </row>
        <row r="126">
          <cell r="A126">
            <v>125</v>
          </cell>
          <cell r="B126">
            <v>40820</v>
          </cell>
          <cell r="C126">
            <v>40822</v>
          </cell>
          <cell r="D126" t="str">
            <v>IFR0010</v>
          </cell>
          <cell r="E126">
            <v>49720</v>
          </cell>
          <cell r="F126">
            <v>0.1</v>
          </cell>
          <cell r="G126">
            <v>1045000</v>
          </cell>
          <cell r="H126">
            <v>370000</v>
          </cell>
          <cell r="I126">
            <v>2011</v>
          </cell>
          <cell r="J126">
            <v>10</v>
          </cell>
          <cell r="K126">
            <v>2</v>
          </cell>
          <cell r="L126">
            <v>24.360113720122143</v>
          </cell>
          <cell r="M126">
            <v>15.836956521739125</v>
          </cell>
          <cell r="N126">
            <v>7.9995399999999994E-2</v>
          </cell>
          <cell r="O126">
            <v>7.8750000000000001E-2</v>
          </cell>
          <cell r="P126">
            <v>8.1562499999999996E-2</v>
          </cell>
          <cell r="Q126">
            <v>7.8750000000000001E-2</v>
          </cell>
          <cell r="R126">
            <v>8.0312499999999995E-2</v>
          </cell>
          <cell r="S126">
            <v>8.0394099999999996E-2</v>
          </cell>
        </row>
        <row r="127">
          <cell r="A127">
            <v>126</v>
          </cell>
          <cell r="B127">
            <v>40820</v>
          </cell>
          <cell r="C127">
            <v>40822</v>
          </cell>
          <cell r="D127" t="str">
            <v>SPNS12042012</v>
          </cell>
          <cell r="E127">
            <v>41011</v>
          </cell>
          <cell r="F127">
            <v>0</v>
          </cell>
          <cell r="G127">
            <v>1465200</v>
          </cell>
          <cell r="H127">
            <v>420000</v>
          </cell>
          <cell r="I127">
            <v>2011</v>
          </cell>
          <cell r="J127">
            <v>10</v>
          </cell>
          <cell r="K127">
            <v>2</v>
          </cell>
          <cell r="L127">
            <v>0.51639344262295084</v>
          </cell>
          <cell r="M127">
            <v>0.51639344262295084</v>
          </cell>
          <cell r="N127">
            <v>5.3271699999999998E-2</v>
          </cell>
          <cell r="O127">
            <v>5.2499999999999998E-2</v>
          </cell>
          <cell r="P127">
            <v>0.08</v>
          </cell>
          <cell r="Q127">
            <v>5.2499999999999998E-2</v>
          </cell>
          <cell r="R127">
            <v>5.3749999999999999E-2</v>
          </cell>
          <cell r="S127">
            <v>5.5276199999999998E-2</v>
          </cell>
        </row>
        <row r="128">
          <cell r="A128">
            <v>127</v>
          </cell>
          <cell r="B128">
            <v>40833</v>
          </cell>
          <cell r="C128">
            <v>40838</v>
          </cell>
          <cell r="D128" t="str">
            <v>SDHI 2021 B</v>
          </cell>
          <cell r="E128">
            <v>44486</v>
          </cell>
          <cell r="F128">
            <v>7.1599999999999997E-2</v>
          </cell>
          <cell r="G128">
            <v>3000000</v>
          </cell>
          <cell r="H128">
            <v>3000000</v>
          </cell>
          <cell r="I128">
            <v>2011</v>
          </cell>
          <cell r="J128">
            <v>10</v>
          </cell>
          <cell r="K128">
            <v>1</v>
          </cell>
          <cell r="L128">
            <v>9.9870582379293182</v>
          </cell>
          <cell r="M128">
            <v>8.0044040658794771</v>
          </cell>
          <cell r="N128">
            <v>7.1599999999999997E-2</v>
          </cell>
          <cell r="O128">
            <v>7.1599999999999997E-2</v>
          </cell>
          <cell r="P128">
            <v>7.1599999999999997E-2</v>
          </cell>
          <cell r="Q128">
            <v>7.1599999999999997E-2</v>
          </cell>
          <cell r="R128">
            <v>7.1599999999999997E-2</v>
          </cell>
          <cell r="S128">
            <v>7.1599999999999997E-2</v>
          </cell>
        </row>
        <row r="129">
          <cell r="A129">
            <v>128</v>
          </cell>
          <cell r="B129">
            <v>40834</v>
          </cell>
          <cell r="C129">
            <v>40836</v>
          </cell>
          <cell r="D129" t="str">
            <v>SPN03120119</v>
          </cell>
          <cell r="E129">
            <v>40927</v>
          </cell>
          <cell r="F129">
            <v>0</v>
          </cell>
          <cell r="G129">
            <v>1927000</v>
          </cell>
          <cell r="H129">
            <v>200000</v>
          </cell>
          <cell r="I129">
            <v>2011</v>
          </cell>
          <cell r="J129">
            <v>10</v>
          </cell>
          <cell r="K129">
            <v>2</v>
          </cell>
          <cell r="L129">
            <v>0.24931506849315069</v>
          </cell>
          <cell r="M129">
            <v>0.24728260869565211</v>
          </cell>
          <cell r="N129">
            <v>4.8103800000000002E-2</v>
          </cell>
          <cell r="O129">
            <v>4.6875E-2</v>
          </cell>
          <cell r="P129">
            <v>5.3749999999999999E-2</v>
          </cell>
          <cell r="Q129">
            <v>4.6875E-2</v>
          </cell>
          <cell r="R129">
            <v>4.9062500000000002E-2</v>
          </cell>
          <cell r="S129">
            <v>5.1744199999999997E-2</v>
          </cell>
        </row>
        <row r="130">
          <cell r="A130">
            <v>129</v>
          </cell>
          <cell r="B130">
            <v>40834</v>
          </cell>
          <cell r="C130">
            <v>40836</v>
          </cell>
          <cell r="D130" t="str">
            <v>SPN12121005</v>
          </cell>
          <cell r="E130">
            <v>41187</v>
          </cell>
          <cell r="F130">
            <v>0</v>
          </cell>
          <cell r="G130">
            <v>6744000</v>
          </cell>
          <cell r="H130">
            <v>1100000</v>
          </cell>
          <cell r="I130">
            <v>2011</v>
          </cell>
          <cell r="J130">
            <v>10</v>
          </cell>
          <cell r="K130">
            <v>2</v>
          </cell>
          <cell r="L130">
            <v>0.95901639344262291</v>
          </cell>
          <cell r="M130">
            <v>0.95901639344262302</v>
          </cell>
          <cell r="N130">
            <v>4.8991100000000003E-2</v>
          </cell>
          <cell r="O130">
            <v>4.7500000000000001E-2</v>
          </cell>
          <cell r="P130">
            <v>5.7812500000000003E-2</v>
          </cell>
          <cell r="Q130">
            <v>4.7500000000000001E-2</v>
          </cell>
          <cell r="R130">
            <v>4.9062500000000002E-2</v>
          </cell>
          <cell r="S130">
            <v>5.4032999999999998E-2</v>
          </cell>
        </row>
        <row r="131">
          <cell r="A131">
            <v>130</v>
          </cell>
          <cell r="B131">
            <v>40834</v>
          </cell>
          <cell r="C131">
            <v>40836</v>
          </cell>
          <cell r="D131" t="str">
            <v>FR0060</v>
          </cell>
          <cell r="E131">
            <v>42840</v>
          </cell>
          <cell r="F131">
            <v>6.25E-2</v>
          </cell>
          <cell r="G131">
            <v>2915000</v>
          </cell>
          <cell r="H131">
            <v>1800000</v>
          </cell>
          <cell r="I131">
            <v>2011</v>
          </cell>
          <cell r="J131">
            <v>10</v>
          </cell>
          <cell r="K131">
            <v>2</v>
          </cell>
          <cell r="L131">
            <v>5.4861165428236216</v>
          </cell>
          <cell r="M131">
            <v>4.8468039140932779</v>
          </cell>
          <cell r="N131">
            <v>5.74881E-2</v>
          </cell>
          <cell r="O131">
            <v>5.5937500000000001E-2</v>
          </cell>
          <cell r="P131">
            <v>6.0937499999999999E-2</v>
          </cell>
          <cell r="Q131">
            <v>5.5937500000000001E-2</v>
          </cell>
          <cell r="R131">
            <v>5.7812500000000003E-2</v>
          </cell>
          <cell r="S131">
            <v>5.79608E-2</v>
          </cell>
        </row>
        <row r="132">
          <cell r="A132">
            <v>131</v>
          </cell>
          <cell r="B132">
            <v>40834</v>
          </cell>
          <cell r="C132">
            <v>40836</v>
          </cell>
          <cell r="D132" t="str">
            <v>FR0061</v>
          </cell>
          <cell r="E132">
            <v>44696</v>
          </cell>
          <cell r="F132">
            <v>7.0000000000000007E-2</v>
          </cell>
          <cell r="G132">
            <v>3327000</v>
          </cell>
          <cell r="H132">
            <v>2200000</v>
          </cell>
          <cell r="I132">
            <v>2011</v>
          </cell>
          <cell r="J132">
            <v>10</v>
          </cell>
          <cell r="K132">
            <v>2</v>
          </cell>
          <cell r="L132">
            <v>10.568104038329912</v>
          </cell>
          <cell r="M132">
            <v>8.2867538688282973</v>
          </cell>
          <cell r="N132">
            <v>6.4518900000000004E-2</v>
          </cell>
          <cell r="O132">
            <v>6.3125000000000001E-2</v>
          </cell>
          <cell r="P132">
            <v>6.8125000000000005E-2</v>
          </cell>
          <cell r="Q132">
            <v>6.3125000000000001E-2</v>
          </cell>
          <cell r="R132">
            <v>6.5312499999999996E-2</v>
          </cell>
          <cell r="S132">
            <v>6.5011200000000005E-2</v>
          </cell>
        </row>
        <row r="133">
          <cell r="A133">
            <v>132</v>
          </cell>
          <cell r="B133">
            <v>40834</v>
          </cell>
          <cell r="C133">
            <v>40836</v>
          </cell>
          <cell r="D133" t="str">
            <v>FR0059</v>
          </cell>
          <cell r="E133">
            <v>46522</v>
          </cell>
          <cell r="F133">
            <v>7.0000000000000007E-2</v>
          </cell>
          <cell r="G133">
            <v>2790000</v>
          </cell>
          <cell r="H133">
            <v>700000</v>
          </cell>
          <cell r="I133">
            <v>2011</v>
          </cell>
          <cell r="J133">
            <v>10</v>
          </cell>
          <cell r="K133">
            <v>2</v>
          </cell>
          <cell r="L133">
            <v>15.568046384280882</v>
          </cell>
          <cell r="M133">
            <v>11.476312551271533</v>
          </cell>
          <cell r="N133">
            <v>6.7975999999999995E-2</v>
          </cell>
          <cell r="O133">
            <v>6.7187499999999997E-2</v>
          </cell>
          <cell r="P133">
            <v>7.4999999999999997E-2</v>
          </cell>
          <cell r="Q133">
            <v>6.7187499999999997E-2</v>
          </cell>
          <cell r="R133">
            <v>6.8437499999999998E-2</v>
          </cell>
          <cell r="S133">
            <v>6.8822999999999995E-2</v>
          </cell>
        </row>
        <row r="134">
          <cell r="A134">
            <v>133</v>
          </cell>
          <cell r="B134">
            <v>40840</v>
          </cell>
          <cell r="C134">
            <v>40842</v>
          </cell>
          <cell r="D134" t="str">
            <v>ORI008</v>
          </cell>
          <cell r="E134">
            <v>41927</v>
          </cell>
          <cell r="F134">
            <v>7.2999999999999995E-2</v>
          </cell>
          <cell r="G134">
            <v>12308965</v>
          </cell>
          <cell r="H134">
            <v>11000000</v>
          </cell>
          <cell r="I134">
            <v>2011</v>
          </cell>
          <cell r="J134">
            <v>10</v>
          </cell>
          <cell r="K134">
            <v>1</v>
          </cell>
          <cell r="L134">
            <v>2.97056810403833</v>
          </cell>
          <cell r="M134">
            <v>2.745376036077229</v>
          </cell>
          <cell r="N134">
            <v>7.2999999999999995E-2</v>
          </cell>
          <cell r="O134">
            <v>7.2999999999999995E-2</v>
          </cell>
          <cell r="P134">
            <v>7.2999999999999995E-2</v>
          </cell>
          <cell r="Q134">
            <v>7.2999999999999995E-2</v>
          </cell>
          <cell r="R134">
            <v>7.2999999999999995E-2</v>
          </cell>
          <cell r="S134">
            <v>7.2999999999999995E-2</v>
          </cell>
        </row>
        <row r="135">
          <cell r="A135">
            <v>134</v>
          </cell>
          <cell r="B135">
            <v>40848</v>
          </cell>
          <cell r="C135">
            <v>40850</v>
          </cell>
          <cell r="D135" t="str">
            <v>SPN03120202</v>
          </cell>
          <cell r="E135">
            <v>40941</v>
          </cell>
          <cell r="F135">
            <v>0</v>
          </cell>
          <cell r="G135">
            <v>2740000</v>
          </cell>
          <cell r="H135">
            <v>1100000</v>
          </cell>
          <cell r="I135">
            <v>2011</v>
          </cell>
          <cell r="J135">
            <v>11</v>
          </cell>
          <cell r="K135">
            <v>2</v>
          </cell>
          <cell r="L135">
            <v>0.24931506849315069</v>
          </cell>
          <cell r="M135">
            <v>0.24728260869565211</v>
          </cell>
          <cell r="N135">
            <v>4.7188899999999999E-2</v>
          </cell>
          <cell r="O135">
            <v>4.6249999999999999E-2</v>
          </cell>
          <cell r="P135">
            <v>5.2499999999999998E-2</v>
          </cell>
          <cell r="Q135">
            <v>4.6249999999999999E-2</v>
          </cell>
          <cell r="R135">
            <v>4.8125000000000001E-2</v>
          </cell>
          <cell r="S135">
            <v>4.88612E-2</v>
          </cell>
        </row>
        <row r="136">
          <cell r="A136">
            <v>135</v>
          </cell>
          <cell r="B136">
            <v>40848</v>
          </cell>
          <cell r="C136">
            <v>40850</v>
          </cell>
          <cell r="D136" t="str">
            <v>SPN12121102</v>
          </cell>
          <cell r="E136">
            <v>41215</v>
          </cell>
          <cell r="F136">
            <v>0</v>
          </cell>
          <cell r="G136">
            <v>5700000</v>
          </cell>
          <cell r="H136">
            <v>2750000</v>
          </cell>
          <cell r="I136">
            <v>2011</v>
          </cell>
          <cell r="J136">
            <v>11</v>
          </cell>
          <cell r="K136">
            <v>2</v>
          </cell>
          <cell r="L136">
            <v>0.99726775956284153</v>
          </cell>
          <cell r="M136">
            <v>0.99725274725274726</v>
          </cell>
          <cell r="N136">
            <v>5.0484899999999999E-2</v>
          </cell>
          <cell r="O136">
            <v>0.05</v>
          </cell>
          <cell r="P136">
            <v>5.7500000000000002E-2</v>
          </cell>
          <cell r="Q136">
            <v>0.05</v>
          </cell>
          <cell r="R136">
            <v>5.0937499999999997E-2</v>
          </cell>
          <cell r="S136">
            <v>5.2100899999999999E-2</v>
          </cell>
        </row>
        <row r="137">
          <cell r="A137">
            <v>136</v>
          </cell>
          <cell r="B137">
            <v>40848</v>
          </cell>
          <cell r="C137">
            <v>40850</v>
          </cell>
          <cell r="D137" t="str">
            <v>FR0061</v>
          </cell>
          <cell r="E137">
            <v>44696</v>
          </cell>
          <cell r="F137">
            <v>7.0000000000000007E-2</v>
          </cell>
          <cell r="G137">
            <v>5635000</v>
          </cell>
          <cell r="H137">
            <v>1700000</v>
          </cell>
          <cell r="I137">
            <v>2011</v>
          </cell>
          <cell r="J137">
            <v>11</v>
          </cell>
          <cell r="K137">
            <v>2</v>
          </cell>
          <cell r="L137">
            <v>10.529774127310061</v>
          </cell>
          <cell r="M137">
            <v>8.2487103905674299</v>
          </cell>
          <cell r="N137">
            <v>6.4495399999999994E-2</v>
          </cell>
          <cell r="O137">
            <v>6.4062499999999994E-2</v>
          </cell>
          <cell r="P137">
            <v>7.0000000000000007E-2</v>
          </cell>
          <cell r="Q137">
            <v>6.4062499999999994E-2</v>
          </cell>
          <cell r="R137">
            <v>6.4687499999999995E-2</v>
          </cell>
          <cell r="S137">
            <v>6.5206E-2</v>
          </cell>
        </row>
        <row r="138">
          <cell r="A138">
            <v>137</v>
          </cell>
          <cell r="B138">
            <v>40848</v>
          </cell>
          <cell r="C138">
            <v>40850</v>
          </cell>
          <cell r="D138" t="str">
            <v>FR0059</v>
          </cell>
          <cell r="E138">
            <v>46522</v>
          </cell>
          <cell r="F138">
            <v>7.0000000000000007E-2</v>
          </cell>
          <cell r="G138">
            <v>2839000</v>
          </cell>
          <cell r="H138">
            <v>450000</v>
          </cell>
          <cell r="I138">
            <v>2011</v>
          </cell>
          <cell r="J138">
            <v>11</v>
          </cell>
          <cell r="K138">
            <v>2</v>
          </cell>
          <cell r="L138">
            <v>15.529714929940409</v>
          </cell>
          <cell r="M138">
            <v>11.438269073010664</v>
          </cell>
          <cell r="N138">
            <v>6.8673999999999999E-2</v>
          </cell>
          <cell r="O138">
            <v>6.8125000000000005E-2</v>
          </cell>
          <cell r="P138">
            <v>7.03125E-2</v>
          </cell>
          <cell r="Q138">
            <v>6.8125000000000005E-2</v>
          </cell>
          <cell r="R138">
            <v>6.9062499999999999E-2</v>
          </cell>
          <cell r="S138">
            <v>6.9344000000000003E-2</v>
          </cell>
        </row>
        <row r="139">
          <cell r="A139">
            <v>138</v>
          </cell>
          <cell r="B139">
            <v>40848</v>
          </cell>
          <cell r="C139">
            <v>40850</v>
          </cell>
          <cell r="D139" t="str">
            <v>FR0058</v>
          </cell>
          <cell r="E139">
            <v>48380</v>
          </cell>
          <cell r="F139">
            <v>8.2500000000000004E-2</v>
          </cell>
          <cell r="G139">
            <v>1568000</v>
          </cell>
          <cell r="H139">
            <v>550000</v>
          </cell>
          <cell r="I139">
            <v>2011</v>
          </cell>
          <cell r="J139">
            <v>11</v>
          </cell>
          <cell r="K139">
            <v>2</v>
          </cell>
          <cell r="L139">
            <v>20.614733698357394</v>
          </cell>
          <cell r="M139">
            <v>14.115897739714724</v>
          </cell>
          <cell r="N139">
            <v>7.2292499999999996E-2</v>
          </cell>
          <cell r="O139">
            <v>7.1562500000000001E-2</v>
          </cell>
          <cell r="P139">
            <v>7.6249999999999998E-2</v>
          </cell>
          <cell r="Q139">
            <v>7.1562500000000001E-2</v>
          </cell>
          <cell r="R139">
            <v>7.2812500000000002E-2</v>
          </cell>
          <cell r="S139">
            <v>7.2941599999999995E-2</v>
          </cell>
        </row>
        <row r="140">
          <cell r="A140">
            <v>139</v>
          </cell>
          <cell r="B140">
            <v>40869</v>
          </cell>
          <cell r="C140">
            <v>40871</v>
          </cell>
          <cell r="D140" t="str">
            <v>SPN03120223</v>
          </cell>
          <cell r="E140">
            <v>40962</v>
          </cell>
          <cell r="F140">
            <v>0</v>
          </cell>
          <cell r="G140">
            <v>1893000</v>
          </cell>
          <cell r="H140">
            <v>300000</v>
          </cell>
          <cell r="I140">
            <v>2011</v>
          </cell>
          <cell r="J140">
            <v>11</v>
          </cell>
          <cell r="K140">
            <v>2</v>
          </cell>
          <cell r="L140">
            <v>0.24931506849315069</v>
          </cell>
          <cell r="M140">
            <v>0.24728260869565211</v>
          </cell>
          <cell r="N140">
            <v>4.4673999999999998E-2</v>
          </cell>
          <cell r="O140">
            <v>4.4062499999999998E-2</v>
          </cell>
          <cell r="P140">
            <v>0.05</v>
          </cell>
          <cell r="Q140">
            <v>4.4062499999999998E-2</v>
          </cell>
          <cell r="R140">
            <v>4.4999999999999998E-2</v>
          </cell>
          <cell r="S140">
            <v>4.7215699999999999E-2</v>
          </cell>
        </row>
        <row r="141">
          <cell r="A141">
            <v>140</v>
          </cell>
          <cell r="B141">
            <v>40869</v>
          </cell>
          <cell r="C141">
            <v>40871</v>
          </cell>
          <cell r="D141" t="str">
            <v>SPN12121102</v>
          </cell>
          <cell r="E141">
            <v>41215</v>
          </cell>
          <cell r="F141">
            <v>0</v>
          </cell>
          <cell r="G141">
            <v>4400000</v>
          </cell>
          <cell r="H141">
            <v>1600000</v>
          </cell>
          <cell r="I141">
            <v>2011</v>
          </cell>
          <cell r="J141">
            <v>11</v>
          </cell>
          <cell r="K141">
            <v>2</v>
          </cell>
          <cell r="L141">
            <v>0.93989071038251371</v>
          </cell>
          <cell r="M141">
            <v>0.93956043956043955</v>
          </cell>
          <cell r="N141">
            <v>4.6679699999999998E-2</v>
          </cell>
          <cell r="O141">
            <v>4.5937499999999999E-2</v>
          </cell>
          <cell r="P141">
            <v>5.5E-2</v>
          </cell>
          <cell r="Q141">
            <v>4.5937499999999999E-2</v>
          </cell>
          <cell r="R141">
            <v>4.71875E-2</v>
          </cell>
          <cell r="S141">
            <v>4.9943599999999998E-2</v>
          </cell>
        </row>
        <row r="142">
          <cell r="A142">
            <v>141</v>
          </cell>
          <cell r="B142">
            <v>40869</v>
          </cell>
          <cell r="C142">
            <v>40871</v>
          </cell>
          <cell r="D142" t="str">
            <v>FR0060</v>
          </cell>
          <cell r="E142">
            <v>42840</v>
          </cell>
          <cell r="F142">
            <v>6.25E-2</v>
          </cell>
          <cell r="G142">
            <v>1591000</v>
          </cell>
          <cell r="H142">
            <v>950000</v>
          </cell>
          <cell r="I142">
            <v>2011</v>
          </cell>
          <cell r="J142">
            <v>11</v>
          </cell>
          <cell r="K142">
            <v>2</v>
          </cell>
          <cell r="L142">
            <v>5.3903011341415725</v>
          </cell>
          <cell r="M142">
            <v>4.7511754987927306</v>
          </cell>
          <cell r="N142">
            <v>5.5976600000000001E-2</v>
          </cell>
          <cell r="O142">
            <v>5.3749999999999999E-2</v>
          </cell>
          <cell r="P142">
            <v>0.06</v>
          </cell>
          <cell r="Q142">
            <v>5.3749999999999999E-2</v>
          </cell>
          <cell r="R142">
            <v>5.6562500000000002E-2</v>
          </cell>
          <cell r="S142">
            <v>5.6386199999999997E-2</v>
          </cell>
        </row>
        <row r="143">
          <cell r="A143">
            <v>142</v>
          </cell>
          <cell r="B143">
            <v>40869</v>
          </cell>
          <cell r="C143">
            <v>40871</v>
          </cell>
          <cell r="D143" t="str">
            <v>FR0061</v>
          </cell>
          <cell r="E143">
            <v>44696</v>
          </cell>
          <cell r="F143">
            <v>7.0000000000000007E-2</v>
          </cell>
          <cell r="G143">
            <v>2286000</v>
          </cell>
          <cell r="H143">
            <v>2250000</v>
          </cell>
          <cell r="I143">
            <v>2011</v>
          </cell>
          <cell r="J143">
            <v>11</v>
          </cell>
          <cell r="K143">
            <v>2</v>
          </cell>
          <cell r="L143">
            <v>10.472279260780287</v>
          </cell>
          <cell r="M143">
            <v>8.3571191056781835</v>
          </cell>
          <cell r="N143">
            <v>6.4763299999999996E-2</v>
          </cell>
          <cell r="O143">
            <v>6.3750000000000001E-2</v>
          </cell>
          <cell r="P143">
            <v>6.6250000000000003E-2</v>
          </cell>
          <cell r="Q143">
            <v>6.3750000000000001E-2</v>
          </cell>
          <cell r="R143">
            <v>6.5625000000000003E-2</v>
          </cell>
          <cell r="S143">
            <v>6.4781599999999995E-2</v>
          </cell>
        </row>
        <row r="144">
          <cell r="A144">
            <v>143</v>
          </cell>
          <cell r="B144">
            <v>40869</v>
          </cell>
          <cell r="C144">
            <v>40871</v>
          </cell>
          <cell r="D144" t="str">
            <v>FR0059</v>
          </cell>
          <cell r="E144">
            <v>46522</v>
          </cell>
          <cell r="F144">
            <v>7.0000000000000007E-2</v>
          </cell>
          <cell r="G144">
            <v>2056000</v>
          </cell>
          <cell r="H144">
            <v>1900000</v>
          </cell>
          <cell r="I144">
            <v>2011</v>
          </cell>
          <cell r="J144">
            <v>11</v>
          </cell>
          <cell r="K144">
            <v>2</v>
          </cell>
          <cell r="L144">
            <v>15.472217748429697</v>
          </cell>
          <cell r="M144">
            <v>11.572397027432999</v>
          </cell>
          <cell r="N144">
            <v>6.8240999999999996E-2</v>
          </cell>
          <cell r="O144">
            <v>6.7187499999999997E-2</v>
          </cell>
          <cell r="P144">
            <v>6.9687499999999999E-2</v>
          </cell>
          <cell r="Q144">
            <v>6.7187499999999997E-2</v>
          </cell>
          <cell r="R144">
            <v>6.9062499999999999E-2</v>
          </cell>
          <cell r="S144">
            <v>6.8325999999999998E-2</v>
          </cell>
        </row>
        <row r="145">
          <cell r="A145" t="str">
            <v>*</v>
          </cell>
        </row>
        <row r="146">
          <cell r="G146">
            <v>457127975</v>
          </cell>
          <cell r="H146">
            <v>174121410</v>
          </cell>
        </row>
      </sheetData>
      <sheetData sheetId="2">
        <row r="2">
          <cell r="A2" t="str">
            <v>VR</v>
          </cell>
        </row>
        <row r="3">
          <cell r="A3" t="str">
            <v>*</v>
          </cell>
        </row>
        <row r="4">
          <cell r="H4">
            <v>0</v>
          </cell>
        </row>
        <row r="5">
          <cell r="A5" t="str">
            <v>3m</v>
          </cell>
          <cell r="D5" t="str">
            <v>SPN 3m</v>
          </cell>
        </row>
        <row r="6">
          <cell r="B6">
            <v>40624</v>
          </cell>
          <cell r="C6">
            <v>40626</v>
          </cell>
          <cell r="D6" t="str">
            <v>SPN20110623</v>
          </cell>
          <cell r="E6">
            <v>40717</v>
          </cell>
          <cell r="F6">
            <v>0</v>
          </cell>
          <cell r="G6">
            <v>9715000</v>
          </cell>
          <cell r="H6">
            <v>2000000</v>
          </cell>
          <cell r="I6">
            <v>2011</v>
          </cell>
          <cell r="J6">
            <v>3</v>
          </cell>
          <cell r="K6">
            <v>2</v>
          </cell>
          <cell r="L6">
            <v>0.24931506849315069</v>
          </cell>
          <cell r="M6">
            <v>0.25</v>
          </cell>
          <cell r="N6">
            <v>5.18594E-2</v>
          </cell>
          <cell r="O6">
            <v>0.05</v>
          </cell>
          <cell r="P6">
            <v>7.2499999999999995E-2</v>
          </cell>
          <cell r="Q6">
            <v>0.05</v>
          </cell>
          <cell r="R6">
            <v>5.2499999999999998E-2</v>
          </cell>
          <cell r="S6">
            <v>5.7178199999999998E-2</v>
          </cell>
        </row>
        <row r="7">
          <cell r="B7">
            <v>40638</v>
          </cell>
          <cell r="C7">
            <v>40640</v>
          </cell>
          <cell r="D7" t="str">
            <v>SPN20110706</v>
          </cell>
          <cell r="E7">
            <v>40730</v>
          </cell>
          <cell r="F7">
            <v>0</v>
          </cell>
          <cell r="G7">
            <v>5426000</v>
          </cell>
          <cell r="H7">
            <v>2000000</v>
          </cell>
          <cell r="I7">
            <v>2011</v>
          </cell>
          <cell r="J7">
            <v>4</v>
          </cell>
          <cell r="K7">
            <v>2</v>
          </cell>
          <cell r="L7">
            <v>0.24657534246575341</v>
          </cell>
          <cell r="M7">
            <v>0.24861878453038677</v>
          </cell>
          <cell r="N7">
            <v>5.0237499999999997E-2</v>
          </cell>
          <cell r="O7">
            <v>4.9062500000000002E-2</v>
          </cell>
          <cell r="P7">
            <v>7.2499999999999995E-2</v>
          </cell>
          <cell r="Q7">
            <v>4.9062500000000002E-2</v>
          </cell>
          <cell r="R7">
            <v>5.0625000000000003E-2</v>
          </cell>
          <cell r="S7">
            <v>5.4419599999999999E-2</v>
          </cell>
        </row>
        <row r="8">
          <cell r="B8">
            <v>40652</v>
          </cell>
          <cell r="C8">
            <v>40654</v>
          </cell>
          <cell r="D8" t="str">
            <v>SPN20110720</v>
          </cell>
          <cell r="E8">
            <v>40744</v>
          </cell>
          <cell r="F8">
            <v>0</v>
          </cell>
          <cell r="G8">
            <v>1875000</v>
          </cell>
          <cell r="H8">
            <v>600000</v>
          </cell>
          <cell r="I8">
            <v>2011</v>
          </cell>
          <cell r="J8">
            <v>4</v>
          </cell>
          <cell r="K8">
            <v>2</v>
          </cell>
          <cell r="L8">
            <v>0.24657534246575341</v>
          </cell>
          <cell r="M8">
            <v>0.24861878453038677</v>
          </cell>
          <cell r="N8">
            <v>5.1927099999999997E-2</v>
          </cell>
          <cell r="O8">
            <v>5.1249999999999997E-2</v>
          </cell>
          <cell r="P8">
            <v>7.2499999999999995E-2</v>
          </cell>
          <cell r="Q8">
            <v>5.1249999999999997E-2</v>
          </cell>
          <cell r="R8">
            <v>5.2499999999999998E-2</v>
          </cell>
          <cell r="S8">
            <v>5.9116700000000001E-2</v>
          </cell>
        </row>
        <row r="9">
          <cell r="B9">
            <v>40666</v>
          </cell>
          <cell r="C9">
            <v>40668</v>
          </cell>
          <cell r="D9" t="str">
            <v>SPN20110804</v>
          </cell>
          <cell r="E9">
            <v>40759</v>
          </cell>
          <cell r="F9">
            <v>0</v>
          </cell>
          <cell r="G9">
            <v>5537000</v>
          </cell>
          <cell r="H9">
            <v>2000000</v>
          </cell>
          <cell r="I9">
            <v>2011</v>
          </cell>
          <cell r="J9">
            <v>5</v>
          </cell>
          <cell r="K9">
            <v>2</v>
          </cell>
          <cell r="L9">
            <v>0.24931506849315069</v>
          </cell>
          <cell r="M9">
            <v>0.25138121546961334</v>
          </cell>
          <cell r="N9">
            <v>4.8774499999999998E-2</v>
          </cell>
          <cell r="O9">
            <v>4.7500000000000001E-2</v>
          </cell>
          <cell r="P9">
            <v>5.5E-2</v>
          </cell>
          <cell r="Q9">
            <v>4.7500000000000001E-2</v>
          </cell>
          <cell r="R9">
            <v>4.9375000000000002E-2</v>
          </cell>
          <cell r="S9">
            <v>5.0005800000000003E-2</v>
          </cell>
        </row>
        <row r="10">
          <cell r="B10">
            <v>40715</v>
          </cell>
          <cell r="C10">
            <v>40717</v>
          </cell>
          <cell r="D10" t="str">
            <v>SPN20110922</v>
          </cell>
          <cell r="E10">
            <v>40808</v>
          </cell>
          <cell r="F10">
            <v>0</v>
          </cell>
          <cell r="G10">
            <v>118000</v>
          </cell>
          <cell r="H10">
            <v>100000</v>
          </cell>
          <cell r="I10">
            <v>2011</v>
          </cell>
          <cell r="J10">
            <v>6</v>
          </cell>
          <cell r="K10">
            <v>2</v>
          </cell>
          <cell r="L10">
            <v>0.24931506849315069</v>
          </cell>
          <cell r="M10">
            <v>0.24728260869565211</v>
          </cell>
          <cell r="N10">
            <v>5.4399999999999997E-2</v>
          </cell>
          <cell r="O10">
            <v>0.05</v>
          </cell>
          <cell r="P10">
            <v>6.7500000000000004E-2</v>
          </cell>
          <cell r="Q10">
            <v>0.05</v>
          </cell>
          <cell r="R10">
            <v>5.5E-2</v>
          </cell>
          <cell r="S10">
            <v>5.4555100000000002E-2</v>
          </cell>
        </row>
        <row r="11">
          <cell r="B11">
            <v>40729</v>
          </cell>
          <cell r="C11">
            <v>40731</v>
          </cell>
          <cell r="D11" t="str">
            <v>SPN20111006</v>
          </cell>
          <cell r="E11">
            <v>40822</v>
          </cell>
          <cell r="F11">
            <v>0</v>
          </cell>
          <cell r="G11">
            <v>6785000</v>
          </cell>
          <cell r="H11">
            <v>1400000</v>
          </cell>
          <cell r="I11">
            <v>2011</v>
          </cell>
          <cell r="J11">
            <v>7</v>
          </cell>
          <cell r="K11">
            <v>2</v>
          </cell>
          <cell r="L11">
            <v>0.24931506849315069</v>
          </cell>
          <cell r="M11">
            <v>0.24863387978142071</v>
          </cell>
          <cell r="N11">
            <v>4.6275700000000003E-2</v>
          </cell>
          <cell r="O11">
            <v>4.4999999999999998E-2</v>
          </cell>
          <cell r="P11">
            <v>5.7187500000000002E-2</v>
          </cell>
          <cell r="Q11">
            <v>4.4999999999999998E-2</v>
          </cell>
          <cell r="R11">
            <v>4.71875E-2</v>
          </cell>
          <cell r="S11">
            <v>4.9278000000000002E-2</v>
          </cell>
        </row>
        <row r="12">
          <cell r="B12">
            <v>40743</v>
          </cell>
          <cell r="C12">
            <v>40745</v>
          </cell>
          <cell r="D12" t="str">
            <v>SPN20111020</v>
          </cell>
          <cell r="E12">
            <v>40836</v>
          </cell>
          <cell r="F12">
            <v>0</v>
          </cell>
          <cell r="G12">
            <v>4218400</v>
          </cell>
          <cell r="H12">
            <v>550000</v>
          </cell>
          <cell r="I12">
            <v>2011</v>
          </cell>
          <cell r="J12">
            <v>7</v>
          </cell>
          <cell r="K12">
            <v>2</v>
          </cell>
          <cell r="L12">
            <v>0.24931506849315069</v>
          </cell>
          <cell r="M12">
            <v>0.24863387978142071</v>
          </cell>
          <cell r="N12">
            <v>4.1846599999999998E-2</v>
          </cell>
          <cell r="O12">
            <v>4.0312500000000001E-2</v>
          </cell>
          <cell r="P12">
            <v>0.06</v>
          </cell>
          <cell r="Q12">
            <v>4.0312500000000001E-2</v>
          </cell>
          <cell r="R12">
            <v>4.2812500000000003E-2</v>
          </cell>
          <cell r="S12">
            <v>4.56832E-2</v>
          </cell>
        </row>
        <row r="13">
          <cell r="B13">
            <v>40764</v>
          </cell>
          <cell r="C13">
            <v>40766</v>
          </cell>
          <cell r="D13" t="str">
            <v>SPN03111110</v>
          </cell>
          <cell r="E13">
            <v>40857</v>
          </cell>
          <cell r="F13">
            <v>0</v>
          </cell>
          <cell r="G13">
            <v>2835200</v>
          </cell>
          <cell r="H13">
            <v>0</v>
          </cell>
          <cell r="I13">
            <v>2011</v>
          </cell>
          <cell r="J13">
            <v>8</v>
          </cell>
          <cell r="K13">
            <v>2</v>
          </cell>
          <cell r="L13">
            <v>0.24931506849315069</v>
          </cell>
          <cell r="M13">
            <v>0.24728260869565211</v>
          </cell>
          <cell r="N13">
            <v>0</v>
          </cell>
          <cell r="O13">
            <v>3.90625E-2</v>
          </cell>
          <cell r="P13">
            <v>6.3750000000000001E-2</v>
          </cell>
          <cell r="Q13">
            <v>3.90625E-2</v>
          </cell>
          <cell r="R13">
            <v>0</v>
          </cell>
          <cell r="S13">
            <v>5.69063E-2</v>
          </cell>
        </row>
        <row r="14">
          <cell r="B14">
            <v>40771</v>
          </cell>
          <cell r="C14">
            <v>40773</v>
          </cell>
          <cell r="D14" t="str">
            <v>SPN03111118</v>
          </cell>
          <cell r="E14">
            <v>40865</v>
          </cell>
          <cell r="F14">
            <v>0</v>
          </cell>
          <cell r="G14">
            <v>4771000</v>
          </cell>
          <cell r="H14">
            <v>1300000</v>
          </cell>
          <cell r="I14">
            <v>2011</v>
          </cell>
          <cell r="J14">
            <v>8</v>
          </cell>
          <cell r="K14">
            <v>2</v>
          </cell>
          <cell r="L14">
            <v>0.25205479452054796</v>
          </cell>
          <cell r="M14">
            <v>0.25</v>
          </cell>
          <cell r="N14">
            <v>3.7499999999999999E-2</v>
          </cell>
          <cell r="O14">
            <v>3.7499999999999999E-2</v>
          </cell>
          <cell r="P14">
            <v>4.7500000000000001E-2</v>
          </cell>
          <cell r="Q14">
            <v>3.7499999999999999E-2</v>
          </cell>
          <cell r="R14">
            <v>3.7499999999999999E-2</v>
          </cell>
          <cell r="S14">
            <v>4.0226600000000001E-2</v>
          </cell>
        </row>
        <row r="15">
          <cell r="B15">
            <v>40799</v>
          </cell>
          <cell r="C15">
            <v>40801</v>
          </cell>
          <cell r="D15" t="str">
            <v>SPN03111214</v>
          </cell>
          <cell r="E15">
            <v>40891</v>
          </cell>
          <cell r="F15">
            <v>0</v>
          </cell>
          <cell r="G15">
            <v>1272400</v>
          </cell>
          <cell r="H15">
            <v>0</v>
          </cell>
          <cell r="I15">
            <v>2011</v>
          </cell>
          <cell r="J15">
            <v>9</v>
          </cell>
          <cell r="K15">
            <v>2</v>
          </cell>
          <cell r="L15">
            <v>0.24657534246575341</v>
          </cell>
          <cell r="M15">
            <v>0.24590163934426237</v>
          </cell>
          <cell r="N15">
            <v>0</v>
          </cell>
          <cell r="O15">
            <v>3.2500000000000001E-2</v>
          </cell>
          <cell r="P15">
            <v>0.06</v>
          </cell>
          <cell r="Q15">
            <v>3.2500000000000001E-2</v>
          </cell>
          <cell r="R15">
            <v>0</v>
          </cell>
          <cell r="S15">
            <v>4.9464500000000002E-2</v>
          </cell>
        </row>
        <row r="16">
          <cell r="B16">
            <v>40813</v>
          </cell>
          <cell r="C16">
            <v>40815</v>
          </cell>
          <cell r="D16" t="str">
            <v>SPN03111228</v>
          </cell>
          <cell r="E16">
            <v>40905</v>
          </cell>
          <cell r="F16">
            <v>0</v>
          </cell>
          <cell r="G16">
            <v>2140000</v>
          </cell>
          <cell r="H16">
            <v>150000</v>
          </cell>
          <cell r="I16">
            <v>2011</v>
          </cell>
          <cell r="J16">
            <v>9</v>
          </cell>
          <cell r="K16">
            <v>2</v>
          </cell>
          <cell r="L16">
            <v>0.24657534246575341</v>
          </cell>
          <cell r="M16">
            <v>0.24590163934426237</v>
          </cell>
          <cell r="N16">
            <v>5.2332999999999998E-2</v>
          </cell>
          <cell r="O16">
            <v>4.7500000000000001E-2</v>
          </cell>
          <cell r="P16">
            <v>6.25E-2</v>
          </cell>
          <cell r="Q16">
            <v>4.7500000000000001E-2</v>
          </cell>
          <cell r="R16">
            <v>5.3124999999999999E-2</v>
          </cell>
          <cell r="S16">
            <v>5.78884E-2</v>
          </cell>
        </row>
        <row r="17">
          <cell r="B17">
            <v>40820</v>
          </cell>
          <cell r="C17">
            <v>40822</v>
          </cell>
          <cell r="D17" t="str">
            <v>SPN03120105</v>
          </cell>
          <cell r="E17">
            <v>40913</v>
          </cell>
          <cell r="F17">
            <v>0</v>
          </cell>
          <cell r="G17">
            <v>1562900</v>
          </cell>
          <cell r="H17">
            <v>750000</v>
          </cell>
          <cell r="I17">
            <v>2011</v>
          </cell>
          <cell r="J17">
            <v>10</v>
          </cell>
          <cell r="K17">
            <v>2</v>
          </cell>
          <cell r="L17">
            <v>0.24931506849315069</v>
          </cell>
          <cell r="M17">
            <v>0.24728260869565211</v>
          </cell>
          <cell r="N17">
            <v>5.46378E-2</v>
          </cell>
          <cell r="O17">
            <v>5.0312500000000003E-2</v>
          </cell>
          <cell r="P17">
            <v>0.06</v>
          </cell>
          <cell r="Q17">
            <v>5.0312500000000003E-2</v>
          </cell>
          <cell r="R17">
            <v>5.5625000000000001E-2</v>
          </cell>
          <cell r="S17">
            <v>0</v>
          </cell>
        </row>
        <row r="18">
          <cell r="B18">
            <v>40834</v>
          </cell>
          <cell r="C18">
            <v>40836</v>
          </cell>
          <cell r="D18" t="str">
            <v>SPN03120119</v>
          </cell>
          <cell r="E18">
            <v>40927</v>
          </cell>
          <cell r="F18">
            <v>0</v>
          </cell>
          <cell r="G18">
            <v>1927000</v>
          </cell>
          <cell r="H18">
            <v>200000</v>
          </cell>
          <cell r="I18">
            <v>2011</v>
          </cell>
          <cell r="J18">
            <v>10</v>
          </cell>
          <cell r="K18">
            <v>2</v>
          </cell>
          <cell r="L18">
            <v>0.24931506849315069</v>
          </cell>
          <cell r="M18">
            <v>0.24728260869565211</v>
          </cell>
          <cell r="N18">
            <v>4.8103800000000002E-2</v>
          </cell>
          <cell r="O18">
            <v>4.6875E-2</v>
          </cell>
          <cell r="P18">
            <v>5.3749999999999999E-2</v>
          </cell>
          <cell r="Q18">
            <v>4.6875E-2</v>
          </cell>
          <cell r="R18">
            <v>4.9062500000000002E-2</v>
          </cell>
          <cell r="S18">
            <v>5.1744199999999997E-2</v>
          </cell>
        </row>
        <row r="19">
          <cell r="B19">
            <v>40848</v>
          </cell>
          <cell r="C19">
            <v>40850</v>
          </cell>
          <cell r="D19" t="str">
            <v>SPN03120202</v>
          </cell>
          <cell r="E19">
            <v>40941</v>
          </cell>
          <cell r="F19">
            <v>0</v>
          </cell>
          <cell r="G19">
            <v>2740000</v>
          </cell>
          <cell r="H19">
            <v>1100000</v>
          </cell>
          <cell r="I19">
            <v>2011</v>
          </cell>
          <cell r="J19">
            <v>11</v>
          </cell>
          <cell r="K19">
            <v>2</v>
          </cell>
          <cell r="L19">
            <v>0.24931506849315069</v>
          </cell>
          <cell r="M19">
            <v>0.24728260869565211</v>
          </cell>
          <cell r="N19">
            <v>4.7188899999999999E-2</v>
          </cell>
          <cell r="O19">
            <v>4.6249999999999999E-2</v>
          </cell>
          <cell r="P19">
            <v>5.2499999999999998E-2</v>
          </cell>
          <cell r="Q19">
            <v>4.6249999999999999E-2</v>
          </cell>
          <cell r="R19">
            <v>4.8125000000000001E-2</v>
          </cell>
          <cell r="S19">
            <v>4.88612E-2</v>
          </cell>
        </row>
        <row r="20">
          <cell r="B20">
            <v>40869</v>
          </cell>
          <cell r="C20">
            <v>40871</v>
          </cell>
          <cell r="D20" t="str">
            <v>SPN03120223</v>
          </cell>
          <cell r="E20">
            <v>40962</v>
          </cell>
          <cell r="F20">
            <v>0</v>
          </cell>
          <cell r="G20">
            <v>1893000</v>
          </cell>
          <cell r="H20">
            <v>300000</v>
          </cell>
          <cell r="I20">
            <v>2011</v>
          </cell>
          <cell r="J20">
            <v>11</v>
          </cell>
          <cell r="K20">
            <v>2</v>
          </cell>
          <cell r="L20">
            <v>0.24931506849315069</v>
          </cell>
          <cell r="M20">
            <v>0.24728260869565211</v>
          </cell>
          <cell r="N20">
            <v>4.4673999999999998E-2</v>
          </cell>
          <cell r="O20">
            <v>4.4062499999999998E-2</v>
          </cell>
          <cell r="P20">
            <v>0.05</v>
          </cell>
          <cell r="Q20">
            <v>4.4062499999999998E-2</v>
          </cell>
          <cell r="R20">
            <v>4.4999999999999998E-2</v>
          </cell>
          <cell r="S20">
            <v>4.7215699999999999E-2</v>
          </cell>
        </row>
        <row r="21">
          <cell r="A21" t="str">
            <v>*</v>
          </cell>
        </row>
        <row r="23">
          <cell r="A23" t="str">
            <v>6m</v>
          </cell>
          <cell r="D23" t="str">
            <v>SPNS</v>
          </cell>
        </row>
        <row r="24">
          <cell r="B24">
            <v>40757</v>
          </cell>
          <cell r="C24">
            <v>40759</v>
          </cell>
          <cell r="D24" t="str">
            <v>SPNS03022012</v>
          </cell>
          <cell r="E24">
            <v>40942</v>
          </cell>
          <cell r="F24">
            <v>0</v>
          </cell>
          <cell r="G24">
            <v>8259500</v>
          </cell>
          <cell r="H24">
            <v>570000</v>
          </cell>
          <cell r="I24">
            <v>2011</v>
          </cell>
          <cell r="J24">
            <v>8</v>
          </cell>
          <cell r="K24">
            <v>2</v>
          </cell>
          <cell r="L24">
            <v>0.50136986301369868</v>
          </cell>
          <cell r="M24">
            <v>0.49728260869565211</v>
          </cell>
          <cell r="N24">
            <v>3.8011999999999997E-2</v>
          </cell>
          <cell r="O24">
            <v>3.7499999999999999E-2</v>
          </cell>
          <cell r="P24">
            <v>0.08</v>
          </cell>
          <cell r="Q24">
            <v>3.7499999999999999E-2</v>
          </cell>
          <cell r="R24">
            <v>3.875E-2</v>
          </cell>
          <cell r="S24">
            <v>4.6792199999999999E-2</v>
          </cell>
        </row>
        <row r="25">
          <cell r="B25">
            <v>40778</v>
          </cell>
          <cell r="C25">
            <v>40780</v>
          </cell>
          <cell r="D25" t="str">
            <v>SPNS24022012</v>
          </cell>
          <cell r="E25">
            <v>40963</v>
          </cell>
          <cell r="F25">
            <v>0</v>
          </cell>
          <cell r="G25">
            <v>1300000</v>
          </cell>
          <cell r="H25">
            <v>330000</v>
          </cell>
          <cell r="I25">
            <v>2011</v>
          </cell>
          <cell r="J25">
            <v>8</v>
          </cell>
          <cell r="K25">
            <v>2</v>
          </cell>
          <cell r="L25">
            <v>0.50136986301369868</v>
          </cell>
          <cell r="M25">
            <v>0.49728260869565211</v>
          </cell>
          <cell r="N25">
            <v>4.1471899999999999E-2</v>
          </cell>
          <cell r="O25">
            <v>4.0312500000000001E-2</v>
          </cell>
          <cell r="P25">
            <v>5.5E-2</v>
          </cell>
          <cell r="Q25">
            <v>4.0312500000000001E-2</v>
          </cell>
          <cell r="R25">
            <v>4.2500000000000003E-2</v>
          </cell>
          <cell r="S25">
            <v>0</v>
          </cell>
        </row>
        <row r="26">
          <cell r="B26">
            <v>40820</v>
          </cell>
          <cell r="C26">
            <v>40822</v>
          </cell>
          <cell r="D26" t="str">
            <v>SPNS12042012</v>
          </cell>
          <cell r="E26">
            <v>41011</v>
          </cell>
          <cell r="F26">
            <v>0</v>
          </cell>
          <cell r="G26">
            <v>1465200</v>
          </cell>
          <cell r="H26">
            <v>420000</v>
          </cell>
          <cell r="I26">
            <v>2011</v>
          </cell>
          <cell r="J26">
            <v>10</v>
          </cell>
          <cell r="K26">
            <v>2</v>
          </cell>
          <cell r="L26">
            <v>0.51639344262295084</v>
          </cell>
          <cell r="M26">
            <v>0.51639344262295084</v>
          </cell>
          <cell r="N26">
            <v>5.3271699999999998E-2</v>
          </cell>
          <cell r="O26">
            <v>5.2499999999999998E-2</v>
          </cell>
          <cell r="P26">
            <v>0.08</v>
          </cell>
          <cell r="Q26">
            <v>5.2499999999999998E-2</v>
          </cell>
          <cell r="R26">
            <v>5.3749999999999999E-2</v>
          </cell>
          <cell r="S26">
            <v>5.5276199999999998E-2</v>
          </cell>
        </row>
        <row r="27">
          <cell r="A27" t="str">
            <v>*</v>
          </cell>
        </row>
        <row r="29">
          <cell r="A29">
            <v>1</v>
          </cell>
          <cell r="D29" t="str">
            <v>SPN</v>
          </cell>
        </row>
        <row r="30">
          <cell r="B30">
            <v>40561</v>
          </cell>
          <cell r="C30">
            <v>40563</v>
          </cell>
          <cell r="D30" t="str">
            <v>SPN20120119</v>
          </cell>
          <cell r="E30">
            <v>40927</v>
          </cell>
          <cell r="F30">
            <v>0</v>
          </cell>
          <cell r="G30">
            <v>550000</v>
          </cell>
          <cell r="H30">
            <v>0</v>
          </cell>
          <cell r="I30">
            <v>2011</v>
          </cell>
          <cell r="J30">
            <v>1</v>
          </cell>
          <cell r="K30">
            <v>2</v>
          </cell>
          <cell r="L30">
            <v>0.99726027397260275</v>
          </cell>
          <cell r="M30">
            <v>0.99723756906077354</v>
          </cell>
          <cell r="N30">
            <v>0</v>
          </cell>
          <cell r="O30">
            <v>5.7812500000000003E-2</v>
          </cell>
          <cell r="P30">
            <v>7.4999999999999997E-2</v>
          </cell>
          <cell r="Q30">
            <v>5.7812500000000003E-2</v>
          </cell>
          <cell r="R30">
            <v>0</v>
          </cell>
          <cell r="S30">
            <v>6.7394899999999994E-2</v>
          </cell>
        </row>
        <row r="31">
          <cell r="B31">
            <v>40582</v>
          </cell>
          <cell r="C31">
            <v>40584</v>
          </cell>
          <cell r="D31" t="str">
            <v>SPN20120209</v>
          </cell>
          <cell r="E31">
            <v>40948</v>
          </cell>
          <cell r="F31">
            <v>0</v>
          </cell>
          <cell r="G31">
            <v>1640000</v>
          </cell>
          <cell r="H31">
            <v>900000</v>
          </cell>
          <cell r="I31">
            <v>2011</v>
          </cell>
          <cell r="J31">
            <v>2</v>
          </cell>
          <cell r="K31">
            <v>2</v>
          </cell>
          <cell r="L31">
            <v>0.99726027397260275</v>
          </cell>
          <cell r="M31">
            <v>0.99723756906077354</v>
          </cell>
          <cell r="N31">
            <v>6.5468799999999994E-2</v>
          </cell>
          <cell r="O31">
            <v>6.5000000000000002E-2</v>
          </cell>
          <cell r="P31">
            <v>7.3749999999999996E-2</v>
          </cell>
          <cell r="Q31">
            <v>6.5000000000000002E-2</v>
          </cell>
          <cell r="R31">
            <v>6.5937499999999996E-2</v>
          </cell>
          <cell r="S31">
            <v>6.9350300000000004E-2</v>
          </cell>
        </row>
        <row r="32">
          <cell r="B32">
            <v>40595</v>
          </cell>
          <cell r="C32">
            <v>40597</v>
          </cell>
          <cell r="D32" t="str">
            <v>SPN20120209</v>
          </cell>
          <cell r="E32">
            <v>40948</v>
          </cell>
          <cell r="F32">
            <v>0</v>
          </cell>
          <cell r="G32">
            <v>4820000</v>
          </cell>
          <cell r="H32">
            <v>2900000</v>
          </cell>
          <cell r="I32">
            <v>2011</v>
          </cell>
          <cell r="J32">
            <v>2</v>
          </cell>
          <cell r="K32">
            <v>1</v>
          </cell>
          <cell r="L32">
            <v>0.9616438356164384</v>
          </cell>
          <cell r="M32">
            <v>0.96132596685082872</v>
          </cell>
          <cell r="N32">
            <v>6.5497299999999994E-2</v>
          </cell>
          <cell r="O32">
            <v>6.4062499999999994E-2</v>
          </cell>
          <cell r="P32">
            <v>7.2499999999999995E-2</v>
          </cell>
          <cell r="Q32">
            <v>6.4062499999999994E-2</v>
          </cell>
          <cell r="R32">
            <v>6.5937499999999996E-2</v>
          </cell>
          <cell r="S32">
            <v>6.6525500000000001E-2</v>
          </cell>
        </row>
        <row r="33">
          <cell r="B33">
            <v>40610</v>
          </cell>
          <cell r="C33">
            <v>40612</v>
          </cell>
          <cell r="D33" t="str">
            <v>SPN20120309</v>
          </cell>
          <cell r="E33">
            <v>40977</v>
          </cell>
          <cell r="F33">
            <v>0</v>
          </cell>
          <cell r="G33">
            <v>6898000</v>
          </cell>
          <cell r="H33">
            <v>1450000</v>
          </cell>
          <cell r="I33">
            <v>2011</v>
          </cell>
          <cell r="J33">
            <v>3</v>
          </cell>
          <cell r="K33">
            <v>2</v>
          </cell>
          <cell r="L33">
            <v>0.99726775956284153</v>
          </cell>
          <cell r="M33">
            <v>0.997282608695652</v>
          </cell>
          <cell r="N33">
            <v>6.4784700000000001E-2</v>
          </cell>
          <cell r="O33">
            <v>6.4062499999999994E-2</v>
          </cell>
          <cell r="P33">
            <v>7.1249999999999994E-2</v>
          </cell>
          <cell r="Q33">
            <v>6.4062499999999994E-2</v>
          </cell>
          <cell r="R33">
            <v>6.5000000000000002E-2</v>
          </cell>
          <cell r="S33">
            <v>6.5622700000000006E-2</v>
          </cell>
        </row>
        <row r="34">
          <cell r="B34">
            <v>40624</v>
          </cell>
          <cell r="C34">
            <v>40626</v>
          </cell>
          <cell r="D34" t="str">
            <v>SPN20120309</v>
          </cell>
          <cell r="E34">
            <v>40977</v>
          </cell>
          <cell r="F34">
            <v>0</v>
          </cell>
          <cell r="G34">
            <v>3222000</v>
          </cell>
          <cell r="H34">
            <v>2000000</v>
          </cell>
          <cell r="I34">
            <v>2011</v>
          </cell>
          <cell r="J34">
            <v>3</v>
          </cell>
          <cell r="K34">
            <v>2</v>
          </cell>
          <cell r="L34">
            <v>0.95901639344262291</v>
          </cell>
          <cell r="M34">
            <v>0.95923913043478271</v>
          </cell>
          <cell r="N34">
            <v>6.3813400000000006E-2</v>
          </cell>
          <cell r="O34">
            <v>6.1562499999999999E-2</v>
          </cell>
          <cell r="P34">
            <v>7.4999999999999997E-2</v>
          </cell>
          <cell r="Q34">
            <v>6.1562499999999999E-2</v>
          </cell>
          <cell r="R34">
            <v>6.4375000000000002E-2</v>
          </cell>
          <cell r="S34">
            <v>6.5065799999999993E-2</v>
          </cell>
        </row>
        <row r="35">
          <cell r="B35">
            <v>40638</v>
          </cell>
          <cell r="C35">
            <v>40640</v>
          </cell>
          <cell r="D35" t="str">
            <v>SPN20120406</v>
          </cell>
          <cell r="E35">
            <v>41005</v>
          </cell>
          <cell r="F35">
            <v>0</v>
          </cell>
          <cell r="G35">
            <v>4653000</v>
          </cell>
          <cell r="H35">
            <v>950000</v>
          </cell>
          <cell r="I35">
            <v>2011</v>
          </cell>
          <cell r="J35">
            <v>4</v>
          </cell>
          <cell r="K35">
            <v>2</v>
          </cell>
          <cell r="L35">
            <v>0.99726775956284153</v>
          </cell>
          <cell r="M35">
            <v>0.99726775956284142</v>
          </cell>
          <cell r="N35">
            <v>6.06796E-2</v>
          </cell>
          <cell r="O35">
            <v>5.9062499999999997E-2</v>
          </cell>
          <cell r="P35">
            <v>6.5000000000000002E-2</v>
          </cell>
          <cell r="Q35">
            <v>5.9062499999999997E-2</v>
          </cell>
          <cell r="R35">
            <v>6.1562499999999999E-2</v>
          </cell>
          <cell r="S35">
            <v>6.2863600000000006E-2</v>
          </cell>
        </row>
        <row r="36">
          <cell r="B36">
            <v>40652</v>
          </cell>
          <cell r="C36">
            <v>40654</v>
          </cell>
          <cell r="D36" t="str">
            <v>SPN20120406</v>
          </cell>
          <cell r="E36">
            <v>41005</v>
          </cell>
          <cell r="F36">
            <v>0</v>
          </cell>
          <cell r="G36">
            <v>3270000</v>
          </cell>
          <cell r="H36">
            <v>0</v>
          </cell>
          <cell r="I36">
            <v>2011</v>
          </cell>
          <cell r="J36">
            <v>4</v>
          </cell>
          <cell r="K36">
            <v>2</v>
          </cell>
          <cell r="L36">
            <v>0.95901639344262291</v>
          </cell>
          <cell r="M36">
            <v>0.95901639344262302</v>
          </cell>
          <cell r="N36">
            <v>0</v>
          </cell>
          <cell r="O36">
            <v>0.06</v>
          </cell>
          <cell r="P36">
            <v>6.9062499999999999E-2</v>
          </cell>
          <cell r="Q36">
            <v>0.06</v>
          </cell>
          <cell r="R36">
            <v>0</v>
          </cell>
          <cell r="S36">
            <v>6.24199E-2</v>
          </cell>
        </row>
        <row r="37">
          <cell r="B37">
            <v>40666</v>
          </cell>
          <cell r="C37">
            <v>40668</v>
          </cell>
          <cell r="D37" t="str">
            <v>SPN20120504</v>
          </cell>
          <cell r="E37">
            <v>41033</v>
          </cell>
          <cell r="F37">
            <v>0</v>
          </cell>
          <cell r="G37">
            <v>4125000</v>
          </cell>
          <cell r="H37">
            <v>700000</v>
          </cell>
          <cell r="I37">
            <v>2011</v>
          </cell>
          <cell r="J37">
            <v>5</v>
          </cell>
          <cell r="K37">
            <v>2</v>
          </cell>
          <cell r="L37">
            <v>0.99726775956284153</v>
          </cell>
          <cell r="M37">
            <v>0.997282608695652</v>
          </cell>
          <cell r="N37">
            <v>5.8945299999999999E-2</v>
          </cell>
          <cell r="O37">
            <v>5.8749999999999997E-2</v>
          </cell>
          <cell r="P37">
            <v>6.5000000000000002E-2</v>
          </cell>
          <cell r="Q37">
            <v>5.8749999999999997E-2</v>
          </cell>
          <cell r="R37">
            <v>5.9062499999999997E-2</v>
          </cell>
          <cell r="S37">
            <v>6.0705200000000001E-2</v>
          </cell>
        </row>
        <row r="38">
          <cell r="B38">
            <v>40687</v>
          </cell>
          <cell r="C38">
            <v>40689</v>
          </cell>
          <cell r="D38" t="str">
            <v>SPN20120504</v>
          </cell>
          <cell r="E38">
            <v>41033</v>
          </cell>
          <cell r="F38">
            <v>0</v>
          </cell>
          <cell r="G38">
            <v>3290400</v>
          </cell>
          <cell r="H38">
            <v>0</v>
          </cell>
          <cell r="I38">
            <v>2011</v>
          </cell>
          <cell r="J38">
            <v>5</v>
          </cell>
          <cell r="K38">
            <v>2</v>
          </cell>
          <cell r="L38">
            <v>0.93989071038251371</v>
          </cell>
          <cell r="M38">
            <v>0.940217391304348</v>
          </cell>
          <cell r="N38">
            <v>0</v>
          </cell>
          <cell r="O38">
            <v>5.7187500000000002E-2</v>
          </cell>
          <cell r="P38">
            <v>6.5000000000000002E-2</v>
          </cell>
          <cell r="Q38">
            <v>5.7187500000000002E-2</v>
          </cell>
          <cell r="R38">
            <v>0</v>
          </cell>
          <cell r="S38">
            <v>5.7187500000000002E-2</v>
          </cell>
        </row>
        <row r="39">
          <cell r="B39">
            <v>40701</v>
          </cell>
          <cell r="C39">
            <v>40703</v>
          </cell>
          <cell r="D39" t="str">
            <v>SPN20120608</v>
          </cell>
          <cell r="E39">
            <v>41068</v>
          </cell>
          <cell r="F39">
            <v>0</v>
          </cell>
          <cell r="G39">
            <v>9213100</v>
          </cell>
          <cell r="H39">
            <v>2600000</v>
          </cell>
          <cell r="I39">
            <v>2011</v>
          </cell>
          <cell r="J39">
            <v>6</v>
          </cell>
          <cell r="K39">
            <v>2</v>
          </cell>
          <cell r="L39">
            <v>0.99726775956284153</v>
          </cell>
          <cell r="M39">
            <v>0.99726775956284142</v>
          </cell>
          <cell r="N39">
            <v>5.5357099999999999E-2</v>
          </cell>
          <cell r="O39">
            <v>5.2499999999999998E-2</v>
          </cell>
          <cell r="P39">
            <v>6.5000000000000002E-2</v>
          </cell>
          <cell r="Q39">
            <v>5.2499999999999998E-2</v>
          </cell>
          <cell r="R39">
            <v>5.6250000000000001E-2</v>
          </cell>
          <cell r="S39">
            <v>5.7822800000000001E-2</v>
          </cell>
        </row>
        <row r="40">
          <cell r="B40">
            <v>40715</v>
          </cell>
          <cell r="C40">
            <v>40717</v>
          </cell>
          <cell r="D40" t="str">
            <v>SPN20120608</v>
          </cell>
          <cell r="E40">
            <v>41068</v>
          </cell>
          <cell r="F40">
            <v>0</v>
          </cell>
          <cell r="G40">
            <v>3230000</v>
          </cell>
          <cell r="H40">
            <v>1550000</v>
          </cell>
          <cell r="I40">
            <v>2011</v>
          </cell>
          <cell r="J40">
            <v>6</v>
          </cell>
          <cell r="K40">
            <v>2</v>
          </cell>
          <cell r="L40">
            <v>0.95901639344262291</v>
          </cell>
          <cell r="M40">
            <v>0.95901639344262302</v>
          </cell>
          <cell r="N40">
            <v>5.6809199999999997E-2</v>
          </cell>
          <cell r="O40">
            <v>5.5E-2</v>
          </cell>
          <cell r="P40">
            <v>6.25E-2</v>
          </cell>
          <cell r="Q40">
            <v>5.5E-2</v>
          </cell>
          <cell r="R40">
            <v>5.7500000000000002E-2</v>
          </cell>
          <cell r="S40">
            <v>5.85076E-2</v>
          </cell>
        </row>
        <row r="41">
          <cell r="B41">
            <v>40729</v>
          </cell>
          <cell r="C41">
            <v>40731</v>
          </cell>
          <cell r="D41" t="str">
            <v>SPN20120706</v>
          </cell>
          <cell r="E41">
            <v>41096</v>
          </cell>
          <cell r="F41">
            <v>0</v>
          </cell>
          <cell r="G41">
            <v>8392000</v>
          </cell>
          <cell r="H41">
            <v>1300000</v>
          </cell>
          <cell r="I41">
            <v>2011</v>
          </cell>
          <cell r="J41">
            <v>7</v>
          </cell>
          <cell r="K41">
            <v>2</v>
          </cell>
          <cell r="L41">
            <v>0.99726775956284153</v>
          </cell>
          <cell r="M41">
            <v>0.997282608695652</v>
          </cell>
          <cell r="N41">
            <v>5.2102200000000001E-2</v>
          </cell>
          <cell r="O41">
            <v>5.1874999999999998E-2</v>
          </cell>
          <cell r="P41">
            <v>0.06</v>
          </cell>
          <cell r="Q41">
            <v>5.1874999999999998E-2</v>
          </cell>
          <cell r="R41">
            <v>5.2499999999999998E-2</v>
          </cell>
          <cell r="S41">
            <v>5.4172100000000001E-2</v>
          </cell>
        </row>
        <row r="42">
          <cell r="B42">
            <v>40743</v>
          </cell>
          <cell r="C42">
            <v>40745</v>
          </cell>
          <cell r="D42" t="str">
            <v>SPN20120706</v>
          </cell>
          <cell r="E42">
            <v>41096</v>
          </cell>
          <cell r="F42">
            <v>0</v>
          </cell>
          <cell r="G42">
            <v>6335600</v>
          </cell>
          <cell r="H42">
            <v>900000</v>
          </cell>
          <cell r="I42">
            <v>2011</v>
          </cell>
          <cell r="J42">
            <v>7</v>
          </cell>
          <cell r="K42">
            <v>2</v>
          </cell>
          <cell r="L42">
            <v>0.95901639344262291</v>
          </cell>
          <cell r="M42">
            <v>0.95923913043478271</v>
          </cell>
          <cell r="N42">
            <v>0.05</v>
          </cell>
          <cell r="O42">
            <v>0.05</v>
          </cell>
          <cell r="P42">
            <v>5.7500000000000002E-2</v>
          </cell>
          <cell r="Q42">
            <v>0.05</v>
          </cell>
          <cell r="R42">
            <v>0.05</v>
          </cell>
          <cell r="S42">
            <v>5.2871599999999998E-2</v>
          </cell>
        </row>
        <row r="43">
          <cell r="B43">
            <v>40764</v>
          </cell>
          <cell r="C43">
            <v>40766</v>
          </cell>
          <cell r="D43" t="str">
            <v>SPN12120810</v>
          </cell>
          <cell r="E43">
            <v>41131</v>
          </cell>
          <cell r="F43">
            <v>0</v>
          </cell>
          <cell r="G43">
            <v>2553300</v>
          </cell>
          <cell r="H43">
            <v>0</v>
          </cell>
          <cell r="I43">
            <v>2011</v>
          </cell>
          <cell r="J43">
            <v>8</v>
          </cell>
          <cell r="K43">
            <v>2</v>
          </cell>
          <cell r="L43">
            <v>0.99726775956284153</v>
          </cell>
          <cell r="M43">
            <v>0.997282608695652</v>
          </cell>
          <cell r="N43">
            <v>0</v>
          </cell>
          <cell r="O43">
            <v>0.04</v>
          </cell>
          <cell r="P43">
            <v>6.5312499999999996E-2</v>
          </cell>
          <cell r="Q43">
            <v>0.04</v>
          </cell>
          <cell r="R43">
            <v>0</v>
          </cell>
          <cell r="S43">
            <v>5.9276000000000002E-2</v>
          </cell>
        </row>
        <row r="44">
          <cell r="B44">
            <v>40771</v>
          </cell>
          <cell r="C44">
            <v>40773</v>
          </cell>
          <cell r="D44" t="str">
            <v>SPN12120818</v>
          </cell>
          <cell r="E44">
            <v>41139</v>
          </cell>
          <cell r="F44">
            <v>0</v>
          </cell>
          <cell r="G44">
            <v>5581900</v>
          </cell>
          <cell r="H44">
            <v>1800000</v>
          </cell>
          <cell r="I44">
            <v>2011</v>
          </cell>
          <cell r="J44">
            <v>8</v>
          </cell>
          <cell r="K44">
            <v>2</v>
          </cell>
          <cell r="L44">
            <v>1</v>
          </cell>
          <cell r="M44">
            <v>1</v>
          </cell>
          <cell r="N44">
            <v>4.4218800000000003E-2</v>
          </cell>
          <cell r="O44">
            <v>4.2500000000000003E-2</v>
          </cell>
          <cell r="P44">
            <v>5.5E-2</v>
          </cell>
          <cell r="Q44">
            <v>4.2500000000000003E-2</v>
          </cell>
          <cell r="R44">
            <v>4.4999999999999998E-2</v>
          </cell>
          <cell r="S44">
            <v>4.7863900000000001E-2</v>
          </cell>
        </row>
        <row r="45">
          <cell r="B45">
            <v>40799</v>
          </cell>
          <cell r="C45">
            <v>40801</v>
          </cell>
          <cell r="D45" t="str">
            <v>SPN12120914</v>
          </cell>
          <cell r="E45">
            <v>41166</v>
          </cell>
          <cell r="F45">
            <v>0</v>
          </cell>
          <cell r="G45">
            <v>7059800</v>
          </cell>
          <cell r="H45">
            <v>1700000</v>
          </cell>
          <cell r="I45">
            <v>2011</v>
          </cell>
          <cell r="J45">
            <v>9</v>
          </cell>
          <cell r="K45">
            <v>2</v>
          </cell>
          <cell r="L45">
            <v>0.99726775956284153</v>
          </cell>
          <cell r="M45">
            <v>0.99725274725274726</v>
          </cell>
          <cell r="N45">
            <v>4.4999999999999998E-2</v>
          </cell>
          <cell r="O45">
            <v>4.4999999999999998E-2</v>
          </cell>
          <cell r="P45">
            <v>6.25E-2</v>
          </cell>
          <cell r="Q45">
            <v>4.4999999999999998E-2</v>
          </cell>
          <cell r="R45">
            <v>6.25E-2</v>
          </cell>
          <cell r="S45">
            <v>5.2239099999999997E-2</v>
          </cell>
        </row>
        <row r="46">
          <cell r="B46">
            <v>40813</v>
          </cell>
          <cell r="C46">
            <v>40815</v>
          </cell>
          <cell r="D46" t="str">
            <v>SPN12120914</v>
          </cell>
          <cell r="E46">
            <v>41166</v>
          </cell>
          <cell r="F46">
            <v>0</v>
          </cell>
          <cell r="G46">
            <v>1900000</v>
          </cell>
          <cell r="H46">
            <v>350000</v>
          </cell>
          <cell r="I46">
            <v>2011</v>
          </cell>
          <cell r="J46">
            <v>9</v>
          </cell>
          <cell r="K46">
            <v>2</v>
          </cell>
          <cell r="L46">
            <v>0.95901639344262291</v>
          </cell>
          <cell r="M46">
            <v>0.95879120879120872</v>
          </cell>
          <cell r="N46">
            <v>5.2499999999999998E-2</v>
          </cell>
          <cell r="O46">
            <v>5.2499999999999998E-2</v>
          </cell>
          <cell r="P46">
            <v>6.7500000000000004E-2</v>
          </cell>
          <cell r="Q46">
            <v>5.2499999999999998E-2</v>
          </cell>
          <cell r="R46">
            <v>5.2499999999999998E-2</v>
          </cell>
          <cell r="S46">
            <v>6.2363300000000003E-2</v>
          </cell>
        </row>
        <row r="47">
          <cell r="B47">
            <v>40820</v>
          </cell>
          <cell r="C47">
            <v>40822</v>
          </cell>
          <cell r="D47" t="str">
            <v>SPN12121005</v>
          </cell>
          <cell r="E47">
            <v>41187</v>
          </cell>
          <cell r="F47">
            <v>0</v>
          </cell>
          <cell r="G47">
            <v>4060000</v>
          </cell>
          <cell r="H47">
            <v>3000000</v>
          </cell>
          <cell r="I47">
            <v>2011</v>
          </cell>
          <cell r="J47">
            <v>10</v>
          </cell>
          <cell r="K47">
            <v>2</v>
          </cell>
          <cell r="L47">
            <v>0.99726775956284153</v>
          </cell>
          <cell r="M47">
            <v>0.99726775956284142</v>
          </cell>
          <cell r="N47">
            <v>5.7552100000000002E-2</v>
          </cell>
          <cell r="O47">
            <v>5.7187500000000002E-2</v>
          </cell>
          <cell r="P47">
            <v>7.0000000000000007E-2</v>
          </cell>
          <cell r="Q47">
            <v>5.7187500000000002E-2</v>
          </cell>
          <cell r="R47">
            <v>5.8125000000000003E-2</v>
          </cell>
          <cell r="S47">
            <v>0</v>
          </cell>
        </row>
        <row r="48">
          <cell r="B48">
            <v>40834</v>
          </cell>
          <cell r="C48">
            <v>40836</v>
          </cell>
          <cell r="D48" t="str">
            <v>SPN12121005</v>
          </cell>
          <cell r="E48">
            <v>41187</v>
          </cell>
          <cell r="F48">
            <v>0</v>
          </cell>
          <cell r="G48">
            <v>6744000</v>
          </cell>
          <cell r="H48">
            <v>1100000</v>
          </cell>
          <cell r="I48">
            <v>2011</v>
          </cell>
          <cell r="J48">
            <v>10</v>
          </cell>
          <cell r="K48">
            <v>2</v>
          </cell>
          <cell r="L48">
            <v>0.95901639344262291</v>
          </cell>
          <cell r="M48">
            <v>0.95901639344262302</v>
          </cell>
          <cell r="N48">
            <v>4.8991100000000003E-2</v>
          </cell>
          <cell r="O48">
            <v>4.7500000000000001E-2</v>
          </cell>
          <cell r="P48">
            <v>5.7812500000000003E-2</v>
          </cell>
          <cell r="Q48">
            <v>4.7500000000000001E-2</v>
          </cell>
          <cell r="R48">
            <v>4.9062500000000002E-2</v>
          </cell>
          <cell r="S48">
            <v>5.4032999999999998E-2</v>
          </cell>
        </row>
        <row r="49">
          <cell r="B49">
            <v>40848</v>
          </cell>
          <cell r="C49">
            <v>40850</v>
          </cell>
          <cell r="D49" t="str">
            <v>SPN12121102</v>
          </cell>
          <cell r="E49">
            <v>41215</v>
          </cell>
          <cell r="F49">
            <v>0</v>
          </cell>
          <cell r="G49">
            <v>5700000</v>
          </cell>
          <cell r="H49">
            <v>2750000</v>
          </cell>
          <cell r="I49">
            <v>2011</v>
          </cell>
          <cell r="J49">
            <v>11</v>
          </cell>
          <cell r="K49">
            <v>2</v>
          </cell>
          <cell r="L49">
            <v>0.99726775956284153</v>
          </cell>
          <cell r="M49">
            <v>0.99725274725274726</v>
          </cell>
          <cell r="N49">
            <v>5.0484899999999999E-2</v>
          </cell>
          <cell r="O49">
            <v>0.05</v>
          </cell>
          <cell r="P49">
            <v>5.7500000000000002E-2</v>
          </cell>
          <cell r="Q49">
            <v>0.05</v>
          </cell>
          <cell r="R49">
            <v>5.0937499999999997E-2</v>
          </cell>
          <cell r="S49">
            <v>5.2100899999999999E-2</v>
          </cell>
        </row>
        <row r="50">
          <cell r="B50">
            <v>40869</v>
          </cell>
          <cell r="C50">
            <v>40871</v>
          </cell>
          <cell r="D50" t="str">
            <v>SPN12121102</v>
          </cell>
          <cell r="E50">
            <v>41215</v>
          </cell>
          <cell r="F50">
            <v>0</v>
          </cell>
          <cell r="G50">
            <v>4400000</v>
          </cell>
          <cell r="H50">
            <v>1600000</v>
          </cell>
          <cell r="I50">
            <v>2011</v>
          </cell>
          <cell r="J50">
            <v>11</v>
          </cell>
          <cell r="K50">
            <v>2</v>
          </cell>
          <cell r="L50">
            <v>0.93989071038251371</v>
          </cell>
          <cell r="M50">
            <v>0.93956043956043955</v>
          </cell>
          <cell r="N50">
            <v>4.6679699999999998E-2</v>
          </cell>
          <cell r="O50">
            <v>4.5937499999999999E-2</v>
          </cell>
          <cell r="P50">
            <v>5.5E-2</v>
          </cell>
          <cell r="Q50">
            <v>4.5937499999999999E-2</v>
          </cell>
          <cell r="R50">
            <v>4.71875E-2</v>
          </cell>
          <cell r="S50">
            <v>4.9943599999999998E-2</v>
          </cell>
        </row>
        <row r="51">
          <cell r="A51" t="str">
            <v>*</v>
          </cell>
        </row>
        <row r="52">
          <cell r="H52">
            <v>27550000</v>
          </cell>
        </row>
        <row r="53">
          <cell r="A53">
            <v>3</v>
          </cell>
          <cell r="D53" t="str">
            <v>ORI</v>
          </cell>
        </row>
        <row r="54">
          <cell r="B54">
            <v>40840</v>
          </cell>
          <cell r="C54">
            <v>40842</v>
          </cell>
          <cell r="D54" t="str">
            <v>ORI008</v>
          </cell>
          <cell r="E54">
            <v>41927</v>
          </cell>
          <cell r="F54">
            <v>7.2999999999999995E-2</v>
          </cell>
          <cell r="G54">
            <v>12308965</v>
          </cell>
          <cell r="H54">
            <v>11000000</v>
          </cell>
          <cell r="I54">
            <v>2011</v>
          </cell>
          <cell r="J54">
            <v>10</v>
          </cell>
          <cell r="K54">
            <v>1</v>
          </cell>
          <cell r="L54">
            <v>2.97056810403833</v>
          </cell>
          <cell r="M54">
            <v>2.745376036077229</v>
          </cell>
          <cell r="N54">
            <v>7.2999999999999995E-2</v>
          </cell>
          <cell r="O54">
            <v>7.2999999999999995E-2</v>
          </cell>
          <cell r="P54">
            <v>7.2999999999999995E-2</v>
          </cell>
          <cell r="Q54">
            <v>7.2999999999999995E-2</v>
          </cell>
          <cell r="R54">
            <v>7.2999999999999995E-2</v>
          </cell>
          <cell r="S54">
            <v>7.2999999999999995E-2</v>
          </cell>
        </row>
        <row r="55">
          <cell r="A55" t="str">
            <v>*</v>
          </cell>
        </row>
        <row r="56">
          <cell r="H56">
            <v>11000000</v>
          </cell>
        </row>
        <row r="57">
          <cell r="D57" t="str">
            <v>SUKRI</v>
          </cell>
        </row>
        <row r="58">
          <cell r="A58">
            <v>1</v>
          </cell>
          <cell r="B58">
            <v>40581</v>
          </cell>
          <cell r="C58">
            <v>40582</v>
          </cell>
          <cell r="D58" t="str">
            <v>SR003</v>
          </cell>
          <cell r="E58">
            <v>41693</v>
          </cell>
          <cell r="F58">
            <v>8.1500000000000003E-2</v>
          </cell>
          <cell r="G58">
            <v>7341410</v>
          </cell>
          <cell r="H58">
            <v>7341410</v>
          </cell>
          <cell r="I58">
            <v>2011</v>
          </cell>
          <cell r="J58">
            <v>2</v>
          </cell>
          <cell r="K58">
            <v>1</v>
          </cell>
          <cell r="L58">
            <v>3.0417522245037647</v>
          </cell>
          <cell r="M58">
            <v>2.7078489847179115</v>
          </cell>
          <cell r="N58">
            <v>8.1500000000000003E-2</v>
          </cell>
          <cell r="O58">
            <v>8.1500000000000003E-2</v>
          </cell>
          <cell r="P58">
            <v>8.1500000000000003E-2</v>
          </cell>
          <cell r="Q58">
            <v>8.1500000000000003E-2</v>
          </cell>
          <cell r="R58">
            <v>8.1500000000000003E-2</v>
          </cell>
          <cell r="S58">
            <v>8.1500000000000003E-2</v>
          </cell>
        </row>
        <row r="59">
          <cell r="A59" t="str">
            <v>*</v>
          </cell>
        </row>
        <row r="61">
          <cell r="D61" t="str">
            <v>SDHI</v>
          </cell>
        </row>
        <row r="62">
          <cell r="A62">
            <v>1</v>
          </cell>
          <cell r="B62">
            <v>40585</v>
          </cell>
          <cell r="C62">
            <v>40585</v>
          </cell>
          <cell r="D62" t="str">
            <v>SDHI 2014 D</v>
          </cell>
          <cell r="E62">
            <v>41681</v>
          </cell>
          <cell r="F62">
            <v>7.85E-2</v>
          </cell>
          <cell r="G62">
            <v>6000000</v>
          </cell>
          <cell r="H62">
            <v>6000000</v>
          </cell>
          <cell r="I62">
            <v>2011</v>
          </cell>
          <cell r="J62">
            <v>2</v>
          </cell>
          <cell r="K62">
            <v>5</v>
          </cell>
          <cell r="L62">
            <v>3.0006844626967832</v>
          </cell>
          <cell r="M62">
            <v>2.7617361392148925</v>
          </cell>
          <cell r="N62">
            <v>7.85E-2</v>
          </cell>
          <cell r="O62">
            <v>7.85E-2</v>
          </cell>
          <cell r="P62">
            <v>7.85E-2</v>
          </cell>
          <cell r="Q62">
            <v>7.85E-2</v>
          </cell>
          <cell r="R62">
            <v>7.85E-2</v>
          </cell>
          <cell r="S62">
            <v>7.85E-2</v>
          </cell>
        </row>
        <row r="63">
          <cell r="B63">
            <v>40644</v>
          </cell>
          <cell r="C63">
            <v>40644</v>
          </cell>
          <cell r="D63" t="str">
            <v>SDHI 2021 A</v>
          </cell>
          <cell r="E63">
            <v>44297</v>
          </cell>
          <cell r="F63">
            <v>0.08</v>
          </cell>
          <cell r="G63">
            <v>2000000</v>
          </cell>
          <cell r="H63">
            <v>2000000</v>
          </cell>
          <cell r="I63">
            <v>2011</v>
          </cell>
          <cell r="J63">
            <v>4</v>
          </cell>
          <cell r="K63">
            <v>1</v>
          </cell>
          <cell r="L63">
            <v>10.000746640119463</v>
          </cell>
          <cell r="M63">
            <v>7.8888888888888893</v>
          </cell>
          <cell r="N63">
            <v>0.08</v>
          </cell>
          <cell r="O63">
            <v>0.08</v>
          </cell>
          <cell r="P63">
            <v>0.08</v>
          </cell>
          <cell r="Q63">
            <v>0.08</v>
          </cell>
          <cell r="R63">
            <v>0.08</v>
          </cell>
          <cell r="S63">
            <v>0.08</v>
          </cell>
        </row>
        <row r="64">
          <cell r="B64">
            <v>40833</v>
          </cell>
          <cell r="C64">
            <v>40838</v>
          </cell>
          <cell r="D64" t="str">
            <v>SDHI 2021 B</v>
          </cell>
          <cell r="E64">
            <v>44486</v>
          </cell>
          <cell r="F64">
            <v>7.1599999999999997E-2</v>
          </cell>
          <cell r="G64">
            <v>3000000</v>
          </cell>
          <cell r="H64">
            <v>3000000</v>
          </cell>
          <cell r="I64">
            <v>2011</v>
          </cell>
          <cell r="J64">
            <v>10</v>
          </cell>
          <cell r="K64">
            <v>1</v>
          </cell>
          <cell r="L64">
            <v>9.9870582379293182</v>
          </cell>
          <cell r="M64">
            <v>8.0044040658794771</v>
          </cell>
          <cell r="N64">
            <v>7.1599999999999997E-2</v>
          </cell>
          <cell r="O64">
            <v>7.1599999999999997E-2</v>
          </cell>
          <cell r="P64">
            <v>7.1599999999999997E-2</v>
          </cell>
          <cell r="Q64">
            <v>7.1599999999999997E-2</v>
          </cell>
          <cell r="R64">
            <v>7.1599999999999997E-2</v>
          </cell>
          <cell r="S64">
            <v>7.1599999999999997E-2</v>
          </cell>
        </row>
        <row r="65">
          <cell r="A65" t="str">
            <v>*</v>
          </cell>
        </row>
        <row r="67">
          <cell r="A67">
            <v>5</v>
          </cell>
          <cell r="D67" t="str">
            <v>FR 5yr</v>
          </cell>
        </row>
        <row r="68">
          <cell r="B68">
            <v>40561</v>
          </cell>
          <cell r="C68">
            <v>40563</v>
          </cell>
          <cell r="D68" t="str">
            <v>FR0055</v>
          </cell>
          <cell r="E68">
            <v>42628</v>
          </cell>
          <cell r="F68">
            <v>7.3749999999999996E-2</v>
          </cell>
          <cell r="G68">
            <v>1137000</v>
          </cell>
          <cell r="H68">
            <v>200000</v>
          </cell>
          <cell r="I68">
            <v>2011</v>
          </cell>
          <cell r="J68">
            <v>1</v>
          </cell>
          <cell r="K68">
            <v>2</v>
          </cell>
          <cell r="L68">
            <v>5.6523722627737225</v>
          </cell>
          <cell r="M68">
            <v>4.8055837490544544</v>
          </cell>
          <cell r="N68">
            <v>7.5156200000000006E-2</v>
          </cell>
          <cell r="O68">
            <v>7.4999999999999997E-2</v>
          </cell>
          <cell r="P68">
            <v>8.5000000000000006E-2</v>
          </cell>
          <cell r="Q68">
            <v>7.4999999999999997E-2</v>
          </cell>
          <cell r="R68">
            <v>7.5312500000000004E-2</v>
          </cell>
          <cell r="S68">
            <v>7.9154000000000002E-2</v>
          </cell>
        </row>
        <row r="69">
          <cell r="B69">
            <v>40582</v>
          </cell>
          <cell r="C69">
            <v>40584</v>
          </cell>
          <cell r="D69" t="str">
            <v>FR0055</v>
          </cell>
          <cell r="E69">
            <v>42628</v>
          </cell>
          <cell r="F69">
            <v>7.3749999999999996E-2</v>
          </cell>
          <cell r="G69">
            <v>2042000</v>
          </cell>
          <cell r="H69">
            <v>1000000</v>
          </cell>
          <cell r="I69">
            <v>2011</v>
          </cell>
          <cell r="J69">
            <v>2</v>
          </cell>
          <cell r="K69">
            <v>2</v>
          </cell>
          <cell r="L69">
            <v>5.5948905109489058</v>
          </cell>
          <cell r="M69">
            <v>4.7475726993306973</v>
          </cell>
          <cell r="N69">
            <v>8.2246899999999998E-2</v>
          </cell>
          <cell r="O69">
            <v>8.0625000000000002E-2</v>
          </cell>
          <cell r="P69">
            <v>8.5000000000000006E-2</v>
          </cell>
          <cell r="Q69">
            <v>8.0625000000000002E-2</v>
          </cell>
          <cell r="R69">
            <v>8.3125000000000004E-2</v>
          </cell>
          <cell r="S69">
            <v>8.2651000000000002E-2</v>
          </cell>
        </row>
        <row r="70">
          <cell r="B70">
            <v>40595</v>
          </cell>
          <cell r="C70">
            <v>40597</v>
          </cell>
          <cell r="D70" t="str">
            <v>FR0055</v>
          </cell>
          <cell r="E70">
            <v>42628</v>
          </cell>
          <cell r="F70">
            <v>7.3749999999999996E-2</v>
          </cell>
          <cell r="G70">
            <v>2848000</v>
          </cell>
          <cell r="H70">
            <v>2200000</v>
          </cell>
          <cell r="I70">
            <v>2011</v>
          </cell>
          <cell r="J70">
            <v>2</v>
          </cell>
          <cell r="K70">
            <v>1</v>
          </cell>
          <cell r="L70">
            <v>5.5593065693430663</v>
          </cell>
          <cell r="M70">
            <v>4.7116610971207518</v>
          </cell>
          <cell r="N70">
            <v>8.2799200000000003E-2</v>
          </cell>
          <cell r="O70">
            <v>8.2187499999999997E-2</v>
          </cell>
          <cell r="P70">
            <v>8.5000000000000006E-2</v>
          </cell>
          <cell r="Q70">
            <v>8.2187499999999997E-2</v>
          </cell>
          <cell r="R70">
            <v>8.3437499999999998E-2</v>
          </cell>
          <cell r="S70">
            <v>8.3112400000000003E-2</v>
          </cell>
        </row>
        <row r="71">
          <cell r="B71">
            <v>40610</v>
          </cell>
          <cell r="C71">
            <v>40612</v>
          </cell>
          <cell r="D71" t="str">
            <v>FR0055</v>
          </cell>
          <cell r="E71">
            <v>42628</v>
          </cell>
          <cell r="F71">
            <v>7.3749999999999996E-2</v>
          </cell>
          <cell r="G71">
            <v>4711000</v>
          </cell>
          <cell r="H71">
            <v>2300000</v>
          </cell>
          <cell r="I71">
            <v>2011</v>
          </cell>
          <cell r="J71">
            <v>3</v>
          </cell>
          <cell r="K71">
            <v>2</v>
          </cell>
          <cell r="L71">
            <v>5.5182481751824817</v>
          </cell>
          <cell r="M71">
            <v>4.6702246330323547</v>
          </cell>
          <cell r="N71">
            <v>8.0201099999999997E-2</v>
          </cell>
          <cell r="O71">
            <v>0.08</v>
          </cell>
          <cell r="P71">
            <v>8.3750000000000005E-2</v>
          </cell>
          <cell r="Q71">
            <v>0.08</v>
          </cell>
          <cell r="R71">
            <v>8.0312499999999995E-2</v>
          </cell>
          <cell r="S71">
            <v>8.0693299999999996E-2</v>
          </cell>
        </row>
        <row r="72">
          <cell r="B72">
            <v>40624</v>
          </cell>
          <cell r="C72">
            <v>40626</v>
          </cell>
          <cell r="D72" t="str">
            <v>FR0055</v>
          </cell>
          <cell r="E72">
            <v>42628</v>
          </cell>
          <cell r="F72">
            <v>7.3749999999999996E-2</v>
          </cell>
          <cell r="G72">
            <v>4480000</v>
          </cell>
          <cell r="H72">
            <v>1500000</v>
          </cell>
          <cell r="I72">
            <v>2011</v>
          </cell>
          <cell r="J72">
            <v>3</v>
          </cell>
          <cell r="K72">
            <v>2</v>
          </cell>
          <cell r="L72">
            <v>5.4799270072992705</v>
          </cell>
          <cell r="M72">
            <v>4.7541117308175611</v>
          </cell>
          <cell r="N72">
            <v>7.9173099999999996E-2</v>
          </cell>
          <cell r="O72">
            <v>7.9062499999999994E-2</v>
          </cell>
          <cell r="P72">
            <v>8.1875000000000003E-2</v>
          </cell>
          <cell r="Q72">
            <v>7.9062499999999994E-2</v>
          </cell>
          <cell r="R72">
            <v>7.9375000000000001E-2</v>
          </cell>
          <cell r="S72">
            <v>7.9968200000000003E-2</v>
          </cell>
        </row>
        <row r="73">
          <cell r="B73">
            <v>40652</v>
          </cell>
          <cell r="C73">
            <v>40654</v>
          </cell>
          <cell r="D73" t="str">
            <v>FR0055</v>
          </cell>
          <cell r="E73">
            <v>42628</v>
          </cell>
          <cell r="F73">
            <v>7.3749999999999996E-2</v>
          </cell>
          <cell r="G73">
            <v>1423000</v>
          </cell>
          <cell r="H73">
            <v>1000000</v>
          </cell>
          <cell r="I73">
            <v>2011</v>
          </cell>
          <cell r="J73">
            <v>4</v>
          </cell>
          <cell r="K73">
            <v>2</v>
          </cell>
          <cell r="L73">
            <v>5.4032846715328473</v>
          </cell>
          <cell r="M73">
            <v>4.6780247742958228</v>
          </cell>
          <cell r="N73">
            <v>7.0954400000000001E-2</v>
          </cell>
          <cell r="O73">
            <v>7.03125E-2</v>
          </cell>
          <cell r="P73">
            <v>8.1250000000000003E-2</v>
          </cell>
          <cell r="Q73">
            <v>7.03125E-2</v>
          </cell>
          <cell r="R73">
            <v>7.1562500000000001E-2</v>
          </cell>
          <cell r="S73">
            <v>7.2053099999999995E-2</v>
          </cell>
        </row>
        <row r="74">
          <cell r="B74">
            <v>40666</v>
          </cell>
          <cell r="C74">
            <v>40668</v>
          </cell>
          <cell r="D74" t="str">
            <v>FR0055</v>
          </cell>
          <cell r="E74">
            <v>42628</v>
          </cell>
          <cell r="F74">
            <v>7.3749999999999996E-2</v>
          </cell>
          <cell r="G74">
            <v>1368000</v>
          </cell>
          <cell r="H74">
            <v>350000</v>
          </cell>
          <cell r="I74">
            <v>2011</v>
          </cell>
          <cell r="J74">
            <v>5</v>
          </cell>
          <cell r="K74">
            <v>2</v>
          </cell>
          <cell r="L74">
            <v>5.3649635036496353</v>
          </cell>
          <cell r="M74">
            <v>4.6399812960349536</v>
          </cell>
          <cell r="N74">
            <v>6.9800000000000001E-2</v>
          </cell>
          <cell r="O74">
            <v>6.8750000000000006E-2</v>
          </cell>
          <cell r="P74">
            <v>7.2812500000000002E-2</v>
          </cell>
          <cell r="Q74">
            <v>6.8750000000000006E-2</v>
          </cell>
          <cell r="R74">
            <v>7.0000000000000007E-2</v>
          </cell>
          <cell r="S74">
            <v>7.0554199999999997E-2</v>
          </cell>
        </row>
        <row r="75">
          <cell r="B75">
            <v>40687</v>
          </cell>
          <cell r="C75">
            <v>40689</v>
          </cell>
          <cell r="D75" t="str">
            <v>FR0055</v>
          </cell>
          <cell r="E75">
            <v>42628</v>
          </cell>
          <cell r="F75">
            <v>7.3749999999999996E-2</v>
          </cell>
          <cell r="G75">
            <v>1189900</v>
          </cell>
          <cell r="H75">
            <v>900000</v>
          </cell>
          <cell r="I75">
            <v>2011</v>
          </cell>
          <cell r="J75">
            <v>5</v>
          </cell>
          <cell r="K75">
            <v>2</v>
          </cell>
          <cell r="L75">
            <v>5.3074817518248176</v>
          </cell>
          <cell r="M75">
            <v>4.5829160786436498</v>
          </cell>
          <cell r="N75">
            <v>6.8490599999999999E-2</v>
          </cell>
          <cell r="O75">
            <v>6.6875000000000004E-2</v>
          </cell>
          <cell r="P75">
            <v>7.0000000000000007E-2</v>
          </cell>
          <cell r="Q75">
            <v>6.6875000000000004E-2</v>
          </cell>
          <cell r="R75">
            <v>6.9062499999999999E-2</v>
          </cell>
          <cell r="S75">
            <v>6.6875000000000004E-2</v>
          </cell>
        </row>
        <row r="76">
          <cell r="B76">
            <v>40743</v>
          </cell>
          <cell r="C76">
            <v>40745</v>
          </cell>
          <cell r="D76" t="str">
            <v>FR0055</v>
          </cell>
          <cell r="E76">
            <v>42628</v>
          </cell>
          <cell r="F76">
            <v>7.3749999999999996E-2</v>
          </cell>
          <cell r="G76">
            <v>1885000</v>
          </cell>
          <cell r="H76">
            <v>0</v>
          </cell>
          <cell r="I76">
            <v>2011</v>
          </cell>
          <cell r="J76">
            <v>7</v>
          </cell>
          <cell r="K76">
            <v>2</v>
          </cell>
          <cell r="L76">
            <v>5.1541970802919712</v>
          </cell>
          <cell r="M76">
            <v>4.4307421656001704</v>
          </cell>
          <cell r="N76">
            <v>0</v>
          </cell>
          <cell r="O76">
            <v>6.6875000000000004E-2</v>
          </cell>
          <cell r="P76">
            <v>6.8437499999999998E-2</v>
          </cell>
          <cell r="Q76">
            <v>6.6875000000000004E-2</v>
          </cell>
          <cell r="R76">
            <v>0</v>
          </cell>
          <cell r="S76">
            <v>6.7513699999999996E-2</v>
          </cell>
        </row>
        <row r="77">
          <cell r="B77">
            <v>40764</v>
          </cell>
          <cell r="C77">
            <v>40766</v>
          </cell>
          <cell r="D77" t="str">
            <v>FR0055</v>
          </cell>
          <cell r="E77">
            <v>42628</v>
          </cell>
          <cell r="F77">
            <v>7.3749999999999996E-2</v>
          </cell>
          <cell r="G77">
            <v>1315000</v>
          </cell>
          <cell r="H77">
            <v>0</v>
          </cell>
          <cell r="I77">
            <v>2011</v>
          </cell>
          <cell r="J77">
            <v>8</v>
          </cell>
          <cell r="K77">
            <v>2</v>
          </cell>
          <cell r="L77">
            <v>5.0967153284671536</v>
          </cell>
          <cell r="M77">
            <v>4.3736769482088649</v>
          </cell>
          <cell r="N77">
            <v>0</v>
          </cell>
          <cell r="O77">
            <v>6.3437499999999994E-2</v>
          </cell>
          <cell r="P77">
            <v>7.0000000000000007E-2</v>
          </cell>
          <cell r="Q77">
            <v>6.3437499999999994E-2</v>
          </cell>
          <cell r="R77">
            <v>0</v>
          </cell>
          <cell r="S77">
            <v>6.4974400000000002E-2</v>
          </cell>
        </row>
        <row r="78">
          <cell r="B78">
            <v>40771</v>
          </cell>
          <cell r="C78">
            <v>40773</v>
          </cell>
          <cell r="D78" t="str">
            <v>FR0055</v>
          </cell>
          <cell r="E78">
            <v>42628</v>
          </cell>
          <cell r="F78">
            <v>7.3749999999999996E-2</v>
          </cell>
          <cell r="G78">
            <v>2560000</v>
          </cell>
          <cell r="H78">
            <v>850000</v>
          </cell>
          <cell r="I78">
            <v>2011</v>
          </cell>
          <cell r="J78">
            <v>8</v>
          </cell>
          <cell r="K78">
            <v>2</v>
          </cell>
          <cell r="L78">
            <v>5.077554744525548</v>
          </cell>
          <cell r="M78">
            <v>4.3546552090784312</v>
          </cell>
          <cell r="N78">
            <v>6.16728E-2</v>
          </cell>
          <cell r="O78">
            <v>6.0374999999999998E-2</v>
          </cell>
          <cell r="P78">
            <v>6.3750000000000001E-2</v>
          </cell>
          <cell r="Q78">
            <v>6.0374999999999998E-2</v>
          </cell>
          <cell r="R78">
            <v>6.21875E-2</v>
          </cell>
          <cell r="S78">
            <v>6.2083300000000001E-2</v>
          </cell>
        </row>
        <row r="79">
          <cell r="B79">
            <v>40813</v>
          </cell>
          <cell r="C79">
            <v>40815</v>
          </cell>
          <cell r="D79" t="str">
            <v>FR0055</v>
          </cell>
          <cell r="E79">
            <v>42628</v>
          </cell>
          <cell r="F79">
            <v>7.3749999999999996E-2</v>
          </cell>
          <cell r="G79">
            <v>2253000</v>
          </cell>
          <cell r="H79">
            <v>1000000</v>
          </cell>
          <cell r="I79">
            <v>2011</v>
          </cell>
          <cell r="J79">
            <v>9</v>
          </cell>
          <cell r="K79">
            <v>2</v>
          </cell>
          <cell r="L79">
            <v>4.9625912408759127</v>
          </cell>
          <cell r="M79">
            <v>4.3553740779768182</v>
          </cell>
          <cell r="N79">
            <v>6.4726599999999995E-2</v>
          </cell>
          <cell r="O79">
            <v>6.3750000000000001E-2</v>
          </cell>
          <cell r="P79">
            <v>7.0000000000000007E-2</v>
          </cell>
          <cell r="Q79">
            <v>6.3750000000000001E-2</v>
          </cell>
          <cell r="R79">
            <v>6.5625000000000003E-2</v>
          </cell>
          <cell r="S79">
            <v>6.5803399999999998E-2</v>
          </cell>
        </row>
        <row r="80">
          <cell r="B80">
            <v>40820</v>
          </cell>
          <cell r="C80">
            <v>40822</v>
          </cell>
          <cell r="D80" t="str">
            <v>FR0060</v>
          </cell>
          <cell r="E80">
            <v>42840</v>
          </cell>
          <cell r="F80">
            <v>6.25E-2</v>
          </cell>
          <cell r="G80">
            <v>1567000</v>
          </cell>
          <cell r="H80">
            <v>950000</v>
          </cell>
          <cell r="I80">
            <v>2011</v>
          </cell>
          <cell r="J80">
            <v>10</v>
          </cell>
          <cell r="K80">
            <v>2</v>
          </cell>
          <cell r="L80">
            <v>5.5244427062964414</v>
          </cell>
          <cell r="M80">
            <v>4.7745901639344259</v>
          </cell>
          <cell r="N80">
            <v>6.4339999999999994E-2</v>
          </cell>
          <cell r="O80">
            <v>6.2812499999999993E-2</v>
          </cell>
          <cell r="P80">
            <v>7.1562500000000001E-2</v>
          </cell>
          <cell r="Q80">
            <v>6.2812499999999993E-2</v>
          </cell>
          <cell r="R80">
            <v>6.5312499999999996E-2</v>
          </cell>
          <cell r="S80">
            <v>0</v>
          </cell>
        </row>
        <row r="81">
          <cell r="B81">
            <v>40834</v>
          </cell>
          <cell r="C81">
            <v>40836</v>
          </cell>
          <cell r="D81" t="str">
            <v>FR0060</v>
          </cell>
          <cell r="E81">
            <v>42840</v>
          </cell>
          <cell r="F81">
            <v>6.25E-2</v>
          </cell>
          <cell r="G81">
            <v>2915000</v>
          </cell>
          <cell r="H81">
            <v>1800000</v>
          </cell>
          <cell r="I81">
            <v>2011</v>
          </cell>
          <cell r="J81">
            <v>10</v>
          </cell>
          <cell r="K81">
            <v>2</v>
          </cell>
          <cell r="L81">
            <v>5.4861165428236216</v>
          </cell>
          <cell r="M81">
            <v>4.8468039140932779</v>
          </cell>
          <cell r="N81">
            <v>5.74881E-2</v>
          </cell>
          <cell r="O81">
            <v>5.5937500000000001E-2</v>
          </cell>
          <cell r="P81">
            <v>6.0937499999999999E-2</v>
          </cell>
          <cell r="Q81">
            <v>5.5937500000000001E-2</v>
          </cell>
          <cell r="R81">
            <v>5.7812500000000003E-2</v>
          </cell>
          <cell r="S81">
            <v>5.79608E-2</v>
          </cell>
        </row>
        <row r="82">
          <cell r="B82">
            <v>40869</v>
          </cell>
          <cell r="C82">
            <v>40871</v>
          </cell>
          <cell r="D82" t="str">
            <v>FR0060</v>
          </cell>
          <cell r="E82">
            <v>42840</v>
          </cell>
          <cell r="F82">
            <v>6.25E-2</v>
          </cell>
          <cell r="G82">
            <v>1591000</v>
          </cell>
          <cell r="H82">
            <v>950000</v>
          </cell>
          <cell r="I82">
            <v>2011</v>
          </cell>
          <cell r="J82">
            <v>11</v>
          </cell>
          <cell r="K82">
            <v>2</v>
          </cell>
          <cell r="L82">
            <v>5.3903011341415725</v>
          </cell>
          <cell r="M82">
            <v>4.7511754987927306</v>
          </cell>
          <cell r="N82">
            <v>5.5976600000000001E-2</v>
          </cell>
          <cell r="O82">
            <v>5.3749999999999999E-2</v>
          </cell>
          <cell r="P82">
            <v>0.06</v>
          </cell>
          <cell r="Q82">
            <v>5.3749999999999999E-2</v>
          </cell>
          <cell r="R82">
            <v>5.6562500000000002E-2</v>
          </cell>
          <cell r="S82">
            <v>5.6386199999999997E-2</v>
          </cell>
        </row>
        <row r="83">
          <cell r="A83" t="str">
            <v>*</v>
          </cell>
        </row>
        <row r="84">
          <cell r="H84">
            <v>15000000</v>
          </cell>
        </row>
        <row r="85">
          <cell r="D85" t="str">
            <v>IFR 5yr</v>
          </cell>
        </row>
        <row r="86">
          <cell r="B86">
            <v>40603</v>
          </cell>
          <cell r="C86">
            <v>40605</v>
          </cell>
          <cell r="D86" t="str">
            <v>IFR0005</v>
          </cell>
          <cell r="E86">
            <v>42750</v>
          </cell>
          <cell r="F86">
            <v>0.09</v>
          </cell>
          <cell r="G86">
            <v>771000</v>
          </cell>
          <cell r="H86">
            <v>250000</v>
          </cell>
          <cell r="I86">
            <v>2011</v>
          </cell>
          <cell r="J86">
            <v>3</v>
          </cell>
          <cell r="K86">
            <v>2</v>
          </cell>
          <cell r="L86">
            <v>5.87211576065702</v>
          </cell>
          <cell r="M86">
            <v>4.9058800315706392</v>
          </cell>
          <cell r="N86">
            <v>8.4561999999999998E-2</v>
          </cell>
          <cell r="O86">
            <v>8.4375000000000006E-2</v>
          </cell>
          <cell r="P86">
            <v>9.2499999999999999E-2</v>
          </cell>
          <cell r="Q86">
            <v>8.4375000000000006E-2</v>
          </cell>
          <cell r="R86">
            <v>9.2499999999999999E-2</v>
          </cell>
          <cell r="S86">
            <v>8.5707900000000004E-2</v>
          </cell>
        </row>
        <row r="87">
          <cell r="B87">
            <v>40617</v>
          </cell>
          <cell r="C87">
            <v>40619</v>
          </cell>
          <cell r="D87" t="str">
            <v>IFR0005</v>
          </cell>
          <cell r="E87">
            <v>42750</v>
          </cell>
          <cell r="F87">
            <v>0.09</v>
          </cell>
          <cell r="G87">
            <v>1014000</v>
          </cell>
          <cell r="H87">
            <v>0</v>
          </cell>
          <cell r="I87">
            <v>2011</v>
          </cell>
          <cell r="J87">
            <v>3</v>
          </cell>
          <cell r="K87">
            <v>2</v>
          </cell>
          <cell r="L87">
            <v>5.8337895971842002</v>
          </cell>
          <cell r="M87">
            <v>4.8672059984214675</v>
          </cell>
          <cell r="N87">
            <v>0</v>
          </cell>
          <cell r="O87">
            <v>8.2812499999999997E-2</v>
          </cell>
          <cell r="P87">
            <v>0.1</v>
          </cell>
          <cell r="Q87">
            <v>8.2812499999999997E-2</v>
          </cell>
          <cell r="R87">
            <v>0</v>
          </cell>
          <cell r="S87">
            <v>8.43642E-2</v>
          </cell>
        </row>
        <row r="88">
          <cell r="B88">
            <v>40645</v>
          </cell>
          <cell r="C88">
            <v>40647</v>
          </cell>
          <cell r="D88" t="str">
            <v>IFR0005</v>
          </cell>
          <cell r="E88">
            <v>42750</v>
          </cell>
          <cell r="F88">
            <v>0.09</v>
          </cell>
          <cell r="G88">
            <v>889000</v>
          </cell>
          <cell r="H88">
            <v>360000</v>
          </cell>
          <cell r="I88">
            <v>2011</v>
          </cell>
          <cell r="J88">
            <v>4</v>
          </cell>
          <cell r="K88">
            <v>2</v>
          </cell>
          <cell r="L88">
            <v>5.7571372702385606</v>
          </cell>
          <cell r="M88">
            <v>4.7898579321231258</v>
          </cell>
          <cell r="N88">
            <v>7.3919899999999997E-2</v>
          </cell>
          <cell r="O88">
            <v>7.3124999999999996E-2</v>
          </cell>
          <cell r="P88">
            <v>9.5000000000000001E-2</v>
          </cell>
          <cell r="Q88">
            <v>7.3124999999999996E-2</v>
          </cell>
          <cell r="R88">
            <v>7.4062500000000003E-2</v>
          </cell>
          <cell r="S88">
            <v>7.57824E-2</v>
          </cell>
        </row>
        <row r="89">
          <cell r="B89">
            <v>40659</v>
          </cell>
          <cell r="C89">
            <v>40661</v>
          </cell>
          <cell r="D89" t="str">
            <v>IFR0005</v>
          </cell>
          <cell r="E89">
            <v>42750</v>
          </cell>
          <cell r="F89">
            <v>0.09</v>
          </cell>
          <cell r="G89">
            <v>680000</v>
          </cell>
          <cell r="H89">
            <v>0</v>
          </cell>
          <cell r="I89">
            <v>2011</v>
          </cell>
          <cell r="J89">
            <v>4</v>
          </cell>
          <cell r="K89">
            <v>2</v>
          </cell>
          <cell r="L89">
            <v>5.7188111067657417</v>
          </cell>
          <cell r="M89">
            <v>4.7511838989739541</v>
          </cell>
          <cell r="N89">
            <v>0</v>
          </cell>
          <cell r="O89">
            <v>7.2812500000000002E-2</v>
          </cell>
          <cell r="P89">
            <v>0.08</v>
          </cell>
          <cell r="Q89">
            <v>7.2812500000000002E-2</v>
          </cell>
          <cell r="R89">
            <v>0</v>
          </cell>
          <cell r="S89">
            <v>7.54325E-2</v>
          </cell>
        </row>
        <row r="90">
          <cell r="B90">
            <v>40736</v>
          </cell>
          <cell r="C90">
            <v>40738</v>
          </cell>
          <cell r="D90" t="str">
            <v>IFR0005</v>
          </cell>
          <cell r="E90">
            <v>42750</v>
          </cell>
          <cell r="F90">
            <v>0.09</v>
          </cell>
          <cell r="G90">
            <v>561000</v>
          </cell>
          <cell r="H90">
            <v>0</v>
          </cell>
          <cell r="I90">
            <v>2011</v>
          </cell>
          <cell r="J90">
            <v>7</v>
          </cell>
          <cell r="K90">
            <v>2</v>
          </cell>
          <cell r="L90">
            <v>5.5080172076652332</v>
          </cell>
          <cell r="M90">
            <v>4.5384767166535118</v>
          </cell>
          <cell r="N90">
            <v>0</v>
          </cell>
          <cell r="O90">
            <v>7.0000000000000007E-2</v>
          </cell>
          <cell r="P90">
            <v>0.08</v>
          </cell>
          <cell r="Q90">
            <v>7.0000000000000007E-2</v>
          </cell>
          <cell r="R90">
            <v>0</v>
          </cell>
          <cell r="S90">
            <v>7.3803900000000006E-2</v>
          </cell>
        </row>
        <row r="91">
          <cell r="B91">
            <v>40757</v>
          </cell>
          <cell r="C91">
            <v>40759</v>
          </cell>
          <cell r="D91" t="str">
            <v>IFR0005</v>
          </cell>
          <cell r="E91">
            <v>42750</v>
          </cell>
          <cell r="F91">
            <v>0.09</v>
          </cell>
          <cell r="G91">
            <v>702000</v>
          </cell>
          <cell r="H91">
            <v>0</v>
          </cell>
          <cell r="I91">
            <v>2011</v>
          </cell>
          <cell r="J91">
            <v>8</v>
          </cell>
          <cell r="K91">
            <v>2</v>
          </cell>
          <cell r="L91">
            <v>5.450527962456003</v>
          </cell>
          <cell r="M91">
            <v>4.6178929765886281</v>
          </cell>
          <cell r="N91">
            <v>0</v>
          </cell>
          <cell r="O91">
            <v>6.7500000000000004E-2</v>
          </cell>
          <cell r="P91">
            <v>7.4999999999999997E-2</v>
          </cell>
          <cell r="Q91">
            <v>6.7500000000000004E-2</v>
          </cell>
          <cell r="R91">
            <v>0</v>
          </cell>
          <cell r="S91">
            <v>7.0606299999999997E-2</v>
          </cell>
        </row>
        <row r="92">
          <cell r="B92">
            <v>40778</v>
          </cell>
          <cell r="C92">
            <v>40780</v>
          </cell>
          <cell r="D92" t="str">
            <v>IFR0005</v>
          </cell>
          <cell r="E92">
            <v>42750</v>
          </cell>
          <cell r="F92">
            <v>0.09</v>
          </cell>
          <cell r="G92">
            <v>501000</v>
          </cell>
          <cell r="H92">
            <v>0</v>
          </cell>
          <cell r="I92">
            <v>2011</v>
          </cell>
          <cell r="J92">
            <v>8</v>
          </cell>
          <cell r="K92">
            <v>2</v>
          </cell>
          <cell r="L92">
            <v>5.3930387172467737</v>
          </cell>
          <cell r="M92">
            <v>4.5608277591973243</v>
          </cell>
          <cell r="N92">
            <v>0</v>
          </cell>
          <cell r="O92">
            <v>6.6562499999999997E-2</v>
          </cell>
          <cell r="P92">
            <v>7.4999999999999997E-2</v>
          </cell>
          <cell r="Q92">
            <v>6.6562499999999997E-2</v>
          </cell>
          <cell r="R92">
            <v>0</v>
          </cell>
          <cell r="S92">
            <v>0</v>
          </cell>
        </row>
        <row r="93">
          <cell r="A93" t="str">
            <v>*</v>
          </cell>
        </row>
        <row r="95">
          <cell r="A95">
            <v>7</v>
          </cell>
          <cell r="D95" t="str">
            <v>FR 7yr</v>
          </cell>
        </row>
        <row r="96">
          <cell r="A96" t="str">
            <v>*</v>
          </cell>
        </row>
        <row r="97">
          <cell r="H97">
            <v>0</v>
          </cell>
        </row>
        <row r="98">
          <cell r="D98" t="str">
            <v>IFR 7yr</v>
          </cell>
        </row>
        <row r="99">
          <cell r="A99" t="str">
            <v>*</v>
          </cell>
        </row>
        <row r="101">
          <cell r="A101">
            <v>10</v>
          </cell>
          <cell r="D101" t="str">
            <v>FR 10yr</v>
          </cell>
        </row>
        <row r="102">
          <cell r="B102">
            <v>40561</v>
          </cell>
          <cell r="C102">
            <v>40563</v>
          </cell>
          <cell r="D102" t="str">
            <v>FR0053</v>
          </cell>
          <cell r="E102">
            <v>44392</v>
          </cell>
          <cell r="F102">
            <v>8.2500000000000004E-2</v>
          </cell>
          <cell r="G102">
            <v>2398000</v>
          </cell>
          <cell r="H102">
            <v>1850000</v>
          </cell>
          <cell r="I102">
            <v>2011</v>
          </cell>
          <cell r="J102">
            <v>1</v>
          </cell>
          <cell r="K102">
            <v>2</v>
          </cell>
          <cell r="L102">
            <v>10.482578397212544</v>
          </cell>
          <cell r="M102">
            <v>8.1653573027720512</v>
          </cell>
          <cell r="N102">
            <v>8.5416900000000004E-2</v>
          </cell>
          <cell r="O102">
            <v>8.3750000000000005E-2</v>
          </cell>
          <cell r="P102">
            <v>0.09</v>
          </cell>
          <cell r="Q102">
            <v>8.3750000000000005E-2</v>
          </cell>
          <cell r="R102">
            <v>8.59375E-2</v>
          </cell>
          <cell r="S102">
            <v>8.5865999999999998E-2</v>
          </cell>
        </row>
        <row r="103">
          <cell r="B103">
            <v>40568</v>
          </cell>
          <cell r="C103">
            <v>40570</v>
          </cell>
          <cell r="D103" t="str">
            <v>FR0053</v>
          </cell>
          <cell r="E103">
            <v>44392</v>
          </cell>
          <cell r="F103">
            <v>8.2500000000000004E-2</v>
          </cell>
          <cell r="G103">
            <v>3663000</v>
          </cell>
          <cell r="H103">
            <v>850000</v>
          </cell>
          <cell r="I103">
            <v>2011</v>
          </cell>
          <cell r="J103">
            <v>1</v>
          </cell>
          <cell r="K103">
            <v>2</v>
          </cell>
          <cell r="L103">
            <v>10.463414634146343</v>
          </cell>
          <cell r="M103">
            <v>8.1460202861974675</v>
          </cell>
          <cell r="N103">
            <v>8.9910299999999999E-2</v>
          </cell>
          <cell r="O103">
            <v>8.9062500000000003E-2</v>
          </cell>
          <cell r="P103">
            <v>9.5625000000000002E-2</v>
          </cell>
          <cell r="Q103">
            <v>8.9062500000000003E-2</v>
          </cell>
          <cell r="R103">
            <v>0.09</v>
          </cell>
          <cell r="S103">
            <v>9.2256299999999999E-2</v>
          </cell>
        </row>
        <row r="104">
          <cell r="B104">
            <v>40595</v>
          </cell>
          <cell r="C104">
            <v>40597</v>
          </cell>
          <cell r="D104" t="str">
            <v>FR0053</v>
          </cell>
          <cell r="E104">
            <v>44392</v>
          </cell>
          <cell r="F104">
            <v>8.2500000000000004E-2</v>
          </cell>
          <cell r="G104">
            <v>3569000</v>
          </cell>
          <cell r="H104">
            <v>0</v>
          </cell>
          <cell r="I104">
            <v>2011</v>
          </cell>
          <cell r="J104">
            <v>2</v>
          </cell>
          <cell r="K104">
            <v>1</v>
          </cell>
          <cell r="L104">
            <v>10.389497262319562</v>
          </cell>
          <cell r="M104">
            <v>8.0714346508383521</v>
          </cell>
          <cell r="N104">
            <v>0</v>
          </cell>
          <cell r="O104">
            <v>8.7499999999999994E-2</v>
          </cell>
          <cell r="P104">
            <v>9.2499999999999999E-2</v>
          </cell>
          <cell r="Q104">
            <v>8.7499999999999994E-2</v>
          </cell>
          <cell r="R104">
            <v>0</v>
          </cell>
          <cell r="S104">
            <v>8.9450100000000005E-2</v>
          </cell>
        </row>
        <row r="105">
          <cell r="B105">
            <v>40610</v>
          </cell>
          <cell r="C105">
            <v>40612</v>
          </cell>
          <cell r="D105" t="str">
            <v>FR0053</v>
          </cell>
          <cell r="E105">
            <v>44392</v>
          </cell>
          <cell r="F105">
            <v>8.2500000000000004E-2</v>
          </cell>
          <cell r="G105">
            <v>3825000</v>
          </cell>
          <cell r="H105">
            <v>0</v>
          </cell>
          <cell r="I105">
            <v>2011</v>
          </cell>
          <cell r="J105">
            <v>3</v>
          </cell>
          <cell r="K105">
            <v>2</v>
          </cell>
          <cell r="L105">
            <v>10.348432055749129</v>
          </cell>
          <cell r="M105">
            <v>8.0299981867499532</v>
          </cell>
          <cell r="N105">
            <v>0</v>
          </cell>
          <cell r="O105">
            <v>8.5312499999999999E-2</v>
          </cell>
          <cell r="P105">
            <v>8.7499999999999994E-2</v>
          </cell>
          <cell r="Q105">
            <v>8.5312499999999999E-2</v>
          </cell>
          <cell r="R105">
            <v>0</v>
          </cell>
          <cell r="S105">
            <v>8.6023699999999995E-2</v>
          </cell>
        </row>
        <row r="106">
          <cell r="B106">
            <v>40638</v>
          </cell>
          <cell r="C106">
            <v>40640</v>
          </cell>
          <cell r="D106" t="str">
            <v>FR0053</v>
          </cell>
          <cell r="E106">
            <v>44392</v>
          </cell>
          <cell r="F106">
            <v>8.2500000000000004E-2</v>
          </cell>
          <cell r="G106">
            <v>3205000</v>
          </cell>
          <cell r="H106">
            <v>1350000</v>
          </cell>
          <cell r="I106">
            <v>2011</v>
          </cell>
          <cell r="J106">
            <v>4</v>
          </cell>
          <cell r="K106">
            <v>2</v>
          </cell>
          <cell r="L106">
            <v>10.271777003484321</v>
          </cell>
          <cell r="M106">
            <v>7.9526501204516107</v>
          </cell>
          <cell r="N106">
            <v>7.7315800000000004E-2</v>
          </cell>
          <cell r="O106">
            <v>7.6874999999999999E-2</v>
          </cell>
          <cell r="P106">
            <v>7.9062499999999994E-2</v>
          </cell>
          <cell r="Q106">
            <v>7.6874999999999999E-2</v>
          </cell>
          <cell r="R106">
            <v>7.7600000000000002E-2</v>
          </cell>
          <cell r="S106">
            <v>7.7790499999999999E-2</v>
          </cell>
        </row>
        <row r="107">
          <cell r="B107">
            <v>40666</v>
          </cell>
          <cell r="C107">
            <v>40668</v>
          </cell>
          <cell r="D107" t="str">
            <v>FR0053</v>
          </cell>
          <cell r="E107">
            <v>44392</v>
          </cell>
          <cell r="F107">
            <v>8.2500000000000004E-2</v>
          </cell>
          <cell r="G107">
            <v>2120000</v>
          </cell>
          <cell r="H107">
            <v>1650000</v>
          </cell>
          <cell r="I107">
            <v>2011</v>
          </cell>
          <cell r="J107">
            <v>5</v>
          </cell>
          <cell r="K107">
            <v>2</v>
          </cell>
          <cell r="L107">
            <v>10.195121951219512</v>
          </cell>
          <cell r="M107">
            <v>7.8753020541532681</v>
          </cell>
          <cell r="N107">
            <v>7.69894E-2</v>
          </cell>
          <cell r="O107">
            <v>7.6249999999999998E-2</v>
          </cell>
          <cell r="P107">
            <v>7.9062499999999994E-2</v>
          </cell>
          <cell r="Q107">
            <v>7.6249999999999998E-2</v>
          </cell>
          <cell r="R107">
            <v>7.7499999999999999E-2</v>
          </cell>
          <cell r="S107">
            <v>7.7241199999999996E-2</v>
          </cell>
        </row>
        <row r="108">
          <cell r="B108">
            <v>40687</v>
          </cell>
          <cell r="C108">
            <v>40689</v>
          </cell>
          <cell r="D108" t="str">
            <v>FR0053</v>
          </cell>
          <cell r="E108">
            <v>44392</v>
          </cell>
          <cell r="F108">
            <v>8.2500000000000004E-2</v>
          </cell>
          <cell r="G108">
            <v>5512000</v>
          </cell>
          <cell r="H108">
            <v>1450000</v>
          </cell>
          <cell r="I108">
            <v>2011</v>
          </cell>
          <cell r="J108">
            <v>5</v>
          </cell>
          <cell r="K108">
            <v>2</v>
          </cell>
          <cell r="L108">
            <v>10.137630662020907</v>
          </cell>
          <cell r="M108">
            <v>7.817291004429511</v>
          </cell>
          <cell r="N108">
            <v>7.49972E-2</v>
          </cell>
          <cell r="O108">
            <v>7.4374999999999997E-2</v>
          </cell>
          <cell r="P108">
            <v>7.7812500000000007E-2</v>
          </cell>
          <cell r="Q108">
            <v>7.4374999999999997E-2</v>
          </cell>
          <cell r="R108">
            <v>7.5312500000000004E-2</v>
          </cell>
          <cell r="S108">
            <v>7.4374999999999997E-2</v>
          </cell>
        </row>
        <row r="109">
          <cell r="B109">
            <v>40701</v>
          </cell>
          <cell r="C109">
            <v>40703</v>
          </cell>
          <cell r="D109" t="str">
            <v>FR0053</v>
          </cell>
          <cell r="E109">
            <v>44392</v>
          </cell>
          <cell r="F109">
            <v>8.2500000000000004E-2</v>
          </cell>
          <cell r="G109">
            <v>2238000</v>
          </cell>
          <cell r="H109">
            <v>1500000</v>
          </cell>
          <cell r="I109">
            <v>2011</v>
          </cell>
          <cell r="J109">
            <v>6</v>
          </cell>
          <cell r="K109">
            <v>2</v>
          </cell>
          <cell r="L109">
            <v>10.099303135888503</v>
          </cell>
          <cell r="M109">
            <v>7.7786169712803392</v>
          </cell>
          <cell r="N109">
            <v>7.3697100000000001E-2</v>
          </cell>
          <cell r="O109">
            <v>7.2499999999999995E-2</v>
          </cell>
          <cell r="P109">
            <v>7.4687500000000004E-2</v>
          </cell>
          <cell r="Q109">
            <v>7.2499999999999995E-2</v>
          </cell>
          <cell r="R109">
            <v>7.4082499999999996E-2</v>
          </cell>
          <cell r="S109">
            <v>7.3895100000000005E-2</v>
          </cell>
        </row>
        <row r="110">
          <cell r="B110">
            <v>40715</v>
          </cell>
          <cell r="C110">
            <v>40717</v>
          </cell>
          <cell r="D110" t="str">
            <v>FR0053</v>
          </cell>
          <cell r="E110">
            <v>44392</v>
          </cell>
          <cell r="F110">
            <v>8.2500000000000004E-2</v>
          </cell>
          <cell r="G110">
            <v>2653000</v>
          </cell>
          <cell r="H110">
            <v>250000</v>
          </cell>
          <cell r="I110">
            <v>2011</v>
          </cell>
          <cell r="J110">
            <v>6</v>
          </cell>
          <cell r="K110">
            <v>2</v>
          </cell>
          <cell r="L110">
            <v>10.060975609756099</v>
          </cell>
          <cell r="M110">
            <v>7.7399429381311684</v>
          </cell>
          <cell r="N110">
            <v>7.6499999999999999E-2</v>
          </cell>
          <cell r="O110">
            <v>7.6249999999999998E-2</v>
          </cell>
          <cell r="P110">
            <v>8.2500000000000004E-2</v>
          </cell>
          <cell r="Q110">
            <v>7.6249999999999998E-2</v>
          </cell>
          <cell r="R110">
            <v>7.6874999999999999E-2</v>
          </cell>
          <cell r="S110">
            <v>7.8705600000000001E-2</v>
          </cell>
        </row>
        <row r="111">
          <cell r="B111">
            <v>40729</v>
          </cell>
          <cell r="C111">
            <v>40731</v>
          </cell>
          <cell r="D111" t="str">
            <v>FR0053</v>
          </cell>
          <cell r="E111">
            <v>44392</v>
          </cell>
          <cell r="F111">
            <v>8.2500000000000004E-2</v>
          </cell>
          <cell r="G111">
            <v>1645000</v>
          </cell>
          <cell r="H111">
            <v>300000</v>
          </cell>
          <cell r="I111">
            <v>2011</v>
          </cell>
          <cell r="J111">
            <v>7</v>
          </cell>
          <cell r="K111">
            <v>2</v>
          </cell>
          <cell r="L111">
            <v>10.022648083623693</v>
          </cell>
          <cell r="M111">
            <v>7.7012689049819976</v>
          </cell>
          <cell r="N111">
            <v>7.4563599999999994E-2</v>
          </cell>
          <cell r="O111">
            <v>7.4374999999999997E-2</v>
          </cell>
          <cell r="P111">
            <v>8.3750000000000005E-2</v>
          </cell>
          <cell r="Q111">
            <v>7.4374999999999997E-2</v>
          </cell>
          <cell r="R111">
            <v>7.4675000000000005E-2</v>
          </cell>
          <cell r="S111">
            <v>7.5497900000000007E-2</v>
          </cell>
        </row>
        <row r="112">
          <cell r="B112">
            <v>40743</v>
          </cell>
          <cell r="C112">
            <v>40745</v>
          </cell>
          <cell r="D112" t="str">
            <v>FR0053</v>
          </cell>
          <cell r="E112">
            <v>44392</v>
          </cell>
          <cell r="F112">
            <v>8.2500000000000004E-2</v>
          </cell>
          <cell r="G112">
            <v>2565000</v>
          </cell>
          <cell r="H112">
            <v>1950000</v>
          </cell>
          <cell r="I112">
            <v>2011</v>
          </cell>
          <cell r="J112">
            <v>7</v>
          </cell>
          <cell r="K112">
            <v>2</v>
          </cell>
          <cell r="L112">
            <v>9.984320557491289</v>
          </cell>
          <cell r="M112">
            <v>7.8364353782013101</v>
          </cell>
          <cell r="N112">
            <v>7.2992100000000004E-2</v>
          </cell>
          <cell r="O112">
            <v>7.4687500000000004E-2</v>
          </cell>
          <cell r="P112">
            <v>7.2499999999999995E-2</v>
          </cell>
          <cell r="Q112">
            <v>7.4687500000000004E-2</v>
          </cell>
          <cell r="R112">
            <v>7.3437500000000003E-2</v>
          </cell>
          <cell r="S112">
            <v>7.3195899999999994E-2</v>
          </cell>
        </row>
        <row r="113">
          <cell r="B113">
            <v>40764</v>
          </cell>
          <cell r="C113">
            <v>40766</v>
          </cell>
          <cell r="D113" t="str">
            <v>FR0053</v>
          </cell>
          <cell r="E113">
            <v>44392</v>
          </cell>
          <cell r="F113">
            <v>8.2500000000000004E-2</v>
          </cell>
          <cell r="G113">
            <v>855000</v>
          </cell>
          <cell r="H113">
            <v>0</v>
          </cell>
          <cell r="I113">
            <v>2011</v>
          </cell>
          <cell r="J113">
            <v>8</v>
          </cell>
          <cell r="K113">
            <v>2</v>
          </cell>
          <cell r="L113">
            <v>9.9268292682926838</v>
          </cell>
          <cell r="M113">
            <v>7.7793701608100054</v>
          </cell>
          <cell r="N113">
            <v>0</v>
          </cell>
          <cell r="O113">
            <v>7.0937500000000001E-2</v>
          </cell>
          <cell r="P113">
            <v>7.4999999999999997E-2</v>
          </cell>
          <cell r="Q113">
            <v>7.0937500000000001E-2</v>
          </cell>
          <cell r="R113">
            <v>0</v>
          </cell>
          <cell r="S113">
            <v>7.2206400000000004E-2</v>
          </cell>
        </row>
        <row r="114">
          <cell r="B114">
            <v>40771</v>
          </cell>
          <cell r="C114">
            <v>40773</v>
          </cell>
          <cell r="D114" t="str">
            <v>FR0053</v>
          </cell>
          <cell r="E114">
            <v>44392</v>
          </cell>
          <cell r="F114">
            <v>8.2500000000000004E-2</v>
          </cell>
          <cell r="G114">
            <v>2788200</v>
          </cell>
          <cell r="H114">
            <v>1450000</v>
          </cell>
          <cell r="I114">
            <v>2011</v>
          </cell>
          <cell r="J114">
            <v>8</v>
          </cell>
          <cell r="K114">
            <v>2</v>
          </cell>
          <cell r="L114">
            <v>9.9076655052264808</v>
          </cell>
          <cell r="M114">
            <v>7.7603484216795726</v>
          </cell>
          <cell r="N114">
            <v>6.9298200000000004E-2</v>
          </cell>
          <cell r="O114">
            <v>6.8750000000000006E-2</v>
          </cell>
          <cell r="P114">
            <v>7.1249999999999994E-2</v>
          </cell>
          <cell r="Q114">
            <v>6.8750000000000006E-2</v>
          </cell>
          <cell r="R114">
            <v>6.9375000000000006E-2</v>
          </cell>
          <cell r="S114">
            <v>6.9572899999999993E-2</v>
          </cell>
        </row>
        <row r="115">
          <cell r="B115">
            <v>40799</v>
          </cell>
          <cell r="C115">
            <v>40801</v>
          </cell>
          <cell r="D115" t="str">
            <v>FR0053</v>
          </cell>
          <cell r="E115">
            <v>44392</v>
          </cell>
          <cell r="F115">
            <v>8.2500000000000004E-2</v>
          </cell>
          <cell r="G115">
            <v>3020000</v>
          </cell>
          <cell r="H115">
            <v>650000</v>
          </cell>
          <cell r="I115">
            <v>2011</v>
          </cell>
          <cell r="J115">
            <v>9</v>
          </cell>
          <cell r="K115">
            <v>2</v>
          </cell>
          <cell r="L115">
            <v>9.8310104529616726</v>
          </cell>
          <cell r="M115">
            <v>7.6842614651578325</v>
          </cell>
          <cell r="N115">
            <v>6.7000000000000004E-2</v>
          </cell>
          <cell r="O115">
            <v>6.6250000000000003E-2</v>
          </cell>
          <cell r="P115">
            <v>6.9687499999999999E-2</v>
          </cell>
          <cell r="Q115">
            <v>6.6250000000000003E-2</v>
          </cell>
          <cell r="R115">
            <v>6.7187499999999997E-2</v>
          </cell>
          <cell r="S115">
            <v>6.7838099999999998E-2</v>
          </cell>
        </row>
        <row r="116">
          <cell r="B116">
            <v>40820</v>
          </cell>
          <cell r="C116">
            <v>40822</v>
          </cell>
          <cell r="D116" t="str">
            <v>FR0061</v>
          </cell>
          <cell r="E116">
            <v>44696</v>
          </cell>
          <cell r="F116">
            <v>7.0000000000000007E-2</v>
          </cell>
          <cell r="G116">
            <v>1110000</v>
          </cell>
          <cell r="H116">
            <v>950000</v>
          </cell>
          <cell r="I116">
            <v>2011</v>
          </cell>
          <cell r="J116">
            <v>10</v>
          </cell>
          <cell r="K116">
            <v>2</v>
          </cell>
          <cell r="L116">
            <v>10.606433949349761</v>
          </cell>
          <cell r="M116">
            <v>8.3247973470891665</v>
          </cell>
          <cell r="N116">
            <v>7.2049299999999997E-2</v>
          </cell>
          <cell r="O116">
            <v>7.0624999999999993E-2</v>
          </cell>
          <cell r="P116">
            <v>7.3124999999999996E-2</v>
          </cell>
          <cell r="Q116">
            <v>7.0624999999999993E-2</v>
          </cell>
          <cell r="R116">
            <v>7.2812500000000002E-2</v>
          </cell>
          <cell r="S116">
            <v>0</v>
          </cell>
        </row>
        <row r="117">
          <cell r="B117">
            <v>40834</v>
          </cell>
          <cell r="C117">
            <v>40836</v>
          </cell>
          <cell r="D117" t="str">
            <v>FR0061</v>
          </cell>
          <cell r="E117">
            <v>44696</v>
          </cell>
          <cell r="F117">
            <v>7.0000000000000007E-2</v>
          </cell>
          <cell r="G117">
            <v>3327000</v>
          </cell>
          <cell r="H117">
            <v>2200000</v>
          </cell>
          <cell r="I117">
            <v>2011</v>
          </cell>
          <cell r="J117">
            <v>10</v>
          </cell>
          <cell r="K117">
            <v>2</v>
          </cell>
          <cell r="L117">
            <v>10.568104038329912</v>
          </cell>
          <cell r="M117">
            <v>8.2867538688282973</v>
          </cell>
          <cell r="N117">
            <v>6.4518900000000004E-2</v>
          </cell>
          <cell r="O117">
            <v>6.3125000000000001E-2</v>
          </cell>
          <cell r="P117">
            <v>6.8125000000000005E-2</v>
          </cell>
          <cell r="Q117">
            <v>6.3125000000000001E-2</v>
          </cell>
          <cell r="R117">
            <v>6.5312499999999996E-2</v>
          </cell>
          <cell r="S117">
            <v>6.5011200000000005E-2</v>
          </cell>
        </row>
        <row r="118">
          <cell r="B118">
            <v>40848</v>
          </cell>
          <cell r="C118">
            <v>40850</v>
          </cell>
          <cell r="D118" t="str">
            <v>FR0061</v>
          </cell>
          <cell r="E118">
            <v>44696</v>
          </cell>
          <cell r="F118">
            <v>7.0000000000000007E-2</v>
          </cell>
          <cell r="G118">
            <v>5635000</v>
          </cell>
          <cell r="H118">
            <v>1700000</v>
          </cell>
          <cell r="I118">
            <v>2011</v>
          </cell>
          <cell r="J118">
            <v>11</v>
          </cell>
          <cell r="K118">
            <v>2</v>
          </cell>
          <cell r="L118">
            <v>10.529774127310061</v>
          </cell>
          <cell r="M118">
            <v>8.2487103905674299</v>
          </cell>
          <cell r="N118">
            <v>6.4495399999999994E-2</v>
          </cell>
          <cell r="O118">
            <v>6.4062499999999994E-2</v>
          </cell>
          <cell r="P118">
            <v>7.0000000000000007E-2</v>
          </cell>
          <cell r="Q118">
            <v>6.4062499999999994E-2</v>
          </cell>
          <cell r="R118">
            <v>6.4687499999999995E-2</v>
          </cell>
          <cell r="S118">
            <v>6.5206E-2</v>
          </cell>
        </row>
        <row r="119">
          <cell r="B119">
            <v>40869</v>
          </cell>
          <cell r="C119">
            <v>40871</v>
          </cell>
          <cell r="D119" t="str">
            <v>FR0061</v>
          </cell>
          <cell r="E119">
            <v>44696</v>
          </cell>
          <cell r="F119">
            <v>7.0000000000000007E-2</v>
          </cell>
          <cell r="G119">
            <v>2286000</v>
          </cell>
          <cell r="H119">
            <v>2250000</v>
          </cell>
          <cell r="I119">
            <v>2011</v>
          </cell>
          <cell r="J119">
            <v>11</v>
          </cell>
          <cell r="K119">
            <v>2</v>
          </cell>
          <cell r="L119">
            <v>10.472279260780287</v>
          </cell>
          <cell r="M119">
            <v>8.3571191056781835</v>
          </cell>
          <cell r="N119">
            <v>6.4763299999999996E-2</v>
          </cell>
          <cell r="O119">
            <v>6.3750000000000001E-2</v>
          </cell>
          <cell r="P119">
            <v>6.6250000000000003E-2</v>
          </cell>
          <cell r="Q119">
            <v>6.3750000000000001E-2</v>
          </cell>
          <cell r="R119">
            <v>6.5625000000000003E-2</v>
          </cell>
          <cell r="S119">
            <v>6.4781599999999995E-2</v>
          </cell>
        </row>
        <row r="120">
          <cell r="A120" t="str">
            <v>*</v>
          </cell>
        </row>
        <row r="121">
          <cell r="H121">
            <v>20350000</v>
          </cell>
        </row>
        <row r="122">
          <cell r="D122" t="str">
            <v>IFR 10yr</v>
          </cell>
        </row>
        <row r="125">
          <cell r="A125">
            <v>15</v>
          </cell>
          <cell r="D125" t="str">
            <v>FR 15yr</v>
          </cell>
        </row>
        <row r="126">
          <cell r="B126">
            <v>40568</v>
          </cell>
          <cell r="C126">
            <v>40570</v>
          </cell>
          <cell r="D126" t="str">
            <v>FR0056</v>
          </cell>
          <cell r="E126">
            <v>46280</v>
          </cell>
          <cell r="F126">
            <v>8.3750000000000005E-2</v>
          </cell>
          <cell r="G126">
            <v>5663000</v>
          </cell>
          <cell r="H126">
            <v>100000</v>
          </cell>
          <cell r="I126">
            <v>2011</v>
          </cell>
          <cell r="J126">
            <v>1</v>
          </cell>
          <cell r="K126">
            <v>2</v>
          </cell>
          <cell r="L126">
            <v>15.633127994524298</v>
          </cell>
          <cell r="M126">
            <v>11.191800066109458</v>
          </cell>
          <cell r="N126">
            <v>9.7976599999999997E-2</v>
          </cell>
          <cell r="O126">
            <v>9.7500000000000003E-2</v>
          </cell>
          <cell r="P126">
            <v>0.10625</v>
          </cell>
          <cell r="Q126">
            <v>9.7500000000000003E-2</v>
          </cell>
          <cell r="R126">
            <v>9.8125000000000004E-2</v>
          </cell>
          <cell r="S126">
            <v>0.10143439999999999</v>
          </cell>
        </row>
        <row r="127">
          <cell r="B127">
            <v>40582</v>
          </cell>
          <cell r="C127">
            <v>40584</v>
          </cell>
          <cell r="D127" t="str">
            <v>FR0056</v>
          </cell>
          <cell r="E127">
            <v>46280</v>
          </cell>
          <cell r="F127">
            <v>8.3750000000000005E-2</v>
          </cell>
          <cell r="G127">
            <v>3289000</v>
          </cell>
          <cell r="H127">
            <v>1500000</v>
          </cell>
          <cell r="I127">
            <v>2011</v>
          </cell>
          <cell r="J127">
            <v>2</v>
          </cell>
          <cell r="K127">
            <v>2</v>
          </cell>
          <cell r="L127">
            <v>15.594798083504449</v>
          </cell>
          <cell r="M127">
            <v>11.153126032960287</v>
          </cell>
          <cell r="N127">
            <v>9.5410200000000001E-2</v>
          </cell>
          <cell r="O127">
            <v>9.4062499999999993E-2</v>
          </cell>
          <cell r="P127">
            <v>0.10062500000000001</v>
          </cell>
          <cell r="Q127">
            <v>9.4062499999999993E-2</v>
          </cell>
          <cell r="R127">
            <v>9.6250000000000002E-2</v>
          </cell>
          <cell r="S127">
            <v>9.7342700000000004E-2</v>
          </cell>
        </row>
        <row r="128">
          <cell r="B128">
            <v>40610</v>
          </cell>
          <cell r="C128">
            <v>40612</v>
          </cell>
          <cell r="D128" t="str">
            <v>FR0056</v>
          </cell>
          <cell r="E128">
            <v>46280</v>
          </cell>
          <cell r="F128">
            <v>8.3750000000000005E-2</v>
          </cell>
          <cell r="G128">
            <v>4659200</v>
          </cell>
          <cell r="H128">
            <v>3250000</v>
          </cell>
          <cell r="I128">
            <v>2011</v>
          </cell>
          <cell r="J128">
            <v>3</v>
          </cell>
          <cell r="K128">
            <v>2</v>
          </cell>
          <cell r="L128">
            <v>15.518138261464751</v>
          </cell>
          <cell r="M128">
            <v>11.075777966661946</v>
          </cell>
          <cell r="N128">
            <v>9.3864400000000001E-2</v>
          </cell>
          <cell r="O128">
            <v>8.4687499999999999E-2</v>
          </cell>
          <cell r="P128">
            <v>0.1015625</v>
          </cell>
          <cell r="Q128">
            <v>8.4687499999999999E-2</v>
          </cell>
          <cell r="R128">
            <v>9.5000000000000001E-2</v>
          </cell>
          <cell r="S128">
            <v>9.4396300000000002E-2</v>
          </cell>
        </row>
        <row r="129">
          <cell r="B129">
            <v>40638</v>
          </cell>
          <cell r="C129">
            <v>40640</v>
          </cell>
          <cell r="D129" t="str">
            <v>FR0056</v>
          </cell>
          <cell r="E129">
            <v>46280</v>
          </cell>
          <cell r="F129">
            <v>8.3750000000000005E-2</v>
          </cell>
          <cell r="G129">
            <v>8085000</v>
          </cell>
          <cell r="H129">
            <v>2700000</v>
          </cell>
          <cell r="I129">
            <v>2011</v>
          </cell>
          <cell r="J129">
            <v>4</v>
          </cell>
          <cell r="K129">
            <v>2</v>
          </cell>
          <cell r="L129">
            <v>15.441478439425051</v>
          </cell>
          <cell r="M129">
            <v>11.201030051672559</v>
          </cell>
          <cell r="N129">
            <v>8.5779300000000003E-2</v>
          </cell>
          <cell r="O129">
            <v>8.5000000000000006E-2</v>
          </cell>
          <cell r="P129">
            <v>8.9062500000000003E-2</v>
          </cell>
          <cell r="Q129">
            <v>8.5000000000000006E-2</v>
          </cell>
          <cell r="R129">
            <v>8.59375E-2</v>
          </cell>
          <cell r="S129">
            <v>8.6360900000000004E-2</v>
          </cell>
        </row>
        <row r="130">
          <cell r="B130">
            <v>40652</v>
          </cell>
          <cell r="C130">
            <v>40654</v>
          </cell>
          <cell r="D130" t="str">
            <v>FR0056</v>
          </cell>
          <cell r="E130">
            <v>46280</v>
          </cell>
          <cell r="F130">
            <v>8.3750000000000005E-2</v>
          </cell>
          <cell r="G130">
            <v>3633000</v>
          </cell>
          <cell r="H130">
            <v>800000</v>
          </cell>
          <cell r="I130">
            <v>2011</v>
          </cell>
          <cell r="J130">
            <v>4</v>
          </cell>
          <cell r="K130">
            <v>2</v>
          </cell>
          <cell r="L130">
            <v>15.403148528405202</v>
          </cell>
          <cell r="M130">
            <v>11.16298657341169</v>
          </cell>
          <cell r="N130">
            <v>8.4988300000000003E-2</v>
          </cell>
          <cell r="O130">
            <v>8.4687499999999999E-2</v>
          </cell>
          <cell r="P130">
            <v>8.9062500000000003E-2</v>
          </cell>
          <cell r="Q130">
            <v>8.4687499999999999E-2</v>
          </cell>
          <cell r="R130">
            <v>8.3512500000000003E-2</v>
          </cell>
          <cell r="S130">
            <v>8.5567500000000005E-2</v>
          </cell>
        </row>
        <row r="131">
          <cell r="B131">
            <v>40666</v>
          </cell>
          <cell r="C131">
            <v>40668</v>
          </cell>
          <cell r="D131" t="str">
            <v>FR0056</v>
          </cell>
          <cell r="E131">
            <v>46280</v>
          </cell>
          <cell r="F131">
            <v>8.3750000000000005E-2</v>
          </cell>
          <cell r="G131">
            <v>4152000</v>
          </cell>
          <cell r="H131">
            <v>2800000</v>
          </cell>
          <cell r="I131">
            <v>2011</v>
          </cell>
          <cell r="J131">
            <v>5</v>
          </cell>
          <cell r="K131">
            <v>2</v>
          </cell>
          <cell r="L131">
            <v>15.364818617385353</v>
          </cell>
          <cell r="M131">
            <v>11.124943095150822</v>
          </cell>
          <cell r="N131">
            <v>8.2448999999999995E-2</v>
          </cell>
          <cell r="O131">
            <v>8.1250000000000003E-2</v>
          </cell>
          <cell r="P131">
            <v>8.4375000000000006E-2</v>
          </cell>
          <cell r="Q131">
            <v>8.1250000000000003E-2</v>
          </cell>
          <cell r="R131">
            <v>8.2812499999999997E-2</v>
          </cell>
          <cell r="S131">
            <v>8.2886100000000004E-2</v>
          </cell>
        </row>
        <row r="132">
          <cell r="B132">
            <v>40701</v>
          </cell>
          <cell r="C132">
            <v>40703</v>
          </cell>
          <cell r="D132" t="str">
            <v>FR0056</v>
          </cell>
          <cell r="E132">
            <v>46280</v>
          </cell>
          <cell r="F132">
            <v>8.3750000000000005E-2</v>
          </cell>
          <cell r="G132">
            <v>1796000</v>
          </cell>
          <cell r="H132">
            <v>150000</v>
          </cell>
          <cell r="I132">
            <v>2011</v>
          </cell>
          <cell r="J132">
            <v>6</v>
          </cell>
          <cell r="K132">
            <v>2</v>
          </cell>
          <cell r="L132">
            <v>15.268993839835728</v>
          </cell>
          <cell r="M132">
            <v>11.029834399498649</v>
          </cell>
          <cell r="N132">
            <v>8.0985399999999999E-2</v>
          </cell>
          <cell r="O132">
            <v>8.0312499999999995E-2</v>
          </cell>
          <cell r="P132">
            <v>8.2500000000000004E-2</v>
          </cell>
          <cell r="Q132">
            <v>8.0312499999999995E-2</v>
          </cell>
          <cell r="R132">
            <v>8.1250000000000003E-2</v>
          </cell>
          <cell r="S132">
            <v>8.1632099999999999E-2</v>
          </cell>
        </row>
        <row r="133">
          <cell r="B133">
            <v>40729</v>
          </cell>
          <cell r="C133">
            <v>40731</v>
          </cell>
          <cell r="D133" t="str">
            <v>FR0056</v>
          </cell>
          <cell r="E133">
            <v>46280</v>
          </cell>
          <cell r="F133">
            <v>8.3750000000000005E-2</v>
          </cell>
          <cell r="G133">
            <v>1810000</v>
          </cell>
          <cell r="H133">
            <v>1450000</v>
          </cell>
          <cell r="I133">
            <v>2011</v>
          </cell>
          <cell r="J133">
            <v>7</v>
          </cell>
          <cell r="K133">
            <v>2</v>
          </cell>
          <cell r="L133">
            <v>15.19233401779603</v>
          </cell>
          <cell r="M133">
            <v>10.953747442976907</v>
          </cell>
          <cell r="N133">
            <v>8.1851300000000002E-2</v>
          </cell>
          <cell r="O133">
            <v>8.1250000000000003E-2</v>
          </cell>
          <cell r="P133">
            <v>8.3125000000000004E-2</v>
          </cell>
          <cell r="Q133">
            <v>8.1250000000000003E-2</v>
          </cell>
          <cell r="R133">
            <v>8.2187499999999997E-2</v>
          </cell>
          <cell r="S133">
            <v>8.20269E-2</v>
          </cell>
        </row>
        <row r="134">
          <cell r="B134">
            <v>40764</v>
          </cell>
          <cell r="C134">
            <v>40766</v>
          </cell>
          <cell r="D134" t="str">
            <v>FR0056</v>
          </cell>
          <cell r="E134">
            <v>46280</v>
          </cell>
          <cell r="F134">
            <v>8.3750000000000005E-2</v>
          </cell>
          <cell r="G134">
            <v>1515000</v>
          </cell>
          <cell r="H134">
            <v>0</v>
          </cell>
          <cell r="I134">
            <v>2011</v>
          </cell>
          <cell r="J134">
            <v>8</v>
          </cell>
          <cell r="K134">
            <v>2</v>
          </cell>
          <cell r="L134">
            <v>15.096509240246407</v>
          </cell>
          <cell r="M134">
            <v>10.858638747324735</v>
          </cell>
          <cell r="N134">
            <v>0</v>
          </cell>
          <cell r="O134">
            <v>7.9687499999999994E-2</v>
          </cell>
          <cell r="P134">
            <v>8.2500000000000004E-2</v>
          </cell>
          <cell r="Q134">
            <v>7.9687499999999994E-2</v>
          </cell>
          <cell r="R134">
            <v>0</v>
          </cell>
          <cell r="S134">
            <v>8.0829499999999999E-2</v>
          </cell>
        </row>
        <row r="135">
          <cell r="B135">
            <v>40799</v>
          </cell>
          <cell r="C135">
            <v>40801</v>
          </cell>
          <cell r="D135" t="str">
            <v>FR0059</v>
          </cell>
          <cell r="E135">
            <v>46522</v>
          </cell>
          <cell r="F135">
            <v>7.0000000000000007E-2</v>
          </cell>
          <cell r="G135">
            <v>4979000</v>
          </cell>
          <cell r="H135">
            <v>3650000</v>
          </cell>
          <cell r="I135">
            <v>2011</v>
          </cell>
          <cell r="J135">
            <v>9</v>
          </cell>
          <cell r="K135">
            <v>2</v>
          </cell>
          <cell r="L135">
            <v>15.663875020132066</v>
          </cell>
          <cell r="M135">
            <v>11.571421246923707</v>
          </cell>
          <cell r="N135">
            <v>7.1678000000000006E-2</v>
          </cell>
          <cell r="O135">
            <v>6.9375000000000006E-2</v>
          </cell>
          <cell r="P135">
            <v>7.4062500000000003E-2</v>
          </cell>
          <cell r="Q135">
            <v>6.9375000000000006E-2</v>
          </cell>
          <cell r="R135">
            <v>7.2187500000000002E-2</v>
          </cell>
          <cell r="S135">
            <v>7.2036299999999998E-2</v>
          </cell>
        </row>
        <row r="136">
          <cell r="B136">
            <v>40813</v>
          </cell>
          <cell r="C136">
            <v>40815</v>
          </cell>
          <cell r="D136" t="str">
            <v>FR0059</v>
          </cell>
          <cell r="E136">
            <v>46522</v>
          </cell>
          <cell r="F136">
            <v>7.0000000000000007E-2</v>
          </cell>
          <cell r="G136">
            <v>1515000</v>
          </cell>
          <cell r="H136">
            <v>1150000</v>
          </cell>
          <cell r="I136">
            <v>2011</v>
          </cell>
          <cell r="J136">
            <v>9</v>
          </cell>
          <cell r="K136">
            <v>2</v>
          </cell>
          <cell r="L136">
            <v>15.625543565791592</v>
          </cell>
          <cell r="M136">
            <v>11.53337776866284</v>
          </cell>
          <cell r="N136">
            <v>7.5696899999999998E-2</v>
          </cell>
          <cell r="O136">
            <v>7.3749999999999996E-2</v>
          </cell>
          <cell r="P136">
            <v>7.9062499999999994E-2</v>
          </cell>
          <cell r="Q136">
            <v>7.3749999999999996E-2</v>
          </cell>
          <cell r="R136">
            <v>7.6562500000000006E-2</v>
          </cell>
          <cell r="S136">
            <v>7.6395400000000002E-2</v>
          </cell>
        </row>
        <row r="137">
          <cell r="B137">
            <v>40834</v>
          </cell>
          <cell r="C137">
            <v>40836</v>
          </cell>
          <cell r="D137" t="str">
            <v>FR0059</v>
          </cell>
          <cell r="E137">
            <v>46522</v>
          </cell>
          <cell r="F137">
            <v>7.0000000000000007E-2</v>
          </cell>
          <cell r="G137">
            <v>2790000</v>
          </cell>
          <cell r="H137">
            <v>700000</v>
          </cell>
          <cell r="I137">
            <v>2011</v>
          </cell>
          <cell r="J137">
            <v>10</v>
          </cell>
          <cell r="K137">
            <v>2</v>
          </cell>
          <cell r="L137">
            <v>15.568046384280882</v>
          </cell>
          <cell r="M137">
            <v>11.476312551271533</v>
          </cell>
          <cell r="N137">
            <v>6.7975999999999995E-2</v>
          </cell>
          <cell r="O137">
            <v>6.7187499999999997E-2</v>
          </cell>
          <cell r="P137">
            <v>7.4999999999999997E-2</v>
          </cell>
          <cell r="Q137">
            <v>6.7187499999999997E-2</v>
          </cell>
          <cell r="R137">
            <v>6.8437499999999998E-2</v>
          </cell>
          <cell r="S137">
            <v>6.8822999999999995E-2</v>
          </cell>
        </row>
        <row r="138">
          <cell r="B138">
            <v>40848</v>
          </cell>
          <cell r="C138">
            <v>40850</v>
          </cell>
          <cell r="D138" t="str">
            <v>FR0059</v>
          </cell>
          <cell r="E138">
            <v>46522</v>
          </cell>
          <cell r="F138">
            <v>7.0000000000000007E-2</v>
          </cell>
          <cell r="G138">
            <v>2839000</v>
          </cell>
          <cell r="H138">
            <v>450000</v>
          </cell>
          <cell r="I138">
            <v>2011</v>
          </cell>
          <cell r="J138">
            <v>11</v>
          </cell>
          <cell r="K138">
            <v>2</v>
          </cell>
          <cell r="L138">
            <v>15.529714929940409</v>
          </cell>
          <cell r="M138">
            <v>11.438269073010664</v>
          </cell>
          <cell r="N138">
            <v>6.8673999999999999E-2</v>
          </cell>
          <cell r="O138">
            <v>6.8125000000000005E-2</v>
          </cell>
          <cell r="P138">
            <v>7.03125E-2</v>
          </cell>
          <cell r="Q138">
            <v>6.8125000000000005E-2</v>
          </cell>
          <cell r="R138">
            <v>6.9062499999999999E-2</v>
          </cell>
          <cell r="S138">
            <v>6.9344000000000003E-2</v>
          </cell>
        </row>
        <row r="139">
          <cell r="B139">
            <v>40869</v>
          </cell>
          <cell r="C139">
            <v>40871</v>
          </cell>
          <cell r="D139" t="str">
            <v>FR0059</v>
          </cell>
          <cell r="E139">
            <v>46522</v>
          </cell>
          <cell r="F139">
            <v>7.0000000000000007E-2</v>
          </cell>
          <cell r="G139">
            <v>2056000</v>
          </cell>
          <cell r="H139">
            <v>1900000</v>
          </cell>
          <cell r="I139">
            <v>2011</v>
          </cell>
          <cell r="J139">
            <v>11</v>
          </cell>
          <cell r="K139">
            <v>2</v>
          </cell>
          <cell r="L139">
            <v>15.472217748429697</v>
          </cell>
          <cell r="M139">
            <v>11.572397027432999</v>
          </cell>
          <cell r="N139">
            <v>6.8240999999999996E-2</v>
          </cell>
          <cell r="O139">
            <v>6.7187499999999997E-2</v>
          </cell>
          <cell r="P139">
            <v>6.9687499999999999E-2</v>
          </cell>
          <cell r="Q139">
            <v>6.7187499999999997E-2</v>
          </cell>
          <cell r="R139">
            <v>6.9062499999999999E-2</v>
          </cell>
          <cell r="S139">
            <v>6.8325999999999998E-2</v>
          </cell>
        </row>
        <row r="140">
          <cell r="A140" t="str">
            <v>*</v>
          </cell>
        </row>
        <row r="141">
          <cell r="H141">
            <v>20600000</v>
          </cell>
        </row>
        <row r="142">
          <cell r="D142" t="str">
            <v>IFR 15yr</v>
          </cell>
        </row>
        <row r="143">
          <cell r="B143">
            <v>40603</v>
          </cell>
          <cell r="C143">
            <v>40605</v>
          </cell>
          <cell r="D143" t="str">
            <v>IFR0007</v>
          </cell>
          <cell r="E143">
            <v>45672</v>
          </cell>
          <cell r="F143">
            <v>0.10249999999999999</v>
          </cell>
          <cell r="G143">
            <v>214000</v>
          </cell>
          <cell r="H143">
            <v>100000</v>
          </cell>
          <cell r="I143">
            <v>2011</v>
          </cell>
          <cell r="J143">
            <v>3</v>
          </cell>
          <cell r="K143">
            <v>2</v>
          </cell>
          <cell r="L143">
            <v>13.872056944697938</v>
          </cell>
          <cell r="M143">
            <v>9.8922396678276066</v>
          </cell>
          <cell r="N143">
            <v>9.5778100000000005E-2</v>
          </cell>
          <cell r="O143">
            <v>9.5625000000000002E-2</v>
          </cell>
          <cell r="P143">
            <v>0.1</v>
          </cell>
          <cell r="Q143">
            <v>9.5625000000000002E-2</v>
          </cell>
          <cell r="R143">
            <v>0.1</v>
          </cell>
          <cell r="S143">
            <v>9.6652399999999999E-2</v>
          </cell>
        </row>
        <row r="144">
          <cell r="B144">
            <v>40617</v>
          </cell>
          <cell r="C144">
            <v>40619</v>
          </cell>
          <cell r="D144" t="str">
            <v>IFR0007</v>
          </cell>
          <cell r="E144">
            <v>45672</v>
          </cell>
          <cell r="F144">
            <v>0.10249999999999999</v>
          </cell>
          <cell r="G144">
            <v>410000</v>
          </cell>
          <cell r="H144">
            <v>150000</v>
          </cell>
          <cell r="I144">
            <v>2011</v>
          </cell>
          <cell r="J144">
            <v>3</v>
          </cell>
          <cell r="K144">
            <v>2</v>
          </cell>
          <cell r="L144">
            <v>13.833728782624567</v>
          </cell>
          <cell r="M144">
            <v>9.8535656346784357</v>
          </cell>
          <cell r="N144">
            <v>9.2810400000000001E-2</v>
          </cell>
          <cell r="O144">
            <v>9.2499999999999999E-2</v>
          </cell>
          <cell r="P144">
            <v>0.10375</v>
          </cell>
          <cell r="Q144">
            <v>9.2499999999999999E-2</v>
          </cell>
          <cell r="R144">
            <v>9.3124999999999999E-2</v>
          </cell>
          <cell r="S144">
            <v>9.55318E-2</v>
          </cell>
        </row>
        <row r="145">
          <cell r="B145">
            <v>40645</v>
          </cell>
          <cell r="C145">
            <v>40647</v>
          </cell>
          <cell r="D145" t="str">
            <v>IFR0007</v>
          </cell>
          <cell r="E145">
            <v>45672</v>
          </cell>
          <cell r="F145">
            <v>0.10249999999999999</v>
          </cell>
          <cell r="G145">
            <v>364000</v>
          </cell>
          <cell r="H145">
            <v>0</v>
          </cell>
          <cell r="I145">
            <v>2011</v>
          </cell>
          <cell r="J145">
            <v>4</v>
          </cell>
          <cell r="K145">
            <v>2</v>
          </cell>
          <cell r="L145">
            <v>13.757072458477825</v>
          </cell>
          <cell r="M145">
            <v>9.7762175683800905</v>
          </cell>
          <cell r="N145">
            <v>0</v>
          </cell>
          <cell r="O145">
            <v>8.5312499999999999E-2</v>
          </cell>
          <cell r="P145">
            <v>0.10249999999999999</v>
          </cell>
          <cell r="Q145">
            <v>8.5312499999999999E-2</v>
          </cell>
          <cell r="R145">
            <v>0</v>
          </cell>
          <cell r="S145">
            <v>8.6050699999999994E-2</v>
          </cell>
        </row>
        <row r="146">
          <cell r="B146">
            <v>40659</v>
          </cell>
          <cell r="C146">
            <v>40661</v>
          </cell>
          <cell r="D146" t="str">
            <v>IFR0007</v>
          </cell>
          <cell r="E146">
            <v>45672</v>
          </cell>
          <cell r="F146">
            <v>0.10249999999999999</v>
          </cell>
          <cell r="G146">
            <v>163000</v>
          </cell>
          <cell r="H146">
            <v>0</v>
          </cell>
          <cell r="I146">
            <v>2011</v>
          </cell>
          <cell r="J146">
            <v>4</v>
          </cell>
          <cell r="K146">
            <v>2</v>
          </cell>
          <cell r="L146">
            <v>13.718744296404454</v>
          </cell>
          <cell r="M146">
            <v>9.7375435352309214</v>
          </cell>
          <cell r="N146">
            <v>0</v>
          </cell>
          <cell r="O146">
            <v>8.5000000000000006E-2</v>
          </cell>
          <cell r="P146">
            <v>9.5000000000000001E-2</v>
          </cell>
          <cell r="Q146">
            <v>8.5000000000000006E-2</v>
          </cell>
          <cell r="R146">
            <v>0</v>
          </cell>
          <cell r="S146">
            <v>9.7812499999999997E-2</v>
          </cell>
        </row>
        <row r="147">
          <cell r="B147">
            <v>40736</v>
          </cell>
          <cell r="C147">
            <v>40738</v>
          </cell>
          <cell r="D147" t="str">
            <v>IFR0007</v>
          </cell>
          <cell r="E147">
            <v>45672</v>
          </cell>
          <cell r="F147">
            <v>0.10249999999999999</v>
          </cell>
          <cell r="G147">
            <v>104000</v>
          </cell>
          <cell r="H147">
            <v>0</v>
          </cell>
          <cell r="I147">
            <v>2011</v>
          </cell>
          <cell r="J147">
            <v>7</v>
          </cell>
          <cell r="K147">
            <v>2</v>
          </cell>
          <cell r="L147">
            <v>13.507939405000913</v>
          </cell>
          <cell r="M147">
            <v>9.52483635291048</v>
          </cell>
          <cell r="N147">
            <v>0</v>
          </cell>
          <cell r="O147">
            <v>8.3437499999999998E-2</v>
          </cell>
          <cell r="P147">
            <v>8.6249999999999993E-2</v>
          </cell>
          <cell r="Q147">
            <v>8.3437499999999998E-2</v>
          </cell>
          <cell r="R147">
            <v>0</v>
          </cell>
          <cell r="S147">
            <v>8.4864800000000004E-2</v>
          </cell>
        </row>
        <row r="148">
          <cell r="B148">
            <v>40757</v>
          </cell>
          <cell r="C148">
            <v>40759</v>
          </cell>
          <cell r="D148" t="str">
            <v>IFR0007</v>
          </cell>
          <cell r="E148">
            <v>45672</v>
          </cell>
          <cell r="F148">
            <v>0.10249999999999999</v>
          </cell>
          <cell r="G148">
            <v>50000</v>
          </cell>
          <cell r="H148">
            <v>40000</v>
          </cell>
          <cell r="I148">
            <v>2011</v>
          </cell>
          <cell r="J148">
            <v>8</v>
          </cell>
          <cell r="K148">
            <v>2</v>
          </cell>
          <cell r="L148">
            <v>13.450447161890857</v>
          </cell>
          <cell r="M148">
            <v>9.6724481885957925</v>
          </cell>
          <cell r="N148">
            <v>7.7812500000000007E-2</v>
          </cell>
          <cell r="O148">
            <v>7.7187500000000006E-2</v>
          </cell>
          <cell r="P148">
            <v>9.1874999999999998E-2</v>
          </cell>
          <cell r="Q148">
            <v>7.7187500000000006E-2</v>
          </cell>
          <cell r="R148">
            <v>7.8750000000000001E-2</v>
          </cell>
          <cell r="S148">
            <v>8.0625000000000002E-2</v>
          </cell>
        </row>
        <row r="149">
          <cell r="B149">
            <v>40778</v>
          </cell>
          <cell r="C149">
            <v>40780</v>
          </cell>
          <cell r="D149" t="str">
            <v>IFR0007</v>
          </cell>
          <cell r="E149">
            <v>45672</v>
          </cell>
          <cell r="F149">
            <v>0.10249999999999999</v>
          </cell>
          <cell r="G149">
            <v>2000</v>
          </cell>
          <cell r="H149">
            <v>0</v>
          </cell>
          <cell r="I149">
            <v>2011</v>
          </cell>
          <cell r="J149">
            <v>8</v>
          </cell>
          <cell r="K149">
            <v>2</v>
          </cell>
          <cell r="L149">
            <v>13.3929549187808</v>
          </cell>
          <cell r="M149">
            <v>9.6153829712044843</v>
          </cell>
          <cell r="N149">
            <v>0</v>
          </cell>
          <cell r="O149">
            <v>7.8750000000000001E-2</v>
          </cell>
          <cell r="P149">
            <v>8.5000000000000006E-2</v>
          </cell>
          <cell r="Q149">
            <v>7.8750000000000001E-2</v>
          </cell>
          <cell r="R149">
            <v>0</v>
          </cell>
          <cell r="S149">
            <v>0</v>
          </cell>
        </row>
        <row r="150">
          <cell r="B150">
            <v>40820</v>
          </cell>
          <cell r="C150">
            <v>40822</v>
          </cell>
          <cell r="D150" t="str">
            <v>IFR0007</v>
          </cell>
          <cell r="E150">
            <v>45672</v>
          </cell>
          <cell r="F150">
            <v>0.10249999999999999</v>
          </cell>
          <cell r="G150">
            <v>277000</v>
          </cell>
          <cell r="H150">
            <v>0</v>
          </cell>
          <cell r="I150">
            <v>2011</v>
          </cell>
          <cell r="J150">
            <v>10</v>
          </cell>
          <cell r="K150">
            <v>2</v>
          </cell>
          <cell r="L150">
            <v>13.277970432560688</v>
          </cell>
          <cell r="M150">
            <v>9.5012525364218767</v>
          </cell>
          <cell r="N150">
            <v>0</v>
          </cell>
          <cell r="O150">
            <v>7.2499999999999995E-2</v>
          </cell>
          <cell r="P150">
            <v>0.09</v>
          </cell>
          <cell r="Q150">
            <v>7.2499999999999995E-2</v>
          </cell>
          <cell r="R150">
            <v>0</v>
          </cell>
          <cell r="S150">
            <v>0</v>
          </cell>
        </row>
        <row r="151">
          <cell r="A151" t="str">
            <v>*</v>
          </cell>
        </row>
        <row r="153">
          <cell r="A153">
            <v>20</v>
          </cell>
          <cell r="D153" t="str">
            <v>FR 20yr</v>
          </cell>
        </row>
        <row r="154">
          <cell r="B154">
            <v>40561</v>
          </cell>
          <cell r="C154">
            <v>40563</v>
          </cell>
          <cell r="D154" t="str">
            <v>FR0054</v>
          </cell>
          <cell r="E154">
            <v>48044</v>
          </cell>
          <cell r="F154">
            <v>9.5000000000000001E-2</v>
          </cell>
          <cell r="G154">
            <v>5275000</v>
          </cell>
          <cell r="H154">
            <v>4000000</v>
          </cell>
          <cell r="I154">
            <v>2011</v>
          </cell>
          <cell r="J154">
            <v>1</v>
          </cell>
          <cell r="K154">
            <v>2</v>
          </cell>
          <cell r="L154">
            <v>20.482529335071707</v>
          </cell>
          <cell r="M154">
            <v>13.878893528085881</v>
          </cell>
          <cell r="N154">
            <v>0.1009881</v>
          </cell>
          <cell r="O154">
            <v>9.8125000000000004E-2</v>
          </cell>
          <cell r="P154">
            <v>0.1053125</v>
          </cell>
          <cell r="Q154">
            <v>9.8125000000000004E-2</v>
          </cell>
          <cell r="R154">
            <v>0.1015625</v>
          </cell>
          <cell r="S154">
            <v>0.10125770000000001</v>
          </cell>
        </row>
        <row r="155">
          <cell r="B155">
            <v>40568</v>
          </cell>
          <cell r="C155">
            <v>40570</v>
          </cell>
          <cell r="D155" t="str">
            <v>FR0054</v>
          </cell>
          <cell r="E155">
            <v>48044</v>
          </cell>
          <cell r="F155">
            <v>9.5000000000000001E-2</v>
          </cell>
          <cell r="G155">
            <v>8024000</v>
          </cell>
          <cell r="H155">
            <v>4250000</v>
          </cell>
          <cell r="I155">
            <v>2011</v>
          </cell>
          <cell r="J155">
            <v>1</v>
          </cell>
          <cell r="K155">
            <v>2</v>
          </cell>
          <cell r="L155">
            <v>20.46336375488918</v>
          </cell>
          <cell r="M155">
            <v>13.859556511511297</v>
          </cell>
          <cell r="N155">
            <v>0.1017492</v>
          </cell>
          <cell r="O155">
            <v>0.1</v>
          </cell>
          <cell r="P155">
            <v>0.10875</v>
          </cell>
          <cell r="Q155">
            <v>0.1</v>
          </cell>
          <cell r="R155">
            <v>0.10249999999999999</v>
          </cell>
          <cell r="S155">
            <v>0.103891</v>
          </cell>
        </row>
        <row r="156">
          <cell r="B156">
            <v>40582</v>
          </cell>
          <cell r="C156">
            <v>40584</v>
          </cell>
          <cell r="D156" t="str">
            <v>FR0054</v>
          </cell>
          <cell r="E156">
            <v>48044</v>
          </cell>
          <cell r="F156">
            <v>9.5000000000000001E-2</v>
          </cell>
          <cell r="G156">
            <v>6119000</v>
          </cell>
          <cell r="H156">
            <v>2100000</v>
          </cell>
          <cell r="I156">
            <v>2011</v>
          </cell>
          <cell r="J156">
            <v>2</v>
          </cell>
          <cell r="K156">
            <v>2</v>
          </cell>
          <cell r="L156">
            <v>20.425032594524119</v>
          </cell>
          <cell r="M156">
            <v>13.820882478362133</v>
          </cell>
          <cell r="N156">
            <v>0.1000894</v>
          </cell>
          <cell r="O156">
            <v>9.9062499999999998E-2</v>
          </cell>
          <cell r="P156">
            <v>0.1040625</v>
          </cell>
          <cell r="Q156">
            <v>9.9062499999999998E-2</v>
          </cell>
          <cell r="R156">
            <v>0.10062500000000001</v>
          </cell>
          <cell r="S156">
            <v>0.1011822</v>
          </cell>
        </row>
        <row r="157">
          <cell r="B157">
            <v>40595</v>
          </cell>
          <cell r="C157">
            <v>40597</v>
          </cell>
          <cell r="D157" t="str">
            <v>FR0054</v>
          </cell>
          <cell r="E157">
            <v>48044</v>
          </cell>
          <cell r="F157">
            <v>9.5000000000000001E-2</v>
          </cell>
          <cell r="G157">
            <v>9345000</v>
          </cell>
          <cell r="H157">
            <v>1400000</v>
          </cell>
          <cell r="I157">
            <v>2011</v>
          </cell>
          <cell r="J157">
            <v>2</v>
          </cell>
          <cell r="K157">
            <v>1</v>
          </cell>
          <cell r="L157">
            <v>20.389439374185137</v>
          </cell>
          <cell r="M157">
            <v>13.784970876152187</v>
          </cell>
          <cell r="N157">
            <v>0.1009631</v>
          </cell>
          <cell r="O157">
            <v>9.9375000000000005E-2</v>
          </cell>
          <cell r="P157">
            <v>0.10375</v>
          </cell>
          <cell r="Q157">
            <v>9.9375000000000005E-2</v>
          </cell>
          <cell r="R157">
            <v>0.10125000000000001</v>
          </cell>
          <cell r="S157">
            <v>0.1018416</v>
          </cell>
        </row>
        <row r="158">
          <cell r="B158">
            <v>40624</v>
          </cell>
          <cell r="C158">
            <v>40626</v>
          </cell>
          <cell r="D158" t="str">
            <v>FR0054</v>
          </cell>
          <cell r="E158">
            <v>48044</v>
          </cell>
          <cell r="F158">
            <v>9.5000000000000001E-2</v>
          </cell>
          <cell r="G158">
            <v>10451200</v>
          </cell>
          <cell r="H158">
            <v>4500000</v>
          </cell>
          <cell r="I158">
            <v>2011</v>
          </cell>
          <cell r="J158">
            <v>3</v>
          </cell>
          <cell r="K158">
            <v>2</v>
          </cell>
          <cell r="L158">
            <v>20.310039113428942</v>
          </cell>
          <cell r="M158">
            <v>13.704860378914617</v>
          </cell>
          <cell r="N158">
            <v>9.4695399999999999E-2</v>
          </cell>
          <cell r="O158">
            <v>9.4375000000000001E-2</v>
          </cell>
          <cell r="P158">
            <v>9.7812499999999997E-2</v>
          </cell>
          <cell r="Q158">
            <v>9.4375000000000001E-2</v>
          </cell>
          <cell r="R158">
            <v>9.5000000000000001E-2</v>
          </cell>
          <cell r="S158">
            <v>9.5100799999999999E-2</v>
          </cell>
        </row>
        <row r="159">
          <cell r="B159">
            <v>40638</v>
          </cell>
          <cell r="C159">
            <v>40640</v>
          </cell>
          <cell r="D159" t="str">
            <v>FR0054</v>
          </cell>
          <cell r="E159">
            <v>48044</v>
          </cell>
          <cell r="F159">
            <v>9.5000000000000001E-2</v>
          </cell>
          <cell r="G159">
            <v>4658000</v>
          </cell>
          <cell r="H159">
            <v>0</v>
          </cell>
          <cell r="I159">
            <v>2011</v>
          </cell>
          <cell r="J159">
            <v>4</v>
          </cell>
          <cell r="K159">
            <v>2</v>
          </cell>
          <cell r="L159">
            <v>20.271707953063885</v>
          </cell>
          <cell r="M159">
            <v>13.666186345765443</v>
          </cell>
          <cell r="N159">
            <v>0</v>
          </cell>
          <cell r="O159">
            <v>9.0937500000000004E-2</v>
          </cell>
          <cell r="P159">
            <v>9.5000000000000001E-2</v>
          </cell>
          <cell r="Q159">
            <v>9.0937500000000004E-2</v>
          </cell>
          <cell r="R159">
            <v>0</v>
          </cell>
          <cell r="S159">
            <v>9.1388899999999995E-2</v>
          </cell>
        </row>
        <row r="160">
          <cell r="B160">
            <v>40701</v>
          </cell>
          <cell r="C160">
            <v>40703</v>
          </cell>
          <cell r="D160" t="str">
            <v>FR0054</v>
          </cell>
          <cell r="E160">
            <v>48044</v>
          </cell>
          <cell r="F160">
            <v>9.5000000000000001E-2</v>
          </cell>
          <cell r="G160">
            <v>6657500</v>
          </cell>
          <cell r="H160">
            <v>2750000</v>
          </cell>
          <cell r="I160">
            <v>2011</v>
          </cell>
          <cell r="J160">
            <v>6</v>
          </cell>
          <cell r="K160">
            <v>2</v>
          </cell>
          <cell r="L160">
            <v>20.09921773142112</v>
          </cell>
          <cell r="M160">
            <v>13.492153196594176</v>
          </cell>
          <cell r="N160">
            <v>8.6399900000000002E-2</v>
          </cell>
          <cell r="O160">
            <v>8.5312499999999999E-2</v>
          </cell>
          <cell r="P160">
            <v>9.5000000000000001E-2</v>
          </cell>
          <cell r="Q160">
            <v>8.5312499999999999E-2</v>
          </cell>
          <cell r="R160">
            <v>8.6562500000000001E-2</v>
          </cell>
          <cell r="S160">
            <v>8.6936399999999997E-2</v>
          </cell>
        </row>
        <row r="161">
          <cell r="B161">
            <v>40715</v>
          </cell>
          <cell r="C161">
            <v>40717</v>
          </cell>
          <cell r="D161" t="str">
            <v>FR0054</v>
          </cell>
          <cell r="E161">
            <v>48044</v>
          </cell>
          <cell r="F161">
            <v>9.5000000000000001E-2</v>
          </cell>
          <cell r="G161">
            <v>2820000</v>
          </cell>
          <cell r="H161">
            <v>0</v>
          </cell>
          <cell r="I161">
            <v>2011</v>
          </cell>
          <cell r="J161">
            <v>6</v>
          </cell>
          <cell r="K161">
            <v>2</v>
          </cell>
          <cell r="L161">
            <v>20.060886571056063</v>
          </cell>
          <cell r="M161">
            <v>13.453479163445003</v>
          </cell>
          <cell r="N161">
            <v>0</v>
          </cell>
          <cell r="O161">
            <v>8.8437500000000002E-2</v>
          </cell>
          <cell r="P161">
            <v>9.2499999999999999E-2</v>
          </cell>
          <cell r="Q161">
            <v>8.8437500000000002E-2</v>
          </cell>
          <cell r="R161">
            <v>0</v>
          </cell>
          <cell r="S161">
            <v>9.0084300000000006E-2</v>
          </cell>
        </row>
        <row r="162">
          <cell r="B162">
            <v>40729</v>
          </cell>
          <cell r="C162">
            <v>40731</v>
          </cell>
          <cell r="D162" t="str">
            <v>FR0054</v>
          </cell>
          <cell r="E162">
            <v>48044</v>
          </cell>
          <cell r="F162">
            <v>9.5000000000000001E-2</v>
          </cell>
          <cell r="G162">
            <v>7832000</v>
          </cell>
          <cell r="H162">
            <v>950000</v>
          </cell>
          <cell r="I162">
            <v>2011</v>
          </cell>
          <cell r="J162">
            <v>7</v>
          </cell>
          <cell r="K162">
            <v>2</v>
          </cell>
          <cell r="L162">
            <v>20.022555410691005</v>
          </cell>
          <cell r="M162">
            <v>13.414805130295829</v>
          </cell>
          <cell r="N162">
            <v>8.6246199999999995E-2</v>
          </cell>
          <cell r="O162">
            <v>8.59375E-2</v>
          </cell>
          <cell r="P162">
            <v>9.2499999999999999E-2</v>
          </cell>
          <cell r="Q162">
            <v>8.59375E-2</v>
          </cell>
          <cell r="R162">
            <v>8.6249999999999993E-2</v>
          </cell>
          <cell r="S162">
            <v>8.7150900000000003E-2</v>
          </cell>
        </row>
        <row r="163">
          <cell r="B163">
            <v>40743</v>
          </cell>
          <cell r="C163">
            <v>40745</v>
          </cell>
          <cell r="D163" t="str">
            <v>FR0058</v>
          </cell>
          <cell r="E163">
            <v>48380</v>
          </cell>
          <cell r="F163">
            <v>8.2500000000000004E-2</v>
          </cell>
          <cell r="G163">
            <v>9902900</v>
          </cell>
          <cell r="H163">
            <v>3000000</v>
          </cell>
          <cell r="I163">
            <v>2011</v>
          </cell>
          <cell r="J163">
            <v>7</v>
          </cell>
          <cell r="K163">
            <v>2</v>
          </cell>
          <cell r="L163">
            <v>20.902190144350424</v>
          </cell>
          <cell r="M163">
            <v>14.402782985616369</v>
          </cell>
          <cell r="N163">
            <v>8.4812499999999999E-2</v>
          </cell>
          <cell r="O163">
            <v>8.4062499999999998E-2</v>
          </cell>
          <cell r="P163">
            <v>9.5312499999999994E-2</v>
          </cell>
          <cell r="Q163">
            <v>8.4062499999999998E-2</v>
          </cell>
          <cell r="R163">
            <v>8.5000000000000006E-2</v>
          </cell>
          <cell r="S163">
            <v>8.5729299999999994E-2</v>
          </cell>
        </row>
        <row r="164">
          <cell r="B164">
            <v>40771</v>
          </cell>
          <cell r="C164">
            <v>40773</v>
          </cell>
          <cell r="D164" t="str">
            <v>FR0058</v>
          </cell>
          <cell r="E164">
            <v>48380</v>
          </cell>
          <cell r="F164">
            <v>8.2500000000000004E-2</v>
          </cell>
          <cell r="G164">
            <v>6712000</v>
          </cell>
          <cell r="H164">
            <v>4000000</v>
          </cell>
          <cell r="I164">
            <v>2011</v>
          </cell>
          <cell r="J164">
            <v>8</v>
          </cell>
          <cell r="K164">
            <v>2</v>
          </cell>
          <cell r="L164">
            <v>20.825535092085616</v>
          </cell>
          <cell r="M164">
            <v>14.326280253375925</v>
          </cell>
          <cell r="N164">
            <v>7.9396700000000001E-2</v>
          </cell>
          <cell r="O164">
            <v>7.8437499999999993E-2</v>
          </cell>
          <cell r="P164">
            <v>8.2500000000000004E-2</v>
          </cell>
          <cell r="Q164">
            <v>7.8437499999999993E-2</v>
          </cell>
          <cell r="R164">
            <v>7.9687499999999994E-2</v>
          </cell>
          <cell r="S164">
            <v>7.9678299999999994E-2</v>
          </cell>
        </row>
        <row r="165">
          <cell r="B165">
            <v>40813</v>
          </cell>
          <cell r="C165">
            <v>40815</v>
          </cell>
          <cell r="D165" t="str">
            <v>FR0058</v>
          </cell>
          <cell r="E165">
            <v>48380</v>
          </cell>
          <cell r="F165">
            <v>8.2500000000000004E-2</v>
          </cell>
          <cell r="G165">
            <v>2425000</v>
          </cell>
          <cell r="H165">
            <v>1500000</v>
          </cell>
          <cell r="I165">
            <v>2011</v>
          </cell>
          <cell r="J165">
            <v>9</v>
          </cell>
          <cell r="K165">
            <v>2</v>
          </cell>
          <cell r="L165">
            <v>20.710552513688402</v>
          </cell>
          <cell r="M165">
            <v>14.211526155015273</v>
          </cell>
          <cell r="N165">
            <v>7.8422900000000004E-2</v>
          </cell>
          <cell r="O165">
            <v>7.6874999999999999E-2</v>
          </cell>
          <cell r="P165">
            <v>8.2500000000000004E-2</v>
          </cell>
          <cell r="Q165">
            <v>7.6874999999999999E-2</v>
          </cell>
          <cell r="R165">
            <v>7.9062499999999994E-2</v>
          </cell>
          <cell r="S165">
            <v>7.9061199999999998E-2</v>
          </cell>
        </row>
        <row r="166">
          <cell r="B166">
            <v>40820</v>
          </cell>
          <cell r="C166">
            <v>40822</v>
          </cell>
          <cell r="D166" t="str">
            <v>FR0058</v>
          </cell>
          <cell r="E166">
            <v>48380</v>
          </cell>
          <cell r="F166">
            <v>8.2500000000000004E-2</v>
          </cell>
          <cell r="G166">
            <v>1170000</v>
          </cell>
          <cell r="H166">
            <v>350000</v>
          </cell>
          <cell r="I166">
            <v>2011</v>
          </cell>
          <cell r="J166">
            <v>10</v>
          </cell>
          <cell r="K166">
            <v>2</v>
          </cell>
          <cell r="L166">
            <v>20.691388750622203</v>
          </cell>
          <cell r="M166">
            <v>14.192400471955159</v>
          </cell>
          <cell r="N166">
            <v>7.6982400000000006E-2</v>
          </cell>
          <cell r="O166">
            <v>7.6249999999999998E-2</v>
          </cell>
          <cell r="P166">
            <v>8.2500000000000004E-2</v>
          </cell>
          <cell r="Q166">
            <v>7.6249999999999998E-2</v>
          </cell>
          <cell r="R166">
            <v>7.7187500000000006E-2</v>
          </cell>
          <cell r="S166">
            <v>0</v>
          </cell>
        </row>
        <row r="167">
          <cell r="B167">
            <v>40848</v>
          </cell>
          <cell r="C167">
            <v>40850</v>
          </cell>
          <cell r="D167" t="str">
            <v>FR0058</v>
          </cell>
          <cell r="E167">
            <v>48380</v>
          </cell>
          <cell r="F167">
            <v>8.2500000000000004E-2</v>
          </cell>
          <cell r="G167">
            <v>1568000</v>
          </cell>
          <cell r="H167">
            <v>550000</v>
          </cell>
          <cell r="I167">
            <v>2011</v>
          </cell>
          <cell r="J167">
            <v>11</v>
          </cell>
          <cell r="K167">
            <v>2</v>
          </cell>
          <cell r="L167">
            <v>20.614733698357394</v>
          </cell>
          <cell r="M167">
            <v>14.115897739714724</v>
          </cell>
          <cell r="N167">
            <v>7.2292499999999996E-2</v>
          </cell>
          <cell r="O167">
            <v>7.1562500000000001E-2</v>
          </cell>
          <cell r="P167">
            <v>7.6249999999999998E-2</v>
          </cell>
          <cell r="Q167">
            <v>7.1562500000000001E-2</v>
          </cell>
          <cell r="R167">
            <v>7.2812500000000002E-2</v>
          </cell>
          <cell r="S167">
            <v>7.2941599999999995E-2</v>
          </cell>
        </row>
        <row r="168">
          <cell r="A168" t="str">
            <v>*</v>
          </cell>
        </row>
        <row r="169">
          <cell r="H169">
            <v>29350000</v>
          </cell>
        </row>
        <row r="170">
          <cell r="D170" t="str">
            <v>IFR 20yr</v>
          </cell>
        </row>
        <row r="171">
          <cell r="B171">
            <v>40603</v>
          </cell>
          <cell r="C171">
            <v>40605</v>
          </cell>
          <cell r="D171" t="str">
            <v>IFR0006</v>
          </cell>
          <cell r="E171">
            <v>47557</v>
          </cell>
          <cell r="F171">
            <v>0.10249999999999999</v>
          </cell>
          <cell r="G171">
            <v>381000</v>
          </cell>
          <cell r="H171">
            <v>0</v>
          </cell>
          <cell r="I171">
            <v>2011</v>
          </cell>
          <cell r="J171">
            <v>3</v>
          </cell>
          <cell r="K171">
            <v>2</v>
          </cell>
          <cell r="L171">
            <v>19.033538672142367</v>
          </cell>
          <cell r="M171">
            <v>12.701135832379517</v>
          </cell>
          <cell r="N171">
            <v>0</v>
          </cell>
          <cell r="O171">
            <v>0.10125000000000001</v>
          </cell>
          <cell r="P171">
            <v>0.1075</v>
          </cell>
          <cell r="Q171">
            <v>0.10125000000000001</v>
          </cell>
          <cell r="R171">
            <v>0</v>
          </cell>
          <cell r="S171">
            <v>0.1025682</v>
          </cell>
        </row>
        <row r="172">
          <cell r="B172">
            <v>40617</v>
          </cell>
          <cell r="C172">
            <v>40619</v>
          </cell>
          <cell r="D172" t="str">
            <v>IFR0006</v>
          </cell>
          <cell r="E172">
            <v>47557</v>
          </cell>
          <cell r="F172">
            <v>0.10249999999999999</v>
          </cell>
          <cell r="G172">
            <v>868000</v>
          </cell>
          <cell r="H172">
            <v>0</v>
          </cell>
          <cell r="I172">
            <v>2011</v>
          </cell>
          <cell r="J172">
            <v>3</v>
          </cell>
          <cell r="K172">
            <v>2</v>
          </cell>
          <cell r="L172">
            <v>18.99520876112252</v>
          </cell>
          <cell r="M172">
            <v>12.882817973964675</v>
          </cell>
          <cell r="N172">
            <v>0</v>
          </cell>
          <cell r="O172">
            <v>9.9375000000000005E-2</v>
          </cell>
          <cell r="P172">
            <v>0.1075</v>
          </cell>
          <cell r="Q172">
            <v>9.9375000000000005E-2</v>
          </cell>
          <cell r="R172">
            <v>0</v>
          </cell>
          <cell r="S172">
            <v>0.1003503</v>
          </cell>
        </row>
        <row r="173">
          <cell r="B173">
            <v>40645</v>
          </cell>
          <cell r="C173">
            <v>40647</v>
          </cell>
          <cell r="D173" t="str">
            <v>IFR0006</v>
          </cell>
          <cell r="E173">
            <v>47557</v>
          </cell>
          <cell r="F173">
            <v>0.10249999999999999</v>
          </cell>
          <cell r="G173">
            <v>1195000</v>
          </cell>
          <cell r="H173">
            <v>0</v>
          </cell>
          <cell r="I173">
            <v>2011</v>
          </cell>
          <cell r="J173">
            <v>4</v>
          </cell>
          <cell r="K173">
            <v>2</v>
          </cell>
          <cell r="L173">
            <v>18.918548939082822</v>
          </cell>
          <cell r="M173">
            <v>12.806731017442932</v>
          </cell>
          <cell r="N173">
            <v>0</v>
          </cell>
          <cell r="O173">
            <v>9.2812500000000006E-2</v>
          </cell>
          <cell r="P173">
            <v>0.10249999999999999</v>
          </cell>
          <cell r="Q173">
            <v>9.2812500000000006E-2</v>
          </cell>
          <cell r="R173">
            <v>0</v>
          </cell>
          <cell r="S173">
            <v>9.5271900000000007E-2</v>
          </cell>
        </row>
        <row r="174">
          <cell r="B174">
            <v>40659</v>
          </cell>
          <cell r="C174">
            <v>40661</v>
          </cell>
          <cell r="D174" t="str">
            <v>IFR0006</v>
          </cell>
          <cell r="E174">
            <v>47557</v>
          </cell>
          <cell r="F174">
            <v>0.10249999999999999</v>
          </cell>
          <cell r="G174">
            <v>21000</v>
          </cell>
          <cell r="H174">
            <v>0</v>
          </cell>
          <cell r="I174">
            <v>2011</v>
          </cell>
          <cell r="J174">
            <v>4</v>
          </cell>
          <cell r="K174">
            <v>2</v>
          </cell>
          <cell r="L174">
            <v>18.880219028062971</v>
          </cell>
          <cell r="M174">
            <v>12.768687539182059</v>
          </cell>
          <cell r="N174">
            <v>0</v>
          </cell>
          <cell r="O174">
            <v>9.3124999999999999E-2</v>
          </cell>
          <cell r="P174">
            <v>0.105</v>
          </cell>
          <cell r="Q174">
            <v>9.3124999999999999E-2</v>
          </cell>
          <cell r="R174">
            <v>0</v>
          </cell>
          <cell r="S174">
            <v>8.6385900000000002E-2</v>
          </cell>
        </row>
        <row r="175">
          <cell r="B175">
            <v>40736</v>
          </cell>
          <cell r="C175">
            <v>40738</v>
          </cell>
          <cell r="D175" t="str">
            <v>IFR0006</v>
          </cell>
          <cell r="E175">
            <v>47557</v>
          </cell>
          <cell r="F175">
            <v>0.10249999999999999</v>
          </cell>
          <cell r="G175">
            <v>109000</v>
          </cell>
          <cell r="H175">
            <v>0</v>
          </cell>
          <cell r="I175">
            <v>2011</v>
          </cell>
          <cell r="J175">
            <v>7</v>
          </cell>
          <cell r="K175">
            <v>2</v>
          </cell>
          <cell r="L175">
            <v>18.669404517453799</v>
          </cell>
          <cell r="M175">
            <v>12.559448408747278</v>
          </cell>
          <cell r="N175">
            <v>0</v>
          </cell>
          <cell r="O175">
            <v>8.6562500000000001E-2</v>
          </cell>
          <cell r="P175">
            <v>9.5000000000000001E-2</v>
          </cell>
          <cell r="Q175">
            <v>8.6562500000000001E-2</v>
          </cell>
          <cell r="R175">
            <v>0</v>
          </cell>
          <cell r="S175">
            <v>9.0503799999999995E-2</v>
          </cell>
        </row>
        <row r="176">
          <cell r="B176">
            <v>40757</v>
          </cell>
          <cell r="C176">
            <v>40759</v>
          </cell>
          <cell r="D176" t="str">
            <v>IFR0006</v>
          </cell>
          <cell r="E176">
            <v>47557</v>
          </cell>
          <cell r="F176">
            <v>0.10249999999999999</v>
          </cell>
          <cell r="G176">
            <v>157000</v>
          </cell>
          <cell r="H176">
            <v>0</v>
          </cell>
          <cell r="I176">
            <v>2011</v>
          </cell>
          <cell r="J176">
            <v>8</v>
          </cell>
          <cell r="K176">
            <v>2</v>
          </cell>
          <cell r="L176">
            <v>18.611909650924023</v>
          </cell>
          <cell r="M176">
            <v>12.50238319135598</v>
          </cell>
          <cell r="N176">
            <v>0</v>
          </cell>
          <cell r="O176">
            <v>8.2187499999999997E-2</v>
          </cell>
          <cell r="P176">
            <v>0.09</v>
          </cell>
          <cell r="Q176">
            <v>8.2187499999999997E-2</v>
          </cell>
          <cell r="R176">
            <v>0</v>
          </cell>
          <cell r="S176">
            <v>8.8097800000000004E-2</v>
          </cell>
        </row>
        <row r="177">
          <cell r="B177">
            <v>40778</v>
          </cell>
          <cell r="C177">
            <v>40780</v>
          </cell>
          <cell r="D177" t="str">
            <v>IFR0006</v>
          </cell>
          <cell r="E177">
            <v>47557</v>
          </cell>
          <cell r="F177">
            <v>0.10249999999999999</v>
          </cell>
          <cell r="G177">
            <v>171000</v>
          </cell>
          <cell r="H177">
            <v>0</v>
          </cell>
          <cell r="I177">
            <v>2011</v>
          </cell>
          <cell r="J177">
            <v>8</v>
          </cell>
          <cell r="K177">
            <v>2</v>
          </cell>
          <cell r="L177">
            <v>18.55441478439425</v>
          </cell>
          <cell r="M177">
            <v>12.445317973964675</v>
          </cell>
          <cell r="N177">
            <v>0</v>
          </cell>
          <cell r="O177">
            <v>8.3750000000000005E-2</v>
          </cell>
          <cell r="P177">
            <v>0.09</v>
          </cell>
          <cell r="Q177">
            <v>8.3750000000000005E-2</v>
          </cell>
          <cell r="R177">
            <v>0</v>
          </cell>
          <cell r="S177">
            <v>0</v>
          </cell>
        </row>
        <row r="178">
          <cell r="A178" t="str">
            <v>*</v>
          </cell>
        </row>
        <row r="180">
          <cell r="D180" t="str">
            <v>IFR 25yr</v>
          </cell>
        </row>
        <row r="181">
          <cell r="B181">
            <v>40603</v>
          </cell>
          <cell r="C181">
            <v>40605</v>
          </cell>
          <cell r="D181" t="str">
            <v>IFR0010</v>
          </cell>
          <cell r="E181">
            <v>49720</v>
          </cell>
          <cell r="F181">
            <v>0.1</v>
          </cell>
          <cell r="G181">
            <v>3023000</v>
          </cell>
          <cell r="H181">
            <v>1150000</v>
          </cell>
          <cell r="I181">
            <v>2011</v>
          </cell>
          <cell r="J181">
            <v>3</v>
          </cell>
          <cell r="K181">
            <v>2</v>
          </cell>
          <cell r="L181">
            <v>24.954196061914288</v>
          </cell>
          <cell r="M181">
            <v>16.20580110497238</v>
          </cell>
          <cell r="N181">
            <v>0.102225</v>
          </cell>
          <cell r="O181">
            <v>0.1021875</v>
          </cell>
          <cell r="P181">
            <v>0.11</v>
          </cell>
          <cell r="Q181">
            <v>0.1021875</v>
          </cell>
          <cell r="R181">
            <v>0.11</v>
          </cell>
          <cell r="S181">
            <v>0.1027914</v>
          </cell>
        </row>
        <row r="182">
          <cell r="B182">
            <v>40617</v>
          </cell>
          <cell r="C182">
            <v>40619</v>
          </cell>
          <cell r="D182" t="str">
            <v>IFR0010</v>
          </cell>
          <cell r="E182">
            <v>49720</v>
          </cell>
          <cell r="F182">
            <v>0.1</v>
          </cell>
          <cell r="G182">
            <v>3643000</v>
          </cell>
          <cell r="H182">
            <v>850000</v>
          </cell>
          <cell r="I182">
            <v>2011</v>
          </cell>
          <cell r="J182">
            <v>3</v>
          </cell>
          <cell r="K182">
            <v>2</v>
          </cell>
          <cell r="L182">
            <v>24.91586816889544</v>
          </cell>
          <cell r="M182">
            <v>16.167127071823206</v>
          </cell>
          <cell r="N182">
            <v>0.1</v>
          </cell>
          <cell r="O182">
            <v>0.1</v>
          </cell>
          <cell r="P182">
            <v>0.10375</v>
          </cell>
          <cell r="Q182">
            <v>0.1</v>
          </cell>
          <cell r="R182">
            <v>0.1</v>
          </cell>
          <cell r="S182">
            <v>0.1003616</v>
          </cell>
        </row>
        <row r="183">
          <cell r="B183">
            <v>40645</v>
          </cell>
          <cell r="C183">
            <v>40647</v>
          </cell>
          <cell r="D183" t="str">
            <v>IFR0010</v>
          </cell>
          <cell r="E183">
            <v>49720</v>
          </cell>
          <cell r="F183">
            <v>0.1</v>
          </cell>
          <cell r="G183">
            <v>2215000</v>
          </cell>
          <cell r="H183">
            <v>140000</v>
          </cell>
          <cell r="I183">
            <v>2011</v>
          </cell>
          <cell r="J183">
            <v>4</v>
          </cell>
          <cell r="K183">
            <v>2</v>
          </cell>
          <cell r="L183">
            <v>24.839212382857745</v>
          </cell>
          <cell r="M183">
            <v>16.089779005524868</v>
          </cell>
          <cell r="N183">
            <v>9.2499999999999999E-2</v>
          </cell>
          <cell r="O183">
            <v>9.2499999999999999E-2</v>
          </cell>
          <cell r="P183">
            <v>0.1</v>
          </cell>
          <cell r="Q183">
            <v>9.2499999999999999E-2</v>
          </cell>
          <cell r="R183">
            <v>9.2499999999999999E-2</v>
          </cell>
          <cell r="S183">
            <v>9.5896800000000004E-2</v>
          </cell>
        </row>
        <row r="184">
          <cell r="B184">
            <v>40659</v>
          </cell>
          <cell r="C184">
            <v>40661</v>
          </cell>
          <cell r="D184" t="str">
            <v>IFR0010</v>
          </cell>
          <cell r="E184">
            <v>49720</v>
          </cell>
          <cell r="F184">
            <v>0.1</v>
          </cell>
          <cell r="G184">
            <v>839000</v>
          </cell>
          <cell r="H184">
            <v>500000</v>
          </cell>
          <cell r="I184">
            <v>2011</v>
          </cell>
          <cell r="J184">
            <v>4</v>
          </cell>
          <cell r="K184">
            <v>2</v>
          </cell>
          <cell r="L184">
            <v>24.800884489838896</v>
          </cell>
          <cell r="M184">
            <v>16.051104972375686</v>
          </cell>
          <cell r="N184">
            <v>9.4206399999999996E-2</v>
          </cell>
          <cell r="O184">
            <v>9.2499999999999999E-2</v>
          </cell>
          <cell r="P184">
            <v>9.8437499999999997E-2</v>
          </cell>
          <cell r="Q184">
            <v>9.2499999999999999E-2</v>
          </cell>
          <cell r="R184">
            <v>9.4375000000000001E-2</v>
          </cell>
          <cell r="S184">
            <v>9.4709000000000002E-2</v>
          </cell>
        </row>
        <row r="185">
          <cell r="B185">
            <v>40736</v>
          </cell>
          <cell r="C185">
            <v>40738</v>
          </cell>
          <cell r="D185" t="str">
            <v>IFR0010</v>
          </cell>
          <cell r="E185">
            <v>49720</v>
          </cell>
          <cell r="F185">
            <v>0.1</v>
          </cell>
          <cell r="G185">
            <v>447000</v>
          </cell>
          <cell r="H185">
            <v>0</v>
          </cell>
          <cell r="I185">
            <v>2011</v>
          </cell>
          <cell r="J185">
            <v>7</v>
          </cell>
          <cell r="K185">
            <v>2</v>
          </cell>
          <cell r="L185">
            <v>24.590081078235233</v>
          </cell>
          <cell r="M185">
            <v>15.838397790055245</v>
          </cell>
          <cell r="N185">
            <v>0</v>
          </cell>
          <cell r="O185">
            <v>8.8749999999999996E-2</v>
          </cell>
          <cell r="P185">
            <v>0.1</v>
          </cell>
          <cell r="Q185">
            <v>8.8749999999999996E-2</v>
          </cell>
          <cell r="R185">
            <v>0</v>
          </cell>
          <cell r="S185">
            <v>9.1957899999999995E-2</v>
          </cell>
        </row>
        <row r="186">
          <cell r="B186">
            <v>40757</v>
          </cell>
          <cell r="C186">
            <v>40759</v>
          </cell>
          <cell r="D186" t="str">
            <v>IFR0010</v>
          </cell>
          <cell r="E186">
            <v>49720</v>
          </cell>
          <cell r="F186">
            <v>0.1</v>
          </cell>
          <cell r="G186">
            <v>420000</v>
          </cell>
          <cell r="H186">
            <v>200000</v>
          </cell>
          <cell r="I186">
            <v>2011</v>
          </cell>
          <cell r="J186">
            <v>8</v>
          </cell>
          <cell r="K186">
            <v>2</v>
          </cell>
          <cell r="L186">
            <v>24.532589238706962</v>
          </cell>
          <cell r="M186">
            <v>15.780386740331496</v>
          </cell>
          <cell r="N186">
            <v>8.6249999999999993E-2</v>
          </cell>
          <cell r="O186">
            <v>8.5000000000000006E-2</v>
          </cell>
          <cell r="P186">
            <v>9.2812500000000006E-2</v>
          </cell>
          <cell r="Q186">
            <v>8.5000000000000006E-2</v>
          </cell>
          <cell r="R186">
            <v>8.7499999999999994E-2</v>
          </cell>
          <cell r="S186">
            <v>8.79109E-2</v>
          </cell>
        </row>
        <row r="187">
          <cell r="B187">
            <v>40778</v>
          </cell>
          <cell r="C187">
            <v>40780</v>
          </cell>
          <cell r="D187" t="str">
            <v>IFR0010</v>
          </cell>
          <cell r="E187">
            <v>49720</v>
          </cell>
          <cell r="F187">
            <v>0.1</v>
          </cell>
          <cell r="G187">
            <v>1125000</v>
          </cell>
          <cell r="H187">
            <v>500000</v>
          </cell>
          <cell r="I187">
            <v>2011</v>
          </cell>
          <cell r="J187">
            <v>8</v>
          </cell>
          <cell r="K187">
            <v>2</v>
          </cell>
          <cell r="L187">
            <v>24.475097399178686</v>
          </cell>
          <cell r="M187">
            <v>15.951086956521733</v>
          </cell>
          <cell r="N187">
            <v>8.3493999999999999E-2</v>
          </cell>
          <cell r="O187">
            <v>8.2500000000000004E-2</v>
          </cell>
          <cell r="P187">
            <v>8.8437500000000002E-2</v>
          </cell>
          <cell r="Q187">
            <v>8.2500000000000004E-2</v>
          </cell>
          <cell r="R187">
            <v>8.4375000000000006E-2</v>
          </cell>
          <cell r="S187">
            <v>0</v>
          </cell>
        </row>
        <row r="188">
          <cell r="B188">
            <v>40820</v>
          </cell>
          <cell r="C188">
            <v>40822</v>
          </cell>
          <cell r="D188" t="str">
            <v>IFR0010</v>
          </cell>
          <cell r="E188">
            <v>49720</v>
          </cell>
          <cell r="F188">
            <v>0.1</v>
          </cell>
          <cell r="G188">
            <v>1045000</v>
          </cell>
          <cell r="H188">
            <v>370000</v>
          </cell>
          <cell r="I188">
            <v>2011</v>
          </cell>
          <cell r="J188">
            <v>10</v>
          </cell>
          <cell r="K188">
            <v>2</v>
          </cell>
          <cell r="L188">
            <v>24.360113720122143</v>
          </cell>
          <cell r="M188">
            <v>15.836956521739125</v>
          </cell>
          <cell r="N188">
            <v>7.9995399999999994E-2</v>
          </cell>
          <cell r="O188">
            <v>7.8750000000000001E-2</v>
          </cell>
          <cell r="P188">
            <v>8.1562499999999996E-2</v>
          </cell>
          <cell r="Q188">
            <v>7.8750000000000001E-2</v>
          </cell>
          <cell r="R188">
            <v>8.0312499999999995E-2</v>
          </cell>
          <cell r="S188">
            <v>8.0394099999999996E-2</v>
          </cell>
        </row>
        <row r="189">
          <cell r="A189" t="str">
            <v>*</v>
          </cell>
        </row>
        <row r="191">
          <cell r="A191">
            <v>30</v>
          </cell>
          <cell r="D191" t="str">
            <v>FR 30yr</v>
          </cell>
        </row>
        <row r="192">
          <cell r="B192">
            <v>40652</v>
          </cell>
          <cell r="C192">
            <v>40654</v>
          </cell>
          <cell r="D192" t="str">
            <v>FR0057</v>
          </cell>
          <cell r="E192">
            <v>51636</v>
          </cell>
          <cell r="F192">
            <v>9.5000000000000001E-2</v>
          </cell>
          <cell r="G192">
            <v>4640000</v>
          </cell>
          <cell r="H192">
            <v>4200000</v>
          </cell>
          <cell r="I192">
            <v>2011</v>
          </cell>
          <cell r="J192">
            <v>4</v>
          </cell>
          <cell r="K192">
            <v>2</v>
          </cell>
          <cell r="L192">
            <v>30.066413494656892</v>
          </cell>
          <cell r="M192">
            <v>18.914919253381726</v>
          </cell>
          <cell r="N192">
            <v>9.5922199999999999E-2</v>
          </cell>
          <cell r="O192">
            <v>9.3124999999999999E-2</v>
          </cell>
          <cell r="P192">
            <v>0.1</v>
          </cell>
          <cell r="Q192">
            <v>9.3124999999999999E-2</v>
          </cell>
          <cell r="R192">
            <v>9.6250000000000002E-2</v>
          </cell>
          <cell r="S192">
            <v>9.6111500000000002E-2</v>
          </cell>
        </row>
        <row r="193">
          <cell r="B193">
            <v>40687</v>
          </cell>
          <cell r="C193">
            <v>40689</v>
          </cell>
          <cell r="D193" t="str">
            <v>FR0057</v>
          </cell>
          <cell r="E193">
            <v>51636</v>
          </cell>
          <cell r="F193">
            <v>9.5000000000000001E-2</v>
          </cell>
          <cell r="G193">
            <v>4715000</v>
          </cell>
          <cell r="H193">
            <v>3100000</v>
          </cell>
          <cell r="I193">
            <v>2011</v>
          </cell>
          <cell r="J193">
            <v>5</v>
          </cell>
          <cell r="K193">
            <v>2</v>
          </cell>
          <cell r="L193">
            <v>29.970590832818157</v>
          </cell>
          <cell r="M193">
            <v>19.051277526821011</v>
          </cell>
          <cell r="N193">
            <v>9.2586699999999994E-2</v>
          </cell>
          <cell r="O193">
            <v>9.1874999999999998E-2</v>
          </cell>
          <cell r="P193">
            <v>9.5000000000000001E-2</v>
          </cell>
          <cell r="Q193">
            <v>9.1874999999999998E-2</v>
          </cell>
          <cell r="R193">
            <v>9.3124999999999999E-2</v>
          </cell>
          <cell r="S193">
            <v>9.1874999999999998E-2</v>
          </cell>
        </row>
        <row r="194">
          <cell r="B194">
            <v>40715</v>
          </cell>
          <cell r="C194">
            <v>40717</v>
          </cell>
          <cell r="D194" t="str">
            <v>FR0057</v>
          </cell>
          <cell r="E194">
            <v>51636</v>
          </cell>
          <cell r="F194">
            <v>9.5000000000000001E-2</v>
          </cell>
          <cell r="G194">
            <v>2611000</v>
          </cell>
          <cell r="H194">
            <v>1100000</v>
          </cell>
          <cell r="I194">
            <v>2011</v>
          </cell>
          <cell r="J194">
            <v>6</v>
          </cell>
          <cell r="K194">
            <v>2</v>
          </cell>
          <cell r="L194">
            <v>29.893932703347168</v>
          </cell>
          <cell r="M194">
            <v>18.975190570299262</v>
          </cell>
          <cell r="N194">
            <v>9.3282799999999999E-2</v>
          </cell>
          <cell r="O194">
            <v>9.2499999999999999E-2</v>
          </cell>
          <cell r="P194">
            <v>9.7500000000000003E-2</v>
          </cell>
          <cell r="Q194">
            <v>9.2499999999999999E-2</v>
          </cell>
          <cell r="R194">
            <v>9.375E-2</v>
          </cell>
          <cell r="S194">
            <v>9.5672400000000005E-2</v>
          </cell>
        </row>
        <row r="195">
          <cell r="B195">
            <v>40729</v>
          </cell>
          <cell r="C195">
            <v>40731</v>
          </cell>
          <cell r="D195" t="str">
            <v>FR0057</v>
          </cell>
          <cell r="E195">
            <v>51636</v>
          </cell>
          <cell r="F195">
            <v>9.5000000000000001E-2</v>
          </cell>
          <cell r="G195">
            <v>5550000</v>
          </cell>
          <cell r="H195">
            <v>2100000</v>
          </cell>
          <cell r="I195">
            <v>2011</v>
          </cell>
          <cell r="J195">
            <v>7</v>
          </cell>
          <cell r="K195">
            <v>2</v>
          </cell>
          <cell r="L195">
            <v>29.855603638611676</v>
          </cell>
          <cell r="M195">
            <v>18.937147092038401</v>
          </cell>
          <cell r="N195">
            <v>9.1197899999999998E-2</v>
          </cell>
          <cell r="O195">
            <v>9.0312500000000004E-2</v>
          </cell>
          <cell r="P195">
            <v>9.4062499999999993E-2</v>
          </cell>
          <cell r="Q195">
            <v>9.0312500000000004E-2</v>
          </cell>
          <cell r="R195">
            <v>9.1562500000000005E-2</v>
          </cell>
          <cell r="S195">
            <v>9.2495400000000005E-2</v>
          </cell>
        </row>
        <row r="196">
          <cell r="B196">
            <v>40743</v>
          </cell>
          <cell r="C196">
            <v>40745</v>
          </cell>
          <cell r="D196" t="str">
            <v>FR0057</v>
          </cell>
          <cell r="E196">
            <v>51636</v>
          </cell>
          <cell r="F196">
            <v>9.5000000000000001E-2</v>
          </cell>
          <cell r="G196">
            <v>3367000</v>
          </cell>
          <cell r="H196">
            <v>1050000</v>
          </cell>
          <cell r="I196">
            <v>2011</v>
          </cell>
          <cell r="J196">
            <v>7</v>
          </cell>
          <cell r="K196">
            <v>2</v>
          </cell>
          <cell r="L196">
            <v>29.817274573876183</v>
          </cell>
          <cell r="M196">
            <v>18.89910361377753</v>
          </cell>
          <cell r="N196">
            <v>8.9192900000000006E-2</v>
          </cell>
          <cell r="O196">
            <v>8.8437500000000002E-2</v>
          </cell>
          <cell r="P196">
            <v>9.1249999999999998E-2</v>
          </cell>
          <cell r="Q196">
            <v>8.8437500000000002E-2</v>
          </cell>
          <cell r="R196">
            <v>8.9374999999999996E-2</v>
          </cell>
          <cell r="S196">
            <v>8.9657000000000001E-2</v>
          </cell>
        </row>
        <row r="197">
          <cell r="B197">
            <v>40764</v>
          </cell>
          <cell r="C197">
            <v>40766</v>
          </cell>
          <cell r="D197" t="str">
            <v>FR0057</v>
          </cell>
          <cell r="E197">
            <v>51636</v>
          </cell>
          <cell r="F197">
            <v>9.5000000000000001E-2</v>
          </cell>
          <cell r="G197">
            <v>1500000</v>
          </cell>
          <cell r="H197">
            <v>0</v>
          </cell>
          <cell r="I197">
            <v>2011</v>
          </cell>
          <cell r="J197">
            <v>8</v>
          </cell>
          <cell r="K197">
            <v>2</v>
          </cell>
          <cell r="L197">
            <v>29.759780976772941</v>
          </cell>
          <cell r="M197">
            <v>18.842038396386215</v>
          </cell>
          <cell r="N197">
            <v>0</v>
          </cell>
          <cell r="O197">
            <v>8.6249999999999993E-2</v>
          </cell>
          <cell r="P197">
            <v>0.09</v>
          </cell>
          <cell r="Q197">
            <v>8.6249999999999993E-2</v>
          </cell>
          <cell r="R197">
            <v>0</v>
          </cell>
          <cell r="S197">
            <v>8.7924799999999997E-2</v>
          </cell>
        </row>
        <row r="198">
          <cell r="B198">
            <v>40799</v>
          </cell>
          <cell r="C198">
            <v>40801</v>
          </cell>
          <cell r="D198" t="str">
            <v>FR0057</v>
          </cell>
          <cell r="E198">
            <v>51636</v>
          </cell>
          <cell r="F198">
            <v>9.5000000000000001E-2</v>
          </cell>
          <cell r="G198">
            <v>2815000</v>
          </cell>
          <cell r="H198">
            <v>2000000</v>
          </cell>
          <cell r="I198">
            <v>2011</v>
          </cell>
          <cell r="J198">
            <v>9</v>
          </cell>
          <cell r="K198">
            <v>2</v>
          </cell>
          <cell r="L198">
            <v>29.663958314934206</v>
          </cell>
          <cell r="M198">
            <v>18.746929700734057</v>
          </cell>
          <cell r="N198">
            <v>7.7071700000000007E-2</v>
          </cell>
          <cell r="O198">
            <v>7.6249999999999998E-2</v>
          </cell>
          <cell r="P198">
            <v>0.08</v>
          </cell>
          <cell r="Q198">
            <v>7.6249999999999998E-2</v>
          </cell>
          <cell r="R198">
            <v>7.7499999999999999E-2</v>
          </cell>
          <cell r="S198">
            <v>7.7508099999999996E-2</v>
          </cell>
        </row>
        <row r="199">
          <cell r="A199" t="str">
            <v>*</v>
          </cell>
        </row>
        <row r="200">
          <cell r="H200">
            <v>13550000</v>
          </cell>
        </row>
        <row r="217">
          <cell r="G217">
            <v>172801410</v>
          </cell>
        </row>
      </sheetData>
      <sheetData sheetId="3">
        <row r="2">
          <cell r="A2">
            <v>4</v>
          </cell>
          <cell r="B2">
            <v>40561</v>
          </cell>
          <cell r="C2">
            <v>40563</v>
          </cell>
          <cell r="D2" t="str">
            <v>FR0053</v>
          </cell>
          <cell r="E2">
            <v>44392</v>
          </cell>
          <cell r="F2">
            <v>8.2500000000000004E-2</v>
          </cell>
          <cell r="G2">
            <v>2398000</v>
          </cell>
          <cell r="H2">
            <v>1850000</v>
          </cell>
          <cell r="I2">
            <v>2011</v>
          </cell>
          <cell r="J2">
            <v>1</v>
          </cell>
          <cell r="K2">
            <v>2</v>
          </cell>
          <cell r="L2">
            <v>10.482578397212544</v>
          </cell>
          <cell r="M2">
            <v>8.1653573027720512</v>
          </cell>
          <cell r="N2">
            <v>8.5416900000000004E-2</v>
          </cell>
          <cell r="O2">
            <v>8.3750000000000005E-2</v>
          </cell>
          <cell r="P2">
            <v>0.09</v>
          </cell>
          <cell r="Q2">
            <v>8.3750000000000005E-2</v>
          </cell>
          <cell r="R2">
            <v>8.59375E-2</v>
          </cell>
          <cell r="S2">
            <v>8.5865999999999998E-2</v>
          </cell>
        </row>
        <row r="3">
          <cell r="A3">
            <v>6</v>
          </cell>
          <cell r="B3">
            <v>40568</v>
          </cell>
          <cell r="C3">
            <v>40570</v>
          </cell>
          <cell r="D3" t="str">
            <v>FR0053</v>
          </cell>
          <cell r="E3">
            <v>44392</v>
          </cell>
          <cell r="F3">
            <v>8.2500000000000004E-2</v>
          </cell>
          <cell r="G3">
            <v>3663000</v>
          </cell>
          <cell r="H3">
            <v>850000</v>
          </cell>
          <cell r="I3">
            <v>2011</v>
          </cell>
          <cell r="J3">
            <v>1</v>
          </cell>
          <cell r="K3">
            <v>2</v>
          </cell>
          <cell r="L3">
            <v>10.463414634146343</v>
          </cell>
          <cell r="M3">
            <v>8.1460202861974675</v>
          </cell>
          <cell r="N3">
            <v>8.9910299999999999E-2</v>
          </cell>
          <cell r="O3">
            <v>8.9062500000000003E-2</v>
          </cell>
          <cell r="P3">
            <v>9.5625000000000002E-2</v>
          </cell>
          <cell r="Q3">
            <v>8.9062500000000003E-2</v>
          </cell>
          <cell r="R3">
            <v>0.09</v>
          </cell>
          <cell r="S3">
            <v>9.2256299999999999E-2</v>
          </cell>
        </row>
        <row r="4">
          <cell r="A4">
            <v>17</v>
          </cell>
          <cell r="B4">
            <v>40595</v>
          </cell>
          <cell r="C4">
            <v>40597</v>
          </cell>
          <cell r="D4" t="str">
            <v>FR0053</v>
          </cell>
          <cell r="E4">
            <v>44392</v>
          </cell>
          <cell r="F4">
            <v>8.2500000000000004E-2</v>
          </cell>
          <cell r="G4">
            <v>3569000</v>
          </cell>
          <cell r="H4">
            <v>0</v>
          </cell>
          <cell r="I4">
            <v>2011</v>
          </cell>
          <cell r="J4">
            <v>2</v>
          </cell>
          <cell r="K4">
            <v>1</v>
          </cell>
          <cell r="L4">
            <v>10.389497262319562</v>
          </cell>
          <cell r="M4">
            <v>8.0714346508383521</v>
          </cell>
          <cell r="N4">
            <v>0</v>
          </cell>
          <cell r="O4">
            <v>8.7499999999999994E-2</v>
          </cell>
          <cell r="P4">
            <v>9.2499999999999999E-2</v>
          </cell>
          <cell r="Q4">
            <v>8.7499999999999994E-2</v>
          </cell>
          <cell r="R4">
            <v>0</v>
          </cell>
          <cell r="S4">
            <v>8.9450100000000005E-2</v>
          </cell>
        </row>
        <row r="5">
          <cell r="A5">
            <v>24</v>
          </cell>
          <cell r="B5">
            <v>40610</v>
          </cell>
          <cell r="C5">
            <v>40612</v>
          </cell>
          <cell r="D5" t="str">
            <v>FR0053</v>
          </cell>
          <cell r="E5">
            <v>44392</v>
          </cell>
          <cell r="F5">
            <v>8.2500000000000004E-2</v>
          </cell>
          <cell r="G5">
            <v>3825000</v>
          </cell>
          <cell r="H5">
            <v>0</v>
          </cell>
          <cell r="I5">
            <v>2011</v>
          </cell>
          <cell r="J5">
            <v>3</v>
          </cell>
          <cell r="K5">
            <v>2</v>
          </cell>
          <cell r="L5">
            <v>10.348432055749129</v>
          </cell>
          <cell r="M5">
            <v>8.0299981867499532</v>
          </cell>
          <cell r="N5">
            <v>0</v>
          </cell>
          <cell r="O5">
            <v>8.5312499999999999E-2</v>
          </cell>
          <cell r="P5">
            <v>8.7499999999999994E-2</v>
          </cell>
          <cell r="Q5">
            <v>8.5312499999999999E-2</v>
          </cell>
          <cell r="R5">
            <v>0</v>
          </cell>
          <cell r="S5">
            <v>8.6023699999999995E-2</v>
          </cell>
        </row>
        <row r="6">
          <cell r="A6">
            <v>36</v>
          </cell>
          <cell r="B6">
            <v>40638</v>
          </cell>
          <cell r="C6">
            <v>40640</v>
          </cell>
          <cell r="D6" t="str">
            <v>FR0053</v>
          </cell>
          <cell r="E6">
            <v>44392</v>
          </cell>
          <cell r="F6">
            <v>8.2500000000000004E-2</v>
          </cell>
          <cell r="G6">
            <v>3205000</v>
          </cell>
          <cell r="H6">
            <v>1350000</v>
          </cell>
          <cell r="I6">
            <v>2011</v>
          </cell>
          <cell r="J6">
            <v>4</v>
          </cell>
          <cell r="K6">
            <v>2</v>
          </cell>
          <cell r="L6">
            <v>10.271777003484321</v>
          </cell>
          <cell r="M6">
            <v>7.9526501204516107</v>
          </cell>
          <cell r="N6">
            <v>7.7315800000000004E-2</v>
          </cell>
          <cell r="O6">
            <v>8.5000000000000006E-2</v>
          </cell>
          <cell r="P6">
            <v>8.9062500000000003E-2</v>
          </cell>
          <cell r="Q6">
            <v>8.5000000000000006E-2</v>
          </cell>
          <cell r="R6">
            <v>7.7600000000000002E-2</v>
          </cell>
          <cell r="S6">
            <v>8.6360900000000004E-2</v>
          </cell>
        </row>
        <row r="7">
          <cell r="A7">
            <v>56</v>
          </cell>
          <cell r="B7">
            <v>40666</v>
          </cell>
          <cell r="C7">
            <v>40668</v>
          </cell>
          <cell r="D7" t="str">
            <v>FR0053</v>
          </cell>
          <cell r="E7">
            <v>44392</v>
          </cell>
          <cell r="F7">
            <v>8.2500000000000004E-2</v>
          </cell>
          <cell r="G7">
            <v>2120000</v>
          </cell>
          <cell r="H7">
            <v>1650000</v>
          </cell>
          <cell r="I7">
            <v>2011</v>
          </cell>
          <cell r="J7">
            <v>5</v>
          </cell>
          <cell r="K7">
            <v>2</v>
          </cell>
          <cell r="L7">
            <v>10.195121951219512</v>
          </cell>
          <cell r="M7">
            <v>7.8753020541532681</v>
          </cell>
          <cell r="N7">
            <v>7.69894E-2</v>
          </cell>
          <cell r="O7">
            <v>7.6249999999999998E-2</v>
          </cell>
          <cell r="P7">
            <v>7.9062499999999994E-2</v>
          </cell>
          <cell r="Q7">
            <v>7.6249999999999998E-2</v>
          </cell>
          <cell r="R7">
            <v>7.7499999999999999E-2</v>
          </cell>
          <cell r="S7">
            <v>7.7241199999999996E-2</v>
          </cell>
        </row>
        <row r="8">
          <cell r="A8">
            <v>60</v>
          </cell>
          <cell r="B8">
            <v>40687</v>
          </cell>
          <cell r="C8">
            <v>40689</v>
          </cell>
          <cell r="D8" t="str">
            <v>FR0053</v>
          </cell>
          <cell r="E8">
            <v>44392</v>
          </cell>
          <cell r="F8">
            <v>8.2500000000000004E-2</v>
          </cell>
          <cell r="G8">
            <v>5512000</v>
          </cell>
          <cell r="H8">
            <v>1450000</v>
          </cell>
          <cell r="I8">
            <v>2011</v>
          </cell>
          <cell r="J8">
            <v>5</v>
          </cell>
          <cell r="K8">
            <v>2</v>
          </cell>
          <cell r="L8">
            <v>10.137630662020907</v>
          </cell>
          <cell r="M8">
            <v>7.817291004429511</v>
          </cell>
          <cell r="N8">
            <v>7.49972E-2</v>
          </cell>
          <cell r="O8">
            <v>7.4374999999999997E-2</v>
          </cell>
          <cell r="P8">
            <v>7.7812500000000007E-2</v>
          </cell>
          <cell r="Q8">
            <v>7.4374999999999997E-2</v>
          </cell>
          <cell r="R8">
            <v>7.5312500000000004E-2</v>
          </cell>
          <cell r="S8">
            <v>7.4374999999999997E-2</v>
          </cell>
        </row>
        <row r="9">
          <cell r="A9">
            <v>63</v>
          </cell>
          <cell r="B9">
            <v>40701</v>
          </cell>
          <cell r="C9">
            <v>40703</v>
          </cell>
          <cell r="D9" t="str">
            <v>FR0053</v>
          </cell>
          <cell r="E9">
            <v>44392</v>
          </cell>
          <cell r="F9">
            <v>8.2500000000000004E-2</v>
          </cell>
          <cell r="G9">
            <v>2238000</v>
          </cell>
          <cell r="H9">
            <v>1500000</v>
          </cell>
          <cell r="I9">
            <v>2011</v>
          </cell>
          <cell r="J9">
            <v>6</v>
          </cell>
          <cell r="K9">
            <v>2</v>
          </cell>
          <cell r="L9">
            <v>10.099303135888503</v>
          </cell>
          <cell r="M9">
            <v>7.7786169712803392</v>
          </cell>
          <cell r="N9">
            <v>7.3697100000000001E-2</v>
          </cell>
          <cell r="O9">
            <v>7.2499999999999995E-2</v>
          </cell>
          <cell r="P9">
            <v>7.4687500000000004E-2</v>
          </cell>
          <cell r="Q9">
            <v>7.2499999999999995E-2</v>
          </cell>
          <cell r="R9">
            <v>7.4082499999999996E-2</v>
          </cell>
          <cell r="S9">
            <v>7.3895100000000005E-2</v>
          </cell>
        </row>
        <row r="10">
          <cell r="A10">
            <v>68</v>
          </cell>
          <cell r="B10">
            <v>40715</v>
          </cell>
          <cell r="C10">
            <v>40717</v>
          </cell>
          <cell r="D10" t="str">
            <v>FR0053</v>
          </cell>
          <cell r="E10">
            <v>44392</v>
          </cell>
          <cell r="F10">
            <v>8.2500000000000004E-2</v>
          </cell>
          <cell r="G10">
            <v>2653000</v>
          </cell>
          <cell r="H10">
            <v>250000</v>
          </cell>
          <cell r="I10">
            <v>2011</v>
          </cell>
          <cell r="J10">
            <v>6</v>
          </cell>
          <cell r="K10">
            <v>2</v>
          </cell>
          <cell r="L10">
            <v>10.060975609756099</v>
          </cell>
          <cell r="M10">
            <v>7.7399429381311684</v>
          </cell>
          <cell r="N10">
            <v>7.6499999999999999E-2</v>
          </cell>
          <cell r="O10">
            <v>7.6249999999999998E-2</v>
          </cell>
          <cell r="P10">
            <v>8.2500000000000004E-2</v>
          </cell>
          <cell r="Q10">
            <v>7.6249999999999998E-2</v>
          </cell>
          <cell r="R10">
            <v>7.6874999999999999E-2</v>
          </cell>
          <cell r="S10">
            <v>7.8705600000000001E-2</v>
          </cell>
        </row>
        <row r="11">
          <cell r="A11">
            <v>73</v>
          </cell>
          <cell r="B11">
            <v>40729</v>
          </cell>
          <cell r="C11">
            <v>40731</v>
          </cell>
          <cell r="D11" t="str">
            <v>FR0053</v>
          </cell>
          <cell r="E11">
            <v>44392</v>
          </cell>
          <cell r="F11">
            <v>8.2500000000000004E-2</v>
          </cell>
          <cell r="G11">
            <v>1645000</v>
          </cell>
          <cell r="H11">
            <v>300000</v>
          </cell>
          <cell r="I11">
            <v>2011</v>
          </cell>
          <cell r="J11">
            <v>7</v>
          </cell>
          <cell r="K11">
            <v>2</v>
          </cell>
          <cell r="L11">
            <v>10.022648083623693</v>
          </cell>
          <cell r="M11">
            <v>7.7012689049819976</v>
          </cell>
          <cell r="N11">
            <v>7.4563599999999994E-2</v>
          </cell>
          <cell r="O11">
            <v>7.4374999999999997E-2</v>
          </cell>
          <cell r="P11">
            <v>8.3750000000000005E-2</v>
          </cell>
          <cell r="Q11">
            <v>7.4374999999999997E-2</v>
          </cell>
          <cell r="R11">
            <v>7.4675000000000005E-2</v>
          </cell>
          <cell r="S11">
            <v>7.5497900000000007E-2</v>
          </cell>
        </row>
        <row r="12">
          <cell r="A12">
            <v>84</v>
          </cell>
          <cell r="B12">
            <v>40743</v>
          </cell>
          <cell r="C12">
            <v>40745</v>
          </cell>
          <cell r="D12" t="str">
            <v>FR0053</v>
          </cell>
          <cell r="E12">
            <v>44392</v>
          </cell>
          <cell r="F12">
            <v>8.2500000000000004E-2</v>
          </cell>
          <cell r="G12">
            <v>2565000</v>
          </cell>
          <cell r="H12">
            <v>1950000</v>
          </cell>
          <cell r="I12">
            <v>2011</v>
          </cell>
          <cell r="J12">
            <v>7</v>
          </cell>
          <cell r="K12">
            <v>2</v>
          </cell>
          <cell r="L12">
            <v>9.984320557491289</v>
          </cell>
          <cell r="M12">
            <v>7.8364353782013101</v>
          </cell>
          <cell r="N12">
            <v>7.2992100000000004E-2</v>
          </cell>
          <cell r="O12">
            <v>7.4687500000000004E-2</v>
          </cell>
          <cell r="P12">
            <v>7.2499999999999995E-2</v>
          </cell>
          <cell r="Q12">
            <v>7.4687500000000004E-2</v>
          </cell>
          <cell r="R12">
            <v>7.3437500000000003E-2</v>
          </cell>
          <cell r="S12">
            <v>7.3195899999999994E-2</v>
          </cell>
        </row>
        <row r="13">
          <cell r="A13">
            <v>95</v>
          </cell>
          <cell r="B13">
            <v>40764</v>
          </cell>
          <cell r="C13">
            <v>40766</v>
          </cell>
          <cell r="D13" t="str">
            <v>FR0053</v>
          </cell>
          <cell r="E13">
            <v>44392</v>
          </cell>
          <cell r="F13">
            <v>8.2500000000000004E-2</v>
          </cell>
          <cell r="G13">
            <v>855000</v>
          </cell>
          <cell r="H13">
            <v>0</v>
          </cell>
          <cell r="I13">
            <v>2011</v>
          </cell>
          <cell r="J13">
            <v>8</v>
          </cell>
          <cell r="K13">
            <v>2</v>
          </cell>
          <cell r="L13">
            <v>9.9268292682926838</v>
          </cell>
          <cell r="M13">
            <v>7.7793701608100054</v>
          </cell>
          <cell r="N13">
            <v>0</v>
          </cell>
          <cell r="O13">
            <v>7.0937500000000001E-2</v>
          </cell>
          <cell r="P13">
            <v>7.4999999999999997E-2</v>
          </cell>
          <cell r="Q13">
            <v>7.0937500000000001E-2</v>
          </cell>
          <cell r="R13">
            <v>0</v>
          </cell>
          <cell r="S13">
            <v>7.2206400000000004E-2</v>
          </cell>
        </row>
        <row r="14">
          <cell r="A14">
            <v>101</v>
          </cell>
          <cell r="B14">
            <v>40771</v>
          </cell>
          <cell r="C14">
            <v>40773</v>
          </cell>
          <cell r="D14" t="str">
            <v>FR0053</v>
          </cell>
          <cell r="E14">
            <v>44392</v>
          </cell>
          <cell r="F14">
            <v>8.2500000000000004E-2</v>
          </cell>
          <cell r="G14">
            <v>2788200</v>
          </cell>
          <cell r="H14">
            <v>1450000</v>
          </cell>
          <cell r="I14">
            <v>2011</v>
          </cell>
          <cell r="J14">
            <v>8</v>
          </cell>
          <cell r="K14">
            <v>2</v>
          </cell>
          <cell r="L14">
            <v>9.9076655052264808</v>
          </cell>
          <cell r="M14">
            <v>7.7603484216795726</v>
          </cell>
          <cell r="N14">
            <v>6.9298200000000004E-2</v>
          </cell>
          <cell r="O14">
            <v>6.8750000000000006E-2</v>
          </cell>
          <cell r="P14">
            <v>7.1249999999999994E-2</v>
          </cell>
          <cell r="Q14">
            <v>6.8750000000000006E-2</v>
          </cell>
          <cell r="R14">
            <v>6.9375000000000006E-2</v>
          </cell>
          <cell r="S14">
            <v>6.9572899999999993E-2</v>
          </cell>
        </row>
        <row r="15">
          <cell r="A15">
            <v>110</v>
          </cell>
          <cell r="B15">
            <v>40799</v>
          </cell>
          <cell r="C15">
            <v>40801</v>
          </cell>
          <cell r="D15" t="str">
            <v>FR0053</v>
          </cell>
          <cell r="E15">
            <v>44392</v>
          </cell>
          <cell r="F15">
            <v>8.2500000000000004E-2</v>
          </cell>
          <cell r="G15">
            <v>3020000</v>
          </cell>
          <cell r="H15">
            <v>650000</v>
          </cell>
          <cell r="I15">
            <v>2011</v>
          </cell>
          <cell r="J15">
            <v>9</v>
          </cell>
          <cell r="K15">
            <v>2</v>
          </cell>
          <cell r="L15">
            <v>9.8310104529616726</v>
          </cell>
          <cell r="M15">
            <v>7.6842614651578325</v>
          </cell>
          <cell r="N15">
            <v>6.7000000000000004E-2</v>
          </cell>
          <cell r="O15">
            <v>6.6250000000000003E-2</v>
          </cell>
          <cell r="P15">
            <v>6.9687499999999999E-2</v>
          </cell>
          <cell r="Q15">
            <v>6.6250000000000003E-2</v>
          </cell>
          <cell r="R15">
            <v>6.7187499999999997E-2</v>
          </cell>
          <cell r="S15">
            <v>6.7838099999999998E-2</v>
          </cell>
        </row>
        <row r="16">
          <cell r="A16">
            <v>5</v>
          </cell>
          <cell r="B16">
            <v>40561</v>
          </cell>
          <cell r="C16">
            <v>40563</v>
          </cell>
          <cell r="D16" t="str">
            <v>FR0054</v>
          </cell>
          <cell r="E16">
            <v>48044</v>
          </cell>
          <cell r="F16">
            <v>9.5000000000000001E-2</v>
          </cell>
          <cell r="G16">
            <v>5275000</v>
          </cell>
          <cell r="H16">
            <v>4000000</v>
          </cell>
          <cell r="I16">
            <v>2011</v>
          </cell>
          <cell r="J16">
            <v>1</v>
          </cell>
          <cell r="K16">
            <v>2</v>
          </cell>
          <cell r="L16">
            <v>20.482529335071707</v>
          </cell>
          <cell r="M16">
            <v>13.878893528085881</v>
          </cell>
          <cell r="N16">
            <v>0.1009881</v>
          </cell>
          <cell r="O16">
            <v>9.8125000000000004E-2</v>
          </cell>
          <cell r="P16">
            <v>0.1053125</v>
          </cell>
          <cell r="Q16">
            <v>9.8125000000000004E-2</v>
          </cell>
          <cell r="R16">
            <v>0.1015625</v>
          </cell>
          <cell r="S16">
            <v>0.10125770000000001</v>
          </cell>
        </row>
        <row r="17">
          <cell r="A17">
            <v>8</v>
          </cell>
          <cell r="B17">
            <v>40568</v>
          </cell>
          <cell r="C17">
            <v>40570</v>
          </cell>
          <cell r="D17" t="str">
            <v>FR0054</v>
          </cell>
          <cell r="E17">
            <v>48044</v>
          </cell>
          <cell r="F17">
            <v>9.5000000000000001E-2</v>
          </cell>
          <cell r="G17">
            <v>8024000</v>
          </cell>
          <cell r="H17">
            <v>4250000</v>
          </cell>
          <cell r="I17">
            <v>2011</v>
          </cell>
          <cell r="J17">
            <v>1</v>
          </cell>
          <cell r="K17">
            <v>2</v>
          </cell>
          <cell r="L17">
            <v>20.46336375488918</v>
          </cell>
          <cell r="M17">
            <v>13.859556511511297</v>
          </cell>
          <cell r="N17">
            <v>0.1017492</v>
          </cell>
          <cell r="O17">
            <v>0.1</v>
          </cell>
          <cell r="P17">
            <v>0.10875</v>
          </cell>
          <cell r="Q17">
            <v>0.1</v>
          </cell>
          <cell r="R17">
            <v>0.10249999999999999</v>
          </cell>
          <cell r="S17">
            <v>0.103891</v>
          </cell>
        </row>
        <row r="18">
          <cell r="A18">
            <v>13</v>
          </cell>
          <cell r="B18">
            <v>40582</v>
          </cell>
          <cell r="C18">
            <v>40584</v>
          </cell>
          <cell r="D18" t="str">
            <v>FR0054</v>
          </cell>
          <cell r="E18">
            <v>48044</v>
          </cell>
          <cell r="F18">
            <v>9.5000000000000001E-2</v>
          </cell>
          <cell r="G18">
            <v>6119000</v>
          </cell>
          <cell r="H18">
            <v>2100000</v>
          </cell>
          <cell r="I18">
            <v>2011</v>
          </cell>
          <cell r="J18">
            <v>2</v>
          </cell>
          <cell r="K18">
            <v>2</v>
          </cell>
          <cell r="L18">
            <v>20.425032594524119</v>
          </cell>
          <cell r="M18">
            <v>13.820882478362133</v>
          </cell>
          <cell r="N18">
            <v>0.1000894</v>
          </cell>
          <cell r="O18">
            <v>9.9062499999999998E-2</v>
          </cell>
          <cell r="P18">
            <v>0.1040625</v>
          </cell>
          <cell r="Q18">
            <v>9.9062499999999998E-2</v>
          </cell>
          <cell r="R18">
            <v>0.10062500000000001</v>
          </cell>
          <cell r="S18">
            <v>0.1011822</v>
          </cell>
        </row>
        <row r="19">
          <cell r="A19">
            <v>18</v>
          </cell>
          <cell r="B19">
            <v>40595</v>
          </cell>
          <cell r="C19">
            <v>40597</v>
          </cell>
          <cell r="D19" t="str">
            <v>FR0054</v>
          </cell>
          <cell r="E19">
            <v>48044</v>
          </cell>
          <cell r="F19">
            <v>9.5000000000000001E-2</v>
          </cell>
          <cell r="G19">
            <v>9345000</v>
          </cell>
          <cell r="H19">
            <v>1400000</v>
          </cell>
          <cell r="I19">
            <v>2011</v>
          </cell>
          <cell r="J19">
            <v>2</v>
          </cell>
          <cell r="K19">
            <v>1</v>
          </cell>
          <cell r="L19">
            <v>20.389439374185137</v>
          </cell>
          <cell r="M19">
            <v>13.784970876152187</v>
          </cell>
          <cell r="N19">
            <v>0.1009631</v>
          </cell>
          <cell r="O19">
            <v>9.9375000000000005E-2</v>
          </cell>
          <cell r="P19">
            <v>0.10375</v>
          </cell>
          <cell r="Q19">
            <v>9.9375000000000005E-2</v>
          </cell>
          <cell r="R19">
            <v>0.10125000000000001</v>
          </cell>
          <cell r="S19">
            <v>0.1018416</v>
          </cell>
        </row>
        <row r="20">
          <cell r="A20">
            <v>33</v>
          </cell>
          <cell r="B20">
            <v>40624</v>
          </cell>
          <cell r="C20">
            <v>40626</v>
          </cell>
          <cell r="D20" t="str">
            <v>FR0054</v>
          </cell>
          <cell r="E20">
            <v>48044</v>
          </cell>
          <cell r="F20">
            <v>9.5000000000000001E-2</v>
          </cell>
          <cell r="G20">
            <v>10451200</v>
          </cell>
          <cell r="H20">
            <v>4500000</v>
          </cell>
          <cell r="I20">
            <v>2011</v>
          </cell>
          <cell r="J20">
            <v>3</v>
          </cell>
          <cell r="K20">
            <v>2</v>
          </cell>
          <cell r="L20">
            <v>20.310039113428942</v>
          </cell>
          <cell r="M20">
            <v>13.704860378914617</v>
          </cell>
          <cell r="N20">
            <v>9.4695399999999999E-2</v>
          </cell>
          <cell r="O20">
            <v>9.4375000000000001E-2</v>
          </cell>
          <cell r="P20">
            <v>9.7812499999999997E-2</v>
          </cell>
          <cell r="Q20">
            <v>9.4375000000000001E-2</v>
          </cell>
          <cell r="R20">
            <v>9.5000000000000001E-2</v>
          </cell>
          <cell r="S20">
            <v>9.5100799999999999E-2</v>
          </cell>
        </row>
        <row r="21">
          <cell r="A21">
            <v>38</v>
          </cell>
          <cell r="B21">
            <v>40638</v>
          </cell>
          <cell r="C21">
            <v>40640</v>
          </cell>
          <cell r="D21" t="str">
            <v>FR0054</v>
          </cell>
          <cell r="E21">
            <v>48044</v>
          </cell>
          <cell r="F21">
            <v>9.5000000000000001E-2</v>
          </cell>
          <cell r="G21">
            <v>4658000</v>
          </cell>
          <cell r="H21">
            <v>0</v>
          </cell>
          <cell r="I21">
            <v>2011</v>
          </cell>
          <cell r="J21">
            <v>4</v>
          </cell>
          <cell r="K21">
            <v>2</v>
          </cell>
          <cell r="L21">
            <v>20.271707953063885</v>
          </cell>
          <cell r="M21">
            <v>13.666186345765443</v>
          </cell>
          <cell r="N21">
            <v>0</v>
          </cell>
          <cell r="O21">
            <v>9.0937500000000004E-2</v>
          </cell>
          <cell r="P21">
            <v>9.5000000000000001E-2</v>
          </cell>
          <cell r="Q21">
            <v>9.0937500000000004E-2</v>
          </cell>
          <cell r="R21">
            <v>0</v>
          </cell>
          <cell r="S21">
            <v>9.1388899999999995E-2</v>
          </cell>
        </row>
        <row r="22">
          <cell r="A22">
            <v>65</v>
          </cell>
          <cell r="B22">
            <v>40701</v>
          </cell>
          <cell r="C22">
            <v>40703</v>
          </cell>
          <cell r="D22" t="str">
            <v>FR0054</v>
          </cell>
          <cell r="E22">
            <v>48044</v>
          </cell>
          <cell r="F22">
            <v>9.5000000000000001E-2</v>
          </cell>
          <cell r="G22">
            <v>6657500</v>
          </cell>
          <cell r="H22">
            <v>2750000</v>
          </cell>
          <cell r="I22">
            <v>2011</v>
          </cell>
          <cell r="J22">
            <v>6</v>
          </cell>
          <cell r="K22">
            <v>2</v>
          </cell>
          <cell r="L22">
            <v>20.09921773142112</v>
          </cell>
          <cell r="M22">
            <v>13.492153196594176</v>
          </cell>
          <cell r="N22">
            <v>8.6399900000000002E-2</v>
          </cell>
          <cell r="O22">
            <v>8.5312499999999999E-2</v>
          </cell>
          <cell r="P22">
            <v>9.5000000000000001E-2</v>
          </cell>
          <cell r="Q22">
            <v>8.5312499999999999E-2</v>
          </cell>
          <cell r="R22">
            <v>8.6562500000000001E-2</v>
          </cell>
          <cell r="S22">
            <v>8.6936399999999997E-2</v>
          </cell>
        </row>
        <row r="23">
          <cell r="A23">
            <v>69</v>
          </cell>
          <cell r="B23">
            <v>40715</v>
          </cell>
          <cell r="C23">
            <v>40717</v>
          </cell>
          <cell r="D23" t="str">
            <v>FR0054</v>
          </cell>
          <cell r="E23">
            <v>48044</v>
          </cell>
          <cell r="F23">
            <v>9.5000000000000001E-2</v>
          </cell>
          <cell r="G23">
            <v>2820000</v>
          </cell>
          <cell r="H23">
            <v>0</v>
          </cell>
          <cell r="I23">
            <v>2011</v>
          </cell>
          <cell r="J23">
            <v>6</v>
          </cell>
          <cell r="K23">
            <v>2</v>
          </cell>
          <cell r="L23">
            <v>20.060886571056063</v>
          </cell>
          <cell r="M23">
            <v>13.453479163445003</v>
          </cell>
          <cell r="N23">
            <v>0</v>
          </cell>
          <cell r="O23">
            <v>8.8437500000000002E-2</v>
          </cell>
          <cell r="P23">
            <v>9.2499999999999999E-2</v>
          </cell>
          <cell r="Q23">
            <v>8.8437500000000002E-2</v>
          </cell>
          <cell r="R23">
            <v>0</v>
          </cell>
          <cell r="S23">
            <v>9.0084300000000006E-2</v>
          </cell>
        </row>
        <row r="24">
          <cell r="A24">
            <v>75</v>
          </cell>
          <cell r="B24">
            <v>40729</v>
          </cell>
          <cell r="C24">
            <v>40731</v>
          </cell>
          <cell r="D24" t="str">
            <v>FR0054</v>
          </cell>
          <cell r="E24">
            <v>48044</v>
          </cell>
          <cell r="F24">
            <v>9.5000000000000001E-2</v>
          </cell>
          <cell r="G24">
            <v>7832000</v>
          </cell>
          <cell r="H24">
            <v>950000</v>
          </cell>
          <cell r="I24">
            <v>2011</v>
          </cell>
          <cell r="J24">
            <v>7</v>
          </cell>
          <cell r="K24">
            <v>2</v>
          </cell>
          <cell r="L24">
            <v>20.022555410691005</v>
          </cell>
          <cell r="M24">
            <v>13.414805130295829</v>
          </cell>
          <cell r="N24">
            <v>8.6246199999999995E-2</v>
          </cell>
          <cell r="O24">
            <v>8.59375E-2</v>
          </cell>
          <cell r="P24">
            <v>9.2499999999999999E-2</v>
          </cell>
          <cell r="Q24">
            <v>8.59375E-2</v>
          </cell>
          <cell r="R24">
            <v>8.6249999999999993E-2</v>
          </cell>
          <cell r="S24">
            <v>8.7150900000000003E-2</v>
          </cell>
        </row>
        <row r="25">
          <cell r="A25">
            <v>3</v>
          </cell>
          <cell r="B25">
            <v>40561</v>
          </cell>
          <cell r="C25">
            <v>40563</v>
          </cell>
          <cell r="D25" t="str">
            <v>FR0055</v>
          </cell>
          <cell r="E25">
            <v>42628</v>
          </cell>
          <cell r="F25">
            <v>7.3749999999999996E-2</v>
          </cell>
          <cell r="G25">
            <v>1137000</v>
          </cell>
          <cell r="H25">
            <v>200000</v>
          </cell>
          <cell r="I25">
            <v>2011</v>
          </cell>
          <cell r="J25">
            <v>1</v>
          </cell>
          <cell r="K25">
            <v>2</v>
          </cell>
          <cell r="L25">
            <v>5.6523722627737225</v>
          </cell>
          <cell r="M25">
            <v>4.8055837490544544</v>
          </cell>
          <cell r="N25">
            <v>7.5156200000000006E-2</v>
          </cell>
          <cell r="O25">
            <v>7.4999999999999997E-2</v>
          </cell>
          <cell r="P25">
            <v>8.5000000000000006E-2</v>
          </cell>
          <cell r="Q25">
            <v>7.4999999999999997E-2</v>
          </cell>
          <cell r="R25">
            <v>7.5312500000000004E-2</v>
          </cell>
          <cell r="S25">
            <v>7.9154000000000002E-2</v>
          </cell>
        </row>
        <row r="26">
          <cell r="A26">
            <v>11</v>
          </cell>
          <cell r="B26">
            <v>40582</v>
          </cell>
          <cell r="C26">
            <v>40584</v>
          </cell>
          <cell r="D26" t="str">
            <v>FR0055</v>
          </cell>
          <cell r="E26">
            <v>42628</v>
          </cell>
          <cell r="F26">
            <v>7.3749999999999996E-2</v>
          </cell>
          <cell r="G26">
            <v>2042000</v>
          </cell>
          <cell r="H26">
            <v>1000000</v>
          </cell>
          <cell r="I26">
            <v>2011</v>
          </cell>
          <cell r="J26">
            <v>2</v>
          </cell>
          <cell r="K26">
            <v>2</v>
          </cell>
          <cell r="L26">
            <v>5.5948905109489058</v>
          </cell>
          <cell r="M26">
            <v>4.7475726993306973</v>
          </cell>
          <cell r="N26">
            <v>8.2246899999999998E-2</v>
          </cell>
          <cell r="O26">
            <v>8.0625000000000002E-2</v>
          </cell>
          <cell r="P26">
            <v>8.5000000000000006E-2</v>
          </cell>
          <cell r="Q26">
            <v>8.0625000000000002E-2</v>
          </cell>
          <cell r="R26">
            <v>8.3125000000000004E-2</v>
          </cell>
          <cell r="S26">
            <v>8.2651000000000002E-2</v>
          </cell>
        </row>
        <row r="27">
          <cell r="A27">
            <v>16</v>
          </cell>
          <cell r="B27">
            <v>40595</v>
          </cell>
          <cell r="C27">
            <v>40597</v>
          </cell>
          <cell r="D27" t="str">
            <v>FR0055</v>
          </cell>
          <cell r="E27">
            <v>42628</v>
          </cell>
          <cell r="F27">
            <v>7.3749999999999996E-2</v>
          </cell>
          <cell r="G27">
            <v>2848000</v>
          </cell>
          <cell r="H27">
            <v>2200000</v>
          </cell>
          <cell r="I27">
            <v>2011</v>
          </cell>
          <cell r="J27">
            <v>2</v>
          </cell>
          <cell r="K27">
            <v>1</v>
          </cell>
          <cell r="L27">
            <v>5.5593065693430663</v>
          </cell>
          <cell r="M27">
            <v>4.7116610971207518</v>
          </cell>
          <cell r="N27">
            <v>8.2799200000000003E-2</v>
          </cell>
          <cell r="O27">
            <v>8.2187499999999997E-2</v>
          </cell>
          <cell r="P27">
            <v>8.5000000000000006E-2</v>
          </cell>
          <cell r="Q27">
            <v>8.2187499999999997E-2</v>
          </cell>
          <cell r="R27">
            <v>8.3437499999999998E-2</v>
          </cell>
          <cell r="S27">
            <v>8.3112400000000003E-2</v>
          </cell>
        </row>
        <row r="28">
          <cell r="A28">
            <v>23</v>
          </cell>
          <cell r="B28">
            <v>40610</v>
          </cell>
          <cell r="C28">
            <v>40612</v>
          </cell>
          <cell r="D28" t="str">
            <v>FR0055</v>
          </cell>
          <cell r="E28">
            <v>42628</v>
          </cell>
          <cell r="F28">
            <v>7.3749999999999996E-2</v>
          </cell>
          <cell r="G28">
            <v>4711000</v>
          </cell>
          <cell r="H28">
            <v>2300000</v>
          </cell>
          <cell r="I28">
            <v>2011</v>
          </cell>
          <cell r="J28">
            <v>3</v>
          </cell>
          <cell r="K28">
            <v>2</v>
          </cell>
          <cell r="L28">
            <v>5.5182481751824817</v>
          </cell>
          <cell r="M28">
            <v>4.6702246330323547</v>
          </cell>
          <cell r="N28">
            <v>8.0201099999999997E-2</v>
          </cell>
          <cell r="O28">
            <v>0.08</v>
          </cell>
          <cell r="P28">
            <v>8.3750000000000005E-2</v>
          </cell>
          <cell r="Q28">
            <v>0.08</v>
          </cell>
          <cell r="R28">
            <v>8.0312499999999995E-2</v>
          </cell>
          <cell r="S28">
            <v>8.0693299999999996E-2</v>
          </cell>
        </row>
        <row r="29">
          <cell r="A29">
            <v>32</v>
          </cell>
          <cell r="B29">
            <v>40624</v>
          </cell>
          <cell r="C29">
            <v>40626</v>
          </cell>
          <cell r="D29" t="str">
            <v>FR0055</v>
          </cell>
          <cell r="E29">
            <v>42628</v>
          </cell>
          <cell r="F29">
            <v>7.3749999999999996E-2</v>
          </cell>
          <cell r="G29">
            <v>4480000</v>
          </cell>
          <cell r="H29">
            <v>1500000</v>
          </cell>
          <cell r="I29">
            <v>2011</v>
          </cell>
          <cell r="J29">
            <v>3</v>
          </cell>
          <cell r="K29">
            <v>2</v>
          </cell>
          <cell r="L29">
            <v>5.4799270072992705</v>
          </cell>
          <cell r="M29">
            <v>4.7541117308175611</v>
          </cell>
          <cell r="N29">
            <v>7.9173099999999996E-2</v>
          </cell>
          <cell r="O29">
            <v>7.9062499999999994E-2</v>
          </cell>
          <cell r="P29">
            <v>8.1875000000000003E-2</v>
          </cell>
          <cell r="Q29">
            <v>7.9062499999999994E-2</v>
          </cell>
          <cell r="R29">
            <v>7.9375000000000001E-2</v>
          </cell>
          <cell r="S29">
            <v>7.9968200000000003E-2</v>
          </cell>
        </row>
        <row r="30">
          <cell r="A30">
            <v>46</v>
          </cell>
          <cell r="B30">
            <v>40652</v>
          </cell>
          <cell r="C30">
            <v>40654</v>
          </cell>
          <cell r="D30" t="str">
            <v>FR0055</v>
          </cell>
          <cell r="E30">
            <v>42628</v>
          </cell>
          <cell r="F30">
            <v>7.3749999999999996E-2</v>
          </cell>
          <cell r="G30">
            <v>1423000</v>
          </cell>
          <cell r="H30">
            <v>1000000</v>
          </cell>
          <cell r="I30">
            <v>2011</v>
          </cell>
          <cell r="J30">
            <v>4</v>
          </cell>
          <cell r="K30">
            <v>2</v>
          </cell>
          <cell r="L30">
            <v>5.4032846715328473</v>
          </cell>
          <cell r="M30">
            <v>4.6780247742958228</v>
          </cell>
          <cell r="N30">
            <v>7.0954400000000001E-2</v>
          </cell>
          <cell r="O30">
            <v>7.03125E-2</v>
          </cell>
          <cell r="P30">
            <v>8.1250000000000003E-2</v>
          </cell>
          <cell r="Q30">
            <v>7.03125E-2</v>
          </cell>
          <cell r="R30">
            <v>7.1562500000000001E-2</v>
          </cell>
          <cell r="S30">
            <v>7.2053099999999995E-2</v>
          </cell>
        </row>
        <row r="31">
          <cell r="A31">
            <v>55</v>
          </cell>
          <cell r="B31">
            <v>40666</v>
          </cell>
          <cell r="C31">
            <v>40668</v>
          </cell>
          <cell r="D31" t="str">
            <v>FR0055</v>
          </cell>
          <cell r="E31">
            <v>42628</v>
          </cell>
          <cell r="F31">
            <v>7.3749999999999996E-2</v>
          </cell>
          <cell r="G31">
            <v>1368000</v>
          </cell>
          <cell r="H31">
            <v>350000</v>
          </cell>
          <cell r="I31">
            <v>2011</v>
          </cell>
          <cell r="J31">
            <v>5</v>
          </cell>
          <cell r="K31">
            <v>2</v>
          </cell>
          <cell r="L31">
            <v>5.3649635036496353</v>
          </cell>
          <cell r="M31">
            <v>4.6399812960349536</v>
          </cell>
          <cell r="N31">
            <v>6.9800000000000001E-2</v>
          </cell>
          <cell r="O31">
            <v>6.8750000000000006E-2</v>
          </cell>
          <cell r="P31">
            <v>7.2812500000000002E-2</v>
          </cell>
          <cell r="Q31">
            <v>6.8750000000000006E-2</v>
          </cell>
          <cell r="R31">
            <v>7.0000000000000007E-2</v>
          </cell>
          <cell r="S31">
            <v>7.0554199999999997E-2</v>
          </cell>
        </row>
        <row r="32">
          <cell r="A32">
            <v>59</v>
          </cell>
          <cell r="B32">
            <v>40687</v>
          </cell>
          <cell r="C32">
            <v>40689</v>
          </cell>
          <cell r="D32" t="str">
            <v>FR0055</v>
          </cell>
          <cell r="E32">
            <v>42628</v>
          </cell>
          <cell r="F32">
            <v>7.3749999999999996E-2</v>
          </cell>
          <cell r="G32">
            <v>1189900</v>
          </cell>
          <cell r="H32">
            <v>900000</v>
          </cell>
          <cell r="I32">
            <v>2011</v>
          </cell>
          <cell r="J32">
            <v>5</v>
          </cell>
          <cell r="K32">
            <v>2</v>
          </cell>
          <cell r="L32">
            <v>5.3074817518248176</v>
          </cell>
          <cell r="M32">
            <v>4.5829160786436498</v>
          </cell>
          <cell r="N32">
            <v>6.8490599999999999E-2</v>
          </cell>
          <cell r="O32">
            <v>6.6875000000000004E-2</v>
          </cell>
          <cell r="P32">
            <v>7.0000000000000007E-2</v>
          </cell>
          <cell r="Q32">
            <v>6.6875000000000004E-2</v>
          </cell>
          <cell r="R32">
            <v>6.9062499999999999E-2</v>
          </cell>
          <cell r="S32">
            <v>6.6875000000000004E-2</v>
          </cell>
        </row>
        <row r="33">
          <cell r="A33">
            <v>83</v>
          </cell>
          <cell r="B33">
            <v>40743</v>
          </cell>
          <cell r="C33">
            <v>40745</v>
          </cell>
          <cell r="D33" t="str">
            <v>FR0055</v>
          </cell>
          <cell r="E33">
            <v>42628</v>
          </cell>
          <cell r="F33">
            <v>7.3749999999999996E-2</v>
          </cell>
          <cell r="G33">
            <v>1885000</v>
          </cell>
          <cell r="H33">
            <v>0</v>
          </cell>
          <cell r="I33">
            <v>2011</v>
          </cell>
          <cell r="J33">
            <v>7</v>
          </cell>
          <cell r="K33">
            <v>2</v>
          </cell>
          <cell r="L33">
            <v>5.1541970802919712</v>
          </cell>
          <cell r="M33">
            <v>4.4307421656001704</v>
          </cell>
          <cell r="N33">
            <v>0</v>
          </cell>
          <cell r="O33">
            <v>6.6875000000000004E-2</v>
          </cell>
          <cell r="P33">
            <v>6.8437499999999998E-2</v>
          </cell>
          <cell r="Q33">
            <v>6.6875000000000004E-2</v>
          </cell>
          <cell r="R33">
            <v>0</v>
          </cell>
          <cell r="S33">
            <v>6.7513699999999996E-2</v>
          </cell>
        </row>
        <row r="34">
          <cell r="A34">
            <v>94</v>
          </cell>
          <cell r="B34">
            <v>40764</v>
          </cell>
          <cell r="C34">
            <v>40766</v>
          </cell>
          <cell r="D34" t="str">
            <v>FR0055</v>
          </cell>
          <cell r="E34">
            <v>42628</v>
          </cell>
          <cell r="F34">
            <v>7.3749999999999996E-2</v>
          </cell>
          <cell r="G34">
            <v>1315000</v>
          </cell>
          <cell r="H34">
            <v>0</v>
          </cell>
          <cell r="I34">
            <v>2011</v>
          </cell>
          <cell r="J34">
            <v>8</v>
          </cell>
          <cell r="K34">
            <v>2</v>
          </cell>
          <cell r="L34">
            <v>5.0967153284671536</v>
          </cell>
          <cell r="M34">
            <v>4.3736769482088649</v>
          </cell>
          <cell r="N34">
            <v>0</v>
          </cell>
          <cell r="O34">
            <v>6.3437499999999994E-2</v>
          </cell>
          <cell r="P34">
            <v>7.0000000000000007E-2</v>
          </cell>
          <cell r="Q34">
            <v>6.3437499999999994E-2</v>
          </cell>
          <cell r="R34">
            <v>0</v>
          </cell>
          <cell r="S34">
            <v>6.4974400000000002E-2</v>
          </cell>
        </row>
        <row r="35">
          <cell r="A35">
            <v>100</v>
          </cell>
          <cell r="B35">
            <v>40771</v>
          </cell>
          <cell r="C35">
            <v>40773</v>
          </cell>
          <cell r="D35" t="str">
            <v>FR0055</v>
          </cell>
          <cell r="E35">
            <v>42628</v>
          </cell>
          <cell r="F35">
            <v>7.3749999999999996E-2</v>
          </cell>
          <cell r="G35">
            <v>2560000</v>
          </cell>
          <cell r="H35">
            <v>850000</v>
          </cell>
          <cell r="I35">
            <v>2011</v>
          </cell>
          <cell r="J35">
            <v>8</v>
          </cell>
          <cell r="K35">
            <v>2</v>
          </cell>
          <cell r="L35">
            <v>5.077554744525548</v>
          </cell>
          <cell r="M35">
            <v>4.3546552090784312</v>
          </cell>
          <cell r="N35">
            <v>6.16728E-2</v>
          </cell>
          <cell r="O35">
            <v>6.0374999999999998E-2</v>
          </cell>
          <cell r="P35">
            <v>6.3750000000000001E-2</v>
          </cell>
          <cell r="Q35">
            <v>6.0374999999999998E-2</v>
          </cell>
          <cell r="R35">
            <v>6.21875E-2</v>
          </cell>
          <cell r="S35">
            <v>6.2083300000000001E-2</v>
          </cell>
        </row>
        <row r="36">
          <cell r="A36">
            <v>115</v>
          </cell>
          <cell r="B36">
            <v>40813</v>
          </cell>
          <cell r="C36">
            <v>40815</v>
          </cell>
          <cell r="D36" t="str">
            <v>FR0055</v>
          </cell>
          <cell r="E36">
            <v>42628</v>
          </cell>
          <cell r="F36">
            <v>7.3749999999999996E-2</v>
          </cell>
          <cell r="G36">
            <v>2253000</v>
          </cell>
          <cell r="H36">
            <v>1000000</v>
          </cell>
          <cell r="I36">
            <v>2011</v>
          </cell>
          <cell r="J36">
            <v>9</v>
          </cell>
          <cell r="K36">
            <v>2</v>
          </cell>
          <cell r="L36">
            <v>4.9625912408759127</v>
          </cell>
          <cell r="M36">
            <v>4.3553740779768182</v>
          </cell>
          <cell r="N36">
            <v>6.4726599999999995E-2</v>
          </cell>
          <cell r="O36">
            <v>6.3750000000000001E-2</v>
          </cell>
          <cell r="P36">
            <v>7.0000000000000007E-2</v>
          </cell>
          <cell r="Q36">
            <v>6.3750000000000001E-2</v>
          </cell>
          <cell r="R36">
            <v>6.5625000000000003E-2</v>
          </cell>
          <cell r="S36">
            <v>6.5803399999999998E-2</v>
          </cell>
        </row>
        <row r="37">
          <cell r="A37">
            <v>7</v>
          </cell>
          <cell r="B37">
            <v>40568</v>
          </cell>
          <cell r="C37">
            <v>40570</v>
          </cell>
          <cell r="D37" t="str">
            <v>FR0056</v>
          </cell>
          <cell r="E37">
            <v>46280</v>
          </cell>
          <cell r="F37">
            <v>8.3750000000000005E-2</v>
          </cell>
          <cell r="G37">
            <v>5663000</v>
          </cell>
          <cell r="H37">
            <v>100000</v>
          </cell>
          <cell r="I37">
            <v>2011</v>
          </cell>
          <cell r="J37">
            <v>1</v>
          </cell>
          <cell r="K37">
            <v>2</v>
          </cell>
          <cell r="L37">
            <v>15.633127994524298</v>
          </cell>
          <cell r="M37">
            <v>11.191800066109458</v>
          </cell>
          <cell r="N37">
            <v>9.7976599999999997E-2</v>
          </cell>
          <cell r="O37">
            <v>9.7500000000000003E-2</v>
          </cell>
          <cell r="P37">
            <v>0.10625</v>
          </cell>
          <cell r="Q37">
            <v>9.7500000000000003E-2</v>
          </cell>
          <cell r="R37">
            <v>9.8125000000000004E-2</v>
          </cell>
          <cell r="S37">
            <v>0.10143439999999999</v>
          </cell>
        </row>
        <row r="38">
          <cell r="A38">
            <v>12</v>
          </cell>
          <cell r="B38">
            <v>40582</v>
          </cell>
          <cell r="C38">
            <v>40584</v>
          </cell>
          <cell r="D38" t="str">
            <v>FR0056</v>
          </cell>
          <cell r="E38">
            <v>46280</v>
          </cell>
          <cell r="F38">
            <v>8.3750000000000005E-2</v>
          </cell>
          <cell r="G38">
            <v>3289000</v>
          </cell>
          <cell r="H38">
            <v>1500000</v>
          </cell>
          <cell r="I38">
            <v>2011</v>
          </cell>
          <cell r="J38">
            <v>2</v>
          </cell>
          <cell r="K38">
            <v>2</v>
          </cell>
          <cell r="L38">
            <v>15.594798083504449</v>
          </cell>
          <cell r="M38">
            <v>11.153126032960287</v>
          </cell>
          <cell r="N38">
            <v>9.5410200000000001E-2</v>
          </cell>
          <cell r="O38">
            <v>9.4062499999999993E-2</v>
          </cell>
          <cell r="P38">
            <v>0.10062500000000001</v>
          </cell>
          <cell r="Q38">
            <v>9.4062499999999993E-2</v>
          </cell>
          <cell r="R38">
            <v>9.6250000000000002E-2</v>
          </cell>
          <cell r="S38">
            <v>9.7342700000000004E-2</v>
          </cell>
        </row>
        <row r="39">
          <cell r="A39">
            <v>25</v>
          </cell>
          <cell r="B39">
            <v>40610</v>
          </cell>
          <cell r="C39">
            <v>40612</v>
          </cell>
          <cell r="D39" t="str">
            <v>FR0056</v>
          </cell>
          <cell r="E39">
            <v>46280</v>
          </cell>
          <cell r="F39">
            <v>8.3750000000000005E-2</v>
          </cell>
          <cell r="G39">
            <v>4659200</v>
          </cell>
          <cell r="H39">
            <v>3250000</v>
          </cell>
          <cell r="I39">
            <v>2011</v>
          </cell>
          <cell r="J39">
            <v>3</v>
          </cell>
          <cell r="K39">
            <v>2</v>
          </cell>
          <cell r="L39">
            <v>15.518138261464751</v>
          </cell>
          <cell r="M39">
            <v>11.075777966661946</v>
          </cell>
          <cell r="N39">
            <v>9.3864400000000001E-2</v>
          </cell>
          <cell r="O39">
            <v>8.4687499999999999E-2</v>
          </cell>
          <cell r="P39">
            <v>0.1015625</v>
          </cell>
          <cell r="Q39">
            <v>8.4687499999999999E-2</v>
          </cell>
          <cell r="R39">
            <v>9.5000000000000001E-2</v>
          </cell>
          <cell r="S39">
            <v>9.4396300000000002E-2</v>
          </cell>
        </row>
        <row r="40">
          <cell r="A40">
            <v>37</v>
          </cell>
          <cell r="B40">
            <v>40638</v>
          </cell>
          <cell r="C40">
            <v>40640</v>
          </cell>
          <cell r="D40" t="str">
            <v>FR0056</v>
          </cell>
          <cell r="E40">
            <v>46280</v>
          </cell>
          <cell r="F40">
            <v>8.3750000000000005E-2</v>
          </cell>
          <cell r="G40">
            <v>8085000</v>
          </cell>
          <cell r="H40">
            <v>2700000</v>
          </cell>
          <cell r="I40">
            <v>2011</v>
          </cell>
          <cell r="J40">
            <v>4</v>
          </cell>
          <cell r="K40">
            <v>2</v>
          </cell>
          <cell r="L40">
            <v>15.441478439425051</v>
          </cell>
          <cell r="M40">
            <v>11.201030051672559</v>
          </cell>
          <cell r="N40">
            <v>8.5779300000000003E-2</v>
          </cell>
          <cell r="O40">
            <v>8.5000000000000006E-2</v>
          </cell>
          <cell r="P40">
            <v>8.9062500000000003E-2</v>
          </cell>
          <cell r="Q40">
            <v>8.5000000000000006E-2</v>
          </cell>
          <cell r="R40">
            <v>8.59375E-2</v>
          </cell>
          <cell r="S40">
            <v>8.6360900000000004E-2</v>
          </cell>
        </row>
        <row r="41">
          <cell r="A41">
            <v>47</v>
          </cell>
          <cell r="B41">
            <v>40652</v>
          </cell>
          <cell r="C41">
            <v>40654</v>
          </cell>
          <cell r="D41" t="str">
            <v>FR0056</v>
          </cell>
          <cell r="E41">
            <v>46280</v>
          </cell>
          <cell r="F41">
            <v>8.3750000000000005E-2</v>
          </cell>
          <cell r="G41">
            <v>3633000</v>
          </cell>
          <cell r="H41">
            <v>800000</v>
          </cell>
          <cell r="I41">
            <v>2011</v>
          </cell>
          <cell r="J41">
            <v>4</v>
          </cell>
          <cell r="K41">
            <v>2</v>
          </cell>
          <cell r="L41">
            <v>15.403148528405202</v>
          </cell>
          <cell r="M41">
            <v>11.16298657341169</v>
          </cell>
          <cell r="N41">
            <v>8.4988300000000003E-2</v>
          </cell>
          <cell r="O41">
            <v>8.4687499999999999E-2</v>
          </cell>
          <cell r="P41">
            <v>8.9062500000000003E-2</v>
          </cell>
          <cell r="Q41">
            <v>8.4687499999999999E-2</v>
          </cell>
          <cell r="R41">
            <v>8.3512500000000003E-2</v>
          </cell>
          <cell r="S41">
            <v>8.5567500000000005E-2</v>
          </cell>
        </row>
        <row r="42">
          <cell r="A42">
            <v>57</v>
          </cell>
          <cell r="B42">
            <v>40666</v>
          </cell>
          <cell r="C42">
            <v>40668</v>
          </cell>
          <cell r="D42" t="str">
            <v>FR0056</v>
          </cell>
          <cell r="E42">
            <v>46280</v>
          </cell>
          <cell r="F42">
            <v>8.3750000000000005E-2</v>
          </cell>
          <cell r="G42">
            <v>4152000</v>
          </cell>
          <cell r="H42">
            <v>2800000</v>
          </cell>
          <cell r="I42">
            <v>2011</v>
          </cell>
          <cell r="J42">
            <v>5</v>
          </cell>
          <cell r="K42">
            <v>2</v>
          </cell>
          <cell r="L42">
            <v>15.364818617385353</v>
          </cell>
          <cell r="M42">
            <v>11.124943095150822</v>
          </cell>
          <cell r="N42">
            <v>8.2448999999999995E-2</v>
          </cell>
          <cell r="O42">
            <v>8.1250000000000003E-2</v>
          </cell>
          <cell r="P42">
            <v>8.4375000000000006E-2</v>
          </cell>
          <cell r="Q42">
            <v>8.1250000000000003E-2</v>
          </cell>
          <cell r="R42">
            <v>8.2812499999999997E-2</v>
          </cell>
          <cell r="S42">
            <v>8.2886100000000004E-2</v>
          </cell>
        </row>
        <row r="43">
          <cell r="A43">
            <v>64</v>
          </cell>
          <cell r="B43">
            <v>40701</v>
          </cell>
          <cell r="C43">
            <v>40703</v>
          </cell>
          <cell r="D43" t="str">
            <v>FR0056</v>
          </cell>
          <cell r="E43">
            <v>46280</v>
          </cell>
          <cell r="F43">
            <v>8.3750000000000005E-2</v>
          </cell>
          <cell r="G43">
            <v>1796000</v>
          </cell>
          <cell r="H43">
            <v>150000</v>
          </cell>
          <cell r="I43">
            <v>2011</v>
          </cell>
          <cell r="J43">
            <v>6</v>
          </cell>
          <cell r="K43">
            <v>2</v>
          </cell>
          <cell r="L43">
            <v>15.268993839835728</v>
          </cell>
          <cell r="M43">
            <v>11.029834399498649</v>
          </cell>
          <cell r="N43">
            <v>8.0985399999999999E-2</v>
          </cell>
          <cell r="O43">
            <v>8.0312499999999995E-2</v>
          </cell>
          <cell r="P43">
            <v>8.2500000000000004E-2</v>
          </cell>
          <cell r="Q43">
            <v>8.0312499999999995E-2</v>
          </cell>
          <cell r="R43">
            <v>8.1250000000000003E-2</v>
          </cell>
          <cell r="S43">
            <v>8.1632099999999999E-2</v>
          </cell>
        </row>
        <row r="44">
          <cell r="A44">
            <v>74</v>
          </cell>
          <cell r="B44">
            <v>40729</v>
          </cell>
          <cell r="C44">
            <v>40731</v>
          </cell>
          <cell r="D44" t="str">
            <v>FR0056</v>
          </cell>
          <cell r="E44">
            <v>46280</v>
          </cell>
          <cell r="F44">
            <v>8.3750000000000005E-2</v>
          </cell>
          <cell r="G44">
            <v>1810000</v>
          </cell>
          <cell r="H44">
            <v>1450000</v>
          </cell>
          <cell r="I44">
            <v>2011</v>
          </cell>
          <cell r="J44">
            <v>7</v>
          </cell>
          <cell r="K44">
            <v>2</v>
          </cell>
          <cell r="L44">
            <v>15.19233401779603</v>
          </cell>
          <cell r="M44">
            <v>10.953747442976907</v>
          </cell>
          <cell r="N44">
            <v>8.1851300000000002E-2</v>
          </cell>
          <cell r="O44">
            <v>8.1250000000000003E-2</v>
          </cell>
          <cell r="P44">
            <v>8.3125000000000004E-2</v>
          </cell>
          <cell r="Q44">
            <v>8.1250000000000003E-2</v>
          </cell>
          <cell r="R44">
            <v>8.2187499999999997E-2</v>
          </cell>
          <cell r="S44">
            <v>8.20269E-2</v>
          </cell>
        </row>
        <row r="45">
          <cell r="A45">
            <v>96</v>
          </cell>
          <cell r="B45">
            <v>40764</v>
          </cell>
          <cell r="C45">
            <v>40766</v>
          </cell>
          <cell r="D45" t="str">
            <v>FR0056</v>
          </cell>
          <cell r="E45">
            <v>46280</v>
          </cell>
          <cell r="F45">
            <v>8.3750000000000005E-2</v>
          </cell>
          <cell r="G45">
            <v>1515000</v>
          </cell>
          <cell r="H45">
            <v>0</v>
          </cell>
          <cell r="I45">
            <v>2011</v>
          </cell>
          <cell r="J45">
            <v>8</v>
          </cell>
          <cell r="K45">
            <v>2</v>
          </cell>
          <cell r="L45">
            <v>15.096509240246407</v>
          </cell>
          <cell r="M45">
            <v>10.858638747324735</v>
          </cell>
          <cell r="N45">
            <v>0</v>
          </cell>
          <cell r="O45">
            <v>7.9687499999999994E-2</v>
          </cell>
          <cell r="P45">
            <v>8.2500000000000004E-2</v>
          </cell>
          <cell r="Q45">
            <v>7.9687499999999994E-2</v>
          </cell>
          <cell r="R45">
            <v>0</v>
          </cell>
          <cell r="S45">
            <v>8.0829499999999999E-2</v>
          </cell>
        </row>
        <row r="46">
          <cell r="A46">
            <v>48</v>
          </cell>
          <cell r="B46">
            <v>40652</v>
          </cell>
          <cell r="C46">
            <v>40654</v>
          </cell>
          <cell r="D46" t="str">
            <v>FR0057</v>
          </cell>
          <cell r="E46">
            <v>51636</v>
          </cell>
          <cell r="F46">
            <v>9.5000000000000001E-2</v>
          </cell>
          <cell r="G46">
            <v>4640000</v>
          </cell>
          <cell r="H46">
            <v>4200000</v>
          </cell>
          <cell r="I46">
            <v>2011</v>
          </cell>
          <cell r="J46">
            <v>4</v>
          </cell>
          <cell r="K46">
            <v>2</v>
          </cell>
          <cell r="L46">
            <v>30.066413494656892</v>
          </cell>
          <cell r="M46">
            <v>18.914919253381726</v>
          </cell>
          <cell r="N46">
            <v>9.5922199999999999E-2</v>
          </cell>
          <cell r="O46">
            <v>9.3124999999999999E-2</v>
          </cell>
          <cell r="P46">
            <v>0.1</v>
          </cell>
          <cell r="Q46">
            <v>9.3124999999999999E-2</v>
          </cell>
          <cell r="R46">
            <v>9.6250000000000002E-2</v>
          </cell>
          <cell r="S46">
            <v>9.6111500000000002E-2</v>
          </cell>
        </row>
        <row r="47">
          <cell r="A47">
            <v>61</v>
          </cell>
          <cell r="B47">
            <v>40687</v>
          </cell>
          <cell r="C47">
            <v>40689</v>
          </cell>
          <cell r="D47" t="str">
            <v>FR0057</v>
          </cell>
          <cell r="E47">
            <v>51636</v>
          </cell>
          <cell r="F47">
            <v>9.5000000000000001E-2</v>
          </cell>
          <cell r="G47">
            <v>4715000</v>
          </cell>
          <cell r="H47">
            <v>3100000</v>
          </cell>
          <cell r="I47">
            <v>2011</v>
          </cell>
          <cell r="J47">
            <v>5</v>
          </cell>
          <cell r="K47">
            <v>2</v>
          </cell>
          <cell r="L47">
            <v>29.970590832818157</v>
          </cell>
          <cell r="M47">
            <v>19.051277526821011</v>
          </cell>
          <cell r="N47">
            <v>9.2586699999999994E-2</v>
          </cell>
          <cell r="O47">
            <v>9.1874999999999998E-2</v>
          </cell>
          <cell r="P47">
            <v>9.5000000000000001E-2</v>
          </cell>
          <cell r="Q47">
            <v>9.1874999999999998E-2</v>
          </cell>
          <cell r="R47">
            <v>9.3124999999999999E-2</v>
          </cell>
          <cell r="S47">
            <v>9.1874999999999998E-2</v>
          </cell>
        </row>
        <row r="48">
          <cell r="A48">
            <v>70</v>
          </cell>
          <cell r="B48">
            <v>40715</v>
          </cell>
          <cell r="C48">
            <v>40717</v>
          </cell>
          <cell r="D48" t="str">
            <v>FR0057</v>
          </cell>
          <cell r="E48">
            <v>51636</v>
          </cell>
          <cell r="F48">
            <v>9.5000000000000001E-2</v>
          </cell>
          <cell r="G48">
            <v>2611000</v>
          </cell>
          <cell r="H48">
            <v>1100000</v>
          </cell>
          <cell r="I48">
            <v>2011</v>
          </cell>
          <cell r="J48">
            <v>6</v>
          </cell>
          <cell r="K48">
            <v>2</v>
          </cell>
          <cell r="L48">
            <v>29.893932703347168</v>
          </cell>
          <cell r="M48">
            <v>18.975190570299262</v>
          </cell>
          <cell r="N48">
            <v>9.3282799999999999E-2</v>
          </cell>
          <cell r="O48">
            <v>9.2499999999999999E-2</v>
          </cell>
          <cell r="P48">
            <v>9.7500000000000003E-2</v>
          </cell>
          <cell r="Q48">
            <v>9.2499999999999999E-2</v>
          </cell>
          <cell r="R48">
            <v>9.375E-2</v>
          </cell>
          <cell r="S48">
            <v>9.5672400000000005E-2</v>
          </cell>
        </row>
        <row r="49">
          <cell r="A49">
            <v>76</v>
          </cell>
          <cell r="B49">
            <v>40729</v>
          </cell>
          <cell r="C49">
            <v>40731</v>
          </cell>
          <cell r="D49" t="str">
            <v>FR0057</v>
          </cell>
          <cell r="E49">
            <v>51636</v>
          </cell>
          <cell r="F49">
            <v>9.5000000000000001E-2</v>
          </cell>
          <cell r="G49">
            <v>5550000</v>
          </cell>
          <cell r="H49">
            <v>2100000</v>
          </cell>
          <cell r="I49">
            <v>2011</v>
          </cell>
          <cell r="J49">
            <v>7</v>
          </cell>
          <cell r="K49">
            <v>2</v>
          </cell>
          <cell r="L49">
            <v>29.855603638611676</v>
          </cell>
          <cell r="M49">
            <v>18.937147092038401</v>
          </cell>
          <cell r="N49">
            <v>9.1197899999999998E-2</v>
          </cell>
          <cell r="O49">
            <v>9.0312500000000004E-2</v>
          </cell>
          <cell r="P49">
            <v>9.4062499999999993E-2</v>
          </cell>
          <cell r="Q49">
            <v>9.0312500000000004E-2</v>
          </cell>
          <cell r="R49">
            <v>9.1562500000000005E-2</v>
          </cell>
          <cell r="S49">
            <v>9.2495400000000005E-2</v>
          </cell>
        </row>
        <row r="50">
          <cell r="A50">
            <v>86</v>
          </cell>
          <cell r="B50">
            <v>40743</v>
          </cell>
          <cell r="C50">
            <v>40745</v>
          </cell>
          <cell r="D50" t="str">
            <v>FR0057</v>
          </cell>
          <cell r="E50">
            <v>51636</v>
          </cell>
          <cell r="F50">
            <v>9.5000000000000001E-2</v>
          </cell>
          <cell r="G50">
            <v>3367000</v>
          </cell>
          <cell r="H50">
            <v>1050000</v>
          </cell>
          <cell r="I50">
            <v>2011</v>
          </cell>
          <cell r="J50">
            <v>7</v>
          </cell>
          <cell r="K50">
            <v>2</v>
          </cell>
          <cell r="L50">
            <v>29.817274573876183</v>
          </cell>
          <cell r="M50">
            <v>18.89910361377753</v>
          </cell>
          <cell r="N50">
            <v>8.9192900000000006E-2</v>
          </cell>
          <cell r="O50">
            <v>8.8437500000000002E-2</v>
          </cell>
          <cell r="P50">
            <v>9.1249999999999998E-2</v>
          </cell>
          <cell r="Q50">
            <v>8.8437500000000002E-2</v>
          </cell>
          <cell r="R50">
            <v>8.9374999999999996E-2</v>
          </cell>
          <cell r="S50">
            <v>8.9657000000000001E-2</v>
          </cell>
        </row>
        <row r="51">
          <cell r="A51">
            <v>97</v>
          </cell>
          <cell r="B51">
            <v>40764</v>
          </cell>
          <cell r="C51">
            <v>40766</v>
          </cell>
          <cell r="D51" t="str">
            <v>FR0057</v>
          </cell>
          <cell r="E51">
            <v>51636</v>
          </cell>
          <cell r="F51">
            <v>9.5000000000000001E-2</v>
          </cell>
          <cell r="G51">
            <v>1500000</v>
          </cell>
          <cell r="H51">
            <v>0</v>
          </cell>
          <cell r="I51">
            <v>2011</v>
          </cell>
          <cell r="J51">
            <v>8</v>
          </cell>
          <cell r="K51">
            <v>2</v>
          </cell>
          <cell r="L51">
            <v>29.759780976772941</v>
          </cell>
          <cell r="M51">
            <v>18.842038396386215</v>
          </cell>
          <cell r="N51">
            <v>0</v>
          </cell>
          <cell r="O51">
            <v>8.6249999999999993E-2</v>
          </cell>
          <cell r="P51">
            <v>0.09</v>
          </cell>
          <cell r="Q51">
            <v>8.6249999999999993E-2</v>
          </cell>
          <cell r="R51">
            <v>0</v>
          </cell>
          <cell r="S51">
            <v>8.7924799999999997E-2</v>
          </cell>
        </row>
        <row r="52">
          <cell r="A52">
            <v>112</v>
          </cell>
          <cell r="B52">
            <v>40799</v>
          </cell>
          <cell r="C52">
            <v>40801</v>
          </cell>
          <cell r="D52" t="str">
            <v>FR0057</v>
          </cell>
          <cell r="E52">
            <v>51636</v>
          </cell>
          <cell r="F52">
            <v>9.5000000000000001E-2</v>
          </cell>
          <cell r="G52">
            <v>2815000</v>
          </cell>
          <cell r="H52">
            <v>2000000</v>
          </cell>
          <cell r="I52">
            <v>2011</v>
          </cell>
          <cell r="J52">
            <v>9</v>
          </cell>
          <cell r="K52">
            <v>2</v>
          </cell>
          <cell r="L52">
            <v>29.663958314934206</v>
          </cell>
          <cell r="M52">
            <v>18.746929700734057</v>
          </cell>
          <cell r="N52">
            <v>7.7071700000000007E-2</v>
          </cell>
          <cell r="O52">
            <v>7.6249999999999998E-2</v>
          </cell>
          <cell r="P52">
            <v>0.08</v>
          </cell>
          <cell r="Q52">
            <v>7.6249999999999998E-2</v>
          </cell>
          <cell r="R52">
            <v>7.7499999999999999E-2</v>
          </cell>
          <cell r="S52">
            <v>7.7508099999999996E-2</v>
          </cell>
        </row>
        <row r="53">
          <cell r="A53">
            <v>85</v>
          </cell>
          <cell r="B53">
            <v>40743</v>
          </cell>
          <cell r="C53">
            <v>40745</v>
          </cell>
          <cell r="D53" t="str">
            <v>FR0058</v>
          </cell>
          <cell r="E53">
            <v>48380</v>
          </cell>
          <cell r="F53">
            <v>8.2500000000000004E-2</v>
          </cell>
          <cell r="G53">
            <v>9902900</v>
          </cell>
          <cell r="H53">
            <v>3000000</v>
          </cell>
          <cell r="I53">
            <v>2011</v>
          </cell>
          <cell r="J53">
            <v>7</v>
          </cell>
          <cell r="K53">
            <v>2</v>
          </cell>
          <cell r="L53">
            <v>20.902190144350424</v>
          </cell>
          <cell r="M53">
            <v>14.402782985616369</v>
          </cell>
          <cell r="N53">
            <v>8.4812499999999999E-2</v>
          </cell>
          <cell r="O53">
            <v>8.4062499999999998E-2</v>
          </cell>
          <cell r="P53">
            <v>9.5312499999999994E-2</v>
          </cell>
          <cell r="Q53">
            <v>8.4062499999999998E-2</v>
          </cell>
          <cell r="R53">
            <v>8.5000000000000006E-2</v>
          </cell>
          <cell r="S53">
            <v>8.5729299999999994E-2</v>
          </cell>
        </row>
        <row r="54">
          <cell r="A54">
            <v>102</v>
          </cell>
          <cell r="B54">
            <v>40771</v>
          </cell>
          <cell r="C54">
            <v>40773</v>
          </cell>
          <cell r="D54" t="str">
            <v>FR0058</v>
          </cell>
          <cell r="E54">
            <v>48380</v>
          </cell>
          <cell r="F54">
            <v>8.2500000000000004E-2</v>
          </cell>
          <cell r="G54">
            <v>6712000</v>
          </cell>
          <cell r="H54">
            <v>4000000</v>
          </cell>
          <cell r="I54">
            <v>2011</v>
          </cell>
          <cell r="J54">
            <v>8</v>
          </cell>
          <cell r="K54">
            <v>2</v>
          </cell>
          <cell r="L54">
            <v>20.825535092085616</v>
          </cell>
          <cell r="M54">
            <v>14.326280253375925</v>
          </cell>
          <cell r="N54">
            <v>7.9396700000000001E-2</v>
          </cell>
          <cell r="O54">
            <v>7.8437499999999993E-2</v>
          </cell>
          <cell r="P54">
            <v>8.2500000000000004E-2</v>
          </cell>
          <cell r="Q54">
            <v>7.8437499999999993E-2</v>
          </cell>
          <cell r="R54">
            <v>7.9687499999999994E-2</v>
          </cell>
          <cell r="S54">
            <v>7.9678299999999994E-2</v>
          </cell>
        </row>
        <row r="55">
          <cell r="A55">
            <v>117</v>
          </cell>
          <cell r="B55">
            <v>40813</v>
          </cell>
          <cell r="C55">
            <v>40815</v>
          </cell>
          <cell r="D55" t="str">
            <v>FR0058</v>
          </cell>
          <cell r="E55">
            <v>48380</v>
          </cell>
          <cell r="F55">
            <v>8.2500000000000004E-2</v>
          </cell>
          <cell r="G55">
            <v>2425000</v>
          </cell>
          <cell r="H55">
            <v>1500000</v>
          </cell>
          <cell r="I55">
            <v>2011</v>
          </cell>
          <cell r="J55">
            <v>9</v>
          </cell>
          <cell r="K55">
            <v>2</v>
          </cell>
          <cell r="L55">
            <v>20.710552513688402</v>
          </cell>
          <cell r="M55">
            <v>14.211526155015273</v>
          </cell>
          <cell r="N55">
            <v>7.8422900000000004E-2</v>
          </cell>
          <cell r="O55">
            <v>7.6874999999999999E-2</v>
          </cell>
          <cell r="P55">
            <v>8.2500000000000004E-2</v>
          </cell>
          <cell r="Q55">
            <v>7.6874999999999999E-2</v>
          </cell>
          <cell r="R55">
            <v>7.9062499999999994E-2</v>
          </cell>
          <cell r="S55">
            <v>7.9061199999999998E-2</v>
          </cell>
        </row>
        <row r="56">
          <cell r="A56">
            <v>122</v>
          </cell>
          <cell r="B56">
            <v>40820</v>
          </cell>
          <cell r="C56">
            <v>40822</v>
          </cell>
          <cell r="D56" t="str">
            <v>FR0058</v>
          </cell>
          <cell r="E56">
            <v>48380</v>
          </cell>
          <cell r="F56">
            <v>8.2500000000000004E-2</v>
          </cell>
          <cell r="G56">
            <v>1170000</v>
          </cell>
          <cell r="H56">
            <v>350000</v>
          </cell>
          <cell r="I56">
            <v>2011</v>
          </cell>
          <cell r="J56">
            <v>10</v>
          </cell>
          <cell r="K56">
            <v>2</v>
          </cell>
          <cell r="L56">
            <v>20.691388750622203</v>
          </cell>
          <cell r="M56">
            <v>14.192400471955159</v>
          </cell>
          <cell r="N56">
            <v>7.6982400000000006E-2</v>
          </cell>
          <cell r="O56">
            <v>7.6249999999999998E-2</v>
          </cell>
          <cell r="P56">
            <v>8.2500000000000004E-2</v>
          </cell>
          <cell r="Q56">
            <v>7.6249999999999998E-2</v>
          </cell>
          <cell r="R56">
            <v>7.7187500000000006E-2</v>
          </cell>
          <cell r="S56">
            <v>0</v>
          </cell>
        </row>
        <row r="57">
          <cell r="A57">
            <v>137</v>
          </cell>
          <cell r="B57">
            <v>40848</v>
          </cell>
          <cell r="C57">
            <v>40850</v>
          </cell>
          <cell r="D57" t="str">
            <v>FR0058</v>
          </cell>
          <cell r="E57">
            <v>48380</v>
          </cell>
          <cell r="F57">
            <v>8.2500000000000004E-2</v>
          </cell>
          <cell r="G57">
            <v>1568000</v>
          </cell>
          <cell r="H57">
            <v>550000</v>
          </cell>
          <cell r="I57">
            <v>2011</v>
          </cell>
          <cell r="J57">
            <v>11</v>
          </cell>
          <cell r="K57">
            <v>2</v>
          </cell>
          <cell r="L57">
            <v>20.614733698357394</v>
          </cell>
          <cell r="M57">
            <v>14.115897739714724</v>
          </cell>
          <cell r="N57">
            <v>7.2292499999999996E-2</v>
          </cell>
          <cell r="O57">
            <v>7.1562500000000001E-2</v>
          </cell>
          <cell r="P57">
            <v>7.6249999999999998E-2</v>
          </cell>
          <cell r="Q57">
            <v>7.1562500000000001E-2</v>
          </cell>
          <cell r="R57">
            <v>7.2812500000000002E-2</v>
          </cell>
          <cell r="S57">
            <v>7.2941599999999995E-2</v>
          </cell>
        </row>
        <row r="58">
          <cell r="A58">
            <v>111</v>
          </cell>
          <cell r="B58">
            <v>40799</v>
          </cell>
          <cell r="C58">
            <v>40801</v>
          </cell>
          <cell r="D58" t="str">
            <v>FR0059</v>
          </cell>
          <cell r="E58">
            <v>46522</v>
          </cell>
          <cell r="F58">
            <v>7.0000000000000007E-2</v>
          </cell>
          <cell r="G58">
            <v>4979000</v>
          </cell>
          <cell r="H58">
            <v>3650000</v>
          </cell>
          <cell r="I58">
            <v>2011</v>
          </cell>
          <cell r="J58">
            <v>9</v>
          </cell>
          <cell r="K58">
            <v>2</v>
          </cell>
          <cell r="L58">
            <v>15.663875020132066</v>
          </cell>
          <cell r="M58">
            <v>11.571421246923707</v>
          </cell>
          <cell r="N58">
            <v>7.1678000000000006E-2</v>
          </cell>
          <cell r="O58">
            <v>6.9375000000000006E-2</v>
          </cell>
          <cell r="P58">
            <v>7.4062500000000003E-2</v>
          </cell>
          <cell r="Q58">
            <v>6.9375000000000006E-2</v>
          </cell>
          <cell r="R58">
            <v>7.2187500000000002E-2</v>
          </cell>
          <cell r="S58">
            <v>7.2036299999999998E-2</v>
          </cell>
        </row>
        <row r="59">
          <cell r="A59">
            <v>116</v>
          </cell>
          <cell r="B59">
            <v>40813</v>
          </cell>
          <cell r="C59">
            <v>40815</v>
          </cell>
          <cell r="D59" t="str">
            <v>FR0059</v>
          </cell>
          <cell r="E59">
            <v>46522</v>
          </cell>
          <cell r="F59">
            <v>7.0000000000000007E-2</v>
          </cell>
          <cell r="G59">
            <v>1515000</v>
          </cell>
          <cell r="H59">
            <v>1150000</v>
          </cell>
          <cell r="I59">
            <v>2011</v>
          </cell>
          <cell r="J59">
            <v>9</v>
          </cell>
          <cell r="K59">
            <v>2</v>
          </cell>
          <cell r="L59">
            <v>15.625543565791592</v>
          </cell>
          <cell r="M59">
            <v>11.53337776866284</v>
          </cell>
          <cell r="N59">
            <v>7.5696899999999998E-2</v>
          </cell>
          <cell r="O59">
            <v>7.3749999999999996E-2</v>
          </cell>
          <cell r="P59">
            <v>7.9062499999999994E-2</v>
          </cell>
          <cell r="Q59">
            <v>7.3749999999999996E-2</v>
          </cell>
          <cell r="R59">
            <v>7.6562500000000006E-2</v>
          </cell>
          <cell r="S59">
            <v>7.6395400000000002E-2</v>
          </cell>
        </row>
        <row r="60">
          <cell r="A60">
            <v>131</v>
          </cell>
          <cell r="B60">
            <v>40834</v>
          </cell>
          <cell r="C60">
            <v>40836</v>
          </cell>
          <cell r="D60" t="str">
            <v>FR0059</v>
          </cell>
          <cell r="E60">
            <v>46522</v>
          </cell>
          <cell r="F60">
            <v>7.0000000000000007E-2</v>
          </cell>
          <cell r="G60">
            <v>2790000</v>
          </cell>
          <cell r="H60">
            <v>700000</v>
          </cell>
          <cell r="I60">
            <v>2011</v>
          </cell>
          <cell r="J60">
            <v>10</v>
          </cell>
          <cell r="K60">
            <v>2</v>
          </cell>
          <cell r="L60">
            <v>15.568046384280882</v>
          </cell>
          <cell r="M60">
            <v>11.476312551271533</v>
          </cell>
          <cell r="N60">
            <v>6.7975999999999995E-2</v>
          </cell>
          <cell r="O60">
            <v>6.7187499999999997E-2</v>
          </cell>
          <cell r="P60">
            <v>7.4999999999999997E-2</v>
          </cell>
          <cell r="Q60">
            <v>6.7187499999999997E-2</v>
          </cell>
          <cell r="R60">
            <v>6.8437499999999998E-2</v>
          </cell>
          <cell r="S60">
            <v>6.8822999999999995E-2</v>
          </cell>
        </row>
        <row r="61">
          <cell r="A61">
            <v>136</v>
          </cell>
          <cell r="B61">
            <v>40848</v>
          </cell>
          <cell r="C61">
            <v>40850</v>
          </cell>
          <cell r="D61" t="str">
            <v>FR0059</v>
          </cell>
          <cell r="E61">
            <v>46522</v>
          </cell>
          <cell r="F61">
            <v>7.0000000000000007E-2</v>
          </cell>
          <cell r="G61">
            <v>2839000</v>
          </cell>
          <cell r="H61">
            <v>450000</v>
          </cell>
          <cell r="I61">
            <v>2011</v>
          </cell>
          <cell r="J61">
            <v>11</v>
          </cell>
          <cell r="K61">
            <v>2</v>
          </cell>
          <cell r="L61">
            <v>15.529714929940409</v>
          </cell>
          <cell r="M61">
            <v>11.438269073010664</v>
          </cell>
          <cell r="N61">
            <v>6.8673999999999999E-2</v>
          </cell>
          <cell r="O61">
            <v>6.8125000000000005E-2</v>
          </cell>
          <cell r="P61">
            <v>7.03125E-2</v>
          </cell>
          <cell r="Q61">
            <v>6.8125000000000005E-2</v>
          </cell>
          <cell r="R61">
            <v>6.9062499999999999E-2</v>
          </cell>
          <cell r="S61">
            <v>6.9344000000000003E-2</v>
          </cell>
        </row>
        <row r="62">
          <cell r="A62">
            <v>142</v>
          </cell>
          <cell r="B62">
            <v>40869</v>
          </cell>
          <cell r="C62">
            <v>40871</v>
          </cell>
          <cell r="D62" t="str">
            <v>FR0059</v>
          </cell>
          <cell r="E62">
            <v>46522</v>
          </cell>
          <cell r="F62">
            <v>7.0000000000000007E-2</v>
          </cell>
          <cell r="G62">
            <v>2056000</v>
          </cell>
          <cell r="H62">
            <v>1900000</v>
          </cell>
          <cell r="I62">
            <v>2011</v>
          </cell>
          <cell r="J62">
            <v>11</v>
          </cell>
          <cell r="K62">
            <v>2</v>
          </cell>
          <cell r="L62">
            <v>15.472217748429697</v>
          </cell>
          <cell r="M62">
            <v>11.572397027432999</v>
          </cell>
          <cell r="N62">
            <v>6.8240999999999996E-2</v>
          </cell>
          <cell r="O62">
            <v>6.7187499999999997E-2</v>
          </cell>
          <cell r="P62">
            <v>6.9687499999999999E-2</v>
          </cell>
          <cell r="Q62">
            <v>6.7187499999999997E-2</v>
          </cell>
          <cell r="R62">
            <v>6.9062499999999999E-2</v>
          </cell>
          <cell r="S62">
            <v>6.8325999999999998E-2</v>
          </cell>
        </row>
        <row r="63">
          <cell r="A63">
            <v>120</v>
          </cell>
          <cell r="B63">
            <v>40820</v>
          </cell>
          <cell r="C63">
            <v>40822</v>
          </cell>
          <cell r="D63" t="str">
            <v>FR0060</v>
          </cell>
          <cell r="E63">
            <v>42840</v>
          </cell>
          <cell r="F63">
            <v>6.25E-2</v>
          </cell>
          <cell r="G63">
            <v>1567000</v>
          </cell>
          <cell r="H63">
            <v>950000</v>
          </cell>
          <cell r="I63">
            <v>2011</v>
          </cell>
          <cell r="J63">
            <v>10</v>
          </cell>
          <cell r="K63">
            <v>2</v>
          </cell>
          <cell r="L63">
            <v>5.5244427062964414</v>
          </cell>
          <cell r="M63">
            <v>4.7745901639344259</v>
          </cell>
          <cell r="N63">
            <v>6.4339999999999994E-2</v>
          </cell>
          <cell r="O63">
            <v>6.2812499999999993E-2</v>
          </cell>
          <cell r="P63">
            <v>7.1562500000000001E-2</v>
          </cell>
          <cell r="Q63">
            <v>6.2812499999999993E-2</v>
          </cell>
          <cell r="R63">
            <v>6.5312499999999996E-2</v>
          </cell>
          <cell r="S63">
            <v>0</v>
          </cell>
        </row>
        <row r="64">
          <cell r="A64">
            <v>129</v>
          </cell>
          <cell r="B64">
            <v>40834</v>
          </cell>
          <cell r="C64">
            <v>40836</v>
          </cell>
          <cell r="D64" t="str">
            <v>FR0060</v>
          </cell>
          <cell r="E64">
            <v>42840</v>
          </cell>
          <cell r="F64">
            <v>6.25E-2</v>
          </cell>
          <cell r="G64">
            <v>2915000</v>
          </cell>
          <cell r="H64">
            <v>1800000</v>
          </cell>
          <cell r="I64">
            <v>2011</v>
          </cell>
          <cell r="J64">
            <v>10</v>
          </cell>
          <cell r="K64">
            <v>2</v>
          </cell>
          <cell r="L64">
            <v>5.4861165428236216</v>
          </cell>
          <cell r="M64">
            <v>4.8468039140932779</v>
          </cell>
          <cell r="N64">
            <v>5.74881E-2</v>
          </cell>
          <cell r="O64">
            <v>5.5937500000000001E-2</v>
          </cell>
          <cell r="P64">
            <v>6.0937499999999999E-2</v>
          </cell>
          <cell r="Q64">
            <v>5.5937500000000001E-2</v>
          </cell>
          <cell r="R64">
            <v>5.7812500000000003E-2</v>
          </cell>
          <cell r="S64">
            <v>5.79608E-2</v>
          </cell>
        </row>
        <row r="65">
          <cell r="A65">
            <v>140</v>
          </cell>
          <cell r="B65">
            <v>40869</v>
          </cell>
          <cell r="C65">
            <v>40871</v>
          </cell>
          <cell r="D65" t="str">
            <v>FR0060</v>
          </cell>
          <cell r="E65">
            <v>42840</v>
          </cell>
          <cell r="F65">
            <v>6.25E-2</v>
          </cell>
          <cell r="G65">
            <v>1591000</v>
          </cell>
          <cell r="H65">
            <v>950000</v>
          </cell>
          <cell r="I65">
            <v>2011</v>
          </cell>
          <cell r="J65">
            <v>11</v>
          </cell>
          <cell r="K65">
            <v>2</v>
          </cell>
          <cell r="L65">
            <v>5.3903011341415725</v>
          </cell>
          <cell r="M65">
            <v>4.7511754987927306</v>
          </cell>
          <cell r="N65">
            <v>5.5976600000000001E-2</v>
          </cell>
          <cell r="O65">
            <v>5.3749999999999999E-2</v>
          </cell>
          <cell r="P65">
            <v>0.06</v>
          </cell>
          <cell r="Q65">
            <v>5.3749999999999999E-2</v>
          </cell>
          <cell r="R65">
            <v>5.6562500000000002E-2</v>
          </cell>
          <cell r="S65">
            <v>5.6386199999999997E-2</v>
          </cell>
        </row>
        <row r="66">
          <cell r="A66">
            <v>121</v>
          </cell>
          <cell r="B66">
            <v>40820</v>
          </cell>
          <cell r="C66">
            <v>40822</v>
          </cell>
          <cell r="D66" t="str">
            <v>FR0061</v>
          </cell>
          <cell r="E66">
            <v>44696</v>
          </cell>
          <cell r="F66">
            <v>7.0000000000000007E-2</v>
          </cell>
          <cell r="G66">
            <v>1110000</v>
          </cell>
          <cell r="H66">
            <v>950000</v>
          </cell>
          <cell r="I66">
            <v>2011</v>
          </cell>
          <cell r="J66">
            <v>10</v>
          </cell>
          <cell r="K66">
            <v>2</v>
          </cell>
          <cell r="L66">
            <v>10.606433949349761</v>
          </cell>
          <cell r="M66">
            <v>8.3247973470891665</v>
          </cell>
          <cell r="N66">
            <v>7.2049299999999997E-2</v>
          </cell>
          <cell r="O66">
            <v>7.0624999999999993E-2</v>
          </cell>
          <cell r="P66">
            <v>7.3124999999999996E-2</v>
          </cell>
          <cell r="Q66">
            <v>7.0624999999999993E-2</v>
          </cell>
          <cell r="R66">
            <v>7.2812500000000002E-2</v>
          </cell>
          <cell r="S66">
            <v>0</v>
          </cell>
        </row>
        <row r="67">
          <cell r="A67">
            <v>130</v>
          </cell>
          <cell r="B67">
            <v>40834</v>
          </cell>
          <cell r="C67">
            <v>40836</v>
          </cell>
          <cell r="D67" t="str">
            <v>FR0061</v>
          </cell>
          <cell r="E67">
            <v>44696</v>
          </cell>
          <cell r="F67">
            <v>7.0000000000000007E-2</v>
          </cell>
          <cell r="G67">
            <v>3327000</v>
          </cell>
          <cell r="H67">
            <v>2200000</v>
          </cell>
          <cell r="I67">
            <v>2011</v>
          </cell>
          <cell r="J67">
            <v>10</v>
          </cell>
          <cell r="K67">
            <v>2</v>
          </cell>
          <cell r="L67">
            <v>10.568104038329912</v>
          </cell>
          <cell r="M67">
            <v>8.2867538688282973</v>
          </cell>
          <cell r="N67">
            <v>6.4518900000000004E-2</v>
          </cell>
          <cell r="O67">
            <v>6.3125000000000001E-2</v>
          </cell>
          <cell r="P67">
            <v>6.8125000000000005E-2</v>
          </cell>
          <cell r="Q67">
            <v>6.3125000000000001E-2</v>
          </cell>
          <cell r="R67">
            <v>6.5312499999999996E-2</v>
          </cell>
          <cell r="S67">
            <v>6.5011200000000005E-2</v>
          </cell>
        </row>
        <row r="68">
          <cell r="A68">
            <v>135</v>
          </cell>
          <cell r="B68">
            <v>40848</v>
          </cell>
          <cell r="C68">
            <v>40850</v>
          </cell>
          <cell r="D68" t="str">
            <v>FR0061</v>
          </cell>
          <cell r="E68">
            <v>44696</v>
          </cell>
          <cell r="F68">
            <v>7.0000000000000007E-2</v>
          </cell>
          <cell r="G68">
            <v>5635000</v>
          </cell>
          <cell r="H68">
            <v>1700000</v>
          </cell>
          <cell r="I68">
            <v>2011</v>
          </cell>
          <cell r="J68">
            <v>11</v>
          </cell>
          <cell r="K68">
            <v>2</v>
          </cell>
          <cell r="L68">
            <v>10.529774127310061</v>
          </cell>
          <cell r="M68">
            <v>8.2487103905674299</v>
          </cell>
          <cell r="N68">
            <v>6.4495399999999994E-2</v>
          </cell>
          <cell r="O68">
            <v>6.4062499999999994E-2</v>
          </cell>
          <cell r="P68">
            <v>7.0000000000000007E-2</v>
          </cell>
          <cell r="Q68">
            <v>6.4062499999999994E-2</v>
          </cell>
          <cell r="R68">
            <v>6.4687499999999995E-2</v>
          </cell>
          <cell r="S68">
            <v>6.5206E-2</v>
          </cell>
        </row>
        <row r="69">
          <cell r="A69">
            <v>141</v>
          </cell>
          <cell r="B69">
            <v>40869</v>
          </cell>
          <cell r="C69">
            <v>40871</v>
          </cell>
          <cell r="D69" t="str">
            <v>FR0061</v>
          </cell>
          <cell r="E69">
            <v>44696</v>
          </cell>
          <cell r="F69">
            <v>7.0000000000000007E-2</v>
          </cell>
          <cell r="G69">
            <v>2286000</v>
          </cell>
          <cell r="H69">
            <v>2250000</v>
          </cell>
          <cell r="I69">
            <v>2011</v>
          </cell>
          <cell r="J69">
            <v>11</v>
          </cell>
          <cell r="K69">
            <v>2</v>
          </cell>
          <cell r="L69">
            <v>10.472279260780287</v>
          </cell>
          <cell r="M69">
            <v>8.3571191056781835</v>
          </cell>
          <cell r="N69">
            <v>6.4763299999999996E-2</v>
          </cell>
          <cell r="O69">
            <v>6.3750000000000001E-2</v>
          </cell>
          <cell r="P69">
            <v>6.6250000000000003E-2</v>
          </cell>
          <cell r="Q69">
            <v>6.3750000000000001E-2</v>
          </cell>
          <cell r="R69">
            <v>6.5625000000000003E-2</v>
          </cell>
          <cell r="S69">
            <v>6.4781599999999995E-2</v>
          </cell>
        </row>
        <row r="70">
          <cell r="A70">
            <v>19</v>
          </cell>
          <cell r="B70">
            <v>40603</v>
          </cell>
          <cell r="C70">
            <v>40605</v>
          </cell>
          <cell r="D70" t="str">
            <v>IFR0005</v>
          </cell>
          <cell r="E70">
            <v>42750</v>
          </cell>
          <cell r="F70">
            <v>0.09</v>
          </cell>
          <cell r="G70">
            <v>771000</v>
          </cell>
          <cell r="H70">
            <v>250000</v>
          </cell>
          <cell r="I70">
            <v>2011</v>
          </cell>
          <cell r="J70">
            <v>3</v>
          </cell>
          <cell r="K70">
            <v>2</v>
          </cell>
          <cell r="L70">
            <v>5.87211576065702</v>
          </cell>
          <cell r="M70">
            <v>4.9058800315706392</v>
          </cell>
          <cell r="N70">
            <v>8.4561999999999998E-2</v>
          </cell>
          <cell r="O70">
            <v>8.4375000000000006E-2</v>
          </cell>
          <cell r="P70">
            <v>9.2499999999999999E-2</v>
          </cell>
          <cell r="Q70">
            <v>8.4375000000000006E-2</v>
          </cell>
          <cell r="R70">
            <v>9.2499999999999999E-2</v>
          </cell>
          <cell r="S70">
            <v>8.5707900000000004E-2</v>
          </cell>
        </row>
        <row r="71">
          <cell r="A71">
            <v>26</v>
          </cell>
          <cell r="B71">
            <v>40617</v>
          </cell>
          <cell r="C71">
            <v>40619</v>
          </cell>
          <cell r="D71" t="str">
            <v>IFR0005</v>
          </cell>
          <cell r="E71">
            <v>42750</v>
          </cell>
          <cell r="F71">
            <v>0.09</v>
          </cell>
          <cell r="G71">
            <v>1014000</v>
          </cell>
          <cell r="H71">
            <v>0</v>
          </cell>
          <cell r="I71">
            <v>2011</v>
          </cell>
          <cell r="J71">
            <v>3</v>
          </cell>
          <cell r="K71">
            <v>2</v>
          </cell>
          <cell r="L71">
            <v>5.8337895971842002</v>
          </cell>
          <cell r="M71">
            <v>4.8672059984214675</v>
          </cell>
          <cell r="N71">
            <v>0</v>
          </cell>
          <cell r="O71">
            <v>8.2812499999999997E-2</v>
          </cell>
          <cell r="P71">
            <v>0.1</v>
          </cell>
          <cell r="Q71">
            <v>8.2812499999999997E-2</v>
          </cell>
          <cell r="R71">
            <v>0</v>
          </cell>
          <cell r="S71">
            <v>8.43642E-2</v>
          </cell>
        </row>
        <row r="72">
          <cell r="A72">
            <v>40</v>
          </cell>
          <cell r="B72">
            <v>40645</v>
          </cell>
          <cell r="C72">
            <v>40647</v>
          </cell>
          <cell r="D72" t="str">
            <v>IFR0005</v>
          </cell>
          <cell r="E72">
            <v>42750</v>
          </cell>
          <cell r="F72">
            <v>0.09</v>
          </cell>
          <cell r="G72">
            <v>889000</v>
          </cell>
          <cell r="H72">
            <v>360000</v>
          </cell>
          <cell r="I72">
            <v>2011</v>
          </cell>
          <cell r="J72">
            <v>4</v>
          </cell>
          <cell r="K72">
            <v>2</v>
          </cell>
          <cell r="L72">
            <v>5.7571372702385606</v>
          </cell>
          <cell r="M72">
            <v>4.7898579321231258</v>
          </cell>
          <cell r="N72">
            <v>7.3919899999999997E-2</v>
          </cell>
          <cell r="O72">
            <v>7.3124999999999996E-2</v>
          </cell>
          <cell r="P72">
            <v>9.5000000000000001E-2</v>
          </cell>
          <cell r="Q72">
            <v>7.3124999999999996E-2</v>
          </cell>
          <cell r="R72">
            <v>7.4062500000000003E-2</v>
          </cell>
          <cell r="S72">
            <v>7.57824E-2</v>
          </cell>
        </row>
        <row r="73">
          <cell r="A73">
            <v>49</v>
          </cell>
          <cell r="B73">
            <v>40659</v>
          </cell>
          <cell r="C73">
            <v>40661</v>
          </cell>
          <cell r="D73" t="str">
            <v>IFR0005</v>
          </cell>
          <cell r="E73">
            <v>42750</v>
          </cell>
          <cell r="F73">
            <v>0.09</v>
          </cell>
          <cell r="G73">
            <v>680000</v>
          </cell>
          <cell r="H73">
            <v>0</v>
          </cell>
          <cell r="I73">
            <v>2011</v>
          </cell>
          <cell r="J73">
            <v>4</v>
          </cell>
          <cell r="K73">
            <v>2</v>
          </cell>
          <cell r="L73">
            <v>5.7188111067657417</v>
          </cell>
          <cell r="M73">
            <v>4.7511838989739541</v>
          </cell>
          <cell r="N73">
            <v>0</v>
          </cell>
          <cell r="O73">
            <v>7.2812500000000002E-2</v>
          </cell>
          <cell r="P73">
            <v>0.08</v>
          </cell>
          <cell r="Q73">
            <v>7.2812500000000002E-2</v>
          </cell>
          <cell r="R73">
            <v>0</v>
          </cell>
          <cell r="S73">
            <v>7.54325E-2</v>
          </cell>
        </row>
        <row r="74">
          <cell r="A74">
            <v>77</v>
          </cell>
          <cell r="B74">
            <v>40736</v>
          </cell>
          <cell r="C74">
            <v>40738</v>
          </cell>
          <cell r="D74" t="str">
            <v>IFR0005</v>
          </cell>
          <cell r="E74">
            <v>42750</v>
          </cell>
          <cell r="F74">
            <v>0.09</v>
          </cell>
          <cell r="G74">
            <v>561000</v>
          </cell>
          <cell r="H74">
            <v>0</v>
          </cell>
          <cell r="I74">
            <v>2011</v>
          </cell>
          <cell r="J74">
            <v>7</v>
          </cell>
          <cell r="K74">
            <v>2</v>
          </cell>
          <cell r="L74">
            <v>5.5080172076652332</v>
          </cell>
          <cell r="M74">
            <v>4.5384767166535118</v>
          </cell>
          <cell r="N74">
            <v>0</v>
          </cell>
          <cell r="O74">
            <v>7.0000000000000007E-2</v>
          </cell>
          <cell r="P74">
            <v>0.08</v>
          </cell>
          <cell r="Q74">
            <v>7.0000000000000007E-2</v>
          </cell>
          <cell r="R74">
            <v>0</v>
          </cell>
          <cell r="S74">
            <v>7.3803900000000006E-2</v>
          </cell>
        </row>
        <row r="75">
          <cell r="A75">
            <v>87</v>
          </cell>
          <cell r="B75">
            <v>40757</v>
          </cell>
          <cell r="C75">
            <v>40759</v>
          </cell>
          <cell r="D75" t="str">
            <v>IFR0005</v>
          </cell>
          <cell r="E75">
            <v>42750</v>
          </cell>
          <cell r="F75">
            <v>0.09</v>
          </cell>
          <cell r="G75">
            <v>702000</v>
          </cell>
          <cell r="H75">
            <v>0</v>
          </cell>
          <cell r="I75">
            <v>2011</v>
          </cell>
          <cell r="J75">
            <v>8</v>
          </cell>
          <cell r="K75">
            <v>2</v>
          </cell>
          <cell r="L75">
            <v>5.450527962456003</v>
          </cell>
          <cell r="M75">
            <v>4.6178929765886281</v>
          </cell>
          <cell r="N75">
            <v>0</v>
          </cell>
          <cell r="O75">
            <v>6.7500000000000004E-2</v>
          </cell>
          <cell r="P75">
            <v>7.4999999999999997E-2</v>
          </cell>
          <cell r="Q75">
            <v>6.7500000000000004E-2</v>
          </cell>
          <cell r="R75">
            <v>0</v>
          </cell>
          <cell r="S75">
            <v>7.0606299999999997E-2</v>
          </cell>
        </row>
        <row r="76">
          <cell r="A76">
            <v>103</v>
          </cell>
          <cell r="B76">
            <v>40778</v>
          </cell>
          <cell r="C76">
            <v>40780</v>
          </cell>
          <cell r="D76" t="str">
            <v>IFR0005</v>
          </cell>
          <cell r="E76">
            <v>42750</v>
          </cell>
          <cell r="F76">
            <v>0.09</v>
          </cell>
          <cell r="G76">
            <v>501000</v>
          </cell>
          <cell r="H76">
            <v>0</v>
          </cell>
          <cell r="I76">
            <v>2011</v>
          </cell>
          <cell r="J76">
            <v>8</v>
          </cell>
          <cell r="K76">
            <v>2</v>
          </cell>
          <cell r="L76">
            <v>5.3930387172467737</v>
          </cell>
          <cell r="M76">
            <v>4.5608277591973243</v>
          </cell>
          <cell r="N76">
            <v>0</v>
          </cell>
          <cell r="O76">
            <v>6.6562499999999997E-2</v>
          </cell>
          <cell r="P76">
            <v>7.4999999999999997E-2</v>
          </cell>
          <cell r="Q76">
            <v>6.6562499999999997E-2</v>
          </cell>
          <cell r="R76">
            <v>0</v>
          </cell>
          <cell r="S76">
            <v>0</v>
          </cell>
        </row>
        <row r="77">
          <cell r="A77">
            <v>20</v>
          </cell>
          <cell r="B77">
            <v>40603</v>
          </cell>
          <cell r="C77">
            <v>40605</v>
          </cell>
          <cell r="D77" t="str">
            <v>IFR0006</v>
          </cell>
          <cell r="E77">
            <v>47557</v>
          </cell>
          <cell r="F77">
            <v>0.10249999999999999</v>
          </cell>
          <cell r="G77">
            <v>381000</v>
          </cell>
          <cell r="H77">
            <v>0</v>
          </cell>
          <cell r="I77">
            <v>2011</v>
          </cell>
          <cell r="J77">
            <v>3</v>
          </cell>
          <cell r="K77">
            <v>2</v>
          </cell>
          <cell r="L77">
            <v>19.033538672142367</v>
          </cell>
          <cell r="M77">
            <v>12.701135832379517</v>
          </cell>
          <cell r="N77">
            <v>0</v>
          </cell>
          <cell r="O77">
            <v>0.10125000000000001</v>
          </cell>
          <cell r="P77">
            <v>0.1075</v>
          </cell>
          <cell r="Q77">
            <v>0.10125000000000001</v>
          </cell>
          <cell r="R77">
            <v>0</v>
          </cell>
          <cell r="S77">
            <v>0.1025682</v>
          </cell>
        </row>
        <row r="78">
          <cell r="A78">
            <v>27</v>
          </cell>
          <cell r="B78">
            <v>40617</v>
          </cell>
          <cell r="C78">
            <v>40619</v>
          </cell>
          <cell r="D78" t="str">
            <v>IFR0006</v>
          </cell>
          <cell r="E78">
            <v>47557</v>
          </cell>
          <cell r="F78">
            <v>0.10249999999999999</v>
          </cell>
          <cell r="G78">
            <v>868000</v>
          </cell>
          <cell r="H78">
            <v>0</v>
          </cell>
          <cell r="I78">
            <v>2011</v>
          </cell>
          <cell r="J78">
            <v>3</v>
          </cell>
          <cell r="K78">
            <v>2</v>
          </cell>
          <cell r="L78">
            <v>18.99520876112252</v>
          </cell>
          <cell r="M78">
            <v>12.882817973964675</v>
          </cell>
          <cell r="N78">
            <v>0</v>
          </cell>
          <cell r="O78">
            <v>9.9375000000000005E-2</v>
          </cell>
          <cell r="P78">
            <v>0.1075</v>
          </cell>
          <cell r="Q78">
            <v>9.9375000000000005E-2</v>
          </cell>
          <cell r="R78">
            <v>0</v>
          </cell>
          <cell r="S78">
            <v>0.1003503</v>
          </cell>
        </row>
        <row r="79">
          <cell r="A79">
            <v>41</v>
          </cell>
          <cell r="B79">
            <v>40645</v>
          </cell>
          <cell r="C79">
            <v>40647</v>
          </cell>
          <cell r="D79" t="str">
            <v>IFR0006</v>
          </cell>
          <cell r="E79">
            <v>47557</v>
          </cell>
          <cell r="F79">
            <v>0.10249999999999999</v>
          </cell>
          <cell r="G79">
            <v>1195000</v>
          </cell>
          <cell r="H79">
            <v>0</v>
          </cell>
          <cell r="I79">
            <v>2011</v>
          </cell>
          <cell r="J79">
            <v>4</v>
          </cell>
          <cell r="K79">
            <v>2</v>
          </cell>
          <cell r="L79">
            <v>18.918548939082822</v>
          </cell>
          <cell r="M79">
            <v>12.806731017442932</v>
          </cell>
          <cell r="N79">
            <v>0</v>
          </cell>
          <cell r="O79">
            <v>9.2812500000000006E-2</v>
          </cell>
          <cell r="P79">
            <v>0.10249999999999999</v>
          </cell>
          <cell r="Q79">
            <v>9.2812500000000006E-2</v>
          </cell>
          <cell r="R79">
            <v>0</v>
          </cell>
          <cell r="S79">
            <v>9.5271900000000007E-2</v>
          </cell>
        </row>
        <row r="80">
          <cell r="A80">
            <v>50</v>
          </cell>
          <cell r="B80">
            <v>40659</v>
          </cell>
          <cell r="C80">
            <v>40661</v>
          </cell>
          <cell r="D80" t="str">
            <v>IFR0006</v>
          </cell>
          <cell r="E80">
            <v>47557</v>
          </cell>
          <cell r="F80">
            <v>0.10249999999999999</v>
          </cell>
          <cell r="G80">
            <v>21000</v>
          </cell>
          <cell r="H80">
            <v>0</v>
          </cell>
          <cell r="I80">
            <v>2011</v>
          </cell>
          <cell r="J80">
            <v>4</v>
          </cell>
          <cell r="K80">
            <v>2</v>
          </cell>
          <cell r="L80">
            <v>18.880219028062971</v>
          </cell>
          <cell r="M80">
            <v>12.768687539182059</v>
          </cell>
          <cell r="N80">
            <v>0</v>
          </cell>
          <cell r="O80">
            <v>9.3124999999999999E-2</v>
          </cell>
          <cell r="P80">
            <v>0.105</v>
          </cell>
          <cell r="Q80">
            <v>9.3124999999999999E-2</v>
          </cell>
          <cell r="R80">
            <v>0</v>
          </cell>
          <cell r="S80">
            <v>8.6385900000000002E-2</v>
          </cell>
        </row>
        <row r="81">
          <cell r="A81">
            <v>79</v>
          </cell>
          <cell r="B81">
            <v>40736</v>
          </cell>
          <cell r="C81">
            <v>40738</v>
          </cell>
          <cell r="D81" t="str">
            <v>IFR0006</v>
          </cell>
          <cell r="E81">
            <v>47557</v>
          </cell>
          <cell r="F81">
            <v>0.10249999999999999</v>
          </cell>
          <cell r="G81">
            <v>109000</v>
          </cell>
          <cell r="H81">
            <v>0</v>
          </cell>
          <cell r="I81">
            <v>2011</v>
          </cell>
          <cell r="J81">
            <v>7</v>
          </cell>
          <cell r="K81">
            <v>2</v>
          </cell>
          <cell r="L81">
            <v>18.669404517453799</v>
          </cell>
          <cell r="M81">
            <v>12.559448408747278</v>
          </cell>
          <cell r="N81">
            <v>0</v>
          </cell>
          <cell r="O81">
            <v>8.6562500000000001E-2</v>
          </cell>
          <cell r="P81">
            <v>9.5000000000000001E-2</v>
          </cell>
          <cell r="Q81">
            <v>8.6562500000000001E-2</v>
          </cell>
          <cell r="R81">
            <v>0</v>
          </cell>
          <cell r="S81">
            <v>9.0503799999999995E-2</v>
          </cell>
        </row>
        <row r="82">
          <cell r="A82">
            <v>89</v>
          </cell>
          <cell r="B82">
            <v>40757</v>
          </cell>
          <cell r="C82">
            <v>40759</v>
          </cell>
          <cell r="D82" t="str">
            <v>IFR0006</v>
          </cell>
          <cell r="E82">
            <v>47557</v>
          </cell>
          <cell r="F82">
            <v>0.10249999999999999</v>
          </cell>
          <cell r="G82">
            <v>157000</v>
          </cell>
          <cell r="H82">
            <v>0</v>
          </cell>
          <cell r="I82">
            <v>2011</v>
          </cell>
          <cell r="J82">
            <v>8</v>
          </cell>
          <cell r="K82">
            <v>2</v>
          </cell>
          <cell r="L82">
            <v>18.611909650924023</v>
          </cell>
          <cell r="M82">
            <v>12.50238319135598</v>
          </cell>
          <cell r="N82">
            <v>0</v>
          </cell>
          <cell r="O82">
            <v>8.2187499999999997E-2</v>
          </cell>
          <cell r="P82">
            <v>0.09</v>
          </cell>
          <cell r="Q82">
            <v>8.2187499999999997E-2</v>
          </cell>
          <cell r="R82">
            <v>0</v>
          </cell>
          <cell r="S82">
            <v>8.8097800000000004E-2</v>
          </cell>
        </row>
        <row r="83">
          <cell r="A83">
            <v>105</v>
          </cell>
          <cell r="B83">
            <v>40778</v>
          </cell>
          <cell r="C83">
            <v>40780</v>
          </cell>
          <cell r="D83" t="str">
            <v>IFR0006</v>
          </cell>
          <cell r="E83">
            <v>47557</v>
          </cell>
          <cell r="F83">
            <v>0.10249999999999999</v>
          </cell>
          <cell r="G83">
            <v>171000</v>
          </cell>
          <cell r="H83">
            <v>0</v>
          </cell>
          <cell r="I83">
            <v>2011</v>
          </cell>
          <cell r="J83">
            <v>8</v>
          </cell>
          <cell r="K83">
            <v>2</v>
          </cell>
          <cell r="L83">
            <v>18.55441478439425</v>
          </cell>
          <cell r="M83">
            <v>12.445317973964675</v>
          </cell>
          <cell r="N83">
            <v>0</v>
          </cell>
          <cell r="O83">
            <v>8.3750000000000005E-2</v>
          </cell>
          <cell r="P83">
            <v>0.09</v>
          </cell>
          <cell r="Q83">
            <v>8.3750000000000005E-2</v>
          </cell>
          <cell r="R83">
            <v>0</v>
          </cell>
          <cell r="S83">
            <v>0</v>
          </cell>
        </row>
        <row r="84">
          <cell r="A84">
            <v>21</v>
          </cell>
          <cell r="B84">
            <v>40603</v>
          </cell>
          <cell r="C84">
            <v>40605</v>
          </cell>
          <cell r="D84" t="str">
            <v>IFR0007</v>
          </cell>
          <cell r="E84">
            <v>45672</v>
          </cell>
          <cell r="F84">
            <v>0.10249999999999999</v>
          </cell>
          <cell r="G84">
            <v>214000</v>
          </cell>
          <cell r="H84">
            <v>100000</v>
          </cell>
          <cell r="I84">
            <v>2011</v>
          </cell>
          <cell r="J84">
            <v>3</v>
          </cell>
          <cell r="K84">
            <v>2</v>
          </cell>
          <cell r="L84">
            <v>13.872056944697938</v>
          </cell>
          <cell r="M84">
            <v>9.8922396678276066</v>
          </cell>
          <cell r="N84">
            <v>9.5778100000000005E-2</v>
          </cell>
          <cell r="O84">
            <v>9.5625000000000002E-2</v>
          </cell>
          <cell r="P84">
            <v>0.1</v>
          </cell>
          <cell r="Q84">
            <v>9.5625000000000002E-2</v>
          </cell>
          <cell r="R84">
            <v>0.1</v>
          </cell>
          <cell r="S84">
            <v>9.6652399999999999E-2</v>
          </cell>
        </row>
        <row r="85">
          <cell r="A85">
            <v>28</v>
          </cell>
          <cell r="B85">
            <v>40617</v>
          </cell>
          <cell r="C85">
            <v>40619</v>
          </cell>
          <cell r="D85" t="str">
            <v>IFR0007</v>
          </cell>
          <cell r="E85">
            <v>45672</v>
          </cell>
          <cell r="F85">
            <v>0.10249999999999999</v>
          </cell>
          <cell r="G85">
            <v>410000</v>
          </cell>
          <cell r="H85">
            <v>150000</v>
          </cell>
          <cell r="I85">
            <v>2011</v>
          </cell>
          <cell r="J85">
            <v>3</v>
          </cell>
          <cell r="K85">
            <v>2</v>
          </cell>
          <cell r="L85">
            <v>13.833728782624567</v>
          </cell>
          <cell r="M85">
            <v>9.8535656346784357</v>
          </cell>
          <cell r="N85">
            <v>9.2810400000000001E-2</v>
          </cell>
          <cell r="O85">
            <v>9.2499999999999999E-2</v>
          </cell>
          <cell r="P85">
            <v>0.10375</v>
          </cell>
          <cell r="Q85">
            <v>9.2499999999999999E-2</v>
          </cell>
          <cell r="R85">
            <v>9.3124999999999999E-2</v>
          </cell>
          <cell r="S85">
            <v>9.55318E-2</v>
          </cell>
        </row>
        <row r="86">
          <cell r="A86">
            <v>42</v>
          </cell>
          <cell r="B86">
            <v>40645</v>
          </cell>
          <cell r="C86">
            <v>40647</v>
          </cell>
          <cell r="D86" t="str">
            <v>IFR0007</v>
          </cell>
          <cell r="E86">
            <v>45672</v>
          </cell>
          <cell r="F86">
            <v>0.10249999999999999</v>
          </cell>
          <cell r="G86">
            <v>364000</v>
          </cell>
          <cell r="H86">
            <v>0</v>
          </cell>
          <cell r="I86">
            <v>2011</v>
          </cell>
          <cell r="J86">
            <v>4</v>
          </cell>
          <cell r="K86">
            <v>2</v>
          </cell>
          <cell r="L86">
            <v>13.757072458477825</v>
          </cell>
          <cell r="M86">
            <v>9.7762175683800905</v>
          </cell>
          <cell r="N86">
            <v>0</v>
          </cell>
          <cell r="O86">
            <v>8.5312499999999999E-2</v>
          </cell>
          <cell r="P86">
            <v>0.10249999999999999</v>
          </cell>
          <cell r="Q86">
            <v>8.5312499999999999E-2</v>
          </cell>
          <cell r="R86">
            <v>0</v>
          </cell>
          <cell r="S86">
            <v>8.6050699999999994E-2</v>
          </cell>
        </row>
        <row r="87">
          <cell r="A87">
            <v>51</v>
          </cell>
          <cell r="B87">
            <v>40659</v>
          </cell>
          <cell r="C87">
            <v>40661</v>
          </cell>
          <cell r="D87" t="str">
            <v>IFR0007</v>
          </cell>
          <cell r="E87">
            <v>45672</v>
          </cell>
          <cell r="F87">
            <v>0.10249999999999999</v>
          </cell>
          <cell r="G87">
            <v>163000</v>
          </cell>
          <cell r="H87">
            <v>0</v>
          </cell>
          <cell r="I87">
            <v>2011</v>
          </cell>
          <cell r="J87">
            <v>4</v>
          </cell>
          <cell r="K87">
            <v>2</v>
          </cell>
          <cell r="L87">
            <v>13.718744296404454</v>
          </cell>
          <cell r="M87">
            <v>9.7375435352309214</v>
          </cell>
          <cell r="N87">
            <v>0</v>
          </cell>
          <cell r="O87">
            <v>8.5000000000000006E-2</v>
          </cell>
          <cell r="P87">
            <v>9.5000000000000001E-2</v>
          </cell>
          <cell r="Q87">
            <v>8.5000000000000006E-2</v>
          </cell>
          <cell r="R87">
            <v>0</v>
          </cell>
          <cell r="S87">
            <v>9.7812499999999997E-2</v>
          </cell>
        </row>
        <row r="88">
          <cell r="A88">
            <v>78</v>
          </cell>
          <cell r="B88">
            <v>40736</v>
          </cell>
          <cell r="C88">
            <v>40738</v>
          </cell>
          <cell r="D88" t="str">
            <v>IFR0007</v>
          </cell>
          <cell r="E88">
            <v>45672</v>
          </cell>
          <cell r="F88">
            <v>0.10249999999999999</v>
          </cell>
          <cell r="G88">
            <v>104000</v>
          </cell>
          <cell r="H88">
            <v>0</v>
          </cell>
          <cell r="I88">
            <v>2011</v>
          </cell>
          <cell r="J88">
            <v>7</v>
          </cell>
          <cell r="K88">
            <v>2</v>
          </cell>
          <cell r="L88">
            <v>13.507939405000913</v>
          </cell>
          <cell r="M88">
            <v>9.52483635291048</v>
          </cell>
          <cell r="N88">
            <v>0</v>
          </cell>
          <cell r="O88">
            <v>8.3437499999999998E-2</v>
          </cell>
          <cell r="P88">
            <v>8.6249999999999993E-2</v>
          </cell>
          <cell r="Q88">
            <v>8.3437499999999998E-2</v>
          </cell>
          <cell r="R88">
            <v>0</v>
          </cell>
          <cell r="S88">
            <v>8.4864800000000004E-2</v>
          </cell>
        </row>
        <row r="89">
          <cell r="A89">
            <v>88</v>
          </cell>
          <cell r="B89">
            <v>40757</v>
          </cell>
          <cell r="C89">
            <v>40759</v>
          </cell>
          <cell r="D89" t="str">
            <v>IFR0007</v>
          </cell>
          <cell r="E89">
            <v>45672</v>
          </cell>
          <cell r="F89">
            <v>0.10249999999999999</v>
          </cell>
          <cell r="G89">
            <v>50000</v>
          </cell>
          <cell r="H89">
            <v>40000</v>
          </cell>
          <cell r="I89">
            <v>2011</v>
          </cell>
          <cell r="J89">
            <v>8</v>
          </cell>
          <cell r="K89">
            <v>2</v>
          </cell>
          <cell r="L89">
            <v>13.450447161890857</v>
          </cell>
          <cell r="M89">
            <v>9.6724481885957925</v>
          </cell>
          <cell r="N89">
            <v>7.7812500000000007E-2</v>
          </cell>
          <cell r="O89">
            <v>7.7187500000000006E-2</v>
          </cell>
          <cell r="P89">
            <v>9.1874999999999998E-2</v>
          </cell>
          <cell r="Q89">
            <v>7.7187500000000006E-2</v>
          </cell>
          <cell r="R89">
            <v>7.8750000000000001E-2</v>
          </cell>
          <cell r="S89">
            <v>8.0625000000000002E-2</v>
          </cell>
        </row>
        <row r="90">
          <cell r="A90">
            <v>104</v>
          </cell>
          <cell r="B90">
            <v>40778</v>
          </cell>
          <cell r="C90">
            <v>40780</v>
          </cell>
          <cell r="D90" t="str">
            <v>IFR0007</v>
          </cell>
          <cell r="E90">
            <v>45672</v>
          </cell>
          <cell r="F90">
            <v>0.10249999999999999</v>
          </cell>
          <cell r="G90">
            <v>2000</v>
          </cell>
          <cell r="H90">
            <v>0</v>
          </cell>
          <cell r="I90">
            <v>2011</v>
          </cell>
          <cell r="J90">
            <v>8</v>
          </cell>
          <cell r="K90">
            <v>2</v>
          </cell>
          <cell r="L90">
            <v>13.3929549187808</v>
          </cell>
          <cell r="M90">
            <v>9.6153829712044843</v>
          </cell>
          <cell r="N90">
            <v>0</v>
          </cell>
          <cell r="O90">
            <v>7.8750000000000001E-2</v>
          </cell>
          <cell r="P90">
            <v>8.5000000000000006E-2</v>
          </cell>
          <cell r="Q90">
            <v>7.8750000000000001E-2</v>
          </cell>
          <cell r="R90">
            <v>0</v>
          </cell>
          <cell r="S90">
            <v>0</v>
          </cell>
        </row>
        <row r="91">
          <cell r="A91">
            <v>123</v>
          </cell>
          <cell r="B91">
            <v>40820</v>
          </cell>
          <cell r="C91">
            <v>40822</v>
          </cell>
          <cell r="D91" t="str">
            <v>IFR0007</v>
          </cell>
          <cell r="E91">
            <v>45672</v>
          </cell>
          <cell r="F91">
            <v>0.10249999999999999</v>
          </cell>
          <cell r="G91">
            <v>277000</v>
          </cell>
          <cell r="H91">
            <v>0</v>
          </cell>
          <cell r="I91">
            <v>2011</v>
          </cell>
          <cell r="J91">
            <v>10</v>
          </cell>
          <cell r="K91">
            <v>2</v>
          </cell>
          <cell r="L91">
            <v>13.277970432560688</v>
          </cell>
          <cell r="M91">
            <v>9.5012525364218767</v>
          </cell>
          <cell r="N91">
            <v>0</v>
          </cell>
          <cell r="O91">
            <v>7.2499999999999995E-2</v>
          </cell>
          <cell r="P91">
            <v>0.09</v>
          </cell>
          <cell r="Q91">
            <v>7.2499999999999995E-2</v>
          </cell>
          <cell r="R91">
            <v>0</v>
          </cell>
          <cell r="S91">
            <v>0</v>
          </cell>
        </row>
        <row r="92">
          <cell r="A92">
            <v>22</v>
          </cell>
          <cell r="B92">
            <v>40603</v>
          </cell>
          <cell r="C92">
            <v>40605</v>
          </cell>
          <cell r="D92" t="str">
            <v>IFR0010</v>
          </cell>
          <cell r="E92">
            <v>49720</v>
          </cell>
          <cell r="F92">
            <v>0.1</v>
          </cell>
          <cell r="G92">
            <v>3023000</v>
          </cell>
          <cell r="H92">
            <v>1150000</v>
          </cell>
          <cell r="I92">
            <v>2011</v>
          </cell>
          <cell r="J92">
            <v>3</v>
          </cell>
          <cell r="K92">
            <v>2</v>
          </cell>
          <cell r="L92">
            <v>24.954196061914288</v>
          </cell>
          <cell r="M92">
            <v>16.20580110497238</v>
          </cell>
          <cell r="N92">
            <v>0.102225</v>
          </cell>
          <cell r="O92">
            <v>0.1021875</v>
          </cell>
          <cell r="P92">
            <v>0.11</v>
          </cell>
          <cell r="Q92">
            <v>0.1021875</v>
          </cell>
          <cell r="R92">
            <v>0.11</v>
          </cell>
          <cell r="S92">
            <v>0.1027914</v>
          </cell>
        </row>
        <row r="93">
          <cell r="A93">
            <v>29</v>
          </cell>
          <cell r="B93">
            <v>40617</v>
          </cell>
          <cell r="C93">
            <v>40619</v>
          </cell>
          <cell r="D93" t="str">
            <v>IFR0010</v>
          </cell>
          <cell r="E93">
            <v>49720</v>
          </cell>
          <cell r="F93">
            <v>0.1</v>
          </cell>
          <cell r="G93">
            <v>3643000</v>
          </cell>
          <cell r="H93">
            <v>850000</v>
          </cell>
          <cell r="I93">
            <v>2011</v>
          </cell>
          <cell r="J93">
            <v>3</v>
          </cell>
          <cell r="K93">
            <v>2</v>
          </cell>
          <cell r="L93">
            <v>24.91586816889544</v>
          </cell>
          <cell r="M93">
            <v>16.167127071823206</v>
          </cell>
          <cell r="N93">
            <v>0.1</v>
          </cell>
          <cell r="O93">
            <v>0.1</v>
          </cell>
          <cell r="P93">
            <v>0.10375</v>
          </cell>
          <cell r="Q93">
            <v>0.1</v>
          </cell>
          <cell r="R93">
            <v>0.1</v>
          </cell>
          <cell r="S93">
            <v>0.1003616</v>
          </cell>
        </row>
        <row r="94">
          <cell r="A94">
            <v>43</v>
          </cell>
          <cell r="B94">
            <v>40645</v>
          </cell>
          <cell r="C94">
            <v>40647</v>
          </cell>
          <cell r="D94" t="str">
            <v>IFR0010</v>
          </cell>
          <cell r="E94">
            <v>49720</v>
          </cell>
          <cell r="F94">
            <v>0.1</v>
          </cell>
          <cell r="G94">
            <v>2215000</v>
          </cell>
          <cell r="H94">
            <v>140000</v>
          </cell>
          <cell r="I94">
            <v>2011</v>
          </cell>
          <cell r="J94">
            <v>4</v>
          </cell>
          <cell r="K94">
            <v>2</v>
          </cell>
          <cell r="L94">
            <v>24.839212382857745</v>
          </cell>
          <cell r="M94">
            <v>16.089779005524868</v>
          </cell>
          <cell r="N94">
            <v>9.2499999999999999E-2</v>
          </cell>
          <cell r="O94">
            <v>9.2499999999999999E-2</v>
          </cell>
          <cell r="P94">
            <v>0.1</v>
          </cell>
          <cell r="Q94">
            <v>9.2499999999999999E-2</v>
          </cell>
          <cell r="R94">
            <v>9.2499999999999999E-2</v>
          </cell>
          <cell r="S94">
            <v>9.5896800000000004E-2</v>
          </cell>
        </row>
        <row r="95">
          <cell r="A95">
            <v>52</v>
          </cell>
          <cell r="B95">
            <v>40659</v>
          </cell>
          <cell r="C95">
            <v>40661</v>
          </cell>
          <cell r="D95" t="str">
            <v>IFR0010</v>
          </cell>
          <cell r="E95">
            <v>49720</v>
          </cell>
          <cell r="F95">
            <v>0.1</v>
          </cell>
          <cell r="G95">
            <v>839000</v>
          </cell>
          <cell r="H95">
            <v>500000</v>
          </cell>
          <cell r="I95">
            <v>2011</v>
          </cell>
          <cell r="J95">
            <v>4</v>
          </cell>
          <cell r="K95">
            <v>2</v>
          </cell>
          <cell r="L95">
            <v>24.800884489838896</v>
          </cell>
          <cell r="M95">
            <v>16.051104972375686</v>
          </cell>
          <cell r="N95">
            <v>9.4206399999999996E-2</v>
          </cell>
          <cell r="O95">
            <v>9.2499999999999999E-2</v>
          </cell>
          <cell r="P95">
            <v>9.8437499999999997E-2</v>
          </cell>
          <cell r="Q95">
            <v>9.2499999999999999E-2</v>
          </cell>
          <cell r="R95">
            <v>9.4375000000000001E-2</v>
          </cell>
          <cell r="S95">
            <v>9.4709000000000002E-2</v>
          </cell>
        </row>
        <row r="96">
          <cell r="A96">
            <v>80</v>
          </cell>
          <cell r="B96">
            <v>40736</v>
          </cell>
          <cell r="C96">
            <v>40738</v>
          </cell>
          <cell r="D96" t="str">
            <v>IFR0010</v>
          </cell>
          <cell r="E96">
            <v>49720</v>
          </cell>
          <cell r="F96">
            <v>0.1</v>
          </cell>
          <cell r="G96">
            <v>447000</v>
          </cell>
          <cell r="H96">
            <v>0</v>
          </cell>
          <cell r="I96">
            <v>2011</v>
          </cell>
          <cell r="J96">
            <v>7</v>
          </cell>
          <cell r="K96">
            <v>2</v>
          </cell>
          <cell r="L96">
            <v>24.590081078235233</v>
          </cell>
          <cell r="M96">
            <v>15.838397790055245</v>
          </cell>
          <cell r="N96">
            <v>0</v>
          </cell>
          <cell r="O96">
            <v>8.8749999999999996E-2</v>
          </cell>
          <cell r="P96">
            <v>0.1</v>
          </cell>
          <cell r="Q96">
            <v>8.8749999999999996E-2</v>
          </cell>
          <cell r="R96">
            <v>0</v>
          </cell>
          <cell r="S96">
            <v>9.1957899999999995E-2</v>
          </cell>
        </row>
        <row r="97">
          <cell r="A97">
            <v>90</v>
          </cell>
          <cell r="B97">
            <v>40757</v>
          </cell>
          <cell r="C97">
            <v>40759</v>
          </cell>
          <cell r="D97" t="str">
            <v>IFR0010</v>
          </cell>
          <cell r="E97">
            <v>49720</v>
          </cell>
          <cell r="F97">
            <v>0.1</v>
          </cell>
          <cell r="G97">
            <v>420000</v>
          </cell>
          <cell r="H97">
            <v>200000</v>
          </cell>
          <cell r="I97">
            <v>2011</v>
          </cell>
          <cell r="J97">
            <v>8</v>
          </cell>
          <cell r="K97">
            <v>2</v>
          </cell>
          <cell r="L97">
            <v>24.532589238706962</v>
          </cell>
          <cell r="M97">
            <v>15.780386740331496</v>
          </cell>
          <cell r="N97">
            <v>8.6249999999999993E-2</v>
          </cell>
          <cell r="O97">
            <v>8.5000000000000006E-2</v>
          </cell>
          <cell r="P97">
            <v>9.2812500000000006E-2</v>
          </cell>
          <cell r="Q97">
            <v>8.5000000000000006E-2</v>
          </cell>
          <cell r="R97">
            <v>8.7499999999999994E-2</v>
          </cell>
          <cell r="S97">
            <v>8.79109E-2</v>
          </cell>
        </row>
        <row r="98">
          <cell r="A98">
            <v>106</v>
          </cell>
          <cell r="B98">
            <v>40778</v>
          </cell>
          <cell r="C98">
            <v>40780</v>
          </cell>
          <cell r="D98" t="str">
            <v>IFR0010</v>
          </cell>
          <cell r="E98">
            <v>49720</v>
          </cell>
          <cell r="F98">
            <v>0.1</v>
          </cell>
          <cell r="G98">
            <v>1125000</v>
          </cell>
          <cell r="H98">
            <v>500000</v>
          </cell>
          <cell r="I98">
            <v>2011</v>
          </cell>
          <cell r="J98">
            <v>8</v>
          </cell>
          <cell r="K98">
            <v>2</v>
          </cell>
          <cell r="L98">
            <v>24.475097399178686</v>
          </cell>
          <cell r="M98">
            <v>15.951086956521733</v>
          </cell>
          <cell r="N98">
            <v>8.3493999999999999E-2</v>
          </cell>
          <cell r="O98">
            <v>8.2500000000000004E-2</v>
          </cell>
          <cell r="P98">
            <v>8.8437500000000002E-2</v>
          </cell>
          <cell r="Q98">
            <v>8.2500000000000004E-2</v>
          </cell>
          <cell r="R98">
            <v>8.4375000000000006E-2</v>
          </cell>
          <cell r="S98">
            <v>0</v>
          </cell>
        </row>
        <row r="99">
          <cell r="A99">
            <v>124</v>
          </cell>
          <cell r="B99">
            <v>40820</v>
          </cell>
          <cell r="C99">
            <v>40822</v>
          </cell>
          <cell r="D99" t="str">
            <v>IFR0010</v>
          </cell>
          <cell r="E99">
            <v>49720</v>
          </cell>
          <cell r="F99">
            <v>0.1</v>
          </cell>
          <cell r="G99">
            <v>1045000</v>
          </cell>
          <cell r="H99">
            <v>370000</v>
          </cell>
          <cell r="I99">
            <v>2011</v>
          </cell>
          <cell r="J99">
            <v>10</v>
          </cell>
          <cell r="K99">
            <v>2</v>
          </cell>
          <cell r="L99">
            <v>24.360113720122143</v>
          </cell>
          <cell r="M99">
            <v>15.836956521739125</v>
          </cell>
          <cell r="N99">
            <v>7.9995399999999994E-2</v>
          </cell>
          <cell r="O99">
            <v>7.8750000000000001E-2</v>
          </cell>
          <cell r="P99">
            <v>8.1562499999999996E-2</v>
          </cell>
          <cell r="Q99">
            <v>7.8750000000000001E-2</v>
          </cell>
          <cell r="R99">
            <v>8.0312499999999995E-2</v>
          </cell>
          <cell r="S99">
            <v>8.0394099999999996E-2</v>
          </cell>
        </row>
        <row r="100">
          <cell r="A100">
            <v>132</v>
          </cell>
          <cell r="B100">
            <v>40840</v>
          </cell>
          <cell r="C100">
            <v>40842</v>
          </cell>
          <cell r="D100" t="str">
            <v>ORI008</v>
          </cell>
          <cell r="E100">
            <v>41927</v>
          </cell>
          <cell r="F100">
            <v>7.2999999999999995E-2</v>
          </cell>
          <cell r="G100">
            <v>12308965</v>
          </cell>
          <cell r="H100">
            <v>11000000</v>
          </cell>
          <cell r="I100">
            <v>2011</v>
          </cell>
          <cell r="J100">
            <v>10</v>
          </cell>
          <cell r="K100">
            <v>1</v>
          </cell>
          <cell r="L100">
            <v>2.97056810403833</v>
          </cell>
          <cell r="M100">
            <v>2.745376036077229</v>
          </cell>
          <cell r="N100">
            <v>7.2999999999999995E-2</v>
          </cell>
          <cell r="O100">
            <v>7.2999999999999995E-2</v>
          </cell>
          <cell r="P100">
            <v>7.2999999999999995E-2</v>
          </cell>
          <cell r="Q100">
            <v>7.2999999999999995E-2</v>
          </cell>
          <cell r="R100">
            <v>7.2999999999999995E-2</v>
          </cell>
          <cell r="S100">
            <v>7.2999999999999995E-2</v>
          </cell>
        </row>
        <row r="101">
          <cell r="A101">
            <v>14</v>
          </cell>
          <cell r="B101">
            <v>40585</v>
          </cell>
          <cell r="C101">
            <v>40585</v>
          </cell>
          <cell r="D101" t="str">
            <v>SDHI 2014 D</v>
          </cell>
          <cell r="E101">
            <v>41681</v>
          </cell>
          <cell r="F101">
            <v>7.85E-2</v>
          </cell>
          <cell r="G101">
            <v>6000000</v>
          </cell>
          <cell r="H101">
            <v>6000000</v>
          </cell>
          <cell r="I101">
            <v>2011</v>
          </cell>
          <cell r="J101">
            <v>2</v>
          </cell>
          <cell r="K101">
            <v>5</v>
          </cell>
          <cell r="L101">
            <v>3.0006844626967832</v>
          </cell>
          <cell r="M101">
            <v>2.7617361392148925</v>
          </cell>
          <cell r="N101">
            <v>7.85E-2</v>
          </cell>
          <cell r="O101">
            <v>7.85E-2</v>
          </cell>
          <cell r="P101">
            <v>7.85E-2</v>
          </cell>
          <cell r="Q101">
            <v>7.85E-2</v>
          </cell>
          <cell r="R101">
            <v>7.85E-2</v>
          </cell>
          <cell r="S101">
            <v>7.85E-2</v>
          </cell>
        </row>
        <row r="102">
          <cell r="A102">
            <v>39</v>
          </cell>
          <cell r="B102">
            <v>40644</v>
          </cell>
          <cell r="C102">
            <v>40644</v>
          </cell>
          <cell r="D102" t="str">
            <v>SDHI 2021 A</v>
          </cell>
          <cell r="E102">
            <v>44297</v>
          </cell>
          <cell r="F102">
            <v>0.08</v>
          </cell>
          <cell r="G102">
            <v>2000000</v>
          </cell>
          <cell r="H102">
            <v>2000000</v>
          </cell>
          <cell r="I102">
            <v>2011</v>
          </cell>
          <cell r="J102">
            <v>4</v>
          </cell>
          <cell r="K102">
            <v>1</v>
          </cell>
          <cell r="L102">
            <v>10.000746640119463</v>
          </cell>
          <cell r="M102">
            <v>7.8888888888888893</v>
          </cell>
          <cell r="N102">
            <v>0.08</v>
          </cell>
          <cell r="O102">
            <v>0.08</v>
          </cell>
          <cell r="P102">
            <v>0.08</v>
          </cell>
          <cell r="Q102">
            <v>0.08</v>
          </cell>
          <cell r="R102">
            <v>0.08</v>
          </cell>
          <cell r="S102">
            <v>0.08</v>
          </cell>
        </row>
        <row r="103">
          <cell r="A103">
            <v>126</v>
          </cell>
          <cell r="B103">
            <v>40833</v>
          </cell>
          <cell r="C103">
            <v>40838</v>
          </cell>
          <cell r="D103" t="str">
            <v>SDHI 2021 B</v>
          </cell>
          <cell r="E103">
            <v>44486</v>
          </cell>
          <cell r="F103">
            <v>7.1599999999999997E-2</v>
          </cell>
          <cell r="G103">
            <v>3000000</v>
          </cell>
          <cell r="H103">
            <v>3000000</v>
          </cell>
          <cell r="I103">
            <v>2011</v>
          </cell>
          <cell r="J103">
            <v>10</v>
          </cell>
          <cell r="K103">
            <v>1</v>
          </cell>
          <cell r="L103">
            <v>9.9870582379293182</v>
          </cell>
          <cell r="M103">
            <v>8.0044040658794771</v>
          </cell>
          <cell r="N103">
            <v>7.1599999999999997E-2</v>
          </cell>
          <cell r="O103">
            <v>7.1599999999999997E-2</v>
          </cell>
          <cell r="P103">
            <v>7.1599999999999997E-2</v>
          </cell>
          <cell r="Q103">
            <v>7.1599999999999997E-2</v>
          </cell>
          <cell r="R103">
            <v>7.1599999999999997E-2</v>
          </cell>
          <cell r="S103">
            <v>7.1599999999999997E-2</v>
          </cell>
        </row>
        <row r="104">
          <cell r="A104">
            <v>92</v>
          </cell>
          <cell r="B104">
            <v>40764</v>
          </cell>
          <cell r="C104">
            <v>40766</v>
          </cell>
          <cell r="D104" t="str">
            <v>SPN03111110</v>
          </cell>
          <cell r="E104">
            <v>40857</v>
          </cell>
          <cell r="F104">
            <v>0</v>
          </cell>
          <cell r="G104">
            <v>2835200</v>
          </cell>
          <cell r="H104">
            <v>0</v>
          </cell>
          <cell r="I104">
            <v>2011</v>
          </cell>
          <cell r="J104">
            <v>8</v>
          </cell>
          <cell r="K104">
            <v>2</v>
          </cell>
          <cell r="L104">
            <v>0.24931506849315069</v>
          </cell>
          <cell r="M104">
            <v>0.24728260869565211</v>
          </cell>
          <cell r="N104">
            <v>0</v>
          </cell>
          <cell r="O104">
            <v>3.90625E-2</v>
          </cell>
          <cell r="P104">
            <v>6.3750000000000001E-2</v>
          </cell>
          <cell r="Q104">
            <v>3.90625E-2</v>
          </cell>
          <cell r="R104">
            <v>0</v>
          </cell>
          <cell r="S104">
            <v>5.69063E-2</v>
          </cell>
        </row>
        <row r="105">
          <cell r="A105">
            <v>98</v>
          </cell>
          <cell r="B105">
            <v>40771</v>
          </cell>
          <cell r="C105">
            <v>40773</v>
          </cell>
          <cell r="D105" t="str">
            <v>SPN03111118</v>
          </cell>
          <cell r="E105">
            <v>40865</v>
          </cell>
          <cell r="F105">
            <v>0</v>
          </cell>
          <cell r="G105">
            <v>4771000</v>
          </cell>
          <cell r="H105">
            <v>1300000</v>
          </cell>
          <cell r="I105">
            <v>2011</v>
          </cell>
          <cell r="J105">
            <v>8</v>
          </cell>
          <cell r="K105">
            <v>2</v>
          </cell>
          <cell r="L105">
            <v>0.25205479452054796</v>
          </cell>
          <cell r="M105">
            <v>0.25</v>
          </cell>
          <cell r="N105">
            <v>3.7499999999999999E-2</v>
          </cell>
          <cell r="O105">
            <v>3.7499999999999999E-2</v>
          </cell>
          <cell r="P105">
            <v>4.7500000000000001E-2</v>
          </cell>
          <cell r="Q105">
            <v>3.7499999999999999E-2</v>
          </cell>
          <cell r="R105">
            <v>3.7499999999999999E-2</v>
          </cell>
          <cell r="S105">
            <v>4.0226600000000001E-2</v>
          </cell>
        </row>
        <row r="106">
          <cell r="A106">
            <v>108</v>
          </cell>
          <cell r="B106">
            <v>40799</v>
          </cell>
          <cell r="C106">
            <v>40801</v>
          </cell>
          <cell r="D106" t="str">
            <v>SPN03111214</v>
          </cell>
          <cell r="E106">
            <v>40891</v>
          </cell>
          <cell r="F106">
            <v>0</v>
          </cell>
          <cell r="G106">
            <v>1272400</v>
          </cell>
          <cell r="H106">
            <v>0</v>
          </cell>
          <cell r="I106">
            <v>2011</v>
          </cell>
          <cell r="J106">
            <v>9</v>
          </cell>
          <cell r="K106">
            <v>2</v>
          </cell>
          <cell r="L106">
            <v>0.24657534246575341</v>
          </cell>
          <cell r="M106">
            <v>0.24590163934426237</v>
          </cell>
          <cell r="N106">
            <v>0</v>
          </cell>
          <cell r="O106">
            <v>3.2500000000000001E-2</v>
          </cell>
          <cell r="P106">
            <v>0.06</v>
          </cell>
          <cell r="Q106">
            <v>3.2500000000000001E-2</v>
          </cell>
          <cell r="R106">
            <v>0</v>
          </cell>
          <cell r="S106">
            <v>4.9464500000000002E-2</v>
          </cell>
        </row>
        <row r="107">
          <cell r="A107">
            <v>113</v>
          </cell>
          <cell r="B107">
            <v>40813</v>
          </cell>
          <cell r="C107">
            <v>40815</v>
          </cell>
          <cell r="D107" t="str">
            <v>SPN03111228</v>
          </cell>
          <cell r="E107">
            <v>40905</v>
          </cell>
          <cell r="F107">
            <v>0</v>
          </cell>
          <cell r="G107">
            <v>2140000</v>
          </cell>
          <cell r="H107">
            <v>150000</v>
          </cell>
          <cell r="I107">
            <v>2011</v>
          </cell>
          <cell r="J107">
            <v>9</v>
          </cell>
          <cell r="K107">
            <v>2</v>
          </cell>
          <cell r="L107">
            <v>0.24657534246575341</v>
          </cell>
          <cell r="M107">
            <v>0.24590163934426237</v>
          </cell>
          <cell r="N107">
            <v>5.2332999999999998E-2</v>
          </cell>
          <cell r="O107">
            <v>4.7500000000000001E-2</v>
          </cell>
          <cell r="P107">
            <v>6.25E-2</v>
          </cell>
          <cell r="Q107">
            <v>4.7500000000000001E-2</v>
          </cell>
          <cell r="R107">
            <v>5.3124999999999999E-2</v>
          </cell>
          <cell r="S107">
            <v>5.78884E-2</v>
          </cell>
        </row>
        <row r="108">
          <cell r="A108">
            <v>118</v>
          </cell>
          <cell r="B108">
            <v>40820</v>
          </cell>
          <cell r="C108">
            <v>40822</v>
          </cell>
          <cell r="D108" t="str">
            <v>SPN03120105</v>
          </cell>
          <cell r="E108">
            <v>40913</v>
          </cell>
          <cell r="F108">
            <v>0</v>
          </cell>
          <cell r="G108">
            <v>1562900</v>
          </cell>
          <cell r="H108">
            <v>750000</v>
          </cell>
          <cell r="I108">
            <v>2011</v>
          </cell>
          <cell r="J108">
            <v>10</v>
          </cell>
          <cell r="K108">
            <v>2</v>
          </cell>
          <cell r="L108">
            <v>0.24931506849315069</v>
          </cell>
          <cell r="M108">
            <v>0.24728260869565211</v>
          </cell>
          <cell r="N108">
            <v>5.46378E-2</v>
          </cell>
          <cell r="O108">
            <v>5.0312500000000003E-2</v>
          </cell>
          <cell r="P108">
            <v>0.06</v>
          </cell>
          <cell r="Q108">
            <v>5.0312500000000003E-2</v>
          </cell>
          <cell r="R108">
            <v>5.5625000000000001E-2</v>
          </cell>
          <cell r="S108">
            <v>0</v>
          </cell>
        </row>
        <row r="109">
          <cell r="A109">
            <v>127</v>
          </cell>
          <cell r="B109">
            <v>40834</v>
          </cell>
          <cell r="C109">
            <v>40836</v>
          </cell>
          <cell r="D109" t="str">
            <v>SPN03120119</v>
          </cell>
          <cell r="E109">
            <v>40927</v>
          </cell>
          <cell r="F109">
            <v>0</v>
          </cell>
          <cell r="G109">
            <v>1927000</v>
          </cell>
          <cell r="H109">
            <v>200000</v>
          </cell>
          <cell r="I109">
            <v>2011</v>
          </cell>
          <cell r="J109">
            <v>10</v>
          </cell>
          <cell r="K109">
            <v>2</v>
          </cell>
          <cell r="L109">
            <v>0.24931506849315069</v>
          </cell>
          <cell r="M109">
            <v>0.24728260869565211</v>
          </cell>
          <cell r="N109">
            <v>4.8103800000000002E-2</v>
          </cell>
          <cell r="O109">
            <v>4.6875E-2</v>
          </cell>
          <cell r="P109">
            <v>5.3749999999999999E-2</v>
          </cell>
          <cell r="Q109">
            <v>4.6875E-2</v>
          </cell>
          <cell r="R109">
            <v>4.9062500000000002E-2</v>
          </cell>
          <cell r="S109">
            <v>5.1744199999999997E-2</v>
          </cell>
        </row>
        <row r="110">
          <cell r="A110">
            <v>133</v>
          </cell>
          <cell r="B110">
            <v>40848</v>
          </cell>
          <cell r="C110">
            <v>40850</v>
          </cell>
          <cell r="D110" t="str">
            <v>SPN03120202</v>
          </cell>
          <cell r="E110">
            <v>40941</v>
          </cell>
          <cell r="F110">
            <v>0</v>
          </cell>
          <cell r="G110">
            <v>2740000</v>
          </cell>
          <cell r="H110">
            <v>1100000</v>
          </cell>
          <cell r="I110">
            <v>2011</v>
          </cell>
          <cell r="J110">
            <v>11</v>
          </cell>
          <cell r="K110">
            <v>2</v>
          </cell>
          <cell r="L110">
            <v>0.24931506849315069</v>
          </cell>
          <cell r="M110">
            <v>0.24728260869565211</v>
          </cell>
          <cell r="N110">
            <v>4.7188899999999999E-2</v>
          </cell>
          <cell r="O110">
            <v>4.6249999999999999E-2</v>
          </cell>
          <cell r="P110">
            <v>5.2499999999999998E-2</v>
          </cell>
          <cell r="Q110">
            <v>4.6249999999999999E-2</v>
          </cell>
          <cell r="R110">
            <v>4.8125000000000001E-2</v>
          </cell>
          <cell r="S110">
            <v>4.88612E-2</v>
          </cell>
        </row>
        <row r="111">
          <cell r="A111">
            <v>138</v>
          </cell>
          <cell r="B111">
            <v>40869</v>
          </cell>
          <cell r="C111">
            <v>40871</v>
          </cell>
          <cell r="D111" t="str">
            <v>SPN03120223</v>
          </cell>
          <cell r="E111">
            <v>40962</v>
          </cell>
          <cell r="F111">
            <v>0</v>
          </cell>
          <cell r="G111">
            <v>1893000</v>
          </cell>
          <cell r="H111">
            <v>300000</v>
          </cell>
          <cell r="I111">
            <v>2011</v>
          </cell>
          <cell r="J111">
            <v>11</v>
          </cell>
          <cell r="K111">
            <v>2</v>
          </cell>
          <cell r="L111">
            <v>0.24931506849315069</v>
          </cell>
          <cell r="M111">
            <v>0.24728260869565211</v>
          </cell>
          <cell r="N111">
            <v>4.4673999999999998E-2</v>
          </cell>
          <cell r="O111">
            <v>4.4062499999999998E-2</v>
          </cell>
          <cell r="P111">
            <v>0.05</v>
          </cell>
          <cell r="Q111">
            <v>4.4062499999999998E-2</v>
          </cell>
          <cell r="R111">
            <v>4.4999999999999998E-2</v>
          </cell>
          <cell r="S111">
            <v>4.7215699999999999E-2</v>
          </cell>
        </row>
        <row r="112">
          <cell r="A112">
            <v>93</v>
          </cell>
          <cell r="B112">
            <v>40764</v>
          </cell>
          <cell r="C112">
            <v>40766</v>
          </cell>
          <cell r="D112" t="str">
            <v>SPN12120810</v>
          </cell>
          <cell r="E112">
            <v>41131</v>
          </cell>
          <cell r="F112">
            <v>0</v>
          </cell>
          <cell r="G112">
            <v>2553300</v>
          </cell>
          <cell r="H112">
            <v>0</v>
          </cell>
          <cell r="I112">
            <v>2011</v>
          </cell>
          <cell r="J112">
            <v>8</v>
          </cell>
          <cell r="K112">
            <v>2</v>
          </cell>
          <cell r="L112">
            <v>0.99726775956284153</v>
          </cell>
          <cell r="M112">
            <v>0.997282608695652</v>
          </cell>
          <cell r="N112">
            <v>0</v>
          </cell>
          <cell r="O112">
            <v>0.04</v>
          </cell>
          <cell r="P112">
            <v>6.5312499999999996E-2</v>
          </cell>
          <cell r="Q112">
            <v>0.04</v>
          </cell>
          <cell r="R112">
            <v>0</v>
          </cell>
          <cell r="S112">
            <v>5.9276000000000002E-2</v>
          </cell>
        </row>
        <row r="113">
          <cell r="A113">
            <v>99</v>
          </cell>
          <cell r="B113">
            <v>40771</v>
          </cell>
          <cell r="C113">
            <v>40773</v>
          </cell>
          <cell r="D113" t="str">
            <v>SPN12120818</v>
          </cell>
          <cell r="E113">
            <v>41139</v>
          </cell>
          <cell r="F113">
            <v>0</v>
          </cell>
          <cell r="G113">
            <v>5581900</v>
          </cell>
          <cell r="H113">
            <v>1800000</v>
          </cell>
          <cell r="I113">
            <v>2011</v>
          </cell>
          <cell r="J113">
            <v>8</v>
          </cell>
          <cell r="K113">
            <v>2</v>
          </cell>
          <cell r="L113">
            <v>1</v>
          </cell>
          <cell r="M113">
            <v>1</v>
          </cell>
          <cell r="N113">
            <v>4.4218800000000003E-2</v>
          </cell>
          <cell r="O113">
            <v>4.2500000000000003E-2</v>
          </cell>
          <cell r="P113">
            <v>5.5E-2</v>
          </cell>
          <cell r="Q113">
            <v>4.2500000000000003E-2</v>
          </cell>
          <cell r="R113">
            <v>4.4999999999999998E-2</v>
          </cell>
          <cell r="S113">
            <v>4.7863900000000001E-2</v>
          </cell>
        </row>
        <row r="114">
          <cell r="A114">
            <v>109</v>
          </cell>
          <cell r="B114">
            <v>40799</v>
          </cell>
          <cell r="C114">
            <v>40801</v>
          </cell>
          <cell r="D114" t="str">
            <v>SPN12120914</v>
          </cell>
          <cell r="E114">
            <v>41166</v>
          </cell>
          <cell r="F114">
            <v>0</v>
          </cell>
          <cell r="G114">
            <v>7059800</v>
          </cell>
          <cell r="H114">
            <v>1700000</v>
          </cell>
          <cell r="I114">
            <v>2011</v>
          </cell>
          <cell r="J114">
            <v>9</v>
          </cell>
          <cell r="K114">
            <v>2</v>
          </cell>
          <cell r="L114">
            <v>0.99726775956284153</v>
          </cell>
          <cell r="M114">
            <v>0.99725274725274726</v>
          </cell>
          <cell r="N114">
            <v>4.4999999999999998E-2</v>
          </cell>
          <cell r="O114">
            <v>4.4999999999999998E-2</v>
          </cell>
          <cell r="P114">
            <v>6.25E-2</v>
          </cell>
          <cell r="Q114">
            <v>4.4999999999999998E-2</v>
          </cell>
          <cell r="R114">
            <v>6.25E-2</v>
          </cell>
          <cell r="S114">
            <v>5.2239099999999997E-2</v>
          </cell>
        </row>
        <row r="115">
          <cell r="A115">
            <v>114</v>
          </cell>
          <cell r="B115">
            <v>40813</v>
          </cell>
          <cell r="C115">
            <v>40815</v>
          </cell>
          <cell r="D115" t="str">
            <v>SPN12120914</v>
          </cell>
          <cell r="E115">
            <v>41166</v>
          </cell>
          <cell r="F115">
            <v>0</v>
          </cell>
          <cell r="G115">
            <v>1900000</v>
          </cell>
          <cell r="H115">
            <v>350000</v>
          </cell>
          <cell r="I115">
            <v>2011</v>
          </cell>
          <cell r="J115">
            <v>9</v>
          </cell>
          <cell r="K115">
            <v>2</v>
          </cell>
          <cell r="L115">
            <v>0.95901639344262291</v>
          </cell>
          <cell r="M115">
            <v>0.95879120879120872</v>
          </cell>
          <cell r="N115">
            <v>5.2499999999999998E-2</v>
          </cell>
          <cell r="O115">
            <v>5.2499999999999998E-2</v>
          </cell>
          <cell r="P115">
            <v>6.7500000000000004E-2</v>
          </cell>
          <cell r="Q115">
            <v>5.2499999999999998E-2</v>
          </cell>
          <cell r="R115">
            <v>5.2499999999999998E-2</v>
          </cell>
          <cell r="S115">
            <v>6.2363300000000003E-2</v>
          </cell>
        </row>
        <row r="116">
          <cell r="A116">
            <v>119</v>
          </cell>
          <cell r="B116">
            <v>40820</v>
          </cell>
          <cell r="C116">
            <v>40822</v>
          </cell>
          <cell r="D116" t="str">
            <v>SPN12121005</v>
          </cell>
          <cell r="E116">
            <v>41187</v>
          </cell>
          <cell r="F116">
            <v>0</v>
          </cell>
          <cell r="G116">
            <v>4060000</v>
          </cell>
          <cell r="H116">
            <v>3000000</v>
          </cell>
          <cell r="I116">
            <v>2011</v>
          </cell>
          <cell r="J116">
            <v>10</v>
          </cell>
          <cell r="K116">
            <v>2</v>
          </cell>
          <cell r="L116">
            <v>0.99726775956284153</v>
          </cell>
          <cell r="M116">
            <v>0.99726775956284142</v>
          </cell>
          <cell r="N116">
            <v>5.7552100000000002E-2</v>
          </cell>
          <cell r="O116">
            <v>5.7187500000000002E-2</v>
          </cell>
          <cell r="P116">
            <v>7.0000000000000007E-2</v>
          </cell>
          <cell r="Q116">
            <v>5.7187500000000002E-2</v>
          </cell>
          <cell r="R116">
            <v>5.8125000000000003E-2</v>
          </cell>
          <cell r="S116">
            <v>0</v>
          </cell>
        </row>
        <row r="117">
          <cell r="A117">
            <v>128</v>
          </cell>
          <cell r="B117">
            <v>40834</v>
          </cell>
          <cell r="C117">
            <v>40836</v>
          </cell>
          <cell r="D117" t="str">
            <v>SPN12121005</v>
          </cell>
          <cell r="E117">
            <v>41187</v>
          </cell>
          <cell r="F117">
            <v>0</v>
          </cell>
          <cell r="G117">
            <v>6744000</v>
          </cell>
          <cell r="H117">
            <v>1100000</v>
          </cell>
          <cell r="I117">
            <v>2011</v>
          </cell>
          <cell r="J117">
            <v>10</v>
          </cell>
          <cell r="K117">
            <v>2</v>
          </cell>
          <cell r="L117">
            <v>0.95901639344262291</v>
          </cell>
          <cell r="M117">
            <v>0.95901639344262302</v>
          </cell>
          <cell r="N117">
            <v>4.8991100000000003E-2</v>
          </cell>
          <cell r="O117">
            <v>4.7500000000000001E-2</v>
          </cell>
          <cell r="P117">
            <v>5.7812500000000003E-2</v>
          </cell>
          <cell r="Q117">
            <v>4.7500000000000001E-2</v>
          </cell>
          <cell r="R117">
            <v>4.9062500000000002E-2</v>
          </cell>
          <cell r="S117">
            <v>5.4032999999999998E-2</v>
          </cell>
        </row>
        <row r="118">
          <cell r="A118">
            <v>134</v>
          </cell>
          <cell r="B118">
            <v>40848</v>
          </cell>
          <cell r="C118">
            <v>40850</v>
          </cell>
          <cell r="D118" t="str">
            <v>SPN12121102</v>
          </cell>
          <cell r="E118">
            <v>41215</v>
          </cell>
          <cell r="F118">
            <v>0</v>
          </cell>
          <cell r="G118">
            <v>5700000</v>
          </cell>
          <cell r="H118">
            <v>2750000</v>
          </cell>
          <cell r="I118">
            <v>2011</v>
          </cell>
          <cell r="J118">
            <v>11</v>
          </cell>
          <cell r="K118">
            <v>2</v>
          </cell>
          <cell r="L118">
            <v>0.99726775956284153</v>
          </cell>
          <cell r="M118">
            <v>0.99725274725274726</v>
          </cell>
          <cell r="N118">
            <v>5.0484899999999999E-2</v>
          </cell>
          <cell r="O118">
            <v>0.05</v>
          </cell>
          <cell r="P118">
            <v>5.7500000000000002E-2</v>
          </cell>
          <cell r="Q118">
            <v>0.05</v>
          </cell>
          <cell r="R118">
            <v>5.0937499999999997E-2</v>
          </cell>
          <cell r="S118">
            <v>5.2100899999999999E-2</v>
          </cell>
        </row>
        <row r="119">
          <cell r="A119">
            <v>139</v>
          </cell>
          <cell r="B119">
            <v>40869</v>
          </cell>
          <cell r="C119">
            <v>40871</v>
          </cell>
          <cell r="D119" t="str">
            <v>SPN12121102</v>
          </cell>
          <cell r="E119">
            <v>41215</v>
          </cell>
          <cell r="F119">
            <v>0</v>
          </cell>
          <cell r="G119">
            <v>4400000</v>
          </cell>
          <cell r="H119">
            <v>1600000</v>
          </cell>
          <cell r="I119">
            <v>2011</v>
          </cell>
          <cell r="J119">
            <v>11</v>
          </cell>
          <cell r="K119">
            <v>2</v>
          </cell>
          <cell r="L119">
            <v>0.93989071038251371</v>
          </cell>
          <cell r="M119">
            <v>0.93956043956043955</v>
          </cell>
          <cell r="N119">
            <v>4.6679699999999998E-2</v>
          </cell>
          <cell r="O119">
            <v>4.5937499999999999E-2</v>
          </cell>
          <cell r="P119">
            <v>5.5E-2</v>
          </cell>
          <cell r="Q119">
            <v>4.5937499999999999E-2</v>
          </cell>
          <cell r="R119">
            <v>4.71875E-2</v>
          </cell>
          <cell r="S119">
            <v>4.9943599999999998E-2</v>
          </cell>
        </row>
        <row r="120">
          <cell r="A120">
            <v>30</v>
          </cell>
          <cell r="B120">
            <v>40624</v>
          </cell>
          <cell r="C120">
            <v>40626</v>
          </cell>
          <cell r="D120" t="str">
            <v>SPN20110623</v>
          </cell>
          <cell r="E120">
            <v>40717</v>
          </cell>
          <cell r="F120">
            <v>0</v>
          </cell>
          <cell r="G120">
            <v>9715000</v>
          </cell>
          <cell r="H120">
            <v>2000000</v>
          </cell>
          <cell r="I120">
            <v>2011</v>
          </cell>
          <cell r="J120">
            <v>3</v>
          </cell>
          <cell r="K120">
            <v>2</v>
          </cell>
          <cell r="L120">
            <v>0.24931506849315069</v>
          </cell>
          <cell r="M120">
            <v>0.25</v>
          </cell>
          <cell r="N120">
            <v>5.18594E-2</v>
          </cell>
          <cell r="O120">
            <v>0.05</v>
          </cell>
          <cell r="P120">
            <v>7.2499999999999995E-2</v>
          </cell>
          <cell r="Q120">
            <v>0.05</v>
          </cell>
          <cell r="R120">
            <v>5.2499999999999998E-2</v>
          </cell>
          <cell r="S120">
            <v>5.7178199999999998E-2</v>
          </cell>
        </row>
        <row r="121">
          <cell r="A121">
            <v>34</v>
          </cell>
          <cell r="B121">
            <v>40638</v>
          </cell>
          <cell r="C121">
            <v>40640</v>
          </cell>
          <cell r="D121" t="str">
            <v>SPN20110706</v>
          </cell>
          <cell r="E121">
            <v>40730</v>
          </cell>
          <cell r="F121">
            <v>0</v>
          </cell>
          <cell r="G121">
            <v>5426000</v>
          </cell>
          <cell r="H121">
            <v>2000000</v>
          </cell>
          <cell r="I121">
            <v>2011</v>
          </cell>
          <cell r="J121">
            <v>4</v>
          </cell>
          <cell r="K121">
            <v>2</v>
          </cell>
          <cell r="L121">
            <v>0.24657534246575341</v>
          </cell>
          <cell r="M121">
            <v>0.24861878453038677</v>
          </cell>
          <cell r="N121">
            <v>5.0237499999999997E-2</v>
          </cell>
          <cell r="O121">
            <v>4.9062500000000002E-2</v>
          </cell>
          <cell r="P121">
            <v>7.2499999999999995E-2</v>
          </cell>
          <cell r="Q121">
            <v>4.9062500000000002E-2</v>
          </cell>
          <cell r="R121">
            <v>5.0625000000000003E-2</v>
          </cell>
          <cell r="S121">
            <v>5.4419599999999999E-2</v>
          </cell>
        </row>
        <row r="122">
          <cell r="A122">
            <v>44</v>
          </cell>
          <cell r="B122">
            <v>40652</v>
          </cell>
          <cell r="C122">
            <v>40654</v>
          </cell>
          <cell r="D122" t="str">
            <v>SPN20110720</v>
          </cell>
          <cell r="E122">
            <v>40744</v>
          </cell>
          <cell r="F122">
            <v>0</v>
          </cell>
          <cell r="G122">
            <v>1875000</v>
          </cell>
          <cell r="H122">
            <v>600000</v>
          </cell>
          <cell r="I122">
            <v>2011</v>
          </cell>
          <cell r="J122">
            <v>4</v>
          </cell>
          <cell r="K122">
            <v>2</v>
          </cell>
          <cell r="L122">
            <v>0.24657534246575341</v>
          </cell>
          <cell r="M122">
            <v>0.24861878453038677</v>
          </cell>
          <cell r="N122">
            <v>5.1927099999999997E-2</v>
          </cell>
          <cell r="O122">
            <v>5.1249999999999997E-2</v>
          </cell>
          <cell r="P122">
            <v>7.2499999999999995E-2</v>
          </cell>
          <cell r="Q122">
            <v>5.1249999999999997E-2</v>
          </cell>
          <cell r="R122">
            <v>5.2499999999999998E-2</v>
          </cell>
          <cell r="S122">
            <v>5.9116700000000001E-2</v>
          </cell>
        </row>
        <row r="123">
          <cell r="A123">
            <v>53</v>
          </cell>
          <cell r="B123">
            <v>40666</v>
          </cell>
          <cell r="C123">
            <v>40668</v>
          </cell>
          <cell r="D123" t="str">
            <v>SPN20110804</v>
          </cell>
          <cell r="E123">
            <v>40759</v>
          </cell>
          <cell r="F123">
            <v>0</v>
          </cell>
          <cell r="G123">
            <v>5537000</v>
          </cell>
          <cell r="H123">
            <v>2000000</v>
          </cell>
          <cell r="I123">
            <v>2011</v>
          </cell>
          <cell r="J123">
            <v>5</v>
          </cell>
          <cell r="K123">
            <v>2</v>
          </cell>
          <cell r="L123">
            <v>0.24931506849315069</v>
          </cell>
          <cell r="M123">
            <v>0.25138121546961334</v>
          </cell>
          <cell r="N123">
            <v>4.8774499999999998E-2</v>
          </cell>
          <cell r="O123">
            <v>4.7500000000000001E-2</v>
          </cell>
          <cell r="P123">
            <v>5.5E-2</v>
          </cell>
          <cell r="Q123">
            <v>4.7500000000000001E-2</v>
          </cell>
          <cell r="R123">
            <v>4.9375000000000002E-2</v>
          </cell>
          <cell r="S123">
            <v>5.0005800000000003E-2</v>
          </cell>
        </row>
        <row r="124">
          <cell r="A124">
            <v>66</v>
          </cell>
          <cell r="B124">
            <v>40715</v>
          </cell>
          <cell r="C124">
            <v>40717</v>
          </cell>
          <cell r="D124" t="str">
            <v>SPN20110922</v>
          </cell>
          <cell r="E124">
            <v>40808</v>
          </cell>
          <cell r="F124">
            <v>0</v>
          </cell>
          <cell r="G124">
            <v>118000</v>
          </cell>
          <cell r="H124">
            <v>100000</v>
          </cell>
          <cell r="I124">
            <v>2011</v>
          </cell>
          <cell r="J124">
            <v>6</v>
          </cell>
          <cell r="K124">
            <v>2</v>
          </cell>
          <cell r="L124">
            <v>0.24931506849315069</v>
          </cell>
          <cell r="M124">
            <v>0.24728260869565211</v>
          </cell>
          <cell r="N124">
            <v>5.4399999999999997E-2</v>
          </cell>
          <cell r="O124">
            <v>0.05</v>
          </cell>
          <cell r="P124">
            <v>6.7500000000000004E-2</v>
          </cell>
          <cell r="Q124">
            <v>0.05</v>
          </cell>
          <cell r="R124">
            <v>5.5E-2</v>
          </cell>
          <cell r="S124">
            <v>5.4555100000000002E-2</v>
          </cell>
        </row>
        <row r="125">
          <cell r="A125">
            <v>71</v>
          </cell>
          <cell r="B125">
            <v>40729</v>
          </cell>
          <cell r="C125">
            <v>40731</v>
          </cell>
          <cell r="D125" t="str">
            <v>SPN20111006</v>
          </cell>
          <cell r="E125">
            <v>40822</v>
          </cell>
          <cell r="F125">
            <v>0</v>
          </cell>
          <cell r="G125">
            <v>6785000</v>
          </cell>
          <cell r="H125">
            <v>1400000</v>
          </cell>
          <cell r="I125">
            <v>2011</v>
          </cell>
          <cell r="J125">
            <v>7</v>
          </cell>
          <cell r="K125">
            <v>2</v>
          </cell>
          <cell r="L125">
            <v>0.24931506849315069</v>
          </cell>
          <cell r="M125">
            <v>0.24863387978142071</v>
          </cell>
          <cell r="N125">
            <v>4.6275700000000003E-2</v>
          </cell>
          <cell r="O125">
            <v>4.4999999999999998E-2</v>
          </cell>
          <cell r="P125">
            <v>5.7187500000000002E-2</v>
          </cell>
          <cell r="Q125">
            <v>4.4999999999999998E-2</v>
          </cell>
          <cell r="R125">
            <v>4.71875E-2</v>
          </cell>
          <cell r="S125">
            <v>4.9278000000000002E-2</v>
          </cell>
        </row>
        <row r="126">
          <cell r="A126">
            <v>81</v>
          </cell>
          <cell r="B126">
            <v>40743</v>
          </cell>
          <cell r="C126">
            <v>40745</v>
          </cell>
          <cell r="D126" t="str">
            <v>SPN20111020</v>
          </cell>
          <cell r="E126">
            <v>40836</v>
          </cell>
          <cell r="F126">
            <v>0</v>
          </cell>
          <cell r="G126">
            <v>4218400</v>
          </cell>
          <cell r="H126">
            <v>550000</v>
          </cell>
          <cell r="I126">
            <v>2011</v>
          </cell>
          <cell r="J126">
            <v>7</v>
          </cell>
          <cell r="K126">
            <v>2</v>
          </cell>
          <cell r="L126">
            <v>0.24931506849315069</v>
          </cell>
          <cell r="M126">
            <v>0.24863387978142071</v>
          </cell>
          <cell r="N126">
            <v>4.1846599999999998E-2</v>
          </cell>
          <cell r="O126">
            <v>4.0312500000000001E-2</v>
          </cell>
          <cell r="P126">
            <v>0.06</v>
          </cell>
          <cell r="Q126">
            <v>4.0312500000000001E-2</v>
          </cell>
          <cell r="R126">
            <v>4.2812500000000003E-2</v>
          </cell>
          <cell r="S126">
            <v>4.56832E-2</v>
          </cell>
        </row>
        <row r="127">
          <cell r="A127">
            <v>2</v>
          </cell>
          <cell r="B127">
            <v>40561</v>
          </cell>
          <cell r="C127">
            <v>40563</v>
          </cell>
          <cell r="D127" t="str">
            <v>SPN20120119</v>
          </cell>
          <cell r="E127">
            <v>40927</v>
          </cell>
          <cell r="F127">
            <v>0</v>
          </cell>
          <cell r="G127">
            <v>550000</v>
          </cell>
          <cell r="H127">
            <v>0</v>
          </cell>
          <cell r="I127">
            <v>2011</v>
          </cell>
          <cell r="J127">
            <v>1</v>
          </cell>
          <cell r="K127">
            <v>2</v>
          </cell>
          <cell r="L127">
            <v>0.99726027397260275</v>
          </cell>
          <cell r="M127">
            <v>0.99723756906077354</v>
          </cell>
          <cell r="N127">
            <v>0</v>
          </cell>
          <cell r="O127">
            <v>5.7812500000000003E-2</v>
          </cell>
          <cell r="P127">
            <v>7.4999999999999997E-2</v>
          </cell>
          <cell r="Q127">
            <v>5.7812500000000003E-2</v>
          </cell>
          <cell r="R127">
            <v>0</v>
          </cell>
          <cell r="S127">
            <v>6.7394899999999994E-2</v>
          </cell>
        </row>
        <row r="128">
          <cell r="A128">
            <v>10</v>
          </cell>
          <cell r="B128">
            <v>40582</v>
          </cell>
          <cell r="C128">
            <v>40584</v>
          </cell>
          <cell r="D128" t="str">
            <v>SPN20120209</v>
          </cell>
          <cell r="E128">
            <v>40948</v>
          </cell>
          <cell r="F128">
            <v>0</v>
          </cell>
          <cell r="G128">
            <v>1640000</v>
          </cell>
          <cell r="H128">
            <v>900000</v>
          </cell>
          <cell r="I128">
            <v>2011</v>
          </cell>
          <cell r="J128">
            <v>2</v>
          </cell>
          <cell r="K128">
            <v>2</v>
          </cell>
          <cell r="L128">
            <v>0.99726027397260275</v>
          </cell>
          <cell r="M128">
            <v>0.99723756906077354</v>
          </cell>
          <cell r="N128">
            <v>6.5468799999999994E-2</v>
          </cell>
          <cell r="O128">
            <v>6.5000000000000002E-2</v>
          </cell>
          <cell r="P128">
            <v>7.3749999999999996E-2</v>
          </cell>
          <cell r="Q128">
            <v>6.5000000000000002E-2</v>
          </cell>
          <cell r="R128">
            <v>6.5937499999999996E-2</v>
          </cell>
          <cell r="S128">
            <v>6.9350300000000004E-2</v>
          </cell>
        </row>
        <row r="129">
          <cell r="A129">
            <v>15</v>
          </cell>
          <cell r="B129">
            <v>40595</v>
          </cell>
          <cell r="C129">
            <v>40597</v>
          </cell>
          <cell r="D129" t="str">
            <v>SPN20120209</v>
          </cell>
          <cell r="E129">
            <v>40948</v>
          </cell>
          <cell r="F129">
            <v>0</v>
          </cell>
          <cell r="G129">
            <v>4820000</v>
          </cell>
          <cell r="H129">
            <v>2900000</v>
          </cell>
          <cell r="I129">
            <v>2011</v>
          </cell>
          <cell r="J129">
            <v>2</v>
          </cell>
          <cell r="K129">
            <v>1</v>
          </cell>
          <cell r="L129">
            <v>0.9616438356164384</v>
          </cell>
          <cell r="M129">
            <v>0.96132596685082872</v>
          </cell>
          <cell r="N129">
            <v>6.5497299999999994E-2</v>
          </cell>
          <cell r="O129">
            <v>6.4062499999999994E-2</v>
          </cell>
          <cell r="P129">
            <v>7.2499999999999995E-2</v>
          </cell>
          <cell r="Q129">
            <v>6.4062499999999994E-2</v>
          </cell>
          <cell r="R129">
            <v>6.5937499999999996E-2</v>
          </cell>
          <cell r="S129">
            <v>6.6525500000000001E-2</v>
          </cell>
        </row>
        <row r="130">
          <cell r="A130">
            <v>22</v>
          </cell>
          <cell r="B130">
            <v>40610</v>
          </cell>
          <cell r="C130">
            <v>40612</v>
          </cell>
          <cell r="D130" t="str">
            <v>SPN20120309</v>
          </cell>
          <cell r="E130">
            <v>40977</v>
          </cell>
          <cell r="F130">
            <v>0</v>
          </cell>
          <cell r="G130">
            <v>6898000</v>
          </cell>
          <cell r="H130">
            <v>1450000</v>
          </cell>
          <cell r="I130">
            <v>2011</v>
          </cell>
          <cell r="J130">
            <v>3</v>
          </cell>
          <cell r="K130">
            <v>2</v>
          </cell>
          <cell r="L130">
            <v>0.99726775956284153</v>
          </cell>
          <cell r="M130">
            <v>0.997282608695652</v>
          </cell>
          <cell r="N130">
            <v>6.4784700000000001E-2</v>
          </cell>
          <cell r="O130">
            <v>6.4062499999999994E-2</v>
          </cell>
          <cell r="P130">
            <v>7.1249999999999994E-2</v>
          </cell>
          <cell r="Q130">
            <v>6.4062499999999994E-2</v>
          </cell>
          <cell r="R130">
            <v>6.5000000000000002E-2</v>
          </cell>
          <cell r="S130">
            <v>6.5622700000000006E-2</v>
          </cell>
        </row>
        <row r="131">
          <cell r="A131">
            <v>31</v>
          </cell>
          <cell r="B131">
            <v>40624</v>
          </cell>
          <cell r="C131">
            <v>40626</v>
          </cell>
          <cell r="D131" t="str">
            <v>SPN20120309</v>
          </cell>
          <cell r="E131">
            <v>40977</v>
          </cell>
          <cell r="F131">
            <v>0</v>
          </cell>
          <cell r="G131">
            <v>3222000</v>
          </cell>
          <cell r="H131">
            <v>2000000</v>
          </cell>
          <cell r="I131">
            <v>2011</v>
          </cell>
          <cell r="J131">
            <v>3</v>
          </cell>
          <cell r="K131">
            <v>2</v>
          </cell>
          <cell r="L131">
            <v>0.95901639344262291</v>
          </cell>
          <cell r="M131">
            <v>0.95923913043478271</v>
          </cell>
          <cell r="N131">
            <v>6.3813400000000006E-2</v>
          </cell>
          <cell r="O131">
            <v>6.1562499999999999E-2</v>
          </cell>
          <cell r="P131">
            <v>7.4999999999999997E-2</v>
          </cell>
          <cell r="Q131">
            <v>6.1562499999999999E-2</v>
          </cell>
          <cell r="R131">
            <v>6.4375000000000002E-2</v>
          </cell>
          <cell r="S131">
            <v>6.5065799999999993E-2</v>
          </cell>
        </row>
        <row r="132">
          <cell r="A132">
            <v>35</v>
          </cell>
          <cell r="B132">
            <v>40638</v>
          </cell>
          <cell r="C132">
            <v>40640</v>
          </cell>
          <cell r="D132" t="str">
            <v>SPN20120406</v>
          </cell>
          <cell r="E132">
            <v>41005</v>
          </cell>
          <cell r="F132">
            <v>0</v>
          </cell>
          <cell r="G132">
            <v>4653000</v>
          </cell>
          <cell r="H132">
            <v>950000</v>
          </cell>
          <cell r="I132">
            <v>2011</v>
          </cell>
          <cell r="J132">
            <v>4</v>
          </cell>
          <cell r="K132">
            <v>2</v>
          </cell>
          <cell r="L132">
            <v>0.99726775956284153</v>
          </cell>
          <cell r="M132">
            <v>0.99726775956284142</v>
          </cell>
          <cell r="N132">
            <v>6.06796E-2</v>
          </cell>
          <cell r="O132">
            <v>5.9062499999999997E-2</v>
          </cell>
          <cell r="P132">
            <v>6.5000000000000002E-2</v>
          </cell>
          <cell r="Q132">
            <v>5.9062499999999997E-2</v>
          </cell>
          <cell r="R132">
            <v>6.1562499999999999E-2</v>
          </cell>
          <cell r="S132">
            <v>6.2863600000000006E-2</v>
          </cell>
        </row>
        <row r="133">
          <cell r="A133">
            <v>45</v>
          </cell>
          <cell r="B133">
            <v>40652</v>
          </cell>
          <cell r="C133">
            <v>40654</v>
          </cell>
          <cell r="D133" t="str">
            <v>SPN20120406</v>
          </cell>
          <cell r="E133">
            <v>41005</v>
          </cell>
          <cell r="F133">
            <v>0</v>
          </cell>
          <cell r="G133">
            <v>3270000</v>
          </cell>
          <cell r="H133">
            <v>0</v>
          </cell>
          <cell r="I133">
            <v>2011</v>
          </cell>
          <cell r="J133">
            <v>4</v>
          </cell>
          <cell r="K133">
            <v>2</v>
          </cell>
          <cell r="L133">
            <v>0.95901639344262291</v>
          </cell>
          <cell r="M133">
            <v>0.95901639344262302</v>
          </cell>
          <cell r="N133">
            <v>0</v>
          </cell>
          <cell r="O133">
            <v>0.06</v>
          </cell>
          <cell r="P133">
            <v>6.9062499999999999E-2</v>
          </cell>
          <cell r="Q133">
            <v>0.06</v>
          </cell>
          <cell r="R133">
            <v>0</v>
          </cell>
          <cell r="S133">
            <v>6.24199E-2</v>
          </cell>
        </row>
        <row r="134">
          <cell r="A134">
            <v>54</v>
          </cell>
          <cell r="B134">
            <v>40666</v>
          </cell>
          <cell r="C134">
            <v>40668</v>
          </cell>
          <cell r="D134" t="str">
            <v>SPN20120504</v>
          </cell>
          <cell r="E134">
            <v>41033</v>
          </cell>
          <cell r="F134">
            <v>0</v>
          </cell>
          <cell r="G134">
            <v>4125000</v>
          </cell>
          <cell r="H134">
            <v>700000</v>
          </cell>
          <cell r="I134">
            <v>2011</v>
          </cell>
          <cell r="J134">
            <v>5</v>
          </cell>
          <cell r="K134">
            <v>2</v>
          </cell>
          <cell r="L134">
            <v>0.99726775956284153</v>
          </cell>
          <cell r="M134">
            <v>0.997282608695652</v>
          </cell>
          <cell r="N134">
            <v>5.8945299999999999E-2</v>
          </cell>
          <cell r="O134">
            <v>5.8749999999999997E-2</v>
          </cell>
          <cell r="P134">
            <v>6.5000000000000002E-2</v>
          </cell>
          <cell r="Q134">
            <v>5.8749999999999997E-2</v>
          </cell>
          <cell r="R134">
            <v>5.9062499999999997E-2</v>
          </cell>
          <cell r="S134">
            <v>6.0705200000000001E-2</v>
          </cell>
        </row>
        <row r="135">
          <cell r="A135">
            <v>58</v>
          </cell>
          <cell r="B135">
            <v>40666</v>
          </cell>
          <cell r="C135">
            <v>40668</v>
          </cell>
          <cell r="D135" t="str">
            <v>SPN20120504</v>
          </cell>
          <cell r="E135">
            <v>41033</v>
          </cell>
          <cell r="F135">
            <v>0</v>
          </cell>
          <cell r="G135">
            <v>3290400</v>
          </cell>
          <cell r="H135">
            <v>0</v>
          </cell>
          <cell r="I135">
            <v>2011</v>
          </cell>
          <cell r="J135">
            <v>5</v>
          </cell>
          <cell r="K135">
            <v>2</v>
          </cell>
          <cell r="L135">
            <v>0.99726775956284153</v>
          </cell>
          <cell r="M135">
            <v>0.997282608695652</v>
          </cell>
          <cell r="N135">
            <v>0</v>
          </cell>
          <cell r="O135">
            <v>5.7187500000000002E-2</v>
          </cell>
          <cell r="P135">
            <v>6.5000000000000002E-2</v>
          </cell>
          <cell r="Q135">
            <v>5.7187500000000002E-2</v>
          </cell>
          <cell r="R135">
            <v>0</v>
          </cell>
          <cell r="S135">
            <v>5.7187500000000002E-2</v>
          </cell>
        </row>
        <row r="136">
          <cell r="A136">
            <v>62</v>
          </cell>
          <cell r="B136">
            <v>40701</v>
          </cell>
          <cell r="C136">
            <v>40703</v>
          </cell>
          <cell r="D136" t="str">
            <v>SPN20120608</v>
          </cell>
          <cell r="E136">
            <v>41068</v>
          </cell>
          <cell r="F136">
            <v>0</v>
          </cell>
          <cell r="G136">
            <v>9213100</v>
          </cell>
          <cell r="H136">
            <v>2600000</v>
          </cell>
          <cell r="I136">
            <v>2011</v>
          </cell>
          <cell r="J136">
            <v>6</v>
          </cell>
          <cell r="K136">
            <v>2</v>
          </cell>
          <cell r="L136">
            <v>0.99726775956284153</v>
          </cell>
          <cell r="M136">
            <v>0.99726775956284142</v>
          </cell>
          <cell r="N136">
            <v>5.5357099999999999E-2</v>
          </cell>
          <cell r="O136">
            <v>5.2499999999999998E-2</v>
          </cell>
          <cell r="P136">
            <v>6.5000000000000002E-2</v>
          </cell>
          <cell r="Q136">
            <v>5.2499999999999998E-2</v>
          </cell>
          <cell r="R136">
            <v>5.6250000000000001E-2</v>
          </cell>
          <cell r="S136">
            <v>5.7822800000000001E-2</v>
          </cell>
        </row>
        <row r="137">
          <cell r="A137">
            <v>67</v>
          </cell>
          <cell r="B137">
            <v>40715</v>
          </cell>
          <cell r="C137">
            <v>40717</v>
          </cell>
          <cell r="D137" t="str">
            <v>SPN20120608</v>
          </cell>
          <cell r="E137">
            <v>41068</v>
          </cell>
          <cell r="F137">
            <v>0</v>
          </cell>
          <cell r="G137">
            <v>3230000</v>
          </cell>
          <cell r="H137">
            <v>1550000</v>
          </cell>
          <cell r="I137">
            <v>2011</v>
          </cell>
          <cell r="J137">
            <v>6</v>
          </cell>
          <cell r="K137">
            <v>2</v>
          </cell>
          <cell r="L137">
            <v>0.95901639344262291</v>
          </cell>
          <cell r="M137">
            <v>0.95901639344262302</v>
          </cell>
          <cell r="N137">
            <v>5.6809199999999997E-2</v>
          </cell>
          <cell r="O137">
            <v>5.5E-2</v>
          </cell>
          <cell r="P137">
            <v>6.25E-2</v>
          </cell>
          <cell r="Q137">
            <v>5.5E-2</v>
          </cell>
          <cell r="R137">
            <v>5.7500000000000002E-2</v>
          </cell>
          <cell r="S137">
            <v>5.85076E-2</v>
          </cell>
        </row>
        <row r="138">
          <cell r="A138">
            <v>72</v>
          </cell>
          <cell r="B138">
            <v>40729</v>
          </cell>
          <cell r="C138">
            <v>40731</v>
          </cell>
          <cell r="D138" t="str">
            <v>SPN20120706</v>
          </cell>
          <cell r="E138">
            <v>41096</v>
          </cell>
          <cell r="F138">
            <v>0</v>
          </cell>
          <cell r="G138">
            <v>8392000</v>
          </cell>
          <cell r="H138">
            <v>1300000</v>
          </cell>
          <cell r="I138">
            <v>2011</v>
          </cell>
          <cell r="J138">
            <v>7</v>
          </cell>
          <cell r="K138">
            <v>2</v>
          </cell>
          <cell r="L138">
            <v>0.99726775956284153</v>
          </cell>
          <cell r="M138">
            <v>0.997282608695652</v>
          </cell>
          <cell r="N138">
            <v>5.2102200000000001E-2</v>
          </cell>
          <cell r="O138">
            <v>5.1874999999999998E-2</v>
          </cell>
          <cell r="P138">
            <v>0.06</v>
          </cell>
          <cell r="Q138">
            <v>5.1874999999999998E-2</v>
          </cell>
          <cell r="R138">
            <v>5.2499999999999998E-2</v>
          </cell>
          <cell r="S138">
            <v>5.4172100000000001E-2</v>
          </cell>
        </row>
        <row r="139">
          <cell r="A139">
            <v>82</v>
          </cell>
          <cell r="B139">
            <v>40743</v>
          </cell>
          <cell r="C139">
            <v>40745</v>
          </cell>
          <cell r="D139" t="str">
            <v>SPN20120706</v>
          </cell>
          <cell r="E139">
            <v>41096</v>
          </cell>
          <cell r="F139">
            <v>0</v>
          </cell>
          <cell r="G139">
            <v>6335600</v>
          </cell>
          <cell r="H139">
            <v>900000</v>
          </cell>
          <cell r="I139">
            <v>2011</v>
          </cell>
          <cell r="J139">
            <v>7</v>
          </cell>
          <cell r="K139">
            <v>2</v>
          </cell>
          <cell r="L139">
            <v>0.95901639344262291</v>
          </cell>
          <cell r="M139">
            <v>0.95923913043478271</v>
          </cell>
          <cell r="N139">
            <v>0.05</v>
          </cell>
          <cell r="O139">
            <v>0.05</v>
          </cell>
          <cell r="P139">
            <v>5.7500000000000002E-2</v>
          </cell>
          <cell r="Q139">
            <v>0.05</v>
          </cell>
          <cell r="R139">
            <v>0.05</v>
          </cell>
          <cell r="S139">
            <v>5.2871599999999998E-2</v>
          </cell>
        </row>
        <row r="140">
          <cell r="A140">
            <v>91</v>
          </cell>
          <cell r="B140">
            <v>40757</v>
          </cell>
          <cell r="C140">
            <v>40759</v>
          </cell>
          <cell r="D140" t="str">
            <v>SPNS03022012</v>
          </cell>
          <cell r="E140">
            <v>40942</v>
          </cell>
          <cell r="F140">
            <v>0</v>
          </cell>
          <cell r="G140">
            <v>8259500</v>
          </cell>
          <cell r="H140">
            <v>570000</v>
          </cell>
          <cell r="I140">
            <v>2011</v>
          </cell>
          <cell r="J140">
            <v>8</v>
          </cell>
          <cell r="K140">
            <v>2</v>
          </cell>
          <cell r="L140">
            <v>0.50136986301369868</v>
          </cell>
          <cell r="M140">
            <v>0.49728260869565211</v>
          </cell>
          <cell r="N140">
            <v>3.8011999999999997E-2</v>
          </cell>
          <cell r="O140">
            <v>3.7499999999999999E-2</v>
          </cell>
          <cell r="P140">
            <v>0.08</v>
          </cell>
          <cell r="Q140">
            <v>3.7499999999999999E-2</v>
          </cell>
          <cell r="R140">
            <v>3.875E-2</v>
          </cell>
          <cell r="S140">
            <v>4.6792199999999999E-2</v>
          </cell>
        </row>
        <row r="141">
          <cell r="A141">
            <v>125</v>
          </cell>
          <cell r="B141">
            <v>40820</v>
          </cell>
          <cell r="C141">
            <v>40822</v>
          </cell>
          <cell r="D141" t="str">
            <v>SPNS12042012</v>
          </cell>
          <cell r="E141">
            <v>41011</v>
          </cell>
          <cell r="F141">
            <v>0</v>
          </cell>
          <cell r="G141">
            <v>1465200</v>
          </cell>
          <cell r="H141">
            <v>420000</v>
          </cell>
          <cell r="I141">
            <v>2011</v>
          </cell>
          <cell r="J141">
            <v>10</v>
          </cell>
          <cell r="K141">
            <v>2</v>
          </cell>
          <cell r="L141">
            <v>0.51639344262295084</v>
          </cell>
          <cell r="M141">
            <v>0.51639344262295084</v>
          </cell>
          <cell r="N141">
            <v>5.3271699999999998E-2</v>
          </cell>
          <cell r="O141">
            <v>5.2499999999999998E-2</v>
          </cell>
          <cell r="P141">
            <v>0.08</v>
          </cell>
          <cell r="Q141">
            <v>5.2499999999999998E-2</v>
          </cell>
          <cell r="R141">
            <v>5.3749999999999999E-2</v>
          </cell>
          <cell r="S141">
            <v>5.5276199999999998E-2</v>
          </cell>
        </row>
        <row r="142">
          <cell r="A142">
            <v>107</v>
          </cell>
          <cell r="B142">
            <v>40778</v>
          </cell>
          <cell r="C142">
            <v>40780</v>
          </cell>
          <cell r="D142" t="str">
            <v>SPNS24022012</v>
          </cell>
          <cell r="E142">
            <v>40963</v>
          </cell>
          <cell r="F142">
            <v>0</v>
          </cell>
          <cell r="G142">
            <v>1300000</v>
          </cell>
          <cell r="H142">
            <v>330000</v>
          </cell>
          <cell r="I142">
            <v>2011</v>
          </cell>
          <cell r="J142">
            <v>8</v>
          </cell>
          <cell r="K142">
            <v>2</v>
          </cell>
          <cell r="L142">
            <v>0.50136986301369868</v>
          </cell>
          <cell r="M142">
            <v>0.49728260869565211</v>
          </cell>
          <cell r="N142">
            <v>4.1471899999999999E-2</v>
          </cell>
          <cell r="O142">
            <v>4.0312500000000001E-2</v>
          </cell>
          <cell r="P142">
            <v>5.5E-2</v>
          </cell>
          <cell r="Q142">
            <v>4.0312500000000001E-2</v>
          </cell>
          <cell r="R142">
            <v>4.2500000000000003E-2</v>
          </cell>
          <cell r="S142">
            <v>0</v>
          </cell>
        </row>
        <row r="143">
          <cell r="A143">
            <v>9</v>
          </cell>
          <cell r="B143">
            <v>40581</v>
          </cell>
          <cell r="C143">
            <v>40582</v>
          </cell>
          <cell r="D143" t="str">
            <v>SR003</v>
          </cell>
          <cell r="E143">
            <v>41693</v>
          </cell>
          <cell r="F143">
            <v>8.1500000000000003E-2</v>
          </cell>
          <cell r="G143">
            <v>7341410</v>
          </cell>
          <cell r="H143">
            <v>7341410</v>
          </cell>
          <cell r="I143">
            <v>2011</v>
          </cell>
          <cell r="J143">
            <v>2</v>
          </cell>
          <cell r="K143">
            <v>1</v>
          </cell>
          <cell r="L143">
            <v>3.0417522245037647</v>
          </cell>
          <cell r="M143">
            <v>2.7078489847179115</v>
          </cell>
          <cell r="N143">
            <v>8.1500000000000003E-2</v>
          </cell>
          <cell r="O143">
            <v>8.1500000000000003E-2</v>
          </cell>
          <cell r="P143">
            <v>8.1500000000000003E-2</v>
          </cell>
          <cell r="Q143">
            <v>8.1500000000000003E-2</v>
          </cell>
          <cell r="R143">
            <v>8.1500000000000003E-2</v>
          </cell>
          <cell r="S143">
            <v>8.1500000000000003E-2</v>
          </cell>
        </row>
        <row r="145">
          <cell r="A145" t="str">
            <v>*</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E2">
            <v>40908</v>
          </cell>
        </row>
        <row r="5">
          <cell r="A5">
            <v>11</v>
          </cell>
          <cell r="B5" t="str">
            <v>SPN20120209</v>
          </cell>
          <cell r="C5">
            <v>40584</v>
          </cell>
          <cell r="D5">
            <v>40948</v>
          </cell>
          <cell r="F5">
            <v>0</v>
          </cell>
          <cell r="G5">
            <v>3800000000000</v>
          </cell>
          <cell r="H5">
            <v>3800000000000</v>
          </cell>
          <cell r="I5">
            <v>2012</v>
          </cell>
          <cell r="J5" t="str">
            <v>Zero</v>
          </cell>
          <cell r="K5" t="str">
            <v>Rupiah</v>
          </cell>
          <cell r="L5" t="str">
            <v>Tradable</v>
          </cell>
          <cell r="M5">
            <v>0.1095890410958904</v>
          </cell>
          <cell r="N5">
            <v>0.1095890410958904</v>
          </cell>
          <cell r="O5">
            <v>0.1095890410958904</v>
          </cell>
        </row>
        <row r="6">
          <cell r="A6">
            <v>11</v>
          </cell>
          <cell r="B6" t="str">
            <v>SPN20120309</v>
          </cell>
          <cell r="C6">
            <v>40612</v>
          </cell>
          <cell r="D6">
            <v>40977</v>
          </cell>
          <cell r="F6">
            <v>0</v>
          </cell>
          <cell r="G6">
            <v>3450000000000</v>
          </cell>
          <cell r="H6">
            <v>3450000000000</v>
          </cell>
          <cell r="I6">
            <v>2012</v>
          </cell>
          <cell r="J6" t="str">
            <v>Zero</v>
          </cell>
          <cell r="K6" t="str">
            <v>Rupiah</v>
          </cell>
          <cell r="L6" t="str">
            <v>Tradable</v>
          </cell>
          <cell r="M6">
            <v>0.18852459016393441</v>
          </cell>
          <cell r="N6">
            <v>0.18852459016393441</v>
          </cell>
          <cell r="O6">
            <v>0.18852459016393441</v>
          </cell>
        </row>
        <row r="7">
          <cell r="A7">
            <v>13</v>
          </cell>
          <cell r="B7" t="str">
            <v>SPN20120406</v>
          </cell>
          <cell r="C7">
            <v>40640</v>
          </cell>
          <cell r="D7">
            <v>41005</v>
          </cell>
          <cell r="F7">
            <v>0</v>
          </cell>
          <cell r="G7">
            <v>950000000000</v>
          </cell>
          <cell r="H7">
            <v>950000000000</v>
          </cell>
          <cell r="I7">
            <v>2012</v>
          </cell>
          <cell r="J7" t="str">
            <v>Zero</v>
          </cell>
          <cell r="K7" t="str">
            <v>Rupiah</v>
          </cell>
          <cell r="L7" t="str">
            <v>Tradable</v>
          </cell>
          <cell r="M7">
            <v>0.2650273224043716</v>
          </cell>
          <cell r="N7">
            <v>0.2650273224043716</v>
          </cell>
          <cell r="O7">
            <v>0.2650273224043716</v>
          </cell>
        </row>
        <row r="8">
          <cell r="A8">
            <v>15</v>
          </cell>
          <cell r="B8" t="str">
            <v>SPN20120504</v>
          </cell>
          <cell r="C8">
            <v>40668</v>
          </cell>
          <cell r="D8">
            <v>41033</v>
          </cell>
          <cell r="F8">
            <v>0</v>
          </cell>
          <cell r="G8">
            <v>700000000000</v>
          </cell>
          <cell r="H8">
            <v>700000000000</v>
          </cell>
          <cell r="I8">
            <v>2012</v>
          </cell>
          <cell r="J8" t="str">
            <v>Zero</v>
          </cell>
          <cell r="K8" t="str">
            <v>Rupiah</v>
          </cell>
          <cell r="L8" t="str">
            <v>Tradable</v>
          </cell>
          <cell r="M8">
            <v>0.34153005464480873</v>
          </cell>
          <cell r="N8">
            <v>0.34153005464480873</v>
          </cell>
          <cell r="O8">
            <v>0.34153005464480873</v>
          </cell>
        </row>
        <row r="9">
          <cell r="A9">
            <v>15</v>
          </cell>
          <cell r="B9" t="str">
            <v>SPN20120608</v>
          </cell>
          <cell r="C9">
            <v>40703</v>
          </cell>
          <cell r="D9">
            <v>41068</v>
          </cell>
          <cell r="F9">
            <v>0</v>
          </cell>
          <cell r="G9">
            <v>4150000000000</v>
          </cell>
          <cell r="H9">
            <v>4150000000000</v>
          </cell>
          <cell r="I9">
            <v>2012</v>
          </cell>
          <cell r="J9" t="str">
            <v>Zero</v>
          </cell>
          <cell r="K9" t="str">
            <v>Rupiah</v>
          </cell>
          <cell r="L9" t="str">
            <v>Tradable</v>
          </cell>
          <cell r="M9">
            <v>0.43715846994535518</v>
          </cell>
          <cell r="N9">
            <v>0.43715846994535518</v>
          </cell>
          <cell r="O9">
            <v>0.43715846994535518</v>
          </cell>
        </row>
        <row r="10">
          <cell r="A10">
            <v>16</v>
          </cell>
          <cell r="B10" t="str">
            <v>SPN20120706</v>
          </cell>
          <cell r="C10">
            <v>40731</v>
          </cell>
          <cell r="D10">
            <v>41096</v>
          </cell>
          <cell r="F10">
            <v>0</v>
          </cell>
          <cell r="G10">
            <v>2200000000000</v>
          </cell>
          <cell r="H10">
            <v>2200000000000</v>
          </cell>
          <cell r="I10">
            <v>2012</v>
          </cell>
          <cell r="J10" t="str">
            <v>Fixed</v>
          </cell>
          <cell r="K10" t="str">
            <v>Rupiah</v>
          </cell>
          <cell r="L10" t="str">
            <v>Tradable</v>
          </cell>
          <cell r="M10">
            <v>0.51366120218579236</v>
          </cell>
          <cell r="N10">
            <v>0.51366120218579236</v>
          </cell>
          <cell r="O10">
            <v>0.51366120218579236</v>
          </cell>
        </row>
        <row r="11">
          <cell r="A11">
            <v>15</v>
          </cell>
          <cell r="B11" t="str">
            <v>SPNS03022012</v>
          </cell>
          <cell r="C11">
            <v>40759</v>
          </cell>
          <cell r="D11">
            <v>40942</v>
          </cell>
          <cell r="F11">
            <v>0</v>
          </cell>
          <cell r="G11">
            <v>570000000000</v>
          </cell>
          <cell r="H11">
            <v>570000000000</v>
          </cell>
          <cell r="I11">
            <v>2012</v>
          </cell>
          <cell r="J11" t="str">
            <v>Zero</v>
          </cell>
          <cell r="K11" t="str">
            <v>Rupiah</v>
          </cell>
          <cell r="L11" t="str">
            <v>Tradable</v>
          </cell>
          <cell r="M11">
            <v>9.3150684931506855E-2</v>
          </cell>
          <cell r="N11">
            <v>9.3150684931506855E-2</v>
          </cell>
          <cell r="O11">
            <v>9.3150684931506855E-2</v>
          </cell>
        </row>
        <row r="12">
          <cell r="A12">
            <v>17</v>
          </cell>
          <cell r="B12" t="str">
            <v>SPN12120818</v>
          </cell>
          <cell r="C12">
            <v>40773</v>
          </cell>
          <cell r="D12">
            <v>41139</v>
          </cell>
          <cell r="F12">
            <v>0</v>
          </cell>
          <cell r="G12">
            <v>1800000000000</v>
          </cell>
          <cell r="H12">
            <v>1800000000000</v>
          </cell>
          <cell r="I12">
            <v>2012</v>
          </cell>
          <cell r="J12" t="str">
            <v>Zero</v>
          </cell>
          <cell r="K12" t="str">
            <v>Rupiah</v>
          </cell>
          <cell r="L12" t="str">
            <v>Tradable</v>
          </cell>
          <cell r="M12">
            <v>0.63114754098360659</v>
          </cell>
          <cell r="N12">
            <v>0.63114754098360659</v>
          </cell>
          <cell r="O12">
            <v>0.63114754098360659</v>
          </cell>
        </row>
        <row r="13">
          <cell r="A13">
            <v>18</v>
          </cell>
          <cell r="B13" t="str">
            <v>SPNS24022012</v>
          </cell>
          <cell r="C13">
            <v>40780</v>
          </cell>
          <cell r="D13">
            <v>40963</v>
          </cell>
          <cell r="F13">
            <v>0</v>
          </cell>
          <cell r="G13">
            <v>330000000000</v>
          </cell>
          <cell r="H13">
            <v>330000000000</v>
          </cell>
          <cell r="I13">
            <v>2012</v>
          </cell>
          <cell r="J13" t="str">
            <v>Zero</v>
          </cell>
          <cell r="K13" t="str">
            <v>Rupiah</v>
          </cell>
          <cell r="L13" t="str">
            <v>Tradable</v>
          </cell>
          <cell r="M13">
            <v>0.15068493150684931</v>
          </cell>
          <cell r="N13">
            <v>0.15068493150684931</v>
          </cell>
          <cell r="O13">
            <v>0.15068493150684931</v>
          </cell>
        </row>
        <row r="14">
          <cell r="A14">
            <v>20</v>
          </cell>
          <cell r="B14" t="str">
            <v>SPN12120914</v>
          </cell>
          <cell r="C14">
            <v>40801</v>
          </cell>
          <cell r="D14">
            <v>41166</v>
          </cell>
          <cell r="F14">
            <v>0</v>
          </cell>
          <cell r="G14">
            <v>2050000000000</v>
          </cell>
          <cell r="H14">
            <v>2050000000000</v>
          </cell>
          <cell r="I14">
            <v>2012</v>
          </cell>
          <cell r="J14" t="str">
            <v>Zero</v>
          </cell>
          <cell r="K14" t="str">
            <v>Rupiah</v>
          </cell>
          <cell r="L14" t="str">
            <v>Tradable</v>
          </cell>
          <cell r="M14">
            <v>0.70491803278688525</v>
          </cell>
          <cell r="N14">
            <v>0.70491803278688525</v>
          </cell>
          <cell r="O14">
            <v>0.70491803278688525</v>
          </cell>
        </row>
        <row r="15">
          <cell r="A15">
            <v>20</v>
          </cell>
          <cell r="B15" t="str">
            <v>SPN03120105</v>
          </cell>
          <cell r="C15">
            <v>40822</v>
          </cell>
          <cell r="D15">
            <v>40913</v>
          </cell>
          <cell r="F15">
            <v>0</v>
          </cell>
          <cell r="G15">
            <v>750000000000</v>
          </cell>
          <cell r="H15">
            <v>750000000000</v>
          </cell>
          <cell r="I15">
            <v>2012</v>
          </cell>
          <cell r="J15" t="str">
            <v>Zero</v>
          </cell>
          <cell r="K15" t="str">
            <v>Rupiah</v>
          </cell>
          <cell r="L15" t="str">
            <v>Tradable</v>
          </cell>
          <cell r="M15">
            <v>1.3698630136986301E-2</v>
          </cell>
          <cell r="N15">
            <v>1.3698630136986301E-2</v>
          </cell>
          <cell r="O15">
            <v>1.3698630136986301E-2</v>
          </cell>
        </row>
        <row r="16">
          <cell r="A16">
            <v>21</v>
          </cell>
          <cell r="B16" t="str">
            <v>SPN12121005</v>
          </cell>
          <cell r="C16">
            <v>40822</v>
          </cell>
          <cell r="D16">
            <v>41187</v>
          </cell>
          <cell r="F16">
            <v>0</v>
          </cell>
          <cell r="G16">
            <v>4100000000000</v>
          </cell>
          <cell r="H16">
            <v>4100000000000</v>
          </cell>
          <cell r="I16">
            <v>2012</v>
          </cell>
          <cell r="J16" t="str">
            <v>Zero</v>
          </cell>
          <cell r="K16" t="str">
            <v>Rupiah</v>
          </cell>
          <cell r="L16" t="str">
            <v>Tradable</v>
          </cell>
          <cell r="M16">
            <v>0.76229508196721307</v>
          </cell>
          <cell r="N16">
            <v>0.76229508196721307</v>
          </cell>
          <cell r="O16">
            <v>0.76229508196721307</v>
          </cell>
        </row>
        <row r="17">
          <cell r="A17">
            <v>21</v>
          </cell>
          <cell r="B17" t="str">
            <v>SPNS12042012</v>
          </cell>
          <cell r="C17">
            <v>40822</v>
          </cell>
          <cell r="D17">
            <v>41011</v>
          </cell>
          <cell r="F17">
            <v>0</v>
          </cell>
          <cell r="G17">
            <v>420000000000</v>
          </cell>
          <cell r="H17">
            <v>420000000000</v>
          </cell>
          <cell r="I17">
            <v>2012</v>
          </cell>
          <cell r="J17" t="str">
            <v>Zero</v>
          </cell>
          <cell r="K17" t="str">
            <v>Rupiah</v>
          </cell>
          <cell r="L17" t="str">
            <v>Tradable</v>
          </cell>
          <cell r="M17">
            <v>0.28142076502732238</v>
          </cell>
          <cell r="N17">
            <v>0.28142076502732238</v>
          </cell>
          <cell r="O17">
            <v>0.28142076502732238</v>
          </cell>
        </row>
        <row r="18">
          <cell r="A18">
            <v>22</v>
          </cell>
          <cell r="B18" t="str">
            <v>SPN03120119</v>
          </cell>
          <cell r="C18">
            <v>40836</v>
          </cell>
          <cell r="D18">
            <v>40927</v>
          </cell>
          <cell r="F18">
            <v>0</v>
          </cell>
          <cell r="G18">
            <v>200000000000</v>
          </cell>
          <cell r="H18">
            <v>200000000000</v>
          </cell>
          <cell r="I18">
            <v>2012</v>
          </cell>
          <cell r="J18" t="str">
            <v>Zero</v>
          </cell>
          <cell r="K18" t="str">
            <v>Rupiah</v>
          </cell>
          <cell r="L18" t="str">
            <v>Tradable</v>
          </cell>
          <cell r="M18">
            <v>5.2054794520547946E-2</v>
          </cell>
          <cell r="N18">
            <v>5.2054794520547946E-2</v>
          </cell>
          <cell r="O18">
            <v>5.2054794520547946E-2</v>
          </cell>
        </row>
        <row r="19">
          <cell r="A19">
            <v>22</v>
          </cell>
          <cell r="B19" t="str">
            <v>SPN03120202</v>
          </cell>
          <cell r="C19">
            <v>40850</v>
          </cell>
          <cell r="D19">
            <v>40941</v>
          </cell>
          <cell r="F19">
            <v>0</v>
          </cell>
          <cell r="G19">
            <v>1100000000000</v>
          </cell>
          <cell r="H19">
            <v>1100000000000</v>
          </cell>
          <cell r="I19">
            <v>2012</v>
          </cell>
          <cell r="J19" t="str">
            <v>Zero</v>
          </cell>
          <cell r="K19" t="str">
            <v>Rupiah</v>
          </cell>
          <cell r="L19" t="str">
            <v>Tradable</v>
          </cell>
          <cell r="M19">
            <v>9.0410958904109592E-2</v>
          </cell>
          <cell r="N19">
            <v>9.0410958904109592E-2</v>
          </cell>
          <cell r="O19">
            <v>9.0410958904109592E-2</v>
          </cell>
        </row>
        <row r="20">
          <cell r="A20">
            <v>23</v>
          </cell>
          <cell r="B20" t="str">
            <v>SPN12121102</v>
          </cell>
          <cell r="C20">
            <v>40850</v>
          </cell>
          <cell r="D20">
            <v>41215</v>
          </cell>
          <cell r="F20">
            <v>0</v>
          </cell>
          <cell r="G20">
            <v>4350000000000</v>
          </cell>
          <cell r="H20">
            <v>4350000000000</v>
          </cell>
          <cell r="I20">
            <v>2012</v>
          </cell>
          <cell r="J20" t="str">
            <v>Zero</v>
          </cell>
          <cell r="K20" t="str">
            <v>Rupiah</v>
          </cell>
          <cell r="L20" t="str">
            <v>Tradable</v>
          </cell>
          <cell r="M20">
            <v>0.83879781420765032</v>
          </cell>
          <cell r="N20">
            <v>0.83879781420765032</v>
          </cell>
          <cell r="O20">
            <v>0.83879781420765032</v>
          </cell>
        </row>
        <row r="21">
          <cell r="A21">
            <v>24</v>
          </cell>
          <cell r="B21" t="str">
            <v>SPN03120223</v>
          </cell>
          <cell r="C21">
            <v>40871</v>
          </cell>
          <cell r="D21">
            <v>40962</v>
          </cell>
          <cell r="F21">
            <v>0</v>
          </cell>
          <cell r="G21">
            <v>300000000000</v>
          </cell>
          <cell r="H21">
            <v>300000000000</v>
          </cell>
          <cell r="I21">
            <v>2012</v>
          </cell>
          <cell r="J21" t="str">
            <v>Zero</v>
          </cell>
          <cell r="K21" t="str">
            <v>Rupiah</v>
          </cell>
          <cell r="L21" t="str">
            <v>Tradable</v>
          </cell>
          <cell r="M21">
            <v>0.14794520547945206</v>
          </cell>
          <cell r="N21">
            <v>0.14794520547945206</v>
          </cell>
          <cell r="O21">
            <v>0.14794520547945206</v>
          </cell>
        </row>
        <row r="22">
          <cell r="A22" t="str">
            <v>*</v>
          </cell>
        </row>
        <row r="23">
          <cell r="A23">
            <v>9</v>
          </cell>
          <cell r="B23" t="str">
            <v>ZC0003</v>
          </cell>
          <cell r="C23">
            <v>39408</v>
          </cell>
          <cell r="D23">
            <v>41233</v>
          </cell>
          <cell r="F23">
            <v>0</v>
          </cell>
          <cell r="G23">
            <v>1249000000000</v>
          </cell>
          <cell r="H23">
            <v>1249000000000</v>
          </cell>
          <cell r="I23">
            <v>2012</v>
          </cell>
          <cell r="J23" t="str">
            <v>Zero</v>
          </cell>
          <cell r="K23" t="str">
            <v>Rupiah</v>
          </cell>
          <cell r="L23" t="str">
            <v>Tradable</v>
          </cell>
          <cell r="M23">
            <v>0.88797814207650272</v>
          </cell>
          <cell r="N23">
            <v>0.88797814207650272</v>
          </cell>
          <cell r="O23">
            <v>0.88797814207650272</v>
          </cell>
        </row>
        <row r="24">
          <cell r="A24">
            <v>11</v>
          </cell>
          <cell r="B24" t="str">
            <v>ZC0005</v>
          </cell>
          <cell r="C24">
            <v>39478</v>
          </cell>
          <cell r="D24">
            <v>41325</v>
          </cell>
          <cell r="F24">
            <v>0</v>
          </cell>
          <cell r="G24">
            <v>1263000000000</v>
          </cell>
          <cell r="H24">
            <v>1263000000000</v>
          </cell>
          <cell r="I24">
            <v>2013</v>
          </cell>
          <cell r="J24" t="str">
            <v>Zero</v>
          </cell>
          <cell r="K24" t="str">
            <v>Rupiah</v>
          </cell>
          <cell r="L24" t="str">
            <v>Tradable</v>
          </cell>
          <cell r="M24">
            <v>1.1414233576642336</v>
          </cell>
          <cell r="N24">
            <v>1.1414233576642336</v>
          </cell>
          <cell r="O24">
            <v>1.1414233576642336</v>
          </cell>
        </row>
        <row r="25">
          <cell r="A25" t="str">
            <v>*</v>
          </cell>
        </row>
        <row r="26">
          <cell r="A26">
            <v>8</v>
          </cell>
          <cell r="B26" t="str">
            <v>FR0017</v>
          </cell>
          <cell r="C26">
            <v>37580</v>
          </cell>
          <cell r="D26">
            <v>40923</v>
          </cell>
          <cell r="E26">
            <v>40923</v>
          </cell>
          <cell r="F26">
            <v>0.13150000000000001</v>
          </cell>
          <cell r="G26">
            <v>7531263000000</v>
          </cell>
          <cell r="H26">
            <v>7531263000000</v>
          </cell>
          <cell r="I26">
            <v>2012</v>
          </cell>
          <cell r="J26" t="str">
            <v>Fixed</v>
          </cell>
          <cell r="K26" t="str">
            <v>Rupiah</v>
          </cell>
          <cell r="L26" t="str">
            <v>Tradable</v>
          </cell>
          <cell r="M26">
            <v>4.1095890410958902E-2</v>
          </cell>
          <cell r="N26">
            <v>4.1095890410958902E-2</v>
          </cell>
          <cell r="O26">
            <v>4.0760869565217406E-2</v>
          </cell>
        </row>
        <row r="27">
          <cell r="A27">
            <v>9</v>
          </cell>
          <cell r="B27" t="str">
            <v>FR0018</v>
          </cell>
          <cell r="C27">
            <v>37580</v>
          </cell>
          <cell r="D27">
            <v>41105</v>
          </cell>
          <cell r="E27">
            <v>40923</v>
          </cell>
          <cell r="F27">
            <v>0.13175000000000001</v>
          </cell>
          <cell r="G27">
            <v>5430062000000</v>
          </cell>
          <cell r="H27">
            <v>5430062000000</v>
          </cell>
          <cell r="I27">
            <v>2012</v>
          </cell>
          <cell r="J27" t="str">
            <v>Fixed</v>
          </cell>
          <cell r="K27" t="str">
            <v>Rupiah</v>
          </cell>
          <cell r="L27" t="str">
            <v>Tradable</v>
          </cell>
          <cell r="M27">
            <v>0.53825136612021862</v>
          </cell>
          <cell r="N27">
            <v>0.53825136612021862</v>
          </cell>
          <cell r="O27">
            <v>0.51165771074038846</v>
          </cell>
        </row>
        <row r="28">
          <cell r="A28">
            <v>10</v>
          </cell>
          <cell r="B28" t="str">
            <v>FR0019</v>
          </cell>
          <cell r="C28">
            <v>37580</v>
          </cell>
          <cell r="D28">
            <v>41440</v>
          </cell>
          <cell r="E28">
            <v>41075</v>
          </cell>
          <cell r="F28">
            <v>0.14249999999999999</v>
          </cell>
          <cell r="G28">
            <v>11456341000000</v>
          </cell>
          <cell r="H28">
            <v>11456341000000</v>
          </cell>
          <cell r="I28">
            <v>2013</v>
          </cell>
          <cell r="J28" t="str">
            <v>Fixed</v>
          </cell>
          <cell r="K28" t="str">
            <v>Rupiah</v>
          </cell>
          <cell r="L28" t="str">
            <v>Tradable</v>
          </cell>
          <cell r="M28">
            <v>1.4562043795620438</v>
          </cell>
          <cell r="N28">
            <v>1.4562043795620438</v>
          </cell>
          <cell r="O28">
            <v>1.3682305999673592</v>
          </cell>
        </row>
        <row r="29">
          <cell r="A29">
            <v>11</v>
          </cell>
          <cell r="B29" t="str">
            <v>FR0020</v>
          </cell>
          <cell r="C29">
            <v>37580</v>
          </cell>
          <cell r="D29">
            <v>41623</v>
          </cell>
          <cell r="E29">
            <v>41075</v>
          </cell>
          <cell r="F29">
            <v>0.14274999999999999</v>
          </cell>
          <cell r="G29">
            <v>10061751000000</v>
          </cell>
          <cell r="H29">
            <v>10061751000000</v>
          </cell>
          <cell r="I29">
            <v>2013</v>
          </cell>
          <cell r="J29" t="str">
            <v>Fixed</v>
          </cell>
          <cell r="K29" t="str">
            <v>Rupiah</v>
          </cell>
          <cell r="L29" t="str">
            <v>Tradable</v>
          </cell>
          <cell r="M29">
            <v>1.957116788321168</v>
          </cell>
          <cell r="N29">
            <v>1.957116788321168</v>
          </cell>
          <cell r="O29">
            <v>1.7897147247674245</v>
          </cell>
        </row>
        <row r="30">
          <cell r="A30">
            <v>14</v>
          </cell>
          <cell r="B30" t="str">
            <v>FR0023</v>
          </cell>
          <cell r="C30">
            <v>37875</v>
          </cell>
          <cell r="D30">
            <v>41258</v>
          </cell>
          <cell r="E30">
            <v>41075</v>
          </cell>
          <cell r="F30">
            <v>0.11</v>
          </cell>
          <cell r="G30">
            <v>14722143000000</v>
          </cell>
          <cell r="H30">
            <v>14722143000000</v>
          </cell>
          <cell r="I30">
            <v>2012</v>
          </cell>
          <cell r="J30" t="str">
            <v>Fixed</v>
          </cell>
          <cell r="K30" t="str">
            <v>Rupiah</v>
          </cell>
          <cell r="L30" t="str">
            <v>Tradable</v>
          </cell>
          <cell r="M30">
            <v>0.95628415300546443</v>
          </cell>
          <cell r="N30">
            <v>0.95628415300546443</v>
          </cell>
          <cell r="O30">
            <v>0.93150937823068958</v>
          </cell>
        </row>
        <row r="31">
          <cell r="A31">
            <v>17</v>
          </cell>
          <cell r="B31" t="str">
            <v>FR0026</v>
          </cell>
          <cell r="C31">
            <v>38225</v>
          </cell>
          <cell r="D31">
            <v>41927</v>
          </cell>
          <cell r="E31">
            <v>41014</v>
          </cell>
          <cell r="F31">
            <v>0.11</v>
          </cell>
          <cell r="G31">
            <v>13455749000000</v>
          </cell>
          <cell r="H31">
            <v>13455749000000</v>
          </cell>
          <cell r="I31">
            <v>2014</v>
          </cell>
          <cell r="J31" t="str">
            <v>Fixed</v>
          </cell>
          <cell r="K31" t="str">
            <v>Rupiah</v>
          </cell>
          <cell r="L31" t="str">
            <v>Tradable</v>
          </cell>
          <cell r="M31">
            <v>2.7898699520876113</v>
          </cell>
          <cell r="N31">
            <v>2.7898699520876113</v>
          </cell>
          <cell r="O31">
            <v>2.4794671103989483</v>
          </cell>
        </row>
        <row r="32">
          <cell r="A32">
            <v>18</v>
          </cell>
          <cell r="B32" t="str">
            <v>FR0027</v>
          </cell>
          <cell r="C32">
            <v>38379</v>
          </cell>
          <cell r="D32">
            <v>42170</v>
          </cell>
          <cell r="E32">
            <v>41075</v>
          </cell>
          <cell r="F32">
            <v>9.5000000000000001E-2</v>
          </cell>
          <cell r="G32">
            <v>19554000000000</v>
          </cell>
          <cell r="H32">
            <v>19554000000000</v>
          </cell>
          <cell r="I32">
            <v>2015</v>
          </cell>
          <cell r="J32" t="str">
            <v>Fixed</v>
          </cell>
          <cell r="K32" t="str">
            <v>Rupiah</v>
          </cell>
          <cell r="L32" t="str">
            <v>Tradable</v>
          </cell>
          <cell r="M32">
            <v>3.4556407447973716</v>
          </cell>
          <cell r="N32">
            <v>3.4556407447973716</v>
          </cell>
          <cell r="O32">
            <v>3.0819877177334192</v>
          </cell>
        </row>
        <row r="33">
          <cell r="A33">
            <v>19</v>
          </cell>
          <cell r="B33" t="str">
            <v>FR0028</v>
          </cell>
          <cell r="C33">
            <v>38407</v>
          </cell>
          <cell r="D33">
            <v>42931</v>
          </cell>
          <cell r="E33">
            <v>40923</v>
          </cell>
          <cell r="F33">
            <v>0.1</v>
          </cell>
          <cell r="G33">
            <v>14221766000000</v>
          </cell>
          <cell r="H33">
            <v>14221766000000</v>
          </cell>
          <cell r="I33">
            <v>2017</v>
          </cell>
          <cell r="J33" t="str">
            <v>Fixed</v>
          </cell>
          <cell r="K33" t="str">
            <v>Rupiah</v>
          </cell>
          <cell r="L33" t="str">
            <v>Tradable</v>
          </cell>
          <cell r="M33">
            <v>5.5381306218224484</v>
          </cell>
          <cell r="N33">
            <v>5.5381306218224484</v>
          </cell>
          <cell r="O33">
            <v>4.5095108695652169</v>
          </cell>
        </row>
        <row r="34">
          <cell r="A34">
            <v>20</v>
          </cell>
          <cell r="B34" t="str">
            <v>FR0030</v>
          </cell>
          <cell r="C34">
            <v>38491</v>
          </cell>
          <cell r="D34">
            <v>42505</v>
          </cell>
          <cell r="E34">
            <v>41044</v>
          </cell>
          <cell r="F34">
            <v>0.1075</v>
          </cell>
          <cell r="G34">
            <v>10657000000000</v>
          </cell>
          <cell r="H34">
            <v>10657000000000</v>
          </cell>
          <cell r="I34">
            <v>2016</v>
          </cell>
          <cell r="J34" t="str">
            <v>Fixed</v>
          </cell>
          <cell r="K34" t="str">
            <v>Rupiah</v>
          </cell>
          <cell r="L34" t="str">
            <v>Tradable</v>
          </cell>
          <cell r="M34">
            <v>4.3713503649635035</v>
          </cell>
          <cell r="N34">
            <v>4.3713503649635035</v>
          </cell>
          <cell r="O34">
            <v>3.7215623466676542</v>
          </cell>
        </row>
        <row r="35">
          <cell r="A35">
            <v>21</v>
          </cell>
          <cell r="B35" t="str">
            <v>FR0031</v>
          </cell>
          <cell r="C35">
            <v>38519</v>
          </cell>
          <cell r="D35">
            <v>44150</v>
          </cell>
          <cell r="E35">
            <v>41044</v>
          </cell>
          <cell r="F35">
            <v>0.11</v>
          </cell>
          <cell r="G35">
            <v>17899000000000</v>
          </cell>
          <cell r="H35">
            <v>17899000000000</v>
          </cell>
          <cell r="I35">
            <v>2020</v>
          </cell>
          <cell r="J35" t="str">
            <v>Fixed</v>
          </cell>
          <cell r="K35" t="str">
            <v>Rupiah</v>
          </cell>
          <cell r="L35" t="str">
            <v>Tradable</v>
          </cell>
          <cell r="M35">
            <v>8.8748973446482342</v>
          </cell>
          <cell r="N35">
            <v>8.8748973446482342</v>
          </cell>
          <cell r="O35">
            <v>6.7593047655861733</v>
          </cell>
        </row>
        <row r="36">
          <cell r="A36">
            <v>22</v>
          </cell>
          <cell r="B36" t="str">
            <v>FR0032</v>
          </cell>
          <cell r="C36">
            <v>38596</v>
          </cell>
          <cell r="D36">
            <v>43296</v>
          </cell>
          <cell r="E36">
            <v>40923</v>
          </cell>
          <cell r="F36">
            <v>0.15</v>
          </cell>
          <cell r="G36">
            <v>1434000000000</v>
          </cell>
          <cell r="H36">
            <v>1434000000000</v>
          </cell>
          <cell r="I36">
            <v>2018</v>
          </cell>
          <cell r="J36" t="str">
            <v>Fixed</v>
          </cell>
          <cell r="K36" t="str">
            <v>Rupiah</v>
          </cell>
          <cell r="L36" t="str">
            <v>Tradable</v>
          </cell>
          <cell r="M36">
            <v>6.537987679671458</v>
          </cell>
          <cell r="N36">
            <v>6.537987679671458</v>
          </cell>
          <cell r="O36">
            <v>4.876126723223754</v>
          </cell>
        </row>
        <row r="37">
          <cell r="A37">
            <v>23</v>
          </cell>
          <cell r="B37" t="str">
            <v>FR0033</v>
          </cell>
          <cell r="C37">
            <v>38743</v>
          </cell>
          <cell r="D37">
            <v>41348</v>
          </cell>
          <cell r="E37">
            <v>40983</v>
          </cell>
          <cell r="F37">
            <v>0.125</v>
          </cell>
          <cell r="G37">
            <v>9400474000000</v>
          </cell>
          <cell r="H37">
            <v>9400474000000</v>
          </cell>
          <cell r="I37">
            <v>2013</v>
          </cell>
          <cell r="J37" t="str">
            <v>Fixed</v>
          </cell>
          <cell r="K37" t="str">
            <v>Rupiah</v>
          </cell>
          <cell r="L37" t="str">
            <v>Tradable</v>
          </cell>
          <cell r="M37">
            <v>1.2043795620437956</v>
          </cell>
          <cell r="N37">
            <v>1.2043795620437956</v>
          </cell>
          <cell r="O37">
            <v>1.1270965876229033</v>
          </cell>
        </row>
        <row r="38">
          <cell r="A38">
            <v>24</v>
          </cell>
          <cell r="B38" t="str">
            <v>FR0034</v>
          </cell>
          <cell r="C38">
            <v>38743</v>
          </cell>
          <cell r="D38">
            <v>44362</v>
          </cell>
          <cell r="E38">
            <v>41075</v>
          </cell>
          <cell r="F38">
            <v>0.128</v>
          </cell>
          <cell r="G38">
            <v>16756400000000</v>
          </cell>
          <cell r="H38">
            <v>16756400000000</v>
          </cell>
          <cell r="I38">
            <v>2021</v>
          </cell>
          <cell r="J38" t="str">
            <v>Fixed</v>
          </cell>
          <cell r="K38" t="str">
            <v>Rupiah</v>
          </cell>
          <cell r="L38" t="str">
            <v>Tradable</v>
          </cell>
          <cell r="M38">
            <v>9.4559482329517177</v>
          </cell>
          <cell r="N38">
            <v>9.4559482329517177</v>
          </cell>
          <cell r="O38">
            <v>6.9869700735830813</v>
          </cell>
        </row>
        <row r="39">
          <cell r="A39">
            <v>25</v>
          </cell>
          <cell r="B39" t="str">
            <v>FR0035</v>
          </cell>
          <cell r="C39">
            <v>38764</v>
          </cell>
          <cell r="D39">
            <v>44727</v>
          </cell>
          <cell r="E39">
            <v>41075</v>
          </cell>
          <cell r="F39">
            <v>0.129</v>
          </cell>
          <cell r="G39">
            <v>11023750000000</v>
          </cell>
          <cell r="H39">
            <v>11023750000000</v>
          </cell>
          <cell r="I39">
            <v>2022</v>
          </cell>
          <cell r="J39" t="str">
            <v>Fixed</v>
          </cell>
          <cell r="K39" t="str">
            <v>Rupiah</v>
          </cell>
          <cell r="L39" t="str">
            <v>Tradable</v>
          </cell>
          <cell r="M39">
            <v>10.455852156057494</v>
          </cell>
          <cell r="N39">
            <v>10.455852156057494</v>
          </cell>
          <cell r="O39">
            <v>7.5798772725637571</v>
          </cell>
        </row>
        <row r="40">
          <cell r="A40">
            <v>26</v>
          </cell>
          <cell r="B40" t="str">
            <v>FR0036</v>
          </cell>
          <cell r="C40">
            <v>38827</v>
          </cell>
          <cell r="D40">
            <v>43723</v>
          </cell>
          <cell r="E40">
            <v>40983</v>
          </cell>
          <cell r="F40">
            <v>0.115</v>
          </cell>
          <cell r="G40">
            <v>10735500000000</v>
          </cell>
          <cell r="H40">
            <v>10735500000000</v>
          </cell>
          <cell r="I40">
            <v>2019</v>
          </cell>
          <cell r="J40" t="str">
            <v>Fixed</v>
          </cell>
          <cell r="K40" t="str">
            <v>Rupiah</v>
          </cell>
          <cell r="L40" t="str">
            <v>Tradable</v>
          </cell>
          <cell r="M40">
            <v>7.7076361423790694</v>
          </cell>
          <cell r="N40">
            <v>7.7076361423790694</v>
          </cell>
          <cell r="O40">
            <v>5.9091689560439562</v>
          </cell>
        </row>
        <row r="41">
          <cell r="A41">
            <v>27</v>
          </cell>
          <cell r="B41" t="str">
            <v>FR0037</v>
          </cell>
          <cell r="C41">
            <v>38855</v>
          </cell>
          <cell r="D41">
            <v>46280</v>
          </cell>
          <cell r="E41">
            <v>40983</v>
          </cell>
          <cell r="F41">
            <v>0.12</v>
          </cell>
          <cell r="G41">
            <v>2450000000000</v>
          </cell>
          <cell r="H41">
            <v>2450000000000</v>
          </cell>
          <cell r="I41">
            <v>2026</v>
          </cell>
          <cell r="J41" t="str">
            <v>Fixed</v>
          </cell>
          <cell r="K41" t="str">
            <v>Rupiah</v>
          </cell>
          <cell r="L41" t="str">
            <v>Tradable</v>
          </cell>
          <cell r="M41">
            <v>14.707734428473648</v>
          </cell>
          <cell r="N41">
            <v>14.707734428473648</v>
          </cell>
          <cell r="O41">
            <v>10.04532967032967</v>
          </cell>
        </row>
        <row r="42">
          <cell r="A42">
            <v>28</v>
          </cell>
          <cell r="B42" t="str">
            <v>FR0038</v>
          </cell>
          <cell r="C42">
            <v>38953</v>
          </cell>
          <cell r="D42">
            <v>43327</v>
          </cell>
          <cell r="E42">
            <v>40954</v>
          </cell>
          <cell r="F42">
            <v>0.11600000000000001</v>
          </cell>
          <cell r="G42">
            <v>2920757000000</v>
          </cell>
          <cell r="H42">
            <v>2920757000000</v>
          </cell>
          <cell r="I42">
            <v>2018</v>
          </cell>
          <cell r="J42" t="str">
            <v>Fixed</v>
          </cell>
          <cell r="K42" t="str">
            <v>Rupiah</v>
          </cell>
          <cell r="L42" t="str">
            <v>Tradable</v>
          </cell>
          <cell r="M42">
            <v>6.622861054072553</v>
          </cell>
          <cell r="N42">
            <v>6.622861054072553</v>
          </cell>
          <cell r="O42">
            <v>5.1685982339955849</v>
          </cell>
        </row>
        <row r="43">
          <cell r="A43">
            <v>29</v>
          </cell>
          <cell r="B43" t="str">
            <v>FR0039</v>
          </cell>
          <cell r="C43">
            <v>38953</v>
          </cell>
          <cell r="D43">
            <v>45153</v>
          </cell>
          <cell r="E43">
            <v>40954</v>
          </cell>
          <cell r="F43">
            <v>0.11749999999999999</v>
          </cell>
          <cell r="G43">
            <v>4175000000000</v>
          </cell>
          <cell r="H43">
            <v>4175000000000</v>
          </cell>
          <cell r="I43">
            <v>2023</v>
          </cell>
          <cell r="J43" t="str">
            <v>Fixed</v>
          </cell>
          <cell r="K43" t="str">
            <v>Rupiah</v>
          </cell>
          <cell r="L43" t="str">
            <v>Tradable</v>
          </cell>
          <cell r="M43">
            <v>11.62278854254423</v>
          </cell>
          <cell r="N43">
            <v>11.62278854254423</v>
          </cell>
          <cell r="O43">
            <v>8.260892116182573</v>
          </cell>
        </row>
        <row r="44">
          <cell r="A44">
            <v>30</v>
          </cell>
          <cell r="B44" t="str">
            <v>FR0040</v>
          </cell>
          <cell r="C44">
            <v>38981</v>
          </cell>
          <cell r="D44">
            <v>45915</v>
          </cell>
          <cell r="E44">
            <v>40983</v>
          </cell>
          <cell r="F44">
            <v>0.11</v>
          </cell>
          <cell r="G44">
            <v>26474000000000</v>
          </cell>
          <cell r="H44">
            <v>26474000000000</v>
          </cell>
          <cell r="I44">
            <v>2025</v>
          </cell>
          <cell r="J44" t="str">
            <v>Fixed</v>
          </cell>
          <cell r="K44" t="str">
            <v>Rupiah</v>
          </cell>
          <cell r="L44" t="str">
            <v>Tradable</v>
          </cell>
          <cell r="M44">
            <v>13.707793392954919</v>
          </cell>
          <cell r="N44">
            <v>13.707793392954919</v>
          </cell>
          <cell r="O44">
            <v>9.6135242710045841</v>
          </cell>
        </row>
        <row r="45">
          <cell r="A45">
            <v>31</v>
          </cell>
          <cell r="B45" t="str">
            <v>FR0042</v>
          </cell>
          <cell r="C45">
            <v>39107</v>
          </cell>
          <cell r="D45">
            <v>46583</v>
          </cell>
          <cell r="E45">
            <v>40923</v>
          </cell>
          <cell r="F45">
            <v>0.10249999999999999</v>
          </cell>
          <cell r="G45">
            <v>14774100000000</v>
          </cell>
          <cell r="H45">
            <v>14774100000000</v>
          </cell>
          <cell r="I45">
            <v>2027</v>
          </cell>
          <cell r="J45" t="str">
            <v>Fixed</v>
          </cell>
          <cell r="K45" t="str">
            <v>Rupiah</v>
          </cell>
          <cell r="L45" t="str">
            <v>Tradable</v>
          </cell>
          <cell r="M45">
            <v>15.537928813013368</v>
          </cell>
          <cell r="N45">
            <v>15.537928813013368</v>
          </cell>
          <cell r="O45">
            <v>10.726366930171281</v>
          </cell>
        </row>
        <row r="46">
          <cell r="A46">
            <v>32</v>
          </cell>
          <cell r="B46" t="str">
            <v>FR0043</v>
          </cell>
          <cell r="C46">
            <v>39135</v>
          </cell>
          <cell r="D46">
            <v>44757</v>
          </cell>
          <cell r="E46">
            <v>40923</v>
          </cell>
          <cell r="F46">
            <v>0.10249999999999999</v>
          </cell>
          <cell r="G46">
            <v>14417000000000</v>
          </cell>
          <cell r="H46">
            <v>14417000000000</v>
          </cell>
          <cell r="I46">
            <v>2022</v>
          </cell>
          <cell r="J46" t="str">
            <v>Fixed</v>
          </cell>
          <cell r="K46" t="str">
            <v>Rupiah</v>
          </cell>
          <cell r="L46" t="str">
            <v>Tradable</v>
          </cell>
          <cell r="M46">
            <v>10.537987679671458</v>
          </cell>
          <cell r="N46">
            <v>10.537987679671458</v>
          </cell>
          <cell r="O46">
            <v>7.7584459459459456</v>
          </cell>
        </row>
        <row r="47">
          <cell r="A47">
            <v>33</v>
          </cell>
          <cell r="B47" t="str">
            <v>FR0044</v>
          </cell>
          <cell r="C47">
            <v>39191</v>
          </cell>
          <cell r="D47">
            <v>45550</v>
          </cell>
          <cell r="E47">
            <v>40983</v>
          </cell>
          <cell r="F47">
            <v>0.1</v>
          </cell>
          <cell r="G47">
            <v>18014000000000</v>
          </cell>
          <cell r="H47">
            <v>18014000000000</v>
          </cell>
          <cell r="I47">
            <v>2024</v>
          </cell>
          <cell r="J47" t="str">
            <v>Fixed</v>
          </cell>
          <cell r="K47" t="str">
            <v>Rupiah</v>
          </cell>
          <cell r="L47" t="str">
            <v>Tradable</v>
          </cell>
          <cell r="M47">
            <v>12.707860774344935</v>
          </cell>
          <cell r="N47">
            <v>12.707860774344935</v>
          </cell>
          <cell r="O47">
            <v>9.1734352603917824</v>
          </cell>
        </row>
        <row r="48">
          <cell r="A48">
            <v>34</v>
          </cell>
          <cell r="B48" t="str">
            <v>FR0045</v>
          </cell>
          <cell r="C48">
            <v>39226</v>
          </cell>
          <cell r="D48">
            <v>50175</v>
          </cell>
          <cell r="E48">
            <v>41044</v>
          </cell>
          <cell r="F48">
            <v>9.7500000000000003E-2</v>
          </cell>
          <cell r="G48">
            <v>6400000000000</v>
          </cell>
          <cell r="H48">
            <v>6400000000000</v>
          </cell>
          <cell r="I48">
            <v>2037</v>
          </cell>
          <cell r="J48" t="str">
            <v>Fixed</v>
          </cell>
          <cell r="K48" t="str">
            <v>Rupiah</v>
          </cell>
          <cell r="L48" t="str">
            <v>Tradable</v>
          </cell>
          <cell r="M48">
            <v>25.371020077063477</v>
          </cell>
          <cell r="N48">
            <v>25.371020077063477</v>
          </cell>
          <cell r="O48">
            <v>16.459140894960186</v>
          </cell>
        </row>
        <row r="49">
          <cell r="A49">
            <v>35</v>
          </cell>
          <cell r="B49" t="str">
            <v>FR0046</v>
          </cell>
          <cell r="C49">
            <v>39282</v>
          </cell>
          <cell r="D49">
            <v>45122</v>
          </cell>
          <cell r="E49">
            <v>40923</v>
          </cell>
          <cell r="F49">
            <v>9.5000000000000001E-2</v>
          </cell>
          <cell r="G49">
            <v>16855000000000</v>
          </cell>
          <cell r="H49">
            <v>16855000000000</v>
          </cell>
          <cell r="I49">
            <v>2023</v>
          </cell>
          <cell r="J49" t="str">
            <v>Fixed</v>
          </cell>
          <cell r="K49" t="str">
            <v>Rupiah</v>
          </cell>
          <cell r="L49" t="str">
            <v>Tradable</v>
          </cell>
          <cell r="M49">
            <v>11.537910699241786</v>
          </cell>
          <cell r="N49">
            <v>11.537910699241786</v>
          </cell>
          <cell r="O49">
            <v>8.4776767574156828</v>
          </cell>
        </row>
        <row r="50">
          <cell r="A50">
            <v>36</v>
          </cell>
          <cell r="B50" t="str">
            <v>FR0047</v>
          </cell>
          <cell r="C50">
            <v>39324</v>
          </cell>
          <cell r="D50">
            <v>46798</v>
          </cell>
          <cell r="E50">
            <v>40954</v>
          </cell>
          <cell r="F50">
            <v>0.1</v>
          </cell>
          <cell r="G50">
            <v>20840000000000</v>
          </cell>
          <cell r="H50">
            <v>20840000000000</v>
          </cell>
          <cell r="I50">
            <v>2028</v>
          </cell>
          <cell r="J50" t="str">
            <v>Fixed</v>
          </cell>
          <cell r="K50" t="str">
            <v>Rupiah</v>
          </cell>
          <cell r="L50" t="str">
            <v>Tradable</v>
          </cell>
          <cell r="M50">
            <v>16.124714828897339</v>
          </cell>
          <cell r="N50">
            <v>16.124714828897339</v>
          </cell>
          <cell r="O50">
            <v>11.143867924528301</v>
          </cell>
        </row>
        <row r="51">
          <cell r="A51">
            <v>37</v>
          </cell>
          <cell r="B51" t="str">
            <v>FR0048</v>
          </cell>
          <cell r="C51">
            <v>39352</v>
          </cell>
          <cell r="D51">
            <v>43358</v>
          </cell>
          <cell r="E51">
            <v>40983</v>
          </cell>
          <cell r="F51">
            <v>0.09</v>
          </cell>
          <cell r="G51">
            <v>5675970000000</v>
          </cell>
          <cell r="H51">
            <v>5675970000000</v>
          </cell>
          <cell r="I51">
            <v>2018</v>
          </cell>
          <cell r="J51" t="str">
            <v>Fixed</v>
          </cell>
          <cell r="K51" t="str">
            <v>Rupiah</v>
          </cell>
          <cell r="L51" t="str">
            <v>Tradable</v>
          </cell>
          <cell r="M51">
            <v>6.707734428473648</v>
          </cell>
          <cell r="N51">
            <v>6.707734428473648</v>
          </cell>
          <cell r="O51">
            <v>5.4499089867188033</v>
          </cell>
        </row>
        <row r="52">
          <cell r="A52">
            <v>38</v>
          </cell>
          <cell r="B52" t="str">
            <v>FR0049</v>
          </cell>
          <cell r="C52">
            <v>39492</v>
          </cell>
          <cell r="D52">
            <v>41532</v>
          </cell>
          <cell r="E52">
            <v>40983</v>
          </cell>
          <cell r="F52">
            <v>0.09</v>
          </cell>
          <cell r="G52">
            <v>4786607000000</v>
          </cell>
          <cell r="H52">
            <v>4786607000000</v>
          </cell>
          <cell r="I52">
            <v>2013</v>
          </cell>
          <cell r="J52" t="str">
            <v>Fixed</v>
          </cell>
          <cell r="K52" t="str">
            <v>Rupiah</v>
          </cell>
          <cell r="L52" t="str">
            <v>Tradable</v>
          </cell>
          <cell r="M52">
            <v>1.7080291970802921</v>
          </cell>
          <cell r="N52">
            <v>1.7080291970802921</v>
          </cell>
          <cell r="O52">
            <v>1.5916371763829393</v>
          </cell>
        </row>
        <row r="53">
          <cell r="A53">
            <v>39</v>
          </cell>
          <cell r="B53" t="str">
            <v>FR0050</v>
          </cell>
          <cell r="C53">
            <v>39471</v>
          </cell>
          <cell r="D53">
            <v>50601</v>
          </cell>
          <cell r="E53">
            <v>40923</v>
          </cell>
          <cell r="F53">
            <v>0.105</v>
          </cell>
          <cell r="G53">
            <v>15686000000000</v>
          </cell>
          <cell r="H53">
            <v>15686000000000</v>
          </cell>
          <cell r="I53">
            <v>2038</v>
          </cell>
          <cell r="J53" t="str">
            <v>Fixed</v>
          </cell>
          <cell r="K53" t="str">
            <v>Rupiah</v>
          </cell>
          <cell r="L53" t="str">
            <v>Tradable</v>
          </cell>
          <cell r="M53">
            <v>26.537987679671456</v>
          </cell>
          <cell r="N53">
            <v>26.537987679671456</v>
          </cell>
          <cell r="O53">
            <v>16.745780426279698</v>
          </cell>
        </row>
        <row r="54">
          <cell r="A54">
            <v>40</v>
          </cell>
          <cell r="B54" t="str">
            <v>FR0051</v>
          </cell>
          <cell r="C54">
            <v>39828</v>
          </cell>
          <cell r="D54">
            <v>41774</v>
          </cell>
          <cell r="E54">
            <v>41044</v>
          </cell>
          <cell r="F54">
            <v>0.1125</v>
          </cell>
          <cell r="G54">
            <v>2336123000000</v>
          </cell>
          <cell r="H54">
            <v>2336123000000</v>
          </cell>
          <cell r="I54">
            <v>2014</v>
          </cell>
          <cell r="J54" t="str">
            <v>Fixed</v>
          </cell>
          <cell r="K54" t="str">
            <v>Rupiah</v>
          </cell>
          <cell r="L54" t="str">
            <v>Tradable</v>
          </cell>
          <cell r="M54">
            <v>2.3709787816563996</v>
          </cell>
          <cell r="N54">
            <v>2.3709787816563996</v>
          </cell>
          <cell r="O54">
            <v>2.1541141785044222</v>
          </cell>
        </row>
        <row r="55">
          <cell r="A55">
            <v>41</v>
          </cell>
          <cell r="B55" t="str">
            <v>FR0052</v>
          </cell>
          <cell r="C55">
            <v>40045</v>
          </cell>
          <cell r="D55">
            <v>47710</v>
          </cell>
          <cell r="E55">
            <v>40954</v>
          </cell>
          <cell r="F55">
            <v>0.105</v>
          </cell>
          <cell r="G55">
            <v>23500000000000</v>
          </cell>
          <cell r="H55">
            <v>23500000000000</v>
          </cell>
          <cell r="I55">
            <v>2030</v>
          </cell>
          <cell r="J55" t="str">
            <v>Fixed</v>
          </cell>
          <cell r="K55" t="str">
            <v>Rupiah</v>
          </cell>
          <cell r="L55" t="str">
            <v>Tradable</v>
          </cell>
          <cell r="M55">
            <v>18.622861054072555</v>
          </cell>
          <cell r="N55">
            <v>18.622861054072555</v>
          </cell>
          <cell r="O55">
            <v>12.463480801335558</v>
          </cell>
        </row>
        <row r="56">
          <cell r="A56">
            <v>39</v>
          </cell>
          <cell r="B56" t="str">
            <v>FR0053</v>
          </cell>
          <cell r="C56">
            <v>40367</v>
          </cell>
          <cell r="D56">
            <v>44392</v>
          </cell>
          <cell r="E56">
            <v>40923</v>
          </cell>
          <cell r="F56">
            <v>8.2500000000000004E-2</v>
          </cell>
          <cell r="G56">
            <v>19622000000000</v>
          </cell>
          <cell r="H56">
            <v>19622000000000</v>
          </cell>
          <cell r="I56">
            <v>2021</v>
          </cell>
          <cell r="J56" t="str">
            <v>Fixed</v>
          </cell>
          <cell r="K56" t="str">
            <v>Rupiah</v>
          </cell>
          <cell r="L56" t="str">
            <v>Tradable</v>
          </cell>
          <cell r="M56">
            <v>9.5380786460925844</v>
          </cell>
          <cell r="N56">
            <v>9.5380786460925844</v>
          </cell>
          <cell r="O56">
            <v>7.3935005955926139</v>
          </cell>
        </row>
        <row r="57">
          <cell r="A57">
            <v>40</v>
          </cell>
          <cell r="B57" t="str">
            <v>FR0054</v>
          </cell>
          <cell r="C57">
            <v>40381</v>
          </cell>
          <cell r="D57">
            <v>48044</v>
          </cell>
          <cell r="E57">
            <v>40923</v>
          </cell>
          <cell r="F57">
            <v>9.5000000000000001E-2</v>
          </cell>
          <cell r="G57">
            <v>27096000000000</v>
          </cell>
          <cell r="H57">
            <v>27096000000000</v>
          </cell>
          <cell r="I57">
            <v>2031</v>
          </cell>
          <cell r="J57" t="str">
            <v>Fixed</v>
          </cell>
          <cell r="K57" t="str">
            <v>Rupiah</v>
          </cell>
          <cell r="L57" t="str">
            <v>Tradable</v>
          </cell>
          <cell r="M57">
            <v>19.537940026075621</v>
          </cell>
          <cell r="N57">
            <v>19.537940026075621</v>
          </cell>
          <cell r="O57">
            <v>13.152829835082457</v>
          </cell>
        </row>
        <row r="58">
          <cell r="A58">
            <v>41</v>
          </cell>
          <cell r="B58" t="str">
            <v>FR0055</v>
          </cell>
          <cell r="C58">
            <v>40444</v>
          </cell>
          <cell r="D58">
            <v>42628</v>
          </cell>
          <cell r="E58">
            <v>40983</v>
          </cell>
          <cell r="F58">
            <v>7.3749999999999996E-2</v>
          </cell>
          <cell r="G58">
            <v>15400000000000</v>
          </cell>
          <cell r="H58">
            <v>15400000000000</v>
          </cell>
          <cell r="I58">
            <v>2016</v>
          </cell>
          <cell r="J58" t="str">
            <v>Fixed</v>
          </cell>
          <cell r="K58" t="str">
            <v>Rupiah</v>
          </cell>
          <cell r="L58" t="str">
            <v>Tradable</v>
          </cell>
          <cell r="M58">
            <v>4.7080291970802923</v>
          </cell>
          <cell r="N58">
            <v>4.7080291970802923</v>
          </cell>
          <cell r="O58">
            <v>4.0998795724823127</v>
          </cell>
        </row>
        <row r="59">
          <cell r="A59">
            <v>42</v>
          </cell>
          <cell r="B59" t="str">
            <v>FR0056</v>
          </cell>
          <cell r="C59">
            <v>40444</v>
          </cell>
          <cell r="D59">
            <v>46280</v>
          </cell>
          <cell r="E59">
            <v>40983</v>
          </cell>
          <cell r="F59">
            <v>8.3750000000000005E-2</v>
          </cell>
          <cell r="G59">
            <v>17164000000000</v>
          </cell>
          <cell r="H59">
            <v>17164000000000</v>
          </cell>
          <cell r="I59">
            <v>2026</v>
          </cell>
          <cell r="J59" t="str">
            <v>Fixed</v>
          </cell>
          <cell r="K59" t="str">
            <v>Rupiah</v>
          </cell>
          <cell r="L59" t="str">
            <v>Tradable</v>
          </cell>
          <cell r="M59">
            <v>14.707734428473648</v>
          </cell>
          <cell r="N59">
            <v>14.707734428473648</v>
          </cell>
          <cell r="O59">
            <v>10.669340354935921</v>
          </cell>
        </row>
        <row r="60">
          <cell r="A60">
            <v>38</v>
          </cell>
          <cell r="B60" t="str">
            <v>FR0057</v>
          </cell>
          <cell r="C60">
            <v>40654</v>
          </cell>
          <cell r="D60">
            <v>51636</v>
          </cell>
          <cell r="E60">
            <v>41044</v>
          </cell>
          <cell r="F60">
            <v>9.5000000000000001E-2</v>
          </cell>
          <cell r="G60">
            <v>13550000000000</v>
          </cell>
          <cell r="H60">
            <v>13550000000000</v>
          </cell>
          <cell r="I60">
            <v>2041</v>
          </cell>
          <cell r="J60" t="str">
            <v>Fixed</v>
          </cell>
          <cell r="K60" t="str">
            <v>Rupiah</v>
          </cell>
          <cell r="L60" t="str">
            <v>Tradable</v>
          </cell>
          <cell r="M60">
            <v>29.371014748741501</v>
          </cell>
          <cell r="N60">
            <v>29.371014748741501</v>
          </cell>
          <cell r="O60">
            <v>18.686907109984041</v>
          </cell>
        </row>
        <row r="61">
          <cell r="A61">
            <v>39</v>
          </cell>
          <cell r="B61" t="str">
            <v>FR0058</v>
          </cell>
          <cell r="C61">
            <v>40745</v>
          </cell>
          <cell r="D61">
            <v>48380</v>
          </cell>
          <cell r="E61">
            <v>41075</v>
          </cell>
          <cell r="F61">
            <v>8.2500000000000004E-2</v>
          </cell>
          <cell r="G61">
            <v>9400000000000</v>
          </cell>
          <cell r="H61">
            <v>9400000000000</v>
          </cell>
          <cell r="I61">
            <v>2032</v>
          </cell>
          <cell r="J61" t="str">
            <v>Fixed</v>
          </cell>
          <cell r="K61" t="str">
            <v>Rupiah</v>
          </cell>
          <cell r="L61" t="str">
            <v>Tradable</v>
          </cell>
          <cell r="M61">
            <v>20.455948232951719</v>
          </cell>
          <cell r="N61">
            <v>20.455948232951719</v>
          </cell>
          <cell r="O61">
            <v>14.172029624440672</v>
          </cell>
        </row>
        <row r="62">
          <cell r="A62">
            <v>39</v>
          </cell>
          <cell r="B62" t="str">
            <v>FR0059</v>
          </cell>
          <cell r="C62">
            <v>40801</v>
          </cell>
          <cell r="D62">
            <v>46522</v>
          </cell>
          <cell r="E62">
            <v>41044</v>
          </cell>
          <cell r="F62">
            <v>7.0000000000000007E-2</v>
          </cell>
          <cell r="G62">
            <v>7850000000000</v>
          </cell>
          <cell r="H62">
            <v>7850000000000</v>
          </cell>
          <cell r="I62">
            <v>2027</v>
          </cell>
          <cell r="J62" t="str">
            <v>Fixed</v>
          </cell>
          <cell r="K62" t="str">
            <v>Rupiah</v>
          </cell>
          <cell r="L62" t="str">
            <v>Tradable</v>
          </cell>
          <cell r="M62">
            <v>15.370913190529876</v>
          </cell>
          <cell r="N62">
            <v>15.370913190529876</v>
          </cell>
          <cell r="O62">
            <v>11.470748675784645</v>
          </cell>
        </row>
        <row r="63">
          <cell r="A63">
            <v>39</v>
          </cell>
          <cell r="B63" t="str">
            <v>FR0060</v>
          </cell>
          <cell r="C63">
            <v>40822</v>
          </cell>
          <cell r="D63">
            <v>42840</v>
          </cell>
          <cell r="E63">
            <v>41014</v>
          </cell>
          <cell r="F63">
            <v>6.25E-2</v>
          </cell>
          <cell r="G63">
            <v>3700000000000</v>
          </cell>
          <cell r="H63">
            <v>3700000000000</v>
          </cell>
          <cell r="I63">
            <v>2017</v>
          </cell>
          <cell r="J63" t="str">
            <v>Fixed</v>
          </cell>
          <cell r="K63" t="str">
            <v>Rupiah</v>
          </cell>
          <cell r="L63" t="str">
            <v>Tradable</v>
          </cell>
          <cell r="M63">
            <v>5.2890105592491201</v>
          </cell>
          <cell r="N63">
            <v>5.2890105592491201</v>
          </cell>
          <cell r="O63">
            <v>4.650082602617867</v>
          </cell>
        </row>
        <row r="64">
          <cell r="A64">
            <v>40</v>
          </cell>
          <cell r="B64" t="str">
            <v>FR0061</v>
          </cell>
          <cell r="C64">
            <v>40822</v>
          </cell>
          <cell r="D64">
            <v>44696</v>
          </cell>
          <cell r="E64">
            <v>41044</v>
          </cell>
          <cell r="F64">
            <v>7.0000000000000007E-2</v>
          </cell>
          <cell r="G64">
            <v>7100000000000</v>
          </cell>
          <cell r="H64">
            <v>7100000000000</v>
          </cell>
          <cell r="I64">
            <v>2022</v>
          </cell>
          <cell r="J64" t="str">
            <v>Fixed</v>
          </cell>
          <cell r="K64" t="str">
            <v>Rupiah</v>
          </cell>
          <cell r="L64" t="str">
            <v>Tradable</v>
          </cell>
          <cell r="M64">
            <v>10.370978781656399</v>
          </cell>
          <cell r="N64">
            <v>10.370978781656399</v>
          </cell>
          <cell r="O64">
            <v>8.2554707540298313</v>
          </cell>
        </row>
        <row r="65">
          <cell r="A65" t="str">
            <v>*</v>
          </cell>
        </row>
        <row r="66">
          <cell r="A66">
            <v>43</v>
          </cell>
          <cell r="B66" t="str">
            <v>ORI004</v>
          </cell>
          <cell r="C66">
            <v>39519</v>
          </cell>
          <cell r="D66">
            <v>40980</v>
          </cell>
          <cell r="E66">
            <v>40980</v>
          </cell>
          <cell r="F66">
            <v>9.5000000000000001E-2</v>
          </cell>
          <cell r="G66">
            <v>12839765000000</v>
          </cell>
          <cell r="H66">
            <v>12839765000000</v>
          </cell>
          <cell r="I66">
            <v>2012</v>
          </cell>
          <cell r="J66" t="str">
            <v>Fixed</v>
          </cell>
          <cell r="K66" t="str">
            <v>Rupiah</v>
          </cell>
          <cell r="L66" t="str">
            <v>Tradable</v>
          </cell>
          <cell r="M66">
            <v>0.19672131147540983</v>
          </cell>
          <cell r="N66">
            <v>0.19672131147540983</v>
          </cell>
          <cell r="O66">
            <v>0.19780219780219777</v>
          </cell>
        </row>
        <row r="67">
          <cell r="A67">
            <v>44</v>
          </cell>
          <cell r="B67" t="str">
            <v>ORI005</v>
          </cell>
          <cell r="C67">
            <v>39694</v>
          </cell>
          <cell r="D67">
            <v>41532</v>
          </cell>
          <cell r="E67">
            <v>40983</v>
          </cell>
          <cell r="F67">
            <v>0.1145</v>
          </cell>
          <cell r="G67">
            <v>2666875000000</v>
          </cell>
          <cell r="H67">
            <v>2666875000000</v>
          </cell>
          <cell r="I67">
            <v>2013</v>
          </cell>
          <cell r="J67" t="str">
            <v>Fixed</v>
          </cell>
          <cell r="K67" t="str">
            <v>Rupiah</v>
          </cell>
          <cell r="L67" t="str">
            <v>Tradable</v>
          </cell>
          <cell r="M67">
            <v>1.7080291970802921</v>
          </cell>
          <cell r="N67">
            <v>1.7080291970802921</v>
          </cell>
          <cell r="O67">
            <v>1.566296193635494</v>
          </cell>
        </row>
        <row r="68">
          <cell r="A68">
            <v>45</v>
          </cell>
          <cell r="B68" t="str">
            <v>ORI006</v>
          </cell>
          <cell r="C68">
            <v>40037</v>
          </cell>
          <cell r="D68">
            <v>41167</v>
          </cell>
          <cell r="E68">
            <v>40983</v>
          </cell>
          <cell r="F68">
            <v>9.35E-2</v>
          </cell>
          <cell r="G68">
            <v>8186730000000</v>
          </cell>
          <cell r="H68">
            <v>8186730000000</v>
          </cell>
          <cell r="I68">
            <v>2012</v>
          </cell>
          <cell r="J68" t="str">
            <v>Fixed</v>
          </cell>
          <cell r="K68" t="str">
            <v>Rupiah</v>
          </cell>
          <cell r="L68" t="str">
            <v>Tradable</v>
          </cell>
          <cell r="M68">
            <v>0.70765027322404372</v>
          </cell>
          <cell r="N68">
            <v>0.70765027322404372</v>
          </cell>
          <cell r="O68">
            <v>0.68466764145776482</v>
          </cell>
        </row>
        <row r="69">
          <cell r="A69">
            <v>5</v>
          </cell>
          <cell r="B69" t="str">
            <v>ORI007</v>
          </cell>
          <cell r="C69">
            <v>40394</v>
          </cell>
          <cell r="D69">
            <v>41501</v>
          </cell>
          <cell r="E69">
            <v>40954</v>
          </cell>
          <cell r="F69">
            <v>7.9500000000000001E-2</v>
          </cell>
          <cell r="G69">
            <v>7923000000000</v>
          </cell>
          <cell r="H69">
            <v>7923000000000</v>
          </cell>
          <cell r="I69">
            <v>2013</v>
          </cell>
          <cell r="J69" t="str">
            <v>Fixed</v>
          </cell>
          <cell r="K69" t="str">
            <v>Rupiah</v>
          </cell>
          <cell r="L69" t="str">
            <v>Tradable</v>
          </cell>
          <cell r="M69">
            <v>1.623175182481752</v>
          </cell>
          <cell r="N69">
            <v>1.623175182481752</v>
          </cell>
          <cell r="O69">
            <v>1.5221095772217428</v>
          </cell>
        </row>
        <row r="70">
          <cell r="A70">
            <v>5</v>
          </cell>
          <cell r="B70" t="str">
            <v>ORI008</v>
          </cell>
          <cell r="C70">
            <v>40842</v>
          </cell>
          <cell r="D70">
            <v>41927</v>
          </cell>
          <cell r="E70">
            <v>41014</v>
          </cell>
          <cell r="F70">
            <v>7.2999999999999995E-2</v>
          </cell>
          <cell r="G70">
            <v>11000000000000</v>
          </cell>
          <cell r="H70">
            <v>11000000000000</v>
          </cell>
          <cell r="I70">
            <v>2014</v>
          </cell>
          <cell r="J70" t="str">
            <v>Fixed</v>
          </cell>
          <cell r="K70" t="str">
            <v>Rupiah</v>
          </cell>
          <cell r="L70" t="str">
            <v>Tradable</v>
          </cell>
          <cell r="M70">
            <v>2.7898699520876113</v>
          </cell>
          <cell r="N70">
            <v>2.7898699520876113</v>
          </cell>
          <cell r="O70">
            <v>2.5650481672247696</v>
          </cell>
        </row>
        <row r="71">
          <cell r="A71" t="str">
            <v>*</v>
          </cell>
        </row>
        <row r="72">
          <cell r="A72">
            <v>2</v>
          </cell>
          <cell r="B72" t="str">
            <v>VR0018</v>
          </cell>
          <cell r="C72">
            <v>37554</v>
          </cell>
          <cell r="D72">
            <v>41207</v>
          </cell>
          <cell r="E72">
            <v>40933</v>
          </cell>
          <cell r="F72">
            <v>6.8057599999999996E-2</v>
          </cell>
          <cell r="G72">
            <v>4368483000000</v>
          </cell>
          <cell r="H72">
            <v>4368483000000</v>
          </cell>
          <cell r="I72">
            <v>2012</v>
          </cell>
          <cell r="J72" t="str">
            <v>Variable</v>
          </cell>
          <cell r="K72" t="str">
            <v>Rupiah</v>
          </cell>
          <cell r="L72" t="str">
            <v>Tradable</v>
          </cell>
          <cell r="M72">
            <v>0.81693989071038253</v>
          </cell>
          <cell r="N72">
            <v>0.125</v>
          </cell>
          <cell r="O72">
            <v>0.125</v>
          </cell>
        </row>
        <row r="73">
          <cell r="A73">
            <v>3</v>
          </cell>
          <cell r="B73" t="str">
            <v>VR0019</v>
          </cell>
          <cell r="C73">
            <v>37580</v>
          </cell>
          <cell r="D73">
            <v>41998</v>
          </cell>
          <cell r="E73">
            <v>40993</v>
          </cell>
          <cell r="F73">
            <v>7.0737800000000003E-2</v>
          </cell>
          <cell r="G73">
            <v>12656226000000</v>
          </cell>
          <cell r="H73">
            <v>12656226000000</v>
          </cell>
          <cell r="I73">
            <v>2014</v>
          </cell>
          <cell r="J73" t="str">
            <v>Variable</v>
          </cell>
          <cell r="K73" t="str">
            <v>Rupiah</v>
          </cell>
          <cell r="L73" t="str">
            <v>Tradable</v>
          </cell>
          <cell r="M73">
            <v>2.9842573579739904</v>
          </cell>
          <cell r="N73">
            <v>0.125</v>
          </cell>
          <cell r="O73">
            <v>0.125</v>
          </cell>
        </row>
        <row r="74">
          <cell r="A74">
            <v>4</v>
          </cell>
          <cell r="B74" t="str">
            <v>VR0020</v>
          </cell>
          <cell r="C74">
            <v>37580</v>
          </cell>
          <cell r="D74">
            <v>42119</v>
          </cell>
          <cell r="E74">
            <v>40933</v>
          </cell>
          <cell r="F74">
            <v>6.8057599999999996E-2</v>
          </cell>
          <cell r="G74">
            <v>9899007000000</v>
          </cell>
          <cell r="H74">
            <v>9899007000000</v>
          </cell>
          <cell r="I74">
            <v>2015</v>
          </cell>
          <cell r="J74" t="str">
            <v>Variable</v>
          </cell>
          <cell r="K74" t="str">
            <v>Rupiah</v>
          </cell>
          <cell r="L74" t="str">
            <v>Tradable</v>
          </cell>
          <cell r="M74">
            <v>3.3159912376779848</v>
          </cell>
          <cell r="N74">
            <v>0.125</v>
          </cell>
          <cell r="O74">
            <v>0.125</v>
          </cell>
        </row>
        <row r="75">
          <cell r="A75">
            <v>5</v>
          </cell>
          <cell r="B75" t="str">
            <v>VR0021</v>
          </cell>
          <cell r="C75">
            <v>37580</v>
          </cell>
          <cell r="D75">
            <v>42333</v>
          </cell>
          <cell r="E75">
            <v>40964</v>
          </cell>
          <cell r="F75">
            <v>7.4773099999999995E-2</v>
          </cell>
          <cell r="G75">
            <v>7446328000000</v>
          </cell>
          <cell r="H75">
            <v>7446328000000</v>
          </cell>
          <cell r="I75">
            <v>2015</v>
          </cell>
          <cell r="J75" t="str">
            <v>Variable</v>
          </cell>
          <cell r="K75" t="str">
            <v>Rupiah</v>
          </cell>
          <cell r="L75" t="str">
            <v>Tradable</v>
          </cell>
          <cell r="M75">
            <v>3.9019715224534504</v>
          </cell>
          <cell r="N75">
            <v>0.125</v>
          </cell>
          <cell r="O75">
            <v>0.125</v>
          </cell>
        </row>
        <row r="76">
          <cell r="A76">
            <v>6</v>
          </cell>
          <cell r="B76" t="str">
            <v>VR0022</v>
          </cell>
          <cell r="C76">
            <v>37580</v>
          </cell>
          <cell r="D76">
            <v>42454</v>
          </cell>
          <cell r="E76">
            <v>40993</v>
          </cell>
          <cell r="F76">
            <v>7.0737800000000003E-2</v>
          </cell>
          <cell r="G76">
            <v>9266749000000</v>
          </cell>
          <cell r="H76">
            <v>9266749000000</v>
          </cell>
          <cell r="I76">
            <v>2016</v>
          </cell>
          <cell r="J76" t="str">
            <v>Variable</v>
          </cell>
          <cell r="K76" t="str">
            <v>Rupiah</v>
          </cell>
          <cell r="L76" t="str">
            <v>Tradable</v>
          </cell>
          <cell r="M76">
            <v>4.2317518248175183</v>
          </cell>
          <cell r="N76">
            <v>0.125</v>
          </cell>
          <cell r="O76">
            <v>0.125</v>
          </cell>
        </row>
        <row r="77">
          <cell r="A77">
            <v>7</v>
          </cell>
          <cell r="B77" t="str">
            <v>VR0023</v>
          </cell>
          <cell r="C77">
            <v>37580</v>
          </cell>
          <cell r="D77">
            <v>42668</v>
          </cell>
          <cell r="E77">
            <v>40933</v>
          </cell>
          <cell r="F77">
            <v>6.8057599999999996E-2</v>
          </cell>
          <cell r="G77">
            <v>8652056000000</v>
          </cell>
          <cell r="H77">
            <v>8652056000000</v>
          </cell>
          <cell r="I77">
            <v>2016</v>
          </cell>
          <cell r="J77" t="str">
            <v>Variable</v>
          </cell>
          <cell r="K77" t="str">
            <v>Rupiah</v>
          </cell>
          <cell r="L77" t="str">
            <v>Tradable</v>
          </cell>
          <cell r="M77">
            <v>4.8175182481751824</v>
          </cell>
          <cell r="N77">
            <v>0.125</v>
          </cell>
          <cell r="O77">
            <v>0.125</v>
          </cell>
        </row>
        <row r="78">
          <cell r="A78">
            <v>8</v>
          </cell>
          <cell r="B78" t="str">
            <v>VR0024</v>
          </cell>
          <cell r="C78">
            <v>37580</v>
          </cell>
          <cell r="D78">
            <v>42791</v>
          </cell>
          <cell r="E78">
            <v>40964</v>
          </cell>
          <cell r="F78">
            <v>7.4773099999999995E-2</v>
          </cell>
          <cell r="G78">
            <v>9909300000000</v>
          </cell>
          <cell r="H78">
            <v>9909300000000</v>
          </cell>
          <cell r="I78">
            <v>2017</v>
          </cell>
          <cell r="J78" t="str">
            <v>Variable</v>
          </cell>
          <cell r="K78" t="str">
            <v>Rupiah</v>
          </cell>
          <cell r="L78" t="str">
            <v>Tradable</v>
          </cell>
          <cell r="M78">
            <v>5.1548689870942512</v>
          </cell>
          <cell r="N78">
            <v>0.125</v>
          </cell>
          <cell r="O78">
            <v>0.125</v>
          </cell>
        </row>
        <row r="79">
          <cell r="A79">
            <v>9</v>
          </cell>
          <cell r="B79" t="str">
            <v>VR0025</v>
          </cell>
          <cell r="C79">
            <v>37580</v>
          </cell>
          <cell r="D79">
            <v>43003</v>
          </cell>
          <cell r="E79">
            <v>40993</v>
          </cell>
          <cell r="F79">
            <v>7.0737800000000003E-2</v>
          </cell>
          <cell r="G79">
            <v>6909300000000</v>
          </cell>
          <cell r="H79">
            <v>6909300000000</v>
          </cell>
          <cell r="I79">
            <v>2017</v>
          </cell>
          <cell r="J79" t="str">
            <v>Variable</v>
          </cell>
          <cell r="K79" t="str">
            <v>Rupiah</v>
          </cell>
          <cell r="L79" t="str">
            <v>Tradable</v>
          </cell>
          <cell r="M79">
            <v>5.7352366053969499</v>
          </cell>
          <cell r="N79">
            <v>0.125</v>
          </cell>
          <cell r="O79">
            <v>0.125</v>
          </cell>
        </row>
        <row r="80">
          <cell r="A80">
            <v>10</v>
          </cell>
          <cell r="B80" t="str">
            <v>VR0026</v>
          </cell>
          <cell r="C80">
            <v>37580</v>
          </cell>
          <cell r="D80">
            <v>43125</v>
          </cell>
          <cell r="E80">
            <v>40933</v>
          </cell>
          <cell r="F80">
            <v>6.8057599999999996E-2</v>
          </cell>
          <cell r="G80">
            <v>5442142000000</v>
          </cell>
          <cell r="H80">
            <v>5442142000000</v>
          </cell>
          <cell r="I80">
            <v>2018</v>
          </cell>
          <cell r="J80" t="str">
            <v>Variable</v>
          </cell>
          <cell r="K80" t="str">
            <v>Rupiah</v>
          </cell>
          <cell r="L80" t="str">
            <v>Tradable</v>
          </cell>
          <cell r="M80">
            <v>6.0698151950718682</v>
          </cell>
          <cell r="N80">
            <v>0.125</v>
          </cell>
          <cell r="O80">
            <v>0.125</v>
          </cell>
        </row>
        <row r="81">
          <cell r="A81">
            <v>11</v>
          </cell>
          <cell r="B81" t="str">
            <v>VR0027</v>
          </cell>
          <cell r="C81">
            <v>37580</v>
          </cell>
          <cell r="D81">
            <v>43306</v>
          </cell>
          <cell r="E81">
            <v>40933</v>
          </cell>
          <cell r="F81">
            <v>6.8057599999999996E-2</v>
          </cell>
          <cell r="G81">
            <v>5442142000000</v>
          </cell>
          <cell r="H81">
            <v>5442142000000</v>
          </cell>
          <cell r="I81">
            <v>2018</v>
          </cell>
          <cell r="J81" t="str">
            <v>Variable</v>
          </cell>
          <cell r="K81" t="str">
            <v>Rupiah</v>
          </cell>
          <cell r="L81" t="str">
            <v>Tradable</v>
          </cell>
          <cell r="M81">
            <v>6.5653661875427787</v>
          </cell>
          <cell r="N81">
            <v>0.125</v>
          </cell>
          <cell r="O81">
            <v>0.125</v>
          </cell>
        </row>
        <row r="82">
          <cell r="A82">
            <v>12</v>
          </cell>
          <cell r="B82" t="str">
            <v>VR0028</v>
          </cell>
          <cell r="C82">
            <v>37580</v>
          </cell>
          <cell r="D82">
            <v>43337</v>
          </cell>
          <cell r="E82">
            <v>40964</v>
          </cell>
          <cell r="F82">
            <v>7.4773099999999995E-2</v>
          </cell>
          <cell r="G82">
            <v>7033994000000</v>
          </cell>
          <cell r="H82">
            <v>7033994000000</v>
          </cell>
          <cell r="I82">
            <v>2018</v>
          </cell>
          <cell r="J82" t="str">
            <v>Variable</v>
          </cell>
          <cell r="K82" t="str">
            <v>Rupiah</v>
          </cell>
          <cell r="L82" t="str">
            <v>Tradable</v>
          </cell>
          <cell r="M82">
            <v>6.6502395619438737</v>
          </cell>
          <cell r="N82">
            <v>0.125</v>
          </cell>
          <cell r="O82">
            <v>0.125</v>
          </cell>
        </row>
        <row r="83">
          <cell r="A83">
            <v>13</v>
          </cell>
          <cell r="B83" t="str">
            <v>VR0029</v>
          </cell>
          <cell r="C83">
            <v>37580</v>
          </cell>
          <cell r="D83">
            <v>43702</v>
          </cell>
          <cell r="E83">
            <v>40964</v>
          </cell>
          <cell r="F83">
            <v>7.4773099999999995E-2</v>
          </cell>
          <cell r="G83">
            <v>12212320000000</v>
          </cell>
          <cell r="H83">
            <v>12212320000000</v>
          </cell>
          <cell r="I83">
            <v>2019</v>
          </cell>
          <cell r="J83" t="str">
            <v>Variable</v>
          </cell>
          <cell r="K83" t="str">
            <v>Rupiah</v>
          </cell>
          <cell r="L83" t="str">
            <v>Tradable</v>
          </cell>
          <cell r="M83">
            <v>7.6501369029510187</v>
          </cell>
          <cell r="N83">
            <v>0.125</v>
          </cell>
          <cell r="O83">
            <v>0.125</v>
          </cell>
        </row>
        <row r="84">
          <cell r="A84">
            <v>14</v>
          </cell>
          <cell r="B84" t="str">
            <v>VR0030</v>
          </cell>
          <cell r="C84">
            <v>37580</v>
          </cell>
          <cell r="D84">
            <v>43824</v>
          </cell>
          <cell r="E84">
            <v>40993</v>
          </cell>
          <cell r="F84">
            <v>7.0737800000000003E-2</v>
          </cell>
          <cell r="G84">
            <v>10503015000000</v>
          </cell>
          <cell r="H84">
            <v>10503015000000</v>
          </cell>
          <cell r="I84">
            <v>2019</v>
          </cell>
          <cell r="J84" t="str">
            <v>Variable</v>
          </cell>
          <cell r="K84" t="str">
            <v>Rupiah</v>
          </cell>
          <cell r="L84" t="str">
            <v>Tradable</v>
          </cell>
          <cell r="M84">
            <v>7.9841801034377848</v>
          </cell>
          <cell r="N84">
            <v>0.125</v>
          </cell>
          <cell r="O84">
            <v>0.125</v>
          </cell>
        </row>
        <row r="85">
          <cell r="A85">
            <v>15</v>
          </cell>
          <cell r="B85" t="str">
            <v>VR0031</v>
          </cell>
          <cell r="C85">
            <v>37580</v>
          </cell>
          <cell r="D85">
            <v>44037</v>
          </cell>
          <cell r="E85">
            <v>40933</v>
          </cell>
          <cell r="F85">
            <v>6.8057599999999996E-2</v>
          </cell>
          <cell r="G85">
            <v>25322354000000</v>
          </cell>
          <cell r="H85">
            <v>25322354000000</v>
          </cell>
          <cell r="I85">
            <v>2020</v>
          </cell>
          <cell r="J85" t="str">
            <v>Variable</v>
          </cell>
          <cell r="K85" t="str">
            <v>Rupiah</v>
          </cell>
          <cell r="L85" t="str">
            <v>Tradable</v>
          </cell>
          <cell r="M85">
            <v>8.565562551327675</v>
          </cell>
          <cell r="N85">
            <v>0.125</v>
          </cell>
          <cell r="O85">
            <v>0.125</v>
          </cell>
        </row>
        <row r="86">
          <cell r="A86" t="str">
            <v>*</v>
          </cell>
        </row>
        <row r="87">
          <cell r="A87">
            <v>1</v>
          </cell>
          <cell r="B87" t="str">
            <v>IFR0001</v>
          </cell>
          <cell r="C87">
            <v>39686</v>
          </cell>
          <cell r="D87">
            <v>42231</v>
          </cell>
          <cell r="E87">
            <v>40954</v>
          </cell>
          <cell r="F87">
            <v>0.11799999999999999</v>
          </cell>
          <cell r="G87">
            <v>2714700000000</v>
          </cell>
          <cell r="H87">
            <v>2714700000000</v>
          </cell>
          <cell r="I87">
            <v>2015</v>
          </cell>
          <cell r="J87" t="str">
            <v>Fixed</v>
          </cell>
          <cell r="K87" t="str">
            <v>Rupiah</v>
          </cell>
          <cell r="L87" t="str">
            <v>Tradable</v>
          </cell>
          <cell r="M87">
            <v>3.6226725082146771</v>
          </cell>
          <cell r="N87">
            <v>3.6226725082146771</v>
          </cell>
          <cell r="O87">
            <v>3.0638586956521743</v>
          </cell>
        </row>
        <row r="88">
          <cell r="A88">
            <v>2</v>
          </cell>
          <cell r="B88" t="str">
            <v>IFR0002</v>
          </cell>
          <cell r="C88">
            <v>39686</v>
          </cell>
          <cell r="D88">
            <v>43327</v>
          </cell>
          <cell r="E88">
            <v>40954</v>
          </cell>
          <cell r="F88">
            <v>0.1195</v>
          </cell>
          <cell r="G88">
            <v>1985000000000</v>
          </cell>
          <cell r="H88">
            <v>1985000000000</v>
          </cell>
          <cell r="I88">
            <v>2018</v>
          </cell>
          <cell r="J88" t="str">
            <v>Fixed</v>
          </cell>
          <cell r="K88" t="str">
            <v>Rupiah</v>
          </cell>
          <cell r="L88" t="str">
            <v>Tradable</v>
          </cell>
          <cell r="M88">
            <v>6.622861054072553</v>
          </cell>
          <cell r="N88">
            <v>6.622861054072553</v>
          </cell>
          <cell r="O88">
            <v>5.144670569017153</v>
          </cell>
        </row>
        <row r="89">
          <cell r="A89">
            <v>3</v>
          </cell>
          <cell r="B89" t="str">
            <v>IFR0003</v>
          </cell>
          <cell r="C89">
            <v>40115</v>
          </cell>
          <cell r="D89">
            <v>42262</v>
          </cell>
          <cell r="E89">
            <v>40983</v>
          </cell>
          <cell r="F89">
            <v>9.2499999999999999E-2</v>
          </cell>
          <cell r="G89">
            <v>2632000000000</v>
          </cell>
          <cell r="H89">
            <v>2632000000000</v>
          </cell>
          <cell r="I89">
            <v>2015</v>
          </cell>
          <cell r="J89" t="str">
            <v>Fixed</v>
          </cell>
          <cell r="K89" t="str">
            <v>Rupiah</v>
          </cell>
          <cell r="L89" t="str">
            <v>Tradable</v>
          </cell>
          <cell r="M89">
            <v>3.7075575027382257</v>
          </cell>
          <cell r="N89">
            <v>3.7075575027382257</v>
          </cell>
          <cell r="O89">
            <v>3.2334162188176787</v>
          </cell>
        </row>
        <row r="90">
          <cell r="A90">
            <v>4</v>
          </cell>
          <cell r="B90" t="str">
            <v>IFR0004</v>
          </cell>
          <cell r="C90">
            <v>40129</v>
          </cell>
          <cell r="D90">
            <v>41562</v>
          </cell>
          <cell r="E90">
            <v>41014</v>
          </cell>
          <cell r="F90">
            <v>0.09</v>
          </cell>
          <cell r="G90">
            <v>550000000000</v>
          </cell>
          <cell r="H90">
            <v>550000000000</v>
          </cell>
          <cell r="I90">
            <v>2013</v>
          </cell>
          <cell r="J90" t="str">
            <v>Fixed</v>
          </cell>
          <cell r="K90" t="str">
            <v>Rupiah</v>
          </cell>
          <cell r="L90" t="str">
            <v>Tradable</v>
          </cell>
          <cell r="M90">
            <v>1.7901459854014599</v>
          </cell>
          <cell r="N90">
            <v>1.7901459854014599</v>
          </cell>
          <cell r="O90">
            <v>1.6752107066777808</v>
          </cell>
        </row>
        <row r="91">
          <cell r="A91">
            <v>5</v>
          </cell>
          <cell r="B91" t="str">
            <v>IFR0005</v>
          </cell>
          <cell r="C91">
            <v>40199</v>
          </cell>
          <cell r="D91">
            <v>42750</v>
          </cell>
          <cell r="E91">
            <v>40923</v>
          </cell>
          <cell r="F91">
            <v>0.09</v>
          </cell>
          <cell r="G91">
            <v>1171000000000</v>
          </cell>
          <cell r="H91">
            <v>1171000000000</v>
          </cell>
          <cell r="I91">
            <v>2017</v>
          </cell>
          <cell r="J91" t="str">
            <v>Fixed</v>
          </cell>
          <cell r="K91" t="str">
            <v>Rupiah</v>
          </cell>
          <cell r="L91" t="str">
            <v>Tradable</v>
          </cell>
          <cell r="M91">
            <v>5.042628079780993</v>
          </cell>
          <cell r="N91">
            <v>5.042628079780993</v>
          </cell>
          <cell r="O91">
            <v>4.2130016722408028</v>
          </cell>
        </row>
        <row r="92">
          <cell r="A92">
            <v>6</v>
          </cell>
          <cell r="B92" t="str">
            <v>IFR0007</v>
          </cell>
          <cell r="C92">
            <v>40199</v>
          </cell>
          <cell r="D92">
            <v>45672</v>
          </cell>
          <cell r="E92">
            <v>40923</v>
          </cell>
          <cell r="F92">
            <v>0.10249999999999999</v>
          </cell>
          <cell r="G92">
            <v>1547000000000</v>
          </cell>
          <cell r="H92">
            <v>1547000000000</v>
          </cell>
          <cell r="I92">
            <v>2025</v>
          </cell>
          <cell r="J92" t="str">
            <v>Fixed</v>
          </cell>
          <cell r="K92" t="str">
            <v>Rupiah</v>
          </cell>
          <cell r="L92" t="str">
            <v>Tradable</v>
          </cell>
          <cell r="M92">
            <v>13.042526008395694</v>
          </cell>
          <cell r="N92">
            <v>13.042526008395694</v>
          </cell>
          <cell r="O92">
            <v>9.2675568842479663</v>
          </cell>
        </row>
        <row r="93">
          <cell r="A93">
            <v>7</v>
          </cell>
          <cell r="B93" t="str">
            <v>IFR0006</v>
          </cell>
          <cell r="C93">
            <v>40270</v>
          </cell>
          <cell r="D93">
            <v>47557</v>
          </cell>
          <cell r="E93">
            <v>40983</v>
          </cell>
          <cell r="F93">
            <v>0.10249999999999999</v>
          </cell>
          <cell r="G93">
            <v>2175000000000</v>
          </cell>
          <cell r="H93">
            <v>2175000000000</v>
          </cell>
          <cell r="I93">
            <v>2030</v>
          </cell>
          <cell r="J93" t="str">
            <v>Fixed</v>
          </cell>
          <cell r="K93" t="str">
            <v>Rupiah</v>
          </cell>
          <cell r="L93" t="str">
            <v>Tradable</v>
          </cell>
          <cell r="M93">
            <v>18.203969883641342</v>
          </cell>
          <cell r="N93">
            <v>18.203969883641342</v>
          </cell>
          <cell r="O93">
            <v>12.313510507619272</v>
          </cell>
        </row>
        <row r="94">
          <cell r="A94">
            <v>8</v>
          </cell>
          <cell r="B94" t="str">
            <v>IFR0008</v>
          </cell>
          <cell r="C94">
            <v>40282</v>
          </cell>
          <cell r="D94">
            <v>43905</v>
          </cell>
          <cell r="E94">
            <v>40983</v>
          </cell>
          <cell r="F94">
            <v>8.7999999999999995E-2</v>
          </cell>
          <cell r="G94">
            <v>252000000000</v>
          </cell>
          <cell r="H94">
            <v>252000000000</v>
          </cell>
          <cell r="I94">
            <v>2020</v>
          </cell>
          <cell r="J94" t="str">
            <v>Fixed</v>
          </cell>
          <cell r="K94" t="str">
            <v>Rupiah</v>
          </cell>
          <cell r="L94" t="str">
            <v>Tradable</v>
          </cell>
          <cell r="M94">
            <v>8.2042157131125109</v>
          </cell>
          <cell r="N94">
            <v>8.2042157131125109</v>
          </cell>
          <cell r="O94">
            <v>6.4943734754947569</v>
          </cell>
        </row>
        <row r="95">
          <cell r="A95">
            <v>9</v>
          </cell>
          <cell r="B95" t="str">
            <v>IFR0010</v>
          </cell>
          <cell r="C95">
            <v>40605</v>
          </cell>
          <cell r="D95">
            <v>49720</v>
          </cell>
          <cell r="E95">
            <v>40954</v>
          </cell>
          <cell r="F95">
            <v>0.1</v>
          </cell>
          <cell r="G95">
            <v>3710000000000</v>
          </cell>
          <cell r="H95">
            <v>3710000000000</v>
          </cell>
          <cell r="I95">
            <v>2036</v>
          </cell>
          <cell r="J95" t="str">
            <v>Fixed</v>
          </cell>
          <cell r="K95" t="str">
            <v>Rupiah</v>
          </cell>
          <cell r="L95" t="str">
            <v>Tradable</v>
          </cell>
          <cell r="M95">
            <v>24.124670948720649</v>
          </cell>
          <cell r="N95">
            <v>24.124670948720649</v>
          </cell>
          <cell r="O95">
            <v>15.603260869565217</v>
          </cell>
        </row>
        <row r="96">
          <cell r="A96" t="str">
            <v>*</v>
          </cell>
        </row>
        <row r="97">
          <cell r="A97">
            <v>5</v>
          </cell>
          <cell r="B97" t="str">
            <v>SR001</v>
          </cell>
          <cell r="C97">
            <v>39869</v>
          </cell>
          <cell r="D97">
            <v>40964</v>
          </cell>
          <cell r="E97">
            <v>40964</v>
          </cell>
          <cell r="F97">
            <v>0.12</v>
          </cell>
          <cell r="G97">
            <v>5556290000000</v>
          </cell>
          <cell r="H97">
            <v>5556290000000</v>
          </cell>
          <cell r="I97">
            <v>2012</v>
          </cell>
          <cell r="J97" t="str">
            <v>Fixed</v>
          </cell>
          <cell r="K97" t="str">
            <v>Rupiah</v>
          </cell>
          <cell r="L97" t="str">
            <v>Tradable</v>
          </cell>
          <cell r="M97">
            <v>0.15342465753424658</v>
          </cell>
          <cell r="N97">
            <v>0.15342465753424658</v>
          </cell>
          <cell r="O97">
            <v>0.1521739130434783</v>
          </cell>
        </row>
        <row r="98">
          <cell r="A98">
            <v>2</v>
          </cell>
          <cell r="B98" t="str">
            <v>SR002</v>
          </cell>
          <cell r="C98">
            <v>40219</v>
          </cell>
          <cell r="D98">
            <v>41315</v>
          </cell>
          <cell r="E98">
            <v>40949</v>
          </cell>
          <cell r="F98">
            <v>8.6999999999999994E-2</v>
          </cell>
          <cell r="G98">
            <v>8033860000000</v>
          </cell>
          <cell r="H98">
            <v>8033860000000</v>
          </cell>
          <cell r="I98">
            <v>2013</v>
          </cell>
          <cell r="J98" t="str">
            <v>Fixed</v>
          </cell>
          <cell r="K98" t="str">
            <v>Rupiah</v>
          </cell>
          <cell r="L98" t="str">
            <v>Tradable</v>
          </cell>
          <cell r="M98">
            <v>1.1140510948905109</v>
          </cell>
          <cell r="N98">
            <v>1.1140510948905109</v>
          </cell>
          <cell r="O98">
            <v>1.0536952195065667</v>
          </cell>
        </row>
        <row r="99">
          <cell r="A99">
            <v>3</v>
          </cell>
          <cell r="B99" t="str">
            <v>SR003</v>
          </cell>
          <cell r="C99">
            <v>40582</v>
          </cell>
          <cell r="D99">
            <v>41693</v>
          </cell>
          <cell r="E99">
            <v>40962</v>
          </cell>
          <cell r="F99">
            <v>8.1500000000000003E-2</v>
          </cell>
          <cell r="G99">
            <v>7341410000000</v>
          </cell>
          <cell r="H99">
            <v>7341410000000</v>
          </cell>
          <cell r="I99">
            <v>2014</v>
          </cell>
          <cell r="J99" t="str">
            <v>Fixed</v>
          </cell>
          <cell r="K99" t="str">
            <v>Rupiah</v>
          </cell>
          <cell r="L99" t="str">
            <v>Tradable</v>
          </cell>
          <cell r="M99">
            <v>2.1492128678986995</v>
          </cell>
          <cell r="N99">
            <v>2.1492128678986995</v>
          </cell>
          <cell r="O99">
            <v>1.9774764097701929</v>
          </cell>
        </row>
        <row r="100">
          <cell r="A100" t="str">
            <v>*</v>
          </cell>
        </row>
        <row r="101">
          <cell r="A101">
            <v>1</v>
          </cell>
          <cell r="B101" t="str">
            <v>RI0014</v>
          </cell>
          <cell r="C101">
            <v>38056</v>
          </cell>
          <cell r="D101">
            <v>41708</v>
          </cell>
          <cell r="E101">
            <v>40978</v>
          </cell>
          <cell r="F101">
            <v>6.7500000000000004E-2</v>
          </cell>
          <cell r="G101">
            <v>1300000000</v>
          </cell>
          <cell r="H101">
            <v>11788400000000</v>
          </cell>
          <cell r="I101">
            <v>2014</v>
          </cell>
          <cell r="J101" t="str">
            <v>Fixed</v>
          </cell>
          <cell r="K101" t="str">
            <v>Dollar</v>
          </cell>
          <cell r="L101" t="str">
            <v>Tradable</v>
          </cell>
          <cell r="M101">
            <v>2.1902806297056809</v>
          </cell>
          <cell r="N101">
            <v>2.1902806297056809</v>
          </cell>
          <cell r="O101">
            <v>2.0479226655697249</v>
          </cell>
        </row>
        <row r="102">
          <cell r="A102">
            <v>2</v>
          </cell>
          <cell r="B102" t="str">
            <v>RI00140504</v>
          </cell>
          <cell r="C102">
            <v>39876</v>
          </cell>
          <cell r="D102">
            <v>41763</v>
          </cell>
          <cell r="E102">
            <v>41033</v>
          </cell>
          <cell r="F102">
            <v>0.10375</v>
          </cell>
          <cell r="G102">
            <v>1000000000</v>
          </cell>
          <cell r="H102">
            <v>9068000000000</v>
          </cell>
          <cell r="I102">
            <v>2014</v>
          </cell>
          <cell r="J102" t="str">
            <v>Fixed</v>
          </cell>
          <cell r="K102" t="str">
            <v>Dollar</v>
          </cell>
          <cell r="L102" t="str">
            <v>Tradable</v>
          </cell>
          <cell r="M102">
            <v>2.3408624229979464</v>
          </cell>
          <cell r="N102">
            <v>2.3408624229979464</v>
          </cell>
          <cell r="O102">
            <v>2.1374512584190004</v>
          </cell>
        </row>
        <row r="103">
          <cell r="A103">
            <v>3</v>
          </cell>
          <cell r="B103" t="str">
            <v>RI0015</v>
          </cell>
          <cell r="C103">
            <v>38462</v>
          </cell>
          <cell r="D103">
            <v>42114</v>
          </cell>
          <cell r="E103">
            <v>41019</v>
          </cell>
          <cell r="F103">
            <v>7.2499999999999995E-2</v>
          </cell>
          <cell r="G103">
            <v>1000000000</v>
          </cell>
          <cell r="H103">
            <v>9068000000000</v>
          </cell>
          <cell r="I103">
            <v>2015</v>
          </cell>
          <cell r="J103" t="str">
            <v>Fixed</v>
          </cell>
          <cell r="K103" t="str">
            <v>Dollar</v>
          </cell>
          <cell r="L103" t="str">
            <v>Tradable</v>
          </cell>
          <cell r="M103">
            <v>3.3023001095290252</v>
          </cell>
          <cell r="N103">
            <v>3.3023001095290252</v>
          </cell>
          <cell r="O103">
            <v>2.9996894562214993</v>
          </cell>
        </row>
        <row r="104">
          <cell r="A104">
            <v>4</v>
          </cell>
          <cell r="B104" t="str">
            <v>RI0016</v>
          </cell>
          <cell r="C104">
            <v>38637</v>
          </cell>
          <cell r="D104">
            <v>42384</v>
          </cell>
          <cell r="E104">
            <v>40923</v>
          </cell>
          <cell r="F104">
            <v>7.4999999999999997E-2</v>
          </cell>
          <cell r="G104">
            <v>900000000</v>
          </cell>
          <cell r="H104">
            <v>8161200000000</v>
          </cell>
          <cell r="I104">
            <v>2016</v>
          </cell>
          <cell r="J104" t="str">
            <v>Fixed</v>
          </cell>
          <cell r="K104" t="str">
            <v>Dollar</v>
          </cell>
          <cell r="L104" t="str">
            <v>Tradable</v>
          </cell>
          <cell r="M104">
            <v>4.0401459854014599</v>
          </cell>
          <cell r="N104">
            <v>4.0401459854014599</v>
          </cell>
          <cell r="O104">
            <v>3.5360879723689558</v>
          </cell>
        </row>
        <row r="105">
          <cell r="A105">
            <v>5</v>
          </cell>
          <cell r="B105" t="str">
            <v>RI0017</v>
          </cell>
          <cell r="C105">
            <v>38785</v>
          </cell>
          <cell r="D105">
            <v>42803</v>
          </cell>
          <cell r="E105">
            <v>40977</v>
          </cell>
          <cell r="F105">
            <v>6.8750000000000006E-2</v>
          </cell>
          <cell r="G105">
            <v>1000000000</v>
          </cell>
          <cell r="H105">
            <v>9068000000000</v>
          </cell>
          <cell r="I105">
            <v>2017</v>
          </cell>
          <cell r="J105" t="str">
            <v>Fixed</v>
          </cell>
          <cell r="K105" t="str">
            <v>Dollar</v>
          </cell>
          <cell r="L105" t="str">
            <v>Tradable</v>
          </cell>
          <cell r="M105">
            <v>5.1877199843566677</v>
          </cell>
          <cell r="N105">
            <v>5.1877199843566677</v>
          </cell>
          <cell r="O105">
            <v>4.5036193964765401</v>
          </cell>
        </row>
        <row r="106">
          <cell r="A106">
            <v>6</v>
          </cell>
          <cell r="B106" t="str">
            <v>RI0018</v>
          </cell>
          <cell r="C106">
            <v>39464</v>
          </cell>
          <cell r="D106">
            <v>43117</v>
          </cell>
          <cell r="E106">
            <v>40925</v>
          </cell>
          <cell r="F106">
            <v>6.8750000000000006E-2</v>
          </cell>
          <cell r="G106">
            <v>1900000000</v>
          </cell>
          <cell r="H106">
            <v>17229200000000</v>
          </cell>
          <cell r="I106">
            <v>2018</v>
          </cell>
          <cell r="J106" t="str">
            <v>Fixed</v>
          </cell>
          <cell r="K106" t="str">
            <v>Dollar</v>
          </cell>
          <cell r="L106" t="str">
            <v>Tradable</v>
          </cell>
          <cell r="M106">
            <v>6.0479123887748116</v>
          </cell>
          <cell r="N106">
            <v>6.0479123887748116</v>
          </cell>
          <cell r="O106">
            <v>5.1196297774438912</v>
          </cell>
        </row>
        <row r="107">
          <cell r="A107">
            <v>7</v>
          </cell>
          <cell r="B107" t="str">
            <v>RI00190304</v>
          </cell>
          <cell r="C107">
            <v>39876</v>
          </cell>
          <cell r="D107">
            <v>43528</v>
          </cell>
          <cell r="E107">
            <v>40972</v>
          </cell>
          <cell r="F107">
            <v>0.11625000000000001</v>
          </cell>
          <cell r="G107">
            <v>2000000000</v>
          </cell>
          <cell r="H107">
            <v>18136000000000</v>
          </cell>
          <cell r="I107">
            <v>2019</v>
          </cell>
          <cell r="J107" t="str">
            <v>Fixed</v>
          </cell>
          <cell r="K107" t="str">
            <v>Dollar</v>
          </cell>
          <cell r="L107" t="str">
            <v>Tradable</v>
          </cell>
          <cell r="M107">
            <v>7.1737146334043196</v>
          </cell>
          <cell r="N107">
            <v>7.1737146334043196</v>
          </cell>
          <cell r="O107">
            <v>5.5456071474435413</v>
          </cell>
        </row>
        <row r="108">
          <cell r="A108">
            <v>8</v>
          </cell>
          <cell r="B108" t="str">
            <v>RI0035</v>
          </cell>
          <cell r="C108">
            <v>38637</v>
          </cell>
          <cell r="D108">
            <v>49594</v>
          </cell>
          <cell r="E108">
            <v>41011</v>
          </cell>
          <cell r="F108">
            <v>8.5000000000000006E-2</v>
          </cell>
          <cell r="G108">
            <v>1600000000</v>
          </cell>
          <cell r="H108">
            <v>14508800000000</v>
          </cell>
          <cell r="I108">
            <v>2035</v>
          </cell>
          <cell r="J108" t="str">
            <v>Fixed</v>
          </cell>
          <cell r="K108" t="str">
            <v>Dollar</v>
          </cell>
          <cell r="L108" t="str">
            <v>Tradable</v>
          </cell>
          <cell r="M108">
            <v>23.781623042383089</v>
          </cell>
          <cell r="N108">
            <v>23.781623042383089</v>
          </cell>
          <cell r="O108">
            <v>15.896552343974694</v>
          </cell>
        </row>
        <row r="109">
          <cell r="A109">
            <v>9</v>
          </cell>
          <cell r="B109" t="str">
            <v>RI0037</v>
          </cell>
          <cell r="C109">
            <v>39127</v>
          </cell>
          <cell r="D109">
            <v>50088</v>
          </cell>
          <cell r="E109">
            <v>40956</v>
          </cell>
          <cell r="F109">
            <v>6.6250000000000003E-2</v>
          </cell>
          <cell r="G109">
            <v>1500000000</v>
          </cell>
          <cell r="H109">
            <v>13602000000000</v>
          </cell>
          <cell r="I109">
            <v>2037</v>
          </cell>
          <cell r="J109" t="str">
            <v>Fixed</v>
          </cell>
          <cell r="K109" t="str">
            <v>Dollar</v>
          </cell>
          <cell r="L109" t="str">
            <v>Tradable</v>
          </cell>
          <cell r="M109">
            <v>25.132833096734945</v>
          </cell>
          <cell r="N109">
            <v>25.132833096734945</v>
          </cell>
          <cell r="O109">
            <v>17.278354838383734</v>
          </cell>
        </row>
        <row r="110">
          <cell r="A110">
            <v>10</v>
          </cell>
          <cell r="B110" t="str">
            <v>RI0038</v>
          </cell>
          <cell r="C110">
            <v>39464</v>
          </cell>
          <cell r="D110">
            <v>50422</v>
          </cell>
          <cell r="E110">
            <v>40925</v>
          </cell>
          <cell r="F110">
            <v>7.7499999999999999E-2</v>
          </cell>
          <cell r="G110">
            <v>2000000000</v>
          </cell>
          <cell r="H110">
            <v>18136000000000</v>
          </cell>
          <cell r="I110">
            <v>2038</v>
          </cell>
          <cell r="J110" t="str">
            <v>Fixed</v>
          </cell>
          <cell r="K110" t="str">
            <v>Dollar</v>
          </cell>
          <cell r="L110" t="str">
            <v>Tradable</v>
          </cell>
          <cell r="M110">
            <v>26.047912388774812</v>
          </cell>
          <cell r="N110">
            <v>26.047912388774812</v>
          </cell>
          <cell r="O110">
            <v>17.303256642759262</v>
          </cell>
        </row>
        <row r="111">
          <cell r="A111">
            <v>11</v>
          </cell>
          <cell r="B111" t="str">
            <v>RI0320</v>
          </cell>
          <cell r="C111">
            <v>40197</v>
          </cell>
          <cell r="D111">
            <v>43903</v>
          </cell>
          <cell r="E111">
            <v>40981</v>
          </cell>
          <cell r="F111">
            <v>5.8749999999999997E-2</v>
          </cell>
          <cell r="G111">
            <v>2000000000</v>
          </cell>
          <cell r="H111">
            <v>18136000000000</v>
          </cell>
          <cell r="I111">
            <v>2020</v>
          </cell>
          <cell r="J111" t="str">
            <v>Fixed</v>
          </cell>
          <cell r="K111" t="str">
            <v>Dollar</v>
          </cell>
          <cell r="L111" t="str">
            <v>Tradable</v>
          </cell>
          <cell r="M111">
            <v>8.1987407610183407</v>
          </cell>
          <cell r="N111">
            <v>8.1987407610183407</v>
          </cell>
          <cell r="O111">
            <v>6.8683276914831737</v>
          </cell>
        </row>
        <row r="112">
          <cell r="A112">
            <v>12</v>
          </cell>
          <cell r="B112" t="str">
            <v>RI0521</v>
          </cell>
          <cell r="C112">
            <v>40668</v>
          </cell>
          <cell r="D112">
            <v>44321</v>
          </cell>
          <cell r="E112">
            <v>41034</v>
          </cell>
          <cell r="F112">
            <v>4.8750000000000002E-2</v>
          </cell>
          <cell r="G112">
            <v>2500000000</v>
          </cell>
          <cell r="H112">
            <v>22670000000000</v>
          </cell>
          <cell r="I112">
            <v>2021</v>
          </cell>
          <cell r="J112" t="str">
            <v>Fixed</v>
          </cell>
          <cell r="K112" t="str">
            <v>Dollar</v>
          </cell>
          <cell r="L112" t="str">
            <v>Tradable</v>
          </cell>
          <cell r="M112">
            <v>9.3437033349925347</v>
          </cell>
          <cell r="N112">
            <v>9.3437033349925347</v>
          </cell>
          <cell r="O112">
            <v>7.9217625603785375</v>
          </cell>
        </row>
        <row r="113">
          <cell r="A113" t="str">
            <v>*</v>
          </cell>
        </row>
        <row r="114">
          <cell r="A114">
            <v>1</v>
          </cell>
          <cell r="B114" t="str">
            <v>RIJPY0719</v>
          </cell>
          <cell r="C114">
            <v>40023</v>
          </cell>
          <cell r="D114">
            <v>43675</v>
          </cell>
          <cell r="E114">
            <v>40937</v>
          </cell>
          <cell r="F114">
            <v>2.7300000000000001E-2</v>
          </cell>
          <cell r="G114">
            <v>35000000000</v>
          </cell>
          <cell r="H114">
            <v>4088000000000</v>
          </cell>
          <cell r="I114">
            <v>2019</v>
          </cell>
          <cell r="J114" t="str">
            <v>Fixed</v>
          </cell>
          <cell r="K114" t="str">
            <v>Japan</v>
          </cell>
          <cell r="L114" t="str">
            <v>Tradable</v>
          </cell>
          <cell r="M114">
            <v>7.5762093094006691</v>
          </cell>
          <cell r="N114">
            <v>7.5762093094006691</v>
          </cell>
          <cell r="O114">
            <v>6.9066113077735602</v>
          </cell>
        </row>
        <row r="115">
          <cell r="A115">
            <v>2</v>
          </cell>
          <cell r="B115" t="str">
            <v>RIJPY1120</v>
          </cell>
          <cell r="C115">
            <v>40494</v>
          </cell>
          <cell r="D115">
            <v>44147</v>
          </cell>
          <cell r="E115">
            <v>41041</v>
          </cell>
          <cell r="F115">
            <v>1.6E-2</v>
          </cell>
          <cell r="G115">
            <v>60000000000</v>
          </cell>
          <cell r="H115">
            <v>7008000000000</v>
          </cell>
          <cell r="I115">
            <v>2020</v>
          </cell>
          <cell r="J115" t="str">
            <v>Fixed</v>
          </cell>
          <cell r="K115" t="str">
            <v>Japan</v>
          </cell>
          <cell r="L115" t="str">
            <v>Tradable</v>
          </cell>
          <cell r="M115">
            <v>8.8666849165069799</v>
          </cell>
          <cell r="N115">
            <v>8.8666849165069799</v>
          </cell>
          <cell r="O115">
            <v>8.33041958041958</v>
          </cell>
        </row>
        <row r="116">
          <cell r="A116" t="str">
            <v>*</v>
          </cell>
        </row>
        <row r="117">
          <cell r="A117">
            <v>1</v>
          </cell>
          <cell r="B117" t="str">
            <v>SNI14</v>
          </cell>
          <cell r="C117">
            <v>39926</v>
          </cell>
          <cell r="D117">
            <v>41752</v>
          </cell>
          <cell r="E117">
            <v>41022</v>
          </cell>
          <cell r="F117">
            <v>8.7999999999999995E-2</v>
          </cell>
          <cell r="G117">
            <v>650000000</v>
          </cell>
          <cell r="H117">
            <v>5894200000000</v>
          </cell>
          <cell r="I117">
            <v>2014</v>
          </cell>
          <cell r="J117" t="str">
            <v>Fixed</v>
          </cell>
          <cell r="K117" t="str">
            <v>Dollar</v>
          </cell>
          <cell r="L117" t="str">
            <v>Tradable</v>
          </cell>
          <cell r="M117">
            <v>2.3107460643394937</v>
          </cell>
          <cell r="N117">
            <v>2.3107460643394937</v>
          </cell>
          <cell r="O117">
            <v>2.1311475409836067</v>
          </cell>
        </row>
        <row r="118">
          <cell r="B118" t="str">
            <v>SNI18</v>
          </cell>
          <cell r="C118">
            <v>40868</v>
          </cell>
          <cell r="D118">
            <v>43425</v>
          </cell>
          <cell r="E118">
            <v>41050</v>
          </cell>
          <cell r="F118">
            <v>0.04</v>
          </cell>
          <cell r="G118">
            <v>1000000000</v>
          </cell>
          <cell r="H118">
            <v>9068000000000</v>
          </cell>
          <cell r="I118">
            <v>2018</v>
          </cell>
          <cell r="J118" t="str">
            <v>Fixed</v>
          </cell>
          <cell r="K118" t="str">
            <v>Dollar</v>
          </cell>
          <cell r="L118" t="str">
            <v>Tradable</v>
          </cell>
          <cell r="M118">
            <v>6.8911704312114992</v>
          </cell>
          <cell r="N118">
            <v>6.8911704312114992</v>
          </cell>
          <cell r="O118">
            <v>6.1791723901098905</v>
          </cell>
        </row>
        <row r="119">
          <cell r="A119" t="str">
            <v>*</v>
          </cell>
        </row>
        <row r="120">
          <cell r="A120">
            <v>1</v>
          </cell>
          <cell r="B120" t="str">
            <v>SU002/MK/1998  (3)</v>
          </cell>
          <cell r="C120">
            <v>36091</v>
          </cell>
          <cell r="D120">
            <v>45748</v>
          </cell>
          <cell r="E120">
            <v>41000</v>
          </cell>
          <cell r="F120">
            <v>1E-3</v>
          </cell>
          <cell r="G120">
            <v>18781775893847.094</v>
          </cell>
          <cell r="H120">
            <v>18781775893847.094</v>
          </cell>
          <cell r="I120">
            <v>2025</v>
          </cell>
          <cell r="J120" t="str">
            <v>Fixed</v>
          </cell>
          <cell r="K120" t="str">
            <v>Rupiah</v>
          </cell>
          <cell r="L120" t="str">
            <v>Non Tradable</v>
          </cell>
          <cell r="M120">
            <v>8.1898819222066503</v>
          </cell>
          <cell r="N120">
            <v>8.1898819222066503</v>
          </cell>
          <cell r="O120">
            <v>8.1506025150503998</v>
          </cell>
        </row>
        <row r="121">
          <cell r="A121">
            <v>2</v>
          </cell>
          <cell r="B121" t="str">
            <v>SU004/MK/1998  (3)</v>
          </cell>
          <cell r="C121">
            <v>36308</v>
          </cell>
          <cell r="D121">
            <v>45992</v>
          </cell>
          <cell r="E121">
            <v>41061</v>
          </cell>
          <cell r="F121">
            <v>1E-3</v>
          </cell>
          <cell r="G121">
            <v>50701147130898.531</v>
          </cell>
          <cell r="H121">
            <v>50701147130898.531</v>
          </cell>
          <cell r="I121">
            <v>2025</v>
          </cell>
          <cell r="J121" t="str">
            <v>Fixed</v>
          </cell>
          <cell r="K121" t="str">
            <v>Rupiah</v>
          </cell>
          <cell r="L121" t="str">
            <v>Non Tradable</v>
          </cell>
          <cell r="M121">
            <v>8.7124112754101688</v>
          </cell>
          <cell r="N121">
            <v>8.7124112754101688</v>
          </cell>
          <cell r="O121">
            <v>8.6658791705085445</v>
          </cell>
        </row>
        <row r="122">
          <cell r="A122">
            <v>3</v>
          </cell>
          <cell r="B122" t="str">
            <v>SRBI-01/MK/2003  (4)</v>
          </cell>
          <cell r="C122">
            <v>37840</v>
          </cell>
          <cell r="D122">
            <v>48792</v>
          </cell>
          <cell r="E122">
            <v>40940</v>
          </cell>
          <cell r="F122">
            <v>1E-3</v>
          </cell>
          <cell r="G122">
            <v>126697947827429</v>
          </cell>
          <cell r="H122">
            <v>126697947827429</v>
          </cell>
          <cell r="I122">
            <v>2033</v>
          </cell>
          <cell r="J122" t="str">
            <v>Fixed</v>
          </cell>
          <cell r="K122" t="str">
            <v>Rupiah</v>
          </cell>
          <cell r="L122" t="str">
            <v>Non Tradable</v>
          </cell>
          <cell r="M122">
            <v>21.584573265087492</v>
          </cell>
          <cell r="N122">
            <v>21.584573265087492</v>
          </cell>
          <cell r="O122">
            <v>20.963933255223168</v>
          </cell>
        </row>
        <row r="123">
          <cell r="A123">
            <v>4</v>
          </cell>
          <cell r="B123" t="str">
            <v>SU007/MK/2007  (5)</v>
          </cell>
          <cell r="C123">
            <v>38718</v>
          </cell>
          <cell r="D123">
            <v>45870</v>
          </cell>
          <cell r="E123">
            <v>40940</v>
          </cell>
          <cell r="F123">
            <v>1E-3</v>
          </cell>
          <cell r="G123">
            <v>48455566511832.961</v>
          </cell>
          <cell r="H123">
            <v>48455566511832.961</v>
          </cell>
          <cell r="I123">
            <v>2025</v>
          </cell>
          <cell r="J123" t="str">
            <v>Fixed</v>
          </cell>
          <cell r="K123" t="str">
            <v>Rupiah</v>
          </cell>
          <cell r="L123" t="str">
            <v>Non Tradable</v>
          </cell>
          <cell r="M123">
            <v>8.3807367592446678</v>
          </cell>
          <cell r="N123">
            <v>8.3807367592446678</v>
          </cell>
          <cell r="O123">
            <v>8.3411567287737682</v>
          </cell>
        </row>
        <row r="124">
          <cell r="A124" t="str">
            <v>*</v>
          </cell>
        </row>
        <row r="125">
          <cell r="A125">
            <v>4</v>
          </cell>
          <cell r="B125" t="str">
            <v>SDHI 2012 A</v>
          </cell>
          <cell r="C125">
            <v>40240</v>
          </cell>
          <cell r="D125">
            <v>40971</v>
          </cell>
          <cell r="E125">
            <v>40971</v>
          </cell>
          <cell r="F125">
            <v>7.6100000000000001E-2</v>
          </cell>
          <cell r="G125">
            <v>3342000000000</v>
          </cell>
          <cell r="H125">
            <v>3342000000000</v>
          </cell>
          <cell r="I125">
            <v>2012</v>
          </cell>
          <cell r="J125" t="str">
            <v>Fixed</v>
          </cell>
          <cell r="K125" t="str">
            <v>Rupiah</v>
          </cell>
          <cell r="L125" t="str">
            <v>Non-Tradable</v>
          </cell>
          <cell r="M125">
            <v>0.1721311475409836</v>
          </cell>
          <cell r="N125">
            <v>0.1721311475409836</v>
          </cell>
          <cell r="O125">
            <v>0.17307692307692313</v>
          </cell>
        </row>
        <row r="126">
          <cell r="A126">
            <v>3</v>
          </cell>
          <cell r="B126" t="str">
            <v>SDHI 2013 A</v>
          </cell>
          <cell r="C126">
            <v>40315</v>
          </cell>
          <cell r="D126">
            <v>41411</v>
          </cell>
          <cell r="E126">
            <v>41046</v>
          </cell>
          <cell r="F126">
            <v>7.5499999999999998E-2</v>
          </cell>
          <cell r="G126">
            <v>4250000000000</v>
          </cell>
          <cell r="H126">
            <v>4250000000000</v>
          </cell>
          <cell r="I126">
            <v>2013</v>
          </cell>
          <cell r="J126" t="str">
            <v>Fixed</v>
          </cell>
          <cell r="K126" t="str">
            <v>Rupiah</v>
          </cell>
          <cell r="L126" t="str">
            <v>Non-Tradable</v>
          </cell>
          <cell r="M126">
            <v>1.3768248175182483</v>
          </cell>
          <cell r="N126">
            <v>1.3768248175182483</v>
          </cell>
          <cell r="O126">
            <v>1.3282562934482987</v>
          </cell>
        </row>
        <row r="127">
          <cell r="A127">
            <v>3</v>
          </cell>
          <cell r="B127" t="str">
            <v>SDHI 2014 A</v>
          </cell>
          <cell r="C127">
            <v>40399</v>
          </cell>
          <cell r="D127">
            <v>41860</v>
          </cell>
          <cell r="E127">
            <v>40948</v>
          </cell>
          <cell r="F127">
            <v>7.3599999999999999E-2</v>
          </cell>
          <cell r="G127">
            <v>2855000000000</v>
          </cell>
          <cell r="H127">
            <v>2855000000000</v>
          </cell>
          <cell r="I127">
            <v>2014</v>
          </cell>
          <cell r="J127" t="str">
            <v>Fixed</v>
          </cell>
          <cell r="K127" t="str">
            <v>Rupiah</v>
          </cell>
          <cell r="L127" t="str">
            <v>Non-Tradable</v>
          </cell>
          <cell r="M127">
            <v>2.6064339493497606</v>
          </cell>
          <cell r="N127">
            <v>2.6064339493497606</v>
          </cell>
          <cell r="O127">
            <v>2.3826143939825633</v>
          </cell>
        </row>
        <row r="128">
          <cell r="A128">
            <v>4</v>
          </cell>
          <cell r="B128" t="str">
            <v>SDHI 2014 B</v>
          </cell>
          <cell r="C128">
            <v>40415</v>
          </cell>
          <cell r="D128">
            <v>41876</v>
          </cell>
          <cell r="E128">
            <v>40964</v>
          </cell>
          <cell r="F128">
            <v>7.2999999999999995E-2</v>
          </cell>
          <cell r="G128">
            <v>336000000000</v>
          </cell>
          <cell r="H128">
            <v>336000000000</v>
          </cell>
          <cell r="I128">
            <v>2014</v>
          </cell>
          <cell r="J128" t="str">
            <v>Fixed</v>
          </cell>
          <cell r="K128" t="str">
            <v>Rupiah</v>
          </cell>
          <cell r="L128" t="str">
            <v>Non-Tradable</v>
          </cell>
          <cell r="M128">
            <v>2.6502395619438741</v>
          </cell>
          <cell r="N128">
            <v>2.6502395619438741</v>
          </cell>
          <cell r="O128">
            <v>2.4276045939294506</v>
          </cell>
        </row>
        <row r="129">
          <cell r="A129">
            <v>5</v>
          </cell>
          <cell r="B129" t="str">
            <v>SDHI 2014 C</v>
          </cell>
          <cell r="C129">
            <v>40458</v>
          </cell>
          <cell r="D129">
            <v>41919</v>
          </cell>
          <cell r="E129">
            <v>41006</v>
          </cell>
          <cell r="F129">
            <v>7.1300000000000002E-2</v>
          </cell>
          <cell r="G129">
            <v>2000000000000</v>
          </cell>
          <cell r="H129">
            <v>2000000000000</v>
          </cell>
          <cell r="I129">
            <v>2014</v>
          </cell>
          <cell r="J129" t="str">
            <v>Fixed</v>
          </cell>
          <cell r="K129" t="str">
            <v>Rupiah</v>
          </cell>
          <cell r="L129" t="str">
            <v>Non-Tradable</v>
          </cell>
          <cell r="M129">
            <v>2.7679671457905544</v>
          </cell>
          <cell r="N129">
            <v>2.7679671457905544</v>
          </cell>
          <cell r="O129">
            <v>2.5474984210670848</v>
          </cell>
        </row>
        <row r="130">
          <cell r="A130">
            <v>6</v>
          </cell>
          <cell r="B130" t="str">
            <v>SDHI 2014 D</v>
          </cell>
          <cell r="C130">
            <v>40585</v>
          </cell>
          <cell r="D130">
            <v>41681</v>
          </cell>
          <cell r="E130">
            <v>40950</v>
          </cell>
          <cell r="F130">
            <v>7.85E-2</v>
          </cell>
          <cell r="G130">
            <v>6000000000000</v>
          </cell>
          <cell r="H130">
            <v>6000000000000</v>
          </cell>
          <cell r="I130">
            <v>2014</v>
          </cell>
          <cell r="J130" t="str">
            <v>Fixed</v>
          </cell>
          <cell r="K130" t="str">
            <v>Rupiah</v>
          </cell>
          <cell r="L130" t="str">
            <v>Non-Tradable</v>
          </cell>
          <cell r="M130">
            <v>2.1163586584531142</v>
          </cell>
          <cell r="N130">
            <v>2.1163586584531142</v>
          </cell>
          <cell r="O130">
            <v>1.9500760983144791</v>
          </cell>
        </row>
        <row r="131">
          <cell r="A131">
            <v>7</v>
          </cell>
          <cell r="B131" t="str">
            <v>SDHI 2021 A</v>
          </cell>
          <cell r="C131">
            <v>40644</v>
          </cell>
          <cell r="D131">
            <v>44297</v>
          </cell>
          <cell r="E131">
            <v>41010</v>
          </cell>
          <cell r="F131">
            <v>0.08</v>
          </cell>
          <cell r="G131">
            <v>2000000000000</v>
          </cell>
          <cell r="H131">
            <v>2000000000000</v>
          </cell>
          <cell r="I131">
            <v>2021</v>
          </cell>
          <cell r="J131" t="str">
            <v>Fixed</v>
          </cell>
          <cell r="K131" t="str">
            <v>Rupiah</v>
          </cell>
          <cell r="L131" t="str">
            <v>Non-Tradable</v>
          </cell>
          <cell r="M131">
            <v>9.2779990044798417</v>
          </cell>
          <cell r="N131">
            <v>9.2779990044798417</v>
          </cell>
          <cell r="O131">
            <v>7.3355067064083466</v>
          </cell>
        </row>
        <row r="132">
          <cell r="A132">
            <v>8</v>
          </cell>
          <cell r="B132" t="str">
            <v>SDHI 2021 B</v>
          </cell>
          <cell r="C132">
            <v>40838</v>
          </cell>
          <cell r="D132">
            <v>44486</v>
          </cell>
          <cell r="E132">
            <v>41016</v>
          </cell>
          <cell r="F132">
            <v>7.1599999999999997E-2</v>
          </cell>
          <cell r="G132">
            <v>3000000000000</v>
          </cell>
          <cell r="H132">
            <v>3000000000000</v>
          </cell>
          <cell r="I132">
            <v>2021</v>
          </cell>
          <cell r="J132" t="str">
            <v>Fixed</v>
          </cell>
          <cell r="K132" t="str">
            <v>Rupiah</v>
          </cell>
          <cell r="L132" t="str">
            <v>Non-Tradable</v>
          </cell>
          <cell r="M132">
            <v>9.7954206072672978</v>
          </cell>
          <cell r="N132">
            <v>9.7954206072672978</v>
          </cell>
          <cell r="O132">
            <v>7.8131472352783842</v>
          </cell>
        </row>
        <row r="133">
          <cell r="A133" t="str">
            <v>*</v>
          </cell>
        </row>
      </sheetData>
      <sheetData sheetId="13" refreshError="1"/>
      <sheetData sheetId="14" refreshError="1"/>
      <sheetData sheetId="15" refreshError="1"/>
      <sheetData sheetId="16">
        <row r="5">
          <cell r="A5">
            <v>2010</v>
          </cell>
          <cell r="F5">
            <v>0</v>
          </cell>
        </row>
        <row r="6">
          <cell r="A6">
            <v>2011</v>
          </cell>
          <cell r="F6">
            <v>0</v>
          </cell>
        </row>
        <row r="7">
          <cell r="A7">
            <v>2012</v>
          </cell>
          <cell r="F7">
            <v>4184803.2894555647</v>
          </cell>
        </row>
        <row r="8">
          <cell r="A8">
            <v>2013</v>
          </cell>
          <cell r="F8">
            <v>4613745.6266247602</v>
          </cell>
        </row>
        <row r="9">
          <cell r="A9">
            <v>2014</v>
          </cell>
          <cell r="F9">
            <v>5086654.5533537986</v>
          </cell>
        </row>
        <row r="10">
          <cell r="A10">
            <v>2015</v>
          </cell>
          <cell r="F10">
            <v>5608036.6450725626</v>
          </cell>
        </row>
        <row r="11">
          <cell r="A11">
            <v>2016</v>
          </cell>
          <cell r="F11">
            <v>6182860.4011925003</v>
          </cell>
        </row>
        <row r="12">
          <cell r="A12">
            <v>2017</v>
          </cell>
          <cell r="F12">
            <v>6816603.5923147332</v>
          </cell>
        </row>
        <row r="13">
          <cell r="A13">
            <v>2018</v>
          </cell>
          <cell r="F13">
            <v>7515305.4605269916</v>
          </cell>
        </row>
        <row r="14">
          <cell r="A14">
            <v>2019</v>
          </cell>
          <cell r="F14">
            <v>8285624.2702310104</v>
          </cell>
        </row>
        <row r="15">
          <cell r="A15">
            <v>2020</v>
          </cell>
          <cell r="F15">
            <v>9134900.7579296883</v>
          </cell>
        </row>
        <row r="16">
          <cell r="A16">
            <v>2021</v>
          </cell>
          <cell r="F16">
            <v>10071228.085617481</v>
          </cell>
        </row>
        <row r="17">
          <cell r="A17">
            <v>2022</v>
          </cell>
          <cell r="F17">
            <v>11103528.964393273</v>
          </cell>
        </row>
        <row r="18">
          <cell r="A18">
            <v>2023</v>
          </cell>
          <cell r="F18">
            <v>12241640.683243584</v>
          </cell>
        </row>
        <row r="19">
          <cell r="A19">
            <v>2024</v>
          </cell>
          <cell r="F19">
            <v>13496408.853276052</v>
          </cell>
        </row>
        <row r="20">
          <cell r="A20">
            <v>2025</v>
          </cell>
          <cell r="F20">
            <v>13597148.353346594</v>
          </cell>
        </row>
      </sheetData>
      <sheetData sheetId="17" refreshError="1"/>
      <sheetData sheetId="18">
        <row r="16">
          <cell r="AF16">
            <v>0.11372276589027638</v>
          </cell>
        </row>
        <row r="17">
          <cell r="AF17">
            <v>0.19309097733653366</v>
          </cell>
        </row>
        <row r="18">
          <cell r="AF18">
            <v>9.7215675353072157</v>
          </cell>
        </row>
        <row r="21">
          <cell r="AF21">
            <v>10.367936701009027</v>
          </cell>
        </row>
        <row r="22">
          <cell r="AF22">
            <v>7.8538021373315097</v>
          </cell>
        </row>
        <row r="23">
          <cell r="AF23">
            <v>8.3046453743228749E-2</v>
          </cell>
        </row>
        <row r="24">
          <cell r="AF24">
            <v>0.21340704755916282</v>
          </cell>
        </row>
        <row r="25">
          <cell r="AF25">
            <v>0.31044022068321864</v>
          </cell>
        </row>
        <row r="28">
          <cell r="AF28">
            <v>0.16471937853668375</v>
          </cell>
        </row>
        <row r="30">
          <cell r="A30">
            <v>1000000000</v>
          </cell>
        </row>
      </sheetData>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_sun"/>
      <sheetName val="assumption"/>
      <sheetName val="regression"/>
      <sheetName val="train_sun"/>
      <sheetName val="predict_sun"/>
      <sheetName val="predict_sun_7series"/>
      <sheetName val="stat_sbsn"/>
      <sheetName val="train_sbsn"/>
      <sheetName val="predict_sbsn"/>
      <sheetName val="dpk"/>
      <sheetName val="idr_own"/>
      <sheetName val="var_dpk"/>
      <sheetName val="var_idr"/>
      <sheetName val="var_bnkp"/>
      <sheetName val="var_cbbp"/>
      <sheetName val="var_forh"/>
      <sheetName val="48x start 2 Jan"/>
      <sheetName val="sbn_2025"/>
      <sheetName val="raw_sbsn"/>
      <sheetName val="long_holiday"/>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v>9211.0909090909099</v>
          </cell>
          <cell r="C2">
            <v>54.165646363636363</v>
          </cell>
          <cell r="D2">
            <v>2.9817674090909079</v>
          </cell>
          <cell r="E2">
            <v>16.809074090909089</v>
          </cell>
          <cell r="F2">
            <v>4</v>
          </cell>
          <cell r="G2">
            <v>2008</v>
          </cell>
        </row>
        <row r="3">
          <cell r="B3">
            <v>9287.1666666666661</v>
          </cell>
          <cell r="C3">
            <v>53.804788888888879</v>
          </cell>
          <cell r="D3">
            <v>2.9541010555555562</v>
          </cell>
          <cell r="E3">
            <v>17.032431666666664</v>
          </cell>
          <cell r="F3">
            <v>5</v>
          </cell>
          <cell r="G3">
            <v>2008</v>
          </cell>
        </row>
        <row r="4">
          <cell r="B4">
            <v>9292.4285714285706</v>
          </cell>
          <cell r="C4">
            <v>52.659610000000008</v>
          </cell>
          <cell r="D4">
            <v>2.9954418095238098</v>
          </cell>
          <cell r="E4">
            <v>18.043894285714288</v>
          </cell>
          <cell r="F4">
            <v>6</v>
          </cell>
          <cell r="G4">
            <v>2008</v>
          </cell>
        </row>
        <row r="5">
          <cell r="B5">
            <v>9163.681818181818</v>
          </cell>
          <cell r="C5">
            <v>51.37523181818181</v>
          </cell>
          <cell r="D5">
            <v>3.0763734545454544</v>
          </cell>
          <cell r="E5">
            <v>18.493738636363641</v>
          </cell>
          <cell r="F5">
            <v>7</v>
          </cell>
          <cell r="G5">
            <v>2008</v>
          </cell>
        </row>
        <row r="6">
          <cell r="B6">
            <v>9149.0499999999993</v>
          </cell>
          <cell r="C6">
            <v>49.736757999999995</v>
          </cell>
          <cell r="D6">
            <v>3.235842550000001</v>
          </cell>
          <cell r="E6">
            <v>19.586850500000001</v>
          </cell>
          <cell r="F6">
            <v>8</v>
          </cell>
          <cell r="G6">
            <v>2008</v>
          </cell>
        </row>
        <row r="7">
          <cell r="B7">
            <v>9347.1428571428569</v>
          </cell>
          <cell r="C7">
            <v>48.539516190476192</v>
          </cell>
          <cell r="D7">
            <v>3.5582289047619042</v>
          </cell>
          <cell r="E7">
            <v>19.655639047619047</v>
          </cell>
          <cell r="F7">
            <v>9</v>
          </cell>
          <cell r="G7">
            <v>2008</v>
          </cell>
        </row>
        <row r="8">
          <cell r="B8">
            <v>10065.85</v>
          </cell>
          <cell r="C8">
            <v>49.252404499999997</v>
          </cell>
          <cell r="D8">
            <v>4.1722385000000006</v>
          </cell>
          <cell r="E8">
            <v>18.041735499999998</v>
          </cell>
          <cell r="F8">
            <v>10</v>
          </cell>
          <cell r="G8">
            <v>2008</v>
          </cell>
        </row>
        <row r="9">
          <cell r="B9">
            <v>11802.9</v>
          </cell>
          <cell r="C9">
            <v>50.216994499999998</v>
          </cell>
          <cell r="D9">
            <v>4.06953765</v>
          </cell>
          <cell r="E9">
            <v>16.553507500000002</v>
          </cell>
          <cell r="F9">
            <v>11</v>
          </cell>
          <cell r="G9">
            <v>2008</v>
          </cell>
        </row>
        <row r="10">
          <cell r="B10">
            <v>11330.631578947368</v>
          </cell>
          <cell r="C10">
            <v>49.790457894736832</v>
          </cell>
          <cell r="D10">
            <v>4.2471762631578951</v>
          </cell>
          <cell r="E10">
            <v>16.449915789473685</v>
          </cell>
          <cell r="F10">
            <v>12</v>
          </cell>
          <cell r="G10">
            <v>2008</v>
          </cell>
        </row>
        <row r="11">
          <cell r="B11">
            <v>11169</v>
          </cell>
          <cell r="C11">
            <v>49.697611052631579</v>
          </cell>
          <cell r="D11">
            <v>4.3395002631578938</v>
          </cell>
          <cell r="E11">
            <v>16.363001052631578</v>
          </cell>
          <cell r="F11">
            <v>1</v>
          </cell>
          <cell r="G11">
            <v>2009</v>
          </cell>
        </row>
        <row r="12">
          <cell r="B12">
            <v>11875.15</v>
          </cell>
          <cell r="C12">
            <v>50.220586000000011</v>
          </cell>
          <cell r="D12">
            <v>4.8278620500000002</v>
          </cell>
          <cell r="E12">
            <v>15.472458999999997</v>
          </cell>
          <cell r="F12">
            <v>2</v>
          </cell>
          <cell r="G12">
            <v>2009</v>
          </cell>
        </row>
        <row r="13">
          <cell r="B13">
            <v>11868.2</v>
          </cell>
          <cell r="C13">
            <v>50.662394999999989</v>
          </cell>
          <cell r="D13">
            <v>4.4497019499999997</v>
          </cell>
          <cell r="E13">
            <v>14.498578</v>
          </cell>
          <cell r="F13">
            <v>3</v>
          </cell>
          <cell r="G13">
            <v>2009</v>
          </cell>
        </row>
        <row r="14">
          <cell r="B14">
            <v>11023.6</v>
          </cell>
          <cell r="C14">
            <v>50.137855000000002</v>
          </cell>
          <cell r="D14">
            <v>4.5287726999999993</v>
          </cell>
          <cell r="E14">
            <v>14.975636500000004</v>
          </cell>
          <cell r="F14">
            <v>4</v>
          </cell>
          <cell r="G14">
            <v>2009</v>
          </cell>
        </row>
        <row r="15">
          <cell r="B15">
            <v>10377.200000000001</v>
          </cell>
          <cell r="C15">
            <v>49.299621999999999</v>
          </cell>
          <cell r="D15">
            <v>4.7441146999999999</v>
          </cell>
          <cell r="E15">
            <v>15.558570500000002</v>
          </cell>
          <cell r="F15">
            <v>5</v>
          </cell>
          <cell r="G15">
            <v>2009</v>
          </cell>
        </row>
        <row r="16">
          <cell r="B16">
            <v>10193.09090909091</v>
          </cell>
          <cell r="C16">
            <v>49.161110000000008</v>
          </cell>
          <cell r="D16">
            <v>4.5686607727272737</v>
          </cell>
          <cell r="E16">
            <v>15.743084090909088</v>
          </cell>
          <cell r="F16">
            <v>6</v>
          </cell>
          <cell r="G16">
            <v>2009</v>
          </cell>
        </row>
        <row r="17">
          <cell r="B17">
            <v>10104.809523809523</v>
          </cell>
          <cell r="C17">
            <v>49.396429523809537</v>
          </cell>
          <cell r="D17">
            <v>3.7461480952380946</v>
          </cell>
          <cell r="E17">
            <v>16.001839523809522</v>
          </cell>
          <cell r="F17">
            <v>7</v>
          </cell>
          <cell r="G17">
            <v>2009</v>
          </cell>
        </row>
        <row r="18">
          <cell r="B18">
            <v>9985.9</v>
          </cell>
          <cell r="C18">
            <v>48.910498499999996</v>
          </cell>
          <cell r="D18">
            <v>2.9399788999999998</v>
          </cell>
          <cell r="E18">
            <v>16.251399999999997</v>
          </cell>
          <cell r="F18">
            <v>8</v>
          </cell>
          <cell r="G18">
            <v>2009</v>
          </cell>
        </row>
        <row r="19">
          <cell r="B19">
            <v>9890.5555555555547</v>
          </cell>
          <cell r="C19">
            <v>47.080485555555562</v>
          </cell>
          <cell r="D19">
            <v>3.7238068888888884</v>
          </cell>
          <cell r="E19">
            <v>16.147708333333334</v>
          </cell>
          <cell r="F19">
            <v>9</v>
          </cell>
          <cell r="G19">
            <v>2009</v>
          </cell>
        </row>
        <row r="20">
          <cell r="B20">
            <v>9485.863636363636</v>
          </cell>
          <cell r="C20">
            <v>45.195588636363638</v>
          </cell>
          <cell r="D20">
            <v>3.9908916818181823</v>
          </cell>
          <cell r="E20">
            <v>17.44432909090909</v>
          </cell>
          <cell r="F20">
            <v>10</v>
          </cell>
          <cell r="G20">
            <v>2009</v>
          </cell>
        </row>
        <row r="21">
          <cell r="B21">
            <v>9457.9500000000007</v>
          </cell>
          <cell r="C21">
            <v>44.085207500000003</v>
          </cell>
          <cell r="D21">
            <v>4.1819593499999996</v>
          </cell>
          <cell r="E21">
            <v>17.798159499999997</v>
          </cell>
          <cell r="F21">
            <v>11</v>
          </cell>
          <cell r="G21">
            <v>2009</v>
          </cell>
        </row>
        <row r="22">
          <cell r="B22">
            <v>9454.9</v>
          </cell>
          <cell r="C22">
            <v>43.943639500000003</v>
          </cell>
          <cell r="D22">
            <v>3.8409247000000009</v>
          </cell>
          <cell r="E22">
            <v>18.378173499999999</v>
          </cell>
          <cell r="F22">
            <v>12</v>
          </cell>
          <cell r="G22">
            <v>2009</v>
          </cell>
        </row>
        <row r="23">
          <cell r="B23">
            <v>9279.7999999999993</v>
          </cell>
          <cell r="C23">
            <v>43.224535499999995</v>
          </cell>
          <cell r="D23">
            <v>3.7044735500000003</v>
          </cell>
          <cell r="E23">
            <v>19.212447500000003</v>
          </cell>
          <cell r="F23">
            <v>1</v>
          </cell>
          <cell r="G23">
            <v>2010</v>
          </cell>
        </row>
        <row r="24">
          <cell r="B24">
            <v>9345</v>
          </cell>
          <cell r="C24">
            <v>41.991705789473677</v>
          </cell>
          <cell r="D24">
            <v>3.4549590526315788</v>
          </cell>
          <cell r="E24">
            <v>19.872937368421052</v>
          </cell>
          <cell r="F24">
            <v>2</v>
          </cell>
          <cell r="G24">
            <v>2010</v>
          </cell>
        </row>
        <row r="25">
          <cell r="B25">
            <v>9166.636363636364</v>
          </cell>
          <cell r="C25">
            <v>40.48723681818182</v>
          </cell>
          <cell r="D25">
            <v>3.2994699999999995</v>
          </cell>
          <cell r="E25">
            <v>21.379225000000005</v>
          </cell>
          <cell r="F25">
            <v>3</v>
          </cell>
          <cell r="G25">
            <v>2010</v>
          </cell>
        </row>
        <row r="26">
          <cell r="B26">
            <v>9029.2380952380954</v>
          </cell>
          <cell r="C26">
            <v>39.729549523809524</v>
          </cell>
          <cell r="D26">
            <v>2.6893102380952376</v>
          </cell>
          <cell r="E26">
            <v>23.472588095238091</v>
          </cell>
          <cell r="F26">
            <v>4</v>
          </cell>
          <cell r="G26">
            <v>2010</v>
          </cell>
        </row>
        <row r="27">
          <cell r="B27">
            <v>9175.2631578947367</v>
          </cell>
          <cell r="C27">
            <v>39.01735157894737</v>
          </cell>
          <cell r="D27">
            <v>2.9850231052631577</v>
          </cell>
          <cell r="E27">
            <v>24.032015263157895</v>
          </cell>
          <cell r="F27">
            <v>5</v>
          </cell>
          <cell r="G27">
            <v>2010</v>
          </cell>
        </row>
        <row r="28">
          <cell r="B28">
            <v>9146.2727272727279</v>
          </cell>
          <cell r="C28">
            <v>38.358386363636363</v>
          </cell>
          <cell r="D28">
            <v>3.0856752727272725</v>
          </cell>
          <cell r="E28">
            <v>24.58851454545454</v>
          </cell>
          <cell r="F28">
            <v>6</v>
          </cell>
          <cell r="G28">
            <v>2010</v>
          </cell>
        </row>
        <row r="29">
          <cell r="B29">
            <v>9041.318181818182</v>
          </cell>
          <cell r="C29">
            <v>36.472320909090904</v>
          </cell>
          <cell r="D29">
            <v>3.1550867272727272</v>
          </cell>
          <cell r="E29">
            <v>26.763727727272727</v>
          </cell>
          <cell r="F29">
            <v>7</v>
          </cell>
          <cell r="G29">
            <v>2010</v>
          </cell>
        </row>
        <row r="30">
          <cell r="B30">
            <v>8973.0952380952385</v>
          </cell>
          <cell r="C30">
            <v>35.662834285714283</v>
          </cell>
          <cell r="D30">
            <v>2.8493174761904774</v>
          </cell>
          <cell r="E30">
            <v>27.722288095238099</v>
          </cell>
          <cell r="F30">
            <v>8</v>
          </cell>
          <cell r="G30">
            <v>2010</v>
          </cell>
        </row>
        <row r="31">
          <cell r="B31">
            <v>8977</v>
          </cell>
          <cell r="C31">
            <v>35.912607894736844</v>
          </cell>
          <cell r="D31">
            <v>2.7693974210526311</v>
          </cell>
          <cell r="E31">
            <v>27.683497894736846</v>
          </cell>
          <cell r="F31">
            <v>9</v>
          </cell>
          <cell r="G31">
            <v>2010</v>
          </cell>
        </row>
        <row r="32">
          <cell r="B32">
            <v>8930.0476190476184</v>
          </cell>
          <cell r="C32">
            <v>35.662806666666675</v>
          </cell>
          <cell r="D32">
            <v>1.874970380952381</v>
          </cell>
          <cell r="E32">
            <v>29.432940476190474</v>
          </cell>
          <cell r="F32">
            <v>10</v>
          </cell>
          <cell r="G32">
            <v>2010</v>
          </cell>
        </row>
        <row r="33">
          <cell r="B33">
            <v>8943.1904761904771</v>
          </cell>
          <cell r="C33">
            <v>34.868653809523813</v>
          </cell>
          <cell r="D33">
            <v>2.3414835238095244</v>
          </cell>
          <cell r="E33">
            <v>30.081249047619046</v>
          </cell>
          <cell r="F33">
            <v>11</v>
          </cell>
          <cell r="G33">
            <v>2010</v>
          </cell>
        </row>
        <row r="34">
          <cell r="B34">
            <v>9024.6666666666661</v>
          </cell>
          <cell r="C34">
            <v>34.657000000000004</v>
          </cell>
          <cell r="D34">
            <v>2.1803518571428566</v>
          </cell>
          <cell r="E34">
            <v>30.334005714285723</v>
          </cell>
          <cell r="F34">
            <v>12</v>
          </cell>
          <cell r="G34">
            <v>2010</v>
          </cell>
        </row>
        <row r="35">
          <cell r="B35">
            <v>9037.4761904761908</v>
          </cell>
          <cell r="C35">
            <v>34.402958095238098</v>
          </cell>
          <cell r="D35">
            <v>2.4639822380952383</v>
          </cell>
          <cell r="E35">
            <v>30.085023333333332</v>
          </cell>
          <cell r="F35">
            <v>1</v>
          </cell>
          <cell r="G35">
            <v>2011</v>
          </cell>
        </row>
        <row r="36">
          <cell r="B36">
            <v>8913.1111111111113</v>
          </cell>
          <cell r="C36">
            <v>34.019316666666668</v>
          </cell>
          <cell r="D36">
            <v>2.1703907222222223</v>
          </cell>
          <cell r="E36">
            <v>30.407652222222225</v>
          </cell>
          <cell r="F36">
            <v>2</v>
          </cell>
          <cell r="G36">
            <v>2011</v>
          </cell>
        </row>
        <row r="37">
          <cell r="B37">
            <v>8762.217391304348</v>
          </cell>
          <cell r="C37">
            <v>33.96117782608696</v>
          </cell>
          <cell r="D37">
            <v>1.4317660434782609</v>
          </cell>
          <cell r="E37">
            <v>30.834414347826094</v>
          </cell>
          <cell r="F37">
            <v>3</v>
          </cell>
          <cell r="G37">
            <v>2011</v>
          </cell>
        </row>
        <row r="38">
          <cell r="B38">
            <v>8651.5499999999993</v>
          </cell>
          <cell r="C38">
            <v>33.797507499999995</v>
          </cell>
          <cell r="D38">
            <v>1.0712217500000001</v>
          </cell>
          <cell r="E38">
            <v>31.9256265</v>
          </cell>
          <cell r="F38">
            <v>4</v>
          </cell>
          <cell r="G38">
            <v>2011</v>
          </cell>
        </row>
        <row r="39">
          <cell r="B39">
            <v>8559.6190476190477</v>
          </cell>
          <cell r="C39">
            <v>32.398890476190481</v>
          </cell>
          <cell r="D39">
            <v>1.6300860476190475</v>
          </cell>
          <cell r="E39">
            <v>32.735398095238082</v>
          </cell>
          <cell r="F39">
            <v>5</v>
          </cell>
          <cell r="G39">
            <v>2011</v>
          </cell>
        </row>
        <row r="40">
          <cell r="B40">
            <v>8564.15</v>
          </cell>
          <cell r="C40">
            <v>32.145292999999995</v>
          </cell>
          <cell r="D40">
            <v>1.1995266</v>
          </cell>
          <cell r="E40">
            <v>33.772818999999991</v>
          </cell>
          <cell r="F40">
            <v>6</v>
          </cell>
          <cell r="G40">
            <v>2011</v>
          </cell>
        </row>
        <row r="41">
          <cell r="B41">
            <v>8530.7619047619046</v>
          </cell>
          <cell r="C41">
            <v>32.050942380952371</v>
          </cell>
          <cell r="D41">
            <v>0.7583159523809524</v>
          </cell>
          <cell r="E41">
            <v>34.745441904761904</v>
          </cell>
          <cell r="F41">
            <v>7</v>
          </cell>
          <cell r="G41">
            <v>2011</v>
          </cell>
        </row>
        <row r="42">
          <cell r="B42">
            <v>8528.105263157895</v>
          </cell>
          <cell r="C42">
            <v>31.563507368421053</v>
          </cell>
          <cell r="D42">
            <v>1.0299259999999999</v>
          </cell>
          <cell r="E42">
            <v>35.152294210526314</v>
          </cell>
          <cell r="F42">
            <v>8</v>
          </cell>
          <cell r="G42">
            <v>2011</v>
          </cell>
        </row>
        <row r="43">
          <cell r="B43">
            <v>8749</v>
          </cell>
          <cell r="C43">
            <v>33.334046999999998</v>
          </cell>
          <cell r="D43">
            <v>0.93760060000000001</v>
          </cell>
          <cell r="E43">
            <v>33.814433999999999</v>
          </cell>
          <cell r="F43">
            <v>9</v>
          </cell>
          <cell r="G43">
            <v>2011</v>
          </cell>
        </row>
        <row r="44">
          <cell r="B44">
            <v>8865.3333333333339</v>
          </cell>
          <cell r="C44">
            <v>34.026705238095232</v>
          </cell>
          <cell r="D44">
            <v>3.427737047619047</v>
          </cell>
          <cell r="E44">
            <v>30.898180952380947</v>
          </cell>
          <cell r="F44">
            <v>10</v>
          </cell>
          <cell r="G44">
            <v>2011</v>
          </cell>
        </row>
        <row r="45">
          <cell r="B45">
            <v>9005</v>
          </cell>
          <cell r="C45">
            <v>36.84132409090909</v>
          </cell>
          <cell r="D45">
            <v>0.95756722727272714</v>
          </cell>
          <cell r="E45">
            <v>30.664149090909085</v>
          </cell>
          <cell r="F45">
            <v>11</v>
          </cell>
          <cell r="G45">
            <v>2011</v>
          </cell>
        </row>
        <row r="46">
          <cell r="B46">
            <v>9067.6666666666661</v>
          </cell>
          <cell r="C46">
            <v>36.691660000000006</v>
          </cell>
          <cell r="D46">
            <v>1.2499883809523811</v>
          </cell>
          <cell r="E46">
            <v>30.581207619047611</v>
          </cell>
          <cell r="F46">
            <v>12</v>
          </cell>
          <cell r="G46">
            <v>2011</v>
          </cell>
        </row>
        <row r="47">
          <cell r="B47">
            <v>9072.6666666666661</v>
          </cell>
          <cell r="C47">
            <v>36.954971428571426</v>
          </cell>
          <cell r="D47">
            <v>0.55528014285714289</v>
          </cell>
          <cell r="E47">
            <v>30.958589523809515</v>
          </cell>
          <cell r="F47">
            <v>1</v>
          </cell>
          <cell r="G47">
            <v>2012</v>
          </cell>
        </row>
        <row r="48">
          <cell r="B48">
            <v>9035.6666666666661</v>
          </cell>
          <cell r="C48">
            <v>36.474719523809526</v>
          </cell>
          <cell r="D48">
            <v>0.91573290476190483</v>
          </cell>
          <cell r="E48">
            <v>31.356999047619052</v>
          </cell>
          <cell r="F48">
            <v>2</v>
          </cell>
          <cell r="G48">
            <v>2012</v>
          </cell>
        </row>
        <row r="49">
          <cell r="B49">
            <v>9156.5238095238092</v>
          </cell>
          <cell r="C49">
            <v>38.28500857142857</v>
          </cell>
          <cell r="D49">
            <v>0.45838571428571434</v>
          </cell>
          <cell r="E49">
            <v>30.034648571428566</v>
          </cell>
          <cell r="F49">
            <v>3</v>
          </cell>
          <cell r="G49">
            <v>2012</v>
          </cell>
        </row>
        <row r="50">
          <cell r="B50">
            <v>9175.6</v>
          </cell>
          <cell r="C50">
            <v>38.094384500000004</v>
          </cell>
          <cell r="D50">
            <v>0.76532084999999994</v>
          </cell>
          <cell r="E50">
            <v>29.604259500000001</v>
          </cell>
          <cell r="F50">
            <v>4</v>
          </cell>
          <cell r="G50">
            <v>2012</v>
          </cell>
        </row>
        <row r="51">
          <cell r="B51">
            <v>9313.4761904761908</v>
          </cell>
          <cell r="C51">
            <v>38.925545714285718</v>
          </cell>
          <cell r="D51">
            <v>0.61536538095238091</v>
          </cell>
          <cell r="E51">
            <v>29.034460476190475</v>
          </cell>
          <cell r="F51">
            <v>5</v>
          </cell>
          <cell r="G51">
            <v>2012</v>
          </cell>
        </row>
        <row r="52">
          <cell r="B52">
            <v>9431.6190476190477</v>
          </cell>
          <cell r="C52">
            <v>38.429406190476186</v>
          </cell>
          <cell r="D52">
            <v>1.6375717619047623</v>
          </cell>
          <cell r="E52">
            <v>28.526289999999996</v>
          </cell>
          <cell r="F52">
            <v>6</v>
          </cell>
          <cell r="G52">
            <v>2012</v>
          </cell>
        </row>
        <row r="53">
          <cell r="B53">
            <v>9441.181818181818</v>
          </cell>
          <cell r="C53">
            <v>36.766896363636356</v>
          </cell>
          <cell r="D53">
            <v>3.0623419545454542</v>
          </cell>
          <cell r="E53">
            <v>29.090807272727272</v>
          </cell>
          <cell r="F53">
            <v>7</v>
          </cell>
          <cell r="G53">
            <v>2012</v>
          </cell>
        </row>
        <row r="54">
          <cell r="B54">
            <v>9503.78947368421</v>
          </cell>
          <cell r="C54">
            <v>35.006710526315793</v>
          </cell>
          <cell r="D54">
            <v>4.7010831052631588</v>
          </cell>
          <cell r="E54">
            <v>29.480388421052638</v>
          </cell>
          <cell r="F54">
            <v>8</v>
          </cell>
          <cell r="G54">
            <v>2012</v>
          </cell>
        </row>
        <row r="55">
          <cell r="B55">
            <v>9564.7999999999993</v>
          </cell>
          <cell r="C55">
            <v>38.121860499999997</v>
          </cell>
          <cell r="D55">
            <v>1.5266820499999996</v>
          </cell>
          <cell r="E55">
            <v>29.579584000000001</v>
          </cell>
          <cell r="F55">
            <v>9</v>
          </cell>
          <cell r="G55">
            <v>2012</v>
          </cell>
        </row>
        <row r="56">
          <cell r="B56">
            <v>9598.863636363636</v>
          </cell>
          <cell r="C56">
            <v>37.919458181818179</v>
          </cell>
          <cell r="D56">
            <v>1.1241648181818182</v>
          </cell>
          <cell r="E56">
            <v>29.749006818181819</v>
          </cell>
          <cell r="F56">
            <v>10</v>
          </cell>
          <cell r="G56">
            <v>2012</v>
          </cell>
        </row>
        <row r="57">
          <cell r="B57">
            <v>9619.5499999999993</v>
          </cell>
          <cell r="C57">
            <v>36.549359499999994</v>
          </cell>
          <cell r="D57">
            <v>1.2261823000000001</v>
          </cell>
          <cell r="E57">
            <v>31.333444999999994</v>
          </cell>
          <cell r="F57">
            <v>11</v>
          </cell>
          <cell r="G57">
            <v>2012</v>
          </cell>
        </row>
        <row r="58">
          <cell r="B58">
            <v>9645.1666666666661</v>
          </cell>
          <cell r="C58">
            <v>36.383803888888885</v>
          </cell>
          <cell r="D58">
            <v>0.55125650000000004</v>
          </cell>
          <cell r="E58">
            <v>32.77637</v>
          </cell>
          <cell r="F58">
            <v>12</v>
          </cell>
          <cell r="G58">
            <v>2012</v>
          </cell>
        </row>
        <row r="59">
          <cell r="B59">
            <v>9656.0952380952385</v>
          </cell>
          <cell r="C59">
            <v>36.866090952380951</v>
          </cell>
          <cell r="D59">
            <v>0.11246560619047617</v>
          </cell>
          <cell r="E59">
            <v>32.900931428571418</v>
          </cell>
          <cell r="F59">
            <v>1</v>
          </cell>
          <cell r="G59">
            <v>2013</v>
          </cell>
        </row>
        <row r="60">
          <cell r="B60">
            <v>9680.75</v>
          </cell>
          <cell r="C60">
            <v>36.278396999999998</v>
          </cell>
          <cell r="D60">
            <v>0.42219780000000001</v>
          </cell>
          <cell r="E60">
            <v>33.322831499999992</v>
          </cell>
          <cell r="F60">
            <v>2</v>
          </cell>
          <cell r="G60">
            <v>2013</v>
          </cell>
        </row>
        <row r="61">
          <cell r="B61">
            <v>9709.21052631579</v>
          </cell>
          <cell r="C61">
            <v>36.006344736842102</v>
          </cell>
          <cell r="D61">
            <v>0.72524384210526327</v>
          </cell>
          <cell r="E61">
            <v>33.166514736842103</v>
          </cell>
          <cell r="F61">
            <v>3</v>
          </cell>
          <cell r="G61">
            <v>2013</v>
          </cell>
        </row>
        <row r="62">
          <cell r="B62">
            <v>9723.636363636364</v>
          </cell>
          <cell r="C62">
            <v>35.45505</v>
          </cell>
          <cell r="D62">
            <v>1.4677872727272727</v>
          </cell>
          <cell r="E62">
            <v>33.135622272727268</v>
          </cell>
          <cell r="F62">
            <v>4</v>
          </cell>
          <cell r="G62">
            <v>2013</v>
          </cell>
        </row>
        <row r="63">
          <cell r="B63">
            <v>9759.652173913044</v>
          </cell>
          <cell r="C63">
            <v>34.044339565217392</v>
          </cell>
          <cell r="D63">
            <v>2.2843298695652172</v>
          </cell>
          <cell r="E63">
            <v>34.186345217391306</v>
          </cell>
          <cell r="F63">
            <v>5</v>
          </cell>
          <cell r="G63">
            <v>2013</v>
          </cell>
        </row>
        <row r="64">
          <cell r="B64">
            <v>9875.8421052631584</v>
          </cell>
          <cell r="C64">
            <v>34.916325263157901</v>
          </cell>
          <cell r="D64">
            <v>3.1324992631578947</v>
          </cell>
          <cell r="E64">
            <v>32.560813157894735</v>
          </cell>
          <cell r="F64">
            <v>6</v>
          </cell>
          <cell r="G64">
            <v>2013</v>
          </cell>
        </row>
        <row r="65">
          <cell r="B65">
            <v>10071.478260869566</v>
          </cell>
          <cell r="C65">
            <v>35.216634347826087</v>
          </cell>
          <cell r="D65">
            <v>3.7618167391304351</v>
          </cell>
          <cell r="E65">
            <v>31.607480869565219</v>
          </cell>
          <cell r="F65">
            <v>7</v>
          </cell>
          <cell r="G65">
            <v>2013</v>
          </cell>
        </row>
        <row r="66">
          <cell r="B66">
            <v>10605.35294117647</v>
          </cell>
          <cell r="C66">
            <v>32.541938235294118</v>
          </cell>
          <cell r="D66">
            <v>7.0095832941176468</v>
          </cell>
          <cell r="E66">
            <v>31.187430000000003</v>
          </cell>
          <cell r="F66">
            <v>8</v>
          </cell>
          <cell r="G66">
            <v>2013</v>
          </cell>
        </row>
        <row r="67">
          <cell r="B67">
            <v>11327.476190476191</v>
          </cell>
          <cell r="C67">
            <v>37.173839999999998</v>
          </cell>
          <cell r="D67">
            <v>2.884692523809524</v>
          </cell>
          <cell r="E67">
            <v>30.752801904761906</v>
          </cell>
          <cell r="F67">
            <v>9</v>
          </cell>
          <cell r="G67">
            <v>2013</v>
          </cell>
        </row>
        <row r="68">
          <cell r="B68">
            <v>11343.238095238095</v>
          </cell>
          <cell r="C68">
            <v>35.343465238095234</v>
          </cell>
          <cell r="D68">
            <v>3.391742380952381</v>
          </cell>
          <cell r="E68">
            <v>31.332401904761905</v>
          </cell>
          <cell r="F68">
            <v>10</v>
          </cell>
          <cell r="G68">
            <v>2013</v>
          </cell>
        </row>
        <row r="69">
          <cell r="B69">
            <v>11623.45</v>
          </cell>
          <cell r="C69">
            <v>33.896773500000002</v>
          </cell>
          <cell r="D69">
            <v>4.2145940499999988</v>
          </cell>
          <cell r="E69">
            <v>32.304539500000004</v>
          </cell>
          <cell r="F69">
            <v>11</v>
          </cell>
          <cell r="G69">
            <v>2013</v>
          </cell>
        </row>
        <row r="70">
          <cell r="B70">
            <v>12075.4</v>
          </cell>
          <cell r="C70">
            <v>36.384224500000002</v>
          </cell>
          <cell r="D70">
            <v>2.0342224</v>
          </cell>
          <cell r="E70">
            <v>32.403255999999999</v>
          </cell>
          <cell r="F70">
            <v>12</v>
          </cell>
          <cell r="G70">
            <v>2013</v>
          </cell>
        </row>
        <row r="71">
          <cell r="B71">
            <v>12160.6</v>
          </cell>
          <cell r="C71">
            <v>35.191848499999999</v>
          </cell>
          <cell r="D71">
            <v>2.9399573500000002</v>
          </cell>
          <cell r="E71">
            <v>32.592590000000008</v>
          </cell>
          <cell r="F71">
            <v>1</v>
          </cell>
          <cell r="G71">
            <v>2014</v>
          </cell>
        </row>
        <row r="72">
          <cell r="B72">
            <v>11919.8</v>
          </cell>
          <cell r="C72">
            <v>34.423852500000002</v>
          </cell>
          <cell r="D72">
            <v>3.4074086000000001</v>
          </cell>
          <cell r="E72">
            <v>32.794874499999999</v>
          </cell>
          <cell r="F72">
            <v>2</v>
          </cell>
          <cell r="G72">
            <v>2014</v>
          </cell>
        </row>
        <row r="73">
          <cell r="B73">
            <v>11419.7</v>
          </cell>
          <cell r="C73">
            <v>33.867468500000001</v>
          </cell>
          <cell r="D73">
            <v>2.9178881999999997</v>
          </cell>
          <cell r="E73">
            <v>33.349931000000005</v>
          </cell>
          <cell r="F73">
            <v>3</v>
          </cell>
          <cell r="G73">
            <v>2014</v>
          </cell>
        </row>
        <row r="74">
          <cell r="B74">
            <v>11432.095238095239</v>
          </cell>
          <cell r="C74">
            <v>32.941463809523803</v>
          </cell>
          <cell r="D74">
            <v>3.6284024761904758</v>
          </cell>
          <cell r="E74">
            <v>34.173320476190469</v>
          </cell>
          <cell r="F74">
            <v>4</v>
          </cell>
          <cell r="G74">
            <v>2014</v>
          </cell>
        </row>
        <row r="75">
          <cell r="B75">
            <v>11532.333333333334</v>
          </cell>
          <cell r="C75">
            <v>30.677006666666664</v>
          </cell>
          <cell r="D75">
            <v>5.2261658333333321</v>
          </cell>
          <cell r="E75">
            <v>35.124293333333334</v>
          </cell>
          <cell r="F75">
            <v>5</v>
          </cell>
          <cell r="G75">
            <v>2014</v>
          </cell>
        </row>
        <row r="76">
          <cell r="B76">
            <v>11892.523809523809</v>
          </cell>
          <cell r="C76">
            <v>31.413712380952386</v>
          </cell>
          <cell r="D76">
            <v>4.2744114761904761</v>
          </cell>
          <cell r="E76">
            <v>35.726941904761908</v>
          </cell>
          <cell r="F76">
            <v>6</v>
          </cell>
          <cell r="G76">
            <v>2014</v>
          </cell>
        </row>
        <row r="77">
          <cell r="B77">
            <v>11681.526315789473</v>
          </cell>
          <cell r="C77">
            <v>29.23708473684211</v>
          </cell>
          <cell r="D77">
            <v>6.746474894736842</v>
          </cell>
          <cell r="E77">
            <v>35.795633684210522</v>
          </cell>
          <cell r="F77">
            <v>7</v>
          </cell>
          <cell r="G77">
            <v>2014</v>
          </cell>
        </row>
        <row r="78">
          <cell r="B78">
            <v>11706.3</v>
          </cell>
          <cell r="C78">
            <v>32.061267499999992</v>
          </cell>
          <cell r="D78">
            <v>3.3407910500000009</v>
          </cell>
          <cell r="E78">
            <v>36.535508000000007</v>
          </cell>
          <cell r="F78">
            <v>8</v>
          </cell>
          <cell r="G78">
            <v>2014</v>
          </cell>
        </row>
        <row r="79">
          <cell r="B79">
            <v>11898.59090909091</v>
          </cell>
          <cell r="C79">
            <v>35.211016818181818</v>
          </cell>
          <cell r="D79">
            <v>8.0192602922727285E-2</v>
          </cell>
          <cell r="E79">
            <v>37.205933181818182</v>
          </cell>
          <cell r="F79">
            <v>9</v>
          </cell>
          <cell r="G79">
            <v>2014</v>
          </cell>
        </row>
        <row r="80">
          <cell r="B80">
            <v>12142.04347826087</v>
          </cell>
          <cell r="C80">
            <v>34.627666956521736</v>
          </cell>
          <cell r="D80">
            <v>0.30502478279565215</v>
          </cell>
          <cell r="E80">
            <v>37.142734347826092</v>
          </cell>
          <cell r="F80">
            <v>10</v>
          </cell>
          <cell r="G80">
            <v>2014</v>
          </cell>
        </row>
        <row r="81">
          <cell r="B81">
            <v>12166.9</v>
          </cell>
          <cell r="C81">
            <v>33.727868999999991</v>
          </cell>
          <cell r="D81">
            <v>0.15507726035</v>
          </cell>
          <cell r="E81">
            <v>38.104126000000001</v>
          </cell>
          <cell r="F81">
            <v>11</v>
          </cell>
          <cell r="G81">
            <v>2014</v>
          </cell>
        </row>
        <row r="82">
          <cell r="B82">
            <v>12428.095238095239</v>
          </cell>
          <cell r="C82">
            <v>32.66536428571429</v>
          </cell>
          <cell r="D82">
            <v>1.6202652380952383</v>
          </cell>
          <cell r="E82">
            <v>38.462021428571425</v>
          </cell>
          <cell r="F82">
            <v>12</v>
          </cell>
          <cell r="G82">
            <v>2014</v>
          </cell>
        </row>
        <row r="83">
          <cell r="B83">
            <v>12582.571428571429</v>
          </cell>
          <cell r="C83">
            <v>31.869241428571428</v>
          </cell>
          <cell r="D83">
            <v>2.1188547619047622</v>
          </cell>
          <cell r="E83">
            <v>38.787366190476192</v>
          </cell>
          <cell r="F83">
            <v>1</v>
          </cell>
          <cell r="G83">
            <v>2015</v>
          </cell>
        </row>
        <row r="84">
          <cell r="B84">
            <v>12758.263157894737</v>
          </cell>
          <cell r="C84">
            <v>29.215210526315786</v>
          </cell>
          <cell r="D84">
            <v>4.361477105263158</v>
          </cell>
          <cell r="E84">
            <v>39.902967894736832</v>
          </cell>
          <cell r="F84">
            <v>2</v>
          </cell>
          <cell r="G84">
            <v>2015</v>
          </cell>
        </row>
        <row r="85">
          <cell r="B85">
            <v>13067.363636363636</v>
          </cell>
          <cell r="C85">
            <v>29.272116818181818</v>
          </cell>
          <cell r="D85">
            <v>4.5162355909090905</v>
          </cell>
          <cell r="E85">
            <v>38.830776818181818</v>
          </cell>
          <cell r="F85">
            <v>3</v>
          </cell>
          <cell r="G85">
            <v>2015</v>
          </cell>
        </row>
        <row r="86">
          <cell r="B86">
            <v>12944.952380952382</v>
          </cell>
          <cell r="C86">
            <v>27.641427619047619</v>
          </cell>
          <cell r="D86">
            <v>6.1641743333333334</v>
          </cell>
          <cell r="E86">
            <v>38.488772380952376</v>
          </cell>
          <cell r="F86">
            <v>4</v>
          </cell>
          <cell r="G86">
            <v>2015</v>
          </cell>
        </row>
        <row r="87">
          <cell r="B87">
            <v>13141.842105263158</v>
          </cell>
          <cell r="C87">
            <v>27.29701210526316</v>
          </cell>
          <cell r="D87">
            <v>6.9559808421052614</v>
          </cell>
          <cell r="E87">
            <v>38.288673157894728</v>
          </cell>
          <cell r="F87">
            <v>5</v>
          </cell>
          <cell r="G87">
            <v>2015</v>
          </cell>
        </row>
        <row r="88">
          <cell r="B88">
            <v>13309.761904761905</v>
          </cell>
          <cell r="C88">
            <v>27.577440476190471</v>
          </cell>
          <cell r="D88">
            <v>6.2423940000000009</v>
          </cell>
          <cell r="E88">
            <v>38.82906952380953</v>
          </cell>
          <cell r="F88">
            <v>6</v>
          </cell>
          <cell r="G88">
            <v>2015</v>
          </cell>
        </row>
        <row r="89">
          <cell r="B89">
            <v>13383</v>
          </cell>
          <cell r="C89">
            <v>26.686914210526314</v>
          </cell>
          <cell r="D89">
            <v>6.832190684210528</v>
          </cell>
          <cell r="E89">
            <v>39.355882105263156</v>
          </cell>
          <cell r="F89">
            <v>7</v>
          </cell>
          <cell r="G89">
            <v>2015</v>
          </cell>
        </row>
        <row r="90">
          <cell r="B90">
            <v>13790.05</v>
          </cell>
          <cell r="C90">
            <v>30.681820499999997</v>
          </cell>
          <cell r="D90">
            <v>3.6556966999999991</v>
          </cell>
          <cell r="E90">
            <v>38.611916499999992</v>
          </cell>
          <cell r="F90">
            <v>8</v>
          </cell>
          <cell r="G90">
            <v>2015</v>
          </cell>
        </row>
        <row r="91">
          <cell r="B91">
            <v>14399.809523809523</v>
          </cell>
          <cell r="C91">
            <v>29.983832857142858</v>
          </cell>
          <cell r="D91">
            <v>5.0241835714285701</v>
          </cell>
          <cell r="E91">
            <v>37.791559523809518</v>
          </cell>
          <cell r="F91">
            <v>9</v>
          </cell>
          <cell r="G91">
            <v>2015</v>
          </cell>
        </row>
        <row r="92">
          <cell r="B92">
            <v>13785.095238095239</v>
          </cell>
          <cell r="C92">
            <v>29.209011428571433</v>
          </cell>
          <cell r="D92">
            <v>5.3257166666666667</v>
          </cell>
          <cell r="E92">
            <v>37.515538571428564</v>
          </cell>
          <cell r="F92">
            <v>10</v>
          </cell>
          <cell r="G92">
            <v>2015</v>
          </cell>
        </row>
        <row r="93">
          <cell r="B93">
            <v>13677.333333333334</v>
          </cell>
          <cell r="C93">
            <v>28.424487142857146</v>
          </cell>
          <cell r="D93">
            <v>5.4926734761904772</v>
          </cell>
          <cell r="E93">
            <v>37.461919047619048</v>
          </cell>
          <cell r="F93">
            <v>11</v>
          </cell>
          <cell r="G93">
            <v>2015</v>
          </cell>
        </row>
        <row r="94">
          <cell r="B94">
            <v>13854.476190476191</v>
          </cell>
          <cell r="C94">
            <v>28.574809047619048</v>
          </cell>
          <cell r="D94">
            <v>5.3352228095238097</v>
          </cell>
          <cell r="E94">
            <v>38.040906666666672</v>
          </cell>
          <cell r="F94">
            <v>12</v>
          </cell>
          <cell r="G94">
            <v>2015</v>
          </cell>
        </row>
        <row r="95">
          <cell r="B95">
            <v>13892.15</v>
          </cell>
          <cell r="C95">
            <v>23.783443499999997</v>
          </cell>
          <cell r="D95">
            <v>10.164804999999998</v>
          </cell>
          <cell r="E95">
            <v>38.436365499999994</v>
          </cell>
          <cell r="F95">
            <v>1</v>
          </cell>
          <cell r="G95">
            <v>2016</v>
          </cell>
        </row>
        <row r="96">
          <cell r="B96">
            <v>13507.8</v>
          </cell>
          <cell r="C96">
            <v>23.558089500000001</v>
          </cell>
          <cell r="D96">
            <v>9.9698791999999976</v>
          </cell>
          <cell r="E96">
            <v>39.181612999999992</v>
          </cell>
          <cell r="F96">
            <v>2</v>
          </cell>
          <cell r="G96">
            <v>2016</v>
          </cell>
        </row>
        <row r="97">
          <cell r="B97">
            <v>13198.809523809523</v>
          </cell>
          <cell r="C97">
            <v>23.047651428571431</v>
          </cell>
          <cell r="D97">
            <v>9.658609285714288</v>
          </cell>
          <cell r="E97">
            <v>38.628217142857146</v>
          </cell>
          <cell r="F97">
            <v>3</v>
          </cell>
          <cell r="G97">
            <v>2016</v>
          </cell>
        </row>
        <row r="98">
          <cell r="B98">
            <v>13172.857142857143</v>
          </cell>
          <cell r="C98">
            <v>22.380737619047615</v>
          </cell>
          <cell r="D98">
            <v>9.4044564285714305</v>
          </cell>
          <cell r="E98">
            <v>38.972846190476197</v>
          </cell>
          <cell r="F98">
            <v>4</v>
          </cell>
          <cell r="G98">
            <v>2016</v>
          </cell>
        </row>
        <row r="99">
          <cell r="B99">
            <v>13434.6</v>
          </cell>
          <cell r="C99">
            <v>22.893499500000004</v>
          </cell>
          <cell r="D99">
            <v>9.2192583500000005</v>
          </cell>
          <cell r="E99">
            <v>38.490730499999998</v>
          </cell>
          <cell r="F99">
            <v>5</v>
          </cell>
          <cell r="G99">
            <v>2016</v>
          </cell>
        </row>
        <row r="100">
          <cell r="B100">
            <v>13338.045454545454</v>
          </cell>
          <cell r="C100">
            <v>22.321773636363634</v>
          </cell>
          <cell r="D100">
            <v>9.1154116363636355</v>
          </cell>
          <cell r="E100">
            <v>38.874102727272721</v>
          </cell>
          <cell r="F100">
            <v>6</v>
          </cell>
          <cell r="G100">
            <v>2016</v>
          </cell>
        </row>
        <row r="101">
          <cell r="B101">
            <v>13111.25</v>
          </cell>
          <cell r="C101">
            <v>21.534538750000003</v>
          </cell>
          <cell r="D101">
            <v>8.9353217499999982</v>
          </cell>
          <cell r="E101">
            <v>39.576966875000011</v>
          </cell>
          <cell r="F101">
            <v>7</v>
          </cell>
          <cell r="G101">
            <v>2016</v>
          </cell>
        </row>
        <row r="102">
          <cell r="B102">
            <v>13163.545454545454</v>
          </cell>
          <cell r="C102">
            <v>21.885375909090911</v>
          </cell>
          <cell r="D102">
            <v>8.7298501363636394</v>
          </cell>
          <cell r="E102">
            <v>39.346755909090902</v>
          </cell>
          <cell r="F102">
            <v>8</v>
          </cell>
          <cell r="G102">
            <v>2016</v>
          </cell>
        </row>
        <row r="103">
          <cell r="B103">
            <v>13110.523809523809</v>
          </cell>
          <cell r="C103">
            <v>22.04965142857143</v>
          </cell>
          <cell r="D103">
            <v>8.5705526190476213</v>
          </cell>
          <cell r="E103">
            <v>38.831535238095242</v>
          </cell>
          <cell r="F103">
            <v>9</v>
          </cell>
          <cell r="G103">
            <v>2016</v>
          </cell>
        </row>
        <row r="104">
          <cell r="B104">
            <v>13018.380952380952</v>
          </cell>
          <cell r="C104">
            <v>21.528702857142861</v>
          </cell>
          <cell r="D104">
            <v>8.5263690952380973</v>
          </cell>
          <cell r="E104">
            <v>38.846892380952376</v>
          </cell>
          <cell r="F104">
            <v>10</v>
          </cell>
          <cell r="G104">
            <v>2016</v>
          </cell>
        </row>
        <row r="105">
          <cell r="B105">
            <v>13314.954545454546</v>
          </cell>
          <cell r="C105">
            <v>21.485082727272722</v>
          </cell>
          <cell r="D105">
            <v>8.6807348181818185</v>
          </cell>
          <cell r="E105">
            <v>37.681809090909091</v>
          </cell>
          <cell r="F105">
            <v>11</v>
          </cell>
          <cell r="G105">
            <v>2016</v>
          </cell>
        </row>
        <row r="106">
          <cell r="B106">
            <v>13411.8</v>
          </cell>
          <cell r="C106">
            <v>21.238563500000001</v>
          </cell>
          <cell r="D106">
            <v>8.9045303999999987</v>
          </cell>
          <cell r="E106">
            <v>37.494336999999994</v>
          </cell>
          <cell r="F106">
            <v>12</v>
          </cell>
          <cell r="G106">
            <v>2016</v>
          </cell>
        </row>
        <row r="107">
          <cell r="B107">
            <v>13361</v>
          </cell>
          <cell r="C107">
            <v>21.201991904761904</v>
          </cell>
          <cell r="D107">
            <v>8.9888920476190464</v>
          </cell>
          <cell r="E107">
            <v>37.720218095238089</v>
          </cell>
          <cell r="F107">
            <v>1</v>
          </cell>
          <cell r="G107">
            <v>2017</v>
          </cell>
        </row>
        <row r="108">
          <cell r="B108">
            <v>13337.75</v>
          </cell>
          <cell r="C108">
            <v>21.829932500000002</v>
          </cell>
          <cell r="D108">
            <v>9.0539586500000002</v>
          </cell>
          <cell r="E108">
            <v>37.353400499999999</v>
          </cell>
          <cell r="F108">
            <v>2</v>
          </cell>
          <cell r="G108">
            <v>2017</v>
          </cell>
        </row>
        <row r="109">
          <cell r="B109">
            <v>13344.772727272728</v>
          </cell>
          <cell r="C109">
            <v>21.087443181818173</v>
          </cell>
          <cell r="D109">
            <v>9.3029905909090918</v>
          </cell>
          <cell r="E109">
            <v>37.908526818181819</v>
          </cell>
          <cell r="F109">
            <v>3</v>
          </cell>
          <cell r="G109">
            <v>2017</v>
          </cell>
        </row>
        <row r="110">
          <cell r="B110">
            <v>13303.666666666666</v>
          </cell>
          <cell r="C110">
            <v>20.346496111111108</v>
          </cell>
          <cell r="D110">
            <v>9.2716501666666673</v>
          </cell>
          <cell r="E110">
            <v>38.723279444444437</v>
          </cell>
          <cell r="F110">
            <v>4</v>
          </cell>
          <cell r="G110">
            <v>2017</v>
          </cell>
        </row>
        <row r="111">
          <cell r="B111">
            <v>13321.05</v>
          </cell>
          <cell r="C111">
            <v>20.473909999999997</v>
          </cell>
          <cell r="D111">
            <v>9.2573028999999973</v>
          </cell>
          <cell r="E111">
            <v>38.816983999999998</v>
          </cell>
          <cell r="F111">
            <v>5</v>
          </cell>
          <cell r="G111">
            <v>2017</v>
          </cell>
        </row>
        <row r="112">
          <cell r="B112">
            <v>13302.388888888889</v>
          </cell>
          <cell r="C112">
            <v>20.232922222222228</v>
          </cell>
          <cell r="D112">
            <v>9.3170791666666677</v>
          </cell>
          <cell r="E112">
            <v>39.29503444444444</v>
          </cell>
          <cell r="F112">
            <v>6</v>
          </cell>
          <cell r="G112">
            <v>2017</v>
          </cell>
        </row>
        <row r="113">
          <cell r="B113">
            <v>13346.571428571429</v>
          </cell>
          <cell r="C113">
            <v>20.417099047619054</v>
          </cell>
          <cell r="D113">
            <v>9.187421904761905</v>
          </cell>
          <cell r="E113">
            <v>39.201083809523816</v>
          </cell>
          <cell r="F113">
            <v>7</v>
          </cell>
          <cell r="G113">
            <v>2017</v>
          </cell>
        </row>
        <row r="114">
          <cell r="B114">
            <v>13341.545454545454</v>
          </cell>
          <cell r="C114">
            <v>20.811435454545457</v>
          </cell>
          <cell r="D114">
            <v>9.099085454545456</v>
          </cell>
          <cell r="E114">
            <v>39.224333636363632</v>
          </cell>
          <cell r="F114">
            <v>8</v>
          </cell>
          <cell r="G114">
            <v>2017</v>
          </cell>
        </row>
        <row r="115">
          <cell r="B115">
            <v>13307.105263157895</v>
          </cell>
          <cell r="C115">
            <v>20.81155157894737</v>
          </cell>
          <cell r="D115">
            <v>8.9818298947368422</v>
          </cell>
          <cell r="E115">
            <v>39.967677368421043</v>
          </cell>
          <cell r="F115">
            <v>9</v>
          </cell>
          <cell r="G115">
            <v>2017</v>
          </cell>
        </row>
        <row r="116">
          <cell r="B116">
            <v>13528.318181818182</v>
          </cell>
          <cell r="C116">
            <v>21.699482727272724</v>
          </cell>
          <cell r="D116">
            <v>8.9536518181818181</v>
          </cell>
          <cell r="E116">
            <v>39.178316363636355</v>
          </cell>
          <cell r="F116">
            <v>10</v>
          </cell>
          <cell r="G116">
            <v>2017</v>
          </cell>
        </row>
        <row r="117">
          <cell r="B117">
            <v>13527.272727272728</v>
          </cell>
          <cell r="C117">
            <v>22.370601818181814</v>
          </cell>
          <cell r="D117">
            <v>8.8146269999999998</v>
          </cell>
          <cell r="E117">
            <v>38.775094999999993</v>
          </cell>
          <cell r="F117">
            <v>11</v>
          </cell>
          <cell r="G117">
            <v>2017</v>
          </cell>
        </row>
        <row r="118">
          <cell r="B118">
            <v>13561</v>
          </cell>
          <cell r="C118">
            <v>21.825871111111113</v>
          </cell>
          <cell r="D118">
            <v>8.6029068333333321</v>
          </cell>
          <cell r="E118">
            <v>39.631664999999991</v>
          </cell>
          <cell r="F118">
            <v>12</v>
          </cell>
          <cell r="G118">
            <v>2017</v>
          </cell>
        </row>
        <row r="119">
          <cell r="B119">
            <v>13379.90909090909</v>
          </cell>
          <cell r="C119">
            <v>20.92514090909091</v>
          </cell>
          <cell r="D119">
            <v>8.4460857727272742</v>
          </cell>
          <cell r="E119">
            <v>40.850895454545444</v>
          </cell>
          <cell r="F119">
            <v>1</v>
          </cell>
          <cell r="G119">
            <v>2018</v>
          </cell>
        </row>
        <row r="120">
          <cell r="B120">
            <v>13603.947368421053</v>
          </cell>
          <cell r="C120">
            <v>20.655333684210529</v>
          </cell>
          <cell r="D120">
            <v>8.393743526315788</v>
          </cell>
          <cell r="E120">
            <v>40.600690526315795</v>
          </cell>
          <cell r="F120">
            <v>2</v>
          </cell>
          <cell r="G120">
            <v>2018</v>
          </cell>
        </row>
        <row r="121">
          <cell r="B121">
            <v>13760.380952380952</v>
          </cell>
          <cell r="C121">
            <v>21.890714761904764</v>
          </cell>
          <cell r="D121">
            <v>8.4674113333333345</v>
          </cell>
          <cell r="E121">
            <v>39.051777142857141</v>
          </cell>
          <cell r="F121">
            <v>3</v>
          </cell>
          <cell r="G121">
            <v>2018</v>
          </cell>
        </row>
        <row r="122">
          <cell r="B122">
            <v>13809.095238095239</v>
          </cell>
          <cell r="C122">
            <v>21.52966428571429</v>
          </cell>
          <cell r="D122">
            <v>8.5270110476190464</v>
          </cell>
          <cell r="E122">
            <v>39.477270476190469</v>
          </cell>
          <cell r="F122">
            <v>4</v>
          </cell>
          <cell r="G122">
            <v>2018</v>
          </cell>
        </row>
        <row r="123">
          <cell r="B123">
            <v>14044.45</v>
          </cell>
          <cell r="C123">
            <v>22.225314999999998</v>
          </cell>
          <cell r="D123">
            <v>8.6410927000000015</v>
          </cell>
          <cell r="E123">
            <v>38.118816499999994</v>
          </cell>
          <cell r="F123">
            <v>5</v>
          </cell>
          <cell r="G123">
            <v>2018</v>
          </cell>
        </row>
        <row r="124">
          <cell r="B124">
            <v>14068.083333333334</v>
          </cell>
          <cell r="C124">
            <v>21.584729166666666</v>
          </cell>
          <cell r="D124">
            <v>8.7405643333333334</v>
          </cell>
          <cell r="E124">
            <v>38.138894166666667</v>
          </cell>
          <cell r="F124">
            <v>6</v>
          </cell>
          <cell r="G124">
            <v>2018</v>
          </cell>
        </row>
        <row r="125">
          <cell r="B125">
            <v>14410</v>
          </cell>
          <cell r="C125">
            <v>21.581323636363638</v>
          </cell>
          <cell r="D125">
            <v>8.9845151363636369</v>
          </cell>
          <cell r="E125">
            <v>37.733659545454536</v>
          </cell>
          <cell r="F125">
            <v>7</v>
          </cell>
          <cell r="G125">
            <v>2018</v>
          </cell>
        </row>
        <row r="126">
          <cell r="B126">
            <v>14561.809523809523</v>
          </cell>
          <cell r="C126">
            <v>21.680022857142855</v>
          </cell>
          <cell r="D126">
            <v>9.0636919047619049</v>
          </cell>
          <cell r="E126">
            <v>37.695194761904759</v>
          </cell>
          <cell r="F126">
            <v>8</v>
          </cell>
          <cell r="G126">
            <v>2018</v>
          </cell>
        </row>
        <row r="127">
          <cell r="B127">
            <v>14870.368421052632</v>
          </cell>
          <cell r="C127">
            <v>22.093457894736844</v>
          </cell>
          <cell r="D127">
            <v>9.4517674210526312</v>
          </cell>
          <cell r="E127">
            <v>36.897063157894735</v>
          </cell>
          <cell r="F127">
            <v>9</v>
          </cell>
          <cell r="G127">
            <v>2018</v>
          </cell>
        </row>
        <row r="128">
          <cell r="B128">
            <v>15177</v>
          </cell>
          <cell r="C128">
            <v>22.367035217391305</v>
          </cell>
          <cell r="D128">
            <v>9.4166522608695633</v>
          </cell>
          <cell r="E128">
            <v>37.017264782608692</v>
          </cell>
          <cell r="F128">
            <v>10</v>
          </cell>
          <cell r="G128">
            <v>2018</v>
          </cell>
        </row>
        <row r="129">
          <cell r="B129">
            <v>14660.714285714286</v>
          </cell>
          <cell r="C129">
            <v>22.054075714285716</v>
          </cell>
          <cell r="D129">
            <v>9.2853907619047611</v>
          </cell>
          <cell r="E129">
            <v>37.343021904761905</v>
          </cell>
          <cell r="F129">
            <v>11</v>
          </cell>
          <cell r="G129">
            <v>2018</v>
          </cell>
        </row>
        <row r="130">
          <cell r="B130">
            <v>14496.263157894737</v>
          </cell>
          <cell r="C130">
            <v>21.821192631578946</v>
          </cell>
          <cell r="D130">
            <v>9.1578157368421049</v>
          </cell>
          <cell r="E130">
            <v>37.742840526315788</v>
          </cell>
          <cell r="F130">
            <v>12</v>
          </cell>
          <cell r="G130">
            <v>2018</v>
          </cell>
        </row>
        <row r="131">
          <cell r="B131">
            <v>14158</v>
          </cell>
          <cell r="C131">
            <v>22.483695454545455</v>
          </cell>
          <cell r="D131">
            <v>9.0112993636363612</v>
          </cell>
          <cell r="E131">
            <v>37.535287727272724</v>
          </cell>
          <cell r="F131">
            <v>1</v>
          </cell>
          <cell r="G131">
            <v>2019</v>
          </cell>
        </row>
        <row r="132">
          <cell r="B132">
            <v>14034.578947368422</v>
          </cell>
          <cell r="C132">
            <v>22.422195263157892</v>
          </cell>
          <cell r="D132">
            <v>8.8878365789473666</v>
          </cell>
          <cell r="E132">
            <v>37.826378421052631</v>
          </cell>
          <cell r="F132">
            <v>2</v>
          </cell>
          <cell r="G132">
            <v>2019</v>
          </cell>
        </row>
        <row r="133">
          <cell r="B133">
            <v>14209.9</v>
          </cell>
          <cell r="C133">
            <v>22.362226999999997</v>
          </cell>
          <cell r="D133">
            <v>8.7292744500000019</v>
          </cell>
          <cell r="E133">
            <v>38.267561000000001</v>
          </cell>
          <cell r="F133">
            <v>3</v>
          </cell>
          <cell r="G133">
            <v>2019</v>
          </cell>
        </row>
        <row r="134">
          <cell r="B134">
            <v>14141.5</v>
          </cell>
          <cell r="C134">
            <v>21.938860000000002</v>
          </cell>
          <cell r="D134">
            <v>8.6063070499999981</v>
          </cell>
          <cell r="E134">
            <v>38.320275000000002</v>
          </cell>
          <cell r="F134">
            <v>4</v>
          </cell>
          <cell r="G134">
            <v>2019</v>
          </cell>
        </row>
        <row r="135">
          <cell r="B135">
            <v>14384.428571428571</v>
          </cell>
          <cell r="C135">
            <v>21.240409999999997</v>
          </cell>
          <cell r="D135">
            <v>8.9561761904761905</v>
          </cell>
          <cell r="E135">
            <v>38.195396666666667</v>
          </cell>
          <cell r="F135">
            <v>5</v>
          </cell>
          <cell r="G135">
            <v>2019</v>
          </cell>
        </row>
        <row r="136">
          <cell r="B136">
            <v>14221.466666666667</v>
          </cell>
          <cell r="C136">
            <v>20.595775333333332</v>
          </cell>
          <cell r="D136">
            <v>9.1797462666666672</v>
          </cell>
          <cell r="E136">
            <v>38.459942666666663</v>
          </cell>
          <cell r="F136">
            <v>6</v>
          </cell>
          <cell r="G136">
            <v>2019</v>
          </cell>
        </row>
        <row r="137">
          <cell r="B137">
            <v>14032.695652173914</v>
          </cell>
          <cell r="C137">
            <v>20.352316086956524</v>
          </cell>
          <cell r="D137">
            <v>8.908678608695654</v>
          </cell>
          <cell r="E137">
            <v>39.253046956521743</v>
          </cell>
          <cell r="F137">
            <v>7</v>
          </cell>
          <cell r="G137">
            <v>2019</v>
          </cell>
        </row>
        <row r="138">
          <cell r="B138">
            <v>14235.428571428571</v>
          </cell>
          <cell r="C138">
            <v>20.870061904761901</v>
          </cell>
          <cell r="D138">
            <v>8.9641329523809503</v>
          </cell>
          <cell r="E138">
            <v>38.748116666666661</v>
          </cell>
          <cell r="F138">
            <v>8</v>
          </cell>
          <cell r="G138">
            <v>2019</v>
          </cell>
        </row>
        <row r="139">
          <cell r="B139">
            <v>14102.476190476191</v>
          </cell>
          <cell r="C139">
            <v>21.045696666666668</v>
          </cell>
          <cell r="D139">
            <v>9.1536206666666668</v>
          </cell>
          <cell r="E139">
            <v>38.582482857142864</v>
          </cell>
          <cell r="F139">
            <v>9</v>
          </cell>
          <cell r="G139">
            <v>2019</v>
          </cell>
        </row>
        <row r="140">
          <cell r="B140">
            <v>14116.260869565218</v>
          </cell>
          <cell r="C140">
            <v>21.045655652173913</v>
          </cell>
          <cell r="D140">
            <v>9.2152514347826102</v>
          </cell>
          <cell r="E140">
            <v>38.783366521739126</v>
          </cell>
          <cell r="F140">
            <v>10</v>
          </cell>
          <cell r="G140">
            <v>2019</v>
          </cell>
        </row>
        <row r="141">
          <cell r="B141">
            <v>14063.619047619048</v>
          </cell>
          <cell r="C141">
            <v>20.98699666666667</v>
          </cell>
          <cell r="D141">
            <v>9.2774703333333335</v>
          </cell>
          <cell r="E141">
            <v>38.921058571428567</v>
          </cell>
          <cell r="F141">
            <v>11</v>
          </cell>
          <cell r="G141">
            <v>2019</v>
          </cell>
        </row>
        <row r="142">
          <cell r="B142">
            <v>14010.35</v>
          </cell>
          <cell r="C142">
            <v>20.886472999999999</v>
          </cell>
          <cell r="D142">
            <v>9.6800080500000014</v>
          </cell>
          <cell r="E142">
            <v>38.580959500000006</v>
          </cell>
          <cell r="F142">
            <v>12</v>
          </cell>
          <cell r="G142">
            <v>2019</v>
          </cell>
        </row>
        <row r="143">
          <cell r="B143">
            <v>13722.181818181818</v>
          </cell>
          <cell r="C143">
            <v>20.253046818181822</v>
          </cell>
          <cell r="D143">
            <v>10.051605045454549</v>
          </cell>
          <cell r="E143">
            <v>39.014191363636364</v>
          </cell>
          <cell r="F143">
            <v>1</v>
          </cell>
          <cell r="G143">
            <v>2020</v>
          </cell>
        </row>
        <row r="144">
          <cell r="B144">
            <v>13775.3</v>
          </cell>
          <cell r="C144">
            <v>20.276821999999996</v>
          </cell>
          <cell r="D144">
            <v>11.4069275</v>
          </cell>
          <cell r="E144">
            <v>37.900030500000007</v>
          </cell>
          <cell r="F144">
            <v>2</v>
          </cell>
          <cell r="G144">
            <v>2020</v>
          </cell>
        </row>
        <row r="145">
          <cell r="B145">
            <v>15185.619047619048</v>
          </cell>
          <cell r="C145">
            <v>20.398237619047627</v>
          </cell>
          <cell r="D145">
            <v>13.850923809523806</v>
          </cell>
          <cell r="E145">
            <v>35.001526190476191</v>
          </cell>
          <cell r="F145">
            <v>3</v>
          </cell>
          <cell r="G145">
            <v>2020</v>
          </cell>
        </row>
        <row r="146">
          <cell r="B146">
            <v>15725.047619047618</v>
          </cell>
          <cell r="C146">
            <v>21.46827285714286</v>
          </cell>
          <cell r="D146">
            <v>14.945059999999998</v>
          </cell>
          <cell r="E146">
            <v>32.239809523809512</v>
          </cell>
          <cell r="F146">
            <v>4</v>
          </cell>
          <cell r="G146">
            <v>2020</v>
          </cell>
        </row>
        <row r="147">
          <cell r="B147">
            <v>14843.235294117647</v>
          </cell>
          <cell r="C147">
            <v>24.797972941176475</v>
          </cell>
          <cell r="D147">
            <v>14.579234117647061</v>
          </cell>
          <cell r="E147">
            <v>30.438652941176468</v>
          </cell>
          <cell r="F147">
            <v>5</v>
          </cell>
          <cell r="G147">
            <v>2020</v>
          </cell>
        </row>
        <row r="148">
          <cell r="B148">
            <v>14104.952380952382</v>
          </cell>
          <cell r="C148">
            <v>25.248117619047619</v>
          </cell>
          <cell r="D148">
            <v>14.465598571428572</v>
          </cell>
          <cell r="E148">
            <v>30.361724761904764</v>
          </cell>
          <cell r="F148">
            <v>6</v>
          </cell>
          <cell r="G148">
            <v>2020</v>
          </cell>
        </row>
        <row r="149">
          <cell r="B149">
            <v>14532.90909090909</v>
          </cell>
          <cell r="C149">
            <v>25.958982727272726</v>
          </cell>
          <cell r="D149">
            <v>14.314450454545453</v>
          </cell>
          <cell r="E149">
            <v>29.798782272727273</v>
          </cell>
          <cell r="F149">
            <v>7</v>
          </cell>
          <cell r="G149">
            <v>2020</v>
          </cell>
        </row>
        <row r="150">
          <cell r="B150">
            <v>14679.842105263158</v>
          </cell>
          <cell r="C150">
            <v>25.985574736842104</v>
          </cell>
          <cell r="D150">
            <v>15.803796842105262</v>
          </cell>
          <cell r="E150">
            <v>28.834876842105256</v>
          </cell>
          <cell r="F150">
            <v>8</v>
          </cell>
          <cell r="G150">
            <v>2020</v>
          </cell>
        </row>
        <row r="151">
          <cell r="B151">
            <v>14807.681818181818</v>
          </cell>
          <cell r="C151">
            <v>26.077544090909097</v>
          </cell>
          <cell r="D151">
            <v>16.85761909090909</v>
          </cell>
          <cell r="E151">
            <v>27.989923636363638</v>
          </cell>
          <cell r="F151">
            <v>9</v>
          </cell>
          <cell r="G151">
            <v>2020</v>
          </cell>
        </row>
        <row r="152">
          <cell r="B152">
            <v>14709.473684210527</v>
          </cell>
          <cell r="C152">
            <v>25.224007368421052</v>
          </cell>
          <cell r="D152">
            <v>19.266889473684213</v>
          </cell>
          <cell r="E152">
            <v>26.732558421052627</v>
          </cell>
          <cell r="F152">
            <v>10</v>
          </cell>
          <cell r="G152">
            <v>2020</v>
          </cell>
        </row>
        <row r="153">
          <cell r="B153">
            <v>14201.952380952382</v>
          </cell>
          <cell r="C153">
            <v>25.059690952380954</v>
          </cell>
          <cell r="D153">
            <v>20.198041904761901</v>
          </cell>
          <cell r="E153">
            <v>26.159647142857143</v>
          </cell>
          <cell r="F153">
            <v>11</v>
          </cell>
          <cell r="G153">
            <v>2020</v>
          </cell>
        </row>
        <row r="154">
          <cell r="B154">
            <v>14121.9</v>
          </cell>
          <cell r="C154">
            <v>24.917655</v>
          </cell>
          <cell r="D154">
            <v>21.738998999999993</v>
          </cell>
          <cell r="E154">
            <v>25.509701</v>
          </cell>
          <cell r="F154">
            <v>12</v>
          </cell>
          <cell r="G154">
            <v>2020</v>
          </cell>
        </row>
        <row r="155">
          <cell r="B155">
            <v>14024</v>
          </cell>
          <cell r="C155">
            <v>24.695322499999996</v>
          </cell>
          <cell r="D155">
            <v>22.598302499999992</v>
          </cell>
          <cell r="E155">
            <v>25.00656</v>
          </cell>
          <cell r="F155">
            <v>1</v>
          </cell>
          <cell r="G155">
            <v>2021</v>
          </cell>
        </row>
        <row r="156">
          <cell r="B156">
            <v>14032.421052631578</v>
          </cell>
          <cell r="C156">
            <v>24.999764736842103</v>
          </cell>
          <cell r="D156">
            <v>22.677974736842099</v>
          </cell>
          <cell r="E156">
            <v>24.642748947368414</v>
          </cell>
          <cell r="F156">
            <v>2</v>
          </cell>
          <cell r="G156">
            <v>2021</v>
          </cell>
        </row>
        <row r="157">
          <cell r="B157">
            <v>14387.454545454546</v>
          </cell>
          <cell r="C157">
            <v>25.442638181818186</v>
          </cell>
          <cell r="D157">
            <v>22.966808636363638</v>
          </cell>
          <cell r="E157">
            <v>23.231500909090911</v>
          </cell>
          <cell r="F157">
            <v>3</v>
          </cell>
          <cell r="G157">
            <v>2021</v>
          </cell>
        </row>
        <row r="158">
          <cell r="B158">
            <v>14528.818181818182</v>
          </cell>
          <cell r="C158">
            <v>25.430793181818181</v>
          </cell>
          <cell r="D158">
            <v>23.231048181818181</v>
          </cell>
          <cell r="E158">
            <v>22.79342909090909</v>
          </cell>
          <cell r="F158">
            <v>4</v>
          </cell>
          <cell r="G158">
            <v>2021</v>
          </cell>
        </row>
        <row r="159">
          <cell r="B159">
            <v>14319.722222222223</v>
          </cell>
          <cell r="C159">
            <v>25.212081666666666</v>
          </cell>
          <cell r="D159">
            <v>23.291140000000002</v>
          </cell>
          <cell r="E159">
            <v>22.794843888888888</v>
          </cell>
          <cell r="F159">
            <v>5</v>
          </cell>
          <cell r="G159">
            <v>2021</v>
          </cell>
        </row>
        <row r="160">
          <cell r="B160">
            <v>14334.523809523809</v>
          </cell>
          <cell r="C160">
            <v>25.076284761904759</v>
          </cell>
          <cell r="D160">
            <v>23.135501904761902</v>
          </cell>
          <cell r="E160">
            <v>22.926589047619046</v>
          </cell>
          <cell r="F160">
            <v>6</v>
          </cell>
          <cell r="G160">
            <v>2021</v>
          </cell>
        </row>
        <row r="161">
          <cell r="B161">
            <v>14494.476190476191</v>
          </cell>
          <cell r="C161">
            <v>25.119096190476192</v>
          </cell>
          <cell r="D161">
            <v>23.093351428571427</v>
          </cell>
          <cell r="E161">
            <v>22.638904285714286</v>
          </cell>
          <cell r="F161">
            <v>7</v>
          </cell>
          <cell r="G161">
            <v>2021</v>
          </cell>
        </row>
        <row r="162">
          <cell r="B162">
            <v>14378.55</v>
          </cell>
          <cell r="C162">
            <v>25.134245499999999</v>
          </cell>
          <cell r="D162">
            <v>22.962298499999996</v>
          </cell>
          <cell r="E162">
            <v>22.490850500000001</v>
          </cell>
          <cell r="F162">
            <v>8</v>
          </cell>
          <cell r="G162">
            <v>2021</v>
          </cell>
        </row>
        <row r="163">
          <cell r="B163">
            <v>14251.863636363636</v>
          </cell>
          <cell r="C163">
            <v>25.708565909090908</v>
          </cell>
          <cell r="D163">
            <v>22.685156818181813</v>
          </cell>
          <cell r="E163">
            <v>22.155310909090911</v>
          </cell>
          <cell r="F163">
            <v>9</v>
          </cell>
          <cell r="G163">
            <v>2021</v>
          </cell>
        </row>
        <row r="164">
          <cell r="B164">
            <v>14180.75</v>
          </cell>
          <cell r="C164">
            <v>25.867986000000002</v>
          </cell>
          <cell r="D164">
            <v>22.555410500000001</v>
          </cell>
          <cell r="E164">
            <v>21.448598500000003</v>
          </cell>
          <cell r="F164">
            <v>10</v>
          </cell>
          <cell r="G164">
            <v>2021</v>
          </cell>
        </row>
        <row r="165">
          <cell r="B165">
            <v>14265.59090909091</v>
          </cell>
          <cell r="C165">
            <v>26.120625909090908</v>
          </cell>
          <cell r="D165">
            <v>22.501909090909081</v>
          </cell>
          <cell r="E165">
            <v>20.75834954545455</v>
          </cell>
          <cell r="F165">
            <v>11</v>
          </cell>
          <cell r="G165">
            <v>2021</v>
          </cell>
        </row>
        <row r="166">
          <cell r="B166">
            <v>14322.521739130434</v>
          </cell>
          <cell r="C166">
            <v>25.903304347826086</v>
          </cell>
          <cell r="D166">
            <v>23.584255652173919</v>
          </cell>
          <cell r="E166">
            <v>19.845093043478265</v>
          </cell>
          <cell r="F166">
            <v>12</v>
          </cell>
          <cell r="G166">
            <v>2021</v>
          </cell>
        </row>
        <row r="167">
          <cell r="B167">
            <v>14338</v>
          </cell>
          <cell r="C167">
            <v>24.7876504016598</v>
          </cell>
          <cell r="D167">
            <v>26.064040383464604</v>
          </cell>
          <cell r="E167">
            <v>19.049504772699279</v>
          </cell>
          <cell r="F167">
            <v>1</v>
          </cell>
          <cell r="G167">
            <v>2022</v>
          </cell>
        </row>
        <row r="168">
          <cell r="B168">
            <v>14348.722222222223</v>
          </cell>
          <cell r="C168">
            <v>24.451289287095825</v>
          </cell>
          <cell r="D168">
            <v>25.847458250155089</v>
          </cell>
          <cell r="E168">
            <v>18.996242587394732</v>
          </cell>
          <cell r="F168">
            <v>2</v>
          </cell>
          <cell r="G168">
            <v>2022</v>
          </cell>
        </row>
        <row r="169">
          <cell r="B169">
            <v>14347.454545454546</v>
          </cell>
          <cell r="C169">
            <v>24.577071994167319</v>
          </cell>
          <cell r="D169">
            <v>25.561367133749652</v>
          </cell>
          <cell r="E169">
            <v>18.128123590385652</v>
          </cell>
          <cell r="F169">
            <v>3</v>
          </cell>
          <cell r="G169">
            <v>2022</v>
          </cell>
        </row>
        <row r="170">
          <cell r="B170">
            <v>14375.105263157895</v>
          </cell>
          <cell r="C170">
            <v>24.678372306536062</v>
          </cell>
          <cell r="D170">
            <v>25.449146220110759</v>
          </cell>
          <cell r="E170">
            <v>17.493550399950578</v>
          </cell>
          <cell r="F170">
            <v>4</v>
          </cell>
          <cell r="G170">
            <v>2022</v>
          </cell>
        </row>
        <row r="171">
          <cell r="B171">
            <v>14619.266666666666</v>
          </cell>
          <cell r="C171">
            <v>24.914297796447254</v>
          </cell>
          <cell r="D171">
            <v>25.771689442838166</v>
          </cell>
          <cell r="E171">
            <v>16.597430639217617</v>
          </cell>
          <cell r="F171">
            <v>5</v>
          </cell>
          <cell r="G171">
            <v>2022</v>
          </cell>
        </row>
        <row r="172">
          <cell r="B172">
            <v>14701.714285714286</v>
          </cell>
          <cell r="C172">
            <v>24.512597311553257</v>
          </cell>
          <cell r="D172">
            <v>25.790796298227367</v>
          </cell>
          <cell r="E172">
            <v>16.462388776613665</v>
          </cell>
          <cell r="F172">
            <v>6</v>
          </cell>
          <cell r="G172">
            <v>2022</v>
          </cell>
        </row>
        <row r="173">
          <cell r="B173">
            <v>14979.571428571429</v>
          </cell>
          <cell r="C173">
            <v>24.773132238463436</v>
          </cell>
          <cell r="D173">
            <v>25.935621593690072</v>
          </cell>
          <cell r="E173">
            <v>15.622105474609993</v>
          </cell>
          <cell r="F173">
            <v>7</v>
          </cell>
          <cell r="G173">
            <v>2022</v>
          </cell>
        </row>
        <row r="174">
          <cell r="B174">
            <v>14842</v>
          </cell>
          <cell r="C174">
            <v>24.945910898316409</v>
          </cell>
          <cell r="D174">
            <v>25.537489088009735</v>
          </cell>
          <cell r="E174">
            <v>15.520412680563897</v>
          </cell>
          <cell r="F174">
            <v>8</v>
          </cell>
          <cell r="G174">
            <v>2022</v>
          </cell>
        </row>
        <row r="175">
          <cell r="B175">
            <v>14985.863636363636</v>
          </cell>
          <cell r="C175">
            <v>24.921354699327217</v>
          </cell>
          <cell r="D175">
            <v>25.744855241519794</v>
          </cell>
          <cell r="E175">
            <v>14.812319328199409</v>
          </cell>
          <cell r="F175">
            <v>9</v>
          </cell>
          <cell r="G175">
            <v>2022</v>
          </cell>
        </row>
        <row r="176">
          <cell r="B176">
            <v>15435.904761904761</v>
          </cell>
          <cell r="C176">
            <v>24.831313429230299</v>
          </cell>
          <cell r="D176">
            <v>25.913085943766369</v>
          </cell>
          <cell r="E176">
            <v>14.089343709077079</v>
          </cell>
          <cell r="F176">
            <v>10</v>
          </cell>
          <cell r="G176">
            <v>2022</v>
          </cell>
        </row>
        <row r="177">
          <cell r="B177">
            <v>15663.954545454546</v>
          </cell>
          <cell r="C177">
            <v>24.757742443688173</v>
          </cell>
          <cell r="D177">
            <v>25.750417041164312</v>
          </cell>
          <cell r="E177">
            <v>14.036633279803091</v>
          </cell>
          <cell r="F177">
            <v>11</v>
          </cell>
          <cell r="G177">
            <v>2022</v>
          </cell>
        </row>
        <row r="178">
          <cell r="B178">
            <v>15600.363636363636</v>
          </cell>
          <cell r="C178">
            <v>24.470625732847214</v>
          </cell>
          <cell r="D178">
            <v>25.752177811086366</v>
          </cell>
          <cell r="E178">
            <v>14.572968463451559</v>
          </cell>
          <cell r="F178">
            <v>12</v>
          </cell>
          <cell r="G178">
            <v>2022</v>
          </cell>
        </row>
        <row r="179">
          <cell r="B179">
            <v>15254.095238095239</v>
          </cell>
          <cell r="C179">
            <v>23.906170853495368</v>
          </cell>
          <cell r="D179">
            <v>27.077832711588059</v>
          </cell>
          <cell r="E179">
            <v>14.756819066517954</v>
          </cell>
          <cell r="F179">
            <v>1</v>
          </cell>
          <cell r="G179">
            <v>2023</v>
          </cell>
        </row>
        <row r="180">
          <cell r="B180">
            <v>15134.05</v>
          </cell>
          <cell r="C180">
            <v>24.332542118082625</v>
          </cell>
          <cell r="D180">
            <v>26.485464336849098</v>
          </cell>
          <cell r="E180">
            <v>14.950495598766555</v>
          </cell>
          <cell r="F180">
            <v>2</v>
          </cell>
          <cell r="G180">
            <v>2023</v>
          </cell>
        </row>
        <row r="181">
          <cell r="B181">
            <v>15300.714285714286</v>
          </cell>
          <cell r="C181">
            <v>24.441612509573361</v>
          </cell>
          <cell r="D181">
            <v>26.129644565182389</v>
          </cell>
          <cell r="E181">
            <v>14.698515609569958</v>
          </cell>
          <cell r="F181">
            <v>3</v>
          </cell>
          <cell r="G181">
            <v>2023</v>
          </cell>
        </row>
        <row r="182">
          <cell r="B182">
            <v>14866.714285714286</v>
          </cell>
          <cell r="C182">
            <v>24.231151770995712</v>
          </cell>
          <cell r="D182">
            <v>25.726541026874227</v>
          </cell>
          <cell r="E182">
            <v>14.872758350494722</v>
          </cell>
          <cell r="F182">
            <v>4</v>
          </cell>
          <cell r="G182">
            <v>2023</v>
          </cell>
        </row>
        <row r="183">
          <cell r="B183">
            <v>14810.85738095238</v>
          </cell>
          <cell r="C183">
            <v>23.51084600206741</v>
          </cell>
          <cell r="D183">
            <v>25.889564257683883</v>
          </cell>
          <cell r="E183">
            <v>15.136449349650315</v>
          </cell>
          <cell r="F183">
            <v>5</v>
          </cell>
          <cell r="G183">
            <v>2023</v>
          </cell>
        </row>
        <row r="184">
          <cell r="B184">
            <v>14932.000294117648</v>
          </cell>
          <cell r="C184">
            <v>22.965544175131345</v>
          </cell>
          <cell r="D184">
            <v>25.708440098490129</v>
          </cell>
          <cell r="E184">
            <v>15.421037378483799</v>
          </cell>
          <cell r="F184">
            <v>6</v>
          </cell>
          <cell r="G184">
            <v>2023</v>
          </cell>
        </row>
        <row r="185">
          <cell r="B185">
            <v>15039.75</v>
          </cell>
          <cell r="C185">
            <v>22.94325199758115</v>
          </cell>
          <cell r="D185">
            <v>25.209829885569047</v>
          </cell>
          <cell r="E185">
            <v>15.509609006960082</v>
          </cell>
          <cell r="F185">
            <v>7</v>
          </cell>
          <cell r="G185">
            <v>2023</v>
          </cell>
        </row>
        <row r="186">
          <cell r="B186">
            <v>15245.136590909091</v>
          </cell>
          <cell r="C186">
            <v>22.600928301763467</v>
          </cell>
          <cell r="D186">
            <v>24.785453649057771</v>
          </cell>
          <cell r="E186">
            <v>15.493614303526236</v>
          </cell>
          <cell r="F186">
            <v>8</v>
          </cell>
          <cell r="G186">
            <v>2023</v>
          </cell>
        </row>
        <row r="187">
          <cell r="B187">
            <v>15354.2</v>
          </cell>
          <cell r="C187">
            <v>22.207136853448802</v>
          </cell>
          <cell r="D187">
            <v>24.785459751099072</v>
          </cell>
          <cell r="E187">
            <v>15.283218495613422</v>
          </cell>
          <cell r="F187">
            <v>9</v>
          </cell>
          <cell r="G187">
            <v>2023</v>
          </cell>
        </row>
        <row r="188">
          <cell r="B188">
            <v>15741.227500000001</v>
          </cell>
          <cell r="C188">
            <v>21.862052040891339</v>
          </cell>
          <cell r="D188">
            <v>24.669346966935414</v>
          </cell>
          <cell r="E188">
            <v>14.771934826300292</v>
          </cell>
          <cell r="F188">
            <v>10</v>
          </cell>
          <cell r="G188">
            <v>2023</v>
          </cell>
        </row>
        <row r="189">
          <cell r="B189">
            <v>15617.40909090909</v>
          </cell>
          <cell r="C189">
            <v>21.643710133452039</v>
          </cell>
          <cell r="D189">
            <v>24.482030423773267</v>
          </cell>
          <cell r="E189">
            <v>14.7660390838316</v>
          </cell>
          <cell r="F189">
            <v>11</v>
          </cell>
          <cell r="G189">
            <v>2023</v>
          </cell>
        </row>
        <row r="190">
          <cell r="B190">
            <v>15513.368421052632</v>
          </cell>
          <cell r="C190">
            <v>21.695384599277638</v>
          </cell>
          <cell r="D190">
            <v>24.262460952433315</v>
          </cell>
          <cell r="E190">
            <v>14.946234719557117</v>
          </cell>
          <cell r="F190">
            <v>12</v>
          </cell>
          <cell r="G190">
            <v>2023</v>
          </cell>
        </row>
        <row r="191">
          <cell r="B191">
            <v>15610.818636363636</v>
          </cell>
          <cell r="C191">
            <v>21.896522825833031</v>
          </cell>
          <cell r="D191">
            <v>24.072692566340375</v>
          </cell>
          <cell r="E191">
            <v>14.907999186344968</v>
          </cell>
          <cell r="F191">
            <v>1</v>
          </cell>
          <cell r="G191">
            <v>2024</v>
          </cell>
        </row>
        <row r="192">
          <cell r="B192">
            <v>15665.333611111111</v>
          </cell>
          <cell r="C192">
            <v>22.141157495384888</v>
          </cell>
          <cell r="D192">
            <v>24.18404323558245</v>
          </cell>
          <cell r="E192">
            <v>14.627564997084237</v>
          </cell>
          <cell r="F192">
            <v>2</v>
          </cell>
          <cell r="G192">
            <v>2024</v>
          </cell>
        </row>
        <row r="193">
          <cell r="B193">
            <v>15702.611111111111</v>
          </cell>
          <cell r="C193">
            <v>21.760339639017587</v>
          </cell>
          <cell r="D193">
            <v>24.462606520701456</v>
          </cell>
          <cell r="E193">
            <v>14.33015787541499</v>
          </cell>
          <cell r="F193">
            <v>3</v>
          </cell>
          <cell r="G193">
            <v>2024</v>
          </cell>
        </row>
        <row r="194">
          <cell r="B194">
            <v>16100</v>
          </cell>
          <cell r="C194">
            <v>21.386649540813558</v>
          </cell>
          <cell r="D194">
            <v>24.545867455245435</v>
          </cell>
          <cell r="E194">
            <v>13.978433536097095</v>
          </cell>
          <cell r="F194">
            <v>4</v>
          </cell>
          <cell r="G194">
            <v>2024</v>
          </cell>
        </row>
        <row r="195">
          <cell r="B195">
            <v>16083.944722222222</v>
          </cell>
          <cell r="C195">
            <v>20.940905155334406</v>
          </cell>
          <cell r="D195">
            <v>24.515245012633244</v>
          </cell>
          <cell r="E195">
            <v>13.940318410290873</v>
          </cell>
          <cell r="F195">
            <v>5</v>
          </cell>
          <cell r="G195">
            <v>2024</v>
          </cell>
        </row>
        <row r="196">
          <cell r="B196">
            <v>16329.388888888889</v>
          </cell>
          <cell r="C196">
            <v>20.784579989482339</v>
          </cell>
          <cell r="D196">
            <v>24.393179793660199</v>
          </cell>
          <cell r="E196">
            <v>13.948666778361781</v>
          </cell>
          <cell r="F196">
            <v>6</v>
          </cell>
          <cell r="G196">
            <v>2024</v>
          </cell>
        </row>
        <row r="197">
          <cell r="B197">
            <v>16261.652826086956</v>
          </cell>
          <cell r="C197">
            <v>20.631579990061915</v>
          </cell>
          <cell r="D197">
            <v>24.305982359912438</v>
          </cell>
          <cell r="E197">
            <v>13.972113329385795</v>
          </cell>
          <cell r="F197">
            <v>7</v>
          </cell>
          <cell r="G197">
            <v>2024</v>
          </cell>
        </row>
        <row r="198">
          <cell r="B198">
            <v>15793.181818181818</v>
          </cell>
          <cell r="C198">
            <v>20.544248620853605</v>
          </cell>
          <cell r="D198">
            <v>24.160704710996445</v>
          </cell>
          <cell r="E198">
            <v>14.25217212611726</v>
          </cell>
          <cell r="F198">
            <v>8</v>
          </cell>
          <cell r="G198">
            <v>2024</v>
          </cell>
        </row>
        <row r="199">
          <cell r="B199">
            <v>15341.25</v>
          </cell>
          <cell r="C199">
            <v>20.533648641170199</v>
          </cell>
          <cell r="D199">
            <v>24.126827466101357</v>
          </cell>
          <cell r="E199">
            <v>14.589560228364155</v>
          </cell>
          <cell r="F199">
            <v>9</v>
          </cell>
          <cell r="G199">
            <v>2024</v>
          </cell>
        </row>
        <row r="200">
          <cell r="B200">
            <v>15541.347826086956</v>
          </cell>
          <cell r="C200">
            <v>19.980915376392431</v>
          </cell>
          <cell r="D200">
            <v>24.250169238587137</v>
          </cell>
          <cell r="E200">
            <v>14.931963886583686</v>
          </cell>
          <cell r="F200">
            <v>10</v>
          </cell>
          <cell r="G200">
            <v>2024</v>
          </cell>
        </row>
        <row r="201">
          <cell r="B201">
            <v>15812.35</v>
          </cell>
          <cell r="C201">
            <v>18.864359113368415</v>
          </cell>
          <cell r="D201">
            <v>24.41745355823813</v>
          </cell>
          <cell r="E201">
            <v>14.722088488278869</v>
          </cell>
          <cell r="F201">
            <v>11</v>
          </cell>
          <cell r="G201">
            <v>2024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_sun"/>
      <sheetName val="assumption"/>
      <sheetName val="regression"/>
      <sheetName val="train_sun"/>
      <sheetName val="predict_sun"/>
      <sheetName val="predict_sun_7series"/>
      <sheetName val="stat_sbsn"/>
      <sheetName val="train_sbsn"/>
      <sheetName val="predict_sbsn"/>
      <sheetName val="dpk"/>
      <sheetName val="idr_own"/>
      <sheetName val="var_dpk"/>
      <sheetName val="var_idr"/>
      <sheetName val="var_bnkp"/>
      <sheetName val="var_cbbp"/>
      <sheetName val="var_forh"/>
      <sheetName val="48x start 2 Jan"/>
      <sheetName val="sbn_2025"/>
      <sheetName val="raw_sbsn"/>
      <sheetName val="long_holiday"/>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B2">
            <v>1948890</v>
          </cell>
          <cell r="C2">
            <v>2010</v>
          </cell>
          <cell r="D2">
            <v>1</v>
          </cell>
        </row>
        <row r="3">
          <cell r="B3">
            <v>1931638</v>
          </cell>
          <cell r="C3">
            <v>2010</v>
          </cell>
          <cell r="D3">
            <v>2</v>
          </cell>
        </row>
        <row r="4">
          <cell r="B4">
            <v>1982262</v>
          </cell>
          <cell r="C4">
            <v>2010</v>
          </cell>
          <cell r="D4">
            <v>3</v>
          </cell>
        </row>
        <row r="5">
          <cell r="B5">
            <v>1938823</v>
          </cell>
          <cell r="C5">
            <v>2010</v>
          </cell>
          <cell r="D5">
            <v>4</v>
          </cell>
        </row>
        <row r="6">
          <cell r="B6">
            <v>1970971</v>
          </cell>
          <cell r="C6">
            <v>2010</v>
          </cell>
          <cell r="D6">
            <v>5</v>
          </cell>
        </row>
        <row r="7">
          <cell r="B7">
            <v>2046553</v>
          </cell>
          <cell r="C7">
            <v>2010</v>
          </cell>
          <cell r="D7">
            <v>6</v>
          </cell>
        </row>
        <row r="8">
          <cell r="B8">
            <v>2030918</v>
          </cell>
          <cell r="C8">
            <v>2010</v>
          </cell>
          <cell r="D8">
            <v>7</v>
          </cell>
        </row>
        <row r="9">
          <cell r="B9">
            <v>2040640</v>
          </cell>
          <cell r="C9">
            <v>2010</v>
          </cell>
          <cell r="D9">
            <v>8</v>
          </cell>
        </row>
        <row r="10">
          <cell r="B10">
            <v>2089343</v>
          </cell>
          <cell r="C10">
            <v>2010</v>
          </cell>
          <cell r="D10">
            <v>9</v>
          </cell>
        </row>
        <row r="11">
          <cell r="B11">
            <v>2117444</v>
          </cell>
          <cell r="C11">
            <v>2010</v>
          </cell>
          <cell r="D11">
            <v>10</v>
          </cell>
        </row>
        <row r="12">
          <cell r="B12">
            <v>2154055</v>
          </cell>
          <cell r="C12">
            <v>2010</v>
          </cell>
          <cell r="D12">
            <v>11</v>
          </cell>
        </row>
        <row r="13">
          <cell r="B13">
            <v>2274489</v>
          </cell>
          <cell r="C13">
            <v>2010</v>
          </cell>
          <cell r="D13">
            <v>12</v>
          </cell>
        </row>
        <row r="14">
          <cell r="B14">
            <v>2302056.2999999998</v>
          </cell>
          <cell r="C14">
            <v>2011</v>
          </cell>
          <cell r="D14">
            <v>1</v>
          </cell>
        </row>
        <row r="15">
          <cell r="B15">
            <v>2287843.66</v>
          </cell>
          <cell r="C15">
            <v>2011</v>
          </cell>
          <cell r="D15">
            <v>2</v>
          </cell>
        </row>
        <row r="16">
          <cell r="B16">
            <v>2351357</v>
          </cell>
          <cell r="C16">
            <v>2011</v>
          </cell>
          <cell r="D16">
            <v>3</v>
          </cell>
        </row>
        <row r="17">
          <cell r="B17">
            <v>2340212.7200000002</v>
          </cell>
          <cell r="C17">
            <v>2011</v>
          </cell>
          <cell r="D17">
            <v>4</v>
          </cell>
        </row>
        <row r="18">
          <cell r="B18">
            <v>2397178.7799999998</v>
          </cell>
          <cell r="C18">
            <v>2011</v>
          </cell>
          <cell r="D18">
            <v>5</v>
          </cell>
        </row>
        <row r="19">
          <cell r="B19">
            <v>2438011.2799999998</v>
          </cell>
          <cell r="C19">
            <v>2011</v>
          </cell>
          <cell r="D19">
            <v>6</v>
          </cell>
        </row>
        <row r="20">
          <cell r="B20">
            <v>2464083.0499999998</v>
          </cell>
          <cell r="C20">
            <v>2011</v>
          </cell>
          <cell r="D20">
            <v>7</v>
          </cell>
        </row>
        <row r="21">
          <cell r="B21">
            <v>2459897.59</v>
          </cell>
          <cell r="C21">
            <v>2011</v>
          </cell>
          <cell r="D21">
            <v>8</v>
          </cell>
        </row>
        <row r="22">
          <cell r="B22">
            <v>2544861.88</v>
          </cell>
          <cell r="C22">
            <v>2011</v>
          </cell>
          <cell r="D22">
            <v>9</v>
          </cell>
        </row>
        <row r="23">
          <cell r="B23">
            <v>2587282.35</v>
          </cell>
          <cell r="C23">
            <v>2011</v>
          </cell>
          <cell r="D23">
            <v>10</v>
          </cell>
        </row>
        <row r="24">
          <cell r="B24">
            <v>2644742.13</v>
          </cell>
          <cell r="C24">
            <v>2011</v>
          </cell>
          <cell r="D24">
            <v>11</v>
          </cell>
        </row>
        <row r="25">
          <cell r="B25">
            <v>2784911.76</v>
          </cell>
          <cell r="C25">
            <v>2011</v>
          </cell>
          <cell r="D25">
            <v>12</v>
          </cell>
        </row>
        <row r="26">
          <cell r="B26">
            <v>2770570.07</v>
          </cell>
          <cell r="C26">
            <v>2012</v>
          </cell>
          <cell r="D26">
            <v>1</v>
          </cell>
        </row>
        <row r="27">
          <cell r="B27">
            <v>2763942.86</v>
          </cell>
          <cell r="C27">
            <v>2012</v>
          </cell>
          <cell r="D27">
            <v>2</v>
          </cell>
        </row>
        <row r="28">
          <cell r="B28">
            <v>2825974.9</v>
          </cell>
          <cell r="C28">
            <v>2012</v>
          </cell>
          <cell r="D28">
            <v>3</v>
          </cell>
        </row>
        <row r="29">
          <cell r="B29">
            <v>2841361.39</v>
          </cell>
          <cell r="C29">
            <v>2012</v>
          </cell>
          <cell r="D29">
            <v>4</v>
          </cell>
        </row>
        <row r="30">
          <cell r="B30">
            <v>2908957.47</v>
          </cell>
          <cell r="C30">
            <v>2012</v>
          </cell>
          <cell r="D30">
            <v>5</v>
          </cell>
        </row>
        <row r="31">
          <cell r="B31">
            <v>2955833.07</v>
          </cell>
          <cell r="C31">
            <v>2012</v>
          </cell>
          <cell r="D31">
            <v>6</v>
          </cell>
        </row>
        <row r="32">
          <cell r="B32">
            <v>2961416.52</v>
          </cell>
          <cell r="C32">
            <v>2012</v>
          </cell>
          <cell r="D32">
            <v>7</v>
          </cell>
        </row>
        <row r="33">
          <cell r="B33">
            <v>2984050.47</v>
          </cell>
          <cell r="C33">
            <v>2012</v>
          </cell>
          <cell r="D33">
            <v>8</v>
          </cell>
        </row>
        <row r="34">
          <cell r="B34">
            <v>3049956.09</v>
          </cell>
          <cell r="C34">
            <v>2012</v>
          </cell>
          <cell r="D34">
            <v>9</v>
          </cell>
        </row>
        <row r="35">
          <cell r="B35">
            <v>3070603.56</v>
          </cell>
          <cell r="C35">
            <v>2012</v>
          </cell>
          <cell r="D35">
            <v>10</v>
          </cell>
        </row>
        <row r="36">
          <cell r="B36">
            <v>3130518.03</v>
          </cell>
          <cell r="C36">
            <v>2012</v>
          </cell>
          <cell r="D36">
            <v>11</v>
          </cell>
        </row>
        <row r="37">
          <cell r="B37">
            <v>3225197.77</v>
          </cell>
          <cell r="C37">
            <v>2012</v>
          </cell>
          <cell r="D37">
            <v>12</v>
          </cell>
        </row>
        <row r="38">
          <cell r="B38">
            <v>3205006.03</v>
          </cell>
          <cell r="C38">
            <v>2013</v>
          </cell>
          <cell r="D38">
            <v>1</v>
          </cell>
        </row>
        <row r="39">
          <cell r="B39">
            <v>3207341.68</v>
          </cell>
          <cell r="C39">
            <v>2013</v>
          </cell>
          <cell r="D39">
            <v>2</v>
          </cell>
        </row>
        <row r="40">
          <cell r="B40">
            <v>3243136.38</v>
          </cell>
          <cell r="C40">
            <v>2013</v>
          </cell>
          <cell r="D40">
            <v>3</v>
          </cell>
        </row>
        <row r="41">
          <cell r="B41">
            <v>3299350.44</v>
          </cell>
          <cell r="C41">
            <v>2013</v>
          </cell>
          <cell r="D41">
            <v>4</v>
          </cell>
        </row>
        <row r="42">
          <cell r="B42">
            <v>3349659.96</v>
          </cell>
          <cell r="C42">
            <v>2013</v>
          </cell>
          <cell r="D42">
            <v>5</v>
          </cell>
        </row>
        <row r="43">
          <cell r="B43">
            <v>3374271.83</v>
          </cell>
          <cell r="C43">
            <v>2013</v>
          </cell>
          <cell r="D43">
            <v>6</v>
          </cell>
        </row>
        <row r="44">
          <cell r="B44">
            <v>3392926.67</v>
          </cell>
          <cell r="C44">
            <v>2013</v>
          </cell>
          <cell r="D44">
            <v>7</v>
          </cell>
        </row>
        <row r="45">
          <cell r="B45">
            <v>3440207.18</v>
          </cell>
          <cell r="C45">
            <v>2013</v>
          </cell>
          <cell r="D45">
            <v>8</v>
          </cell>
        </row>
        <row r="46">
          <cell r="B46">
            <v>3526187.99</v>
          </cell>
          <cell r="C46">
            <v>2013</v>
          </cell>
          <cell r="D46">
            <v>9</v>
          </cell>
        </row>
        <row r="47">
          <cell r="B47">
            <v>3520890.43</v>
          </cell>
          <cell r="C47">
            <v>2013</v>
          </cell>
          <cell r="D47">
            <v>10</v>
          </cell>
        </row>
        <row r="48">
          <cell r="B48">
            <v>3563362.37</v>
          </cell>
          <cell r="C48">
            <v>2013</v>
          </cell>
          <cell r="D48">
            <v>11</v>
          </cell>
        </row>
        <row r="49">
          <cell r="B49">
            <v>3663967.58</v>
          </cell>
          <cell r="C49">
            <v>2013</v>
          </cell>
          <cell r="D49">
            <v>12</v>
          </cell>
        </row>
        <row r="50">
          <cell r="B50">
            <v>3594696.82</v>
          </cell>
          <cell r="C50">
            <v>2014</v>
          </cell>
          <cell r="D50">
            <v>1</v>
          </cell>
        </row>
        <row r="51">
          <cell r="B51">
            <v>3603619.53</v>
          </cell>
          <cell r="C51">
            <v>2014</v>
          </cell>
          <cell r="D51">
            <v>2</v>
          </cell>
        </row>
        <row r="52">
          <cell r="B52">
            <v>3618060.68</v>
          </cell>
          <cell r="C52">
            <v>2014</v>
          </cell>
          <cell r="D52">
            <v>3</v>
          </cell>
        </row>
        <row r="53">
          <cell r="B53">
            <v>3694764.78</v>
          </cell>
          <cell r="C53">
            <v>2014</v>
          </cell>
          <cell r="D53">
            <v>4</v>
          </cell>
        </row>
        <row r="54">
          <cell r="B54">
            <v>3763474.21</v>
          </cell>
          <cell r="C54">
            <v>2014</v>
          </cell>
          <cell r="D54">
            <v>5</v>
          </cell>
        </row>
        <row r="55">
          <cell r="B55">
            <v>3834502.58</v>
          </cell>
          <cell r="C55">
            <v>2014</v>
          </cell>
          <cell r="D55">
            <v>6</v>
          </cell>
        </row>
        <row r="56">
          <cell r="B56">
            <v>3787052.28</v>
          </cell>
          <cell r="C56">
            <v>2014</v>
          </cell>
          <cell r="D56">
            <v>7</v>
          </cell>
        </row>
        <row r="57">
          <cell r="B57">
            <v>3855885.55</v>
          </cell>
          <cell r="C57">
            <v>2014</v>
          </cell>
          <cell r="D57">
            <v>8</v>
          </cell>
        </row>
        <row r="58">
          <cell r="B58">
            <v>3995803.04</v>
          </cell>
          <cell r="C58">
            <v>2014</v>
          </cell>
          <cell r="D58">
            <v>9</v>
          </cell>
        </row>
        <row r="59">
          <cell r="B59">
            <v>4011368.28</v>
          </cell>
          <cell r="C59">
            <v>2014</v>
          </cell>
          <cell r="D59">
            <v>10</v>
          </cell>
        </row>
        <row r="60">
          <cell r="B60">
            <v>4054679.86</v>
          </cell>
          <cell r="C60">
            <v>2014</v>
          </cell>
          <cell r="D60">
            <v>11</v>
          </cell>
        </row>
        <row r="61">
          <cell r="B61">
            <v>4114419.89</v>
          </cell>
          <cell r="C61">
            <v>2014</v>
          </cell>
          <cell r="D61">
            <v>12</v>
          </cell>
        </row>
        <row r="62">
          <cell r="B62">
            <v>4106357.92</v>
          </cell>
          <cell r="C62">
            <v>2015</v>
          </cell>
          <cell r="D62">
            <v>1</v>
          </cell>
        </row>
        <row r="63">
          <cell r="B63">
            <v>4151447.78</v>
          </cell>
          <cell r="C63">
            <v>2015</v>
          </cell>
          <cell r="D63">
            <v>2</v>
          </cell>
        </row>
        <row r="64">
          <cell r="B64">
            <v>4198577</v>
          </cell>
          <cell r="C64">
            <v>2015</v>
          </cell>
          <cell r="D64">
            <v>3</v>
          </cell>
        </row>
        <row r="65">
          <cell r="B65">
            <v>4217625.05</v>
          </cell>
          <cell r="C65">
            <v>2015</v>
          </cell>
          <cell r="D65">
            <v>4</v>
          </cell>
        </row>
        <row r="66">
          <cell r="B66">
            <v>4232149.53</v>
          </cell>
          <cell r="C66">
            <v>2015</v>
          </cell>
          <cell r="D66">
            <v>5</v>
          </cell>
        </row>
        <row r="67">
          <cell r="B67">
            <v>4319749.1399999997</v>
          </cell>
          <cell r="C67">
            <v>2015</v>
          </cell>
          <cell r="D67">
            <v>6</v>
          </cell>
        </row>
        <row r="68">
          <cell r="B68">
            <v>4328822.43</v>
          </cell>
          <cell r="C68">
            <v>2015</v>
          </cell>
          <cell r="D68">
            <v>7</v>
          </cell>
        </row>
        <row r="69">
          <cell r="B69">
            <v>4366571</v>
          </cell>
          <cell r="C69">
            <v>2015</v>
          </cell>
          <cell r="D69">
            <v>8</v>
          </cell>
        </row>
        <row r="70">
          <cell r="B70">
            <v>4464083</v>
          </cell>
          <cell r="C70">
            <v>2015</v>
          </cell>
          <cell r="D70">
            <v>9</v>
          </cell>
        </row>
        <row r="71">
          <cell r="B71">
            <v>4370403.92</v>
          </cell>
          <cell r="C71">
            <v>2015</v>
          </cell>
          <cell r="D71">
            <v>10</v>
          </cell>
        </row>
        <row r="72">
          <cell r="B72">
            <v>4367019.13</v>
          </cell>
          <cell r="C72">
            <v>2015</v>
          </cell>
          <cell r="D72">
            <v>11</v>
          </cell>
        </row>
        <row r="73">
          <cell r="B73">
            <v>4413056.4400000004</v>
          </cell>
          <cell r="C73">
            <v>2015</v>
          </cell>
          <cell r="D73">
            <v>12</v>
          </cell>
        </row>
        <row r="74">
          <cell r="B74">
            <v>4385023.87</v>
          </cell>
          <cell r="C74">
            <v>2016</v>
          </cell>
          <cell r="D74">
            <v>1</v>
          </cell>
        </row>
        <row r="75">
          <cell r="B75">
            <v>4437514.9000000004</v>
          </cell>
          <cell r="C75">
            <v>2016</v>
          </cell>
          <cell r="D75">
            <v>2</v>
          </cell>
        </row>
        <row r="76">
          <cell r="B76">
            <v>4468955</v>
          </cell>
          <cell r="C76">
            <v>2016</v>
          </cell>
          <cell r="D76">
            <v>3</v>
          </cell>
        </row>
        <row r="77">
          <cell r="B77">
            <v>4478408.92</v>
          </cell>
          <cell r="C77">
            <v>2016</v>
          </cell>
          <cell r="D77">
            <v>4</v>
          </cell>
        </row>
        <row r="78">
          <cell r="B78">
            <v>4508452.26</v>
          </cell>
          <cell r="C78">
            <v>2016</v>
          </cell>
          <cell r="D78">
            <v>5</v>
          </cell>
        </row>
        <row r="79">
          <cell r="B79">
            <v>4574670.79</v>
          </cell>
          <cell r="C79">
            <v>2016</v>
          </cell>
          <cell r="D79">
            <v>6</v>
          </cell>
        </row>
        <row r="80">
          <cell r="B80">
            <v>4585381.04</v>
          </cell>
          <cell r="C80">
            <v>2016</v>
          </cell>
          <cell r="D80">
            <v>7</v>
          </cell>
        </row>
        <row r="81">
          <cell r="B81">
            <v>4610130.18</v>
          </cell>
          <cell r="C81">
            <v>2016</v>
          </cell>
          <cell r="D81">
            <v>8</v>
          </cell>
        </row>
        <row r="82">
          <cell r="B82">
            <v>4604578.83</v>
          </cell>
          <cell r="C82">
            <v>2016</v>
          </cell>
          <cell r="D82">
            <v>9</v>
          </cell>
        </row>
        <row r="83">
          <cell r="B83">
            <v>4652658.32</v>
          </cell>
          <cell r="C83">
            <v>2016</v>
          </cell>
          <cell r="D83">
            <v>10</v>
          </cell>
        </row>
        <row r="84">
          <cell r="B84">
            <v>4733977</v>
          </cell>
          <cell r="C84">
            <v>2016</v>
          </cell>
          <cell r="D84">
            <v>11</v>
          </cell>
        </row>
        <row r="85">
          <cell r="B85">
            <v>4836758.4400000004</v>
          </cell>
          <cell r="C85">
            <v>2016</v>
          </cell>
          <cell r="D85">
            <v>12</v>
          </cell>
        </row>
        <row r="86">
          <cell r="B86">
            <v>4825335.57</v>
          </cell>
          <cell r="C86">
            <v>2017</v>
          </cell>
          <cell r="D86">
            <v>1</v>
          </cell>
        </row>
        <row r="87">
          <cell r="B87">
            <v>4846420.04</v>
          </cell>
          <cell r="C87">
            <v>2017</v>
          </cell>
          <cell r="D87">
            <v>2</v>
          </cell>
        </row>
        <row r="88">
          <cell r="B88">
            <v>4916665</v>
          </cell>
          <cell r="C88">
            <v>2017</v>
          </cell>
          <cell r="D88">
            <v>3</v>
          </cell>
        </row>
        <row r="89">
          <cell r="B89">
            <v>4920453</v>
          </cell>
          <cell r="C89">
            <v>2017</v>
          </cell>
          <cell r="D89">
            <v>4</v>
          </cell>
        </row>
        <row r="90">
          <cell r="B90">
            <v>5012455.5</v>
          </cell>
          <cell r="C90">
            <v>2017</v>
          </cell>
          <cell r="D90">
            <v>5</v>
          </cell>
        </row>
        <row r="91">
          <cell r="B91">
            <v>5045956</v>
          </cell>
          <cell r="C91">
            <v>2017</v>
          </cell>
          <cell r="D91">
            <v>6</v>
          </cell>
        </row>
        <row r="92">
          <cell r="B92">
            <v>5032685</v>
          </cell>
          <cell r="C92">
            <v>2017</v>
          </cell>
          <cell r="D92">
            <v>7</v>
          </cell>
        </row>
        <row r="93">
          <cell r="B93">
            <v>5052553</v>
          </cell>
          <cell r="C93">
            <v>2017</v>
          </cell>
          <cell r="D93">
            <v>8</v>
          </cell>
        </row>
        <row r="94">
          <cell r="B94">
            <v>5142891.25</v>
          </cell>
          <cell r="C94">
            <v>2017</v>
          </cell>
          <cell r="D94">
            <v>9</v>
          </cell>
        </row>
        <row r="95">
          <cell r="B95">
            <v>5162305.8899999997</v>
          </cell>
          <cell r="C95">
            <v>2017</v>
          </cell>
          <cell r="D95">
            <v>10</v>
          </cell>
        </row>
        <row r="96">
          <cell r="B96">
            <v>5199486</v>
          </cell>
          <cell r="C96">
            <v>2017</v>
          </cell>
          <cell r="D96">
            <v>11</v>
          </cell>
        </row>
        <row r="97">
          <cell r="B97">
            <v>5289377</v>
          </cell>
          <cell r="C97">
            <v>2017</v>
          </cell>
          <cell r="D97">
            <v>12</v>
          </cell>
        </row>
        <row r="98">
          <cell r="B98">
            <v>5228787</v>
          </cell>
          <cell r="C98">
            <v>2018</v>
          </cell>
          <cell r="D98">
            <v>1</v>
          </cell>
        </row>
        <row r="99">
          <cell r="B99">
            <v>5255301</v>
          </cell>
          <cell r="C99">
            <v>2018</v>
          </cell>
          <cell r="D99">
            <v>2</v>
          </cell>
        </row>
        <row r="100">
          <cell r="B100">
            <v>5293098</v>
          </cell>
          <cell r="C100">
            <v>2018</v>
          </cell>
          <cell r="D100">
            <v>3</v>
          </cell>
        </row>
        <row r="101">
          <cell r="B101">
            <v>5317212</v>
          </cell>
          <cell r="C101">
            <v>2018</v>
          </cell>
          <cell r="D101">
            <v>4</v>
          </cell>
        </row>
        <row r="102">
          <cell r="B102">
            <v>5336577</v>
          </cell>
          <cell r="C102">
            <v>2018</v>
          </cell>
          <cell r="D102">
            <v>5</v>
          </cell>
        </row>
        <row r="103">
          <cell r="B103">
            <v>5398817</v>
          </cell>
          <cell r="C103">
            <v>2018</v>
          </cell>
          <cell r="D103">
            <v>6</v>
          </cell>
        </row>
        <row r="104">
          <cell r="B104">
            <v>5379318</v>
          </cell>
          <cell r="C104">
            <v>2018</v>
          </cell>
          <cell r="D104">
            <v>7</v>
          </cell>
        </row>
        <row r="105">
          <cell r="B105">
            <v>5399993</v>
          </cell>
          <cell r="C105">
            <v>2018</v>
          </cell>
          <cell r="D105">
            <v>8</v>
          </cell>
        </row>
        <row r="106">
          <cell r="B106">
            <v>5482493</v>
          </cell>
          <cell r="C106">
            <v>2018</v>
          </cell>
          <cell r="D106">
            <v>9</v>
          </cell>
        </row>
        <row r="107">
          <cell r="B107">
            <v>5554526</v>
          </cell>
          <cell r="C107">
            <v>2018</v>
          </cell>
          <cell r="D107">
            <v>10</v>
          </cell>
        </row>
        <row r="108">
          <cell r="B108">
            <v>5573389</v>
          </cell>
          <cell r="C108">
            <v>2018</v>
          </cell>
          <cell r="D108">
            <v>11</v>
          </cell>
        </row>
        <row r="109">
          <cell r="B109">
            <v>5630448</v>
          </cell>
          <cell r="C109">
            <v>2018</v>
          </cell>
          <cell r="D109">
            <v>12</v>
          </cell>
        </row>
        <row r="110">
          <cell r="B110">
            <v>5563162</v>
          </cell>
          <cell r="C110">
            <v>2019</v>
          </cell>
          <cell r="D110">
            <v>1</v>
          </cell>
        </row>
        <row r="111">
          <cell r="B111">
            <v>5600412</v>
          </cell>
          <cell r="C111">
            <v>2019</v>
          </cell>
          <cell r="D111">
            <v>2</v>
          </cell>
        </row>
        <row r="112">
          <cell r="B112">
            <v>5672886</v>
          </cell>
          <cell r="C112">
            <v>2019</v>
          </cell>
          <cell r="D112">
            <v>3</v>
          </cell>
        </row>
        <row r="113">
          <cell r="B113">
            <v>5670004</v>
          </cell>
          <cell r="C113">
            <v>2019</v>
          </cell>
          <cell r="D113">
            <v>4</v>
          </cell>
        </row>
        <row r="114">
          <cell r="B114">
            <v>5671335</v>
          </cell>
          <cell r="C114">
            <v>2019</v>
          </cell>
          <cell r="D114">
            <v>5</v>
          </cell>
        </row>
        <row r="115">
          <cell r="B115">
            <v>5799494.0599999996</v>
          </cell>
          <cell r="C115">
            <v>2019</v>
          </cell>
          <cell r="D115">
            <v>6</v>
          </cell>
        </row>
        <row r="116">
          <cell r="B116">
            <v>5812075.6299999999</v>
          </cell>
          <cell r="C116">
            <v>2019</v>
          </cell>
          <cell r="D116">
            <v>7</v>
          </cell>
        </row>
        <row r="117">
          <cell r="B117">
            <v>5811582.3399999999</v>
          </cell>
          <cell r="C117">
            <v>2019</v>
          </cell>
          <cell r="D117">
            <v>8</v>
          </cell>
        </row>
        <row r="118">
          <cell r="B118">
            <v>5891917.5899999999</v>
          </cell>
          <cell r="C118">
            <v>2019</v>
          </cell>
          <cell r="D118">
            <v>9</v>
          </cell>
        </row>
        <row r="119">
          <cell r="B119">
            <v>5904117.6299999999</v>
          </cell>
          <cell r="C119">
            <v>2019</v>
          </cell>
          <cell r="D119">
            <v>10</v>
          </cell>
        </row>
        <row r="120">
          <cell r="B120">
            <v>6634997.7000000002</v>
          </cell>
          <cell r="C120">
            <v>2019</v>
          </cell>
          <cell r="D120">
            <v>11</v>
          </cell>
        </row>
        <row r="121">
          <cell r="B121">
            <v>6665390.2000000002</v>
          </cell>
          <cell r="C121">
            <v>2019</v>
          </cell>
          <cell r="D121">
            <v>12</v>
          </cell>
        </row>
        <row r="122">
          <cell r="B122">
            <v>5941722</v>
          </cell>
          <cell r="C122">
            <v>2020</v>
          </cell>
          <cell r="D122">
            <v>1</v>
          </cell>
        </row>
        <row r="123">
          <cell r="B123">
            <v>6035658.9900000002</v>
          </cell>
          <cell r="C123">
            <v>2020</v>
          </cell>
          <cell r="D123">
            <v>2</v>
          </cell>
        </row>
        <row r="124">
          <cell r="B124">
            <v>6214306.3600000003</v>
          </cell>
          <cell r="C124">
            <v>2020</v>
          </cell>
          <cell r="D124">
            <v>3</v>
          </cell>
        </row>
        <row r="125">
          <cell r="B125">
            <v>6128089.6900000004</v>
          </cell>
          <cell r="C125">
            <v>2020</v>
          </cell>
          <cell r="D125">
            <v>4</v>
          </cell>
        </row>
        <row r="126">
          <cell r="B126">
            <v>6175356.3499999996</v>
          </cell>
          <cell r="C126">
            <v>2020</v>
          </cell>
          <cell r="D126">
            <v>5</v>
          </cell>
        </row>
        <row r="127">
          <cell r="B127">
            <v>6260462.1799999997</v>
          </cell>
          <cell r="C127">
            <v>2020</v>
          </cell>
          <cell r="D127">
            <v>6</v>
          </cell>
        </row>
        <row r="128">
          <cell r="B128">
            <v>6308127.5700000003</v>
          </cell>
          <cell r="C128">
            <v>2020</v>
          </cell>
          <cell r="D128">
            <v>7</v>
          </cell>
        </row>
        <row r="129">
          <cell r="B129">
            <v>7059543</v>
          </cell>
          <cell r="C129">
            <v>2020</v>
          </cell>
          <cell r="D129">
            <v>8</v>
          </cell>
        </row>
        <row r="130">
          <cell r="B130">
            <v>7162288</v>
          </cell>
          <cell r="C130">
            <v>2020</v>
          </cell>
          <cell r="D130">
            <v>9</v>
          </cell>
        </row>
        <row r="131">
          <cell r="B131">
            <v>7244983</v>
          </cell>
          <cell r="C131">
            <v>2020</v>
          </cell>
          <cell r="D131">
            <v>10</v>
          </cell>
        </row>
        <row r="132">
          <cell r="B132">
            <v>7323356</v>
          </cell>
          <cell r="C132">
            <v>2020</v>
          </cell>
          <cell r="D132">
            <v>11</v>
          </cell>
        </row>
        <row r="133">
          <cell r="B133">
            <v>7479463</v>
          </cell>
          <cell r="C133">
            <v>2020</v>
          </cell>
          <cell r="D133">
            <v>12</v>
          </cell>
        </row>
        <row r="134">
          <cell r="B134">
            <v>6569683.5099999998</v>
          </cell>
          <cell r="C134">
            <v>2021</v>
          </cell>
          <cell r="D134">
            <v>1</v>
          </cell>
        </row>
        <row r="135">
          <cell r="B135">
            <v>6645910.79</v>
          </cell>
          <cell r="C135">
            <v>2021</v>
          </cell>
          <cell r="D135">
            <v>2</v>
          </cell>
        </row>
        <row r="136">
          <cell r="B136">
            <v>6804564.0499999998</v>
          </cell>
          <cell r="C136">
            <v>2021</v>
          </cell>
          <cell r="D136">
            <v>3</v>
          </cell>
        </row>
        <row r="137">
          <cell r="B137">
            <v>6798491</v>
          </cell>
          <cell r="C137">
            <v>2021</v>
          </cell>
          <cell r="D137">
            <v>4</v>
          </cell>
        </row>
        <row r="138">
          <cell r="B138">
            <v>6836963.9000000004</v>
          </cell>
          <cell r="C138">
            <v>2021</v>
          </cell>
          <cell r="D138">
            <v>5</v>
          </cell>
        </row>
        <row r="139">
          <cell r="B139">
            <v>6966348.9699999997</v>
          </cell>
          <cell r="C139">
            <v>2021</v>
          </cell>
          <cell r="D139">
            <v>6</v>
          </cell>
        </row>
        <row r="140">
          <cell r="B140">
            <v>6965828</v>
          </cell>
          <cell r="C140">
            <v>2021</v>
          </cell>
          <cell r="D140">
            <v>7</v>
          </cell>
        </row>
        <row r="141">
          <cell r="B141">
            <v>7059542.8300000001</v>
          </cell>
          <cell r="C141">
            <v>2021</v>
          </cell>
          <cell r="D141">
            <v>8</v>
          </cell>
        </row>
        <row r="142">
          <cell r="B142">
            <v>7162288.3399999999</v>
          </cell>
          <cell r="C142">
            <v>2021</v>
          </cell>
          <cell r="D142">
            <v>9</v>
          </cell>
        </row>
        <row r="143">
          <cell r="B143">
            <v>7244983</v>
          </cell>
          <cell r="C143">
            <v>2021</v>
          </cell>
          <cell r="D143">
            <v>10</v>
          </cell>
        </row>
        <row r="144">
          <cell r="B144">
            <v>7323356.2999999998</v>
          </cell>
          <cell r="C144">
            <v>2021</v>
          </cell>
          <cell r="D144">
            <v>11</v>
          </cell>
        </row>
        <row r="145">
          <cell r="B145">
            <v>7479463</v>
          </cell>
          <cell r="C145">
            <v>2021</v>
          </cell>
          <cell r="D145">
            <v>12</v>
          </cell>
        </row>
        <row r="146">
          <cell r="B146">
            <v>7362580</v>
          </cell>
          <cell r="C146">
            <v>2022</v>
          </cell>
          <cell r="D146">
            <v>1</v>
          </cell>
        </row>
        <row r="147">
          <cell r="B147">
            <v>7384394.0700000003</v>
          </cell>
          <cell r="C147">
            <v>2022</v>
          </cell>
          <cell r="D147">
            <v>2</v>
          </cell>
        </row>
        <row r="148">
          <cell r="B148">
            <v>7481675</v>
          </cell>
          <cell r="C148">
            <v>2022</v>
          </cell>
          <cell r="D148">
            <v>3</v>
          </cell>
        </row>
        <row r="149">
          <cell r="B149">
            <v>7485687.1100000003</v>
          </cell>
          <cell r="C149">
            <v>2022</v>
          </cell>
          <cell r="D149">
            <v>4</v>
          </cell>
        </row>
        <row r="150">
          <cell r="B150">
            <v>7515538.4699999997</v>
          </cell>
          <cell r="C150">
            <v>2022</v>
          </cell>
          <cell r="D150">
            <v>5</v>
          </cell>
        </row>
        <row r="151">
          <cell r="B151">
            <v>7602296.8300000001</v>
          </cell>
          <cell r="C151">
            <v>2022</v>
          </cell>
          <cell r="D151">
            <v>6</v>
          </cell>
        </row>
        <row r="152">
          <cell r="B152">
            <v>7564082.3700000001</v>
          </cell>
          <cell r="C152">
            <v>2022</v>
          </cell>
          <cell r="D152">
            <v>7</v>
          </cell>
        </row>
        <row r="153">
          <cell r="B153">
            <v>7608401</v>
          </cell>
          <cell r="C153">
            <v>2022</v>
          </cell>
          <cell r="D153">
            <v>8</v>
          </cell>
        </row>
        <row r="154">
          <cell r="B154">
            <v>7647334.1799999997</v>
          </cell>
          <cell r="C154">
            <v>2022</v>
          </cell>
          <cell r="D154">
            <v>9</v>
          </cell>
        </row>
        <row r="155">
          <cell r="B155">
            <v>7927036.1500000004</v>
          </cell>
          <cell r="C155">
            <v>2022</v>
          </cell>
          <cell r="D155">
            <v>10</v>
          </cell>
        </row>
        <row r="156">
          <cell r="B156">
            <v>7974132.4800000004</v>
          </cell>
          <cell r="C156">
            <v>2022</v>
          </cell>
          <cell r="D156">
            <v>11</v>
          </cell>
        </row>
        <row r="157">
          <cell r="B157">
            <v>8153589.9100000001</v>
          </cell>
          <cell r="C157">
            <v>2022</v>
          </cell>
          <cell r="D157">
            <v>12</v>
          </cell>
        </row>
        <row r="158">
          <cell r="B158">
            <v>7953822.75</v>
          </cell>
          <cell r="C158">
            <v>2023</v>
          </cell>
          <cell r="D158">
            <v>1</v>
          </cell>
        </row>
        <row r="159">
          <cell r="B159">
            <v>7988709.8899999997</v>
          </cell>
          <cell r="C159">
            <v>2023</v>
          </cell>
          <cell r="D159">
            <v>2</v>
          </cell>
        </row>
        <row r="160">
          <cell r="B160">
            <v>8005579.3399999999</v>
          </cell>
          <cell r="C160">
            <v>2023</v>
          </cell>
          <cell r="D160">
            <v>3</v>
          </cell>
        </row>
        <row r="161">
          <cell r="B161">
            <v>7996570.9900000002</v>
          </cell>
          <cell r="C161">
            <v>2023</v>
          </cell>
          <cell r="D161">
            <v>4</v>
          </cell>
        </row>
        <row r="162">
          <cell r="B162">
            <v>8007689.5599999996</v>
          </cell>
          <cell r="C162">
            <v>2023</v>
          </cell>
          <cell r="D162">
            <v>5</v>
          </cell>
        </row>
        <row r="163">
          <cell r="B163">
            <v>8042100.9000000004</v>
          </cell>
          <cell r="C163">
            <v>2023</v>
          </cell>
          <cell r="D163">
            <v>6</v>
          </cell>
        </row>
        <row r="164">
          <cell r="B164">
            <v>8064492.1600000001</v>
          </cell>
          <cell r="C164">
            <v>2023</v>
          </cell>
          <cell r="D164">
            <v>7</v>
          </cell>
        </row>
        <row r="165">
          <cell r="B165">
            <v>8082870.0973306699</v>
          </cell>
          <cell r="C165">
            <v>2023</v>
          </cell>
          <cell r="D165">
            <v>8</v>
          </cell>
        </row>
        <row r="166">
          <cell r="B166">
            <v>8147168.7122196304</v>
          </cell>
          <cell r="C166">
            <v>2023</v>
          </cell>
          <cell r="D166">
            <v>9</v>
          </cell>
        </row>
        <row r="167">
          <cell r="B167">
            <v>8198809.8468718603</v>
          </cell>
          <cell r="C167">
            <v>2023</v>
          </cell>
          <cell r="D167">
            <v>10</v>
          </cell>
        </row>
        <row r="168">
          <cell r="B168">
            <v>8216206.7344217701</v>
          </cell>
          <cell r="C168">
            <v>2023</v>
          </cell>
          <cell r="D168">
            <v>11</v>
          </cell>
        </row>
        <row r="169">
          <cell r="B169">
            <v>8457929.0785522703</v>
          </cell>
          <cell r="C169">
            <v>2023</v>
          </cell>
          <cell r="D169">
            <v>12</v>
          </cell>
        </row>
        <row r="170">
          <cell r="B170">
            <v>8415282.2102849502</v>
          </cell>
          <cell r="C170">
            <v>2024</v>
          </cell>
          <cell r="D170">
            <v>1</v>
          </cell>
        </row>
        <row r="171">
          <cell r="B171">
            <v>8440844.5396196991</v>
          </cell>
          <cell r="C171">
            <v>2024</v>
          </cell>
          <cell r="D171">
            <v>2</v>
          </cell>
        </row>
        <row r="172">
          <cell r="B172">
            <v>8601220.2689817697</v>
          </cell>
          <cell r="C172">
            <v>2024</v>
          </cell>
          <cell r="D172">
            <v>3</v>
          </cell>
        </row>
        <row r="173">
          <cell r="B173">
            <v>8653013.7654954307</v>
          </cell>
          <cell r="C173">
            <v>2024</v>
          </cell>
          <cell r="D173">
            <v>4</v>
          </cell>
        </row>
        <row r="174">
          <cell r="B174">
            <v>8698703.3932629209</v>
          </cell>
          <cell r="C174">
            <v>2024</v>
          </cell>
          <cell r="D174">
            <v>5</v>
          </cell>
        </row>
        <row r="175">
          <cell r="B175">
            <v>8722034.8976467997</v>
          </cell>
          <cell r="C175">
            <v>2024</v>
          </cell>
          <cell r="D175">
            <v>6</v>
          </cell>
        </row>
      </sheetData>
      <sheetData sheetId="10">
        <row r="2">
          <cell r="B2">
            <v>9211.0909090909099</v>
          </cell>
          <cell r="C2">
            <v>54.165646363636363</v>
          </cell>
          <cell r="D2">
            <v>2.9817674090909079</v>
          </cell>
          <cell r="E2">
            <v>16.809074090909089</v>
          </cell>
          <cell r="F2">
            <v>4</v>
          </cell>
          <cell r="G2">
            <v>2008</v>
          </cell>
        </row>
        <row r="3">
          <cell r="B3">
            <v>9287.1666666666661</v>
          </cell>
          <cell r="C3">
            <v>53.804788888888879</v>
          </cell>
          <cell r="D3">
            <v>2.9541010555555562</v>
          </cell>
          <cell r="E3">
            <v>17.032431666666664</v>
          </cell>
          <cell r="F3">
            <v>5</v>
          </cell>
          <cell r="G3">
            <v>2008</v>
          </cell>
        </row>
        <row r="4">
          <cell r="B4">
            <v>9292.4285714285706</v>
          </cell>
          <cell r="C4">
            <v>52.659610000000008</v>
          </cell>
          <cell r="D4">
            <v>2.9954418095238098</v>
          </cell>
          <cell r="E4">
            <v>18.043894285714288</v>
          </cell>
          <cell r="F4">
            <v>6</v>
          </cell>
          <cell r="G4">
            <v>2008</v>
          </cell>
        </row>
        <row r="5">
          <cell r="B5">
            <v>9163.681818181818</v>
          </cell>
          <cell r="C5">
            <v>51.37523181818181</v>
          </cell>
          <cell r="D5">
            <v>3.0763734545454544</v>
          </cell>
          <cell r="E5">
            <v>18.493738636363641</v>
          </cell>
          <cell r="F5">
            <v>7</v>
          </cell>
          <cell r="G5">
            <v>2008</v>
          </cell>
        </row>
        <row r="6">
          <cell r="B6">
            <v>9149.0499999999993</v>
          </cell>
          <cell r="C6">
            <v>49.736757999999995</v>
          </cell>
          <cell r="D6">
            <v>3.235842550000001</v>
          </cell>
          <cell r="E6">
            <v>19.586850500000001</v>
          </cell>
          <cell r="F6">
            <v>8</v>
          </cell>
          <cell r="G6">
            <v>2008</v>
          </cell>
        </row>
        <row r="7">
          <cell r="B7">
            <v>9347.1428571428569</v>
          </cell>
          <cell r="C7">
            <v>48.539516190476192</v>
          </cell>
          <cell r="D7">
            <v>3.5582289047619042</v>
          </cell>
          <cell r="E7">
            <v>19.655639047619047</v>
          </cell>
          <cell r="F7">
            <v>9</v>
          </cell>
          <cell r="G7">
            <v>2008</v>
          </cell>
        </row>
        <row r="8">
          <cell r="B8">
            <v>10065.85</v>
          </cell>
          <cell r="C8">
            <v>49.252404499999997</v>
          </cell>
          <cell r="D8">
            <v>4.1722385000000006</v>
          </cell>
          <cell r="E8">
            <v>18.041735499999998</v>
          </cell>
          <cell r="F8">
            <v>10</v>
          </cell>
          <cell r="G8">
            <v>2008</v>
          </cell>
        </row>
        <row r="9">
          <cell r="B9">
            <v>11802.9</v>
          </cell>
          <cell r="C9">
            <v>50.216994499999998</v>
          </cell>
          <cell r="D9">
            <v>4.06953765</v>
          </cell>
          <cell r="E9">
            <v>16.553507500000002</v>
          </cell>
          <cell r="F9">
            <v>11</v>
          </cell>
          <cell r="G9">
            <v>2008</v>
          </cell>
        </row>
        <row r="10">
          <cell r="B10">
            <v>11330.631578947368</v>
          </cell>
          <cell r="C10">
            <v>49.790457894736832</v>
          </cell>
          <cell r="D10">
            <v>4.2471762631578951</v>
          </cell>
          <cell r="E10">
            <v>16.449915789473685</v>
          </cell>
          <cell r="F10">
            <v>12</v>
          </cell>
          <cell r="G10">
            <v>2008</v>
          </cell>
        </row>
        <row r="11">
          <cell r="B11">
            <v>11169</v>
          </cell>
          <cell r="C11">
            <v>49.697611052631579</v>
          </cell>
          <cell r="D11">
            <v>4.3395002631578938</v>
          </cell>
          <cell r="E11">
            <v>16.363001052631578</v>
          </cell>
          <cell r="F11">
            <v>1</v>
          </cell>
          <cell r="G11">
            <v>2009</v>
          </cell>
        </row>
        <row r="12">
          <cell r="B12">
            <v>11875.15</v>
          </cell>
          <cell r="C12">
            <v>50.220586000000011</v>
          </cell>
          <cell r="D12">
            <v>4.8278620500000002</v>
          </cell>
          <cell r="E12">
            <v>15.472458999999997</v>
          </cell>
          <cell r="F12">
            <v>2</v>
          </cell>
          <cell r="G12">
            <v>2009</v>
          </cell>
        </row>
        <row r="13">
          <cell r="B13">
            <v>11868.2</v>
          </cell>
          <cell r="C13">
            <v>50.662394999999989</v>
          </cell>
          <cell r="D13">
            <v>4.4497019499999997</v>
          </cell>
          <cell r="E13">
            <v>14.498578</v>
          </cell>
          <cell r="F13">
            <v>3</v>
          </cell>
          <cell r="G13">
            <v>2009</v>
          </cell>
        </row>
        <row r="14">
          <cell r="B14">
            <v>11023.6</v>
          </cell>
          <cell r="C14">
            <v>50.137855000000002</v>
          </cell>
          <cell r="D14">
            <v>4.5287726999999993</v>
          </cell>
          <cell r="E14">
            <v>14.975636500000004</v>
          </cell>
          <cell r="F14">
            <v>4</v>
          </cell>
          <cell r="G14">
            <v>2009</v>
          </cell>
        </row>
        <row r="15">
          <cell r="B15">
            <v>10377.200000000001</v>
          </cell>
          <cell r="C15">
            <v>49.299621999999999</v>
          </cell>
          <cell r="D15">
            <v>4.7441146999999999</v>
          </cell>
          <cell r="E15">
            <v>15.558570500000002</v>
          </cell>
          <cell r="F15">
            <v>5</v>
          </cell>
          <cell r="G15">
            <v>2009</v>
          </cell>
        </row>
        <row r="16">
          <cell r="B16">
            <v>10193.09090909091</v>
          </cell>
          <cell r="C16">
            <v>49.161110000000008</v>
          </cell>
          <cell r="D16">
            <v>4.5686607727272737</v>
          </cell>
          <cell r="E16">
            <v>15.743084090909088</v>
          </cell>
          <cell r="F16">
            <v>6</v>
          </cell>
          <cell r="G16">
            <v>2009</v>
          </cell>
        </row>
        <row r="17">
          <cell r="B17">
            <v>10104.809523809523</v>
          </cell>
          <cell r="C17">
            <v>49.396429523809537</v>
          </cell>
          <cell r="D17">
            <v>3.7461480952380946</v>
          </cell>
          <cell r="E17">
            <v>16.001839523809522</v>
          </cell>
          <cell r="F17">
            <v>7</v>
          </cell>
          <cell r="G17">
            <v>2009</v>
          </cell>
        </row>
        <row r="18">
          <cell r="B18">
            <v>9985.9</v>
          </cell>
          <cell r="C18">
            <v>48.910498499999996</v>
          </cell>
          <cell r="D18">
            <v>2.9399788999999998</v>
          </cell>
          <cell r="E18">
            <v>16.251399999999997</v>
          </cell>
          <cell r="F18">
            <v>8</v>
          </cell>
          <cell r="G18">
            <v>2009</v>
          </cell>
        </row>
        <row r="19">
          <cell r="B19">
            <v>9890.5555555555547</v>
          </cell>
          <cell r="C19">
            <v>47.080485555555562</v>
          </cell>
          <cell r="D19">
            <v>3.7238068888888884</v>
          </cell>
          <cell r="E19">
            <v>16.147708333333334</v>
          </cell>
          <cell r="F19">
            <v>9</v>
          </cell>
          <cell r="G19">
            <v>2009</v>
          </cell>
        </row>
        <row r="20">
          <cell r="B20">
            <v>9485.863636363636</v>
          </cell>
          <cell r="C20">
            <v>45.195588636363638</v>
          </cell>
          <cell r="D20">
            <v>3.9908916818181823</v>
          </cell>
          <cell r="E20">
            <v>17.44432909090909</v>
          </cell>
          <cell r="F20">
            <v>10</v>
          </cell>
          <cell r="G20">
            <v>2009</v>
          </cell>
        </row>
        <row r="21">
          <cell r="B21">
            <v>9457.9500000000007</v>
          </cell>
          <cell r="C21">
            <v>44.085207500000003</v>
          </cell>
          <cell r="D21">
            <v>4.1819593499999996</v>
          </cell>
          <cell r="E21">
            <v>17.798159499999997</v>
          </cell>
          <cell r="F21">
            <v>11</v>
          </cell>
          <cell r="G21">
            <v>2009</v>
          </cell>
        </row>
        <row r="22">
          <cell r="B22">
            <v>9454.9</v>
          </cell>
          <cell r="C22">
            <v>43.943639500000003</v>
          </cell>
          <cell r="D22">
            <v>3.8409247000000009</v>
          </cell>
          <cell r="E22">
            <v>18.378173499999999</v>
          </cell>
          <cell r="F22">
            <v>12</v>
          </cell>
          <cell r="G22">
            <v>2009</v>
          </cell>
        </row>
        <row r="23">
          <cell r="B23">
            <v>9279.7999999999993</v>
          </cell>
          <cell r="C23">
            <v>43.224535499999995</v>
          </cell>
          <cell r="D23">
            <v>3.7044735500000003</v>
          </cell>
          <cell r="E23">
            <v>19.212447500000003</v>
          </cell>
          <cell r="F23">
            <v>1</v>
          </cell>
          <cell r="G23">
            <v>2010</v>
          </cell>
        </row>
        <row r="24">
          <cell r="B24">
            <v>9345</v>
          </cell>
          <cell r="C24">
            <v>41.991705789473677</v>
          </cell>
          <cell r="D24">
            <v>3.4549590526315788</v>
          </cell>
          <cell r="E24">
            <v>19.872937368421052</v>
          </cell>
          <cell r="F24">
            <v>2</v>
          </cell>
          <cell r="G24">
            <v>2010</v>
          </cell>
        </row>
        <row r="25">
          <cell r="B25">
            <v>9166.636363636364</v>
          </cell>
          <cell r="C25">
            <v>40.48723681818182</v>
          </cell>
          <cell r="D25">
            <v>3.2994699999999995</v>
          </cell>
          <cell r="E25">
            <v>21.379225000000005</v>
          </cell>
          <cell r="F25">
            <v>3</v>
          </cell>
          <cell r="G25">
            <v>2010</v>
          </cell>
        </row>
        <row r="26">
          <cell r="B26">
            <v>9029.2380952380954</v>
          </cell>
          <cell r="C26">
            <v>39.729549523809524</v>
          </cell>
          <cell r="D26">
            <v>2.6893102380952376</v>
          </cell>
          <cell r="E26">
            <v>23.472588095238091</v>
          </cell>
          <cell r="F26">
            <v>4</v>
          </cell>
          <cell r="G26">
            <v>2010</v>
          </cell>
        </row>
        <row r="27">
          <cell r="B27">
            <v>9175.2631578947367</v>
          </cell>
          <cell r="C27">
            <v>39.01735157894737</v>
          </cell>
          <cell r="D27">
            <v>2.9850231052631577</v>
          </cell>
          <cell r="E27">
            <v>24.032015263157895</v>
          </cell>
          <cell r="F27">
            <v>5</v>
          </cell>
          <cell r="G27">
            <v>2010</v>
          </cell>
        </row>
        <row r="28">
          <cell r="B28">
            <v>9146.2727272727279</v>
          </cell>
          <cell r="C28">
            <v>38.358386363636363</v>
          </cell>
          <cell r="D28">
            <v>3.0856752727272725</v>
          </cell>
          <cell r="E28">
            <v>24.58851454545454</v>
          </cell>
          <cell r="F28">
            <v>6</v>
          </cell>
          <cell r="G28">
            <v>2010</v>
          </cell>
        </row>
        <row r="29">
          <cell r="B29">
            <v>9041.318181818182</v>
          </cell>
          <cell r="C29">
            <v>36.472320909090904</v>
          </cell>
          <cell r="D29">
            <v>3.1550867272727272</v>
          </cell>
          <cell r="E29">
            <v>26.763727727272727</v>
          </cell>
          <cell r="F29">
            <v>7</v>
          </cell>
          <cell r="G29">
            <v>2010</v>
          </cell>
        </row>
        <row r="30">
          <cell r="B30">
            <v>8973.0952380952385</v>
          </cell>
          <cell r="C30">
            <v>35.662834285714283</v>
          </cell>
          <cell r="D30">
            <v>2.8493174761904774</v>
          </cell>
          <cell r="E30">
            <v>27.722288095238099</v>
          </cell>
          <cell r="F30">
            <v>8</v>
          </cell>
          <cell r="G30">
            <v>2010</v>
          </cell>
        </row>
        <row r="31">
          <cell r="B31">
            <v>8977</v>
          </cell>
          <cell r="C31">
            <v>35.912607894736844</v>
          </cell>
          <cell r="D31">
            <v>2.7693974210526311</v>
          </cell>
          <cell r="E31">
            <v>27.683497894736846</v>
          </cell>
          <cell r="F31">
            <v>9</v>
          </cell>
          <cell r="G31">
            <v>2010</v>
          </cell>
        </row>
        <row r="32">
          <cell r="B32">
            <v>8930.0476190476184</v>
          </cell>
          <cell r="C32">
            <v>35.662806666666675</v>
          </cell>
          <cell r="D32">
            <v>1.874970380952381</v>
          </cell>
          <cell r="E32">
            <v>29.432940476190474</v>
          </cell>
          <cell r="F32">
            <v>10</v>
          </cell>
          <cell r="G32">
            <v>2010</v>
          </cell>
        </row>
        <row r="33">
          <cell r="B33">
            <v>8943.1904761904771</v>
          </cell>
          <cell r="C33">
            <v>34.868653809523813</v>
          </cell>
          <cell r="D33">
            <v>2.3414835238095244</v>
          </cell>
          <cell r="E33">
            <v>30.081249047619046</v>
          </cell>
          <cell r="F33">
            <v>11</v>
          </cell>
          <cell r="G33">
            <v>2010</v>
          </cell>
        </row>
        <row r="34">
          <cell r="B34">
            <v>9024.6666666666661</v>
          </cell>
          <cell r="C34">
            <v>34.657000000000004</v>
          </cell>
          <cell r="D34">
            <v>2.1803518571428566</v>
          </cell>
          <cell r="E34">
            <v>30.334005714285723</v>
          </cell>
          <cell r="F34">
            <v>12</v>
          </cell>
          <cell r="G34">
            <v>2010</v>
          </cell>
        </row>
        <row r="35">
          <cell r="B35">
            <v>9037.4761904761908</v>
          </cell>
          <cell r="C35">
            <v>34.402958095238098</v>
          </cell>
          <cell r="D35">
            <v>2.4639822380952383</v>
          </cell>
          <cell r="E35">
            <v>30.085023333333332</v>
          </cell>
          <cell r="F35">
            <v>1</v>
          </cell>
          <cell r="G35">
            <v>2011</v>
          </cell>
        </row>
        <row r="36">
          <cell r="B36">
            <v>8913.1111111111113</v>
          </cell>
          <cell r="C36">
            <v>34.019316666666668</v>
          </cell>
          <cell r="D36">
            <v>2.1703907222222223</v>
          </cell>
          <cell r="E36">
            <v>30.407652222222225</v>
          </cell>
          <cell r="F36">
            <v>2</v>
          </cell>
          <cell r="G36">
            <v>2011</v>
          </cell>
        </row>
        <row r="37">
          <cell r="B37">
            <v>8762.217391304348</v>
          </cell>
          <cell r="C37">
            <v>33.96117782608696</v>
          </cell>
          <cell r="D37">
            <v>1.4317660434782609</v>
          </cell>
          <cell r="E37">
            <v>30.834414347826094</v>
          </cell>
          <cell r="F37">
            <v>3</v>
          </cell>
          <cell r="G37">
            <v>2011</v>
          </cell>
        </row>
        <row r="38">
          <cell r="B38">
            <v>8651.5499999999993</v>
          </cell>
          <cell r="C38">
            <v>33.797507499999995</v>
          </cell>
          <cell r="D38">
            <v>1.0712217500000001</v>
          </cell>
          <cell r="E38">
            <v>31.9256265</v>
          </cell>
          <cell r="F38">
            <v>4</v>
          </cell>
          <cell r="G38">
            <v>2011</v>
          </cell>
        </row>
        <row r="39">
          <cell r="B39">
            <v>8559.6190476190477</v>
          </cell>
          <cell r="C39">
            <v>32.398890476190481</v>
          </cell>
          <cell r="D39">
            <v>1.6300860476190475</v>
          </cell>
          <cell r="E39">
            <v>32.735398095238082</v>
          </cell>
          <cell r="F39">
            <v>5</v>
          </cell>
          <cell r="G39">
            <v>2011</v>
          </cell>
        </row>
        <row r="40">
          <cell r="B40">
            <v>8564.15</v>
          </cell>
          <cell r="C40">
            <v>32.145292999999995</v>
          </cell>
          <cell r="D40">
            <v>1.1995266</v>
          </cell>
          <cell r="E40">
            <v>33.772818999999991</v>
          </cell>
          <cell r="F40">
            <v>6</v>
          </cell>
          <cell r="G40">
            <v>2011</v>
          </cell>
        </row>
        <row r="41">
          <cell r="B41">
            <v>8530.7619047619046</v>
          </cell>
          <cell r="C41">
            <v>32.050942380952371</v>
          </cell>
          <cell r="D41">
            <v>0.7583159523809524</v>
          </cell>
          <cell r="E41">
            <v>34.745441904761904</v>
          </cell>
          <cell r="F41">
            <v>7</v>
          </cell>
          <cell r="G41">
            <v>2011</v>
          </cell>
        </row>
        <row r="42">
          <cell r="B42">
            <v>8528.105263157895</v>
          </cell>
          <cell r="C42">
            <v>31.563507368421053</v>
          </cell>
          <cell r="D42">
            <v>1.0299259999999999</v>
          </cell>
          <cell r="E42">
            <v>35.152294210526314</v>
          </cell>
          <cell r="F42">
            <v>8</v>
          </cell>
          <cell r="G42">
            <v>2011</v>
          </cell>
        </row>
        <row r="43">
          <cell r="B43">
            <v>8749</v>
          </cell>
          <cell r="C43">
            <v>33.334046999999998</v>
          </cell>
          <cell r="D43">
            <v>0.93760060000000001</v>
          </cell>
          <cell r="E43">
            <v>33.814433999999999</v>
          </cell>
          <cell r="F43">
            <v>9</v>
          </cell>
          <cell r="G43">
            <v>2011</v>
          </cell>
        </row>
        <row r="44">
          <cell r="B44">
            <v>8865.3333333333339</v>
          </cell>
          <cell r="C44">
            <v>34.026705238095232</v>
          </cell>
          <cell r="D44">
            <v>3.427737047619047</v>
          </cell>
          <cell r="E44">
            <v>30.898180952380947</v>
          </cell>
          <cell r="F44">
            <v>10</v>
          </cell>
          <cell r="G44">
            <v>2011</v>
          </cell>
        </row>
        <row r="45">
          <cell r="B45">
            <v>9005</v>
          </cell>
          <cell r="C45">
            <v>36.84132409090909</v>
          </cell>
          <cell r="D45">
            <v>0.95756722727272714</v>
          </cell>
          <cell r="E45">
            <v>30.664149090909085</v>
          </cell>
          <cell r="F45">
            <v>11</v>
          </cell>
          <cell r="G45">
            <v>2011</v>
          </cell>
        </row>
        <row r="46">
          <cell r="B46">
            <v>9067.6666666666661</v>
          </cell>
          <cell r="C46">
            <v>36.691660000000006</v>
          </cell>
          <cell r="D46">
            <v>1.2499883809523811</v>
          </cell>
          <cell r="E46">
            <v>30.581207619047611</v>
          </cell>
          <cell r="F46">
            <v>12</v>
          </cell>
          <cell r="G46">
            <v>2011</v>
          </cell>
        </row>
        <row r="47">
          <cell r="B47">
            <v>9072.6666666666661</v>
          </cell>
          <cell r="C47">
            <v>36.954971428571426</v>
          </cell>
          <cell r="D47">
            <v>0.55528014285714289</v>
          </cell>
          <cell r="E47">
            <v>30.958589523809515</v>
          </cell>
          <cell r="F47">
            <v>1</v>
          </cell>
          <cell r="G47">
            <v>2012</v>
          </cell>
        </row>
        <row r="48">
          <cell r="B48">
            <v>9035.6666666666661</v>
          </cell>
          <cell r="C48">
            <v>36.474719523809526</v>
          </cell>
          <cell r="D48">
            <v>0.91573290476190483</v>
          </cell>
          <cell r="E48">
            <v>31.356999047619052</v>
          </cell>
          <cell r="F48">
            <v>2</v>
          </cell>
          <cell r="G48">
            <v>2012</v>
          </cell>
        </row>
        <row r="49">
          <cell r="B49">
            <v>9156.5238095238092</v>
          </cell>
          <cell r="C49">
            <v>38.28500857142857</v>
          </cell>
          <cell r="D49">
            <v>0.45838571428571434</v>
          </cell>
          <cell r="E49">
            <v>30.034648571428566</v>
          </cell>
          <cell r="F49">
            <v>3</v>
          </cell>
          <cell r="G49">
            <v>2012</v>
          </cell>
        </row>
        <row r="50">
          <cell r="B50">
            <v>9175.6</v>
          </cell>
          <cell r="C50">
            <v>38.094384500000004</v>
          </cell>
          <cell r="D50">
            <v>0.76532084999999994</v>
          </cell>
          <cell r="E50">
            <v>29.604259500000001</v>
          </cell>
          <cell r="F50">
            <v>4</v>
          </cell>
          <cell r="G50">
            <v>2012</v>
          </cell>
        </row>
        <row r="51">
          <cell r="B51">
            <v>9313.4761904761908</v>
          </cell>
          <cell r="C51">
            <v>38.925545714285718</v>
          </cell>
          <cell r="D51">
            <v>0.61536538095238091</v>
          </cell>
          <cell r="E51">
            <v>29.034460476190475</v>
          </cell>
          <cell r="F51">
            <v>5</v>
          </cell>
          <cell r="G51">
            <v>2012</v>
          </cell>
        </row>
        <row r="52">
          <cell r="B52">
            <v>9431.6190476190477</v>
          </cell>
          <cell r="C52">
            <v>38.429406190476186</v>
          </cell>
          <cell r="D52">
            <v>1.6375717619047623</v>
          </cell>
          <cell r="E52">
            <v>28.526289999999996</v>
          </cell>
          <cell r="F52">
            <v>6</v>
          </cell>
          <cell r="G52">
            <v>2012</v>
          </cell>
        </row>
        <row r="53">
          <cell r="B53">
            <v>9441.181818181818</v>
          </cell>
          <cell r="C53">
            <v>36.766896363636356</v>
          </cell>
          <cell r="D53">
            <v>3.0623419545454542</v>
          </cell>
          <cell r="E53">
            <v>29.090807272727272</v>
          </cell>
          <cell r="F53">
            <v>7</v>
          </cell>
          <cell r="G53">
            <v>2012</v>
          </cell>
        </row>
        <row r="54">
          <cell r="B54">
            <v>9503.78947368421</v>
          </cell>
          <cell r="C54">
            <v>35.006710526315793</v>
          </cell>
          <cell r="D54">
            <v>4.7010831052631588</v>
          </cell>
          <cell r="E54">
            <v>29.480388421052638</v>
          </cell>
          <cell r="F54">
            <v>8</v>
          </cell>
          <cell r="G54">
            <v>2012</v>
          </cell>
        </row>
        <row r="55">
          <cell r="B55">
            <v>9564.7999999999993</v>
          </cell>
          <cell r="C55">
            <v>38.121860499999997</v>
          </cell>
          <cell r="D55">
            <v>1.5266820499999996</v>
          </cell>
          <cell r="E55">
            <v>29.579584000000001</v>
          </cell>
          <cell r="F55">
            <v>9</v>
          </cell>
          <cell r="G55">
            <v>2012</v>
          </cell>
        </row>
        <row r="56">
          <cell r="B56">
            <v>9598.863636363636</v>
          </cell>
          <cell r="C56">
            <v>37.919458181818179</v>
          </cell>
          <cell r="D56">
            <v>1.1241648181818182</v>
          </cell>
          <cell r="E56">
            <v>29.749006818181819</v>
          </cell>
          <cell r="F56">
            <v>10</v>
          </cell>
          <cell r="G56">
            <v>2012</v>
          </cell>
        </row>
        <row r="57">
          <cell r="B57">
            <v>9619.5499999999993</v>
          </cell>
          <cell r="C57">
            <v>36.549359499999994</v>
          </cell>
          <cell r="D57">
            <v>1.2261823000000001</v>
          </cell>
          <cell r="E57">
            <v>31.333444999999994</v>
          </cell>
          <cell r="F57">
            <v>11</v>
          </cell>
          <cell r="G57">
            <v>2012</v>
          </cell>
        </row>
        <row r="58">
          <cell r="B58">
            <v>9645.1666666666661</v>
          </cell>
          <cell r="C58">
            <v>36.383803888888885</v>
          </cell>
          <cell r="D58">
            <v>0.55125650000000004</v>
          </cell>
          <cell r="E58">
            <v>32.77637</v>
          </cell>
          <cell r="F58">
            <v>12</v>
          </cell>
          <cell r="G58">
            <v>2012</v>
          </cell>
        </row>
        <row r="59">
          <cell r="B59">
            <v>9656.0952380952385</v>
          </cell>
          <cell r="C59">
            <v>36.866090952380951</v>
          </cell>
          <cell r="D59">
            <v>0.11246560619047617</v>
          </cell>
          <cell r="E59">
            <v>32.900931428571418</v>
          </cell>
          <cell r="F59">
            <v>1</v>
          </cell>
          <cell r="G59">
            <v>2013</v>
          </cell>
        </row>
        <row r="60">
          <cell r="B60">
            <v>9680.75</v>
          </cell>
          <cell r="C60">
            <v>36.278396999999998</v>
          </cell>
          <cell r="D60">
            <v>0.42219780000000001</v>
          </cell>
          <cell r="E60">
            <v>33.322831499999992</v>
          </cell>
          <cell r="F60">
            <v>2</v>
          </cell>
          <cell r="G60">
            <v>2013</v>
          </cell>
        </row>
        <row r="61">
          <cell r="B61">
            <v>9709.21052631579</v>
          </cell>
          <cell r="C61">
            <v>36.006344736842102</v>
          </cell>
          <cell r="D61">
            <v>0.72524384210526327</v>
          </cell>
          <cell r="E61">
            <v>33.166514736842103</v>
          </cell>
          <cell r="F61">
            <v>3</v>
          </cell>
          <cell r="G61">
            <v>2013</v>
          </cell>
        </row>
        <row r="62">
          <cell r="B62">
            <v>9723.636363636364</v>
          </cell>
          <cell r="C62">
            <v>35.45505</v>
          </cell>
          <cell r="D62">
            <v>1.4677872727272727</v>
          </cell>
          <cell r="E62">
            <v>33.135622272727268</v>
          </cell>
          <cell r="F62">
            <v>4</v>
          </cell>
          <cell r="G62">
            <v>2013</v>
          </cell>
        </row>
        <row r="63">
          <cell r="B63">
            <v>9759.652173913044</v>
          </cell>
          <cell r="C63">
            <v>34.044339565217392</v>
          </cell>
          <cell r="D63">
            <v>2.2843298695652172</v>
          </cell>
          <cell r="E63">
            <v>34.186345217391306</v>
          </cell>
          <cell r="F63">
            <v>5</v>
          </cell>
          <cell r="G63">
            <v>2013</v>
          </cell>
        </row>
        <row r="64">
          <cell r="B64">
            <v>9875.8421052631584</v>
          </cell>
          <cell r="C64">
            <v>34.916325263157901</v>
          </cell>
          <cell r="D64">
            <v>3.1324992631578947</v>
          </cell>
          <cell r="E64">
            <v>32.560813157894735</v>
          </cell>
          <cell r="F64">
            <v>6</v>
          </cell>
          <cell r="G64">
            <v>2013</v>
          </cell>
        </row>
        <row r="65">
          <cell r="B65">
            <v>10071.478260869566</v>
          </cell>
          <cell r="C65">
            <v>35.216634347826087</v>
          </cell>
          <cell r="D65">
            <v>3.7618167391304351</v>
          </cell>
          <cell r="E65">
            <v>31.607480869565219</v>
          </cell>
          <cell r="F65">
            <v>7</v>
          </cell>
          <cell r="G65">
            <v>2013</v>
          </cell>
        </row>
        <row r="66">
          <cell r="B66">
            <v>10605.35294117647</v>
          </cell>
          <cell r="C66">
            <v>32.541938235294118</v>
          </cell>
          <cell r="D66">
            <v>7.0095832941176468</v>
          </cell>
          <cell r="E66">
            <v>31.187430000000003</v>
          </cell>
          <cell r="F66">
            <v>8</v>
          </cell>
          <cell r="G66">
            <v>2013</v>
          </cell>
        </row>
        <row r="67">
          <cell r="B67">
            <v>11327.476190476191</v>
          </cell>
          <cell r="C67">
            <v>37.173839999999998</v>
          </cell>
          <cell r="D67">
            <v>2.884692523809524</v>
          </cell>
          <cell r="E67">
            <v>30.752801904761906</v>
          </cell>
          <cell r="F67">
            <v>9</v>
          </cell>
          <cell r="G67">
            <v>2013</v>
          </cell>
        </row>
        <row r="68">
          <cell r="B68">
            <v>11343.238095238095</v>
          </cell>
          <cell r="C68">
            <v>35.343465238095234</v>
          </cell>
          <cell r="D68">
            <v>3.391742380952381</v>
          </cell>
          <cell r="E68">
            <v>31.332401904761905</v>
          </cell>
          <cell r="F68">
            <v>10</v>
          </cell>
          <cell r="G68">
            <v>2013</v>
          </cell>
        </row>
        <row r="69">
          <cell r="B69">
            <v>11623.45</v>
          </cell>
          <cell r="C69">
            <v>33.896773500000002</v>
          </cell>
          <cell r="D69">
            <v>4.2145940499999988</v>
          </cell>
          <cell r="E69">
            <v>32.304539500000004</v>
          </cell>
          <cell r="F69">
            <v>11</v>
          </cell>
          <cell r="G69">
            <v>2013</v>
          </cell>
        </row>
        <row r="70">
          <cell r="B70">
            <v>12075.4</v>
          </cell>
          <cell r="C70">
            <v>36.384224500000002</v>
          </cell>
          <cell r="D70">
            <v>2.0342224</v>
          </cell>
          <cell r="E70">
            <v>32.403255999999999</v>
          </cell>
          <cell r="F70">
            <v>12</v>
          </cell>
          <cell r="G70">
            <v>2013</v>
          </cell>
        </row>
        <row r="71">
          <cell r="B71">
            <v>12160.6</v>
          </cell>
          <cell r="C71">
            <v>35.191848499999999</v>
          </cell>
          <cell r="D71">
            <v>2.9399573500000002</v>
          </cell>
          <cell r="E71">
            <v>32.592590000000008</v>
          </cell>
          <cell r="F71">
            <v>1</v>
          </cell>
          <cell r="G71">
            <v>2014</v>
          </cell>
        </row>
        <row r="72">
          <cell r="B72">
            <v>11919.8</v>
          </cell>
          <cell r="C72">
            <v>34.423852500000002</v>
          </cell>
          <cell r="D72">
            <v>3.4074086000000001</v>
          </cell>
          <cell r="E72">
            <v>32.794874499999999</v>
          </cell>
          <cell r="F72">
            <v>2</v>
          </cell>
          <cell r="G72">
            <v>2014</v>
          </cell>
        </row>
        <row r="73">
          <cell r="B73">
            <v>11419.7</v>
          </cell>
          <cell r="C73">
            <v>33.867468500000001</v>
          </cell>
          <cell r="D73">
            <v>2.9178881999999997</v>
          </cell>
          <cell r="E73">
            <v>33.349931000000005</v>
          </cell>
          <cell r="F73">
            <v>3</v>
          </cell>
          <cell r="G73">
            <v>2014</v>
          </cell>
        </row>
        <row r="74">
          <cell r="B74">
            <v>11432.095238095239</v>
          </cell>
          <cell r="C74">
            <v>32.941463809523803</v>
          </cell>
          <cell r="D74">
            <v>3.6284024761904758</v>
          </cell>
          <cell r="E74">
            <v>34.173320476190469</v>
          </cell>
          <cell r="F74">
            <v>4</v>
          </cell>
          <cell r="G74">
            <v>2014</v>
          </cell>
        </row>
        <row r="75">
          <cell r="B75">
            <v>11532.333333333334</v>
          </cell>
          <cell r="C75">
            <v>30.677006666666664</v>
          </cell>
          <cell r="D75">
            <v>5.2261658333333321</v>
          </cell>
          <cell r="E75">
            <v>35.124293333333334</v>
          </cell>
          <cell r="F75">
            <v>5</v>
          </cell>
          <cell r="G75">
            <v>2014</v>
          </cell>
        </row>
        <row r="76">
          <cell r="B76">
            <v>11892.523809523809</v>
          </cell>
          <cell r="C76">
            <v>31.413712380952386</v>
          </cell>
          <cell r="D76">
            <v>4.2744114761904761</v>
          </cell>
          <cell r="E76">
            <v>35.726941904761908</v>
          </cell>
          <cell r="F76">
            <v>6</v>
          </cell>
          <cell r="G76">
            <v>2014</v>
          </cell>
        </row>
        <row r="77">
          <cell r="B77">
            <v>11681.526315789473</v>
          </cell>
          <cell r="C77">
            <v>29.23708473684211</v>
          </cell>
          <cell r="D77">
            <v>6.746474894736842</v>
          </cell>
          <cell r="E77">
            <v>35.795633684210522</v>
          </cell>
          <cell r="F77">
            <v>7</v>
          </cell>
          <cell r="G77">
            <v>2014</v>
          </cell>
        </row>
        <row r="78">
          <cell r="B78">
            <v>11706.3</v>
          </cell>
          <cell r="C78">
            <v>32.061267499999992</v>
          </cell>
          <cell r="D78">
            <v>3.3407910500000009</v>
          </cell>
          <cell r="E78">
            <v>36.535508000000007</v>
          </cell>
          <cell r="F78">
            <v>8</v>
          </cell>
          <cell r="G78">
            <v>2014</v>
          </cell>
        </row>
        <row r="79">
          <cell r="B79">
            <v>11898.59090909091</v>
          </cell>
          <cell r="C79">
            <v>35.211016818181818</v>
          </cell>
          <cell r="D79">
            <v>8.0192602922727285E-2</v>
          </cell>
          <cell r="E79">
            <v>37.205933181818182</v>
          </cell>
          <cell r="F79">
            <v>9</v>
          </cell>
          <cell r="G79">
            <v>2014</v>
          </cell>
        </row>
        <row r="80">
          <cell r="B80">
            <v>12142.04347826087</v>
          </cell>
          <cell r="C80">
            <v>34.627666956521736</v>
          </cell>
          <cell r="D80">
            <v>0.30502478279565215</v>
          </cell>
          <cell r="E80">
            <v>37.142734347826092</v>
          </cell>
          <cell r="F80">
            <v>10</v>
          </cell>
          <cell r="G80">
            <v>2014</v>
          </cell>
        </row>
        <row r="81">
          <cell r="B81">
            <v>12166.9</v>
          </cell>
          <cell r="C81">
            <v>33.727868999999991</v>
          </cell>
          <cell r="D81">
            <v>0.15507726035</v>
          </cell>
          <cell r="E81">
            <v>38.104126000000001</v>
          </cell>
          <cell r="F81">
            <v>11</v>
          </cell>
          <cell r="G81">
            <v>2014</v>
          </cell>
        </row>
        <row r="82">
          <cell r="B82">
            <v>12428.095238095239</v>
          </cell>
          <cell r="C82">
            <v>32.66536428571429</v>
          </cell>
          <cell r="D82">
            <v>1.6202652380952383</v>
          </cell>
          <cell r="E82">
            <v>38.462021428571425</v>
          </cell>
          <cell r="F82">
            <v>12</v>
          </cell>
          <cell r="G82">
            <v>2014</v>
          </cell>
        </row>
        <row r="83">
          <cell r="B83">
            <v>12582.571428571429</v>
          </cell>
          <cell r="C83">
            <v>31.869241428571428</v>
          </cell>
          <cell r="D83">
            <v>2.1188547619047622</v>
          </cell>
          <cell r="E83">
            <v>38.787366190476192</v>
          </cell>
          <cell r="F83">
            <v>1</v>
          </cell>
          <cell r="G83">
            <v>2015</v>
          </cell>
        </row>
        <row r="84">
          <cell r="B84">
            <v>12758.263157894737</v>
          </cell>
          <cell r="C84">
            <v>29.215210526315786</v>
          </cell>
          <cell r="D84">
            <v>4.361477105263158</v>
          </cell>
          <cell r="E84">
            <v>39.902967894736832</v>
          </cell>
          <cell r="F84">
            <v>2</v>
          </cell>
          <cell r="G84">
            <v>2015</v>
          </cell>
        </row>
        <row r="85">
          <cell r="B85">
            <v>13067.363636363636</v>
          </cell>
          <cell r="C85">
            <v>29.272116818181818</v>
          </cell>
          <cell r="D85">
            <v>4.5162355909090905</v>
          </cell>
          <cell r="E85">
            <v>38.830776818181818</v>
          </cell>
          <cell r="F85">
            <v>3</v>
          </cell>
          <cell r="G85">
            <v>2015</v>
          </cell>
        </row>
        <row r="86">
          <cell r="B86">
            <v>12944.952380952382</v>
          </cell>
          <cell r="C86">
            <v>27.641427619047619</v>
          </cell>
          <cell r="D86">
            <v>6.1641743333333334</v>
          </cell>
          <cell r="E86">
            <v>38.488772380952376</v>
          </cell>
          <cell r="F86">
            <v>4</v>
          </cell>
          <cell r="G86">
            <v>2015</v>
          </cell>
        </row>
        <row r="87">
          <cell r="B87">
            <v>13141.842105263158</v>
          </cell>
          <cell r="C87">
            <v>27.29701210526316</v>
          </cell>
          <cell r="D87">
            <v>6.9559808421052614</v>
          </cell>
          <cell r="E87">
            <v>38.288673157894728</v>
          </cell>
          <cell r="F87">
            <v>5</v>
          </cell>
          <cell r="G87">
            <v>2015</v>
          </cell>
        </row>
        <row r="88">
          <cell r="B88">
            <v>13309.761904761905</v>
          </cell>
          <cell r="C88">
            <v>27.577440476190471</v>
          </cell>
          <cell r="D88">
            <v>6.2423940000000009</v>
          </cell>
          <cell r="E88">
            <v>38.82906952380953</v>
          </cell>
          <cell r="F88">
            <v>6</v>
          </cell>
          <cell r="G88">
            <v>2015</v>
          </cell>
        </row>
        <row r="89">
          <cell r="B89">
            <v>13383</v>
          </cell>
          <cell r="C89">
            <v>26.686914210526314</v>
          </cell>
          <cell r="D89">
            <v>6.832190684210528</v>
          </cell>
          <cell r="E89">
            <v>39.355882105263156</v>
          </cell>
          <cell r="F89">
            <v>7</v>
          </cell>
          <cell r="G89">
            <v>2015</v>
          </cell>
        </row>
        <row r="90">
          <cell r="B90">
            <v>13790.05</v>
          </cell>
          <cell r="C90">
            <v>30.681820499999997</v>
          </cell>
          <cell r="D90">
            <v>3.6556966999999991</v>
          </cell>
          <cell r="E90">
            <v>38.611916499999992</v>
          </cell>
          <cell r="F90">
            <v>8</v>
          </cell>
          <cell r="G90">
            <v>2015</v>
          </cell>
        </row>
        <row r="91">
          <cell r="B91">
            <v>14399.809523809523</v>
          </cell>
          <cell r="C91">
            <v>29.983832857142858</v>
          </cell>
          <cell r="D91">
            <v>5.0241835714285701</v>
          </cell>
          <cell r="E91">
            <v>37.791559523809518</v>
          </cell>
          <cell r="F91">
            <v>9</v>
          </cell>
          <cell r="G91">
            <v>2015</v>
          </cell>
        </row>
        <row r="92">
          <cell r="B92">
            <v>13785.095238095239</v>
          </cell>
          <cell r="C92">
            <v>29.209011428571433</v>
          </cell>
          <cell r="D92">
            <v>5.3257166666666667</v>
          </cell>
          <cell r="E92">
            <v>37.515538571428564</v>
          </cell>
          <cell r="F92">
            <v>10</v>
          </cell>
          <cell r="G92">
            <v>2015</v>
          </cell>
        </row>
        <row r="93">
          <cell r="B93">
            <v>13677.333333333334</v>
          </cell>
          <cell r="C93">
            <v>28.424487142857146</v>
          </cell>
          <cell r="D93">
            <v>5.4926734761904772</v>
          </cell>
          <cell r="E93">
            <v>37.461919047619048</v>
          </cell>
          <cell r="F93">
            <v>11</v>
          </cell>
          <cell r="G93">
            <v>2015</v>
          </cell>
        </row>
        <row r="94">
          <cell r="B94">
            <v>13854.476190476191</v>
          </cell>
          <cell r="C94">
            <v>28.574809047619048</v>
          </cell>
          <cell r="D94">
            <v>5.3352228095238097</v>
          </cell>
          <cell r="E94">
            <v>38.040906666666672</v>
          </cell>
          <cell r="F94">
            <v>12</v>
          </cell>
          <cell r="G94">
            <v>2015</v>
          </cell>
        </row>
        <row r="95">
          <cell r="B95">
            <v>13892.15</v>
          </cell>
          <cell r="C95">
            <v>23.783443499999997</v>
          </cell>
          <cell r="D95">
            <v>10.164804999999998</v>
          </cell>
          <cell r="E95">
            <v>38.436365499999994</v>
          </cell>
          <cell r="F95">
            <v>1</v>
          </cell>
          <cell r="G95">
            <v>2016</v>
          </cell>
        </row>
        <row r="96">
          <cell r="B96">
            <v>13507.8</v>
          </cell>
          <cell r="C96">
            <v>23.558089500000001</v>
          </cell>
          <cell r="D96">
            <v>9.9698791999999976</v>
          </cell>
          <cell r="E96">
            <v>39.181612999999992</v>
          </cell>
          <cell r="F96">
            <v>2</v>
          </cell>
          <cell r="G96">
            <v>2016</v>
          </cell>
        </row>
        <row r="97">
          <cell r="B97">
            <v>13198.809523809523</v>
          </cell>
          <cell r="C97">
            <v>23.047651428571431</v>
          </cell>
          <cell r="D97">
            <v>9.658609285714288</v>
          </cell>
          <cell r="E97">
            <v>38.628217142857146</v>
          </cell>
          <cell r="F97">
            <v>3</v>
          </cell>
          <cell r="G97">
            <v>2016</v>
          </cell>
        </row>
        <row r="98">
          <cell r="B98">
            <v>13172.857142857143</v>
          </cell>
          <cell r="C98">
            <v>22.380737619047615</v>
          </cell>
          <cell r="D98">
            <v>9.4044564285714305</v>
          </cell>
          <cell r="E98">
            <v>38.972846190476197</v>
          </cell>
          <cell r="F98">
            <v>4</v>
          </cell>
          <cell r="G98">
            <v>2016</v>
          </cell>
        </row>
        <row r="99">
          <cell r="B99">
            <v>13434.6</v>
          </cell>
          <cell r="C99">
            <v>22.893499500000004</v>
          </cell>
          <cell r="D99">
            <v>9.2192583500000005</v>
          </cell>
          <cell r="E99">
            <v>38.490730499999998</v>
          </cell>
          <cell r="F99">
            <v>5</v>
          </cell>
          <cell r="G99">
            <v>2016</v>
          </cell>
        </row>
        <row r="100">
          <cell r="B100">
            <v>13338.045454545454</v>
          </cell>
          <cell r="C100">
            <v>22.321773636363634</v>
          </cell>
          <cell r="D100">
            <v>9.1154116363636355</v>
          </cell>
          <cell r="E100">
            <v>38.874102727272721</v>
          </cell>
          <cell r="F100">
            <v>6</v>
          </cell>
          <cell r="G100">
            <v>2016</v>
          </cell>
        </row>
        <row r="101">
          <cell r="B101">
            <v>13111.25</v>
          </cell>
          <cell r="C101">
            <v>21.534538750000003</v>
          </cell>
          <cell r="D101">
            <v>8.9353217499999982</v>
          </cell>
          <cell r="E101">
            <v>39.576966875000011</v>
          </cell>
          <cell r="F101">
            <v>7</v>
          </cell>
          <cell r="G101">
            <v>2016</v>
          </cell>
        </row>
        <row r="102">
          <cell r="B102">
            <v>13163.545454545454</v>
          </cell>
          <cell r="C102">
            <v>21.885375909090911</v>
          </cell>
          <cell r="D102">
            <v>8.7298501363636394</v>
          </cell>
          <cell r="E102">
            <v>39.346755909090902</v>
          </cell>
          <cell r="F102">
            <v>8</v>
          </cell>
          <cell r="G102">
            <v>2016</v>
          </cell>
        </row>
        <row r="103">
          <cell r="B103">
            <v>13110.523809523809</v>
          </cell>
          <cell r="C103">
            <v>22.04965142857143</v>
          </cell>
          <cell r="D103">
            <v>8.5705526190476213</v>
          </cell>
          <cell r="E103">
            <v>38.831535238095242</v>
          </cell>
          <cell r="F103">
            <v>9</v>
          </cell>
          <cell r="G103">
            <v>2016</v>
          </cell>
        </row>
        <row r="104">
          <cell r="B104">
            <v>13018.380952380952</v>
          </cell>
          <cell r="C104">
            <v>21.528702857142861</v>
          </cell>
          <cell r="D104">
            <v>8.5263690952380973</v>
          </cell>
          <cell r="E104">
            <v>38.846892380952376</v>
          </cell>
          <cell r="F104">
            <v>10</v>
          </cell>
          <cell r="G104">
            <v>2016</v>
          </cell>
        </row>
        <row r="105">
          <cell r="B105">
            <v>13314.954545454546</v>
          </cell>
          <cell r="C105">
            <v>21.485082727272722</v>
          </cell>
          <cell r="D105">
            <v>8.6807348181818185</v>
          </cell>
          <cell r="E105">
            <v>37.681809090909091</v>
          </cell>
          <cell r="F105">
            <v>11</v>
          </cell>
          <cell r="G105">
            <v>2016</v>
          </cell>
        </row>
        <row r="106">
          <cell r="B106">
            <v>13411.8</v>
          </cell>
          <cell r="C106">
            <v>21.238563500000001</v>
          </cell>
          <cell r="D106">
            <v>8.9045303999999987</v>
          </cell>
          <cell r="E106">
            <v>37.494336999999994</v>
          </cell>
          <cell r="F106">
            <v>12</v>
          </cell>
          <cell r="G106">
            <v>2016</v>
          </cell>
        </row>
        <row r="107">
          <cell r="B107">
            <v>13361</v>
          </cell>
          <cell r="C107">
            <v>21.201991904761904</v>
          </cell>
          <cell r="D107">
            <v>8.9888920476190464</v>
          </cell>
          <cell r="E107">
            <v>37.720218095238089</v>
          </cell>
          <cell r="F107">
            <v>1</v>
          </cell>
          <cell r="G107">
            <v>2017</v>
          </cell>
        </row>
        <row r="108">
          <cell r="B108">
            <v>13337.75</v>
          </cell>
          <cell r="C108">
            <v>21.829932500000002</v>
          </cell>
          <cell r="D108">
            <v>9.0539586500000002</v>
          </cell>
          <cell r="E108">
            <v>37.353400499999999</v>
          </cell>
          <cell r="F108">
            <v>2</v>
          </cell>
          <cell r="G108">
            <v>2017</v>
          </cell>
        </row>
        <row r="109">
          <cell r="B109">
            <v>13344.772727272728</v>
          </cell>
          <cell r="C109">
            <v>21.087443181818173</v>
          </cell>
          <cell r="D109">
            <v>9.3029905909090918</v>
          </cell>
          <cell r="E109">
            <v>37.908526818181819</v>
          </cell>
          <cell r="F109">
            <v>3</v>
          </cell>
          <cell r="G109">
            <v>2017</v>
          </cell>
        </row>
        <row r="110">
          <cell r="B110">
            <v>13303.666666666666</v>
          </cell>
          <cell r="C110">
            <v>20.346496111111108</v>
          </cell>
          <cell r="D110">
            <v>9.2716501666666673</v>
          </cell>
          <cell r="E110">
            <v>38.723279444444437</v>
          </cell>
          <cell r="F110">
            <v>4</v>
          </cell>
          <cell r="G110">
            <v>2017</v>
          </cell>
        </row>
        <row r="111">
          <cell r="B111">
            <v>13321.05</v>
          </cell>
          <cell r="C111">
            <v>20.473909999999997</v>
          </cell>
          <cell r="D111">
            <v>9.2573028999999973</v>
          </cell>
          <cell r="E111">
            <v>38.816983999999998</v>
          </cell>
          <cell r="F111">
            <v>5</v>
          </cell>
          <cell r="G111">
            <v>2017</v>
          </cell>
        </row>
        <row r="112">
          <cell r="B112">
            <v>13302.388888888889</v>
          </cell>
          <cell r="C112">
            <v>20.232922222222228</v>
          </cell>
          <cell r="D112">
            <v>9.3170791666666677</v>
          </cell>
          <cell r="E112">
            <v>39.29503444444444</v>
          </cell>
          <cell r="F112">
            <v>6</v>
          </cell>
          <cell r="G112">
            <v>2017</v>
          </cell>
        </row>
        <row r="113">
          <cell r="B113">
            <v>13346.571428571429</v>
          </cell>
          <cell r="C113">
            <v>20.417099047619054</v>
          </cell>
          <cell r="D113">
            <v>9.187421904761905</v>
          </cell>
          <cell r="E113">
            <v>39.201083809523816</v>
          </cell>
          <cell r="F113">
            <v>7</v>
          </cell>
          <cell r="G113">
            <v>2017</v>
          </cell>
        </row>
        <row r="114">
          <cell r="B114">
            <v>13341.545454545454</v>
          </cell>
          <cell r="C114">
            <v>20.811435454545457</v>
          </cell>
          <cell r="D114">
            <v>9.099085454545456</v>
          </cell>
          <cell r="E114">
            <v>39.224333636363632</v>
          </cell>
          <cell r="F114">
            <v>8</v>
          </cell>
          <cell r="G114">
            <v>2017</v>
          </cell>
        </row>
        <row r="115">
          <cell r="B115">
            <v>13307.105263157895</v>
          </cell>
          <cell r="C115">
            <v>20.81155157894737</v>
          </cell>
          <cell r="D115">
            <v>8.9818298947368422</v>
          </cell>
          <cell r="E115">
            <v>39.967677368421043</v>
          </cell>
          <cell r="F115">
            <v>9</v>
          </cell>
          <cell r="G115">
            <v>2017</v>
          </cell>
        </row>
        <row r="116">
          <cell r="B116">
            <v>13528.318181818182</v>
          </cell>
          <cell r="C116">
            <v>21.699482727272724</v>
          </cell>
          <cell r="D116">
            <v>8.9536518181818181</v>
          </cell>
          <cell r="E116">
            <v>39.178316363636355</v>
          </cell>
          <cell r="F116">
            <v>10</v>
          </cell>
          <cell r="G116">
            <v>2017</v>
          </cell>
        </row>
        <row r="117">
          <cell r="B117">
            <v>13527.272727272728</v>
          </cell>
          <cell r="C117">
            <v>22.370601818181814</v>
          </cell>
          <cell r="D117">
            <v>8.8146269999999998</v>
          </cell>
          <cell r="E117">
            <v>38.775094999999993</v>
          </cell>
          <cell r="F117">
            <v>11</v>
          </cell>
          <cell r="G117">
            <v>2017</v>
          </cell>
        </row>
        <row r="118">
          <cell r="B118">
            <v>13561</v>
          </cell>
          <cell r="C118">
            <v>21.825871111111113</v>
          </cell>
          <cell r="D118">
            <v>8.6029068333333321</v>
          </cell>
          <cell r="E118">
            <v>39.631664999999991</v>
          </cell>
          <cell r="F118">
            <v>12</v>
          </cell>
          <cell r="G118">
            <v>2017</v>
          </cell>
        </row>
        <row r="119">
          <cell r="B119">
            <v>13379.90909090909</v>
          </cell>
          <cell r="C119">
            <v>20.92514090909091</v>
          </cell>
          <cell r="D119">
            <v>8.4460857727272742</v>
          </cell>
          <cell r="E119">
            <v>40.850895454545444</v>
          </cell>
          <cell r="F119">
            <v>1</v>
          </cell>
          <cell r="G119">
            <v>2018</v>
          </cell>
        </row>
        <row r="120">
          <cell r="B120">
            <v>13603.947368421053</v>
          </cell>
          <cell r="C120">
            <v>20.655333684210529</v>
          </cell>
          <cell r="D120">
            <v>8.393743526315788</v>
          </cell>
          <cell r="E120">
            <v>40.600690526315795</v>
          </cell>
          <cell r="F120">
            <v>2</v>
          </cell>
          <cell r="G120">
            <v>2018</v>
          </cell>
        </row>
        <row r="121">
          <cell r="B121">
            <v>13760.380952380952</v>
          </cell>
          <cell r="C121">
            <v>21.890714761904764</v>
          </cell>
          <cell r="D121">
            <v>8.4674113333333345</v>
          </cell>
          <cell r="E121">
            <v>39.051777142857141</v>
          </cell>
          <cell r="F121">
            <v>3</v>
          </cell>
          <cell r="G121">
            <v>2018</v>
          </cell>
        </row>
        <row r="122">
          <cell r="B122">
            <v>13809.095238095239</v>
          </cell>
          <cell r="C122">
            <v>21.52966428571429</v>
          </cell>
          <cell r="D122">
            <v>8.5270110476190464</v>
          </cell>
          <cell r="E122">
            <v>39.477270476190469</v>
          </cell>
          <cell r="F122">
            <v>4</v>
          </cell>
          <cell r="G122">
            <v>2018</v>
          </cell>
        </row>
        <row r="123">
          <cell r="B123">
            <v>14044.45</v>
          </cell>
          <cell r="C123">
            <v>22.225314999999998</v>
          </cell>
          <cell r="D123">
            <v>8.6410927000000015</v>
          </cell>
          <cell r="E123">
            <v>38.118816499999994</v>
          </cell>
          <cell r="F123">
            <v>5</v>
          </cell>
          <cell r="G123">
            <v>2018</v>
          </cell>
        </row>
        <row r="124">
          <cell r="B124">
            <v>14068.083333333334</v>
          </cell>
          <cell r="C124">
            <v>21.584729166666666</v>
          </cell>
          <cell r="D124">
            <v>8.7405643333333334</v>
          </cell>
          <cell r="E124">
            <v>38.138894166666667</v>
          </cell>
          <cell r="F124">
            <v>6</v>
          </cell>
          <cell r="G124">
            <v>2018</v>
          </cell>
        </row>
        <row r="125">
          <cell r="B125">
            <v>14410</v>
          </cell>
          <cell r="C125">
            <v>21.581323636363638</v>
          </cell>
          <cell r="D125">
            <v>8.9845151363636369</v>
          </cell>
          <cell r="E125">
            <v>37.733659545454536</v>
          </cell>
          <cell r="F125">
            <v>7</v>
          </cell>
          <cell r="G125">
            <v>2018</v>
          </cell>
        </row>
        <row r="126">
          <cell r="B126">
            <v>14561.809523809523</v>
          </cell>
          <cell r="C126">
            <v>21.680022857142855</v>
          </cell>
          <cell r="D126">
            <v>9.0636919047619049</v>
          </cell>
          <cell r="E126">
            <v>37.695194761904759</v>
          </cell>
          <cell r="F126">
            <v>8</v>
          </cell>
          <cell r="G126">
            <v>2018</v>
          </cell>
        </row>
        <row r="127">
          <cell r="B127">
            <v>14870.368421052632</v>
          </cell>
          <cell r="C127">
            <v>22.093457894736844</v>
          </cell>
          <cell r="D127">
            <v>9.4517674210526312</v>
          </cell>
          <cell r="E127">
            <v>36.897063157894735</v>
          </cell>
          <cell r="F127">
            <v>9</v>
          </cell>
          <cell r="G127">
            <v>2018</v>
          </cell>
        </row>
        <row r="128">
          <cell r="B128">
            <v>15177</v>
          </cell>
          <cell r="C128">
            <v>22.367035217391305</v>
          </cell>
          <cell r="D128">
            <v>9.4166522608695633</v>
          </cell>
          <cell r="E128">
            <v>37.017264782608692</v>
          </cell>
          <cell r="F128">
            <v>10</v>
          </cell>
          <cell r="G128">
            <v>2018</v>
          </cell>
        </row>
        <row r="129">
          <cell r="B129">
            <v>14660.714285714286</v>
          </cell>
          <cell r="C129">
            <v>22.054075714285716</v>
          </cell>
          <cell r="D129">
            <v>9.2853907619047611</v>
          </cell>
          <cell r="E129">
            <v>37.343021904761905</v>
          </cell>
          <cell r="F129">
            <v>11</v>
          </cell>
          <cell r="G129">
            <v>2018</v>
          </cell>
        </row>
        <row r="130">
          <cell r="B130">
            <v>14496.263157894737</v>
          </cell>
          <cell r="C130">
            <v>21.821192631578946</v>
          </cell>
          <cell r="D130">
            <v>9.1578157368421049</v>
          </cell>
          <cell r="E130">
            <v>37.742840526315788</v>
          </cell>
          <cell r="F130">
            <v>12</v>
          </cell>
          <cell r="G130">
            <v>2018</v>
          </cell>
        </row>
        <row r="131">
          <cell r="B131">
            <v>14158</v>
          </cell>
          <cell r="C131">
            <v>22.483695454545455</v>
          </cell>
          <cell r="D131">
            <v>9.0112993636363612</v>
          </cell>
          <cell r="E131">
            <v>37.535287727272724</v>
          </cell>
          <cell r="F131">
            <v>1</v>
          </cell>
          <cell r="G131">
            <v>2019</v>
          </cell>
        </row>
        <row r="132">
          <cell r="B132">
            <v>14034.578947368422</v>
          </cell>
          <cell r="C132">
            <v>22.422195263157892</v>
          </cell>
          <cell r="D132">
            <v>8.8878365789473666</v>
          </cell>
          <cell r="E132">
            <v>37.826378421052631</v>
          </cell>
          <cell r="F132">
            <v>2</v>
          </cell>
          <cell r="G132">
            <v>2019</v>
          </cell>
        </row>
        <row r="133">
          <cell r="B133">
            <v>14209.9</v>
          </cell>
          <cell r="C133">
            <v>22.362226999999997</v>
          </cell>
          <cell r="D133">
            <v>8.7292744500000019</v>
          </cell>
          <cell r="E133">
            <v>38.267561000000001</v>
          </cell>
          <cell r="F133">
            <v>3</v>
          </cell>
          <cell r="G133">
            <v>2019</v>
          </cell>
        </row>
        <row r="134">
          <cell r="B134">
            <v>14141.5</v>
          </cell>
          <cell r="C134">
            <v>21.938860000000002</v>
          </cell>
          <cell r="D134">
            <v>8.6063070499999981</v>
          </cell>
          <cell r="E134">
            <v>38.320275000000002</v>
          </cell>
          <cell r="F134">
            <v>4</v>
          </cell>
          <cell r="G134">
            <v>2019</v>
          </cell>
        </row>
        <row r="135">
          <cell r="B135">
            <v>14384.428571428571</v>
          </cell>
          <cell r="C135">
            <v>21.240409999999997</v>
          </cell>
          <cell r="D135">
            <v>8.9561761904761905</v>
          </cell>
          <cell r="E135">
            <v>38.195396666666667</v>
          </cell>
          <cell r="F135">
            <v>5</v>
          </cell>
          <cell r="G135">
            <v>2019</v>
          </cell>
        </row>
        <row r="136">
          <cell r="B136">
            <v>14221.466666666667</v>
          </cell>
          <cell r="C136">
            <v>20.595775333333332</v>
          </cell>
          <cell r="D136">
            <v>9.1797462666666672</v>
          </cell>
          <cell r="E136">
            <v>38.459942666666663</v>
          </cell>
          <cell r="F136">
            <v>6</v>
          </cell>
          <cell r="G136">
            <v>2019</v>
          </cell>
        </row>
        <row r="137">
          <cell r="B137">
            <v>14032.695652173914</v>
          </cell>
          <cell r="C137">
            <v>20.352316086956524</v>
          </cell>
          <cell r="D137">
            <v>8.908678608695654</v>
          </cell>
          <cell r="E137">
            <v>39.253046956521743</v>
          </cell>
          <cell r="F137">
            <v>7</v>
          </cell>
          <cell r="G137">
            <v>2019</v>
          </cell>
        </row>
        <row r="138">
          <cell r="B138">
            <v>14235.428571428571</v>
          </cell>
          <cell r="C138">
            <v>20.870061904761901</v>
          </cell>
          <cell r="D138">
            <v>8.9641329523809503</v>
          </cell>
          <cell r="E138">
            <v>38.748116666666661</v>
          </cell>
          <cell r="F138">
            <v>8</v>
          </cell>
          <cell r="G138">
            <v>2019</v>
          </cell>
        </row>
        <row r="139">
          <cell r="B139">
            <v>14102.476190476191</v>
          </cell>
          <cell r="C139">
            <v>21.045696666666668</v>
          </cell>
          <cell r="D139">
            <v>9.1536206666666668</v>
          </cell>
          <cell r="E139">
            <v>38.582482857142864</v>
          </cell>
          <cell r="F139">
            <v>9</v>
          </cell>
          <cell r="G139">
            <v>2019</v>
          </cell>
        </row>
        <row r="140">
          <cell r="B140">
            <v>14116.260869565218</v>
          </cell>
          <cell r="C140">
            <v>21.045655652173913</v>
          </cell>
          <cell r="D140">
            <v>9.2152514347826102</v>
          </cell>
          <cell r="E140">
            <v>38.783366521739126</v>
          </cell>
          <cell r="F140">
            <v>10</v>
          </cell>
          <cell r="G140">
            <v>2019</v>
          </cell>
        </row>
        <row r="141">
          <cell r="B141">
            <v>14063.619047619048</v>
          </cell>
          <cell r="C141">
            <v>20.98699666666667</v>
          </cell>
          <cell r="D141">
            <v>9.2774703333333335</v>
          </cell>
          <cell r="E141">
            <v>38.921058571428567</v>
          </cell>
          <cell r="F141">
            <v>11</v>
          </cell>
          <cell r="G141">
            <v>2019</v>
          </cell>
        </row>
        <row r="142">
          <cell r="B142">
            <v>14010.35</v>
          </cell>
          <cell r="C142">
            <v>20.886472999999999</v>
          </cell>
          <cell r="D142">
            <v>9.6800080500000014</v>
          </cell>
          <cell r="E142">
            <v>38.580959500000006</v>
          </cell>
          <cell r="F142">
            <v>12</v>
          </cell>
          <cell r="G142">
            <v>2019</v>
          </cell>
        </row>
        <row r="143">
          <cell r="B143">
            <v>13722.181818181818</v>
          </cell>
          <cell r="C143">
            <v>20.253046818181822</v>
          </cell>
          <cell r="D143">
            <v>10.051605045454549</v>
          </cell>
          <cell r="E143">
            <v>39.014191363636364</v>
          </cell>
          <cell r="F143">
            <v>1</v>
          </cell>
          <cell r="G143">
            <v>2020</v>
          </cell>
        </row>
        <row r="144">
          <cell r="B144">
            <v>13775.3</v>
          </cell>
          <cell r="C144">
            <v>20.276821999999996</v>
          </cell>
          <cell r="D144">
            <v>11.4069275</v>
          </cell>
          <cell r="E144">
            <v>37.900030500000007</v>
          </cell>
          <cell r="F144">
            <v>2</v>
          </cell>
          <cell r="G144">
            <v>2020</v>
          </cell>
        </row>
        <row r="145">
          <cell r="B145">
            <v>15185.619047619048</v>
          </cell>
          <cell r="C145">
            <v>20.398237619047627</v>
          </cell>
          <cell r="D145">
            <v>13.850923809523806</v>
          </cell>
          <cell r="E145">
            <v>35.001526190476191</v>
          </cell>
          <cell r="F145">
            <v>3</v>
          </cell>
          <cell r="G145">
            <v>2020</v>
          </cell>
        </row>
        <row r="146">
          <cell r="B146">
            <v>15725.047619047618</v>
          </cell>
          <cell r="C146">
            <v>21.46827285714286</v>
          </cell>
          <cell r="D146">
            <v>14.945059999999998</v>
          </cell>
          <cell r="E146">
            <v>32.239809523809512</v>
          </cell>
          <cell r="F146">
            <v>4</v>
          </cell>
          <cell r="G146">
            <v>2020</v>
          </cell>
        </row>
        <row r="147">
          <cell r="B147">
            <v>14843.235294117647</v>
          </cell>
          <cell r="C147">
            <v>24.797972941176475</v>
          </cell>
          <cell r="D147">
            <v>14.579234117647061</v>
          </cell>
          <cell r="E147">
            <v>30.438652941176468</v>
          </cell>
          <cell r="F147">
            <v>5</v>
          </cell>
          <cell r="G147">
            <v>2020</v>
          </cell>
        </row>
        <row r="148">
          <cell r="B148">
            <v>14104.952380952382</v>
          </cell>
          <cell r="C148">
            <v>25.248117619047619</v>
          </cell>
          <cell r="D148">
            <v>14.465598571428572</v>
          </cell>
          <cell r="E148">
            <v>30.361724761904764</v>
          </cell>
          <cell r="F148">
            <v>6</v>
          </cell>
          <cell r="G148">
            <v>2020</v>
          </cell>
        </row>
        <row r="149">
          <cell r="B149">
            <v>14532.90909090909</v>
          </cell>
          <cell r="C149">
            <v>25.958982727272726</v>
          </cell>
          <cell r="D149">
            <v>14.314450454545453</v>
          </cell>
          <cell r="E149">
            <v>29.798782272727273</v>
          </cell>
          <cell r="F149">
            <v>7</v>
          </cell>
          <cell r="G149">
            <v>2020</v>
          </cell>
        </row>
        <row r="150">
          <cell r="B150">
            <v>14679.842105263158</v>
          </cell>
          <cell r="C150">
            <v>25.985574736842104</v>
          </cell>
          <cell r="D150">
            <v>15.803796842105262</v>
          </cell>
          <cell r="E150">
            <v>28.834876842105256</v>
          </cell>
          <cell r="F150">
            <v>8</v>
          </cell>
          <cell r="G150">
            <v>2020</v>
          </cell>
        </row>
        <row r="151">
          <cell r="B151">
            <v>14807.681818181818</v>
          </cell>
          <cell r="C151">
            <v>26.077544090909097</v>
          </cell>
          <cell r="D151">
            <v>16.85761909090909</v>
          </cell>
          <cell r="E151">
            <v>27.989923636363638</v>
          </cell>
          <cell r="F151">
            <v>9</v>
          </cell>
          <cell r="G151">
            <v>2020</v>
          </cell>
        </row>
        <row r="152">
          <cell r="B152">
            <v>14709.473684210527</v>
          </cell>
          <cell r="C152">
            <v>25.224007368421052</v>
          </cell>
          <cell r="D152">
            <v>19.266889473684213</v>
          </cell>
          <cell r="E152">
            <v>26.732558421052627</v>
          </cell>
          <cell r="F152">
            <v>10</v>
          </cell>
          <cell r="G152">
            <v>2020</v>
          </cell>
        </row>
        <row r="153">
          <cell r="B153">
            <v>14201.952380952382</v>
          </cell>
          <cell r="C153">
            <v>25.059690952380954</v>
          </cell>
          <cell r="D153">
            <v>20.198041904761901</v>
          </cell>
          <cell r="E153">
            <v>26.159647142857143</v>
          </cell>
          <cell r="F153">
            <v>11</v>
          </cell>
          <cell r="G153">
            <v>2020</v>
          </cell>
        </row>
        <row r="154">
          <cell r="B154">
            <v>14121.9</v>
          </cell>
          <cell r="C154">
            <v>24.917655</v>
          </cell>
          <cell r="D154">
            <v>21.738998999999993</v>
          </cell>
          <cell r="E154">
            <v>25.509701</v>
          </cell>
          <cell r="F154">
            <v>12</v>
          </cell>
          <cell r="G154">
            <v>2020</v>
          </cell>
        </row>
        <row r="155">
          <cell r="B155">
            <v>14024</v>
          </cell>
          <cell r="C155">
            <v>24.695322499999996</v>
          </cell>
          <cell r="D155">
            <v>22.598302499999992</v>
          </cell>
          <cell r="E155">
            <v>25.00656</v>
          </cell>
          <cell r="F155">
            <v>1</v>
          </cell>
          <cell r="G155">
            <v>2021</v>
          </cell>
        </row>
        <row r="156">
          <cell r="B156">
            <v>14032.421052631578</v>
          </cell>
          <cell r="C156">
            <v>24.999764736842103</v>
          </cell>
          <cell r="D156">
            <v>22.677974736842099</v>
          </cell>
          <cell r="E156">
            <v>24.642748947368414</v>
          </cell>
          <cell r="F156">
            <v>2</v>
          </cell>
          <cell r="G156">
            <v>2021</v>
          </cell>
        </row>
        <row r="157">
          <cell r="B157">
            <v>14387.454545454546</v>
          </cell>
          <cell r="C157">
            <v>25.442638181818186</v>
          </cell>
          <cell r="D157">
            <v>22.966808636363638</v>
          </cell>
          <cell r="E157">
            <v>23.231500909090911</v>
          </cell>
          <cell r="F157">
            <v>3</v>
          </cell>
          <cell r="G157">
            <v>2021</v>
          </cell>
        </row>
        <row r="158">
          <cell r="B158">
            <v>14528.818181818182</v>
          </cell>
          <cell r="C158">
            <v>25.430793181818181</v>
          </cell>
          <cell r="D158">
            <v>23.231048181818181</v>
          </cell>
          <cell r="E158">
            <v>22.79342909090909</v>
          </cell>
          <cell r="F158">
            <v>4</v>
          </cell>
          <cell r="G158">
            <v>2021</v>
          </cell>
        </row>
        <row r="159">
          <cell r="B159">
            <v>14319.722222222223</v>
          </cell>
          <cell r="C159">
            <v>25.212081666666666</v>
          </cell>
          <cell r="D159">
            <v>23.291140000000002</v>
          </cell>
          <cell r="E159">
            <v>22.794843888888888</v>
          </cell>
          <cell r="F159">
            <v>5</v>
          </cell>
          <cell r="G159">
            <v>2021</v>
          </cell>
        </row>
        <row r="160">
          <cell r="B160">
            <v>14334.523809523809</v>
          </cell>
          <cell r="C160">
            <v>25.076284761904759</v>
          </cell>
          <cell r="D160">
            <v>23.135501904761902</v>
          </cell>
          <cell r="E160">
            <v>22.926589047619046</v>
          </cell>
          <cell r="F160">
            <v>6</v>
          </cell>
          <cell r="G160">
            <v>2021</v>
          </cell>
        </row>
        <row r="161">
          <cell r="B161">
            <v>14494.476190476191</v>
          </cell>
          <cell r="C161">
            <v>25.119096190476192</v>
          </cell>
          <cell r="D161">
            <v>23.093351428571427</v>
          </cell>
          <cell r="E161">
            <v>22.638904285714286</v>
          </cell>
          <cell r="F161">
            <v>7</v>
          </cell>
          <cell r="G161">
            <v>2021</v>
          </cell>
        </row>
        <row r="162">
          <cell r="B162">
            <v>14378.55</v>
          </cell>
          <cell r="C162">
            <v>25.134245499999999</v>
          </cell>
          <cell r="D162">
            <v>22.962298499999996</v>
          </cell>
          <cell r="E162">
            <v>22.490850500000001</v>
          </cell>
          <cell r="F162">
            <v>8</v>
          </cell>
          <cell r="G162">
            <v>2021</v>
          </cell>
        </row>
        <row r="163">
          <cell r="B163">
            <v>14251.863636363636</v>
          </cell>
          <cell r="C163">
            <v>25.708565909090908</v>
          </cell>
          <cell r="D163">
            <v>22.685156818181813</v>
          </cell>
          <cell r="E163">
            <v>22.155310909090911</v>
          </cell>
          <cell r="F163">
            <v>9</v>
          </cell>
          <cell r="G163">
            <v>2021</v>
          </cell>
        </row>
        <row r="164">
          <cell r="B164">
            <v>14180.75</v>
          </cell>
          <cell r="C164">
            <v>25.867986000000002</v>
          </cell>
          <cell r="D164">
            <v>22.555410500000001</v>
          </cell>
          <cell r="E164">
            <v>21.448598500000003</v>
          </cell>
          <cell r="F164">
            <v>10</v>
          </cell>
          <cell r="G164">
            <v>2021</v>
          </cell>
        </row>
        <row r="165">
          <cell r="B165">
            <v>14265.59090909091</v>
          </cell>
          <cell r="C165">
            <v>26.120625909090908</v>
          </cell>
          <cell r="D165">
            <v>22.501909090909081</v>
          </cell>
          <cell r="E165">
            <v>20.75834954545455</v>
          </cell>
          <cell r="F165">
            <v>11</v>
          </cell>
          <cell r="G165">
            <v>2021</v>
          </cell>
        </row>
        <row r="166">
          <cell r="B166">
            <v>14322.521739130434</v>
          </cell>
          <cell r="C166">
            <v>25.903304347826086</v>
          </cell>
          <cell r="D166">
            <v>23.584255652173919</v>
          </cell>
          <cell r="E166">
            <v>19.845093043478265</v>
          </cell>
          <cell r="F166">
            <v>12</v>
          </cell>
          <cell r="G166">
            <v>2021</v>
          </cell>
        </row>
        <row r="167">
          <cell r="B167">
            <v>14338</v>
          </cell>
          <cell r="C167">
            <v>24.7876504016598</v>
          </cell>
          <cell r="D167">
            <v>26.064040383464604</v>
          </cell>
          <cell r="E167">
            <v>19.049504772699279</v>
          </cell>
          <cell r="F167">
            <v>1</v>
          </cell>
          <cell r="G167">
            <v>2022</v>
          </cell>
        </row>
        <row r="168">
          <cell r="B168">
            <v>14348.722222222223</v>
          </cell>
          <cell r="C168">
            <v>24.451289287095825</v>
          </cell>
          <cell r="D168">
            <v>25.847458250155089</v>
          </cell>
          <cell r="E168">
            <v>18.996242587394732</v>
          </cell>
          <cell r="F168">
            <v>2</v>
          </cell>
          <cell r="G168">
            <v>2022</v>
          </cell>
        </row>
        <row r="169">
          <cell r="B169">
            <v>14347.454545454546</v>
          </cell>
          <cell r="C169">
            <v>24.577071994167319</v>
          </cell>
          <cell r="D169">
            <v>25.561367133749652</v>
          </cell>
          <cell r="E169">
            <v>18.128123590385652</v>
          </cell>
          <cell r="F169">
            <v>3</v>
          </cell>
          <cell r="G169">
            <v>2022</v>
          </cell>
        </row>
        <row r="170">
          <cell r="B170">
            <v>14375.105263157895</v>
          </cell>
          <cell r="C170">
            <v>24.678372306536062</v>
          </cell>
          <cell r="D170">
            <v>25.449146220110759</v>
          </cell>
          <cell r="E170">
            <v>17.493550399950578</v>
          </cell>
          <cell r="F170">
            <v>4</v>
          </cell>
          <cell r="G170">
            <v>2022</v>
          </cell>
        </row>
        <row r="171">
          <cell r="B171">
            <v>14619.266666666666</v>
          </cell>
          <cell r="C171">
            <v>24.914297796447254</v>
          </cell>
          <cell r="D171">
            <v>25.771689442838166</v>
          </cell>
          <cell r="E171">
            <v>16.597430639217617</v>
          </cell>
          <cell r="F171">
            <v>5</v>
          </cell>
          <cell r="G171">
            <v>2022</v>
          </cell>
        </row>
        <row r="172">
          <cell r="B172">
            <v>14701.714285714286</v>
          </cell>
          <cell r="C172">
            <v>24.512597311553257</v>
          </cell>
          <cell r="D172">
            <v>25.790796298227367</v>
          </cell>
          <cell r="E172">
            <v>16.462388776613665</v>
          </cell>
          <cell r="F172">
            <v>6</v>
          </cell>
          <cell r="G172">
            <v>2022</v>
          </cell>
        </row>
        <row r="173">
          <cell r="B173">
            <v>14979.571428571429</v>
          </cell>
          <cell r="C173">
            <v>24.773132238463436</v>
          </cell>
          <cell r="D173">
            <v>25.935621593690072</v>
          </cell>
          <cell r="E173">
            <v>15.622105474609993</v>
          </cell>
          <cell r="F173">
            <v>7</v>
          </cell>
          <cell r="G173">
            <v>2022</v>
          </cell>
        </row>
        <row r="174">
          <cell r="B174">
            <v>14842</v>
          </cell>
          <cell r="C174">
            <v>24.945910898316409</v>
          </cell>
          <cell r="D174">
            <v>25.537489088009735</v>
          </cell>
          <cell r="E174">
            <v>15.520412680563897</v>
          </cell>
          <cell r="F174">
            <v>8</v>
          </cell>
          <cell r="G174">
            <v>2022</v>
          </cell>
        </row>
        <row r="175">
          <cell r="B175">
            <v>14985.863636363636</v>
          </cell>
          <cell r="C175">
            <v>24.921354699327217</v>
          </cell>
          <cell r="D175">
            <v>25.744855241519794</v>
          </cell>
          <cell r="E175">
            <v>14.812319328199409</v>
          </cell>
          <cell r="F175">
            <v>9</v>
          </cell>
          <cell r="G175">
            <v>2022</v>
          </cell>
        </row>
        <row r="176">
          <cell r="B176">
            <v>15435.904761904761</v>
          </cell>
          <cell r="C176">
            <v>24.831313429230299</v>
          </cell>
          <cell r="D176">
            <v>25.913085943766369</v>
          </cell>
          <cell r="E176">
            <v>14.089343709077079</v>
          </cell>
          <cell r="F176">
            <v>10</v>
          </cell>
          <cell r="G176">
            <v>2022</v>
          </cell>
        </row>
        <row r="177">
          <cell r="B177">
            <v>15663.954545454546</v>
          </cell>
          <cell r="C177">
            <v>24.757742443688173</v>
          </cell>
          <cell r="D177">
            <v>25.750417041164312</v>
          </cell>
          <cell r="E177">
            <v>14.036633279803091</v>
          </cell>
          <cell r="F177">
            <v>11</v>
          </cell>
          <cell r="G177">
            <v>2022</v>
          </cell>
        </row>
        <row r="178">
          <cell r="B178">
            <v>15600.363636363636</v>
          </cell>
          <cell r="C178">
            <v>24.470625732847214</v>
          </cell>
          <cell r="D178">
            <v>25.752177811086366</v>
          </cell>
          <cell r="E178">
            <v>14.572968463451559</v>
          </cell>
          <cell r="F178">
            <v>12</v>
          </cell>
          <cell r="G178">
            <v>2022</v>
          </cell>
        </row>
        <row r="179">
          <cell r="B179">
            <v>15254.095238095239</v>
          </cell>
          <cell r="C179">
            <v>23.906170853495368</v>
          </cell>
          <cell r="D179">
            <v>27.077832711588059</v>
          </cell>
          <cell r="E179">
            <v>14.756819066517954</v>
          </cell>
          <cell r="F179">
            <v>1</v>
          </cell>
          <cell r="G179">
            <v>2023</v>
          </cell>
        </row>
        <row r="180">
          <cell r="B180">
            <v>15134.05</v>
          </cell>
          <cell r="C180">
            <v>24.332542118082625</v>
          </cell>
          <cell r="D180">
            <v>26.485464336849098</v>
          </cell>
          <cell r="E180">
            <v>14.950495598766555</v>
          </cell>
          <cell r="F180">
            <v>2</v>
          </cell>
          <cell r="G180">
            <v>2023</v>
          </cell>
        </row>
        <row r="181">
          <cell r="B181">
            <v>15300.714285714286</v>
          </cell>
          <cell r="C181">
            <v>24.441612509573361</v>
          </cell>
          <cell r="D181">
            <v>26.129644565182389</v>
          </cell>
          <cell r="E181">
            <v>14.698515609569958</v>
          </cell>
          <cell r="F181">
            <v>3</v>
          </cell>
          <cell r="G181">
            <v>2023</v>
          </cell>
        </row>
        <row r="182">
          <cell r="B182">
            <v>14866.714285714286</v>
          </cell>
          <cell r="C182">
            <v>24.231151770995712</v>
          </cell>
          <cell r="D182">
            <v>25.726541026874227</v>
          </cell>
          <cell r="E182">
            <v>14.872758350494722</v>
          </cell>
          <cell r="F182">
            <v>4</v>
          </cell>
          <cell r="G182">
            <v>2023</v>
          </cell>
        </row>
        <row r="183">
          <cell r="B183">
            <v>14810.85738095238</v>
          </cell>
          <cell r="C183">
            <v>23.51084600206741</v>
          </cell>
          <cell r="D183">
            <v>25.889564257683883</v>
          </cell>
          <cell r="E183">
            <v>15.136449349650315</v>
          </cell>
          <cell r="F183">
            <v>5</v>
          </cell>
          <cell r="G183">
            <v>2023</v>
          </cell>
        </row>
        <row r="184">
          <cell r="B184">
            <v>14932.000294117648</v>
          </cell>
          <cell r="C184">
            <v>22.965544175131345</v>
          </cell>
          <cell r="D184">
            <v>25.708440098490129</v>
          </cell>
          <cell r="E184">
            <v>15.421037378483799</v>
          </cell>
          <cell r="F184">
            <v>6</v>
          </cell>
          <cell r="G184">
            <v>2023</v>
          </cell>
        </row>
        <row r="185">
          <cell r="B185">
            <v>15039.75</v>
          </cell>
          <cell r="C185">
            <v>22.94325199758115</v>
          </cell>
          <cell r="D185">
            <v>25.209829885569047</v>
          </cell>
          <cell r="E185">
            <v>15.509609006960082</v>
          </cell>
          <cell r="F185">
            <v>7</v>
          </cell>
          <cell r="G185">
            <v>2023</v>
          </cell>
        </row>
        <row r="186">
          <cell r="B186">
            <v>15245.136590909091</v>
          </cell>
          <cell r="C186">
            <v>22.600928301763467</v>
          </cell>
          <cell r="D186">
            <v>24.785453649057771</v>
          </cell>
          <cell r="E186">
            <v>15.493614303526236</v>
          </cell>
          <cell r="F186">
            <v>8</v>
          </cell>
          <cell r="G186">
            <v>2023</v>
          </cell>
        </row>
        <row r="187">
          <cell r="B187">
            <v>15354.2</v>
          </cell>
          <cell r="C187">
            <v>22.207136853448802</v>
          </cell>
          <cell r="D187">
            <v>24.785459751099072</v>
          </cell>
          <cell r="E187">
            <v>15.283218495613422</v>
          </cell>
          <cell r="F187">
            <v>9</v>
          </cell>
          <cell r="G187">
            <v>2023</v>
          </cell>
        </row>
        <row r="188">
          <cell r="B188">
            <v>15741.227500000001</v>
          </cell>
          <cell r="C188">
            <v>21.862052040891339</v>
          </cell>
          <cell r="D188">
            <v>24.669346966935414</v>
          </cell>
          <cell r="E188">
            <v>14.771934826300292</v>
          </cell>
          <cell r="F188">
            <v>10</v>
          </cell>
          <cell r="G188">
            <v>2023</v>
          </cell>
        </row>
        <row r="189">
          <cell r="B189">
            <v>15617.40909090909</v>
          </cell>
          <cell r="C189">
            <v>21.643710133452039</v>
          </cell>
          <cell r="D189">
            <v>24.482030423773267</v>
          </cell>
          <cell r="E189">
            <v>14.7660390838316</v>
          </cell>
          <cell r="F189">
            <v>11</v>
          </cell>
          <cell r="G189">
            <v>2023</v>
          </cell>
        </row>
        <row r="190">
          <cell r="B190">
            <v>15513.368421052632</v>
          </cell>
          <cell r="C190">
            <v>21.695384599277638</v>
          </cell>
          <cell r="D190">
            <v>24.262460952433315</v>
          </cell>
          <cell r="E190">
            <v>14.946234719557117</v>
          </cell>
          <cell r="F190">
            <v>12</v>
          </cell>
          <cell r="G190">
            <v>2023</v>
          </cell>
        </row>
        <row r="191">
          <cell r="B191">
            <v>15610.818636363636</v>
          </cell>
          <cell r="C191">
            <v>21.896522825833031</v>
          </cell>
          <cell r="D191">
            <v>24.072692566340375</v>
          </cell>
          <cell r="E191">
            <v>14.907999186344968</v>
          </cell>
          <cell r="F191">
            <v>1</v>
          </cell>
          <cell r="G191">
            <v>2024</v>
          </cell>
        </row>
        <row r="192">
          <cell r="B192">
            <v>15665.333611111111</v>
          </cell>
          <cell r="C192">
            <v>22.141157495384888</v>
          </cell>
          <cell r="D192">
            <v>24.18404323558245</v>
          </cell>
          <cell r="E192">
            <v>14.627564997084237</v>
          </cell>
          <cell r="F192">
            <v>2</v>
          </cell>
          <cell r="G192">
            <v>2024</v>
          </cell>
        </row>
        <row r="193">
          <cell r="B193">
            <v>15702.611111111111</v>
          </cell>
          <cell r="C193">
            <v>21.760339639017587</v>
          </cell>
          <cell r="D193">
            <v>24.462606520701456</v>
          </cell>
          <cell r="E193">
            <v>14.33015787541499</v>
          </cell>
          <cell r="F193">
            <v>3</v>
          </cell>
          <cell r="G193">
            <v>2024</v>
          </cell>
        </row>
        <row r="194">
          <cell r="B194">
            <v>16100</v>
          </cell>
          <cell r="C194">
            <v>21.386649540813558</v>
          </cell>
          <cell r="D194">
            <v>24.545867455245435</v>
          </cell>
          <cell r="E194">
            <v>13.978433536097095</v>
          </cell>
          <cell r="F194">
            <v>4</v>
          </cell>
          <cell r="G194">
            <v>2024</v>
          </cell>
        </row>
        <row r="195">
          <cell r="B195">
            <v>16083.944722222222</v>
          </cell>
          <cell r="C195">
            <v>20.940905155334406</v>
          </cell>
          <cell r="D195">
            <v>24.515245012633244</v>
          </cell>
          <cell r="E195">
            <v>13.940318410290873</v>
          </cell>
          <cell r="F195">
            <v>5</v>
          </cell>
          <cell r="G195">
            <v>2024</v>
          </cell>
        </row>
        <row r="196">
          <cell r="B196">
            <v>16329.388888888889</v>
          </cell>
          <cell r="C196">
            <v>20.784579989482339</v>
          </cell>
          <cell r="D196">
            <v>24.393179793660199</v>
          </cell>
          <cell r="E196">
            <v>13.948666778361781</v>
          </cell>
          <cell r="F196">
            <v>6</v>
          </cell>
          <cell r="G196">
            <v>2024</v>
          </cell>
        </row>
        <row r="197">
          <cell r="B197">
            <v>16261.652826086956</v>
          </cell>
          <cell r="C197">
            <v>20.631579990061915</v>
          </cell>
          <cell r="D197">
            <v>24.305982359912438</v>
          </cell>
          <cell r="E197">
            <v>13.972113329385795</v>
          </cell>
          <cell r="F197">
            <v>7</v>
          </cell>
          <cell r="G197">
            <v>2024</v>
          </cell>
        </row>
        <row r="198">
          <cell r="B198">
            <v>15793.181818181818</v>
          </cell>
          <cell r="C198">
            <v>20.544248620853605</v>
          </cell>
          <cell r="D198">
            <v>24.160704710996445</v>
          </cell>
          <cell r="E198">
            <v>14.25217212611726</v>
          </cell>
          <cell r="F198">
            <v>8</v>
          </cell>
          <cell r="G198">
            <v>2024</v>
          </cell>
        </row>
        <row r="199">
          <cell r="B199">
            <v>15341.25</v>
          </cell>
          <cell r="C199">
            <v>20.533648641170199</v>
          </cell>
          <cell r="D199">
            <v>24.126827466101357</v>
          </cell>
          <cell r="E199">
            <v>14.589560228364155</v>
          </cell>
          <cell r="F199">
            <v>9</v>
          </cell>
          <cell r="G199">
            <v>2024</v>
          </cell>
        </row>
        <row r="200">
          <cell r="B200">
            <v>15541.347826086956</v>
          </cell>
          <cell r="C200">
            <v>19.980915376392431</v>
          </cell>
          <cell r="D200">
            <v>24.250169238587137</v>
          </cell>
          <cell r="E200">
            <v>14.931963886583686</v>
          </cell>
          <cell r="F200">
            <v>10</v>
          </cell>
          <cell r="G200">
            <v>2024</v>
          </cell>
        </row>
        <row r="201">
          <cell r="B201">
            <v>15812.35</v>
          </cell>
          <cell r="C201">
            <v>18.864359113368415</v>
          </cell>
          <cell r="D201">
            <v>24.41745355823813</v>
          </cell>
          <cell r="E201">
            <v>14.722088488278869</v>
          </cell>
          <cell r="F201">
            <v>11</v>
          </cell>
          <cell r="G201">
            <v>2024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Indeks Chart"/>
      <sheetName val="Indeks Core"/>
      <sheetName val="Chart2"/>
      <sheetName val="Sheet2"/>
      <sheetName val="bunga utang"/>
    </sheetNames>
    <sheetDataSet>
      <sheetData sheetId="0" refreshError="1"/>
      <sheetData sheetId="1">
        <row r="3">
          <cell r="H3">
            <v>40178</v>
          </cell>
          <cell r="I3">
            <v>46.16</v>
          </cell>
          <cell r="K3">
            <v>40178</v>
          </cell>
          <cell r="L3">
            <v>33.369999999999997</v>
          </cell>
          <cell r="N3">
            <v>40178</v>
          </cell>
          <cell r="O3">
            <v>93.02</v>
          </cell>
          <cell r="Q3">
            <v>40178</v>
          </cell>
          <cell r="R3">
            <v>1.4320999999999999</v>
          </cell>
        </row>
        <row r="4">
          <cell r="H4">
            <v>40177</v>
          </cell>
          <cell r="I4">
            <v>46.2</v>
          </cell>
          <cell r="K4">
            <v>40177</v>
          </cell>
          <cell r="L4">
            <v>33.35</v>
          </cell>
          <cell r="N4">
            <v>40177</v>
          </cell>
          <cell r="O4">
            <v>92.44</v>
          </cell>
          <cell r="Q4">
            <v>40177</v>
          </cell>
          <cell r="R4">
            <v>1.4339</v>
          </cell>
        </row>
        <row r="5">
          <cell r="H5">
            <v>40176</v>
          </cell>
          <cell r="I5">
            <v>46.2</v>
          </cell>
          <cell r="K5">
            <v>40176</v>
          </cell>
          <cell r="L5">
            <v>33.340000000000003</v>
          </cell>
          <cell r="N5">
            <v>40176</v>
          </cell>
          <cell r="O5">
            <v>92</v>
          </cell>
          <cell r="Q5">
            <v>40176</v>
          </cell>
          <cell r="R5">
            <v>1.4354</v>
          </cell>
        </row>
        <row r="6">
          <cell r="H6">
            <v>40175</v>
          </cell>
          <cell r="I6">
            <v>46.33</v>
          </cell>
          <cell r="K6">
            <v>40175</v>
          </cell>
          <cell r="L6">
            <v>33.340000000000003</v>
          </cell>
          <cell r="N6">
            <v>40175</v>
          </cell>
          <cell r="O6">
            <v>91.63</v>
          </cell>
          <cell r="Q6">
            <v>40175</v>
          </cell>
          <cell r="R6">
            <v>1.4378</v>
          </cell>
        </row>
        <row r="7">
          <cell r="H7">
            <v>40171</v>
          </cell>
          <cell r="I7">
            <v>46.51</v>
          </cell>
          <cell r="K7">
            <v>40172</v>
          </cell>
          <cell r="L7">
            <v>33.35</v>
          </cell>
          <cell r="N7">
            <v>40172</v>
          </cell>
          <cell r="O7">
            <v>91.3</v>
          </cell>
          <cell r="Q7">
            <v>40172</v>
          </cell>
          <cell r="R7">
            <v>1.4411</v>
          </cell>
        </row>
        <row r="8">
          <cell r="H8">
            <v>40170</v>
          </cell>
          <cell r="I8">
            <v>46.51</v>
          </cell>
          <cell r="K8">
            <v>40171</v>
          </cell>
          <cell r="L8">
            <v>33.340000000000003</v>
          </cell>
          <cell r="N8">
            <v>40171</v>
          </cell>
          <cell r="O8">
            <v>91.54</v>
          </cell>
          <cell r="Q8">
            <v>40171</v>
          </cell>
          <cell r="R8">
            <v>1.4379999999999999</v>
          </cell>
        </row>
        <row r="9">
          <cell r="H9">
            <v>40169</v>
          </cell>
          <cell r="I9">
            <v>46.49</v>
          </cell>
          <cell r="K9">
            <v>40170</v>
          </cell>
          <cell r="L9">
            <v>33.340000000000003</v>
          </cell>
          <cell r="N9">
            <v>40170</v>
          </cell>
          <cell r="O9">
            <v>91.64</v>
          </cell>
          <cell r="Q9">
            <v>40170</v>
          </cell>
          <cell r="R9">
            <v>1.4337</v>
          </cell>
        </row>
        <row r="10">
          <cell r="H10">
            <v>40168</v>
          </cell>
          <cell r="I10">
            <v>46.67</v>
          </cell>
          <cell r="K10">
            <v>40169</v>
          </cell>
          <cell r="L10">
            <v>33.25</v>
          </cell>
          <cell r="N10">
            <v>40169</v>
          </cell>
          <cell r="O10">
            <v>91.83</v>
          </cell>
          <cell r="Q10">
            <v>40169</v>
          </cell>
          <cell r="R10">
            <v>1.4249000000000001</v>
          </cell>
        </row>
        <row r="11">
          <cell r="H11">
            <v>40165</v>
          </cell>
          <cell r="I11">
            <v>46.61</v>
          </cell>
          <cell r="K11">
            <v>40168</v>
          </cell>
          <cell r="L11">
            <v>33.26</v>
          </cell>
          <cell r="N11">
            <v>40168</v>
          </cell>
          <cell r="O11">
            <v>91.17</v>
          </cell>
          <cell r="Q11">
            <v>40168</v>
          </cell>
          <cell r="R11">
            <v>1.4275</v>
          </cell>
        </row>
        <row r="12">
          <cell r="H12">
            <v>40164</v>
          </cell>
          <cell r="I12">
            <v>46.612000000000002</v>
          </cell>
          <cell r="K12">
            <v>40165</v>
          </cell>
          <cell r="L12">
            <v>33.159999999999997</v>
          </cell>
          <cell r="N12">
            <v>40165</v>
          </cell>
          <cell r="O12">
            <v>90.49</v>
          </cell>
          <cell r="Q12">
            <v>40165</v>
          </cell>
          <cell r="R12">
            <v>1.4338</v>
          </cell>
        </row>
        <row r="13">
          <cell r="H13">
            <v>40163</v>
          </cell>
          <cell r="I13">
            <v>46.25</v>
          </cell>
          <cell r="K13">
            <v>40164</v>
          </cell>
          <cell r="L13">
            <v>33.229999999999997</v>
          </cell>
          <cell r="N13">
            <v>40164</v>
          </cell>
          <cell r="O13">
            <v>89.96</v>
          </cell>
          <cell r="Q13">
            <v>40164</v>
          </cell>
          <cell r="R13">
            <v>1.4338</v>
          </cell>
        </row>
        <row r="14">
          <cell r="H14">
            <v>40162</v>
          </cell>
          <cell r="I14">
            <v>46.2</v>
          </cell>
          <cell r="K14">
            <v>40163</v>
          </cell>
          <cell r="L14">
            <v>33.17</v>
          </cell>
          <cell r="N14">
            <v>40163</v>
          </cell>
          <cell r="O14">
            <v>89.78</v>
          </cell>
          <cell r="Q14">
            <v>40163</v>
          </cell>
          <cell r="R14">
            <v>1.4531000000000001</v>
          </cell>
        </row>
        <row r="15">
          <cell r="H15">
            <v>40161</v>
          </cell>
          <cell r="I15">
            <v>46.085000000000001</v>
          </cell>
          <cell r="K15">
            <v>40162</v>
          </cell>
          <cell r="L15">
            <v>33.15</v>
          </cell>
          <cell r="N15">
            <v>40162</v>
          </cell>
          <cell r="O15">
            <v>89.61</v>
          </cell>
          <cell r="Q15">
            <v>40162</v>
          </cell>
          <cell r="R15">
            <v>1.4538</v>
          </cell>
        </row>
        <row r="16">
          <cell r="H16">
            <v>40158</v>
          </cell>
          <cell r="I16">
            <v>46.13</v>
          </cell>
          <cell r="K16">
            <v>40161</v>
          </cell>
          <cell r="L16">
            <v>33.130000000000003</v>
          </cell>
          <cell r="N16">
            <v>40161</v>
          </cell>
          <cell r="O16">
            <v>88.62</v>
          </cell>
          <cell r="Q16">
            <v>40161</v>
          </cell>
          <cell r="R16">
            <v>1.4656</v>
          </cell>
        </row>
        <row r="17">
          <cell r="H17">
            <v>40157</v>
          </cell>
          <cell r="I17">
            <v>46.22</v>
          </cell>
          <cell r="K17">
            <v>40158</v>
          </cell>
          <cell r="L17">
            <v>33.090000000000003</v>
          </cell>
          <cell r="N17">
            <v>40158</v>
          </cell>
          <cell r="O17">
            <v>89.1</v>
          </cell>
          <cell r="Q17">
            <v>40158</v>
          </cell>
          <cell r="R17">
            <v>1.4615</v>
          </cell>
        </row>
        <row r="18">
          <cell r="H18">
            <v>40156</v>
          </cell>
          <cell r="I18">
            <v>46.335000000000001</v>
          </cell>
          <cell r="K18">
            <v>40157</v>
          </cell>
          <cell r="L18">
            <v>33.119999999999997</v>
          </cell>
          <cell r="N18">
            <v>40157</v>
          </cell>
          <cell r="O18">
            <v>88.2</v>
          </cell>
          <cell r="Q18">
            <v>40157</v>
          </cell>
          <cell r="R18">
            <v>1.4732000000000001</v>
          </cell>
        </row>
        <row r="19">
          <cell r="H19">
            <v>40155</v>
          </cell>
          <cell r="I19">
            <v>46.05</v>
          </cell>
          <cell r="K19">
            <v>40156</v>
          </cell>
          <cell r="L19">
            <v>33.14</v>
          </cell>
          <cell r="N19">
            <v>40156</v>
          </cell>
          <cell r="O19">
            <v>87.87</v>
          </cell>
          <cell r="Q19">
            <v>40156</v>
          </cell>
          <cell r="R19">
            <v>1.4725999999999999</v>
          </cell>
        </row>
        <row r="20">
          <cell r="H20">
            <v>40154</v>
          </cell>
          <cell r="I20">
            <v>46.1</v>
          </cell>
          <cell r="K20">
            <v>40155</v>
          </cell>
          <cell r="L20">
            <v>33.18</v>
          </cell>
          <cell r="N20">
            <v>40155</v>
          </cell>
          <cell r="O20">
            <v>88.43</v>
          </cell>
          <cell r="Q20">
            <v>40155</v>
          </cell>
          <cell r="R20">
            <v>1.4703999999999999</v>
          </cell>
        </row>
        <row r="21">
          <cell r="H21">
            <v>40151</v>
          </cell>
          <cell r="I21">
            <v>46</v>
          </cell>
          <cell r="K21">
            <v>40154</v>
          </cell>
          <cell r="L21">
            <v>33.14</v>
          </cell>
          <cell r="N21">
            <v>40154</v>
          </cell>
          <cell r="O21">
            <v>89.51</v>
          </cell>
          <cell r="Q21">
            <v>40154</v>
          </cell>
          <cell r="R21">
            <v>1.4826999999999999</v>
          </cell>
        </row>
        <row r="22">
          <cell r="H22">
            <v>40150</v>
          </cell>
          <cell r="I22">
            <v>46.25</v>
          </cell>
          <cell r="K22">
            <v>40151</v>
          </cell>
          <cell r="L22">
            <v>33.22</v>
          </cell>
          <cell r="N22">
            <v>40151</v>
          </cell>
          <cell r="O22">
            <v>90.56</v>
          </cell>
          <cell r="Q22">
            <v>40151</v>
          </cell>
          <cell r="R22">
            <v>1.4858</v>
          </cell>
        </row>
        <row r="23">
          <cell r="H23">
            <v>40149</v>
          </cell>
          <cell r="I23">
            <v>46.51</v>
          </cell>
          <cell r="K23">
            <v>40150</v>
          </cell>
          <cell r="L23">
            <v>33.130000000000003</v>
          </cell>
          <cell r="N23">
            <v>40150</v>
          </cell>
          <cell r="O23">
            <v>88.26</v>
          </cell>
          <cell r="Q23">
            <v>40150</v>
          </cell>
          <cell r="R23">
            <v>1.5053000000000001</v>
          </cell>
        </row>
        <row r="24">
          <cell r="H24">
            <v>40148</v>
          </cell>
          <cell r="I24">
            <v>46.86</v>
          </cell>
          <cell r="K24">
            <v>40149</v>
          </cell>
          <cell r="L24">
            <v>33.15</v>
          </cell>
          <cell r="N24">
            <v>40149</v>
          </cell>
          <cell r="O24">
            <v>87.38</v>
          </cell>
          <cell r="Q24">
            <v>40149</v>
          </cell>
          <cell r="R24">
            <v>1.5044</v>
          </cell>
        </row>
        <row r="25">
          <cell r="H25">
            <v>40147</v>
          </cell>
          <cell r="I25">
            <v>47.204999999999998</v>
          </cell>
          <cell r="K25">
            <v>40148</v>
          </cell>
          <cell r="L25">
            <v>33.18</v>
          </cell>
          <cell r="N25">
            <v>40148</v>
          </cell>
          <cell r="O25">
            <v>86.68</v>
          </cell>
          <cell r="Q25">
            <v>40148</v>
          </cell>
          <cell r="R25">
            <v>1.5081</v>
          </cell>
        </row>
        <row r="26">
          <cell r="H26">
            <v>40144</v>
          </cell>
          <cell r="I26">
            <v>47.204999999999998</v>
          </cell>
          <cell r="K26">
            <v>40147</v>
          </cell>
          <cell r="L26">
            <v>33.22</v>
          </cell>
          <cell r="N26">
            <v>40147</v>
          </cell>
          <cell r="O26">
            <v>86.41</v>
          </cell>
          <cell r="Q26">
            <v>40147</v>
          </cell>
          <cell r="R26">
            <v>1.5004999999999999</v>
          </cell>
        </row>
        <row r="27">
          <cell r="H27">
            <v>40143</v>
          </cell>
          <cell r="I27">
            <v>46.82</v>
          </cell>
          <cell r="K27">
            <v>40144</v>
          </cell>
          <cell r="L27">
            <v>33.24</v>
          </cell>
          <cell r="N27">
            <v>40144</v>
          </cell>
          <cell r="O27">
            <v>86.53</v>
          </cell>
          <cell r="Q27">
            <v>40144</v>
          </cell>
          <cell r="R27">
            <v>1.4988000000000001</v>
          </cell>
        </row>
        <row r="28">
          <cell r="H28">
            <v>40142</v>
          </cell>
          <cell r="I28">
            <v>46.72</v>
          </cell>
          <cell r="K28">
            <v>40143</v>
          </cell>
          <cell r="L28">
            <v>33.15</v>
          </cell>
          <cell r="N28">
            <v>40143</v>
          </cell>
          <cell r="O28">
            <v>86.59</v>
          </cell>
          <cell r="Q28">
            <v>40143</v>
          </cell>
          <cell r="R28">
            <v>1.5019</v>
          </cell>
        </row>
        <row r="29">
          <cell r="H29">
            <v>40141</v>
          </cell>
          <cell r="I29">
            <v>47.06</v>
          </cell>
          <cell r="K29">
            <v>40142</v>
          </cell>
          <cell r="L29">
            <v>33.119999999999997</v>
          </cell>
          <cell r="N29">
            <v>40142</v>
          </cell>
          <cell r="O29">
            <v>87.35</v>
          </cell>
          <cell r="Q29">
            <v>40142</v>
          </cell>
          <cell r="R29">
            <v>1.5133999999999999</v>
          </cell>
        </row>
        <row r="30">
          <cell r="H30">
            <v>40140</v>
          </cell>
          <cell r="I30">
            <v>46.895000000000003</v>
          </cell>
          <cell r="K30">
            <v>40141</v>
          </cell>
          <cell r="L30">
            <v>33.22</v>
          </cell>
          <cell r="N30">
            <v>40141</v>
          </cell>
          <cell r="O30">
            <v>88.5</v>
          </cell>
          <cell r="Q30">
            <v>40141</v>
          </cell>
          <cell r="R30">
            <v>1.4967999999999999</v>
          </cell>
        </row>
        <row r="31">
          <cell r="H31">
            <v>40137</v>
          </cell>
          <cell r="I31">
            <v>47.1</v>
          </cell>
          <cell r="K31">
            <v>40140</v>
          </cell>
          <cell r="L31">
            <v>33.21</v>
          </cell>
          <cell r="N31">
            <v>40140</v>
          </cell>
          <cell r="O31">
            <v>88.97</v>
          </cell>
          <cell r="Q31">
            <v>40140</v>
          </cell>
          <cell r="R31">
            <v>1.4961</v>
          </cell>
        </row>
        <row r="32">
          <cell r="H32">
            <v>40136</v>
          </cell>
          <cell r="I32">
            <v>47.08</v>
          </cell>
          <cell r="K32">
            <v>40137</v>
          </cell>
          <cell r="L32">
            <v>33.24</v>
          </cell>
          <cell r="N32">
            <v>40137</v>
          </cell>
          <cell r="O32">
            <v>88.88</v>
          </cell>
          <cell r="Q32">
            <v>40137</v>
          </cell>
          <cell r="R32">
            <v>1.4862</v>
          </cell>
        </row>
        <row r="33">
          <cell r="H33">
            <v>40135</v>
          </cell>
          <cell r="I33">
            <v>46.762</v>
          </cell>
          <cell r="K33">
            <v>40136</v>
          </cell>
          <cell r="L33">
            <v>33.15</v>
          </cell>
          <cell r="N33">
            <v>40136</v>
          </cell>
          <cell r="O33">
            <v>88.97</v>
          </cell>
          <cell r="Q33">
            <v>40136</v>
          </cell>
          <cell r="R33">
            <v>1.4924999999999999</v>
          </cell>
        </row>
        <row r="34">
          <cell r="H34">
            <v>40134</v>
          </cell>
          <cell r="I34">
            <v>46.7</v>
          </cell>
          <cell r="K34">
            <v>40135</v>
          </cell>
          <cell r="L34">
            <v>33.159999999999997</v>
          </cell>
          <cell r="N34">
            <v>40135</v>
          </cell>
          <cell r="O34">
            <v>89.32</v>
          </cell>
          <cell r="Q34">
            <v>40135</v>
          </cell>
          <cell r="R34">
            <v>1.4963</v>
          </cell>
        </row>
        <row r="35">
          <cell r="H35">
            <v>40133</v>
          </cell>
          <cell r="I35">
            <v>46.57</v>
          </cell>
          <cell r="K35">
            <v>40134</v>
          </cell>
          <cell r="L35">
            <v>33.200000000000003</v>
          </cell>
          <cell r="N35">
            <v>40134</v>
          </cell>
          <cell r="O35">
            <v>89.25</v>
          </cell>
          <cell r="Q35">
            <v>40134</v>
          </cell>
          <cell r="R35">
            <v>1.4876</v>
          </cell>
        </row>
        <row r="36">
          <cell r="H36">
            <v>40130</v>
          </cell>
          <cell r="I36">
            <v>46.677</v>
          </cell>
          <cell r="K36">
            <v>40133</v>
          </cell>
          <cell r="L36">
            <v>33.200000000000003</v>
          </cell>
          <cell r="N36">
            <v>40133</v>
          </cell>
          <cell r="O36">
            <v>89.05</v>
          </cell>
          <cell r="Q36">
            <v>40133</v>
          </cell>
          <cell r="R36">
            <v>1.4969999999999999</v>
          </cell>
        </row>
        <row r="37">
          <cell r="H37">
            <v>40129</v>
          </cell>
          <cell r="I37">
            <v>46.87</v>
          </cell>
          <cell r="K37">
            <v>40130</v>
          </cell>
          <cell r="L37">
            <v>33.24</v>
          </cell>
          <cell r="N37">
            <v>40130</v>
          </cell>
          <cell r="O37">
            <v>89.66</v>
          </cell>
          <cell r="Q37">
            <v>40130</v>
          </cell>
          <cell r="R37">
            <v>1.4903</v>
          </cell>
        </row>
        <row r="38">
          <cell r="H38">
            <v>40128</v>
          </cell>
          <cell r="I38">
            <v>46.72</v>
          </cell>
          <cell r="K38">
            <v>40129</v>
          </cell>
          <cell r="L38">
            <v>33.270000000000003</v>
          </cell>
          <cell r="N38">
            <v>40129</v>
          </cell>
          <cell r="O38">
            <v>90.37</v>
          </cell>
          <cell r="Q38">
            <v>40129</v>
          </cell>
          <cell r="R38">
            <v>1.4850000000000001</v>
          </cell>
        </row>
        <row r="39">
          <cell r="H39">
            <v>40127</v>
          </cell>
          <cell r="I39">
            <v>46.905000000000001</v>
          </cell>
          <cell r="K39">
            <v>40128</v>
          </cell>
          <cell r="L39">
            <v>33.32</v>
          </cell>
          <cell r="N39">
            <v>40128</v>
          </cell>
          <cell r="O39">
            <v>89.87</v>
          </cell>
          <cell r="Q39">
            <v>40128</v>
          </cell>
          <cell r="R39">
            <v>1.4986999999999999</v>
          </cell>
        </row>
        <row r="40">
          <cell r="H40">
            <v>40126</v>
          </cell>
          <cell r="I40">
            <v>46.9</v>
          </cell>
          <cell r="K40">
            <v>40127</v>
          </cell>
          <cell r="L40">
            <v>33.35</v>
          </cell>
          <cell r="N40">
            <v>40127</v>
          </cell>
          <cell r="O40">
            <v>89.81</v>
          </cell>
          <cell r="Q40">
            <v>40127</v>
          </cell>
          <cell r="R40">
            <v>1.4993000000000001</v>
          </cell>
        </row>
        <row r="41">
          <cell r="H41">
            <v>40123</v>
          </cell>
          <cell r="I41">
            <v>47.2</v>
          </cell>
          <cell r="K41">
            <v>40126</v>
          </cell>
          <cell r="L41">
            <v>33.31</v>
          </cell>
          <cell r="N41">
            <v>40126</v>
          </cell>
          <cell r="O41">
            <v>89.93</v>
          </cell>
          <cell r="Q41">
            <v>40126</v>
          </cell>
          <cell r="R41">
            <v>1.4999</v>
          </cell>
        </row>
        <row r="42">
          <cell r="H42">
            <v>40122</v>
          </cell>
          <cell r="I42">
            <v>47.612000000000002</v>
          </cell>
          <cell r="K42">
            <v>40123</v>
          </cell>
          <cell r="L42">
            <v>33.36</v>
          </cell>
          <cell r="N42">
            <v>40123</v>
          </cell>
          <cell r="O42">
            <v>89.88</v>
          </cell>
          <cell r="Q42">
            <v>40123</v>
          </cell>
          <cell r="R42">
            <v>1.4847000000000001</v>
          </cell>
        </row>
        <row r="43">
          <cell r="H43">
            <v>40121</v>
          </cell>
          <cell r="I43">
            <v>47.53</v>
          </cell>
          <cell r="K43">
            <v>40122</v>
          </cell>
          <cell r="L43">
            <v>33.4</v>
          </cell>
          <cell r="N43">
            <v>40122</v>
          </cell>
          <cell r="O43">
            <v>90.71</v>
          </cell>
          <cell r="Q43">
            <v>40122</v>
          </cell>
          <cell r="R43">
            <v>1.4870999999999999</v>
          </cell>
        </row>
        <row r="44">
          <cell r="H44">
            <v>40120</v>
          </cell>
          <cell r="I44">
            <v>47.747</v>
          </cell>
          <cell r="K44">
            <v>40121</v>
          </cell>
          <cell r="L44">
            <v>33.380000000000003</v>
          </cell>
          <cell r="N44">
            <v>40121</v>
          </cell>
          <cell r="O44">
            <v>90.72</v>
          </cell>
          <cell r="Q44">
            <v>40121</v>
          </cell>
          <cell r="R44">
            <v>1.4861</v>
          </cell>
        </row>
        <row r="45">
          <cell r="H45">
            <v>40119</v>
          </cell>
          <cell r="I45">
            <v>47.712000000000003</v>
          </cell>
          <cell r="K45">
            <v>40120</v>
          </cell>
          <cell r="L45">
            <v>33.46</v>
          </cell>
          <cell r="N45">
            <v>40120</v>
          </cell>
          <cell r="O45">
            <v>90.33</v>
          </cell>
          <cell r="Q45">
            <v>40120</v>
          </cell>
          <cell r="R45">
            <v>1.4723999999999999</v>
          </cell>
        </row>
        <row r="46">
          <cell r="H46">
            <v>40116</v>
          </cell>
          <cell r="I46">
            <v>47.63</v>
          </cell>
          <cell r="K46">
            <v>40119</v>
          </cell>
          <cell r="L46">
            <v>33.46</v>
          </cell>
          <cell r="N46">
            <v>40119</v>
          </cell>
          <cell r="O46">
            <v>90.21</v>
          </cell>
          <cell r="Q46">
            <v>40119</v>
          </cell>
          <cell r="R46">
            <v>1.4775</v>
          </cell>
        </row>
        <row r="47">
          <cell r="H47">
            <v>40115</v>
          </cell>
          <cell r="I47">
            <v>47.73</v>
          </cell>
          <cell r="K47">
            <v>40116</v>
          </cell>
          <cell r="L47">
            <v>33.450000000000003</v>
          </cell>
          <cell r="N47">
            <v>40116</v>
          </cell>
          <cell r="O47">
            <v>90.09</v>
          </cell>
          <cell r="Q47">
            <v>40116</v>
          </cell>
          <cell r="R47">
            <v>1.4719</v>
          </cell>
        </row>
        <row r="48">
          <cell r="H48">
            <v>40114</v>
          </cell>
          <cell r="I48">
            <v>47.475000000000001</v>
          </cell>
          <cell r="K48">
            <v>40115</v>
          </cell>
          <cell r="L48">
            <v>33.46</v>
          </cell>
          <cell r="N48">
            <v>40115</v>
          </cell>
          <cell r="O48">
            <v>91.41</v>
          </cell>
          <cell r="Q48">
            <v>40115</v>
          </cell>
          <cell r="R48">
            <v>1.4822</v>
          </cell>
        </row>
        <row r="49">
          <cell r="H49">
            <v>40113</v>
          </cell>
          <cell r="I49">
            <v>47.27</v>
          </cell>
          <cell r="K49">
            <v>40114</v>
          </cell>
          <cell r="L49">
            <v>33.47</v>
          </cell>
          <cell r="N49">
            <v>40114</v>
          </cell>
          <cell r="O49">
            <v>90.75</v>
          </cell>
          <cell r="Q49">
            <v>40114</v>
          </cell>
          <cell r="R49">
            <v>1.4706000000000001</v>
          </cell>
        </row>
        <row r="50">
          <cell r="H50">
            <v>40112</v>
          </cell>
          <cell r="I50">
            <v>46.994999999999997</v>
          </cell>
          <cell r="K50">
            <v>40113</v>
          </cell>
          <cell r="L50">
            <v>33.39</v>
          </cell>
          <cell r="N50">
            <v>40113</v>
          </cell>
          <cell r="O50">
            <v>91.8</v>
          </cell>
          <cell r="Q50">
            <v>40113</v>
          </cell>
          <cell r="R50">
            <v>1.4803999999999999</v>
          </cell>
        </row>
        <row r="51">
          <cell r="H51">
            <v>40109</v>
          </cell>
          <cell r="I51">
            <v>46.98</v>
          </cell>
          <cell r="K51">
            <v>40112</v>
          </cell>
          <cell r="L51">
            <v>33.380000000000003</v>
          </cell>
          <cell r="N51">
            <v>40112</v>
          </cell>
          <cell r="O51">
            <v>92.19</v>
          </cell>
          <cell r="Q51">
            <v>40112</v>
          </cell>
          <cell r="R51">
            <v>1.4876</v>
          </cell>
        </row>
        <row r="52">
          <cell r="H52">
            <v>40108</v>
          </cell>
          <cell r="I52">
            <v>47.244999999999997</v>
          </cell>
          <cell r="K52">
            <v>40109</v>
          </cell>
          <cell r="L52">
            <v>33.46</v>
          </cell>
          <cell r="N52">
            <v>40109</v>
          </cell>
          <cell r="O52">
            <v>92.06</v>
          </cell>
          <cell r="Q52">
            <v>40109</v>
          </cell>
          <cell r="R52">
            <v>1.5007999999999999</v>
          </cell>
        </row>
        <row r="53">
          <cell r="H53">
            <v>40107</v>
          </cell>
          <cell r="I53">
            <v>46.91</v>
          </cell>
          <cell r="K53">
            <v>40108</v>
          </cell>
          <cell r="L53">
            <v>33.46</v>
          </cell>
          <cell r="N53">
            <v>40108</v>
          </cell>
          <cell r="O53">
            <v>91.3</v>
          </cell>
          <cell r="Q53">
            <v>40108</v>
          </cell>
          <cell r="R53">
            <v>1.5032999999999999</v>
          </cell>
        </row>
        <row r="54">
          <cell r="H54">
            <v>40106</v>
          </cell>
          <cell r="I54">
            <v>46.76</v>
          </cell>
          <cell r="K54">
            <v>40107</v>
          </cell>
          <cell r="L54">
            <v>33.409999999999997</v>
          </cell>
          <cell r="N54">
            <v>40107</v>
          </cell>
          <cell r="O54">
            <v>90.97</v>
          </cell>
          <cell r="Q54">
            <v>40107</v>
          </cell>
          <cell r="R54">
            <v>1.5016</v>
          </cell>
        </row>
        <row r="55">
          <cell r="H55">
            <v>40105</v>
          </cell>
          <cell r="I55">
            <v>46.67</v>
          </cell>
          <cell r="K55">
            <v>40106</v>
          </cell>
          <cell r="L55">
            <v>33.409999999999997</v>
          </cell>
          <cell r="N55">
            <v>40106</v>
          </cell>
          <cell r="O55">
            <v>90.78</v>
          </cell>
          <cell r="Q55">
            <v>40106</v>
          </cell>
          <cell r="R55">
            <v>1.4944999999999999</v>
          </cell>
        </row>
        <row r="56">
          <cell r="H56">
            <v>40102</v>
          </cell>
          <cell r="I56">
            <v>46.66</v>
          </cell>
          <cell r="K56">
            <v>40105</v>
          </cell>
          <cell r="L56">
            <v>33.340000000000003</v>
          </cell>
          <cell r="N56">
            <v>40105</v>
          </cell>
          <cell r="O56">
            <v>90.55</v>
          </cell>
          <cell r="Q56">
            <v>40105</v>
          </cell>
          <cell r="R56">
            <v>1.4964999999999999</v>
          </cell>
        </row>
        <row r="57">
          <cell r="H57">
            <v>40101</v>
          </cell>
          <cell r="I57">
            <v>46.33</v>
          </cell>
          <cell r="K57">
            <v>40102</v>
          </cell>
          <cell r="L57">
            <v>33.42</v>
          </cell>
          <cell r="N57">
            <v>40102</v>
          </cell>
          <cell r="O57">
            <v>90.89</v>
          </cell>
          <cell r="Q57">
            <v>40102</v>
          </cell>
          <cell r="R57">
            <v>1.4904999999999999</v>
          </cell>
        </row>
        <row r="58">
          <cell r="H58">
            <v>40100</v>
          </cell>
          <cell r="I58">
            <v>46.45</v>
          </cell>
          <cell r="K58">
            <v>40101</v>
          </cell>
          <cell r="L58">
            <v>33.47</v>
          </cell>
          <cell r="N58">
            <v>40101</v>
          </cell>
          <cell r="O58">
            <v>90.55</v>
          </cell>
          <cell r="Q58">
            <v>40101</v>
          </cell>
          <cell r="R58">
            <v>1.4946999999999999</v>
          </cell>
        </row>
        <row r="59">
          <cell r="H59">
            <v>40099</v>
          </cell>
          <cell r="I59">
            <v>46.475000000000001</v>
          </cell>
          <cell r="K59">
            <v>40100</v>
          </cell>
          <cell r="L59">
            <v>33.36</v>
          </cell>
          <cell r="N59">
            <v>40100</v>
          </cell>
          <cell r="O59">
            <v>89.44</v>
          </cell>
          <cell r="Q59">
            <v>40100</v>
          </cell>
          <cell r="R59">
            <v>1.4924999999999999</v>
          </cell>
        </row>
        <row r="60">
          <cell r="H60">
            <v>40098</v>
          </cell>
          <cell r="I60">
            <v>46.585000000000001</v>
          </cell>
          <cell r="K60">
            <v>40099</v>
          </cell>
          <cell r="L60">
            <v>33.28</v>
          </cell>
          <cell r="N60">
            <v>40099</v>
          </cell>
          <cell r="O60">
            <v>89.71</v>
          </cell>
          <cell r="Q60">
            <v>40099</v>
          </cell>
          <cell r="R60">
            <v>1.4854000000000001</v>
          </cell>
        </row>
        <row r="61">
          <cell r="H61">
            <v>40095</v>
          </cell>
          <cell r="I61">
            <v>46.46</v>
          </cell>
          <cell r="K61">
            <v>40098</v>
          </cell>
          <cell r="L61">
            <v>33.33</v>
          </cell>
          <cell r="N61">
            <v>40098</v>
          </cell>
          <cell r="O61">
            <v>89.82</v>
          </cell>
          <cell r="Q61">
            <v>40098</v>
          </cell>
          <cell r="R61">
            <v>1.4773000000000001</v>
          </cell>
        </row>
        <row r="62">
          <cell r="H62">
            <v>40094</v>
          </cell>
          <cell r="I62">
            <v>46.46</v>
          </cell>
          <cell r="K62">
            <v>40095</v>
          </cell>
          <cell r="L62">
            <v>33.32</v>
          </cell>
          <cell r="N62">
            <v>40095</v>
          </cell>
          <cell r="O62">
            <v>89.78</v>
          </cell>
          <cell r="Q62">
            <v>40095</v>
          </cell>
          <cell r="R62">
            <v>1.4732000000000001</v>
          </cell>
        </row>
        <row r="63">
          <cell r="H63">
            <v>40093</v>
          </cell>
          <cell r="I63">
            <v>46.6</v>
          </cell>
          <cell r="K63">
            <v>40094</v>
          </cell>
          <cell r="L63">
            <v>33.31</v>
          </cell>
          <cell r="N63">
            <v>40094</v>
          </cell>
          <cell r="O63">
            <v>88.39</v>
          </cell>
          <cell r="Q63">
            <v>40094</v>
          </cell>
          <cell r="R63">
            <v>1.4794</v>
          </cell>
        </row>
        <row r="64">
          <cell r="H64">
            <v>40092</v>
          </cell>
          <cell r="I64">
            <v>46.591999999999999</v>
          </cell>
          <cell r="K64">
            <v>40093</v>
          </cell>
          <cell r="L64">
            <v>33.39</v>
          </cell>
          <cell r="N64">
            <v>40093</v>
          </cell>
          <cell r="O64">
            <v>88.61</v>
          </cell>
          <cell r="Q64">
            <v>40093</v>
          </cell>
          <cell r="R64">
            <v>1.4691000000000001</v>
          </cell>
        </row>
        <row r="65">
          <cell r="H65">
            <v>40091</v>
          </cell>
          <cell r="I65">
            <v>46.701000000000001</v>
          </cell>
          <cell r="K65">
            <v>40092</v>
          </cell>
          <cell r="L65">
            <v>33.340000000000003</v>
          </cell>
          <cell r="N65">
            <v>40092</v>
          </cell>
          <cell r="O65">
            <v>88.82</v>
          </cell>
          <cell r="Q65">
            <v>40092</v>
          </cell>
          <cell r="R65">
            <v>1.4722</v>
          </cell>
        </row>
        <row r="66">
          <cell r="H66">
            <v>40088</v>
          </cell>
          <cell r="I66">
            <v>47.094999999999999</v>
          </cell>
          <cell r="K66">
            <v>40091</v>
          </cell>
          <cell r="L66">
            <v>33.44</v>
          </cell>
          <cell r="N66">
            <v>40091</v>
          </cell>
          <cell r="O66">
            <v>89.53</v>
          </cell>
          <cell r="Q66">
            <v>40091</v>
          </cell>
          <cell r="R66">
            <v>1.4647999999999999</v>
          </cell>
        </row>
        <row r="67">
          <cell r="H67">
            <v>40087</v>
          </cell>
          <cell r="I67">
            <v>47.052</v>
          </cell>
          <cell r="K67">
            <v>40088</v>
          </cell>
          <cell r="L67">
            <v>33.49</v>
          </cell>
          <cell r="N67">
            <v>40088</v>
          </cell>
          <cell r="O67">
            <v>89.81</v>
          </cell>
          <cell r="Q67">
            <v>40088</v>
          </cell>
          <cell r="R67">
            <v>1.4576</v>
          </cell>
        </row>
        <row r="68">
          <cell r="H68">
            <v>40086</v>
          </cell>
          <cell r="I68">
            <v>47.337000000000003</v>
          </cell>
          <cell r="K68">
            <v>40087</v>
          </cell>
          <cell r="L68">
            <v>33.5</v>
          </cell>
          <cell r="N68">
            <v>40087</v>
          </cell>
          <cell r="O68">
            <v>89.6</v>
          </cell>
          <cell r="Q68">
            <v>40087</v>
          </cell>
          <cell r="R68">
            <v>1.4544999999999999</v>
          </cell>
        </row>
        <row r="69">
          <cell r="H69">
            <v>40085</v>
          </cell>
          <cell r="I69">
            <v>47.59</v>
          </cell>
          <cell r="K69">
            <v>40086</v>
          </cell>
          <cell r="L69">
            <v>33.44</v>
          </cell>
          <cell r="N69">
            <v>40086</v>
          </cell>
          <cell r="O69">
            <v>89.7</v>
          </cell>
          <cell r="Q69">
            <v>40086</v>
          </cell>
          <cell r="R69">
            <v>1.464</v>
          </cell>
        </row>
        <row r="70">
          <cell r="H70">
            <v>40084</v>
          </cell>
          <cell r="I70">
            <v>47.61</v>
          </cell>
          <cell r="K70">
            <v>40085</v>
          </cell>
          <cell r="L70">
            <v>33.619999999999997</v>
          </cell>
          <cell r="N70">
            <v>40085</v>
          </cell>
          <cell r="O70">
            <v>90.09</v>
          </cell>
          <cell r="Q70">
            <v>40085</v>
          </cell>
          <cell r="R70">
            <v>1.4586999999999999</v>
          </cell>
        </row>
        <row r="71">
          <cell r="H71">
            <v>40081</v>
          </cell>
          <cell r="I71">
            <v>47.314999999999998</v>
          </cell>
          <cell r="K71">
            <v>40084</v>
          </cell>
          <cell r="L71">
            <v>33.56</v>
          </cell>
          <cell r="N71">
            <v>40084</v>
          </cell>
          <cell r="O71">
            <v>89.63</v>
          </cell>
          <cell r="Q71">
            <v>40084</v>
          </cell>
          <cell r="R71">
            <v>1.4621999999999999</v>
          </cell>
        </row>
        <row r="72">
          <cell r="H72">
            <v>40080</v>
          </cell>
          <cell r="I72">
            <v>47.292000000000002</v>
          </cell>
          <cell r="K72">
            <v>40081</v>
          </cell>
          <cell r="L72">
            <v>33.56</v>
          </cell>
          <cell r="N72">
            <v>40081</v>
          </cell>
          <cell r="O72">
            <v>89.64</v>
          </cell>
          <cell r="Q72">
            <v>40081</v>
          </cell>
          <cell r="R72">
            <v>1.4689000000000001</v>
          </cell>
        </row>
        <row r="73">
          <cell r="H73">
            <v>40079</v>
          </cell>
          <cell r="I73">
            <v>47.44</v>
          </cell>
          <cell r="K73">
            <v>40080</v>
          </cell>
          <cell r="L73">
            <v>33.6</v>
          </cell>
          <cell r="N73">
            <v>40080</v>
          </cell>
          <cell r="O73">
            <v>91.27</v>
          </cell>
          <cell r="Q73">
            <v>40080</v>
          </cell>
          <cell r="R73">
            <v>1.4666000000000001</v>
          </cell>
        </row>
        <row r="74">
          <cell r="H74">
            <v>40078</v>
          </cell>
          <cell r="I74">
            <v>47.517000000000003</v>
          </cell>
          <cell r="K74">
            <v>40079</v>
          </cell>
          <cell r="L74">
            <v>33.549999999999997</v>
          </cell>
          <cell r="N74">
            <v>40079</v>
          </cell>
          <cell r="O74">
            <v>91.29</v>
          </cell>
          <cell r="Q74">
            <v>40079</v>
          </cell>
          <cell r="R74">
            <v>1.4735</v>
          </cell>
        </row>
        <row r="75">
          <cell r="H75">
            <v>40077</v>
          </cell>
          <cell r="I75">
            <v>47.69</v>
          </cell>
          <cell r="K75">
            <v>40078</v>
          </cell>
          <cell r="L75">
            <v>33.61</v>
          </cell>
          <cell r="N75">
            <v>40078</v>
          </cell>
          <cell r="O75">
            <v>91.1</v>
          </cell>
          <cell r="Q75">
            <v>40078</v>
          </cell>
          <cell r="R75">
            <v>1.4790000000000001</v>
          </cell>
        </row>
        <row r="76">
          <cell r="H76">
            <v>40074</v>
          </cell>
          <cell r="I76">
            <v>47.7</v>
          </cell>
          <cell r="K76">
            <v>40077</v>
          </cell>
          <cell r="L76">
            <v>33.72</v>
          </cell>
          <cell r="N76">
            <v>40077</v>
          </cell>
          <cell r="O76">
            <v>91.93</v>
          </cell>
          <cell r="Q76">
            <v>40077</v>
          </cell>
          <cell r="R76">
            <v>1.468</v>
          </cell>
        </row>
        <row r="77">
          <cell r="H77">
            <v>40073</v>
          </cell>
          <cell r="I77">
            <v>47.744999999999997</v>
          </cell>
          <cell r="K77">
            <v>40074</v>
          </cell>
          <cell r="L77">
            <v>33.700000000000003</v>
          </cell>
          <cell r="N77">
            <v>40074</v>
          </cell>
          <cell r="O77">
            <v>91.29</v>
          </cell>
          <cell r="Q77">
            <v>40074</v>
          </cell>
          <cell r="R77">
            <v>1.4712000000000001</v>
          </cell>
        </row>
        <row r="78">
          <cell r="H78">
            <v>40072</v>
          </cell>
          <cell r="I78">
            <v>48.05</v>
          </cell>
          <cell r="K78">
            <v>40073</v>
          </cell>
          <cell r="L78">
            <v>33.72</v>
          </cell>
          <cell r="N78">
            <v>40073</v>
          </cell>
          <cell r="O78">
            <v>91.08</v>
          </cell>
          <cell r="Q78">
            <v>40073</v>
          </cell>
          <cell r="R78">
            <v>1.4741</v>
          </cell>
        </row>
        <row r="79">
          <cell r="H79">
            <v>40071</v>
          </cell>
          <cell r="I79">
            <v>48.335000000000001</v>
          </cell>
          <cell r="K79">
            <v>40072</v>
          </cell>
          <cell r="L79">
            <v>33.729999999999997</v>
          </cell>
          <cell r="N79">
            <v>40072</v>
          </cell>
          <cell r="O79">
            <v>90.93</v>
          </cell>
          <cell r="Q79">
            <v>40072</v>
          </cell>
          <cell r="R79">
            <v>1.4708999999999999</v>
          </cell>
        </row>
        <row r="80">
          <cell r="H80">
            <v>40070</v>
          </cell>
          <cell r="I80">
            <v>48.49</v>
          </cell>
          <cell r="K80">
            <v>40071</v>
          </cell>
          <cell r="L80">
            <v>33.9</v>
          </cell>
          <cell r="N80">
            <v>40071</v>
          </cell>
          <cell r="O80">
            <v>91.05</v>
          </cell>
          <cell r="Q80">
            <v>40071</v>
          </cell>
          <cell r="R80">
            <v>1.4658</v>
          </cell>
        </row>
        <row r="81">
          <cell r="H81">
            <v>40067</v>
          </cell>
          <cell r="I81">
            <v>48.33</v>
          </cell>
          <cell r="K81">
            <v>40070</v>
          </cell>
          <cell r="L81">
            <v>33.94</v>
          </cell>
          <cell r="N81">
            <v>40070</v>
          </cell>
          <cell r="O81">
            <v>90.94</v>
          </cell>
          <cell r="Q81">
            <v>40070</v>
          </cell>
          <cell r="R81">
            <v>1.4618</v>
          </cell>
        </row>
        <row r="82">
          <cell r="H82">
            <v>40066</v>
          </cell>
          <cell r="I82">
            <v>48.362000000000002</v>
          </cell>
          <cell r="K82">
            <v>40067</v>
          </cell>
          <cell r="L82">
            <v>33.950000000000003</v>
          </cell>
          <cell r="N82">
            <v>40067</v>
          </cell>
          <cell r="O82">
            <v>90.71</v>
          </cell>
          <cell r="Q82">
            <v>40067</v>
          </cell>
          <cell r="R82">
            <v>1.4571000000000001</v>
          </cell>
        </row>
        <row r="83">
          <cell r="H83">
            <v>40065</v>
          </cell>
          <cell r="I83">
            <v>48.41</v>
          </cell>
          <cell r="K83">
            <v>40066</v>
          </cell>
          <cell r="L83">
            <v>34</v>
          </cell>
          <cell r="N83">
            <v>40066</v>
          </cell>
          <cell r="O83">
            <v>91.73</v>
          </cell>
          <cell r="Q83">
            <v>40066</v>
          </cell>
          <cell r="R83">
            <v>1.4581999999999999</v>
          </cell>
        </row>
        <row r="84">
          <cell r="H84">
            <v>40064</v>
          </cell>
          <cell r="I84">
            <v>48.354999999999997</v>
          </cell>
          <cell r="K84">
            <v>40065</v>
          </cell>
          <cell r="L84">
            <v>34.020000000000003</v>
          </cell>
          <cell r="N84">
            <v>40065</v>
          </cell>
          <cell r="O84">
            <v>92.04</v>
          </cell>
          <cell r="Q84">
            <v>40065</v>
          </cell>
          <cell r="R84">
            <v>1.4557</v>
          </cell>
        </row>
        <row r="85">
          <cell r="H85">
            <v>40063</v>
          </cell>
          <cell r="I85">
            <v>48.62</v>
          </cell>
          <cell r="K85">
            <v>40064</v>
          </cell>
          <cell r="L85">
            <v>34.03</v>
          </cell>
          <cell r="N85">
            <v>40064</v>
          </cell>
          <cell r="O85">
            <v>92.32</v>
          </cell>
          <cell r="Q85">
            <v>40064</v>
          </cell>
          <cell r="R85">
            <v>1.4478</v>
          </cell>
        </row>
        <row r="86">
          <cell r="H86">
            <v>40060</v>
          </cell>
          <cell r="I86">
            <v>48.62</v>
          </cell>
          <cell r="K86">
            <v>40063</v>
          </cell>
          <cell r="L86">
            <v>34.04</v>
          </cell>
          <cell r="N86">
            <v>40063</v>
          </cell>
          <cell r="O86">
            <v>93.08</v>
          </cell>
          <cell r="Q86">
            <v>40063</v>
          </cell>
          <cell r="R86">
            <v>1.4332</v>
          </cell>
        </row>
        <row r="87">
          <cell r="H87">
            <v>40059</v>
          </cell>
          <cell r="I87">
            <v>48.71</v>
          </cell>
          <cell r="K87">
            <v>40060</v>
          </cell>
          <cell r="L87">
            <v>34.07</v>
          </cell>
          <cell r="N87">
            <v>40060</v>
          </cell>
          <cell r="O87">
            <v>93.01</v>
          </cell>
          <cell r="Q87">
            <v>40060</v>
          </cell>
          <cell r="R87">
            <v>1.4297</v>
          </cell>
        </row>
        <row r="88">
          <cell r="H88">
            <v>40058</v>
          </cell>
          <cell r="I88">
            <v>48.9</v>
          </cell>
          <cell r="K88">
            <v>40059</v>
          </cell>
          <cell r="L88">
            <v>34.049999999999997</v>
          </cell>
          <cell r="N88">
            <v>40059</v>
          </cell>
          <cell r="O88">
            <v>92.64</v>
          </cell>
          <cell r="Q88">
            <v>40059</v>
          </cell>
          <cell r="R88">
            <v>1.4252</v>
          </cell>
        </row>
        <row r="89">
          <cell r="H89">
            <v>40057</v>
          </cell>
          <cell r="I89">
            <v>48.75</v>
          </cell>
          <cell r="K89">
            <v>40058</v>
          </cell>
          <cell r="L89">
            <v>34.06</v>
          </cell>
          <cell r="N89">
            <v>40058</v>
          </cell>
          <cell r="O89">
            <v>92.22</v>
          </cell>
          <cell r="Q89">
            <v>40058</v>
          </cell>
          <cell r="R89">
            <v>1.4264000000000001</v>
          </cell>
        </row>
        <row r="90">
          <cell r="H90">
            <v>40056</v>
          </cell>
          <cell r="I90">
            <v>48.802</v>
          </cell>
          <cell r="K90">
            <v>40057</v>
          </cell>
          <cell r="L90">
            <v>34.020000000000003</v>
          </cell>
          <cell r="N90">
            <v>40057</v>
          </cell>
          <cell r="O90">
            <v>92.92</v>
          </cell>
          <cell r="Q90">
            <v>40057</v>
          </cell>
          <cell r="R90">
            <v>1.4224000000000001</v>
          </cell>
        </row>
        <row r="91">
          <cell r="H91">
            <v>40053</v>
          </cell>
          <cell r="I91">
            <v>48.795000000000002</v>
          </cell>
          <cell r="K91">
            <v>40056</v>
          </cell>
          <cell r="L91">
            <v>34.01</v>
          </cell>
          <cell r="N91">
            <v>40056</v>
          </cell>
          <cell r="O91">
            <v>93.12</v>
          </cell>
          <cell r="Q91">
            <v>40056</v>
          </cell>
          <cell r="R91">
            <v>1.4334</v>
          </cell>
        </row>
        <row r="92">
          <cell r="H92">
            <v>40052</v>
          </cell>
          <cell r="I92">
            <v>48.87</v>
          </cell>
          <cell r="K92">
            <v>40053</v>
          </cell>
          <cell r="L92">
            <v>34.01</v>
          </cell>
          <cell r="N92">
            <v>40053</v>
          </cell>
          <cell r="O92">
            <v>93.6</v>
          </cell>
          <cell r="Q92">
            <v>40053</v>
          </cell>
          <cell r="R92">
            <v>1.4302999999999999</v>
          </cell>
        </row>
        <row r="93">
          <cell r="H93">
            <v>40051</v>
          </cell>
          <cell r="I93">
            <v>48.734999999999999</v>
          </cell>
          <cell r="K93">
            <v>40052</v>
          </cell>
          <cell r="L93">
            <v>34.020000000000003</v>
          </cell>
          <cell r="N93">
            <v>40052</v>
          </cell>
          <cell r="O93">
            <v>93.52</v>
          </cell>
          <cell r="Q93">
            <v>40052</v>
          </cell>
          <cell r="R93">
            <v>1.4340999999999999</v>
          </cell>
        </row>
        <row r="94">
          <cell r="H94">
            <v>40050</v>
          </cell>
          <cell r="I94">
            <v>48.51</v>
          </cell>
          <cell r="K94">
            <v>40051</v>
          </cell>
          <cell r="L94">
            <v>34.01</v>
          </cell>
          <cell r="N94">
            <v>40051</v>
          </cell>
          <cell r="O94">
            <v>94.26</v>
          </cell>
          <cell r="Q94">
            <v>40051</v>
          </cell>
          <cell r="R94">
            <v>1.4255</v>
          </cell>
        </row>
        <row r="95">
          <cell r="H95">
            <v>40049</v>
          </cell>
          <cell r="I95">
            <v>48.43</v>
          </cell>
          <cell r="K95">
            <v>40050</v>
          </cell>
          <cell r="L95">
            <v>34.020000000000003</v>
          </cell>
          <cell r="N95">
            <v>40050</v>
          </cell>
          <cell r="O95">
            <v>94.18</v>
          </cell>
          <cell r="Q95">
            <v>40050</v>
          </cell>
          <cell r="R95">
            <v>1.4296</v>
          </cell>
        </row>
        <row r="96">
          <cell r="H96">
            <v>40046</v>
          </cell>
          <cell r="I96">
            <v>48.41</v>
          </cell>
          <cell r="K96">
            <v>40049</v>
          </cell>
          <cell r="L96">
            <v>34.01</v>
          </cell>
          <cell r="N96">
            <v>40049</v>
          </cell>
          <cell r="O96">
            <v>94.56</v>
          </cell>
          <cell r="Q96">
            <v>40049</v>
          </cell>
          <cell r="R96">
            <v>1.4304000000000001</v>
          </cell>
        </row>
        <row r="97">
          <cell r="H97">
            <v>40045</v>
          </cell>
          <cell r="I97">
            <v>48.42</v>
          </cell>
          <cell r="K97">
            <v>40046</v>
          </cell>
          <cell r="L97">
            <v>34.01</v>
          </cell>
          <cell r="N97">
            <v>40046</v>
          </cell>
          <cell r="O97">
            <v>94.38</v>
          </cell>
          <cell r="Q97">
            <v>40046</v>
          </cell>
          <cell r="R97">
            <v>1.4325999999999999</v>
          </cell>
        </row>
        <row r="98">
          <cell r="H98">
            <v>40044</v>
          </cell>
          <cell r="I98">
            <v>48.5</v>
          </cell>
          <cell r="K98">
            <v>40045</v>
          </cell>
          <cell r="L98">
            <v>34.020000000000003</v>
          </cell>
          <cell r="N98">
            <v>40045</v>
          </cell>
          <cell r="O98">
            <v>94.19</v>
          </cell>
          <cell r="Q98">
            <v>40045</v>
          </cell>
          <cell r="R98">
            <v>1.4254</v>
          </cell>
        </row>
        <row r="99">
          <cell r="H99">
            <v>40043</v>
          </cell>
          <cell r="I99">
            <v>48.255000000000003</v>
          </cell>
          <cell r="K99">
            <v>40044</v>
          </cell>
          <cell r="L99">
            <v>34.049999999999997</v>
          </cell>
          <cell r="N99">
            <v>40044</v>
          </cell>
          <cell r="O99">
            <v>94.08</v>
          </cell>
          <cell r="Q99">
            <v>40044</v>
          </cell>
          <cell r="R99">
            <v>1.4224000000000001</v>
          </cell>
        </row>
        <row r="100">
          <cell r="H100">
            <v>40042</v>
          </cell>
          <cell r="I100">
            <v>48.38</v>
          </cell>
          <cell r="K100">
            <v>40043</v>
          </cell>
          <cell r="L100">
            <v>34.049999999999997</v>
          </cell>
          <cell r="N100">
            <v>40043</v>
          </cell>
          <cell r="O100">
            <v>94.69</v>
          </cell>
          <cell r="Q100">
            <v>40043</v>
          </cell>
          <cell r="R100">
            <v>1.4136</v>
          </cell>
        </row>
        <row r="101">
          <cell r="H101">
            <v>40039</v>
          </cell>
          <cell r="I101">
            <v>48.055</v>
          </cell>
          <cell r="K101">
            <v>40042</v>
          </cell>
          <cell r="L101">
            <v>34.07</v>
          </cell>
          <cell r="N101">
            <v>40042</v>
          </cell>
          <cell r="O101">
            <v>94.5</v>
          </cell>
          <cell r="Q101">
            <v>40042</v>
          </cell>
          <cell r="R101">
            <v>1.4081999999999999</v>
          </cell>
        </row>
        <row r="102">
          <cell r="H102">
            <v>40038</v>
          </cell>
          <cell r="I102">
            <v>47.93</v>
          </cell>
          <cell r="K102">
            <v>40039</v>
          </cell>
          <cell r="L102">
            <v>34.03</v>
          </cell>
          <cell r="N102">
            <v>40039</v>
          </cell>
          <cell r="O102">
            <v>94.94</v>
          </cell>
          <cell r="Q102">
            <v>40039</v>
          </cell>
          <cell r="R102">
            <v>1.4203000000000001</v>
          </cell>
        </row>
        <row r="103">
          <cell r="H103">
            <v>40037</v>
          </cell>
          <cell r="I103">
            <v>48.06</v>
          </cell>
          <cell r="K103">
            <v>40038</v>
          </cell>
          <cell r="L103">
            <v>34.04</v>
          </cell>
          <cell r="N103">
            <v>40038</v>
          </cell>
          <cell r="O103">
            <v>95.48</v>
          </cell>
          <cell r="Q103">
            <v>40038</v>
          </cell>
          <cell r="R103">
            <v>1.4292</v>
          </cell>
        </row>
        <row r="104">
          <cell r="H104">
            <v>40036</v>
          </cell>
          <cell r="I104">
            <v>47.71</v>
          </cell>
          <cell r="K104">
            <v>40037</v>
          </cell>
          <cell r="L104">
            <v>34.08</v>
          </cell>
          <cell r="N104">
            <v>40037</v>
          </cell>
          <cell r="O104">
            <v>96.06</v>
          </cell>
          <cell r="Q104">
            <v>40037</v>
          </cell>
          <cell r="R104">
            <v>1.4188000000000001</v>
          </cell>
        </row>
        <row r="105">
          <cell r="H105">
            <v>40035</v>
          </cell>
          <cell r="I105">
            <v>47.7</v>
          </cell>
          <cell r="K105">
            <v>40036</v>
          </cell>
          <cell r="L105">
            <v>34.049999999999997</v>
          </cell>
          <cell r="N105">
            <v>40036</v>
          </cell>
          <cell r="O105">
            <v>95.99</v>
          </cell>
          <cell r="Q105">
            <v>40036</v>
          </cell>
          <cell r="R105">
            <v>1.4149</v>
          </cell>
        </row>
        <row r="106">
          <cell r="H106">
            <v>40032</v>
          </cell>
          <cell r="I106">
            <v>47.75</v>
          </cell>
          <cell r="K106">
            <v>40035</v>
          </cell>
          <cell r="L106">
            <v>34.03</v>
          </cell>
          <cell r="N106">
            <v>40035</v>
          </cell>
          <cell r="O106">
            <v>97.15</v>
          </cell>
          <cell r="Q106">
            <v>40035</v>
          </cell>
          <cell r="R106">
            <v>1.4139999999999999</v>
          </cell>
        </row>
        <row r="107">
          <cell r="H107">
            <v>40031</v>
          </cell>
          <cell r="I107">
            <v>47.755000000000003</v>
          </cell>
          <cell r="K107">
            <v>40032</v>
          </cell>
          <cell r="L107">
            <v>33.99</v>
          </cell>
          <cell r="N107">
            <v>40032</v>
          </cell>
          <cell r="O107">
            <v>97.57</v>
          </cell>
          <cell r="Q107">
            <v>40032</v>
          </cell>
          <cell r="R107">
            <v>1.4182999999999999</v>
          </cell>
        </row>
        <row r="108">
          <cell r="H108">
            <v>40030</v>
          </cell>
          <cell r="I108">
            <v>47.86</v>
          </cell>
          <cell r="K108">
            <v>40031</v>
          </cell>
          <cell r="L108">
            <v>33.979999999999997</v>
          </cell>
          <cell r="N108">
            <v>40031</v>
          </cell>
          <cell r="O108">
            <v>95.46</v>
          </cell>
          <cell r="Q108">
            <v>40031</v>
          </cell>
          <cell r="R108">
            <v>1.4344999999999999</v>
          </cell>
        </row>
        <row r="109">
          <cell r="H109">
            <v>40029</v>
          </cell>
          <cell r="I109">
            <v>47.844999999999999</v>
          </cell>
          <cell r="K109">
            <v>40030</v>
          </cell>
          <cell r="L109">
            <v>33.96</v>
          </cell>
          <cell r="N109">
            <v>40030</v>
          </cell>
          <cell r="O109">
            <v>94.97</v>
          </cell>
          <cell r="Q109">
            <v>40030</v>
          </cell>
          <cell r="R109">
            <v>1.4403999999999999</v>
          </cell>
        </row>
        <row r="110">
          <cell r="H110">
            <v>40028</v>
          </cell>
          <cell r="I110">
            <v>48.06</v>
          </cell>
          <cell r="K110">
            <v>40029</v>
          </cell>
          <cell r="L110">
            <v>33.979999999999997</v>
          </cell>
          <cell r="N110">
            <v>40029</v>
          </cell>
          <cell r="O110">
            <v>95.23</v>
          </cell>
          <cell r="Q110">
            <v>40029</v>
          </cell>
          <cell r="R110">
            <v>1.4408000000000001</v>
          </cell>
        </row>
        <row r="111">
          <cell r="H111">
            <v>40025</v>
          </cell>
          <cell r="I111">
            <v>48.055</v>
          </cell>
          <cell r="K111">
            <v>40028</v>
          </cell>
          <cell r="L111">
            <v>34</v>
          </cell>
          <cell r="N111">
            <v>40028</v>
          </cell>
          <cell r="O111">
            <v>95.26</v>
          </cell>
          <cell r="Q111">
            <v>40028</v>
          </cell>
          <cell r="R111">
            <v>1.4412</v>
          </cell>
        </row>
        <row r="112">
          <cell r="H112">
            <v>40024</v>
          </cell>
          <cell r="I112">
            <v>48.104999999999997</v>
          </cell>
          <cell r="K112">
            <v>40025</v>
          </cell>
          <cell r="L112">
            <v>34.03</v>
          </cell>
          <cell r="N112">
            <v>40025</v>
          </cell>
          <cell r="O112">
            <v>94.68</v>
          </cell>
          <cell r="Q112">
            <v>40025</v>
          </cell>
          <cell r="R112">
            <v>1.4257</v>
          </cell>
        </row>
        <row r="113">
          <cell r="H113">
            <v>40023</v>
          </cell>
          <cell r="I113">
            <v>48.11</v>
          </cell>
          <cell r="K113">
            <v>40024</v>
          </cell>
          <cell r="L113">
            <v>34.049999999999997</v>
          </cell>
          <cell r="N113">
            <v>40024</v>
          </cell>
          <cell r="O113">
            <v>95.56</v>
          </cell>
          <cell r="Q113">
            <v>40024</v>
          </cell>
          <cell r="R113">
            <v>1.4075</v>
          </cell>
        </row>
        <row r="114">
          <cell r="H114">
            <v>40022</v>
          </cell>
          <cell r="I114">
            <v>48.024999999999999</v>
          </cell>
          <cell r="K114">
            <v>40023</v>
          </cell>
          <cell r="L114">
            <v>34.03</v>
          </cell>
          <cell r="N114">
            <v>40023</v>
          </cell>
          <cell r="O114">
            <v>94.99</v>
          </cell>
          <cell r="Q114">
            <v>40023</v>
          </cell>
          <cell r="R114">
            <v>1.405</v>
          </cell>
        </row>
        <row r="115">
          <cell r="H115">
            <v>40021</v>
          </cell>
          <cell r="I115">
            <v>48.03</v>
          </cell>
          <cell r="K115">
            <v>40022</v>
          </cell>
          <cell r="L115">
            <v>33.97</v>
          </cell>
          <cell r="N115">
            <v>40022</v>
          </cell>
          <cell r="O115">
            <v>94.55</v>
          </cell>
          <cell r="Q115">
            <v>40022</v>
          </cell>
          <cell r="R115">
            <v>1.4167000000000001</v>
          </cell>
        </row>
        <row r="116">
          <cell r="H116">
            <v>40018</v>
          </cell>
          <cell r="I116">
            <v>48.064999999999998</v>
          </cell>
          <cell r="K116">
            <v>40021</v>
          </cell>
          <cell r="L116">
            <v>33.96</v>
          </cell>
          <cell r="N116">
            <v>40021</v>
          </cell>
          <cell r="O116">
            <v>95.18</v>
          </cell>
          <cell r="Q116">
            <v>40021</v>
          </cell>
          <cell r="R116">
            <v>1.4232</v>
          </cell>
        </row>
        <row r="117">
          <cell r="H117">
            <v>40017</v>
          </cell>
          <cell r="I117">
            <v>48.1</v>
          </cell>
          <cell r="K117">
            <v>40018</v>
          </cell>
          <cell r="L117">
            <v>33.97</v>
          </cell>
          <cell r="N117">
            <v>40018</v>
          </cell>
          <cell r="O117">
            <v>94.79</v>
          </cell>
          <cell r="Q117">
            <v>40018</v>
          </cell>
          <cell r="R117">
            <v>1.4201999999999999</v>
          </cell>
        </row>
        <row r="118">
          <cell r="H118">
            <v>40016</v>
          </cell>
          <cell r="I118">
            <v>48.16</v>
          </cell>
          <cell r="K118">
            <v>40017</v>
          </cell>
          <cell r="L118">
            <v>34.01</v>
          </cell>
          <cell r="N118">
            <v>40017</v>
          </cell>
          <cell r="O118">
            <v>94.92</v>
          </cell>
          <cell r="Q118">
            <v>40017</v>
          </cell>
          <cell r="R118">
            <v>1.4142999999999999</v>
          </cell>
        </row>
        <row r="119">
          <cell r="H119">
            <v>40015</v>
          </cell>
          <cell r="I119">
            <v>48.04</v>
          </cell>
          <cell r="K119">
            <v>40016</v>
          </cell>
          <cell r="L119">
            <v>34.03</v>
          </cell>
          <cell r="N119">
            <v>40016</v>
          </cell>
          <cell r="O119">
            <v>93.68</v>
          </cell>
          <cell r="Q119">
            <v>40016</v>
          </cell>
          <cell r="R119">
            <v>1.4219999999999999</v>
          </cell>
        </row>
        <row r="120">
          <cell r="H120">
            <v>40014</v>
          </cell>
          <cell r="I120">
            <v>47.97</v>
          </cell>
          <cell r="K120">
            <v>40015</v>
          </cell>
          <cell r="L120">
            <v>34.01</v>
          </cell>
          <cell r="N120">
            <v>40015</v>
          </cell>
          <cell r="O120">
            <v>93.74</v>
          </cell>
          <cell r="Q120">
            <v>40015</v>
          </cell>
          <cell r="R120">
            <v>1.4226000000000001</v>
          </cell>
        </row>
        <row r="121">
          <cell r="H121">
            <v>40011</v>
          </cell>
          <cell r="I121">
            <v>48.07</v>
          </cell>
          <cell r="K121">
            <v>40014</v>
          </cell>
          <cell r="L121">
            <v>34</v>
          </cell>
          <cell r="N121">
            <v>40014</v>
          </cell>
          <cell r="O121">
            <v>94.19</v>
          </cell>
          <cell r="Q121">
            <v>40014</v>
          </cell>
          <cell r="R121">
            <v>1.4231</v>
          </cell>
        </row>
        <row r="122">
          <cell r="H122">
            <v>40010</v>
          </cell>
          <cell r="I122">
            <v>48.07</v>
          </cell>
          <cell r="K122">
            <v>40011</v>
          </cell>
          <cell r="L122">
            <v>34.049999999999997</v>
          </cell>
          <cell r="N122">
            <v>40011</v>
          </cell>
          <cell r="O122">
            <v>94.19</v>
          </cell>
          <cell r="Q122">
            <v>40011</v>
          </cell>
          <cell r="R122">
            <v>1.4102000000000001</v>
          </cell>
        </row>
        <row r="123">
          <cell r="H123">
            <v>40009</v>
          </cell>
          <cell r="I123">
            <v>48.05</v>
          </cell>
          <cell r="K123">
            <v>40010</v>
          </cell>
          <cell r="L123">
            <v>34.090000000000003</v>
          </cell>
          <cell r="N123">
            <v>40010</v>
          </cell>
          <cell r="O123">
            <v>93.93</v>
          </cell>
          <cell r="Q123">
            <v>40010</v>
          </cell>
          <cell r="R123">
            <v>1.4148000000000001</v>
          </cell>
        </row>
        <row r="124">
          <cell r="H124">
            <v>40008</v>
          </cell>
          <cell r="I124">
            <v>48.27</v>
          </cell>
          <cell r="K124">
            <v>40009</v>
          </cell>
          <cell r="L124">
            <v>34.06</v>
          </cell>
          <cell r="N124">
            <v>40009</v>
          </cell>
          <cell r="O124">
            <v>94.23</v>
          </cell>
          <cell r="Q124">
            <v>40009</v>
          </cell>
          <cell r="R124">
            <v>1.4107000000000001</v>
          </cell>
        </row>
        <row r="125">
          <cell r="H125">
            <v>40007</v>
          </cell>
          <cell r="I125">
            <v>48.39</v>
          </cell>
          <cell r="K125">
            <v>40008</v>
          </cell>
          <cell r="L125">
            <v>34.159999999999997</v>
          </cell>
          <cell r="N125">
            <v>40008</v>
          </cell>
          <cell r="O125">
            <v>93.5</v>
          </cell>
          <cell r="Q125">
            <v>40008</v>
          </cell>
          <cell r="R125">
            <v>1.3967000000000001</v>
          </cell>
        </row>
        <row r="126">
          <cell r="H126">
            <v>40004</v>
          </cell>
          <cell r="I126">
            <v>48.284999999999997</v>
          </cell>
          <cell r="K126">
            <v>40007</v>
          </cell>
          <cell r="L126">
            <v>34.159999999999997</v>
          </cell>
          <cell r="N126">
            <v>40007</v>
          </cell>
          <cell r="O126">
            <v>92.97</v>
          </cell>
          <cell r="Q126">
            <v>40007</v>
          </cell>
          <cell r="R126">
            <v>1.3977999999999999</v>
          </cell>
        </row>
        <row r="127">
          <cell r="H127">
            <v>40003</v>
          </cell>
          <cell r="I127">
            <v>48.09</v>
          </cell>
          <cell r="K127">
            <v>40004</v>
          </cell>
          <cell r="L127">
            <v>34.06</v>
          </cell>
          <cell r="N127">
            <v>40004</v>
          </cell>
          <cell r="O127">
            <v>92.54</v>
          </cell>
          <cell r="Q127">
            <v>40004</v>
          </cell>
          <cell r="R127">
            <v>1.3935999999999999</v>
          </cell>
        </row>
        <row r="128">
          <cell r="H128">
            <v>40002</v>
          </cell>
          <cell r="I128">
            <v>48.305</v>
          </cell>
          <cell r="K128">
            <v>40003</v>
          </cell>
          <cell r="L128">
            <v>34.07</v>
          </cell>
          <cell r="N128">
            <v>40003</v>
          </cell>
          <cell r="O128">
            <v>92.99</v>
          </cell>
          <cell r="Q128">
            <v>40003</v>
          </cell>
          <cell r="R128">
            <v>1.4020000000000001</v>
          </cell>
        </row>
        <row r="129">
          <cell r="H129">
            <v>40001</v>
          </cell>
          <cell r="I129">
            <v>48.335000000000001</v>
          </cell>
          <cell r="K129">
            <v>40002</v>
          </cell>
          <cell r="L129">
            <v>34.090000000000003</v>
          </cell>
          <cell r="N129">
            <v>40002</v>
          </cell>
          <cell r="O129">
            <v>92.88</v>
          </cell>
          <cell r="Q129">
            <v>40002</v>
          </cell>
          <cell r="R129">
            <v>1.3884000000000001</v>
          </cell>
        </row>
        <row r="130">
          <cell r="H130">
            <v>40000</v>
          </cell>
          <cell r="I130">
            <v>48.241</v>
          </cell>
          <cell r="K130">
            <v>40001</v>
          </cell>
          <cell r="L130">
            <v>34.11</v>
          </cell>
          <cell r="N130">
            <v>40001</v>
          </cell>
          <cell r="O130">
            <v>94.89</v>
          </cell>
          <cell r="Q130">
            <v>40001</v>
          </cell>
          <cell r="R130">
            <v>1.3924000000000001</v>
          </cell>
        </row>
        <row r="131">
          <cell r="H131">
            <v>39997</v>
          </cell>
          <cell r="I131">
            <v>48.094999999999999</v>
          </cell>
          <cell r="K131">
            <v>40000</v>
          </cell>
          <cell r="L131">
            <v>34.11</v>
          </cell>
          <cell r="N131">
            <v>40000</v>
          </cell>
          <cell r="O131">
            <v>95.35</v>
          </cell>
          <cell r="Q131">
            <v>40000</v>
          </cell>
          <cell r="R131">
            <v>1.3984000000000001</v>
          </cell>
        </row>
        <row r="132">
          <cell r="H132">
            <v>39996</v>
          </cell>
          <cell r="I132">
            <v>48.15</v>
          </cell>
          <cell r="K132">
            <v>39997</v>
          </cell>
          <cell r="L132">
            <v>34.090000000000003</v>
          </cell>
          <cell r="N132">
            <v>39997</v>
          </cell>
          <cell r="O132">
            <v>96.04</v>
          </cell>
          <cell r="Q132">
            <v>39997</v>
          </cell>
          <cell r="R132">
            <v>1.3980000000000001</v>
          </cell>
        </row>
        <row r="133">
          <cell r="H133">
            <v>39995</v>
          </cell>
          <cell r="I133">
            <v>48.104999999999997</v>
          </cell>
          <cell r="K133">
            <v>39996</v>
          </cell>
          <cell r="L133">
            <v>34.1</v>
          </cell>
          <cell r="N133">
            <v>39996</v>
          </cell>
          <cell r="O133">
            <v>95.94</v>
          </cell>
          <cell r="Q133">
            <v>39996</v>
          </cell>
          <cell r="R133">
            <v>1.4003000000000001</v>
          </cell>
        </row>
        <row r="134">
          <cell r="H134">
            <v>39994</v>
          </cell>
          <cell r="I134">
            <v>48.14</v>
          </cell>
          <cell r="K134">
            <v>39995</v>
          </cell>
          <cell r="L134">
            <v>34.04</v>
          </cell>
          <cell r="N134">
            <v>39995</v>
          </cell>
          <cell r="O134">
            <v>96.65</v>
          </cell>
          <cell r="Q134">
            <v>39995</v>
          </cell>
          <cell r="R134">
            <v>1.4142000000000001</v>
          </cell>
        </row>
        <row r="135">
          <cell r="H135">
            <v>39993</v>
          </cell>
          <cell r="I135">
            <v>48.302</v>
          </cell>
          <cell r="K135">
            <v>39994</v>
          </cell>
          <cell r="L135">
            <v>34.06</v>
          </cell>
          <cell r="N135">
            <v>39994</v>
          </cell>
          <cell r="O135">
            <v>96.36</v>
          </cell>
          <cell r="Q135">
            <v>39994</v>
          </cell>
          <cell r="R135">
            <v>1.4033</v>
          </cell>
        </row>
        <row r="136">
          <cell r="H136">
            <v>39990</v>
          </cell>
          <cell r="I136">
            <v>48.307000000000002</v>
          </cell>
          <cell r="K136">
            <v>39993</v>
          </cell>
          <cell r="L136">
            <v>34.04</v>
          </cell>
          <cell r="N136">
            <v>39993</v>
          </cell>
          <cell r="O136">
            <v>96.06</v>
          </cell>
          <cell r="Q136">
            <v>39993</v>
          </cell>
          <cell r="R136">
            <v>1.4083000000000001</v>
          </cell>
        </row>
        <row r="137">
          <cell r="H137">
            <v>39989</v>
          </cell>
          <cell r="I137">
            <v>48.344999999999999</v>
          </cell>
          <cell r="K137">
            <v>39990</v>
          </cell>
          <cell r="L137">
            <v>34.07</v>
          </cell>
          <cell r="N137">
            <v>39990</v>
          </cell>
          <cell r="O137">
            <v>95.18</v>
          </cell>
          <cell r="Q137">
            <v>39990</v>
          </cell>
          <cell r="R137">
            <v>1.4056</v>
          </cell>
        </row>
        <row r="138">
          <cell r="H138">
            <v>39988</v>
          </cell>
          <cell r="I138">
            <v>48.212000000000003</v>
          </cell>
          <cell r="K138">
            <v>39989</v>
          </cell>
          <cell r="L138">
            <v>34.119999999999997</v>
          </cell>
          <cell r="N138">
            <v>39989</v>
          </cell>
          <cell r="O138">
            <v>95.95</v>
          </cell>
          <cell r="Q138">
            <v>39989</v>
          </cell>
          <cell r="R138">
            <v>1.3988</v>
          </cell>
        </row>
        <row r="139">
          <cell r="H139">
            <v>39987</v>
          </cell>
          <cell r="I139">
            <v>48.47</v>
          </cell>
          <cell r="K139">
            <v>39988</v>
          </cell>
          <cell r="L139">
            <v>34.11</v>
          </cell>
          <cell r="N139">
            <v>39988</v>
          </cell>
          <cell r="O139">
            <v>95.66</v>
          </cell>
          <cell r="Q139">
            <v>39988</v>
          </cell>
          <cell r="R139">
            <v>1.393</v>
          </cell>
        </row>
        <row r="140">
          <cell r="H140">
            <v>39986</v>
          </cell>
          <cell r="I140">
            <v>48.47</v>
          </cell>
          <cell r="K140">
            <v>39987</v>
          </cell>
          <cell r="L140">
            <v>34.159999999999997</v>
          </cell>
          <cell r="N140">
            <v>39987</v>
          </cell>
          <cell r="O140">
            <v>95.22</v>
          </cell>
          <cell r="Q140">
            <v>39987</v>
          </cell>
          <cell r="R140">
            <v>1.4077</v>
          </cell>
        </row>
        <row r="141">
          <cell r="H141">
            <v>39983</v>
          </cell>
          <cell r="I141">
            <v>48.402000000000001</v>
          </cell>
          <cell r="K141">
            <v>39986</v>
          </cell>
          <cell r="L141">
            <v>34.130000000000003</v>
          </cell>
          <cell r="N141">
            <v>39986</v>
          </cell>
          <cell r="O141">
            <v>95.87</v>
          </cell>
          <cell r="Q141">
            <v>39986</v>
          </cell>
          <cell r="R141">
            <v>1.3865000000000001</v>
          </cell>
        </row>
        <row r="142">
          <cell r="H142">
            <v>39982</v>
          </cell>
          <cell r="I142">
            <v>48.49</v>
          </cell>
          <cell r="K142">
            <v>39983</v>
          </cell>
          <cell r="L142">
            <v>34.1</v>
          </cell>
          <cell r="N142">
            <v>39983</v>
          </cell>
          <cell r="O142">
            <v>96.27</v>
          </cell>
          <cell r="Q142">
            <v>39983</v>
          </cell>
          <cell r="R142">
            <v>1.3936999999999999</v>
          </cell>
        </row>
        <row r="143">
          <cell r="H143">
            <v>39981</v>
          </cell>
          <cell r="I143">
            <v>48.337000000000003</v>
          </cell>
          <cell r="K143">
            <v>39982</v>
          </cell>
          <cell r="L143">
            <v>34.14</v>
          </cell>
          <cell r="N143">
            <v>39982</v>
          </cell>
          <cell r="O143">
            <v>96.47</v>
          </cell>
          <cell r="Q143">
            <v>39982</v>
          </cell>
          <cell r="R143">
            <v>1.39</v>
          </cell>
        </row>
        <row r="144">
          <cell r="H144">
            <v>39980</v>
          </cell>
          <cell r="I144">
            <v>48.292999999999999</v>
          </cell>
          <cell r="K144">
            <v>39981</v>
          </cell>
          <cell r="L144">
            <v>34.15</v>
          </cell>
          <cell r="N144">
            <v>39981</v>
          </cell>
          <cell r="O144">
            <v>95.75</v>
          </cell>
          <cell r="Q144">
            <v>39981</v>
          </cell>
          <cell r="R144">
            <v>1.3942000000000001</v>
          </cell>
        </row>
        <row r="145">
          <cell r="H145">
            <v>39979</v>
          </cell>
          <cell r="I145">
            <v>48.161999999999999</v>
          </cell>
          <cell r="K145">
            <v>39980</v>
          </cell>
          <cell r="L145">
            <v>34.119999999999997</v>
          </cell>
          <cell r="N145">
            <v>39980</v>
          </cell>
          <cell r="O145">
            <v>96.38</v>
          </cell>
          <cell r="Q145">
            <v>39980</v>
          </cell>
          <cell r="R145">
            <v>1.3836999999999999</v>
          </cell>
        </row>
        <row r="146">
          <cell r="H146">
            <v>39975</v>
          </cell>
          <cell r="I146">
            <v>47.843000000000004</v>
          </cell>
          <cell r="K146">
            <v>39979</v>
          </cell>
          <cell r="L146">
            <v>34.119999999999997</v>
          </cell>
          <cell r="N146">
            <v>39979</v>
          </cell>
          <cell r="O146">
            <v>97.84</v>
          </cell>
          <cell r="Q146">
            <v>39979</v>
          </cell>
          <cell r="R146">
            <v>1.3803000000000001</v>
          </cell>
        </row>
        <row r="147">
          <cell r="H147">
            <v>39974</v>
          </cell>
          <cell r="I147">
            <v>47.503</v>
          </cell>
          <cell r="K147">
            <v>39976</v>
          </cell>
          <cell r="L147">
            <v>34.1</v>
          </cell>
          <cell r="N147">
            <v>39976</v>
          </cell>
          <cell r="O147">
            <v>98.43</v>
          </cell>
          <cell r="Q147">
            <v>39976</v>
          </cell>
          <cell r="R147">
            <v>1.4016</v>
          </cell>
        </row>
        <row r="148">
          <cell r="H148">
            <v>39973</v>
          </cell>
          <cell r="I148">
            <v>47.610999999999997</v>
          </cell>
          <cell r="K148">
            <v>39975</v>
          </cell>
          <cell r="L148">
            <v>34.06</v>
          </cell>
          <cell r="N148">
            <v>39975</v>
          </cell>
          <cell r="O148">
            <v>97.63</v>
          </cell>
          <cell r="Q148">
            <v>39975</v>
          </cell>
          <cell r="R148">
            <v>1.4108000000000001</v>
          </cell>
        </row>
        <row r="149">
          <cell r="H149">
            <v>39972</v>
          </cell>
          <cell r="I149">
            <v>47.64</v>
          </cell>
          <cell r="K149">
            <v>39974</v>
          </cell>
          <cell r="L149">
            <v>34.1</v>
          </cell>
          <cell r="N149">
            <v>39974</v>
          </cell>
          <cell r="O149">
            <v>98.12</v>
          </cell>
          <cell r="Q149">
            <v>39974</v>
          </cell>
          <cell r="R149">
            <v>1.3984000000000001</v>
          </cell>
        </row>
        <row r="150">
          <cell r="H150">
            <v>39969</v>
          </cell>
          <cell r="I150">
            <v>47.24</v>
          </cell>
          <cell r="K150">
            <v>39973</v>
          </cell>
          <cell r="L150">
            <v>34.159999999999997</v>
          </cell>
          <cell r="N150">
            <v>39973</v>
          </cell>
          <cell r="O150">
            <v>97.38</v>
          </cell>
          <cell r="Q150">
            <v>39973</v>
          </cell>
          <cell r="R150">
            <v>1.4064999999999999</v>
          </cell>
        </row>
        <row r="151">
          <cell r="H151">
            <v>39968</v>
          </cell>
          <cell r="I151">
            <v>47.26</v>
          </cell>
          <cell r="K151">
            <v>39972</v>
          </cell>
          <cell r="L151">
            <v>34.340000000000003</v>
          </cell>
          <cell r="N151">
            <v>39972</v>
          </cell>
          <cell r="O151">
            <v>98.49</v>
          </cell>
          <cell r="Q151">
            <v>39972</v>
          </cell>
          <cell r="R151">
            <v>1.39</v>
          </cell>
        </row>
        <row r="152">
          <cell r="H152">
            <v>39967</v>
          </cell>
          <cell r="I152">
            <v>47.232999999999997</v>
          </cell>
          <cell r="K152">
            <v>39969</v>
          </cell>
          <cell r="L152">
            <v>34.22</v>
          </cell>
          <cell r="N152">
            <v>39969</v>
          </cell>
          <cell r="O152">
            <v>98.64</v>
          </cell>
          <cell r="Q152">
            <v>39969</v>
          </cell>
          <cell r="R152">
            <v>1.3968</v>
          </cell>
        </row>
        <row r="153">
          <cell r="H153">
            <v>39966</v>
          </cell>
          <cell r="I153">
            <v>47.396999999999998</v>
          </cell>
          <cell r="K153">
            <v>39968</v>
          </cell>
          <cell r="L153">
            <v>34.14</v>
          </cell>
          <cell r="N153">
            <v>39968</v>
          </cell>
          <cell r="O153">
            <v>96.58</v>
          </cell>
          <cell r="Q153">
            <v>39968</v>
          </cell>
          <cell r="R153">
            <v>1.4182999999999999</v>
          </cell>
        </row>
        <row r="154">
          <cell r="H154">
            <v>39965</v>
          </cell>
          <cell r="I154">
            <v>47.05</v>
          </cell>
          <cell r="K154">
            <v>39967</v>
          </cell>
          <cell r="L154">
            <v>34.04</v>
          </cell>
          <cell r="N154">
            <v>39967</v>
          </cell>
          <cell r="O154">
            <v>95.99</v>
          </cell>
          <cell r="Q154">
            <v>39967</v>
          </cell>
          <cell r="R154">
            <v>1.4161999999999999</v>
          </cell>
        </row>
        <row r="155">
          <cell r="H155">
            <v>39962</v>
          </cell>
          <cell r="I155">
            <v>47.38</v>
          </cell>
          <cell r="K155">
            <v>39966</v>
          </cell>
          <cell r="L155">
            <v>34.1</v>
          </cell>
          <cell r="N155">
            <v>39966</v>
          </cell>
          <cell r="O155">
            <v>95.76</v>
          </cell>
          <cell r="Q155">
            <v>39966</v>
          </cell>
          <cell r="R155">
            <v>1.4302999999999999</v>
          </cell>
        </row>
        <row r="156">
          <cell r="H156">
            <v>39961</v>
          </cell>
          <cell r="I156">
            <v>47.523000000000003</v>
          </cell>
          <cell r="K156">
            <v>39965</v>
          </cell>
          <cell r="L156">
            <v>34.11</v>
          </cell>
          <cell r="N156">
            <v>39965</v>
          </cell>
          <cell r="O156">
            <v>96.59</v>
          </cell>
          <cell r="Q156">
            <v>39965</v>
          </cell>
          <cell r="R156">
            <v>1.4158999999999999</v>
          </cell>
        </row>
        <row r="157">
          <cell r="H157">
            <v>39960</v>
          </cell>
          <cell r="I157">
            <v>47.395000000000003</v>
          </cell>
          <cell r="K157">
            <v>39962</v>
          </cell>
          <cell r="L157">
            <v>34.32</v>
          </cell>
          <cell r="N157">
            <v>39962</v>
          </cell>
          <cell r="O157">
            <v>95.34</v>
          </cell>
          <cell r="Q157">
            <v>39962</v>
          </cell>
          <cell r="R157">
            <v>1.4157999999999999</v>
          </cell>
        </row>
        <row r="158">
          <cell r="H158">
            <v>39959</v>
          </cell>
          <cell r="I158">
            <v>47.444000000000003</v>
          </cell>
          <cell r="K158">
            <v>39961</v>
          </cell>
          <cell r="L158">
            <v>34.409999999999997</v>
          </cell>
          <cell r="N158">
            <v>39961</v>
          </cell>
          <cell r="O158">
            <v>96.85</v>
          </cell>
          <cell r="Q158">
            <v>39961</v>
          </cell>
          <cell r="R158">
            <v>1.3940999999999999</v>
          </cell>
        </row>
        <row r="159">
          <cell r="H159">
            <v>39958</v>
          </cell>
          <cell r="I159">
            <v>47.104999999999997</v>
          </cell>
          <cell r="K159">
            <v>39960</v>
          </cell>
          <cell r="L159">
            <v>34.4</v>
          </cell>
          <cell r="N159">
            <v>39960</v>
          </cell>
          <cell r="O159">
            <v>95.34</v>
          </cell>
          <cell r="Q159">
            <v>39960</v>
          </cell>
          <cell r="R159">
            <v>1.3825000000000001</v>
          </cell>
        </row>
        <row r="160">
          <cell r="H160">
            <v>39955</v>
          </cell>
          <cell r="I160">
            <v>46.97</v>
          </cell>
          <cell r="K160">
            <v>39959</v>
          </cell>
          <cell r="L160">
            <v>34.450000000000003</v>
          </cell>
          <cell r="N160">
            <v>39959</v>
          </cell>
          <cell r="O160">
            <v>95.03</v>
          </cell>
          <cell r="Q160">
            <v>39959</v>
          </cell>
          <cell r="R160">
            <v>1.3984000000000001</v>
          </cell>
        </row>
        <row r="161">
          <cell r="H161">
            <v>39954</v>
          </cell>
          <cell r="I161">
            <v>47.225000000000001</v>
          </cell>
          <cell r="K161">
            <v>39958</v>
          </cell>
          <cell r="L161">
            <v>34.380000000000003</v>
          </cell>
          <cell r="N161">
            <v>39958</v>
          </cell>
          <cell r="O161">
            <v>94.83</v>
          </cell>
          <cell r="Q161">
            <v>39958</v>
          </cell>
          <cell r="R161">
            <v>1.4016999999999999</v>
          </cell>
        </row>
        <row r="162">
          <cell r="H162">
            <v>39953</v>
          </cell>
          <cell r="I162">
            <v>47.265000000000001</v>
          </cell>
          <cell r="K162">
            <v>39955</v>
          </cell>
          <cell r="L162">
            <v>34.340000000000003</v>
          </cell>
          <cell r="N162">
            <v>39955</v>
          </cell>
          <cell r="O162">
            <v>94.78</v>
          </cell>
          <cell r="Q162">
            <v>39955</v>
          </cell>
          <cell r="R162">
            <v>1.3997999999999999</v>
          </cell>
        </row>
        <row r="163">
          <cell r="H163">
            <v>39952</v>
          </cell>
          <cell r="I163">
            <v>47.28</v>
          </cell>
          <cell r="K163">
            <v>39954</v>
          </cell>
          <cell r="L163">
            <v>34.369999999999997</v>
          </cell>
          <cell r="N163">
            <v>39954</v>
          </cell>
          <cell r="O163">
            <v>94.41</v>
          </cell>
          <cell r="Q163">
            <v>39954</v>
          </cell>
          <cell r="R163">
            <v>1.389</v>
          </cell>
        </row>
        <row r="164">
          <cell r="H164">
            <v>39951</v>
          </cell>
          <cell r="I164">
            <v>47.441000000000003</v>
          </cell>
          <cell r="K164">
            <v>39953</v>
          </cell>
          <cell r="L164">
            <v>34.42</v>
          </cell>
          <cell r="N164">
            <v>39953</v>
          </cell>
          <cell r="O164">
            <v>94.88</v>
          </cell>
          <cell r="Q164">
            <v>39953</v>
          </cell>
          <cell r="R164">
            <v>1.3780000000000001</v>
          </cell>
        </row>
        <row r="165">
          <cell r="H165">
            <v>39948</v>
          </cell>
          <cell r="I165">
            <v>47.594000000000001</v>
          </cell>
          <cell r="K165">
            <v>39952</v>
          </cell>
          <cell r="L165">
            <v>34.409999999999997</v>
          </cell>
          <cell r="N165">
            <v>39952</v>
          </cell>
          <cell r="O165">
            <v>95.97</v>
          </cell>
          <cell r="Q165">
            <v>39952</v>
          </cell>
          <cell r="R165">
            <v>1.363</v>
          </cell>
        </row>
        <row r="166">
          <cell r="H166">
            <v>39947</v>
          </cell>
          <cell r="I166">
            <v>47.755000000000003</v>
          </cell>
          <cell r="K166">
            <v>39951</v>
          </cell>
          <cell r="L166">
            <v>34.53</v>
          </cell>
          <cell r="N166">
            <v>39951</v>
          </cell>
          <cell r="O166">
            <v>96.3</v>
          </cell>
          <cell r="Q166">
            <v>39951</v>
          </cell>
          <cell r="R166">
            <v>1.3562000000000001</v>
          </cell>
        </row>
        <row r="167">
          <cell r="H167">
            <v>39946</v>
          </cell>
          <cell r="I167">
            <v>47.384999999999998</v>
          </cell>
          <cell r="K167">
            <v>39948</v>
          </cell>
          <cell r="L167">
            <v>34.58</v>
          </cell>
          <cell r="N167">
            <v>39948</v>
          </cell>
          <cell r="O167">
            <v>95.21</v>
          </cell>
          <cell r="Q167">
            <v>39948</v>
          </cell>
          <cell r="R167">
            <v>1.3494999999999999</v>
          </cell>
        </row>
        <row r="168">
          <cell r="H168">
            <v>39945</v>
          </cell>
          <cell r="I168">
            <v>47.158000000000001</v>
          </cell>
          <cell r="K168">
            <v>39947</v>
          </cell>
          <cell r="L168">
            <v>34.57</v>
          </cell>
          <cell r="N168">
            <v>39947</v>
          </cell>
          <cell r="O168">
            <v>95.8</v>
          </cell>
          <cell r="Q168">
            <v>39947</v>
          </cell>
          <cell r="R168">
            <v>1.3639000000000001</v>
          </cell>
        </row>
        <row r="169">
          <cell r="H169">
            <v>39944</v>
          </cell>
          <cell r="I169">
            <v>47.308</v>
          </cell>
          <cell r="K169">
            <v>39946</v>
          </cell>
          <cell r="L169">
            <v>34.520000000000003</v>
          </cell>
          <cell r="N169">
            <v>39946</v>
          </cell>
          <cell r="O169">
            <v>95.3</v>
          </cell>
          <cell r="Q169">
            <v>39946</v>
          </cell>
          <cell r="R169">
            <v>1.36</v>
          </cell>
        </row>
        <row r="170">
          <cell r="H170">
            <v>39941</v>
          </cell>
          <cell r="I170">
            <v>47.255000000000003</v>
          </cell>
          <cell r="K170">
            <v>39945</v>
          </cell>
          <cell r="L170">
            <v>34.54</v>
          </cell>
          <cell r="N170">
            <v>39945</v>
          </cell>
          <cell r="O170">
            <v>96.45</v>
          </cell>
          <cell r="Q170">
            <v>39945</v>
          </cell>
          <cell r="R170">
            <v>1.3648</v>
          </cell>
        </row>
        <row r="171">
          <cell r="H171">
            <v>39940</v>
          </cell>
          <cell r="I171">
            <v>47.43</v>
          </cell>
          <cell r="K171">
            <v>39944</v>
          </cell>
          <cell r="L171">
            <v>34.57</v>
          </cell>
          <cell r="N171">
            <v>39944</v>
          </cell>
          <cell r="O171">
            <v>97.48</v>
          </cell>
          <cell r="Q171">
            <v>39944</v>
          </cell>
          <cell r="R171">
            <v>1.3582000000000001</v>
          </cell>
        </row>
        <row r="172">
          <cell r="H172">
            <v>39939</v>
          </cell>
          <cell r="I172">
            <v>47.66</v>
          </cell>
          <cell r="K172">
            <v>39941</v>
          </cell>
          <cell r="L172">
            <v>34.729999999999997</v>
          </cell>
          <cell r="N172">
            <v>39941</v>
          </cell>
          <cell r="O172">
            <v>98.47</v>
          </cell>
          <cell r="Q172">
            <v>39941</v>
          </cell>
          <cell r="R172">
            <v>1.3633999999999999</v>
          </cell>
        </row>
        <row r="173">
          <cell r="H173">
            <v>39938</v>
          </cell>
          <cell r="I173">
            <v>47.832999999999998</v>
          </cell>
          <cell r="K173">
            <v>39940</v>
          </cell>
          <cell r="L173">
            <v>34.9</v>
          </cell>
          <cell r="N173">
            <v>39940</v>
          </cell>
          <cell r="O173">
            <v>99.12</v>
          </cell>
          <cell r="Q173">
            <v>39940</v>
          </cell>
          <cell r="R173">
            <v>1.339</v>
          </cell>
        </row>
        <row r="174">
          <cell r="H174">
            <v>39937</v>
          </cell>
          <cell r="I174">
            <v>48.070999999999998</v>
          </cell>
          <cell r="K174">
            <v>39939</v>
          </cell>
          <cell r="L174">
            <v>35.119999999999997</v>
          </cell>
          <cell r="N174">
            <v>39939</v>
          </cell>
          <cell r="O174">
            <v>98.31</v>
          </cell>
          <cell r="Q174">
            <v>39939</v>
          </cell>
          <cell r="R174">
            <v>1.3333999999999999</v>
          </cell>
        </row>
        <row r="175">
          <cell r="H175">
            <v>39934</v>
          </cell>
          <cell r="I175">
            <v>48.429000000000002</v>
          </cell>
          <cell r="K175">
            <v>39938</v>
          </cell>
          <cell r="L175">
            <v>35.15</v>
          </cell>
          <cell r="N175">
            <v>39938</v>
          </cell>
          <cell r="O175">
            <v>98.82</v>
          </cell>
          <cell r="Q175">
            <v>39938</v>
          </cell>
          <cell r="R175">
            <v>1.333</v>
          </cell>
        </row>
        <row r="176">
          <cell r="H176">
            <v>39933</v>
          </cell>
          <cell r="I176">
            <v>48.344999999999999</v>
          </cell>
          <cell r="K176">
            <v>39937</v>
          </cell>
          <cell r="L176">
            <v>35.130000000000003</v>
          </cell>
          <cell r="N176">
            <v>39937</v>
          </cell>
          <cell r="O176">
            <v>98.8</v>
          </cell>
          <cell r="Q176">
            <v>39937</v>
          </cell>
          <cell r="R176">
            <v>1.3406</v>
          </cell>
        </row>
        <row r="177">
          <cell r="H177">
            <v>39932</v>
          </cell>
          <cell r="I177">
            <v>48.624000000000002</v>
          </cell>
          <cell r="K177">
            <v>39934</v>
          </cell>
          <cell r="L177">
            <v>35.29</v>
          </cell>
          <cell r="N177">
            <v>39934</v>
          </cell>
          <cell r="O177">
            <v>99.11</v>
          </cell>
          <cell r="Q177">
            <v>39934</v>
          </cell>
          <cell r="R177">
            <v>1.3272999999999999</v>
          </cell>
        </row>
        <row r="178">
          <cell r="H178">
            <v>39931</v>
          </cell>
          <cell r="I178">
            <v>48.994999999999997</v>
          </cell>
          <cell r="K178">
            <v>39933</v>
          </cell>
          <cell r="L178">
            <v>35.28</v>
          </cell>
          <cell r="N178">
            <v>39933</v>
          </cell>
          <cell r="O178">
            <v>98.63</v>
          </cell>
          <cell r="Q178">
            <v>39933</v>
          </cell>
          <cell r="R178">
            <v>1.323</v>
          </cell>
        </row>
        <row r="179">
          <cell r="H179">
            <v>39930</v>
          </cell>
          <cell r="I179">
            <v>48.4</v>
          </cell>
          <cell r="K179">
            <v>39932</v>
          </cell>
          <cell r="L179">
            <v>35.340000000000003</v>
          </cell>
          <cell r="N179">
            <v>39932</v>
          </cell>
          <cell r="O179">
            <v>97.66</v>
          </cell>
          <cell r="Q179">
            <v>39932</v>
          </cell>
          <cell r="R179">
            <v>1.3270999999999999</v>
          </cell>
        </row>
        <row r="180">
          <cell r="H180">
            <v>39927</v>
          </cell>
          <cell r="I180">
            <v>48.48</v>
          </cell>
          <cell r="K180">
            <v>39931</v>
          </cell>
          <cell r="L180">
            <v>35.42</v>
          </cell>
          <cell r="N180">
            <v>39931</v>
          </cell>
          <cell r="O180">
            <v>96.45</v>
          </cell>
          <cell r="Q180">
            <v>39931</v>
          </cell>
          <cell r="R180">
            <v>1.3149</v>
          </cell>
        </row>
        <row r="181">
          <cell r="H181">
            <v>39926</v>
          </cell>
          <cell r="I181">
            <v>48.606000000000002</v>
          </cell>
          <cell r="K181">
            <v>39930</v>
          </cell>
          <cell r="L181">
            <v>35.46</v>
          </cell>
          <cell r="N181">
            <v>39930</v>
          </cell>
          <cell r="O181">
            <v>96.77</v>
          </cell>
          <cell r="Q181">
            <v>39930</v>
          </cell>
          <cell r="R181">
            <v>1.3035999999999999</v>
          </cell>
        </row>
        <row r="182">
          <cell r="H182">
            <v>39925</v>
          </cell>
          <cell r="I182">
            <v>48.66</v>
          </cell>
          <cell r="K182">
            <v>39927</v>
          </cell>
          <cell r="L182">
            <v>35.380000000000003</v>
          </cell>
          <cell r="N182">
            <v>39927</v>
          </cell>
          <cell r="O182">
            <v>97.17</v>
          </cell>
          <cell r="Q182">
            <v>39927</v>
          </cell>
          <cell r="R182">
            <v>1.3242</v>
          </cell>
        </row>
        <row r="183">
          <cell r="H183">
            <v>39924</v>
          </cell>
          <cell r="I183">
            <v>48.503999999999998</v>
          </cell>
          <cell r="K183">
            <v>39926</v>
          </cell>
          <cell r="L183">
            <v>35.49</v>
          </cell>
          <cell r="N183">
            <v>39926</v>
          </cell>
          <cell r="O183">
            <v>97.96</v>
          </cell>
          <cell r="Q183">
            <v>39926</v>
          </cell>
          <cell r="R183">
            <v>1.3144</v>
          </cell>
        </row>
        <row r="184">
          <cell r="H184">
            <v>39923</v>
          </cell>
          <cell r="I184">
            <v>48.100999999999999</v>
          </cell>
          <cell r="K184">
            <v>39925</v>
          </cell>
          <cell r="L184">
            <v>35.56</v>
          </cell>
          <cell r="N184">
            <v>39925</v>
          </cell>
          <cell r="O184">
            <v>98.01</v>
          </cell>
          <cell r="Q184">
            <v>39925</v>
          </cell>
          <cell r="R184">
            <v>1.3005</v>
          </cell>
        </row>
        <row r="185">
          <cell r="H185">
            <v>39920</v>
          </cell>
          <cell r="I185">
            <v>47.826999999999998</v>
          </cell>
          <cell r="K185">
            <v>39924</v>
          </cell>
          <cell r="L185">
            <v>35.54</v>
          </cell>
          <cell r="N185">
            <v>39924</v>
          </cell>
          <cell r="O185">
            <v>98.73</v>
          </cell>
          <cell r="Q185">
            <v>39924</v>
          </cell>
          <cell r="R185">
            <v>1.2948</v>
          </cell>
        </row>
        <row r="186">
          <cell r="H186">
            <v>39919</v>
          </cell>
          <cell r="I186">
            <v>47.774999999999999</v>
          </cell>
          <cell r="K186">
            <v>39923</v>
          </cell>
          <cell r="L186">
            <v>35.6</v>
          </cell>
          <cell r="N186">
            <v>39923</v>
          </cell>
          <cell r="O186">
            <v>97.89</v>
          </cell>
          <cell r="Q186">
            <v>39923</v>
          </cell>
          <cell r="R186">
            <v>1.2921</v>
          </cell>
        </row>
        <row r="187">
          <cell r="H187">
            <v>39918</v>
          </cell>
          <cell r="I187">
            <v>47.7</v>
          </cell>
          <cell r="K187">
            <v>39920</v>
          </cell>
          <cell r="L187">
            <v>35.47</v>
          </cell>
          <cell r="N187">
            <v>39920</v>
          </cell>
          <cell r="O187">
            <v>99.16</v>
          </cell>
          <cell r="Q187">
            <v>39920</v>
          </cell>
          <cell r="R187">
            <v>1.3044</v>
          </cell>
        </row>
        <row r="188">
          <cell r="H188">
            <v>39917</v>
          </cell>
          <cell r="I188">
            <v>47.701999999999998</v>
          </cell>
          <cell r="K188">
            <v>39919</v>
          </cell>
          <cell r="L188">
            <v>35.36</v>
          </cell>
          <cell r="N188">
            <v>39919</v>
          </cell>
          <cell r="O188">
            <v>99.27</v>
          </cell>
          <cell r="Q188">
            <v>39919</v>
          </cell>
          <cell r="R188">
            <v>1.3186</v>
          </cell>
        </row>
        <row r="189">
          <cell r="H189">
            <v>39916</v>
          </cell>
          <cell r="I189">
            <v>47.795000000000002</v>
          </cell>
          <cell r="K189">
            <v>39918</v>
          </cell>
          <cell r="L189">
            <v>35.409999999999997</v>
          </cell>
          <cell r="N189">
            <v>39918</v>
          </cell>
          <cell r="O189">
            <v>99.37</v>
          </cell>
          <cell r="Q189">
            <v>39918</v>
          </cell>
          <cell r="R189">
            <v>1.3227</v>
          </cell>
        </row>
        <row r="190">
          <cell r="H190">
            <v>39913</v>
          </cell>
          <cell r="I190">
            <v>47.744</v>
          </cell>
          <cell r="K190">
            <v>39917</v>
          </cell>
          <cell r="L190">
            <v>35.47</v>
          </cell>
          <cell r="N190">
            <v>39917</v>
          </cell>
          <cell r="O190">
            <v>98.98</v>
          </cell>
          <cell r="Q190">
            <v>39917</v>
          </cell>
          <cell r="R190">
            <v>1.3259000000000001</v>
          </cell>
        </row>
        <row r="191">
          <cell r="H191">
            <v>39912</v>
          </cell>
          <cell r="I191">
            <v>47.804000000000002</v>
          </cell>
          <cell r="K191">
            <v>39916</v>
          </cell>
          <cell r="L191">
            <v>35.700000000000003</v>
          </cell>
          <cell r="N191">
            <v>39916</v>
          </cell>
          <cell r="O191">
            <v>100.1</v>
          </cell>
          <cell r="Q191">
            <v>39916</v>
          </cell>
          <cell r="R191">
            <v>1.3368</v>
          </cell>
        </row>
        <row r="192">
          <cell r="H192">
            <v>39911</v>
          </cell>
          <cell r="I192">
            <v>48.015000000000001</v>
          </cell>
          <cell r="K192">
            <v>39913</v>
          </cell>
          <cell r="L192">
            <v>35.43</v>
          </cell>
          <cell r="N192">
            <v>39913</v>
          </cell>
          <cell r="O192">
            <v>100.24</v>
          </cell>
          <cell r="Q192">
            <v>39913</v>
          </cell>
          <cell r="R192">
            <v>1.3189</v>
          </cell>
        </row>
        <row r="193">
          <cell r="H193">
            <v>39910</v>
          </cell>
          <cell r="I193">
            <v>47.792000000000002</v>
          </cell>
          <cell r="K193">
            <v>39912</v>
          </cell>
          <cell r="L193">
            <v>35.42</v>
          </cell>
          <cell r="N193">
            <v>39912</v>
          </cell>
          <cell r="O193">
            <v>100.42</v>
          </cell>
          <cell r="Q193">
            <v>39912</v>
          </cell>
          <cell r="R193">
            <v>1.3169</v>
          </cell>
        </row>
        <row r="194">
          <cell r="H194">
            <v>39909</v>
          </cell>
          <cell r="I194">
            <v>47.86</v>
          </cell>
          <cell r="K194">
            <v>39911</v>
          </cell>
          <cell r="L194">
            <v>35.44</v>
          </cell>
          <cell r="N194">
            <v>39911</v>
          </cell>
          <cell r="O194">
            <v>99.76</v>
          </cell>
          <cell r="Q194">
            <v>39911</v>
          </cell>
          <cell r="R194">
            <v>1.3282</v>
          </cell>
        </row>
        <row r="195">
          <cell r="H195">
            <v>39906</v>
          </cell>
          <cell r="I195">
            <v>47.868000000000002</v>
          </cell>
          <cell r="K195">
            <v>39910</v>
          </cell>
          <cell r="L195">
            <v>35.450000000000003</v>
          </cell>
          <cell r="N195">
            <v>39910</v>
          </cell>
          <cell r="O195">
            <v>100.42</v>
          </cell>
          <cell r="Q195">
            <v>39910</v>
          </cell>
          <cell r="R195">
            <v>1.3271999999999999</v>
          </cell>
        </row>
        <row r="196">
          <cell r="H196">
            <v>39905</v>
          </cell>
          <cell r="I196">
            <v>48.103000000000002</v>
          </cell>
          <cell r="K196">
            <v>39909</v>
          </cell>
          <cell r="L196">
            <v>35.31</v>
          </cell>
          <cell r="N196">
            <v>39909</v>
          </cell>
          <cell r="O196">
            <v>100.99</v>
          </cell>
          <cell r="Q196">
            <v>39909</v>
          </cell>
          <cell r="R196">
            <v>1.3416000000000001</v>
          </cell>
        </row>
        <row r="197">
          <cell r="H197">
            <v>39904</v>
          </cell>
          <cell r="I197">
            <v>48.284999999999997</v>
          </cell>
          <cell r="K197">
            <v>39906</v>
          </cell>
          <cell r="L197">
            <v>35.270000000000003</v>
          </cell>
          <cell r="N197">
            <v>39906</v>
          </cell>
          <cell r="O197">
            <v>100.31</v>
          </cell>
          <cell r="Q197">
            <v>39906</v>
          </cell>
          <cell r="R197">
            <v>1.3486</v>
          </cell>
        </row>
        <row r="198">
          <cell r="H198">
            <v>39903</v>
          </cell>
          <cell r="I198">
            <v>48.329000000000001</v>
          </cell>
          <cell r="K198">
            <v>39905</v>
          </cell>
          <cell r="L198">
            <v>35.299999999999997</v>
          </cell>
          <cell r="N198">
            <v>39905</v>
          </cell>
          <cell r="O198">
            <v>99.52</v>
          </cell>
          <cell r="Q198">
            <v>39905</v>
          </cell>
          <cell r="R198">
            <v>1.3461000000000001</v>
          </cell>
        </row>
        <row r="199">
          <cell r="H199">
            <v>39902</v>
          </cell>
          <cell r="I199">
            <v>48.505000000000003</v>
          </cell>
          <cell r="K199">
            <v>39904</v>
          </cell>
          <cell r="L199">
            <v>35.47</v>
          </cell>
          <cell r="N199">
            <v>39904</v>
          </cell>
          <cell r="O199">
            <v>98.53</v>
          </cell>
          <cell r="Q199">
            <v>39904</v>
          </cell>
          <cell r="R199">
            <v>1.3249</v>
          </cell>
        </row>
        <row r="200">
          <cell r="H200">
            <v>39899</v>
          </cell>
          <cell r="I200">
            <v>48.195</v>
          </cell>
          <cell r="K200">
            <v>39903</v>
          </cell>
          <cell r="L200">
            <v>35.5</v>
          </cell>
          <cell r="N200">
            <v>39903</v>
          </cell>
          <cell r="O200">
            <v>98.96</v>
          </cell>
          <cell r="Q200">
            <v>39903</v>
          </cell>
          <cell r="R200">
            <v>1.325</v>
          </cell>
        </row>
        <row r="201">
          <cell r="H201">
            <v>39898</v>
          </cell>
          <cell r="I201">
            <v>48.156999999999996</v>
          </cell>
          <cell r="K201">
            <v>39902</v>
          </cell>
          <cell r="L201">
            <v>35.6</v>
          </cell>
          <cell r="N201">
            <v>39902</v>
          </cell>
          <cell r="O201">
            <v>97.26</v>
          </cell>
          <cell r="Q201">
            <v>39902</v>
          </cell>
          <cell r="R201">
            <v>1.3199000000000001</v>
          </cell>
        </row>
        <row r="202">
          <cell r="H202">
            <v>39897</v>
          </cell>
          <cell r="I202">
            <v>48.185000000000002</v>
          </cell>
          <cell r="K202">
            <v>39899</v>
          </cell>
          <cell r="L202">
            <v>35.4</v>
          </cell>
          <cell r="N202">
            <v>39899</v>
          </cell>
          <cell r="O202">
            <v>97.86</v>
          </cell>
          <cell r="Q202">
            <v>39899</v>
          </cell>
          <cell r="R202">
            <v>1.3287</v>
          </cell>
        </row>
        <row r="203">
          <cell r="H203">
            <v>39896</v>
          </cell>
          <cell r="I203">
            <v>48.155000000000001</v>
          </cell>
          <cell r="K203">
            <v>39898</v>
          </cell>
          <cell r="L203">
            <v>35.369999999999997</v>
          </cell>
          <cell r="N203">
            <v>39898</v>
          </cell>
          <cell r="O203">
            <v>98.71</v>
          </cell>
          <cell r="Q203">
            <v>39898</v>
          </cell>
          <cell r="R203">
            <v>1.3526</v>
          </cell>
        </row>
        <row r="204">
          <cell r="H204">
            <v>39895</v>
          </cell>
          <cell r="I204">
            <v>48.11</v>
          </cell>
          <cell r="K204">
            <v>39897</v>
          </cell>
          <cell r="L204">
            <v>35.46</v>
          </cell>
          <cell r="N204">
            <v>39897</v>
          </cell>
          <cell r="O204">
            <v>97.54</v>
          </cell>
          <cell r="Q204">
            <v>39897</v>
          </cell>
          <cell r="R204">
            <v>1.3583000000000001</v>
          </cell>
        </row>
        <row r="205">
          <cell r="H205">
            <v>39892</v>
          </cell>
          <cell r="I205">
            <v>48.314999999999998</v>
          </cell>
          <cell r="K205">
            <v>39896</v>
          </cell>
          <cell r="L205">
            <v>35.409999999999997</v>
          </cell>
          <cell r="N205">
            <v>39896</v>
          </cell>
          <cell r="O205">
            <v>97.86</v>
          </cell>
          <cell r="Q205">
            <v>39896</v>
          </cell>
          <cell r="R205">
            <v>1.3468</v>
          </cell>
        </row>
        <row r="206">
          <cell r="H206">
            <v>39891</v>
          </cell>
          <cell r="I206">
            <v>48.29</v>
          </cell>
          <cell r="K206">
            <v>39895</v>
          </cell>
          <cell r="L206">
            <v>35.340000000000003</v>
          </cell>
          <cell r="N206">
            <v>39895</v>
          </cell>
          <cell r="O206">
            <v>96.95</v>
          </cell>
          <cell r="Q206">
            <v>39895</v>
          </cell>
          <cell r="R206">
            <v>1.3633</v>
          </cell>
        </row>
        <row r="207">
          <cell r="H207">
            <v>39890</v>
          </cell>
          <cell r="I207">
            <v>48.481999999999999</v>
          </cell>
          <cell r="K207">
            <v>39892</v>
          </cell>
          <cell r="L207">
            <v>35.340000000000003</v>
          </cell>
          <cell r="N207">
            <v>39892</v>
          </cell>
          <cell r="O207">
            <v>95.94</v>
          </cell>
          <cell r="Q207">
            <v>39892</v>
          </cell>
          <cell r="R207">
            <v>1.3582000000000001</v>
          </cell>
        </row>
        <row r="208">
          <cell r="H208">
            <v>39889</v>
          </cell>
          <cell r="I208">
            <v>48.341000000000001</v>
          </cell>
          <cell r="K208">
            <v>39891</v>
          </cell>
          <cell r="L208">
            <v>35.4</v>
          </cell>
          <cell r="N208">
            <v>39891</v>
          </cell>
          <cell r="O208">
            <v>94.51</v>
          </cell>
          <cell r="Q208">
            <v>39891</v>
          </cell>
          <cell r="R208">
            <v>1.3666</v>
          </cell>
        </row>
        <row r="209">
          <cell r="H209">
            <v>39888</v>
          </cell>
          <cell r="I209">
            <v>48.46</v>
          </cell>
          <cell r="K209">
            <v>39890</v>
          </cell>
          <cell r="L209">
            <v>35.75</v>
          </cell>
          <cell r="N209">
            <v>39890</v>
          </cell>
          <cell r="O209">
            <v>96.22</v>
          </cell>
          <cell r="Q209">
            <v>39890</v>
          </cell>
          <cell r="R209">
            <v>1.3475999999999999</v>
          </cell>
        </row>
        <row r="210">
          <cell r="H210">
            <v>39885</v>
          </cell>
          <cell r="I210">
            <v>48.55</v>
          </cell>
          <cell r="K210">
            <v>39889</v>
          </cell>
          <cell r="L210">
            <v>35.81</v>
          </cell>
          <cell r="N210">
            <v>39889</v>
          </cell>
          <cell r="O210">
            <v>98.6</v>
          </cell>
          <cell r="Q210">
            <v>39889</v>
          </cell>
          <cell r="R210">
            <v>1.3017000000000001</v>
          </cell>
        </row>
        <row r="211">
          <cell r="H211">
            <v>39884</v>
          </cell>
          <cell r="I211">
            <v>48.540999999999997</v>
          </cell>
          <cell r="K211">
            <v>39888</v>
          </cell>
          <cell r="L211">
            <v>35.82</v>
          </cell>
          <cell r="N211">
            <v>39888</v>
          </cell>
          <cell r="O211">
            <v>98.18</v>
          </cell>
          <cell r="Q211">
            <v>39888</v>
          </cell>
          <cell r="R211">
            <v>1.2968</v>
          </cell>
        </row>
        <row r="212">
          <cell r="H212">
            <v>39883</v>
          </cell>
          <cell r="I212">
            <v>48.441000000000003</v>
          </cell>
          <cell r="K212">
            <v>39885</v>
          </cell>
          <cell r="L212">
            <v>35.950000000000003</v>
          </cell>
          <cell r="N212">
            <v>39885</v>
          </cell>
          <cell r="O212">
            <v>97.95</v>
          </cell>
          <cell r="Q212">
            <v>39885</v>
          </cell>
          <cell r="R212">
            <v>1.2927999999999999</v>
          </cell>
        </row>
        <row r="213">
          <cell r="H213">
            <v>39882</v>
          </cell>
          <cell r="I213">
            <v>48.35</v>
          </cell>
          <cell r="K213">
            <v>39884</v>
          </cell>
          <cell r="L213">
            <v>35.869999999999997</v>
          </cell>
          <cell r="N213">
            <v>39884</v>
          </cell>
          <cell r="O213">
            <v>97.72</v>
          </cell>
          <cell r="Q213">
            <v>39884</v>
          </cell>
          <cell r="R213">
            <v>1.2913000000000001</v>
          </cell>
        </row>
        <row r="214">
          <cell r="H214">
            <v>39881</v>
          </cell>
          <cell r="I214">
            <v>48.567</v>
          </cell>
          <cell r="K214">
            <v>39883</v>
          </cell>
          <cell r="L214">
            <v>35.979999999999997</v>
          </cell>
          <cell r="N214">
            <v>39883</v>
          </cell>
          <cell r="O214">
            <v>97.27</v>
          </cell>
          <cell r="Q214">
            <v>39883</v>
          </cell>
          <cell r="R214">
            <v>1.2837000000000001</v>
          </cell>
        </row>
        <row r="215">
          <cell r="H215">
            <v>39878</v>
          </cell>
          <cell r="I215">
            <v>48.505000000000003</v>
          </cell>
          <cell r="K215">
            <v>39882</v>
          </cell>
          <cell r="L215">
            <v>35.96</v>
          </cell>
          <cell r="N215">
            <v>39882</v>
          </cell>
          <cell r="O215">
            <v>98.67</v>
          </cell>
          <cell r="Q215">
            <v>39882</v>
          </cell>
          <cell r="R215">
            <v>1.2682</v>
          </cell>
        </row>
        <row r="216">
          <cell r="H216">
            <v>39877</v>
          </cell>
          <cell r="I216">
            <v>48.634999999999998</v>
          </cell>
          <cell r="K216">
            <v>39881</v>
          </cell>
          <cell r="L216">
            <v>36.14</v>
          </cell>
          <cell r="N216">
            <v>39881</v>
          </cell>
          <cell r="O216">
            <v>98.84</v>
          </cell>
          <cell r="Q216">
            <v>39881</v>
          </cell>
          <cell r="R216">
            <v>1.2610999999999999</v>
          </cell>
        </row>
        <row r="217">
          <cell r="H217">
            <v>39876</v>
          </cell>
          <cell r="I217">
            <v>48.69</v>
          </cell>
          <cell r="K217">
            <v>39878</v>
          </cell>
          <cell r="L217">
            <v>35.99</v>
          </cell>
          <cell r="N217">
            <v>39878</v>
          </cell>
          <cell r="O217">
            <v>98.25</v>
          </cell>
          <cell r="Q217">
            <v>39878</v>
          </cell>
          <cell r="R217">
            <v>1.2652999999999999</v>
          </cell>
        </row>
        <row r="218">
          <cell r="H218">
            <v>39875</v>
          </cell>
          <cell r="I218">
            <v>48.805</v>
          </cell>
          <cell r="K218">
            <v>39877</v>
          </cell>
          <cell r="L218">
            <v>36.22</v>
          </cell>
          <cell r="N218">
            <v>39877</v>
          </cell>
          <cell r="O218">
            <v>98.07</v>
          </cell>
          <cell r="Q218">
            <v>39877</v>
          </cell>
          <cell r="R218">
            <v>1.254</v>
          </cell>
        </row>
        <row r="219">
          <cell r="H219">
            <v>39874</v>
          </cell>
          <cell r="I219">
            <v>49.03</v>
          </cell>
          <cell r="K219">
            <v>39876</v>
          </cell>
          <cell r="L219">
            <v>36.08</v>
          </cell>
          <cell r="N219">
            <v>39876</v>
          </cell>
          <cell r="O219">
            <v>99.15</v>
          </cell>
          <cell r="Q219">
            <v>39876</v>
          </cell>
          <cell r="R219">
            <v>1.2661</v>
          </cell>
        </row>
        <row r="220">
          <cell r="H220">
            <v>39871</v>
          </cell>
          <cell r="I220">
            <v>48.796999999999997</v>
          </cell>
          <cell r="K220">
            <v>39875</v>
          </cell>
          <cell r="L220">
            <v>36.130000000000003</v>
          </cell>
          <cell r="N220">
            <v>39875</v>
          </cell>
          <cell r="O220">
            <v>98.16</v>
          </cell>
          <cell r="Q220">
            <v>39875</v>
          </cell>
          <cell r="R220">
            <v>1.2561</v>
          </cell>
        </row>
        <row r="221">
          <cell r="H221">
            <v>39870</v>
          </cell>
          <cell r="I221">
            <v>48.387</v>
          </cell>
          <cell r="K221">
            <v>39874</v>
          </cell>
          <cell r="L221">
            <v>36.28</v>
          </cell>
          <cell r="N221">
            <v>39874</v>
          </cell>
          <cell r="O221">
            <v>97.45</v>
          </cell>
          <cell r="Q221">
            <v>39874</v>
          </cell>
          <cell r="R221">
            <v>1.2578</v>
          </cell>
        </row>
        <row r="222">
          <cell r="H222">
            <v>39869</v>
          </cell>
          <cell r="I222">
            <v>48.134999999999998</v>
          </cell>
          <cell r="K222">
            <v>39871</v>
          </cell>
          <cell r="L222">
            <v>36.19</v>
          </cell>
          <cell r="N222">
            <v>39871</v>
          </cell>
          <cell r="O222">
            <v>97.57</v>
          </cell>
          <cell r="Q222">
            <v>39871</v>
          </cell>
          <cell r="R222">
            <v>1.2669000000000001</v>
          </cell>
        </row>
        <row r="223">
          <cell r="H223">
            <v>39868</v>
          </cell>
          <cell r="I223">
            <v>48.220999999999997</v>
          </cell>
          <cell r="K223">
            <v>39870</v>
          </cell>
          <cell r="L223">
            <v>35.97</v>
          </cell>
          <cell r="N223">
            <v>39870</v>
          </cell>
          <cell r="O223">
            <v>98.52</v>
          </cell>
          <cell r="Q223">
            <v>39870</v>
          </cell>
          <cell r="R223">
            <v>1.2744</v>
          </cell>
        </row>
        <row r="224">
          <cell r="H224">
            <v>39867</v>
          </cell>
          <cell r="I224">
            <v>48.015000000000001</v>
          </cell>
          <cell r="K224">
            <v>39869</v>
          </cell>
          <cell r="L224">
            <v>35.770000000000003</v>
          </cell>
          <cell r="N224">
            <v>39869</v>
          </cell>
          <cell r="O224">
            <v>97.39</v>
          </cell>
          <cell r="Q224">
            <v>39869</v>
          </cell>
          <cell r="R224">
            <v>1.2723</v>
          </cell>
        </row>
        <row r="225">
          <cell r="H225">
            <v>39864</v>
          </cell>
          <cell r="I225">
            <v>48.295000000000002</v>
          </cell>
          <cell r="K225">
            <v>39868</v>
          </cell>
          <cell r="L225">
            <v>35.65</v>
          </cell>
          <cell r="N225">
            <v>39868</v>
          </cell>
          <cell r="O225">
            <v>96.64</v>
          </cell>
          <cell r="Q225">
            <v>39868</v>
          </cell>
          <cell r="R225">
            <v>1.2846</v>
          </cell>
        </row>
        <row r="226">
          <cell r="H226">
            <v>39863</v>
          </cell>
          <cell r="I226">
            <v>47.97</v>
          </cell>
          <cell r="K226">
            <v>39867</v>
          </cell>
          <cell r="L226">
            <v>35.630000000000003</v>
          </cell>
          <cell r="N226">
            <v>39867</v>
          </cell>
          <cell r="O226">
            <v>94.61</v>
          </cell>
          <cell r="Q226">
            <v>39867</v>
          </cell>
          <cell r="R226">
            <v>1.2694000000000001</v>
          </cell>
        </row>
        <row r="227">
          <cell r="H227">
            <v>39862</v>
          </cell>
          <cell r="I227">
            <v>47.71</v>
          </cell>
          <cell r="K227">
            <v>39864</v>
          </cell>
          <cell r="L227">
            <v>35.700000000000003</v>
          </cell>
          <cell r="N227">
            <v>39864</v>
          </cell>
          <cell r="O227">
            <v>93.35</v>
          </cell>
          <cell r="Q227">
            <v>39864</v>
          </cell>
          <cell r="R227">
            <v>1.2826</v>
          </cell>
        </row>
        <row r="228">
          <cell r="H228">
            <v>39861</v>
          </cell>
          <cell r="I228">
            <v>47.854999999999997</v>
          </cell>
          <cell r="K228">
            <v>39863</v>
          </cell>
          <cell r="L228">
            <v>35.56</v>
          </cell>
          <cell r="N228">
            <v>39863</v>
          </cell>
          <cell r="O228">
            <v>94.2</v>
          </cell>
          <cell r="Q228">
            <v>39863</v>
          </cell>
          <cell r="R228">
            <v>1.2674000000000001</v>
          </cell>
        </row>
        <row r="229">
          <cell r="H229">
            <v>39860</v>
          </cell>
          <cell r="I229">
            <v>47.505000000000003</v>
          </cell>
          <cell r="K229">
            <v>39862</v>
          </cell>
          <cell r="L229">
            <v>35.380000000000003</v>
          </cell>
          <cell r="N229">
            <v>39862</v>
          </cell>
          <cell r="O229">
            <v>93.79</v>
          </cell>
          <cell r="Q229">
            <v>39862</v>
          </cell>
          <cell r="R229">
            <v>1.2530000000000001</v>
          </cell>
        </row>
        <row r="230">
          <cell r="H230">
            <v>39857</v>
          </cell>
          <cell r="I230">
            <v>47.11</v>
          </cell>
          <cell r="K230">
            <v>39861</v>
          </cell>
          <cell r="L230">
            <v>35.29</v>
          </cell>
          <cell r="N230">
            <v>39861</v>
          </cell>
          <cell r="O230">
            <v>92.41</v>
          </cell>
          <cell r="Q230">
            <v>39861</v>
          </cell>
          <cell r="R230">
            <v>1.2582</v>
          </cell>
        </row>
        <row r="231">
          <cell r="H231">
            <v>39856</v>
          </cell>
          <cell r="I231">
            <v>47.295000000000002</v>
          </cell>
          <cell r="K231">
            <v>39860</v>
          </cell>
          <cell r="L231">
            <v>35.18</v>
          </cell>
          <cell r="N231">
            <v>39860</v>
          </cell>
          <cell r="O231">
            <v>91.73</v>
          </cell>
          <cell r="Q231">
            <v>39860</v>
          </cell>
          <cell r="R231">
            <v>1.2801</v>
          </cell>
        </row>
        <row r="232">
          <cell r="H232">
            <v>39855</v>
          </cell>
          <cell r="I232">
            <v>47.075000000000003</v>
          </cell>
          <cell r="K232">
            <v>39857</v>
          </cell>
          <cell r="L232">
            <v>35.15</v>
          </cell>
          <cell r="N232">
            <v>39857</v>
          </cell>
          <cell r="O232">
            <v>91.93</v>
          </cell>
          <cell r="Q232">
            <v>39857</v>
          </cell>
          <cell r="R232">
            <v>1.2862</v>
          </cell>
        </row>
        <row r="233">
          <cell r="H233">
            <v>39854</v>
          </cell>
          <cell r="I233">
            <v>46.768999999999998</v>
          </cell>
          <cell r="K233">
            <v>39856</v>
          </cell>
          <cell r="L233">
            <v>35.17</v>
          </cell>
          <cell r="N233">
            <v>39856</v>
          </cell>
          <cell r="O233">
            <v>90.94</v>
          </cell>
          <cell r="Q233">
            <v>39856</v>
          </cell>
          <cell r="R233">
            <v>1.2861</v>
          </cell>
        </row>
        <row r="234">
          <cell r="H234">
            <v>39853</v>
          </cell>
          <cell r="I234">
            <v>47.002000000000002</v>
          </cell>
          <cell r="K234">
            <v>39855</v>
          </cell>
          <cell r="L234">
            <v>35.08</v>
          </cell>
          <cell r="N234">
            <v>39855</v>
          </cell>
          <cell r="O234">
            <v>90.4</v>
          </cell>
          <cell r="Q234">
            <v>39855</v>
          </cell>
          <cell r="R234">
            <v>1.2906</v>
          </cell>
        </row>
        <row r="235">
          <cell r="H235">
            <v>39850</v>
          </cell>
          <cell r="I235">
            <v>47.203000000000003</v>
          </cell>
          <cell r="K235">
            <v>39854</v>
          </cell>
          <cell r="L235">
            <v>35</v>
          </cell>
          <cell r="N235">
            <v>39854</v>
          </cell>
          <cell r="O235">
            <v>90.47</v>
          </cell>
          <cell r="Q235">
            <v>39854</v>
          </cell>
          <cell r="R235">
            <v>1.2913000000000001</v>
          </cell>
        </row>
        <row r="236">
          <cell r="H236">
            <v>39849</v>
          </cell>
          <cell r="I236">
            <v>47.436999999999998</v>
          </cell>
          <cell r="K236">
            <v>39853</v>
          </cell>
          <cell r="L236">
            <v>35</v>
          </cell>
          <cell r="N236">
            <v>39853</v>
          </cell>
          <cell r="O236">
            <v>91.46</v>
          </cell>
          <cell r="Q236">
            <v>39853</v>
          </cell>
          <cell r="R236">
            <v>1.3003</v>
          </cell>
        </row>
        <row r="237">
          <cell r="H237">
            <v>39848</v>
          </cell>
          <cell r="I237">
            <v>47.51</v>
          </cell>
          <cell r="K237">
            <v>39850</v>
          </cell>
          <cell r="L237">
            <v>35.01</v>
          </cell>
          <cell r="N237">
            <v>39850</v>
          </cell>
          <cell r="O237">
            <v>91.89</v>
          </cell>
          <cell r="Q237">
            <v>39850</v>
          </cell>
          <cell r="R237">
            <v>1.294</v>
          </cell>
        </row>
        <row r="238">
          <cell r="H238">
            <v>39847</v>
          </cell>
          <cell r="I238">
            <v>47.52</v>
          </cell>
          <cell r="K238">
            <v>39849</v>
          </cell>
          <cell r="L238">
            <v>34.97</v>
          </cell>
          <cell r="N238">
            <v>39849</v>
          </cell>
          <cell r="O238">
            <v>91.23</v>
          </cell>
          <cell r="Q238">
            <v>39849</v>
          </cell>
          <cell r="R238">
            <v>1.2789999999999999</v>
          </cell>
        </row>
        <row r="239">
          <cell r="H239">
            <v>39846</v>
          </cell>
          <cell r="I239">
            <v>47.72</v>
          </cell>
          <cell r="K239">
            <v>39848</v>
          </cell>
          <cell r="L239">
            <v>34.93</v>
          </cell>
          <cell r="N239">
            <v>39848</v>
          </cell>
          <cell r="O239">
            <v>89.43</v>
          </cell>
          <cell r="Q239">
            <v>39848</v>
          </cell>
          <cell r="R239">
            <v>1.2848999999999999</v>
          </cell>
        </row>
        <row r="240">
          <cell r="H240">
            <v>39843</v>
          </cell>
          <cell r="I240">
            <v>47.38</v>
          </cell>
          <cell r="K240">
            <v>39847</v>
          </cell>
          <cell r="L240">
            <v>34.96</v>
          </cell>
          <cell r="N240">
            <v>39847</v>
          </cell>
          <cell r="O240">
            <v>89.44</v>
          </cell>
          <cell r="Q240">
            <v>39847</v>
          </cell>
          <cell r="R240">
            <v>1.304</v>
          </cell>
        </row>
        <row r="241">
          <cell r="H241">
            <v>39842</v>
          </cell>
          <cell r="I241">
            <v>47.2</v>
          </cell>
          <cell r="K241">
            <v>39846</v>
          </cell>
          <cell r="L241">
            <v>34.97</v>
          </cell>
          <cell r="N241">
            <v>39846</v>
          </cell>
          <cell r="O241">
            <v>89.45</v>
          </cell>
          <cell r="Q241">
            <v>39846</v>
          </cell>
          <cell r="R241">
            <v>1.2843</v>
          </cell>
        </row>
        <row r="242">
          <cell r="H242">
            <v>39841</v>
          </cell>
          <cell r="I242">
            <v>46.9</v>
          </cell>
          <cell r="K242">
            <v>39843</v>
          </cell>
          <cell r="L242">
            <v>34.97</v>
          </cell>
          <cell r="N242">
            <v>39843</v>
          </cell>
          <cell r="O242">
            <v>89.92</v>
          </cell>
          <cell r="Q242">
            <v>39843</v>
          </cell>
          <cell r="R242">
            <v>1.2812999999999999</v>
          </cell>
        </row>
        <row r="243">
          <cell r="H243">
            <v>39840</v>
          </cell>
          <cell r="I243">
            <v>47.03</v>
          </cell>
          <cell r="K243">
            <v>39842</v>
          </cell>
          <cell r="L243">
            <v>34.909999999999997</v>
          </cell>
          <cell r="N243">
            <v>39842</v>
          </cell>
          <cell r="O243">
            <v>90.03</v>
          </cell>
          <cell r="Q243">
            <v>39842</v>
          </cell>
          <cell r="R243">
            <v>1.2953999999999999</v>
          </cell>
        </row>
        <row r="244">
          <cell r="H244">
            <v>39839</v>
          </cell>
          <cell r="I244">
            <v>47.255000000000003</v>
          </cell>
          <cell r="K244">
            <v>39841</v>
          </cell>
          <cell r="L244">
            <v>34.92</v>
          </cell>
          <cell r="N244">
            <v>39841</v>
          </cell>
          <cell r="O244">
            <v>90.26</v>
          </cell>
          <cell r="Q244">
            <v>39841</v>
          </cell>
          <cell r="R244">
            <v>1.3166</v>
          </cell>
        </row>
        <row r="245">
          <cell r="H245">
            <v>39836</v>
          </cell>
          <cell r="I245">
            <v>47.395000000000003</v>
          </cell>
          <cell r="K245">
            <v>39840</v>
          </cell>
          <cell r="L245">
            <v>34.89</v>
          </cell>
          <cell r="N245">
            <v>39840</v>
          </cell>
          <cell r="O245">
            <v>88.97</v>
          </cell>
          <cell r="Q245">
            <v>39840</v>
          </cell>
          <cell r="R245">
            <v>1.3160000000000001</v>
          </cell>
        </row>
        <row r="246">
          <cell r="H246">
            <v>39835</v>
          </cell>
          <cell r="I246">
            <v>47.38</v>
          </cell>
          <cell r="K246">
            <v>39839</v>
          </cell>
          <cell r="L246">
            <v>34.9</v>
          </cell>
          <cell r="N246">
            <v>39839</v>
          </cell>
          <cell r="O246">
            <v>89.1</v>
          </cell>
          <cell r="Q246">
            <v>39839</v>
          </cell>
          <cell r="R246">
            <v>1.3189</v>
          </cell>
        </row>
        <row r="247">
          <cell r="H247">
            <v>39834</v>
          </cell>
          <cell r="I247">
            <v>47.534999999999997</v>
          </cell>
          <cell r="K247">
            <v>39836</v>
          </cell>
          <cell r="L247">
            <v>34.950000000000003</v>
          </cell>
          <cell r="N247">
            <v>39836</v>
          </cell>
          <cell r="O247">
            <v>88.75</v>
          </cell>
          <cell r="Q247">
            <v>39836</v>
          </cell>
          <cell r="R247">
            <v>1.2975000000000001</v>
          </cell>
        </row>
        <row r="248">
          <cell r="H248">
            <v>39833</v>
          </cell>
          <cell r="I248">
            <v>47.476999999999997</v>
          </cell>
          <cell r="K248">
            <v>39835</v>
          </cell>
          <cell r="L248">
            <v>34.9</v>
          </cell>
          <cell r="N248">
            <v>39835</v>
          </cell>
          <cell r="O248">
            <v>88.91</v>
          </cell>
          <cell r="Q248">
            <v>39835</v>
          </cell>
          <cell r="R248">
            <v>1.3001</v>
          </cell>
        </row>
        <row r="249">
          <cell r="H249">
            <v>39832</v>
          </cell>
          <cell r="I249">
            <v>47.137</v>
          </cell>
          <cell r="K249">
            <v>39834</v>
          </cell>
          <cell r="L249">
            <v>34.94</v>
          </cell>
          <cell r="N249">
            <v>39834</v>
          </cell>
          <cell r="O249">
            <v>89.49</v>
          </cell>
          <cell r="Q249">
            <v>39834</v>
          </cell>
          <cell r="R249">
            <v>1.3023</v>
          </cell>
        </row>
        <row r="250">
          <cell r="H250">
            <v>39829</v>
          </cell>
          <cell r="I250">
            <v>47.16</v>
          </cell>
          <cell r="K250">
            <v>39833</v>
          </cell>
          <cell r="L250">
            <v>34.979999999999997</v>
          </cell>
          <cell r="N250">
            <v>39833</v>
          </cell>
          <cell r="O250">
            <v>89.76</v>
          </cell>
          <cell r="Q250">
            <v>39833</v>
          </cell>
          <cell r="R250">
            <v>1.2904</v>
          </cell>
        </row>
        <row r="251">
          <cell r="H251">
            <v>39828</v>
          </cell>
          <cell r="I251">
            <v>47.368000000000002</v>
          </cell>
          <cell r="K251">
            <v>39832</v>
          </cell>
          <cell r="L251">
            <v>34.93</v>
          </cell>
          <cell r="N251">
            <v>39832</v>
          </cell>
          <cell r="O251">
            <v>90.64</v>
          </cell>
          <cell r="Q251">
            <v>39832</v>
          </cell>
          <cell r="R251">
            <v>1.3069</v>
          </cell>
        </row>
        <row r="252">
          <cell r="H252">
            <v>39827</v>
          </cell>
          <cell r="I252">
            <v>47.125999999999998</v>
          </cell>
          <cell r="K252">
            <v>39829</v>
          </cell>
          <cell r="L252">
            <v>34.880000000000003</v>
          </cell>
          <cell r="N252">
            <v>39829</v>
          </cell>
          <cell r="O252">
            <v>90.72</v>
          </cell>
          <cell r="Q252">
            <v>39829</v>
          </cell>
          <cell r="R252">
            <v>1.3267</v>
          </cell>
        </row>
        <row r="253">
          <cell r="H253">
            <v>39826</v>
          </cell>
          <cell r="I253">
            <v>47.552</v>
          </cell>
          <cell r="K253">
            <v>39828</v>
          </cell>
          <cell r="L253">
            <v>34.93</v>
          </cell>
          <cell r="N253">
            <v>39828</v>
          </cell>
          <cell r="O253">
            <v>89.84</v>
          </cell>
          <cell r="Q253">
            <v>39828</v>
          </cell>
          <cell r="R253">
            <v>1.3115000000000001</v>
          </cell>
        </row>
        <row r="254">
          <cell r="H254">
            <v>39825</v>
          </cell>
          <cell r="I254">
            <v>47.484999999999999</v>
          </cell>
          <cell r="K254">
            <v>39827</v>
          </cell>
          <cell r="L254">
            <v>34.92</v>
          </cell>
          <cell r="N254">
            <v>39827</v>
          </cell>
          <cell r="O254">
            <v>89.05</v>
          </cell>
          <cell r="Q254">
            <v>39827</v>
          </cell>
          <cell r="R254">
            <v>1.3190999999999999</v>
          </cell>
        </row>
        <row r="255">
          <cell r="H255">
            <v>39822</v>
          </cell>
          <cell r="I255">
            <v>47.14</v>
          </cell>
          <cell r="K255">
            <v>39826</v>
          </cell>
          <cell r="L255">
            <v>34.86</v>
          </cell>
          <cell r="N255">
            <v>39826</v>
          </cell>
          <cell r="O255">
            <v>89.38</v>
          </cell>
          <cell r="Q255">
            <v>39826</v>
          </cell>
          <cell r="R255">
            <v>1.3182</v>
          </cell>
        </row>
        <row r="256">
          <cell r="H256">
            <v>39821</v>
          </cell>
          <cell r="I256">
            <v>46.902000000000001</v>
          </cell>
          <cell r="K256">
            <v>39825</v>
          </cell>
          <cell r="L256">
            <v>34.9</v>
          </cell>
          <cell r="N256">
            <v>39825</v>
          </cell>
          <cell r="O256">
            <v>89.22</v>
          </cell>
          <cell r="Q256">
            <v>39825</v>
          </cell>
          <cell r="R256">
            <v>1.3362000000000001</v>
          </cell>
        </row>
        <row r="257">
          <cell r="H257">
            <v>39820</v>
          </cell>
          <cell r="I257">
            <v>46.445</v>
          </cell>
          <cell r="K257">
            <v>39822</v>
          </cell>
          <cell r="L257">
            <v>34.840000000000003</v>
          </cell>
          <cell r="N257">
            <v>39822</v>
          </cell>
          <cell r="O257">
            <v>90.39</v>
          </cell>
          <cell r="Q257">
            <v>39822</v>
          </cell>
          <cell r="R257">
            <v>1.3475999999999999</v>
          </cell>
        </row>
        <row r="258">
          <cell r="H258">
            <v>39819</v>
          </cell>
          <cell r="I258">
            <v>46.945</v>
          </cell>
          <cell r="K258">
            <v>39821</v>
          </cell>
          <cell r="L258">
            <v>34.86</v>
          </cell>
          <cell r="N258">
            <v>39821</v>
          </cell>
          <cell r="O258">
            <v>91.2</v>
          </cell>
          <cell r="Q258">
            <v>39821</v>
          </cell>
          <cell r="R258">
            <v>1.3702000000000001</v>
          </cell>
        </row>
        <row r="259">
          <cell r="H259">
            <v>39818</v>
          </cell>
          <cell r="I259">
            <v>47.14</v>
          </cell>
          <cell r="K259">
            <v>39820</v>
          </cell>
          <cell r="L259">
            <v>34.880000000000003</v>
          </cell>
          <cell r="N259">
            <v>39820</v>
          </cell>
          <cell r="O259">
            <v>92.65</v>
          </cell>
          <cell r="Q259">
            <v>39820</v>
          </cell>
          <cell r="R259">
            <v>1.3644000000000001</v>
          </cell>
        </row>
        <row r="260">
          <cell r="H260">
            <v>39815</v>
          </cell>
          <cell r="I260">
            <v>47.445</v>
          </cell>
          <cell r="K260">
            <v>39819</v>
          </cell>
          <cell r="L260">
            <v>35.03</v>
          </cell>
          <cell r="N260">
            <v>39819</v>
          </cell>
          <cell r="O260">
            <v>93.65</v>
          </cell>
          <cell r="Q260">
            <v>39819</v>
          </cell>
          <cell r="R260">
            <v>1.3536000000000001</v>
          </cell>
        </row>
        <row r="261">
          <cell r="H261">
            <v>39814</v>
          </cell>
          <cell r="I261">
            <v>47.52</v>
          </cell>
          <cell r="K261">
            <v>39818</v>
          </cell>
          <cell r="L261">
            <v>34.979999999999997</v>
          </cell>
          <cell r="N261">
            <v>39818</v>
          </cell>
          <cell r="O261">
            <v>93.44</v>
          </cell>
          <cell r="Q261">
            <v>39818</v>
          </cell>
          <cell r="R261">
            <v>1.3634999999999999</v>
          </cell>
        </row>
        <row r="262">
          <cell r="H262">
            <v>39813</v>
          </cell>
          <cell r="I262">
            <v>47.52</v>
          </cell>
          <cell r="K262">
            <v>39815</v>
          </cell>
          <cell r="L262">
            <v>34.880000000000003</v>
          </cell>
          <cell r="N262">
            <v>39815</v>
          </cell>
          <cell r="O262">
            <v>91.83</v>
          </cell>
          <cell r="Q262">
            <v>39815</v>
          </cell>
          <cell r="R262">
            <v>1.3921000000000001</v>
          </cell>
        </row>
        <row r="263">
          <cell r="H263">
            <v>39812</v>
          </cell>
          <cell r="I263">
            <v>47.396999999999998</v>
          </cell>
          <cell r="K263">
            <v>39814</v>
          </cell>
          <cell r="L263">
            <v>34.78</v>
          </cell>
          <cell r="N263">
            <v>39814</v>
          </cell>
          <cell r="O263">
            <v>90.74</v>
          </cell>
          <cell r="Q263">
            <v>39814</v>
          </cell>
          <cell r="R263">
            <v>1.4045000000000001</v>
          </cell>
        </row>
        <row r="264">
          <cell r="H264">
            <v>39811</v>
          </cell>
          <cell r="I264">
            <v>47.432000000000002</v>
          </cell>
          <cell r="K264">
            <v>39813</v>
          </cell>
          <cell r="L264">
            <v>34.74</v>
          </cell>
          <cell r="N264">
            <v>39813</v>
          </cell>
          <cell r="O264">
            <v>90.64</v>
          </cell>
          <cell r="Q264">
            <v>39813</v>
          </cell>
          <cell r="R264">
            <v>1.3971</v>
          </cell>
        </row>
        <row r="265">
          <cell r="H265">
            <v>39808</v>
          </cell>
          <cell r="I265">
            <v>47.575000000000003</v>
          </cell>
          <cell r="K265">
            <v>39812</v>
          </cell>
          <cell r="L265">
            <v>34.76</v>
          </cell>
          <cell r="N265">
            <v>39812</v>
          </cell>
          <cell r="O265">
            <v>90.34</v>
          </cell>
          <cell r="Q265">
            <v>39812</v>
          </cell>
          <cell r="R265">
            <v>1.4056999999999999</v>
          </cell>
        </row>
        <row r="266">
          <cell r="H266">
            <v>39807</v>
          </cell>
          <cell r="I266">
            <v>47.52</v>
          </cell>
          <cell r="K266">
            <v>39811</v>
          </cell>
          <cell r="L266">
            <v>34.99</v>
          </cell>
          <cell r="N266">
            <v>39811</v>
          </cell>
          <cell r="O266">
            <v>90.68</v>
          </cell>
          <cell r="Q266">
            <v>39811</v>
          </cell>
          <cell r="R266">
            <v>1.3927</v>
          </cell>
        </row>
        <row r="267">
          <cell r="H267">
            <v>39806</v>
          </cell>
          <cell r="I267">
            <v>47.475000000000001</v>
          </cell>
          <cell r="K267">
            <v>39808</v>
          </cell>
          <cell r="L267">
            <v>34.979999999999997</v>
          </cell>
          <cell r="N267">
            <v>39808</v>
          </cell>
          <cell r="O267">
            <v>90.81</v>
          </cell>
          <cell r="Q267">
            <v>39808</v>
          </cell>
          <cell r="R267">
            <v>1.4028</v>
          </cell>
        </row>
        <row r="268">
          <cell r="H268">
            <v>39805</v>
          </cell>
          <cell r="I268">
            <v>47.414999999999999</v>
          </cell>
          <cell r="K268">
            <v>39807</v>
          </cell>
          <cell r="L268">
            <v>34.79</v>
          </cell>
          <cell r="N268">
            <v>39807</v>
          </cell>
          <cell r="O268">
            <v>90.38</v>
          </cell>
          <cell r="Q268">
            <v>39807</v>
          </cell>
          <cell r="R268">
            <v>1.4025000000000001</v>
          </cell>
        </row>
        <row r="269">
          <cell r="H269">
            <v>39804</v>
          </cell>
          <cell r="I269">
            <v>47.301000000000002</v>
          </cell>
          <cell r="K269">
            <v>39806</v>
          </cell>
          <cell r="L269">
            <v>34.590000000000003</v>
          </cell>
          <cell r="N269">
            <v>39806</v>
          </cell>
          <cell r="O269">
            <v>90.46</v>
          </cell>
          <cell r="Q269">
            <v>39806</v>
          </cell>
          <cell r="R269">
            <v>1.4013</v>
          </cell>
        </row>
        <row r="270">
          <cell r="H270">
            <v>39801</v>
          </cell>
          <cell r="I270">
            <v>46.914999999999999</v>
          </cell>
          <cell r="K270">
            <v>39805</v>
          </cell>
          <cell r="L270">
            <v>34.630000000000003</v>
          </cell>
          <cell r="N270">
            <v>39805</v>
          </cell>
          <cell r="O270">
            <v>90.98</v>
          </cell>
          <cell r="Q270">
            <v>39805</v>
          </cell>
          <cell r="R270">
            <v>1.3928</v>
          </cell>
        </row>
        <row r="271">
          <cell r="H271">
            <v>39800</v>
          </cell>
          <cell r="I271">
            <v>46.743000000000002</v>
          </cell>
          <cell r="K271">
            <v>39804</v>
          </cell>
          <cell r="L271">
            <v>34.54</v>
          </cell>
          <cell r="N271">
            <v>39804</v>
          </cell>
          <cell r="O271">
            <v>90.25</v>
          </cell>
          <cell r="Q271">
            <v>39804</v>
          </cell>
          <cell r="R271">
            <v>1.3944000000000001</v>
          </cell>
        </row>
        <row r="272">
          <cell r="H272">
            <v>39799</v>
          </cell>
          <cell r="I272">
            <v>46.9</v>
          </cell>
          <cell r="K272">
            <v>39801</v>
          </cell>
          <cell r="L272">
            <v>34.5</v>
          </cell>
          <cell r="N272">
            <v>39801</v>
          </cell>
          <cell r="O272">
            <v>89.31</v>
          </cell>
          <cell r="Q272">
            <v>39801</v>
          </cell>
          <cell r="R272">
            <v>1.3912</v>
          </cell>
        </row>
        <row r="273">
          <cell r="H273">
            <v>39798</v>
          </cell>
          <cell r="I273">
            <v>47.396999999999998</v>
          </cell>
          <cell r="K273">
            <v>39800</v>
          </cell>
          <cell r="L273">
            <v>34.46</v>
          </cell>
          <cell r="N273">
            <v>39800</v>
          </cell>
          <cell r="O273">
            <v>89.43</v>
          </cell>
          <cell r="Q273">
            <v>39800</v>
          </cell>
          <cell r="R273">
            <v>1.4239999999999999</v>
          </cell>
        </row>
        <row r="274">
          <cell r="H274">
            <v>39797</v>
          </cell>
          <cell r="I274">
            <v>47.622999999999998</v>
          </cell>
          <cell r="K274">
            <v>39799</v>
          </cell>
          <cell r="L274">
            <v>34.56</v>
          </cell>
          <cell r="N274">
            <v>39799</v>
          </cell>
          <cell r="O274">
            <v>87.24</v>
          </cell>
          <cell r="Q274">
            <v>39799</v>
          </cell>
          <cell r="R274">
            <v>1.4419</v>
          </cell>
        </row>
        <row r="275">
          <cell r="H275">
            <v>39794</v>
          </cell>
          <cell r="I275">
            <v>48.08</v>
          </cell>
          <cell r="K275">
            <v>39798</v>
          </cell>
          <cell r="L275">
            <v>34.85</v>
          </cell>
          <cell r="N275">
            <v>39798</v>
          </cell>
          <cell r="O275">
            <v>89.05</v>
          </cell>
          <cell r="Q275">
            <v>39798</v>
          </cell>
          <cell r="R275">
            <v>1.4001999999999999</v>
          </cell>
        </row>
        <row r="276">
          <cell r="H276">
            <v>39793</v>
          </cell>
          <cell r="I276">
            <v>47.722999999999999</v>
          </cell>
          <cell r="K276">
            <v>39797</v>
          </cell>
          <cell r="L276">
            <v>34.869999999999997</v>
          </cell>
          <cell r="N276">
            <v>39797</v>
          </cell>
          <cell r="O276">
            <v>90.65</v>
          </cell>
          <cell r="Q276">
            <v>39797</v>
          </cell>
          <cell r="R276">
            <v>1.3688</v>
          </cell>
        </row>
        <row r="277">
          <cell r="H277">
            <v>39792</v>
          </cell>
          <cell r="I277">
            <v>48.25</v>
          </cell>
          <cell r="K277">
            <v>39794</v>
          </cell>
          <cell r="L277">
            <v>35.03</v>
          </cell>
          <cell r="N277">
            <v>39794</v>
          </cell>
          <cell r="O277">
            <v>91.21</v>
          </cell>
          <cell r="Q277">
            <v>39794</v>
          </cell>
          <cell r="R277">
            <v>1.3369</v>
          </cell>
        </row>
        <row r="278">
          <cell r="H278">
            <v>39791</v>
          </cell>
          <cell r="I278">
            <v>48.545000000000002</v>
          </cell>
          <cell r="K278">
            <v>39793</v>
          </cell>
          <cell r="L278">
            <v>35.04</v>
          </cell>
          <cell r="N278">
            <v>39793</v>
          </cell>
          <cell r="O278">
            <v>91.45</v>
          </cell>
          <cell r="Q278">
            <v>39793</v>
          </cell>
          <cell r="R278">
            <v>1.3351999999999999</v>
          </cell>
        </row>
        <row r="279">
          <cell r="H279">
            <v>39790</v>
          </cell>
          <cell r="I279">
            <v>48.57</v>
          </cell>
          <cell r="K279">
            <v>39792</v>
          </cell>
          <cell r="L279">
            <v>35.39</v>
          </cell>
          <cell r="N279">
            <v>39792</v>
          </cell>
          <cell r="O279">
            <v>92.76</v>
          </cell>
          <cell r="Q279">
            <v>39792</v>
          </cell>
          <cell r="R279">
            <v>1.3023</v>
          </cell>
        </row>
        <row r="280">
          <cell r="H280">
            <v>39787</v>
          </cell>
          <cell r="I280">
            <v>49.454999999999998</v>
          </cell>
          <cell r="K280">
            <v>39791</v>
          </cell>
          <cell r="L280">
            <v>35.380000000000003</v>
          </cell>
          <cell r="N280">
            <v>39791</v>
          </cell>
          <cell r="O280">
            <v>92.13</v>
          </cell>
          <cell r="Q280">
            <v>39791</v>
          </cell>
          <cell r="R280">
            <v>1.2927</v>
          </cell>
        </row>
        <row r="281">
          <cell r="H281">
            <v>39786</v>
          </cell>
          <cell r="I281">
            <v>49.356000000000002</v>
          </cell>
          <cell r="K281">
            <v>39790</v>
          </cell>
          <cell r="L281">
            <v>35.43</v>
          </cell>
          <cell r="N281">
            <v>39790</v>
          </cell>
          <cell r="O281">
            <v>92.82</v>
          </cell>
          <cell r="Q281">
            <v>39790</v>
          </cell>
          <cell r="R281">
            <v>1.2963</v>
          </cell>
        </row>
        <row r="282">
          <cell r="H282">
            <v>39785</v>
          </cell>
          <cell r="I282">
            <v>49.151000000000003</v>
          </cell>
          <cell r="K282">
            <v>39787</v>
          </cell>
          <cell r="L282">
            <v>35.700000000000003</v>
          </cell>
          <cell r="N282">
            <v>39787</v>
          </cell>
          <cell r="O282">
            <v>92.83</v>
          </cell>
          <cell r="Q282">
            <v>39787</v>
          </cell>
          <cell r="R282">
            <v>1.2718</v>
          </cell>
        </row>
        <row r="283">
          <cell r="H283">
            <v>39784</v>
          </cell>
          <cell r="I283">
            <v>49.475000000000001</v>
          </cell>
          <cell r="K283">
            <v>39786</v>
          </cell>
          <cell r="L283">
            <v>35.65</v>
          </cell>
          <cell r="N283">
            <v>39786</v>
          </cell>
          <cell r="O283">
            <v>92.23</v>
          </cell>
          <cell r="Q283">
            <v>39786</v>
          </cell>
          <cell r="R283">
            <v>1.2777000000000001</v>
          </cell>
        </row>
        <row r="284">
          <cell r="H284">
            <v>39783</v>
          </cell>
          <cell r="I284">
            <v>48.701999999999998</v>
          </cell>
          <cell r="K284">
            <v>39785</v>
          </cell>
          <cell r="L284">
            <v>35.56</v>
          </cell>
          <cell r="N284">
            <v>39785</v>
          </cell>
          <cell r="O284">
            <v>93.3</v>
          </cell>
          <cell r="Q284">
            <v>39785</v>
          </cell>
          <cell r="R284">
            <v>1.2717000000000001</v>
          </cell>
        </row>
        <row r="285">
          <cell r="H285">
            <v>39780</v>
          </cell>
          <cell r="I285">
            <v>48.924999999999997</v>
          </cell>
          <cell r="K285">
            <v>39784</v>
          </cell>
          <cell r="L285">
            <v>35.58</v>
          </cell>
          <cell r="N285">
            <v>39784</v>
          </cell>
          <cell r="O285">
            <v>93.18</v>
          </cell>
          <cell r="Q285">
            <v>39784</v>
          </cell>
          <cell r="R285">
            <v>1.2713999999999999</v>
          </cell>
        </row>
        <row r="286">
          <cell r="H286">
            <v>39779</v>
          </cell>
          <cell r="I286">
            <v>48.75</v>
          </cell>
          <cell r="K286">
            <v>39783</v>
          </cell>
          <cell r="L286">
            <v>35.76</v>
          </cell>
          <cell r="N286">
            <v>39783</v>
          </cell>
          <cell r="O286">
            <v>93.19</v>
          </cell>
          <cell r="Q286">
            <v>39783</v>
          </cell>
          <cell r="R286">
            <v>1.2610999999999999</v>
          </cell>
        </row>
        <row r="287">
          <cell r="H287">
            <v>39778</v>
          </cell>
          <cell r="I287">
            <v>49.12</v>
          </cell>
          <cell r="K287">
            <v>39780</v>
          </cell>
          <cell r="L287">
            <v>35.47</v>
          </cell>
          <cell r="N287">
            <v>39780</v>
          </cell>
          <cell r="O287">
            <v>95.52</v>
          </cell>
          <cell r="Q287">
            <v>39780</v>
          </cell>
          <cell r="R287">
            <v>1.2690999999999999</v>
          </cell>
        </row>
        <row r="288">
          <cell r="H288">
            <v>39777</v>
          </cell>
          <cell r="I288">
            <v>49.475000000000001</v>
          </cell>
          <cell r="K288">
            <v>39779</v>
          </cell>
          <cell r="L288">
            <v>35.4</v>
          </cell>
          <cell r="N288">
            <v>39779</v>
          </cell>
          <cell r="O288">
            <v>95.19</v>
          </cell>
          <cell r="Q288">
            <v>39779</v>
          </cell>
          <cell r="R288">
            <v>1.2904</v>
          </cell>
        </row>
        <row r="289">
          <cell r="H289">
            <v>39776</v>
          </cell>
          <cell r="I289">
            <v>49.83</v>
          </cell>
          <cell r="K289">
            <v>39778</v>
          </cell>
          <cell r="L289">
            <v>35.24</v>
          </cell>
          <cell r="N289">
            <v>39778</v>
          </cell>
          <cell r="O289">
            <v>95.67</v>
          </cell>
          <cell r="Q289">
            <v>39778</v>
          </cell>
          <cell r="R289">
            <v>1.288</v>
          </cell>
        </row>
        <row r="290">
          <cell r="H290">
            <v>39773</v>
          </cell>
          <cell r="I290">
            <v>49.85</v>
          </cell>
          <cell r="K290">
            <v>39777</v>
          </cell>
          <cell r="L290">
            <v>35.1</v>
          </cell>
          <cell r="N290">
            <v>39777</v>
          </cell>
          <cell r="O290">
            <v>95.22</v>
          </cell>
          <cell r="Q290">
            <v>39777</v>
          </cell>
          <cell r="R290">
            <v>1.3064</v>
          </cell>
        </row>
        <row r="291">
          <cell r="H291">
            <v>39772</v>
          </cell>
          <cell r="I291">
            <v>49.94</v>
          </cell>
          <cell r="K291">
            <v>39776</v>
          </cell>
          <cell r="L291">
            <v>35.26</v>
          </cell>
          <cell r="N291">
            <v>39776</v>
          </cell>
          <cell r="O291">
            <v>97.34</v>
          </cell>
          <cell r="Q291">
            <v>39776</v>
          </cell>
          <cell r="R291">
            <v>1.2953000000000001</v>
          </cell>
        </row>
        <row r="292">
          <cell r="H292">
            <v>39771</v>
          </cell>
          <cell r="I292">
            <v>49.85</v>
          </cell>
          <cell r="K292">
            <v>39773</v>
          </cell>
          <cell r="L292">
            <v>35.25</v>
          </cell>
          <cell r="N292">
            <v>39773</v>
          </cell>
          <cell r="O292">
            <v>95.96</v>
          </cell>
          <cell r="Q292">
            <v>39773</v>
          </cell>
          <cell r="R292">
            <v>1.2586999999999999</v>
          </cell>
        </row>
        <row r="293">
          <cell r="H293">
            <v>39770</v>
          </cell>
          <cell r="I293">
            <v>49.942</v>
          </cell>
          <cell r="K293">
            <v>39772</v>
          </cell>
          <cell r="L293">
            <v>34.979999999999997</v>
          </cell>
          <cell r="N293">
            <v>39772</v>
          </cell>
          <cell r="O293">
            <v>93.69</v>
          </cell>
          <cell r="Q293">
            <v>39772</v>
          </cell>
          <cell r="R293">
            <v>1.2453000000000001</v>
          </cell>
        </row>
        <row r="294">
          <cell r="H294">
            <v>39769</v>
          </cell>
          <cell r="I294">
            <v>49.734000000000002</v>
          </cell>
          <cell r="K294">
            <v>39771</v>
          </cell>
          <cell r="L294">
            <v>34.99</v>
          </cell>
          <cell r="N294">
            <v>39771</v>
          </cell>
          <cell r="O294">
            <v>95.73</v>
          </cell>
          <cell r="Q294">
            <v>39771</v>
          </cell>
          <cell r="R294">
            <v>1.2488999999999999</v>
          </cell>
        </row>
        <row r="295">
          <cell r="H295">
            <v>39766</v>
          </cell>
          <cell r="I295">
            <v>49.335000000000001</v>
          </cell>
          <cell r="K295">
            <v>39770</v>
          </cell>
          <cell r="L295">
            <v>35.01</v>
          </cell>
          <cell r="N295">
            <v>39770</v>
          </cell>
          <cell r="O295">
            <v>97.03</v>
          </cell>
          <cell r="Q295">
            <v>39770</v>
          </cell>
          <cell r="R295">
            <v>1.2618</v>
          </cell>
        </row>
        <row r="296">
          <cell r="H296">
            <v>39765</v>
          </cell>
          <cell r="I296">
            <v>49.191000000000003</v>
          </cell>
          <cell r="K296">
            <v>39769</v>
          </cell>
          <cell r="L296">
            <v>35</v>
          </cell>
          <cell r="N296">
            <v>39769</v>
          </cell>
          <cell r="O296">
            <v>96.43</v>
          </cell>
          <cell r="Q296">
            <v>39769</v>
          </cell>
          <cell r="R296">
            <v>1.2649999999999999</v>
          </cell>
        </row>
        <row r="297">
          <cell r="H297">
            <v>39764</v>
          </cell>
          <cell r="I297">
            <v>48.945</v>
          </cell>
          <cell r="K297">
            <v>39766</v>
          </cell>
          <cell r="L297">
            <v>34.94</v>
          </cell>
          <cell r="N297">
            <v>39766</v>
          </cell>
          <cell r="O297">
            <v>97.14</v>
          </cell>
          <cell r="Q297">
            <v>39766</v>
          </cell>
          <cell r="R297">
            <v>1.2605</v>
          </cell>
        </row>
        <row r="298">
          <cell r="H298">
            <v>39763</v>
          </cell>
          <cell r="I298">
            <v>48.86</v>
          </cell>
          <cell r="K298">
            <v>39765</v>
          </cell>
          <cell r="L298">
            <v>34.99</v>
          </cell>
          <cell r="N298">
            <v>39765</v>
          </cell>
          <cell r="O298">
            <v>97.68</v>
          </cell>
          <cell r="Q298">
            <v>39765</v>
          </cell>
          <cell r="R298">
            <v>1.2768999999999999</v>
          </cell>
        </row>
        <row r="299">
          <cell r="H299">
            <v>39762</v>
          </cell>
          <cell r="I299">
            <v>48.46</v>
          </cell>
          <cell r="K299">
            <v>39764</v>
          </cell>
          <cell r="L299">
            <v>34.979999999999997</v>
          </cell>
          <cell r="N299">
            <v>39764</v>
          </cell>
          <cell r="O299">
            <v>95.01</v>
          </cell>
          <cell r="Q299">
            <v>39764</v>
          </cell>
          <cell r="R299">
            <v>1.2504999999999999</v>
          </cell>
        </row>
        <row r="300">
          <cell r="H300">
            <v>39759</v>
          </cell>
          <cell r="I300">
            <v>48.8</v>
          </cell>
          <cell r="K300">
            <v>39763</v>
          </cell>
          <cell r="L300">
            <v>34.950000000000003</v>
          </cell>
          <cell r="N300">
            <v>39763</v>
          </cell>
          <cell r="O300">
            <v>97.65</v>
          </cell>
          <cell r="Q300">
            <v>39763</v>
          </cell>
          <cell r="R300">
            <v>1.2522</v>
          </cell>
        </row>
        <row r="301">
          <cell r="H301">
            <v>39758</v>
          </cell>
          <cell r="I301">
            <v>48.55</v>
          </cell>
          <cell r="K301">
            <v>39762</v>
          </cell>
          <cell r="L301">
            <v>34.93</v>
          </cell>
          <cell r="N301">
            <v>39762</v>
          </cell>
          <cell r="O301">
            <v>98</v>
          </cell>
          <cell r="Q301">
            <v>39762</v>
          </cell>
          <cell r="R301">
            <v>1.2747999999999999</v>
          </cell>
        </row>
        <row r="302">
          <cell r="H302">
            <v>39757</v>
          </cell>
          <cell r="I302">
            <v>48.01</v>
          </cell>
          <cell r="K302">
            <v>39759</v>
          </cell>
          <cell r="L302">
            <v>34.950000000000003</v>
          </cell>
          <cell r="N302">
            <v>39759</v>
          </cell>
          <cell r="O302">
            <v>98.24</v>
          </cell>
          <cell r="Q302">
            <v>39759</v>
          </cell>
          <cell r="R302">
            <v>1.2718</v>
          </cell>
        </row>
        <row r="303">
          <cell r="H303">
            <v>39756</v>
          </cell>
          <cell r="I303">
            <v>48.424999999999997</v>
          </cell>
          <cell r="K303">
            <v>39758</v>
          </cell>
          <cell r="L303">
            <v>34.96</v>
          </cell>
          <cell r="N303">
            <v>39758</v>
          </cell>
          <cell r="O303">
            <v>97.75</v>
          </cell>
          <cell r="Q303">
            <v>39758</v>
          </cell>
          <cell r="R303">
            <v>1.2715000000000001</v>
          </cell>
        </row>
        <row r="304">
          <cell r="H304">
            <v>39755</v>
          </cell>
          <cell r="I304">
            <v>48.497</v>
          </cell>
          <cell r="K304">
            <v>39757</v>
          </cell>
          <cell r="L304">
            <v>35</v>
          </cell>
          <cell r="N304">
            <v>39757</v>
          </cell>
          <cell r="O304">
            <v>97.94</v>
          </cell>
          <cell r="Q304">
            <v>39757</v>
          </cell>
          <cell r="R304">
            <v>1.2953999999999999</v>
          </cell>
        </row>
        <row r="305">
          <cell r="H305">
            <v>39752</v>
          </cell>
          <cell r="I305">
            <v>48.932000000000002</v>
          </cell>
          <cell r="K305">
            <v>39756</v>
          </cell>
          <cell r="L305">
            <v>34.94</v>
          </cell>
          <cell r="N305">
            <v>39756</v>
          </cell>
          <cell r="O305">
            <v>99.7</v>
          </cell>
          <cell r="Q305">
            <v>39756</v>
          </cell>
          <cell r="R305">
            <v>1.2981</v>
          </cell>
        </row>
        <row r="306">
          <cell r="H306">
            <v>39751</v>
          </cell>
          <cell r="I306">
            <v>48.685000000000002</v>
          </cell>
          <cell r="K306">
            <v>39755</v>
          </cell>
          <cell r="L306">
            <v>34.9</v>
          </cell>
          <cell r="N306">
            <v>39755</v>
          </cell>
          <cell r="O306">
            <v>99.12</v>
          </cell>
          <cell r="Q306">
            <v>39755</v>
          </cell>
          <cell r="R306">
            <v>1.2643</v>
          </cell>
        </row>
        <row r="307">
          <cell r="H307">
            <v>39750</v>
          </cell>
          <cell r="I307">
            <v>49.204999999999998</v>
          </cell>
          <cell r="K307">
            <v>39752</v>
          </cell>
          <cell r="L307">
            <v>35.04</v>
          </cell>
          <cell r="N307">
            <v>39752</v>
          </cell>
          <cell r="O307">
            <v>98.46</v>
          </cell>
          <cell r="Q307">
            <v>39752</v>
          </cell>
          <cell r="R307">
            <v>1.2726</v>
          </cell>
        </row>
        <row r="308">
          <cell r="H308">
            <v>39749</v>
          </cell>
          <cell r="I308">
            <v>49.115000000000002</v>
          </cell>
          <cell r="K308">
            <v>39751</v>
          </cell>
          <cell r="L308">
            <v>34.869999999999997</v>
          </cell>
          <cell r="N308">
            <v>39751</v>
          </cell>
          <cell r="O308">
            <v>98.61</v>
          </cell>
          <cell r="Q308">
            <v>39751</v>
          </cell>
          <cell r="R308">
            <v>1.2915000000000001</v>
          </cell>
        </row>
        <row r="309">
          <cell r="H309">
            <v>39748</v>
          </cell>
          <cell r="I309">
            <v>49.386000000000003</v>
          </cell>
          <cell r="K309">
            <v>39750</v>
          </cell>
          <cell r="L309">
            <v>34.880000000000003</v>
          </cell>
          <cell r="N309">
            <v>39750</v>
          </cell>
          <cell r="O309">
            <v>97.39</v>
          </cell>
          <cell r="Q309">
            <v>39750</v>
          </cell>
          <cell r="R309">
            <v>1.2963</v>
          </cell>
        </row>
        <row r="310">
          <cell r="H310">
            <v>39745</v>
          </cell>
          <cell r="I310">
            <v>48.966999999999999</v>
          </cell>
          <cell r="K310">
            <v>39749</v>
          </cell>
          <cell r="L310">
            <v>34.880000000000003</v>
          </cell>
          <cell r="N310">
            <v>39749</v>
          </cell>
          <cell r="O310">
            <v>98.03</v>
          </cell>
          <cell r="Q310">
            <v>39749</v>
          </cell>
          <cell r="R310">
            <v>1.2683</v>
          </cell>
        </row>
        <row r="311">
          <cell r="H311">
            <v>39744</v>
          </cell>
          <cell r="I311">
            <v>48.75</v>
          </cell>
          <cell r="K311">
            <v>39748</v>
          </cell>
          <cell r="L311">
            <v>34.78</v>
          </cell>
          <cell r="N311">
            <v>39748</v>
          </cell>
          <cell r="O311">
            <v>92.78</v>
          </cell>
          <cell r="Q311">
            <v>39748</v>
          </cell>
          <cell r="R311">
            <v>1.2493000000000001</v>
          </cell>
        </row>
        <row r="312">
          <cell r="H312">
            <v>39743</v>
          </cell>
          <cell r="I312">
            <v>48.741999999999997</v>
          </cell>
          <cell r="K312">
            <v>39745</v>
          </cell>
          <cell r="L312">
            <v>34.659999999999997</v>
          </cell>
          <cell r="N312">
            <v>39745</v>
          </cell>
          <cell r="O312">
            <v>94.32</v>
          </cell>
          <cell r="Q312">
            <v>39745</v>
          </cell>
          <cell r="R312">
            <v>1.2623</v>
          </cell>
        </row>
        <row r="313">
          <cell r="H313">
            <v>39742</v>
          </cell>
          <cell r="I313">
            <v>48.28</v>
          </cell>
          <cell r="K313">
            <v>39744</v>
          </cell>
          <cell r="L313">
            <v>34.54</v>
          </cell>
          <cell r="N313">
            <v>39744</v>
          </cell>
          <cell r="O313">
            <v>97.31</v>
          </cell>
          <cell r="Q313">
            <v>39744</v>
          </cell>
          <cell r="R313">
            <v>1.2934000000000001</v>
          </cell>
        </row>
        <row r="314">
          <cell r="H314">
            <v>39741</v>
          </cell>
          <cell r="I314">
            <v>48.01</v>
          </cell>
          <cell r="K314">
            <v>39743</v>
          </cell>
          <cell r="L314">
            <v>34.51</v>
          </cell>
          <cell r="N314">
            <v>39743</v>
          </cell>
          <cell r="O314">
            <v>97.66</v>
          </cell>
          <cell r="Q314">
            <v>39743</v>
          </cell>
          <cell r="R314">
            <v>1.2854999999999999</v>
          </cell>
        </row>
        <row r="315">
          <cell r="H315">
            <v>39738</v>
          </cell>
          <cell r="I315">
            <v>48.015000000000001</v>
          </cell>
          <cell r="K315">
            <v>39742</v>
          </cell>
          <cell r="L315">
            <v>34.380000000000003</v>
          </cell>
          <cell r="N315">
            <v>39742</v>
          </cell>
          <cell r="O315">
            <v>100.14</v>
          </cell>
          <cell r="Q315">
            <v>39742</v>
          </cell>
          <cell r="R315">
            <v>1.3063</v>
          </cell>
        </row>
        <row r="316">
          <cell r="H316">
            <v>39737</v>
          </cell>
          <cell r="I316">
            <v>48.094999999999999</v>
          </cell>
          <cell r="K316">
            <v>39741</v>
          </cell>
          <cell r="L316">
            <v>34.29</v>
          </cell>
          <cell r="N316">
            <v>39741</v>
          </cell>
          <cell r="O316">
            <v>101.86</v>
          </cell>
          <cell r="Q316">
            <v>39741</v>
          </cell>
          <cell r="R316">
            <v>1.3344</v>
          </cell>
        </row>
        <row r="317">
          <cell r="H317">
            <v>39736</v>
          </cell>
          <cell r="I317">
            <v>47.55</v>
          </cell>
          <cell r="K317">
            <v>39738</v>
          </cell>
          <cell r="L317">
            <v>34.21</v>
          </cell>
          <cell r="N317">
            <v>39738</v>
          </cell>
          <cell r="O317">
            <v>101.69</v>
          </cell>
          <cell r="Q317">
            <v>39738</v>
          </cell>
          <cell r="R317">
            <v>1.341</v>
          </cell>
        </row>
        <row r="318">
          <cell r="H318">
            <v>39735</v>
          </cell>
          <cell r="I318">
            <v>47.186999999999998</v>
          </cell>
          <cell r="K318">
            <v>39737</v>
          </cell>
          <cell r="L318">
            <v>34.299999999999997</v>
          </cell>
          <cell r="N318">
            <v>39737</v>
          </cell>
          <cell r="O318">
            <v>101.57</v>
          </cell>
          <cell r="Q318">
            <v>39737</v>
          </cell>
          <cell r="R318">
            <v>1.3456000000000001</v>
          </cell>
        </row>
        <row r="319">
          <cell r="H319">
            <v>39734</v>
          </cell>
          <cell r="I319">
            <v>47.255000000000003</v>
          </cell>
          <cell r="K319">
            <v>39736</v>
          </cell>
          <cell r="L319">
            <v>34.18</v>
          </cell>
          <cell r="N319">
            <v>39736</v>
          </cell>
          <cell r="O319">
            <v>99.96</v>
          </cell>
          <cell r="Q319">
            <v>39736</v>
          </cell>
          <cell r="R319">
            <v>1.3498999999999999</v>
          </cell>
        </row>
        <row r="320">
          <cell r="H320">
            <v>39731</v>
          </cell>
          <cell r="I320">
            <v>47.67</v>
          </cell>
          <cell r="K320">
            <v>39735</v>
          </cell>
          <cell r="L320">
            <v>34.049999999999997</v>
          </cell>
          <cell r="N320">
            <v>39735</v>
          </cell>
          <cell r="O320">
            <v>102.07</v>
          </cell>
          <cell r="Q320">
            <v>39735</v>
          </cell>
          <cell r="R320">
            <v>1.3618999999999999</v>
          </cell>
        </row>
        <row r="321">
          <cell r="H321">
            <v>39730</v>
          </cell>
          <cell r="I321">
            <v>47.395000000000003</v>
          </cell>
          <cell r="K321">
            <v>39734</v>
          </cell>
          <cell r="L321">
            <v>34.24</v>
          </cell>
          <cell r="N321">
            <v>39734</v>
          </cell>
          <cell r="O321">
            <v>102.01</v>
          </cell>
          <cell r="Q321">
            <v>39734</v>
          </cell>
          <cell r="R321">
            <v>1.3580999999999999</v>
          </cell>
        </row>
        <row r="322">
          <cell r="H322">
            <v>39729</v>
          </cell>
          <cell r="I322">
            <v>47.74</v>
          </cell>
          <cell r="K322">
            <v>39731</v>
          </cell>
          <cell r="L322">
            <v>34.36</v>
          </cell>
          <cell r="N322">
            <v>39731</v>
          </cell>
          <cell r="O322">
            <v>100.67</v>
          </cell>
          <cell r="Q322">
            <v>39731</v>
          </cell>
          <cell r="R322">
            <v>1.3408</v>
          </cell>
        </row>
        <row r="323">
          <cell r="H323">
            <v>39728</v>
          </cell>
          <cell r="I323">
            <v>47.395000000000003</v>
          </cell>
          <cell r="K323">
            <v>39730</v>
          </cell>
          <cell r="L323">
            <v>34.36</v>
          </cell>
          <cell r="N323">
            <v>39730</v>
          </cell>
          <cell r="O323">
            <v>99.82</v>
          </cell>
          <cell r="Q323">
            <v>39730</v>
          </cell>
          <cell r="R323">
            <v>1.3604000000000001</v>
          </cell>
        </row>
        <row r="324">
          <cell r="H324">
            <v>39727</v>
          </cell>
          <cell r="I324">
            <v>47.424999999999997</v>
          </cell>
          <cell r="K324">
            <v>39729</v>
          </cell>
          <cell r="L324">
            <v>34.35</v>
          </cell>
          <cell r="N324">
            <v>39729</v>
          </cell>
          <cell r="O324">
            <v>99.14</v>
          </cell>
          <cell r="Q324">
            <v>39729</v>
          </cell>
          <cell r="R324">
            <v>1.3653999999999999</v>
          </cell>
        </row>
        <row r="325">
          <cell r="H325">
            <v>39724</v>
          </cell>
          <cell r="I325">
            <v>47.115000000000002</v>
          </cell>
          <cell r="K325">
            <v>39728</v>
          </cell>
          <cell r="L325">
            <v>34.46</v>
          </cell>
          <cell r="N325">
            <v>39728</v>
          </cell>
          <cell r="O325">
            <v>101.47</v>
          </cell>
          <cell r="Q325">
            <v>39728</v>
          </cell>
          <cell r="R325">
            <v>1.3588</v>
          </cell>
        </row>
        <row r="326">
          <cell r="H326">
            <v>39723</v>
          </cell>
          <cell r="I326">
            <v>46.924999999999997</v>
          </cell>
          <cell r="K326">
            <v>39727</v>
          </cell>
          <cell r="L326">
            <v>34.43</v>
          </cell>
          <cell r="N326">
            <v>39727</v>
          </cell>
          <cell r="O326">
            <v>101.82</v>
          </cell>
          <cell r="Q326">
            <v>39727</v>
          </cell>
          <cell r="R326">
            <v>1.3498999999999999</v>
          </cell>
        </row>
        <row r="327">
          <cell r="H327">
            <v>39722</v>
          </cell>
          <cell r="I327">
            <v>46.914999999999999</v>
          </cell>
          <cell r="K327">
            <v>39724</v>
          </cell>
          <cell r="L327">
            <v>34.130000000000003</v>
          </cell>
          <cell r="N327">
            <v>39724</v>
          </cell>
          <cell r="O327">
            <v>105.32</v>
          </cell>
          <cell r="Q327">
            <v>39724</v>
          </cell>
          <cell r="R327">
            <v>1.3772</v>
          </cell>
        </row>
        <row r="328">
          <cell r="H328">
            <v>39721</v>
          </cell>
          <cell r="I328">
            <v>47.046999999999997</v>
          </cell>
          <cell r="K328">
            <v>39723</v>
          </cell>
          <cell r="L328">
            <v>34.090000000000003</v>
          </cell>
          <cell r="N328">
            <v>39723</v>
          </cell>
          <cell r="O328">
            <v>105.33</v>
          </cell>
          <cell r="Q328">
            <v>39723</v>
          </cell>
          <cell r="R328">
            <v>1.3818999999999999</v>
          </cell>
        </row>
        <row r="329">
          <cell r="H329">
            <v>39720</v>
          </cell>
          <cell r="I329">
            <v>46.9</v>
          </cell>
          <cell r="K329">
            <v>39722</v>
          </cell>
          <cell r="L329">
            <v>33.99</v>
          </cell>
          <cell r="N329">
            <v>39722</v>
          </cell>
          <cell r="O329">
            <v>105.71</v>
          </cell>
          <cell r="Q329">
            <v>39722</v>
          </cell>
          <cell r="R329">
            <v>1.4009</v>
          </cell>
        </row>
        <row r="330">
          <cell r="H330">
            <v>39717</v>
          </cell>
          <cell r="I330">
            <v>46.734999999999999</v>
          </cell>
          <cell r="K330">
            <v>39721</v>
          </cell>
          <cell r="L330">
            <v>33.86</v>
          </cell>
          <cell r="N330">
            <v>39721</v>
          </cell>
          <cell r="O330">
            <v>106.11</v>
          </cell>
          <cell r="Q330">
            <v>39721</v>
          </cell>
          <cell r="R330">
            <v>1.4092</v>
          </cell>
        </row>
        <row r="331">
          <cell r="H331">
            <v>39716</v>
          </cell>
          <cell r="I331">
            <v>46.406999999999996</v>
          </cell>
          <cell r="K331">
            <v>39720</v>
          </cell>
          <cell r="L331">
            <v>34.04</v>
          </cell>
          <cell r="N331">
            <v>39720</v>
          </cell>
          <cell r="O331">
            <v>104.18</v>
          </cell>
          <cell r="Q331">
            <v>39720</v>
          </cell>
          <cell r="R331">
            <v>1.4434</v>
          </cell>
        </row>
        <row r="332">
          <cell r="H332">
            <v>39715</v>
          </cell>
          <cell r="I332">
            <v>46.436999999999998</v>
          </cell>
          <cell r="K332">
            <v>39717</v>
          </cell>
          <cell r="L332">
            <v>33.9</v>
          </cell>
          <cell r="N332">
            <v>39717</v>
          </cell>
          <cell r="O332">
            <v>106.01</v>
          </cell>
          <cell r="Q332">
            <v>39717</v>
          </cell>
          <cell r="R332">
            <v>1.4614</v>
          </cell>
        </row>
        <row r="333">
          <cell r="H333">
            <v>39714</v>
          </cell>
          <cell r="I333">
            <v>46.49</v>
          </cell>
          <cell r="K333">
            <v>39716</v>
          </cell>
          <cell r="L333">
            <v>33.94</v>
          </cell>
          <cell r="N333">
            <v>39716</v>
          </cell>
          <cell r="O333">
            <v>106.56</v>
          </cell>
          <cell r="Q333">
            <v>39716</v>
          </cell>
          <cell r="R333">
            <v>1.4609000000000001</v>
          </cell>
        </row>
        <row r="334">
          <cell r="H334">
            <v>39713</v>
          </cell>
          <cell r="I334">
            <v>46.271000000000001</v>
          </cell>
          <cell r="K334">
            <v>39715</v>
          </cell>
          <cell r="L334">
            <v>33.97</v>
          </cell>
          <cell r="N334">
            <v>39715</v>
          </cell>
          <cell r="O334">
            <v>106.11</v>
          </cell>
          <cell r="Q334">
            <v>39715</v>
          </cell>
          <cell r="R334">
            <v>1.4621</v>
          </cell>
        </row>
        <row r="335">
          <cell r="H335">
            <v>39710</v>
          </cell>
          <cell r="I335">
            <v>46.555</v>
          </cell>
          <cell r="K335">
            <v>39714</v>
          </cell>
          <cell r="L335">
            <v>33.75</v>
          </cell>
          <cell r="N335">
            <v>39714</v>
          </cell>
          <cell r="O335">
            <v>105.56</v>
          </cell>
          <cell r="Q335">
            <v>39714</v>
          </cell>
          <cell r="R335">
            <v>1.4647999999999999</v>
          </cell>
        </row>
        <row r="336">
          <cell r="H336">
            <v>39709</v>
          </cell>
          <cell r="I336">
            <v>46.957999999999998</v>
          </cell>
          <cell r="K336">
            <v>39713</v>
          </cell>
          <cell r="L336">
            <v>33.89</v>
          </cell>
          <cell r="N336">
            <v>39713</v>
          </cell>
          <cell r="O336">
            <v>105.51</v>
          </cell>
          <cell r="Q336">
            <v>39713</v>
          </cell>
          <cell r="R336">
            <v>1.4774</v>
          </cell>
        </row>
        <row r="337">
          <cell r="H337">
            <v>39708</v>
          </cell>
          <cell r="I337">
            <v>47.070999999999998</v>
          </cell>
          <cell r="K337">
            <v>39710</v>
          </cell>
          <cell r="L337">
            <v>34.14</v>
          </cell>
          <cell r="N337">
            <v>39710</v>
          </cell>
          <cell r="O337">
            <v>107.45</v>
          </cell>
          <cell r="Q337">
            <v>39710</v>
          </cell>
          <cell r="R337">
            <v>1.4466000000000001</v>
          </cell>
        </row>
        <row r="338">
          <cell r="H338">
            <v>39707</v>
          </cell>
          <cell r="I338">
            <v>47.16</v>
          </cell>
          <cell r="K338">
            <v>39709</v>
          </cell>
          <cell r="L338">
            <v>34.14</v>
          </cell>
          <cell r="N338">
            <v>39709</v>
          </cell>
          <cell r="O338">
            <v>105.44</v>
          </cell>
          <cell r="Q338">
            <v>39709</v>
          </cell>
          <cell r="R338">
            <v>1.4348000000000001</v>
          </cell>
        </row>
        <row r="339">
          <cell r="H339">
            <v>39706</v>
          </cell>
          <cell r="I339">
            <v>47.061999999999998</v>
          </cell>
          <cell r="K339">
            <v>39708</v>
          </cell>
          <cell r="L339">
            <v>34.29</v>
          </cell>
          <cell r="N339">
            <v>39708</v>
          </cell>
          <cell r="O339">
            <v>104.66</v>
          </cell>
          <cell r="Q339">
            <v>39708</v>
          </cell>
          <cell r="R339">
            <v>1.4325999999999999</v>
          </cell>
        </row>
        <row r="340">
          <cell r="H340">
            <v>39703</v>
          </cell>
          <cell r="I340">
            <v>46.865000000000002</v>
          </cell>
          <cell r="K340">
            <v>39707</v>
          </cell>
          <cell r="L340">
            <v>34.24</v>
          </cell>
          <cell r="N340">
            <v>39707</v>
          </cell>
          <cell r="O340">
            <v>105.65</v>
          </cell>
          <cell r="Q340">
            <v>39707</v>
          </cell>
          <cell r="R340">
            <v>1.4129</v>
          </cell>
        </row>
        <row r="341">
          <cell r="H341">
            <v>39702</v>
          </cell>
          <cell r="I341">
            <v>47.094999999999999</v>
          </cell>
          <cell r="K341">
            <v>39706</v>
          </cell>
          <cell r="L341">
            <v>34.520000000000003</v>
          </cell>
          <cell r="N341">
            <v>39706</v>
          </cell>
          <cell r="O341">
            <v>104.66</v>
          </cell>
          <cell r="Q341">
            <v>39706</v>
          </cell>
          <cell r="R341">
            <v>1.4243000000000001</v>
          </cell>
        </row>
        <row r="342">
          <cell r="H342">
            <v>39701</v>
          </cell>
          <cell r="I342">
            <v>47.034999999999997</v>
          </cell>
          <cell r="K342">
            <v>39703</v>
          </cell>
          <cell r="L342">
            <v>34.69</v>
          </cell>
          <cell r="N342">
            <v>39703</v>
          </cell>
          <cell r="O342">
            <v>107.94</v>
          </cell>
          <cell r="Q342">
            <v>39703</v>
          </cell>
          <cell r="R342">
            <v>1.4224000000000001</v>
          </cell>
        </row>
        <row r="343">
          <cell r="H343">
            <v>39700</v>
          </cell>
          <cell r="I343">
            <v>46.77</v>
          </cell>
          <cell r="K343">
            <v>39702</v>
          </cell>
          <cell r="L343">
            <v>34.729999999999997</v>
          </cell>
          <cell r="N343">
            <v>39702</v>
          </cell>
          <cell r="O343">
            <v>107.17</v>
          </cell>
          <cell r="Q343">
            <v>39702</v>
          </cell>
          <cell r="R343">
            <v>1.3997999999999999</v>
          </cell>
        </row>
        <row r="344">
          <cell r="H344">
            <v>39699</v>
          </cell>
          <cell r="I344">
            <v>46.475000000000001</v>
          </cell>
          <cell r="K344">
            <v>39701</v>
          </cell>
          <cell r="L344">
            <v>34.64</v>
          </cell>
          <cell r="N344">
            <v>39701</v>
          </cell>
          <cell r="O344">
            <v>107.7</v>
          </cell>
          <cell r="Q344">
            <v>39701</v>
          </cell>
          <cell r="R344">
            <v>1.3997999999999999</v>
          </cell>
        </row>
        <row r="345">
          <cell r="H345">
            <v>39696</v>
          </cell>
          <cell r="I345">
            <v>46.887</v>
          </cell>
          <cell r="K345">
            <v>39700</v>
          </cell>
          <cell r="L345">
            <v>34.53</v>
          </cell>
          <cell r="N345">
            <v>39700</v>
          </cell>
          <cell r="O345">
            <v>106.81</v>
          </cell>
          <cell r="Q345">
            <v>39700</v>
          </cell>
          <cell r="R345">
            <v>1.4133</v>
          </cell>
        </row>
        <row r="346">
          <cell r="H346">
            <v>39695</v>
          </cell>
          <cell r="I346">
            <v>46.531999999999996</v>
          </cell>
          <cell r="K346">
            <v>39699</v>
          </cell>
          <cell r="L346">
            <v>34.549999999999997</v>
          </cell>
          <cell r="N346">
            <v>39699</v>
          </cell>
          <cell r="O346">
            <v>108.28</v>
          </cell>
          <cell r="Q346">
            <v>39699</v>
          </cell>
          <cell r="R346">
            <v>1.4128000000000001</v>
          </cell>
        </row>
        <row r="347">
          <cell r="H347">
            <v>39694</v>
          </cell>
          <cell r="I347">
            <v>46.73</v>
          </cell>
          <cell r="K347">
            <v>39696</v>
          </cell>
          <cell r="L347">
            <v>34.68</v>
          </cell>
          <cell r="N347">
            <v>39696</v>
          </cell>
          <cell r="O347">
            <v>107.73</v>
          </cell>
          <cell r="Q347">
            <v>39696</v>
          </cell>
          <cell r="R347">
            <v>1.4267000000000001</v>
          </cell>
        </row>
        <row r="348">
          <cell r="H348">
            <v>39693</v>
          </cell>
          <cell r="I348">
            <v>46.597000000000001</v>
          </cell>
          <cell r="K348">
            <v>39695</v>
          </cell>
          <cell r="L348">
            <v>34.46</v>
          </cell>
          <cell r="N348">
            <v>39695</v>
          </cell>
          <cell r="O348">
            <v>107.08</v>
          </cell>
          <cell r="Q348">
            <v>39695</v>
          </cell>
          <cell r="R348">
            <v>1.4325000000000001</v>
          </cell>
        </row>
        <row r="349">
          <cell r="H349">
            <v>39692</v>
          </cell>
          <cell r="I349">
            <v>46.295000000000002</v>
          </cell>
          <cell r="K349">
            <v>39694</v>
          </cell>
          <cell r="L349">
            <v>34.409999999999997</v>
          </cell>
          <cell r="N349">
            <v>39694</v>
          </cell>
          <cell r="O349">
            <v>108.29</v>
          </cell>
          <cell r="Q349">
            <v>39694</v>
          </cell>
          <cell r="R349">
            <v>1.4498</v>
          </cell>
        </row>
        <row r="350">
          <cell r="H350">
            <v>39689</v>
          </cell>
          <cell r="I350">
            <v>45.929000000000002</v>
          </cell>
          <cell r="K350">
            <v>39693</v>
          </cell>
          <cell r="L350">
            <v>34.36</v>
          </cell>
          <cell r="N350">
            <v>39693</v>
          </cell>
          <cell r="O350">
            <v>108.61</v>
          </cell>
          <cell r="Q350">
            <v>39693</v>
          </cell>
          <cell r="R350">
            <v>1.452</v>
          </cell>
        </row>
        <row r="351">
          <cell r="H351">
            <v>39688</v>
          </cell>
          <cell r="I351">
            <v>45.646999999999998</v>
          </cell>
          <cell r="K351">
            <v>39692</v>
          </cell>
          <cell r="L351">
            <v>34.299999999999997</v>
          </cell>
          <cell r="N351">
            <v>39692</v>
          </cell>
          <cell r="O351">
            <v>108.14</v>
          </cell>
          <cell r="Q351">
            <v>39692</v>
          </cell>
          <cell r="R351">
            <v>1.4617</v>
          </cell>
        </row>
        <row r="352">
          <cell r="H352">
            <v>39687</v>
          </cell>
          <cell r="I352">
            <v>45.7</v>
          </cell>
          <cell r="K352">
            <v>39689</v>
          </cell>
          <cell r="L352">
            <v>34.22</v>
          </cell>
          <cell r="N352">
            <v>39689</v>
          </cell>
          <cell r="O352">
            <v>108.8</v>
          </cell>
          <cell r="Q352">
            <v>39689</v>
          </cell>
          <cell r="R352">
            <v>1.4673</v>
          </cell>
        </row>
        <row r="353">
          <cell r="H353">
            <v>39686</v>
          </cell>
          <cell r="I353">
            <v>45.984999999999999</v>
          </cell>
          <cell r="K353">
            <v>39688</v>
          </cell>
          <cell r="L353">
            <v>34.15</v>
          </cell>
          <cell r="N353">
            <v>39688</v>
          </cell>
          <cell r="O353">
            <v>109.5</v>
          </cell>
          <cell r="Q353">
            <v>39688</v>
          </cell>
          <cell r="R353">
            <v>1.4706000000000001</v>
          </cell>
        </row>
        <row r="354">
          <cell r="H354">
            <v>39685</v>
          </cell>
          <cell r="I354">
            <v>45.637</v>
          </cell>
          <cell r="K354">
            <v>39687</v>
          </cell>
          <cell r="L354">
            <v>34.06</v>
          </cell>
          <cell r="N354">
            <v>39687</v>
          </cell>
          <cell r="O354">
            <v>109.49</v>
          </cell>
          <cell r="Q354">
            <v>39687</v>
          </cell>
          <cell r="R354">
            <v>1.4727000000000001</v>
          </cell>
        </row>
        <row r="355">
          <cell r="H355">
            <v>39682</v>
          </cell>
          <cell r="I355">
            <v>45.64</v>
          </cell>
          <cell r="K355">
            <v>39686</v>
          </cell>
          <cell r="L355">
            <v>34.24</v>
          </cell>
          <cell r="N355">
            <v>39686</v>
          </cell>
          <cell r="O355">
            <v>109.6</v>
          </cell>
          <cell r="Q355">
            <v>39686</v>
          </cell>
          <cell r="R355">
            <v>1.4653</v>
          </cell>
        </row>
        <row r="356">
          <cell r="H356">
            <v>39681</v>
          </cell>
          <cell r="I356">
            <v>45.424999999999997</v>
          </cell>
          <cell r="K356">
            <v>39685</v>
          </cell>
          <cell r="L356">
            <v>34.1</v>
          </cell>
          <cell r="N356">
            <v>39685</v>
          </cell>
          <cell r="O356">
            <v>109.3</v>
          </cell>
          <cell r="Q356">
            <v>39685</v>
          </cell>
          <cell r="R356">
            <v>1.4754</v>
          </cell>
        </row>
        <row r="357">
          <cell r="H357">
            <v>39680</v>
          </cell>
          <cell r="I357">
            <v>45.645000000000003</v>
          </cell>
          <cell r="K357">
            <v>39682</v>
          </cell>
          <cell r="L357">
            <v>33.96</v>
          </cell>
          <cell r="N357">
            <v>39682</v>
          </cell>
          <cell r="O357">
            <v>110.07</v>
          </cell>
          <cell r="Q357">
            <v>39682</v>
          </cell>
          <cell r="R357">
            <v>1.4793000000000001</v>
          </cell>
        </row>
        <row r="358">
          <cell r="H358">
            <v>39679</v>
          </cell>
          <cell r="I358">
            <v>45.396999999999998</v>
          </cell>
          <cell r="K358">
            <v>39681</v>
          </cell>
          <cell r="L358">
            <v>33.93</v>
          </cell>
          <cell r="N358">
            <v>39681</v>
          </cell>
          <cell r="O358">
            <v>108.43</v>
          </cell>
          <cell r="Q358">
            <v>39681</v>
          </cell>
          <cell r="R358">
            <v>1.4899</v>
          </cell>
        </row>
        <row r="359">
          <cell r="H359">
            <v>39678</v>
          </cell>
          <cell r="I359">
            <v>45.15</v>
          </cell>
          <cell r="K359">
            <v>39680</v>
          </cell>
          <cell r="L359">
            <v>34.130000000000003</v>
          </cell>
          <cell r="N359">
            <v>39680</v>
          </cell>
          <cell r="O359">
            <v>109.86</v>
          </cell>
          <cell r="Q359">
            <v>39680</v>
          </cell>
          <cell r="R359">
            <v>1.4746999999999999</v>
          </cell>
        </row>
        <row r="360">
          <cell r="H360">
            <v>39675</v>
          </cell>
          <cell r="I360">
            <v>45.27</v>
          </cell>
          <cell r="K360">
            <v>39679</v>
          </cell>
          <cell r="L360">
            <v>34.08</v>
          </cell>
          <cell r="N360">
            <v>39679</v>
          </cell>
          <cell r="O360">
            <v>109.72</v>
          </cell>
          <cell r="Q360">
            <v>39679</v>
          </cell>
          <cell r="R360">
            <v>1.4776</v>
          </cell>
        </row>
        <row r="361">
          <cell r="H361">
            <v>39674</v>
          </cell>
          <cell r="I361">
            <v>44.9</v>
          </cell>
          <cell r="K361">
            <v>39678</v>
          </cell>
          <cell r="L361">
            <v>33.81</v>
          </cell>
          <cell r="N361">
            <v>39678</v>
          </cell>
          <cell r="O361">
            <v>110.13</v>
          </cell>
          <cell r="Q361">
            <v>39678</v>
          </cell>
          <cell r="R361">
            <v>1.4694</v>
          </cell>
        </row>
        <row r="362">
          <cell r="H362">
            <v>39673</v>
          </cell>
          <cell r="I362">
            <v>44.707000000000001</v>
          </cell>
          <cell r="K362">
            <v>39675</v>
          </cell>
          <cell r="L362">
            <v>33.840000000000003</v>
          </cell>
          <cell r="N362">
            <v>39675</v>
          </cell>
          <cell r="O362">
            <v>110.53</v>
          </cell>
          <cell r="Q362">
            <v>39675</v>
          </cell>
          <cell r="R362">
            <v>1.4687000000000001</v>
          </cell>
        </row>
        <row r="363">
          <cell r="H363">
            <v>39672</v>
          </cell>
          <cell r="I363">
            <v>44.594999999999999</v>
          </cell>
          <cell r="K363">
            <v>39674</v>
          </cell>
          <cell r="L363">
            <v>33.729999999999997</v>
          </cell>
          <cell r="N363">
            <v>39674</v>
          </cell>
          <cell r="O363">
            <v>109.74</v>
          </cell>
          <cell r="Q363">
            <v>39674</v>
          </cell>
          <cell r="R363">
            <v>1.4825999999999999</v>
          </cell>
        </row>
        <row r="364">
          <cell r="H364">
            <v>39671</v>
          </cell>
          <cell r="I364">
            <v>44.38</v>
          </cell>
          <cell r="K364">
            <v>39673</v>
          </cell>
          <cell r="L364">
            <v>33.69</v>
          </cell>
          <cell r="N364">
            <v>39673</v>
          </cell>
          <cell r="O364">
            <v>109.53</v>
          </cell>
          <cell r="Q364">
            <v>39673</v>
          </cell>
          <cell r="R364">
            <v>1.4919</v>
          </cell>
        </row>
        <row r="365">
          <cell r="H365">
            <v>39668</v>
          </cell>
          <cell r="I365">
            <v>44.335000000000001</v>
          </cell>
          <cell r="K365">
            <v>39672</v>
          </cell>
          <cell r="L365">
            <v>33.630000000000003</v>
          </cell>
          <cell r="N365">
            <v>39672</v>
          </cell>
          <cell r="O365">
            <v>109.27</v>
          </cell>
          <cell r="Q365">
            <v>39672</v>
          </cell>
          <cell r="R365">
            <v>1.4925999999999999</v>
          </cell>
        </row>
        <row r="366">
          <cell r="H366">
            <v>39667</v>
          </cell>
          <cell r="I366">
            <v>43.935000000000002</v>
          </cell>
          <cell r="K366">
            <v>39671</v>
          </cell>
          <cell r="L366">
            <v>33.75</v>
          </cell>
          <cell r="N366">
            <v>39671</v>
          </cell>
          <cell r="O366">
            <v>110.06</v>
          </cell>
          <cell r="Q366">
            <v>39671</v>
          </cell>
          <cell r="R366">
            <v>1.4908999999999999</v>
          </cell>
        </row>
        <row r="367">
          <cell r="H367">
            <v>39666</v>
          </cell>
          <cell r="I367">
            <v>43.784999999999997</v>
          </cell>
          <cell r="K367">
            <v>39668</v>
          </cell>
          <cell r="L367">
            <v>33.68</v>
          </cell>
          <cell r="N367">
            <v>39668</v>
          </cell>
          <cell r="O367">
            <v>110.18</v>
          </cell>
          <cell r="Q367">
            <v>39668</v>
          </cell>
          <cell r="R367">
            <v>1.5004999999999999</v>
          </cell>
        </row>
        <row r="368">
          <cell r="H368">
            <v>39665</v>
          </cell>
          <cell r="I368">
            <v>44.094999999999999</v>
          </cell>
          <cell r="K368">
            <v>39667</v>
          </cell>
          <cell r="L368">
            <v>33.6</v>
          </cell>
          <cell r="N368">
            <v>39667</v>
          </cell>
          <cell r="O368">
            <v>109.44</v>
          </cell>
          <cell r="Q368">
            <v>39667</v>
          </cell>
          <cell r="R368">
            <v>1.5325</v>
          </cell>
        </row>
        <row r="369">
          <cell r="H369">
            <v>39664</v>
          </cell>
          <cell r="I369">
            <v>44.424999999999997</v>
          </cell>
          <cell r="K369">
            <v>39666</v>
          </cell>
          <cell r="L369">
            <v>33.630000000000003</v>
          </cell>
          <cell r="N369">
            <v>39666</v>
          </cell>
          <cell r="O369">
            <v>109.79</v>
          </cell>
          <cell r="Q369">
            <v>39666</v>
          </cell>
          <cell r="R369">
            <v>1.5407999999999999</v>
          </cell>
        </row>
        <row r="370">
          <cell r="H370">
            <v>39661</v>
          </cell>
          <cell r="I370">
            <v>44.225000000000001</v>
          </cell>
          <cell r="K370">
            <v>39665</v>
          </cell>
          <cell r="L370">
            <v>33.61</v>
          </cell>
          <cell r="N370">
            <v>39665</v>
          </cell>
          <cell r="O370">
            <v>108.35</v>
          </cell>
          <cell r="Q370">
            <v>39665</v>
          </cell>
          <cell r="R370">
            <v>1.5453999999999999</v>
          </cell>
        </row>
        <row r="371">
          <cell r="H371">
            <v>39660</v>
          </cell>
          <cell r="I371">
            <v>44.164999999999999</v>
          </cell>
          <cell r="K371">
            <v>39664</v>
          </cell>
          <cell r="L371">
            <v>33.549999999999997</v>
          </cell>
          <cell r="N371">
            <v>39664</v>
          </cell>
          <cell r="O371">
            <v>108.27</v>
          </cell>
          <cell r="Q371">
            <v>39664</v>
          </cell>
          <cell r="R371">
            <v>1.5575999999999999</v>
          </cell>
        </row>
        <row r="372">
          <cell r="H372">
            <v>39659</v>
          </cell>
          <cell r="I372">
            <v>44.145000000000003</v>
          </cell>
          <cell r="K372">
            <v>39661</v>
          </cell>
          <cell r="L372">
            <v>33.520000000000003</v>
          </cell>
          <cell r="N372">
            <v>39661</v>
          </cell>
          <cell r="O372">
            <v>107.71</v>
          </cell>
          <cell r="Q372">
            <v>39661</v>
          </cell>
          <cell r="R372">
            <v>1.5564</v>
          </cell>
        </row>
        <row r="373">
          <cell r="H373">
            <v>39658</v>
          </cell>
          <cell r="I373">
            <v>44.365000000000002</v>
          </cell>
          <cell r="K373">
            <v>39660</v>
          </cell>
          <cell r="L373">
            <v>33.520000000000003</v>
          </cell>
          <cell r="N373">
            <v>39660</v>
          </cell>
          <cell r="O373">
            <v>107.91</v>
          </cell>
          <cell r="Q373">
            <v>39660</v>
          </cell>
          <cell r="R373">
            <v>1.5603</v>
          </cell>
        </row>
        <row r="374">
          <cell r="H374">
            <v>39657</v>
          </cell>
          <cell r="I374">
            <v>44.01</v>
          </cell>
          <cell r="K374">
            <v>39659</v>
          </cell>
          <cell r="L374">
            <v>33.49</v>
          </cell>
          <cell r="N374">
            <v>39659</v>
          </cell>
          <cell r="O374">
            <v>108.13</v>
          </cell>
          <cell r="Q374">
            <v>39659</v>
          </cell>
          <cell r="R374">
            <v>1.5575999999999999</v>
          </cell>
        </row>
        <row r="375">
          <cell r="H375">
            <v>39654</v>
          </cell>
          <cell r="I375">
            <v>43.945</v>
          </cell>
          <cell r="K375">
            <v>39658</v>
          </cell>
          <cell r="L375">
            <v>33.479999999999997</v>
          </cell>
          <cell r="N375">
            <v>39658</v>
          </cell>
          <cell r="O375">
            <v>108.11</v>
          </cell>
          <cell r="Q375">
            <v>39658</v>
          </cell>
          <cell r="R375">
            <v>1.5588</v>
          </cell>
        </row>
        <row r="376">
          <cell r="H376">
            <v>39653</v>
          </cell>
          <cell r="I376">
            <v>44.104999999999997</v>
          </cell>
          <cell r="K376">
            <v>39657</v>
          </cell>
          <cell r="L376">
            <v>33.46</v>
          </cell>
          <cell r="N376">
            <v>39657</v>
          </cell>
          <cell r="O376">
            <v>107.46</v>
          </cell>
          <cell r="Q376">
            <v>39657</v>
          </cell>
          <cell r="R376">
            <v>1.5741000000000001</v>
          </cell>
        </row>
        <row r="377">
          <cell r="H377">
            <v>39652</v>
          </cell>
          <cell r="I377">
            <v>44.064999999999998</v>
          </cell>
          <cell r="K377">
            <v>39654</v>
          </cell>
          <cell r="L377">
            <v>33.450000000000003</v>
          </cell>
          <cell r="N377">
            <v>39654</v>
          </cell>
          <cell r="O377">
            <v>107.84</v>
          </cell>
          <cell r="Q377">
            <v>39654</v>
          </cell>
          <cell r="R377">
            <v>1.5709</v>
          </cell>
        </row>
        <row r="378">
          <cell r="H378">
            <v>39651</v>
          </cell>
          <cell r="I378">
            <v>44.625</v>
          </cell>
          <cell r="K378">
            <v>39653</v>
          </cell>
          <cell r="L378">
            <v>33.43</v>
          </cell>
          <cell r="N378">
            <v>39653</v>
          </cell>
          <cell r="O378">
            <v>107.33</v>
          </cell>
          <cell r="Q378">
            <v>39653</v>
          </cell>
          <cell r="R378">
            <v>1.5676999999999999</v>
          </cell>
        </row>
        <row r="379">
          <cell r="H379">
            <v>39650</v>
          </cell>
          <cell r="I379">
            <v>44.515000000000001</v>
          </cell>
          <cell r="K379">
            <v>39652</v>
          </cell>
          <cell r="L379">
            <v>33.380000000000003</v>
          </cell>
          <cell r="N379">
            <v>39652</v>
          </cell>
          <cell r="O379">
            <v>107.9</v>
          </cell>
          <cell r="Q379">
            <v>39652</v>
          </cell>
          <cell r="R379">
            <v>1.5697999999999999</v>
          </cell>
        </row>
        <row r="380">
          <cell r="H380">
            <v>39647</v>
          </cell>
          <cell r="I380">
            <v>44.395000000000003</v>
          </cell>
          <cell r="K380">
            <v>39651</v>
          </cell>
          <cell r="L380">
            <v>33.39</v>
          </cell>
          <cell r="N380">
            <v>39651</v>
          </cell>
          <cell r="O380">
            <v>107.33</v>
          </cell>
          <cell r="Q380">
            <v>39651</v>
          </cell>
          <cell r="R380">
            <v>1.5783</v>
          </cell>
        </row>
        <row r="381">
          <cell r="H381">
            <v>39646</v>
          </cell>
          <cell r="I381">
            <v>44.844999999999999</v>
          </cell>
          <cell r="K381">
            <v>39650</v>
          </cell>
          <cell r="L381">
            <v>33.36</v>
          </cell>
          <cell r="N381">
            <v>39650</v>
          </cell>
          <cell r="O381">
            <v>106.45</v>
          </cell>
          <cell r="Q381">
            <v>39650</v>
          </cell>
          <cell r="R381">
            <v>1.5922000000000001</v>
          </cell>
        </row>
        <row r="382">
          <cell r="H382">
            <v>39645</v>
          </cell>
          <cell r="I382">
            <v>45.484999999999999</v>
          </cell>
          <cell r="K382">
            <v>39647</v>
          </cell>
          <cell r="L382">
            <v>33.32</v>
          </cell>
          <cell r="N382">
            <v>39647</v>
          </cell>
          <cell r="O382">
            <v>106.96</v>
          </cell>
          <cell r="Q382">
            <v>39647</v>
          </cell>
          <cell r="R382">
            <v>1.5847</v>
          </cell>
        </row>
        <row r="383">
          <cell r="H383">
            <v>39644</v>
          </cell>
          <cell r="I383">
            <v>45.445</v>
          </cell>
          <cell r="K383">
            <v>39646</v>
          </cell>
          <cell r="L383">
            <v>33.44</v>
          </cell>
          <cell r="N383">
            <v>39646</v>
          </cell>
          <cell r="O383">
            <v>106.28</v>
          </cell>
          <cell r="Q383">
            <v>39646</v>
          </cell>
          <cell r="R383">
            <v>1.5863</v>
          </cell>
        </row>
        <row r="384">
          <cell r="H384">
            <v>39643</v>
          </cell>
          <cell r="I384">
            <v>45.255000000000003</v>
          </cell>
          <cell r="K384">
            <v>39645</v>
          </cell>
          <cell r="L384">
            <v>33.479999999999997</v>
          </cell>
          <cell r="N384">
            <v>39645</v>
          </cell>
          <cell r="O384">
            <v>105.13</v>
          </cell>
          <cell r="Q384">
            <v>39645</v>
          </cell>
          <cell r="R384">
            <v>1.5827</v>
          </cell>
        </row>
        <row r="385">
          <cell r="H385">
            <v>39640</v>
          </cell>
          <cell r="I385">
            <v>45.585000000000001</v>
          </cell>
          <cell r="K385">
            <v>39644</v>
          </cell>
          <cell r="L385">
            <v>33.46</v>
          </cell>
          <cell r="N385">
            <v>39644</v>
          </cell>
          <cell r="O385">
            <v>104.73</v>
          </cell>
          <cell r="Q385">
            <v>39644</v>
          </cell>
          <cell r="R385">
            <v>1.5911</v>
          </cell>
        </row>
        <row r="386">
          <cell r="H386">
            <v>39639</v>
          </cell>
          <cell r="I386">
            <v>45.615000000000002</v>
          </cell>
          <cell r="K386">
            <v>39643</v>
          </cell>
          <cell r="L386">
            <v>33.659999999999997</v>
          </cell>
          <cell r="N386">
            <v>39643</v>
          </cell>
          <cell r="O386">
            <v>106.14</v>
          </cell>
          <cell r="Q386">
            <v>39643</v>
          </cell>
          <cell r="R386">
            <v>1.5908</v>
          </cell>
        </row>
        <row r="387">
          <cell r="H387">
            <v>39638</v>
          </cell>
          <cell r="I387">
            <v>45.555</v>
          </cell>
          <cell r="K387">
            <v>39640</v>
          </cell>
          <cell r="L387">
            <v>33.659999999999997</v>
          </cell>
          <cell r="N387">
            <v>39640</v>
          </cell>
          <cell r="O387">
            <v>106.28</v>
          </cell>
          <cell r="Q387">
            <v>39640</v>
          </cell>
          <cell r="R387">
            <v>1.5937999999999999</v>
          </cell>
        </row>
        <row r="388">
          <cell r="H388">
            <v>39637</v>
          </cell>
          <cell r="I388">
            <v>45.865000000000002</v>
          </cell>
          <cell r="K388">
            <v>39639</v>
          </cell>
          <cell r="L388">
            <v>33.68</v>
          </cell>
          <cell r="N388">
            <v>39639</v>
          </cell>
          <cell r="O388">
            <v>107.07</v>
          </cell>
          <cell r="Q388">
            <v>39639</v>
          </cell>
          <cell r="R388">
            <v>1.5788</v>
          </cell>
        </row>
        <row r="389">
          <cell r="H389">
            <v>39636</v>
          </cell>
          <cell r="I389">
            <v>45.65</v>
          </cell>
          <cell r="K389">
            <v>39638</v>
          </cell>
          <cell r="L389">
            <v>33.619999999999997</v>
          </cell>
          <cell r="N389">
            <v>39638</v>
          </cell>
          <cell r="O389">
            <v>106.76</v>
          </cell>
          <cell r="Q389">
            <v>39638</v>
          </cell>
          <cell r="R389">
            <v>1.5743</v>
          </cell>
        </row>
        <row r="390">
          <cell r="H390">
            <v>39633</v>
          </cell>
          <cell r="I390">
            <v>45.41</v>
          </cell>
          <cell r="K390">
            <v>39637</v>
          </cell>
          <cell r="L390">
            <v>33.69</v>
          </cell>
          <cell r="N390">
            <v>39637</v>
          </cell>
          <cell r="O390">
            <v>107.5</v>
          </cell>
          <cell r="Q390">
            <v>39637</v>
          </cell>
          <cell r="R390">
            <v>1.5669999999999999</v>
          </cell>
        </row>
        <row r="391">
          <cell r="H391">
            <v>39632</v>
          </cell>
          <cell r="I391">
            <v>45.505000000000003</v>
          </cell>
          <cell r="K391">
            <v>39636</v>
          </cell>
          <cell r="L391">
            <v>33.64</v>
          </cell>
          <cell r="N391">
            <v>39636</v>
          </cell>
          <cell r="O391">
            <v>107.18</v>
          </cell>
          <cell r="Q391">
            <v>39636</v>
          </cell>
          <cell r="R391">
            <v>1.5726</v>
          </cell>
        </row>
        <row r="392">
          <cell r="H392">
            <v>39631</v>
          </cell>
          <cell r="I392">
            <v>45.155000000000001</v>
          </cell>
          <cell r="K392">
            <v>39633</v>
          </cell>
          <cell r="L392">
            <v>33.51</v>
          </cell>
          <cell r="N392">
            <v>39633</v>
          </cell>
          <cell r="O392">
            <v>106.8</v>
          </cell>
          <cell r="Q392">
            <v>39633</v>
          </cell>
          <cell r="R392">
            <v>1.5706</v>
          </cell>
        </row>
        <row r="393">
          <cell r="H393">
            <v>39630</v>
          </cell>
          <cell r="I393">
            <v>45.01</v>
          </cell>
          <cell r="K393">
            <v>39632</v>
          </cell>
          <cell r="L393">
            <v>33.39</v>
          </cell>
          <cell r="N393">
            <v>39632</v>
          </cell>
          <cell r="O393">
            <v>106.73</v>
          </cell>
          <cell r="Q393">
            <v>39632</v>
          </cell>
          <cell r="R393">
            <v>1.5703</v>
          </cell>
        </row>
        <row r="394">
          <cell r="H394">
            <v>39629</v>
          </cell>
          <cell r="I394">
            <v>44.954999999999998</v>
          </cell>
          <cell r="K394">
            <v>39631</v>
          </cell>
          <cell r="L394">
            <v>33.39</v>
          </cell>
          <cell r="N394">
            <v>39631</v>
          </cell>
          <cell r="O394">
            <v>105.91</v>
          </cell>
          <cell r="Q394">
            <v>39631</v>
          </cell>
          <cell r="R394">
            <v>1.5882000000000001</v>
          </cell>
        </row>
        <row r="395">
          <cell r="H395">
            <v>39626</v>
          </cell>
          <cell r="I395">
            <v>44.814999999999998</v>
          </cell>
          <cell r="K395">
            <v>39630</v>
          </cell>
          <cell r="L395">
            <v>33.450000000000003</v>
          </cell>
          <cell r="N395">
            <v>39630</v>
          </cell>
          <cell r="O395">
            <v>106.13</v>
          </cell>
          <cell r="Q395">
            <v>39630</v>
          </cell>
          <cell r="R395">
            <v>1.5792999999999999</v>
          </cell>
        </row>
        <row r="396">
          <cell r="H396">
            <v>39625</v>
          </cell>
          <cell r="I396">
            <v>44.43</v>
          </cell>
          <cell r="K396">
            <v>39629</v>
          </cell>
          <cell r="L396">
            <v>33.44</v>
          </cell>
          <cell r="N396">
            <v>39629</v>
          </cell>
          <cell r="O396">
            <v>106.21</v>
          </cell>
          <cell r="Q396">
            <v>39629</v>
          </cell>
          <cell r="R396">
            <v>1.5754999999999999</v>
          </cell>
        </row>
        <row r="397">
          <cell r="H397">
            <v>39624</v>
          </cell>
          <cell r="I397">
            <v>44.604999999999997</v>
          </cell>
          <cell r="K397">
            <v>39626</v>
          </cell>
          <cell r="L397">
            <v>33.520000000000003</v>
          </cell>
          <cell r="N397">
            <v>39626</v>
          </cell>
          <cell r="O397">
            <v>106.13</v>
          </cell>
          <cell r="Q397">
            <v>39626</v>
          </cell>
          <cell r="R397">
            <v>1.5794000000000001</v>
          </cell>
        </row>
        <row r="398">
          <cell r="H398">
            <v>39623</v>
          </cell>
          <cell r="I398">
            <v>44.575000000000003</v>
          </cell>
          <cell r="K398">
            <v>39625</v>
          </cell>
          <cell r="L398">
            <v>33.590000000000003</v>
          </cell>
          <cell r="N398">
            <v>39625</v>
          </cell>
          <cell r="O398">
            <v>106.81</v>
          </cell>
          <cell r="Q398">
            <v>39625</v>
          </cell>
          <cell r="R398">
            <v>1.5756999999999999</v>
          </cell>
        </row>
        <row r="399">
          <cell r="H399">
            <v>39622</v>
          </cell>
          <cell r="I399">
            <v>44.604999999999997</v>
          </cell>
          <cell r="K399">
            <v>39624</v>
          </cell>
          <cell r="L399">
            <v>33.57</v>
          </cell>
          <cell r="N399">
            <v>39624</v>
          </cell>
          <cell r="O399">
            <v>107.8</v>
          </cell>
          <cell r="Q399">
            <v>39624</v>
          </cell>
          <cell r="R399">
            <v>1.5666</v>
          </cell>
        </row>
        <row r="400">
          <cell r="H400">
            <v>39619</v>
          </cell>
          <cell r="I400">
            <v>44.335000000000001</v>
          </cell>
          <cell r="K400">
            <v>39623</v>
          </cell>
          <cell r="L400">
            <v>33.51</v>
          </cell>
          <cell r="N400">
            <v>39623</v>
          </cell>
          <cell r="O400">
            <v>107.82</v>
          </cell>
          <cell r="Q400">
            <v>39623</v>
          </cell>
          <cell r="R400">
            <v>1.5568</v>
          </cell>
        </row>
        <row r="401">
          <cell r="H401">
            <v>39618</v>
          </cell>
          <cell r="I401">
            <v>44.484999999999999</v>
          </cell>
          <cell r="K401">
            <v>39622</v>
          </cell>
          <cell r="L401">
            <v>33.450000000000003</v>
          </cell>
          <cell r="N401">
            <v>39622</v>
          </cell>
          <cell r="O401">
            <v>107.85</v>
          </cell>
          <cell r="Q401">
            <v>39622</v>
          </cell>
          <cell r="R401">
            <v>1.5518000000000001</v>
          </cell>
        </row>
        <row r="402">
          <cell r="H402">
            <v>39617</v>
          </cell>
          <cell r="I402">
            <v>44.244999999999997</v>
          </cell>
          <cell r="K402">
            <v>39619</v>
          </cell>
          <cell r="L402">
            <v>33.35</v>
          </cell>
          <cell r="N402">
            <v>39619</v>
          </cell>
          <cell r="O402">
            <v>107.33</v>
          </cell>
          <cell r="Q402">
            <v>39619</v>
          </cell>
          <cell r="R402">
            <v>1.5606</v>
          </cell>
        </row>
        <row r="403">
          <cell r="H403">
            <v>39616</v>
          </cell>
          <cell r="I403">
            <v>44.255000000000003</v>
          </cell>
          <cell r="K403">
            <v>39618</v>
          </cell>
          <cell r="L403">
            <v>33.42</v>
          </cell>
          <cell r="N403">
            <v>39618</v>
          </cell>
          <cell r="O403">
            <v>108</v>
          </cell>
          <cell r="Q403">
            <v>39618</v>
          </cell>
          <cell r="R403">
            <v>1.5504</v>
          </cell>
        </row>
        <row r="404">
          <cell r="H404">
            <v>39615</v>
          </cell>
          <cell r="I404">
            <v>44.45</v>
          </cell>
          <cell r="K404">
            <v>39617</v>
          </cell>
          <cell r="L404">
            <v>33.32</v>
          </cell>
          <cell r="N404">
            <v>39617</v>
          </cell>
          <cell r="O404">
            <v>107.88</v>
          </cell>
          <cell r="Q404">
            <v>39617</v>
          </cell>
          <cell r="R404">
            <v>1.5535000000000001</v>
          </cell>
        </row>
        <row r="405">
          <cell r="H405">
            <v>39612</v>
          </cell>
          <cell r="I405">
            <v>44.4</v>
          </cell>
          <cell r="K405">
            <v>39616</v>
          </cell>
          <cell r="L405">
            <v>33.11</v>
          </cell>
          <cell r="N405">
            <v>39616</v>
          </cell>
          <cell r="O405">
            <v>107.93</v>
          </cell>
          <cell r="Q405">
            <v>39616</v>
          </cell>
          <cell r="R405">
            <v>1.5510999999999999</v>
          </cell>
        </row>
        <row r="406">
          <cell r="H406">
            <v>39611</v>
          </cell>
          <cell r="I406">
            <v>44.475000000000001</v>
          </cell>
          <cell r="K406">
            <v>39615</v>
          </cell>
          <cell r="L406">
            <v>33.29</v>
          </cell>
          <cell r="N406">
            <v>39615</v>
          </cell>
          <cell r="O406">
            <v>108.22</v>
          </cell>
          <cell r="Q406">
            <v>39615</v>
          </cell>
          <cell r="R406">
            <v>1.5476999999999999</v>
          </cell>
        </row>
        <row r="407">
          <cell r="H407">
            <v>39610</v>
          </cell>
          <cell r="I407">
            <v>44.445</v>
          </cell>
          <cell r="K407">
            <v>39612</v>
          </cell>
          <cell r="L407">
            <v>33.19</v>
          </cell>
          <cell r="N407">
            <v>39612</v>
          </cell>
          <cell r="O407">
            <v>108.19</v>
          </cell>
          <cell r="Q407">
            <v>39612</v>
          </cell>
          <cell r="R407">
            <v>1.538</v>
          </cell>
        </row>
        <row r="408">
          <cell r="H408">
            <v>39609</v>
          </cell>
          <cell r="I408">
            <v>44.445</v>
          </cell>
          <cell r="K408">
            <v>39611</v>
          </cell>
          <cell r="L408">
            <v>33.11</v>
          </cell>
          <cell r="N408">
            <v>39611</v>
          </cell>
          <cell r="O408">
            <v>107.96</v>
          </cell>
          <cell r="Q408">
            <v>39611</v>
          </cell>
          <cell r="R408">
            <v>1.5439000000000001</v>
          </cell>
        </row>
        <row r="409">
          <cell r="H409">
            <v>39608</v>
          </cell>
          <cell r="I409">
            <v>43.81</v>
          </cell>
          <cell r="K409">
            <v>39610</v>
          </cell>
          <cell r="L409">
            <v>32.96</v>
          </cell>
          <cell r="N409">
            <v>39610</v>
          </cell>
          <cell r="O409">
            <v>106.96</v>
          </cell>
          <cell r="Q409">
            <v>39610</v>
          </cell>
          <cell r="R409">
            <v>1.5552000000000001</v>
          </cell>
        </row>
        <row r="410">
          <cell r="H410">
            <v>39605</v>
          </cell>
          <cell r="I410">
            <v>44.08</v>
          </cell>
          <cell r="K410">
            <v>39609</v>
          </cell>
          <cell r="L410">
            <v>33.049999999999997</v>
          </cell>
          <cell r="N410">
            <v>39609</v>
          </cell>
          <cell r="O410">
            <v>107.44</v>
          </cell>
          <cell r="Q410">
            <v>39609</v>
          </cell>
          <cell r="R410">
            <v>1.5467</v>
          </cell>
        </row>
        <row r="411">
          <cell r="H411">
            <v>39604</v>
          </cell>
          <cell r="I411">
            <v>44.125</v>
          </cell>
          <cell r="K411">
            <v>39608</v>
          </cell>
          <cell r="L411">
            <v>33.229999999999997</v>
          </cell>
          <cell r="N411">
            <v>39608</v>
          </cell>
          <cell r="O411">
            <v>106.31</v>
          </cell>
          <cell r="Q411">
            <v>39608</v>
          </cell>
          <cell r="R411">
            <v>1.5646</v>
          </cell>
        </row>
        <row r="412">
          <cell r="H412">
            <v>39603</v>
          </cell>
          <cell r="I412">
            <v>43.965000000000003</v>
          </cell>
          <cell r="K412">
            <v>39605</v>
          </cell>
          <cell r="L412">
            <v>33.11</v>
          </cell>
          <cell r="N412">
            <v>39605</v>
          </cell>
          <cell r="O412">
            <v>104.93</v>
          </cell>
          <cell r="Q412">
            <v>39605</v>
          </cell>
          <cell r="R412">
            <v>1.5777999999999999</v>
          </cell>
        </row>
        <row r="413">
          <cell r="H413">
            <v>39602</v>
          </cell>
          <cell r="I413">
            <v>43.685000000000002</v>
          </cell>
          <cell r="K413">
            <v>39604</v>
          </cell>
          <cell r="L413">
            <v>32.93</v>
          </cell>
          <cell r="N413">
            <v>39604</v>
          </cell>
          <cell r="O413">
            <v>105.94</v>
          </cell>
          <cell r="Q413">
            <v>39604</v>
          </cell>
          <cell r="R413">
            <v>1.5592999999999999</v>
          </cell>
        </row>
        <row r="414">
          <cell r="H414">
            <v>39601</v>
          </cell>
          <cell r="I414">
            <v>43.51</v>
          </cell>
          <cell r="K414">
            <v>39603</v>
          </cell>
          <cell r="L414">
            <v>32.71</v>
          </cell>
          <cell r="N414">
            <v>39603</v>
          </cell>
          <cell r="O414">
            <v>105.23</v>
          </cell>
          <cell r="Q414">
            <v>39603</v>
          </cell>
          <cell r="R414">
            <v>1.544</v>
          </cell>
        </row>
        <row r="415">
          <cell r="H415">
            <v>39598</v>
          </cell>
          <cell r="I415">
            <v>43.715000000000003</v>
          </cell>
          <cell r="K415">
            <v>39602</v>
          </cell>
          <cell r="L415">
            <v>32.61</v>
          </cell>
          <cell r="N415">
            <v>39602</v>
          </cell>
          <cell r="O415">
            <v>105.08</v>
          </cell>
          <cell r="Q415">
            <v>39602</v>
          </cell>
          <cell r="R415">
            <v>1.5445</v>
          </cell>
        </row>
        <row r="416">
          <cell r="H416">
            <v>39597</v>
          </cell>
          <cell r="I416">
            <v>43.924999999999997</v>
          </cell>
          <cell r="K416">
            <v>39601</v>
          </cell>
          <cell r="L416">
            <v>33.049999999999997</v>
          </cell>
          <cell r="N416">
            <v>39601</v>
          </cell>
          <cell r="O416">
            <v>104.43</v>
          </cell>
          <cell r="Q416">
            <v>39601</v>
          </cell>
          <cell r="R416">
            <v>1.5537000000000001</v>
          </cell>
        </row>
        <row r="417">
          <cell r="H417">
            <v>39596</v>
          </cell>
          <cell r="I417">
            <v>43.715000000000003</v>
          </cell>
          <cell r="K417">
            <v>39598</v>
          </cell>
          <cell r="L417">
            <v>32.49</v>
          </cell>
          <cell r="N417">
            <v>39598</v>
          </cell>
          <cell r="O417">
            <v>105.52</v>
          </cell>
          <cell r="Q417">
            <v>39598</v>
          </cell>
          <cell r="R417">
            <v>1.5554000000000001</v>
          </cell>
        </row>
        <row r="418">
          <cell r="H418">
            <v>39595</v>
          </cell>
          <cell r="I418">
            <v>43.755000000000003</v>
          </cell>
          <cell r="K418">
            <v>39597</v>
          </cell>
          <cell r="L418">
            <v>32.49</v>
          </cell>
          <cell r="N418">
            <v>39597</v>
          </cell>
          <cell r="O418">
            <v>105.5</v>
          </cell>
          <cell r="Q418">
            <v>39597</v>
          </cell>
          <cell r="R418">
            <v>1.5518999999999998</v>
          </cell>
        </row>
        <row r="419">
          <cell r="H419">
            <v>39594</v>
          </cell>
          <cell r="I419">
            <v>43.594999999999999</v>
          </cell>
          <cell r="K419">
            <v>39596</v>
          </cell>
          <cell r="L419">
            <v>32.340000000000003</v>
          </cell>
          <cell r="N419">
            <v>39596</v>
          </cell>
          <cell r="O419">
            <v>104.69</v>
          </cell>
          <cell r="Q419">
            <v>39596</v>
          </cell>
          <cell r="R419">
            <v>1.5638000000000001</v>
          </cell>
        </row>
        <row r="420">
          <cell r="H420">
            <v>39591</v>
          </cell>
          <cell r="I420">
            <v>43.524999999999999</v>
          </cell>
          <cell r="K420">
            <v>39595</v>
          </cell>
          <cell r="L420">
            <v>32.19</v>
          </cell>
          <cell r="N420">
            <v>39595</v>
          </cell>
          <cell r="O420">
            <v>104.24</v>
          </cell>
          <cell r="Q420">
            <v>39595</v>
          </cell>
          <cell r="R420">
            <v>1.5691000000000002</v>
          </cell>
        </row>
        <row r="421">
          <cell r="H421">
            <v>39590</v>
          </cell>
          <cell r="I421">
            <v>43.41</v>
          </cell>
          <cell r="K421">
            <v>39594</v>
          </cell>
          <cell r="L421">
            <v>32.15</v>
          </cell>
          <cell r="N421">
            <v>39594</v>
          </cell>
          <cell r="O421">
            <v>103.43</v>
          </cell>
          <cell r="Q421">
            <v>39594</v>
          </cell>
          <cell r="R421">
            <v>1.577</v>
          </cell>
        </row>
        <row r="422">
          <cell r="H422">
            <v>39589</v>
          </cell>
          <cell r="I422">
            <v>43.204999999999998</v>
          </cell>
          <cell r="K422">
            <v>39591</v>
          </cell>
          <cell r="L422">
            <v>32.049999999999997</v>
          </cell>
          <cell r="N422">
            <v>39591</v>
          </cell>
          <cell r="O422">
            <v>103.38</v>
          </cell>
          <cell r="Q422">
            <v>39591</v>
          </cell>
          <cell r="R422">
            <v>1.5762</v>
          </cell>
        </row>
        <row r="423">
          <cell r="H423">
            <v>39588</v>
          </cell>
          <cell r="I423">
            <v>43.024999999999999</v>
          </cell>
          <cell r="K423">
            <v>39590</v>
          </cell>
          <cell r="L423">
            <v>31.94</v>
          </cell>
          <cell r="N423">
            <v>39590</v>
          </cell>
          <cell r="O423">
            <v>104.07</v>
          </cell>
          <cell r="Q423">
            <v>39590</v>
          </cell>
          <cell r="R423">
            <v>1.5733000000000001</v>
          </cell>
        </row>
        <row r="424">
          <cell r="H424">
            <v>39587</v>
          </cell>
          <cell r="I424">
            <v>42.74</v>
          </cell>
          <cell r="K424">
            <v>39589</v>
          </cell>
          <cell r="L424">
            <v>31.63</v>
          </cell>
          <cell r="N424">
            <v>39589</v>
          </cell>
          <cell r="O424">
            <v>103.05</v>
          </cell>
          <cell r="Q424">
            <v>39589</v>
          </cell>
          <cell r="R424">
            <v>1.5794999999999999</v>
          </cell>
        </row>
        <row r="425">
          <cell r="H425">
            <v>39584</v>
          </cell>
          <cell r="I425">
            <v>42.795000000000002</v>
          </cell>
          <cell r="K425">
            <v>39588</v>
          </cell>
          <cell r="L425">
            <v>31.88</v>
          </cell>
          <cell r="N425">
            <v>39588</v>
          </cell>
          <cell r="O425">
            <v>103.68</v>
          </cell>
          <cell r="Q425">
            <v>39588</v>
          </cell>
          <cell r="R425">
            <v>1.5646</v>
          </cell>
        </row>
        <row r="426">
          <cell r="H426">
            <v>39583</v>
          </cell>
          <cell r="I426">
            <v>42.755000000000003</v>
          </cell>
          <cell r="K426">
            <v>39587</v>
          </cell>
          <cell r="L426">
            <v>32.24</v>
          </cell>
          <cell r="N426">
            <v>39587</v>
          </cell>
          <cell r="O426">
            <v>104.33</v>
          </cell>
          <cell r="Q426">
            <v>39587</v>
          </cell>
          <cell r="R426">
            <v>1.5510000000000002</v>
          </cell>
        </row>
        <row r="427">
          <cell r="H427">
            <v>39582</v>
          </cell>
          <cell r="I427">
            <v>42.854999999999997</v>
          </cell>
          <cell r="K427">
            <v>39584</v>
          </cell>
          <cell r="L427">
            <v>32.380000000000003</v>
          </cell>
          <cell r="N427">
            <v>39584</v>
          </cell>
          <cell r="O427">
            <v>104.04</v>
          </cell>
          <cell r="Q427">
            <v>39584</v>
          </cell>
          <cell r="R427">
            <v>1.5577000000000001</v>
          </cell>
        </row>
        <row r="428">
          <cell r="H428">
            <v>39581</v>
          </cell>
          <cell r="I428">
            <v>42.65</v>
          </cell>
          <cell r="K428">
            <v>39583</v>
          </cell>
          <cell r="L428">
            <v>32.43</v>
          </cell>
          <cell r="N428">
            <v>39583</v>
          </cell>
          <cell r="O428">
            <v>104.74</v>
          </cell>
          <cell r="Q428">
            <v>39583</v>
          </cell>
          <cell r="R428">
            <v>1.5448</v>
          </cell>
        </row>
        <row r="429">
          <cell r="H429">
            <v>39580</v>
          </cell>
          <cell r="I429">
            <v>42.655000000000001</v>
          </cell>
          <cell r="K429">
            <v>39582</v>
          </cell>
          <cell r="L429">
            <v>32.450000000000003</v>
          </cell>
          <cell r="N429">
            <v>39582</v>
          </cell>
          <cell r="O429">
            <v>105.04</v>
          </cell>
          <cell r="Q429">
            <v>39582</v>
          </cell>
          <cell r="R429">
            <v>1.5474000000000001</v>
          </cell>
        </row>
        <row r="430">
          <cell r="H430">
            <v>39577</v>
          </cell>
          <cell r="I430">
            <v>42.494999999999997</v>
          </cell>
          <cell r="K430">
            <v>39581</v>
          </cell>
          <cell r="L430">
            <v>32.31</v>
          </cell>
          <cell r="N430">
            <v>39581</v>
          </cell>
          <cell r="O430">
            <v>104.75</v>
          </cell>
          <cell r="Q430">
            <v>39581</v>
          </cell>
          <cell r="R430">
            <v>1.5474000000000001</v>
          </cell>
        </row>
        <row r="431">
          <cell r="H431">
            <v>39576</v>
          </cell>
          <cell r="I431">
            <v>42.695</v>
          </cell>
          <cell r="K431">
            <v>39580</v>
          </cell>
          <cell r="L431">
            <v>32.17</v>
          </cell>
          <cell r="N431">
            <v>39580</v>
          </cell>
          <cell r="O431">
            <v>103.75</v>
          </cell>
          <cell r="Q431">
            <v>39580</v>
          </cell>
          <cell r="R431">
            <v>1.5552999999999999</v>
          </cell>
        </row>
        <row r="432">
          <cell r="H432">
            <v>39575</v>
          </cell>
          <cell r="I432">
            <v>42.435000000000002</v>
          </cell>
          <cell r="K432">
            <v>39577</v>
          </cell>
          <cell r="L432">
            <v>32</v>
          </cell>
          <cell r="N432">
            <v>39577</v>
          </cell>
          <cell r="O432">
            <v>102.87</v>
          </cell>
          <cell r="Q432">
            <v>39577</v>
          </cell>
          <cell r="R432">
            <v>1.5482</v>
          </cell>
        </row>
        <row r="433">
          <cell r="H433">
            <v>39574</v>
          </cell>
          <cell r="I433">
            <v>42.314999999999998</v>
          </cell>
          <cell r="K433">
            <v>39576</v>
          </cell>
          <cell r="L433">
            <v>31.92</v>
          </cell>
          <cell r="N433">
            <v>39576</v>
          </cell>
          <cell r="O433">
            <v>103.74</v>
          </cell>
          <cell r="Q433">
            <v>39576</v>
          </cell>
          <cell r="R433">
            <v>1.5392999999999999</v>
          </cell>
        </row>
        <row r="434">
          <cell r="H434">
            <v>39573</v>
          </cell>
          <cell r="I434">
            <v>42.225000000000001</v>
          </cell>
          <cell r="K434">
            <v>39575</v>
          </cell>
          <cell r="L434">
            <v>31.51</v>
          </cell>
          <cell r="N434">
            <v>39575</v>
          </cell>
          <cell r="O434">
            <v>104.73</v>
          </cell>
          <cell r="Q434">
            <v>39575</v>
          </cell>
          <cell r="R434">
            <v>1.5392000000000001</v>
          </cell>
        </row>
        <row r="435">
          <cell r="H435">
            <v>39570</v>
          </cell>
          <cell r="I435">
            <v>42.354999999999997</v>
          </cell>
          <cell r="K435">
            <v>39574</v>
          </cell>
          <cell r="L435">
            <v>31.67</v>
          </cell>
          <cell r="N435">
            <v>39574</v>
          </cell>
          <cell r="O435">
            <v>104.77</v>
          </cell>
          <cell r="Q435">
            <v>39574</v>
          </cell>
          <cell r="R435">
            <v>1.5531999999999999</v>
          </cell>
        </row>
        <row r="436">
          <cell r="H436">
            <v>39569</v>
          </cell>
          <cell r="I436">
            <v>42.225000000000001</v>
          </cell>
          <cell r="K436">
            <v>39573</v>
          </cell>
          <cell r="L436">
            <v>31.59</v>
          </cell>
          <cell r="N436">
            <v>39573</v>
          </cell>
          <cell r="O436">
            <v>104.85</v>
          </cell>
          <cell r="Q436">
            <v>39573</v>
          </cell>
          <cell r="R436">
            <v>1.5495999999999999</v>
          </cell>
        </row>
        <row r="437">
          <cell r="H437">
            <v>39568</v>
          </cell>
          <cell r="I437">
            <v>42.255000000000003</v>
          </cell>
          <cell r="K437">
            <v>39570</v>
          </cell>
          <cell r="L437">
            <v>31.72</v>
          </cell>
          <cell r="N437">
            <v>39570</v>
          </cell>
          <cell r="O437">
            <v>105.4</v>
          </cell>
          <cell r="Q437">
            <v>39570</v>
          </cell>
          <cell r="R437">
            <v>1.5424</v>
          </cell>
        </row>
        <row r="438">
          <cell r="H438">
            <v>39567</v>
          </cell>
          <cell r="I438">
            <v>42.185000000000002</v>
          </cell>
          <cell r="K438">
            <v>39569</v>
          </cell>
          <cell r="L438">
            <v>31.67</v>
          </cell>
          <cell r="N438">
            <v>39569</v>
          </cell>
          <cell r="O438">
            <v>104.43</v>
          </cell>
          <cell r="Q438">
            <v>39569</v>
          </cell>
          <cell r="R438">
            <v>1.5474000000000001</v>
          </cell>
        </row>
        <row r="439">
          <cell r="H439">
            <v>39566</v>
          </cell>
          <cell r="I439">
            <v>42.155000000000001</v>
          </cell>
          <cell r="K439">
            <v>39568</v>
          </cell>
          <cell r="L439">
            <v>31.58</v>
          </cell>
          <cell r="N439">
            <v>39568</v>
          </cell>
          <cell r="O439">
            <v>103.91</v>
          </cell>
          <cell r="Q439">
            <v>39568</v>
          </cell>
          <cell r="R439">
            <v>1.5622</v>
          </cell>
        </row>
        <row r="440">
          <cell r="H440">
            <v>39563</v>
          </cell>
          <cell r="I440">
            <v>42.064999999999998</v>
          </cell>
          <cell r="K440">
            <v>39567</v>
          </cell>
          <cell r="L440">
            <v>31.7</v>
          </cell>
          <cell r="N440">
            <v>39567</v>
          </cell>
          <cell r="O440">
            <v>104.02</v>
          </cell>
          <cell r="Q440">
            <v>39567</v>
          </cell>
          <cell r="R440">
            <v>1.5571999999999999</v>
          </cell>
        </row>
        <row r="441">
          <cell r="H441">
            <v>39562</v>
          </cell>
          <cell r="I441">
            <v>41.945</v>
          </cell>
          <cell r="K441">
            <v>39566</v>
          </cell>
          <cell r="L441">
            <v>31.7</v>
          </cell>
          <cell r="N441">
            <v>39566</v>
          </cell>
          <cell r="O441">
            <v>104.19</v>
          </cell>
          <cell r="Q441">
            <v>39566</v>
          </cell>
          <cell r="R441">
            <v>1.5657000000000001</v>
          </cell>
        </row>
        <row r="442">
          <cell r="H442">
            <v>39561</v>
          </cell>
          <cell r="I442">
            <v>41.94</v>
          </cell>
          <cell r="K442">
            <v>39563</v>
          </cell>
          <cell r="L442">
            <v>31.7</v>
          </cell>
          <cell r="N442">
            <v>39563</v>
          </cell>
          <cell r="O442">
            <v>104.42</v>
          </cell>
          <cell r="Q442">
            <v>39563</v>
          </cell>
          <cell r="R442">
            <v>1.5629999999999999</v>
          </cell>
        </row>
        <row r="443">
          <cell r="H443">
            <v>39560</v>
          </cell>
          <cell r="I443">
            <v>41.954999999999998</v>
          </cell>
          <cell r="K443">
            <v>39562</v>
          </cell>
          <cell r="L443">
            <v>31.6</v>
          </cell>
          <cell r="N443">
            <v>39562</v>
          </cell>
          <cell r="O443">
            <v>104.26</v>
          </cell>
          <cell r="Q443">
            <v>39562</v>
          </cell>
          <cell r="R443">
            <v>1.5682</v>
          </cell>
        </row>
        <row r="444">
          <cell r="H444">
            <v>39559</v>
          </cell>
          <cell r="I444">
            <v>41.87</v>
          </cell>
          <cell r="K444">
            <v>39561</v>
          </cell>
          <cell r="L444">
            <v>31.48</v>
          </cell>
          <cell r="N444">
            <v>39561</v>
          </cell>
          <cell r="O444">
            <v>103.38</v>
          </cell>
          <cell r="Q444">
            <v>39561</v>
          </cell>
          <cell r="R444">
            <v>1.5889</v>
          </cell>
        </row>
        <row r="445">
          <cell r="H445">
            <v>39556</v>
          </cell>
          <cell r="I445">
            <v>41.895000000000003</v>
          </cell>
          <cell r="K445">
            <v>39560</v>
          </cell>
          <cell r="L445">
            <v>31.46</v>
          </cell>
          <cell r="N445">
            <v>39560</v>
          </cell>
          <cell r="O445">
            <v>103.02</v>
          </cell>
          <cell r="Q445">
            <v>39560</v>
          </cell>
          <cell r="R445">
            <v>1.5991</v>
          </cell>
        </row>
        <row r="446">
          <cell r="H446">
            <v>39555</v>
          </cell>
          <cell r="I446">
            <v>41.935000000000002</v>
          </cell>
          <cell r="K446">
            <v>39559</v>
          </cell>
          <cell r="L446">
            <v>31.51</v>
          </cell>
          <cell r="N446">
            <v>39559</v>
          </cell>
          <cell r="O446">
            <v>103.27</v>
          </cell>
          <cell r="Q446">
            <v>39559</v>
          </cell>
          <cell r="R446">
            <v>1.5911999999999999</v>
          </cell>
        </row>
        <row r="447">
          <cell r="H447">
            <v>39554</v>
          </cell>
          <cell r="I447">
            <v>41.905000000000001</v>
          </cell>
          <cell r="K447">
            <v>39556</v>
          </cell>
          <cell r="L447">
            <v>31.51</v>
          </cell>
          <cell r="N447">
            <v>39556</v>
          </cell>
          <cell r="O447">
            <v>103.67</v>
          </cell>
          <cell r="Q447">
            <v>39556</v>
          </cell>
          <cell r="R447">
            <v>1.5817000000000001</v>
          </cell>
        </row>
        <row r="448">
          <cell r="H448">
            <v>39553</v>
          </cell>
          <cell r="I448">
            <v>41.954999999999998</v>
          </cell>
          <cell r="K448">
            <v>39555</v>
          </cell>
          <cell r="L448">
            <v>31.42</v>
          </cell>
          <cell r="N448">
            <v>39555</v>
          </cell>
          <cell r="O448">
            <v>102.48</v>
          </cell>
          <cell r="Q448">
            <v>39555</v>
          </cell>
          <cell r="R448">
            <v>1.5908</v>
          </cell>
        </row>
        <row r="449">
          <cell r="H449">
            <v>39552</v>
          </cell>
          <cell r="I449">
            <v>41.747</v>
          </cell>
          <cell r="K449">
            <v>39554</v>
          </cell>
          <cell r="L449">
            <v>31.48</v>
          </cell>
          <cell r="N449">
            <v>39554</v>
          </cell>
          <cell r="O449">
            <v>101.83</v>
          </cell>
          <cell r="Q449">
            <v>39554</v>
          </cell>
          <cell r="R449">
            <v>1.5947</v>
          </cell>
        </row>
        <row r="450">
          <cell r="H450">
            <v>39549</v>
          </cell>
          <cell r="I450">
            <v>41.575000000000003</v>
          </cell>
          <cell r="K450">
            <v>39553</v>
          </cell>
          <cell r="L450">
            <v>31.62</v>
          </cell>
          <cell r="N450">
            <v>39553</v>
          </cell>
          <cell r="O450">
            <v>101.83</v>
          </cell>
          <cell r="Q450">
            <v>39553</v>
          </cell>
          <cell r="R450">
            <v>1.579</v>
          </cell>
        </row>
        <row r="451">
          <cell r="H451">
            <v>39548</v>
          </cell>
          <cell r="I451">
            <v>41.59</v>
          </cell>
          <cell r="K451">
            <v>39552</v>
          </cell>
          <cell r="L451">
            <v>31.59</v>
          </cell>
          <cell r="N451">
            <v>39552</v>
          </cell>
          <cell r="O451">
            <v>101.1</v>
          </cell>
          <cell r="Q451">
            <v>39552</v>
          </cell>
          <cell r="R451">
            <v>1.5832000000000002</v>
          </cell>
        </row>
        <row r="452">
          <cell r="H452">
            <v>39547</v>
          </cell>
          <cell r="I452">
            <v>41.725000000000001</v>
          </cell>
          <cell r="K452">
            <v>39549</v>
          </cell>
          <cell r="L452">
            <v>31.56</v>
          </cell>
          <cell r="N452">
            <v>39549</v>
          </cell>
          <cell r="O452">
            <v>100.95</v>
          </cell>
          <cell r="Q452">
            <v>39549</v>
          </cell>
          <cell r="R452">
            <v>1.5808</v>
          </cell>
        </row>
        <row r="453">
          <cell r="H453">
            <v>39546</v>
          </cell>
          <cell r="I453">
            <v>41.774999999999999</v>
          </cell>
          <cell r="K453">
            <v>39548</v>
          </cell>
          <cell r="L453">
            <v>31.53</v>
          </cell>
          <cell r="N453">
            <v>39548</v>
          </cell>
          <cell r="O453">
            <v>101.95</v>
          </cell>
          <cell r="Q453">
            <v>39548</v>
          </cell>
          <cell r="R453">
            <v>1.5742</v>
          </cell>
        </row>
        <row r="454">
          <cell r="H454">
            <v>39545</v>
          </cell>
          <cell r="I454">
            <v>41.72</v>
          </cell>
          <cell r="K454">
            <v>39547</v>
          </cell>
          <cell r="L454">
            <v>31.74</v>
          </cell>
          <cell r="N454">
            <v>39547</v>
          </cell>
          <cell r="O454">
            <v>101.8</v>
          </cell>
          <cell r="Q454">
            <v>39547</v>
          </cell>
          <cell r="R454">
            <v>1.5831</v>
          </cell>
        </row>
        <row r="455">
          <cell r="H455">
            <v>39542</v>
          </cell>
          <cell r="I455">
            <v>41.72</v>
          </cell>
          <cell r="K455">
            <v>39546</v>
          </cell>
          <cell r="L455">
            <v>31.74</v>
          </cell>
          <cell r="N455">
            <v>39546</v>
          </cell>
          <cell r="O455">
            <v>102.66</v>
          </cell>
          <cell r="Q455">
            <v>39546</v>
          </cell>
          <cell r="R455">
            <v>1.5712000000000002</v>
          </cell>
        </row>
        <row r="456">
          <cell r="H456">
            <v>39541</v>
          </cell>
          <cell r="I456">
            <v>41.61</v>
          </cell>
          <cell r="K456">
            <v>39545</v>
          </cell>
          <cell r="L456">
            <v>31.63</v>
          </cell>
          <cell r="N456">
            <v>39545</v>
          </cell>
          <cell r="O456">
            <v>102.4</v>
          </cell>
          <cell r="Q456">
            <v>39545</v>
          </cell>
          <cell r="R456">
            <v>1.5710999999999999</v>
          </cell>
        </row>
        <row r="457">
          <cell r="H457">
            <v>39540</v>
          </cell>
          <cell r="I457">
            <v>41.47</v>
          </cell>
          <cell r="K457">
            <v>39542</v>
          </cell>
          <cell r="L457">
            <v>31.66</v>
          </cell>
          <cell r="N457">
            <v>39542</v>
          </cell>
          <cell r="O457">
            <v>101.47</v>
          </cell>
          <cell r="Q457">
            <v>39542</v>
          </cell>
          <cell r="R457">
            <v>1.5737000000000001</v>
          </cell>
        </row>
        <row r="458">
          <cell r="H458">
            <v>39539</v>
          </cell>
          <cell r="I458">
            <v>41.68</v>
          </cell>
          <cell r="K458">
            <v>39541</v>
          </cell>
          <cell r="L458">
            <v>31.64</v>
          </cell>
          <cell r="N458">
            <v>39541</v>
          </cell>
          <cell r="O458">
            <v>102.25</v>
          </cell>
          <cell r="Q458">
            <v>39541</v>
          </cell>
          <cell r="R458">
            <v>1.5684</v>
          </cell>
        </row>
        <row r="459">
          <cell r="H459">
            <v>39538</v>
          </cell>
          <cell r="I459">
            <v>41.741999999999997</v>
          </cell>
          <cell r="K459">
            <v>39540</v>
          </cell>
          <cell r="L459">
            <v>31.7</v>
          </cell>
          <cell r="N459">
            <v>39540</v>
          </cell>
          <cell r="O459">
            <v>102.36</v>
          </cell>
          <cell r="Q459">
            <v>39540</v>
          </cell>
          <cell r="R459">
            <v>1.5686</v>
          </cell>
        </row>
        <row r="460">
          <cell r="H460">
            <v>39535</v>
          </cell>
          <cell r="I460">
            <v>41.78</v>
          </cell>
          <cell r="K460">
            <v>39539</v>
          </cell>
          <cell r="L460">
            <v>31.5</v>
          </cell>
          <cell r="N460">
            <v>39539</v>
          </cell>
          <cell r="O460">
            <v>101.85</v>
          </cell>
          <cell r="Q460">
            <v>39539</v>
          </cell>
          <cell r="R460">
            <v>1.5613999999999999</v>
          </cell>
        </row>
        <row r="461">
          <cell r="H461">
            <v>39534</v>
          </cell>
          <cell r="I461">
            <v>41.838999999999999</v>
          </cell>
          <cell r="K461">
            <v>39538</v>
          </cell>
          <cell r="L461">
            <v>31.44</v>
          </cell>
          <cell r="N461">
            <v>39538</v>
          </cell>
          <cell r="O461">
            <v>99.69</v>
          </cell>
          <cell r="Q461">
            <v>39538</v>
          </cell>
          <cell r="R461">
            <v>1.5788</v>
          </cell>
        </row>
        <row r="462">
          <cell r="H462">
            <v>39533</v>
          </cell>
          <cell r="I462">
            <v>41.67</v>
          </cell>
          <cell r="K462">
            <v>39535</v>
          </cell>
          <cell r="L462">
            <v>31.43</v>
          </cell>
          <cell r="N462">
            <v>39535</v>
          </cell>
          <cell r="O462">
            <v>99.23</v>
          </cell>
          <cell r="Q462">
            <v>39535</v>
          </cell>
          <cell r="R462">
            <v>1.5796000000000001</v>
          </cell>
        </row>
        <row r="463">
          <cell r="H463">
            <v>39532</v>
          </cell>
          <cell r="I463">
            <v>41.552</v>
          </cell>
          <cell r="K463">
            <v>39534</v>
          </cell>
          <cell r="L463">
            <v>31.1</v>
          </cell>
          <cell r="N463">
            <v>39534</v>
          </cell>
          <cell r="O463">
            <v>99.65</v>
          </cell>
          <cell r="Q463">
            <v>39534</v>
          </cell>
          <cell r="R463">
            <v>1.5779000000000001</v>
          </cell>
        </row>
        <row r="464">
          <cell r="H464">
            <v>39531</v>
          </cell>
          <cell r="I464">
            <v>41.670999999999999</v>
          </cell>
          <cell r="K464">
            <v>39533</v>
          </cell>
          <cell r="L464">
            <v>31.37</v>
          </cell>
          <cell r="N464">
            <v>39533</v>
          </cell>
          <cell r="O464">
            <v>99.2</v>
          </cell>
          <cell r="Q464">
            <v>39533</v>
          </cell>
          <cell r="R464">
            <v>1.5845</v>
          </cell>
        </row>
        <row r="465">
          <cell r="H465">
            <v>39528</v>
          </cell>
          <cell r="I465">
            <v>41.674999999999997</v>
          </cell>
          <cell r="K465">
            <v>39532</v>
          </cell>
          <cell r="L465">
            <v>31.53</v>
          </cell>
          <cell r="N465">
            <v>39532</v>
          </cell>
          <cell r="O465">
            <v>99.98</v>
          </cell>
          <cell r="Q465">
            <v>39532</v>
          </cell>
          <cell r="R465">
            <v>1.5649999999999999</v>
          </cell>
        </row>
        <row r="466">
          <cell r="H466">
            <v>39527</v>
          </cell>
          <cell r="I466">
            <v>41.57</v>
          </cell>
          <cell r="K466">
            <v>39531</v>
          </cell>
          <cell r="L466">
            <v>31.09</v>
          </cell>
          <cell r="N466">
            <v>39531</v>
          </cell>
          <cell r="O466">
            <v>100.74</v>
          </cell>
          <cell r="Q466">
            <v>39531</v>
          </cell>
          <cell r="R466">
            <v>1.5423</v>
          </cell>
        </row>
        <row r="467">
          <cell r="H467">
            <v>39526</v>
          </cell>
          <cell r="I467">
            <v>41.63</v>
          </cell>
          <cell r="K467">
            <v>39528</v>
          </cell>
          <cell r="L467">
            <v>31.28</v>
          </cell>
          <cell r="N467">
            <v>39528</v>
          </cell>
          <cell r="O467">
            <v>99.58</v>
          </cell>
          <cell r="Q467">
            <v>39528</v>
          </cell>
          <cell r="R467">
            <v>1.5430999999999999</v>
          </cell>
        </row>
        <row r="468">
          <cell r="H468">
            <v>39525</v>
          </cell>
          <cell r="I468">
            <v>41.475000000000001</v>
          </cell>
          <cell r="K468">
            <v>39527</v>
          </cell>
          <cell r="L468">
            <v>31.04</v>
          </cell>
          <cell r="N468">
            <v>39527</v>
          </cell>
          <cell r="O468">
            <v>99.51</v>
          </cell>
          <cell r="Q468">
            <v>39527</v>
          </cell>
          <cell r="R468">
            <v>1.5427999999999999</v>
          </cell>
        </row>
        <row r="469">
          <cell r="H469">
            <v>39524</v>
          </cell>
          <cell r="I469">
            <v>41.695</v>
          </cell>
          <cell r="K469">
            <v>39526</v>
          </cell>
          <cell r="L469">
            <v>31.16</v>
          </cell>
          <cell r="N469">
            <v>39526</v>
          </cell>
          <cell r="O469">
            <v>99.03</v>
          </cell>
          <cell r="Q469">
            <v>39526</v>
          </cell>
          <cell r="R469">
            <v>1.5626</v>
          </cell>
        </row>
        <row r="470">
          <cell r="H470">
            <v>39521</v>
          </cell>
          <cell r="I470">
            <v>41.54</v>
          </cell>
          <cell r="K470">
            <v>39525</v>
          </cell>
          <cell r="L470">
            <v>31.7</v>
          </cell>
          <cell r="N470">
            <v>39525</v>
          </cell>
          <cell r="O470">
            <v>99.85</v>
          </cell>
          <cell r="Q470">
            <v>39525</v>
          </cell>
          <cell r="R470">
            <v>1.5625</v>
          </cell>
        </row>
        <row r="471">
          <cell r="H471">
            <v>39520</v>
          </cell>
          <cell r="I471">
            <v>41.39</v>
          </cell>
          <cell r="K471">
            <v>39524</v>
          </cell>
          <cell r="L471">
            <v>31.7</v>
          </cell>
          <cell r="N471">
            <v>39524</v>
          </cell>
          <cell r="O471">
            <v>97.33</v>
          </cell>
          <cell r="Q471">
            <v>39524</v>
          </cell>
          <cell r="R471">
            <v>1.5729</v>
          </cell>
        </row>
        <row r="472">
          <cell r="H472">
            <v>39519</v>
          </cell>
          <cell r="I472">
            <v>41.27</v>
          </cell>
          <cell r="K472">
            <v>39521</v>
          </cell>
          <cell r="L472">
            <v>31.36</v>
          </cell>
          <cell r="N472">
            <v>39521</v>
          </cell>
          <cell r="O472">
            <v>99.09</v>
          </cell>
          <cell r="Q472">
            <v>39521</v>
          </cell>
          <cell r="R472">
            <v>1.5674000000000001</v>
          </cell>
        </row>
        <row r="473">
          <cell r="H473">
            <v>39518</v>
          </cell>
          <cell r="I473">
            <v>41.204999999999998</v>
          </cell>
          <cell r="K473">
            <v>39520</v>
          </cell>
          <cell r="L473">
            <v>31.42</v>
          </cell>
          <cell r="N473">
            <v>39520</v>
          </cell>
          <cell r="O473">
            <v>100.65</v>
          </cell>
          <cell r="Q473">
            <v>39520</v>
          </cell>
          <cell r="R473">
            <v>1.5634999999999999</v>
          </cell>
        </row>
        <row r="474">
          <cell r="H474">
            <v>39517</v>
          </cell>
          <cell r="I474">
            <v>41.13</v>
          </cell>
          <cell r="K474">
            <v>39519</v>
          </cell>
          <cell r="L474">
            <v>31.56</v>
          </cell>
          <cell r="N474">
            <v>39519</v>
          </cell>
          <cell r="O474">
            <v>101.79</v>
          </cell>
          <cell r="Q474">
            <v>39519</v>
          </cell>
          <cell r="R474">
            <v>1.5550999999999999</v>
          </cell>
        </row>
        <row r="475">
          <cell r="H475">
            <v>39514</v>
          </cell>
          <cell r="I475">
            <v>40.847000000000001</v>
          </cell>
          <cell r="K475">
            <v>39518</v>
          </cell>
          <cell r="L475">
            <v>31.55</v>
          </cell>
          <cell r="N475">
            <v>39518</v>
          </cell>
          <cell r="O475">
            <v>103.42</v>
          </cell>
          <cell r="Q475">
            <v>39518</v>
          </cell>
          <cell r="R475">
            <v>1.5338000000000001</v>
          </cell>
        </row>
        <row r="476">
          <cell r="H476">
            <v>39513</v>
          </cell>
          <cell r="I476">
            <v>40.549999999999997</v>
          </cell>
          <cell r="K476">
            <v>39517</v>
          </cell>
          <cell r="L476">
            <v>31.52</v>
          </cell>
          <cell r="N476">
            <v>39517</v>
          </cell>
          <cell r="O476">
            <v>101.76</v>
          </cell>
          <cell r="Q476">
            <v>39517</v>
          </cell>
          <cell r="R476">
            <v>1.5343</v>
          </cell>
        </row>
        <row r="477">
          <cell r="H477">
            <v>39512</v>
          </cell>
          <cell r="I477">
            <v>40.74</v>
          </cell>
          <cell r="K477">
            <v>39514</v>
          </cell>
          <cell r="L477">
            <v>31.28</v>
          </cell>
          <cell r="N477">
            <v>39514</v>
          </cell>
          <cell r="O477">
            <v>102.67</v>
          </cell>
          <cell r="Q477">
            <v>39514</v>
          </cell>
          <cell r="R477">
            <v>1.5354999999999999</v>
          </cell>
        </row>
        <row r="478">
          <cell r="H478">
            <v>39511</v>
          </cell>
          <cell r="I478">
            <v>40.619999999999997</v>
          </cell>
          <cell r="K478">
            <v>39513</v>
          </cell>
          <cell r="L478">
            <v>31.53</v>
          </cell>
          <cell r="N478">
            <v>39513</v>
          </cell>
          <cell r="O478">
            <v>102.67</v>
          </cell>
          <cell r="Q478">
            <v>39513</v>
          </cell>
          <cell r="R478">
            <v>1.538</v>
          </cell>
        </row>
        <row r="479">
          <cell r="H479">
            <v>39510</v>
          </cell>
          <cell r="I479">
            <v>40.700000000000003</v>
          </cell>
          <cell r="K479">
            <v>39512</v>
          </cell>
          <cell r="L479">
            <v>31.7</v>
          </cell>
          <cell r="N479">
            <v>39512</v>
          </cell>
          <cell r="O479">
            <v>104.01</v>
          </cell>
          <cell r="Q479">
            <v>39512</v>
          </cell>
          <cell r="R479">
            <v>1.5265</v>
          </cell>
        </row>
        <row r="480">
          <cell r="H480">
            <v>39507</v>
          </cell>
          <cell r="I480">
            <v>40.427</v>
          </cell>
          <cell r="K480">
            <v>39511</v>
          </cell>
          <cell r="L480">
            <v>31.63</v>
          </cell>
          <cell r="N480">
            <v>39511</v>
          </cell>
          <cell r="O480">
            <v>103.37</v>
          </cell>
          <cell r="Q480">
            <v>39511</v>
          </cell>
          <cell r="R480">
            <v>1.5217000000000001</v>
          </cell>
        </row>
        <row r="481">
          <cell r="H481">
            <v>39506</v>
          </cell>
          <cell r="I481">
            <v>40.42</v>
          </cell>
          <cell r="K481">
            <v>39510</v>
          </cell>
          <cell r="L481">
            <v>31.6</v>
          </cell>
          <cell r="N481">
            <v>39510</v>
          </cell>
          <cell r="O481">
            <v>103.49</v>
          </cell>
          <cell r="Q481">
            <v>39510</v>
          </cell>
          <cell r="R481">
            <v>1.5204</v>
          </cell>
        </row>
        <row r="482">
          <cell r="H482">
            <v>39505</v>
          </cell>
          <cell r="I482">
            <v>40.270000000000003</v>
          </cell>
          <cell r="K482">
            <v>39507</v>
          </cell>
          <cell r="L482">
            <v>31.93</v>
          </cell>
          <cell r="N482">
            <v>39507</v>
          </cell>
          <cell r="O482">
            <v>103.74</v>
          </cell>
          <cell r="Q482">
            <v>39507</v>
          </cell>
          <cell r="R482">
            <v>1.5179</v>
          </cell>
        </row>
        <row r="483">
          <cell r="H483">
            <v>39504</v>
          </cell>
          <cell r="I483">
            <v>40.472000000000001</v>
          </cell>
          <cell r="K483">
            <v>39506</v>
          </cell>
          <cell r="L483">
            <v>32</v>
          </cell>
          <cell r="N483">
            <v>39506</v>
          </cell>
          <cell r="O483">
            <v>105.37</v>
          </cell>
          <cell r="Q483">
            <v>39506</v>
          </cell>
          <cell r="R483">
            <v>1.5192999999999999</v>
          </cell>
        </row>
        <row r="484">
          <cell r="H484">
            <v>39503</v>
          </cell>
          <cell r="I484">
            <v>40.674999999999997</v>
          </cell>
          <cell r="K484">
            <v>39505</v>
          </cell>
          <cell r="L484">
            <v>32.14</v>
          </cell>
          <cell r="N484">
            <v>39505</v>
          </cell>
          <cell r="O484">
            <v>106.49</v>
          </cell>
          <cell r="Q484">
            <v>39505</v>
          </cell>
          <cell r="R484">
            <v>1.512</v>
          </cell>
        </row>
        <row r="485">
          <cell r="H485">
            <v>39500</v>
          </cell>
          <cell r="I485">
            <v>40.604999999999997</v>
          </cell>
          <cell r="K485">
            <v>39504</v>
          </cell>
          <cell r="L485">
            <v>32.26</v>
          </cell>
          <cell r="N485">
            <v>39504</v>
          </cell>
          <cell r="O485">
            <v>107.28</v>
          </cell>
          <cell r="Q485">
            <v>39504</v>
          </cell>
          <cell r="R485">
            <v>1.4974000000000001</v>
          </cell>
        </row>
        <row r="486">
          <cell r="H486">
            <v>39499</v>
          </cell>
          <cell r="I486">
            <v>40.58</v>
          </cell>
          <cell r="K486">
            <v>39503</v>
          </cell>
          <cell r="L486">
            <v>32.29</v>
          </cell>
          <cell r="N486">
            <v>39503</v>
          </cell>
          <cell r="O486">
            <v>108.07</v>
          </cell>
          <cell r="Q486">
            <v>39503</v>
          </cell>
          <cell r="R486">
            <v>1.4830000000000001</v>
          </cell>
        </row>
        <row r="487">
          <cell r="H487">
            <v>39498</v>
          </cell>
          <cell r="I487">
            <v>40.784999999999997</v>
          </cell>
          <cell r="K487">
            <v>39500</v>
          </cell>
          <cell r="L487">
            <v>32.4</v>
          </cell>
          <cell r="N487">
            <v>39500</v>
          </cell>
          <cell r="O487">
            <v>107.17</v>
          </cell>
          <cell r="Q487">
            <v>39500</v>
          </cell>
          <cell r="R487">
            <v>1.4826999999999999</v>
          </cell>
        </row>
        <row r="488">
          <cell r="H488">
            <v>39497</v>
          </cell>
          <cell r="I488">
            <v>40.630000000000003</v>
          </cell>
          <cell r="K488">
            <v>39499</v>
          </cell>
          <cell r="L488">
            <v>32.51</v>
          </cell>
          <cell r="N488">
            <v>39499</v>
          </cell>
          <cell r="O488">
            <v>107.4</v>
          </cell>
          <cell r="Q488">
            <v>39499</v>
          </cell>
          <cell r="R488">
            <v>1.4814000000000001</v>
          </cell>
        </row>
        <row r="489">
          <cell r="H489">
            <v>39496</v>
          </cell>
          <cell r="I489">
            <v>40.67</v>
          </cell>
          <cell r="K489">
            <v>39498</v>
          </cell>
          <cell r="L489">
            <v>32.51</v>
          </cell>
          <cell r="N489">
            <v>39498</v>
          </cell>
          <cell r="O489">
            <v>108.12</v>
          </cell>
          <cell r="Q489">
            <v>39498</v>
          </cell>
          <cell r="R489">
            <v>1.4715</v>
          </cell>
        </row>
        <row r="490">
          <cell r="H490">
            <v>39493</v>
          </cell>
          <cell r="I490">
            <v>40.700000000000003</v>
          </cell>
          <cell r="K490">
            <v>39497</v>
          </cell>
          <cell r="L490">
            <v>32.51</v>
          </cell>
          <cell r="N490">
            <v>39497</v>
          </cell>
          <cell r="O490">
            <v>107.78</v>
          </cell>
          <cell r="Q490">
            <v>39497</v>
          </cell>
          <cell r="R490">
            <v>1.4724999999999999</v>
          </cell>
        </row>
        <row r="491">
          <cell r="H491">
            <v>39492</v>
          </cell>
          <cell r="I491">
            <v>41.015000000000001</v>
          </cell>
          <cell r="K491">
            <v>39496</v>
          </cell>
          <cell r="L491">
            <v>32.51</v>
          </cell>
          <cell r="N491">
            <v>39496</v>
          </cell>
          <cell r="O491">
            <v>108.23</v>
          </cell>
          <cell r="Q491">
            <v>39496</v>
          </cell>
          <cell r="R491">
            <v>1.4658</v>
          </cell>
        </row>
        <row r="492">
          <cell r="H492">
            <v>39491</v>
          </cell>
          <cell r="I492">
            <v>40.914999999999999</v>
          </cell>
          <cell r="K492">
            <v>39493</v>
          </cell>
          <cell r="L492">
            <v>32.53</v>
          </cell>
          <cell r="N492">
            <v>39493</v>
          </cell>
          <cell r="O492">
            <v>107.82</v>
          </cell>
          <cell r="Q492">
            <v>39493</v>
          </cell>
          <cell r="R492">
            <v>1.4681999999999999</v>
          </cell>
        </row>
        <row r="493">
          <cell r="H493">
            <v>39490</v>
          </cell>
          <cell r="I493">
            <v>40.704999999999998</v>
          </cell>
          <cell r="K493">
            <v>39492</v>
          </cell>
          <cell r="L493">
            <v>32.78</v>
          </cell>
          <cell r="N493">
            <v>39492</v>
          </cell>
          <cell r="O493">
            <v>107.87</v>
          </cell>
          <cell r="Q493">
            <v>39492</v>
          </cell>
          <cell r="R493">
            <v>1.4642999999999999</v>
          </cell>
        </row>
        <row r="494">
          <cell r="H494">
            <v>39489</v>
          </cell>
          <cell r="I494">
            <v>40.9</v>
          </cell>
          <cell r="K494">
            <v>39491</v>
          </cell>
          <cell r="L494">
            <v>32.880000000000003</v>
          </cell>
          <cell r="N494">
            <v>39491</v>
          </cell>
          <cell r="O494">
            <v>108.33</v>
          </cell>
          <cell r="Q494">
            <v>39491</v>
          </cell>
          <cell r="R494">
            <v>1.4573</v>
          </cell>
        </row>
        <row r="495">
          <cell r="H495">
            <v>39486</v>
          </cell>
          <cell r="I495">
            <v>40.655000000000001</v>
          </cell>
          <cell r="K495">
            <v>39490</v>
          </cell>
          <cell r="L495">
            <v>32.880000000000003</v>
          </cell>
          <cell r="N495">
            <v>39490</v>
          </cell>
          <cell r="O495">
            <v>107.31</v>
          </cell>
          <cell r="Q495">
            <v>39490</v>
          </cell>
          <cell r="R495">
            <v>1.4583999999999999</v>
          </cell>
        </row>
        <row r="496">
          <cell r="H496">
            <v>39485</v>
          </cell>
          <cell r="I496">
            <v>40.625</v>
          </cell>
          <cell r="K496">
            <v>39489</v>
          </cell>
          <cell r="L496">
            <v>32.92</v>
          </cell>
          <cell r="N496">
            <v>39489</v>
          </cell>
          <cell r="O496">
            <v>106.96</v>
          </cell>
          <cell r="Q496">
            <v>39489</v>
          </cell>
          <cell r="R496">
            <v>1.4519</v>
          </cell>
        </row>
        <row r="497">
          <cell r="H497">
            <v>39484</v>
          </cell>
          <cell r="I497">
            <v>40.659999999999997</v>
          </cell>
          <cell r="K497">
            <v>39486</v>
          </cell>
          <cell r="L497">
            <v>32.909999999999997</v>
          </cell>
          <cell r="N497">
            <v>39486</v>
          </cell>
          <cell r="O497">
            <v>107.3</v>
          </cell>
          <cell r="Q497">
            <v>39486</v>
          </cell>
          <cell r="R497">
            <v>1.4504000000000001</v>
          </cell>
        </row>
        <row r="498">
          <cell r="H498">
            <v>39483</v>
          </cell>
          <cell r="I498">
            <v>40.49</v>
          </cell>
          <cell r="K498">
            <v>39485</v>
          </cell>
          <cell r="L498">
            <v>32.9</v>
          </cell>
          <cell r="N498">
            <v>39485</v>
          </cell>
          <cell r="O498">
            <v>107.49</v>
          </cell>
          <cell r="Q498">
            <v>39485</v>
          </cell>
          <cell r="R498">
            <v>1.4485000000000001</v>
          </cell>
        </row>
        <row r="499">
          <cell r="H499">
            <v>39482</v>
          </cell>
          <cell r="I499">
            <v>40.634999999999998</v>
          </cell>
          <cell r="K499">
            <v>39484</v>
          </cell>
          <cell r="L499">
            <v>32.9</v>
          </cell>
          <cell r="N499">
            <v>39484</v>
          </cell>
          <cell r="O499">
            <v>106.54</v>
          </cell>
          <cell r="Q499">
            <v>39484</v>
          </cell>
          <cell r="R499">
            <v>1.4632000000000001</v>
          </cell>
        </row>
        <row r="500">
          <cell r="H500">
            <v>39479</v>
          </cell>
          <cell r="I500">
            <v>40.5</v>
          </cell>
          <cell r="K500">
            <v>39483</v>
          </cell>
          <cell r="L500">
            <v>32.909999999999997</v>
          </cell>
          <cell r="N500">
            <v>39483</v>
          </cell>
          <cell r="O500">
            <v>106.82</v>
          </cell>
          <cell r="Q500">
            <v>39483</v>
          </cell>
          <cell r="R500">
            <v>1.4647000000000001</v>
          </cell>
        </row>
        <row r="501">
          <cell r="H501">
            <v>39478</v>
          </cell>
          <cell r="I501">
            <v>40.557000000000002</v>
          </cell>
          <cell r="K501">
            <v>39482</v>
          </cell>
          <cell r="L501">
            <v>32.93</v>
          </cell>
          <cell r="N501">
            <v>39482</v>
          </cell>
          <cell r="O501">
            <v>106.71</v>
          </cell>
          <cell r="Q501">
            <v>39482</v>
          </cell>
          <cell r="R501">
            <v>1.4830000000000001</v>
          </cell>
        </row>
        <row r="502">
          <cell r="H502">
            <v>39477</v>
          </cell>
          <cell r="I502">
            <v>40.704999999999998</v>
          </cell>
          <cell r="K502">
            <v>39479</v>
          </cell>
          <cell r="L502">
            <v>32.979999999999997</v>
          </cell>
          <cell r="N502">
            <v>39479</v>
          </cell>
          <cell r="O502">
            <v>106.49</v>
          </cell>
          <cell r="Q502">
            <v>39479</v>
          </cell>
          <cell r="R502">
            <v>1.4802</v>
          </cell>
        </row>
        <row r="503">
          <cell r="H503">
            <v>39476</v>
          </cell>
          <cell r="I503">
            <v>40.645000000000003</v>
          </cell>
          <cell r="K503">
            <v>39478</v>
          </cell>
          <cell r="L503">
            <v>33.03</v>
          </cell>
          <cell r="N503">
            <v>39478</v>
          </cell>
          <cell r="O503">
            <v>106.44</v>
          </cell>
          <cell r="Q503">
            <v>39478</v>
          </cell>
          <cell r="R503">
            <v>1.4861</v>
          </cell>
        </row>
        <row r="504">
          <cell r="H504">
            <v>39475</v>
          </cell>
          <cell r="I504">
            <v>40.93</v>
          </cell>
          <cell r="K504">
            <v>39477</v>
          </cell>
          <cell r="L504">
            <v>33.04</v>
          </cell>
          <cell r="N504">
            <v>39477</v>
          </cell>
          <cell r="O504">
            <v>106.22</v>
          </cell>
          <cell r="Q504">
            <v>39477</v>
          </cell>
          <cell r="R504">
            <v>1.4862</v>
          </cell>
        </row>
        <row r="505">
          <cell r="H505">
            <v>39472</v>
          </cell>
          <cell r="I505">
            <v>40.807000000000002</v>
          </cell>
          <cell r="K505">
            <v>39476</v>
          </cell>
          <cell r="L505">
            <v>33.049999999999997</v>
          </cell>
          <cell r="N505">
            <v>39476</v>
          </cell>
          <cell r="O505">
            <v>107.11</v>
          </cell>
          <cell r="Q505">
            <v>39476</v>
          </cell>
          <cell r="R505">
            <v>1.4776</v>
          </cell>
        </row>
        <row r="506">
          <cell r="H506">
            <v>39471</v>
          </cell>
          <cell r="I506">
            <v>41.182000000000002</v>
          </cell>
          <cell r="K506">
            <v>39475</v>
          </cell>
          <cell r="L506">
            <v>33.049999999999997</v>
          </cell>
          <cell r="N506">
            <v>39475</v>
          </cell>
          <cell r="O506">
            <v>106.9</v>
          </cell>
          <cell r="Q506">
            <v>39475</v>
          </cell>
          <cell r="R506">
            <v>1.4781</v>
          </cell>
        </row>
        <row r="507">
          <cell r="H507">
            <v>39470</v>
          </cell>
          <cell r="I507">
            <v>41.292000000000002</v>
          </cell>
          <cell r="K507">
            <v>39472</v>
          </cell>
          <cell r="L507">
            <v>32.94</v>
          </cell>
          <cell r="N507">
            <v>39472</v>
          </cell>
          <cell r="O507">
            <v>106.72</v>
          </cell>
          <cell r="Q507">
            <v>39472</v>
          </cell>
          <cell r="R507">
            <v>1.4681</v>
          </cell>
        </row>
        <row r="508">
          <cell r="H508">
            <v>39469</v>
          </cell>
          <cell r="I508">
            <v>41.576999999999998</v>
          </cell>
          <cell r="K508">
            <v>39471</v>
          </cell>
          <cell r="L508">
            <v>33.07</v>
          </cell>
          <cell r="N508">
            <v>39471</v>
          </cell>
          <cell r="O508">
            <v>107.18</v>
          </cell>
          <cell r="Q508">
            <v>39471</v>
          </cell>
          <cell r="R508">
            <v>1.4755</v>
          </cell>
        </row>
        <row r="509">
          <cell r="H509">
            <v>39468</v>
          </cell>
          <cell r="I509">
            <v>41.104999999999997</v>
          </cell>
          <cell r="K509">
            <v>39470</v>
          </cell>
          <cell r="L509">
            <v>33.14</v>
          </cell>
          <cell r="N509">
            <v>39470</v>
          </cell>
          <cell r="O509">
            <v>106.71</v>
          </cell>
          <cell r="Q509">
            <v>39470</v>
          </cell>
          <cell r="R509">
            <v>1.4628999999999999</v>
          </cell>
        </row>
        <row r="510">
          <cell r="H510">
            <v>39465</v>
          </cell>
          <cell r="I510">
            <v>40.884999999999998</v>
          </cell>
          <cell r="K510">
            <v>39469</v>
          </cell>
          <cell r="L510">
            <v>33.19</v>
          </cell>
          <cell r="N510">
            <v>39469</v>
          </cell>
          <cell r="O510">
            <v>106.44</v>
          </cell>
          <cell r="Q510">
            <v>39469</v>
          </cell>
          <cell r="R510">
            <v>1.4628999999999999</v>
          </cell>
        </row>
        <row r="511">
          <cell r="H511">
            <v>39464</v>
          </cell>
          <cell r="I511">
            <v>40.869999999999997</v>
          </cell>
          <cell r="K511">
            <v>39468</v>
          </cell>
          <cell r="L511">
            <v>33.119999999999997</v>
          </cell>
          <cell r="N511">
            <v>39468</v>
          </cell>
          <cell r="O511">
            <v>105.99</v>
          </cell>
          <cell r="Q511">
            <v>39468</v>
          </cell>
          <cell r="R511">
            <v>1.4454</v>
          </cell>
        </row>
        <row r="512">
          <cell r="H512">
            <v>39463</v>
          </cell>
          <cell r="I512">
            <v>40.770000000000003</v>
          </cell>
          <cell r="K512">
            <v>39465</v>
          </cell>
          <cell r="L512">
            <v>33.049999999999997</v>
          </cell>
          <cell r="N512">
            <v>39465</v>
          </cell>
          <cell r="O512">
            <v>106.87</v>
          </cell>
          <cell r="Q512">
            <v>39465</v>
          </cell>
          <cell r="R512">
            <v>1.4621</v>
          </cell>
        </row>
        <row r="513">
          <cell r="H513">
            <v>39462</v>
          </cell>
          <cell r="I513">
            <v>40.58</v>
          </cell>
          <cell r="K513">
            <v>39464</v>
          </cell>
          <cell r="L513">
            <v>33.130000000000003</v>
          </cell>
          <cell r="N513">
            <v>39464</v>
          </cell>
          <cell r="O513">
            <v>106.54</v>
          </cell>
          <cell r="Q513">
            <v>39464</v>
          </cell>
          <cell r="R513">
            <v>1.4641999999999999</v>
          </cell>
        </row>
        <row r="514">
          <cell r="H514">
            <v>39461</v>
          </cell>
          <cell r="I514">
            <v>40.545000000000002</v>
          </cell>
          <cell r="K514">
            <v>39463</v>
          </cell>
          <cell r="L514">
            <v>33.14</v>
          </cell>
          <cell r="N514">
            <v>39463</v>
          </cell>
          <cell r="O514">
            <v>107.64</v>
          </cell>
          <cell r="Q514">
            <v>39463</v>
          </cell>
          <cell r="R514">
            <v>1.4652000000000001</v>
          </cell>
        </row>
        <row r="515">
          <cell r="H515">
            <v>39458</v>
          </cell>
          <cell r="I515">
            <v>40.6</v>
          </cell>
          <cell r="K515">
            <v>39462</v>
          </cell>
          <cell r="L515">
            <v>33.130000000000003</v>
          </cell>
          <cell r="N515">
            <v>39462</v>
          </cell>
          <cell r="O515">
            <v>106.78</v>
          </cell>
          <cell r="Q515">
            <v>39462</v>
          </cell>
          <cell r="R515">
            <v>1.4803999999999999</v>
          </cell>
        </row>
        <row r="516">
          <cell r="H516">
            <v>39457</v>
          </cell>
          <cell r="I516">
            <v>40.74</v>
          </cell>
          <cell r="K516">
            <v>39461</v>
          </cell>
          <cell r="L516">
            <v>33.14</v>
          </cell>
          <cell r="N516">
            <v>39461</v>
          </cell>
          <cell r="O516">
            <v>108.16</v>
          </cell>
          <cell r="Q516">
            <v>39461</v>
          </cell>
          <cell r="R516">
            <v>1.4868999999999999</v>
          </cell>
        </row>
        <row r="517">
          <cell r="H517">
            <v>39456</v>
          </cell>
          <cell r="I517">
            <v>40.56</v>
          </cell>
          <cell r="K517">
            <v>39458</v>
          </cell>
          <cell r="L517">
            <v>33.159999999999997</v>
          </cell>
          <cell r="N517">
            <v>39458</v>
          </cell>
          <cell r="O517">
            <v>108.84</v>
          </cell>
          <cell r="Q517">
            <v>39458</v>
          </cell>
          <cell r="R517">
            <v>1.4776</v>
          </cell>
        </row>
        <row r="518">
          <cell r="H518">
            <v>39455</v>
          </cell>
          <cell r="I518">
            <v>40.744999999999997</v>
          </cell>
          <cell r="K518">
            <v>39457</v>
          </cell>
          <cell r="L518">
            <v>33.159999999999997</v>
          </cell>
          <cell r="N518">
            <v>39457</v>
          </cell>
          <cell r="O518">
            <v>109.33</v>
          </cell>
          <cell r="Q518">
            <v>39457</v>
          </cell>
          <cell r="R518">
            <v>1.4803999999999999</v>
          </cell>
        </row>
        <row r="519">
          <cell r="H519">
            <v>39454</v>
          </cell>
          <cell r="I519">
            <v>40.994999999999997</v>
          </cell>
          <cell r="K519">
            <v>39456</v>
          </cell>
          <cell r="L519">
            <v>33.15</v>
          </cell>
          <cell r="N519">
            <v>39456</v>
          </cell>
          <cell r="O519">
            <v>110.04</v>
          </cell>
          <cell r="Q519">
            <v>39456</v>
          </cell>
          <cell r="R519">
            <v>1.4659</v>
          </cell>
        </row>
        <row r="520">
          <cell r="H520">
            <v>39451</v>
          </cell>
          <cell r="I520">
            <v>40.963999999999999</v>
          </cell>
          <cell r="K520">
            <v>39455</v>
          </cell>
          <cell r="L520">
            <v>33.299999999999997</v>
          </cell>
          <cell r="N520">
            <v>39455</v>
          </cell>
          <cell r="O520">
            <v>108.9</v>
          </cell>
          <cell r="Q520">
            <v>39455</v>
          </cell>
          <cell r="R520">
            <v>1.4706999999999999</v>
          </cell>
        </row>
        <row r="521">
          <cell r="H521">
            <v>39450</v>
          </cell>
          <cell r="I521">
            <v>41.094999999999999</v>
          </cell>
          <cell r="K521">
            <v>39454</v>
          </cell>
          <cell r="L521">
            <v>33.35</v>
          </cell>
          <cell r="N521">
            <v>39454</v>
          </cell>
          <cell r="O521">
            <v>109.18</v>
          </cell>
          <cell r="Q521">
            <v>39454</v>
          </cell>
          <cell r="R521">
            <v>1.4696</v>
          </cell>
        </row>
        <row r="522">
          <cell r="H522">
            <v>39449</v>
          </cell>
          <cell r="I522">
            <v>41.2</v>
          </cell>
          <cell r="K522">
            <v>39451</v>
          </cell>
          <cell r="L522">
            <v>33.46</v>
          </cell>
          <cell r="N522">
            <v>39451</v>
          </cell>
          <cell r="O522">
            <v>108.6</v>
          </cell>
          <cell r="Q522">
            <v>39451</v>
          </cell>
          <cell r="R522">
            <v>1.4742999999999999</v>
          </cell>
        </row>
        <row r="523">
          <cell r="H523">
            <v>39448</v>
          </cell>
          <cell r="I523">
            <v>41.28</v>
          </cell>
          <cell r="K523">
            <v>39450</v>
          </cell>
          <cell r="L523">
            <v>33.44</v>
          </cell>
          <cell r="N523">
            <v>39450</v>
          </cell>
          <cell r="O523">
            <v>109.32</v>
          </cell>
          <cell r="Q523">
            <v>39450</v>
          </cell>
          <cell r="R523">
            <v>1.4750000000000001</v>
          </cell>
        </row>
        <row r="524">
          <cell r="H524">
            <v>39447</v>
          </cell>
          <cell r="I524">
            <v>41.25</v>
          </cell>
          <cell r="K524">
            <v>39449</v>
          </cell>
          <cell r="L524">
            <v>33.6</v>
          </cell>
          <cell r="N524">
            <v>39449</v>
          </cell>
          <cell r="O524">
            <v>109.66</v>
          </cell>
          <cell r="Q524">
            <v>39449</v>
          </cell>
          <cell r="R524">
            <v>1.4715</v>
          </cell>
        </row>
        <row r="525">
          <cell r="H525">
            <v>39444</v>
          </cell>
          <cell r="I525">
            <v>41.274999999999999</v>
          </cell>
          <cell r="K525">
            <v>39448</v>
          </cell>
          <cell r="L525">
            <v>33.71</v>
          </cell>
          <cell r="N525">
            <v>39448</v>
          </cell>
          <cell r="O525">
            <v>111.64</v>
          </cell>
          <cell r="Q525">
            <v>39448</v>
          </cell>
          <cell r="R525">
            <v>1.4592000000000001</v>
          </cell>
        </row>
        <row r="526">
          <cell r="H526">
            <v>39443</v>
          </cell>
          <cell r="I526">
            <v>41.557000000000002</v>
          </cell>
          <cell r="K526">
            <v>39447</v>
          </cell>
          <cell r="L526">
            <v>33.71</v>
          </cell>
          <cell r="N526">
            <v>39447</v>
          </cell>
          <cell r="O526">
            <v>111.75</v>
          </cell>
          <cell r="Q526">
            <v>39447</v>
          </cell>
          <cell r="R526">
            <v>1.4588999999999999</v>
          </cell>
        </row>
        <row r="527">
          <cell r="H527">
            <v>39442</v>
          </cell>
          <cell r="I527">
            <v>41.295000000000002</v>
          </cell>
          <cell r="K527">
            <v>39444</v>
          </cell>
          <cell r="L527">
            <v>33.71</v>
          </cell>
          <cell r="N527">
            <v>39444</v>
          </cell>
          <cell r="O527">
            <v>112.28</v>
          </cell>
          <cell r="Q527">
            <v>39444</v>
          </cell>
          <cell r="R527">
            <v>1.4722999999999999</v>
          </cell>
        </row>
        <row r="528">
          <cell r="H528">
            <v>39437</v>
          </cell>
          <cell r="I528">
            <v>41.49</v>
          </cell>
          <cell r="K528">
            <v>39443</v>
          </cell>
          <cell r="L528">
            <v>33.799999999999997</v>
          </cell>
          <cell r="N528">
            <v>39443</v>
          </cell>
          <cell r="O528">
            <v>113.73</v>
          </cell>
          <cell r="Q528">
            <v>39443</v>
          </cell>
          <cell r="R528">
            <v>1.4626000000000001</v>
          </cell>
        </row>
        <row r="529">
          <cell r="H529">
            <v>39436</v>
          </cell>
          <cell r="I529">
            <v>41.83</v>
          </cell>
          <cell r="K529">
            <v>39442</v>
          </cell>
          <cell r="L529">
            <v>33.729999999999997</v>
          </cell>
          <cell r="N529">
            <v>39442</v>
          </cell>
          <cell r="O529">
            <v>114.34</v>
          </cell>
          <cell r="Q529">
            <v>39442</v>
          </cell>
          <cell r="R529">
            <v>1.4489000000000001</v>
          </cell>
        </row>
        <row r="530">
          <cell r="H530">
            <v>39435</v>
          </cell>
          <cell r="I530">
            <v>41.814999999999998</v>
          </cell>
          <cell r="K530">
            <v>39441</v>
          </cell>
          <cell r="L530">
            <v>33.71</v>
          </cell>
          <cell r="N530">
            <v>39441</v>
          </cell>
          <cell r="O530">
            <v>114.13</v>
          </cell>
          <cell r="Q530">
            <v>39441</v>
          </cell>
          <cell r="R530">
            <v>1.4401999999999999</v>
          </cell>
        </row>
        <row r="531">
          <cell r="H531">
            <v>39434</v>
          </cell>
          <cell r="I531">
            <v>41.947000000000003</v>
          </cell>
          <cell r="K531">
            <v>39440</v>
          </cell>
          <cell r="L531">
            <v>33.69</v>
          </cell>
          <cell r="N531">
            <v>39440</v>
          </cell>
          <cell r="O531">
            <v>114.29</v>
          </cell>
          <cell r="Q531">
            <v>39440</v>
          </cell>
          <cell r="R531">
            <v>1.4395</v>
          </cell>
        </row>
        <row r="532">
          <cell r="H532">
            <v>39433</v>
          </cell>
          <cell r="I532">
            <v>41.655999999999999</v>
          </cell>
          <cell r="K532">
            <v>39437</v>
          </cell>
          <cell r="L532">
            <v>33.69</v>
          </cell>
          <cell r="N532">
            <v>39437</v>
          </cell>
          <cell r="O532">
            <v>114.04</v>
          </cell>
          <cell r="Q532">
            <v>39437</v>
          </cell>
          <cell r="R532">
            <v>1.4381999999999999</v>
          </cell>
        </row>
        <row r="533">
          <cell r="H533">
            <v>39430</v>
          </cell>
          <cell r="I533">
            <v>41.234999999999999</v>
          </cell>
          <cell r="K533">
            <v>39436</v>
          </cell>
          <cell r="L533">
            <v>33.659999999999997</v>
          </cell>
          <cell r="N533">
            <v>39436</v>
          </cell>
          <cell r="O533">
            <v>113.14</v>
          </cell>
          <cell r="Q533">
            <v>39436</v>
          </cell>
          <cell r="R533">
            <v>1.4329000000000001</v>
          </cell>
        </row>
        <row r="534">
          <cell r="H534">
            <v>39429</v>
          </cell>
          <cell r="I534">
            <v>41.215000000000003</v>
          </cell>
          <cell r="K534">
            <v>39435</v>
          </cell>
          <cell r="L534">
            <v>33.659999999999997</v>
          </cell>
          <cell r="N534">
            <v>39435</v>
          </cell>
          <cell r="O534">
            <v>113.43</v>
          </cell>
          <cell r="Q534">
            <v>39435</v>
          </cell>
          <cell r="R534">
            <v>1.4382999999999999</v>
          </cell>
        </row>
        <row r="535">
          <cell r="H535">
            <v>39428</v>
          </cell>
          <cell r="I535">
            <v>41.335000000000001</v>
          </cell>
          <cell r="K535">
            <v>39434</v>
          </cell>
          <cell r="L535">
            <v>33.659999999999997</v>
          </cell>
          <cell r="N535">
            <v>39434</v>
          </cell>
          <cell r="O535">
            <v>113.4</v>
          </cell>
          <cell r="Q535">
            <v>39434</v>
          </cell>
          <cell r="R535">
            <v>1.4414</v>
          </cell>
        </row>
        <row r="536">
          <cell r="H536">
            <v>39427</v>
          </cell>
          <cell r="I536">
            <v>41.36</v>
          </cell>
          <cell r="K536">
            <v>39433</v>
          </cell>
          <cell r="L536">
            <v>33.65</v>
          </cell>
          <cell r="N536">
            <v>39433</v>
          </cell>
          <cell r="O536">
            <v>112.95</v>
          </cell>
          <cell r="Q536">
            <v>39433</v>
          </cell>
          <cell r="R536">
            <v>1.44</v>
          </cell>
        </row>
        <row r="537">
          <cell r="H537">
            <v>39426</v>
          </cell>
          <cell r="I537">
            <v>41.59</v>
          </cell>
          <cell r="K537">
            <v>39430</v>
          </cell>
          <cell r="L537">
            <v>33.61</v>
          </cell>
          <cell r="N537">
            <v>39430</v>
          </cell>
          <cell r="O537">
            <v>113.27</v>
          </cell>
          <cell r="Q537">
            <v>39430</v>
          </cell>
          <cell r="R537">
            <v>1.4429000000000001</v>
          </cell>
        </row>
        <row r="538">
          <cell r="H538">
            <v>39423</v>
          </cell>
          <cell r="I538">
            <v>41.74</v>
          </cell>
          <cell r="K538">
            <v>39429</v>
          </cell>
          <cell r="L538">
            <v>33.6</v>
          </cell>
          <cell r="N538">
            <v>39429</v>
          </cell>
          <cell r="O538">
            <v>112.21</v>
          </cell>
          <cell r="Q538">
            <v>39429</v>
          </cell>
          <cell r="R538">
            <v>1.4633</v>
          </cell>
        </row>
        <row r="539">
          <cell r="H539">
            <v>39422</v>
          </cell>
          <cell r="I539">
            <v>41.88</v>
          </cell>
          <cell r="K539">
            <v>39428</v>
          </cell>
          <cell r="L539">
            <v>33.61</v>
          </cell>
          <cell r="N539">
            <v>39428</v>
          </cell>
          <cell r="O539">
            <v>112.24</v>
          </cell>
          <cell r="Q539">
            <v>39428</v>
          </cell>
          <cell r="R539">
            <v>1.4706000000000001</v>
          </cell>
        </row>
        <row r="540">
          <cell r="H540">
            <v>39421</v>
          </cell>
          <cell r="I540">
            <v>42.024999999999999</v>
          </cell>
          <cell r="K540">
            <v>39427</v>
          </cell>
          <cell r="L540">
            <v>33.61</v>
          </cell>
          <cell r="N540">
            <v>39427</v>
          </cell>
          <cell r="O540">
            <v>110.66</v>
          </cell>
          <cell r="Q540">
            <v>39427</v>
          </cell>
          <cell r="R540">
            <v>1.4655</v>
          </cell>
        </row>
        <row r="541">
          <cell r="H541">
            <v>39420</v>
          </cell>
          <cell r="I541">
            <v>42.14</v>
          </cell>
          <cell r="K541">
            <v>39426</v>
          </cell>
          <cell r="L541">
            <v>33.729999999999997</v>
          </cell>
          <cell r="N541">
            <v>39426</v>
          </cell>
          <cell r="O541">
            <v>111.71</v>
          </cell>
          <cell r="Q541">
            <v>39426</v>
          </cell>
          <cell r="R541">
            <v>1.4712000000000001</v>
          </cell>
        </row>
        <row r="542">
          <cell r="H542">
            <v>39419</v>
          </cell>
          <cell r="I542">
            <v>42.281999999999996</v>
          </cell>
          <cell r="K542">
            <v>39423</v>
          </cell>
          <cell r="L542">
            <v>33.729999999999997</v>
          </cell>
          <cell r="N542">
            <v>39423</v>
          </cell>
          <cell r="O542">
            <v>111.68</v>
          </cell>
          <cell r="Q542">
            <v>39423</v>
          </cell>
          <cell r="R542">
            <v>1.4658</v>
          </cell>
        </row>
        <row r="543">
          <cell r="H543">
            <v>39416</v>
          </cell>
          <cell r="I543">
            <v>42.77</v>
          </cell>
          <cell r="K543">
            <v>39422</v>
          </cell>
          <cell r="L543">
            <v>33.799999999999997</v>
          </cell>
          <cell r="N543">
            <v>39422</v>
          </cell>
          <cell r="O543">
            <v>111.32</v>
          </cell>
          <cell r="Q543">
            <v>39422</v>
          </cell>
          <cell r="R543">
            <v>1.4638</v>
          </cell>
        </row>
        <row r="544">
          <cell r="H544">
            <v>39415</v>
          </cell>
          <cell r="I544">
            <v>42.76</v>
          </cell>
          <cell r="K544">
            <v>39421</v>
          </cell>
          <cell r="L544">
            <v>33.840000000000003</v>
          </cell>
          <cell r="N544">
            <v>39421</v>
          </cell>
          <cell r="O544">
            <v>110.89</v>
          </cell>
          <cell r="Q544">
            <v>39421</v>
          </cell>
          <cell r="R544">
            <v>1.4610000000000001</v>
          </cell>
        </row>
        <row r="545">
          <cell r="H545">
            <v>39414</v>
          </cell>
          <cell r="I545">
            <v>42.89</v>
          </cell>
          <cell r="K545">
            <v>39420</v>
          </cell>
          <cell r="L545">
            <v>33.840000000000003</v>
          </cell>
          <cell r="N545">
            <v>39420</v>
          </cell>
          <cell r="O545">
            <v>109.87</v>
          </cell>
          <cell r="Q545">
            <v>39420</v>
          </cell>
          <cell r="R545">
            <v>1.4758</v>
          </cell>
        </row>
        <row r="546">
          <cell r="H546">
            <v>39413</v>
          </cell>
          <cell r="I546">
            <v>42.81</v>
          </cell>
          <cell r="K546">
            <v>39419</v>
          </cell>
          <cell r="L546">
            <v>33.840000000000003</v>
          </cell>
          <cell r="N546">
            <v>39419</v>
          </cell>
          <cell r="O546">
            <v>110.46</v>
          </cell>
          <cell r="Q546">
            <v>39419</v>
          </cell>
          <cell r="R546">
            <v>1.4666999999999999</v>
          </cell>
        </row>
        <row r="547">
          <cell r="H547">
            <v>39412</v>
          </cell>
          <cell r="I547">
            <v>42.844999999999999</v>
          </cell>
          <cell r="K547">
            <v>39416</v>
          </cell>
          <cell r="L547">
            <v>33.85</v>
          </cell>
          <cell r="N547">
            <v>39416</v>
          </cell>
          <cell r="O547">
            <v>111.24</v>
          </cell>
          <cell r="Q547">
            <v>39416</v>
          </cell>
          <cell r="R547">
            <v>1.4633</v>
          </cell>
        </row>
        <row r="548">
          <cell r="H548">
            <v>39409</v>
          </cell>
          <cell r="I548">
            <v>42.835000000000001</v>
          </cell>
          <cell r="K548">
            <v>39415</v>
          </cell>
          <cell r="L548">
            <v>33.85</v>
          </cell>
          <cell r="N548">
            <v>39415</v>
          </cell>
          <cell r="O548">
            <v>109.93</v>
          </cell>
          <cell r="Q548">
            <v>39415</v>
          </cell>
          <cell r="R548">
            <v>1.4743999999999999</v>
          </cell>
        </row>
        <row r="549">
          <cell r="H549">
            <v>39408</v>
          </cell>
          <cell r="I549">
            <v>43.195</v>
          </cell>
          <cell r="K549">
            <v>39414</v>
          </cell>
          <cell r="L549">
            <v>33.85</v>
          </cell>
          <cell r="N549">
            <v>39414</v>
          </cell>
          <cell r="O549">
            <v>110.03</v>
          </cell>
          <cell r="Q549">
            <v>39414</v>
          </cell>
          <cell r="R549">
            <v>1.4841</v>
          </cell>
        </row>
        <row r="550">
          <cell r="H550">
            <v>39407</v>
          </cell>
          <cell r="I550">
            <v>43.255000000000003</v>
          </cell>
          <cell r="K550">
            <v>39413</v>
          </cell>
          <cell r="L550">
            <v>33.85</v>
          </cell>
          <cell r="N550">
            <v>39413</v>
          </cell>
          <cell r="O550">
            <v>108.97</v>
          </cell>
          <cell r="Q550">
            <v>39413</v>
          </cell>
          <cell r="R550">
            <v>1.4828999999999999</v>
          </cell>
        </row>
        <row r="551">
          <cell r="H551">
            <v>39406</v>
          </cell>
          <cell r="I551">
            <v>43.115000000000002</v>
          </cell>
          <cell r="K551">
            <v>39412</v>
          </cell>
          <cell r="L551">
            <v>33.840000000000003</v>
          </cell>
          <cell r="N551">
            <v>39412</v>
          </cell>
          <cell r="O551">
            <v>107.41</v>
          </cell>
          <cell r="Q551">
            <v>39412</v>
          </cell>
          <cell r="R551">
            <v>1.4872000000000001</v>
          </cell>
        </row>
        <row r="552">
          <cell r="H552">
            <v>39405</v>
          </cell>
          <cell r="I552">
            <v>43.18</v>
          </cell>
          <cell r="K552">
            <v>39409</v>
          </cell>
          <cell r="L552">
            <v>33.82</v>
          </cell>
          <cell r="N552">
            <v>39409</v>
          </cell>
          <cell r="O552">
            <v>108.29</v>
          </cell>
          <cell r="Q552">
            <v>39409</v>
          </cell>
          <cell r="R552">
            <v>1.4837</v>
          </cell>
        </row>
        <row r="553">
          <cell r="H553">
            <v>39402</v>
          </cell>
          <cell r="I553">
            <v>43.505000000000003</v>
          </cell>
          <cell r="K553">
            <v>39408</v>
          </cell>
          <cell r="L553">
            <v>33.799999999999997</v>
          </cell>
          <cell r="N553">
            <v>39408</v>
          </cell>
          <cell r="O553">
            <v>108.44</v>
          </cell>
          <cell r="Q553">
            <v>39408</v>
          </cell>
          <cell r="R553">
            <v>1.4849000000000001</v>
          </cell>
        </row>
        <row r="554">
          <cell r="H554">
            <v>39401</v>
          </cell>
          <cell r="I554">
            <v>43.225000000000001</v>
          </cell>
          <cell r="K554">
            <v>39407</v>
          </cell>
          <cell r="L554">
            <v>33.81</v>
          </cell>
          <cell r="N554">
            <v>39407</v>
          </cell>
          <cell r="O554">
            <v>108.42</v>
          </cell>
          <cell r="Q554">
            <v>39407</v>
          </cell>
          <cell r="R554">
            <v>1.4858</v>
          </cell>
        </row>
        <row r="555">
          <cell r="H555">
            <v>39400</v>
          </cell>
          <cell r="I555">
            <v>42.95</v>
          </cell>
          <cell r="K555">
            <v>39406</v>
          </cell>
          <cell r="L555">
            <v>33.840000000000003</v>
          </cell>
          <cell r="N555">
            <v>39406</v>
          </cell>
          <cell r="O555">
            <v>109.97</v>
          </cell>
          <cell r="Q555">
            <v>39406</v>
          </cell>
          <cell r="R555">
            <v>1.4841</v>
          </cell>
        </row>
        <row r="556">
          <cell r="H556">
            <v>39399</v>
          </cell>
          <cell r="I556">
            <v>42.984999999999999</v>
          </cell>
          <cell r="K556">
            <v>39405</v>
          </cell>
          <cell r="L556">
            <v>33.86</v>
          </cell>
          <cell r="N556">
            <v>39405</v>
          </cell>
          <cell r="O556">
            <v>109.76</v>
          </cell>
          <cell r="Q556">
            <v>39405</v>
          </cell>
          <cell r="R556">
            <v>1.4664999999999999</v>
          </cell>
        </row>
        <row r="557">
          <cell r="H557">
            <v>39398</v>
          </cell>
          <cell r="I557">
            <v>43.12</v>
          </cell>
          <cell r="K557">
            <v>39402</v>
          </cell>
          <cell r="L557">
            <v>33.86</v>
          </cell>
          <cell r="N557">
            <v>39402</v>
          </cell>
          <cell r="O557">
            <v>111.09</v>
          </cell>
          <cell r="Q557">
            <v>39402</v>
          </cell>
          <cell r="R557">
            <v>1.4661999999999999</v>
          </cell>
        </row>
        <row r="558">
          <cell r="H558">
            <v>39395</v>
          </cell>
          <cell r="I558">
            <v>42.805</v>
          </cell>
          <cell r="K558">
            <v>39401</v>
          </cell>
          <cell r="L558">
            <v>33.83</v>
          </cell>
          <cell r="N558">
            <v>39401</v>
          </cell>
          <cell r="O558">
            <v>110.3</v>
          </cell>
          <cell r="Q558">
            <v>39401</v>
          </cell>
          <cell r="R558">
            <v>1.4612000000000001</v>
          </cell>
        </row>
        <row r="559">
          <cell r="H559">
            <v>39394</v>
          </cell>
          <cell r="I559">
            <v>43.295000000000002</v>
          </cell>
          <cell r="K559">
            <v>39400</v>
          </cell>
          <cell r="L559">
            <v>33.86</v>
          </cell>
          <cell r="N559">
            <v>39400</v>
          </cell>
          <cell r="O559">
            <v>111.32</v>
          </cell>
          <cell r="Q559">
            <v>39400</v>
          </cell>
          <cell r="R559">
            <v>1.4651000000000001</v>
          </cell>
        </row>
        <row r="560">
          <cell r="H560">
            <v>39393</v>
          </cell>
          <cell r="I560">
            <v>43.274999999999999</v>
          </cell>
          <cell r="K560">
            <v>39399</v>
          </cell>
          <cell r="L560">
            <v>33.81</v>
          </cell>
          <cell r="N560">
            <v>39399</v>
          </cell>
          <cell r="O560">
            <v>110.9</v>
          </cell>
          <cell r="Q560">
            <v>39399</v>
          </cell>
          <cell r="R560">
            <v>1.4601999999999999</v>
          </cell>
        </row>
        <row r="561">
          <cell r="H561">
            <v>39392</v>
          </cell>
          <cell r="I561">
            <v>43.604999999999997</v>
          </cell>
          <cell r="K561">
            <v>39398</v>
          </cell>
          <cell r="L561">
            <v>33.85</v>
          </cell>
          <cell r="N561">
            <v>39398</v>
          </cell>
          <cell r="O561">
            <v>109.41</v>
          </cell>
          <cell r="Q561">
            <v>39398</v>
          </cell>
          <cell r="R561">
            <v>1.4531000000000001</v>
          </cell>
        </row>
        <row r="562">
          <cell r="H562">
            <v>39391</v>
          </cell>
          <cell r="I562">
            <v>43.884999999999998</v>
          </cell>
          <cell r="K562">
            <v>39395</v>
          </cell>
          <cell r="L562">
            <v>33.909999999999997</v>
          </cell>
          <cell r="N562">
            <v>39395</v>
          </cell>
          <cell r="O562">
            <v>110.69</v>
          </cell>
          <cell r="Q562">
            <v>39395</v>
          </cell>
          <cell r="R562">
            <v>1.4678</v>
          </cell>
        </row>
        <row r="563">
          <cell r="H563">
            <v>39388</v>
          </cell>
          <cell r="I563">
            <v>43.671999999999997</v>
          </cell>
          <cell r="K563">
            <v>39394</v>
          </cell>
          <cell r="L563">
            <v>33.96</v>
          </cell>
          <cell r="N563">
            <v>39394</v>
          </cell>
          <cell r="O563">
            <v>112.6</v>
          </cell>
          <cell r="Q563">
            <v>39394</v>
          </cell>
          <cell r="R563">
            <v>1.4676</v>
          </cell>
        </row>
        <row r="564">
          <cell r="H564">
            <v>39387</v>
          </cell>
          <cell r="I564">
            <v>43.674999999999997</v>
          </cell>
          <cell r="K564">
            <v>39393</v>
          </cell>
          <cell r="L564">
            <v>33.96</v>
          </cell>
          <cell r="N564">
            <v>39393</v>
          </cell>
          <cell r="O564">
            <v>112.63</v>
          </cell>
          <cell r="Q564">
            <v>39393</v>
          </cell>
          <cell r="R564">
            <v>1.4637</v>
          </cell>
        </row>
        <row r="565">
          <cell r="H565">
            <v>39386</v>
          </cell>
          <cell r="I565">
            <v>43.677</v>
          </cell>
          <cell r="K565">
            <v>39392</v>
          </cell>
          <cell r="L565">
            <v>34</v>
          </cell>
          <cell r="N565">
            <v>39392</v>
          </cell>
          <cell r="O565">
            <v>114.73</v>
          </cell>
          <cell r="Q565">
            <v>39392</v>
          </cell>
          <cell r="R565">
            <v>1.4557</v>
          </cell>
        </row>
        <row r="566">
          <cell r="H566">
            <v>39385</v>
          </cell>
          <cell r="I566">
            <v>43.847000000000001</v>
          </cell>
          <cell r="K566">
            <v>39391</v>
          </cell>
          <cell r="L566">
            <v>34</v>
          </cell>
          <cell r="N566">
            <v>39391</v>
          </cell>
          <cell r="O566">
            <v>114.55</v>
          </cell>
          <cell r="Q566">
            <v>39391</v>
          </cell>
          <cell r="R566">
            <v>1.4469000000000001</v>
          </cell>
        </row>
        <row r="567">
          <cell r="H567">
            <v>39384</v>
          </cell>
          <cell r="I567">
            <v>44.04</v>
          </cell>
          <cell r="K567">
            <v>39388</v>
          </cell>
          <cell r="L567">
            <v>34</v>
          </cell>
          <cell r="N567">
            <v>39388</v>
          </cell>
          <cell r="O567">
            <v>114.85</v>
          </cell>
          <cell r="Q567">
            <v>39388</v>
          </cell>
          <cell r="R567">
            <v>1.4504000000000001</v>
          </cell>
        </row>
        <row r="568">
          <cell r="H568">
            <v>39381</v>
          </cell>
          <cell r="I568">
            <v>44.055</v>
          </cell>
          <cell r="K568">
            <v>39387</v>
          </cell>
          <cell r="L568">
            <v>33.93</v>
          </cell>
          <cell r="N568">
            <v>39387</v>
          </cell>
          <cell r="O568">
            <v>114.66</v>
          </cell>
          <cell r="Q568">
            <v>39387</v>
          </cell>
          <cell r="R568">
            <v>1.4424999999999999</v>
          </cell>
        </row>
        <row r="569">
          <cell r="H569">
            <v>39380</v>
          </cell>
          <cell r="I569">
            <v>44.046999999999997</v>
          </cell>
          <cell r="K569">
            <v>39386</v>
          </cell>
          <cell r="L569">
            <v>33.979999999999997</v>
          </cell>
          <cell r="N569">
            <v>39386</v>
          </cell>
          <cell r="O569">
            <v>115.43</v>
          </cell>
          <cell r="Q569">
            <v>39386</v>
          </cell>
          <cell r="R569">
            <v>1.4487000000000001</v>
          </cell>
        </row>
        <row r="570">
          <cell r="H570">
            <v>39379</v>
          </cell>
          <cell r="I570">
            <v>44.241999999999997</v>
          </cell>
          <cell r="K570">
            <v>39385</v>
          </cell>
          <cell r="L570">
            <v>34.01</v>
          </cell>
          <cell r="N570">
            <v>39385</v>
          </cell>
          <cell r="O570">
            <v>114.63</v>
          </cell>
          <cell r="Q570">
            <v>39385</v>
          </cell>
          <cell r="R570">
            <v>1.4432</v>
          </cell>
        </row>
        <row r="571">
          <cell r="H571">
            <v>39378</v>
          </cell>
          <cell r="I571">
            <v>44.122</v>
          </cell>
          <cell r="K571">
            <v>39384</v>
          </cell>
          <cell r="L571">
            <v>34.049999999999997</v>
          </cell>
          <cell r="N571">
            <v>39384</v>
          </cell>
          <cell r="O571">
            <v>114.66</v>
          </cell>
          <cell r="Q571">
            <v>39384</v>
          </cell>
          <cell r="R571">
            <v>1.4424999999999999</v>
          </cell>
        </row>
        <row r="572">
          <cell r="H572">
            <v>39377</v>
          </cell>
          <cell r="I572">
            <v>44.112000000000002</v>
          </cell>
          <cell r="K572">
            <v>39381</v>
          </cell>
          <cell r="L572">
            <v>34.11</v>
          </cell>
          <cell r="N572">
            <v>39381</v>
          </cell>
          <cell r="O572">
            <v>114.19</v>
          </cell>
          <cell r="Q572">
            <v>39381</v>
          </cell>
          <cell r="R572">
            <v>1.4393</v>
          </cell>
        </row>
        <row r="573">
          <cell r="H573">
            <v>39374</v>
          </cell>
          <cell r="I573">
            <v>44.215000000000003</v>
          </cell>
          <cell r="K573">
            <v>39380</v>
          </cell>
          <cell r="L573">
            <v>34.14</v>
          </cell>
          <cell r="N573">
            <v>39380</v>
          </cell>
          <cell r="O573">
            <v>114.18</v>
          </cell>
          <cell r="Q573">
            <v>39380</v>
          </cell>
          <cell r="R573">
            <v>1.4323999999999999</v>
          </cell>
        </row>
        <row r="574">
          <cell r="H574">
            <v>39373</v>
          </cell>
          <cell r="I574">
            <v>44.046999999999997</v>
          </cell>
          <cell r="K574">
            <v>39379</v>
          </cell>
          <cell r="L574">
            <v>34.15</v>
          </cell>
          <cell r="N574">
            <v>39379</v>
          </cell>
          <cell r="O574">
            <v>114.26</v>
          </cell>
          <cell r="Q574">
            <v>39379</v>
          </cell>
          <cell r="R574">
            <v>1.4266000000000001</v>
          </cell>
        </row>
        <row r="575">
          <cell r="H575">
            <v>39372</v>
          </cell>
          <cell r="I575">
            <v>44.167000000000002</v>
          </cell>
          <cell r="K575">
            <v>39378</v>
          </cell>
          <cell r="L575">
            <v>34.17</v>
          </cell>
          <cell r="N575">
            <v>39378</v>
          </cell>
          <cell r="O575">
            <v>114.78</v>
          </cell>
          <cell r="Q575">
            <v>39378</v>
          </cell>
          <cell r="R575">
            <v>1.4262999999999999</v>
          </cell>
        </row>
        <row r="576">
          <cell r="H576">
            <v>39371</v>
          </cell>
          <cell r="I576">
            <v>44.344999999999999</v>
          </cell>
          <cell r="K576">
            <v>39377</v>
          </cell>
          <cell r="L576">
            <v>34.17</v>
          </cell>
          <cell r="N576">
            <v>39377</v>
          </cell>
          <cell r="O576">
            <v>114.55</v>
          </cell>
          <cell r="Q576">
            <v>39377</v>
          </cell>
          <cell r="R576">
            <v>1.4180999999999999</v>
          </cell>
        </row>
        <row r="577">
          <cell r="H577">
            <v>39370</v>
          </cell>
          <cell r="I577">
            <v>44.046999999999997</v>
          </cell>
          <cell r="K577">
            <v>39374</v>
          </cell>
          <cell r="L577">
            <v>34.17</v>
          </cell>
          <cell r="N577">
            <v>39374</v>
          </cell>
          <cell r="O577">
            <v>114.51</v>
          </cell>
          <cell r="Q577">
            <v>39374</v>
          </cell>
          <cell r="R577">
            <v>1.4300999999999999</v>
          </cell>
        </row>
        <row r="578">
          <cell r="H578">
            <v>39366</v>
          </cell>
          <cell r="I578">
            <v>44.042000000000002</v>
          </cell>
          <cell r="K578">
            <v>39373</v>
          </cell>
          <cell r="L578">
            <v>34.159999999999997</v>
          </cell>
          <cell r="N578">
            <v>39373</v>
          </cell>
          <cell r="O578">
            <v>115.63</v>
          </cell>
          <cell r="Q578">
            <v>39373</v>
          </cell>
          <cell r="R578">
            <v>1.4295</v>
          </cell>
        </row>
        <row r="579">
          <cell r="H579">
            <v>39365</v>
          </cell>
          <cell r="I579">
            <v>44.156999999999996</v>
          </cell>
          <cell r="K579">
            <v>39372</v>
          </cell>
          <cell r="L579">
            <v>34.17</v>
          </cell>
          <cell r="N579">
            <v>39372</v>
          </cell>
          <cell r="O579">
            <v>116.68</v>
          </cell>
          <cell r="Q579">
            <v>39372</v>
          </cell>
          <cell r="R579">
            <v>1.4208000000000001</v>
          </cell>
        </row>
        <row r="580">
          <cell r="H580">
            <v>39364</v>
          </cell>
          <cell r="I580">
            <v>44.305</v>
          </cell>
          <cell r="K580">
            <v>39371</v>
          </cell>
          <cell r="L580">
            <v>34.159999999999997</v>
          </cell>
          <cell r="N580">
            <v>39371</v>
          </cell>
          <cell r="O580">
            <v>116.92</v>
          </cell>
          <cell r="Q580">
            <v>39371</v>
          </cell>
          <cell r="R580">
            <v>1.4173</v>
          </cell>
        </row>
        <row r="581">
          <cell r="H581">
            <v>39363</v>
          </cell>
          <cell r="I581">
            <v>44.362000000000002</v>
          </cell>
          <cell r="K581">
            <v>39370</v>
          </cell>
          <cell r="L581">
            <v>34.15</v>
          </cell>
          <cell r="N581">
            <v>39370</v>
          </cell>
          <cell r="O581">
            <v>117.4</v>
          </cell>
          <cell r="Q581">
            <v>39370</v>
          </cell>
          <cell r="R581">
            <v>1.4205000000000001</v>
          </cell>
        </row>
        <row r="582">
          <cell r="H582">
            <v>39360</v>
          </cell>
          <cell r="I582">
            <v>44.725000000000001</v>
          </cell>
          <cell r="K582">
            <v>39367</v>
          </cell>
          <cell r="L582">
            <v>34.18</v>
          </cell>
          <cell r="N582">
            <v>39367</v>
          </cell>
          <cell r="O582">
            <v>117.61</v>
          </cell>
          <cell r="Q582">
            <v>39367</v>
          </cell>
          <cell r="R582">
            <v>1.4177999999999999</v>
          </cell>
        </row>
        <row r="583">
          <cell r="H583">
            <v>39359</v>
          </cell>
          <cell r="I583">
            <v>44.945</v>
          </cell>
          <cell r="K583">
            <v>39366</v>
          </cell>
          <cell r="L583">
            <v>34.18</v>
          </cell>
          <cell r="N583">
            <v>39366</v>
          </cell>
          <cell r="O583">
            <v>117.28</v>
          </cell>
          <cell r="Q583">
            <v>39366</v>
          </cell>
          <cell r="R583">
            <v>1.4196</v>
          </cell>
        </row>
        <row r="584">
          <cell r="H584">
            <v>39358</v>
          </cell>
          <cell r="I584">
            <v>45.112000000000002</v>
          </cell>
          <cell r="K584">
            <v>39365</v>
          </cell>
          <cell r="L584">
            <v>34.200000000000003</v>
          </cell>
          <cell r="N584">
            <v>39365</v>
          </cell>
          <cell r="O584">
            <v>117.24</v>
          </cell>
          <cell r="Q584">
            <v>39365</v>
          </cell>
          <cell r="R584">
            <v>1.4144999999999999</v>
          </cell>
        </row>
        <row r="585">
          <cell r="H585">
            <v>39357</v>
          </cell>
          <cell r="I585">
            <v>44.911999999999999</v>
          </cell>
          <cell r="K585">
            <v>39364</v>
          </cell>
          <cell r="L585">
            <v>34.22</v>
          </cell>
          <cell r="N585">
            <v>39364</v>
          </cell>
          <cell r="O585">
            <v>117.13</v>
          </cell>
          <cell r="Q585">
            <v>39364</v>
          </cell>
          <cell r="R585">
            <v>1.4106000000000001</v>
          </cell>
        </row>
        <row r="586">
          <cell r="H586">
            <v>39356</v>
          </cell>
          <cell r="I586">
            <v>44.85</v>
          </cell>
          <cell r="K586">
            <v>39363</v>
          </cell>
          <cell r="L586">
            <v>34.21</v>
          </cell>
          <cell r="N586">
            <v>39363</v>
          </cell>
          <cell r="O586">
            <v>117.41</v>
          </cell>
          <cell r="Q586">
            <v>39363</v>
          </cell>
          <cell r="R586">
            <v>1.4048</v>
          </cell>
        </row>
        <row r="587">
          <cell r="H587">
            <v>39353</v>
          </cell>
          <cell r="I587">
            <v>45.061999999999998</v>
          </cell>
          <cell r="K587">
            <v>39360</v>
          </cell>
          <cell r="L587">
            <v>34.229999999999997</v>
          </cell>
          <cell r="N587">
            <v>39360</v>
          </cell>
          <cell r="O587">
            <v>116.97</v>
          </cell>
          <cell r="Q587">
            <v>39360</v>
          </cell>
          <cell r="R587">
            <v>1.4136</v>
          </cell>
        </row>
        <row r="588">
          <cell r="H588">
            <v>39352</v>
          </cell>
          <cell r="I588">
            <v>45.04</v>
          </cell>
          <cell r="K588">
            <v>39359</v>
          </cell>
          <cell r="L588">
            <v>34.24</v>
          </cell>
          <cell r="N588">
            <v>39359</v>
          </cell>
          <cell r="O588">
            <v>116.46</v>
          </cell>
          <cell r="Q588">
            <v>39359</v>
          </cell>
          <cell r="R588">
            <v>1.4137999999999999</v>
          </cell>
        </row>
        <row r="589">
          <cell r="H589">
            <v>39351</v>
          </cell>
          <cell r="I589">
            <v>45.174999999999997</v>
          </cell>
          <cell r="K589">
            <v>39358</v>
          </cell>
          <cell r="L589">
            <v>34.24</v>
          </cell>
          <cell r="N589">
            <v>39358</v>
          </cell>
          <cell r="O589">
            <v>116.75</v>
          </cell>
          <cell r="Q589">
            <v>39358</v>
          </cell>
          <cell r="R589">
            <v>1.409</v>
          </cell>
        </row>
        <row r="590">
          <cell r="H590">
            <v>39350</v>
          </cell>
          <cell r="I590">
            <v>45.384999999999998</v>
          </cell>
          <cell r="K590">
            <v>39357</v>
          </cell>
          <cell r="L590">
            <v>34.25</v>
          </cell>
          <cell r="N590">
            <v>39357</v>
          </cell>
          <cell r="O590">
            <v>115.74</v>
          </cell>
          <cell r="Q590">
            <v>39357</v>
          </cell>
          <cell r="R590">
            <v>1.4154</v>
          </cell>
        </row>
        <row r="591">
          <cell r="H591">
            <v>39349</v>
          </cell>
          <cell r="I591">
            <v>45.155000000000001</v>
          </cell>
          <cell r="K591">
            <v>39356</v>
          </cell>
          <cell r="L591">
            <v>34.25</v>
          </cell>
          <cell r="N591">
            <v>39356</v>
          </cell>
          <cell r="O591">
            <v>115.74</v>
          </cell>
          <cell r="Q591">
            <v>39356</v>
          </cell>
          <cell r="R591">
            <v>1.4231</v>
          </cell>
        </row>
        <row r="592">
          <cell r="H592">
            <v>39346</v>
          </cell>
          <cell r="I592">
            <v>45.3</v>
          </cell>
          <cell r="K592">
            <v>39353</v>
          </cell>
          <cell r="L592">
            <v>34.26</v>
          </cell>
          <cell r="N592">
            <v>39353</v>
          </cell>
          <cell r="O592">
            <v>114.81</v>
          </cell>
          <cell r="Q592">
            <v>39353</v>
          </cell>
          <cell r="R592">
            <v>1.4267000000000001</v>
          </cell>
        </row>
        <row r="593">
          <cell r="H593">
            <v>39345</v>
          </cell>
          <cell r="I593">
            <v>45.33</v>
          </cell>
          <cell r="K593">
            <v>39352</v>
          </cell>
          <cell r="L593">
            <v>34.26</v>
          </cell>
          <cell r="N593">
            <v>39352</v>
          </cell>
          <cell r="O593">
            <v>115.63</v>
          </cell>
          <cell r="Q593">
            <v>39352</v>
          </cell>
          <cell r="R593">
            <v>1.4153</v>
          </cell>
        </row>
        <row r="594">
          <cell r="H594">
            <v>39343</v>
          </cell>
          <cell r="I594">
            <v>46.14</v>
          </cell>
          <cell r="K594">
            <v>39351</v>
          </cell>
          <cell r="L594">
            <v>34.24</v>
          </cell>
          <cell r="N594">
            <v>39351</v>
          </cell>
          <cell r="O594">
            <v>115.55</v>
          </cell>
          <cell r="Q594">
            <v>39351</v>
          </cell>
          <cell r="R594">
            <v>1.4128000000000001</v>
          </cell>
        </row>
        <row r="595">
          <cell r="H595">
            <v>39342</v>
          </cell>
          <cell r="I595">
            <v>46.39</v>
          </cell>
          <cell r="K595">
            <v>39350</v>
          </cell>
          <cell r="L595">
            <v>34.200000000000003</v>
          </cell>
          <cell r="N595">
            <v>39350</v>
          </cell>
          <cell r="O595">
            <v>114.78</v>
          </cell>
          <cell r="Q595">
            <v>39350</v>
          </cell>
          <cell r="R595">
            <v>1.4137999999999999</v>
          </cell>
        </row>
        <row r="596">
          <cell r="H596">
            <v>39339</v>
          </cell>
          <cell r="I596">
            <v>46.295000000000002</v>
          </cell>
          <cell r="K596">
            <v>39349</v>
          </cell>
          <cell r="L596">
            <v>34.22</v>
          </cell>
          <cell r="N596">
            <v>39349</v>
          </cell>
          <cell r="O596">
            <v>114.86</v>
          </cell>
          <cell r="Q596">
            <v>39349</v>
          </cell>
          <cell r="R596">
            <v>1.4087000000000001</v>
          </cell>
        </row>
        <row r="597">
          <cell r="H597">
            <v>39338</v>
          </cell>
          <cell r="I597">
            <v>46.47</v>
          </cell>
          <cell r="K597">
            <v>39346</v>
          </cell>
          <cell r="L597">
            <v>34.24</v>
          </cell>
          <cell r="N597">
            <v>39346</v>
          </cell>
          <cell r="O597">
            <v>115.5</v>
          </cell>
          <cell r="Q597">
            <v>39346</v>
          </cell>
          <cell r="R597">
            <v>1.4091</v>
          </cell>
        </row>
        <row r="598">
          <cell r="H598">
            <v>39337</v>
          </cell>
          <cell r="I598">
            <v>46.704999999999998</v>
          </cell>
          <cell r="K598">
            <v>39345</v>
          </cell>
          <cell r="L598">
            <v>34.24</v>
          </cell>
          <cell r="N598">
            <v>39345</v>
          </cell>
          <cell r="O598">
            <v>114.75</v>
          </cell>
          <cell r="Q598">
            <v>39345</v>
          </cell>
          <cell r="R598">
            <v>1.4064000000000001</v>
          </cell>
        </row>
        <row r="599">
          <cell r="H599">
            <v>39336</v>
          </cell>
          <cell r="I599">
            <v>47.125</v>
          </cell>
          <cell r="K599">
            <v>39344</v>
          </cell>
          <cell r="L599">
            <v>34.25</v>
          </cell>
          <cell r="N599">
            <v>39344</v>
          </cell>
          <cell r="O599">
            <v>116.1</v>
          </cell>
          <cell r="Q599">
            <v>39344</v>
          </cell>
          <cell r="R599">
            <v>1.3956999999999999</v>
          </cell>
        </row>
        <row r="600">
          <cell r="H600">
            <v>39335</v>
          </cell>
          <cell r="I600">
            <v>46.695</v>
          </cell>
          <cell r="K600">
            <v>39343</v>
          </cell>
          <cell r="L600">
            <v>34.26</v>
          </cell>
          <cell r="N600">
            <v>39343</v>
          </cell>
          <cell r="O600">
            <v>116.08</v>
          </cell>
          <cell r="Q600">
            <v>39343</v>
          </cell>
          <cell r="R600">
            <v>1.3984000000000001</v>
          </cell>
        </row>
        <row r="601">
          <cell r="H601">
            <v>39332</v>
          </cell>
          <cell r="I601">
            <v>46.524999999999999</v>
          </cell>
          <cell r="K601">
            <v>39342</v>
          </cell>
          <cell r="L601">
            <v>34.26</v>
          </cell>
          <cell r="N601">
            <v>39342</v>
          </cell>
          <cell r="O601">
            <v>115.12</v>
          </cell>
          <cell r="Q601">
            <v>39342</v>
          </cell>
          <cell r="R601">
            <v>1.3867</v>
          </cell>
        </row>
        <row r="602">
          <cell r="H602">
            <v>39331</v>
          </cell>
          <cell r="I602">
            <v>46.58</v>
          </cell>
          <cell r="K602">
            <v>39339</v>
          </cell>
          <cell r="L602">
            <v>34.270000000000003</v>
          </cell>
          <cell r="N602">
            <v>39339</v>
          </cell>
          <cell r="O602">
            <v>115.36</v>
          </cell>
          <cell r="Q602">
            <v>39339</v>
          </cell>
          <cell r="R602">
            <v>1.3875</v>
          </cell>
        </row>
        <row r="603">
          <cell r="H603">
            <v>39330</v>
          </cell>
          <cell r="I603">
            <v>46.65</v>
          </cell>
          <cell r="K603">
            <v>39338</v>
          </cell>
          <cell r="L603">
            <v>34.24</v>
          </cell>
          <cell r="N603">
            <v>39338</v>
          </cell>
          <cell r="O603">
            <v>115.08</v>
          </cell>
          <cell r="Q603">
            <v>39338</v>
          </cell>
          <cell r="R603">
            <v>1.3885000000000001</v>
          </cell>
        </row>
        <row r="604">
          <cell r="H604">
            <v>39329</v>
          </cell>
          <cell r="I604">
            <v>46.774999999999999</v>
          </cell>
          <cell r="K604">
            <v>39337</v>
          </cell>
          <cell r="L604">
            <v>34.26</v>
          </cell>
          <cell r="N604">
            <v>39337</v>
          </cell>
          <cell r="O604">
            <v>114.25</v>
          </cell>
          <cell r="Q604">
            <v>39337</v>
          </cell>
          <cell r="R604">
            <v>1.3904000000000001</v>
          </cell>
        </row>
        <row r="605">
          <cell r="H605">
            <v>39328</v>
          </cell>
          <cell r="I605">
            <v>46.564999999999998</v>
          </cell>
          <cell r="K605">
            <v>39336</v>
          </cell>
          <cell r="L605">
            <v>34.25</v>
          </cell>
          <cell r="N605">
            <v>39336</v>
          </cell>
          <cell r="O605">
            <v>114.27</v>
          </cell>
          <cell r="Q605">
            <v>39336</v>
          </cell>
          <cell r="R605">
            <v>1.3839000000000001</v>
          </cell>
        </row>
        <row r="606">
          <cell r="H606">
            <v>39325</v>
          </cell>
          <cell r="I606">
            <v>46.54</v>
          </cell>
          <cell r="K606">
            <v>39335</v>
          </cell>
          <cell r="L606">
            <v>34.200000000000003</v>
          </cell>
          <cell r="N606">
            <v>39335</v>
          </cell>
          <cell r="O606">
            <v>113.71</v>
          </cell>
          <cell r="Q606">
            <v>39335</v>
          </cell>
          <cell r="R606">
            <v>1.3801999999999999</v>
          </cell>
        </row>
        <row r="607">
          <cell r="H607">
            <v>39324</v>
          </cell>
          <cell r="I607">
            <v>46.835000000000001</v>
          </cell>
          <cell r="K607">
            <v>39332</v>
          </cell>
          <cell r="L607">
            <v>34.270000000000003</v>
          </cell>
          <cell r="N607">
            <v>39332</v>
          </cell>
          <cell r="O607">
            <v>113.38</v>
          </cell>
          <cell r="Q607">
            <v>39332</v>
          </cell>
          <cell r="R607">
            <v>1.3768</v>
          </cell>
        </row>
        <row r="608">
          <cell r="H608">
            <v>39323</v>
          </cell>
          <cell r="I608">
            <v>46.84</v>
          </cell>
          <cell r="K608">
            <v>39331</v>
          </cell>
          <cell r="L608">
            <v>34.31</v>
          </cell>
          <cell r="N608">
            <v>39331</v>
          </cell>
          <cell r="O608">
            <v>115.38</v>
          </cell>
          <cell r="Q608">
            <v>39331</v>
          </cell>
          <cell r="R608">
            <v>1.3691</v>
          </cell>
        </row>
        <row r="609">
          <cell r="H609">
            <v>39322</v>
          </cell>
          <cell r="I609">
            <v>46.725000000000001</v>
          </cell>
          <cell r="K609">
            <v>39330</v>
          </cell>
          <cell r="L609">
            <v>34.31</v>
          </cell>
          <cell r="N609">
            <v>39330</v>
          </cell>
          <cell r="O609">
            <v>115.28</v>
          </cell>
          <cell r="Q609">
            <v>39330</v>
          </cell>
          <cell r="R609">
            <v>1.3646</v>
          </cell>
        </row>
        <row r="610">
          <cell r="H610">
            <v>39321</v>
          </cell>
          <cell r="I610">
            <v>46.7</v>
          </cell>
          <cell r="K610">
            <v>39329</v>
          </cell>
          <cell r="L610">
            <v>34.31</v>
          </cell>
          <cell r="N610">
            <v>39329</v>
          </cell>
          <cell r="O610">
            <v>116.33</v>
          </cell>
          <cell r="Q610">
            <v>39329</v>
          </cell>
          <cell r="R610">
            <v>1.3605</v>
          </cell>
        </row>
        <row r="611">
          <cell r="H611">
            <v>39318</v>
          </cell>
          <cell r="I611">
            <v>46.71</v>
          </cell>
          <cell r="K611">
            <v>39328</v>
          </cell>
          <cell r="L611">
            <v>34.28</v>
          </cell>
          <cell r="N611">
            <v>39328</v>
          </cell>
          <cell r="O611">
            <v>115.97</v>
          </cell>
          <cell r="Q611">
            <v>39328</v>
          </cell>
          <cell r="R611">
            <v>1.3624000000000001</v>
          </cell>
        </row>
        <row r="612">
          <cell r="H612">
            <v>39317</v>
          </cell>
          <cell r="I612">
            <v>46.645000000000003</v>
          </cell>
          <cell r="K612">
            <v>39325</v>
          </cell>
          <cell r="L612">
            <v>34.31</v>
          </cell>
          <cell r="N612">
            <v>39325</v>
          </cell>
          <cell r="O612">
            <v>115.77</v>
          </cell>
          <cell r="Q612">
            <v>39325</v>
          </cell>
          <cell r="R612">
            <v>1.3629</v>
          </cell>
        </row>
        <row r="613">
          <cell r="H613">
            <v>39316</v>
          </cell>
          <cell r="I613">
            <v>46.493000000000002</v>
          </cell>
          <cell r="K613">
            <v>39324</v>
          </cell>
          <cell r="L613">
            <v>34.33</v>
          </cell>
          <cell r="N613">
            <v>39324</v>
          </cell>
          <cell r="O613">
            <v>115.86</v>
          </cell>
          <cell r="Q613">
            <v>39324</v>
          </cell>
          <cell r="R613">
            <v>1.3625</v>
          </cell>
        </row>
        <row r="614">
          <cell r="H614">
            <v>39315</v>
          </cell>
          <cell r="I614">
            <v>46.9</v>
          </cell>
          <cell r="K614">
            <v>39323</v>
          </cell>
          <cell r="L614">
            <v>34.31</v>
          </cell>
          <cell r="N614">
            <v>39323</v>
          </cell>
          <cell r="O614">
            <v>116.18</v>
          </cell>
          <cell r="Q614">
            <v>39323</v>
          </cell>
          <cell r="R614">
            <v>1.3677000000000001</v>
          </cell>
        </row>
        <row r="615">
          <cell r="H615">
            <v>39314</v>
          </cell>
          <cell r="I615">
            <v>46.85</v>
          </cell>
          <cell r="K615">
            <v>39322</v>
          </cell>
          <cell r="L615">
            <v>34.35</v>
          </cell>
          <cell r="N615">
            <v>39322</v>
          </cell>
          <cell r="O615">
            <v>114.27</v>
          </cell>
          <cell r="Q615">
            <v>39322</v>
          </cell>
          <cell r="R615">
            <v>1.3603000000000001</v>
          </cell>
        </row>
        <row r="616">
          <cell r="H616">
            <v>39311</v>
          </cell>
          <cell r="I616">
            <v>46.42</v>
          </cell>
          <cell r="K616">
            <v>39321</v>
          </cell>
          <cell r="L616">
            <v>34.36</v>
          </cell>
          <cell r="N616">
            <v>39321</v>
          </cell>
          <cell r="O616">
            <v>115.86</v>
          </cell>
          <cell r="Q616">
            <v>39321</v>
          </cell>
          <cell r="R616">
            <v>1.3647</v>
          </cell>
        </row>
        <row r="617">
          <cell r="H617">
            <v>39310</v>
          </cell>
          <cell r="I617">
            <v>46.424999999999997</v>
          </cell>
          <cell r="K617">
            <v>39318</v>
          </cell>
          <cell r="L617">
            <v>34.39</v>
          </cell>
          <cell r="N617">
            <v>39318</v>
          </cell>
          <cell r="O617">
            <v>116.44</v>
          </cell>
          <cell r="Q617">
            <v>39318</v>
          </cell>
          <cell r="R617">
            <v>1.3674999999999999</v>
          </cell>
        </row>
        <row r="618">
          <cell r="H618">
            <v>39309</v>
          </cell>
          <cell r="I618">
            <v>46.225000000000001</v>
          </cell>
          <cell r="K618">
            <v>39317</v>
          </cell>
          <cell r="L618">
            <v>34.409999999999997</v>
          </cell>
          <cell r="N618">
            <v>39317</v>
          </cell>
          <cell r="O618">
            <v>116.19</v>
          </cell>
          <cell r="Q618">
            <v>39317</v>
          </cell>
          <cell r="R618">
            <v>1.3565</v>
          </cell>
        </row>
        <row r="619">
          <cell r="H619">
            <v>39308</v>
          </cell>
          <cell r="I619">
            <v>45.835000000000001</v>
          </cell>
          <cell r="K619">
            <v>39316</v>
          </cell>
          <cell r="L619">
            <v>34.5</v>
          </cell>
          <cell r="N619">
            <v>39316</v>
          </cell>
          <cell r="O619">
            <v>115.34</v>
          </cell>
          <cell r="Q619">
            <v>39316</v>
          </cell>
          <cell r="R619">
            <v>1.3543000000000001</v>
          </cell>
        </row>
        <row r="620">
          <cell r="H620">
            <v>39307</v>
          </cell>
          <cell r="I620">
            <v>45.64</v>
          </cell>
          <cell r="K620">
            <v>39315</v>
          </cell>
          <cell r="L620">
            <v>34.44</v>
          </cell>
          <cell r="N620">
            <v>39315</v>
          </cell>
          <cell r="O620">
            <v>114.43</v>
          </cell>
          <cell r="Q620">
            <v>39315</v>
          </cell>
          <cell r="R620">
            <v>1.3466</v>
          </cell>
        </row>
        <row r="621">
          <cell r="H621">
            <v>39304</v>
          </cell>
          <cell r="I621">
            <v>45.75</v>
          </cell>
          <cell r="K621">
            <v>39314</v>
          </cell>
          <cell r="L621">
            <v>34.35</v>
          </cell>
          <cell r="N621">
            <v>39314</v>
          </cell>
          <cell r="O621">
            <v>114.88</v>
          </cell>
          <cell r="Q621">
            <v>39314</v>
          </cell>
          <cell r="R621">
            <v>1.3473999999999999</v>
          </cell>
        </row>
        <row r="622">
          <cell r="H622">
            <v>39303</v>
          </cell>
          <cell r="I622">
            <v>45.354999999999997</v>
          </cell>
          <cell r="K622">
            <v>39311</v>
          </cell>
          <cell r="L622">
            <v>34.57</v>
          </cell>
          <cell r="N622">
            <v>39311</v>
          </cell>
          <cell r="O622">
            <v>114.36</v>
          </cell>
          <cell r="Q622">
            <v>39311</v>
          </cell>
          <cell r="R622">
            <v>1.3474999999999999</v>
          </cell>
        </row>
        <row r="623">
          <cell r="H623">
            <v>39302</v>
          </cell>
          <cell r="I623">
            <v>45.18</v>
          </cell>
          <cell r="K623">
            <v>39310</v>
          </cell>
          <cell r="L623">
            <v>34.47</v>
          </cell>
          <cell r="N623">
            <v>39310</v>
          </cell>
          <cell r="O623">
            <v>113.89</v>
          </cell>
          <cell r="Q623">
            <v>39310</v>
          </cell>
          <cell r="R623">
            <v>1.3426</v>
          </cell>
        </row>
        <row r="624">
          <cell r="H624">
            <v>39301</v>
          </cell>
          <cell r="I624">
            <v>45.43</v>
          </cell>
          <cell r="K624">
            <v>39309</v>
          </cell>
          <cell r="L624">
            <v>34.159999999999997</v>
          </cell>
          <cell r="N624">
            <v>39309</v>
          </cell>
          <cell r="O624">
            <v>116.61</v>
          </cell>
          <cell r="Q624">
            <v>39309</v>
          </cell>
          <cell r="R624">
            <v>1.3442000000000001</v>
          </cell>
        </row>
        <row r="625">
          <cell r="H625">
            <v>39300</v>
          </cell>
          <cell r="I625">
            <v>45.435000000000002</v>
          </cell>
          <cell r="K625">
            <v>39308</v>
          </cell>
          <cell r="L625">
            <v>34.08</v>
          </cell>
          <cell r="N625">
            <v>39308</v>
          </cell>
          <cell r="O625">
            <v>117.57</v>
          </cell>
          <cell r="Q625">
            <v>39308</v>
          </cell>
          <cell r="R625">
            <v>1.3532999999999999</v>
          </cell>
        </row>
        <row r="626">
          <cell r="H626">
            <v>39297</v>
          </cell>
          <cell r="I626">
            <v>45.457000000000001</v>
          </cell>
          <cell r="K626">
            <v>39307</v>
          </cell>
          <cell r="L626">
            <v>34.08</v>
          </cell>
          <cell r="N626">
            <v>39307</v>
          </cell>
          <cell r="O626">
            <v>118.25</v>
          </cell>
          <cell r="Q626">
            <v>39307</v>
          </cell>
          <cell r="R626">
            <v>1.3613</v>
          </cell>
        </row>
        <row r="627">
          <cell r="H627">
            <v>39296</v>
          </cell>
          <cell r="I627">
            <v>45.837000000000003</v>
          </cell>
          <cell r="K627">
            <v>39304</v>
          </cell>
          <cell r="L627">
            <v>34.08</v>
          </cell>
          <cell r="N627">
            <v>39304</v>
          </cell>
          <cell r="O627">
            <v>118.4</v>
          </cell>
          <cell r="Q627">
            <v>39304</v>
          </cell>
          <cell r="R627">
            <v>1.3693</v>
          </cell>
        </row>
        <row r="628">
          <cell r="H628">
            <v>39295</v>
          </cell>
          <cell r="I628">
            <v>45.856999999999999</v>
          </cell>
          <cell r="K628">
            <v>39303</v>
          </cell>
          <cell r="L628">
            <v>33.979999999999997</v>
          </cell>
          <cell r="N628">
            <v>39303</v>
          </cell>
          <cell r="O628">
            <v>118.16</v>
          </cell>
          <cell r="Q628">
            <v>39303</v>
          </cell>
          <cell r="R628">
            <v>1.3677999999999999</v>
          </cell>
        </row>
        <row r="629">
          <cell r="H629">
            <v>39294</v>
          </cell>
          <cell r="I629">
            <v>45.337000000000003</v>
          </cell>
          <cell r="K629">
            <v>39302</v>
          </cell>
          <cell r="L629">
            <v>33.97</v>
          </cell>
          <cell r="N629">
            <v>39302</v>
          </cell>
          <cell r="O629">
            <v>119.73</v>
          </cell>
          <cell r="Q629">
            <v>39302</v>
          </cell>
          <cell r="R629">
            <v>1.3797999999999999</v>
          </cell>
        </row>
        <row r="630">
          <cell r="H630">
            <v>39293</v>
          </cell>
          <cell r="I630">
            <v>45.493000000000002</v>
          </cell>
          <cell r="K630">
            <v>39301</v>
          </cell>
          <cell r="L630">
            <v>33.909999999999997</v>
          </cell>
          <cell r="N630">
            <v>39301</v>
          </cell>
          <cell r="O630">
            <v>118.83</v>
          </cell>
          <cell r="Q630">
            <v>39301</v>
          </cell>
          <cell r="R630">
            <v>1.3735999999999999</v>
          </cell>
        </row>
        <row r="631">
          <cell r="H631">
            <v>39290</v>
          </cell>
          <cell r="I631">
            <v>45.73</v>
          </cell>
          <cell r="K631">
            <v>39300</v>
          </cell>
          <cell r="L631">
            <v>33.880000000000003</v>
          </cell>
          <cell r="N631">
            <v>39300</v>
          </cell>
          <cell r="O631">
            <v>118.88</v>
          </cell>
          <cell r="Q631">
            <v>39300</v>
          </cell>
          <cell r="R631">
            <v>1.3793</v>
          </cell>
        </row>
        <row r="632">
          <cell r="H632">
            <v>39289</v>
          </cell>
          <cell r="I632">
            <v>45.33</v>
          </cell>
          <cell r="K632">
            <v>39297</v>
          </cell>
          <cell r="L632">
            <v>33.840000000000003</v>
          </cell>
          <cell r="N632">
            <v>39297</v>
          </cell>
          <cell r="O632">
            <v>118.05</v>
          </cell>
          <cell r="Q632">
            <v>39297</v>
          </cell>
          <cell r="R632">
            <v>1.3773</v>
          </cell>
        </row>
        <row r="633">
          <cell r="H633">
            <v>39288</v>
          </cell>
          <cell r="I633">
            <v>45.06</v>
          </cell>
          <cell r="K633">
            <v>39296</v>
          </cell>
          <cell r="L633">
            <v>33.81</v>
          </cell>
          <cell r="N633">
            <v>39296</v>
          </cell>
          <cell r="O633">
            <v>119.21</v>
          </cell>
          <cell r="Q633">
            <v>39296</v>
          </cell>
          <cell r="R633">
            <v>1.3703000000000001</v>
          </cell>
        </row>
        <row r="634">
          <cell r="H634">
            <v>39287</v>
          </cell>
          <cell r="I634">
            <v>44.82</v>
          </cell>
          <cell r="K634">
            <v>39295</v>
          </cell>
          <cell r="L634">
            <v>33.79</v>
          </cell>
          <cell r="N634">
            <v>39295</v>
          </cell>
          <cell r="O634">
            <v>118.96</v>
          </cell>
          <cell r="Q634">
            <v>39295</v>
          </cell>
          <cell r="R634">
            <v>1.3667</v>
          </cell>
        </row>
        <row r="635">
          <cell r="H635">
            <v>39286</v>
          </cell>
          <cell r="I635">
            <v>44.81</v>
          </cell>
          <cell r="K635">
            <v>39294</v>
          </cell>
          <cell r="L635">
            <v>33.79</v>
          </cell>
          <cell r="N635">
            <v>39294</v>
          </cell>
          <cell r="O635">
            <v>118.61</v>
          </cell>
          <cell r="Q635">
            <v>39294</v>
          </cell>
          <cell r="R635">
            <v>1.3684000000000001</v>
          </cell>
        </row>
        <row r="636">
          <cell r="H636">
            <v>39283</v>
          </cell>
          <cell r="I636">
            <v>44.777000000000001</v>
          </cell>
          <cell r="K636">
            <v>39293</v>
          </cell>
          <cell r="L636">
            <v>33.72</v>
          </cell>
          <cell r="N636">
            <v>39293</v>
          </cell>
          <cell r="O636">
            <v>119.05</v>
          </cell>
          <cell r="Q636">
            <v>39293</v>
          </cell>
          <cell r="R636">
            <v>1.3696999999999999</v>
          </cell>
        </row>
        <row r="637">
          <cell r="H637">
            <v>39282</v>
          </cell>
          <cell r="I637">
            <v>45</v>
          </cell>
          <cell r="K637">
            <v>39290</v>
          </cell>
          <cell r="L637">
            <v>33.72</v>
          </cell>
          <cell r="N637">
            <v>39290</v>
          </cell>
          <cell r="O637">
            <v>118.63</v>
          </cell>
          <cell r="Q637">
            <v>39290</v>
          </cell>
          <cell r="R637">
            <v>1.3635999999999999</v>
          </cell>
        </row>
        <row r="638">
          <cell r="H638">
            <v>39281</v>
          </cell>
          <cell r="I638">
            <v>45.281999999999996</v>
          </cell>
          <cell r="K638">
            <v>39289</v>
          </cell>
          <cell r="L638">
            <v>33.71</v>
          </cell>
          <cell r="N638">
            <v>39289</v>
          </cell>
          <cell r="O638">
            <v>118.68</v>
          </cell>
          <cell r="Q638">
            <v>39289</v>
          </cell>
          <cell r="R638">
            <v>1.3747</v>
          </cell>
        </row>
        <row r="639">
          <cell r="H639">
            <v>39280</v>
          </cell>
          <cell r="I639">
            <v>45.25</v>
          </cell>
          <cell r="K639">
            <v>39288</v>
          </cell>
          <cell r="L639">
            <v>33.69</v>
          </cell>
          <cell r="N639">
            <v>39288</v>
          </cell>
          <cell r="O639">
            <v>120.5</v>
          </cell>
          <cell r="Q639">
            <v>39288</v>
          </cell>
          <cell r="R639">
            <v>1.3721000000000001</v>
          </cell>
        </row>
        <row r="640">
          <cell r="H640">
            <v>39279</v>
          </cell>
          <cell r="I640">
            <v>45.555</v>
          </cell>
          <cell r="K640">
            <v>39287</v>
          </cell>
          <cell r="L640">
            <v>33.590000000000003</v>
          </cell>
          <cell r="N640">
            <v>39287</v>
          </cell>
          <cell r="O640">
            <v>120.25</v>
          </cell>
          <cell r="Q640">
            <v>39287</v>
          </cell>
          <cell r="R640">
            <v>1.3822999999999999</v>
          </cell>
        </row>
        <row r="641">
          <cell r="H641">
            <v>39276</v>
          </cell>
          <cell r="I641">
            <v>45.752000000000002</v>
          </cell>
          <cell r="K641">
            <v>39286</v>
          </cell>
          <cell r="L641">
            <v>33.700000000000003</v>
          </cell>
          <cell r="N641">
            <v>39286</v>
          </cell>
          <cell r="O641">
            <v>121.09</v>
          </cell>
          <cell r="Q641">
            <v>39286</v>
          </cell>
          <cell r="R641">
            <v>1.3807</v>
          </cell>
        </row>
        <row r="642">
          <cell r="H642">
            <v>39275</v>
          </cell>
          <cell r="I642">
            <v>45.981999999999999</v>
          </cell>
          <cell r="K642">
            <v>39283</v>
          </cell>
          <cell r="L642">
            <v>33.64</v>
          </cell>
          <cell r="N642">
            <v>39283</v>
          </cell>
          <cell r="O642">
            <v>121.27</v>
          </cell>
          <cell r="Q642">
            <v>39283</v>
          </cell>
          <cell r="R642">
            <v>1.3827</v>
          </cell>
        </row>
        <row r="643">
          <cell r="H643">
            <v>39274</v>
          </cell>
          <cell r="I643">
            <v>46.21</v>
          </cell>
          <cell r="K643">
            <v>39282</v>
          </cell>
          <cell r="L643">
            <v>33.51</v>
          </cell>
          <cell r="N643">
            <v>39282</v>
          </cell>
          <cell r="O643">
            <v>122.01</v>
          </cell>
          <cell r="Q643">
            <v>39282</v>
          </cell>
          <cell r="R643">
            <v>1.3804000000000001</v>
          </cell>
        </row>
        <row r="644">
          <cell r="H644">
            <v>39273</v>
          </cell>
          <cell r="I644">
            <v>45.95</v>
          </cell>
          <cell r="K644">
            <v>39281</v>
          </cell>
          <cell r="L644">
            <v>33.44</v>
          </cell>
          <cell r="N644">
            <v>39281</v>
          </cell>
          <cell r="O644">
            <v>121.95</v>
          </cell>
          <cell r="Q644">
            <v>39281</v>
          </cell>
          <cell r="R644">
            <v>1.3803000000000001</v>
          </cell>
        </row>
        <row r="645">
          <cell r="H645">
            <v>39272</v>
          </cell>
          <cell r="I645">
            <v>46.01</v>
          </cell>
          <cell r="K645">
            <v>39280</v>
          </cell>
          <cell r="L645">
            <v>33.340000000000003</v>
          </cell>
          <cell r="N645">
            <v>39280</v>
          </cell>
          <cell r="O645">
            <v>122.34</v>
          </cell>
          <cell r="Q645">
            <v>39280</v>
          </cell>
          <cell r="R645">
            <v>1.3780999999999999</v>
          </cell>
        </row>
        <row r="646">
          <cell r="H646">
            <v>39269</v>
          </cell>
          <cell r="I646">
            <v>46.075000000000003</v>
          </cell>
          <cell r="K646">
            <v>39279</v>
          </cell>
          <cell r="L646">
            <v>33.25</v>
          </cell>
          <cell r="N646">
            <v>39279</v>
          </cell>
          <cell r="O646">
            <v>121.89</v>
          </cell>
          <cell r="Q646">
            <v>39279</v>
          </cell>
          <cell r="R646">
            <v>1.3772</v>
          </cell>
        </row>
        <row r="647">
          <cell r="H647">
            <v>39268</v>
          </cell>
          <cell r="I647">
            <v>46.164999999999999</v>
          </cell>
          <cell r="K647">
            <v>39276</v>
          </cell>
          <cell r="L647">
            <v>33.24</v>
          </cell>
          <cell r="N647">
            <v>39276</v>
          </cell>
          <cell r="O647">
            <v>121.93</v>
          </cell>
          <cell r="Q647">
            <v>39276</v>
          </cell>
          <cell r="R647">
            <v>1.3782000000000001</v>
          </cell>
        </row>
        <row r="648">
          <cell r="H648">
            <v>39267</v>
          </cell>
          <cell r="I648">
            <v>46.08</v>
          </cell>
          <cell r="K648">
            <v>39275</v>
          </cell>
          <cell r="L648">
            <v>33.33</v>
          </cell>
          <cell r="N648">
            <v>39275</v>
          </cell>
          <cell r="O648">
            <v>122.42</v>
          </cell>
          <cell r="Q648">
            <v>39275</v>
          </cell>
          <cell r="R648">
            <v>1.3789</v>
          </cell>
        </row>
        <row r="649">
          <cell r="H649">
            <v>39266</v>
          </cell>
          <cell r="I649">
            <v>45.826999999999998</v>
          </cell>
          <cell r="K649">
            <v>39274</v>
          </cell>
          <cell r="L649">
            <v>33.33</v>
          </cell>
          <cell r="N649">
            <v>39274</v>
          </cell>
          <cell r="O649">
            <v>122.48</v>
          </cell>
          <cell r="Q649">
            <v>39274</v>
          </cell>
          <cell r="R649">
            <v>1.3745000000000001</v>
          </cell>
        </row>
        <row r="650">
          <cell r="H650">
            <v>39265</v>
          </cell>
          <cell r="I650">
            <v>45.905000000000001</v>
          </cell>
          <cell r="K650">
            <v>39273</v>
          </cell>
          <cell r="L650">
            <v>33.5</v>
          </cell>
          <cell r="N650">
            <v>39273</v>
          </cell>
          <cell r="O650">
            <v>121.74</v>
          </cell>
          <cell r="Q650">
            <v>39273</v>
          </cell>
          <cell r="R650">
            <v>1.3747</v>
          </cell>
        </row>
        <row r="651">
          <cell r="H651">
            <v>39262</v>
          </cell>
          <cell r="I651">
            <v>46.244999999999997</v>
          </cell>
          <cell r="K651">
            <v>39272</v>
          </cell>
          <cell r="L651">
            <v>33.840000000000003</v>
          </cell>
          <cell r="N651">
            <v>39272</v>
          </cell>
          <cell r="O651">
            <v>123.41</v>
          </cell>
          <cell r="Q651">
            <v>39272</v>
          </cell>
          <cell r="R651">
            <v>1.3626</v>
          </cell>
        </row>
        <row r="652">
          <cell r="H652">
            <v>39261</v>
          </cell>
          <cell r="I652">
            <v>46.354999999999997</v>
          </cell>
          <cell r="K652">
            <v>39269</v>
          </cell>
          <cell r="L652">
            <v>34.03</v>
          </cell>
          <cell r="N652">
            <v>39269</v>
          </cell>
          <cell r="O652">
            <v>123.34</v>
          </cell>
          <cell r="Q652">
            <v>39269</v>
          </cell>
          <cell r="R652">
            <v>1.3627</v>
          </cell>
        </row>
        <row r="653">
          <cell r="H653">
            <v>39260</v>
          </cell>
          <cell r="I653">
            <v>46.564999999999998</v>
          </cell>
          <cell r="K653">
            <v>39268</v>
          </cell>
          <cell r="L653">
            <v>34</v>
          </cell>
          <cell r="N653">
            <v>39268</v>
          </cell>
          <cell r="O653">
            <v>122.94</v>
          </cell>
          <cell r="Q653">
            <v>39268</v>
          </cell>
          <cell r="R653">
            <v>1.3599000000000001</v>
          </cell>
        </row>
        <row r="654">
          <cell r="H654">
            <v>39259</v>
          </cell>
          <cell r="I654">
            <v>46.33</v>
          </cell>
          <cell r="K654">
            <v>39267</v>
          </cell>
          <cell r="L654">
            <v>34.200000000000003</v>
          </cell>
          <cell r="N654">
            <v>39267</v>
          </cell>
          <cell r="O654">
            <v>122.69</v>
          </cell>
          <cell r="Q654">
            <v>39267</v>
          </cell>
          <cell r="R654">
            <v>1.3613</v>
          </cell>
        </row>
        <row r="655">
          <cell r="H655">
            <v>39258</v>
          </cell>
          <cell r="I655">
            <v>46.08</v>
          </cell>
          <cell r="K655">
            <v>39266</v>
          </cell>
          <cell r="L655">
            <v>34.32</v>
          </cell>
          <cell r="N655">
            <v>39266</v>
          </cell>
          <cell r="O655">
            <v>122.47</v>
          </cell>
          <cell r="Q655">
            <v>39266</v>
          </cell>
          <cell r="R655">
            <v>1.3608</v>
          </cell>
        </row>
        <row r="656">
          <cell r="H656">
            <v>39255</v>
          </cell>
          <cell r="I656">
            <v>46.034999999999997</v>
          </cell>
          <cell r="K656">
            <v>39265</v>
          </cell>
          <cell r="L656">
            <v>34.47</v>
          </cell>
          <cell r="N656">
            <v>39265</v>
          </cell>
          <cell r="O656">
            <v>122.42</v>
          </cell>
          <cell r="Q656">
            <v>39265</v>
          </cell>
          <cell r="R656">
            <v>1.3623000000000001</v>
          </cell>
        </row>
        <row r="657">
          <cell r="H657">
            <v>39254</v>
          </cell>
          <cell r="I657">
            <v>46.005000000000003</v>
          </cell>
          <cell r="K657">
            <v>39262</v>
          </cell>
          <cell r="L657">
            <v>34.53</v>
          </cell>
          <cell r="N657">
            <v>39262</v>
          </cell>
          <cell r="O657">
            <v>123.17</v>
          </cell>
          <cell r="Q657">
            <v>39262</v>
          </cell>
          <cell r="R657">
            <v>1.3541000000000001</v>
          </cell>
        </row>
        <row r="658">
          <cell r="H658">
            <v>39253</v>
          </cell>
          <cell r="I658">
            <v>45.88</v>
          </cell>
          <cell r="K658">
            <v>39261</v>
          </cell>
          <cell r="L658">
            <v>34.53</v>
          </cell>
          <cell r="N658">
            <v>39261</v>
          </cell>
          <cell r="O658">
            <v>123.18</v>
          </cell>
          <cell r="Q658">
            <v>39261</v>
          </cell>
          <cell r="R658">
            <v>1.3449</v>
          </cell>
        </row>
        <row r="659">
          <cell r="H659">
            <v>39252</v>
          </cell>
          <cell r="I659">
            <v>46.005000000000003</v>
          </cell>
          <cell r="K659">
            <v>39260</v>
          </cell>
          <cell r="L659">
            <v>34.520000000000003</v>
          </cell>
          <cell r="N659">
            <v>39260</v>
          </cell>
          <cell r="O659">
            <v>122.83</v>
          </cell>
          <cell r="Q659">
            <v>39260</v>
          </cell>
          <cell r="R659">
            <v>1.3452999999999999</v>
          </cell>
        </row>
        <row r="660">
          <cell r="H660">
            <v>39251</v>
          </cell>
          <cell r="I660">
            <v>45.895000000000003</v>
          </cell>
          <cell r="K660">
            <v>39259</v>
          </cell>
          <cell r="L660">
            <v>34.54</v>
          </cell>
          <cell r="N660">
            <v>39259</v>
          </cell>
          <cell r="O660">
            <v>123.26</v>
          </cell>
          <cell r="Q660">
            <v>39259</v>
          </cell>
          <cell r="R660">
            <v>1.3453999999999999</v>
          </cell>
        </row>
        <row r="661">
          <cell r="H661">
            <v>39248</v>
          </cell>
          <cell r="I661">
            <v>46.39</v>
          </cell>
          <cell r="K661">
            <v>39258</v>
          </cell>
          <cell r="L661">
            <v>34.56</v>
          </cell>
          <cell r="N661">
            <v>39258</v>
          </cell>
          <cell r="O661">
            <v>123.67</v>
          </cell>
          <cell r="Q661">
            <v>39258</v>
          </cell>
          <cell r="R661">
            <v>1.3463000000000001</v>
          </cell>
        </row>
        <row r="662">
          <cell r="H662">
            <v>39247</v>
          </cell>
          <cell r="I662">
            <v>46.674999999999997</v>
          </cell>
          <cell r="K662">
            <v>39255</v>
          </cell>
          <cell r="L662">
            <v>34.590000000000003</v>
          </cell>
          <cell r="N662">
            <v>39255</v>
          </cell>
          <cell r="O662">
            <v>123.89</v>
          </cell>
          <cell r="Q662">
            <v>39255</v>
          </cell>
          <cell r="R662">
            <v>1.347</v>
          </cell>
        </row>
        <row r="663">
          <cell r="H663">
            <v>39246</v>
          </cell>
          <cell r="I663">
            <v>46.72</v>
          </cell>
          <cell r="K663">
            <v>39254</v>
          </cell>
          <cell r="L663">
            <v>34.61</v>
          </cell>
          <cell r="N663">
            <v>39254</v>
          </cell>
          <cell r="O663">
            <v>123.72</v>
          </cell>
          <cell r="Q663">
            <v>39254</v>
          </cell>
          <cell r="R663">
            <v>1.3389</v>
          </cell>
        </row>
        <row r="664">
          <cell r="H664">
            <v>39245</v>
          </cell>
          <cell r="I664">
            <v>46.19</v>
          </cell>
          <cell r="K664">
            <v>39253</v>
          </cell>
          <cell r="L664">
            <v>34.590000000000003</v>
          </cell>
          <cell r="N664">
            <v>39253</v>
          </cell>
          <cell r="O664">
            <v>123.57</v>
          </cell>
          <cell r="Q664">
            <v>39253</v>
          </cell>
          <cell r="R664">
            <v>1.3404</v>
          </cell>
        </row>
        <row r="665">
          <cell r="H665">
            <v>39244</v>
          </cell>
          <cell r="I665">
            <v>46.5</v>
          </cell>
          <cell r="K665">
            <v>39252</v>
          </cell>
          <cell r="L665">
            <v>34.590000000000003</v>
          </cell>
          <cell r="N665">
            <v>39252</v>
          </cell>
          <cell r="O665">
            <v>123.36</v>
          </cell>
          <cell r="Q665">
            <v>39252</v>
          </cell>
          <cell r="R665">
            <v>1.3427</v>
          </cell>
        </row>
        <row r="666">
          <cell r="H666">
            <v>39241</v>
          </cell>
          <cell r="I666">
            <v>46.57</v>
          </cell>
          <cell r="K666">
            <v>39251</v>
          </cell>
          <cell r="L666">
            <v>34.619999999999997</v>
          </cell>
          <cell r="N666">
            <v>39251</v>
          </cell>
          <cell r="O666">
            <v>123.67</v>
          </cell>
          <cell r="Q666">
            <v>39251</v>
          </cell>
          <cell r="R666">
            <v>1.3413999999999999</v>
          </cell>
        </row>
        <row r="667">
          <cell r="H667">
            <v>39240</v>
          </cell>
          <cell r="I667">
            <v>46.005000000000003</v>
          </cell>
          <cell r="K667">
            <v>39248</v>
          </cell>
          <cell r="L667">
            <v>34.64</v>
          </cell>
          <cell r="N667">
            <v>39248</v>
          </cell>
          <cell r="O667">
            <v>123.44</v>
          </cell>
          <cell r="Q667">
            <v>39248</v>
          </cell>
          <cell r="R667">
            <v>1.3388</v>
          </cell>
        </row>
        <row r="668">
          <cell r="H668">
            <v>39239</v>
          </cell>
          <cell r="I668">
            <v>45.924999999999997</v>
          </cell>
          <cell r="K668">
            <v>39247</v>
          </cell>
          <cell r="L668">
            <v>34.65</v>
          </cell>
          <cell r="N668">
            <v>39247</v>
          </cell>
          <cell r="O668">
            <v>122.92</v>
          </cell>
          <cell r="Q668">
            <v>39247</v>
          </cell>
          <cell r="R668">
            <v>1.3311999999999999</v>
          </cell>
        </row>
        <row r="669">
          <cell r="H669">
            <v>39238</v>
          </cell>
          <cell r="I669">
            <v>45.814999999999998</v>
          </cell>
          <cell r="K669">
            <v>39246</v>
          </cell>
          <cell r="L669">
            <v>34.630000000000003</v>
          </cell>
          <cell r="N669">
            <v>39246</v>
          </cell>
          <cell r="O669">
            <v>122.72</v>
          </cell>
          <cell r="Q669">
            <v>39246</v>
          </cell>
          <cell r="R669">
            <v>1.3310999999999999</v>
          </cell>
        </row>
        <row r="670">
          <cell r="H670">
            <v>39237</v>
          </cell>
          <cell r="I670">
            <v>45.59</v>
          </cell>
          <cell r="K670">
            <v>39245</v>
          </cell>
          <cell r="L670">
            <v>34.6</v>
          </cell>
          <cell r="N670">
            <v>39245</v>
          </cell>
          <cell r="O670">
            <v>121.69</v>
          </cell>
          <cell r="Q670">
            <v>39245</v>
          </cell>
          <cell r="R670">
            <v>1.3302</v>
          </cell>
        </row>
        <row r="671">
          <cell r="H671">
            <v>39234</v>
          </cell>
          <cell r="I671">
            <v>46.075000000000003</v>
          </cell>
          <cell r="K671">
            <v>39244</v>
          </cell>
          <cell r="L671">
            <v>34.630000000000003</v>
          </cell>
          <cell r="N671">
            <v>39244</v>
          </cell>
          <cell r="O671">
            <v>121.73</v>
          </cell>
          <cell r="Q671">
            <v>39244</v>
          </cell>
          <cell r="R671">
            <v>1.3357000000000001</v>
          </cell>
        </row>
        <row r="672">
          <cell r="H672">
            <v>39233</v>
          </cell>
          <cell r="I672">
            <v>46.28</v>
          </cell>
          <cell r="K672">
            <v>39241</v>
          </cell>
          <cell r="L672">
            <v>34.630000000000003</v>
          </cell>
          <cell r="N672">
            <v>39241</v>
          </cell>
          <cell r="O672">
            <v>121.72</v>
          </cell>
          <cell r="Q672">
            <v>39241</v>
          </cell>
          <cell r="R672">
            <v>1.3372999999999999</v>
          </cell>
        </row>
        <row r="673">
          <cell r="H673">
            <v>39232</v>
          </cell>
          <cell r="I673">
            <v>46.344999999999999</v>
          </cell>
          <cell r="K673">
            <v>39240</v>
          </cell>
          <cell r="L673">
            <v>34.6</v>
          </cell>
          <cell r="N673">
            <v>39240</v>
          </cell>
          <cell r="O673">
            <v>120.98</v>
          </cell>
          <cell r="Q673">
            <v>39240</v>
          </cell>
          <cell r="R673">
            <v>1.3432999999999999</v>
          </cell>
        </row>
        <row r="674">
          <cell r="H674">
            <v>39231</v>
          </cell>
          <cell r="I674">
            <v>46.13</v>
          </cell>
          <cell r="K674">
            <v>39239</v>
          </cell>
          <cell r="L674">
            <v>34.57</v>
          </cell>
          <cell r="N674">
            <v>39239</v>
          </cell>
          <cell r="O674">
            <v>121.08</v>
          </cell>
          <cell r="Q674">
            <v>39239</v>
          </cell>
          <cell r="R674">
            <v>1.3503000000000001</v>
          </cell>
        </row>
        <row r="675">
          <cell r="H675">
            <v>39230</v>
          </cell>
          <cell r="I675">
            <v>45.96</v>
          </cell>
          <cell r="K675">
            <v>39238</v>
          </cell>
          <cell r="L675">
            <v>34.5</v>
          </cell>
          <cell r="N675">
            <v>39238</v>
          </cell>
          <cell r="O675">
            <v>121.39</v>
          </cell>
          <cell r="Q675">
            <v>39238</v>
          </cell>
          <cell r="R675">
            <v>1.3524</v>
          </cell>
        </row>
        <row r="676">
          <cell r="H676">
            <v>39227</v>
          </cell>
          <cell r="I676">
            <v>46.05</v>
          </cell>
          <cell r="K676">
            <v>39237</v>
          </cell>
          <cell r="L676">
            <v>34.49</v>
          </cell>
          <cell r="N676">
            <v>39237</v>
          </cell>
          <cell r="O676">
            <v>121.77</v>
          </cell>
          <cell r="Q676">
            <v>39237</v>
          </cell>
          <cell r="R676">
            <v>1.3489</v>
          </cell>
        </row>
        <row r="677">
          <cell r="H677">
            <v>39226</v>
          </cell>
          <cell r="I677">
            <v>46.24</v>
          </cell>
          <cell r="K677">
            <v>39234</v>
          </cell>
          <cell r="L677">
            <v>34.58</v>
          </cell>
          <cell r="N677">
            <v>39234</v>
          </cell>
          <cell r="O677">
            <v>122.1</v>
          </cell>
          <cell r="Q677">
            <v>39234</v>
          </cell>
          <cell r="R677">
            <v>1.3449</v>
          </cell>
        </row>
        <row r="678">
          <cell r="H678">
            <v>39225</v>
          </cell>
          <cell r="I678">
            <v>46.04</v>
          </cell>
          <cell r="K678">
            <v>39233</v>
          </cell>
          <cell r="L678">
            <v>34.630000000000003</v>
          </cell>
          <cell r="N678">
            <v>39233</v>
          </cell>
          <cell r="O678">
            <v>121.73</v>
          </cell>
          <cell r="Q678">
            <v>39233</v>
          </cell>
          <cell r="R678">
            <v>1.3452999999999999</v>
          </cell>
        </row>
        <row r="679">
          <cell r="H679">
            <v>39224</v>
          </cell>
          <cell r="I679">
            <v>45.875</v>
          </cell>
          <cell r="K679">
            <v>39232</v>
          </cell>
          <cell r="L679">
            <v>34.630000000000003</v>
          </cell>
          <cell r="N679">
            <v>39232</v>
          </cell>
          <cell r="O679">
            <v>121.65</v>
          </cell>
          <cell r="Q679">
            <v>39232</v>
          </cell>
          <cell r="R679">
            <v>1.3429</v>
          </cell>
        </row>
        <row r="680">
          <cell r="H680">
            <v>39223</v>
          </cell>
          <cell r="I680">
            <v>46.305</v>
          </cell>
          <cell r="K680">
            <v>39231</v>
          </cell>
          <cell r="L680">
            <v>34.61</v>
          </cell>
          <cell r="N680">
            <v>39231</v>
          </cell>
          <cell r="O680">
            <v>121.66</v>
          </cell>
          <cell r="Q680">
            <v>39231</v>
          </cell>
          <cell r="R680">
            <v>1.3448</v>
          </cell>
        </row>
        <row r="681">
          <cell r="H681">
            <v>39220</v>
          </cell>
          <cell r="I681">
            <v>46.57</v>
          </cell>
          <cell r="K681">
            <v>39230</v>
          </cell>
          <cell r="L681">
            <v>34.6</v>
          </cell>
          <cell r="N681">
            <v>39230</v>
          </cell>
          <cell r="O681">
            <v>121.71</v>
          </cell>
          <cell r="Q681">
            <v>39230</v>
          </cell>
          <cell r="R681">
            <v>1.3452</v>
          </cell>
        </row>
        <row r="682">
          <cell r="H682">
            <v>39219</v>
          </cell>
          <cell r="I682">
            <v>46.725000000000001</v>
          </cell>
          <cell r="K682">
            <v>39227</v>
          </cell>
          <cell r="L682">
            <v>34.590000000000003</v>
          </cell>
          <cell r="N682">
            <v>39227</v>
          </cell>
          <cell r="O682">
            <v>121.79</v>
          </cell>
          <cell r="Q682">
            <v>39227</v>
          </cell>
          <cell r="R682">
            <v>1.3442000000000001</v>
          </cell>
        </row>
        <row r="683">
          <cell r="H683">
            <v>39218</v>
          </cell>
          <cell r="I683">
            <v>46.95</v>
          </cell>
          <cell r="K683">
            <v>39226</v>
          </cell>
          <cell r="L683">
            <v>34.6</v>
          </cell>
          <cell r="N683">
            <v>39226</v>
          </cell>
          <cell r="O683">
            <v>121.4</v>
          </cell>
          <cell r="Q683">
            <v>39226</v>
          </cell>
          <cell r="R683">
            <v>1.3429</v>
          </cell>
        </row>
        <row r="684">
          <cell r="H684">
            <v>39217</v>
          </cell>
          <cell r="I684">
            <v>47.052</v>
          </cell>
          <cell r="K684">
            <v>39225</v>
          </cell>
          <cell r="L684">
            <v>34.61</v>
          </cell>
          <cell r="N684">
            <v>39225</v>
          </cell>
          <cell r="O684">
            <v>121.66</v>
          </cell>
          <cell r="Q684">
            <v>39225</v>
          </cell>
          <cell r="R684">
            <v>1.3458999999999999</v>
          </cell>
        </row>
        <row r="685">
          <cell r="H685">
            <v>39216</v>
          </cell>
          <cell r="I685">
            <v>47.17</v>
          </cell>
          <cell r="K685">
            <v>39224</v>
          </cell>
          <cell r="L685">
            <v>34.61</v>
          </cell>
          <cell r="N685">
            <v>39224</v>
          </cell>
          <cell r="O685">
            <v>121.56</v>
          </cell>
          <cell r="Q685">
            <v>39224</v>
          </cell>
          <cell r="R685">
            <v>1.3448</v>
          </cell>
        </row>
        <row r="686">
          <cell r="H686">
            <v>39213</v>
          </cell>
          <cell r="I686">
            <v>47.17</v>
          </cell>
          <cell r="K686">
            <v>39223</v>
          </cell>
          <cell r="L686">
            <v>34.659999999999997</v>
          </cell>
          <cell r="N686">
            <v>39223</v>
          </cell>
          <cell r="O686">
            <v>121.46</v>
          </cell>
          <cell r="Q686">
            <v>39223</v>
          </cell>
          <cell r="R686">
            <v>1.3469</v>
          </cell>
        </row>
        <row r="687">
          <cell r="H687">
            <v>39212</v>
          </cell>
          <cell r="I687">
            <v>47.161999999999999</v>
          </cell>
          <cell r="K687">
            <v>39220</v>
          </cell>
          <cell r="L687">
            <v>34.54</v>
          </cell>
          <cell r="N687">
            <v>39220</v>
          </cell>
          <cell r="O687">
            <v>121.11</v>
          </cell>
          <cell r="Q687">
            <v>39220</v>
          </cell>
          <cell r="R687">
            <v>1.3509</v>
          </cell>
        </row>
        <row r="688">
          <cell r="H688">
            <v>39211</v>
          </cell>
          <cell r="I688">
            <v>47.28</v>
          </cell>
          <cell r="K688">
            <v>39219</v>
          </cell>
          <cell r="L688">
            <v>34.6</v>
          </cell>
          <cell r="N688">
            <v>39219</v>
          </cell>
          <cell r="O688">
            <v>121.31</v>
          </cell>
          <cell r="Q688">
            <v>39219</v>
          </cell>
          <cell r="R688">
            <v>1.3493999999999999</v>
          </cell>
        </row>
        <row r="689">
          <cell r="H689">
            <v>39210</v>
          </cell>
          <cell r="I689">
            <v>47.255000000000003</v>
          </cell>
          <cell r="K689">
            <v>39218</v>
          </cell>
          <cell r="L689">
            <v>34.57</v>
          </cell>
          <cell r="N689">
            <v>39218</v>
          </cell>
          <cell r="O689">
            <v>120.83</v>
          </cell>
          <cell r="Q689">
            <v>39218</v>
          </cell>
          <cell r="R689">
            <v>1.3514999999999999</v>
          </cell>
        </row>
        <row r="690">
          <cell r="H690">
            <v>39209</v>
          </cell>
          <cell r="I690">
            <v>47.36</v>
          </cell>
          <cell r="K690">
            <v>39217</v>
          </cell>
          <cell r="L690">
            <v>34.5</v>
          </cell>
          <cell r="N690">
            <v>39217</v>
          </cell>
          <cell r="O690">
            <v>120.27</v>
          </cell>
          <cell r="Q690">
            <v>39217</v>
          </cell>
          <cell r="R690">
            <v>1.3591</v>
          </cell>
        </row>
        <row r="691">
          <cell r="H691">
            <v>39206</v>
          </cell>
          <cell r="I691">
            <v>47.445</v>
          </cell>
          <cell r="K691">
            <v>39216</v>
          </cell>
          <cell r="L691">
            <v>34.450000000000003</v>
          </cell>
          <cell r="N691">
            <v>39216</v>
          </cell>
          <cell r="O691">
            <v>120.35</v>
          </cell>
          <cell r="Q691">
            <v>39216</v>
          </cell>
          <cell r="R691">
            <v>1.3546</v>
          </cell>
        </row>
        <row r="692">
          <cell r="H692">
            <v>39205</v>
          </cell>
          <cell r="I692">
            <v>47.587000000000003</v>
          </cell>
          <cell r="K692">
            <v>39213</v>
          </cell>
          <cell r="L692">
            <v>34.54</v>
          </cell>
          <cell r="N692">
            <v>39213</v>
          </cell>
          <cell r="O692">
            <v>120.2</v>
          </cell>
          <cell r="Q692">
            <v>39213</v>
          </cell>
          <cell r="R692">
            <v>1.3524</v>
          </cell>
        </row>
        <row r="693">
          <cell r="H693">
            <v>39204</v>
          </cell>
          <cell r="I693">
            <v>47.68</v>
          </cell>
          <cell r="K693">
            <v>39212</v>
          </cell>
          <cell r="L693">
            <v>34.57</v>
          </cell>
          <cell r="N693">
            <v>39212</v>
          </cell>
          <cell r="O693">
            <v>119.9</v>
          </cell>
          <cell r="Q693">
            <v>39212</v>
          </cell>
          <cell r="R693">
            <v>1.3485</v>
          </cell>
        </row>
        <row r="694">
          <cell r="H694">
            <v>39203</v>
          </cell>
          <cell r="I694">
            <v>47.58</v>
          </cell>
          <cell r="K694">
            <v>39211</v>
          </cell>
          <cell r="L694">
            <v>34.6</v>
          </cell>
          <cell r="N694">
            <v>39211</v>
          </cell>
          <cell r="O694">
            <v>120.09</v>
          </cell>
          <cell r="Q694">
            <v>39211</v>
          </cell>
          <cell r="R694">
            <v>1.3528</v>
          </cell>
        </row>
        <row r="695">
          <cell r="H695">
            <v>39202</v>
          </cell>
          <cell r="I695">
            <v>47.6</v>
          </cell>
          <cell r="K695">
            <v>39210</v>
          </cell>
          <cell r="L695">
            <v>34.659999999999997</v>
          </cell>
          <cell r="N695">
            <v>39210</v>
          </cell>
          <cell r="O695">
            <v>120.04</v>
          </cell>
          <cell r="Q695">
            <v>39210</v>
          </cell>
          <cell r="R695">
            <v>1.3543000000000001</v>
          </cell>
        </row>
        <row r="696">
          <cell r="H696">
            <v>39199</v>
          </cell>
          <cell r="I696">
            <v>47.45</v>
          </cell>
          <cell r="K696">
            <v>39209</v>
          </cell>
          <cell r="L696">
            <v>34.75</v>
          </cell>
          <cell r="N696">
            <v>39209</v>
          </cell>
          <cell r="O696">
            <v>120.1</v>
          </cell>
          <cell r="Q696">
            <v>39209</v>
          </cell>
          <cell r="R696">
            <v>1.3601000000000001</v>
          </cell>
        </row>
        <row r="697">
          <cell r="H697">
            <v>39198</v>
          </cell>
          <cell r="I697">
            <v>47.435000000000002</v>
          </cell>
          <cell r="K697">
            <v>39206</v>
          </cell>
          <cell r="L697">
            <v>34.75</v>
          </cell>
          <cell r="N697">
            <v>39206</v>
          </cell>
          <cell r="O697">
            <v>120.18</v>
          </cell>
          <cell r="Q697">
            <v>39206</v>
          </cell>
          <cell r="R697">
            <v>1.3591</v>
          </cell>
        </row>
        <row r="698">
          <cell r="H698">
            <v>39197</v>
          </cell>
          <cell r="I698">
            <v>47.43</v>
          </cell>
          <cell r="K698">
            <v>39205</v>
          </cell>
          <cell r="L698">
            <v>34.75</v>
          </cell>
          <cell r="N698">
            <v>39205</v>
          </cell>
          <cell r="O698">
            <v>120.45</v>
          </cell>
          <cell r="Q698">
            <v>39205</v>
          </cell>
          <cell r="R698">
            <v>1.3549</v>
          </cell>
        </row>
        <row r="699">
          <cell r="H699">
            <v>39196</v>
          </cell>
          <cell r="I699">
            <v>47.505000000000003</v>
          </cell>
          <cell r="K699">
            <v>39204</v>
          </cell>
          <cell r="L699">
            <v>34.770000000000003</v>
          </cell>
          <cell r="N699">
            <v>39204</v>
          </cell>
          <cell r="O699">
            <v>120.15</v>
          </cell>
          <cell r="Q699">
            <v>39204</v>
          </cell>
          <cell r="R699">
            <v>1.3592</v>
          </cell>
        </row>
        <row r="700">
          <cell r="H700">
            <v>39195</v>
          </cell>
          <cell r="I700">
            <v>47.674999999999997</v>
          </cell>
          <cell r="K700">
            <v>39203</v>
          </cell>
          <cell r="L700">
            <v>34.770000000000003</v>
          </cell>
          <cell r="N700">
            <v>39203</v>
          </cell>
          <cell r="O700">
            <v>119.87</v>
          </cell>
          <cell r="Q700">
            <v>39203</v>
          </cell>
          <cell r="R700">
            <v>1.3604000000000001</v>
          </cell>
        </row>
        <row r="701">
          <cell r="H701">
            <v>39192</v>
          </cell>
          <cell r="I701">
            <v>47.494999999999997</v>
          </cell>
          <cell r="K701">
            <v>39202</v>
          </cell>
          <cell r="L701">
            <v>34.76</v>
          </cell>
          <cell r="N701">
            <v>39202</v>
          </cell>
          <cell r="O701">
            <v>119.52</v>
          </cell>
          <cell r="Q701">
            <v>39202</v>
          </cell>
          <cell r="R701">
            <v>1.3648</v>
          </cell>
        </row>
        <row r="702">
          <cell r="H702">
            <v>39191</v>
          </cell>
          <cell r="I702">
            <v>47.704999999999998</v>
          </cell>
          <cell r="K702">
            <v>39199</v>
          </cell>
          <cell r="L702">
            <v>34.81</v>
          </cell>
          <cell r="N702">
            <v>39199</v>
          </cell>
          <cell r="O702">
            <v>119.63</v>
          </cell>
          <cell r="Q702">
            <v>39199</v>
          </cell>
          <cell r="R702">
            <v>1.3652</v>
          </cell>
        </row>
        <row r="703">
          <cell r="H703">
            <v>39190</v>
          </cell>
          <cell r="I703">
            <v>47.604999999999997</v>
          </cell>
          <cell r="K703">
            <v>39198</v>
          </cell>
          <cell r="L703">
            <v>34.81</v>
          </cell>
          <cell r="N703">
            <v>39198</v>
          </cell>
          <cell r="O703">
            <v>119.57</v>
          </cell>
          <cell r="Q703">
            <v>39198</v>
          </cell>
          <cell r="R703">
            <v>1.3601000000000001</v>
          </cell>
        </row>
        <row r="704">
          <cell r="H704">
            <v>39189</v>
          </cell>
          <cell r="I704">
            <v>47.685000000000002</v>
          </cell>
          <cell r="K704">
            <v>39197</v>
          </cell>
          <cell r="L704">
            <v>34.81</v>
          </cell>
          <cell r="N704">
            <v>39197</v>
          </cell>
          <cell r="O704">
            <v>118.74</v>
          </cell>
          <cell r="Q704">
            <v>39197</v>
          </cell>
          <cell r="R704">
            <v>1.3637000000000001</v>
          </cell>
        </row>
        <row r="705">
          <cell r="H705">
            <v>39188</v>
          </cell>
          <cell r="I705">
            <v>47.78</v>
          </cell>
          <cell r="K705">
            <v>39196</v>
          </cell>
          <cell r="L705">
            <v>34.85</v>
          </cell>
          <cell r="N705">
            <v>39196</v>
          </cell>
          <cell r="O705">
            <v>118.59</v>
          </cell>
          <cell r="Q705">
            <v>39196</v>
          </cell>
          <cell r="R705">
            <v>1.3639999999999999</v>
          </cell>
        </row>
        <row r="706">
          <cell r="H706">
            <v>39185</v>
          </cell>
          <cell r="I706">
            <v>47.895000000000003</v>
          </cell>
          <cell r="K706">
            <v>39195</v>
          </cell>
          <cell r="L706">
            <v>34.82</v>
          </cell>
          <cell r="N706">
            <v>39195</v>
          </cell>
          <cell r="O706">
            <v>118.65</v>
          </cell>
          <cell r="Q706">
            <v>39195</v>
          </cell>
          <cell r="R706">
            <v>1.3576999999999999</v>
          </cell>
        </row>
        <row r="707">
          <cell r="H707">
            <v>39184</v>
          </cell>
          <cell r="I707">
            <v>47.945</v>
          </cell>
          <cell r="K707">
            <v>39192</v>
          </cell>
          <cell r="L707">
            <v>34.799999999999997</v>
          </cell>
          <cell r="N707">
            <v>39192</v>
          </cell>
          <cell r="O707">
            <v>118.68</v>
          </cell>
          <cell r="Q707">
            <v>39192</v>
          </cell>
          <cell r="R707">
            <v>1.359</v>
          </cell>
        </row>
        <row r="708">
          <cell r="H708">
            <v>39183</v>
          </cell>
          <cell r="I708">
            <v>47.966999999999999</v>
          </cell>
          <cell r="K708">
            <v>39191</v>
          </cell>
          <cell r="L708">
            <v>34.75</v>
          </cell>
          <cell r="N708">
            <v>39191</v>
          </cell>
          <cell r="O708">
            <v>118.48</v>
          </cell>
          <cell r="Q708">
            <v>39191</v>
          </cell>
          <cell r="R708">
            <v>1.3613</v>
          </cell>
        </row>
        <row r="709">
          <cell r="H709">
            <v>39182</v>
          </cell>
          <cell r="I709">
            <v>47.935000000000002</v>
          </cell>
          <cell r="K709">
            <v>39190</v>
          </cell>
          <cell r="L709">
            <v>34.75</v>
          </cell>
          <cell r="N709">
            <v>39190</v>
          </cell>
          <cell r="O709">
            <v>118.68</v>
          </cell>
          <cell r="Q709">
            <v>39190</v>
          </cell>
          <cell r="R709">
            <v>1.3609</v>
          </cell>
        </row>
        <row r="710">
          <cell r="H710">
            <v>39181</v>
          </cell>
          <cell r="I710">
            <v>47.987000000000002</v>
          </cell>
          <cell r="K710">
            <v>39189</v>
          </cell>
          <cell r="L710">
            <v>34.840000000000003</v>
          </cell>
          <cell r="N710">
            <v>39189</v>
          </cell>
          <cell r="O710">
            <v>118.91</v>
          </cell>
          <cell r="Q710">
            <v>39189</v>
          </cell>
          <cell r="R710">
            <v>1.3567</v>
          </cell>
        </row>
        <row r="711">
          <cell r="H711">
            <v>39178</v>
          </cell>
          <cell r="I711">
            <v>48.05</v>
          </cell>
          <cell r="K711">
            <v>39188</v>
          </cell>
          <cell r="L711">
            <v>34.93</v>
          </cell>
          <cell r="N711">
            <v>39188</v>
          </cell>
          <cell r="O711">
            <v>119.74</v>
          </cell>
          <cell r="Q711">
            <v>39188</v>
          </cell>
          <cell r="R711">
            <v>1.3534999999999999</v>
          </cell>
        </row>
        <row r="712">
          <cell r="H712">
            <v>39177</v>
          </cell>
          <cell r="I712">
            <v>48</v>
          </cell>
          <cell r="K712">
            <v>39185</v>
          </cell>
          <cell r="L712">
            <v>34.97</v>
          </cell>
          <cell r="N712">
            <v>39185</v>
          </cell>
          <cell r="O712">
            <v>119.26</v>
          </cell>
          <cell r="Q712">
            <v>39185</v>
          </cell>
          <cell r="R712">
            <v>1.3527</v>
          </cell>
        </row>
        <row r="713">
          <cell r="H713">
            <v>39176</v>
          </cell>
          <cell r="I713">
            <v>48.034999999999997</v>
          </cell>
          <cell r="K713">
            <v>39184</v>
          </cell>
          <cell r="L713">
            <v>34.96</v>
          </cell>
          <cell r="N713">
            <v>39184</v>
          </cell>
          <cell r="O713">
            <v>119.16</v>
          </cell>
          <cell r="Q713">
            <v>39184</v>
          </cell>
          <cell r="R713">
            <v>1.3482000000000001</v>
          </cell>
        </row>
        <row r="714">
          <cell r="H714">
            <v>39175</v>
          </cell>
          <cell r="I714">
            <v>48.134999999999998</v>
          </cell>
          <cell r="K714">
            <v>39183</v>
          </cell>
          <cell r="L714">
            <v>34.99</v>
          </cell>
          <cell r="N714">
            <v>39183</v>
          </cell>
          <cell r="O714">
            <v>119.39</v>
          </cell>
          <cell r="Q714">
            <v>39183</v>
          </cell>
          <cell r="R714">
            <v>1.3431</v>
          </cell>
        </row>
        <row r="715">
          <cell r="H715">
            <v>39174</v>
          </cell>
          <cell r="I715">
            <v>48.344999999999999</v>
          </cell>
          <cell r="K715">
            <v>39182</v>
          </cell>
          <cell r="L715">
            <v>34.94</v>
          </cell>
          <cell r="N715">
            <v>39182</v>
          </cell>
          <cell r="O715">
            <v>119.05</v>
          </cell>
          <cell r="Q715">
            <v>39182</v>
          </cell>
          <cell r="R715">
            <v>1.3439999999999999</v>
          </cell>
        </row>
        <row r="716">
          <cell r="H716">
            <v>39171</v>
          </cell>
          <cell r="I716">
            <v>48.28</v>
          </cell>
          <cell r="K716">
            <v>39181</v>
          </cell>
          <cell r="L716">
            <v>34.909999999999997</v>
          </cell>
          <cell r="N716">
            <v>39181</v>
          </cell>
          <cell r="O716">
            <v>119.32</v>
          </cell>
          <cell r="Q716">
            <v>39181</v>
          </cell>
          <cell r="R716">
            <v>1.3353999999999999</v>
          </cell>
        </row>
        <row r="717">
          <cell r="H717">
            <v>39170</v>
          </cell>
          <cell r="I717">
            <v>48.171999999999997</v>
          </cell>
          <cell r="K717">
            <v>39178</v>
          </cell>
          <cell r="L717">
            <v>34.92</v>
          </cell>
          <cell r="N717">
            <v>39178</v>
          </cell>
          <cell r="O717">
            <v>119.25</v>
          </cell>
          <cell r="Q717">
            <v>39178</v>
          </cell>
          <cell r="R717">
            <v>1.3378999999999999</v>
          </cell>
        </row>
        <row r="718">
          <cell r="H718">
            <v>39169</v>
          </cell>
          <cell r="I718">
            <v>48.26</v>
          </cell>
          <cell r="K718">
            <v>39177</v>
          </cell>
          <cell r="L718">
            <v>34.909999999999997</v>
          </cell>
          <cell r="N718">
            <v>39177</v>
          </cell>
          <cell r="O718">
            <v>118.73</v>
          </cell>
          <cell r="Q718">
            <v>39177</v>
          </cell>
          <cell r="R718">
            <v>1.3429</v>
          </cell>
        </row>
        <row r="719">
          <cell r="H719">
            <v>39168</v>
          </cell>
          <cell r="I719">
            <v>48.075000000000003</v>
          </cell>
          <cell r="K719">
            <v>39176</v>
          </cell>
          <cell r="L719">
            <v>34.96</v>
          </cell>
          <cell r="N719">
            <v>39176</v>
          </cell>
          <cell r="O719">
            <v>118.72</v>
          </cell>
          <cell r="Q719">
            <v>39176</v>
          </cell>
          <cell r="R719">
            <v>1.3368</v>
          </cell>
        </row>
        <row r="720">
          <cell r="H720">
            <v>39167</v>
          </cell>
          <cell r="I720">
            <v>48.075000000000003</v>
          </cell>
          <cell r="K720">
            <v>39175</v>
          </cell>
          <cell r="L720">
            <v>34.979999999999997</v>
          </cell>
          <cell r="N720">
            <v>39175</v>
          </cell>
          <cell r="O720">
            <v>118.96</v>
          </cell>
          <cell r="Q720">
            <v>39175</v>
          </cell>
          <cell r="R720">
            <v>1.333</v>
          </cell>
        </row>
        <row r="721">
          <cell r="H721">
            <v>39164</v>
          </cell>
          <cell r="I721">
            <v>48.115000000000002</v>
          </cell>
          <cell r="K721">
            <v>39174</v>
          </cell>
          <cell r="L721">
            <v>35</v>
          </cell>
          <cell r="N721">
            <v>39174</v>
          </cell>
          <cell r="O721">
            <v>117.86</v>
          </cell>
          <cell r="Q721">
            <v>39174</v>
          </cell>
          <cell r="R721">
            <v>1.3366</v>
          </cell>
        </row>
        <row r="722">
          <cell r="H722">
            <v>39163</v>
          </cell>
          <cell r="I722">
            <v>48.215000000000003</v>
          </cell>
          <cell r="K722">
            <v>39171</v>
          </cell>
          <cell r="L722">
            <v>35</v>
          </cell>
          <cell r="N722">
            <v>39171</v>
          </cell>
          <cell r="O722">
            <v>117.83</v>
          </cell>
          <cell r="Q722">
            <v>39171</v>
          </cell>
          <cell r="R722">
            <v>1.3353999999999999</v>
          </cell>
        </row>
        <row r="723">
          <cell r="H723">
            <v>39162</v>
          </cell>
          <cell r="I723">
            <v>48.405000000000001</v>
          </cell>
          <cell r="K723">
            <v>39170</v>
          </cell>
          <cell r="L723">
            <v>35</v>
          </cell>
          <cell r="N723">
            <v>39170</v>
          </cell>
          <cell r="O723">
            <v>118.07</v>
          </cell>
          <cell r="Q723">
            <v>39170</v>
          </cell>
          <cell r="R723">
            <v>1.3331</v>
          </cell>
        </row>
        <row r="724">
          <cell r="H724">
            <v>39161</v>
          </cell>
          <cell r="I724">
            <v>48.575000000000003</v>
          </cell>
          <cell r="K724">
            <v>39169</v>
          </cell>
          <cell r="L724">
            <v>35.020000000000003</v>
          </cell>
          <cell r="N724">
            <v>39169</v>
          </cell>
          <cell r="O724">
            <v>116.86</v>
          </cell>
          <cell r="Q724">
            <v>39169</v>
          </cell>
          <cell r="R724">
            <v>1.3312999999999999</v>
          </cell>
        </row>
        <row r="725">
          <cell r="H725">
            <v>39160</v>
          </cell>
          <cell r="I725">
            <v>48.725000000000001</v>
          </cell>
          <cell r="K725">
            <v>39168</v>
          </cell>
          <cell r="L725">
            <v>35.049999999999997</v>
          </cell>
          <cell r="N725">
            <v>39168</v>
          </cell>
          <cell r="O725">
            <v>117.81</v>
          </cell>
          <cell r="Q725">
            <v>39168</v>
          </cell>
          <cell r="R725">
            <v>1.3351999999999999</v>
          </cell>
        </row>
        <row r="726">
          <cell r="H726">
            <v>39157</v>
          </cell>
          <cell r="I726">
            <v>48.83</v>
          </cell>
          <cell r="K726">
            <v>39167</v>
          </cell>
          <cell r="L726">
            <v>35.03</v>
          </cell>
          <cell r="N726">
            <v>39167</v>
          </cell>
          <cell r="O726">
            <v>118.14</v>
          </cell>
          <cell r="Q726">
            <v>39167</v>
          </cell>
          <cell r="R726">
            <v>1.333</v>
          </cell>
        </row>
        <row r="727">
          <cell r="H727">
            <v>39156</v>
          </cell>
          <cell r="I727">
            <v>48.725000000000001</v>
          </cell>
          <cell r="K727">
            <v>39164</v>
          </cell>
          <cell r="L727">
            <v>34.99</v>
          </cell>
          <cell r="N727">
            <v>39164</v>
          </cell>
          <cell r="O727">
            <v>118.12</v>
          </cell>
          <cell r="Q727">
            <v>39164</v>
          </cell>
          <cell r="R727">
            <v>1.3283</v>
          </cell>
        </row>
        <row r="728">
          <cell r="H728">
            <v>39155</v>
          </cell>
          <cell r="I728">
            <v>48.755000000000003</v>
          </cell>
          <cell r="K728">
            <v>39163</v>
          </cell>
          <cell r="L728">
            <v>34.659999999999997</v>
          </cell>
          <cell r="N728">
            <v>39163</v>
          </cell>
          <cell r="O728">
            <v>118.13</v>
          </cell>
          <cell r="Q728">
            <v>39163</v>
          </cell>
          <cell r="R728">
            <v>1.3331</v>
          </cell>
        </row>
        <row r="729">
          <cell r="H729">
            <v>39154</v>
          </cell>
          <cell r="I729">
            <v>48.51</v>
          </cell>
          <cell r="K729">
            <v>39162</v>
          </cell>
          <cell r="L729">
            <v>34.770000000000003</v>
          </cell>
          <cell r="N729">
            <v>39162</v>
          </cell>
          <cell r="O729">
            <v>117.54</v>
          </cell>
          <cell r="Q729">
            <v>39162</v>
          </cell>
          <cell r="R729">
            <v>1.3385</v>
          </cell>
        </row>
        <row r="730">
          <cell r="H730">
            <v>39153</v>
          </cell>
          <cell r="I730">
            <v>48.37</v>
          </cell>
          <cell r="K730">
            <v>39161</v>
          </cell>
          <cell r="L730">
            <v>34.83</v>
          </cell>
          <cell r="N730">
            <v>39161</v>
          </cell>
          <cell r="O730">
            <v>117.29</v>
          </cell>
          <cell r="Q730">
            <v>39161</v>
          </cell>
          <cell r="R730">
            <v>1.3317999999999999</v>
          </cell>
        </row>
        <row r="731">
          <cell r="H731">
            <v>39150</v>
          </cell>
          <cell r="I731">
            <v>48.545000000000002</v>
          </cell>
          <cell r="K731">
            <v>39160</v>
          </cell>
          <cell r="L731">
            <v>34.840000000000003</v>
          </cell>
          <cell r="N731">
            <v>39160</v>
          </cell>
          <cell r="O731">
            <v>117.53</v>
          </cell>
          <cell r="Q731">
            <v>39160</v>
          </cell>
          <cell r="R731">
            <v>1.3302</v>
          </cell>
        </row>
        <row r="732">
          <cell r="H732">
            <v>39149</v>
          </cell>
          <cell r="I732">
            <v>48.51</v>
          </cell>
          <cell r="K732">
            <v>39157</v>
          </cell>
          <cell r="L732">
            <v>34.93</v>
          </cell>
          <cell r="N732">
            <v>39157</v>
          </cell>
          <cell r="O732">
            <v>116.75</v>
          </cell>
          <cell r="Q732">
            <v>39157</v>
          </cell>
          <cell r="R732">
            <v>1.3317999999999999</v>
          </cell>
        </row>
        <row r="733">
          <cell r="H733">
            <v>39148</v>
          </cell>
          <cell r="I733">
            <v>48.734999999999999</v>
          </cell>
          <cell r="K733">
            <v>39156</v>
          </cell>
          <cell r="L733">
            <v>34.479999999999997</v>
          </cell>
          <cell r="N733">
            <v>39156</v>
          </cell>
          <cell r="O733">
            <v>117.57</v>
          </cell>
          <cell r="Q733">
            <v>39156</v>
          </cell>
          <cell r="R733">
            <v>1.3237999999999999</v>
          </cell>
        </row>
        <row r="734">
          <cell r="H734">
            <v>39147</v>
          </cell>
          <cell r="I734">
            <v>48.774999999999999</v>
          </cell>
          <cell r="K734">
            <v>39155</v>
          </cell>
          <cell r="L734">
            <v>35.119999999999997</v>
          </cell>
          <cell r="N734">
            <v>39155</v>
          </cell>
          <cell r="O734">
            <v>117.09</v>
          </cell>
          <cell r="Q734">
            <v>39155</v>
          </cell>
          <cell r="R734">
            <v>1.3223</v>
          </cell>
        </row>
        <row r="735">
          <cell r="H735">
            <v>39146</v>
          </cell>
          <cell r="I735">
            <v>48.892000000000003</v>
          </cell>
          <cell r="K735">
            <v>39154</v>
          </cell>
          <cell r="L735">
            <v>35.119999999999997</v>
          </cell>
          <cell r="N735">
            <v>39154</v>
          </cell>
          <cell r="O735">
            <v>116.28</v>
          </cell>
          <cell r="Q735">
            <v>39154</v>
          </cell>
          <cell r="R735">
            <v>1.3197000000000001</v>
          </cell>
        </row>
        <row r="736">
          <cell r="H736">
            <v>39143</v>
          </cell>
          <cell r="I736">
            <v>48.725000000000001</v>
          </cell>
          <cell r="K736">
            <v>39153</v>
          </cell>
          <cell r="L736">
            <v>35.22</v>
          </cell>
          <cell r="N736">
            <v>39153</v>
          </cell>
          <cell r="O736">
            <v>117.74</v>
          </cell>
          <cell r="Q736">
            <v>39153</v>
          </cell>
          <cell r="R736">
            <v>1.3189</v>
          </cell>
        </row>
        <row r="737">
          <cell r="H737">
            <v>39142</v>
          </cell>
          <cell r="I737">
            <v>48.59</v>
          </cell>
          <cell r="K737">
            <v>39150</v>
          </cell>
          <cell r="L737">
            <v>35.22</v>
          </cell>
          <cell r="N737">
            <v>39150</v>
          </cell>
          <cell r="O737">
            <v>118.33</v>
          </cell>
          <cell r="Q737">
            <v>39150</v>
          </cell>
          <cell r="R737">
            <v>1.3115999999999999</v>
          </cell>
        </row>
        <row r="738">
          <cell r="H738">
            <v>39141</v>
          </cell>
          <cell r="I738">
            <v>48.55</v>
          </cell>
          <cell r="K738">
            <v>39149</v>
          </cell>
          <cell r="L738">
            <v>35.200000000000003</v>
          </cell>
          <cell r="N738">
            <v>39149</v>
          </cell>
          <cell r="O738">
            <v>117.18</v>
          </cell>
          <cell r="Q738">
            <v>39149</v>
          </cell>
          <cell r="R738">
            <v>1.3132999999999999</v>
          </cell>
        </row>
        <row r="739">
          <cell r="H739">
            <v>39140</v>
          </cell>
          <cell r="I739">
            <v>48.4</v>
          </cell>
          <cell r="K739">
            <v>39148</v>
          </cell>
          <cell r="L739">
            <v>35.21</v>
          </cell>
          <cell r="N739">
            <v>39148</v>
          </cell>
          <cell r="O739">
            <v>116.06</v>
          </cell>
          <cell r="Q739">
            <v>39148</v>
          </cell>
          <cell r="R739">
            <v>1.3176999999999999</v>
          </cell>
        </row>
        <row r="740">
          <cell r="H740">
            <v>39139</v>
          </cell>
          <cell r="I740">
            <v>48.24</v>
          </cell>
          <cell r="K740">
            <v>39147</v>
          </cell>
          <cell r="L740">
            <v>35.22</v>
          </cell>
          <cell r="N740">
            <v>39147</v>
          </cell>
          <cell r="O740">
            <v>116.6</v>
          </cell>
          <cell r="Q740">
            <v>39147</v>
          </cell>
          <cell r="R740">
            <v>1.3128</v>
          </cell>
        </row>
        <row r="741">
          <cell r="H741">
            <v>39136</v>
          </cell>
          <cell r="I741">
            <v>48.15</v>
          </cell>
          <cell r="K741">
            <v>39146</v>
          </cell>
          <cell r="L741">
            <v>35.44</v>
          </cell>
          <cell r="N741">
            <v>39146</v>
          </cell>
          <cell r="O741">
            <v>115.53</v>
          </cell>
          <cell r="Q741">
            <v>39146</v>
          </cell>
          <cell r="R741">
            <v>1.3089999999999999</v>
          </cell>
        </row>
        <row r="742">
          <cell r="H742">
            <v>39135</v>
          </cell>
          <cell r="I742">
            <v>48.23</v>
          </cell>
          <cell r="K742">
            <v>39143</v>
          </cell>
          <cell r="L742">
            <v>35.450000000000003</v>
          </cell>
          <cell r="N742">
            <v>39143</v>
          </cell>
          <cell r="O742">
            <v>116.8</v>
          </cell>
          <cell r="Q742">
            <v>39143</v>
          </cell>
          <cell r="R742">
            <v>1.3191999999999999</v>
          </cell>
        </row>
        <row r="743">
          <cell r="H743">
            <v>39134</v>
          </cell>
          <cell r="I743">
            <v>48.125</v>
          </cell>
          <cell r="K743">
            <v>39142</v>
          </cell>
          <cell r="L743">
            <v>35.450000000000003</v>
          </cell>
          <cell r="N743">
            <v>39142</v>
          </cell>
          <cell r="O743">
            <v>117.61</v>
          </cell>
          <cell r="Q743">
            <v>39142</v>
          </cell>
          <cell r="R743">
            <v>1.3186</v>
          </cell>
        </row>
        <row r="744">
          <cell r="H744">
            <v>39133</v>
          </cell>
          <cell r="I744">
            <v>48.06</v>
          </cell>
          <cell r="K744">
            <v>39141</v>
          </cell>
          <cell r="L744">
            <v>35.5</v>
          </cell>
          <cell r="N744">
            <v>39141</v>
          </cell>
          <cell r="O744">
            <v>118.56</v>
          </cell>
          <cell r="Q744">
            <v>39141</v>
          </cell>
          <cell r="R744">
            <v>1.3229</v>
          </cell>
        </row>
        <row r="745">
          <cell r="H745">
            <v>39132</v>
          </cell>
          <cell r="I745">
            <v>48.1</v>
          </cell>
          <cell r="K745">
            <v>39140</v>
          </cell>
          <cell r="L745">
            <v>35.520000000000003</v>
          </cell>
          <cell r="N745">
            <v>39140</v>
          </cell>
          <cell r="O745">
            <v>117.93</v>
          </cell>
          <cell r="Q745">
            <v>39140</v>
          </cell>
          <cell r="R745">
            <v>1.3242</v>
          </cell>
        </row>
        <row r="746">
          <cell r="H746">
            <v>39129</v>
          </cell>
          <cell r="I746">
            <v>48.104999999999997</v>
          </cell>
          <cell r="K746">
            <v>39139</v>
          </cell>
          <cell r="L746">
            <v>35.64</v>
          </cell>
          <cell r="N746">
            <v>39139</v>
          </cell>
          <cell r="O746">
            <v>120.66</v>
          </cell>
          <cell r="Q746">
            <v>39139</v>
          </cell>
          <cell r="R746">
            <v>1.3188</v>
          </cell>
        </row>
        <row r="747">
          <cell r="H747">
            <v>39128</v>
          </cell>
          <cell r="I747">
            <v>48.252000000000002</v>
          </cell>
          <cell r="K747">
            <v>39136</v>
          </cell>
          <cell r="L747">
            <v>35.69</v>
          </cell>
          <cell r="N747">
            <v>39136</v>
          </cell>
          <cell r="O747">
            <v>121.08</v>
          </cell>
          <cell r="Q747">
            <v>39136</v>
          </cell>
          <cell r="R747">
            <v>1.3166</v>
          </cell>
        </row>
        <row r="748">
          <cell r="H748">
            <v>39127</v>
          </cell>
          <cell r="I748">
            <v>48.39</v>
          </cell>
          <cell r="K748">
            <v>39135</v>
          </cell>
          <cell r="L748">
            <v>35.74</v>
          </cell>
          <cell r="N748">
            <v>39135</v>
          </cell>
          <cell r="O748">
            <v>121.58</v>
          </cell>
          <cell r="Q748">
            <v>39135</v>
          </cell>
          <cell r="R748">
            <v>1.3126</v>
          </cell>
        </row>
        <row r="749">
          <cell r="H749">
            <v>39126</v>
          </cell>
          <cell r="I749">
            <v>48.505000000000003</v>
          </cell>
          <cell r="K749">
            <v>39134</v>
          </cell>
          <cell r="L749">
            <v>35.700000000000003</v>
          </cell>
          <cell r="N749">
            <v>39134</v>
          </cell>
          <cell r="O749">
            <v>120.93</v>
          </cell>
          <cell r="Q749">
            <v>39134</v>
          </cell>
          <cell r="R749">
            <v>1.3139000000000001</v>
          </cell>
        </row>
        <row r="750">
          <cell r="H750">
            <v>39125</v>
          </cell>
          <cell r="I750">
            <v>48.344999999999999</v>
          </cell>
          <cell r="K750">
            <v>39133</v>
          </cell>
          <cell r="L750">
            <v>35.64</v>
          </cell>
          <cell r="N750">
            <v>39133</v>
          </cell>
          <cell r="O750">
            <v>120.02</v>
          </cell>
          <cell r="Q750">
            <v>39133</v>
          </cell>
          <cell r="R750">
            <v>1.3138000000000001</v>
          </cell>
        </row>
        <row r="751">
          <cell r="H751">
            <v>39122</v>
          </cell>
          <cell r="I751">
            <v>48.31</v>
          </cell>
          <cell r="K751">
            <v>39132</v>
          </cell>
          <cell r="L751">
            <v>35.729999999999997</v>
          </cell>
          <cell r="N751">
            <v>39132</v>
          </cell>
          <cell r="O751">
            <v>119.56</v>
          </cell>
          <cell r="Q751">
            <v>39132</v>
          </cell>
          <cell r="R751">
            <v>1.3155999999999999</v>
          </cell>
        </row>
        <row r="752">
          <cell r="H752">
            <v>39121</v>
          </cell>
          <cell r="I752">
            <v>48.395000000000003</v>
          </cell>
          <cell r="K752">
            <v>39129</v>
          </cell>
          <cell r="L752">
            <v>35.729999999999997</v>
          </cell>
          <cell r="N752">
            <v>39129</v>
          </cell>
          <cell r="O752">
            <v>119.43</v>
          </cell>
          <cell r="Q752">
            <v>39129</v>
          </cell>
          <cell r="R752">
            <v>1.3138000000000001</v>
          </cell>
        </row>
        <row r="753">
          <cell r="H753">
            <v>39120</v>
          </cell>
          <cell r="I753">
            <v>48.365000000000002</v>
          </cell>
          <cell r="K753">
            <v>39128</v>
          </cell>
          <cell r="L753">
            <v>35.76</v>
          </cell>
          <cell r="N753">
            <v>39128</v>
          </cell>
          <cell r="O753">
            <v>119.27</v>
          </cell>
          <cell r="Q753">
            <v>39128</v>
          </cell>
          <cell r="R753">
            <v>1.3141</v>
          </cell>
        </row>
        <row r="754">
          <cell r="H754">
            <v>39119</v>
          </cell>
          <cell r="I754">
            <v>48.49</v>
          </cell>
          <cell r="K754">
            <v>39127</v>
          </cell>
          <cell r="L754">
            <v>35.79</v>
          </cell>
          <cell r="N754">
            <v>39127</v>
          </cell>
          <cell r="O754">
            <v>120.79</v>
          </cell>
          <cell r="Q754">
            <v>39127</v>
          </cell>
          <cell r="R754">
            <v>1.3130999999999999</v>
          </cell>
        </row>
        <row r="755">
          <cell r="H755">
            <v>39118</v>
          </cell>
          <cell r="I755">
            <v>48.664999999999999</v>
          </cell>
          <cell r="K755">
            <v>39126</v>
          </cell>
          <cell r="L755">
            <v>35.79</v>
          </cell>
          <cell r="N755">
            <v>39126</v>
          </cell>
          <cell r="O755">
            <v>121.16</v>
          </cell>
          <cell r="Q755">
            <v>39126</v>
          </cell>
          <cell r="R755">
            <v>1.3039000000000001</v>
          </cell>
        </row>
        <row r="756">
          <cell r="H756">
            <v>39115</v>
          </cell>
          <cell r="I756">
            <v>48.704999999999998</v>
          </cell>
          <cell r="K756">
            <v>39125</v>
          </cell>
          <cell r="L756">
            <v>35.79</v>
          </cell>
          <cell r="N756">
            <v>39125</v>
          </cell>
          <cell r="O756">
            <v>121.94</v>
          </cell>
          <cell r="Q756">
            <v>39125</v>
          </cell>
          <cell r="R756">
            <v>1.2966</v>
          </cell>
        </row>
        <row r="757">
          <cell r="H757">
            <v>39114</v>
          </cell>
          <cell r="I757">
            <v>48.722000000000001</v>
          </cell>
          <cell r="K757">
            <v>39122</v>
          </cell>
          <cell r="L757">
            <v>35.78</v>
          </cell>
          <cell r="N757">
            <v>39122</v>
          </cell>
          <cell r="O757">
            <v>121.71</v>
          </cell>
          <cell r="Q757">
            <v>39122</v>
          </cell>
          <cell r="R757">
            <v>1.3008</v>
          </cell>
        </row>
        <row r="758">
          <cell r="H758">
            <v>39113</v>
          </cell>
          <cell r="I758">
            <v>48.9</v>
          </cell>
          <cell r="K758">
            <v>39121</v>
          </cell>
          <cell r="L758">
            <v>35.799999999999997</v>
          </cell>
          <cell r="N758">
            <v>39121</v>
          </cell>
          <cell r="O758">
            <v>121.03</v>
          </cell>
          <cell r="Q758">
            <v>39121</v>
          </cell>
          <cell r="R758">
            <v>1.3042</v>
          </cell>
        </row>
        <row r="759">
          <cell r="H759">
            <v>39112</v>
          </cell>
          <cell r="I759">
            <v>48.962000000000003</v>
          </cell>
          <cell r="K759">
            <v>39120</v>
          </cell>
          <cell r="L759">
            <v>35.79</v>
          </cell>
          <cell r="N759">
            <v>39120</v>
          </cell>
          <cell r="O759">
            <v>120.68</v>
          </cell>
          <cell r="Q759">
            <v>39120</v>
          </cell>
          <cell r="R759">
            <v>1.3012000000000001</v>
          </cell>
        </row>
        <row r="760">
          <cell r="H760">
            <v>39111</v>
          </cell>
          <cell r="I760">
            <v>49.134999999999998</v>
          </cell>
          <cell r="K760">
            <v>39119</v>
          </cell>
          <cell r="L760">
            <v>35.799999999999997</v>
          </cell>
          <cell r="N760">
            <v>39119</v>
          </cell>
          <cell r="O760">
            <v>120.1</v>
          </cell>
          <cell r="Q760">
            <v>39119</v>
          </cell>
          <cell r="R760">
            <v>1.2985</v>
          </cell>
        </row>
        <row r="761">
          <cell r="H761">
            <v>39108</v>
          </cell>
          <cell r="I761">
            <v>49.09</v>
          </cell>
          <cell r="K761">
            <v>39118</v>
          </cell>
          <cell r="L761">
            <v>35.869999999999997</v>
          </cell>
          <cell r="N761">
            <v>39118</v>
          </cell>
          <cell r="O761">
            <v>120.34</v>
          </cell>
          <cell r="Q761">
            <v>39118</v>
          </cell>
          <cell r="R761">
            <v>1.2928999999999999</v>
          </cell>
        </row>
        <row r="762">
          <cell r="H762">
            <v>39107</v>
          </cell>
          <cell r="I762">
            <v>48.945</v>
          </cell>
          <cell r="K762">
            <v>39115</v>
          </cell>
          <cell r="L762">
            <v>35.83</v>
          </cell>
          <cell r="N762">
            <v>39115</v>
          </cell>
          <cell r="O762">
            <v>121.13</v>
          </cell>
          <cell r="Q762">
            <v>39115</v>
          </cell>
          <cell r="R762">
            <v>1.2961</v>
          </cell>
        </row>
        <row r="763">
          <cell r="H763">
            <v>39106</v>
          </cell>
          <cell r="I763">
            <v>48.844999999999999</v>
          </cell>
          <cell r="K763">
            <v>39114</v>
          </cell>
          <cell r="L763">
            <v>35.86</v>
          </cell>
          <cell r="N763">
            <v>39114</v>
          </cell>
          <cell r="O763">
            <v>120.82</v>
          </cell>
          <cell r="Q763">
            <v>39114</v>
          </cell>
          <cell r="R763">
            <v>1.3022</v>
          </cell>
        </row>
        <row r="764">
          <cell r="H764">
            <v>39105</v>
          </cell>
          <cell r="I764">
            <v>48.924999999999997</v>
          </cell>
          <cell r="K764">
            <v>39113</v>
          </cell>
          <cell r="L764">
            <v>35.81</v>
          </cell>
          <cell r="N764">
            <v>39113</v>
          </cell>
          <cell r="O764">
            <v>120.7</v>
          </cell>
          <cell r="Q764">
            <v>39113</v>
          </cell>
          <cell r="R764">
            <v>1.3031999999999999</v>
          </cell>
        </row>
        <row r="765">
          <cell r="H765">
            <v>39104</v>
          </cell>
          <cell r="I765">
            <v>49.03</v>
          </cell>
          <cell r="K765">
            <v>39112</v>
          </cell>
          <cell r="L765">
            <v>34.47</v>
          </cell>
          <cell r="N765">
            <v>39112</v>
          </cell>
          <cell r="O765">
            <v>121.63</v>
          </cell>
          <cell r="Q765">
            <v>39112</v>
          </cell>
          <cell r="R765">
            <v>1.2969999999999999</v>
          </cell>
        </row>
        <row r="766">
          <cell r="H766">
            <v>39101</v>
          </cell>
          <cell r="I766">
            <v>48.895000000000003</v>
          </cell>
          <cell r="K766">
            <v>39111</v>
          </cell>
          <cell r="L766">
            <v>34.450000000000003</v>
          </cell>
          <cell r="N766">
            <v>39111</v>
          </cell>
          <cell r="O766">
            <v>121.74</v>
          </cell>
          <cell r="Q766">
            <v>39111</v>
          </cell>
          <cell r="R766">
            <v>1.2957000000000001</v>
          </cell>
        </row>
        <row r="767">
          <cell r="H767">
            <v>39100</v>
          </cell>
          <cell r="I767">
            <v>48.792000000000002</v>
          </cell>
          <cell r="K767">
            <v>39108</v>
          </cell>
          <cell r="L767">
            <v>33.93</v>
          </cell>
          <cell r="N767">
            <v>39108</v>
          </cell>
          <cell r="O767">
            <v>121.54</v>
          </cell>
          <cell r="Q767">
            <v>39108</v>
          </cell>
          <cell r="R767">
            <v>1.2916000000000001</v>
          </cell>
        </row>
        <row r="768">
          <cell r="H768">
            <v>39099</v>
          </cell>
          <cell r="I768">
            <v>48.85</v>
          </cell>
          <cell r="K768">
            <v>39107</v>
          </cell>
          <cell r="L768">
            <v>34.11</v>
          </cell>
          <cell r="N768">
            <v>39107</v>
          </cell>
          <cell r="O768">
            <v>121.26</v>
          </cell>
          <cell r="Q768">
            <v>39107</v>
          </cell>
          <cell r="R768">
            <v>1.2930999999999999</v>
          </cell>
        </row>
        <row r="769">
          <cell r="H769">
            <v>39098</v>
          </cell>
          <cell r="I769">
            <v>48.73</v>
          </cell>
          <cell r="K769">
            <v>39106</v>
          </cell>
          <cell r="L769">
            <v>35.21</v>
          </cell>
          <cell r="N769">
            <v>39106</v>
          </cell>
          <cell r="O769">
            <v>121.19</v>
          </cell>
          <cell r="Q769">
            <v>39106</v>
          </cell>
          <cell r="R769">
            <v>1.2969999999999999</v>
          </cell>
        </row>
        <row r="770">
          <cell r="H770">
            <v>39097</v>
          </cell>
          <cell r="I770">
            <v>48.86</v>
          </cell>
          <cell r="K770">
            <v>39105</v>
          </cell>
          <cell r="L770">
            <v>35.200000000000003</v>
          </cell>
          <cell r="N770">
            <v>39105</v>
          </cell>
          <cell r="O770">
            <v>121.63</v>
          </cell>
          <cell r="Q770">
            <v>39105</v>
          </cell>
          <cell r="R770">
            <v>1.3026</v>
          </cell>
        </row>
        <row r="771">
          <cell r="H771">
            <v>39094</v>
          </cell>
          <cell r="I771">
            <v>49.012</v>
          </cell>
          <cell r="K771">
            <v>39104</v>
          </cell>
          <cell r="L771">
            <v>35.08</v>
          </cell>
          <cell r="N771">
            <v>39104</v>
          </cell>
          <cell r="O771">
            <v>121.66</v>
          </cell>
          <cell r="Q771">
            <v>39104</v>
          </cell>
          <cell r="R771">
            <v>1.2950999999999999</v>
          </cell>
        </row>
        <row r="772">
          <cell r="H772">
            <v>39093</v>
          </cell>
          <cell r="I772">
            <v>49.015000000000001</v>
          </cell>
          <cell r="K772">
            <v>39101</v>
          </cell>
          <cell r="L772">
            <v>35.200000000000003</v>
          </cell>
          <cell r="N772">
            <v>39101</v>
          </cell>
          <cell r="O772">
            <v>121.24</v>
          </cell>
          <cell r="Q772">
            <v>39101</v>
          </cell>
          <cell r="R772">
            <v>1.2957000000000001</v>
          </cell>
        </row>
        <row r="773">
          <cell r="H773">
            <v>39092</v>
          </cell>
          <cell r="I773">
            <v>48.91</v>
          </cell>
          <cell r="K773">
            <v>39100</v>
          </cell>
          <cell r="L773">
            <v>35.049999999999997</v>
          </cell>
          <cell r="N773">
            <v>39100</v>
          </cell>
          <cell r="O773">
            <v>121.22</v>
          </cell>
          <cell r="Q773">
            <v>39100</v>
          </cell>
          <cell r="R773">
            <v>1.2963</v>
          </cell>
        </row>
        <row r="774">
          <cell r="H774">
            <v>39091</v>
          </cell>
          <cell r="I774">
            <v>48.67</v>
          </cell>
          <cell r="K774">
            <v>39099</v>
          </cell>
          <cell r="L774">
            <v>35.729999999999997</v>
          </cell>
          <cell r="N774">
            <v>39099</v>
          </cell>
          <cell r="O774">
            <v>120.67</v>
          </cell>
          <cell r="Q774">
            <v>39099</v>
          </cell>
          <cell r="R774">
            <v>1.2938000000000001</v>
          </cell>
        </row>
        <row r="775">
          <cell r="H775">
            <v>39090</v>
          </cell>
          <cell r="I775">
            <v>48.84</v>
          </cell>
          <cell r="K775">
            <v>39098</v>
          </cell>
          <cell r="L775">
            <v>35.86</v>
          </cell>
          <cell r="N775">
            <v>39098</v>
          </cell>
          <cell r="O775">
            <v>120.66</v>
          </cell>
          <cell r="Q775">
            <v>39098</v>
          </cell>
          <cell r="R775">
            <v>1.2918000000000001</v>
          </cell>
        </row>
        <row r="776">
          <cell r="H776">
            <v>39087</v>
          </cell>
          <cell r="I776">
            <v>48.84</v>
          </cell>
          <cell r="K776">
            <v>39097</v>
          </cell>
          <cell r="L776">
            <v>35.92</v>
          </cell>
          <cell r="N776">
            <v>39097</v>
          </cell>
          <cell r="O776">
            <v>120.43</v>
          </cell>
          <cell r="Q776">
            <v>39097</v>
          </cell>
          <cell r="R776">
            <v>1.2938000000000001</v>
          </cell>
        </row>
        <row r="777">
          <cell r="H777">
            <v>39086</v>
          </cell>
          <cell r="I777">
            <v>49</v>
          </cell>
          <cell r="K777">
            <v>39094</v>
          </cell>
          <cell r="L777">
            <v>35.9</v>
          </cell>
          <cell r="N777">
            <v>39094</v>
          </cell>
          <cell r="O777">
            <v>120.32</v>
          </cell>
          <cell r="Q777">
            <v>39094</v>
          </cell>
          <cell r="R777">
            <v>1.2923</v>
          </cell>
        </row>
        <row r="778">
          <cell r="H778">
            <v>39085</v>
          </cell>
          <cell r="I778">
            <v>48.88</v>
          </cell>
          <cell r="K778">
            <v>39093</v>
          </cell>
          <cell r="L778">
            <v>35.92</v>
          </cell>
          <cell r="N778">
            <v>39093</v>
          </cell>
          <cell r="O778">
            <v>120.49</v>
          </cell>
          <cell r="Q778">
            <v>39093</v>
          </cell>
          <cell r="R778">
            <v>1.2892999999999999</v>
          </cell>
        </row>
        <row r="779">
          <cell r="H779">
            <v>39080</v>
          </cell>
          <cell r="I779">
            <v>49.03</v>
          </cell>
          <cell r="K779">
            <v>39092</v>
          </cell>
          <cell r="L779">
            <v>35.979999999999997</v>
          </cell>
          <cell r="N779">
            <v>39092</v>
          </cell>
          <cell r="O779">
            <v>119.63</v>
          </cell>
          <cell r="Q779">
            <v>39092</v>
          </cell>
          <cell r="R779">
            <v>1.2938000000000001</v>
          </cell>
        </row>
        <row r="780">
          <cell r="H780">
            <v>39079</v>
          </cell>
          <cell r="I780">
            <v>49.1</v>
          </cell>
          <cell r="K780">
            <v>39091</v>
          </cell>
          <cell r="L780">
            <v>35.950000000000003</v>
          </cell>
          <cell r="N780">
            <v>39091</v>
          </cell>
          <cell r="O780">
            <v>119.38</v>
          </cell>
          <cell r="Q780">
            <v>39091</v>
          </cell>
          <cell r="R780">
            <v>1.3</v>
          </cell>
        </row>
        <row r="781">
          <cell r="H781">
            <v>39078</v>
          </cell>
          <cell r="I781">
            <v>49.2</v>
          </cell>
          <cell r="K781">
            <v>39090</v>
          </cell>
          <cell r="L781">
            <v>35.74</v>
          </cell>
          <cell r="N781">
            <v>39090</v>
          </cell>
          <cell r="O781">
            <v>118.78</v>
          </cell>
          <cell r="Q781">
            <v>39090</v>
          </cell>
          <cell r="R781">
            <v>1.3024</v>
          </cell>
        </row>
        <row r="782">
          <cell r="H782">
            <v>39077</v>
          </cell>
          <cell r="I782">
            <v>49.29</v>
          </cell>
          <cell r="K782">
            <v>39087</v>
          </cell>
          <cell r="L782">
            <v>35.82</v>
          </cell>
          <cell r="N782">
            <v>39087</v>
          </cell>
          <cell r="O782">
            <v>118.63</v>
          </cell>
          <cell r="Q782">
            <v>39087</v>
          </cell>
          <cell r="R782">
            <v>1.3002</v>
          </cell>
        </row>
        <row r="783">
          <cell r="H783">
            <v>39076</v>
          </cell>
          <cell r="I783">
            <v>49.28</v>
          </cell>
          <cell r="K783">
            <v>39086</v>
          </cell>
          <cell r="L783">
            <v>35.869999999999997</v>
          </cell>
          <cell r="N783">
            <v>39086</v>
          </cell>
          <cell r="O783">
            <v>119.05</v>
          </cell>
          <cell r="Q783">
            <v>39086</v>
          </cell>
          <cell r="R783">
            <v>1.3084</v>
          </cell>
        </row>
        <row r="784">
          <cell r="H784">
            <v>39073</v>
          </cell>
          <cell r="I784">
            <v>49.284999999999997</v>
          </cell>
          <cell r="K784">
            <v>39085</v>
          </cell>
          <cell r="L784">
            <v>35.57</v>
          </cell>
          <cell r="N784">
            <v>39085</v>
          </cell>
          <cell r="O784">
            <v>119.39</v>
          </cell>
          <cell r="Q784">
            <v>39085</v>
          </cell>
          <cell r="R784">
            <v>1.3169</v>
          </cell>
        </row>
        <row r="785">
          <cell r="H785">
            <v>39072</v>
          </cell>
          <cell r="I785">
            <v>49.305</v>
          </cell>
          <cell r="K785">
            <v>39084</v>
          </cell>
          <cell r="L785">
            <v>35.409999999999997</v>
          </cell>
          <cell r="N785">
            <v>39084</v>
          </cell>
          <cell r="O785">
            <v>118.85</v>
          </cell>
          <cell r="Q785">
            <v>39084</v>
          </cell>
          <cell r="R785">
            <v>1.3272999999999999</v>
          </cell>
        </row>
        <row r="786">
          <cell r="H786">
            <v>39071</v>
          </cell>
          <cell r="I786">
            <v>49.377000000000002</v>
          </cell>
          <cell r="K786">
            <v>39083</v>
          </cell>
          <cell r="L786">
            <v>35.450000000000003</v>
          </cell>
          <cell r="N786">
            <v>39083</v>
          </cell>
          <cell r="O786">
            <v>119.04</v>
          </cell>
          <cell r="Q786">
            <v>39083</v>
          </cell>
          <cell r="R786">
            <v>1.3201000000000001</v>
          </cell>
        </row>
        <row r="787">
          <cell r="H787">
            <v>39070</v>
          </cell>
          <cell r="I787">
            <v>49.715000000000003</v>
          </cell>
          <cell r="K787">
            <v>39080</v>
          </cell>
          <cell r="L787">
            <v>35.450000000000003</v>
          </cell>
          <cell r="N787">
            <v>39080</v>
          </cell>
          <cell r="O787">
            <v>119.05</v>
          </cell>
          <cell r="Q787">
            <v>39080</v>
          </cell>
          <cell r="R787">
            <v>1.3197000000000001</v>
          </cell>
        </row>
        <row r="788">
          <cell r="H788">
            <v>39069</v>
          </cell>
          <cell r="I788">
            <v>49.317</v>
          </cell>
          <cell r="K788">
            <v>39079</v>
          </cell>
          <cell r="L788">
            <v>35.57</v>
          </cell>
          <cell r="N788">
            <v>39079</v>
          </cell>
          <cell r="O788">
            <v>118.93</v>
          </cell>
          <cell r="Q788">
            <v>39079</v>
          </cell>
          <cell r="R788">
            <v>1.3149999999999999</v>
          </cell>
        </row>
        <row r="789">
          <cell r="H789">
            <v>39066</v>
          </cell>
          <cell r="I789">
            <v>49.366999999999997</v>
          </cell>
          <cell r="K789">
            <v>39078</v>
          </cell>
          <cell r="L789">
            <v>35.94</v>
          </cell>
          <cell r="N789">
            <v>39078</v>
          </cell>
          <cell r="O789">
            <v>118.87</v>
          </cell>
          <cell r="Q789">
            <v>39078</v>
          </cell>
          <cell r="R789">
            <v>1.3113999999999999</v>
          </cell>
        </row>
        <row r="790">
          <cell r="H790">
            <v>39065</v>
          </cell>
          <cell r="I790">
            <v>49.387</v>
          </cell>
          <cell r="K790">
            <v>39077</v>
          </cell>
          <cell r="L790">
            <v>36.049999999999997</v>
          </cell>
          <cell r="N790">
            <v>39077</v>
          </cell>
          <cell r="O790">
            <v>119.14</v>
          </cell>
          <cell r="Q790">
            <v>39077</v>
          </cell>
          <cell r="R790">
            <v>1.3096999999999999</v>
          </cell>
        </row>
        <row r="791">
          <cell r="H791">
            <v>39064</v>
          </cell>
          <cell r="I791">
            <v>49.427</v>
          </cell>
          <cell r="K791">
            <v>39076</v>
          </cell>
          <cell r="L791">
            <v>36.409999999999997</v>
          </cell>
          <cell r="N791">
            <v>39076</v>
          </cell>
          <cell r="O791">
            <v>118.75</v>
          </cell>
          <cell r="Q791">
            <v>39076</v>
          </cell>
          <cell r="R791">
            <v>1.3121</v>
          </cell>
        </row>
        <row r="792">
          <cell r="H792">
            <v>39063</v>
          </cell>
          <cell r="I792">
            <v>49.484999999999999</v>
          </cell>
          <cell r="K792">
            <v>39073</v>
          </cell>
          <cell r="L792">
            <v>36.200000000000003</v>
          </cell>
          <cell r="N792">
            <v>39073</v>
          </cell>
          <cell r="O792">
            <v>118.86</v>
          </cell>
          <cell r="Q792">
            <v>39073</v>
          </cell>
          <cell r="R792">
            <v>1.3128</v>
          </cell>
        </row>
        <row r="793">
          <cell r="H793">
            <v>39062</v>
          </cell>
          <cell r="I793">
            <v>49.587000000000003</v>
          </cell>
          <cell r="K793">
            <v>39072</v>
          </cell>
          <cell r="L793">
            <v>36.520000000000003</v>
          </cell>
          <cell r="N793">
            <v>39072</v>
          </cell>
          <cell r="O793">
            <v>118.34</v>
          </cell>
          <cell r="Q793">
            <v>39072</v>
          </cell>
          <cell r="R793">
            <v>1.3176000000000001</v>
          </cell>
        </row>
        <row r="794">
          <cell r="H794">
            <v>39059</v>
          </cell>
          <cell r="I794">
            <v>49.674999999999997</v>
          </cell>
          <cell r="K794">
            <v>39071</v>
          </cell>
          <cell r="L794">
            <v>36.47</v>
          </cell>
          <cell r="N794">
            <v>39071</v>
          </cell>
          <cell r="O794">
            <v>118.47</v>
          </cell>
          <cell r="Q794">
            <v>39071</v>
          </cell>
          <cell r="R794">
            <v>1.3172999999999999</v>
          </cell>
        </row>
        <row r="795">
          <cell r="H795">
            <v>39058</v>
          </cell>
          <cell r="I795">
            <v>49.45</v>
          </cell>
          <cell r="K795">
            <v>39070</v>
          </cell>
          <cell r="L795">
            <v>35.799999999999997</v>
          </cell>
          <cell r="N795">
            <v>39070</v>
          </cell>
          <cell r="O795">
            <v>118.12</v>
          </cell>
          <cell r="Q795">
            <v>39070</v>
          </cell>
          <cell r="R795">
            <v>1.3197000000000001</v>
          </cell>
        </row>
        <row r="796">
          <cell r="H796">
            <v>39057</v>
          </cell>
          <cell r="I796">
            <v>49.5</v>
          </cell>
          <cell r="K796">
            <v>39069</v>
          </cell>
          <cell r="L796">
            <v>35.97</v>
          </cell>
          <cell r="N796">
            <v>39069</v>
          </cell>
          <cell r="O796">
            <v>118.15</v>
          </cell>
          <cell r="Q796">
            <v>39069</v>
          </cell>
          <cell r="R796">
            <v>1.3098000000000001</v>
          </cell>
        </row>
        <row r="797">
          <cell r="H797">
            <v>39056</v>
          </cell>
          <cell r="I797">
            <v>49.58</v>
          </cell>
          <cell r="K797">
            <v>39066</v>
          </cell>
          <cell r="L797">
            <v>35.22</v>
          </cell>
          <cell r="N797">
            <v>39066</v>
          </cell>
          <cell r="O797">
            <v>118.18</v>
          </cell>
          <cell r="Q797">
            <v>39066</v>
          </cell>
          <cell r="R797">
            <v>1.3080000000000001</v>
          </cell>
        </row>
        <row r="798">
          <cell r="H798">
            <v>39055</v>
          </cell>
          <cell r="I798">
            <v>49.77</v>
          </cell>
          <cell r="K798">
            <v>39065</v>
          </cell>
          <cell r="L798">
            <v>35.21</v>
          </cell>
          <cell r="N798">
            <v>39065</v>
          </cell>
          <cell r="O798">
            <v>117.83</v>
          </cell>
          <cell r="Q798">
            <v>39065</v>
          </cell>
          <cell r="R798">
            <v>1.3143</v>
          </cell>
        </row>
        <row r="799">
          <cell r="H799">
            <v>39052</v>
          </cell>
          <cell r="I799">
            <v>49.66</v>
          </cell>
          <cell r="K799">
            <v>39064</v>
          </cell>
          <cell r="L799">
            <v>35.26</v>
          </cell>
          <cell r="N799">
            <v>39064</v>
          </cell>
          <cell r="O799">
            <v>117.59</v>
          </cell>
          <cell r="Q799">
            <v>39064</v>
          </cell>
          <cell r="R799">
            <v>1.3214000000000001</v>
          </cell>
        </row>
        <row r="800">
          <cell r="H800">
            <v>39051</v>
          </cell>
          <cell r="I800">
            <v>49.67</v>
          </cell>
          <cell r="K800">
            <v>39063</v>
          </cell>
          <cell r="L800">
            <v>35.299999999999997</v>
          </cell>
          <cell r="N800">
            <v>39063</v>
          </cell>
          <cell r="O800">
            <v>116.79</v>
          </cell>
          <cell r="Q800">
            <v>39063</v>
          </cell>
          <cell r="R800">
            <v>1.3285</v>
          </cell>
        </row>
        <row r="801">
          <cell r="H801">
            <v>39050</v>
          </cell>
          <cell r="I801">
            <v>49.734999999999999</v>
          </cell>
          <cell r="K801">
            <v>39062</v>
          </cell>
          <cell r="L801">
            <v>35.520000000000003</v>
          </cell>
          <cell r="N801">
            <v>39062</v>
          </cell>
          <cell r="O801">
            <v>117</v>
          </cell>
          <cell r="Q801">
            <v>39062</v>
          </cell>
          <cell r="R801">
            <v>1.3237000000000001</v>
          </cell>
        </row>
        <row r="802">
          <cell r="H802">
            <v>39049</v>
          </cell>
          <cell r="I802">
            <v>49.914999999999999</v>
          </cell>
          <cell r="K802">
            <v>39059</v>
          </cell>
          <cell r="L802">
            <v>35.590000000000003</v>
          </cell>
          <cell r="N802">
            <v>39059</v>
          </cell>
          <cell r="O802">
            <v>116.33</v>
          </cell>
          <cell r="Q802">
            <v>39059</v>
          </cell>
          <cell r="R802">
            <v>1.3202</v>
          </cell>
        </row>
        <row r="803">
          <cell r="H803">
            <v>39048</v>
          </cell>
          <cell r="I803">
            <v>49.685000000000002</v>
          </cell>
          <cell r="K803">
            <v>39058</v>
          </cell>
          <cell r="L803">
            <v>35.56</v>
          </cell>
          <cell r="N803">
            <v>39058</v>
          </cell>
          <cell r="O803">
            <v>115.26</v>
          </cell>
          <cell r="Q803">
            <v>39058</v>
          </cell>
          <cell r="R803">
            <v>1.3287</v>
          </cell>
        </row>
        <row r="804">
          <cell r="H804">
            <v>39045</v>
          </cell>
          <cell r="I804">
            <v>49.71</v>
          </cell>
          <cell r="K804">
            <v>39057</v>
          </cell>
          <cell r="L804">
            <v>35.659999999999997</v>
          </cell>
          <cell r="N804">
            <v>39057</v>
          </cell>
          <cell r="O804">
            <v>115.26</v>
          </cell>
          <cell r="Q804">
            <v>39057</v>
          </cell>
          <cell r="R804">
            <v>1.3287</v>
          </cell>
        </row>
        <row r="805">
          <cell r="H805">
            <v>39044</v>
          </cell>
          <cell r="I805">
            <v>49.715000000000003</v>
          </cell>
          <cell r="K805">
            <v>39056</v>
          </cell>
          <cell r="L805">
            <v>35.56</v>
          </cell>
          <cell r="N805">
            <v>39056</v>
          </cell>
          <cell r="O805">
            <v>114.88</v>
          </cell>
          <cell r="Q805">
            <v>39056</v>
          </cell>
          <cell r="R805">
            <v>1.3315999999999999</v>
          </cell>
        </row>
        <row r="806">
          <cell r="H806">
            <v>39043</v>
          </cell>
          <cell r="I806">
            <v>49.737000000000002</v>
          </cell>
          <cell r="K806">
            <v>39055</v>
          </cell>
          <cell r="L806">
            <v>35.729999999999997</v>
          </cell>
          <cell r="N806">
            <v>39055</v>
          </cell>
          <cell r="O806">
            <v>115.28</v>
          </cell>
          <cell r="Q806">
            <v>39055</v>
          </cell>
          <cell r="R806">
            <v>1.3343</v>
          </cell>
        </row>
        <row r="807">
          <cell r="H807">
            <v>39042</v>
          </cell>
          <cell r="I807">
            <v>49.814999999999998</v>
          </cell>
          <cell r="K807">
            <v>39052</v>
          </cell>
          <cell r="L807">
            <v>35.81</v>
          </cell>
          <cell r="N807">
            <v>39052</v>
          </cell>
          <cell r="O807">
            <v>115.44</v>
          </cell>
          <cell r="Q807">
            <v>39052</v>
          </cell>
          <cell r="R807">
            <v>1.3336999999999999</v>
          </cell>
        </row>
        <row r="808">
          <cell r="H808">
            <v>39041</v>
          </cell>
          <cell r="I808">
            <v>49.86</v>
          </cell>
          <cell r="K808">
            <v>39051</v>
          </cell>
          <cell r="L808">
            <v>35.85</v>
          </cell>
          <cell r="N808">
            <v>39051</v>
          </cell>
          <cell r="O808">
            <v>115.8</v>
          </cell>
          <cell r="Q808">
            <v>39051</v>
          </cell>
          <cell r="R808">
            <v>1.3242</v>
          </cell>
        </row>
        <row r="809">
          <cell r="H809">
            <v>39038</v>
          </cell>
          <cell r="I809">
            <v>49.99</v>
          </cell>
          <cell r="K809">
            <v>39050</v>
          </cell>
          <cell r="L809">
            <v>36.049999999999997</v>
          </cell>
          <cell r="N809">
            <v>39050</v>
          </cell>
          <cell r="O809">
            <v>116.4</v>
          </cell>
          <cell r="Q809">
            <v>39050</v>
          </cell>
          <cell r="R809">
            <v>1.3155000000000001</v>
          </cell>
        </row>
        <row r="810">
          <cell r="H810">
            <v>39037</v>
          </cell>
          <cell r="I810">
            <v>50.13</v>
          </cell>
          <cell r="K810">
            <v>39049</v>
          </cell>
          <cell r="L810">
            <v>36.32</v>
          </cell>
          <cell r="N810">
            <v>39049</v>
          </cell>
          <cell r="O810">
            <v>116.15</v>
          </cell>
          <cell r="Q810">
            <v>39049</v>
          </cell>
          <cell r="R810">
            <v>1.3199000000000001</v>
          </cell>
        </row>
        <row r="811">
          <cell r="H811">
            <v>39036</v>
          </cell>
          <cell r="I811">
            <v>50.1</v>
          </cell>
          <cell r="K811">
            <v>39048</v>
          </cell>
          <cell r="L811">
            <v>36.42</v>
          </cell>
          <cell r="N811">
            <v>39048</v>
          </cell>
          <cell r="O811">
            <v>116.08</v>
          </cell>
          <cell r="Q811">
            <v>39048</v>
          </cell>
          <cell r="R811">
            <v>1.3134000000000001</v>
          </cell>
        </row>
        <row r="812">
          <cell r="H812">
            <v>39035</v>
          </cell>
          <cell r="I812">
            <v>49.92</v>
          </cell>
          <cell r="K812">
            <v>39045</v>
          </cell>
          <cell r="L812">
            <v>36.520000000000003</v>
          </cell>
          <cell r="N812">
            <v>39045</v>
          </cell>
          <cell r="O812">
            <v>115.89</v>
          </cell>
          <cell r="Q812">
            <v>39045</v>
          </cell>
          <cell r="R812">
            <v>1.3094000000000001</v>
          </cell>
        </row>
        <row r="813">
          <cell r="H813">
            <v>39034</v>
          </cell>
          <cell r="I813">
            <v>49.75</v>
          </cell>
          <cell r="K813">
            <v>39044</v>
          </cell>
          <cell r="L813">
            <v>36.51</v>
          </cell>
          <cell r="N813">
            <v>39044</v>
          </cell>
          <cell r="O813">
            <v>116.3</v>
          </cell>
          <cell r="Q813">
            <v>39044</v>
          </cell>
          <cell r="R813">
            <v>1.2945</v>
          </cell>
        </row>
        <row r="814">
          <cell r="H814">
            <v>39031</v>
          </cell>
          <cell r="I814">
            <v>49.9</v>
          </cell>
          <cell r="K814">
            <v>39043</v>
          </cell>
          <cell r="L814">
            <v>36.58</v>
          </cell>
          <cell r="N814">
            <v>39043</v>
          </cell>
          <cell r="O814">
            <v>116.74</v>
          </cell>
          <cell r="Q814">
            <v>39043</v>
          </cell>
          <cell r="R814">
            <v>1.2944</v>
          </cell>
        </row>
        <row r="815">
          <cell r="H815">
            <v>39030</v>
          </cell>
          <cell r="I815">
            <v>49.95</v>
          </cell>
          <cell r="K815">
            <v>39042</v>
          </cell>
          <cell r="L815">
            <v>36.61</v>
          </cell>
          <cell r="N815">
            <v>39042</v>
          </cell>
          <cell r="O815">
            <v>117.92</v>
          </cell>
          <cell r="Q815">
            <v>39042</v>
          </cell>
          <cell r="R815">
            <v>1.2845</v>
          </cell>
        </row>
        <row r="816">
          <cell r="H816">
            <v>39029</v>
          </cell>
          <cell r="I816">
            <v>49.9</v>
          </cell>
          <cell r="K816">
            <v>39041</v>
          </cell>
          <cell r="L816">
            <v>36.61</v>
          </cell>
          <cell r="N816">
            <v>39041</v>
          </cell>
          <cell r="O816">
            <v>118.04</v>
          </cell>
          <cell r="Q816">
            <v>39041</v>
          </cell>
          <cell r="R816">
            <v>1.2816000000000001</v>
          </cell>
        </row>
        <row r="817">
          <cell r="H817">
            <v>39028</v>
          </cell>
          <cell r="I817">
            <v>49.865000000000002</v>
          </cell>
          <cell r="K817">
            <v>39038</v>
          </cell>
          <cell r="L817">
            <v>36.619999999999997</v>
          </cell>
          <cell r="N817">
            <v>39038</v>
          </cell>
          <cell r="O817">
            <v>117.76</v>
          </cell>
          <cell r="Q817">
            <v>39038</v>
          </cell>
          <cell r="R817">
            <v>1.2827999999999999</v>
          </cell>
        </row>
        <row r="818">
          <cell r="H818">
            <v>39027</v>
          </cell>
          <cell r="I818">
            <v>49.954999999999998</v>
          </cell>
          <cell r="K818">
            <v>39037</v>
          </cell>
          <cell r="L818">
            <v>36.520000000000003</v>
          </cell>
          <cell r="N818">
            <v>39037</v>
          </cell>
          <cell r="O818">
            <v>118.22</v>
          </cell>
          <cell r="Q818">
            <v>39037</v>
          </cell>
          <cell r="R818">
            <v>1.2796000000000001</v>
          </cell>
        </row>
        <row r="819">
          <cell r="H819">
            <v>39024</v>
          </cell>
          <cell r="I819">
            <v>49.7</v>
          </cell>
          <cell r="K819">
            <v>39036</v>
          </cell>
          <cell r="L819">
            <v>36.51</v>
          </cell>
          <cell r="N819">
            <v>39036</v>
          </cell>
          <cell r="O819">
            <v>118.02</v>
          </cell>
          <cell r="Q819">
            <v>39036</v>
          </cell>
          <cell r="R819">
            <v>1.2827999999999999</v>
          </cell>
        </row>
        <row r="820">
          <cell r="H820">
            <v>39023</v>
          </cell>
          <cell r="I820">
            <v>49.716999999999999</v>
          </cell>
          <cell r="K820">
            <v>39035</v>
          </cell>
          <cell r="L820">
            <v>36.43</v>
          </cell>
          <cell r="N820">
            <v>39035</v>
          </cell>
          <cell r="O820">
            <v>117.63</v>
          </cell>
          <cell r="Q820">
            <v>39035</v>
          </cell>
          <cell r="R820">
            <v>1.2810999999999999</v>
          </cell>
        </row>
        <row r="821">
          <cell r="H821">
            <v>39021</v>
          </cell>
          <cell r="I821">
            <v>49.84</v>
          </cell>
          <cell r="K821">
            <v>39034</v>
          </cell>
          <cell r="L821">
            <v>36.53</v>
          </cell>
          <cell r="N821">
            <v>39034</v>
          </cell>
          <cell r="O821">
            <v>118.16</v>
          </cell>
          <cell r="Q821">
            <v>39034</v>
          </cell>
          <cell r="R821">
            <v>1.2805</v>
          </cell>
        </row>
        <row r="822">
          <cell r="H822">
            <v>39020</v>
          </cell>
          <cell r="I822">
            <v>49.82</v>
          </cell>
          <cell r="K822">
            <v>39031</v>
          </cell>
          <cell r="L822">
            <v>36.61</v>
          </cell>
          <cell r="N822">
            <v>39031</v>
          </cell>
          <cell r="O822">
            <v>117.63</v>
          </cell>
          <cell r="Q822">
            <v>39031</v>
          </cell>
          <cell r="R822">
            <v>1.284</v>
          </cell>
        </row>
        <row r="823">
          <cell r="H823">
            <v>39017</v>
          </cell>
          <cell r="I823">
            <v>49.835000000000001</v>
          </cell>
          <cell r="K823">
            <v>39030</v>
          </cell>
          <cell r="L823">
            <v>36.65</v>
          </cell>
          <cell r="N823">
            <v>39030</v>
          </cell>
          <cell r="O823">
            <v>117.93</v>
          </cell>
          <cell r="Q823">
            <v>39030</v>
          </cell>
          <cell r="R823">
            <v>1.2828999999999999</v>
          </cell>
        </row>
        <row r="824">
          <cell r="H824">
            <v>39016</v>
          </cell>
          <cell r="I824">
            <v>49.89</v>
          </cell>
          <cell r="K824">
            <v>39029</v>
          </cell>
          <cell r="L824">
            <v>36.69</v>
          </cell>
          <cell r="N824">
            <v>39029</v>
          </cell>
          <cell r="O824">
            <v>117.84</v>
          </cell>
          <cell r="Q824">
            <v>39029</v>
          </cell>
          <cell r="R824">
            <v>1.2757000000000001</v>
          </cell>
        </row>
        <row r="825">
          <cell r="H825">
            <v>39015</v>
          </cell>
          <cell r="I825">
            <v>49.95</v>
          </cell>
          <cell r="K825">
            <v>39028</v>
          </cell>
          <cell r="L825">
            <v>36.65</v>
          </cell>
          <cell r="N825">
            <v>39028</v>
          </cell>
          <cell r="O825">
            <v>117.69</v>
          </cell>
          <cell r="Q825">
            <v>39028</v>
          </cell>
          <cell r="R825">
            <v>1.2777000000000001</v>
          </cell>
        </row>
        <row r="826">
          <cell r="H826">
            <v>39014</v>
          </cell>
          <cell r="I826">
            <v>50.05</v>
          </cell>
          <cell r="K826">
            <v>39027</v>
          </cell>
          <cell r="L826">
            <v>36.72</v>
          </cell>
          <cell r="N826">
            <v>39027</v>
          </cell>
          <cell r="O826">
            <v>118.31</v>
          </cell>
          <cell r="Q826">
            <v>39027</v>
          </cell>
          <cell r="R826">
            <v>1.2724</v>
          </cell>
        </row>
        <row r="827">
          <cell r="H827">
            <v>39013</v>
          </cell>
          <cell r="I827">
            <v>50.045000000000002</v>
          </cell>
          <cell r="K827">
            <v>39024</v>
          </cell>
          <cell r="L827">
            <v>36.729999999999997</v>
          </cell>
          <cell r="N827">
            <v>39024</v>
          </cell>
          <cell r="O827">
            <v>118.01</v>
          </cell>
          <cell r="Q827">
            <v>39024</v>
          </cell>
          <cell r="R827">
            <v>1.2718</v>
          </cell>
        </row>
        <row r="828">
          <cell r="H828">
            <v>39010</v>
          </cell>
          <cell r="I828">
            <v>50.115000000000002</v>
          </cell>
          <cell r="K828">
            <v>39023</v>
          </cell>
          <cell r="L828">
            <v>36.700000000000003</v>
          </cell>
          <cell r="N828">
            <v>39023</v>
          </cell>
          <cell r="O828">
            <v>117.14</v>
          </cell>
          <cell r="Q828">
            <v>39023</v>
          </cell>
          <cell r="R828">
            <v>1.2779</v>
          </cell>
        </row>
        <row r="829">
          <cell r="H829">
            <v>39009</v>
          </cell>
          <cell r="I829">
            <v>50.01</v>
          </cell>
          <cell r="K829">
            <v>39022</v>
          </cell>
          <cell r="L829">
            <v>36.68</v>
          </cell>
          <cell r="N829">
            <v>39022</v>
          </cell>
          <cell r="O829">
            <v>117.04</v>
          </cell>
          <cell r="Q829">
            <v>39022</v>
          </cell>
          <cell r="R829">
            <v>1.2757000000000001</v>
          </cell>
        </row>
        <row r="830">
          <cell r="H830">
            <v>39008</v>
          </cell>
          <cell r="I830">
            <v>49.91</v>
          </cell>
          <cell r="K830">
            <v>39021</v>
          </cell>
          <cell r="L830">
            <v>36.659999999999997</v>
          </cell>
          <cell r="N830">
            <v>39021</v>
          </cell>
          <cell r="O830">
            <v>116.97</v>
          </cell>
          <cell r="Q830">
            <v>39021</v>
          </cell>
          <cell r="R830">
            <v>1.2762</v>
          </cell>
        </row>
        <row r="831">
          <cell r="H831">
            <v>39007</v>
          </cell>
          <cell r="I831">
            <v>49.947000000000003</v>
          </cell>
          <cell r="K831">
            <v>39020</v>
          </cell>
          <cell r="L831">
            <v>36.770000000000003</v>
          </cell>
          <cell r="N831">
            <v>39020</v>
          </cell>
          <cell r="O831">
            <v>117.49</v>
          </cell>
          <cell r="Q831">
            <v>39020</v>
          </cell>
          <cell r="R831">
            <v>1.2725</v>
          </cell>
        </row>
        <row r="832">
          <cell r="H832">
            <v>39006</v>
          </cell>
          <cell r="I832">
            <v>50</v>
          </cell>
          <cell r="K832">
            <v>39017</v>
          </cell>
          <cell r="L832">
            <v>36.71</v>
          </cell>
          <cell r="N832">
            <v>39017</v>
          </cell>
          <cell r="O832">
            <v>117.6</v>
          </cell>
          <cell r="Q832">
            <v>39017</v>
          </cell>
          <cell r="R832">
            <v>1.2741</v>
          </cell>
        </row>
        <row r="833">
          <cell r="H833">
            <v>39003</v>
          </cell>
          <cell r="I833">
            <v>50.005000000000003</v>
          </cell>
          <cell r="K833">
            <v>39016</v>
          </cell>
          <cell r="L833">
            <v>36.92</v>
          </cell>
          <cell r="N833">
            <v>39016</v>
          </cell>
          <cell r="O833">
            <v>118.39</v>
          </cell>
          <cell r="Q833">
            <v>39016</v>
          </cell>
          <cell r="R833">
            <v>1.2692999999999999</v>
          </cell>
        </row>
        <row r="834">
          <cell r="H834">
            <v>39002</v>
          </cell>
          <cell r="I834">
            <v>50.024999999999999</v>
          </cell>
          <cell r="K834">
            <v>39015</v>
          </cell>
          <cell r="L834">
            <v>37.08</v>
          </cell>
          <cell r="N834">
            <v>39015</v>
          </cell>
          <cell r="O834">
            <v>119.13</v>
          </cell>
          <cell r="Q834">
            <v>39015</v>
          </cell>
          <cell r="R834">
            <v>1.2601</v>
          </cell>
        </row>
        <row r="835">
          <cell r="H835">
            <v>39001</v>
          </cell>
          <cell r="I835">
            <v>50.02</v>
          </cell>
          <cell r="K835">
            <v>39014</v>
          </cell>
          <cell r="L835">
            <v>37.21</v>
          </cell>
          <cell r="N835">
            <v>39014</v>
          </cell>
          <cell r="O835">
            <v>119.38</v>
          </cell>
          <cell r="Q835">
            <v>39014</v>
          </cell>
          <cell r="R835">
            <v>1.2558</v>
          </cell>
        </row>
        <row r="836">
          <cell r="H836">
            <v>39000</v>
          </cell>
          <cell r="I836">
            <v>50.07</v>
          </cell>
          <cell r="K836">
            <v>39013</v>
          </cell>
          <cell r="L836">
            <v>37.270000000000003</v>
          </cell>
          <cell r="N836">
            <v>39013</v>
          </cell>
          <cell r="O836">
            <v>119.35</v>
          </cell>
          <cell r="Q836">
            <v>39013</v>
          </cell>
          <cell r="R836">
            <v>1.2551999999999999</v>
          </cell>
        </row>
        <row r="837">
          <cell r="H837">
            <v>38999</v>
          </cell>
          <cell r="I837">
            <v>50.146999999999998</v>
          </cell>
          <cell r="K837">
            <v>39010</v>
          </cell>
          <cell r="L837">
            <v>37.28</v>
          </cell>
          <cell r="N837">
            <v>39010</v>
          </cell>
          <cell r="O837">
            <v>118.74</v>
          </cell>
          <cell r="Q837">
            <v>39010</v>
          </cell>
          <cell r="R837">
            <v>1.2618</v>
          </cell>
        </row>
        <row r="838">
          <cell r="H838">
            <v>38996</v>
          </cell>
          <cell r="I838">
            <v>49.991999999999997</v>
          </cell>
          <cell r="K838">
            <v>39009</v>
          </cell>
          <cell r="L838">
            <v>37.31</v>
          </cell>
          <cell r="N838">
            <v>39009</v>
          </cell>
          <cell r="O838">
            <v>118.16</v>
          </cell>
          <cell r="Q838">
            <v>39009</v>
          </cell>
          <cell r="R838">
            <v>1.2625</v>
          </cell>
        </row>
        <row r="839">
          <cell r="H839">
            <v>38995</v>
          </cell>
          <cell r="I839">
            <v>49.994999999999997</v>
          </cell>
          <cell r="K839">
            <v>39008</v>
          </cell>
          <cell r="L839">
            <v>37.36</v>
          </cell>
          <cell r="N839">
            <v>39008</v>
          </cell>
          <cell r="O839">
            <v>118.91</v>
          </cell>
          <cell r="Q839">
            <v>39008</v>
          </cell>
          <cell r="R839">
            <v>1.2533000000000001</v>
          </cell>
        </row>
        <row r="840">
          <cell r="H840">
            <v>38994</v>
          </cell>
          <cell r="I840">
            <v>50</v>
          </cell>
          <cell r="K840">
            <v>39007</v>
          </cell>
          <cell r="L840">
            <v>37.36</v>
          </cell>
          <cell r="N840">
            <v>39007</v>
          </cell>
          <cell r="O840">
            <v>118.74</v>
          </cell>
          <cell r="Q840">
            <v>39007</v>
          </cell>
          <cell r="R840">
            <v>1.2544999999999999</v>
          </cell>
        </row>
        <row r="841">
          <cell r="H841">
            <v>38993</v>
          </cell>
          <cell r="I841">
            <v>49.89</v>
          </cell>
          <cell r="K841">
            <v>39006</v>
          </cell>
          <cell r="L841">
            <v>37.42</v>
          </cell>
          <cell r="N841">
            <v>39006</v>
          </cell>
          <cell r="O841">
            <v>119.03</v>
          </cell>
          <cell r="Q841">
            <v>39006</v>
          </cell>
          <cell r="R841">
            <v>1.2533000000000001</v>
          </cell>
        </row>
        <row r="842">
          <cell r="H842">
            <v>38992</v>
          </cell>
          <cell r="I842">
            <v>50.02</v>
          </cell>
          <cell r="K842">
            <v>39003</v>
          </cell>
          <cell r="L842">
            <v>37.44</v>
          </cell>
          <cell r="N842">
            <v>39003</v>
          </cell>
          <cell r="O842">
            <v>119.63</v>
          </cell>
          <cell r="Q842">
            <v>39003</v>
          </cell>
          <cell r="R842">
            <v>1.2513000000000001</v>
          </cell>
        </row>
        <row r="843">
          <cell r="H843">
            <v>38989</v>
          </cell>
          <cell r="I843">
            <v>50.19</v>
          </cell>
          <cell r="K843">
            <v>39002</v>
          </cell>
          <cell r="L843">
            <v>37.47</v>
          </cell>
          <cell r="N843">
            <v>39002</v>
          </cell>
          <cell r="O843">
            <v>119.36</v>
          </cell>
          <cell r="Q843">
            <v>39002</v>
          </cell>
          <cell r="R843">
            <v>1.2555000000000001</v>
          </cell>
        </row>
        <row r="844">
          <cell r="H844">
            <v>38988</v>
          </cell>
          <cell r="I844">
            <v>50.19</v>
          </cell>
          <cell r="K844">
            <v>39001</v>
          </cell>
          <cell r="L844">
            <v>37.43</v>
          </cell>
          <cell r="N844">
            <v>39001</v>
          </cell>
          <cell r="O844">
            <v>119.78</v>
          </cell>
          <cell r="Q844">
            <v>39001</v>
          </cell>
          <cell r="R844">
            <v>1.2514000000000001</v>
          </cell>
        </row>
        <row r="845">
          <cell r="H845">
            <v>38987</v>
          </cell>
          <cell r="I845">
            <v>50.17</v>
          </cell>
          <cell r="K845">
            <v>39000</v>
          </cell>
          <cell r="L845">
            <v>37.46</v>
          </cell>
          <cell r="N845">
            <v>39000</v>
          </cell>
          <cell r="O845">
            <v>119.71</v>
          </cell>
          <cell r="Q845">
            <v>39000</v>
          </cell>
          <cell r="R845">
            <v>1.2537</v>
          </cell>
        </row>
        <row r="846">
          <cell r="H846">
            <v>38986</v>
          </cell>
          <cell r="I846">
            <v>50.31</v>
          </cell>
          <cell r="K846">
            <v>38999</v>
          </cell>
          <cell r="L846">
            <v>37.6</v>
          </cell>
          <cell r="N846">
            <v>38999</v>
          </cell>
          <cell r="O846">
            <v>119.11</v>
          </cell>
          <cell r="Q846">
            <v>38999</v>
          </cell>
          <cell r="R846">
            <v>1.2594000000000001</v>
          </cell>
        </row>
        <row r="847">
          <cell r="H847">
            <v>38985</v>
          </cell>
          <cell r="I847">
            <v>50.366999999999997</v>
          </cell>
          <cell r="K847">
            <v>38996</v>
          </cell>
          <cell r="L847">
            <v>37.65</v>
          </cell>
          <cell r="N847">
            <v>38996</v>
          </cell>
          <cell r="O847">
            <v>119.02</v>
          </cell>
          <cell r="Q847">
            <v>38996</v>
          </cell>
          <cell r="R847">
            <v>1.2601</v>
          </cell>
        </row>
        <row r="848">
          <cell r="H848">
            <v>38982</v>
          </cell>
          <cell r="I848">
            <v>50.31</v>
          </cell>
          <cell r="K848">
            <v>38995</v>
          </cell>
          <cell r="L848">
            <v>37.590000000000003</v>
          </cell>
          <cell r="N848">
            <v>38995</v>
          </cell>
          <cell r="O848">
            <v>117.69</v>
          </cell>
          <cell r="Q848">
            <v>38995</v>
          </cell>
          <cell r="R848">
            <v>1.2694000000000001</v>
          </cell>
        </row>
        <row r="849">
          <cell r="H849">
            <v>38981</v>
          </cell>
          <cell r="I849">
            <v>50.09</v>
          </cell>
          <cell r="K849">
            <v>38994</v>
          </cell>
          <cell r="L849">
            <v>37.58</v>
          </cell>
          <cell r="N849">
            <v>38994</v>
          </cell>
          <cell r="O849">
            <v>117.89</v>
          </cell>
          <cell r="Q849">
            <v>38994</v>
          </cell>
          <cell r="R849">
            <v>1.2715000000000001</v>
          </cell>
        </row>
        <row r="850">
          <cell r="H850">
            <v>38980</v>
          </cell>
          <cell r="I850">
            <v>50.16</v>
          </cell>
          <cell r="K850">
            <v>38993</v>
          </cell>
          <cell r="L850">
            <v>37.590000000000003</v>
          </cell>
          <cell r="N850">
            <v>38993</v>
          </cell>
          <cell r="O850">
            <v>117.91</v>
          </cell>
          <cell r="Q850">
            <v>38993</v>
          </cell>
          <cell r="R850">
            <v>1.2732000000000001</v>
          </cell>
        </row>
        <row r="851">
          <cell r="H851">
            <v>38979</v>
          </cell>
          <cell r="I851">
            <v>50.12</v>
          </cell>
          <cell r="K851">
            <v>38992</v>
          </cell>
          <cell r="L851">
            <v>37.61</v>
          </cell>
          <cell r="N851">
            <v>38992</v>
          </cell>
          <cell r="O851">
            <v>117.64</v>
          </cell>
          <cell r="Q851">
            <v>38992</v>
          </cell>
          <cell r="R851">
            <v>1.2738</v>
          </cell>
        </row>
        <row r="852">
          <cell r="H852">
            <v>38978</v>
          </cell>
          <cell r="I852">
            <v>50.182000000000002</v>
          </cell>
          <cell r="K852">
            <v>38989</v>
          </cell>
          <cell r="L852">
            <v>37.57</v>
          </cell>
          <cell r="N852">
            <v>38989</v>
          </cell>
          <cell r="O852">
            <v>118.18</v>
          </cell>
          <cell r="Q852">
            <v>38989</v>
          </cell>
          <cell r="R852">
            <v>1.2674000000000001</v>
          </cell>
        </row>
        <row r="853">
          <cell r="H853">
            <v>38975</v>
          </cell>
          <cell r="I853">
            <v>50.244999999999997</v>
          </cell>
          <cell r="K853">
            <v>38988</v>
          </cell>
          <cell r="L853">
            <v>37.54</v>
          </cell>
          <cell r="N853">
            <v>38988</v>
          </cell>
          <cell r="O853">
            <v>117.81</v>
          </cell>
          <cell r="Q853">
            <v>38988</v>
          </cell>
          <cell r="R853">
            <v>1.2703</v>
          </cell>
        </row>
        <row r="854">
          <cell r="H854">
            <v>38974</v>
          </cell>
          <cell r="I854">
            <v>50.36</v>
          </cell>
          <cell r="K854">
            <v>38987</v>
          </cell>
          <cell r="L854">
            <v>37.53</v>
          </cell>
          <cell r="N854">
            <v>38987</v>
          </cell>
          <cell r="O854">
            <v>117.49</v>
          </cell>
          <cell r="Q854">
            <v>38987</v>
          </cell>
          <cell r="R854">
            <v>1.27</v>
          </cell>
        </row>
        <row r="855">
          <cell r="H855">
            <v>38973</v>
          </cell>
          <cell r="I855">
            <v>50.37</v>
          </cell>
          <cell r="K855">
            <v>38986</v>
          </cell>
          <cell r="L855">
            <v>37.51</v>
          </cell>
          <cell r="N855">
            <v>38986</v>
          </cell>
          <cell r="O855">
            <v>117.11</v>
          </cell>
          <cell r="Q855">
            <v>38986</v>
          </cell>
          <cell r="R855">
            <v>1.2690999999999999</v>
          </cell>
        </row>
        <row r="856">
          <cell r="H856">
            <v>38972</v>
          </cell>
          <cell r="I856">
            <v>50.424999999999997</v>
          </cell>
          <cell r="K856">
            <v>38985</v>
          </cell>
          <cell r="L856">
            <v>37.47</v>
          </cell>
          <cell r="N856">
            <v>38985</v>
          </cell>
          <cell r="O856">
            <v>116.61</v>
          </cell>
          <cell r="Q856">
            <v>38985</v>
          </cell>
          <cell r="R856">
            <v>1.2746</v>
          </cell>
        </row>
        <row r="857">
          <cell r="H857">
            <v>38971</v>
          </cell>
          <cell r="I857">
            <v>50.534999999999997</v>
          </cell>
          <cell r="K857">
            <v>38982</v>
          </cell>
          <cell r="L857">
            <v>37.32</v>
          </cell>
          <cell r="N857">
            <v>38982</v>
          </cell>
          <cell r="O857">
            <v>116.55</v>
          </cell>
          <cell r="Q857">
            <v>38982</v>
          </cell>
          <cell r="R857">
            <v>1.2784</v>
          </cell>
        </row>
        <row r="858">
          <cell r="H858">
            <v>38968</v>
          </cell>
          <cell r="I858">
            <v>50.494999999999997</v>
          </cell>
          <cell r="K858">
            <v>38981</v>
          </cell>
          <cell r="L858">
            <v>37.51</v>
          </cell>
          <cell r="N858">
            <v>38981</v>
          </cell>
          <cell r="O858">
            <v>116.37</v>
          </cell>
          <cell r="Q858">
            <v>38981</v>
          </cell>
          <cell r="R858">
            <v>1.278</v>
          </cell>
        </row>
        <row r="859">
          <cell r="H859">
            <v>38967</v>
          </cell>
          <cell r="I859">
            <v>50.5</v>
          </cell>
          <cell r="K859">
            <v>38980</v>
          </cell>
          <cell r="L859">
            <v>37.729999999999997</v>
          </cell>
          <cell r="N859">
            <v>38980</v>
          </cell>
          <cell r="O859">
            <v>117.46</v>
          </cell>
          <cell r="Q859">
            <v>38980</v>
          </cell>
          <cell r="R859">
            <v>1.2685999999999999</v>
          </cell>
        </row>
        <row r="860">
          <cell r="H860">
            <v>38966</v>
          </cell>
          <cell r="I860">
            <v>50.27</v>
          </cell>
          <cell r="K860">
            <v>38979</v>
          </cell>
          <cell r="L860">
            <v>37.770000000000003</v>
          </cell>
          <cell r="N860">
            <v>38979</v>
          </cell>
          <cell r="O860">
            <v>117.76</v>
          </cell>
          <cell r="Q860">
            <v>38979</v>
          </cell>
          <cell r="R860">
            <v>1.2678</v>
          </cell>
        </row>
        <row r="861">
          <cell r="H861">
            <v>38965</v>
          </cell>
          <cell r="I861">
            <v>50.37</v>
          </cell>
          <cell r="K861">
            <v>38978</v>
          </cell>
          <cell r="L861">
            <v>37.29</v>
          </cell>
          <cell r="N861">
            <v>38978</v>
          </cell>
          <cell r="O861">
            <v>117.94</v>
          </cell>
          <cell r="Q861">
            <v>38978</v>
          </cell>
          <cell r="R861">
            <v>1.2704</v>
          </cell>
        </row>
        <row r="862">
          <cell r="H862">
            <v>38964</v>
          </cell>
          <cell r="I862">
            <v>50.48</v>
          </cell>
          <cell r="K862">
            <v>38975</v>
          </cell>
          <cell r="L862">
            <v>37.28</v>
          </cell>
          <cell r="N862">
            <v>38975</v>
          </cell>
          <cell r="O862">
            <v>117.56</v>
          </cell>
          <cell r="Q862">
            <v>38975</v>
          </cell>
          <cell r="R862">
            <v>1.2665</v>
          </cell>
        </row>
        <row r="863">
          <cell r="H863">
            <v>38961</v>
          </cell>
          <cell r="I863">
            <v>50.74</v>
          </cell>
          <cell r="K863">
            <v>38974</v>
          </cell>
          <cell r="L863">
            <v>37.29</v>
          </cell>
          <cell r="N863">
            <v>38974</v>
          </cell>
          <cell r="O863">
            <v>117.59</v>
          </cell>
          <cell r="Q863">
            <v>38974</v>
          </cell>
          <cell r="R863">
            <v>1.2725</v>
          </cell>
        </row>
        <row r="864">
          <cell r="H864">
            <v>38960</v>
          </cell>
          <cell r="I864">
            <v>50.79</v>
          </cell>
          <cell r="K864">
            <v>38973</v>
          </cell>
          <cell r="L864">
            <v>37.340000000000003</v>
          </cell>
          <cell r="N864">
            <v>38973</v>
          </cell>
          <cell r="O864">
            <v>117.68</v>
          </cell>
          <cell r="Q864">
            <v>38973</v>
          </cell>
          <cell r="R864">
            <v>1.2688999999999999</v>
          </cell>
        </row>
        <row r="865">
          <cell r="H865">
            <v>38959</v>
          </cell>
          <cell r="I865">
            <v>50.935000000000002</v>
          </cell>
          <cell r="K865">
            <v>38972</v>
          </cell>
          <cell r="L865">
            <v>37.5</v>
          </cell>
          <cell r="N865">
            <v>38972</v>
          </cell>
          <cell r="O865">
            <v>117.95</v>
          </cell>
          <cell r="Q865">
            <v>38972</v>
          </cell>
          <cell r="R865">
            <v>1.2687999999999999</v>
          </cell>
        </row>
        <row r="866">
          <cell r="H866">
            <v>38958</v>
          </cell>
          <cell r="I866">
            <v>51.034999999999997</v>
          </cell>
          <cell r="K866">
            <v>38971</v>
          </cell>
          <cell r="L866">
            <v>37.5</v>
          </cell>
          <cell r="N866">
            <v>38971</v>
          </cell>
          <cell r="O866">
            <v>117.68</v>
          </cell>
          <cell r="Q866">
            <v>38971</v>
          </cell>
          <cell r="R866">
            <v>1.2702</v>
          </cell>
        </row>
        <row r="867">
          <cell r="H867">
            <v>38957</v>
          </cell>
          <cell r="I867">
            <v>51.215000000000003</v>
          </cell>
          <cell r="K867">
            <v>38968</v>
          </cell>
          <cell r="L867">
            <v>37.450000000000003</v>
          </cell>
          <cell r="N867">
            <v>38968</v>
          </cell>
          <cell r="O867">
            <v>116.94</v>
          </cell>
          <cell r="Q867">
            <v>38968</v>
          </cell>
          <cell r="R867">
            <v>1.2673000000000001</v>
          </cell>
        </row>
        <row r="868">
          <cell r="H868">
            <v>38954</v>
          </cell>
          <cell r="I868">
            <v>51.387</v>
          </cell>
          <cell r="K868">
            <v>38967</v>
          </cell>
          <cell r="L868">
            <v>37.380000000000003</v>
          </cell>
          <cell r="N868">
            <v>38967</v>
          </cell>
          <cell r="O868">
            <v>116.43</v>
          </cell>
          <cell r="Q868">
            <v>38967</v>
          </cell>
          <cell r="R868">
            <v>1.2730999999999999</v>
          </cell>
        </row>
        <row r="869">
          <cell r="H869">
            <v>38953</v>
          </cell>
          <cell r="I869">
            <v>51.604999999999997</v>
          </cell>
          <cell r="K869">
            <v>38966</v>
          </cell>
          <cell r="L869">
            <v>37.369999999999997</v>
          </cell>
          <cell r="N869">
            <v>38966</v>
          </cell>
          <cell r="O869">
            <v>116.64</v>
          </cell>
          <cell r="Q869">
            <v>38966</v>
          </cell>
          <cell r="R869">
            <v>1.2805</v>
          </cell>
        </row>
        <row r="870">
          <cell r="H870">
            <v>38952</v>
          </cell>
          <cell r="I870">
            <v>51.322000000000003</v>
          </cell>
          <cell r="K870">
            <v>38965</v>
          </cell>
          <cell r="L870">
            <v>37.380000000000003</v>
          </cell>
          <cell r="N870">
            <v>38965</v>
          </cell>
          <cell r="O870">
            <v>116.09</v>
          </cell>
          <cell r="Q870">
            <v>38965</v>
          </cell>
          <cell r="R870">
            <v>1.2816000000000001</v>
          </cell>
        </row>
        <row r="871">
          <cell r="H871">
            <v>38951</v>
          </cell>
          <cell r="I871">
            <v>51.3</v>
          </cell>
          <cell r="K871">
            <v>38964</v>
          </cell>
          <cell r="L871">
            <v>37.36</v>
          </cell>
          <cell r="N871">
            <v>38964</v>
          </cell>
          <cell r="O871">
            <v>116.08</v>
          </cell>
          <cell r="Q871">
            <v>38964</v>
          </cell>
          <cell r="R871">
            <v>1.2873000000000001</v>
          </cell>
        </row>
        <row r="872">
          <cell r="H872">
            <v>38950</v>
          </cell>
          <cell r="I872">
            <v>51.13</v>
          </cell>
          <cell r="K872">
            <v>38961</v>
          </cell>
          <cell r="L872">
            <v>37.49</v>
          </cell>
          <cell r="N872">
            <v>38961</v>
          </cell>
          <cell r="O872">
            <v>117.09</v>
          </cell>
          <cell r="Q872">
            <v>38961</v>
          </cell>
          <cell r="R872">
            <v>1.2833999999999999</v>
          </cell>
        </row>
        <row r="873">
          <cell r="H873">
            <v>38947</v>
          </cell>
          <cell r="I873">
            <v>51.112000000000002</v>
          </cell>
          <cell r="K873">
            <v>38960</v>
          </cell>
          <cell r="L873">
            <v>37.58</v>
          </cell>
          <cell r="N873">
            <v>38960</v>
          </cell>
          <cell r="O873">
            <v>117.4</v>
          </cell>
          <cell r="Q873">
            <v>38960</v>
          </cell>
          <cell r="R873">
            <v>1.2812999999999999</v>
          </cell>
        </row>
        <row r="874">
          <cell r="H874">
            <v>38946</v>
          </cell>
          <cell r="I874">
            <v>51.104999999999997</v>
          </cell>
          <cell r="K874">
            <v>38959</v>
          </cell>
          <cell r="L874">
            <v>37.590000000000003</v>
          </cell>
          <cell r="N874">
            <v>38959</v>
          </cell>
          <cell r="O874">
            <v>117.16</v>
          </cell>
          <cell r="Q874">
            <v>38959</v>
          </cell>
          <cell r="R874">
            <v>1.2833000000000001</v>
          </cell>
        </row>
        <row r="875">
          <cell r="H875">
            <v>38945</v>
          </cell>
          <cell r="I875">
            <v>51.2</v>
          </cell>
          <cell r="K875">
            <v>38958</v>
          </cell>
          <cell r="L875">
            <v>37.58</v>
          </cell>
          <cell r="N875">
            <v>38958</v>
          </cell>
          <cell r="O875">
            <v>116.68</v>
          </cell>
          <cell r="Q875">
            <v>38958</v>
          </cell>
          <cell r="R875">
            <v>1.2824</v>
          </cell>
        </row>
        <row r="876">
          <cell r="H876">
            <v>38944</v>
          </cell>
          <cell r="I876">
            <v>51.465000000000003</v>
          </cell>
          <cell r="K876">
            <v>38957</v>
          </cell>
          <cell r="L876">
            <v>37.659999999999997</v>
          </cell>
          <cell r="N876">
            <v>38957</v>
          </cell>
          <cell r="O876">
            <v>117.22</v>
          </cell>
          <cell r="Q876">
            <v>38957</v>
          </cell>
          <cell r="R876">
            <v>1.278</v>
          </cell>
        </row>
        <row r="877">
          <cell r="H877">
            <v>38943</v>
          </cell>
          <cell r="I877">
            <v>51.354999999999997</v>
          </cell>
          <cell r="K877">
            <v>38954</v>
          </cell>
          <cell r="L877">
            <v>37.69</v>
          </cell>
          <cell r="N877">
            <v>38954</v>
          </cell>
          <cell r="O877">
            <v>117.28</v>
          </cell>
          <cell r="Q877">
            <v>38954</v>
          </cell>
          <cell r="R877">
            <v>1.2751999999999999</v>
          </cell>
        </row>
        <row r="878">
          <cell r="H878">
            <v>38940</v>
          </cell>
          <cell r="I878">
            <v>51.23</v>
          </cell>
          <cell r="K878">
            <v>38953</v>
          </cell>
          <cell r="L878">
            <v>37.700000000000003</v>
          </cell>
          <cell r="N878">
            <v>38953</v>
          </cell>
          <cell r="O878">
            <v>116.53</v>
          </cell>
          <cell r="Q878">
            <v>38953</v>
          </cell>
          <cell r="R878">
            <v>1.2765</v>
          </cell>
        </row>
        <row r="879">
          <cell r="H879">
            <v>38939</v>
          </cell>
          <cell r="I879">
            <v>51.25</v>
          </cell>
          <cell r="K879">
            <v>38952</v>
          </cell>
          <cell r="L879">
            <v>37.61</v>
          </cell>
          <cell r="N879">
            <v>38952</v>
          </cell>
          <cell r="O879">
            <v>116.4</v>
          </cell>
          <cell r="Q879">
            <v>38952</v>
          </cell>
          <cell r="R879">
            <v>1.2786999999999999</v>
          </cell>
        </row>
        <row r="880">
          <cell r="H880">
            <v>38938</v>
          </cell>
          <cell r="I880">
            <v>51.35</v>
          </cell>
          <cell r="K880">
            <v>38951</v>
          </cell>
          <cell r="L880">
            <v>37.630000000000003</v>
          </cell>
          <cell r="N880">
            <v>38951</v>
          </cell>
          <cell r="O880">
            <v>116.53</v>
          </cell>
          <cell r="Q880">
            <v>38951</v>
          </cell>
          <cell r="R880">
            <v>1.2803</v>
          </cell>
        </row>
        <row r="881">
          <cell r="H881">
            <v>38937</v>
          </cell>
          <cell r="I881">
            <v>51.35</v>
          </cell>
          <cell r="K881">
            <v>38950</v>
          </cell>
          <cell r="L881">
            <v>37.49</v>
          </cell>
          <cell r="N881">
            <v>38950</v>
          </cell>
          <cell r="O881">
            <v>115.86</v>
          </cell>
          <cell r="Q881">
            <v>38950</v>
          </cell>
          <cell r="R881">
            <v>1.2892000000000001</v>
          </cell>
        </row>
        <row r="882">
          <cell r="H882">
            <v>38936</v>
          </cell>
          <cell r="I882">
            <v>51.414999999999999</v>
          </cell>
          <cell r="K882">
            <v>38947</v>
          </cell>
          <cell r="L882">
            <v>37.53</v>
          </cell>
          <cell r="N882">
            <v>38947</v>
          </cell>
          <cell r="O882">
            <v>115.79</v>
          </cell>
          <cell r="Q882">
            <v>38947</v>
          </cell>
          <cell r="R882">
            <v>1.2824</v>
          </cell>
        </row>
        <row r="883">
          <cell r="H883">
            <v>38933</v>
          </cell>
          <cell r="I883">
            <v>51.52</v>
          </cell>
          <cell r="K883">
            <v>38946</v>
          </cell>
          <cell r="L883">
            <v>37.67</v>
          </cell>
          <cell r="N883">
            <v>38946</v>
          </cell>
          <cell r="O883">
            <v>115.98</v>
          </cell>
          <cell r="Q883">
            <v>38946</v>
          </cell>
          <cell r="R883">
            <v>1.2827999999999999</v>
          </cell>
        </row>
        <row r="884">
          <cell r="H884">
            <v>38932</v>
          </cell>
          <cell r="I884">
            <v>51.655000000000001</v>
          </cell>
          <cell r="K884">
            <v>38945</v>
          </cell>
          <cell r="L884">
            <v>37.46</v>
          </cell>
          <cell r="N884">
            <v>38945</v>
          </cell>
          <cell r="O884">
            <v>115.86</v>
          </cell>
          <cell r="Q884">
            <v>38945</v>
          </cell>
          <cell r="R884">
            <v>1.2839</v>
          </cell>
        </row>
        <row r="885">
          <cell r="H885">
            <v>38931</v>
          </cell>
          <cell r="I885">
            <v>51.612000000000002</v>
          </cell>
          <cell r="K885">
            <v>38944</v>
          </cell>
          <cell r="L885">
            <v>37.4</v>
          </cell>
          <cell r="N885">
            <v>38944</v>
          </cell>
          <cell r="O885">
            <v>116.1</v>
          </cell>
          <cell r="Q885">
            <v>38944</v>
          </cell>
          <cell r="R885">
            <v>1.2784</v>
          </cell>
        </row>
        <row r="886">
          <cell r="H886">
            <v>38930</v>
          </cell>
          <cell r="I886">
            <v>51.47</v>
          </cell>
          <cell r="K886">
            <v>38943</v>
          </cell>
          <cell r="L886">
            <v>37.33</v>
          </cell>
          <cell r="N886">
            <v>38943</v>
          </cell>
          <cell r="O886">
            <v>116.71</v>
          </cell>
          <cell r="Q886">
            <v>38943</v>
          </cell>
          <cell r="R886">
            <v>1.2713999999999999</v>
          </cell>
        </row>
        <row r="887">
          <cell r="H887">
            <v>38929</v>
          </cell>
          <cell r="I887">
            <v>51.494999999999997</v>
          </cell>
          <cell r="K887">
            <v>38940</v>
          </cell>
          <cell r="L887">
            <v>37.380000000000003</v>
          </cell>
          <cell r="N887">
            <v>38940</v>
          </cell>
          <cell r="O887">
            <v>116.31</v>
          </cell>
          <cell r="Q887">
            <v>38940</v>
          </cell>
          <cell r="R887">
            <v>1.2721</v>
          </cell>
        </row>
        <row r="888">
          <cell r="H888">
            <v>38926</v>
          </cell>
          <cell r="I888">
            <v>51.51</v>
          </cell>
          <cell r="K888">
            <v>38939</v>
          </cell>
          <cell r="L888">
            <v>37.479999999999997</v>
          </cell>
          <cell r="N888">
            <v>38939</v>
          </cell>
          <cell r="O888">
            <v>115.26</v>
          </cell>
          <cell r="Q888">
            <v>38939</v>
          </cell>
          <cell r="R888">
            <v>1.2793999999999999</v>
          </cell>
        </row>
        <row r="889">
          <cell r="H889">
            <v>38925</v>
          </cell>
          <cell r="I889">
            <v>51.51</v>
          </cell>
          <cell r="K889">
            <v>38938</v>
          </cell>
          <cell r="L889">
            <v>37.58</v>
          </cell>
          <cell r="N889">
            <v>38938</v>
          </cell>
          <cell r="O889">
            <v>115.33</v>
          </cell>
          <cell r="Q889">
            <v>38938</v>
          </cell>
          <cell r="R889">
            <v>1.2861</v>
          </cell>
        </row>
        <row r="890">
          <cell r="H890">
            <v>38924</v>
          </cell>
          <cell r="I890">
            <v>51.74</v>
          </cell>
          <cell r="K890">
            <v>38937</v>
          </cell>
          <cell r="L890">
            <v>37.51</v>
          </cell>
          <cell r="N890">
            <v>38937</v>
          </cell>
          <cell r="O890">
            <v>115.3</v>
          </cell>
          <cell r="Q890">
            <v>38937</v>
          </cell>
          <cell r="R890">
            <v>1.2833000000000001</v>
          </cell>
        </row>
        <row r="891">
          <cell r="H891">
            <v>38923</v>
          </cell>
          <cell r="I891">
            <v>51.87</v>
          </cell>
          <cell r="K891">
            <v>38936</v>
          </cell>
          <cell r="L891">
            <v>37.69</v>
          </cell>
          <cell r="N891">
            <v>38936</v>
          </cell>
          <cell r="O891">
            <v>115.14</v>
          </cell>
          <cell r="Q891">
            <v>38936</v>
          </cell>
          <cell r="R891">
            <v>1.2843</v>
          </cell>
        </row>
        <row r="892">
          <cell r="H892">
            <v>38922</v>
          </cell>
          <cell r="I892">
            <v>52.155000000000001</v>
          </cell>
          <cell r="K892">
            <v>38933</v>
          </cell>
          <cell r="L892">
            <v>37.79</v>
          </cell>
          <cell r="N892">
            <v>38933</v>
          </cell>
          <cell r="O892">
            <v>114.44</v>
          </cell>
          <cell r="Q892">
            <v>38933</v>
          </cell>
          <cell r="R892">
            <v>1.2873999999999999</v>
          </cell>
        </row>
        <row r="893">
          <cell r="H893">
            <v>38919</v>
          </cell>
          <cell r="I893">
            <v>52.15</v>
          </cell>
          <cell r="K893">
            <v>38932</v>
          </cell>
          <cell r="L893">
            <v>37.89</v>
          </cell>
          <cell r="N893">
            <v>38932</v>
          </cell>
          <cell r="O893">
            <v>115.01</v>
          </cell>
          <cell r="Q893">
            <v>38932</v>
          </cell>
          <cell r="R893">
            <v>1.2803</v>
          </cell>
        </row>
        <row r="894">
          <cell r="H894">
            <v>38918</v>
          </cell>
          <cell r="I894">
            <v>52.3</v>
          </cell>
          <cell r="K894">
            <v>38931</v>
          </cell>
          <cell r="L894">
            <v>37.83</v>
          </cell>
          <cell r="N894">
            <v>38931</v>
          </cell>
          <cell r="O894">
            <v>114.66</v>
          </cell>
          <cell r="Q894">
            <v>38931</v>
          </cell>
          <cell r="R894">
            <v>1.2786999999999999</v>
          </cell>
        </row>
        <row r="895">
          <cell r="H895">
            <v>38917</v>
          </cell>
          <cell r="I895">
            <v>52.65</v>
          </cell>
          <cell r="K895">
            <v>38930</v>
          </cell>
          <cell r="L895">
            <v>37.9</v>
          </cell>
          <cell r="N895">
            <v>38930</v>
          </cell>
          <cell r="O895">
            <v>114.57</v>
          </cell>
          <cell r="Q895">
            <v>38930</v>
          </cell>
          <cell r="R895">
            <v>1.2826</v>
          </cell>
        </row>
        <row r="896">
          <cell r="H896">
            <v>38916</v>
          </cell>
          <cell r="I896">
            <v>52.664999999999999</v>
          </cell>
          <cell r="K896">
            <v>38929</v>
          </cell>
          <cell r="L896">
            <v>37.86</v>
          </cell>
          <cell r="N896">
            <v>38929</v>
          </cell>
          <cell r="O896">
            <v>114.68</v>
          </cell>
          <cell r="Q896">
            <v>38929</v>
          </cell>
          <cell r="R896">
            <v>1.2766999999999999</v>
          </cell>
        </row>
        <row r="897">
          <cell r="H897">
            <v>38915</v>
          </cell>
          <cell r="I897">
            <v>52.73</v>
          </cell>
          <cell r="K897">
            <v>38926</v>
          </cell>
          <cell r="L897">
            <v>37.880000000000003</v>
          </cell>
          <cell r="N897">
            <v>38926</v>
          </cell>
          <cell r="O897">
            <v>114.65</v>
          </cell>
          <cell r="Q897">
            <v>38926</v>
          </cell>
          <cell r="R897">
            <v>1.2759</v>
          </cell>
        </row>
        <row r="898">
          <cell r="H898">
            <v>38912</v>
          </cell>
          <cell r="I898">
            <v>52.384999999999998</v>
          </cell>
          <cell r="K898">
            <v>38925</v>
          </cell>
          <cell r="L898">
            <v>37.81</v>
          </cell>
          <cell r="N898">
            <v>38925</v>
          </cell>
          <cell r="O898">
            <v>115.77</v>
          </cell>
          <cell r="Q898">
            <v>38925</v>
          </cell>
          <cell r="R898">
            <v>1.2698</v>
          </cell>
        </row>
        <row r="899">
          <cell r="H899">
            <v>38911</v>
          </cell>
          <cell r="I899">
            <v>52.314999999999998</v>
          </cell>
          <cell r="K899">
            <v>38924</v>
          </cell>
          <cell r="L899">
            <v>37.950000000000003</v>
          </cell>
          <cell r="N899">
            <v>38924</v>
          </cell>
          <cell r="O899">
            <v>116.27</v>
          </cell>
          <cell r="Q899">
            <v>38924</v>
          </cell>
          <cell r="R899">
            <v>1.2718</v>
          </cell>
        </row>
        <row r="900">
          <cell r="H900">
            <v>38910</v>
          </cell>
          <cell r="I900">
            <v>52.21</v>
          </cell>
          <cell r="K900">
            <v>38923</v>
          </cell>
          <cell r="L900">
            <v>38.04</v>
          </cell>
          <cell r="N900">
            <v>38923</v>
          </cell>
          <cell r="O900">
            <v>117.24</v>
          </cell>
          <cell r="Q900">
            <v>38923</v>
          </cell>
          <cell r="R900">
            <v>1.2577</v>
          </cell>
        </row>
        <row r="901">
          <cell r="H901">
            <v>38909</v>
          </cell>
          <cell r="I901">
            <v>52.255000000000003</v>
          </cell>
          <cell r="K901">
            <v>38922</v>
          </cell>
          <cell r="L901">
            <v>37.99</v>
          </cell>
          <cell r="N901">
            <v>38922</v>
          </cell>
          <cell r="O901">
            <v>116.68</v>
          </cell>
          <cell r="Q901">
            <v>38922</v>
          </cell>
          <cell r="R901">
            <v>1.2635000000000001</v>
          </cell>
        </row>
        <row r="902">
          <cell r="H902">
            <v>38908</v>
          </cell>
          <cell r="I902">
            <v>52.15</v>
          </cell>
          <cell r="K902">
            <v>38919</v>
          </cell>
          <cell r="L902">
            <v>37.92</v>
          </cell>
          <cell r="N902">
            <v>38919</v>
          </cell>
          <cell r="O902">
            <v>116.17</v>
          </cell>
          <cell r="Q902">
            <v>38919</v>
          </cell>
          <cell r="R902">
            <v>1.2695000000000001</v>
          </cell>
        </row>
        <row r="903">
          <cell r="H903">
            <v>38905</v>
          </cell>
          <cell r="I903">
            <v>52.375</v>
          </cell>
          <cell r="K903">
            <v>38918</v>
          </cell>
          <cell r="L903">
            <v>38.01</v>
          </cell>
          <cell r="N903">
            <v>38918</v>
          </cell>
          <cell r="O903">
            <v>117.04</v>
          </cell>
          <cell r="Q903">
            <v>38918</v>
          </cell>
          <cell r="R903">
            <v>1.2627999999999999</v>
          </cell>
        </row>
        <row r="904">
          <cell r="H904">
            <v>38904</v>
          </cell>
          <cell r="I904">
            <v>52.68</v>
          </cell>
          <cell r="K904">
            <v>38917</v>
          </cell>
          <cell r="L904">
            <v>38.090000000000003</v>
          </cell>
          <cell r="N904">
            <v>38917</v>
          </cell>
          <cell r="O904">
            <v>116.88</v>
          </cell>
          <cell r="Q904">
            <v>38917</v>
          </cell>
          <cell r="R904">
            <v>1.2585999999999999</v>
          </cell>
        </row>
        <row r="905">
          <cell r="H905">
            <v>38903</v>
          </cell>
          <cell r="I905">
            <v>52.83</v>
          </cell>
          <cell r="K905">
            <v>38916</v>
          </cell>
          <cell r="L905">
            <v>38.17</v>
          </cell>
          <cell r="N905">
            <v>38916</v>
          </cell>
          <cell r="O905">
            <v>117.32</v>
          </cell>
          <cell r="Q905">
            <v>38916</v>
          </cell>
          <cell r="R905">
            <v>1.2504999999999999</v>
          </cell>
        </row>
        <row r="906">
          <cell r="H906">
            <v>38902</v>
          </cell>
          <cell r="I906">
            <v>52.66</v>
          </cell>
          <cell r="K906">
            <v>38915</v>
          </cell>
          <cell r="L906">
            <v>38.22</v>
          </cell>
          <cell r="N906">
            <v>38915</v>
          </cell>
          <cell r="O906">
            <v>117.24</v>
          </cell>
          <cell r="Q906">
            <v>38915</v>
          </cell>
          <cell r="R906">
            <v>1.2518</v>
          </cell>
        </row>
        <row r="907">
          <cell r="H907">
            <v>38901</v>
          </cell>
          <cell r="I907">
            <v>52.98</v>
          </cell>
          <cell r="K907">
            <v>38912</v>
          </cell>
          <cell r="L907">
            <v>38.06</v>
          </cell>
          <cell r="N907">
            <v>38912</v>
          </cell>
          <cell r="O907">
            <v>116.11</v>
          </cell>
          <cell r="Q907">
            <v>38912</v>
          </cell>
          <cell r="R907">
            <v>1.2652000000000001</v>
          </cell>
        </row>
        <row r="908">
          <cell r="H908">
            <v>38898</v>
          </cell>
          <cell r="I908">
            <v>53.134999999999998</v>
          </cell>
          <cell r="K908">
            <v>38911</v>
          </cell>
          <cell r="L908">
            <v>37.94</v>
          </cell>
          <cell r="N908">
            <v>38911</v>
          </cell>
          <cell r="O908">
            <v>115.39</v>
          </cell>
          <cell r="Q908">
            <v>38911</v>
          </cell>
          <cell r="R908">
            <v>1.2688999999999999</v>
          </cell>
        </row>
        <row r="909">
          <cell r="H909">
            <v>38897</v>
          </cell>
          <cell r="I909">
            <v>53.52</v>
          </cell>
          <cell r="K909">
            <v>38910</v>
          </cell>
          <cell r="L909">
            <v>37.9</v>
          </cell>
          <cell r="N909">
            <v>38910</v>
          </cell>
          <cell r="O909">
            <v>115.52</v>
          </cell>
          <cell r="Q909">
            <v>38910</v>
          </cell>
          <cell r="R909">
            <v>1.2704</v>
          </cell>
        </row>
        <row r="910">
          <cell r="H910">
            <v>38896</v>
          </cell>
          <cell r="I910">
            <v>53.51</v>
          </cell>
          <cell r="K910">
            <v>38909</v>
          </cell>
          <cell r="L910">
            <v>37.82</v>
          </cell>
          <cell r="N910">
            <v>38909</v>
          </cell>
          <cell r="O910">
            <v>114.25</v>
          </cell>
          <cell r="Q910">
            <v>38909</v>
          </cell>
          <cell r="R910">
            <v>1.2774000000000001</v>
          </cell>
        </row>
        <row r="911">
          <cell r="H911">
            <v>38895</v>
          </cell>
          <cell r="I911">
            <v>53.45</v>
          </cell>
          <cell r="K911">
            <v>38908</v>
          </cell>
          <cell r="L911">
            <v>37.85</v>
          </cell>
          <cell r="N911">
            <v>38908</v>
          </cell>
          <cell r="O911">
            <v>114.33</v>
          </cell>
          <cell r="Q911">
            <v>38908</v>
          </cell>
          <cell r="R911">
            <v>1.2728999999999999</v>
          </cell>
        </row>
        <row r="912">
          <cell r="H912">
            <v>38894</v>
          </cell>
          <cell r="I912">
            <v>53.37</v>
          </cell>
          <cell r="K912">
            <v>38905</v>
          </cell>
          <cell r="L912">
            <v>37.9</v>
          </cell>
          <cell r="N912">
            <v>38905</v>
          </cell>
          <cell r="O912">
            <v>114.02</v>
          </cell>
          <cell r="Q912">
            <v>38905</v>
          </cell>
          <cell r="R912">
            <v>1.2810000000000001</v>
          </cell>
        </row>
        <row r="913">
          <cell r="H913">
            <v>38891</v>
          </cell>
          <cell r="I913">
            <v>53.25</v>
          </cell>
          <cell r="K913">
            <v>38904</v>
          </cell>
          <cell r="L913">
            <v>38.15</v>
          </cell>
          <cell r="N913">
            <v>38904</v>
          </cell>
          <cell r="O913">
            <v>115.13</v>
          </cell>
          <cell r="Q913">
            <v>38904</v>
          </cell>
          <cell r="R913">
            <v>1.2781</v>
          </cell>
        </row>
        <row r="914">
          <cell r="H914">
            <v>38890</v>
          </cell>
          <cell r="I914">
            <v>53.25</v>
          </cell>
          <cell r="K914">
            <v>38903</v>
          </cell>
          <cell r="L914">
            <v>38.15</v>
          </cell>
          <cell r="N914">
            <v>38903</v>
          </cell>
          <cell r="O914">
            <v>115.74</v>
          </cell>
          <cell r="Q914">
            <v>38903</v>
          </cell>
          <cell r="R914">
            <v>1.2724</v>
          </cell>
        </row>
        <row r="915">
          <cell r="H915">
            <v>38889</v>
          </cell>
          <cell r="I915">
            <v>53.2</v>
          </cell>
          <cell r="K915">
            <v>38902</v>
          </cell>
          <cell r="L915">
            <v>37.86</v>
          </cell>
          <cell r="N915">
            <v>38902</v>
          </cell>
          <cell r="O915">
            <v>114.82</v>
          </cell>
          <cell r="Q915">
            <v>38902</v>
          </cell>
          <cell r="R915">
            <v>1.28</v>
          </cell>
        </row>
        <row r="916">
          <cell r="H916">
            <v>38888</v>
          </cell>
          <cell r="I916">
            <v>53.25</v>
          </cell>
          <cell r="K916">
            <v>38901</v>
          </cell>
          <cell r="L916">
            <v>38.04</v>
          </cell>
          <cell r="N916">
            <v>38901</v>
          </cell>
          <cell r="O916">
            <v>114.67</v>
          </cell>
          <cell r="Q916">
            <v>38901</v>
          </cell>
          <cell r="R916">
            <v>1.2803</v>
          </cell>
        </row>
        <row r="917">
          <cell r="H917">
            <v>38887</v>
          </cell>
          <cell r="I917">
            <v>53.28</v>
          </cell>
          <cell r="K917">
            <v>38898</v>
          </cell>
          <cell r="L917">
            <v>38.119999999999997</v>
          </cell>
          <cell r="N917">
            <v>38898</v>
          </cell>
          <cell r="O917">
            <v>114.44</v>
          </cell>
          <cell r="Q917">
            <v>38898</v>
          </cell>
          <cell r="R917">
            <v>1.2791000000000001</v>
          </cell>
        </row>
        <row r="918">
          <cell r="H918">
            <v>38884</v>
          </cell>
          <cell r="I918">
            <v>53.15</v>
          </cell>
          <cell r="K918">
            <v>38897</v>
          </cell>
          <cell r="L918">
            <v>38.35</v>
          </cell>
          <cell r="N918">
            <v>38897</v>
          </cell>
          <cell r="O918">
            <v>115.17</v>
          </cell>
          <cell r="Q918">
            <v>38897</v>
          </cell>
          <cell r="R918">
            <v>1.2665</v>
          </cell>
        </row>
        <row r="919">
          <cell r="H919">
            <v>38883</v>
          </cell>
          <cell r="I919">
            <v>53.2</v>
          </cell>
          <cell r="K919">
            <v>38896</v>
          </cell>
          <cell r="L919">
            <v>38.380000000000003</v>
          </cell>
          <cell r="N919">
            <v>38896</v>
          </cell>
          <cell r="O919">
            <v>116.47</v>
          </cell>
          <cell r="Q919">
            <v>38896</v>
          </cell>
          <cell r="R919">
            <v>1.2556</v>
          </cell>
        </row>
        <row r="920">
          <cell r="H920">
            <v>38882</v>
          </cell>
          <cell r="I920">
            <v>53.225000000000001</v>
          </cell>
          <cell r="K920">
            <v>38895</v>
          </cell>
          <cell r="L920">
            <v>38.409999999999997</v>
          </cell>
          <cell r="N920">
            <v>38895</v>
          </cell>
          <cell r="O920">
            <v>116.29</v>
          </cell>
          <cell r="Q920">
            <v>38895</v>
          </cell>
          <cell r="R920">
            <v>1.2577</v>
          </cell>
        </row>
        <row r="921">
          <cell r="H921">
            <v>38881</v>
          </cell>
          <cell r="I921">
            <v>53.31</v>
          </cell>
          <cell r="K921">
            <v>38894</v>
          </cell>
          <cell r="L921">
            <v>38.5</v>
          </cell>
          <cell r="N921">
            <v>38894</v>
          </cell>
          <cell r="O921">
            <v>116.26</v>
          </cell>
          <cell r="Q921">
            <v>38894</v>
          </cell>
          <cell r="R921">
            <v>1.258</v>
          </cell>
        </row>
        <row r="922">
          <cell r="H922">
            <v>38880</v>
          </cell>
          <cell r="I922">
            <v>53.14</v>
          </cell>
          <cell r="K922">
            <v>38891</v>
          </cell>
          <cell r="L922">
            <v>38.450000000000003</v>
          </cell>
          <cell r="N922">
            <v>38891</v>
          </cell>
          <cell r="O922">
            <v>116.54</v>
          </cell>
          <cell r="Q922">
            <v>38891</v>
          </cell>
          <cell r="R922">
            <v>1.2505999999999999</v>
          </cell>
        </row>
        <row r="923">
          <cell r="H923">
            <v>38877</v>
          </cell>
          <cell r="I923">
            <v>53.145000000000003</v>
          </cell>
          <cell r="K923">
            <v>38890</v>
          </cell>
          <cell r="L923">
            <v>38.42</v>
          </cell>
          <cell r="N923">
            <v>38890</v>
          </cell>
          <cell r="O923">
            <v>116.12</v>
          </cell>
          <cell r="Q923">
            <v>38890</v>
          </cell>
          <cell r="R923">
            <v>1.2578</v>
          </cell>
        </row>
        <row r="924">
          <cell r="H924">
            <v>38876</v>
          </cell>
          <cell r="I924">
            <v>52.9</v>
          </cell>
          <cell r="K924">
            <v>38889</v>
          </cell>
          <cell r="L924">
            <v>38.369999999999997</v>
          </cell>
          <cell r="N924">
            <v>38889</v>
          </cell>
          <cell r="O924">
            <v>114.89</v>
          </cell>
          <cell r="Q924">
            <v>38889</v>
          </cell>
          <cell r="R924">
            <v>1.266</v>
          </cell>
        </row>
        <row r="925">
          <cell r="H925">
            <v>38875</v>
          </cell>
          <cell r="I925">
            <v>52.91</v>
          </cell>
          <cell r="K925">
            <v>38888</v>
          </cell>
          <cell r="L925">
            <v>38.4</v>
          </cell>
          <cell r="N925">
            <v>38888</v>
          </cell>
          <cell r="O925">
            <v>114.96</v>
          </cell>
          <cell r="Q925">
            <v>38888</v>
          </cell>
          <cell r="R925">
            <v>1.2579</v>
          </cell>
        </row>
        <row r="926">
          <cell r="H926">
            <v>38874</v>
          </cell>
          <cell r="I926">
            <v>52.825000000000003</v>
          </cell>
          <cell r="K926">
            <v>38887</v>
          </cell>
          <cell r="L926">
            <v>38.479999999999997</v>
          </cell>
          <cell r="N926">
            <v>38887</v>
          </cell>
          <cell r="O926">
            <v>115.54</v>
          </cell>
          <cell r="Q926">
            <v>38887</v>
          </cell>
          <cell r="R926">
            <v>1.2577</v>
          </cell>
        </row>
        <row r="927">
          <cell r="H927">
            <v>38873</v>
          </cell>
          <cell r="I927">
            <v>52.7</v>
          </cell>
          <cell r="K927">
            <v>38884</v>
          </cell>
          <cell r="L927">
            <v>38.47</v>
          </cell>
          <cell r="N927">
            <v>38884</v>
          </cell>
          <cell r="O927">
            <v>115.19</v>
          </cell>
          <cell r="Q927">
            <v>38884</v>
          </cell>
          <cell r="R927">
            <v>1.2642</v>
          </cell>
        </row>
        <row r="928">
          <cell r="H928">
            <v>38870</v>
          </cell>
          <cell r="I928">
            <v>52.84</v>
          </cell>
          <cell r="K928">
            <v>38883</v>
          </cell>
          <cell r="L928">
            <v>38.380000000000003</v>
          </cell>
          <cell r="N928">
            <v>38883</v>
          </cell>
          <cell r="O928">
            <v>114.75</v>
          </cell>
          <cell r="Q928">
            <v>38883</v>
          </cell>
          <cell r="R928">
            <v>1.2637</v>
          </cell>
        </row>
        <row r="929">
          <cell r="H929">
            <v>38869</v>
          </cell>
          <cell r="I929">
            <v>52.83</v>
          </cell>
          <cell r="K929">
            <v>38882</v>
          </cell>
          <cell r="L929">
            <v>38.43</v>
          </cell>
          <cell r="N929">
            <v>38882</v>
          </cell>
          <cell r="O929">
            <v>115.05</v>
          </cell>
          <cell r="Q929">
            <v>38882</v>
          </cell>
          <cell r="R929">
            <v>1.2597</v>
          </cell>
        </row>
        <row r="930">
          <cell r="H930">
            <v>38868</v>
          </cell>
          <cell r="I930">
            <v>52.86</v>
          </cell>
          <cell r="K930">
            <v>38881</v>
          </cell>
          <cell r="L930">
            <v>38.54</v>
          </cell>
          <cell r="N930">
            <v>38881</v>
          </cell>
          <cell r="O930">
            <v>115.43</v>
          </cell>
          <cell r="Q930">
            <v>38881</v>
          </cell>
          <cell r="R930">
            <v>1.2534000000000001</v>
          </cell>
        </row>
        <row r="931">
          <cell r="H931">
            <v>38867</v>
          </cell>
          <cell r="I931">
            <v>52.424999999999997</v>
          </cell>
          <cell r="K931">
            <v>38880</v>
          </cell>
          <cell r="L931">
            <v>38.450000000000003</v>
          </cell>
          <cell r="N931">
            <v>38880</v>
          </cell>
          <cell r="O931">
            <v>114.38</v>
          </cell>
          <cell r="Q931">
            <v>38880</v>
          </cell>
          <cell r="R931">
            <v>1.2586999999999999</v>
          </cell>
        </row>
        <row r="932">
          <cell r="H932">
            <v>38866</v>
          </cell>
          <cell r="I932">
            <v>52.78</v>
          </cell>
          <cell r="K932">
            <v>38877</v>
          </cell>
          <cell r="L932">
            <v>38.4</v>
          </cell>
          <cell r="N932">
            <v>38877</v>
          </cell>
          <cell r="O932">
            <v>113.97</v>
          </cell>
          <cell r="Q932">
            <v>38877</v>
          </cell>
          <cell r="R932">
            <v>1.2639</v>
          </cell>
        </row>
        <row r="933">
          <cell r="H933">
            <v>38863</v>
          </cell>
          <cell r="I933">
            <v>52.76</v>
          </cell>
          <cell r="K933">
            <v>38876</v>
          </cell>
          <cell r="L933">
            <v>38.5</v>
          </cell>
          <cell r="N933">
            <v>38876</v>
          </cell>
          <cell r="O933">
            <v>114.22</v>
          </cell>
          <cell r="Q933">
            <v>38876</v>
          </cell>
          <cell r="R933">
            <v>1.2652000000000001</v>
          </cell>
        </row>
        <row r="934">
          <cell r="H934">
            <v>38862</v>
          </cell>
          <cell r="I934">
            <v>52.9</v>
          </cell>
          <cell r="K934">
            <v>38875</v>
          </cell>
          <cell r="L934">
            <v>38.299999999999997</v>
          </cell>
          <cell r="N934">
            <v>38875</v>
          </cell>
          <cell r="O934">
            <v>113.58</v>
          </cell>
          <cell r="Q934">
            <v>38875</v>
          </cell>
          <cell r="R934">
            <v>1.2786</v>
          </cell>
        </row>
        <row r="935">
          <cell r="H935">
            <v>38861</v>
          </cell>
          <cell r="I935">
            <v>52.875</v>
          </cell>
          <cell r="K935">
            <v>38874</v>
          </cell>
          <cell r="L935">
            <v>38.270000000000003</v>
          </cell>
          <cell r="N935">
            <v>38874</v>
          </cell>
          <cell r="O935">
            <v>113.32</v>
          </cell>
          <cell r="Q935">
            <v>38874</v>
          </cell>
          <cell r="R935">
            <v>1.2833000000000001</v>
          </cell>
        </row>
        <row r="936">
          <cell r="H936">
            <v>38860</v>
          </cell>
          <cell r="I936">
            <v>52.755000000000003</v>
          </cell>
          <cell r="K936">
            <v>38873</v>
          </cell>
          <cell r="L936">
            <v>38.14</v>
          </cell>
          <cell r="N936">
            <v>38873</v>
          </cell>
          <cell r="O936">
            <v>112.24</v>
          </cell>
          <cell r="Q936">
            <v>38873</v>
          </cell>
          <cell r="R936">
            <v>1.2906</v>
          </cell>
        </row>
        <row r="937">
          <cell r="H937">
            <v>38859</v>
          </cell>
          <cell r="I937">
            <v>52.625</v>
          </cell>
          <cell r="K937">
            <v>38870</v>
          </cell>
          <cell r="L937">
            <v>38.15</v>
          </cell>
          <cell r="N937">
            <v>38870</v>
          </cell>
          <cell r="O937">
            <v>111.74</v>
          </cell>
          <cell r="Q937">
            <v>38870</v>
          </cell>
          <cell r="R937">
            <v>1.2918000000000001</v>
          </cell>
        </row>
        <row r="938">
          <cell r="H938">
            <v>38856</v>
          </cell>
          <cell r="I938">
            <v>52.625</v>
          </cell>
          <cell r="K938">
            <v>38869</v>
          </cell>
          <cell r="L938">
            <v>38.18</v>
          </cell>
          <cell r="N938">
            <v>38869</v>
          </cell>
          <cell r="O938">
            <v>112.71</v>
          </cell>
          <cell r="Q938">
            <v>38869</v>
          </cell>
          <cell r="R938">
            <v>1.2804</v>
          </cell>
        </row>
        <row r="939">
          <cell r="H939">
            <v>38855</v>
          </cell>
          <cell r="I939">
            <v>52.57</v>
          </cell>
          <cell r="K939">
            <v>38868</v>
          </cell>
          <cell r="L939">
            <v>38.14</v>
          </cell>
          <cell r="N939">
            <v>38868</v>
          </cell>
          <cell r="O939">
            <v>112.64</v>
          </cell>
          <cell r="Q939">
            <v>38868</v>
          </cell>
          <cell r="R939">
            <v>1.2810000000000001</v>
          </cell>
        </row>
        <row r="940">
          <cell r="H940">
            <v>38854</v>
          </cell>
          <cell r="I940">
            <v>52.05</v>
          </cell>
          <cell r="K940">
            <v>38867</v>
          </cell>
          <cell r="L940">
            <v>38.24</v>
          </cell>
          <cell r="N940">
            <v>38867</v>
          </cell>
          <cell r="O940">
            <v>112.17</v>
          </cell>
          <cell r="Q940">
            <v>38867</v>
          </cell>
          <cell r="R940">
            <v>1.2869999999999999</v>
          </cell>
        </row>
        <row r="941">
          <cell r="H941">
            <v>38853</v>
          </cell>
          <cell r="I941">
            <v>52.35</v>
          </cell>
          <cell r="K941">
            <v>38866</v>
          </cell>
          <cell r="L941">
            <v>38.25</v>
          </cell>
          <cell r="N941">
            <v>38866</v>
          </cell>
          <cell r="O941">
            <v>112.46</v>
          </cell>
          <cell r="Q941">
            <v>38866</v>
          </cell>
          <cell r="R941">
            <v>1.2749999999999999</v>
          </cell>
        </row>
        <row r="942">
          <cell r="H942">
            <v>38852</v>
          </cell>
          <cell r="I942">
            <v>52.24</v>
          </cell>
          <cell r="K942">
            <v>38863</v>
          </cell>
          <cell r="L942">
            <v>38.43</v>
          </cell>
          <cell r="N942">
            <v>38863</v>
          </cell>
          <cell r="O942">
            <v>112.67</v>
          </cell>
          <cell r="Q942">
            <v>38863</v>
          </cell>
          <cell r="R942">
            <v>1.2738</v>
          </cell>
        </row>
        <row r="943">
          <cell r="H943">
            <v>38849</v>
          </cell>
          <cell r="I943">
            <v>51.7</v>
          </cell>
          <cell r="K943">
            <v>38862</v>
          </cell>
          <cell r="L943">
            <v>38.28</v>
          </cell>
          <cell r="N943">
            <v>38862</v>
          </cell>
          <cell r="O943">
            <v>111.78</v>
          </cell>
          <cell r="Q943">
            <v>38862</v>
          </cell>
          <cell r="R943">
            <v>1.2799</v>
          </cell>
        </row>
        <row r="944">
          <cell r="H944">
            <v>38848</v>
          </cell>
          <cell r="I944">
            <v>51.645000000000003</v>
          </cell>
          <cell r="K944">
            <v>38861</v>
          </cell>
          <cell r="L944">
            <v>38.53</v>
          </cell>
          <cell r="N944">
            <v>38861</v>
          </cell>
          <cell r="O944">
            <v>112.95</v>
          </cell>
          <cell r="Q944">
            <v>38861</v>
          </cell>
          <cell r="R944">
            <v>1.2753999999999999</v>
          </cell>
        </row>
        <row r="945">
          <cell r="H945">
            <v>38847</v>
          </cell>
          <cell r="I945">
            <v>51.39</v>
          </cell>
          <cell r="K945">
            <v>38860</v>
          </cell>
          <cell r="L945">
            <v>38.380000000000003</v>
          </cell>
          <cell r="N945">
            <v>38860</v>
          </cell>
          <cell r="O945">
            <v>111.99</v>
          </cell>
          <cell r="Q945">
            <v>38860</v>
          </cell>
          <cell r="R945">
            <v>1.2814999999999999</v>
          </cell>
        </row>
        <row r="946">
          <cell r="H946">
            <v>38846</v>
          </cell>
          <cell r="I946">
            <v>51.35</v>
          </cell>
          <cell r="K946">
            <v>38859</v>
          </cell>
          <cell r="L946">
            <v>38.33</v>
          </cell>
          <cell r="N946">
            <v>38859</v>
          </cell>
          <cell r="O946">
            <v>111.57</v>
          </cell>
          <cell r="Q946">
            <v>38859</v>
          </cell>
          <cell r="R946">
            <v>1.2866</v>
          </cell>
        </row>
        <row r="947">
          <cell r="H947">
            <v>38845</v>
          </cell>
          <cell r="I947">
            <v>51.25</v>
          </cell>
          <cell r="K947">
            <v>38856</v>
          </cell>
          <cell r="L947">
            <v>38.14</v>
          </cell>
          <cell r="N947">
            <v>38856</v>
          </cell>
          <cell r="O947">
            <v>111.68</v>
          </cell>
          <cell r="Q947">
            <v>38856</v>
          </cell>
          <cell r="R947">
            <v>1.2778</v>
          </cell>
        </row>
        <row r="948">
          <cell r="H948">
            <v>38842</v>
          </cell>
          <cell r="I948">
            <v>51.5</v>
          </cell>
          <cell r="K948">
            <v>38855</v>
          </cell>
          <cell r="L948">
            <v>38.1</v>
          </cell>
          <cell r="N948">
            <v>38855</v>
          </cell>
          <cell r="O948">
            <v>110.82</v>
          </cell>
          <cell r="Q948">
            <v>38855</v>
          </cell>
          <cell r="R948">
            <v>1.2844</v>
          </cell>
        </row>
        <row r="949">
          <cell r="H949">
            <v>38841</v>
          </cell>
          <cell r="I949">
            <v>51.35</v>
          </cell>
          <cell r="K949">
            <v>38854</v>
          </cell>
          <cell r="L949">
            <v>38.28</v>
          </cell>
          <cell r="N949">
            <v>38854</v>
          </cell>
          <cell r="O949">
            <v>110.96</v>
          </cell>
          <cell r="Q949">
            <v>38854</v>
          </cell>
          <cell r="R949">
            <v>1.2743</v>
          </cell>
        </row>
        <row r="950">
          <cell r="H950">
            <v>38840</v>
          </cell>
          <cell r="I950">
            <v>51.35</v>
          </cell>
          <cell r="K950">
            <v>38853</v>
          </cell>
          <cell r="L950">
            <v>38</v>
          </cell>
          <cell r="N950">
            <v>38853</v>
          </cell>
          <cell r="O950">
            <v>109.74</v>
          </cell>
          <cell r="Q950">
            <v>38853</v>
          </cell>
          <cell r="R950">
            <v>1.2859</v>
          </cell>
        </row>
        <row r="951">
          <cell r="H951">
            <v>38839</v>
          </cell>
          <cell r="I951">
            <v>51.65</v>
          </cell>
          <cell r="K951">
            <v>38852</v>
          </cell>
          <cell r="L951">
            <v>38.270000000000003</v>
          </cell>
          <cell r="N951">
            <v>38852</v>
          </cell>
          <cell r="O951">
            <v>110.49</v>
          </cell>
          <cell r="Q951">
            <v>38852</v>
          </cell>
          <cell r="R951">
            <v>1.2797000000000001</v>
          </cell>
        </row>
        <row r="952">
          <cell r="H952">
            <v>38838</v>
          </cell>
          <cell r="I952">
            <v>51.65</v>
          </cell>
          <cell r="K952">
            <v>38849</v>
          </cell>
          <cell r="L952">
            <v>37.9</v>
          </cell>
          <cell r="N952">
            <v>38849</v>
          </cell>
          <cell r="O952">
            <v>110.03</v>
          </cell>
          <cell r="Q952">
            <v>38849</v>
          </cell>
          <cell r="R952">
            <v>1.2927999999999999</v>
          </cell>
        </row>
        <row r="953">
          <cell r="H953">
            <v>38835</v>
          </cell>
          <cell r="I953">
            <v>51.774999999999999</v>
          </cell>
          <cell r="K953">
            <v>38848</v>
          </cell>
          <cell r="L953">
            <v>37.729999999999997</v>
          </cell>
          <cell r="N953">
            <v>38848</v>
          </cell>
          <cell r="O953">
            <v>110.72</v>
          </cell>
          <cell r="Q953">
            <v>38848</v>
          </cell>
          <cell r="R953">
            <v>1.2836000000000001</v>
          </cell>
        </row>
        <row r="954">
          <cell r="H954">
            <v>38834</v>
          </cell>
          <cell r="I954">
            <v>51.734999999999999</v>
          </cell>
          <cell r="K954">
            <v>38847</v>
          </cell>
          <cell r="L954">
            <v>37.6</v>
          </cell>
          <cell r="N954">
            <v>38847</v>
          </cell>
          <cell r="O954">
            <v>110.5</v>
          </cell>
          <cell r="Q954">
            <v>38847</v>
          </cell>
          <cell r="R954">
            <v>1.2782</v>
          </cell>
        </row>
        <row r="955">
          <cell r="H955">
            <v>38833</v>
          </cell>
          <cell r="I955">
            <v>51.85</v>
          </cell>
          <cell r="K955">
            <v>38846</v>
          </cell>
          <cell r="L955">
            <v>37.65</v>
          </cell>
          <cell r="N955">
            <v>38846</v>
          </cell>
          <cell r="O955">
            <v>111.03</v>
          </cell>
          <cell r="Q955">
            <v>38846</v>
          </cell>
          <cell r="R955">
            <v>1.2758</v>
          </cell>
        </row>
        <row r="956">
          <cell r="H956">
            <v>38832</v>
          </cell>
          <cell r="I956">
            <v>51.83</v>
          </cell>
          <cell r="K956">
            <v>38845</v>
          </cell>
          <cell r="L956">
            <v>37.53</v>
          </cell>
          <cell r="N956">
            <v>38845</v>
          </cell>
          <cell r="O956">
            <v>111.63</v>
          </cell>
          <cell r="Q956">
            <v>38845</v>
          </cell>
          <cell r="R956">
            <v>1.2713000000000001</v>
          </cell>
        </row>
        <row r="957">
          <cell r="H957">
            <v>38831</v>
          </cell>
          <cell r="I957">
            <v>51.62</v>
          </cell>
          <cell r="K957">
            <v>38842</v>
          </cell>
          <cell r="L957">
            <v>37.81</v>
          </cell>
          <cell r="N957">
            <v>38842</v>
          </cell>
          <cell r="O957">
            <v>112.58</v>
          </cell>
          <cell r="Q957">
            <v>38842</v>
          </cell>
          <cell r="R957">
            <v>1.2726</v>
          </cell>
        </row>
        <row r="958">
          <cell r="H958">
            <v>38828</v>
          </cell>
          <cell r="I958">
            <v>51.67</v>
          </cell>
          <cell r="K958">
            <v>38841</v>
          </cell>
          <cell r="L958">
            <v>37.75</v>
          </cell>
          <cell r="N958">
            <v>38841</v>
          </cell>
          <cell r="O958">
            <v>113.65</v>
          </cell>
          <cell r="Q958">
            <v>38841</v>
          </cell>
          <cell r="R958">
            <v>1.2690999999999999</v>
          </cell>
        </row>
        <row r="959">
          <cell r="H959">
            <v>38827</v>
          </cell>
          <cell r="I959">
            <v>51.494999999999997</v>
          </cell>
          <cell r="K959">
            <v>38840</v>
          </cell>
          <cell r="L959">
            <v>37.69</v>
          </cell>
          <cell r="N959">
            <v>38840</v>
          </cell>
          <cell r="O959">
            <v>113.58</v>
          </cell>
          <cell r="Q959">
            <v>38840</v>
          </cell>
          <cell r="R959">
            <v>1.2631999999999999</v>
          </cell>
        </row>
        <row r="960">
          <cell r="H960">
            <v>38826</v>
          </cell>
          <cell r="I960">
            <v>51.325000000000003</v>
          </cell>
          <cell r="K960">
            <v>38839</v>
          </cell>
          <cell r="L960">
            <v>37.53</v>
          </cell>
          <cell r="N960">
            <v>38839</v>
          </cell>
          <cell r="O960">
            <v>113.35</v>
          </cell>
          <cell r="Q960">
            <v>38839</v>
          </cell>
          <cell r="R960">
            <v>1.2614000000000001</v>
          </cell>
        </row>
        <row r="961">
          <cell r="H961">
            <v>38825</v>
          </cell>
          <cell r="I961">
            <v>51.4</v>
          </cell>
          <cell r="K961">
            <v>38838</v>
          </cell>
          <cell r="L961">
            <v>37.450000000000003</v>
          </cell>
          <cell r="N961">
            <v>38838</v>
          </cell>
          <cell r="O961">
            <v>113.36</v>
          </cell>
          <cell r="Q961">
            <v>38838</v>
          </cell>
          <cell r="R961">
            <v>1.2586999999999999</v>
          </cell>
        </row>
        <row r="962">
          <cell r="H962">
            <v>38824</v>
          </cell>
          <cell r="I962">
            <v>51.29</v>
          </cell>
          <cell r="K962">
            <v>38835</v>
          </cell>
          <cell r="L962">
            <v>37.53</v>
          </cell>
          <cell r="N962">
            <v>38835</v>
          </cell>
          <cell r="O962">
            <v>113.83</v>
          </cell>
          <cell r="Q962">
            <v>38835</v>
          </cell>
          <cell r="R962">
            <v>1.2634000000000001</v>
          </cell>
        </row>
        <row r="963">
          <cell r="H963">
            <v>38821</v>
          </cell>
          <cell r="I963">
            <v>51.25</v>
          </cell>
          <cell r="K963">
            <v>38834</v>
          </cell>
          <cell r="L963">
            <v>37.51</v>
          </cell>
          <cell r="N963">
            <v>38834</v>
          </cell>
          <cell r="O963">
            <v>114.11</v>
          </cell>
          <cell r="Q963">
            <v>38834</v>
          </cell>
          <cell r="R963">
            <v>1.2534000000000001</v>
          </cell>
        </row>
        <row r="964">
          <cell r="H964">
            <v>38820</v>
          </cell>
          <cell r="I964">
            <v>51.25</v>
          </cell>
          <cell r="K964">
            <v>38833</v>
          </cell>
          <cell r="L964">
            <v>37.700000000000003</v>
          </cell>
          <cell r="N964">
            <v>38833</v>
          </cell>
          <cell r="O964">
            <v>114.73</v>
          </cell>
          <cell r="Q964">
            <v>38833</v>
          </cell>
          <cell r="R964">
            <v>1.2454000000000001</v>
          </cell>
        </row>
        <row r="965">
          <cell r="H965">
            <v>38819</v>
          </cell>
          <cell r="I965">
            <v>51.34</v>
          </cell>
          <cell r="K965">
            <v>38832</v>
          </cell>
          <cell r="L965">
            <v>37.65</v>
          </cell>
          <cell r="N965">
            <v>38832</v>
          </cell>
          <cell r="O965">
            <v>114.82</v>
          </cell>
          <cell r="Q965">
            <v>38832</v>
          </cell>
          <cell r="R965">
            <v>1.2431000000000001</v>
          </cell>
        </row>
        <row r="966">
          <cell r="H966">
            <v>38818</v>
          </cell>
          <cell r="I966">
            <v>51.12</v>
          </cell>
          <cell r="K966">
            <v>38831</v>
          </cell>
          <cell r="L966">
            <v>37.54</v>
          </cell>
          <cell r="N966">
            <v>38831</v>
          </cell>
          <cell r="O966">
            <v>114.65</v>
          </cell>
          <cell r="Q966">
            <v>38831</v>
          </cell>
          <cell r="R966">
            <v>1.2387999999999999</v>
          </cell>
        </row>
        <row r="967">
          <cell r="H967">
            <v>38817</v>
          </cell>
          <cell r="I967">
            <v>51.12</v>
          </cell>
          <cell r="K967">
            <v>38828</v>
          </cell>
          <cell r="L967">
            <v>37.83</v>
          </cell>
          <cell r="N967">
            <v>38828</v>
          </cell>
          <cell r="O967">
            <v>116.58</v>
          </cell>
          <cell r="Q967">
            <v>38828</v>
          </cell>
          <cell r="R967">
            <v>1.2341</v>
          </cell>
        </row>
        <row r="968">
          <cell r="H968">
            <v>38814</v>
          </cell>
          <cell r="I968">
            <v>51.075000000000003</v>
          </cell>
          <cell r="K968">
            <v>38827</v>
          </cell>
          <cell r="L968">
            <v>37.78</v>
          </cell>
          <cell r="N968">
            <v>38827</v>
          </cell>
          <cell r="O968">
            <v>117.54</v>
          </cell>
          <cell r="Q968">
            <v>38827</v>
          </cell>
          <cell r="R968">
            <v>1.2317</v>
          </cell>
        </row>
        <row r="969">
          <cell r="H969">
            <v>38813</v>
          </cell>
          <cell r="I969">
            <v>51.1</v>
          </cell>
          <cell r="K969">
            <v>38826</v>
          </cell>
          <cell r="L969">
            <v>37.82</v>
          </cell>
          <cell r="N969">
            <v>38826</v>
          </cell>
          <cell r="O969">
            <v>117.27</v>
          </cell>
          <cell r="Q969">
            <v>38826</v>
          </cell>
          <cell r="R969">
            <v>1.2382</v>
          </cell>
        </row>
        <row r="970">
          <cell r="H970">
            <v>38812</v>
          </cell>
          <cell r="I970">
            <v>50.97</v>
          </cell>
          <cell r="K970">
            <v>38825</v>
          </cell>
          <cell r="L970">
            <v>37.83</v>
          </cell>
          <cell r="N970">
            <v>38825</v>
          </cell>
          <cell r="O970">
            <v>117.13</v>
          </cell>
          <cell r="Q970">
            <v>38825</v>
          </cell>
          <cell r="R970">
            <v>1.2346999999999999</v>
          </cell>
        </row>
        <row r="971">
          <cell r="H971">
            <v>38811</v>
          </cell>
          <cell r="I971">
            <v>50.97</v>
          </cell>
          <cell r="K971">
            <v>38824</v>
          </cell>
          <cell r="L971">
            <v>38.049999999999997</v>
          </cell>
          <cell r="N971">
            <v>38824</v>
          </cell>
          <cell r="O971">
            <v>117.81</v>
          </cell>
          <cell r="Q971">
            <v>38824</v>
          </cell>
          <cell r="R971">
            <v>1.2250000000000001</v>
          </cell>
        </row>
        <row r="972">
          <cell r="H972">
            <v>38810</v>
          </cell>
          <cell r="I972">
            <v>51</v>
          </cell>
          <cell r="K972">
            <v>38821</v>
          </cell>
          <cell r="L972">
            <v>38.090000000000003</v>
          </cell>
          <cell r="N972">
            <v>38821</v>
          </cell>
          <cell r="O972">
            <v>118.69</v>
          </cell>
          <cell r="Q972">
            <v>38821</v>
          </cell>
          <cell r="R972">
            <v>1.2110000000000001</v>
          </cell>
        </row>
        <row r="973">
          <cell r="H973">
            <v>38807</v>
          </cell>
          <cell r="I973">
            <v>51.055</v>
          </cell>
          <cell r="K973">
            <v>38820</v>
          </cell>
          <cell r="L973">
            <v>38.1</v>
          </cell>
          <cell r="N973">
            <v>38820</v>
          </cell>
          <cell r="O973">
            <v>118.56</v>
          </cell>
          <cell r="Q973">
            <v>38820</v>
          </cell>
          <cell r="R973">
            <v>1.2107999999999999</v>
          </cell>
        </row>
        <row r="974">
          <cell r="H974">
            <v>38806</v>
          </cell>
          <cell r="I974">
            <v>51.21</v>
          </cell>
          <cell r="K974">
            <v>38819</v>
          </cell>
          <cell r="L974">
            <v>38.07</v>
          </cell>
          <cell r="N974">
            <v>38819</v>
          </cell>
          <cell r="O974">
            <v>118.57</v>
          </cell>
          <cell r="Q974">
            <v>38819</v>
          </cell>
          <cell r="R974">
            <v>1.2103999999999999</v>
          </cell>
        </row>
        <row r="975">
          <cell r="H975">
            <v>38805</v>
          </cell>
          <cell r="I975">
            <v>51.2</v>
          </cell>
          <cell r="K975">
            <v>38818</v>
          </cell>
          <cell r="L975">
            <v>38.020000000000003</v>
          </cell>
          <cell r="N975">
            <v>38818</v>
          </cell>
          <cell r="O975">
            <v>118.28</v>
          </cell>
          <cell r="Q975">
            <v>38818</v>
          </cell>
          <cell r="R975">
            <v>1.2144999999999999</v>
          </cell>
        </row>
        <row r="976">
          <cell r="H976">
            <v>38804</v>
          </cell>
          <cell r="I976">
            <v>51.15</v>
          </cell>
          <cell r="K976">
            <v>38817</v>
          </cell>
          <cell r="L976">
            <v>38</v>
          </cell>
          <cell r="N976">
            <v>38817</v>
          </cell>
          <cell r="O976">
            <v>118.35</v>
          </cell>
          <cell r="Q976">
            <v>38817</v>
          </cell>
          <cell r="R976">
            <v>1.2111000000000001</v>
          </cell>
        </row>
        <row r="977">
          <cell r="H977">
            <v>38803</v>
          </cell>
          <cell r="I977">
            <v>51.08</v>
          </cell>
          <cell r="K977">
            <v>38814</v>
          </cell>
          <cell r="L977">
            <v>38.22</v>
          </cell>
          <cell r="N977">
            <v>38814</v>
          </cell>
          <cell r="O977">
            <v>118.3</v>
          </cell>
          <cell r="Q977">
            <v>38814</v>
          </cell>
          <cell r="R977">
            <v>1.2092000000000001</v>
          </cell>
        </row>
        <row r="978">
          <cell r="H978">
            <v>38800</v>
          </cell>
          <cell r="I978">
            <v>51.2</v>
          </cell>
          <cell r="K978">
            <v>38813</v>
          </cell>
          <cell r="L978">
            <v>38.25</v>
          </cell>
          <cell r="N978">
            <v>38813</v>
          </cell>
          <cell r="O978">
            <v>117.75</v>
          </cell>
          <cell r="Q978">
            <v>38813</v>
          </cell>
          <cell r="R978">
            <v>1.2229000000000001</v>
          </cell>
        </row>
        <row r="979">
          <cell r="H979">
            <v>38799</v>
          </cell>
          <cell r="I979">
            <v>51.19</v>
          </cell>
          <cell r="K979">
            <v>38812</v>
          </cell>
          <cell r="L979">
            <v>38.25</v>
          </cell>
          <cell r="N979">
            <v>38812</v>
          </cell>
          <cell r="O979">
            <v>117.42</v>
          </cell>
          <cell r="Q979">
            <v>38812</v>
          </cell>
          <cell r="R979">
            <v>1.2288999999999999</v>
          </cell>
        </row>
        <row r="980">
          <cell r="H980">
            <v>38798</v>
          </cell>
          <cell r="I980">
            <v>51.12</v>
          </cell>
          <cell r="K980">
            <v>38811</v>
          </cell>
          <cell r="L980">
            <v>38.520000000000003</v>
          </cell>
          <cell r="N980">
            <v>38811</v>
          </cell>
          <cell r="O980">
            <v>117.54</v>
          </cell>
          <cell r="Q980">
            <v>38811</v>
          </cell>
          <cell r="R980">
            <v>1.2258</v>
          </cell>
        </row>
        <row r="981">
          <cell r="H981">
            <v>38797</v>
          </cell>
          <cell r="I981">
            <v>51.05</v>
          </cell>
          <cell r="K981">
            <v>38810</v>
          </cell>
          <cell r="L981">
            <v>38.82</v>
          </cell>
          <cell r="N981">
            <v>38810</v>
          </cell>
          <cell r="O981">
            <v>117.68</v>
          </cell>
          <cell r="Q981">
            <v>38810</v>
          </cell>
          <cell r="R981">
            <v>1.2139</v>
          </cell>
        </row>
        <row r="982">
          <cell r="H982">
            <v>38796</v>
          </cell>
          <cell r="I982">
            <v>51.024999999999999</v>
          </cell>
          <cell r="K982">
            <v>38807</v>
          </cell>
          <cell r="L982">
            <v>38.880000000000003</v>
          </cell>
          <cell r="N982">
            <v>38807</v>
          </cell>
          <cell r="O982">
            <v>117.78</v>
          </cell>
          <cell r="Q982">
            <v>38807</v>
          </cell>
          <cell r="R982">
            <v>1.2118</v>
          </cell>
        </row>
        <row r="983">
          <cell r="H983">
            <v>38793</v>
          </cell>
          <cell r="I983">
            <v>51.015000000000001</v>
          </cell>
          <cell r="K983">
            <v>38806</v>
          </cell>
          <cell r="L983">
            <v>38.85</v>
          </cell>
          <cell r="N983">
            <v>38806</v>
          </cell>
          <cell r="O983">
            <v>117.32</v>
          </cell>
          <cell r="Q983">
            <v>38806</v>
          </cell>
          <cell r="R983">
            <v>1.2166999999999999</v>
          </cell>
        </row>
        <row r="984">
          <cell r="H984">
            <v>38792</v>
          </cell>
          <cell r="I984">
            <v>51.11</v>
          </cell>
          <cell r="K984">
            <v>38805</v>
          </cell>
          <cell r="L984">
            <v>38.93</v>
          </cell>
          <cell r="N984">
            <v>38805</v>
          </cell>
          <cell r="O984">
            <v>117.82</v>
          </cell>
          <cell r="Q984">
            <v>38805</v>
          </cell>
          <cell r="R984">
            <v>1.2023999999999999</v>
          </cell>
        </row>
        <row r="985">
          <cell r="H985">
            <v>38791</v>
          </cell>
          <cell r="I985">
            <v>51.048000000000002</v>
          </cell>
          <cell r="K985">
            <v>38804</v>
          </cell>
          <cell r="L985">
            <v>38.9</v>
          </cell>
          <cell r="N985">
            <v>38804</v>
          </cell>
          <cell r="O985">
            <v>117.95</v>
          </cell>
          <cell r="Q985">
            <v>38804</v>
          </cell>
          <cell r="R985">
            <v>1.2</v>
          </cell>
        </row>
        <row r="986">
          <cell r="H986">
            <v>38790</v>
          </cell>
          <cell r="I986">
            <v>51.34</v>
          </cell>
          <cell r="K986">
            <v>38803</v>
          </cell>
          <cell r="L986">
            <v>38.89</v>
          </cell>
          <cell r="N986">
            <v>38803</v>
          </cell>
          <cell r="O986">
            <v>116.74</v>
          </cell>
          <cell r="Q986">
            <v>38803</v>
          </cell>
          <cell r="R986">
            <v>1.2016</v>
          </cell>
        </row>
        <row r="987">
          <cell r="H987">
            <v>38789</v>
          </cell>
          <cell r="I987">
            <v>51.21</v>
          </cell>
          <cell r="K987">
            <v>38800</v>
          </cell>
          <cell r="L987">
            <v>39</v>
          </cell>
          <cell r="N987">
            <v>38800</v>
          </cell>
          <cell r="O987">
            <v>117.46</v>
          </cell>
          <cell r="Q987">
            <v>38800</v>
          </cell>
          <cell r="R987">
            <v>1.2036</v>
          </cell>
        </row>
        <row r="988">
          <cell r="H988">
            <v>38786</v>
          </cell>
          <cell r="I988">
            <v>51.265000000000001</v>
          </cell>
          <cell r="K988">
            <v>38799</v>
          </cell>
          <cell r="L988">
            <v>39.130000000000003</v>
          </cell>
          <cell r="N988">
            <v>38799</v>
          </cell>
          <cell r="O988">
            <v>117.85</v>
          </cell>
          <cell r="Q988">
            <v>38799</v>
          </cell>
          <cell r="R988">
            <v>1.1973</v>
          </cell>
        </row>
        <row r="989">
          <cell r="H989">
            <v>38785</v>
          </cell>
          <cell r="I989">
            <v>51.31</v>
          </cell>
          <cell r="K989">
            <v>38798</v>
          </cell>
          <cell r="L989">
            <v>38.99</v>
          </cell>
          <cell r="N989">
            <v>38798</v>
          </cell>
          <cell r="O989">
            <v>117.02</v>
          </cell>
          <cell r="Q989">
            <v>38798</v>
          </cell>
          <cell r="R989">
            <v>1.2078</v>
          </cell>
        </row>
        <row r="990">
          <cell r="H990">
            <v>38784</v>
          </cell>
          <cell r="I990">
            <v>51.2</v>
          </cell>
          <cell r="K990">
            <v>38797</v>
          </cell>
          <cell r="L990">
            <v>38.89</v>
          </cell>
          <cell r="N990">
            <v>38797</v>
          </cell>
          <cell r="O990">
            <v>117.27</v>
          </cell>
          <cell r="Q990">
            <v>38797</v>
          </cell>
          <cell r="R990">
            <v>1.2095</v>
          </cell>
        </row>
        <row r="991">
          <cell r="H991">
            <v>38783</v>
          </cell>
          <cell r="I991">
            <v>51.18</v>
          </cell>
          <cell r="K991">
            <v>38796</v>
          </cell>
          <cell r="L991">
            <v>38.74</v>
          </cell>
          <cell r="N991">
            <v>38796</v>
          </cell>
          <cell r="O991">
            <v>116.39</v>
          </cell>
          <cell r="Q991">
            <v>38796</v>
          </cell>
          <cell r="R991">
            <v>1.2163999999999999</v>
          </cell>
        </row>
        <row r="992">
          <cell r="H992">
            <v>38782</v>
          </cell>
          <cell r="I992">
            <v>51.03</v>
          </cell>
          <cell r="K992">
            <v>38793</v>
          </cell>
          <cell r="L992">
            <v>38.799999999999997</v>
          </cell>
          <cell r="N992">
            <v>38793</v>
          </cell>
          <cell r="O992">
            <v>115.92</v>
          </cell>
          <cell r="Q992">
            <v>38793</v>
          </cell>
          <cell r="R992">
            <v>1.2190000000000001</v>
          </cell>
        </row>
        <row r="993">
          <cell r="H993">
            <v>38779</v>
          </cell>
          <cell r="I993">
            <v>51.17</v>
          </cell>
          <cell r="K993">
            <v>38792</v>
          </cell>
          <cell r="L993">
            <v>39.11</v>
          </cell>
          <cell r="N993">
            <v>38792</v>
          </cell>
          <cell r="O993">
            <v>116.82</v>
          </cell>
          <cell r="Q993">
            <v>38792</v>
          </cell>
          <cell r="R993">
            <v>1.2182999999999999</v>
          </cell>
        </row>
        <row r="994">
          <cell r="H994">
            <v>38778</v>
          </cell>
          <cell r="I994">
            <v>51.2</v>
          </cell>
          <cell r="K994">
            <v>38791</v>
          </cell>
          <cell r="L994">
            <v>39.15</v>
          </cell>
          <cell r="N994">
            <v>38791</v>
          </cell>
          <cell r="O994">
            <v>117.38</v>
          </cell>
          <cell r="Q994">
            <v>38791</v>
          </cell>
          <cell r="R994">
            <v>1.2069000000000001</v>
          </cell>
        </row>
        <row r="995">
          <cell r="H995">
            <v>38777</v>
          </cell>
          <cell r="I995">
            <v>51.36</v>
          </cell>
          <cell r="K995">
            <v>38790</v>
          </cell>
          <cell r="L995">
            <v>39.19</v>
          </cell>
          <cell r="N995">
            <v>38790</v>
          </cell>
          <cell r="O995">
            <v>117.6</v>
          </cell>
          <cell r="Q995">
            <v>38790</v>
          </cell>
          <cell r="R995">
            <v>1.2013</v>
          </cell>
        </row>
        <row r="996">
          <cell r="H996">
            <v>38776</v>
          </cell>
          <cell r="I996">
            <v>51.7</v>
          </cell>
          <cell r="K996">
            <v>38789</v>
          </cell>
          <cell r="L996">
            <v>39.130000000000003</v>
          </cell>
          <cell r="N996">
            <v>38789</v>
          </cell>
          <cell r="O996">
            <v>118.73</v>
          </cell>
          <cell r="Q996">
            <v>38789</v>
          </cell>
          <cell r="R996">
            <v>1.1963999999999999</v>
          </cell>
        </row>
        <row r="997">
          <cell r="H997">
            <v>38775</v>
          </cell>
          <cell r="I997">
            <v>51.838000000000001</v>
          </cell>
          <cell r="K997">
            <v>38786</v>
          </cell>
          <cell r="L997">
            <v>39.130000000000003</v>
          </cell>
          <cell r="N997">
            <v>38786</v>
          </cell>
          <cell r="O997">
            <v>119.01</v>
          </cell>
          <cell r="Q997">
            <v>38786</v>
          </cell>
          <cell r="R997">
            <v>1.1910000000000001</v>
          </cell>
        </row>
        <row r="998">
          <cell r="H998">
            <v>38772</v>
          </cell>
          <cell r="I998">
            <v>52.17</v>
          </cell>
          <cell r="K998">
            <v>38785</v>
          </cell>
          <cell r="L998">
            <v>39.18</v>
          </cell>
          <cell r="N998">
            <v>38785</v>
          </cell>
          <cell r="O998">
            <v>118.21</v>
          </cell>
          <cell r="Q998">
            <v>38785</v>
          </cell>
          <cell r="R998">
            <v>1.1910000000000001</v>
          </cell>
        </row>
        <row r="999">
          <cell r="H999">
            <v>38771</v>
          </cell>
          <cell r="I999">
            <v>51.75</v>
          </cell>
          <cell r="K999">
            <v>38784</v>
          </cell>
          <cell r="L999">
            <v>39.270000000000003</v>
          </cell>
          <cell r="N999">
            <v>38784</v>
          </cell>
          <cell r="O999">
            <v>117.86</v>
          </cell>
          <cell r="Q999">
            <v>38784</v>
          </cell>
          <cell r="R999">
            <v>1.1924999999999999</v>
          </cell>
        </row>
        <row r="1000">
          <cell r="H1000">
            <v>38770</v>
          </cell>
          <cell r="I1000">
            <v>51.86</v>
          </cell>
          <cell r="K1000">
            <v>38783</v>
          </cell>
          <cell r="L1000">
            <v>39.1</v>
          </cell>
          <cell r="N1000">
            <v>38783</v>
          </cell>
          <cell r="O1000">
            <v>117.86</v>
          </cell>
          <cell r="Q1000">
            <v>38783</v>
          </cell>
          <cell r="R1000">
            <v>1.1888000000000001</v>
          </cell>
        </row>
        <row r="1001">
          <cell r="H1001">
            <v>38769</v>
          </cell>
          <cell r="I1001">
            <v>51.825000000000003</v>
          </cell>
          <cell r="K1001">
            <v>38782</v>
          </cell>
          <cell r="L1001">
            <v>38.82</v>
          </cell>
          <cell r="N1001">
            <v>38782</v>
          </cell>
          <cell r="O1001">
            <v>117.58</v>
          </cell>
          <cell r="Q1001">
            <v>38782</v>
          </cell>
          <cell r="R1001">
            <v>1.2016</v>
          </cell>
        </row>
        <row r="1002">
          <cell r="H1002">
            <v>38768</v>
          </cell>
          <cell r="I1002">
            <v>51.97</v>
          </cell>
          <cell r="K1002">
            <v>38779</v>
          </cell>
          <cell r="L1002">
            <v>38.869999999999997</v>
          </cell>
          <cell r="N1002">
            <v>38779</v>
          </cell>
          <cell r="O1002">
            <v>116.38</v>
          </cell>
          <cell r="Q1002">
            <v>38779</v>
          </cell>
          <cell r="R1002">
            <v>1.2044999999999999</v>
          </cell>
        </row>
        <row r="1003">
          <cell r="H1003">
            <v>38765</v>
          </cell>
          <cell r="I1003">
            <v>51.795000000000002</v>
          </cell>
          <cell r="K1003">
            <v>38778</v>
          </cell>
          <cell r="L1003">
            <v>38.65</v>
          </cell>
          <cell r="N1003">
            <v>38778</v>
          </cell>
          <cell r="O1003">
            <v>115.88</v>
          </cell>
          <cell r="Q1003">
            <v>38778</v>
          </cell>
          <cell r="R1003">
            <v>1.2039</v>
          </cell>
        </row>
        <row r="1004">
          <cell r="H1004">
            <v>38764</v>
          </cell>
          <cell r="I1004">
            <v>51.3</v>
          </cell>
          <cell r="K1004">
            <v>38777</v>
          </cell>
          <cell r="L1004">
            <v>38.9</v>
          </cell>
          <cell r="N1004">
            <v>38777</v>
          </cell>
          <cell r="O1004">
            <v>116.1</v>
          </cell>
          <cell r="Q1004">
            <v>38777</v>
          </cell>
          <cell r="R1004">
            <v>1.1922999999999999</v>
          </cell>
        </row>
        <row r="1005">
          <cell r="H1005">
            <v>38763</v>
          </cell>
          <cell r="I1005">
            <v>51.52</v>
          </cell>
          <cell r="K1005">
            <v>38776</v>
          </cell>
          <cell r="L1005">
            <v>39.090000000000003</v>
          </cell>
          <cell r="N1005">
            <v>38776</v>
          </cell>
          <cell r="O1005">
            <v>115.77</v>
          </cell>
          <cell r="Q1005">
            <v>38776</v>
          </cell>
          <cell r="R1005">
            <v>1.1920999999999999</v>
          </cell>
        </row>
        <row r="1006">
          <cell r="H1006">
            <v>38762</v>
          </cell>
          <cell r="I1006">
            <v>51.4</v>
          </cell>
          <cell r="K1006">
            <v>38775</v>
          </cell>
          <cell r="L1006">
            <v>39.22</v>
          </cell>
          <cell r="N1006">
            <v>38775</v>
          </cell>
          <cell r="O1006">
            <v>116.12</v>
          </cell>
          <cell r="Q1006">
            <v>38775</v>
          </cell>
          <cell r="R1006">
            <v>1.1847000000000001</v>
          </cell>
        </row>
        <row r="1007">
          <cell r="H1007">
            <v>38761</v>
          </cell>
          <cell r="I1007">
            <v>51.555</v>
          </cell>
          <cell r="K1007">
            <v>38772</v>
          </cell>
          <cell r="L1007">
            <v>39.39</v>
          </cell>
          <cell r="N1007">
            <v>38772</v>
          </cell>
          <cell r="O1007">
            <v>116.9</v>
          </cell>
          <cell r="Q1007">
            <v>38772</v>
          </cell>
          <cell r="R1007">
            <v>1.1876</v>
          </cell>
        </row>
        <row r="1008">
          <cell r="H1008">
            <v>38758</v>
          </cell>
          <cell r="I1008">
            <v>51.484999999999999</v>
          </cell>
          <cell r="K1008">
            <v>38771</v>
          </cell>
          <cell r="L1008">
            <v>39.31</v>
          </cell>
          <cell r="N1008">
            <v>38771</v>
          </cell>
          <cell r="O1008">
            <v>117.14</v>
          </cell>
          <cell r="Q1008">
            <v>38771</v>
          </cell>
          <cell r="R1008">
            <v>1.1918</v>
          </cell>
        </row>
        <row r="1009">
          <cell r="H1009">
            <v>38757</v>
          </cell>
          <cell r="I1009">
            <v>51.58</v>
          </cell>
          <cell r="K1009">
            <v>38770</v>
          </cell>
          <cell r="L1009">
            <v>39.549999999999997</v>
          </cell>
          <cell r="N1009">
            <v>38770</v>
          </cell>
          <cell r="O1009">
            <v>118.54</v>
          </cell>
          <cell r="Q1009">
            <v>38770</v>
          </cell>
          <cell r="R1009">
            <v>1.1914</v>
          </cell>
        </row>
        <row r="1010">
          <cell r="H1010">
            <v>38756</v>
          </cell>
          <cell r="I1010">
            <v>51.674999999999997</v>
          </cell>
          <cell r="K1010">
            <v>38769</v>
          </cell>
          <cell r="L1010">
            <v>39.450000000000003</v>
          </cell>
          <cell r="N1010">
            <v>38769</v>
          </cell>
          <cell r="O1010">
            <v>118.71</v>
          </cell>
          <cell r="Q1010">
            <v>38769</v>
          </cell>
          <cell r="R1010">
            <v>1.1911</v>
          </cell>
        </row>
        <row r="1011">
          <cell r="H1011">
            <v>38755</v>
          </cell>
          <cell r="I1011">
            <v>51.65</v>
          </cell>
          <cell r="K1011">
            <v>38768</v>
          </cell>
          <cell r="L1011">
            <v>39.35</v>
          </cell>
          <cell r="N1011">
            <v>38768</v>
          </cell>
          <cell r="O1011">
            <v>118.26</v>
          </cell>
          <cell r="Q1011">
            <v>38768</v>
          </cell>
          <cell r="R1011">
            <v>1.1936</v>
          </cell>
        </row>
        <row r="1012">
          <cell r="H1012">
            <v>38754</v>
          </cell>
          <cell r="I1012">
            <v>51.58</v>
          </cell>
          <cell r="K1012">
            <v>38765</v>
          </cell>
          <cell r="L1012">
            <v>39.26</v>
          </cell>
          <cell r="N1012">
            <v>38765</v>
          </cell>
          <cell r="O1012">
            <v>118.06</v>
          </cell>
          <cell r="Q1012">
            <v>38765</v>
          </cell>
          <cell r="R1012">
            <v>1.194</v>
          </cell>
        </row>
        <row r="1013">
          <cell r="H1013">
            <v>38751</v>
          </cell>
          <cell r="I1013">
            <v>51.91</v>
          </cell>
          <cell r="K1013">
            <v>38764</v>
          </cell>
          <cell r="L1013">
            <v>39.36</v>
          </cell>
          <cell r="N1013">
            <v>38764</v>
          </cell>
          <cell r="O1013">
            <v>117.58</v>
          </cell>
          <cell r="Q1013">
            <v>38764</v>
          </cell>
          <cell r="R1013">
            <v>1.1905999999999999</v>
          </cell>
        </row>
        <row r="1014">
          <cell r="H1014">
            <v>38750</v>
          </cell>
          <cell r="I1014">
            <v>52.07</v>
          </cell>
          <cell r="K1014">
            <v>38763</v>
          </cell>
          <cell r="L1014">
            <v>39.32</v>
          </cell>
          <cell r="N1014">
            <v>38763</v>
          </cell>
          <cell r="O1014">
            <v>117.88</v>
          </cell>
          <cell r="Q1014">
            <v>38763</v>
          </cell>
          <cell r="R1014">
            <v>1.1889000000000001</v>
          </cell>
        </row>
        <row r="1015">
          <cell r="H1015">
            <v>38749</v>
          </cell>
          <cell r="I1015">
            <v>52.03</v>
          </cell>
          <cell r="K1015">
            <v>38762</v>
          </cell>
          <cell r="L1015">
            <v>39.32</v>
          </cell>
          <cell r="N1015">
            <v>38762</v>
          </cell>
          <cell r="O1015">
            <v>117.4</v>
          </cell>
          <cell r="Q1015">
            <v>38762</v>
          </cell>
          <cell r="R1015">
            <v>1.1916</v>
          </cell>
        </row>
        <row r="1016">
          <cell r="H1016">
            <v>38748</v>
          </cell>
          <cell r="I1016">
            <v>52.085000000000001</v>
          </cell>
          <cell r="K1016">
            <v>38761</v>
          </cell>
          <cell r="L1016">
            <v>39.21</v>
          </cell>
          <cell r="N1016">
            <v>38761</v>
          </cell>
          <cell r="O1016">
            <v>117.77</v>
          </cell>
          <cell r="Q1016">
            <v>38761</v>
          </cell>
          <cell r="R1016">
            <v>1.1897</v>
          </cell>
        </row>
        <row r="1017">
          <cell r="H1017">
            <v>38747</v>
          </cell>
          <cell r="I1017">
            <v>52.3</v>
          </cell>
          <cell r="K1017">
            <v>38758</v>
          </cell>
          <cell r="L1017">
            <v>39.26</v>
          </cell>
          <cell r="N1017">
            <v>38758</v>
          </cell>
          <cell r="O1017">
            <v>117.86</v>
          </cell>
          <cell r="Q1017">
            <v>38758</v>
          </cell>
          <cell r="R1017">
            <v>1.1903999999999999</v>
          </cell>
        </row>
        <row r="1018">
          <cell r="H1018">
            <v>38744</v>
          </cell>
          <cell r="I1018">
            <v>52.43</v>
          </cell>
          <cell r="K1018">
            <v>38757</v>
          </cell>
          <cell r="L1018">
            <v>39.57</v>
          </cell>
          <cell r="N1018">
            <v>38757</v>
          </cell>
          <cell r="O1018">
            <v>118.84</v>
          </cell>
          <cell r="Q1018">
            <v>38757</v>
          </cell>
          <cell r="R1018">
            <v>1.198</v>
          </cell>
        </row>
        <row r="1019">
          <cell r="H1019">
            <v>38743</v>
          </cell>
          <cell r="I1019">
            <v>52.44</v>
          </cell>
          <cell r="K1019">
            <v>38756</v>
          </cell>
          <cell r="L1019">
            <v>39.700000000000003</v>
          </cell>
          <cell r="N1019">
            <v>38756</v>
          </cell>
          <cell r="O1019">
            <v>118.52</v>
          </cell>
          <cell r="Q1019">
            <v>38756</v>
          </cell>
          <cell r="R1019">
            <v>1.1960999999999999</v>
          </cell>
        </row>
        <row r="1020">
          <cell r="H1020">
            <v>38742</v>
          </cell>
          <cell r="I1020">
            <v>52.48</v>
          </cell>
          <cell r="K1020">
            <v>38755</v>
          </cell>
          <cell r="L1020">
            <v>39.590000000000003</v>
          </cell>
          <cell r="N1020">
            <v>38755</v>
          </cell>
          <cell r="O1020">
            <v>117.95</v>
          </cell>
          <cell r="Q1020">
            <v>38755</v>
          </cell>
          <cell r="R1020">
            <v>1.1980999999999999</v>
          </cell>
        </row>
        <row r="1021">
          <cell r="H1021">
            <v>38741</v>
          </cell>
          <cell r="I1021">
            <v>52.58</v>
          </cell>
          <cell r="K1021">
            <v>38754</v>
          </cell>
          <cell r="L1021">
            <v>39.450000000000003</v>
          </cell>
          <cell r="N1021">
            <v>38754</v>
          </cell>
          <cell r="O1021">
            <v>119.04</v>
          </cell>
          <cell r="Q1021">
            <v>38754</v>
          </cell>
          <cell r="R1021">
            <v>1.1967000000000001</v>
          </cell>
        </row>
        <row r="1022">
          <cell r="H1022">
            <v>38740</v>
          </cell>
          <cell r="I1022">
            <v>52.85</v>
          </cell>
          <cell r="K1022">
            <v>38751</v>
          </cell>
          <cell r="L1022">
            <v>39.36</v>
          </cell>
          <cell r="N1022">
            <v>38751</v>
          </cell>
          <cell r="O1022">
            <v>118.94</v>
          </cell>
          <cell r="Q1022">
            <v>38751</v>
          </cell>
          <cell r="R1022">
            <v>1.2023999999999999</v>
          </cell>
        </row>
        <row r="1023">
          <cell r="H1023">
            <v>38737</v>
          </cell>
          <cell r="I1023">
            <v>52.55</v>
          </cell>
          <cell r="K1023">
            <v>38750</v>
          </cell>
          <cell r="L1023">
            <v>39.369999999999997</v>
          </cell>
          <cell r="N1023">
            <v>38750</v>
          </cell>
          <cell r="O1023">
            <v>118.56</v>
          </cell>
          <cell r="Q1023">
            <v>38750</v>
          </cell>
          <cell r="R1023">
            <v>1.2091000000000001</v>
          </cell>
        </row>
        <row r="1024">
          <cell r="H1024">
            <v>38736</v>
          </cell>
          <cell r="I1024">
            <v>52.55</v>
          </cell>
          <cell r="K1024">
            <v>38749</v>
          </cell>
          <cell r="L1024">
            <v>39.299999999999997</v>
          </cell>
          <cell r="N1024">
            <v>38749</v>
          </cell>
          <cell r="O1024">
            <v>118.03</v>
          </cell>
          <cell r="Q1024">
            <v>38749</v>
          </cell>
          <cell r="R1024">
            <v>1.2063999999999999</v>
          </cell>
        </row>
        <row r="1025">
          <cell r="H1025">
            <v>38735</v>
          </cell>
          <cell r="I1025">
            <v>52.704999999999998</v>
          </cell>
          <cell r="K1025">
            <v>38748</v>
          </cell>
          <cell r="L1025">
            <v>38.93</v>
          </cell>
          <cell r="N1025">
            <v>38748</v>
          </cell>
          <cell r="O1025">
            <v>117.2</v>
          </cell>
          <cell r="Q1025">
            <v>38748</v>
          </cell>
          <cell r="R1025">
            <v>1.2156</v>
          </cell>
        </row>
        <row r="1026">
          <cell r="H1026">
            <v>38734</v>
          </cell>
          <cell r="I1026">
            <v>52.26</v>
          </cell>
          <cell r="K1026">
            <v>38747</v>
          </cell>
          <cell r="L1026">
            <v>39.130000000000003</v>
          </cell>
          <cell r="N1026">
            <v>38747</v>
          </cell>
          <cell r="O1026">
            <v>117.61</v>
          </cell>
          <cell r="Q1026">
            <v>38747</v>
          </cell>
          <cell r="R1026">
            <v>1.2090000000000001</v>
          </cell>
        </row>
        <row r="1027">
          <cell r="H1027">
            <v>38733</v>
          </cell>
          <cell r="I1027">
            <v>52.3</v>
          </cell>
          <cell r="K1027">
            <v>38744</v>
          </cell>
          <cell r="L1027">
            <v>39.020000000000003</v>
          </cell>
          <cell r="N1027">
            <v>38744</v>
          </cell>
          <cell r="O1027">
            <v>117.33</v>
          </cell>
          <cell r="Q1027">
            <v>38744</v>
          </cell>
          <cell r="R1027">
            <v>1.2094</v>
          </cell>
        </row>
        <row r="1028">
          <cell r="H1028">
            <v>38730</v>
          </cell>
          <cell r="I1028">
            <v>52.215000000000003</v>
          </cell>
          <cell r="K1028">
            <v>38743</v>
          </cell>
          <cell r="L1028">
            <v>38.97</v>
          </cell>
          <cell r="N1028">
            <v>38743</v>
          </cell>
          <cell r="O1028">
            <v>116.44</v>
          </cell>
          <cell r="Q1028">
            <v>38743</v>
          </cell>
          <cell r="R1028">
            <v>1.2206999999999999</v>
          </cell>
        </row>
        <row r="1029">
          <cell r="H1029">
            <v>38729</v>
          </cell>
          <cell r="I1029">
            <v>52.3</v>
          </cell>
          <cell r="K1029">
            <v>38742</v>
          </cell>
          <cell r="L1029">
            <v>39.11</v>
          </cell>
          <cell r="N1029">
            <v>38742</v>
          </cell>
          <cell r="O1029">
            <v>115.85</v>
          </cell>
          <cell r="Q1029">
            <v>38742</v>
          </cell>
          <cell r="R1029">
            <v>1.2241</v>
          </cell>
        </row>
        <row r="1030">
          <cell r="H1030">
            <v>38728</v>
          </cell>
          <cell r="I1030">
            <v>52.38</v>
          </cell>
          <cell r="K1030">
            <v>38741</v>
          </cell>
          <cell r="L1030">
            <v>39.33</v>
          </cell>
          <cell r="N1030">
            <v>38741</v>
          </cell>
          <cell r="O1030">
            <v>114.68</v>
          </cell>
          <cell r="Q1030">
            <v>38741</v>
          </cell>
          <cell r="R1030">
            <v>1.228</v>
          </cell>
        </row>
        <row r="1031">
          <cell r="H1031">
            <v>38727</v>
          </cell>
          <cell r="I1031">
            <v>52.5</v>
          </cell>
          <cell r="K1031">
            <v>38740</v>
          </cell>
          <cell r="L1031">
            <v>39.14</v>
          </cell>
          <cell r="N1031">
            <v>38740</v>
          </cell>
          <cell r="O1031">
            <v>114.42</v>
          </cell>
          <cell r="Q1031">
            <v>38740</v>
          </cell>
          <cell r="R1031">
            <v>1.2306999999999999</v>
          </cell>
        </row>
        <row r="1032">
          <cell r="H1032">
            <v>38726</v>
          </cell>
          <cell r="I1032">
            <v>52.424999999999997</v>
          </cell>
          <cell r="K1032">
            <v>38737</v>
          </cell>
          <cell r="L1032">
            <v>39.19</v>
          </cell>
          <cell r="N1032">
            <v>38737</v>
          </cell>
          <cell r="O1032">
            <v>115.29</v>
          </cell>
          <cell r="Q1032">
            <v>38737</v>
          </cell>
          <cell r="R1032">
            <v>1.2134</v>
          </cell>
        </row>
        <row r="1033">
          <cell r="H1033">
            <v>38723</v>
          </cell>
          <cell r="I1033">
            <v>52.44</v>
          </cell>
          <cell r="K1033">
            <v>38736</v>
          </cell>
          <cell r="L1033">
            <v>39.26</v>
          </cell>
          <cell r="N1033">
            <v>38736</v>
          </cell>
          <cell r="O1033">
            <v>115.4</v>
          </cell>
          <cell r="Q1033">
            <v>38736</v>
          </cell>
          <cell r="R1033">
            <v>1.2097</v>
          </cell>
        </row>
        <row r="1034">
          <cell r="H1034">
            <v>38722</v>
          </cell>
          <cell r="I1034">
            <v>52.37</v>
          </cell>
          <cell r="K1034">
            <v>38735</v>
          </cell>
          <cell r="L1034">
            <v>39.479999999999997</v>
          </cell>
          <cell r="N1034">
            <v>38735</v>
          </cell>
          <cell r="O1034">
            <v>115.24</v>
          </cell>
          <cell r="Q1034">
            <v>38735</v>
          </cell>
          <cell r="R1034">
            <v>1.2113</v>
          </cell>
        </row>
        <row r="1035">
          <cell r="H1035">
            <v>38721</v>
          </cell>
          <cell r="I1035">
            <v>52.375</v>
          </cell>
          <cell r="K1035">
            <v>38734</v>
          </cell>
          <cell r="L1035">
            <v>39.76</v>
          </cell>
          <cell r="N1035">
            <v>38734</v>
          </cell>
          <cell r="O1035">
            <v>115.48</v>
          </cell>
          <cell r="Q1035">
            <v>38734</v>
          </cell>
          <cell r="R1035">
            <v>1.2105999999999999</v>
          </cell>
        </row>
        <row r="1036">
          <cell r="H1036">
            <v>38720</v>
          </cell>
          <cell r="I1036">
            <v>52.585000000000001</v>
          </cell>
          <cell r="K1036">
            <v>38733</v>
          </cell>
          <cell r="L1036">
            <v>39.619999999999997</v>
          </cell>
          <cell r="N1036">
            <v>38733</v>
          </cell>
          <cell r="O1036">
            <v>114.96</v>
          </cell>
          <cell r="Q1036">
            <v>38733</v>
          </cell>
          <cell r="R1036">
            <v>1.2126999999999999</v>
          </cell>
        </row>
        <row r="1037">
          <cell r="H1037">
            <v>38719</v>
          </cell>
          <cell r="I1037">
            <v>52.825000000000003</v>
          </cell>
          <cell r="K1037">
            <v>38730</v>
          </cell>
          <cell r="L1037">
            <v>39.6</v>
          </cell>
          <cell r="N1037">
            <v>38730</v>
          </cell>
          <cell r="O1037">
            <v>114.18</v>
          </cell>
          <cell r="Q1037">
            <v>38730</v>
          </cell>
          <cell r="R1037">
            <v>1.2141999999999999</v>
          </cell>
        </row>
        <row r="1038">
          <cell r="H1038">
            <v>38716</v>
          </cell>
          <cell r="I1038">
            <v>53.085000000000001</v>
          </cell>
          <cell r="K1038">
            <v>38729</v>
          </cell>
          <cell r="L1038">
            <v>39.5</v>
          </cell>
          <cell r="N1038">
            <v>38729</v>
          </cell>
          <cell r="O1038">
            <v>114.37</v>
          </cell>
          <cell r="Q1038">
            <v>38729</v>
          </cell>
          <cell r="R1038">
            <v>1.2036</v>
          </cell>
        </row>
        <row r="1039">
          <cell r="H1039">
            <v>38715</v>
          </cell>
          <cell r="I1039">
            <v>53.015000000000001</v>
          </cell>
          <cell r="K1039">
            <v>38728</v>
          </cell>
          <cell r="L1039">
            <v>39.69</v>
          </cell>
          <cell r="N1039">
            <v>38728</v>
          </cell>
          <cell r="O1039">
            <v>114.15</v>
          </cell>
          <cell r="Q1039">
            <v>38728</v>
          </cell>
          <cell r="R1039">
            <v>1.2126999999999999</v>
          </cell>
        </row>
        <row r="1040">
          <cell r="H1040">
            <v>38714</v>
          </cell>
          <cell r="I1040">
            <v>52.994999999999997</v>
          </cell>
          <cell r="K1040">
            <v>38727</v>
          </cell>
          <cell r="L1040">
            <v>39.799999999999997</v>
          </cell>
          <cell r="N1040">
            <v>38727</v>
          </cell>
          <cell r="O1040">
            <v>114.33</v>
          </cell>
          <cell r="Q1040">
            <v>38727</v>
          </cell>
          <cell r="R1040">
            <v>1.2063999999999999</v>
          </cell>
        </row>
        <row r="1041">
          <cell r="H1041">
            <v>38713</v>
          </cell>
          <cell r="I1041">
            <v>53.22</v>
          </cell>
          <cell r="K1041">
            <v>38726</v>
          </cell>
          <cell r="L1041">
            <v>39.72</v>
          </cell>
          <cell r="N1041">
            <v>38726</v>
          </cell>
          <cell r="O1041">
            <v>114.48</v>
          </cell>
          <cell r="Q1041">
            <v>38726</v>
          </cell>
          <cell r="R1041">
            <v>1.2088000000000001</v>
          </cell>
        </row>
        <row r="1042">
          <cell r="H1042">
            <v>38712</v>
          </cell>
          <cell r="I1042">
            <v>53.28</v>
          </cell>
          <cell r="K1042">
            <v>38723</v>
          </cell>
          <cell r="L1042">
            <v>39.76</v>
          </cell>
          <cell r="N1042">
            <v>38723</v>
          </cell>
          <cell r="O1042">
            <v>114.44</v>
          </cell>
          <cell r="Q1042">
            <v>38723</v>
          </cell>
          <cell r="R1042">
            <v>1.2151000000000001</v>
          </cell>
        </row>
        <row r="1043">
          <cell r="H1043">
            <v>38709</v>
          </cell>
          <cell r="I1043">
            <v>53.43</v>
          </cell>
          <cell r="K1043">
            <v>38722</v>
          </cell>
          <cell r="L1043">
            <v>40.200000000000003</v>
          </cell>
          <cell r="N1043">
            <v>38722</v>
          </cell>
          <cell r="O1043">
            <v>115.93</v>
          </cell>
          <cell r="Q1043">
            <v>38722</v>
          </cell>
          <cell r="R1043">
            <v>1.2110000000000001</v>
          </cell>
        </row>
        <row r="1044">
          <cell r="H1044">
            <v>38708</v>
          </cell>
          <cell r="I1044">
            <v>53.284999999999997</v>
          </cell>
          <cell r="K1044">
            <v>38721</v>
          </cell>
          <cell r="L1044">
            <v>40.39</v>
          </cell>
          <cell r="N1044">
            <v>38721</v>
          </cell>
          <cell r="O1044">
            <v>116.1</v>
          </cell>
          <cell r="Q1044">
            <v>38721</v>
          </cell>
          <cell r="R1044">
            <v>1.2118</v>
          </cell>
        </row>
        <row r="1045">
          <cell r="H1045">
            <v>38707</v>
          </cell>
          <cell r="I1045">
            <v>53.435000000000002</v>
          </cell>
          <cell r="K1045">
            <v>38720</v>
          </cell>
          <cell r="L1045">
            <v>40.76</v>
          </cell>
          <cell r="N1045">
            <v>38720</v>
          </cell>
          <cell r="O1045">
            <v>116.17</v>
          </cell>
          <cell r="Q1045">
            <v>38720</v>
          </cell>
          <cell r="R1045">
            <v>1.2018</v>
          </cell>
        </row>
        <row r="1046">
          <cell r="H1046">
            <v>38706</v>
          </cell>
          <cell r="I1046">
            <v>53.354999999999997</v>
          </cell>
          <cell r="K1046">
            <v>38719</v>
          </cell>
          <cell r="L1046">
            <v>41.03</v>
          </cell>
          <cell r="N1046">
            <v>38719</v>
          </cell>
          <cell r="O1046">
            <v>117.88</v>
          </cell>
          <cell r="Q1046">
            <v>38719</v>
          </cell>
          <cell r="R1046">
            <v>1.1819999999999999</v>
          </cell>
        </row>
        <row r="1047">
          <cell r="H1047">
            <v>38705</v>
          </cell>
          <cell r="I1047">
            <v>53.23</v>
          </cell>
          <cell r="K1047">
            <v>38716</v>
          </cell>
          <cell r="L1047">
            <v>41.03</v>
          </cell>
          <cell r="N1047">
            <v>38716</v>
          </cell>
          <cell r="O1047">
            <v>117.75</v>
          </cell>
          <cell r="Q1047">
            <v>38716</v>
          </cell>
          <cell r="R1047">
            <v>1.1849000000000001</v>
          </cell>
        </row>
        <row r="1048">
          <cell r="H1048">
            <v>38702</v>
          </cell>
          <cell r="I1048">
            <v>53.41</v>
          </cell>
          <cell r="K1048">
            <v>38715</v>
          </cell>
          <cell r="L1048">
            <v>41.01</v>
          </cell>
          <cell r="N1048">
            <v>38715</v>
          </cell>
          <cell r="O1048">
            <v>117.85</v>
          </cell>
          <cell r="Q1048">
            <v>38715</v>
          </cell>
          <cell r="R1048">
            <v>1.1839999999999999</v>
          </cell>
        </row>
        <row r="1049">
          <cell r="H1049">
            <v>38701</v>
          </cell>
          <cell r="I1049">
            <v>53.12</v>
          </cell>
          <cell r="K1049">
            <v>38714</v>
          </cell>
          <cell r="L1049">
            <v>40.94</v>
          </cell>
          <cell r="N1049">
            <v>38714</v>
          </cell>
          <cell r="O1049">
            <v>117.92</v>
          </cell>
          <cell r="Q1049">
            <v>38714</v>
          </cell>
          <cell r="R1049">
            <v>1.1832</v>
          </cell>
        </row>
        <row r="1050">
          <cell r="H1050">
            <v>38700</v>
          </cell>
          <cell r="I1050">
            <v>53.5</v>
          </cell>
          <cell r="K1050">
            <v>38713</v>
          </cell>
          <cell r="L1050">
            <v>40.94</v>
          </cell>
          <cell r="N1050">
            <v>38713</v>
          </cell>
          <cell r="O1050">
            <v>117.44</v>
          </cell>
          <cell r="Q1050">
            <v>38713</v>
          </cell>
          <cell r="R1050">
            <v>1.1827000000000001</v>
          </cell>
        </row>
        <row r="1051">
          <cell r="H1051">
            <v>38699</v>
          </cell>
          <cell r="I1051">
            <v>53.62</v>
          </cell>
          <cell r="K1051">
            <v>38712</v>
          </cell>
          <cell r="L1051">
            <v>40.94</v>
          </cell>
          <cell r="N1051">
            <v>38712</v>
          </cell>
          <cell r="O1051">
            <v>116.32</v>
          </cell>
          <cell r="Q1051">
            <v>38712</v>
          </cell>
          <cell r="R1051">
            <v>1.1844000000000001</v>
          </cell>
        </row>
        <row r="1052">
          <cell r="H1052">
            <v>38698</v>
          </cell>
          <cell r="I1052">
            <v>53.524999999999999</v>
          </cell>
          <cell r="K1052">
            <v>38709</v>
          </cell>
          <cell r="L1052">
            <v>40.92</v>
          </cell>
          <cell r="N1052">
            <v>38709</v>
          </cell>
          <cell r="O1052">
            <v>116.26</v>
          </cell>
          <cell r="Q1052">
            <v>38709</v>
          </cell>
          <cell r="R1052">
            <v>1.1869000000000001</v>
          </cell>
        </row>
        <row r="1053">
          <cell r="H1053">
            <v>38695</v>
          </cell>
          <cell r="I1053">
            <v>53.335000000000001</v>
          </cell>
          <cell r="K1053">
            <v>38708</v>
          </cell>
          <cell r="L1053">
            <v>40.93</v>
          </cell>
          <cell r="N1053">
            <v>38708</v>
          </cell>
          <cell r="O1053">
            <v>116.65</v>
          </cell>
          <cell r="Q1053">
            <v>38708</v>
          </cell>
          <cell r="R1053">
            <v>1.1867000000000001</v>
          </cell>
        </row>
        <row r="1054">
          <cell r="H1054">
            <v>38694</v>
          </cell>
          <cell r="I1054">
            <v>53.555</v>
          </cell>
          <cell r="K1054">
            <v>38707</v>
          </cell>
          <cell r="L1054">
            <v>40.93</v>
          </cell>
          <cell r="N1054">
            <v>38707</v>
          </cell>
          <cell r="O1054">
            <v>117.4</v>
          </cell>
          <cell r="Q1054">
            <v>38707</v>
          </cell>
          <cell r="R1054">
            <v>1.1837</v>
          </cell>
        </row>
        <row r="1055">
          <cell r="H1055">
            <v>38693</v>
          </cell>
          <cell r="I1055">
            <v>53.825000000000003</v>
          </cell>
          <cell r="K1055">
            <v>38706</v>
          </cell>
          <cell r="L1055">
            <v>40.950000000000003</v>
          </cell>
          <cell r="N1055">
            <v>38706</v>
          </cell>
          <cell r="O1055">
            <v>117.25</v>
          </cell>
          <cell r="Q1055">
            <v>38706</v>
          </cell>
          <cell r="R1055">
            <v>1.1858</v>
          </cell>
        </row>
        <row r="1056">
          <cell r="H1056">
            <v>38692</v>
          </cell>
          <cell r="I1056">
            <v>53.87</v>
          </cell>
          <cell r="K1056">
            <v>38705</v>
          </cell>
          <cell r="L1056">
            <v>40.94</v>
          </cell>
          <cell r="N1056">
            <v>38705</v>
          </cell>
          <cell r="O1056">
            <v>116.15</v>
          </cell>
          <cell r="Q1056">
            <v>38705</v>
          </cell>
          <cell r="R1056">
            <v>1.2006000000000001</v>
          </cell>
        </row>
        <row r="1057">
          <cell r="H1057">
            <v>38691</v>
          </cell>
          <cell r="I1057">
            <v>53.9</v>
          </cell>
          <cell r="K1057">
            <v>38702</v>
          </cell>
          <cell r="L1057">
            <v>40.92</v>
          </cell>
          <cell r="N1057">
            <v>38702</v>
          </cell>
          <cell r="O1057">
            <v>115.68</v>
          </cell>
          <cell r="Q1057">
            <v>38702</v>
          </cell>
          <cell r="R1057">
            <v>1.2013</v>
          </cell>
        </row>
        <row r="1058">
          <cell r="H1058">
            <v>38688</v>
          </cell>
          <cell r="I1058">
            <v>54.03</v>
          </cell>
          <cell r="K1058">
            <v>38701</v>
          </cell>
          <cell r="L1058">
            <v>40.950000000000003</v>
          </cell>
          <cell r="N1058">
            <v>38701</v>
          </cell>
          <cell r="O1058">
            <v>116.21</v>
          </cell>
          <cell r="Q1058">
            <v>38701</v>
          </cell>
          <cell r="R1058">
            <v>1.1978</v>
          </cell>
        </row>
        <row r="1059">
          <cell r="H1059">
            <v>38687</v>
          </cell>
          <cell r="I1059">
            <v>54.22</v>
          </cell>
          <cell r="K1059">
            <v>38700</v>
          </cell>
          <cell r="L1059">
            <v>41.02</v>
          </cell>
          <cell r="N1059">
            <v>38700</v>
          </cell>
          <cell r="O1059">
            <v>117.39</v>
          </cell>
          <cell r="Q1059">
            <v>38700</v>
          </cell>
          <cell r="R1059">
            <v>1.1999</v>
          </cell>
        </row>
        <row r="1060">
          <cell r="H1060">
            <v>38686</v>
          </cell>
          <cell r="I1060">
            <v>54.06</v>
          </cell>
          <cell r="K1060">
            <v>38699</v>
          </cell>
          <cell r="L1060">
            <v>41.13</v>
          </cell>
          <cell r="N1060">
            <v>38699</v>
          </cell>
          <cell r="O1060">
            <v>119.96</v>
          </cell>
          <cell r="Q1060">
            <v>38699</v>
          </cell>
          <cell r="R1060">
            <v>1.1945000000000001</v>
          </cell>
        </row>
        <row r="1061">
          <cell r="H1061">
            <v>38685</v>
          </cell>
          <cell r="I1061">
            <v>53.92</v>
          </cell>
          <cell r="K1061">
            <v>38698</v>
          </cell>
          <cell r="L1061">
            <v>41.21</v>
          </cell>
          <cell r="N1061">
            <v>38698</v>
          </cell>
          <cell r="O1061">
            <v>119.77</v>
          </cell>
          <cell r="Q1061">
            <v>38698</v>
          </cell>
          <cell r="R1061">
            <v>1.1953</v>
          </cell>
        </row>
        <row r="1062">
          <cell r="H1062">
            <v>38684</v>
          </cell>
          <cell r="I1062">
            <v>54.14</v>
          </cell>
          <cell r="K1062">
            <v>38695</v>
          </cell>
          <cell r="L1062">
            <v>41.25</v>
          </cell>
          <cell r="N1062">
            <v>38695</v>
          </cell>
          <cell r="O1062">
            <v>120.66</v>
          </cell>
          <cell r="Q1062">
            <v>38695</v>
          </cell>
          <cell r="R1062">
            <v>1.1811</v>
          </cell>
        </row>
        <row r="1063">
          <cell r="H1063">
            <v>38681</v>
          </cell>
          <cell r="I1063">
            <v>54.15</v>
          </cell>
          <cell r="K1063">
            <v>38694</v>
          </cell>
          <cell r="L1063">
            <v>41.24</v>
          </cell>
          <cell r="N1063">
            <v>38694</v>
          </cell>
          <cell r="O1063">
            <v>120.32</v>
          </cell>
          <cell r="Q1063">
            <v>38694</v>
          </cell>
          <cell r="R1063">
            <v>1.1818</v>
          </cell>
        </row>
        <row r="1064">
          <cell r="H1064">
            <v>38680</v>
          </cell>
          <cell r="I1064">
            <v>54.292000000000002</v>
          </cell>
          <cell r="K1064">
            <v>38693</v>
          </cell>
          <cell r="L1064">
            <v>41.28</v>
          </cell>
          <cell r="N1064">
            <v>38693</v>
          </cell>
          <cell r="O1064">
            <v>121.04</v>
          </cell>
          <cell r="Q1064">
            <v>38693</v>
          </cell>
          <cell r="R1064">
            <v>1.1725000000000001</v>
          </cell>
        </row>
        <row r="1065">
          <cell r="H1065">
            <v>38679</v>
          </cell>
          <cell r="I1065">
            <v>54.3</v>
          </cell>
          <cell r="K1065">
            <v>38692</v>
          </cell>
          <cell r="L1065">
            <v>41.35</v>
          </cell>
          <cell r="N1065">
            <v>38692</v>
          </cell>
          <cell r="O1065">
            <v>120.89</v>
          </cell>
          <cell r="Q1065">
            <v>38692</v>
          </cell>
          <cell r="R1065">
            <v>1.1778999999999999</v>
          </cell>
        </row>
        <row r="1066">
          <cell r="H1066">
            <v>38678</v>
          </cell>
          <cell r="I1066">
            <v>54.384999999999998</v>
          </cell>
          <cell r="K1066">
            <v>38691</v>
          </cell>
          <cell r="L1066">
            <v>41.35</v>
          </cell>
          <cell r="N1066">
            <v>38691</v>
          </cell>
          <cell r="O1066">
            <v>120.82</v>
          </cell>
          <cell r="Q1066">
            <v>38691</v>
          </cell>
          <cell r="R1066">
            <v>1.1788000000000001</v>
          </cell>
        </row>
        <row r="1067">
          <cell r="H1067">
            <v>38677</v>
          </cell>
          <cell r="I1067">
            <v>54.8</v>
          </cell>
          <cell r="K1067">
            <v>38688</v>
          </cell>
          <cell r="L1067">
            <v>41.38</v>
          </cell>
          <cell r="N1067">
            <v>38688</v>
          </cell>
          <cell r="O1067">
            <v>120.59</v>
          </cell>
          <cell r="Q1067">
            <v>38688</v>
          </cell>
          <cell r="R1067">
            <v>1.1718</v>
          </cell>
        </row>
        <row r="1068">
          <cell r="H1068">
            <v>38674</v>
          </cell>
          <cell r="I1068">
            <v>54.47</v>
          </cell>
          <cell r="K1068">
            <v>38687</v>
          </cell>
          <cell r="L1068">
            <v>41.3</v>
          </cell>
          <cell r="N1068">
            <v>38687</v>
          </cell>
          <cell r="O1068">
            <v>120.64</v>
          </cell>
          <cell r="Q1068">
            <v>38687</v>
          </cell>
          <cell r="R1068">
            <v>1.1737</v>
          </cell>
        </row>
        <row r="1069">
          <cell r="H1069">
            <v>38673</v>
          </cell>
          <cell r="I1069">
            <v>54.37</v>
          </cell>
          <cell r="K1069">
            <v>38686</v>
          </cell>
          <cell r="L1069">
            <v>41.25</v>
          </cell>
          <cell r="N1069">
            <v>38686</v>
          </cell>
          <cell r="O1069">
            <v>119.81</v>
          </cell>
          <cell r="Q1069">
            <v>38686</v>
          </cell>
          <cell r="R1069">
            <v>1.1788000000000001</v>
          </cell>
        </row>
        <row r="1070">
          <cell r="H1070">
            <v>38672</v>
          </cell>
          <cell r="I1070">
            <v>54.59</v>
          </cell>
          <cell r="K1070">
            <v>38685</v>
          </cell>
          <cell r="L1070">
            <v>41.22</v>
          </cell>
          <cell r="N1070">
            <v>38685</v>
          </cell>
          <cell r="O1070">
            <v>119.67</v>
          </cell>
          <cell r="Q1070">
            <v>38685</v>
          </cell>
          <cell r="R1070">
            <v>1.1778999999999999</v>
          </cell>
        </row>
        <row r="1071">
          <cell r="H1071">
            <v>38671</v>
          </cell>
          <cell r="I1071">
            <v>54.575000000000003</v>
          </cell>
          <cell r="K1071">
            <v>38684</v>
          </cell>
          <cell r="L1071">
            <v>41.22</v>
          </cell>
          <cell r="N1071">
            <v>38684</v>
          </cell>
          <cell r="O1071">
            <v>118.82</v>
          </cell>
          <cell r="Q1071">
            <v>38684</v>
          </cell>
          <cell r="R1071">
            <v>1.1850000000000001</v>
          </cell>
        </row>
        <row r="1072">
          <cell r="H1072">
            <v>38670</v>
          </cell>
          <cell r="I1072">
            <v>54.61</v>
          </cell>
          <cell r="K1072">
            <v>38681</v>
          </cell>
          <cell r="L1072">
            <v>41.24</v>
          </cell>
          <cell r="N1072">
            <v>38681</v>
          </cell>
          <cell r="O1072">
            <v>119.63</v>
          </cell>
          <cell r="Q1072">
            <v>38681</v>
          </cell>
          <cell r="R1072">
            <v>1.1725000000000001</v>
          </cell>
        </row>
        <row r="1073">
          <cell r="H1073">
            <v>38667</v>
          </cell>
          <cell r="I1073">
            <v>54.4</v>
          </cell>
          <cell r="K1073">
            <v>38680</v>
          </cell>
          <cell r="L1073">
            <v>41.19</v>
          </cell>
          <cell r="N1073">
            <v>38680</v>
          </cell>
          <cell r="O1073">
            <v>118.93</v>
          </cell>
          <cell r="Q1073">
            <v>38680</v>
          </cell>
          <cell r="R1073">
            <v>1.1789000000000001</v>
          </cell>
        </row>
        <row r="1074">
          <cell r="H1074">
            <v>38666</v>
          </cell>
          <cell r="I1074">
            <v>54.66</v>
          </cell>
          <cell r="K1074">
            <v>38679</v>
          </cell>
          <cell r="L1074">
            <v>41.16</v>
          </cell>
          <cell r="N1074">
            <v>38679</v>
          </cell>
          <cell r="O1074">
            <v>118.74</v>
          </cell>
          <cell r="Q1074">
            <v>38679</v>
          </cell>
          <cell r="R1074">
            <v>1.1822999999999999</v>
          </cell>
        </row>
        <row r="1075">
          <cell r="H1075">
            <v>38665</v>
          </cell>
          <cell r="I1075">
            <v>54.73</v>
          </cell>
          <cell r="K1075">
            <v>38678</v>
          </cell>
          <cell r="L1075">
            <v>41.23</v>
          </cell>
          <cell r="N1075">
            <v>38678</v>
          </cell>
          <cell r="O1075">
            <v>118.74</v>
          </cell>
          <cell r="Q1075">
            <v>38678</v>
          </cell>
          <cell r="R1075">
            <v>1.1814</v>
          </cell>
        </row>
        <row r="1076">
          <cell r="H1076">
            <v>38664</v>
          </cell>
          <cell r="I1076">
            <v>54.65</v>
          </cell>
          <cell r="K1076">
            <v>38677</v>
          </cell>
          <cell r="L1076">
            <v>41.21</v>
          </cell>
          <cell r="N1076">
            <v>38677</v>
          </cell>
          <cell r="O1076">
            <v>119.04</v>
          </cell>
          <cell r="Q1076">
            <v>38677</v>
          </cell>
          <cell r="R1076">
            <v>1.1725000000000001</v>
          </cell>
        </row>
        <row r="1077">
          <cell r="H1077">
            <v>38663</v>
          </cell>
          <cell r="I1077">
            <v>54.66</v>
          </cell>
          <cell r="K1077">
            <v>38674</v>
          </cell>
          <cell r="L1077">
            <v>41.18</v>
          </cell>
          <cell r="N1077">
            <v>38674</v>
          </cell>
          <cell r="O1077">
            <v>119.1</v>
          </cell>
          <cell r="Q1077">
            <v>38674</v>
          </cell>
          <cell r="R1077">
            <v>1.1774</v>
          </cell>
        </row>
        <row r="1078">
          <cell r="H1078">
            <v>38660</v>
          </cell>
          <cell r="I1078">
            <v>55.09</v>
          </cell>
          <cell r="K1078">
            <v>38673</v>
          </cell>
          <cell r="L1078">
            <v>41.17</v>
          </cell>
          <cell r="N1078">
            <v>38673</v>
          </cell>
          <cell r="O1078">
            <v>118.83</v>
          </cell>
          <cell r="Q1078">
            <v>38673</v>
          </cell>
          <cell r="R1078">
            <v>1.175</v>
          </cell>
        </row>
        <row r="1079">
          <cell r="H1079">
            <v>38659</v>
          </cell>
          <cell r="I1079">
            <v>54.604999999999997</v>
          </cell>
          <cell r="K1079">
            <v>38672</v>
          </cell>
          <cell r="L1079">
            <v>41.17</v>
          </cell>
          <cell r="N1079">
            <v>38672</v>
          </cell>
          <cell r="O1079">
            <v>119.19</v>
          </cell>
          <cell r="Q1079">
            <v>38672</v>
          </cell>
          <cell r="R1079">
            <v>1.167</v>
          </cell>
        </row>
        <row r="1080">
          <cell r="H1080">
            <v>38658</v>
          </cell>
          <cell r="I1080">
            <v>54.71</v>
          </cell>
          <cell r="K1080">
            <v>38671</v>
          </cell>
          <cell r="L1080">
            <v>41.17</v>
          </cell>
          <cell r="N1080">
            <v>38671</v>
          </cell>
          <cell r="O1080">
            <v>118.9</v>
          </cell>
          <cell r="Q1080">
            <v>38671</v>
          </cell>
          <cell r="R1080">
            <v>1.1718999999999999</v>
          </cell>
        </row>
        <row r="1081">
          <cell r="H1081">
            <v>38657</v>
          </cell>
          <cell r="I1081">
            <v>54.97</v>
          </cell>
          <cell r="K1081">
            <v>38670</v>
          </cell>
          <cell r="L1081">
            <v>41.2</v>
          </cell>
          <cell r="N1081">
            <v>38670</v>
          </cell>
          <cell r="O1081">
            <v>118.79</v>
          </cell>
          <cell r="Q1081">
            <v>38670</v>
          </cell>
          <cell r="R1081">
            <v>1.1689000000000001</v>
          </cell>
        </row>
        <row r="1082">
          <cell r="H1082">
            <v>38656</v>
          </cell>
          <cell r="I1082">
            <v>54.92</v>
          </cell>
          <cell r="K1082">
            <v>38667</v>
          </cell>
          <cell r="L1082">
            <v>41.07</v>
          </cell>
          <cell r="N1082">
            <v>38667</v>
          </cell>
          <cell r="O1082">
            <v>118.02</v>
          </cell>
          <cell r="Q1082">
            <v>38667</v>
          </cell>
          <cell r="R1082">
            <v>1.1734</v>
          </cell>
        </row>
        <row r="1083">
          <cell r="H1083">
            <v>38653</v>
          </cell>
          <cell r="I1083">
            <v>54.984999999999999</v>
          </cell>
          <cell r="K1083">
            <v>38666</v>
          </cell>
          <cell r="L1083">
            <v>41.16</v>
          </cell>
          <cell r="N1083">
            <v>38666</v>
          </cell>
          <cell r="O1083">
            <v>118.21</v>
          </cell>
          <cell r="Q1083">
            <v>38666</v>
          </cell>
          <cell r="R1083">
            <v>1.1686000000000001</v>
          </cell>
        </row>
        <row r="1084">
          <cell r="H1084">
            <v>38652</v>
          </cell>
          <cell r="I1084">
            <v>55.075000000000003</v>
          </cell>
          <cell r="K1084">
            <v>38665</v>
          </cell>
          <cell r="L1084">
            <v>41.23</v>
          </cell>
          <cell r="N1084">
            <v>38665</v>
          </cell>
          <cell r="O1084">
            <v>117.52</v>
          </cell>
          <cell r="Q1084">
            <v>38665</v>
          </cell>
          <cell r="R1084">
            <v>1.1764999999999999</v>
          </cell>
        </row>
        <row r="1085">
          <cell r="H1085">
            <v>38651</v>
          </cell>
          <cell r="I1085">
            <v>55.024999999999999</v>
          </cell>
          <cell r="K1085">
            <v>38664</v>
          </cell>
          <cell r="L1085">
            <v>41.14</v>
          </cell>
          <cell r="N1085">
            <v>38664</v>
          </cell>
          <cell r="O1085">
            <v>117.29</v>
          </cell>
          <cell r="Q1085">
            <v>38664</v>
          </cell>
          <cell r="R1085">
            <v>1.1780999999999999</v>
          </cell>
        </row>
        <row r="1086">
          <cell r="H1086">
            <v>38650</v>
          </cell>
          <cell r="I1086">
            <v>55.2</v>
          </cell>
          <cell r="K1086">
            <v>38663</v>
          </cell>
          <cell r="L1086">
            <v>41.01</v>
          </cell>
          <cell r="N1086">
            <v>38663</v>
          </cell>
          <cell r="O1086">
            <v>117.68</v>
          </cell>
          <cell r="Q1086">
            <v>38663</v>
          </cell>
          <cell r="R1086">
            <v>1.1804000000000001</v>
          </cell>
        </row>
        <row r="1087">
          <cell r="H1087">
            <v>38649</v>
          </cell>
          <cell r="I1087">
            <v>55.47</v>
          </cell>
          <cell r="K1087">
            <v>38660</v>
          </cell>
          <cell r="L1087">
            <v>41.05</v>
          </cell>
          <cell r="N1087">
            <v>38660</v>
          </cell>
          <cell r="O1087">
            <v>118.34</v>
          </cell>
          <cell r="Q1087">
            <v>38660</v>
          </cell>
          <cell r="R1087">
            <v>1.1813</v>
          </cell>
        </row>
        <row r="1088">
          <cell r="H1088">
            <v>38646</v>
          </cell>
          <cell r="I1088">
            <v>55.45</v>
          </cell>
          <cell r="K1088">
            <v>38659</v>
          </cell>
          <cell r="L1088">
            <v>40.85</v>
          </cell>
          <cell r="N1088">
            <v>38659</v>
          </cell>
          <cell r="O1088">
            <v>117.23</v>
          </cell>
          <cell r="Q1088">
            <v>38659</v>
          </cell>
          <cell r="R1088">
            <v>1.1943999999999999</v>
          </cell>
        </row>
        <row r="1089">
          <cell r="H1089">
            <v>38645</v>
          </cell>
          <cell r="I1089">
            <v>55.704999999999998</v>
          </cell>
          <cell r="K1089">
            <v>38658</v>
          </cell>
          <cell r="L1089">
            <v>40.83</v>
          </cell>
          <cell r="N1089">
            <v>38658</v>
          </cell>
          <cell r="O1089">
            <v>116.88</v>
          </cell>
          <cell r="Q1089">
            <v>38658</v>
          </cell>
          <cell r="R1089">
            <v>1.2073</v>
          </cell>
        </row>
        <row r="1090">
          <cell r="H1090">
            <v>38644</v>
          </cell>
          <cell r="I1090">
            <v>55.73</v>
          </cell>
          <cell r="K1090">
            <v>38657</v>
          </cell>
          <cell r="L1090">
            <v>40.840000000000003</v>
          </cell>
          <cell r="N1090">
            <v>38657</v>
          </cell>
          <cell r="O1090">
            <v>116.74</v>
          </cell>
          <cell r="Q1090">
            <v>38657</v>
          </cell>
          <cell r="R1090">
            <v>1.2019</v>
          </cell>
        </row>
        <row r="1091">
          <cell r="H1091">
            <v>38643</v>
          </cell>
          <cell r="I1091">
            <v>55.72</v>
          </cell>
          <cell r="K1091">
            <v>38656</v>
          </cell>
          <cell r="L1091">
            <v>40.78</v>
          </cell>
          <cell r="N1091">
            <v>38656</v>
          </cell>
          <cell r="O1091">
            <v>116.4</v>
          </cell>
          <cell r="Q1091">
            <v>38656</v>
          </cell>
          <cell r="R1091">
            <v>1.1992</v>
          </cell>
        </row>
        <row r="1092">
          <cell r="H1092">
            <v>38642</v>
          </cell>
          <cell r="I1092">
            <v>55.835000000000001</v>
          </cell>
          <cell r="K1092">
            <v>38653</v>
          </cell>
          <cell r="L1092">
            <v>40.799999999999997</v>
          </cell>
          <cell r="N1092">
            <v>38653</v>
          </cell>
          <cell r="O1092">
            <v>115.67</v>
          </cell>
          <cell r="Q1092">
            <v>38653</v>
          </cell>
          <cell r="R1092">
            <v>1.2069000000000001</v>
          </cell>
        </row>
        <row r="1093">
          <cell r="H1093">
            <v>38639</v>
          </cell>
          <cell r="I1093">
            <v>55.84</v>
          </cell>
          <cell r="K1093">
            <v>38652</v>
          </cell>
          <cell r="L1093">
            <v>40.75</v>
          </cell>
          <cell r="N1093">
            <v>38652</v>
          </cell>
          <cell r="O1093">
            <v>115.44</v>
          </cell>
          <cell r="Q1093">
            <v>38652</v>
          </cell>
          <cell r="R1093">
            <v>1.2141</v>
          </cell>
        </row>
        <row r="1094">
          <cell r="H1094">
            <v>38638</v>
          </cell>
          <cell r="I1094">
            <v>55.86</v>
          </cell>
          <cell r="K1094">
            <v>38651</v>
          </cell>
          <cell r="L1094">
            <v>40.85</v>
          </cell>
          <cell r="N1094">
            <v>38651</v>
          </cell>
          <cell r="O1094">
            <v>115.86</v>
          </cell>
          <cell r="Q1094">
            <v>38651</v>
          </cell>
          <cell r="R1094">
            <v>1.2069000000000001</v>
          </cell>
        </row>
        <row r="1095">
          <cell r="H1095">
            <v>38637</v>
          </cell>
          <cell r="I1095">
            <v>55.83</v>
          </cell>
          <cell r="K1095">
            <v>38650</v>
          </cell>
          <cell r="L1095">
            <v>40.83</v>
          </cell>
          <cell r="N1095">
            <v>38650</v>
          </cell>
          <cell r="O1095">
            <v>115.04</v>
          </cell>
          <cell r="Q1095">
            <v>38650</v>
          </cell>
          <cell r="R1095">
            <v>1.2105999999999999</v>
          </cell>
        </row>
        <row r="1096">
          <cell r="H1096">
            <v>38636</v>
          </cell>
          <cell r="I1096">
            <v>55.81</v>
          </cell>
          <cell r="K1096">
            <v>38649</v>
          </cell>
          <cell r="L1096">
            <v>40.9</v>
          </cell>
          <cell r="N1096">
            <v>38649</v>
          </cell>
          <cell r="O1096">
            <v>115.45</v>
          </cell>
          <cell r="Q1096">
            <v>38649</v>
          </cell>
          <cell r="R1096">
            <v>1.1985000000000001</v>
          </cell>
        </row>
        <row r="1097">
          <cell r="H1097">
            <v>38635</v>
          </cell>
          <cell r="I1097">
            <v>55.715000000000003</v>
          </cell>
          <cell r="K1097">
            <v>38646</v>
          </cell>
          <cell r="L1097">
            <v>40.94</v>
          </cell>
          <cell r="N1097">
            <v>38646</v>
          </cell>
          <cell r="O1097">
            <v>115.91</v>
          </cell>
          <cell r="Q1097">
            <v>38646</v>
          </cell>
          <cell r="R1097">
            <v>1.1953</v>
          </cell>
        </row>
        <row r="1098">
          <cell r="H1098">
            <v>38632</v>
          </cell>
          <cell r="I1098">
            <v>55.8</v>
          </cell>
          <cell r="K1098">
            <v>38645</v>
          </cell>
          <cell r="L1098">
            <v>40.92</v>
          </cell>
          <cell r="N1098">
            <v>38645</v>
          </cell>
          <cell r="O1098">
            <v>115.31</v>
          </cell>
          <cell r="Q1098">
            <v>38645</v>
          </cell>
          <cell r="R1098">
            <v>1.2022999999999999</v>
          </cell>
        </row>
        <row r="1099">
          <cell r="H1099">
            <v>38631</v>
          </cell>
          <cell r="I1099">
            <v>55.774999999999999</v>
          </cell>
          <cell r="K1099">
            <v>38644</v>
          </cell>
          <cell r="L1099">
            <v>40.96</v>
          </cell>
          <cell r="N1099">
            <v>38644</v>
          </cell>
          <cell r="O1099">
            <v>115.44</v>
          </cell>
          <cell r="Q1099">
            <v>38644</v>
          </cell>
          <cell r="R1099">
            <v>1.1992</v>
          </cell>
        </row>
        <row r="1100">
          <cell r="H1100">
            <v>38630</v>
          </cell>
          <cell r="I1100">
            <v>55.774999999999999</v>
          </cell>
          <cell r="K1100">
            <v>38643</v>
          </cell>
          <cell r="L1100">
            <v>40.85</v>
          </cell>
          <cell r="N1100">
            <v>38643</v>
          </cell>
          <cell r="O1100">
            <v>115.71</v>
          </cell>
          <cell r="Q1100">
            <v>38643</v>
          </cell>
          <cell r="R1100">
            <v>1.1959</v>
          </cell>
        </row>
        <row r="1101">
          <cell r="H1101">
            <v>38629</v>
          </cell>
          <cell r="I1101">
            <v>55.975000000000001</v>
          </cell>
          <cell r="K1101">
            <v>38642</v>
          </cell>
          <cell r="L1101">
            <v>40.869999999999997</v>
          </cell>
          <cell r="N1101">
            <v>38642</v>
          </cell>
          <cell r="O1101">
            <v>114.93</v>
          </cell>
          <cell r="Q1101">
            <v>38642</v>
          </cell>
          <cell r="R1101">
            <v>1.2024999999999999</v>
          </cell>
        </row>
        <row r="1102">
          <cell r="H1102">
            <v>38628</v>
          </cell>
          <cell r="I1102">
            <v>55.96</v>
          </cell>
          <cell r="K1102">
            <v>38639</v>
          </cell>
          <cell r="L1102">
            <v>40.840000000000003</v>
          </cell>
          <cell r="N1102">
            <v>38639</v>
          </cell>
          <cell r="O1102">
            <v>114.08</v>
          </cell>
          <cell r="Q1102">
            <v>38639</v>
          </cell>
          <cell r="R1102">
            <v>1.2075</v>
          </cell>
        </row>
        <row r="1103">
          <cell r="H1103">
            <v>38625</v>
          </cell>
          <cell r="I1103">
            <v>56.03</v>
          </cell>
          <cell r="K1103">
            <v>38638</v>
          </cell>
          <cell r="L1103">
            <v>40.92</v>
          </cell>
          <cell r="N1103">
            <v>38638</v>
          </cell>
          <cell r="O1103">
            <v>114.51</v>
          </cell>
          <cell r="Q1103">
            <v>38638</v>
          </cell>
          <cell r="R1103">
            <v>1.2025999999999999</v>
          </cell>
        </row>
        <row r="1104">
          <cell r="H1104">
            <v>38624</v>
          </cell>
          <cell r="I1104">
            <v>56</v>
          </cell>
          <cell r="K1104">
            <v>38637</v>
          </cell>
          <cell r="L1104">
            <v>40.93</v>
          </cell>
          <cell r="N1104">
            <v>38637</v>
          </cell>
          <cell r="O1104">
            <v>114.38</v>
          </cell>
          <cell r="Q1104">
            <v>38637</v>
          </cell>
          <cell r="R1104">
            <v>1.2023999999999999</v>
          </cell>
        </row>
        <row r="1105">
          <cell r="H1105">
            <v>38623</v>
          </cell>
          <cell r="I1105">
            <v>56.03</v>
          </cell>
          <cell r="K1105">
            <v>38636</v>
          </cell>
          <cell r="L1105">
            <v>40.94</v>
          </cell>
          <cell r="N1105">
            <v>38636</v>
          </cell>
          <cell r="O1105">
            <v>114.57</v>
          </cell>
          <cell r="Q1105">
            <v>38636</v>
          </cell>
          <cell r="R1105">
            <v>1.1993</v>
          </cell>
        </row>
        <row r="1106">
          <cell r="H1106">
            <v>38622</v>
          </cell>
          <cell r="I1106">
            <v>56.33</v>
          </cell>
          <cell r="K1106">
            <v>38635</v>
          </cell>
          <cell r="L1106">
            <v>40.81</v>
          </cell>
          <cell r="N1106">
            <v>38635</v>
          </cell>
          <cell r="O1106">
            <v>114.11</v>
          </cell>
          <cell r="Q1106">
            <v>38635</v>
          </cell>
          <cell r="R1106">
            <v>1.2065999999999999</v>
          </cell>
        </row>
        <row r="1107">
          <cell r="H1107">
            <v>38621</v>
          </cell>
          <cell r="I1107">
            <v>56.25</v>
          </cell>
          <cell r="K1107">
            <v>38632</v>
          </cell>
          <cell r="L1107">
            <v>40.840000000000003</v>
          </cell>
          <cell r="N1107">
            <v>38632</v>
          </cell>
          <cell r="O1107">
            <v>113.82</v>
          </cell>
          <cell r="Q1107">
            <v>38632</v>
          </cell>
          <cell r="R1107">
            <v>1.2129000000000001</v>
          </cell>
        </row>
        <row r="1108">
          <cell r="H1108">
            <v>38618</v>
          </cell>
          <cell r="I1108">
            <v>56.25</v>
          </cell>
          <cell r="K1108">
            <v>38631</v>
          </cell>
          <cell r="L1108">
            <v>40.93</v>
          </cell>
          <cell r="N1108">
            <v>38631</v>
          </cell>
          <cell r="O1108">
            <v>113.3</v>
          </cell>
          <cell r="Q1108">
            <v>38631</v>
          </cell>
          <cell r="R1108">
            <v>1.2179</v>
          </cell>
        </row>
        <row r="1109">
          <cell r="H1109">
            <v>38617</v>
          </cell>
          <cell r="I1109">
            <v>56.25</v>
          </cell>
          <cell r="K1109">
            <v>38630</v>
          </cell>
          <cell r="L1109">
            <v>41.03</v>
          </cell>
          <cell r="N1109">
            <v>38630</v>
          </cell>
          <cell r="O1109">
            <v>114.01</v>
          </cell>
          <cell r="Q1109">
            <v>38630</v>
          </cell>
          <cell r="R1109">
            <v>1.1974</v>
          </cell>
        </row>
        <row r="1110">
          <cell r="H1110">
            <v>38616</v>
          </cell>
          <cell r="I1110">
            <v>56.31</v>
          </cell>
          <cell r="K1110">
            <v>38629</v>
          </cell>
          <cell r="L1110">
            <v>41.13</v>
          </cell>
          <cell r="N1110">
            <v>38629</v>
          </cell>
          <cell r="O1110">
            <v>114.24</v>
          </cell>
          <cell r="Q1110">
            <v>38629</v>
          </cell>
          <cell r="R1110">
            <v>1.1918</v>
          </cell>
        </row>
        <row r="1111">
          <cell r="H1111">
            <v>38615</v>
          </cell>
          <cell r="I1111">
            <v>56.234999999999999</v>
          </cell>
          <cell r="K1111">
            <v>38628</v>
          </cell>
          <cell r="L1111">
            <v>41.16</v>
          </cell>
          <cell r="N1111">
            <v>38628</v>
          </cell>
          <cell r="O1111">
            <v>114.13</v>
          </cell>
          <cell r="Q1111">
            <v>38628</v>
          </cell>
          <cell r="R1111">
            <v>1.1918</v>
          </cell>
        </row>
        <row r="1112">
          <cell r="H1112">
            <v>38614</v>
          </cell>
          <cell r="I1112">
            <v>56.354999999999997</v>
          </cell>
          <cell r="K1112">
            <v>38625</v>
          </cell>
          <cell r="L1112">
            <v>41.05</v>
          </cell>
          <cell r="N1112">
            <v>38625</v>
          </cell>
          <cell r="O1112">
            <v>113.51</v>
          </cell>
          <cell r="Q1112">
            <v>38625</v>
          </cell>
          <cell r="R1112">
            <v>1.2025999999999999</v>
          </cell>
        </row>
        <row r="1113">
          <cell r="H1113">
            <v>38611</v>
          </cell>
          <cell r="I1113">
            <v>56.21</v>
          </cell>
          <cell r="K1113">
            <v>38624</v>
          </cell>
          <cell r="L1113">
            <v>41.03</v>
          </cell>
          <cell r="N1113">
            <v>38624</v>
          </cell>
          <cell r="O1113">
            <v>113.01</v>
          </cell>
          <cell r="Q1113">
            <v>38624</v>
          </cell>
          <cell r="R1113">
            <v>1.2032</v>
          </cell>
        </row>
        <row r="1114">
          <cell r="H1114">
            <v>38610</v>
          </cell>
          <cell r="I1114">
            <v>56.034999999999997</v>
          </cell>
          <cell r="K1114">
            <v>38623</v>
          </cell>
          <cell r="L1114">
            <v>41.16</v>
          </cell>
          <cell r="N1114">
            <v>38623</v>
          </cell>
          <cell r="O1114">
            <v>113.11</v>
          </cell>
          <cell r="Q1114">
            <v>38623</v>
          </cell>
          <cell r="R1114">
            <v>1.2036</v>
          </cell>
        </row>
        <row r="1115">
          <cell r="H1115">
            <v>38609</v>
          </cell>
          <cell r="I1115">
            <v>55.91</v>
          </cell>
          <cell r="K1115">
            <v>38622</v>
          </cell>
          <cell r="L1115">
            <v>41.27</v>
          </cell>
          <cell r="N1115">
            <v>38622</v>
          </cell>
          <cell r="O1115">
            <v>113.29</v>
          </cell>
          <cell r="Q1115">
            <v>38622</v>
          </cell>
          <cell r="R1115">
            <v>1.2013</v>
          </cell>
        </row>
        <row r="1116">
          <cell r="H1116">
            <v>38608</v>
          </cell>
          <cell r="I1116">
            <v>55.9</v>
          </cell>
          <cell r="K1116">
            <v>38621</v>
          </cell>
          <cell r="L1116">
            <v>41.24</v>
          </cell>
          <cell r="N1116">
            <v>38621</v>
          </cell>
          <cell r="O1116">
            <v>112.18</v>
          </cell>
          <cell r="Q1116">
            <v>38621</v>
          </cell>
          <cell r="R1116">
            <v>1.2071000000000001</v>
          </cell>
        </row>
        <row r="1117">
          <cell r="H1117">
            <v>38607</v>
          </cell>
          <cell r="I1117">
            <v>56</v>
          </cell>
          <cell r="K1117">
            <v>38618</v>
          </cell>
          <cell r="L1117">
            <v>41.13</v>
          </cell>
          <cell r="N1117">
            <v>38618</v>
          </cell>
          <cell r="O1117">
            <v>112.5</v>
          </cell>
          <cell r="Q1117">
            <v>38618</v>
          </cell>
          <cell r="R1117">
            <v>1.2039</v>
          </cell>
        </row>
        <row r="1118">
          <cell r="H1118">
            <v>38604</v>
          </cell>
          <cell r="I1118">
            <v>56.075000000000003</v>
          </cell>
          <cell r="K1118">
            <v>38617</v>
          </cell>
          <cell r="L1118">
            <v>41.05</v>
          </cell>
          <cell r="N1118">
            <v>38617</v>
          </cell>
          <cell r="O1118">
            <v>111.71</v>
          </cell>
          <cell r="Q1118">
            <v>38617</v>
          </cell>
          <cell r="R1118">
            <v>1.2155</v>
          </cell>
        </row>
        <row r="1119">
          <cell r="H1119">
            <v>38603</v>
          </cell>
          <cell r="I1119">
            <v>56.15</v>
          </cell>
          <cell r="K1119">
            <v>38616</v>
          </cell>
          <cell r="L1119">
            <v>41.01</v>
          </cell>
          <cell r="N1119">
            <v>38616</v>
          </cell>
          <cell r="O1119">
            <v>111.29</v>
          </cell>
          <cell r="Q1119">
            <v>38616</v>
          </cell>
          <cell r="R1119">
            <v>1.2214</v>
          </cell>
        </row>
        <row r="1120">
          <cell r="H1120">
            <v>38602</v>
          </cell>
          <cell r="I1120">
            <v>56.08</v>
          </cell>
          <cell r="K1120">
            <v>38615</v>
          </cell>
          <cell r="L1120">
            <v>41.1</v>
          </cell>
          <cell r="N1120">
            <v>38615</v>
          </cell>
          <cell r="O1120">
            <v>111.96</v>
          </cell>
          <cell r="Q1120">
            <v>38615</v>
          </cell>
          <cell r="R1120">
            <v>1.2115</v>
          </cell>
        </row>
        <row r="1121">
          <cell r="H1121">
            <v>38601</v>
          </cell>
          <cell r="I1121">
            <v>56.29</v>
          </cell>
          <cell r="K1121">
            <v>38614</v>
          </cell>
          <cell r="L1121">
            <v>41.12</v>
          </cell>
          <cell r="N1121">
            <v>38614</v>
          </cell>
          <cell r="O1121">
            <v>111.54</v>
          </cell>
          <cell r="Q1121">
            <v>38614</v>
          </cell>
          <cell r="R1121">
            <v>1.2141</v>
          </cell>
        </row>
        <row r="1122">
          <cell r="H1122">
            <v>38600</v>
          </cell>
          <cell r="I1122">
            <v>56.15</v>
          </cell>
          <cell r="K1122">
            <v>38611</v>
          </cell>
          <cell r="L1122">
            <v>41.04</v>
          </cell>
          <cell r="N1122">
            <v>38611</v>
          </cell>
          <cell r="O1122">
            <v>111.35</v>
          </cell>
          <cell r="Q1122">
            <v>38611</v>
          </cell>
          <cell r="R1122">
            <v>1.2237</v>
          </cell>
        </row>
        <row r="1123">
          <cell r="H1123">
            <v>38597</v>
          </cell>
          <cell r="I1123">
            <v>56.094999999999999</v>
          </cell>
          <cell r="K1123">
            <v>38610</v>
          </cell>
          <cell r="L1123">
            <v>40.96</v>
          </cell>
          <cell r="N1123">
            <v>38610</v>
          </cell>
          <cell r="O1123">
            <v>110.64</v>
          </cell>
          <cell r="Q1123">
            <v>38610</v>
          </cell>
          <cell r="R1123">
            <v>1.2223999999999999</v>
          </cell>
        </row>
        <row r="1124">
          <cell r="H1124">
            <v>38596</v>
          </cell>
          <cell r="I1124">
            <v>56.164999999999999</v>
          </cell>
          <cell r="K1124">
            <v>38609</v>
          </cell>
          <cell r="L1124">
            <v>40.909999999999997</v>
          </cell>
          <cell r="N1124">
            <v>38609</v>
          </cell>
          <cell r="O1124">
            <v>110.38</v>
          </cell>
          <cell r="Q1124">
            <v>38609</v>
          </cell>
          <cell r="R1124">
            <v>1.2285999999999999</v>
          </cell>
        </row>
        <row r="1125">
          <cell r="H1125">
            <v>38595</v>
          </cell>
          <cell r="I1125">
            <v>56.274999999999999</v>
          </cell>
          <cell r="K1125">
            <v>38608</v>
          </cell>
          <cell r="L1125">
            <v>40.9</v>
          </cell>
          <cell r="N1125">
            <v>38608</v>
          </cell>
          <cell r="O1125">
            <v>110.65</v>
          </cell>
          <cell r="Q1125">
            <v>38608</v>
          </cell>
          <cell r="R1125">
            <v>1.2267000000000001</v>
          </cell>
        </row>
        <row r="1126">
          <cell r="H1126">
            <v>38594</v>
          </cell>
          <cell r="I1126">
            <v>56.23</v>
          </cell>
          <cell r="K1126">
            <v>38607</v>
          </cell>
          <cell r="L1126">
            <v>40.880000000000003</v>
          </cell>
          <cell r="N1126">
            <v>38607</v>
          </cell>
          <cell r="O1126">
            <v>110.35</v>
          </cell>
          <cell r="Q1126">
            <v>38607</v>
          </cell>
          <cell r="R1126">
            <v>1.2285999999999999</v>
          </cell>
        </row>
        <row r="1127">
          <cell r="H1127">
            <v>38593</v>
          </cell>
          <cell r="I1127">
            <v>56.024999999999999</v>
          </cell>
          <cell r="K1127">
            <v>38604</v>
          </cell>
          <cell r="L1127">
            <v>40.94</v>
          </cell>
          <cell r="N1127">
            <v>38604</v>
          </cell>
          <cell r="O1127">
            <v>109.68</v>
          </cell>
          <cell r="Q1127">
            <v>38604</v>
          </cell>
          <cell r="R1127">
            <v>1.2410000000000001</v>
          </cell>
        </row>
        <row r="1128">
          <cell r="H1128">
            <v>38590</v>
          </cell>
          <cell r="I1128">
            <v>55.975000000000001</v>
          </cell>
          <cell r="K1128">
            <v>38603</v>
          </cell>
          <cell r="L1128">
            <v>40.97</v>
          </cell>
          <cell r="N1128">
            <v>38603</v>
          </cell>
          <cell r="O1128">
            <v>110.52</v>
          </cell>
          <cell r="Q1128">
            <v>38603</v>
          </cell>
          <cell r="R1128">
            <v>1.2399</v>
          </cell>
        </row>
        <row r="1129">
          <cell r="H1129">
            <v>38589</v>
          </cell>
          <cell r="I1129">
            <v>56.05</v>
          </cell>
          <cell r="K1129">
            <v>38602</v>
          </cell>
          <cell r="L1129">
            <v>41</v>
          </cell>
          <cell r="N1129">
            <v>38602</v>
          </cell>
          <cell r="O1129">
            <v>110.1</v>
          </cell>
          <cell r="Q1129">
            <v>38602</v>
          </cell>
          <cell r="R1129">
            <v>1.2417</v>
          </cell>
        </row>
        <row r="1130">
          <cell r="H1130">
            <v>38588</v>
          </cell>
          <cell r="I1130">
            <v>55.975000000000001</v>
          </cell>
          <cell r="K1130">
            <v>38601</v>
          </cell>
          <cell r="L1130">
            <v>41.1</v>
          </cell>
          <cell r="N1130">
            <v>38601</v>
          </cell>
          <cell r="O1130">
            <v>109.68</v>
          </cell>
          <cell r="Q1130">
            <v>38601</v>
          </cell>
          <cell r="R1130">
            <v>1.2464999999999999</v>
          </cell>
        </row>
        <row r="1131">
          <cell r="H1131">
            <v>38587</v>
          </cell>
          <cell r="I1131">
            <v>55.95</v>
          </cell>
          <cell r="K1131">
            <v>38600</v>
          </cell>
          <cell r="L1131">
            <v>40.97</v>
          </cell>
          <cell r="N1131">
            <v>38600</v>
          </cell>
          <cell r="O1131">
            <v>109.16</v>
          </cell>
          <cell r="Q1131">
            <v>38600</v>
          </cell>
          <cell r="R1131">
            <v>1.2542</v>
          </cell>
        </row>
        <row r="1132">
          <cell r="H1132">
            <v>38586</v>
          </cell>
          <cell r="I1132">
            <v>55.9</v>
          </cell>
          <cell r="K1132">
            <v>38597</v>
          </cell>
          <cell r="L1132">
            <v>41.02</v>
          </cell>
          <cell r="N1132">
            <v>38597</v>
          </cell>
          <cell r="O1132">
            <v>109.82</v>
          </cell>
          <cell r="Q1132">
            <v>38597</v>
          </cell>
          <cell r="R1132">
            <v>1.2530999999999999</v>
          </cell>
        </row>
        <row r="1133">
          <cell r="H1133">
            <v>38583</v>
          </cell>
          <cell r="I1133">
            <v>55.984999999999999</v>
          </cell>
          <cell r="K1133">
            <v>38596</v>
          </cell>
          <cell r="L1133">
            <v>41.07</v>
          </cell>
          <cell r="N1133">
            <v>38596</v>
          </cell>
          <cell r="O1133">
            <v>109.82</v>
          </cell>
          <cell r="Q1133">
            <v>38596</v>
          </cell>
          <cell r="R1133">
            <v>1.2501</v>
          </cell>
        </row>
        <row r="1134">
          <cell r="H1134">
            <v>38582</v>
          </cell>
          <cell r="I1134">
            <v>55.91</v>
          </cell>
          <cell r="K1134">
            <v>38595</v>
          </cell>
          <cell r="L1134">
            <v>41.28</v>
          </cell>
          <cell r="N1134">
            <v>38595</v>
          </cell>
          <cell r="O1134">
            <v>110.6</v>
          </cell>
          <cell r="Q1134">
            <v>38595</v>
          </cell>
          <cell r="R1134">
            <v>1.2345999999999999</v>
          </cell>
        </row>
        <row r="1135">
          <cell r="H1135">
            <v>38581</v>
          </cell>
          <cell r="I1135">
            <v>55.89</v>
          </cell>
          <cell r="K1135">
            <v>38594</v>
          </cell>
          <cell r="L1135">
            <v>41.34</v>
          </cell>
          <cell r="N1135">
            <v>38594</v>
          </cell>
          <cell r="O1135">
            <v>111.25</v>
          </cell>
          <cell r="Q1135">
            <v>38594</v>
          </cell>
          <cell r="R1135">
            <v>1.2221</v>
          </cell>
        </row>
        <row r="1136">
          <cell r="H1136">
            <v>38580</v>
          </cell>
          <cell r="I1136">
            <v>55.844999999999999</v>
          </cell>
          <cell r="K1136">
            <v>38593</v>
          </cell>
          <cell r="L1136">
            <v>41.27</v>
          </cell>
          <cell r="N1136">
            <v>38593</v>
          </cell>
          <cell r="O1136">
            <v>110.63</v>
          </cell>
          <cell r="Q1136">
            <v>38593</v>
          </cell>
          <cell r="R1136">
            <v>1.2234</v>
          </cell>
        </row>
        <row r="1137">
          <cell r="H1137">
            <v>38579</v>
          </cell>
          <cell r="I1137">
            <v>55.75</v>
          </cell>
          <cell r="K1137">
            <v>38590</v>
          </cell>
          <cell r="L1137">
            <v>41.04</v>
          </cell>
          <cell r="N1137">
            <v>38590</v>
          </cell>
          <cell r="O1137">
            <v>110.19</v>
          </cell>
          <cell r="Q1137">
            <v>38590</v>
          </cell>
          <cell r="R1137">
            <v>1.2288999999999999</v>
          </cell>
        </row>
        <row r="1138">
          <cell r="H1138">
            <v>38576</v>
          </cell>
          <cell r="I1138">
            <v>55.7</v>
          </cell>
          <cell r="K1138">
            <v>38589</v>
          </cell>
          <cell r="L1138">
            <v>41.08</v>
          </cell>
          <cell r="N1138">
            <v>38589</v>
          </cell>
          <cell r="O1138">
            <v>110.04</v>
          </cell>
          <cell r="Q1138">
            <v>38589</v>
          </cell>
          <cell r="R1138">
            <v>1.2301</v>
          </cell>
        </row>
        <row r="1139">
          <cell r="H1139">
            <v>38575</v>
          </cell>
          <cell r="I1139">
            <v>55.65</v>
          </cell>
          <cell r="K1139">
            <v>38588</v>
          </cell>
          <cell r="L1139">
            <v>41.1</v>
          </cell>
          <cell r="N1139">
            <v>38588</v>
          </cell>
          <cell r="O1139">
            <v>110.22</v>
          </cell>
          <cell r="Q1139">
            <v>38588</v>
          </cell>
          <cell r="R1139">
            <v>1.2272000000000001</v>
          </cell>
        </row>
        <row r="1140">
          <cell r="H1140">
            <v>38574</v>
          </cell>
          <cell r="I1140">
            <v>55.87</v>
          </cell>
          <cell r="K1140">
            <v>38587</v>
          </cell>
          <cell r="L1140">
            <v>40.97</v>
          </cell>
          <cell r="N1140">
            <v>38587</v>
          </cell>
          <cell r="O1140">
            <v>109.88</v>
          </cell>
          <cell r="Q1140">
            <v>38587</v>
          </cell>
          <cell r="R1140">
            <v>1.2236</v>
          </cell>
        </row>
        <row r="1141">
          <cell r="H1141">
            <v>38573</v>
          </cell>
          <cell r="I1141">
            <v>55.9</v>
          </cell>
          <cell r="K1141">
            <v>38586</v>
          </cell>
          <cell r="L1141">
            <v>41.01</v>
          </cell>
          <cell r="N1141">
            <v>38586</v>
          </cell>
          <cell r="O1141">
            <v>109.79</v>
          </cell>
          <cell r="Q1141">
            <v>38586</v>
          </cell>
          <cell r="R1141">
            <v>1.2229000000000001</v>
          </cell>
        </row>
        <row r="1142">
          <cell r="H1142">
            <v>38572</v>
          </cell>
          <cell r="I1142">
            <v>55.95</v>
          </cell>
          <cell r="K1142">
            <v>38583</v>
          </cell>
          <cell r="L1142">
            <v>41.24</v>
          </cell>
          <cell r="N1142">
            <v>38583</v>
          </cell>
          <cell r="O1142">
            <v>110.46</v>
          </cell>
          <cell r="Q1142">
            <v>38583</v>
          </cell>
          <cell r="R1142">
            <v>1.2153</v>
          </cell>
        </row>
        <row r="1143">
          <cell r="H1143">
            <v>38569</v>
          </cell>
          <cell r="I1143">
            <v>55.93</v>
          </cell>
          <cell r="K1143">
            <v>38582</v>
          </cell>
          <cell r="L1143">
            <v>41.32</v>
          </cell>
          <cell r="N1143">
            <v>38582</v>
          </cell>
          <cell r="O1143">
            <v>110.53</v>
          </cell>
          <cell r="Q1143">
            <v>38582</v>
          </cell>
          <cell r="R1143">
            <v>1.2175</v>
          </cell>
        </row>
        <row r="1144">
          <cell r="H1144">
            <v>38568</v>
          </cell>
          <cell r="I1144">
            <v>55.83</v>
          </cell>
          <cell r="K1144">
            <v>38581</v>
          </cell>
          <cell r="L1144">
            <v>41.3</v>
          </cell>
          <cell r="N1144">
            <v>38581</v>
          </cell>
          <cell r="O1144">
            <v>109.93</v>
          </cell>
          <cell r="Q1144">
            <v>38581</v>
          </cell>
          <cell r="R1144">
            <v>1.2271000000000001</v>
          </cell>
        </row>
        <row r="1145">
          <cell r="H1145">
            <v>38567</v>
          </cell>
          <cell r="I1145">
            <v>56.075000000000003</v>
          </cell>
          <cell r="K1145">
            <v>38580</v>
          </cell>
          <cell r="L1145">
            <v>41.2</v>
          </cell>
          <cell r="N1145">
            <v>38580</v>
          </cell>
          <cell r="O1145">
            <v>109.52</v>
          </cell>
          <cell r="Q1145">
            <v>38580</v>
          </cell>
          <cell r="R1145">
            <v>1.2363999999999999</v>
          </cell>
        </row>
        <row r="1146">
          <cell r="H1146">
            <v>38566</v>
          </cell>
          <cell r="I1146">
            <v>56.075000000000003</v>
          </cell>
          <cell r="K1146">
            <v>38579</v>
          </cell>
          <cell r="L1146">
            <v>41.01</v>
          </cell>
          <cell r="N1146">
            <v>38579</v>
          </cell>
          <cell r="O1146">
            <v>109.24</v>
          </cell>
          <cell r="Q1146">
            <v>38579</v>
          </cell>
          <cell r="R1146">
            <v>1.2368000000000001</v>
          </cell>
        </row>
        <row r="1147">
          <cell r="H1147">
            <v>38565</v>
          </cell>
          <cell r="I1147">
            <v>56.174999999999997</v>
          </cell>
          <cell r="K1147">
            <v>38576</v>
          </cell>
          <cell r="L1147">
            <v>40.85</v>
          </cell>
          <cell r="N1147">
            <v>38576</v>
          </cell>
          <cell r="O1147">
            <v>109.38</v>
          </cell>
          <cell r="Q1147">
            <v>38576</v>
          </cell>
          <cell r="R1147">
            <v>1.2441</v>
          </cell>
        </row>
        <row r="1148">
          <cell r="H1148">
            <v>38562</v>
          </cell>
          <cell r="I1148">
            <v>56.104999999999997</v>
          </cell>
          <cell r="K1148">
            <v>38575</v>
          </cell>
          <cell r="L1148">
            <v>40.79</v>
          </cell>
          <cell r="N1148">
            <v>38575</v>
          </cell>
          <cell r="O1148">
            <v>109.7</v>
          </cell>
          <cell r="Q1148">
            <v>38575</v>
          </cell>
          <cell r="R1148">
            <v>1.2471000000000001</v>
          </cell>
        </row>
        <row r="1149">
          <cell r="H1149">
            <v>38561</v>
          </cell>
          <cell r="I1149">
            <v>56.13</v>
          </cell>
          <cell r="K1149">
            <v>38574</v>
          </cell>
          <cell r="L1149">
            <v>40.89</v>
          </cell>
          <cell r="N1149">
            <v>38574</v>
          </cell>
          <cell r="O1149">
            <v>110.66</v>
          </cell>
          <cell r="Q1149">
            <v>38574</v>
          </cell>
          <cell r="R1149">
            <v>1.2382</v>
          </cell>
        </row>
        <row r="1150">
          <cell r="H1150">
            <v>38560</v>
          </cell>
          <cell r="I1150">
            <v>56.15</v>
          </cell>
          <cell r="K1150">
            <v>38573</v>
          </cell>
          <cell r="L1150">
            <v>41.18</v>
          </cell>
          <cell r="N1150">
            <v>38573</v>
          </cell>
          <cell r="O1150">
            <v>111.9</v>
          </cell>
          <cell r="Q1150">
            <v>38573</v>
          </cell>
          <cell r="R1150">
            <v>1.2370000000000001</v>
          </cell>
        </row>
        <row r="1151">
          <cell r="H1151">
            <v>38559</v>
          </cell>
          <cell r="I1151">
            <v>55.97</v>
          </cell>
          <cell r="K1151">
            <v>38572</v>
          </cell>
          <cell r="L1151">
            <v>41.16</v>
          </cell>
          <cell r="N1151">
            <v>38572</v>
          </cell>
          <cell r="O1151">
            <v>112.18</v>
          </cell>
          <cell r="Q1151">
            <v>38572</v>
          </cell>
          <cell r="R1151">
            <v>1.2351000000000001</v>
          </cell>
        </row>
        <row r="1152">
          <cell r="H1152">
            <v>38558</v>
          </cell>
          <cell r="I1152">
            <v>55.55</v>
          </cell>
          <cell r="K1152">
            <v>38569</v>
          </cell>
          <cell r="L1152">
            <v>41.15</v>
          </cell>
          <cell r="N1152">
            <v>38569</v>
          </cell>
          <cell r="O1152">
            <v>111.93</v>
          </cell>
          <cell r="Q1152">
            <v>38569</v>
          </cell>
          <cell r="R1152">
            <v>1.2359</v>
          </cell>
        </row>
        <row r="1153">
          <cell r="H1153">
            <v>38555</v>
          </cell>
          <cell r="I1153">
            <v>55.884999999999998</v>
          </cell>
          <cell r="K1153">
            <v>38568</v>
          </cell>
          <cell r="L1153">
            <v>41.15</v>
          </cell>
          <cell r="N1153">
            <v>38568</v>
          </cell>
          <cell r="O1153">
            <v>111.24</v>
          </cell>
          <cell r="Q1153">
            <v>38568</v>
          </cell>
          <cell r="R1153">
            <v>1.2383999999999999</v>
          </cell>
        </row>
        <row r="1154">
          <cell r="H1154">
            <v>38554</v>
          </cell>
          <cell r="I1154">
            <v>55.75</v>
          </cell>
          <cell r="K1154">
            <v>38567</v>
          </cell>
          <cell r="L1154">
            <v>41.22</v>
          </cell>
          <cell r="N1154">
            <v>38567</v>
          </cell>
          <cell r="O1154">
            <v>111.07</v>
          </cell>
          <cell r="Q1154">
            <v>38567</v>
          </cell>
          <cell r="R1154">
            <v>1.2337</v>
          </cell>
        </row>
        <row r="1155">
          <cell r="H1155">
            <v>38553</v>
          </cell>
          <cell r="I1155">
            <v>55.78</v>
          </cell>
          <cell r="K1155">
            <v>38566</v>
          </cell>
          <cell r="L1155">
            <v>41.28</v>
          </cell>
          <cell r="N1155">
            <v>38566</v>
          </cell>
          <cell r="O1155">
            <v>111.47</v>
          </cell>
          <cell r="Q1155">
            <v>38566</v>
          </cell>
          <cell r="R1155">
            <v>1.2190000000000001</v>
          </cell>
        </row>
        <row r="1156">
          <cell r="H1156">
            <v>38552</v>
          </cell>
          <cell r="I1156">
            <v>55.715000000000003</v>
          </cell>
          <cell r="K1156">
            <v>38565</v>
          </cell>
          <cell r="L1156">
            <v>41.53</v>
          </cell>
          <cell r="N1156">
            <v>38565</v>
          </cell>
          <cell r="O1156">
            <v>112.24</v>
          </cell>
          <cell r="Q1156">
            <v>38565</v>
          </cell>
          <cell r="R1156">
            <v>1.2181</v>
          </cell>
        </row>
        <row r="1157">
          <cell r="H1157">
            <v>38551</v>
          </cell>
          <cell r="I1157">
            <v>55.62</v>
          </cell>
          <cell r="K1157">
            <v>38562</v>
          </cell>
          <cell r="L1157">
            <v>41.65</v>
          </cell>
          <cell r="N1157">
            <v>38562</v>
          </cell>
          <cell r="O1157">
            <v>112.5</v>
          </cell>
          <cell r="Q1157">
            <v>38562</v>
          </cell>
          <cell r="R1157">
            <v>1.2122999999999999</v>
          </cell>
        </row>
        <row r="1158">
          <cell r="H1158">
            <v>38548</v>
          </cell>
          <cell r="I1158">
            <v>55.93</v>
          </cell>
          <cell r="K1158">
            <v>38561</v>
          </cell>
          <cell r="L1158">
            <v>41.81</v>
          </cell>
          <cell r="N1158">
            <v>38561</v>
          </cell>
          <cell r="O1158">
            <v>112.12</v>
          </cell>
          <cell r="Q1158">
            <v>38561</v>
          </cell>
          <cell r="R1158">
            <v>1.2139</v>
          </cell>
        </row>
        <row r="1159">
          <cell r="H1159">
            <v>38547</v>
          </cell>
          <cell r="I1159">
            <v>55.9</v>
          </cell>
          <cell r="K1159">
            <v>38560</v>
          </cell>
          <cell r="L1159">
            <v>41.65</v>
          </cell>
          <cell r="N1159">
            <v>38560</v>
          </cell>
          <cell r="O1159">
            <v>112.46</v>
          </cell>
          <cell r="Q1159">
            <v>38560</v>
          </cell>
          <cell r="R1159">
            <v>1.2068000000000001</v>
          </cell>
        </row>
        <row r="1160">
          <cell r="H1160">
            <v>38546</v>
          </cell>
          <cell r="I1160">
            <v>56.21</v>
          </cell>
          <cell r="K1160">
            <v>38559</v>
          </cell>
          <cell r="L1160">
            <v>41.57</v>
          </cell>
          <cell r="N1160">
            <v>38559</v>
          </cell>
          <cell r="O1160">
            <v>112.53</v>
          </cell>
          <cell r="Q1160">
            <v>38559</v>
          </cell>
          <cell r="R1160">
            <v>1.2014</v>
          </cell>
        </row>
        <row r="1161">
          <cell r="H1161">
            <v>38545</v>
          </cell>
          <cell r="I1161">
            <v>55.975000000000001</v>
          </cell>
          <cell r="K1161">
            <v>38558</v>
          </cell>
          <cell r="L1161">
            <v>41.35</v>
          </cell>
          <cell r="N1161">
            <v>38558</v>
          </cell>
          <cell r="O1161">
            <v>111.49</v>
          </cell>
          <cell r="Q1161">
            <v>38558</v>
          </cell>
          <cell r="R1161">
            <v>1.206</v>
          </cell>
        </row>
        <row r="1162">
          <cell r="H1162">
            <v>38544</v>
          </cell>
          <cell r="I1162">
            <v>56.18</v>
          </cell>
          <cell r="K1162">
            <v>38555</v>
          </cell>
          <cell r="L1162">
            <v>41.38</v>
          </cell>
          <cell r="N1162">
            <v>38555</v>
          </cell>
          <cell r="O1162">
            <v>111.33</v>
          </cell>
          <cell r="Q1162">
            <v>38555</v>
          </cell>
          <cell r="R1162">
            <v>1.2064999999999999</v>
          </cell>
        </row>
        <row r="1163">
          <cell r="H1163">
            <v>38541</v>
          </cell>
          <cell r="I1163">
            <v>56.085000000000001</v>
          </cell>
          <cell r="K1163">
            <v>38554</v>
          </cell>
          <cell r="L1163">
            <v>41.25</v>
          </cell>
          <cell r="N1163">
            <v>38554</v>
          </cell>
          <cell r="O1163">
            <v>110.26</v>
          </cell>
          <cell r="Q1163">
            <v>38554</v>
          </cell>
          <cell r="R1163">
            <v>1.2171000000000001</v>
          </cell>
        </row>
        <row r="1164">
          <cell r="H1164">
            <v>38540</v>
          </cell>
          <cell r="I1164">
            <v>56.274999999999999</v>
          </cell>
          <cell r="K1164">
            <v>38553</v>
          </cell>
          <cell r="L1164">
            <v>42.14</v>
          </cell>
          <cell r="N1164">
            <v>38553</v>
          </cell>
          <cell r="O1164">
            <v>112.9</v>
          </cell>
          <cell r="Q1164">
            <v>38553</v>
          </cell>
          <cell r="R1164">
            <v>1.2139</v>
          </cell>
        </row>
        <row r="1165">
          <cell r="H1165">
            <v>38539</v>
          </cell>
          <cell r="I1165">
            <v>56.17</v>
          </cell>
          <cell r="K1165">
            <v>38552</v>
          </cell>
          <cell r="L1165">
            <v>41.96</v>
          </cell>
          <cell r="N1165">
            <v>38552</v>
          </cell>
          <cell r="O1165">
            <v>112.69</v>
          </cell>
          <cell r="Q1165">
            <v>38552</v>
          </cell>
          <cell r="R1165">
            <v>1.2034</v>
          </cell>
        </row>
        <row r="1166">
          <cell r="H1166">
            <v>38538</v>
          </cell>
          <cell r="I1166">
            <v>56.27</v>
          </cell>
          <cell r="K1166">
            <v>38551</v>
          </cell>
          <cell r="L1166">
            <v>41.74</v>
          </cell>
          <cell r="N1166">
            <v>38551</v>
          </cell>
          <cell r="O1166">
            <v>111.98</v>
          </cell>
          <cell r="Q1166">
            <v>38551</v>
          </cell>
          <cell r="R1166">
            <v>1.2052</v>
          </cell>
        </row>
        <row r="1167">
          <cell r="H1167">
            <v>38537</v>
          </cell>
          <cell r="I1167">
            <v>56.2</v>
          </cell>
          <cell r="K1167">
            <v>38548</v>
          </cell>
          <cell r="L1167">
            <v>41.78</v>
          </cell>
          <cell r="N1167">
            <v>38548</v>
          </cell>
          <cell r="O1167">
            <v>112.15</v>
          </cell>
          <cell r="Q1167">
            <v>38548</v>
          </cell>
          <cell r="R1167">
            <v>1.2035</v>
          </cell>
        </row>
        <row r="1168">
          <cell r="H1168">
            <v>38534</v>
          </cell>
          <cell r="I1168">
            <v>55.875</v>
          </cell>
          <cell r="K1168">
            <v>38547</v>
          </cell>
          <cell r="L1168">
            <v>41.83</v>
          </cell>
          <cell r="N1168">
            <v>38547</v>
          </cell>
          <cell r="O1168">
            <v>112.36</v>
          </cell>
          <cell r="Q1168">
            <v>38547</v>
          </cell>
          <cell r="R1168">
            <v>1.2082999999999999</v>
          </cell>
        </row>
        <row r="1169">
          <cell r="H1169">
            <v>38533</v>
          </cell>
          <cell r="I1169">
            <v>55.975000000000001</v>
          </cell>
          <cell r="K1169">
            <v>38546</v>
          </cell>
          <cell r="L1169">
            <v>41.88</v>
          </cell>
          <cell r="N1169">
            <v>38546</v>
          </cell>
          <cell r="O1169">
            <v>111.87</v>
          </cell>
          <cell r="Q1169">
            <v>38546</v>
          </cell>
          <cell r="R1169">
            <v>1.2094</v>
          </cell>
        </row>
        <row r="1170">
          <cell r="H1170">
            <v>38532</v>
          </cell>
          <cell r="I1170">
            <v>55.935000000000002</v>
          </cell>
          <cell r="K1170">
            <v>38545</v>
          </cell>
          <cell r="L1170">
            <v>41.74</v>
          </cell>
          <cell r="N1170">
            <v>38545</v>
          </cell>
          <cell r="O1170">
            <v>110.8</v>
          </cell>
          <cell r="Q1170">
            <v>38545</v>
          </cell>
          <cell r="R1170">
            <v>1.2241</v>
          </cell>
        </row>
        <row r="1171">
          <cell r="H1171">
            <v>38531</v>
          </cell>
          <cell r="I1171">
            <v>55.72</v>
          </cell>
          <cell r="K1171">
            <v>38544</v>
          </cell>
          <cell r="L1171">
            <v>41.97</v>
          </cell>
          <cell r="N1171">
            <v>38544</v>
          </cell>
          <cell r="O1171">
            <v>111.81</v>
          </cell>
          <cell r="Q1171">
            <v>38544</v>
          </cell>
          <cell r="R1171">
            <v>1.2072000000000001</v>
          </cell>
        </row>
        <row r="1172">
          <cell r="H1172">
            <v>38530</v>
          </cell>
          <cell r="I1172">
            <v>55.524999999999999</v>
          </cell>
          <cell r="K1172">
            <v>38541</v>
          </cell>
          <cell r="L1172">
            <v>42.03</v>
          </cell>
          <cell r="N1172">
            <v>38541</v>
          </cell>
          <cell r="O1172">
            <v>112.23</v>
          </cell>
          <cell r="Q1172">
            <v>38541</v>
          </cell>
          <cell r="R1172">
            <v>1.1967000000000001</v>
          </cell>
        </row>
        <row r="1173">
          <cell r="H1173">
            <v>38527</v>
          </cell>
          <cell r="I1173">
            <v>55.65</v>
          </cell>
          <cell r="K1173">
            <v>38540</v>
          </cell>
          <cell r="L1173">
            <v>41.74</v>
          </cell>
          <cell r="N1173">
            <v>38540</v>
          </cell>
          <cell r="O1173">
            <v>112.08</v>
          </cell>
          <cell r="Q1173">
            <v>38540</v>
          </cell>
          <cell r="R1173">
            <v>1.1950000000000001</v>
          </cell>
        </row>
        <row r="1174">
          <cell r="H1174">
            <v>38526</v>
          </cell>
          <cell r="I1174">
            <v>55.7</v>
          </cell>
          <cell r="K1174">
            <v>38539</v>
          </cell>
          <cell r="L1174">
            <v>41.6</v>
          </cell>
          <cell r="N1174">
            <v>38539</v>
          </cell>
          <cell r="O1174">
            <v>112.18</v>
          </cell>
          <cell r="Q1174">
            <v>38539</v>
          </cell>
          <cell r="R1174">
            <v>1.1932</v>
          </cell>
        </row>
        <row r="1175">
          <cell r="H1175">
            <v>38525</v>
          </cell>
          <cell r="I1175">
            <v>55.57</v>
          </cell>
          <cell r="K1175">
            <v>38538</v>
          </cell>
          <cell r="L1175">
            <v>41.53</v>
          </cell>
          <cell r="N1175">
            <v>38538</v>
          </cell>
          <cell r="O1175">
            <v>111.73</v>
          </cell>
          <cell r="Q1175">
            <v>38538</v>
          </cell>
          <cell r="R1175">
            <v>1.1912</v>
          </cell>
        </row>
        <row r="1176">
          <cell r="H1176">
            <v>38524</v>
          </cell>
          <cell r="I1176">
            <v>55.65</v>
          </cell>
          <cell r="K1176">
            <v>38537</v>
          </cell>
          <cell r="L1176">
            <v>41.46</v>
          </cell>
          <cell r="N1176">
            <v>38537</v>
          </cell>
          <cell r="O1176">
            <v>111.64</v>
          </cell>
          <cell r="Q1176">
            <v>38537</v>
          </cell>
          <cell r="R1176">
            <v>1.1901999999999999</v>
          </cell>
        </row>
        <row r="1177">
          <cell r="H1177">
            <v>38523</v>
          </cell>
          <cell r="I1177">
            <v>55.66</v>
          </cell>
          <cell r="K1177">
            <v>38534</v>
          </cell>
          <cell r="L1177">
            <v>41.4</v>
          </cell>
          <cell r="N1177">
            <v>38534</v>
          </cell>
          <cell r="O1177">
            <v>111.78</v>
          </cell>
          <cell r="Q1177">
            <v>38534</v>
          </cell>
          <cell r="R1177">
            <v>1.1959</v>
          </cell>
        </row>
        <row r="1178">
          <cell r="H1178">
            <v>38520</v>
          </cell>
          <cell r="I1178">
            <v>55.4</v>
          </cell>
          <cell r="K1178">
            <v>38533</v>
          </cell>
          <cell r="L1178">
            <v>41.33</v>
          </cell>
          <cell r="N1178">
            <v>38533</v>
          </cell>
          <cell r="O1178">
            <v>110.92</v>
          </cell>
          <cell r="Q1178">
            <v>38533</v>
          </cell>
          <cell r="R1178">
            <v>1.2107999999999999</v>
          </cell>
        </row>
        <row r="1179">
          <cell r="H1179">
            <v>38519</v>
          </cell>
          <cell r="I1179">
            <v>55.34</v>
          </cell>
          <cell r="K1179">
            <v>38532</v>
          </cell>
          <cell r="L1179">
            <v>41.31</v>
          </cell>
          <cell r="N1179">
            <v>38532</v>
          </cell>
          <cell r="O1179">
            <v>110.43</v>
          </cell>
          <cell r="Q1179">
            <v>38532</v>
          </cell>
          <cell r="R1179">
            <v>1.2070000000000001</v>
          </cell>
        </row>
        <row r="1180">
          <cell r="H1180">
            <v>38518</v>
          </cell>
          <cell r="I1180">
            <v>55.25</v>
          </cell>
          <cell r="K1180">
            <v>38531</v>
          </cell>
          <cell r="L1180">
            <v>41.24</v>
          </cell>
          <cell r="N1180">
            <v>38531</v>
          </cell>
          <cell r="O1180">
            <v>110.03</v>
          </cell>
          <cell r="Q1180">
            <v>38531</v>
          </cell>
          <cell r="R1180">
            <v>1.2054</v>
          </cell>
        </row>
        <row r="1181">
          <cell r="H1181">
            <v>38517</v>
          </cell>
          <cell r="I1181">
            <v>55.305</v>
          </cell>
          <cell r="K1181">
            <v>38530</v>
          </cell>
          <cell r="L1181">
            <v>41.1</v>
          </cell>
          <cell r="N1181">
            <v>38530</v>
          </cell>
          <cell r="O1181">
            <v>109.25</v>
          </cell>
          <cell r="Q1181">
            <v>38530</v>
          </cell>
          <cell r="R1181">
            <v>1.2163999999999999</v>
          </cell>
        </row>
        <row r="1182">
          <cell r="H1182">
            <v>38516</v>
          </cell>
          <cell r="I1182">
            <v>55.15</v>
          </cell>
          <cell r="K1182">
            <v>38527</v>
          </cell>
          <cell r="L1182">
            <v>41.1</v>
          </cell>
          <cell r="N1182">
            <v>38527</v>
          </cell>
          <cell r="O1182">
            <v>109.04</v>
          </cell>
          <cell r="Q1182">
            <v>38527</v>
          </cell>
          <cell r="R1182">
            <v>1.2092000000000001</v>
          </cell>
        </row>
        <row r="1183">
          <cell r="H1183">
            <v>38513</v>
          </cell>
          <cell r="I1183">
            <v>55.17</v>
          </cell>
          <cell r="K1183">
            <v>38526</v>
          </cell>
          <cell r="L1183">
            <v>41.06</v>
          </cell>
          <cell r="N1183">
            <v>38526</v>
          </cell>
          <cell r="O1183">
            <v>108.92</v>
          </cell>
          <cell r="Q1183">
            <v>38526</v>
          </cell>
          <cell r="R1183">
            <v>1.2039</v>
          </cell>
        </row>
        <row r="1184">
          <cell r="H1184">
            <v>38512</v>
          </cell>
          <cell r="I1184">
            <v>55</v>
          </cell>
          <cell r="K1184">
            <v>38525</v>
          </cell>
          <cell r="L1184">
            <v>41.17</v>
          </cell>
          <cell r="N1184">
            <v>38525</v>
          </cell>
          <cell r="O1184">
            <v>108.87</v>
          </cell>
          <cell r="Q1184">
            <v>38525</v>
          </cell>
          <cell r="R1184">
            <v>1.2129000000000001</v>
          </cell>
        </row>
        <row r="1185">
          <cell r="H1185">
            <v>38511</v>
          </cell>
          <cell r="I1185">
            <v>54.65</v>
          </cell>
          <cell r="K1185">
            <v>38524</v>
          </cell>
          <cell r="L1185">
            <v>41.11</v>
          </cell>
          <cell r="N1185">
            <v>38524</v>
          </cell>
          <cell r="O1185">
            <v>108.17</v>
          </cell>
          <cell r="Q1185">
            <v>38524</v>
          </cell>
          <cell r="R1185">
            <v>1.2182999999999999</v>
          </cell>
        </row>
        <row r="1186">
          <cell r="H1186">
            <v>38510</v>
          </cell>
          <cell r="I1186">
            <v>54.5</v>
          </cell>
          <cell r="K1186">
            <v>38523</v>
          </cell>
          <cell r="L1186">
            <v>41.14</v>
          </cell>
          <cell r="N1186">
            <v>38523</v>
          </cell>
          <cell r="O1186">
            <v>109.26</v>
          </cell>
          <cell r="Q1186">
            <v>38523</v>
          </cell>
          <cell r="R1186">
            <v>1.2154</v>
          </cell>
        </row>
        <row r="1187">
          <cell r="H1187">
            <v>38509</v>
          </cell>
          <cell r="I1187">
            <v>54.54</v>
          </cell>
          <cell r="K1187">
            <v>38520</v>
          </cell>
          <cell r="L1187">
            <v>41.05</v>
          </cell>
          <cell r="N1187">
            <v>38520</v>
          </cell>
          <cell r="O1187">
            <v>108.57</v>
          </cell>
          <cell r="Q1187">
            <v>38520</v>
          </cell>
          <cell r="R1187">
            <v>1.2285999999999999</v>
          </cell>
        </row>
        <row r="1188">
          <cell r="H1188">
            <v>38506</v>
          </cell>
          <cell r="I1188">
            <v>54.55</v>
          </cell>
          <cell r="K1188">
            <v>38519</v>
          </cell>
          <cell r="L1188">
            <v>40.93</v>
          </cell>
          <cell r="N1188">
            <v>38519</v>
          </cell>
          <cell r="O1188">
            <v>108.91</v>
          </cell>
          <cell r="Q1188">
            <v>38519</v>
          </cell>
          <cell r="R1188">
            <v>1.2107999999999999</v>
          </cell>
        </row>
        <row r="1189">
          <cell r="H1189">
            <v>38505</v>
          </cell>
          <cell r="I1189">
            <v>54.59</v>
          </cell>
          <cell r="K1189">
            <v>38518</v>
          </cell>
          <cell r="L1189">
            <v>40.9</v>
          </cell>
          <cell r="N1189">
            <v>38518</v>
          </cell>
          <cell r="O1189">
            <v>109.19</v>
          </cell>
          <cell r="Q1189">
            <v>38518</v>
          </cell>
          <cell r="R1189">
            <v>1.2115</v>
          </cell>
        </row>
        <row r="1190">
          <cell r="H1190">
            <v>38504</v>
          </cell>
          <cell r="I1190">
            <v>54.58</v>
          </cell>
          <cell r="K1190">
            <v>38517</v>
          </cell>
          <cell r="L1190">
            <v>40.909999999999997</v>
          </cell>
          <cell r="N1190">
            <v>38517</v>
          </cell>
          <cell r="O1190">
            <v>109.47</v>
          </cell>
          <cell r="Q1190">
            <v>38517</v>
          </cell>
          <cell r="R1190">
            <v>1.2032</v>
          </cell>
        </row>
        <row r="1191">
          <cell r="H1191">
            <v>38503</v>
          </cell>
          <cell r="I1191">
            <v>54.5</v>
          </cell>
          <cell r="K1191">
            <v>38516</v>
          </cell>
          <cell r="L1191">
            <v>40.94</v>
          </cell>
          <cell r="N1191">
            <v>38516</v>
          </cell>
          <cell r="O1191">
            <v>109.57</v>
          </cell>
          <cell r="Q1191">
            <v>38516</v>
          </cell>
          <cell r="R1191">
            <v>1.2109000000000001</v>
          </cell>
        </row>
        <row r="1192">
          <cell r="H1192">
            <v>38502</v>
          </cell>
          <cell r="I1192">
            <v>54.42</v>
          </cell>
          <cell r="K1192">
            <v>38513</v>
          </cell>
          <cell r="L1192">
            <v>40.69</v>
          </cell>
          <cell r="N1192">
            <v>38513</v>
          </cell>
          <cell r="O1192">
            <v>108.67</v>
          </cell>
          <cell r="Q1192">
            <v>38513</v>
          </cell>
          <cell r="R1192">
            <v>1.2118</v>
          </cell>
        </row>
        <row r="1193">
          <cell r="H1193">
            <v>38499</v>
          </cell>
          <cell r="I1193">
            <v>54.375</v>
          </cell>
          <cell r="K1193">
            <v>38512</v>
          </cell>
          <cell r="L1193">
            <v>40.64</v>
          </cell>
          <cell r="N1193">
            <v>38512</v>
          </cell>
          <cell r="O1193">
            <v>107.43</v>
          </cell>
          <cell r="Q1193">
            <v>38512</v>
          </cell>
          <cell r="R1193">
            <v>1.2230000000000001</v>
          </cell>
        </row>
        <row r="1194">
          <cell r="H1194">
            <v>38498</v>
          </cell>
          <cell r="I1194">
            <v>54.45</v>
          </cell>
          <cell r="K1194">
            <v>38511</v>
          </cell>
          <cell r="L1194">
            <v>40.58</v>
          </cell>
          <cell r="N1194">
            <v>38511</v>
          </cell>
          <cell r="O1194">
            <v>107.29</v>
          </cell>
          <cell r="Q1194">
            <v>38511</v>
          </cell>
          <cell r="R1194">
            <v>1.2234</v>
          </cell>
        </row>
        <row r="1195">
          <cell r="H1195">
            <v>38497</v>
          </cell>
          <cell r="I1195">
            <v>54.45</v>
          </cell>
          <cell r="K1195">
            <v>38510</v>
          </cell>
          <cell r="L1195">
            <v>40.56</v>
          </cell>
          <cell r="N1195">
            <v>38510</v>
          </cell>
          <cell r="O1195">
            <v>106.61</v>
          </cell>
          <cell r="Q1195">
            <v>38510</v>
          </cell>
          <cell r="R1195">
            <v>1.2284999999999999</v>
          </cell>
        </row>
        <row r="1196">
          <cell r="H1196">
            <v>38496</v>
          </cell>
          <cell r="I1196">
            <v>54.52</v>
          </cell>
          <cell r="K1196">
            <v>38509</v>
          </cell>
          <cell r="L1196">
            <v>40.54</v>
          </cell>
          <cell r="N1196">
            <v>38509</v>
          </cell>
          <cell r="O1196">
            <v>106.94</v>
          </cell>
          <cell r="Q1196">
            <v>38509</v>
          </cell>
          <cell r="R1196">
            <v>1.2259</v>
          </cell>
        </row>
        <row r="1197">
          <cell r="H1197">
            <v>38495</v>
          </cell>
          <cell r="I1197">
            <v>54.715000000000003</v>
          </cell>
          <cell r="K1197">
            <v>38506</v>
          </cell>
          <cell r="L1197">
            <v>40.74</v>
          </cell>
          <cell r="N1197">
            <v>38506</v>
          </cell>
          <cell r="O1197">
            <v>107.69</v>
          </cell>
          <cell r="Q1197">
            <v>38506</v>
          </cell>
          <cell r="R1197">
            <v>1.2236</v>
          </cell>
        </row>
        <row r="1198">
          <cell r="H1198">
            <v>38492</v>
          </cell>
          <cell r="I1198">
            <v>54.6</v>
          </cell>
          <cell r="K1198">
            <v>38505</v>
          </cell>
          <cell r="L1198">
            <v>40.69</v>
          </cell>
          <cell r="N1198">
            <v>38505</v>
          </cell>
          <cell r="O1198">
            <v>108.29</v>
          </cell>
          <cell r="Q1198">
            <v>38505</v>
          </cell>
          <cell r="R1198">
            <v>1.2267000000000001</v>
          </cell>
        </row>
        <row r="1199">
          <cell r="H1199">
            <v>38491</v>
          </cell>
          <cell r="I1199">
            <v>54.6</v>
          </cell>
          <cell r="K1199">
            <v>38504</v>
          </cell>
          <cell r="L1199">
            <v>40.65</v>
          </cell>
          <cell r="N1199">
            <v>38504</v>
          </cell>
          <cell r="O1199">
            <v>108.76</v>
          </cell>
          <cell r="Q1199">
            <v>38504</v>
          </cell>
          <cell r="R1199">
            <v>1.218</v>
          </cell>
        </row>
        <row r="1200">
          <cell r="H1200">
            <v>38490</v>
          </cell>
          <cell r="I1200">
            <v>54.622</v>
          </cell>
          <cell r="K1200">
            <v>38503</v>
          </cell>
          <cell r="L1200">
            <v>40.630000000000003</v>
          </cell>
          <cell r="N1200">
            <v>38503</v>
          </cell>
          <cell r="O1200">
            <v>108.57</v>
          </cell>
          <cell r="Q1200">
            <v>38503</v>
          </cell>
          <cell r="R1200">
            <v>1.2303999999999999</v>
          </cell>
        </row>
        <row r="1201">
          <cell r="H1201">
            <v>38489</v>
          </cell>
          <cell r="I1201">
            <v>54.33</v>
          </cell>
          <cell r="K1201">
            <v>38502</v>
          </cell>
          <cell r="L1201">
            <v>40.35</v>
          </cell>
          <cell r="N1201">
            <v>38502</v>
          </cell>
          <cell r="O1201">
            <v>108</v>
          </cell>
          <cell r="Q1201">
            <v>38502</v>
          </cell>
          <cell r="R1201">
            <v>1.2476</v>
          </cell>
        </row>
        <row r="1202">
          <cell r="H1202">
            <v>38488</v>
          </cell>
          <cell r="I1202">
            <v>54.505000000000003</v>
          </cell>
          <cell r="K1202">
            <v>38499</v>
          </cell>
          <cell r="L1202">
            <v>40.32</v>
          </cell>
          <cell r="N1202">
            <v>38499</v>
          </cell>
          <cell r="O1202">
            <v>107.92</v>
          </cell>
          <cell r="Q1202">
            <v>38499</v>
          </cell>
          <cell r="R1202">
            <v>1.2585</v>
          </cell>
        </row>
        <row r="1203">
          <cell r="H1203">
            <v>38485</v>
          </cell>
          <cell r="I1203">
            <v>54.204999999999998</v>
          </cell>
          <cell r="K1203">
            <v>38498</v>
          </cell>
          <cell r="L1203">
            <v>40.369999999999997</v>
          </cell>
          <cell r="N1203">
            <v>38498</v>
          </cell>
          <cell r="O1203">
            <v>107.97</v>
          </cell>
          <cell r="Q1203">
            <v>38498</v>
          </cell>
          <cell r="R1203">
            <v>1.2511000000000001</v>
          </cell>
        </row>
        <row r="1204">
          <cell r="H1204">
            <v>38484</v>
          </cell>
          <cell r="I1204">
            <v>54.22</v>
          </cell>
          <cell r="K1204">
            <v>38497</v>
          </cell>
          <cell r="L1204">
            <v>40.159999999999997</v>
          </cell>
          <cell r="N1204">
            <v>38497</v>
          </cell>
          <cell r="O1204">
            <v>107.71</v>
          </cell>
          <cell r="Q1204">
            <v>38497</v>
          </cell>
          <cell r="R1204">
            <v>1.2601</v>
          </cell>
        </row>
        <row r="1205">
          <cell r="H1205">
            <v>38483</v>
          </cell>
          <cell r="I1205">
            <v>54.204999999999998</v>
          </cell>
          <cell r="K1205">
            <v>38496</v>
          </cell>
          <cell r="L1205">
            <v>40.01</v>
          </cell>
          <cell r="N1205">
            <v>38496</v>
          </cell>
          <cell r="O1205">
            <v>107.64</v>
          </cell>
          <cell r="Q1205">
            <v>38496</v>
          </cell>
          <cell r="R1205">
            <v>1.2585</v>
          </cell>
        </row>
        <row r="1206">
          <cell r="H1206">
            <v>38482</v>
          </cell>
          <cell r="I1206">
            <v>54.2</v>
          </cell>
          <cell r="K1206">
            <v>38495</v>
          </cell>
          <cell r="L1206">
            <v>40.01</v>
          </cell>
          <cell r="N1206">
            <v>38495</v>
          </cell>
          <cell r="O1206">
            <v>107.65</v>
          </cell>
          <cell r="Q1206">
            <v>38495</v>
          </cell>
          <cell r="R1206">
            <v>1.2578</v>
          </cell>
        </row>
        <row r="1207">
          <cell r="H1207">
            <v>38481</v>
          </cell>
          <cell r="I1207">
            <v>54.13</v>
          </cell>
          <cell r="K1207">
            <v>38492</v>
          </cell>
          <cell r="L1207">
            <v>40.01</v>
          </cell>
          <cell r="N1207">
            <v>38492</v>
          </cell>
          <cell r="O1207">
            <v>108.16</v>
          </cell>
          <cell r="Q1207">
            <v>38492</v>
          </cell>
          <cell r="R1207">
            <v>1.2559</v>
          </cell>
        </row>
        <row r="1208">
          <cell r="H1208">
            <v>38478</v>
          </cell>
          <cell r="I1208">
            <v>54.09</v>
          </cell>
          <cell r="K1208">
            <v>38491</v>
          </cell>
          <cell r="L1208">
            <v>39.92</v>
          </cell>
          <cell r="N1208">
            <v>38491</v>
          </cell>
          <cell r="O1208">
            <v>107.64</v>
          </cell>
          <cell r="Q1208">
            <v>38491</v>
          </cell>
          <cell r="R1208">
            <v>1.2644</v>
          </cell>
        </row>
        <row r="1209">
          <cell r="H1209">
            <v>38477</v>
          </cell>
          <cell r="I1209">
            <v>53.95</v>
          </cell>
          <cell r="K1209">
            <v>38490</v>
          </cell>
          <cell r="L1209">
            <v>39.83</v>
          </cell>
          <cell r="N1209">
            <v>38490</v>
          </cell>
          <cell r="O1209">
            <v>106.98</v>
          </cell>
          <cell r="Q1209">
            <v>38490</v>
          </cell>
          <cell r="R1209">
            <v>1.2679</v>
          </cell>
        </row>
        <row r="1210">
          <cell r="H1210">
            <v>38476</v>
          </cell>
          <cell r="I1210">
            <v>54.1</v>
          </cell>
          <cell r="K1210">
            <v>38489</v>
          </cell>
          <cell r="L1210">
            <v>39.880000000000003</v>
          </cell>
          <cell r="N1210">
            <v>38489</v>
          </cell>
          <cell r="O1210">
            <v>107.53</v>
          </cell>
          <cell r="Q1210">
            <v>38489</v>
          </cell>
          <cell r="R1210">
            <v>1.2605999999999999</v>
          </cell>
        </row>
        <row r="1211">
          <cell r="H1211">
            <v>38475</v>
          </cell>
          <cell r="I1211">
            <v>54.234999999999999</v>
          </cell>
          <cell r="K1211">
            <v>38488</v>
          </cell>
          <cell r="L1211">
            <v>39.89</v>
          </cell>
          <cell r="N1211">
            <v>38488</v>
          </cell>
          <cell r="O1211">
            <v>106.72</v>
          </cell>
          <cell r="Q1211">
            <v>38488</v>
          </cell>
          <cell r="R1211">
            <v>1.2642</v>
          </cell>
        </row>
        <row r="1212">
          <cell r="H1212">
            <v>38474</v>
          </cell>
          <cell r="I1212">
            <v>54.094999999999999</v>
          </cell>
          <cell r="K1212">
            <v>38485</v>
          </cell>
          <cell r="L1212">
            <v>39.630000000000003</v>
          </cell>
          <cell r="N1212">
            <v>38485</v>
          </cell>
          <cell r="O1212">
            <v>107.32</v>
          </cell>
          <cell r="Q1212">
            <v>38485</v>
          </cell>
          <cell r="R1212">
            <v>1.2633000000000001</v>
          </cell>
        </row>
        <row r="1213">
          <cell r="H1213">
            <v>38471</v>
          </cell>
          <cell r="I1213">
            <v>54.19</v>
          </cell>
          <cell r="K1213">
            <v>38484</v>
          </cell>
          <cell r="L1213">
            <v>39.5</v>
          </cell>
          <cell r="N1213">
            <v>38484</v>
          </cell>
          <cell r="O1213">
            <v>106.78</v>
          </cell>
          <cell r="Q1213">
            <v>38484</v>
          </cell>
          <cell r="R1213">
            <v>1.2696000000000001</v>
          </cell>
        </row>
        <row r="1214">
          <cell r="H1214">
            <v>38470</v>
          </cell>
          <cell r="I1214">
            <v>54.365000000000002</v>
          </cell>
          <cell r="K1214">
            <v>38483</v>
          </cell>
          <cell r="L1214">
            <v>39.46</v>
          </cell>
          <cell r="N1214">
            <v>38483</v>
          </cell>
          <cell r="O1214">
            <v>105.75</v>
          </cell>
          <cell r="Q1214">
            <v>38483</v>
          </cell>
          <cell r="R1214">
            <v>1.2814999999999999</v>
          </cell>
        </row>
        <row r="1215">
          <cell r="H1215">
            <v>38469</v>
          </cell>
          <cell r="I1215">
            <v>54.38</v>
          </cell>
          <cell r="K1215">
            <v>38482</v>
          </cell>
          <cell r="L1215">
            <v>39.44</v>
          </cell>
          <cell r="N1215">
            <v>38482</v>
          </cell>
          <cell r="O1215">
            <v>105.56</v>
          </cell>
          <cell r="Q1215">
            <v>38482</v>
          </cell>
          <cell r="R1215">
            <v>1.288</v>
          </cell>
        </row>
        <row r="1216">
          <cell r="H1216">
            <v>38468</v>
          </cell>
          <cell r="I1216">
            <v>54.35</v>
          </cell>
          <cell r="K1216">
            <v>38481</v>
          </cell>
          <cell r="L1216">
            <v>39.54</v>
          </cell>
          <cell r="N1216">
            <v>38481</v>
          </cell>
          <cell r="O1216">
            <v>105.63</v>
          </cell>
          <cell r="Q1216">
            <v>38481</v>
          </cell>
          <cell r="R1216">
            <v>1.2842</v>
          </cell>
        </row>
        <row r="1217">
          <cell r="H1217">
            <v>38467</v>
          </cell>
          <cell r="I1217">
            <v>54.1</v>
          </cell>
          <cell r="K1217">
            <v>38478</v>
          </cell>
          <cell r="L1217">
            <v>39.450000000000003</v>
          </cell>
          <cell r="N1217">
            <v>38478</v>
          </cell>
          <cell r="O1217">
            <v>105.06</v>
          </cell>
          <cell r="Q1217">
            <v>38478</v>
          </cell>
          <cell r="R1217">
            <v>1.2819</v>
          </cell>
        </row>
        <row r="1218">
          <cell r="H1218">
            <v>38464</v>
          </cell>
          <cell r="I1218">
            <v>54.2</v>
          </cell>
          <cell r="K1218">
            <v>38477</v>
          </cell>
          <cell r="L1218">
            <v>39.450000000000003</v>
          </cell>
          <cell r="N1218">
            <v>38477</v>
          </cell>
          <cell r="O1218">
            <v>104.46</v>
          </cell>
          <cell r="Q1218">
            <v>38477</v>
          </cell>
          <cell r="R1218">
            <v>1.2958000000000001</v>
          </cell>
        </row>
        <row r="1219">
          <cell r="H1219">
            <v>38463</v>
          </cell>
          <cell r="I1219">
            <v>54.59</v>
          </cell>
          <cell r="K1219">
            <v>38476</v>
          </cell>
          <cell r="L1219">
            <v>39.5</v>
          </cell>
          <cell r="N1219">
            <v>38476</v>
          </cell>
          <cell r="O1219">
            <v>104.56</v>
          </cell>
          <cell r="Q1219">
            <v>38476</v>
          </cell>
          <cell r="R1219">
            <v>1.2947</v>
          </cell>
        </row>
        <row r="1220">
          <cell r="H1220">
            <v>38462</v>
          </cell>
          <cell r="I1220">
            <v>54.375</v>
          </cell>
          <cell r="K1220">
            <v>38475</v>
          </cell>
          <cell r="L1220">
            <v>39.53</v>
          </cell>
          <cell r="N1220">
            <v>38475</v>
          </cell>
          <cell r="O1220">
            <v>105.08</v>
          </cell>
          <cell r="Q1220">
            <v>38475</v>
          </cell>
          <cell r="R1220">
            <v>1.2873000000000001</v>
          </cell>
        </row>
        <row r="1221">
          <cell r="H1221">
            <v>38461</v>
          </cell>
          <cell r="I1221">
            <v>54.375</v>
          </cell>
          <cell r="K1221">
            <v>38474</v>
          </cell>
          <cell r="L1221">
            <v>39.520000000000003</v>
          </cell>
          <cell r="N1221">
            <v>38474</v>
          </cell>
          <cell r="O1221">
            <v>105.04</v>
          </cell>
          <cell r="Q1221">
            <v>38474</v>
          </cell>
          <cell r="R1221">
            <v>1.2864</v>
          </cell>
        </row>
        <row r="1222">
          <cell r="H1222">
            <v>38460</v>
          </cell>
          <cell r="I1222">
            <v>54.6</v>
          </cell>
          <cell r="K1222">
            <v>38471</v>
          </cell>
          <cell r="L1222">
            <v>39.44</v>
          </cell>
          <cell r="N1222">
            <v>38471</v>
          </cell>
          <cell r="O1222">
            <v>104.75</v>
          </cell>
          <cell r="Q1222">
            <v>38471</v>
          </cell>
          <cell r="R1222">
            <v>1.2873000000000001</v>
          </cell>
        </row>
        <row r="1223">
          <cell r="H1223">
            <v>38457</v>
          </cell>
          <cell r="I1223">
            <v>54.58</v>
          </cell>
          <cell r="K1223">
            <v>38470</v>
          </cell>
          <cell r="L1223">
            <v>39.61</v>
          </cell>
          <cell r="N1223">
            <v>38470</v>
          </cell>
          <cell r="O1223">
            <v>106.12</v>
          </cell>
          <cell r="Q1223">
            <v>38470</v>
          </cell>
          <cell r="R1223">
            <v>1.2892999999999999</v>
          </cell>
        </row>
        <row r="1224">
          <cell r="H1224">
            <v>38456</v>
          </cell>
          <cell r="I1224">
            <v>54.375</v>
          </cell>
          <cell r="K1224">
            <v>38469</v>
          </cell>
          <cell r="L1224">
            <v>39.56</v>
          </cell>
          <cell r="N1224">
            <v>38469</v>
          </cell>
          <cell r="O1224">
            <v>105.87</v>
          </cell>
          <cell r="Q1224">
            <v>38469</v>
          </cell>
          <cell r="R1224">
            <v>1.2929999999999999</v>
          </cell>
        </row>
        <row r="1225">
          <cell r="H1225">
            <v>38455</v>
          </cell>
          <cell r="I1225">
            <v>54.08</v>
          </cell>
          <cell r="K1225">
            <v>38468</v>
          </cell>
          <cell r="L1225">
            <v>39.53</v>
          </cell>
          <cell r="N1225">
            <v>38468</v>
          </cell>
          <cell r="O1225">
            <v>106.02</v>
          </cell>
          <cell r="Q1225">
            <v>38468</v>
          </cell>
          <cell r="R1225">
            <v>1.2985</v>
          </cell>
        </row>
        <row r="1226">
          <cell r="H1226">
            <v>38454</v>
          </cell>
          <cell r="I1226">
            <v>54.22</v>
          </cell>
          <cell r="K1226">
            <v>38467</v>
          </cell>
          <cell r="L1226">
            <v>39.43</v>
          </cell>
          <cell r="N1226">
            <v>38467</v>
          </cell>
          <cell r="O1226">
            <v>105.67</v>
          </cell>
          <cell r="Q1226">
            <v>38467</v>
          </cell>
          <cell r="R1226">
            <v>1.3007</v>
          </cell>
        </row>
        <row r="1227">
          <cell r="H1227">
            <v>38453</v>
          </cell>
          <cell r="I1227">
            <v>54.32</v>
          </cell>
          <cell r="K1227">
            <v>38464</v>
          </cell>
          <cell r="L1227">
            <v>39.450000000000003</v>
          </cell>
          <cell r="N1227">
            <v>38464</v>
          </cell>
          <cell r="O1227">
            <v>106</v>
          </cell>
          <cell r="Q1227">
            <v>38464</v>
          </cell>
          <cell r="R1227">
            <v>1.3065</v>
          </cell>
        </row>
        <row r="1228">
          <cell r="H1228">
            <v>38450</v>
          </cell>
          <cell r="I1228">
            <v>54.59</v>
          </cell>
          <cell r="K1228">
            <v>38463</v>
          </cell>
          <cell r="L1228">
            <v>39.61</v>
          </cell>
          <cell r="N1228">
            <v>38463</v>
          </cell>
          <cell r="O1228">
            <v>106.96</v>
          </cell>
          <cell r="Q1228">
            <v>38463</v>
          </cell>
          <cell r="R1228">
            <v>1.3047</v>
          </cell>
        </row>
        <row r="1229">
          <cell r="H1229">
            <v>38449</v>
          </cell>
          <cell r="I1229">
            <v>54.53</v>
          </cell>
          <cell r="K1229">
            <v>38462</v>
          </cell>
          <cell r="L1229">
            <v>39.369999999999997</v>
          </cell>
          <cell r="N1229">
            <v>38462</v>
          </cell>
          <cell r="O1229">
            <v>106.88</v>
          </cell>
          <cell r="Q1229">
            <v>38462</v>
          </cell>
          <cell r="R1229">
            <v>1.3087</v>
          </cell>
        </row>
        <row r="1230">
          <cell r="H1230">
            <v>38448</v>
          </cell>
          <cell r="I1230">
            <v>54.74</v>
          </cell>
          <cell r="K1230">
            <v>38461</v>
          </cell>
          <cell r="L1230">
            <v>39.54</v>
          </cell>
          <cell r="N1230">
            <v>38461</v>
          </cell>
          <cell r="O1230">
            <v>106.73</v>
          </cell>
          <cell r="Q1230">
            <v>38461</v>
          </cell>
          <cell r="R1230">
            <v>1.3064</v>
          </cell>
        </row>
        <row r="1231">
          <cell r="H1231">
            <v>38447</v>
          </cell>
          <cell r="I1231">
            <v>54.7</v>
          </cell>
          <cell r="K1231">
            <v>38460</v>
          </cell>
          <cell r="L1231">
            <v>39.619999999999997</v>
          </cell>
          <cell r="N1231">
            <v>38460</v>
          </cell>
          <cell r="O1231">
            <v>107.5</v>
          </cell>
          <cell r="Q1231">
            <v>38460</v>
          </cell>
          <cell r="R1231">
            <v>1.3024</v>
          </cell>
        </row>
        <row r="1232">
          <cell r="H1232">
            <v>38446</v>
          </cell>
          <cell r="I1232">
            <v>54.72</v>
          </cell>
          <cell r="K1232">
            <v>38457</v>
          </cell>
          <cell r="L1232">
            <v>39.71</v>
          </cell>
          <cell r="N1232">
            <v>38457</v>
          </cell>
          <cell r="O1232">
            <v>107.79</v>
          </cell>
          <cell r="Q1232">
            <v>38457</v>
          </cell>
          <cell r="R1232">
            <v>1.2924</v>
          </cell>
        </row>
        <row r="1233">
          <cell r="H1233">
            <v>38443</v>
          </cell>
          <cell r="I1233">
            <v>54.715000000000003</v>
          </cell>
          <cell r="K1233">
            <v>38456</v>
          </cell>
          <cell r="L1233">
            <v>39.68</v>
          </cell>
          <cell r="N1233">
            <v>38456</v>
          </cell>
          <cell r="O1233">
            <v>108.18</v>
          </cell>
          <cell r="Q1233">
            <v>38456</v>
          </cell>
          <cell r="R1233">
            <v>1.2812000000000001</v>
          </cell>
        </row>
        <row r="1234">
          <cell r="H1234">
            <v>38442</v>
          </cell>
          <cell r="I1234">
            <v>54.8</v>
          </cell>
          <cell r="K1234">
            <v>38455</v>
          </cell>
          <cell r="L1234">
            <v>39.5</v>
          </cell>
          <cell r="N1234">
            <v>38455</v>
          </cell>
          <cell r="O1234">
            <v>107.35</v>
          </cell>
          <cell r="Q1234">
            <v>38455</v>
          </cell>
          <cell r="R1234">
            <v>1.2915000000000001</v>
          </cell>
        </row>
        <row r="1235">
          <cell r="H1235">
            <v>38441</v>
          </cell>
          <cell r="I1235">
            <v>54.77</v>
          </cell>
          <cell r="K1235">
            <v>38454</v>
          </cell>
          <cell r="L1235">
            <v>39.630000000000003</v>
          </cell>
          <cell r="N1235">
            <v>38454</v>
          </cell>
          <cell r="O1235">
            <v>107.76</v>
          </cell>
          <cell r="Q1235">
            <v>38454</v>
          </cell>
          <cell r="R1235">
            <v>1.2922</v>
          </cell>
        </row>
        <row r="1236">
          <cell r="H1236">
            <v>38440</v>
          </cell>
          <cell r="I1236">
            <v>54.6</v>
          </cell>
          <cell r="K1236">
            <v>38453</v>
          </cell>
          <cell r="L1236">
            <v>39.61</v>
          </cell>
          <cell r="N1236">
            <v>38453</v>
          </cell>
          <cell r="O1236">
            <v>107.87</v>
          </cell>
          <cell r="Q1236">
            <v>38453</v>
          </cell>
          <cell r="R1236">
            <v>1.2972000000000001</v>
          </cell>
        </row>
        <row r="1237">
          <cell r="H1237">
            <v>38439</v>
          </cell>
          <cell r="I1237">
            <v>54.48</v>
          </cell>
          <cell r="K1237">
            <v>38450</v>
          </cell>
          <cell r="L1237">
            <v>39.6</v>
          </cell>
          <cell r="N1237">
            <v>38450</v>
          </cell>
          <cell r="O1237">
            <v>108.24</v>
          </cell>
          <cell r="Q1237">
            <v>38450</v>
          </cell>
          <cell r="R1237">
            <v>1.2932000000000001</v>
          </cell>
        </row>
        <row r="1238">
          <cell r="H1238">
            <v>38436</v>
          </cell>
          <cell r="I1238">
            <v>54.215000000000003</v>
          </cell>
          <cell r="K1238">
            <v>38449</v>
          </cell>
          <cell r="L1238">
            <v>39.630000000000003</v>
          </cell>
          <cell r="N1238">
            <v>38449</v>
          </cell>
          <cell r="O1238">
            <v>108.63</v>
          </cell>
          <cell r="Q1238">
            <v>38449</v>
          </cell>
          <cell r="R1238">
            <v>1.2857000000000001</v>
          </cell>
        </row>
        <row r="1239">
          <cell r="H1239">
            <v>38435</v>
          </cell>
          <cell r="I1239">
            <v>54.23</v>
          </cell>
          <cell r="K1239">
            <v>38448</v>
          </cell>
          <cell r="L1239">
            <v>39.58</v>
          </cell>
          <cell r="N1239">
            <v>38448</v>
          </cell>
          <cell r="O1239">
            <v>108.68</v>
          </cell>
          <cell r="Q1239">
            <v>38448</v>
          </cell>
          <cell r="R1239">
            <v>1.2871000000000001</v>
          </cell>
        </row>
        <row r="1240">
          <cell r="H1240">
            <v>38434</v>
          </cell>
          <cell r="I1240">
            <v>54.174999999999997</v>
          </cell>
          <cell r="K1240">
            <v>38447</v>
          </cell>
          <cell r="L1240">
            <v>39.53</v>
          </cell>
          <cell r="N1240">
            <v>38447</v>
          </cell>
          <cell r="O1240">
            <v>108.17</v>
          </cell>
          <cell r="Q1240">
            <v>38447</v>
          </cell>
          <cell r="R1240">
            <v>1.2867999999999999</v>
          </cell>
        </row>
        <row r="1241">
          <cell r="H1241">
            <v>38433</v>
          </cell>
          <cell r="I1241">
            <v>54.14</v>
          </cell>
          <cell r="K1241">
            <v>38446</v>
          </cell>
          <cell r="L1241">
            <v>39.520000000000003</v>
          </cell>
          <cell r="N1241">
            <v>38446</v>
          </cell>
          <cell r="O1241">
            <v>108.31</v>
          </cell>
          <cell r="Q1241">
            <v>38446</v>
          </cell>
          <cell r="R1241">
            <v>1.2847</v>
          </cell>
        </row>
        <row r="1242">
          <cell r="H1242">
            <v>38432</v>
          </cell>
          <cell r="I1242">
            <v>54.174999999999997</v>
          </cell>
          <cell r="K1242">
            <v>38443</v>
          </cell>
          <cell r="L1242">
            <v>39.229999999999997</v>
          </cell>
          <cell r="N1242">
            <v>38443</v>
          </cell>
          <cell r="O1242">
            <v>107.56</v>
          </cell>
          <cell r="Q1242">
            <v>38443</v>
          </cell>
          <cell r="R1242">
            <v>1.2913999999999999</v>
          </cell>
        </row>
        <row r="1243">
          <cell r="H1243">
            <v>38429</v>
          </cell>
          <cell r="I1243">
            <v>54.25</v>
          </cell>
          <cell r="K1243">
            <v>38442</v>
          </cell>
          <cell r="L1243">
            <v>39.119999999999997</v>
          </cell>
          <cell r="N1243">
            <v>38442</v>
          </cell>
          <cell r="O1243">
            <v>107.15</v>
          </cell>
          <cell r="Q1243">
            <v>38442</v>
          </cell>
          <cell r="R1243">
            <v>1.2964</v>
          </cell>
        </row>
        <row r="1244">
          <cell r="H1244">
            <v>38428</v>
          </cell>
          <cell r="I1244">
            <v>54.075000000000003</v>
          </cell>
          <cell r="K1244">
            <v>38441</v>
          </cell>
          <cell r="L1244">
            <v>39.28</v>
          </cell>
          <cell r="N1244">
            <v>38441</v>
          </cell>
          <cell r="O1244">
            <v>107.55</v>
          </cell>
          <cell r="Q1244">
            <v>38441</v>
          </cell>
          <cell r="R1244">
            <v>1.2915000000000001</v>
          </cell>
        </row>
        <row r="1245">
          <cell r="H1245">
            <v>38427</v>
          </cell>
          <cell r="I1245">
            <v>53.975000000000001</v>
          </cell>
          <cell r="K1245">
            <v>38440</v>
          </cell>
          <cell r="L1245">
            <v>39.28</v>
          </cell>
          <cell r="N1245">
            <v>38440</v>
          </cell>
          <cell r="O1245">
            <v>107.57</v>
          </cell>
          <cell r="Q1245">
            <v>38440</v>
          </cell>
          <cell r="R1245">
            <v>1.2922</v>
          </cell>
        </row>
        <row r="1246">
          <cell r="H1246">
            <v>38426</v>
          </cell>
          <cell r="I1246">
            <v>54.075000000000003</v>
          </cell>
          <cell r="K1246">
            <v>38439</v>
          </cell>
          <cell r="L1246">
            <v>39.26</v>
          </cell>
          <cell r="N1246">
            <v>38439</v>
          </cell>
          <cell r="O1246">
            <v>107.18</v>
          </cell>
          <cell r="Q1246">
            <v>38439</v>
          </cell>
          <cell r="R1246">
            <v>1.2898000000000001</v>
          </cell>
        </row>
        <row r="1247">
          <cell r="H1247">
            <v>38425</v>
          </cell>
          <cell r="I1247">
            <v>53.975000000000001</v>
          </cell>
          <cell r="K1247">
            <v>38436</v>
          </cell>
          <cell r="L1247">
            <v>39</v>
          </cell>
          <cell r="N1247">
            <v>38436</v>
          </cell>
          <cell r="O1247">
            <v>106.39</v>
          </cell>
          <cell r="Q1247">
            <v>38436</v>
          </cell>
          <cell r="R1247">
            <v>1.2959000000000001</v>
          </cell>
        </row>
        <row r="1248">
          <cell r="H1248">
            <v>38422</v>
          </cell>
          <cell r="I1248">
            <v>54.075000000000003</v>
          </cell>
          <cell r="K1248">
            <v>38435</v>
          </cell>
          <cell r="L1248">
            <v>38.89</v>
          </cell>
          <cell r="N1248">
            <v>38435</v>
          </cell>
          <cell r="O1248">
            <v>106.33</v>
          </cell>
          <cell r="Q1248">
            <v>38435</v>
          </cell>
          <cell r="R1248">
            <v>1.2939000000000001</v>
          </cell>
        </row>
        <row r="1249">
          <cell r="H1249">
            <v>38421</v>
          </cell>
          <cell r="I1249">
            <v>54.255000000000003</v>
          </cell>
          <cell r="K1249">
            <v>38434</v>
          </cell>
          <cell r="L1249">
            <v>38.71</v>
          </cell>
          <cell r="N1249">
            <v>38434</v>
          </cell>
          <cell r="O1249">
            <v>105.96</v>
          </cell>
          <cell r="Q1249">
            <v>38434</v>
          </cell>
          <cell r="R1249">
            <v>1.2986</v>
          </cell>
        </row>
        <row r="1250">
          <cell r="H1250">
            <v>38420</v>
          </cell>
          <cell r="I1250">
            <v>54.36</v>
          </cell>
          <cell r="K1250">
            <v>38433</v>
          </cell>
          <cell r="L1250">
            <v>38.630000000000003</v>
          </cell>
          <cell r="N1250">
            <v>38433</v>
          </cell>
          <cell r="O1250">
            <v>105.62</v>
          </cell>
          <cell r="Q1250">
            <v>38433</v>
          </cell>
          <cell r="R1250">
            <v>1.3087</v>
          </cell>
        </row>
        <row r="1251">
          <cell r="H1251">
            <v>38419</v>
          </cell>
          <cell r="I1251">
            <v>54.625</v>
          </cell>
          <cell r="K1251">
            <v>38432</v>
          </cell>
          <cell r="L1251">
            <v>38.58</v>
          </cell>
          <cell r="N1251">
            <v>38432</v>
          </cell>
          <cell r="O1251">
            <v>105.19</v>
          </cell>
          <cell r="Q1251">
            <v>38432</v>
          </cell>
          <cell r="R1251">
            <v>1.3157000000000001</v>
          </cell>
        </row>
        <row r="1252">
          <cell r="H1252">
            <v>38418</v>
          </cell>
          <cell r="I1252">
            <v>54.625</v>
          </cell>
          <cell r="K1252">
            <v>38429</v>
          </cell>
          <cell r="L1252">
            <v>38.520000000000003</v>
          </cell>
          <cell r="N1252">
            <v>38429</v>
          </cell>
          <cell r="O1252">
            <v>104.75</v>
          </cell>
          <cell r="Q1252">
            <v>38429</v>
          </cell>
          <cell r="R1252">
            <v>1.3326</v>
          </cell>
        </row>
        <row r="1253">
          <cell r="H1253">
            <v>38415</v>
          </cell>
          <cell r="I1253">
            <v>54.85</v>
          </cell>
          <cell r="K1253">
            <v>38428</v>
          </cell>
          <cell r="L1253">
            <v>38.53</v>
          </cell>
          <cell r="N1253">
            <v>38428</v>
          </cell>
          <cell r="O1253">
            <v>104.54</v>
          </cell>
          <cell r="Q1253">
            <v>38428</v>
          </cell>
          <cell r="R1253">
            <v>1.3376999999999999</v>
          </cell>
        </row>
        <row r="1254">
          <cell r="H1254">
            <v>38414</v>
          </cell>
          <cell r="I1254">
            <v>54.88</v>
          </cell>
          <cell r="K1254">
            <v>38427</v>
          </cell>
          <cell r="L1254">
            <v>38.44</v>
          </cell>
          <cell r="N1254">
            <v>38427</v>
          </cell>
          <cell r="O1254">
            <v>104.17</v>
          </cell>
          <cell r="Q1254">
            <v>38427</v>
          </cell>
          <cell r="R1254">
            <v>1.3416999999999999</v>
          </cell>
        </row>
        <row r="1255">
          <cell r="H1255">
            <v>38413</v>
          </cell>
          <cell r="I1255">
            <v>54.73</v>
          </cell>
          <cell r="K1255">
            <v>38426</v>
          </cell>
          <cell r="L1255">
            <v>38.450000000000003</v>
          </cell>
          <cell r="N1255">
            <v>38426</v>
          </cell>
          <cell r="O1255">
            <v>104.56</v>
          </cell>
          <cell r="Q1255">
            <v>38426</v>
          </cell>
          <cell r="R1255">
            <v>1.3307</v>
          </cell>
        </row>
        <row r="1256">
          <cell r="H1256">
            <v>38412</v>
          </cell>
          <cell r="I1256">
            <v>54.73</v>
          </cell>
          <cell r="K1256">
            <v>38425</v>
          </cell>
          <cell r="L1256">
            <v>38.33</v>
          </cell>
          <cell r="N1256">
            <v>38425</v>
          </cell>
          <cell r="O1256">
            <v>104.84</v>
          </cell>
          <cell r="Q1256">
            <v>38425</v>
          </cell>
          <cell r="R1256">
            <v>1.3369</v>
          </cell>
        </row>
        <row r="1257">
          <cell r="H1257">
            <v>38411</v>
          </cell>
          <cell r="I1257">
            <v>54.67</v>
          </cell>
          <cell r="K1257">
            <v>38422</v>
          </cell>
          <cell r="L1257">
            <v>38.25</v>
          </cell>
          <cell r="N1257">
            <v>38422</v>
          </cell>
          <cell r="O1257">
            <v>104</v>
          </cell>
          <cell r="Q1257">
            <v>38422</v>
          </cell>
          <cell r="R1257">
            <v>1.3458000000000001</v>
          </cell>
        </row>
        <row r="1258">
          <cell r="H1258">
            <v>38408</v>
          </cell>
          <cell r="I1258">
            <v>54.68</v>
          </cell>
          <cell r="K1258">
            <v>38421</v>
          </cell>
          <cell r="L1258">
            <v>38.26</v>
          </cell>
          <cell r="N1258">
            <v>38421</v>
          </cell>
          <cell r="O1258">
            <v>104.12</v>
          </cell>
          <cell r="Q1258">
            <v>38421</v>
          </cell>
          <cell r="R1258">
            <v>1.3418000000000001</v>
          </cell>
        </row>
        <row r="1259">
          <cell r="H1259">
            <v>38407</v>
          </cell>
          <cell r="I1259">
            <v>54.755000000000003</v>
          </cell>
          <cell r="K1259">
            <v>38420</v>
          </cell>
          <cell r="L1259">
            <v>38.28</v>
          </cell>
          <cell r="N1259">
            <v>38420</v>
          </cell>
          <cell r="O1259">
            <v>103.95</v>
          </cell>
          <cell r="Q1259">
            <v>38420</v>
          </cell>
          <cell r="R1259">
            <v>1.3391</v>
          </cell>
        </row>
        <row r="1260">
          <cell r="H1260">
            <v>38406</v>
          </cell>
          <cell r="I1260">
            <v>54.655000000000001</v>
          </cell>
          <cell r="K1260">
            <v>38419</v>
          </cell>
          <cell r="L1260">
            <v>38.31</v>
          </cell>
          <cell r="N1260">
            <v>38419</v>
          </cell>
          <cell r="O1260">
            <v>104.68</v>
          </cell>
          <cell r="Q1260">
            <v>38419</v>
          </cell>
          <cell r="R1260">
            <v>1.3344</v>
          </cell>
        </row>
        <row r="1261">
          <cell r="H1261">
            <v>38405</v>
          </cell>
          <cell r="I1261">
            <v>54.65</v>
          </cell>
          <cell r="K1261">
            <v>38418</v>
          </cell>
          <cell r="L1261">
            <v>38.35</v>
          </cell>
          <cell r="N1261">
            <v>38418</v>
          </cell>
          <cell r="O1261">
            <v>105.19</v>
          </cell>
          <cell r="Q1261">
            <v>38418</v>
          </cell>
          <cell r="R1261">
            <v>1.3214000000000001</v>
          </cell>
        </row>
        <row r="1262">
          <cell r="H1262">
            <v>38404</v>
          </cell>
          <cell r="I1262">
            <v>54.875</v>
          </cell>
          <cell r="K1262">
            <v>38415</v>
          </cell>
          <cell r="L1262">
            <v>38.39</v>
          </cell>
          <cell r="N1262">
            <v>38415</v>
          </cell>
          <cell r="O1262">
            <v>104.78</v>
          </cell>
          <cell r="Q1262">
            <v>38415</v>
          </cell>
          <cell r="R1262">
            <v>1.3237000000000001</v>
          </cell>
        </row>
        <row r="1263">
          <cell r="H1263">
            <v>38401</v>
          </cell>
          <cell r="I1263">
            <v>54.6</v>
          </cell>
          <cell r="K1263">
            <v>38414</v>
          </cell>
          <cell r="L1263">
            <v>38.47</v>
          </cell>
          <cell r="N1263">
            <v>38414</v>
          </cell>
          <cell r="O1263">
            <v>105.29</v>
          </cell>
          <cell r="Q1263">
            <v>38414</v>
          </cell>
          <cell r="R1263">
            <v>1.3109999999999999</v>
          </cell>
        </row>
        <row r="1264">
          <cell r="H1264">
            <v>38400</v>
          </cell>
          <cell r="I1264">
            <v>54.825000000000003</v>
          </cell>
          <cell r="K1264">
            <v>38413</v>
          </cell>
          <cell r="L1264">
            <v>38.35</v>
          </cell>
          <cell r="N1264">
            <v>38413</v>
          </cell>
          <cell r="O1264">
            <v>104.75</v>
          </cell>
          <cell r="Q1264">
            <v>38413</v>
          </cell>
          <cell r="R1264">
            <v>1.3142</v>
          </cell>
        </row>
        <row r="1265">
          <cell r="H1265">
            <v>38399</v>
          </cell>
          <cell r="I1265">
            <v>55.05</v>
          </cell>
          <cell r="K1265">
            <v>38412</v>
          </cell>
          <cell r="L1265">
            <v>38.270000000000003</v>
          </cell>
          <cell r="N1265">
            <v>38412</v>
          </cell>
          <cell r="O1265">
            <v>104.39</v>
          </cell>
          <cell r="Q1265">
            <v>38412</v>
          </cell>
          <cell r="R1265">
            <v>1.3188</v>
          </cell>
        </row>
        <row r="1266">
          <cell r="H1266">
            <v>38398</v>
          </cell>
          <cell r="I1266">
            <v>54.704999999999998</v>
          </cell>
          <cell r="K1266">
            <v>38411</v>
          </cell>
          <cell r="L1266">
            <v>38.24</v>
          </cell>
          <cell r="N1266">
            <v>38411</v>
          </cell>
          <cell r="O1266">
            <v>104.63</v>
          </cell>
          <cell r="Q1266">
            <v>38411</v>
          </cell>
          <cell r="R1266">
            <v>1.3228</v>
          </cell>
        </row>
        <row r="1267">
          <cell r="H1267">
            <v>38397</v>
          </cell>
          <cell r="I1267">
            <v>54.51</v>
          </cell>
          <cell r="K1267">
            <v>38408</v>
          </cell>
          <cell r="L1267">
            <v>38.36</v>
          </cell>
          <cell r="N1267">
            <v>38408</v>
          </cell>
          <cell r="O1267">
            <v>105.23</v>
          </cell>
          <cell r="Q1267">
            <v>38408</v>
          </cell>
          <cell r="R1267">
            <v>1.3245</v>
          </cell>
        </row>
        <row r="1268">
          <cell r="H1268">
            <v>38394</v>
          </cell>
          <cell r="I1268">
            <v>54.73</v>
          </cell>
          <cell r="K1268">
            <v>38407</v>
          </cell>
          <cell r="L1268">
            <v>38.450000000000003</v>
          </cell>
          <cell r="N1268">
            <v>38407</v>
          </cell>
          <cell r="O1268">
            <v>105.39</v>
          </cell>
          <cell r="Q1268">
            <v>38407</v>
          </cell>
          <cell r="R1268">
            <v>1.3197999999999999</v>
          </cell>
        </row>
        <row r="1269">
          <cell r="H1269">
            <v>38393</v>
          </cell>
          <cell r="I1269">
            <v>54.85</v>
          </cell>
          <cell r="K1269">
            <v>38406</v>
          </cell>
          <cell r="L1269">
            <v>38.49</v>
          </cell>
          <cell r="N1269">
            <v>38406</v>
          </cell>
          <cell r="O1269">
            <v>104.84</v>
          </cell>
          <cell r="Q1269">
            <v>38406</v>
          </cell>
          <cell r="R1269">
            <v>1.3216000000000001</v>
          </cell>
        </row>
        <row r="1270">
          <cell r="H1270">
            <v>38392</v>
          </cell>
          <cell r="I1270">
            <v>54.91</v>
          </cell>
          <cell r="K1270">
            <v>38405</v>
          </cell>
          <cell r="L1270">
            <v>38.36</v>
          </cell>
          <cell r="N1270">
            <v>38405</v>
          </cell>
          <cell r="O1270">
            <v>104.04</v>
          </cell>
          <cell r="Q1270">
            <v>38405</v>
          </cell>
          <cell r="R1270">
            <v>1.3259000000000001</v>
          </cell>
        </row>
        <row r="1271">
          <cell r="H1271">
            <v>38391</v>
          </cell>
          <cell r="I1271">
            <v>55</v>
          </cell>
          <cell r="K1271">
            <v>38404</v>
          </cell>
          <cell r="L1271">
            <v>38.57</v>
          </cell>
          <cell r="N1271">
            <v>38404</v>
          </cell>
          <cell r="O1271">
            <v>105.57</v>
          </cell>
          <cell r="Q1271">
            <v>38404</v>
          </cell>
          <cell r="R1271">
            <v>1.3068</v>
          </cell>
        </row>
        <row r="1272">
          <cell r="H1272">
            <v>38390</v>
          </cell>
          <cell r="I1272">
            <v>54.58</v>
          </cell>
          <cell r="K1272">
            <v>38401</v>
          </cell>
          <cell r="L1272">
            <v>38.56</v>
          </cell>
          <cell r="N1272">
            <v>38401</v>
          </cell>
          <cell r="O1272">
            <v>105.65</v>
          </cell>
          <cell r="Q1272">
            <v>38401</v>
          </cell>
          <cell r="R1272">
            <v>1.3071999999999999</v>
          </cell>
        </row>
        <row r="1273">
          <cell r="H1273">
            <v>38387</v>
          </cell>
          <cell r="I1273">
            <v>54.73</v>
          </cell>
          <cell r="K1273">
            <v>38400</v>
          </cell>
          <cell r="L1273">
            <v>38.53</v>
          </cell>
          <cell r="N1273">
            <v>38400</v>
          </cell>
          <cell r="O1273">
            <v>105.54</v>
          </cell>
          <cell r="Q1273">
            <v>38400</v>
          </cell>
          <cell r="R1273">
            <v>1.3070999999999999</v>
          </cell>
        </row>
        <row r="1274">
          <cell r="H1274">
            <v>38386</v>
          </cell>
          <cell r="I1274">
            <v>54.95</v>
          </cell>
          <cell r="K1274">
            <v>38399</v>
          </cell>
          <cell r="L1274">
            <v>38.54</v>
          </cell>
          <cell r="N1274">
            <v>38399</v>
          </cell>
          <cell r="O1274">
            <v>105.42</v>
          </cell>
          <cell r="Q1274">
            <v>38399</v>
          </cell>
          <cell r="R1274">
            <v>1.3028999999999999</v>
          </cell>
        </row>
        <row r="1275">
          <cell r="H1275">
            <v>38385</v>
          </cell>
          <cell r="I1275">
            <v>54.98</v>
          </cell>
          <cell r="K1275">
            <v>38398</v>
          </cell>
          <cell r="L1275">
            <v>38.380000000000003</v>
          </cell>
          <cell r="N1275">
            <v>38398</v>
          </cell>
          <cell r="O1275">
            <v>104.42</v>
          </cell>
          <cell r="Q1275">
            <v>38398</v>
          </cell>
          <cell r="R1275">
            <v>1.3026</v>
          </cell>
        </row>
        <row r="1276">
          <cell r="H1276">
            <v>38384</v>
          </cell>
          <cell r="I1276">
            <v>55.01</v>
          </cell>
          <cell r="K1276">
            <v>38397</v>
          </cell>
          <cell r="L1276">
            <v>38.32</v>
          </cell>
          <cell r="N1276">
            <v>38397</v>
          </cell>
          <cell r="O1276">
            <v>105.08</v>
          </cell>
          <cell r="Q1276">
            <v>38397</v>
          </cell>
          <cell r="R1276">
            <v>1.2976000000000001</v>
          </cell>
        </row>
        <row r="1277">
          <cell r="H1277">
            <v>38383</v>
          </cell>
          <cell r="I1277">
            <v>55.08</v>
          </cell>
          <cell r="K1277">
            <v>38394</v>
          </cell>
          <cell r="L1277">
            <v>38.549999999999997</v>
          </cell>
          <cell r="N1277">
            <v>38394</v>
          </cell>
          <cell r="O1277">
            <v>105.71</v>
          </cell>
          <cell r="Q1277">
            <v>38394</v>
          </cell>
          <cell r="R1277">
            <v>1.2866</v>
          </cell>
        </row>
        <row r="1278">
          <cell r="H1278">
            <v>38380</v>
          </cell>
          <cell r="I1278">
            <v>55.1</v>
          </cell>
          <cell r="K1278">
            <v>38393</v>
          </cell>
          <cell r="L1278">
            <v>38.53</v>
          </cell>
          <cell r="N1278">
            <v>38393</v>
          </cell>
          <cell r="O1278">
            <v>105.85</v>
          </cell>
          <cell r="Q1278">
            <v>38393</v>
          </cell>
          <cell r="R1278">
            <v>1.2873000000000001</v>
          </cell>
        </row>
        <row r="1279">
          <cell r="H1279">
            <v>38379</v>
          </cell>
          <cell r="I1279">
            <v>55.13</v>
          </cell>
          <cell r="K1279">
            <v>38392</v>
          </cell>
          <cell r="L1279">
            <v>38.57</v>
          </cell>
          <cell r="N1279">
            <v>38392</v>
          </cell>
          <cell r="O1279">
            <v>105.63</v>
          </cell>
          <cell r="Q1279">
            <v>38392</v>
          </cell>
          <cell r="R1279">
            <v>1.2805</v>
          </cell>
        </row>
        <row r="1280">
          <cell r="H1280">
            <v>38378</v>
          </cell>
          <cell r="I1280">
            <v>55.3</v>
          </cell>
          <cell r="K1280">
            <v>38391</v>
          </cell>
          <cell r="L1280">
            <v>38.53</v>
          </cell>
          <cell r="N1280">
            <v>38391</v>
          </cell>
          <cell r="O1280">
            <v>105.85</v>
          </cell>
          <cell r="Q1280">
            <v>38391</v>
          </cell>
          <cell r="R1280">
            <v>1.2761</v>
          </cell>
        </row>
        <row r="1281">
          <cell r="H1281">
            <v>38377</v>
          </cell>
          <cell r="I1281">
            <v>55.4</v>
          </cell>
          <cell r="K1281">
            <v>38390</v>
          </cell>
          <cell r="L1281">
            <v>38.31</v>
          </cell>
          <cell r="N1281">
            <v>38390</v>
          </cell>
          <cell r="O1281">
            <v>104.84</v>
          </cell>
          <cell r="Q1281">
            <v>38390</v>
          </cell>
          <cell r="R1281">
            <v>1.2757000000000001</v>
          </cell>
        </row>
        <row r="1282">
          <cell r="H1282">
            <v>38376</v>
          </cell>
          <cell r="I1282">
            <v>55.45</v>
          </cell>
          <cell r="K1282">
            <v>38387</v>
          </cell>
          <cell r="L1282">
            <v>38.33</v>
          </cell>
          <cell r="N1282">
            <v>38387</v>
          </cell>
          <cell r="O1282">
            <v>104.09</v>
          </cell>
          <cell r="Q1282">
            <v>38387</v>
          </cell>
          <cell r="R1282">
            <v>1.2867999999999999</v>
          </cell>
        </row>
        <row r="1283">
          <cell r="H1283">
            <v>38373</v>
          </cell>
          <cell r="I1283">
            <v>55.545000000000002</v>
          </cell>
          <cell r="K1283">
            <v>38386</v>
          </cell>
          <cell r="L1283">
            <v>38.47</v>
          </cell>
          <cell r="N1283">
            <v>38386</v>
          </cell>
          <cell r="O1283">
            <v>104.47</v>
          </cell>
          <cell r="Q1283">
            <v>38386</v>
          </cell>
          <cell r="R1283">
            <v>1.2975000000000001</v>
          </cell>
        </row>
        <row r="1284">
          <cell r="H1284">
            <v>38372</v>
          </cell>
          <cell r="I1284">
            <v>55.46</v>
          </cell>
          <cell r="K1284">
            <v>38385</v>
          </cell>
          <cell r="L1284">
            <v>38.46</v>
          </cell>
          <cell r="N1284">
            <v>38385</v>
          </cell>
          <cell r="O1284">
            <v>103.59</v>
          </cell>
          <cell r="Q1284">
            <v>38385</v>
          </cell>
          <cell r="R1284">
            <v>1.3027</v>
          </cell>
        </row>
        <row r="1285">
          <cell r="H1285">
            <v>38371</v>
          </cell>
          <cell r="I1285">
            <v>55.54</v>
          </cell>
          <cell r="K1285">
            <v>38384</v>
          </cell>
          <cell r="L1285">
            <v>38.61</v>
          </cell>
          <cell r="N1285">
            <v>38384</v>
          </cell>
          <cell r="O1285">
            <v>103.68</v>
          </cell>
          <cell r="Q1285">
            <v>38384</v>
          </cell>
          <cell r="R1285">
            <v>1.3047</v>
          </cell>
        </row>
        <row r="1286">
          <cell r="H1286">
            <v>38370</v>
          </cell>
          <cell r="I1286">
            <v>55.645000000000003</v>
          </cell>
          <cell r="K1286">
            <v>38383</v>
          </cell>
          <cell r="L1286">
            <v>38.549999999999997</v>
          </cell>
          <cell r="N1286">
            <v>38383</v>
          </cell>
          <cell r="O1286">
            <v>103.7</v>
          </cell>
          <cell r="Q1286">
            <v>38383</v>
          </cell>
          <cell r="R1286">
            <v>1.3038000000000001</v>
          </cell>
        </row>
        <row r="1287">
          <cell r="H1287">
            <v>38369</v>
          </cell>
          <cell r="I1287">
            <v>55.51</v>
          </cell>
          <cell r="K1287">
            <v>38380</v>
          </cell>
          <cell r="L1287">
            <v>38.450000000000003</v>
          </cell>
          <cell r="N1287">
            <v>38380</v>
          </cell>
          <cell r="O1287">
            <v>103.28</v>
          </cell>
          <cell r="Q1287">
            <v>38380</v>
          </cell>
          <cell r="R1287">
            <v>1.3038000000000001</v>
          </cell>
        </row>
        <row r="1288">
          <cell r="H1288">
            <v>38366</v>
          </cell>
          <cell r="I1288">
            <v>55.66</v>
          </cell>
          <cell r="K1288">
            <v>38379</v>
          </cell>
          <cell r="L1288">
            <v>38.47</v>
          </cell>
          <cell r="N1288">
            <v>38379</v>
          </cell>
          <cell r="O1288">
            <v>102.71</v>
          </cell>
          <cell r="Q1288">
            <v>38379</v>
          </cell>
          <cell r="R1288">
            <v>1.3045</v>
          </cell>
        </row>
        <row r="1289">
          <cell r="H1289">
            <v>38365</v>
          </cell>
          <cell r="I1289">
            <v>55.67</v>
          </cell>
          <cell r="K1289">
            <v>38378</v>
          </cell>
          <cell r="L1289">
            <v>38.49</v>
          </cell>
          <cell r="N1289">
            <v>38378</v>
          </cell>
          <cell r="O1289">
            <v>103.07</v>
          </cell>
          <cell r="Q1289">
            <v>38378</v>
          </cell>
          <cell r="R1289">
            <v>1.3073000000000001</v>
          </cell>
        </row>
        <row r="1290">
          <cell r="H1290">
            <v>38364</v>
          </cell>
          <cell r="I1290">
            <v>55.91</v>
          </cell>
          <cell r="K1290">
            <v>38377</v>
          </cell>
          <cell r="L1290">
            <v>38.590000000000003</v>
          </cell>
          <cell r="N1290">
            <v>38377</v>
          </cell>
          <cell r="O1290">
            <v>104.07</v>
          </cell>
          <cell r="Q1290">
            <v>38377</v>
          </cell>
          <cell r="R1290">
            <v>1.2972999999999999</v>
          </cell>
        </row>
        <row r="1291">
          <cell r="H1291">
            <v>38363</v>
          </cell>
          <cell r="I1291">
            <v>56.07</v>
          </cell>
          <cell r="K1291">
            <v>38376</v>
          </cell>
          <cell r="L1291">
            <v>38.409999999999997</v>
          </cell>
          <cell r="N1291">
            <v>38376</v>
          </cell>
          <cell r="O1291">
            <v>102.62</v>
          </cell>
          <cell r="Q1291">
            <v>38376</v>
          </cell>
          <cell r="R1291">
            <v>1.306</v>
          </cell>
        </row>
        <row r="1292">
          <cell r="H1292">
            <v>38362</v>
          </cell>
          <cell r="I1292">
            <v>56.13</v>
          </cell>
          <cell r="K1292">
            <v>38373</v>
          </cell>
          <cell r="L1292">
            <v>38.56</v>
          </cell>
          <cell r="N1292">
            <v>38373</v>
          </cell>
          <cell r="O1292">
            <v>102.69</v>
          </cell>
          <cell r="Q1292">
            <v>38373</v>
          </cell>
          <cell r="R1292">
            <v>1.3039000000000001</v>
          </cell>
        </row>
        <row r="1293">
          <cell r="H1293">
            <v>38359</v>
          </cell>
          <cell r="I1293">
            <v>56.174999999999997</v>
          </cell>
          <cell r="K1293">
            <v>38372</v>
          </cell>
          <cell r="L1293">
            <v>38.61</v>
          </cell>
          <cell r="N1293">
            <v>38372</v>
          </cell>
          <cell r="O1293">
            <v>103.43</v>
          </cell>
          <cell r="Q1293">
            <v>38372</v>
          </cell>
          <cell r="R1293">
            <v>1.2963</v>
          </cell>
        </row>
        <row r="1294">
          <cell r="H1294">
            <v>38358</v>
          </cell>
          <cell r="I1294">
            <v>56.26</v>
          </cell>
          <cell r="K1294">
            <v>38371</v>
          </cell>
          <cell r="L1294">
            <v>38.479999999999997</v>
          </cell>
          <cell r="N1294">
            <v>38371</v>
          </cell>
          <cell r="O1294">
            <v>102.77</v>
          </cell>
          <cell r="Q1294">
            <v>38371</v>
          </cell>
          <cell r="R1294">
            <v>1.3009999999999999</v>
          </cell>
        </row>
        <row r="1295">
          <cell r="H1295">
            <v>38357</v>
          </cell>
          <cell r="I1295">
            <v>56.215000000000003</v>
          </cell>
          <cell r="K1295">
            <v>38370</v>
          </cell>
          <cell r="L1295">
            <v>38.42</v>
          </cell>
          <cell r="N1295">
            <v>38370</v>
          </cell>
          <cell r="O1295">
            <v>102.27</v>
          </cell>
          <cell r="Q1295">
            <v>38370</v>
          </cell>
          <cell r="R1295">
            <v>1.302</v>
          </cell>
        </row>
        <row r="1296">
          <cell r="H1296">
            <v>38356</v>
          </cell>
          <cell r="I1296">
            <v>56.145000000000003</v>
          </cell>
          <cell r="K1296">
            <v>38369</v>
          </cell>
          <cell r="L1296">
            <v>38.49</v>
          </cell>
          <cell r="N1296">
            <v>38369</v>
          </cell>
          <cell r="O1296">
            <v>102.13</v>
          </cell>
          <cell r="Q1296">
            <v>38369</v>
          </cell>
          <cell r="R1296">
            <v>1.3067</v>
          </cell>
        </row>
        <row r="1297">
          <cell r="H1297">
            <v>38355</v>
          </cell>
          <cell r="I1297">
            <v>56.155000000000001</v>
          </cell>
          <cell r="K1297">
            <v>38366</v>
          </cell>
          <cell r="L1297">
            <v>38.69</v>
          </cell>
          <cell r="N1297">
            <v>38366</v>
          </cell>
          <cell r="O1297">
            <v>102.05</v>
          </cell>
          <cell r="Q1297">
            <v>38366</v>
          </cell>
          <cell r="R1297">
            <v>1.3111999999999999</v>
          </cell>
        </row>
        <row r="1298">
          <cell r="H1298">
            <v>38352</v>
          </cell>
          <cell r="I1298">
            <v>56.23</v>
          </cell>
          <cell r="K1298">
            <v>38365</v>
          </cell>
          <cell r="L1298">
            <v>38.71</v>
          </cell>
          <cell r="N1298">
            <v>38365</v>
          </cell>
          <cell r="O1298">
            <v>102.38</v>
          </cell>
          <cell r="Q1298">
            <v>38365</v>
          </cell>
          <cell r="R1298">
            <v>1.3224</v>
          </cell>
        </row>
        <row r="1299">
          <cell r="H1299">
            <v>38351</v>
          </cell>
          <cell r="I1299">
            <v>56.28</v>
          </cell>
          <cell r="K1299">
            <v>38364</v>
          </cell>
          <cell r="L1299">
            <v>38.83</v>
          </cell>
          <cell r="N1299">
            <v>38364</v>
          </cell>
          <cell r="O1299">
            <v>102.44</v>
          </cell>
          <cell r="Q1299">
            <v>38364</v>
          </cell>
          <cell r="R1299">
            <v>1.3254999999999999</v>
          </cell>
        </row>
        <row r="1300">
          <cell r="H1300">
            <v>38350</v>
          </cell>
          <cell r="I1300">
            <v>56.28</v>
          </cell>
          <cell r="K1300">
            <v>38363</v>
          </cell>
          <cell r="L1300">
            <v>39.020000000000003</v>
          </cell>
          <cell r="N1300">
            <v>38363</v>
          </cell>
          <cell r="O1300">
            <v>103.32</v>
          </cell>
          <cell r="Q1300">
            <v>38363</v>
          </cell>
          <cell r="R1300">
            <v>1.3107</v>
          </cell>
        </row>
        <row r="1301">
          <cell r="H1301">
            <v>38349</v>
          </cell>
          <cell r="I1301">
            <v>56.284999999999997</v>
          </cell>
          <cell r="K1301">
            <v>38362</v>
          </cell>
          <cell r="L1301">
            <v>39.159999999999997</v>
          </cell>
          <cell r="N1301">
            <v>38362</v>
          </cell>
          <cell r="O1301">
            <v>104.35</v>
          </cell>
          <cell r="Q1301">
            <v>38362</v>
          </cell>
          <cell r="R1301">
            <v>1.3073999999999999</v>
          </cell>
        </row>
        <row r="1302">
          <cell r="H1302">
            <v>38348</v>
          </cell>
          <cell r="I1302">
            <v>56.08</v>
          </cell>
          <cell r="K1302">
            <v>38359</v>
          </cell>
          <cell r="L1302">
            <v>39.17</v>
          </cell>
          <cell r="N1302">
            <v>38359</v>
          </cell>
          <cell r="O1302">
            <v>104.76</v>
          </cell>
          <cell r="Q1302">
            <v>38359</v>
          </cell>
          <cell r="R1302">
            <v>1.3054000000000001</v>
          </cell>
        </row>
        <row r="1303">
          <cell r="H1303">
            <v>38345</v>
          </cell>
          <cell r="I1303">
            <v>56.08</v>
          </cell>
          <cell r="K1303">
            <v>38358</v>
          </cell>
          <cell r="L1303">
            <v>39.25</v>
          </cell>
          <cell r="N1303">
            <v>38358</v>
          </cell>
          <cell r="O1303">
            <v>105.01</v>
          </cell>
          <cell r="Q1303">
            <v>38358</v>
          </cell>
          <cell r="R1303">
            <v>1.3172999999999999</v>
          </cell>
        </row>
        <row r="1304">
          <cell r="H1304">
            <v>38344</v>
          </cell>
          <cell r="I1304">
            <v>56.2</v>
          </cell>
          <cell r="K1304">
            <v>38357</v>
          </cell>
          <cell r="L1304">
            <v>39.1</v>
          </cell>
          <cell r="N1304">
            <v>38357</v>
          </cell>
          <cell r="O1304">
            <v>104.15</v>
          </cell>
          <cell r="Q1304">
            <v>38357</v>
          </cell>
          <cell r="R1304">
            <v>1.3261000000000001</v>
          </cell>
        </row>
        <row r="1305">
          <cell r="H1305">
            <v>38343</v>
          </cell>
          <cell r="I1305">
            <v>56.104999999999997</v>
          </cell>
          <cell r="K1305">
            <v>38356</v>
          </cell>
          <cell r="L1305">
            <v>39.21</v>
          </cell>
          <cell r="N1305">
            <v>38356</v>
          </cell>
          <cell r="O1305">
            <v>104.57</v>
          </cell>
          <cell r="Q1305">
            <v>38356</v>
          </cell>
          <cell r="R1305">
            <v>1.3279000000000001</v>
          </cell>
        </row>
        <row r="1306">
          <cell r="H1306">
            <v>38342</v>
          </cell>
          <cell r="I1306">
            <v>56.13</v>
          </cell>
          <cell r="K1306">
            <v>38355</v>
          </cell>
          <cell r="L1306">
            <v>38.93</v>
          </cell>
          <cell r="N1306">
            <v>38355</v>
          </cell>
          <cell r="O1306">
            <v>102.78</v>
          </cell>
          <cell r="Q1306">
            <v>38355</v>
          </cell>
          <cell r="R1306">
            <v>1.3465</v>
          </cell>
        </row>
        <row r="1307">
          <cell r="H1307">
            <v>38341</v>
          </cell>
          <cell r="I1307">
            <v>56.174999999999997</v>
          </cell>
          <cell r="K1307">
            <v>38352</v>
          </cell>
          <cell r="L1307">
            <v>38.92</v>
          </cell>
          <cell r="N1307">
            <v>38352</v>
          </cell>
          <cell r="O1307">
            <v>102.63</v>
          </cell>
          <cell r="Q1307">
            <v>38352</v>
          </cell>
          <cell r="R1307">
            <v>1.3553999999999999</v>
          </cell>
        </row>
        <row r="1308">
          <cell r="H1308">
            <v>38338</v>
          </cell>
          <cell r="I1308">
            <v>56.22</v>
          </cell>
          <cell r="K1308">
            <v>38351</v>
          </cell>
          <cell r="L1308">
            <v>39</v>
          </cell>
          <cell r="N1308">
            <v>38351</v>
          </cell>
          <cell r="O1308">
            <v>103.07</v>
          </cell>
          <cell r="Q1308">
            <v>38351</v>
          </cell>
          <cell r="R1308">
            <v>1.3637000000000001</v>
          </cell>
        </row>
        <row r="1309">
          <cell r="H1309">
            <v>38337</v>
          </cell>
          <cell r="I1309">
            <v>56.26</v>
          </cell>
          <cell r="K1309">
            <v>38350</v>
          </cell>
          <cell r="L1309">
            <v>39.21</v>
          </cell>
          <cell r="N1309">
            <v>38350</v>
          </cell>
          <cell r="O1309">
            <v>103.86</v>
          </cell>
          <cell r="Q1309">
            <v>38350</v>
          </cell>
          <cell r="R1309">
            <v>1.3607</v>
          </cell>
        </row>
        <row r="1310">
          <cell r="H1310">
            <v>38336</v>
          </cell>
          <cell r="I1310">
            <v>56.26</v>
          </cell>
          <cell r="K1310">
            <v>38349</v>
          </cell>
          <cell r="L1310">
            <v>39.06</v>
          </cell>
          <cell r="N1310">
            <v>38349</v>
          </cell>
          <cell r="O1310">
            <v>103.06</v>
          </cell>
          <cell r="Q1310">
            <v>38349</v>
          </cell>
          <cell r="R1310">
            <v>1.3613</v>
          </cell>
        </row>
        <row r="1311">
          <cell r="H1311">
            <v>38335</v>
          </cell>
          <cell r="I1311">
            <v>56.29</v>
          </cell>
          <cell r="K1311">
            <v>38348</v>
          </cell>
          <cell r="L1311">
            <v>39.049999999999997</v>
          </cell>
          <cell r="N1311">
            <v>38348</v>
          </cell>
          <cell r="O1311">
            <v>103.07</v>
          </cell>
          <cell r="Q1311">
            <v>38348</v>
          </cell>
          <cell r="R1311">
            <v>1.3616999999999999</v>
          </cell>
        </row>
        <row r="1312">
          <cell r="H1312">
            <v>38334</v>
          </cell>
          <cell r="I1312">
            <v>56.314999999999998</v>
          </cell>
          <cell r="K1312">
            <v>38345</v>
          </cell>
          <cell r="L1312">
            <v>38.979999999999997</v>
          </cell>
          <cell r="N1312">
            <v>38345</v>
          </cell>
          <cell r="O1312">
            <v>103.68</v>
          </cell>
          <cell r="Q1312">
            <v>38345</v>
          </cell>
          <cell r="R1312">
            <v>1.353</v>
          </cell>
        </row>
        <row r="1313">
          <cell r="H1313">
            <v>38331</v>
          </cell>
          <cell r="I1313">
            <v>56.33</v>
          </cell>
          <cell r="K1313">
            <v>38344</v>
          </cell>
          <cell r="L1313">
            <v>39.04</v>
          </cell>
          <cell r="N1313">
            <v>38344</v>
          </cell>
          <cell r="O1313">
            <v>103.58</v>
          </cell>
          <cell r="Q1313">
            <v>38344</v>
          </cell>
          <cell r="R1313">
            <v>1.3513999999999999</v>
          </cell>
        </row>
        <row r="1314">
          <cell r="H1314">
            <v>38330</v>
          </cell>
          <cell r="I1314">
            <v>56.04</v>
          </cell>
          <cell r="K1314">
            <v>38343</v>
          </cell>
          <cell r="L1314">
            <v>39.04</v>
          </cell>
          <cell r="N1314">
            <v>38343</v>
          </cell>
          <cell r="O1314">
            <v>104.24</v>
          </cell>
          <cell r="Q1314">
            <v>38343</v>
          </cell>
          <cell r="R1314">
            <v>1.339</v>
          </cell>
        </row>
        <row r="1315">
          <cell r="H1315">
            <v>38329</v>
          </cell>
          <cell r="I1315">
            <v>56.08</v>
          </cell>
          <cell r="K1315">
            <v>38342</v>
          </cell>
          <cell r="L1315">
            <v>39.03</v>
          </cell>
          <cell r="N1315">
            <v>38342</v>
          </cell>
          <cell r="O1315">
            <v>104.36</v>
          </cell>
          <cell r="Q1315">
            <v>38342</v>
          </cell>
          <cell r="R1315">
            <v>1.3371</v>
          </cell>
        </row>
        <row r="1316">
          <cell r="H1316">
            <v>38328</v>
          </cell>
          <cell r="I1316">
            <v>56.08</v>
          </cell>
          <cell r="K1316">
            <v>38341</v>
          </cell>
          <cell r="L1316">
            <v>39.07</v>
          </cell>
          <cell r="N1316">
            <v>38341</v>
          </cell>
          <cell r="O1316">
            <v>104.11</v>
          </cell>
          <cell r="Q1316">
            <v>38341</v>
          </cell>
          <cell r="R1316">
            <v>1.3395999999999999</v>
          </cell>
        </row>
        <row r="1317">
          <cell r="H1317">
            <v>38327</v>
          </cell>
          <cell r="I1317">
            <v>56.024999999999999</v>
          </cell>
          <cell r="K1317">
            <v>38338</v>
          </cell>
          <cell r="L1317">
            <v>39.18</v>
          </cell>
          <cell r="N1317">
            <v>38338</v>
          </cell>
          <cell r="O1317">
            <v>104.19</v>
          </cell>
          <cell r="Q1317">
            <v>38338</v>
          </cell>
          <cell r="R1317">
            <v>1.3307</v>
          </cell>
        </row>
        <row r="1318">
          <cell r="H1318">
            <v>38324</v>
          </cell>
          <cell r="I1318">
            <v>56.07</v>
          </cell>
          <cell r="K1318">
            <v>38337</v>
          </cell>
          <cell r="L1318">
            <v>39.21</v>
          </cell>
          <cell r="N1318">
            <v>38337</v>
          </cell>
          <cell r="O1318">
            <v>104.79</v>
          </cell>
          <cell r="Q1318">
            <v>38337</v>
          </cell>
          <cell r="R1318">
            <v>1.3244</v>
          </cell>
        </row>
        <row r="1319">
          <cell r="H1319">
            <v>38323</v>
          </cell>
          <cell r="I1319">
            <v>56.08</v>
          </cell>
          <cell r="K1319">
            <v>38336</v>
          </cell>
          <cell r="L1319">
            <v>39.229999999999997</v>
          </cell>
          <cell r="N1319">
            <v>38336</v>
          </cell>
          <cell r="O1319">
            <v>104.24</v>
          </cell>
          <cell r="Q1319">
            <v>38336</v>
          </cell>
          <cell r="R1319">
            <v>1.3391999999999999</v>
          </cell>
        </row>
        <row r="1320">
          <cell r="H1320">
            <v>38322</v>
          </cell>
          <cell r="I1320">
            <v>56.11</v>
          </cell>
          <cell r="K1320">
            <v>38335</v>
          </cell>
          <cell r="L1320">
            <v>39.47</v>
          </cell>
          <cell r="N1320">
            <v>38335</v>
          </cell>
          <cell r="O1320">
            <v>105.53</v>
          </cell>
          <cell r="Q1320">
            <v>38335</v>
          </cell>
          <cell r="R1320">
            <v>1.3296000000000001</v>
          </cell>
        </row>
        <row r="1321">
          <cell r="H1321">
            <v>38321</v>
          </cell>
          <cell r="I1321">
            <v>56.225000000000001</v>
          </cell>
          <cell r="K1321">
            <v>38334</v>
          </cell>
          <cell r="L1321">
            <v>39.43</v>
          </cell>
          <cell r="N1321">
            <v>38334</v>
          </cell>
          <cell r="O1321">
            <v>104.83</v>
          </cell>
          <cell r="Q1321">
            <v>38334</v>
          </cell>
          <cell r="R1321">
            <v>1.3311999999999999</v>
          </cell>
        </row>
        <row r="1322">
          <cell r="H1322">
            <v>38320</v>
          </cell>
          <cell r="I1322">
            <v>56.15</v>
          </cell>
          <cell r="K1322">
            <v>38331</v>
          </cell>
          <cell r="L1322">
            <v>39.729999999999997</v>
          </cell>
          <cell r="N1322">
            <v>38331</v>
          </cell>
          <cell r="O1322">
            <v>105.22</v>
          </cell>
          <cell r="Q1322">
            <v>38331</v>
          </cell>
          <cell r="R1322">
            <v>1.3226</v>
          </cell>
        </row>
        <row r="1323">
          <cell r="H1323">
            <v>38317</v>
          </cell>
          <cell r="I1323">
            <v>56.174999999999997</v>
          </cell>
          <cell r="K1323">
            <v>38330</v>
          </cell>
          <cell r="L1323">
            <v>39.57</v>
          </cell>
          <cell r="N1323">
            <v>38330</v>
          </cell>
          <cell r="O1323">
            <v>104.67</v>
          </cell>
          <cell r="Q1323">
            <v>38330</v>
          </cell>
          <cell r="R1323">
            <v>1.3310999999999999</v>
          </cell>
        </row>
        <row r="1324">
          <cell r="H1324">
            <v>38316</v>
          </cell>
          <cell r="I1324">
            <v>56.27</v>
          </cell>
          <cell r="K1324">
            <v>38329</v>
          </cell>
          <cell r="L1324">
            <v>39.42</v>
          </cell>
          <cell r="N1324">
            <v>38329</v>
          </cell>
          <cell r="O1324">
            <v>103.98</v>
          </cell>
          <cell r="Q1324">
            <v>38329</v>
          </cell>
          <cell r="R1324">
            <v>1.3336999999999999</v>
          </cell>
        </row>
        <row r="1325">
          <cell r="H1325">
            <v>38315</v>
          </cell>
          <cell r="I1325">
            <v>56.33</v>
          </cell>
          <cell r="K1325">
            <v>38328</v>
          </cell>
          <cell r="L1325">
            <v>39.119999999999997</v>
          </cell>
          <cell r="N1325">
            <v>38328</v>
          </cell>
          <cell r="O1325">
            <v>102.97</v>
          </cell>
          <cell r="Q1325">
            <v>38328</v>
          </cell>
          <cell r="R1325">
            <v>1.3418999999999999</v>
          </cell>
        </row>
        <row r="1326">
          <cell r="H1326">
            <v>38314</v>
          </cell>
          <cell r="I1326">
            <v>56.29</v>
          </cell>
          <cell r="K1326">
            <v>38327</v>
          </cell>
          <cell r="L1326">
            <v>39.25</v>
          </cell>
          <cell r="N1326">
            <v>38327</v>
          </cell>
          <cell r="O1326">
            <v>103.18</v>
          </cell>
          <cell r="Q1326">
            <v>38327</v>
          </cell>
          <cell r="R1326">
            <v>1.3408</v>
          </cell>
        </row>
        <row r="1327">
          <cell r="H1327">
            <v>38313</v>
          </cell>
          <cell r="I1327">
            <v>56.27</v>
          </cell>
          <cell r="K1327">
            <v>38324</v>
          </cell>
          <cell r="L1327">
            <v>39.090000000000003</v>
          </cell>
          <cell r="N1327">
            <v>38324</v>
          </cell>
          <cell r="O1327">
            <v>102.08</v>
          </cell>
          <cell r="Q1327">
            <v>38324</v>
          </cell>
          <cell r="R1327">
            <v>1.3453999999999999</v>
          </cell>
        </row>
        <row r="1328">
          <cell r="H1328">
            <v>38310</v>
          </cell>
          <cell r="I1328">
            <v>56.32</v>
          </cell>
          <cell r="K1328">
            <v>38323</v>
          </cell>
          <cell r="L1328">
            <v>39.35</v>
          </cell>
          <cell r="N1328">
            <v>38323</v>
          </cell>
          <cell r="O1328">
            <v>103.23</v>
          </cell>
          <cell r="Q1328">
            <v>38323</v>
          </cell>
          <cell r="R1328">
            <v>1.327</v>
          </cell>
        </row>
        <row r="1329">
          <cell r="H1329">
            <v>38309</v>
          </cell>
          <cell r="I1329">
            <v>56.295000000000002</v>
          </cell>
          <cell r="K1329">
            <v>38322</v>
          </cell>
          <cell r="L1329">
            <v>39.32</v>
          </cell>
          <cell r="N1329">
            <v>38322</v>
          </cell>
          <cell r="O1329">
            <v>102.58</v>
          </cell>
          <cell r="Q1329">
            <v>38322</v>
          </cell>
          <cell r="R1329">
            <v>1.3346</v>
          </cell>
        </row>
        <row r="1330">
          <cell r="H1330">
            <v>38308</v>
          </cell>
          <cell r="I1330">
            <v>56.354999999999997</v>
          </cell>
          <cell r="K1330">
            <v>38321</v>
          </cell>
          <cell r="L1330">
            <v>39.42</v>
          </cell>
          <cell r="N1330">
            <v>38321</v>
          </cell>
          <cell r="O1330">
            <v>103.07</v>
          </cell>
          <cell r="Q1330">
            <v>38321</v>
          </cell>
          <cell r="R1330">
            <v>1.3279000000000001</v>
          </cell>
        </row>
        <row r="1331">
          <cell r="H1331">
            <v>38307</v>
          </cell>
          <cell r="I1331">
            <v>56.3</v>
          </cell>
          <cell r="K1331">
            <v>38320</v>
          </cell>
          <cell r="L1331">
            <v>39.49</v>
          </cell>
          <cell r="N1331">
            <v>38320</v>
          </cell>
          <cell r="O1331">
            <v>102.86</v>
          </cell>
          <cell r="Q1331">
            <v>38320</v>
          </cell>
          <cell r="R1331">
            <v>1.3282</v>
          </cell>
        </row>
        <row r="1332">
          <cell r="H1332">
            <v>38306</v>
          </cell>
          <cell r="I1332">
            <v>56.35</v>
          </cell>
          <cell r="K1332">
            <v>38317</v>
          </cell>
          <cell r="L1332">
            <v>39.43</v>
          </cell>
          <cell r="N1332">
            <v>38317</v>
          </cell>
          <cell r="O1332">
            <v>102.59</v>
          </cell>
          <cell r="Q1332">
            <v>38317</v>
          </cell>
          <cell r="R1332">
            <v>1.3296999999999999</v>
          </cell>
        </row>
        <row r="1333">
          <cell r="H1333">
            <v>38303</v>
          </cell>
          <cell r="I1333">
            <v>56.29</v>
          </cell>
          <cell r="K1333">
            <v>38316</v>
          </cell>
          <cell r="L1333">
            <v>39.56</v>
          </cell>
          <cell r="N1333">
            <v>38316</v>
          </cell>
          <cell r="O1333">
            <v>102.46</v>
          </cell>
          <cell r="Q1333">
            <v>38316</v>
          </cell>
          <cell r="R1333">
            <v>1.3269</v>
          </cell>
        </row>
        <row r="1334">
          <cell r="H1334">
            <v>38302</v>
          </cell>
          <cell r="I1334">
            <v>56.33</v>
          </cell>
          <cell r="K1334">
            <v>38315</v>
          </cell>
          <cell r="L1334">
            <v>39.72</v>
          </cell>
          <cell r="N1334">
            <v>38315</v>
          </cell>
          <cell r="O1334">
            <v>102.8</v>
          </cell>
          <cell r="Q1334">
            <v>38315</v>
          </cell>
          <cell r="R1334">
            <v>1.3187</v>
          </cell>
        </row>
        <row r="1335">
          <cell r="H1335">
            <v>38301</v>
          </cell>
          <cell r="I1335">
            <v>56.34</v>
          </cell>
          <cell r="K1335">
            <v>38314</v>
          </cell>
          <cell r="L1335">
            <v>39.85</v>
          </cell>
          <cell r="N1335">
            <v>38314</v>
          </cell>
          <cell r="O1335">
            <v>103.32</v>
          </cell>
          <cell r="Q1335">
            <v>38314</v>
          </cell>
          <cell r="R1335">
            <v>1.3087</v>
          </cell>
        </row>
        <row r="1336">
          <cell r="H1336">
            <v>38300</v>
          </cell>
          <cell r="I1336">
            <v>56.17</v>
          </cell>
          <cell r="K1336">
            <v>38313</v>
          </cell>
          <cell r="L1336">
            <v>39.81</v>
          </cell>
          <cell r="N1336">
            <v>38313</v>
          </cell>
          <cell r="O1336">
            <v>103.15</v>
          </cell>
          <cell r="Q1336">
            <v>38313</v>
          </cell>
          <cell r="R1336">
            <v>1.3048999999999999</v>
          </cell>
        </row>
        <row r="1337">
          <cell r="H1337">
            <v>38299</v>
          </cell>
          <cell r="I1337">
            <v>56.23</v>
          </cell>
          <cell r="K1337">
            <v>38310</v>
          </cell>
          <cell r="L1337">
            <v>39.93</v>
          </cell>
          <cell r="N1337">
            <v>38310</v>
          </cell>
          <cell r="O1337">
            <v>103.1</v>
          </cell>
          <cell r="Q1337">
            <v>38310</v>
          </cell>
          <cell r="R1337">
            <v>1.3023</v>
          </cell>
        </row>
        <row r="1338">
          <cell r="H1338">
            <v>38296</v>
          </cell>
          <cell r="I1338">
            <v>56.33</v>
          </cell>
          <cell r="K1338">
            <v>38309</v>
          </cell>
          <cell r="L1338">
            <v>40.11</v>
          </cell>
          <cell r="N1338">
            <v>38309</v>
          </cell>
          <cell r="O1338">
            <v>104.18</v>
          </cell>
          <cell r="Q1338">
            <v>38309</v>
          </cell>
          <cell r="R1338">
            <v>1.296</v>
          </cell>
        </row>
        <row r="1339">
          <cell r="H1339">
            <v>38295</v>
          </cell>
          <cell r="I1339">
            <v>56.38</v>
          </cell>
          <cell r="K1339">
            <v>38308</v>
          </cell>
          <cell r="L1339">
            <v>40.130000000000003</v>
          </cell>
          <cell r="N1339">
            <v>38308</v>
          </cell>
          <cell r="O1339">
            <v>104.04</v>
          </cell>
          <cell r="Q1339">
            <v>38308</v>
          </cell>
          <cell r="R1339">
            <v>1.3030999999999999</v>
          </cell>
        </row>
        <row r="1340">
          <cell r="H1340">
            <v>38294</v>
          </cell>
          <cell r="I1340">
            <v>56.35</v>
          </cell>
          <cell r="K1340">
            <v>38307</v>
          </cell>
          <cell r="L1340">
            <v>40.31</v>
          </cell>
          <cell r="N1340">
            <v>38307</v>
          </cell>
          <cell r="O1340">
            <v>105.35</v>
          </cell>
          <cell r="Q1340">
            <v>38307</v>
          </cell>
          <cell r="R1340">
            <v>1.2957000000000001</v>
          </cell>
        </row>
        <row r="1341">
          <cell r="H1341">
            <v>38293</v>
          </cell>
          <cell r="I1341">
            <v>56.27</v>
          </cell>
          <cell r="K1341">
            <v>38306</v>
          </cell>
          <cell r="L1341">
            <v>40.4</v>
          </cell>
          <cell r="N1341">
            <v>38306</v>
          </cell>
          <cell r="O1341">
            <v>105.27</v>
          </cell>
          <cell r="Q1341">
            <v>38306</v>
          </cell>
          <cell r="R1341">
            <v>1.2949999999999999</v>
          </cell>
        </row>
        <row r="1342">
          <cell r="H1342">
            <v>38292</v>
          </cell>
          <cell r="I1342">
            <v>56.28</v>
          </cell>
          <cell r="K1342">
            <v>38303</v>
          </cell>
          <cell r="L1342">
            <v>40.32</v>
          </cell>
          <cell r="N1342">
            <v>38303</v>
          </cell>
          <cell r="O1342">
            <v>105.57</v>
          </cell>
          <cell r="Q1342">
            <v>38303</v>
          </cell>
          <cell r="R1342">
            <v>1.2972999999999999</v>
          </cell>
        </row>
        <row r="1343">
          <cell r="H1343">
            <v>38289</v>
          </cell>
          <cell r="I1343">
            <v>56.28</v>
          </cell>
          <cell r="K1343">
            <v>38302</v>
          </cell>
          <cell r="L1343">
            <v>40.68</v>
          </cell>
          <cell r="N1343">
            <v>38302</v>
          </cell>
          <cell r="O1343">
            <v>106.62</v>
          </cell>
          <cell r="Q1343">
            <v>38302</v>
          </cell>
          <cell r="R1343">
            <v>1.2907</v>
          </cell>
        </row>
        <row r="1344">
          <cell r="H1344">
            <v>38288</v>
          </cell>
          <cell r="I1344">
            <v>56.31</v>
          </cell>
          <cell r="K1344">
            <v>38301</v>
          </cell>
          <cell r="L1344">
            <v>40.71</v>
          </cell>
          <cell r="N1344">
            <v>38301</v>
          </cell>
          <cell r="O1344">
            <v>107.13</v>
          </cell>
          <cell r="Q1344">
            <v>38301</v>
          </cell>
          <cell r="R1344">
            <v>1.2888999999999999</v>
          </cell>
        </row>
        <row r="1345">
          <cell r="H1345">
            <v>38287</v>
          </cell>
          <cell r="I1345">
            <v>56.39</v>
          </cell>
          <cell r="K1345">
            <v>38300</v>
          </cell>
          <cell r="L1345">
            <v>40.65</v>
          </cell>
          <cell r="N1345">
            <v>38300</v>
          </cell>
          <cell r="O1345">
            <v>105.66</v>
          </cell>
          <cell r="Q1345">
            <v>38300</v>
          </cell>
          <cell r="R1345">
            <v>1.29</v>
          </cell>
        </row>
        <row r="1346">
          <cell r="H1346">
            <v>38286</v>
          </cell>
          <cell r="I1346">
            <v>56.37</v>
          </cell>
          <cell r="K1346">
            <v>38299</v>
          </cell>
          <cell r="L1346">
            <v>40.69</v>
          </cell>
          <cell r="N1346">
            <v>38299</v>
          </cell>
          <cell r="O1346">
            <v>105.48</v>
          </cell>
          <cell r="Q1346">
            <v>38299</v>
          </cell>
          <cell r="R1346">
            <v>1.2919</v>
          </cell>
        </row>
        <row r="1347">
          <cell r="H1347">
            <v>38285</v>
          </cell>
          <cell r="I1347">
            <v>56.295000000000002</v>
          </cell>
          <cell r="K1347">
            <v>38296</v>
          </cell>
          <cell r="L1347">
            <v>40.9</v>
          </cell>
          <cell r="N1347">
            <v>38296</v>
          </cell>
          <cell r="O1347">
            <v>105.58</v>
          </cell>
          <cell r="Q1347">
            <v>38296</v>
          </cell>
          <cell r="R1347">
            <v>1.2964</v>
          </cell>
        </row>
        <row r="1348">
          <cell r="H1348">
            <v>38282</v>
          </cell>
          <cell r="I1348">
            <v>56.31</v>
          </cell>
          <cell r="K1348">
            <v>38295</v>
          </cell>
          <cell r="L1348">
            <v>40.950000000000003</v>
          </cell>
          <cell r="N1348">
            <v>38295</v>
          </cell>
          <cell r="O1348">
            <v>106.04</v>
          </cell>
          <cell r="Q1348">
            <v>38295</v>
          </cell>
          <cell r="R1348">
            <v>1.2871999999999999</v>
          </cell>
        </row>
        <row r="1349">
          <cell r="H1349">
            <v>38281</v>
          </cell>
          <cell r="I1349">
            <v>56.274999999999999</v>
          </cell>
          <cell r="K1349">
            <v>38294</v>
          </cell>
          <cell r="L1349">
            <v>41.15</v>
          </cell>
          <cell r="N1349">
            <v>38294</v>
          </cell>
          <cell r="O1349">
            <v>106.23</v>
          </cell>
          <cell r="Q1349">
            <v>38294</v>
          </cell>
          <cell r="R1349">
            <v>1.2821</v>
          </cell>
        </row>
        <row r="1350">
          <cell r="H1350">
            <v>38280</v>
          </cell>
          <cell r="I1350">
            <v>56.3</v>
          </cell>
          <cell r="K1350">
            <v>38293</v>
          </cell>
          <cell r="L1350">
            <v>41.08</v>
          </cell>
          <cell r="N1350">
            <v>38293</v>
          </cell>
          <cell r="O1350">
            <v>106.04</v>
          </cell>
          <cell r="Q1350">
            <v>38293</v>
          </cell>
          <cell r="R1350">
            <v>1.2744</v>
          </cell>
        </row>
        <row r="1351">
          <cell r="H1351">
            <v>38279</v>
          </cell>
          <cell r="I1351">
            <v>56.31</v>
          </cell>
          <cell r="K1351">
            <v>38292</v>
          </cell>
          <cell r="L1351">
            <v>41.1</v>
          </cell>
          <cell r="N1351">
            <v>38292</v>
          </cell>
          <cell r="O1351">
            <v>106.46</v>
          </cell>
          <cell r="Q1351">
            <v>38292</v>
          </cell>
          <cell r="R1351">
            <v>1.2751999999999999</v>
          </cell>
        </row>
        <row r="1352">
          <cell r="H1352">
            <v>38278</v>
          </cell>
          <cell r="I1352">
            <v>56.41</v>
          </cell>
          <cell r="K1352">
            <v>38289</v>
          </cell>
          <cell r="L1352">
            <v>41.04</v>
          </cell>
          <cell r="N1352">
            <v>38289</v>
          </cell>
          <cell r="O1352">
            <v>105.81</v>
          </cell>
          <cell r="Q1352">
            <v>38289</v>
          </cell>
          <cell r="R1352">
            <v>1.2798</v>
          </cell>
        </row>
        <row r="1353">
          <cell r="H1353">
            <v>38275</v>
          </cell>
          <cell r="I1353">
            <v>56.395000000000003</v>
          </cell>
          <cell r="K1353">
            <v>38288</v>
          </cell>
          <cell r="L1353">
            <v>41.06</v>
          </cell>
          <cell r="N1353">
            <v>38288</v>
          </cell>
          <cell r="O1353">
            <v>106.29</v>
          </cell>
          <cell r="Q1353">
            <v>38288</v>
          </cell>
          <cell r="R1353">
            <v>1.2745</v>
          </cell>
        </row>
        <row r="1354">
          <cell r="H1354">
            <v>38274</v>
          </cell>
          <cell r="I1354">
            <v>56.454999999999998</v>
          </cell>
          <cell r="K1354">
            <v>38287</v>
          </cell>
          <cell r="L1354">
            <v>41.07</v>
          </cell>
          <cell r="N1354">
            <v>38287</v>
          </cell>
          <cell r="O1354">
            <v>106.44</v>
          </cell>
          <cell r="Q1354">
            <v>38287</v>
          </cell>
          <cell r="R1354">
            <v>1.2713000000000001</v>
          </cell>
        </row>
        <row r="1355">
          <cell r="H1355">
            <v>38273</v>
          </cell>
          <cell r="I1355">
            <v>56.28</v>
          </cell>
          <cell r="K1355">
            <v>38286</v>
          </cell>
          <cell r="L1355">
            <v>41.03</v>
          </cell>
          <cell r="N1355">
            <v>38286</v>
          </cell>
          <cell r="O1355">
            <v>106.73</v>
          </cell>
          <cell r="Q1355">
            <v>38286</v>
          </cell>
          <cell r="R1355">
            <v>1.2768999999999999</v>
          </cell>
        </row>
        <row r="1356">
          <cell r="H1356">
            <v>38272</v>
          </cell>
          <cell r="I1356">
            <v>56.365000000000002</v>
          </cell>
          <cell r="K1356">
            <v>38285</v>
          </cell>
          <cell r="L1356">
            <v>41.03</v>
          </cell>
          <cell r="N1356">
            <v>38285</v>
          </cell>
          <cell r="O1356">
            <v>106.75</v>
          </cell>
          <cell r="Q1356">
            <v>38285</v>
          </cell>
          <cell r="R1356">
            <v>1.2806999999999999</v>
          </cell>
        </row>
        <row r="1357">
          <cell r="H1357">
            <v>38271</v>
          </cell>
          <cell r="I1357">
            <v>56.325000000000003</v>
          </cell>
          <cell r="K1357">
            <v>38282</v>
          </cell>
          <cell r="L1357">
            <v>41.28</v>
          </cell>
          <cell r="N1357">
            <v>38282</v>
          </cell>
          <cell r="O1357">
            <v>107.26</v>
          </cell>
          <cell r="Q1357">
            <v>38282</v>
          </cell>
          <cell r="R1357">
            <v>1.2682</v>
          </cell>
        </row>
        <row r="1358">
          <cell r="H1358">
            <v>38268</v>
          </cell>
          <cell r="I1358">
            <v>56.3</v>
          </cell>
          <cell r="K1358">
            <v>38281</v>
          </cell>
          <cell r="L1358">
            <v>41.32</v>
          </cell>
          <cell r="N1358">
            <v>38281</v>
          </cell>
          <cell r="O1358">
            <v>107.48</v>
          </cell>
          <cell r="Q1358">
            <v>38281</v>
          </cell>
          <cell r="R1358">
            <v>1.2615000000000001</v>
          </cell>
        </row>
        <row r="1359">
          <cell r="H1359">
            <v>38267</v>
          </cell>
          <cell r="I1359">
            <v>56.37</v>
          </cell>
          <cell r="K1359">
            <v>38280</v>
          </cell>
          <cell r="L1359">
            <v>41.31</v>
          </cell>
          <cell r="N1359">
            <v>38280</v>
          </cell>
          <cell r="O1359">
            <v>108.24</v>
          </cell>
          <cell r="Q1359">
            <v>38280</v>
          </cell>
          <cell r="R1359">
            <v>1.2589999999999999</v>
          </cell>
        </row>
        <row r="1360">
          <cell r="H1360">
            <v>38266</v>
          </cell>
          <cell r="I1360">
            <v>56.284999999999997</v>
          </cell>
          <cell r="K1360">
            <v>38279</v>
          </cell>
          <cell r="L1360">
            <v>41.32</v>
          </cell>
          <cell r="N1360">
            <v>38279</v>
          </cell>
          <cell r="O1360">
            <v>108.38</v>
          </cell>
          <cell r="Q1360">
            <v>38279</v>
          </cell>
          <cell r="R1360">
            <v>1.2513000000000001</v>
          </cell>
        </row>
        <row r="1361">
          <cell r="H1361">
            <v>38265</v>
          </cell>
          <cell r="I1361">
            <v>56.35</v>
          </cell>
          <cell r="K1361">
            <v>38278</v>
          </cell>
          <cell r="L1361">
            <v>41.43</v>
          </cell>
          <cell r="N1361">
            <v>38278</v>
          </cell>
          <cell r="O1361">
            <v>109.26</v>
          </cell>
          <cell r="Q1361">
            <v>38278</v>
          </cell>
          <cell r="R1361">
            <v>1.2494000000000001</v>
          </cell>
        </row>
        <row r="1362">
          <cell r="H1362">
            <v>38264</v>
          </cell>
          <cell r="I1362">
            <v>56.274999999999999</v>
          </cell>
          <cell r="K1362">
            <v>38275</v>
          </cell>
          <cell r="L1362">
            <v>41.43</v>
          </cell>
          <cell r="N1362">
            <v>38275</v>
          </cell>
          <cell r="O1362">
            <v>109.33</v>
          </cell>
          <cell r="Q1362">
            <v>38275</v>
          </cell>
          <cell r="R1362">
            <v>1.2469000000000001</v>
          </cell>
        </row>
        <row r="1363">
          <cell r="H1363">
            <v>38261</v>
          </cell>
          <cell r="I1363">
            <v>56.3</v>
          </cell>
          <cell r="K1363">
            <v>38274</v>
          </cell>
          <cell r="L1363">
            <v>41.43</v>
          </cell>
          <cell r="N1363">
            <v>38274</v>
          </cell>
          <cell r="O1363">
            <v>109.67</v>
          </cell>
          <cell r="Q1363">
            <v>38274</v>
          </cell>
          <cell r="R1363">
            <v>1.2387999999999999</v>
          </cell>
        </row>
        <row r="1364">
          <cell r="H1364">
            <v>38260</v>
          </cell>
          <cell r="I1364">
            <v>56.28</v>
          </cell>
          <cell r="K1364">
            <v>38273</v>
          </cell>
          <cell r="L1364">
            <v>41.42</v>
          </cell>
          <cell r="N1364">
            <v>38273</v>
          </cell>
          <cell r="O1364">
            <v>109.75</v>
          </cell>
          <cell r="Q1364">
            <v>38273</v>
          </cell>
          <cell r="R1364">
            <v>1.2347999999999999</v>
          </cell>
        </row>
        <row r="1365">
          <cell r="H1365">
            <v>38259</v>
          </cell>
          <cell r="I1365">
            <v>56.314999999999998</v>
          </cell>
          <cell r="K1365">
            <v>38272</v>
          </cell>
          <cell r="L1365">
            <v>41.35</v>
          </cell>
          <cell r="N1365">
            <v>38272</v>
          </cell>
          <cell r="O1365">
            <v>109.69</v>
          </cell>
          <cell r="Q1365">
            <v>38272</v>
          </cell>
          <cell r="R1365">
            <v>1.2328000000000001</v>
          </cell>
        </row>
        <row r="1366">
          <cell r="H1366">
            <v>38258</v>
          </cell>
          <cell r="I1366">
            <v>56.38</v>
          </cell>
          <cell r="K1366">
            <v>38271</v>
          </cell>
          <cell r="L1366">
            <v>41.26</v>
          </cell>
          <cell r="N1366">
            <v>38271</v>
          </cell>
          <cell r="O1366">
            <v>109.36</v>
          </cell>
          <cell r="Q1366">
            <v>38271</v>
          </cell>
          <cell r="R1366">
            <v>1.2387999999999999</v>
          </cell>
        </row>
        <row r="1367">
          <cell r="H1367">
            <v>38257</v>
          </cell>
          <cell r="I1367">
            <v>56.45</v>
          </cell>
          <cell r="K1367">
            <v>38268</v>
          </cell>
          <cell r="L1367">
            <v>41.32</v>
          </cell>
          <cell r="N1367">
            <v>38268</v>
          </cell>
          <cell r="O1367">
            <v>109.53</v>
          </cell>
          <cell r="Q1367">
            <v>38268</v>
          </cell>
          <cell r="R1367">
            <v>1.2408999999999999</v>
          </cell>
        </row>
        <row r="1368">
          <cell r="H1368">
            <v>38254</v>
          </cell>
          <cell r="I1368">
            <v>56.37</v>
          </cell>
          <cell r="K1368">
            <v>38267</v>
          </cell>
          <cell r="L1368">
            <v>41.38</v>
          </cell>
          <cell r="N1368">
            <v>38267</v>
          </cell>
          <cell r="O1368">
            <v>111.24</v>
          </cell>
          <cell r="Q1368">
            <v>38267</v>
          </cell>
          <cell r="R1368">
            <v>1.2284999999999999</v>
          </cell>
        </row>
        <row r="1369">
          <cell r="H1369">
            <v>38253</v>
          </cell>
          <cell r="I1369">
            <v>56.36</v>
          </cell>
          <cell r="K1369">
            <v>38266</v>
          </cell>
          <cell r="L1369">
            <v>41.43</v>
          </cell>
          <cell r="N1369">
            <v>38266</v>
          </cell>
          <cell r="O1369">
            <v>111.35</v>
          </cell>
          <cell r="Q1369">
            <v>38266</v>
          </cell>
          <cell r="R1369">
            <v>1.2286999999999999</v>
          </cell>
        </row>
        <row r="1370">
          <cell r="H1370">
            <v>38252</v>
          </cell>
          <cell r="I1370">
            <v>56.32</v>
          </cell>
          <cell r="K1370">
            <v>38265</v>
          </cell>
          <cell r="L1370">
            <v>41.4</v>
          </cell>
          <cell r="N1370">
            <v>38265</v>
          </cell>
          <cell r="O1370">
            <v>111.15</v>
          </cell>
          <cell r="Q1370">
            <v>38265</v>
          </cell>
          <cell r="R1370">
            <v>1.2313000000000001</v>
          </cell>
        </row>
        <row r="1371">
          <cell r="H1371">
            <v>38251</v>
          </cell>
          <cell r="I1371">
            <v>56.33</v>
          </cell>
          <cell r="K1371">
            <v>38264</v>
          </cell>
          <cell r="L1371">
            <v>41.4</v>
          </cell>
          <cell r="N1371">
            <v>38264</v>
          </cell>
          <cell r="O1371">
            <v>110.98</v>
          </cell>
          <cell r="Q1371">
            <v>38264</v>
          </cell>
          <cell r="R1371">
            <v>1.2286999999999999</v>
          </cell>
        </row>
        <row r="1372">
          <cell r="H1372">
            <v>38250</v>
          </cell>
          <cell r="I1372">
            <v>56.2</v>
          </cell>
          <cell r="K1372">
            <v>38261</v>
          </cell>
          <cell r="L1372">
            <v>41.36</v>
          </cell>
          <cell r="N1372">
            <v>38261</v>
          </cell>
          <cell r="O1372">
            <v>110.54</v>
          </cell>
          <cell r="Q1372">
            <v>38261</v>
          </cell>
          <cell r="R1372">
            <v>1.2417</v>
          </cell>
        </row>
        <row r="1373">
          <cell r="H1373">
            <v>38247</v>
          </cell>
          <cell r="I1373">
            <v>56.21</v>
          </cell>
          <cell r="K1373">
            <v>38260</v>
          </cell>
          <cell r="L1373">
            <v>41.4</v>
          </cell>
          <cell r="N1373">
            <v>38260</v>
          </cell>
          <cell r="O1373">
            <v>110.05</v>
          </cell>
          <cell r="Q1373">
            <v>38260</v>
          </cell>
          <cell r="R1373">
            <v>1.2436</v>
          </cell>
        </row>
        <row r="1374">
          <cell r="H1374">
            <v>38246</v>
          </cell>
          <cell r="I1374">
            <v>56.19</v>
          </cell>
          <cell r="K1374">
            <v>38259</v>
          </cell>
          <cell r="L1374">
            <v>41.53</v>
          </cell>
          <cell r="N1374">
            <v>38259</v>
          </cell>
          <cell r="O1374">
            <v>110.89</v>
          </cell>
          <cell r="Q1374">
            <v>38259</v>
          </cell>
          <cell r="R1374">
            <v>1.2333000000000001</v>
          </cell>
        </row>
        <row r="1375">
          <cell r="H1375">
            <v>38245</v>
          </cell>
          <cell r="I1375">
            <v>56.094999999999999</v>
          </cell>
          <cell r="K1375">
            <v>38258</v>
          </cell>
          <cell r="L1375">
            <v>41.63</v>
          </cell>
          <cell r="N1375">
            <v>38258</v>
          </cell>
          <cell r="O1375">
            <v>111.38</v>
          </cell>
          <cell r="Q1375">
            <v>38258</v>
          </cell>
          <cell r="R1375">
            <v>1.2328000000000001</v>
          </cell>
        </row>
        <row r="1376">
          <cell r="H1376">
            <v>38244</v>
          </cell>
          <cell r="I1376">
            <v>56.17</v>
          </cell>
          <cell r="K1376">
            <v>38257</v>
          </cell>
          <cell r="L1376">
            <v>41.53</v>
          </cell>
          <cell r="N1376">
            <v>38257</v>
          </cell>
          <cell r="O1376">
            <v>111.29</v>
          </cell>
          <cell r="Q1376">
            <v>38257</v>
          </cell>
          <cell r="R1376">
            <v>1.2293000000000001</v>
          </cell>
        </row>
        <row r="1377">
          <cell r="H1377">
            <v>38243</v>
          </cell>
          <cell r="I1377">
            <v>56.16</v>
          </cell>
          <cell r="K1377">
            <v>38254</v>
          </cell>
          <cell r="L1377">
            <v>41.38</v>
          </cell>
          <cell r="N1377">
            <v>38254</v>
          </cell>
          <cell r="O1377">
            <v>110.63</v>
          </cell>
          <cell r="Q1377">
            <v>38254</v>
          </cell>
          <cell r="R1377">
            <v>1.2276</v>
          </cell>
        </row>
        <row r="1378">
          <cell r="H1378">
            <v>38240</v>
          </cell>
          <cell r="I1378">
            <v>56.14</v>
          </cell>
          <cell r="K1378">
            <v>38253</v>
          </cell>
          <cell r="L1378">
            <v>41.36</v>
          </cell>
          <cell r="N1378">
            <v>38253</v>
          </cell>
          <cell r="O1378">
            <v>110.79</v>
          </cell>
          <cell r="Q1378">
            <v>38253</v>
          </cell>
          <cell r="R1378">
            <v>1.2271000000000001</v>
          </cell>
        </row>
        <row r="1379">
          <cell r="H1379">
            <v>38239</v>
          </cell>
          <cell r="I1379">
            <v>56.08</v>
          </cell>
          <cell r="K1379">
            <v>38252</v>
          </cell>
          <cell r="L1379">
            <v>41.35</v>
          </cell>
          <cell r="N1379">
            <v>38252</v>
          </cell>
          <cell r="O1379">
            <v>110.6</v>
          </cell>
          <cell r="Q1379">
            <v>38252</v>
          </cell>
          <cell r="R1379">
            <v>1.2269000000000001</v>
          </cell>
        </row>
        <row r="1380">
          <cell r="H1380">
            <v>38238</v>
          </cell>
          <cell r="I1380">
            <v>56.094999999999999</v>
          </cell>
          <cell r="K1380">
            <v>38251</v>
          </cell>
          <cell r="L1380">
            <v>41.35</v>
          </cell>
          <cell r="N1380">
            <v>38251</v>
          </cell>
          <cell r="O1380">
            <v>109.65</v>
          </cell>
          <cell r="Q1380">
            <v>38251</v>
          </cell>
          <cell r="R1380">
            <v>1.2336</v>
          </cell>
        </row>
        <row r="1381">
          <cell r="H1381">
            <v>38237</v>
          </cell>
          <cell r="I1381">
            <v>56.094999999999999</v>
          </cell>
          <cell r="K1381">
            <v>38250</v>
          </cell>
          <cell r="L1381">
            <v>41.29</v>
          </cell>
          <cell r="N1381">
            <v>38250</v>
          </cell>
          <cell r="O1381">
            <v>109.9</v>
          </cell>
          <cell r="Q1381">
            <v>38250</v>
          </cell>
          <cell r="R1381">
            <v>1.2176</v>
          </cell>
        </row>
        <row r="1382">
          <cell r="H1382">
            <v>38236</v>
          </cell>
          <cell r="I1382">
            <v>56.125</v>
          </cell>
          <cell r="K1382">
            <v>38247</v>
          </cell>
          <cell r="L1382">
            <v>41.28</v>
          </cell>
          <cell r="N1382">
            <v>38247</v>
          </cell>
          <cell r="O1382">
            <v>109.82</v>
          </cell>
          <cell r="Q1382">
            <v>38247</v>
          </cell>
          <cell r="R1382">
            <v>1.2187000000000001</v>
          </cell>
        </row>
        <row r="1383">
          <cell r="H1383">
            <v>38233</v>
          </cell>
          <cell r="I1383">
            <v>56.09</v>
          </cell>
          <cell r="K1383">
            <v>38246</v>
          </cell>
          <cell r="L1383">
            <v>41.24</v>
          </cell>
          <cell r="N1383">
            <v>38246</v>
          </cell>
          <cell r="O1383">
            <v>109.59</v>
          </cell>
          <cell r="Q1383">
            <v>38246</v>
          </cell>
          <cell r="R1383">
            <v>1.2181999999999999</v>
          </cell>
        </row>
        <row r="1384">
          <cell r="H1384">
            <v>38232</v>
          </cell>
          <cell r="I1384">
            <v>56.125</v>
          </cell>
          <cell r="K1384">
            <v>38245</v>
          </cell>
          <cell r="L1384">
            <v>41.32</v>
          </cell>
          <cell r="N1384">
            <v>38245</v>
          </cell>
          <cell r="O1384">
            <v>110.03</v>
          </cell>
          <cell r="Q1384">
            <v>38245</v>
          </cell>
          <cell r="R1384">
            <v>1.2151000000000001</v>
          </cell>
        </row>
        <row r="1385">
          <cell r="H1385">
            <v>38231</v>
          </cell>
          <cell r="I1385">
            <v>56.25</v>
          </cell>
          <cell r="K1385">
            <v>38244</v>
          </cell>
          <cell r="L1385">
            <v>41.22</v>
          </cell>
          <cell r="N1385">
            <v>38244</v>
          </cell>
          <cell r="O1385">
            <v>109.64</v>
          </cell>
          <cell r="Q1385">
            <v>38244</v>
          </cell>
          <cell r="R1385">
            <v>1.2254</v>
          </cell>
        </row>
        <row r="1386">
          <cell r="H1386">
            <v>38230</v>
          </cell>
          <cell r="I1386">
            <v>56.16</v>
          </cell>
          <cell r="K1386">
            <v>38243</v>
          </cell>
          <cell r="L1386">
            <v>41.53</v>
          </cell>
          <cell r="N1386">
            <v>38243</v>
          </cell>
          <cell r="O1386">
            <v>110.03</v>
          </cell>
          <cell r="Q1386">
            <v>38243</v>
          </cell>
          <cell r="R1386">
            <v>1.226</v>
          </cell>
        </row>
        <row r="1387">
          <cell r="H1387">
            <v>38229</v>
          </cell>
          <cell r="I1387">
            <v>56.21</v>
          </cell>
          <cell r="K1387">
            <v>38240</v>
          </cell>
          <cell r="L1387">
            <v>41.53</v>
          </cell>
          <cell r="N1387">
            <v>38240</v>
          </cell>
          <cell r="O1387">
            <v>109.67</v>
          </cell>
          <cell r="Q1387">
            <v>38240</v>
          </cell>
          <cell r="R1387">
            <v>1.2262</v>
          </cell>
        </row>
        <row r="1388">
          <cell r="H1388">
            <v>38226</v>
          </cell>
          <cell r="I1388">
            <v>56.15</v>
          </cell>
          <cell r="K1388">
            <v>38239</v>
          </cell>
          <cell r="L1388">
            <v>41.6</v>
          </cell>
          <cell r="N1388">
            <v>38239</v>
          </cell>
          <cell r="O1388">
            <v>109.68</v>
          </cell>
          <cell r="Q1388">
            <v>38239</v>
          </cell>
          <cell r="R1388">
            <v>1.2213000000000001</v>
          </cell>
        </row>
        <row r="1389">
          <cell r="H1389">
            <v>38225</v>
          </cell>
          <cell r="I1389">
            <v>56.055</v>
          </cell>
          <cell r="K1389">
            <v>38238</v>
          </cell>
          <cell r="L1389">
            <v>41.63</v>
          </cell>
          <cell r="N1389">
            <v>38238</v>
          </cell>
          <cell r="O1389">
            <v>109.35</v>
          </cell>
          <cell r="Q1389">
            <v>38238</v>
          </cell>
          <cell r="R1389">
            <v>1.2182999999999999</v>
          </cell>
        </row>
        <row r="1390">
          <cell r="H1390">
            <v>38224</v>
          </cell>
          <cell r="I1390">
            <v>56.045000000000002</v>
          </cell>
          <cell r="K1390">
            <v>38237</v>
          </cell>
          <cell r="L1390">
            <v>41.63</v>
          </cell>
          <cell r="N1390">
            <v>38237</v>
          </cell>
          <cell r="O1390">
            <v>109.35</v>
          </cell>
          <cell r="Q1390">
            <v>38237</v>
          </cell>
          <cell r="R1390">
            <v>1.2109000000000001</v>
          </cell>
        </row>
        <row r="1391">
          <cell r="H1391">
            <v>38223</v>
          </cell>
          <cell r="I1391">
            <v>55.975000000000001</v>
          </cell>
          <cell r="K1391">
            <v>38236</v>
          </cell>
          <cell r="L1391">
            <v>41.61</v>
          </cell>
          <cell r="N1391">
            <v>38236</v>
          </cell>
          <cell r="O1391">
            <v>110.15</v>
          </cell>
          <cell r="Q1391">
            <v>38236</v>
          </cell>
          <cell r="R1391">
            <v>1.2063999999999999</v>
          </cell>
        </row>
        <row r="1392">
          <cell r="H1392">
            <v>38222</v>
          </cell>
          <cell r="I1392">
            <v>55.85</v>
          </cell>
          <cell r="K1392">
            <v>38233</v>
          </cell>
          <cell r="L1392">
            <v>41.57</v>
          </cell>
          <cell r="N1392">
            <v>38233</v>
          </cell>
          <cell r="O1392">
            <v>110.48</v>
          </cell>
          <cell r="Q1392">
            <v>38233</v>
          </cell>
          <cell r="R1392">
            <v>1.2058</v>
          </cell>
        </row>
        <row r="1393">
          <cell r="H1393">
            <v>38219</v>
          </cell>
          <cell r="I1393">
            <v>55.72</v>
          </cell>
          <cell r="K1393">
            <v>38232</v>
          </cell>
          <cell r="L1393">
            <v>41.53</v>
          </cell>
          <cell r="N1393">
            <v>38232</v>
          </cell>
          <cell r="O1393">
            <v>109.49</v>
          </cell>
          <cell r="Q1393">
            <v>38232</v>
          </cell>
          <cell r="R1393">
            <v>1.2175</v>
          </cell>
        </row>
        <row r="1394">
          <cell r="H1394">
            <v>38218</v>
          </cell>
          <cell r="I1394">
            <v>55.76</v>
          </cell>
          <cell r="K1394">
            <v>38231</v>
          </cell>
          <cell r="L1394">
            <v>41.58</v>
          </cell>
          <cell r="N1394">
            <v>38231</v>
          </cell>
          <cell r="O1394">
            <v>109.52</v>
          </cell>
          <cell r="Q1394">
            <v>38231</v>
          </cell>
          <cell r="R1394">
            <v>1.2187999999999999</v>
          </cell>
        </row>
        <row r="1395">
          <cell r="H1395">
            <v>38217</v>
          </cell>
          <cell r="I1395">
            <v>55.78</v>
          </cell>
          <cell r="K1395">
            <v>38230</v>
          </cell>
          <cell r="L1395">
            <v>41.63</v>
          </cell>
          <cell r="N1395">
            <v>38230</v>
          </cell>
          <cell r="O1395">
            <v>109.17</v>
          </cell>
          <cell r="Q1395">
            <v>38230</v>
          </cell>
          <cell r="R1395">
            <v>1.2182999999999999</v>
          </cell>
        </row>
        <row r="1396">
          <cell r="H1396">
            <v>38216</v>
          </cell>
          <cell r="I1396">
            <v>55.715000000000003</v>
          </cell>
          <cell r="K1396">
            <v>38229</v>
          </cell>
          <cell r="L1396">
            <v>41.65</v>
          </cell>
          <cell r="N1396">
            <v>38229</v>
          </cell>
          <cell r="O1396">
            <v>109.88</v>
          </cell>
          <cell r="Q1396">
            <v>38229</v>
          </cell>
          <cell r="R1396">
            <v>1.2048000000000001</v>
          </cell>
        </row>
        <row r="1397">
          <cell r="H1397">
            <v>38215</v>
          </cell>
          <cell r="I1397">
            <v>55.73</v>
          </cell>
          <cell r="K1397">
            <v>38226</v>
          </cell>
          <cell r="L1397">
            <v>41.6</v>
          </cell>
          <cell r="N1397">
            <v>38226</v>
          </cell>
          <cell r="O1397">
            <v>109.68</v>
          </cell>
          <cell r="Q1397">
            <v>38226</v>
          </cell>
          <cell r="R1397">
            <v>1.2011000000000001</v>
          </cell>
        </row>
        <row r="1398">
          <cell r="H1398">
            <v>38212</v>
          </cell>
          <cell r="I1398">
            <v>55.69</v>
          </cell>
          <cell r="K1398">
            <v>38225</v>
          </cell>
          <cell r="L1398">
            <v>41.65</v>
          </cell>
          <cell r="N1398">
            <v>38225</v>
          </cell>
          <cell r="O1398">
            <v>109.69</v>
          </cell>
          <cell r="Q1398">
            <v>38225</v>
          </cell>
          <cell r="R1398">
            <v>1.2101999999999999</v>
          </cell>
        </row>
        <row r="1399">
          <cell r="H1399">
            <v>38211</v>
          </cell>
          <cell r="I1399">
            <v>55.67</v>
          </cell>
          <cell r="K1399">
            <v>38224</v>
          </cell>
          <cell r="L1399">
            <v>41.63</v>
          </cell>
          <cell r="N1399">
            <v>38224</v>
          </cell>
          <cell r="O1399">
            <v>110.18</v>
          </cell>
          <cell r="Q1399">
            <v>38224</v>
          </cell>
          <cell r="R1399">
            <v>1.2082999999999999</v>
          </cell>
        </row>
        <row r="1400">
          <cell r="H1400">
            <v>38210</v>
          </cell>
          <cell r="I1400">
            <v>55.69</v>
          </cell>
          <cell r="K1400">
            <v>38223</v>
          </cell>
          <cell r="L1400">
            <v>41.44</v>
          </cell>
          <cell r="N1400">
            <v>38223</v>
          </cell>
          <cell r="O1400">
            <v>109.63</v>
          </cell>
          <cell r="Q1400">
            <v>38223</v>
          </cell>
          <cell r="R1400">
            <v>1.2081</v>
          </cell>
        </row>
        <row r="1401">
          <cell r="H1401">
            <v>38209</v>
          </cell>
          <cell r="I1401">
            <v>55.66</v>
          </cell>
          <cell r="K1401">
            <v>38222</v>
          </cell>
          <cell r="L1401">
            <v>41.49</v>
          </cell>
          <cell r="N1401">
            <v>38222</v>
          </cell>
          <cell r="O1401">
            <v>109.82</v>
          </cell>
          <cell r="Q1401">
            <v>38222</v>
          </cell>
          <cell r="R1401">
            <v>1.2142999999999999</v>
          </cell>
        </row>
        <row r="1402">
          <cell r="H1402">
            <v>38208</v>
          </cell>
          <cell r="I1402">
            <v>55.71</v>
          </cell>
          <cell r="K1402">
            <v>38219</v>
          </cell>
          <cell r="L1402">
            <v>41.46</v>
          </cell>
          <cell r="N1402">
            <v>38219</v>
          </cell>
          <cell r="O1402">
            <v>109.12</v>
          </cell>
          <cell r="Q1402">
            <v>38219</v>
          </cell>
          <cell r="R1402">
            <v>1.232</v>
          </cell>
        </row>
        <row r="1403">
          <cell r="H1403">
            <v>38205</v>
          </cell>
          <cell r="I1403">
            <v>55.715000000000003</v>
          </cell>
          <cell r="K1403">
            <v>38218</v>
          </cell>
          <cell r="L1403">
            <v>41.48</v>
          </cell>
          <cell r="N1403">
            <v>38218</v>
          </cell>
          <cell r="O1403">
            <v>109.35</v>
          </cell>
          <cell r="Q1403">
            <v>38218</v>
          </cell>
          <cell r="R1403">
            <v>1.2363</v>
          </cell>
        </row>
        <row r="1404">
          <cell r="H1404">
            <v>38204</v>
          </cell>
          <cell r="I1404">
            <v>55.78</v>
          </cell>
          <cell r="K1404">
            <v>38217</v>
          </cell>
          <cell r="L1404">
            <v>41.5</v>
          </cell>
          <cell r="N1404">
            <v>38217</v>
          </cell>
          <cell r="O1404">
            <v>109.33</v>
          </cell>
          <cell r="Q1404">
            <v>38217</v>
          </cell>
          <cell r="R1404">
            <v>1.2336</v>
          </cell>
        </row>
        <row r="1405">
          <cell r="H1405">
            <v>38203</v>
          </cell>
          <cell r="I1405">
            <v>55.9</v>
          </cell>
          <cell r="K1405">
            <v>38216</v>
          </cell>
          <cell r="L1405">
            <v>41.51</v>
          </cell>
          <cell r="N1405">
            <v>38216</v>
          </cell>
          <cell r="O1405">
            <v>110.06</v>
          </cell>
          <cell r="Q1405">
            <v>38216</v>
          </cell>
          <cell r="R1405">
            <v>1.2354000000000001</v>
          </cell>
        </row>
        <row r="1406">
          <cell r="H1406">
            <v>38202</v>
          </cell>
          <cell r="I1406">
            <v>55.81</v>
          </cell>
          <cell r="K1406">
            <v>38215</v>
          </cell>
          <cell r="L1406">
            <v>41.53</v>
          </cell>
          <cell r="N1406">
            <v>38215</v>
          </cell>
          <cell r="O1406">
            <v>110.49</v>
          </cell>
          <cell r="Q1406">
            <v>38215</v>
          </cell>
          <cell r="R1406">
            <v>1.2362</v>
          </cell>
        </row>
        <row r="1407">
          <cell r="H1407">
            <v>38201</v>
          </cell>
          <cell r="I1407">
            <v>55.78</v>
          </cell>
          <cell r="K1407">
            <v>38212</v>
          </cell>
          <cell r="L1407">
            <v>41.53</v>
          </cell>
          <cell r="N1407">
            <v>38212</v>
          </cell>
          <cell r="O1407">
            <v>110.7</v>
          </cell>
          <cell r="Q1407">
            <v>38212</v>
          </cell>
          <cell r="R1407">
            <v>1.2374000000000001</v>
          </cell>
        </row>
        <row r="1408">
          <cell r="H1408">
            <v>38198</v>
          </cell>
          <cell r="I1408">
            <v>55.95</v>
          </cell>
          <cell r="K1408">
            <v>38211</v>
          </cell>
          <cell r="L1408">
            <v>41.5</v>
          </cell>
          <cell r="N1408">
            <v>38211</v>
          </cell>
          <cell r="O1408">
            <v>110.9</v>
          </cell>
          <cell r="Q1408">
            <v>38211</v>
          </cell>
          <cell r="R1408">
            <v>1.2251000000000001</v>
          </cell>
        </row>
        <row r="1409">
          <cell r="H1409">
            <v>38197</v>
          </cell>
          <cell r="I1409">
            <v>56.024999999999999</v>
          </cell>
          <cell r="K1409">
            <v>38210</v>
          </cell>
          <cell r="L1409">
            <v>41.53</v>
          </cell>
          <cell r="N1409">
            <v>38210</v>
          </cell>
          <cell r="O1409">
            <v>110.92</v>
          </cell>
          <cell r="Q1409">
            <v>38210</v>
          </cell>
          <cell r="R1409">
            <v>1.2218</v>
          </cell>
        </row>
        <row r="1410">
          <cell r="H1410">
            <v>38196</v>
          </cell>
          <cell r="I1410">
            <v>55.984999999999999</v>
          </cell>
          <cell r="K1410">
            <v>38209</v>
          </cell>
          <cell r="L1410">
            <v>41.44</v>
          </cell>
          <cell r="N1410">
            <v>38209</v>
          </cell>
          <cell r="O1410">
            <v>111.32</v>
          </cell>
          <cell r="Q1410">
            <v>38209</v>
          </cell>
          <cell r="R1410">
            <v>1.2236</v>
          </cell>
        </row>
        <row r="1411">
          <cell r="H1411">
            <v>38195</v>
          </cell>
          <cell r="I1411">
            <v>56.01</v>
          </cell>
          <cell r="K1411">
            <v>38208</v>
          </cell>
          <cell r="L1411">
            <v>41.42</v>
          </cell>
          <cell r="N1411">
            <v>38208</v>
          </cell>
          <cell r="O1411">
            <v>110.62</v>
          </cell>
          <cell r="Q1411">
            <v>38208</v>
          </cell>
          <cell r="R1411">
            <v>1.2272000000000001</v>
          </cell>
        </row>
        <row r="1412">
          <cell r="H1412">
            <v>38194</v>
          </cell>
          <cell r="I1412">
            <v>56.08</v>
          </cell>
          <cell r="K1412">
            <v>38205</v>
          </cell>
          <cell r="L1412">
            <v>41.36</v>
          </cell>
          <cell r="N1412">
            <v>38205</v>
          </cell>
          <cell r="O1412">
            <v>110.48</v>
          </cell>
          <cell r="Q1412">
            <v>38205</v>
          </cell>
          <cell r="R1412">
            <v>1.2279</v>
          </cell>
        </row>
        <row r="1413">
          <cell r="H1413">
            <v>38191</v>
          </cell>
          <cell r="I1413">
            <v>56.055</v>
          </cell>
          <cell r="K1413">
            <v>38204</v>
          </cell>
          <cell r="L1413">
            <v>41.47</v>
          </cell>
          <cell r="N1413">
            <v>38204</v>
          </cell>
          <cell r="O1413">
            <v>111.82</v>
          </cell>
          <cell r="Q1413">
            <v>38204</v>
          </cell>
          <cell r="R1413">
            <v>1.2054</v>
          </cell>
        </row>
        <row r="1414">
          <cell r="H1414">
            <v>38190</v>
          </cell>
          <cell r="I1414">
            <v>55.98</v>
          </cell>
          <cell r="K1414">
            <v>38203</v>
          </cell>
          <cell r="L1414">
            <v>41.49</v>
          </cell>
          <cell r="N1414">
            <v>38203</v>
          </cell>
          <cell r="O1414">
            <v>111.13</v>
          </cell>
          <cell r="Q1414">
            <v>38203</v>
          </cell>
          <cell r="R1414">
            <v>1.2050000000000001</v>
          </cell>
        </row>
        <row r="1415">
          <cell r="H1415">
            <v>38189</v>
          </cell>
          <cell r="I1415">
            <v>55.935000000000002</v>
          </cell>
          <cell r="K1415">
            <v>38202</v>
          </cell>
          <cell r="L1415">
            <v>41.36</v>
          </cell>
          <cell r="N1415">
            <v>38202</v>
          </cell>
          <cell r="O1415">
            <v>110.56</v>
          </cell>
          <cell r="Q1415">
            <v>38202</v>
          </cell>
          <cell r="R1415">
            <v>1.2060999999999999</v>
          </cell>
        </row>
        <row r="1416">
          <cell r="H1416">
            <v>38188</v>
          </cell>
          <cell r="I1416">
            <v>55.9</v>
          </cell>
          <cell r="K1416">
            <v>38201</v>
          </cell>
          <cell r="L1416">
            <v>41.32</v>
          </cell>
          <cell r="N1416">
            <v>38201</v>
          </cell>
          <cell r="O1416">
            <v>110.72</v>
          </cell>
          <cell r="Q1416">
            <v>38201</v>
          </cell>
          <cell r="R1416">
            <v>1.2025999999999999</v>
          </cell>
        </row>
        <row r="1417">
          <cell r="H1417">
            <v>38187</v>
          </cell>
          <cell r="I1417">
            <v>55.89</v>
          </cell>
          <cell r="K1417">
            <v>38198</v>
          </cell>
          <cell r="L1417">
            <v>41.32</v>
          </cell>
          <cell r="N1417">
            <v>38198</v>
          </cell>
          <cell r="O1417">
            <v>111.35</v>
          </cell>
          <cell r="Q1417">
            <v>38198</v>
          </cell>
          <cell r="R1417">
            <v>1.2018</v>
          </cell>
        </row>
        <row r="1418">
          <cell r="H1418">
            <v>38184</v>
          </cell>
          <cell r="I1418">
            <v>55.99</v>
          </cell>
          <cell r="K1418">
            <v>38197</v>
          </cell>
          <cell r="L1418">
            <v>41.38</v>
          </cell>
          <cell r="N1418">
            <v>38197</v>
          </cell>
          <cell r="O1418">
            <v>111.99</v>
          </cell>
          <cell r="Q1418">
            <v>38197</v>
          </cell>
          <cell r="R1418">
            <v>1.2044999999999999</v>
          </cell>
        </row>
        <row r="1419">
          <cell r="H1419">
            <v>38183</v>
          </cell>
          <cell r="I1419">
            <v>55.98</v>
          </cell>
          <cell r="K1419">
            <v>38196</v>
          </cell>
          <cell r="L1419">
            <v>41.43</v>
          </cell>
          <cell r="N1419">
            <v>38196</v>
          </cell>
          <cell r="O1419">
            <v>111.65</v>
          </cell>
          <cell r="Q1419">
            <v>38196</v>
          </cell>
          <cell r="R1419">
            <v>1.2055</v>
          </cell>
        </row>
        <row r="1420">
          <cell r="H1420">
            <v>38182</v>
          </cell>
          <cell r="I1420">
            <v>55.85</v>
          </cell>
          <cell r="K1420">
            <v>38195</v>
          </cell>
          <cell r="L1420">
            <v>41.31</v>
          </cell>
          <cell r="N1420">
            <v>38195</v>
          </cell>
          <cell r="O1420">
            <v>110.93</v>
          </cell>
          <cell r="Q1420">
            <v>38195</v>
          </cell>
          <cell r="R1420">
            <v>1.2057</v>
          </cell>
        </row>
        <row r="1421">
          <cell r="H1421">
            <v>38181</v>
          </cell>
          <cell r="I1421">
            <v>55.76</v>
          </cell>
          <cell r="K1421">
            <v>38194</v>
          </cell>
          <cell r="L1421">
            <v>41.22</v>
          </cell>
          <cell r="N1421">
            <v>38194</v>
          </cell>
          <cell r="O1421">
            <v>109.96</v>
          </cell>
          <cell r="Q1421">
            <v>38194</v>
          </cell>
          <cell r="R1421">
            <v>1.2141</v>
          </cell>
        </row>
        <row r="1422">
          <cell r="H1422">
            <v>38180</v>
          </cell>
          <cell r="I1422">
            <v>55.795000000000002</v>
          </cell>
          <cell r="K1422">
            <v>38191</v>
          </cell>
          <cell r="L1422">
            <v>41.07</v>
          </cell>
          <cell r="N1422">
            <v>38191</v>
          </cell>
          <cell r="O1422">
            <v>110.19</v>
          </cell>
          <cell r="Q1422">
            <v>38191</v>
          </cell>
          <cell r="R1422">
            <v>1.2092000000000001</v>
          </cell>
        </row>
        <row r="1423">
          <cell r="H1423">
            <v>38177</v>
          </cell>
          <cell r="I1423">
            <v>55.79</v>
          </cell>
          <cell r="K1423">
            <v>38190</v>
          </cell>
          <cell r="L1423">
            <v>40.99</v>
          </cell>
          <cell r="N1423">
            <v>38190</v>
          </cell>
          <cell r="O1423">
            <v>109.79</v>
          </cell>
          <cell r="Q1423">
            <v>38190</v>
          </cell>
          <cell r="R1423">
            <v>1.2257</v>
          </cell>
        </row>
        <row r="1424">
          <cell r="H1424">
            <v>38176</v>
          </cell>
          <cell r="I1424">
            <v>55.85</v>
          </cell>
          <cell r="K1424">
            <v>38189</v>
          </cell>
          <cell r="L1424">
            <v>41</v>
          </cell>
          <cell r="N1424">
            <v>38189</v>
          </cell>
          <cell r="O1424">
            <v>109.8</v>
          </cell>
          <cell r="Q1424">
            <v>38189</v>
          </cell>
          <cell r="R1424">
            <v>1.2259</v>
          </cell>
        </row>
        <row r="1425">
          <cell r="H1425">
            <v>38175</v>
          </cell>
          <cell r="I1425">
            <v>55.93</v>
          </cell>
          <cell r="K1425">
            <v>38188</v>
          </cell>
          <cell r="L1425">
            <v>40.86</v>
          </cell>
          <cell r="N1425">
            <v>38188</v>
          </cell>
          <cell r="O1425">
            <v>108.68</v>
          </cell>
          <cell r="Q1425">
            <v>38188</v>
          </cell>
          <cell r="R1425">
            <v>1.2330000000000001</v>
          </cell>
        </row>
        <row r="1426">
          <cell r="H1426">
            <v>38174</v>
          </cell>
          <cell r="I1426">
            <v>55.945</v>
          </cell>
          <cell r="K1426">
            <v>38187</v>
          </cell>
          <cell r="L1426">
            <v>40.78</v>
          </cell>
          <cell r="N1426">
            <v>38187</v>
          </cell>
          <cell r="O1426">
            <v>108.27</v>
          </cell>
          <cell r="Q1426">
            <v>38187</v>
          </cell>
          <cell r="R1426">
            <v>1.2441</v>
          </cell>
        </row>
        <row r="1427">
          <cell r="H1427">
            <v>38173</v>
          </cell>
          <cell r="I1427">
            <v>55.774999999999999</v>
          </cell>
          <cell r="K1427">
            <v>38184</v>
          </cell>
          <cell r="L1427">
            <v>40.81</v>
          </cell>
          <cell r="N1427">
            <v>38184</v>
          </cell>
          <cell r="O1427">
            <v>108.71</v>
          </cell>
          <cell r="Q1427">
            <v>38184</v>
          </cell>
          <cell r="R1427">
            <v>1.2452000000000001</v>
          </cell>
        </row>
        <row r="1428">
          <cell r="H1428">
            <v>38170</v>
          </cell>
          <cell r="I1428">
            <v>55.97</v>
          </cell>
          <cell r="K1428">
            <v>38183</v>
          </cell>
          <cell r="L1428">
            <v>40.82</v>
          </cell>
          <cell r="N1428">
            <v>38183</v>
          </cell>
          <cell r="O1428">
            <v>109.79</v>
          </cell>
          <cell r="Q1428">
            <v>38183</v>
          </cell>
          <cell r="R1428">
            <v>1.2355</v>
          </cell>
        </row>
        <row r="1429">
          <cell r="H1429">
            <v>38169</v>
          </cell>
          <cell r="I1429">
            <v>55.97</v>
          </cell>
          <cell r="K1429">
            <v>38182</v>
          </cell>
          <cell r="L1429">
            <v>40.76</v>
          </cell>
          <cell r="N1429">
            <v>38182</v>
          </cell>
          <cell r="O1429">
            <v>109.17</v>
          </cell>
          <cell r="Q1429">
            <v>38182</v>
          </cell>
          <cell r="R1429">
            <v>1.238</v>
          </cell>
        </row>
        <row r="1430">
          <cell r="H1430">
            <v>38168</v>
          </cell>
          <cell r="I1430">
            <v>56.12</v>
          </cell>
          <cell r="K1430">
            <v>38181</v>
          </cell>
          <cell r="L1430">
            <v>40.76</v>
          </cell>
          <cell r="N1430">
            <v>38181</v>
          </cell>
          <cell r="O1430">
            <v>108.67</v>
          </cell>
          <cell r="Q1430">
            <v>38181</v>
          </cell>
          <cell r="R1430">
            <v>1.2326999999999999</v>
          </cell>
        </row>
        <row r="1431">
          <cell r="H1431">
            <v>38167</v>
          </cell>
          <cell r="I1431">
            <v>56.325000000000003</v>
          </cell>
          <cell r="K1431">
            <v>38180</v>
          </cell>
          <cell r="L1431">
            <v>40.68</v>
          </cell>
          <cell r="N1431">
            <v>38180</v>
          </cell>
          <cell r="O1431">
            <v>108.26</v>
          </cell>
          <cell r="Q1431">
            <v>38180</v>
          </cell>
          <cell r="R1431">
            <v>1.2407999999999999</v>
          </cell>
        </row>
        <row r="1432">
          <cell r="H1432">
            <v>38166</v>
          </cell>
          <cell r="I1432">
            <v>56.14</v>
          </cell>
          <cell r="K1432">
            <v>38177</v>
          </cell>
          <cell r="L1432">
            <v>40.75</v>
          </cell>
          <cell r="N1432">
            <v>38177</v>
          </cell>
          <cell r="O1432">
            <v>108.19</v>
          </cell>
          <cell r="Q1432">
            <v>38177</v>
          </cell>
          <cell r="R1432">
            <v>1.2415</v>
          </cell>
        </row>
        <row r="1433">
          <cell r="H1433">
            <v>38163</v>
          </cell>
          <cell r="I1433">
            <v>56.04</v>
          </cell>
          <cell r="K1433">
            <v>38176</v>
          </cell>
          <cell r="L1433">
            <v>40.83</v>
          </cell>
          <cell r="N1433">
            <v>38176</v>
          </cell>
          <cell r="O1433">
            <v>109.01</v>
          </cell>
          <cell r="Q1433">
            <v>38176</v>
          </cell>
          <cell r="R1433">
            <v>1.2384999999999999</v>
          </cell>
        </row>
        <row r="1434">
          <cell r="H1434">
            <v>38162</v>
          </cell>
          <cell r="I1434">
            <v>56.034999999999997</v>
          </cell>
          <cell r="K1434">
            <v>38175</v>
          </cell>
          <cell r="L1434">
            <v>40.79</v>
          </cell>
          <cell r="N1434">
            <v>38175</v>
          </cell>
          <cell r="O1434">
            <v>108.63</v>
          </cell>
          <cell r="Q1434">
            <v>38175</v>
          </cell>
          <cell r="R1434">
            <v>1.2373000000000001</v>
          </cell>
        </row>
        <row r="1435">
          <cell r="H1435">
            <v>38161</v>
          </cell>
          <cell r="I1435">
            <v>56.225000000000001</v>
          </cell>
          <cell r="K1435">
            <v>38174</v>
          </cell>
          <cell r="L1435">
            <v>40.78</v>
          </cell>
          <cell r="N1435">
            <v>38174</v>
          </cell>
          <cell r="O1435">
            <v>109.5</v>
          </cell>
          <cell r="Q1435">
            <v>38174</v>
          </cell>
          <cell r="R1435">
            <v>1.2282999999999999</v>
          </cell>
        </row>
        <row r="1436">
          <cell r="H1436">
            <v>38160</v>
          </cell>
          <cell r="I1436">
            <v>56.24</v>
          </cell>
          <cell r="K1436">
            <v>38173</v>
          </cell>
          <cell r="L1436">
            <v>40.76</v>
          </cell>
          <cell r="N1436">
            <v>38173</v>
          </cell>
          <cell r="O1436">
            <v>109.08</v>
          </cell>
          <cell r="Q1436">
            <v>38173</v>
          </cell>
          <cell r="R1436">
            <v>1.2290000000000001</v>
          </cell>
        </row>
        <row r="1437">
          <cell r="H1437">
            <v>38159</v>
          </cell>
          <cell r="I1437">
            <v>56.17</v>
          </cell>
          <cell r="K1437">
            <v>38170</v>
          </cell>
          <cell r="L1437">
            <v>40.69</v>
          </cell>
          <cell r="N1437">
            <v>38170</v>
          </cell>
          <cell r="O1437">
            <v>108.32</v>
          </cell>
          <cell r="Q1437">
            <v>38170</v>
          </cell>
          <cell r="R1437">
            <v>1.2316</v>
          </cell>
        </row>
        <row r="1438">
          <cell r="H1438">
            <v>38156</v>
          </cell>
          <cell r="I1438">
            <v>56.43</v>
          </cell>
          <cell r="K1438">
            <v>38169</v>
          </cell>
          <cell r="L1438">
            <v>40.78</v>
          </cell>
          <cell r="N1438">
            <v>38169</v>
          </cell>
          <cell r="O1438">
            <v>108.4</v>
          </cell>
          <cell r="Q1438">
            <v>38169</v>
          </cell>
          <cell r="R1438">
            <v>1.216</v>
          </cell>
        </row>
        <row r="1439">
          <cell r="H1439">
            <v>38155</v>
          </cell>
          <cell r="I1439">
            <v>56.34</v>
          </cell>
          <cell r="K1439">
            <v>38168</v>
          </cell>
          <cell r="L1439">
            <v>40.93</v>
          </cell>
          <cell r="N1439">
            <v>38168</v>
          </cell>
          <cell r="O1439">
            <v>108.77</v>
          </cell>
          <cell r="Q1439">
            <v>38168</v>
          </cell>
          <cell r="R1439">
            <v>1.2199</v>
          </cell>
        </row>
        <row r="1440">
          <cell r="H1440">
            <v>38154</v>
          </cell>
          <cell r="I1440">
            <v>56.25</v>
          </cell>
          <cell r="K1440">
            <v>38167</v>
          </cell>
          <cell r="L1440">
            <v>40.89</v>
          </cell>
          <cell r="N1440">
            <v>38167</v>
          </cell>
          <cell r="O1440">
            <v>108.23</v>
          </cell>
          <cell r="Q1440">
            <v>38167</v>
          </cell>
          <cell r="R1440">
            <v>1.2081</v>
          </cell>
        </row>
        <row r="1441">
          <cell r="H1441">
            <v>38153</v>
          </cell>
          <cell r="I1441">
            <v>55.95</v>
          </cell>
          <cell r="K1441">
            <v>38166</v>
          </cell>
          <cell r="L1441">
            <v>40.880000000000003</v>
          </cell>
          <cell r="N1441">
            <v>38166</v>
          </cell>
          <cell r="O1441">
            <v>107.94</v>
          </cell>
          <cell r="Q1441">
            <v>38166</v>
          </cell>
          <cell r="R1441">
            <v>1.2184999999999999</v>
          </cell>
        </row>
        <row r="1442">
          <cell r="H1442">
            <v>38152</v>
          </cell>
          <cell r="I1442">
            <v>55.91</v>
          </cell>
          <cell r="K1442">
            <v>38163</v>
          </cell>
          <cell r="L1442">
            <v>40.86</v>
          </cell>
          <cell r="N1442">
            <v>38163</v>
          </cell>
          <cell r="O1442">
            <v>107.57</v>
          </cell>
          <cell r="Q1442">
            <v>38163</v>
          </cell>
          <cell r="R1442">
            <v>1.2178</v>
          </cell>
        </row>
        <row r="1443">
          <cell r="H1443">
            <v>38149</v>
          </cell>
          <cell r="I1443">
            <v>55.88</v>
          </cell>
          <cell r="K1443">
            <v>38162</v>
          </cell>
          <cell r="L1443">
            <v>40.840000000000003</v>
          </cell>
          <cell r="N1443">
            <v>38162</v>
          </cell>
          <cell r="O1443">
            <v>107.14</v>
          </cell>
          <cell r="Q1443">
            <v>38162</v>
          </cell>
          <cell r="R1443">
            <v>1.2170000000000001</v>
          </cell>
        </row>
        <row r="1444">
          <cell r="H1444">
            <v>38148</v>
          </cell>
          <cell r="I1444">
            <v>55.795000000000002</v>
          </cell>
          <cell r="K1444">
            <v>38161</v>
          </cell>
          <cell r="L1444">
            <v>40.99</v>
          </cell>
          <cell r="N1444">
            <v>38161</v>
          </cell>
          <cell r="O1444">
            <v>108.5</v>
          </cell>
          <cell r="Q1444">
            <v>38161</v>
          </cell>
          <cell r="R1444">
            <v>1.2093</v>
          </cell>
        </row>
        <row r="1445">
          <cell r="H1445">
            <v>38147</v>
          </cell>
          <cell r="I1445">
            <v>55.74</v>
          </cell>
          <cell r="K1445">
            <v>38160</v>
          </cell>
          <cell r="L1445">
            <v>40.94</v>
          </cell>
          <cell r="N1445">
            <v>38160</v>
          </cell>
          <cell r="O1445">
            <v>109.28</v>
          </cell>
          <cell r="Q1445">
            <v>38160</v>
          </cell>
          <cell r="R1445">
            <v>1.2107000000000001</v>
          </cell>
        </row>
        <row r="1446">
          <cell r="H1446">
            <v>38146</v>
          </cell>
          <cell r="I1446">
            <v>55.685000000000002</v>
          </cell>
          <cell r="K1446">
            <v>38159</v>
          </cell>
          <cell r="L1446">
            <v>40.89</v>
          </cell>
          <cell r="N1446">
            <v>38159</v>
          </cell>
          <cell r="O1446">
            <v>108.93</v>
          </cell>
          <cell r="Q1446">
            <v>38159</v>
          </cell>
          <cell r="R1446">
            <v>1.2114</v>
          </cell>
        </row>
        <row r="1447">
          <cell r="H1447">
            <v>38145</v>
          </cell>
          <cell r="I1447">
            <v>55.83</v>
          </cell>
          <cell r="K1447">
            <v>38156</v>
          </cell>
          <cell r="L1447">
            <v>40.94</v>
          </cell>
          <cell r="N1447">
            <v>38156</v>
          </cell>
          <cell r="O1447">
            <v>108.86</v>
          </cell>
          <cell r="Q1447">
            <v>38156</v>
          </cell>
          <cell r="R1447">
            <v>1.2137</v>
          </cell>
        </row>
        <row r="1448">
          <cell r="H1448">
            <v>38142</v>
          </cell>
          <cell r="I1448">
            <v>55.88</v>
          </cell>
          <cell r="K1448">
            <v>38155</v>
          </cell>
          <cell r="L1448">
            <v>40.880000000000003</v>
          </cell>
          <cell r="N1448">
            <v>38155</v>
          </cell>
          <cell r="O1448">
            <v>109.65</v>
          </cell>
          <cell r="Q1448">
            <v>38155</v>
          </cell>
          <cell r="R1448">
            <v>1.2053</v>
          </cell>
        </row>
        <row r="1449">
          <cell r="H1449">
            <v>38141</v>
          </cell>
          <cell r="I1449">
            <v>55.814999999999998</v>
          </cell>
          <cell r="K1449">
            <v>38154</v>
          </cell>
          <cell r="L1449">
            <v>40.97</v>
          </cell>
          <cell r="N1449">
            <v>38154</v>
          </cell>
          <cell r="O1449">
            <v>110.08</v>
          </cell>
          <cell r="Q1449">
            <v>38154</v>
          </cell>
          <cell r="R1449">
            <v>1.2011000000000001</v>
          </cell>
        </row>
        <row r="1450">
          <cell r="H1450">
            <v>38140</v>
          </cell>
          <cell r="I1450">
            <v>55.704999999999998</v>
          </cell>
          <cell r="K1450">
            <v>38153</v>
          </cell>
          <cell r="L1450">
            <v>41</v>
          </cell>
          <cell r="N1450">
            <v>38153</v>
          </cell>
          <cell r="O1450">
            <v>109.51</v>
          </cell>
          <cell r="Q1450">
            <v>38153</v>
          </cell>
          <cell r="R1450">
            <v>1.2161999999999999</v>
          </cell>
        </row>
        <row r="1451">
          <cell r="H1451">
            <v>38139</v>
          </cell>
          <cell r="I1451">
            <v>55.61</v>
          </cell>
          <cell r="K1451">
            <v>38152</v>
          </cell>
          <cell r="L1451">
            <v>40.86</v>
          </cell>
          <cell r="N1451">
            <v>38152</v>
          </cell>
          <cell r="O1451">
            <v>111.04</v>
          </cell>
          <cell r="Q1451">
            <v>38152</v>
          </cell>
          <cell r="R1451">
            <v>1.2057</v>
          </cell>
        </row>
        <row r="1452">
          <cell r="H1452">
            <v>38138</v>
          </cell>
          <cell r="I1452">
            <v>55.77</v>
          </cell>
          <cell r="K1452">
            <v>38149</v>
          </cell>
          <cell r="L1452">
            <v>40.72</v>
          </cell>
          <cell r="N1452">
            <v>38149</v>
          </cell>
          <cell r="O1452">
            <v>110.06</v>
          </cell>
          <cell r="Q1452">
            <v>38149</v>
          </cell>
          <cell r="R1452">
            <v>1.2006000000000001</v>
          </cell>
        </row>
        <row r="1453">
          <cell r="H1453">
            <v>38135</v>
          </cell>
          <cell r="I1453">
            <v>55.9</v>
          </cell>
          <cell r="K1453">
            <v>38148</v>
          </cell>
          <cell r="L1453">
            <v>40.65</v>
          </cell>
          <cell r="N1453">
            <v>38148</v>
          </cell>
          <cell r="O1453">
            <v>109.34</v>
          </cell>
          <cell r="Q1453">
            <v>38148</v>
          </cell>
          <cell r="R1453">
            <v>1.2105999999999999</v>
          </cell>
        </row>
        <row r="1454">
          <cell r="H1454">
            <v>38134</v>
          </cell>
          <cell r="I1454">
            <v>55.875</v>
          </cell>
          <cell r="K1454">
            <v>38147</v>
          </cell>
          <cell r="L1454">
            <v>40.6</v>
          </cell>
          <cell r="N1454">
            <v>38147</v>
          </cell>
          <cell r="O1454">
            <v>110.43</v>
          </cell>
          <cell r="Q1454">
            <v>38147</v>
          </cell>
          <cell r="R1454">
            <v>1.2049000000000001</v>
          </cell>
        </row>
        <row r="1455">
          <cell r="H1455">
            <v>38133</v>
          </cell>
          <cell r="I1455">
            <v>55.965000000000003</v>
          </cell>
          <cell r="K1455">
            <v>38146</v>
          </cell>
          <cell r="L1455">
            <v>40.58</v>
          </cell>
          <cell r="N1455">
            <v>38146</v>
          </cell>
          <cell r="O1455">
            <v>109.65</v>
          </cell>
          <cell r="Q1455">
            <v>38146</v>
          </cell>
          <cell r="R1455">
            <v>1.2269000000000001</v>
          </cell>
        </row>
        <row r="1456">
          <cell r="H1456">
            <v>38132</v>
          </cell>
          <cell r="I1456">
            <v>55.98</v>
          </cell>
          <cell r="K1456">
            <v>38145</v>
          </cell>
          <cell r="L1456">
            <v>40.57</v>
          </cell>
          <cell r="N1456">
            <v>38145</v>
          </cell>
          <cell r="O1456">
            <v>109.56</v>
          </cell>
          <cell r="Q1456">
            <v>38145</v>
          </cell>
          <cell r="R1456">
            <v>1.2322</v>
          </cell>
        </row>
        <row r="1457">
          <cell r="H1457">
            <v>38131</v>
          </cell>
          <cell r="I1457">
            <v>55.97</v>
          </cell>
          <cell r="K1457">
            <v>38142</v>
          </cell>
          <cell r="L1457">
            <v>40.71</v>
          </cell>
          <cell r="N1457">
            <v>38142</v>
          </cell>
          <cell r="O1457">
            <v>111.19</v>
          </cell>
          <cell r="Q1457">
            <v>38142</v>
          </cell>
          <cell r="R1457">
            <v>1.2282999999999999</v>
          </cell>
        </row>
        <row r="1458">
          <cell r="H1458">
            <v>38128</v>
          </cell>
          <cell r="I1458">
            <v>55.88</v>
          </cell>
          <cell r="K1458">
            <v>38141</v>
          </cell>
          <cell r="L1458">
            <v>40.67</v>
          </cell>
          <cell r="N1458">
            <v>38141</v>
          </cell>
          <cell r="O1458">
            <v>110.82</v>
          </cell>
          <cell r="Q1458">
            <v>38141</v>
          </cell>
          <cell r="R1458">
            <v>1.2227000000000001</v>
          </cell>
        </row>
        <row r="1459">
          <cell r="H1459">
            <v>38127</v>
          </cell>
          <cell r="I1459">
            <v>55.86</v>
          </cell>
          <cell r="K1459">
            <v>38140</v>
          </cell>
          <cell r="L1459">
            <v>40.61</v>
          </cell>
          <cell r="N1459">
            <v>38140</v>
          </cell>
          <cell r="O1459">
            <v>109.9</v>
          </cell>
          <cell r="Q1459">
            <v>38140</v>
          </cell>
          <cell r="R1459">
            <v>1.2215</v>
          </cell>
        </row>
        <row r="1460">
          <cell r="H1460">
            <v>38126</v>
          </cell>
          <cell r="I1460">
            <v>55.74</v>
          </cell>
          <cell r="K1460">
            <v>38139</v>
          </cell>
          <cell r="L1460">
            <v>40.67</v>
          </cell>
          <cell r="N1460">
            <v>38139</v>
          </cell>
          <cell r="O1460">
            <v>110.63</v>
          </cell>
          <cell r="Q1460">
            <v>38139</v>
          </cell>
          <cell r="R1460">
            <v>1.2248000000000001</v>
          </cell>
        </row>
        <row r="1461">
          <cell r="H1461">
            <v>38125</v>
          </cell>
          <cell r="I1461">
            <v>55.83</v>
          </cell>
          <cell r="K1461">
            <v>38138</v>
          </cell>
          <cell r="L1461">
            <v>40.549999999999997</v>
          </cell>
          <cell r="N1461">
            <v>38138</v>
          </cell>
          <cell r="O1461">
            <v>109.51</v>
          </cell>
          <cell r="Q1461">
            <v>38138</v>
          </cell>
          <cell r="R1461">
            <v>1.2187999999999999</v>
          </cell>
        </row>
        <row r="1462">
          <cell r="H1462">
            <v>38124</v>
          </cell>
          <cell r="I1462">
            <v>55.875</v>
          </cell>
          <cell r="K1462">
            <v>38135</v>
          </cell>
          <cell r="L1462">
            <v>40.57</v>
          </cell>
          <cell r="N1462">
            <v>38135</v>
          </cell>
          <cell r="O1462">
            <v>110.21</v>
          </cell>
          <cell r="Q1462">
            <v>38135</v>
          </cell>
          <cell r="R1462">
            <v>1.2222</v>
          </cell>
        </row>
        <row r="1463">
          <cell r="H1463">
            <v>38121</v>
          </cell>
          <cell r="I1463">
            <v>55.98</v>
          </cell>
          <cell r="K1463">
            <v>38134</v>
          </cell>
          <cell r="L1463">
            <v>40.67</v>
          </cell>
          <cell r="N1463">
            <v>38134</v>
          </cell>
          <cell r="O1463">
            <v>110.86</v>
          </cell>
          <cell r="Q1463">
            <v>38134</v>
          </cell>
          <cell r="R1463">
            <v>1.2263999999999999</v>
          </cell>
        </row>
        <row r="1464">
          <cell r="H1464">
            <v>38120</v>
          </cell>
          <cell r="I1464">
            <v>55.9</v>
          </cell>
          <cell r="K1464">
            <v>38133</v>
          </cell>
          <cell r="L1464">
            <v>40.76</v>
          </cell>
          <cell r="N1464">
            <v>38133</v>
          </cell>
          <cell r="O1464">
            <v>111.93</v>
          </cell>
          <cell r="Q1464">
            <v>38133</v>
          </cell>
          <cell r="R1464">
            <v>1.2105999999999999</v>
          </cell>
        </row>
        <row r="1465">
          <cell r="H1465">
            <v>38119</v>
          </cell>
          <cell r="I1465">
            <v>55.84</v>
          </cell>
          <cell r="K1465">
            <v>38132</v>
          </cell>
          <cell r="L1465">
            <v>40.78</v>
          </cell>
          <cell r="N1465">
            <v>38132</v>
          </cell>
          <cell r="O1465">
            <v>111.72</v>
          </cell>
          <cell r="Q1465">
            <v>38132</v>
          </cell>
          <cell r="R1465">
            <v>1.2105999999999999</v>
          </cell>
        </row>
        <row r="1466">
          <cell r="H1466">
            <v>38118</v>
          </cell>
          <cell r="I1466">
            <v>55.98</v>
          </cell>
          <cell r="K1466">
            <v>38131</v>
          </cell>
          <cell r="L1466">
            <v>40.76</v>
          </cell>
          <cell r="N1466">
            <v>38131</v>
          </cell>
          <cell r="O1466">
            <v>112.93</v>
          </cell>
          <cell r="Q1466">
            <v>38131</v>
          </cell>
          <cell r="R1466">
            <v>1.2004999999999999</v>
          </cell>
        </row>
        <row r="1467">
          <cell r="H1467">
            <v>38117</v>
          </cell>
          <cell r="I1467">
            <v>55.68</v>
          </cell>
          <cell r="K1467">
            <v>38128</v>
          </cell>
          <cell r="L1467">
            <v>40.78</v>
          </cell>
          <cell r="N1467">
            <v>38128</v>
          </cell>
          <cell r="O1467">
            <v>112.36</v>
          </cell>
          <cell r="Q1467">
            <v>38128</v>
          </cell>
          <cell r="R1467">
            <v>1.198</v>
          </cell>
        </row>
        <row r="1468">
          <cell r="H1468">
            <v>38114</v>
          </cell>
          <cell r="I1468">
            <v>55.68</v>
          </cell>
          <cell r="K1468">
            <v>38127</v>
          </cell>
          <cell r="L1468">
            <v>40.82</v>
          </cell>
          <cell r="N1468">
            <v>38127</v>
          </cell>
          <cell r="O1468">
            <v>112.76</v>
          </cell>
          <cell r="Q1468">
            <v>38127</v>
          </cell>
          <cell r="R1468">
            <v>1.1964999999999999</v>
          </cell>
        </row>
        <row r="1469">
          <cell r="H1469">
            <v>38113</v>
          </cell>
          <cell r="I1469">
            <v>55.7</v>
          </cell>
          <cell r="K1469">
            <v>38126</v>
          </cell>
          <cell r="L1469">
            <v>40.71</v>
          </cell>
          <cell r="N1469">
            <v>38126</v>
          </cell>
          <cell r="O1469">
            <v>113.12</v>
          </cell>
          <cell r="Q1469">
            <v>38126</v>
          </cell>
          <cell r="R1469">
            <v>1.2009000000000001</v>
          </cell>
        </row>
        <row r="1470">
          <cell r="H1470">
            <v>38112</v>
          </cell>
          <cell r="I1470">
            <v>55.46</v>
          </cell>
          <cell r="K1470">
            <v>38125</v>
          </cell>
          <cell r="L1470">
            <v>40.83</v>
          </cell>
          <cell r="N1470">
            <v>38125</v>
          </cell>
          <cell r="O1470">
            <v>114.29</v>
          </cell>
          <cell r="Q1470">
            <v>38125</v>
          </cell>
          <cell r="R1470">
            <v>1.1953</v>
          </cell>
        </row>
        <row r="1471">
          <cell r="H1471">
            <v>38111</v>
          </cell>
          <cell r="I1471">
            <v>55.71</v>
          </cell>
          <cell r="K1471">
            <v>38124</v>
          </cell>
          <cell r="L1471">
            <v>40.85</v>
          </cell>
          <cell r="N1471">
            <v>38124</v>
          </cell>
          <cell r="O1471">
            <v>114.34</v>
          </cell>
          <cell r="Q1471">
            <v>38124</v>
          </cell>
          <cell r="R1471">
            <v>1.2027000000000001</v>
          </cell>
        </row>
        <row r="1472">
          <cell r="H1472">
            <v>38110</v>
          </cell>
          <cell r="I1472">
            <v>55.8</v>
          </cell>
          <cell r="K1472">
            <v>38121</v>
          </cell>
          <cell r="L1472">
            <v>40.869999999999997</v>
          </cell>
          <cell r="N1472">
            <v>38121</v>
          </cell>
          <cell r="O1472">
            <v>114.24</v>
          </cell>
          <cell r="Q1472">
            <v>38121</v>
          </cell>
          <cell r="R1472">
            <v>1.1888000000000001</v>
          </cell>
        </row>
        <row r="1473">
          <cell r="H1473">
            <v>38107</v>
          </cell>
          <cell r="I1473">
            <v>56.07</v>
          </cell>
          <cell r="K1473">
            <v>38120</v>
          </cell>
          <cell r="L1473">
            <v>40.76</v>
          </cell>
          <cell r="N1473">
            <v>38120</v>
          </cell>
          <cell r="O1473">
            <v>114.51</v>
          </cell>
          <cell r="Q1473">
            <v>38120</v>
          </cell>
          <cell r="R1473">
            <v>1.1821999999999999</v>
          </cell>
        </row>
        <row r="1474">
          <cell r="H1474">
            <v>38106</v>
          </cell>
          <cell r="I1474">
            <v>55.994999999999997</v>
          </cell>
          <cell r="K1474">
            <v>38119</v>
          </cell>
          <cell r="L1474">
            <v>40.6</v>
          </cell>
          <cell r="N1474">
            <v>38119</v>
          </cell>
          <cell r="O1474">
            <v>113</v>
          </cell>
          <cell r="Q1474">
            <v>38119</v>
          </cell>
          <cell r="R1474">
            <v>1.1902999999999999</v>
          </cell>
        </row>
        <row r="1475">
          <cell r="H1475">
            <v>38105</v>
          </cell>
          <cell r="I1475">
            <v>55.8</v>
          </cell>
          <cell r="K1475">
            <v>38118</v>
          </cell>
          <cell r="L1475">
            <v>40.64</v>
          </cell>
          <cell r="N1475">
            <v>38118</v>
          </cell>
          <cell r="O1475">
            <v>113.15</v>
          </cell>
          <cell r="Q1475">
            <v>38118</v>
          </cell>
          <cell r="R1475">
            <v>1.1872</v>
          </cell>
        </row>
        <row r="1476">
          <cell r="H1476">
            <v>38104</v>
          </cell>
          <cell r="I1476">
            <v>55.64</v>
          </cell>
          <cell r="K1476">
            <v>38117</v>
          </cell>
          <cell r="L1476">
            <v>40.61</v>
          </cell>
          <cell r="N1476">
            <v>38117</v>
          </cell>
          <cell r="O1476">
            <v>113.68</v>
          </cell>
          <cell r="Q1476">
            <v>38117</v>
          </cell>
          <cell r="R1476">
            <v>1.1848000000000001</v>
          </cell>
        </row>
        <row r="1477">
          <cell r="H1477">
            <v>38103</v>
          </cell>
          <cell r="I1477">
            <v>55.674999999999997</v>
          </cell>
          <cell r="K1477">
            <v>38114</v>
          </cell>
          <cell r="L1477">
            <v>40.18</v>
          </cell>
          <cell r="N1477">
            <v>38114</v>
          </cell>
          <cell r="O1477">
            <v>112.21</v>
          </cell>
          <cell r="Q1477">
            <v>38114</v>
          </cell>
          <cell r="R1477">
            <v>1.1882999999999999</v>
          </cell>
        </row>
        <row r="1478">
          <cell r="H1478">
            <v>38100</v>
          </cell>
          <cell r="I1478">
            <v>55.774999999999999</v>
          </cell>
          <cell r="K1478">
            <v>38113</v>
          </cell>
          <cell r="L1478">
            <v>39.89</v>
          </cell>
          <cell r="N1478">
            <v>38113</v>
          </cell>
          <cell r="O1478">
            <v>109.76</v>
          </cell>
          <cell r="Q1478">
            <v>38113</v>
          </cell>
          <cell r="R1478">
            <v>1.2081</v>
          </cell>
        </row>
        <row r="1479">
          <cell r="H1479">
            <v>38099</v>
          </cell>
          <cell r="I1479">
            <v>55.884999999999998</v>
          </cell>
          <cell r="K1479">
            <v>38112</v>
          </cell>
          <cell r="L1479">
            <v>39.9</v>
          </cell>
          <cell r="N1479">
            <v>38112</v>
          </cell>
          <cell r="O1479">
            <v>108.69</v>
          </cell>
          <cell r="Q1479">
            <v>38112</v>
          </cell>
          <cell r="R1479">
            <v>1.2175</v>
          </cell>
        </row>
        <row r="1480">
          <cell r="H1480">
            <v>38098</v>
          </cell>
          <cell r="I1480">
            <v>55.814999999999998</v>
          </cell>
          <cell r="K1480">
            <v>38111</v>
          </cell>
          <cell r="L1480">
            <v>39.9</v>
          </cell>
          <cell r="N1480">
            <v>38111</v>
          </cell>
          <cell r="O1480">
            <v>109.36</v>
          </cell>
          <cell r="Q1480">
            <v>38111</v>
          </cell>
          <cell r="R1480">
            <v>1.21</v>
          </cell>
        </row>
        <row r="1481">
          <cell r="H1481">
            <v>38097</v>
          </cell>
          <cell r="I1481">
            <v>55.674999999999997</v>
          </cell>
          <cell r="K1481">
            <v>38110</v>
          </cell>
          <cell r="L1481">
            <v>39.99</v>
          </cell>
          <cell r="N1481">
            <v>38110</v>
          </cell>
          <cell r="O1481">
            <v>110.33</v>
          </cell>
          <cell r="Q1481">
            <v>38110</v>
          </cell>
          <cell r="R1481">
            <v>1.1945999999999999</v>
          </cell>
        </row>
        <row r="1482">
          <cell r="H1482">
            <v>38096</v>
          </cell>
          <cell r="I1482">
            <v>55.62</v>
          </cell>
          <cell r="K1482">
            <v>38107</v>
          </cell>
          <cell r="L1482">
            <v>40.06</v>
          </cell>
          <cell r="N1482">
            <v>38107</v>
          </cell>
          <cell r="O1482">
            <v>110.52</v>
          </cell>
          <cell r="Q1482">
            <v>38107</v>
          </cell>
          <cell r="R1482">
            <v>1.198</v>
          </cell>
        </row>
        <row r="1483">
          <cell r="H1483">
            <v>38093</v>
          </cell>
          <cell r="I1483">
            <v>55.814999999999998</v>
          </cell>
          <cell r="K1483">
            <v>38106</v>
          </cell>
          <cell r="L1483">
            <v>40</v>
          </cell>
          <cell r="N1483">
            <v>38106</v>
          </cell>
          <cell r="O1483">
            <v>109.89</v>
          </cell>
          <cell r="Q1483">
            <v>38106</v>
          </cell>
          <cell r="R1483">
            <v>1.1961999999999999</v>
          </cell>
        </row>
        <row r="1484">
          <cell r="H1484">
            <v>38092</v>
          </cell>
          <cell r="I1484">
            <v>55.86</v>
          </cell>
          <cell r="K1484">
            <v>38105</v>
          </cell>
          <cell r="L1484">
            <v>39.83</v>
          </cell>
          <cell r="N1484">
            <v>38105</v>
          </cell>
          <cell r="O1484">
            <v>110.1</v>
          </cell>
          <cell r="Q1484">
            <v>38105</v>
          </cell>
          <cell r="R1484">
            <v>1.1841999999999999</v>
          </cell>
        </row>
        <row r="1485">
          <cell r="H1485">
            <v>38091</v>
          </cell>
          <cell r="I1485">
            <v>55.85</v>
          </cell>
          <cell r="K1485">
            <v>38104</v>
          </cell>
          <cell r="L1485">
            <v>39.69</v>
          </cell>
          <cell r="N1485">
            <v>38104</v>
          </cell>
          <cell r="O1485">
            <v>109.42</v>
          </cell>
          <cell r="Q1485">
            <v>38104</v>
          </cell>
          <cell r="R1485">
            <v>1.1924999999999999</v>
          </cell>
        </row>
        <row r="1486">
          <cell r="H1486">
            <v>38090</v>
          </cell>
          <cell r="I1486">
            <v>55.83</v>
          </cell>
          <cell r="K1486">
            <v>38103</v>
          </cell>
          <cell r="L1486">
            <v>39.67</v>
          </cell>
          <cell r="N1486">
            <v>38103</v>
          </cell>
          <cell r="O1486">
            <v>108.6</v>
          </cell>
          <cell r="Q1486">
            <v>38103</v>
          </cell>
          <cell r="R1486">
            <v>1.1867000000000001</v>
          </cell>
        </row>
        <row r="1487">
          <cell r="H1487">
            <v>38089</v>
          </cell>
          <cell r="I1487">
            <v>56.164999999999999</v>
          </cell>
          <cell r="K1487">
            <v>38100</v>
          </cell>
          <cell r="L1487">
            <v>39.619999999999997</v>
          </cell>
          <cell r="N1487">
            <v>38100</v>
          </cell>
          <cell r="O1487">
            <v>108.97</v>
          </cell>
          <cell r="Q1487">
            <v>38100</v>
          </cell>
          <cell r="R1487">
            <v>1.1841999999999999</v>
          </cell>
        </row>
        <row r="1488">
          <cell r="H1488">
            <v>38086</v>
          </cell>
          <cell r="I1488">
            <v>56.28</v>
          </cell>
          <cell r="K1488">
            <v>38099</v>
          </cell>
          <cell r="L1488">
            <v>39.67</v>
          </cell>
          <cell r="N1488">
            <v>38099</v>
          </cell>
          <cell r="O1488">
            <v>109.4</v>
          </cell>
          <cell r="Q1488">
            <v>38099</v>
          </cell>
          <cell r="R1488">
            <v>1.1903999999999999</v>
          </cell>
        </row>
        <row r="1489">
          <cell r="H1489">
            <v>38085</v>
          </cell>
          <cell r="I1489">
            <v>56.295000000000002</v>
          </cell>
          <cell r="K1489">
            <v>38098</v>
          </cell>
          <cell r="L1489">
            <v>39.58</v>
          </cell>
          <cell r="N1489">
            <v>38098</v>
          </cell>
          <cell r="O1489">
            <v>109.39</v>
          </cell>
          <cell r="Q1489">
            <v>38098</v>
          </cell>
          <cell r="R1489">
            <v>1.1841999999999999</v>
          </cell>
        </row>
        <row r="1490">
          <cell r="H1490">
            <v>38084</v>
          </cell>
          <cell r="I1490">
            <v>56.295000000000002</v>
          </cell>
          <cell r="K1490">
            <v>38097</v>
          </cell>
          <cell r="L1490">
            <v>39.4</v>
          </cell>
          <cell r="N1490">
            <v>38097</v>
          </cell>
          <cell r="O1490">
            <v>108.78</v>
          </cell>
          <cell r="Q1490">
            <v>38097</v>
          </cell>
          <cell r="R1490">
            <v>1.1867000000000001</v>
          </cell>
        </row>
        <row r="1491">
          <cell r="H1491">
            <v>38083</v>
          </cell>
          <cell r="I1491">
            <v>56.295000000000002</v>
          </cell>
          <cell r="K1491">
            <v>38096</v>
          </cell>
          <cell r="L1491">
            <v>39.35</v>
          </cell>
          <cell r="N1491">
            <v>38096</v>
          </cell>
          <cell r="O1491">
            <v>108.43</v>
          </cell>
          <cell r="Q1491">
            <v>38096</v>
          </cell>
          <cell r="R1491">
            <v>1.2022999999999999</v>
          </cell>
        </row>
        <row r="1492">
          <cell r="H1492">
            <v>38082</v>
          </cell>
          <cell r="I1492">
            <v>56.344999999999999</v>
          </cell>
          <cell r="K1492">
            <v>38093</v>
          </cell>
          <cell r="L1492">
            <v>39.409999999999997</v>
          </cell>
          <cell r="N1492">
            <v>38093</v>
          </cell>
          <cell r="O1492">
            <v>107.82</v>
          </cell>
          <cell r="Q1492">
            <v>38093</v>
          </cell>
          <cell r="R1492">
            <v>1.1993</v>
          </cell>
        </row>
        <row r="1493">
          <cell r="H1493">
            <v>38079</v>
          </cell>
          <cell r="I1493">
            <v>56.274999999999999</v>
          </cell>
          <cell r="K1493">
            <v>38092</v>
          </cell>
          <cell r="L1493">
            <v>39.65</v>
          </cell>
          <cell r="N1493">
            <v>38092</v>
          </cell>
          <cell r="O1493">
            <v>108.27</v>
          </cell>
          <cell r="Q1493">
            <v>38092</v>
          </cell>
          <cell r="R1493">
            <v>1.1983999999999999</v>
          </cell>
        </row>
        <row r="1494">
          <cell r="H1494">
            <v>38078</v>
          </cell>
          <cell r="I1494">
            <v>56.174999999999997</v>
          </cell>
          <cell r="K1494">
            <v>38091</v>
          </cell>
          <cell r="L1494">
            <v>39.28</v>
          </cell>
          <cell r="N1494">
            <v>38091</v>
          </cell>
          <cell r="O1494">
            <v>108.65</v>
          </cell>
          <cell r="Q1494">
            <v>38091</v>
          </cell>
          <cell r="R1494">
            <v>1.1961999999999999</v>
          </cell>
        </row>
        <row r="1495">
          <cell r="H1495">
            <v>38077</v>
          </cell>
          <cell r="I1495">
            <v>56.195</v>
          </cell>
          <cell r="K1495">
            <v>38090</v>
          </cell>
          <cell r="L1495">
            <v>39.200000000000003</v>
          </cell>
          <cell r="N1495">
            <v>38090</v>
          </cell>
          <cell r="O1495">
            <v>106.58</v>
          </cell>
          <cell r="Q1495">
            <v>38090</v>
          </cell>
          <cell r="R1495">
            <v>1.1945999999999999</v>
          </cell>
        </row>
        <row r="1496">
          <cell r="H1496">
            <v>38076</v>
          </cell>
          <cell r="I1496">
            <v>56.31</v>
          </cell>
          <cell r="K1496">
            <v>38089</v>
          </cell>
          <cell r="L1496">
            <v>39.21</v>
          </cell>
          <cell r="N1496">
            <v>38089</v>
          </cell>
          <cell r="O1496">
            <v>105.39</v>
          </cell>
          <cell r="Q1496">
            <v>38089</v>
          </cell>
          <cell r="R1496">
            <v>1.2078</v>
          </cell>
        </row>
        <row r="1497">
          <cell r="H1497">
            <v>38075</v>
          </cell>
          <cell r="I1497">
            <v>56.41</v>
          </cell>
          <cell r="K1497">
            <v>38086</v>
          </cell>
          <cell r="L1497">
            <v>39.1</v>
          </cell>
          <cell r="N1497">
            <v>38086</v>
          </cell>
          <cell r="O1497">
            <v>106.44</v>
          </cell>
          <cell r="Q1497">
            <v>38086</v>
          </cell>
          <cell r="R1497">
            <v>1.2093</v>
          </cell>
        </row>
        <row r="1498">
          <cell r="H1498">
            <v>38072</v>
          </cell>
          <cell r="I1498">
            <v>56.4</v>
          </cell>
          <cell r="K1498">
            <v>38085</v>
          </cell>
          <cell r="L1498">
            <v>39.11</v>
          </cell>
          <cell r="N1498">
            <v>38085</v>
          </cell>
          <cell r="O1498">
            <v>106.29</v>
          </cell>
          <cell r="Q1498">
            <v>38085</v>
          </cell>
          <cell r="R1498">
            <v>1.2088000000000001</v>
          </cell>
        </row>
        <row r="1499">
          <cell r="H1499">
            <v>38071</v>
          </cell>
          <cell r="I1499">
            <v>56.424999999999997</v>
          </cell>
          <cell r="K1499">
            <v>38084</v>
          </cell>
          <cell r="L1499">
            <v>39.1</v>
          </cell>
          <cell r="N1499">
            <v>38084</v>
          </cell>
          <cell r="O1499">
            <v>105.22</v>
          </cell>
          <cell r="Q1499">
            <v>38084</v>
          </cell>
          <cell r="R1499">
            <v>1.2175</v>
          </cell>
        </row>
        <row r="1500">
          <cell r="H1500">
            <v>38070</v>
          </cell>
          <cell r="I1500">
            <v>56.395000000000003</v>
          </cell>
          <cell r="K1500">
            <v>38083</v>
          </cell>
          <cell r="L1500">
            <v>39.130000000000003</v>
          </cell>
          <cell r="N1500">
            <v>38083</v>
          </cell>
          <cell r="O1500">
            <v>105.74</v>
          </cell>
          <cell r="Q1500">
            <v>38083</v>
          </cell>
          <cell r="R1500">
            <v>1.2118</v>
          </cell>
        </row>
        <row r="1501">
          <cell r="H1501">
            <v>38069</v>
          </cell>
          <cell r="I1501">
            <v>56.39</v>
          </cell>
          <cell r="K1501">
            <v>38082</v>
          </cell>
          <cell r="L1501">
            <v>39.15</v>
          </cell>
          <cell r="N1501">
            <v>38082</v>
          </cell>
          <cell r="O1501">
            <v>104.93</v>
          </cell>
          <cell r="Q1501">
            <v>38082</v>
          </cell>
          <cell r="R1501">
            <v>1.2018</v>
          </cell>
        </row>
        <row r="1502">
          <cell r="H1502">
            <v>38068</v>
          </cell>
          <cell r="I1502">
            <v>56.46</v>
          </cell>
          <cell r="K1502">
            <v>38079</v>
          </cell>
          <cell r="L1502">
            <v>39.17</v>
          </cell>
          <cell r="N1502">
            <v>38079</v>
          </cell>
          <cell r="O1502">
            <v>104.5</v>
          </cell>
          <cell r="Q1502">
            <v>38079</v>
          </cell>
          <cell r="R1502">
            <v>1.2136</v>
          </cell>
        </row>
        <row r="1503">
          <cell r="H1503">
            <v>38065</v>
          </cell>
          <cell r="I1503">
            <v>56.335000000000001</v>
          </cell>
          <cell r="K1503">
            <v>38078</v>
          </cell>
          <cell r="L1503">
            <v>39.15</v>
          </cell>
          <cell r="N1503">
            <v>38078</v>
          </cell>
          <cell r="O1503">
            <v>103.68</v>
          </cell>
          <cell r="Q1503">
            <v>38078</v>
          </cell>
          <cell r="R1503">
            <v>1.2364999999999999</v>
          </cell>
        </row>
        <row r="1504">
          <cell r="H1504">
            <v>38064</v>
          </cell>
          <cell r="I1504">
            <v>56.27</v>
          </cell>
          <cell r="K1504">
            <v>38077</v>
          </cell>
          <cell r="L1504">
            <v>39.29</v>
          </cell>
          <cell r="N1504">
            <v>38077</v>
          </cell>
          <cell r="O1504">
            <v>104.22</v>
          </cell>
          <cell r="Q1504">
            <v>38077</v>
          </cell>
          <cell r="R1504">
            <v>1.2316</v>
          </cell>
        </row>
        <row r="1505">
          <cell r="H1505">
            <v>38063</v>
          </cell>
          <cell r="I1505">
            <v>56.314999999999998</v>
          </cell>
          <cell r="K1505">
            <v>38076</v>
          </cell>
          <cell r="L1505">
            <v>39.57</v>
          </cell>
          <cell r="N1505">
            <v>38076</v>
          </cell>
          <cell r="O1505">
            <v>105.76</v>
          </cell>
          <cell r="Q1505">
            <v>38076</v>
          </cell>
          <cell r="R1505">
            <v>1.2171000000000001</v>
          </cell>
        </row>
        <row r="1506">
          <cell r="H1506">
            <v>38062</v>
          </cell>
          <cell r="I1506">
            <v>56.29</v>
          </cell>
          <cell r="K1506">
            <v>38075</v>
          </cell>
          <cell r="L1506">
            <v>39.619999999999997</v>
          </cell>
          <cell r="N1506">
            <v>38075</v>
          </cell>
          <cell r="O1506">
            <v>105.54</v>
          </cell>
          <cell r="Q1506">
            <v>38075</v>
          </cell>
          <cell r="R1506">
            <v>1.2157</v>
          </cell>
        </row>
        <row r="1507">
          <cell r="H1507">
            <v>38061</v>
          </cell>
          <cell r="I1507">
            <v>56.335000000000001</v>
          </cell>
          <cell r="K1507">
            <v>38072</v>
          </cell>
          <cell r="L1507">
            <v>39.53</v>
          </cell>
          <cell r="N1507">
            <v>38072</v>
          </cell>
          <cell r="O1507">
            <v>106.01</v>
          </cell>
          <cell r="Q1507">
            <v>38072</v>
          </cell>
          <cell r="R1507">
            <v>1.2132000000000001</v>
          </cell>
        </row>
        <row r="1508">
          <cell r="H1508">
            <v>38058</v>
          </cell>
          <cell r="I1508">
            <v>56.37</v>
          </cell>
          <cell r="K1508">
            <v>38071</v>
          </cell>
          <cell r="L1508">
            <v>39.619999999999997</v>
          </cell>
          <cell r="N1508">
            <v>38071</v>
          </cell>
          <cell r="O1508">
            <v>106.18</v>
          </cell>
          <cell r="Q1508">
            <v>38071</v>
          </cell>
          <cell r="R1508">
            <v>1.2128000000000001</v>
          </cell>
        </row>
        <row r="1509">
          <cell r="H1509">
            <v>38057</v>
          </cell>
          <cell r="I1509">
            <v>56.25</v>
          </cell>
          <cell r="K1509">
            <v>38070</v>
          </cell>
          <cell r="L1509">
            <v>39.53</v>
          </cell>
          <cell r="N1509">
            <v>38070</v>
          </cell>
          <cell r="O1509">
            <v>106.22</v>
          </cell>
          <cell r="Q1509">
            <v>38070</v>
          </cell>
          <cell r="R1509">
            <v>1.2135</v>
          </cell>
        </row>
        <row r="1510">
          <cell r="H1510">
            <v>38056</v>
          </cell>
          <cell r="I1510">
            <v>56.26</v>
          </cell>
          <cell r="K1510">
            <v>38069</v>
          </cell>
          <cell r="L1510">
            <v>39.49</v>
          </cell>
          <cell r="N1510">
            <v>38069</v>
          </cell>
          <cell r="O1510">
            <v>106.76</v>
          </cell>
          <cell r="Q1510">
            <v>38069</v>
          </cell>
          <cell r="R1510">
            <v>1.2339</v>
          </cell>
        </row>
        <row r="1511">
          <cell r="H1511">
            <v>38055</v>
          </cell>
          <cell r="I1511">
            <v>56.274999999999999</v>
          </cell>
          <cell r="K1511">
            <v>38068</v>
          </cell>
          <cell r="L1511">
            <v>39.44</v>
          </cell>
          <cell r="N1511">
            <v>38068</v>
          </cell>
          <cell r="O1511">
            <v>106.88</v>
          </cell>
          <cell r="Q1511">
            <v>38068</v>
          </cell>
          <cell r="R1511">
            <v>1.2331000000000001</v>
          </cell>
        </row>
        <row r="1512">
          <cell r="H1512">
            <v>38054</v>
          </cell>
          <cell r="I1512">
            <v>56.284999999999997</v>
          </cell>
          <cell r="K1512">
            <v>38065</v>
          </cell>
          <cell r="L1512">
            <v>39.43</v>
          </cell>
          <cell r="N1512">
            <v>38065</v>
          </cell>
          <cell r="O1512">
            <v>106.67</v>
          </cell>
          <cell r="Q1512">
            <v>38065</v>
          </cell>
          <cell r="R1512">
            <v>1.2290000000000001</v>
          </cell>
        </row>
        <row r="1513">
          <cell r="H1513">
            <v>38051</v>
          </cell>
          <cell r="I1513">
            <v>56.225000000000001</v>
          </cell>
          <cell r="K1513">
            <v>38064</v>
          </cell>
          <cell r="L1513">
            <v>39.39</v>
          </cell>
          <cell r="N1513">
            <v>38064</v>
          </cell>
          <cell r="O1513">
            <v>106.82</v>
          </cell>
          <cell r="Q1513">
            <v>38064</v>
          </cell>
          <cell r="R1513">
            <v>1.2389999999999999</v>
          </cell>
        </row>
        <row r="1514">
          <cell r="H1514">
            <v>38050</v>
          </cell>
          <cell r="I1514">
            <v>56.225000000000001</v>
          </cell>
          <cell r="K1514">
            <v>38063</v>
          </cell>
          <cell r="L1514">
            <v>39.5</v>
          </cell>
          <cell r="N1514">
            <v>38063</v>
          </cell>
          <cell r="O1514">
            <v>108.28</v>
          </cell>
          <cell r="Q1514">
            <v>38063</v>
          </cell>
          <cell r="R1514">
            <v>1.2237</v>
          </cell>
        </row>
        <row r="1515">
          <cell r="H1515">
            <v>38049</v>
          </cell>
          <cell r="I1515">
            <v>56.25</v>
          </cell>
          <cell r="K1515">
            <v>38062</v>
          </cell>
          <cell r="L1515">
            <v>39.47</v>
          </cell>
          <cell r="N1515">
            <v>38062</v>
          </cell>
          <cell r="O1515">
            <v>108.77</v>
          </cell>
          <cell r="Q1515">
            <v>38062</v>
          </cell>
          <cell r="R1515">
            <v>1.2272000000000001</v>
          </cell>
        </row>
        <row r="1516">
          <cell r="H1516">
            <v>38048</v>
          </cell>
          <cell r="I1516">
            <v>56.37</v>
          </cell>
          <cell r="K1516">
            <v>38061</v>
          </cell>
          <cell r="L1516">
            <v>39.49</v>
          </cell>
          <cell r="N1516">
            <v>38061</v>
          </cell>
          <cell r="O1516">
            <v>110.31</v>
          </cell>
          <cell r="Q1516">
            <v>38061</v>
          </cell>
          <cell r="R1516">
            <v>1.2264999999999999</v>
          </cell>
        </row>
        <row r="1517">
          <cell r="H1517">
            <v>38047</v>
          </cell>
          <cell r="I1517">
            <v>56.325000000000003</v>
          </cell>
          <cell r="K1517">
            <v>38058</v>
          </cell>
          <cell r="L1517">
            <v>39.409999999999997</v>
          </cell>
          <cell r="N1517">
            <v>38058</v>
          </cell>
          <cell r="O1517">
            <v>110.79</v>
          </cell>
          <cell r="Q1517">
            <v>38058</v>
          </cell>
          <cell r="R1517">
            <v>1.2215</v>
          </cell>
        </row>
        <row r="1518">
          <cell r="H1518">
            <v>38044</v>
          </cell>
          <cell r="I1518">
            <v>56.35</v>
          </cell>
          <cell r="K1518">
            <v>38057</v>
          </cell>
          <cell r="L1518">
            <v>39.4</v>
          </cell>
          <cell r="N1518">
            <v>38057</v>
          </cell>
          <cell r="O1518">
            <v>110.78</v>
          </cell>
          <cell r="Q1518">
            <v>38057</v>
          </cell>
          <cell r="R1518">
            <v>1.2355</v>
          </cell>
        </row>
        <row r="1519">
          <cell r="H1519">
            <v>38043</v>
          </cell>
          <cell r="I1519">
            <v>56.274999999999999</v>
          </cell>
          <cell r="K1519">
            <v>38056</v>
          </cell>
          <cell r="L1519">
            <v>39.42</v>
          </cell>
          <cell r="N1519">
            <v>38056</v>
          </cell>
          <cell r="O1519">
            <v>110.91</v>
          </cell>
          <cell r="Q1519">
            <v>38056</v>
          </cell>
          <cell r="R1519">
            <v>1.2224999999999999</v>
          </cell>
        </row>
        <row r="1520">
          <cell r="H1520">
            <v>38042</v>
          </cell>
          <cell r="I1520">
            <v>56.274999999999999</v>
          </cell>
          <cell r="K1520">
            <v>38055</v>
          </cell>
          <cell r="L1520">
            <v>39.43</v>
          </cell>
          <cell r="N1520">
            <v>38055</v>
          </cell>
          <cell r="O1520">
            <v>111.32</v>
          </cell>
          <cell r="Q1520">
            <v>38055</v>
          </cell>
          <cell r="R1520">
            <v>1.2325999999999999</v>
          </cell>
        </row>
        <row r="1521">
          <cell r="H1521">
            <v>38041</v>
          </cell>
          <cell r="I1521">
            <v>56.24</v>
          </cell>
          <cell r="K1521">
            <v>38054</v>
          </cell>
          <cell r="L1521">
            <v>39.4</v>
          </cell>
          <cell r="N1521">
            <v>38054</v>
          </cell>
          <cell r="O1521">
            <v>111.19</v>
          </cell>
          <cell r="Q1521">
            <v>38054</v>
          </cell>
          <cell r="R1521">
            <v>1.2406999999999999</v>
          </cell>
        </row>
        <row r="1522">
          <cell r="H1522">
            <v>38040</v>
          </cell>
          <cell r="I1522">
            <v>56.3</v>
          </cell>
          <cell r="K1522">
            <v>38051</v>
          </cell>
          <cell r="L1522">
            <v>39.47</v>
          </cell>
          <cell r="N1522">
            <v>38051</v>
          </cell>
          <cell r="O1522">
            <v>112.04</v>
          </cell>
          <cell r="Q1522">
            <v>38051</v>
          </cell>
          <cell r="R1522">
            <v>1.2365999999999999</v>
          </cell>
        </row>
        <row r="1523">
          <cell r="H1523">
            <v>38037</v>
          </cell>
          <cell r="I1523">
            <v>56.4</v>
          </cell>
          <cell r="K1523">
            <v>38050</v>
          </cell>
          <cell r="L1523">
            <v>39.51</v>
          </cell>
          <cell r="N1523">
            <v>38050</v>
          </cell>
          <cell r="O1523">
            <v>111.12</v>
          </cell>
          <cell r="Q1523">
            <v>38050</v>
          </cell>
          <cell r="R1523">
            <v>1.2202999999999999</v>
          </cell>
        </row>
        <row r="1524">
          <cell r="H1524">
            <v>38036</v>
          </cell>
          <cell r="I1524">
            <v>56.215000000000003</v>
          </cell>
          <cell r="K1524">
            <v>38049</v>
          </cell>
          <cell r="L1524">
            <v>39.42</v>
          </cell>
          <cell r="N1524">
            <v>38049</v>
          </cell>
          <cell r="O1524">
            <v>110.04</v>
          </cell>
          <cell r="Q1524">
            <v>38049</v>
          </cell>
          <cell r="R1524">
            <v>1.2205999999999999</v>
          </cell>
        </row>
        <row r="1525">
          <cell r="H1525">
            <v>38035</v>
          </cell>
          <cell r="I1525">
            <v>56.15</v>
          </cell>
          <cell r="K1525">
            <v>38048</v>
          </cell>
          <cell r="L1525">
            <v>39.299999999999997</v>
          </cell>
          <cell r="N1525">
            <v>38048</v>
          </cell>
          <cell r="O1525">
            <v>110.1</v>
          </cell>
          <cell r="Q1525">
            <v>38048</v>
          </cell>
          <cell r="R1525">
            <v>1.2215</v>
          </cell>
        </row>
        <row r="1526">
          <cell r="H1526">
            <v>38034</v>
          </cell>
          <cell r="I1526">
            <v>56.07</v>
          </cell>
          <cell r="K1526">
            <v>38047</v>
          </cell>
          <cell r="L1526">
            <v>39.22</v>
          </cell>
          <cell r="N1526">
            <v>38047</v>
          </cell>
          <cell r="O1526">
            <v>108.99</v>
          </cell>
          <cell r="Q1526">
            <v>38047</v>
          </cell>
          <cell r="R1526">
            <v>1.2457</v>
          </cell>
        </row>
        <row r="1527">
          <cell r="H1527">
            <v>38033</v>
          </cell>
          <cell r="I1527">
            <v>56.094999999999999</v>
          </cell>
          <cell r="K1527">
            <v>38044</v>
          </cell>
          <cell r="L1527">
            <v>39.29</v>
          </cell>
          <cell r="N1527">
            <v>38044</v>
          </cell>
          <cell r="O1527">
            <v>109.11</v>
          </cell>
          <cell r="Q1527">
            <v>38044</v>
          </cell>
          <cell r="R1527">
            <v>1.2493000000000001</v>
          </cell>
        </row>
        <row r="1528">
          <cell r="H1528">
            <v>38030</v>
          </cell>
          <cell r="I1528">
            <v>56.17</v>
          </cell>
          <cell r="K1528">
            <v>38043</v>
          </cell>
          <cell r="L1528">
            <v>39.33</v>
          </cell>
          <cell r="N1528">
            <v>38043</v>
          </cell>
          <cell r="O1528">
            <v>109.57</v>
          </cell>
          <cell r="Q1528">
            <v>38043</v>
          </cell>
          <cell r="R1528">
            <v>1.244</v>
          </cell>
        </row>
        <row r="1529">
          <cell r="H1529">
            <v>38029</v>
          </cell>
          <cell r="I1529">
            <v>55.975000000000001</v>
          </cell>
          <cell r="K1529">
            <v>38042</v>
          </cell>
          <cell r="L1529">
            <v>39.17</v>
          </cell>
          <cell r="N1529">
            <v>38042</v>
          </cell>
          <cell r="O1529">
            <v>108.99</v>
          </cell>
          <cell r="Q1529">
            <v>38042</v>
          </cell>
          <cell r="R1529">
            <v>1.2501</v>
          </cell>
        </row>
        <row r="1530">
          <cell r="H1530">
            <v>38028</v>
          </cell>
          <cell r="I1530">
            <v>55.79</v>
          </cell>
          <cell r="K1530">
            <v>38041</v>
          </cell>
          <cell r="L1530">
            <v>39.21</v>
          </cell>
          <cell r="N1530">
            <v>38041</v>
          </cell>
          <cell r="O1530">
            <v>108.18</v>
          </cell>
          <cell r="Q1530">
            <v>38041</v>
          </cell>
          <cell r="R1530">
            <v>1.2685</v>
          </cell>
        </row>
        <row r="1531">
          <cell r="H1531">
            <v>38027</v>
          </cell>
          <cell r="I1531">
            <v>55.88</v>
          </cell>
          <cell r="K1531">
            <v>38040</v>
          </cell>
          <cell r="L1531">
            <v>39.25</v>
          </cell>
          <cell r="N1531">
            <v>38040</v>
          </cell>
          <cell r="O1531">
            <v>108.38</v>
          </cell>
          <cell r="Q1531">
            <v>38040</v>
          </cell>
          <cell r="R1531">
            <v>1.2556</v>
          </cell>
        </row>
        <row r="1532">
          <cell r="H1532">
            <v>38026</v>
          </cell>
          <cell r="I1532">
            <v>55.92</v>
          </cell>
          <cell r="K1532">
            <v>38037</v>
          </cell>
          <cell r="L1532">
            <v>39.21</v>
          </cell>
          <cell r="N1532">
            <v>38037</v>
          </cell>
          <cell r="O1532">
            <v>109.04</v>
          </cell>
          <cell r="Q1532">
            <v>38037</v>
          </cell>
          <cell r="R1532">
            <v>1.2537</v>
          </cell>
        </row>
        <row r="1533">
          <cell r="H1533">
            <v>38023</v>
          </cell>
          <cell r="I1533">
            <v>55.95</v>
          </cell>
          <cell r="K1533">
            <v>38036</v>
          </cell>
          <cell r="L1533">
            <v>39.18</v>
          </cell>
          <cell r="N1533">
            <v>38036</v>
          </cell>
          <cell r="O1533">
            <v>107.01</v>
          </cell>
          <cell r="Q1533">
            <v>38036</v>
          </cell>
          <cell r="R1533">
            <v>1.2717000000000001</v>
          </cell>
        </row>
        <row r="1534">
          <cell r="H1534">
            <v>38022</v>
          </cell>
          <cell r="I1534">
            <v>56.024999999999999</v>
          </cell>
          <cell r="K1534">
            <v>38035</v>
          </cell>
          <cell r="L1534">
            <v>39.06</v>
          </cell>
          <cell r="N1534">
            <v>38035</v>
          </cell>
          <cell r="O1534">
            <v>106.75</v>
          </cell>
          <cell r="Q1534">
            <v>38035</v>
          </cell>
          <cell r="R1534">
            <v>1.2688999999999999</v>
          </cell>
        </row>
        <row r="1535">
          <cell r="H1535">
            <v>38021</v>
          </cell>
          <cell r="I1535">
            <v>56.16</v>
          </cell>
          <cell r="K1535">
            <v>38034</v>
          </cell>
          <cell r="L1535">
            <v>39.03</v>
          </cell>
          <cell r="N1535">
            <v>38034</v>
          </cell>
          <cell r="O1535">
            <v>105.67</v>
          </cell>
          <cell r="Q1535">
            <v>38034</v>
          </cell>
          <cell r="R1535">
            <v>1.2842</v>
          </cell>
        </row>
        <row r="1536">
          <cell r="H1536">
            <v>38020</v>
          </cell>
          <cell r="I1536">
            <v>56.27</v>
          </cell>
          <cell r="K1536">
            <v>38033</v>
          </cell>
          <cell r="L1536">
            <v>38.9</v>
          </cell>
          <cell r="N1536">
            <v>38033</v>
          </cell>
          <cell r="O1536">
            <v>105.47</v>
          </cell>
          <cell r="Q1536">
            <v>38033</v>
          </cell>
          <cell r="R1536">
            <v>1.2770999999999999</v>
          </cell>
        </row>
        <row r="1537">
          <cell r="H1537">
            <v>38019</v>
          </cell>
          <cell r="I1537">
            <v>56.12</v>
          </cell>
          <cell r="K1537">
            <v>38030</v>
          </cell>
          <cell r="L1537">
            <v>38.93</v>
          </cell>
          <cell r="N1537">
            <v>38030</v>
          </cell>
          <cell r="O1537">
            <v>105.46</v>
          </cell>
          <cell r="Q1537">
            <v>38030</v>
          </cell>
          <cell r="R1537">
            <v>1.2734000000000001</v>
          </cell>
        </row>
        <row r="1538">
          <cell r="H1538">
            <v>38016</v>
          </cell>
          <cell r="I1538">
            <v>55.98</v>
          </cell>
          <cell r="K1538">
            <v>38029</v>
          </cell>
          <cell r="L1538">
            <v>38.840000000000003</v>
          </cell>
          <cell r="N1538">
            <v>38029</v>
          </cell>
          <cell r="O1538">
            <v>105.37</v>
          </cell>
          <cell r="Q1538">
            <v>38029</v>
          </cell>
          <cell r="R1538">
            <v>1.2810999999999999</v>
          </cell>
        </row>
        <row r="1539">
          <cell r="H1539">
            <v>38015</v>
          </cell>
          <cell r="I1539">
            <v>56.08</v>
          </cell>
          <cell r="K1539">
            <v>38028</v>
          </cell>
          <cell r="L1539">
            <v>38.92</v>
          </cell>
          <cell r="N1539">
            <v>38028</v>
          </cell>
          <cell r="O1539">
            <v>105.47</v>
          </cell>
          <cell r="Q1539">
            <v>38028</v>
          </cell>
          <cell r="R1539">
            <v>1.2831999999999999</v>
          </cell>
        </row>
        <row r="1540">
          <cell r="H1540">
            <v>38014</v>
          </cell>
          <cell r="I1540">
            <v>55.95</v>
          </cell>
          <cell r="K1540">
            <v>38027</v>
          </cell>
          <cell r="L1540">
            <v>38.96</v>
          </cell>
          <cell r="N1540">
            <v>38027</v>
          </cell>
          <cell r="O1540">
            <v>105.62</v>
          </cell>
          <cell r="Q1540">
            <v>38027</v>
          </cell>
          <cell r="R1540">
            <v>1.2671000000000001</v>
          </cell>
        </row>
        <row r="1541">
          <cell r="H1541">
            <v>38013</v>
          </cell>
          <cell r="I1541">
            <v>55.685000000000002</v>
          </cell>
          <cell r="K1541">
            <v>38026</v>
          </cell>
          <cell r="L1541">
            <v>39.01</v>
          </cell>
          <cell r="N1541">
            <v>38026</v>
          </cell>
          <cell r="O1541">
            <v>105.59</v>
          </cell>
          <cell r="Q1541">
            <v>38026</v>
          </cell>
          <cell r="R1541">
            <v>1.2701</v>
          </cell>
        </row>
        <row r="1542">
          <cell r="H1542">
            <v>38012</v>
          </cell>
          <cell r="I1542">
            <v>55.774999999999999</v>
          </cell>
          <cell r="K1542">
            <v>38023</v>
          </cell>
          <cell r="L1542">
            <v>39.049999999999997</v>
          </cell>
          <cell r="N1542">
            <v>38023</v>
          </cell>
          <cell r="O1542">
            <v>105.49</v>
          </cell>
          <cell r="Q1542">
            <v>38023</v>
          </cell>
          <cell r="R1542">
            <v>1.2706</v>
          </cell>
        </row>
        <row r="1543">
          <cell r="H1543">
            <v>38009</v>
          </cell>
          <cell r="I1543">
            <v>55.64</v>
          </cell>
          <cell r="K1543">
            <v>38022</v>
          </cell>
          <cell r="L1543">
            <v>39.01</v>
          </cell>
          <cell r="N1543">
            <v>38022</v>
          </cell>
          <cell r="O1543">
            <v>105.83</v>
          </cell>
          <cell r="Q1543">
            <v>38022</v>
          </cell>
          <cell r="R1543">
            <v>1.2549000000000001</v>
          </cell>
        </row>
        <row r="1544">
          <cell r="H1544">
            <v>38008</v>
          </cell>
          <cell r="I1544">
            <v>55.685000000000002</v>
          </cell>
          <cell r="K1544">
            <v>38021</v>
          </cell>
          <cell r="L1544">
            <v>39.04</v>
          </cell>
          <cell r="N1544">
            <v>38021</v>
          </cell>
          <cell r="O1544">
            <v>105.43</v>
          </cell>
          <cell r="Q1544">
            <v>38021</v>
          </cell>
          <cell r="R1544">
            <v>1.2535000000000001</v>
          </cell>
        </row>
        <row r="1545">
          <cell r="H1545">
            <v>38007</v>
          </cell>
          <cell r="I1545">
            <v>55.56</v>
          </cell>
          <cell r="K1545">
            <v>38020</v>
          </cell>
          <cell r="L1545">
            <v>39.06</v>
          </cell>
          <cell r="N1545">
            <v>38020</v>
          </cell>
          <cell r="O1545">
            <v>105.49</v>
          </cell>
          <cell r="Q1545">
            <v>38020</v>
          </cell>
          <cell r="R1545">
            <v>1.2544</v>
          </cell>
        </row>
        <row r="1546">
          <cell r="H1546">
            <v>38006</v>
          </cell>
          <cell r="I1546">
            <v>55.6</v>
          </cell>
          <cell r="K1546">
            <v>38019</v>
          </cell>
          <cell r="L1546">
            <v>39.229999999999997</v>
          </cell>
          <cell r="N1546">
            <v>38019</v>
          </cell>
          <cell r="O1546">
            <v>105.61</v>
          </cell>
          <cell r="Q1546">
            <v>38019</v>
          </cell>
          <cell r="R1546">
            <v>1.2423999999999999</v>
          </cell>
        </row>
        <row r="1547">
          <cell r="H1547">
            <v>38005</v>
          </cell>
          <cell r="I1547">
            <v>55.625</v>
          </cell>
          <cell r="K1547">
            <v>38016</v>
          </cell>
          <cell r="L1547">
            <v>39.25</v>
          </cell>
          <cell r="N1547">
            <v>38016</v>
          </cell>
          <cell r="O1547">
            <v>105.71</v>
          </cell>
          <cell r="Q1547">
            <v>38016</v>
          </cell>
          <cell r="R1547">
            <v>1.2478</v>
          </cell>
        </row>
        <row r="1548">
          <cell r="H1548">
            <v>38002</v>
          </cell>
          <cell r="I1548">
            <v>55.62</v>
          </cell>
          <cell r="K1548">
            <v>38015</v>
          </cell>
          <cell r="L1548">
            <v>39.26</v>
          </cell>
          <cell r="N1548">
            <v>38015</v>
          </cell>
          <cell r="O1548">
            <v>105.95</v>
          </cell>
          <cell r="Q1548">
            <v>38015</v>
          </cell>
          <cell r="R1548">
            <v>1.2411000000000001</v>
          </cell>
        </row>
        <row r="1549">
          <cell r="H1549">
            <v>38001</v>
          </cell>
          <cell r="I1549">
            <v>55.5</v>
          </cell>
          <cell r="K1549">
            <v>38014</v>
          </cell>
          <cell r="L1549">
            <v>39.130000000000003</v>
          </cell>
          <cell r="N1549">
            <v>38014</v>
          </cell>
          <cell r="O1549">
            <v>106.23</v>
          </cell>
          <cell r="Q1549">
            <v>38014</v>
          </cell>
          <cell r="R1549">
            <v>1.2469999999999999</v>
          </cell>
        </row>
        <row r="1550">
          <cell r="H1550">
            <v>38000</v>
          </cell>
          <cell r="I1550">
            <v>55.47</v>
          </cell>
          <cell r="K1550">
            <v>38013</v>
          </cell>
          <cell r="L1550">
            <v>39.090000000000003</v>
          </cell>
          <cell r="N1550">
            <v>38013</v>
          </cell>
          <cell r="O1550">
            <v>105.55</v>
          </cell>
          <cell r="Q1550">
            <v>38013</v>
          </cell>
          <cell r="R1550">
            <v>1.2645999999999999</v>
          </cell>
        </row>
        <row r="1551">
          <cell r="H1551">
            <v>37999</v>
          </cell>
          <cell r="I1551">
            <v>55.325000000000003</v>
          </cell>
          <cell r="K1551">
            <v>38012</v>
          </cell>
          <cell r="L1551">
            <v>39.35</v>
          </cell>
          <cell r="N1551">
            <v>38012</v>
          </cell>
          <cell r="O1551">
            <v>106.39</v>
          </cell>
          <cell r="Q1551">
            <v>38012</v>
          </cell>
          <cell r="R1551">
            <v>1.2462</v>
          </cell>
        </row>
        <row r="1552">
          <cell r="H1552">
            <v>37998</v>
          </cell>
          <cell r="I1552">
            <v>55.344999999999999</v>
          </cell>
          <cell r="K1552">
            <v>38009</v>
          </cell>
          <cell r="L1552">
            <v>39.15</v>
          </cell>
          <cell r="N1552">
            <v>38009</v>
          </cell>
          <cell r="O1552">
            <v>106.75</v>
          </cell>
          <cell r="Q1552">
            <v>38009</v>
          </cell>
          <cell r="R1552">
            <v>1.2581</v>
          </cell>
        </row>
        <row r="1553">
          <cell r="H1553">
            <v>37995</v>
          </cell>
          <cell r="I1553">
            <v>55.274999999999999</v>
          </cell>
          <cell r="K1553">
            <v>38008</v>
          </cell>
          <cell r="L1553">
            <v>39</v>
          </cell>
          <cell r="N1553">
            <v>38008</v>
          </cell>
          <cell r="O1553">
            <v>106.04</v>
          </cell>
          <cell r="Q1553">
            <v>38008</v>
          </cell>
          <cell r="R1553">
            <v>1.2719</v>
          </cell>
        </row>
        <row r="1554">
          <cell r="H1554">
            <v>37994</v>
          </cell>
          <cell r="I1554">
            <v>55.174999999999997</v>
          </cell>
          <cell r="K1554">
            <v>38007</v>
          </cell>
          <cell r="L1554">
            <v>39.01</v>
          </cell>
          <cell r="N1554">
            <v>38007</v>
          </cell>
          <cell r="O1554">
            <v>106.9</v>
          </cell>
          <cell r="Q1554">
            <v>38007</v>
          </cell>
          <cell r="R1554">
            <v>1.2644</v>
          </cell>
        </row>
        <row r="1555">
          <cell r="H1555">
            <v>37993</v>
          </cell>
          <cell r="I1555">
            <v>55.225000000000001</v>
          </cell>
          <cell r="K1555">
            <v>38006</v>
          </cell>
          <cell r="L1555">
            <v>39.07</v>
          </cell>
          <cell r="N1555">
            <v>38006</v>
          </cell>
          <cell r="O1555">
            <v>107.06</v>
          </cell>
          <cell r="Q1555">
            <v>38006</v>
          </cell>
          <cell r="R1555">
            <v>1.2581</v>
          </cell>
        </row>
        <row r="1556">
          <cell r="H1556">
            <v>37992</v>
          </cell>
          <cell r="I1556">
            <v>55.2</v>
          </cell>
          <cell r="K1556">
            <v>38005</v>
          </cell>
          <cell r="L1556">
            <v>39.04</v>
          </cell>
          <cell r="N1556">
            <v>38005</v>
          </cell>
          <cell r="O1556">
            <v>107.25</v>
          </cell>
          <cell r="Q1556">
            <v>38005</v>
          </cell>
          <cell r="R1556">
            <v>1.2350000000000001</v>
          </cell>
        </row>
        <row r="1557">
          <cell r="H1557">
            <v>37991</v>
          </cell>
          <cell r="I1557">
            <v>55.28</v>
          </cell>
          <cell r="K1557">
            <v>38002</v>
          </cell>
          <cell r="L1557">
            <v>39.06</v>
          </cell>
          <cell r="N1557">
            <v>38002</v>
          </cell>
          <cell r="O1557">
            <v>106.63</v>
          </cell>
          <cell r="Q1557">
            <v>38002</v>
          </cell>
          <cell r="R1557">
            <v>1.2394000000000001</v>
          </cell>
        </row>
        <row r="1558">
          <cell r="H1558">
            <v>37988</v>
          </cell>
          <cell r="I1558">
            <v>55.54</v>
          </cell>
          <cell r="K1558">
            <v>38001</v>
          </cell>
          <cell r="L1558">
            <v>39.01</v>
          </cell>
          <cell r="N1558">
            <v>38001</v>
          </cell>
          <cell r="O1558">
            <v>106.35</v>
          </cell>
          <cell r="Q1558">
            <v>38001</v>
          </cell>
          <cell r="R1558">
            <v>1.2579</v>
          </cell>
        </row>
        <row r="1559">
          <cell r="H1559">
            <v>37987</v>
          </cell>
          <cell r="I1559">
            <v>55.505000000000003</v>
          </cell>
          <cell r="K1559">
            <v>38000</v>
          </cell>
          <cell r="L1559">
            <v>38.99</v>
          </cell>
          <cell r="N1559">
            <v>38000</v>
          </cell>
          <cell r="O1559">
            <v>106.17</v>
          </cell>
          <cell r="Q1559">
            <v>38000</v>
          </cell>
          <cell r="R1559">
            <v>1.2646999999999999</v>
          </cell>
        </row>
        <row r="1560">
          <cell r="H1560">
            <v>37986</v>
          </cell>
          <cell r="I1560">
            <v>55.54</v>
          </cell>
          <cell r="K1560">
            <v>37999</v>
          </cell>
          <cell r="L1560">
            <v>38.909999999999997</v>
          </cell>
          <cell r="N1560">
            <v>37999</v>
          </cell>
          <cell r="O1560">
            <v>106.21</v>
          </cell>
          <cell r="Q1560">
            <v>37999</v>
          </cell>
          <cell r="R1560">
            <v>1.2774000000000001</v>
          </cell>
        </row>
        <row r="1561">
          <cell r="H1561">
            <v>37985</v>
          </cell>
          <cell r="I1561">
            <v>55.524999999999999</v>
          </cell>
          <cell r="K1561">
            <v>37998</v>
          </cell>
          <cell r="L1561">
            <v>38.880000000000003</v>
          </cell>
          <cell r="N1561">
            <v>37998</v>
          </cell>
          <cell r="O1561">
            <v>106.64</v>
          </cell>
          <cell r="Q1561">
            <v>37998</v>
          </cell>
          <cell r="R1561">
            <v>1.2748999999999999</v>
          </cell>
        </row>
        <row r="1562">
          <cell r="H1562">
            <v>37984</v>
          </cell>
          <cell r="I1562">
            <v>55.545000000000002</v>
          </cell>
          <cell r="K1562">
            <v>37995</v>
          </cell>
          <cell r="L1562">
            <v>38.99</v>
          </cell>
          <cell r="N1562">
            <v>37995</v>
          </cell>
          <cell r="O1562">
            <v>106.79</v>
          </cell>
          <cell r="Q1562">
            <v>37995</v>
          </cell>
          <cell r="R1562">
            <v>1.2818000000000001</v>
          </cell>
        </row>
        <row r="1563">
          <cell r="H1563">
            <v>37981</v>
          </cell>
          <cell r="I1563">
            <v>55.53</v>
          </cell>
          <cell r="K1563">
            <v>37994</v>
          </cell>
          <cell r="L1563">
            <v>38.97</v>
          </cell>
          <cell r="N1563">
            <v>37994</v>
          </cell>
          <cell r="O1563">
            <v>106.19</v>
          </cell>
          <cell r="Q1563">
            <v>37994</v>
          </cell>
          <cell r="R1563">
            <v>1.2766</v>
          </cell>
        </row>
        <row r="1564">
          <cell r="H1564">
            <v>37980</v>
          </cell>
          <cell r="I1564">
            <v>55.54</v>
          </cell>
          <cell r="K1564">
            <v>37993</v>
          </cell>
          <cell r="L1564">
            <v>38.99</v>
          </cell>
          <cell r="N1564">
            <v>37993</v>
          </cell>
          <cell r="O1564">
            <v>106.17</v>
          </cell>
          <cell r="Q1564">
            <v>37993</v>
          </cell>
          <cell r="R1564">
            <v>1.2631000000000001</v>
          </cell>
        </row>
        <row r="1565">
          <cell r="H1565">
            <v>37979</v>
          </cell>
          <cell r="I1565">
            <v>55.5</v>
          </cell>
          <cell r="K1565">
            <v>37992</v>
          </cell>
          <cell r="L1565">
            <v>39.11</v>
          </cell>
          <cell r="N1565">
            <v>37992</v>
          </cell>
          <cell r="O1565">
            <v>106.18</v>
          </cell>
          <cell r="Q1565">
            <v>37992</v>
          </cell>
          <cell r="R1565">
            <v>1.2727999999999999</v>
          </cell>
        </row>
        <row r="1566">
          <cell r="H1566">
            <v>37978</v>
          </cell>
          <cell r="I1566">
            <v>55.53</v>
          </cell>
          <cell r="K1566">
            <v>37991</v>
          </cell>
          <cell r="L1566">
            <v>39.31</v>
          </cell>
          <cell r="N1566">
            <v>37991</v>
          </cell>
          <cell r="O1566">
            <v>106.2</v>
          </cell>
          <cell r="Q1566">
            <v>37991</v>
          </cell>
          <cell r="R1566">
            <v>1.2675000000000001</v>
          </cell>
        </row>
        <row r="1567">
          <cell r="H1567">
            <v>37977</v>
          </cell>
          <cell r="I1567">
            <v>55.545000000000002</v>
          </cell>
          <cell r="K1567">
            <v>37988</v>
          </cell>
          <cell r="L1567">
            <v>39.56</v>
          </cell>
          <cell r="N1567">
            <v>37988</v>
          </cell>
          <cell r="O1567">
            <v>107.06</v>
          </cell>
          <cell r="Q1567">
            <v>37988</v>
          </cell>
          <cell r="R1567">
            <v>1.2585</v>
          </cell>
        </row>
        <row r="1568">
          <cell r="H1568">
            <v>37974</v>
          </cell>
          <cell r="I1568">
            <v>55.375</v>
          </cell>
          <cell r="K1568">
            <v>37987</v>
          </cell>
          <cell r="L1568">
            <v>39.6</v>
          </cell>
          <cell r="N1568">
            <v>37987</v>
          </cell>
          <cell r="O1568">
            <v>107.45</v>
          </cell>
          <cell r="Q1568">
            <v>37987</v>
          </cell>
          <cell r="R1568">
            <v>1.2546999999999999</v>
          </cell>
        </row>
        <row r="1569">
          <cell r="H1569">
            <v>37973</v>
          </cell>
          <cell r="I1569">
            <v>55.35</v>
          </cell>
          <cell r="K1569">
            <v>37986</v>
          </cell>
          <cell r="L1569">
            <v>39.619999999999997</v>
          </cell>
          <cell r="N1569">
            <v>37986</v>
          </cell>
          <cell r="O1569">
            <v>107.22</v>
          </cell>
          <cell r="Q1569">
            <v>37986</v>
          </cell>
          <cell r="R1569">
            <v>1.2595000000000001</v>
          </cell>
        </row>
        <row r="1570">
          <cell r="H1570">
            <v>37972</v>
          </cell>
          <cell r="I1570">
            <v>55.375</v>
          </cell>
          <cell r="K1570">
            <v>37985</v>
          </cell>
          <cell r="L1570">
            <v>39.65</v>
          </cell>
          <cell r="N1570">
            <v>37985</v>
          </cell>
          <cell r="O1570">
            <v>106.97</v>
          </cell>
          <cell r="Q1570">
            <v>37985</v>
          </cell>
          <cell r="R1570">
            <v>1.2551000000000001</v>
          </cell>
        </row>
        <row r="1571">
          <cell r="H1571">
            <v>37971</v>
          </cell>
          <cell r="I1571">
            <v>55.475000000000001</v>
          </cell>
          <cell r="K1571">
            <v>37984</v>
          </cell>
          <cell r="L1571">
            <v>39.619999999999997</v>
          </cell>
          <cell r="N1571">
            <v>37984</v>
          </cell>
          <cell r="O1571">
            <v>107.03</v>
          </cell>
          <cell r="Q1571">
            <v>37984</v>
          </cell>
          <cell r="R1571">
            <v>1.2490999999999999</v>
          </cell>
        </row>
        <row r="1572">
          <cell r="H1572">
            <v>37970</v>
          </cell>
          <cell r="I1572">
            <v>55.49</v>
          </cell>
          <cell r="K1572">
            <v>37981</v>
          </cell>
          <cell r="L1572">
            <v>39.58</v>
          </cell>
          <cell r="N1572">
            <v>37981</v>
          </cell>
          <cell r="O1572">
            <v>107.46</v>
          </cell>
          <cell r="Q1572">
            <v>37981</v>
          </cell>
          <cell r="R1572">
            <v>1.2429000000000001</v>
          </cell>
        </row>
        <row r="1573">
          <cell r="H1573">
            <v>37967</v>
          </cell>
          <cell r="I1573">
            <v>55.47</v>
          </cell>
          <cell r="K1573">
            <v>37980</v>
          </cell>
          <cell r="L1573">
            <v>39.57</v>
          </cell>
          <cell r="N1573">
            <v>37980</v>
          </cell>
          <cell r="O1573">
            <v>107.26</v>
          </cell>
          <cell r="Q1573">
            <v>37980</v>
          </cell>
          <cell r="R1573">
            <v>1.2453000000000001</v>
          </cell>
        </row>
        <row r="1574">
          <cell r="H1574">
            <v>37966</v>
          </cell>
          <cell r="I1574">
            <v>55.42</v>
          </cell>
          <cell r="K1574">
            <v>37979</v>
          </cell>
          <cell r="L1574">
            <v>39.61</v>
          </cell>
          <cell r="N1574">
            <v>37979</v>
          </cell>
          <cell r="O1574">
            <v>107.36</v>
          </cell>
          <cell r="Q1574">
            <v>37979</v>
          </cell>
          <cell r="R1574">
            <v>1.2447999999999999</v>
          </cell>
        </row>
        <row r="1575">
          <cell r="H1575">
            <v>37965</v>
          </cell>
          <cell r="I1575">
            <v>55.4</v>
          </cell>
          <cell r="K1575">
            <v>37978</v>
          </cell>
          <cell r="L1575">
            <v>39.61</v>
          </cell>
          <cell r="N1575">
            <v>37978</v>
          </cell>
          <cell r="O1575">
            <v>107.43</v>
          </cell>
          <cell r="Q1575">
            <v>37978</v>
          </cell>
          <cell r="R1575">
            <v>1.2394000000000001</v>
          </cell>
        </row>
        <row r="1576">
          <cell r="H1576">
            <v>37964</v>
          </cell>
          <cell r="I1576">
            <v>55.33</v>
          </cell>
          <cell r="K1576">
            <v>37977</v>
          </cell>
          <cell r="L1576">
            <v>39.61</v>
          </cell>
          <cell r="N1576">
            <v>37977</v>
          </cell>
          <cell r="O1576">
            <v>107.57</v>
          </cell>
          <cell r="Q1576">
            <v>37977</v>
          </cell>
          <cell r="R1576">
            <v>1.2398</v>
          </cell>
        </row>
        <row r="1577">
          <cell r="H1577">
            <v>37963</v>
          </cell>
          <cell r="I1577">
            <v>55.37</v>
          </cell>
          <cell r="K1577">
            <v>37974</v>
          </cell>
          <cell r="L1577">
            <v>39.630000000000003</v>
          </cell>
          <cell r="N1577">
            <v>37974</v>
          </cell>
          <cell r="O1577">
            <v>107.82</v>
          </cell>
          <cell r="Q1577">
            <v>37974</v>
          </cell>
          <cell r="R1577">
            <v>1.2374000000000001</v>
          </cell>
        </row>
        <row r="1578">
          <cell r="H1578">
            <v>37960</v>
          </cell>
          <cell r="I1578">
            <v>55.33</v>
          </cell>
          <cell r="K1578">
            <v>37973</v>
          </cell>
          <cell r="L1578">
            <v>39.6</v>
          </cell>
          <cell r="N1578">
            <v>37973</v>
          </cell>
          <cell r="O1578">
            <v>107.63</v>
          </cell>
          <cell r="Q1578">
            <v>37973</v>
          </cell>
          <cell r="R1578">
            <v>1.2425999999999999</v>
          </cell>
        </row>
        <row r="1579">
          <cell r="H1579">
            <v>37959</v>
          </cell>
          <cell r="I1579">
            <v>55.31</v>
          </cell>
          <cell r="K1579">
            <v>37972</v>
          </cell>
          <cell r="L1579">
            <v>39.67</v>
          </cell>
          <cell r="N1579">
            <v>37972</v>
          </cell>
          <cell r="O1579">
            <v>107.4</v>
          </cell>
          <cell r="Q1579">
            <v>37972</v>
          </cell>
          <cell r="R1579">
            <v>1.2412000000000001</v>
          </cell>
        </row>
        <row r="1580">
          <cell r="H1580">
            <v>37958</v>
          </cell>
          <cell r="I1580">
            <v>55.4</v>
          </cell>
          <cell r="K1580">
            <v>37971</v>
          </cell>
          <cell r="L1580">
            <v>39.65</v>
          </cell>
          <cell r="N1580">
            <v>37971</v>
          </cell>
          <cell r="O1580">
            <v>107.5</v>
          </cell>
          <cell r="Q1580">
            <v>37971</v>
          </cell>
          <cell r="R1580">
            <v>1.2328000000000001</v>
          </cell>
        </row>
        <row r="1581">
          <cell r="H1581">
            <v>37957</v>
          </cell>
          <cell r="I1581">
            <v>55.505000000000003</v>
          </cell>
          <cell r="K1581">
            <v>37970</v>
          </cell>
          <cell r="L1581">
            <v>39.65</v>
          </cell>
          <cell r="N1581">
            <v>37970</v>
          </cell>
          <cell r="O1581">
            <v>107.55</v>
          </cell>
          <cell r="Q1581">
            <v>37970</v>
          </cell>
          <cell r="R1581">
            <v>1.2322</v>
          </cell>
        </row>
        <row r="1582">
          <cell r="H1582">
            <v>37956</v>
          </cell>
          <cell r="I1582">
            <v>55.52</v>
          </cell>
          <cell r="K1582">
            <v>37967</v>
          </cell>
          <cell r="L1582">
            <v>39.65</v>
          </cell>
          <cell r="N1582">
            <v>37967</v>
          </cell>
          <cell r="O1582">
            <v>107.78</v>
          </cell>
          <cell r="Q1582">
            <v>37967</v>
          </cell>
          <cell r="R1582">
            <v>1.2277</v>
          </cell>
        </row>
        <row r="1583">
          <cell r="H1583">
            <v>37953</v>
          </cell>
          <cell r="I1583">
            <v>55.725000000000001</v>
          </cell>
          <cell r="K1583">
            <v>37966</v>
          </cell>
          <cell r="L1583">
            <v>39.770000000000003</v>
          </cell>
          <cell r="N1583">
            <v>37966</v>
          </cell>
          <cell r="O1583">
            <v>108.03</v>
          </cell>
          <cell r="Q1583">
            <v>37966</v>
          </cell>
          <cell r="R1583">
            <v>1.2224999999999999</v>
          </cell>
        </row>
        <row r="1584">
          <cell r="H1584">
            <v>37952</v>
          </cell>
          <cell r="I1584">
            <v>55.7</v>
          </cell>
          <cell r="K1584">
            <v>37965</v>
          </cell>
          <cell r="L1584">
            <v>39.83</v>
          </cell>
          <cell r="N1584">
            <v>37965</v>
          </cell>
          <cell r="O1584">
            <v>108.45</v>
          </cell>
          <cell r="Q1584">
            <v>37965</v>
          </cell>
          <cell r="R1584">
            <v>1.2219</v>
          </cell>
        </row>
        <row r="1585">
          <cell r="H1585">
            <v>37951</v>
          </cell>
          <cell r="I1585">
            <v>55.55</v>
          </cell>
          <cell r="K1585">
            <v>37964</v>
          </cell>
          <cell r="L1585">
            <v>39.76</v>
          </cell>
          <cell r="N1585">
            <v>37964</v>
          </cell>
          <cell r="O1585">
            <v>107.26</v>
          </cell>
          <cell r="Q1585">
            <v>37964</v>
          </cell>
          <cell r="R1585">
            <v>1.2254</v>
          </cell>
        </row>
        <row r="1586">
          <cell r="H1586">
            <v>37950</v>
          </cell>
          <cell r="I1586">
            <v>55.53</v>
          </cell>
          <cell r="K1586">
            <v>37963</v>
          </cell>
          <cell r="L1586">
            <v>39.880000000000003</v>
          </cell>
          <cell r="N1586">
            <v>37963</v>
          </cell>
          <cell r="O1586">
            <v>107.4</v>
          </cell>
          <cell r="Q1586">
            <v>37963</v>
          </cell>
          <cell r="R1586">
            <v>1.222</v>
          </cell>
        </row>
        <row r="1587">
          <cell r="H1587">
            <v>37949</v>
          </cell>
          <cell r="I1587">
            <v>55.575000000000003</v>
          </cell>
          <cell r="K1587">
            <v>37960</v>
          </cell>
          <cell r="L1587">
            <v>39.9</v>
          </cell>
          <cell r="N1587">
            <v>37960</v>
          </cell>
          <cell r="O1587">
            <v>107.68</v>
          </cell>
          <cell r="Q1587">
            <v>37960</v>
          </cell>
          <cell r="R1587">
            <v>1.2170000000000001</v>
          </cell>
        </row>
        <row r="1588">
          <cell r="H1588">
            <v>37946</v>
          </cell>
          <cell r="I1588">
            <v>55.555</v>
          </cell>
          <cell r="K1588">
            <v>37959</v>
          </cell>
          <cell r="L1588">
            <v>39.9</v>
          </cell>
          <cell r="N1588">
            <v>37959</v>
          </cell>
          <cell r="O1588">
            <v>108.21</v>
          </cell>
          <cell r="Q1588">
            <v>37959</v>
          </cell>
          <cell r="R1588">
            <v>1.2083999999999999</v>
          </cell>
        </row>
        <row r="1589">
          <cell r="H1589">
            <v>37945</v>
          </cell>
          <cell r="I1589">
            <v>55.325000000000003</v>
          </cell>
          <cell r="K1589">
            <v>37958</v>
          </cell>
          <cell r="L1589">
            <v>39.89</v>
          </cell>
          <cell r="N1589">
            <v>37958</v>
          </cell>
          <cell r="O1589">
            <v>108.29</v>
          </cell>
          <cell r="Q1589">
            <v>37958</v>
          </cell>
          <cell r="R1589">
            <v>1.2111000000000001</v>
          </cell>
        </row>
        <row r="1590">
          <cell r="H1590">
            <v>37944</v>
          </cell>
          <cell r="I1590">
            <v>55.39</v>
          </cell>
          <cell r="K1590">
            <v>37957</v>
          </cell>
          <cell r="L1590">
            <v>39.9</v>
          </cell>
          <cell r="N1590">
            <v>37957</v>
          </cell>
          <cell r="O1590">
            <v>108.57</v>
          </cell>
          <cell r="Q1590">
            <v>37957</v>
          </cell>
          <cell r="R1590">
            <v>1.2081</v>
          </cell>
        </row>
        <row r="1591">
          <cell r="H1591">
            <v>37943</v>
          </cell>
          <cell r="I1591">
            <v>55.354999999999997</v>
          </cell>
          <cell r="K1591">
            <v>37956</v>
          </cell>
          <cell r="L1591">
            <v>39.9</v>
          </cell>
          <cell r="N1591">
            <v>37956</v>
          </cell>
          <cell r="O1591">
            <v>109.41</v>
          </cell>
          <cell r="Q1591">
            <v>37956</v>
          </cell>
          <cell r="R1591">
            <v>1.1978</v>
          </cell>
        </row>
        <row r="1592">
          <cell r="H1592">
            <v>37942</v>
          </cell>
          <cell r="I1592">
            <v>55.414999999999999</v>
          </cell>
          <cell r="K1592">
            <v>37953</v>
          </cell>
          <cell r="L1592">
            <v>39.909999999999997</v>
          </cell>
          <cell r="N1592">
            <v>37953</v>
          </cell>
          <cell r="O1592">
            <v>109.63</v>
          </cell>
          <cell r="Q1592">
            <v>37953</v>
          </cell>
          <cell r="R1592">
            <v>1.1996</v>
          </cell>
        </row>
        <row r="1593">
          <cell r="H1593">
            <v>37939</v>
          </cell>
          <cell r="I1593">
            <v>55.375</v>
          </cell>
          <cell r="K1593">
            <v>37952</v>
          </cell>
          <cell r="L1593">
            <v>39.909999999999997</v>
          </cell>
          <cell r="N1593">
            <v>37952</v>
          </cell>
          <cell r="O1593">
            <v>109.09</v>
          </cell>
          <cell r="Q1593">
            <v>37952</v>
          </cell>
          <cell r="R1593">
            <v>1.1908000000000001</v>
          </cell>
        </row>
        <row r="1594">
          <cell r="H1594">
            <v>37938</v>
          </cell>
          <cell r="I1594">
            <v>55.274999999999999</v>
          </cell>
          <cell r="K1594">
            <v>37951</v>
          </cell>
          <cell r="L1594">
            <v>39.9</v>
          </cell>
          <cell r="N1594">
            <v>37951</v>
          </cell>
          <cell r="O1594">
            <v>109.08</v>
          </cell>
          <cell r="Q1594">
            <v>37951</v>
          </cell>
          <cell r="R1594">
            <v>1.1940999999999999</v>
          </cell>
        </row>
        <row r="1595">
          <cell r="H1595">
            <v>37937</v>
          </cell>
          <cell r="I1595">
            <v>55.33</v>
          </cell>
          <cell r="K1595">
            <v>37950</v>
          </cell>
          <cell r="L1595">
            <v>39.9</v>
          </cell>
          <cell r="N1595">
            <v>37950</v>
          </cell>
          <cell r="O1595">
            <v>109.4</v>
          </cell>
          <cell r="Q1595">
            <v>37950</v>
          </cell>
          <cell r="R1595">
            <v>1.1792</v>
          </cell>
        </row>
        <row r="1596">
          <cell r="H1596">
            <v>37936</v>
          </cell>
          <cell r="I1596">
            <v>55.174999999999997</v>
          </cell>
          <cell r="K1596">
            <v>37949</v>
          </cell>
          <cell r="L1596">
            <v>39.9</v>
          </cell>
          <cell r="N1596">
            <v>37949</v>
          </cell>
          <cell r="O1596">
            <v>109.35</v>
          </cell>
          <cell r="Q1596">
            <v>37949</v>
          </cell>
          <cell r="R1596">
            <v>1.1771</v>
          </cell>
        </row>
        <row r="1597">
          <cell r="H1597">
            <v>37935</v>
          </cell>
          <cell r="I1597">
            <v>55.37</v>
          </cell>
          <cell r="K1597">
            <v>37946</v>
          </cell>
          <cell r="L1597">
            <v>39.89</v>
          </cell>
          <cell r="N1597">
            <v>37946</v>
          </cell>
          <cell r="O1597">
            <v>108.77</v>
          </cell>
          <cell r="Q1597">
            <v>37946</v>
          </cell>
          <cell r="R1597">
            <v>1.1914</v>
          </cell>
        </row>
        <row r="1598">
          <cell r="H1598">
            <v>37932</v>
          </cell>
          <cell r="I1598">
            <v>55.27</v>
          </cell>
          <cell r="K1598">
            <v>37945</v>
          </cell>
          <cell r="L1598">
            <v>39.9</v>
          </cell>
          <cell r="N1598">
            <v>37945</v>
          </cell>
          <cell r="O1598">
            <v>109.03</v>
          </cell>
          <cell r="Q1598">
            <v>37945</v>
          </cell>
          <cell r="R1598">
            <v>1.1911</v>
          </cell>
        </row>
        <row r="1599">
          <cell r="H1599">
            <v>37931</v>
          </cell>
          <cell r="I1599">
            <v>55.174999999999997</v>
          </cell>
          <cell r="K1599">
            <v>37944</v>
          </cell>
          <cell r="L1599">
            <v>39.92</v>
          </cell>
          <cell r="N1599">
            <v>37944</v>
          </cell>
          <cell r="O1599">
            <v>109.32</v>
          </cell>
          <cell r="Q1599">
            <v>37944</v>
          </cell>
          <cell r="R1599">
            <v>1.1877</v>
          </cell>
        </row>
        <row r="1600">
          <cell r="H1600">
            <v>37930</v>
          </cell>
          <cell r="I1600">
            <v>55.23</v>
          </cell>
          <cell r="K1600">
            <v>37943</v>
          </cell>
          <cell r="L1600">
            <v>39.9</v>
          </cell>
          <cell r="N1600">
            <v>37943</v>
          </cell>
          <cell r="O1600">
            <v>107.95</v>
          </cell>
          <cell r="Q1600">
            <v>37943</v>
          </cell>
          <cell r="R1600">
            <v>1.1973</v>
          </cell>
        </row>
        <row r="1601">
          <cell r="H1601">
            <v>37929</v>
          </cell>
          <cell r="I1601">
            <v>55.405000000000001</v>
          </cell>
          <cell r="K1601">
            <v>37942</v>
          </cell>
          <cell r="L1601">
            <v>39.89</v>
          </cell>
          <cell r="N1601">
            <v>37942</v>
          </cell>
          <cell r="O1601">
            <v>108.92</v>
          </cell>
          <cell r="Q1601">
            <v>37942</v>
          </cell>
          <cell r="R1601">
            <v>1.1749000000000001</v>
          </cell>
        </row>
        <row r="1602">
          <cell r="H1602">
            <v>37928</v>
          </cell>
          <cell r="I1602">
            <v>55.52</v>
          </cell>
          <cell r="K1602">
            <v>37939</v>
          </cell>
          <cell r="L1602">
            <v>39.9</v>
          </cell>
          <cell r="N1602">
            <v>37939</v>
          </cell>
          <cell r="O1602">
            <v>108.35</v>
          </cell>
          <cell r="Q1602">
            <v>37939</v>
          </cell>
          <cell r="R1602">
            <v>1.1778999999999999</v>
          </cell>
        </row>
        <row r="1603">
          <cell r="H1603">
            <v>37925</v>
          </cell>
          <cell r="I1603">
            <v>55.4</v>
          </cell>
          <cell r="K1603">
            <v>37938</v>
          </cell>
          <cell r="L1603">
            <v>39.9</v>
          </cell>
          <cell r="N1603">
            <v>37938</v>
          </cell>
          <cell r="O1603">
            <v>108.11</v>
          </cell>
          <cell r="Q1603">
            <v>37938</v>
          </cell>
          <cell r="R1603">
            <v>1.1734</v>
          </cell>
        </row>
        <row r="1604">
          <cell r="H1604">
            <v>37924</v>
          </cell>
          <cell r="I1604">
            <v>55.3</v>
          </cell>
          <cell r="K1604">
            <v>37937</v>
          </cell>
          <cell r="L1604">
            <v>39.97</v>
          </cell>
          <cell r="N1604">
            <v>37937</v>
          </cell>
          <cell r="O1604">
            <v>108.86</v>
          </cell>
          <cell r="Q1604">
            <v>37937</v>
          </cell>
          <cell r="R1604">
            <v>1.1633</v>
          </cell>
        </row>
        <row r="1605">
          <cell r="H1605">
            <v>37923</v>
          </cell>
          <cell r="I1605">
            <v>55.23</v>
          </cell>
          <cell r="K1605">
            <v>37936</v>
          </cell>
          <cell r="L1605">
            <v>39.9</v>
          </cell>
          <cell r="N1605">
            <v>37936</v>
          </cell>
          <cell r="O1605">
            <v>108.71</v>
          </cell>
          <cell r="Q1605">
            <v>37936</v>
          </cell>
          <cell r="R1605">
            <v>1.1522999999999999</v>
          </cell>
        </row>
        <row r="1606">
          <cell r="H1606">
            <v>37922</v>
          </cell>
          <cell r="I1606">
            <v>55.354999999999997</v>
          </cell>
          <cell r="K1606">
            <v>37935</v>
          </cell>
          <cell r="L1606">
            <v>39.9</v>
          </cell>
          <cell r="N1606">
            <v>37935</v>
          </cell>
          <cell r="O1606">
            <v>108.83</v>
          </cell>
          <cell r="Q1606">
            <v>37935</v>
          </cell>
          <cell r="R1606">
            <v>1.1480999999999999</v>
          </cell>
        </row>
        <row r="1607">
          <cell r="H1607">
            <v>37921</v>
          </cell>
          <cell r="I1607">
            <v>55.43</v>
          </cell>
          <cell r="K1607">
            <v>37932</v>
          </cell>
          <cell r="L1607">
            <v>39.93</v>
          </cell>
          <cell r="N1607">
            <v>37932</v>
          </cell>
          <cell r="O1607">
            <v>109.39</v>
          </cell>
          <cell r="Q1607">
            <v>37932</v>
          </cell>
          <cell r="R1607">
            <v>1.1525000000000001</v>
          </cell>
        </row>
        <row r="1608">
          <cell r="H1608">
            <v>37918</v>
          </cell>
          <cell r="I1608">
            <v>55.325000000000003</v>
          </cell>
          <cell r="K1608">
            <v>37931</v>
          </cell>
          <cell r="L1608">
            <v>39.9</v>
          </cell>
          <cell r="N1608">
            <v>37931</v>
          </cell>
          <cell r="O1608">
            <v>110.24</v>
          </cell>
          <cell r="Q1608">
            <v>37931</v>
          </cell>
          <cell r="R1608">
            <v>1.1415999999999999</v>
          </cell>
        </row>
        <row r="1609">
          <cell r="H1609">
            <v>37917</v>
          </cell>
          <cell r="I1609">
            <v>55.27</v>
          </cell>
          <cell r="K1609">
            <v>37930</v>
          </cell>
          <cell r="L1609">
            <v>39.9</v>
          </cell>
          <cell r="N1609">
            <v>37930</v>
          </cell>
          <cell r="O1609">
            <v>109.89</v>
          </cell>
          <cell r="Q1609">
            <v>37930</v>
          </cell>
          <cell r="R1609">
            <v>1.1437999999999999</v>
          </cell>
        </row>
        <row r="1610">
          <cell r="H1610">
            <v>37916</v>
          </cell>
          <cell r="I1610">
            <v>55.225000000000001</v>
          </cell>
          <cell r="K1610">
            <v>37929</v>
          </cell>
          <cell r="L1610">
            <v>39.86</v>
          </cell>
          <cell r="N1610">
            <v>37929</v>
          </cell>
          <cell r="O1610">
            <v>109.56</v>
          </cell>
          <cell r="Q1610">
            <v>37929</v>
          </cell>
          <cell r="R1610">
            <v>1.1494</v>
          </cell>
        </row>
        <row r="1611">
          <cell r="H1611">
            <v>37915</v>
          </cell>
          <cell r="I1611">
            <v>54.79</v>
          </cell>
          <cell r="K1611">
            <v>37928</v>
          </cell>
          <cell r="L1611">
            <v>39.92</v>
          </cell>
          <cell r="N1611">
            <v>37928</v>
          </cell>
          <cell r="O1611">
            <v>110.96</v>
          </cell>
          <cell r="Q1611">
            <v>37928</v>
          </cell>
          <cell r="R1611">
            <v>1.1456999999999999</v>
          </cell>
        </row>
        <row r="1612">
          <cell r="H1612">
            <v>37914</v>
          </cell>
          <cell r="I1612">
            <v>54.64</v>
          </cell>
          <cell r="K1612">
            <v>37925</v>
          </cell>
          <cell r="L1612">
            <v>39.92</v>
          </cell>
          <cell r="N1612">
            <v>37925</v>
          </cell>
          <cell r="O1612">
            <v>109.94</v>
          </cell>
          <cell r="Q1612">
            <v>37925</v>
          </cell>
          <cell r="R1612">
            <v>1.1593</v>
          </cell>
        </row>
        <row r="1613">
          <cell r="H1613">
            <v>37911</v>
          </cell>
          <cell r="I1613">
            <v>54.64</v>
          </cell>
          <cell r="K1613">
            <v>37924</v>
          </cell>
          <cell r="L1613">
            <v>39.869999999999997</v>
          </cell>
          <cell r="N1613">
            <v>37924</v>
          </cell>
          <cell r="O1613">
            <v>108.74</v>
          </cell>
          <cell r="Q1613">
            <v>37924</v>
          </cell>
          <cell r="R1613">
            <v>1.1626000000000001</v>
          </cell>
        </row>
        <row r="1614">
          <cell r="H1614">
            <v>37910</v>
          </cell>
          <cell r="I1614">
            <v>54.65</v>
          </cell>
          <cell r="K1614">
            <v>37923</v>
          </cell>
          <cell r="L1614">
            <v>39.93</v>
          </cell>
          <cell r="N1614">
            <v>37923</v>
          </cell>
          <cell r="O1614">
            <v>108.32</v>
          </cell>
          <cell r="Q1614">
            <v>37923</v>
          </cell>
          <cell r="R1614">
            <v>1.1661999999999999</v>
          </cell>
        </row>
        <row r="1615">
          <cell r="H1615">
            <v>37909</v>
          </cell>
          <cell r="I1615">
            <v>54.594999999999999</v>
          </cell>
          <cell r="K1615">
            <v>37922</v>
          </cell>
          <cell r="L1615">
            <v>39.950000000000003</v>
          </cell>
          <cell r="N1615">
            <v>37922</v>
          </cell>
          <cell r="O1615">
            <v>108.28</v>
          </cell>
          <cell r="Q1615">
            <v>37922</v>
          </cell>
          <cell r="R1615">
            <v>1.1669</v>
          </cell>
        </row>
        <row r="1616">
          <cell r="H1616">
            <v>37908</v>
          </cell>
          <cell r="I1616">
            <v>54.725000000000001</v>
          </cell>
          <cell r="K1616">
            <v>37921</v>
          </cell>
          <cell r="L1616">
            <v>39.94</v>
          </cell>
          <cell r="N1616">
            <v>37921</v>
          </cell>
          <cell r="O1616">
            <v>108.53</v>
          </cell>
          <cell r="Q1616">
            <v>37921</v>
          </cell>
          <cell r="R1616">
            <v>1.1743999999999999</v>
          </cell>
        </row>
        <row r="1617">
          <cell r="H1617">
            <v>37907</v>
          </cell>
          <cell r="I1617">
            <v>54.57</v>
          </cell>
          <cell r="K1617">
            <v>37918</v>
          </cell>
          <cell r="L1617">
            <v>39.869999999999997</v>
          </cell>
          <cell r="N1617">
            <v>37918</v>
          </cell>
          <cell r="O1617">
            <v>109.25</v>
          </cell>
          <cell r="Q1617">
            <v>37918</v>
          </cell>
          <cell r="R1617">
            <v>1.1780999999999999</v>
          </cell>
        </row>
        <row r="1618">
          <cell r="H1618">
            <v>37904</v>
          </cell>
          <cell r="I1618">
            <v>54.725000000000001</v>
          </cell>
          <cell r="K1618">
            <v>37917</v>
          </cell>
          <cell r="L1618">
            <v>39.72</v>
          </cell>
          <cell r="N1618">
            <v>37917</v>
          </cell>
          <cell r="O1618">
            <v>109.51</v>
          </cell>
          <cell r="Q1618">
            <v>37917</v>
          </cell>
          <cell r="R1618">
            <v>1.1791</v>
          </cell>
        </row>
        <row r="1619">
          <cell r="H1619">
            <v>37903</v>
          </cell>
          <cell r="I1619">
            <v>54.875</v>
          </cell>
          <cell r="K1619">
            <v>37916</v>
          </cell>
          <cell r="L1619">
            <v>39.909999999999997</v>
          </cell>
          <cell r="N1619">
            <v>37916</v>
          </cell>
          <cell r="O1619">
            <v>108.99</v>
          </cell>
          <cell r="Q1619">
            <v>37916</v>
          </cell>
          <cell r="R1619">
            <v>1.1802999999999999</v>
          </cell>
        </row>
        <row r="1620">
          <cell r="H1620">
            <v>37902</v>
          </cell>
          <cell r="I1620">
            <v>55</v>
          </cell>
          <cell r="K1620">
            <v>37915</v>
          </cell>
          <cell r="L1620">
            <v>39.97</v>
          </cell>
          <cell r="N1620">
            <v>37915</v>
          </cell>
          <cell r="O1620">
            <v>109.49</v>
          </cell>
          <cell r="Q1620">
            <v>37915</v>
          </cell>
          <cell r="R1620">
            <v>1.1667000000000001</v>
          </cell>
        </row>
        <row r="1621">
          <cell r="H1621">
            <v>37901</v>
          </cell>
          <cell r="I1621">
            <v>54.975000000000001</v>
          </cell>
          <cell r="K1621">
            <v>37914</v>
          </cell>
          <cell r="L1621">
            <v>39.880000000000003</v>
          </cell>
          <cell r="N1621">
            <v>37914</v>
          </cell>
          <cell r="O1621">
            <v>110.38</v>
          </cell>
          <cell r="Q1621">
            <v>37914</v>
          </cell>
          <cell r="R1621">
            <v>1.1635</v>
          </cell>
        </row>
        <row r="1622">
          <cell r="H1622">
            <v>37900</v>
          </cell>
          <cell r="I1622">
            <v>55.024999999999999</v>
          </cell>
          <cell r="K1622">
            <v>37911</v>
          </cell>
          <cell r="L1622">
            <v>39.92</v>
          </cell>
          <cell r="N1622">
            <v>37911</v>
          </cell>
          <cell r="O1622">
            <v>109.38</v>
          </cell>
          <cell r="Q1622">
            <v>37911</v>
          </cell>
          <cell r="R1622">
            <v>1.1679999999999999</v>
          </cell>
        </row>
        <row r="1623">
          <cell r="H1623">
            <v>37897</v>
          </cell>
          <cell r="I1623">
            <v>54.914999999999999</v>
          </cell>
          <cell r="K1623">
            <v>37910</v>
          </cell>
          <cell r="L1623">
            <v>39.950000000000003</v>
          </cell>
          <cell r="N1623">
            <v>37910</v>
          </cell>
          <cell r="O1623">
            <v>109.96</v>
          </cell>
          <cell r="Q1623">
            <v>37910</v>
          </cell>
          <cell r="R1623">
            <v>1.1587000000000001</v>
          </cell>
        </row>
        <row r="1624">
          <cell r="H1624">
            <v>37896</v>
          </cell>
          <cell r="I1624">
            <v>54.98</v>
          </cell>
          <cell r="K1624">
            <v>37909</v>
          </cell>
          <cell r="L1624">
            <v>39.81</v>
          </cell>
          <cell r="N1624">
            <v>37909</v>
          </cell>
          <cell r="O1624">
            <v>109.54</v>
          </cell>
          <cell r="Q1624">
            <v>37909</v>
          </cell>
          <cell r="R1624">
            <v>1.1635</v>
          </cell>
        </row>
        <row r="1625">
          <cell r="H1625">
            <v>37895</v>
          </cell>
          <cell r="I1625">
            <v>54.83</v>
          </cell>
          <cell r="K1625">
            <v>37908</v>
          </cell>
          <cell r="L1625">
            <v>39.630000000000003</v>
          </cell>
          <cell r="N1625">
            <v>37908</v>
          </cell>
          <cell r="O1625">
            <v>108.87</v>
          </cell>
          <cell r="Q1625">
            <v>37908</v>
          </cell>
          <cell r="R1625">
            <v>1.1724000000000001</v>
          </cell>
        </row>
        <row r="1626">
          <cell r="H1626">
            <v>37894</v>
          </cell>
          <cell r="I1626">
            <v>54.875</v>
          </cell>
          <cell r="K1626">
            <v>37907</v>
          </cell>
          <cell r="L1626">
            <v>39.35</v>
          </cell>
          <cell r="N1626">
            <v>37907</v>
          </cell>
          <cell r="O1626">
            <v>108.93</v>
          </cell>
          <cell r="Q1626">
            <v>37907</v>
          </cell>
          <cell r="R1626">
            <v>1.1705000000000001</v>
          </cell>
        </row>
        <row r="1627">
          <cell r="H1627">
            <v>37893</v>
          </cell>
          <cell r="I1627">
            <v>54.875</v>
          </cell>
          <cell r="K1627">
            <v>37904</v>
          </cell>
          <cell r="L1627">
            <v>39.06</v>
          </cell>
          <cell r="N1627">
            <v>37904</v>
          </cell>
          <cell r="O1627">
            <v>108.66</v>
          </cell>
          <cell r="Q1627">
            <v>37904</v>
          </cell>
          <cell r="R1627">
            <v>1.1798</v>
          </cell>
        </row>
        <row r="1628">
          <cell r="H1628">
            <v>37890</v>
          </cell>
          <cell r="I1628">
            <v>55.033000000000001</v>
          </cell>
          <cell r="K1628">
            <v>37903</v>
          </cell>
          <cell r="L1628">
            <v>39.229999999999997</v>
          </cell>
          <cell r="N1628">
            <v>37903</v>
          </cell>
          <cell r="O1628">
            <v>109.08</v>
          </cell>
          <cell r="Q1628">
            <v>37903</v>
          </cell>
          <cell r="R1628">
            <v>1.1748000000000001</v>
          </cell>
        </row>
        <row r="1629">
          <cell r="H1629">
            <v>37889</v>
          </cell>
          <cell r="I1629">
            <v>55.15</v>
          </cell>
          <cell r="K1629">
            <v>37902</v>
          </cell>
          <cell r="L1629">
            <v>39.22</v>
          </cell>
          <cell r="N1629">
            <v>37902</v>
          </cell>
          <cell r="O1629">
            <v>109.6</v>
          </cell>
          <cell r="Q1629">
            <v>37902</v>
          </cell>
          <cell r="R1629">
            <v>1.1812</v>
          </cell>
        </row>
        <row r="1630">
          <cell r="H1630">
            <v>37888</v>
          </cell>
          <cell r="I1630">
            <v>55.1</v>
          </cell>
          <cell r="K1630">
            <v>37901</v>
          </cell>
          <cell r="L1630">
            <v>39.35</v>
          </cell>
          <cell r="N1630">
            <v>37901</v>
          </cell>
          <cell r="O1630">
            <v>109.93</v>
          </cell>
          <cell r="Q1630">
            <v>37901</v>
          </cell>
          <cell r="R1630">
            <v>1.1760999999999999</v>
          </cell>
        </row>
        <row r="1631">
          <cell r="H1631">
            <v>37887</v>
          </cell>
          <cell r="I1631">
            <v>54.95</v>
          </cell>
          <cell r="K1631">
            <v>37900</v>
          </cell>
          <cell r="L1631">
            <v>39.619999999999997</v>
          </cell>
          <cell r="N1631">
            <v>37900</v>
          </cell>
          <cell r="O1631">
            <v>110.99</v>
          </cell>
          <cell r="Q1631">
            <v>37900</v>
          </cell>
          <cell r="R1631">
            <v>1.171</v>
          </cell>
        </row>
        <row r="1632">
          <cell r="H1632">
            <v>37886</v>
          </cell>
          <cell r="I1632">
            <v>55.03</v>
          </cell>
          <cell r="K1632">
            <v>37897</v>
          </cell>
          <cell r="L1632">
            <v>39.58</v>
          </cell>
          <cell r="N1632">
            <v>37897</v>
          </cell>
          <cell r="O1632">
            <v>110.93</v>
          </cell>
          <cell r="Q1632">
            <v>37897</v>
          </cell>
          <cell r="R1632">
            <v>1.1579999999999999</v>
          </cell>
        </row>
        <row r="1633">
          <cell r="H1633">
            <v>37883</v>
          </cell>
          <cell r="I1633">
            <v>55.125</v>
          </cell>
          <cell r="K1633">
            <v>37896</v>
          </cell>
          <cell r="L1633">
            <v>39.64</v>
          </cell>
          <cell r="N1633">
            <v>37896</v>
          </cell>
          <cell r="O1633">
            <v>110.71</v>
          </cell>
          <cell r="Q1633">
            <v>37896</v>
          </cell>
          <cell r="R1633">
            <v>1.1696</v>
          </cell>
        </row>
        <row r="1634">
          <cell r="H1634">
            <v>37882</v>
          </cell>
          <cell r="I1634">
            <v>55.225000000000001</v>
          </cell>
          <cell r="K1634">
            <v>37895</v>
          </cell>
          <cell r="L1634">
            <v>39.83</v>
          </cell>
          <cell r="N1634">
            <v>37895</v>
          </cell>
          <cell r="O1634">
            <v>110.67</v>
          </cell>
          <cell r="Q1634">
            <v>37895</v>
          </cell>
          <cell r="R1634">
            <v>1.1718</v>
          </cell>
        </row>
        <row r="1635">
          <cell r="H1635">
            <v>37881</v>
          </cell>
          <cell r="I1635">
            <v>55.125</v>
          </cell>
          <cell r="K1635">
            <v>37894</v>
          </cell>
          <cell r="L1635">
            <v>40.03</v>
          </cell>
          <cell r="N1635">
            <v>37894</v>
          </cell>
          <cell r="O1635">
            <v>111.49</v>
          </cell>
          <cell r="Q1635">
            <v>37894</v>
          </cell>
          <cell r="R1635">
            <v>1.1657</v>
          </cell>
        </row>
        <row r="1636">
          <cell r="H1636">
            <v>37880</v>
          </cell>
          <cell r="I1636">
            <v>55.024999999999999</v>
          </cell>
          <cell r="K1636">
            <v>37893</v>
          </cell>
          <cell r="L1636">
            <v>40.049999999999997</v>
          </cell>
          <cell r="N1636">
            <v>37893</v>
          </cell>
          <cell r="O1636">
            <v>110.78</v>
          </cell>
          <cell r="Q1636">
            <v>37893</v>
          </cell>
          <cell r="R1636">
            <v>1.1597999999999999</v>
          </cell>
        </row>
        <row r="1637">
          <cell r="H1637">
            <v>37879</v>
          </cell>
          <cell r="I1637">
            <v>54.975000000000001</v>
          </cell>
          <cell r="K1637">
            <v>37890</v>
          </cell>
          <cell r="L1637">
            <v>40.130000000000003</v>
          </cell>
          <cell r="N1637">
            <v>37890</v>
          </cell>
          <cell r="O1637">
            <v>111.73</v>
          </cell>
          <cell r="Q1637">
            <v>37890</v>
          </cell>
          <cell r="R1637">
            <v>1.1464000000000001</v>
          </cell>
        </row>
        <row r="1638">
          <cell r="H1638">
            <v>37876</v>
          </cell>
          <cell r="I1638">
            <v>54.975000000000001</v>
          </cell>
          <cell r="K1638">
            <v>37889</v>
          </cell>
          <cell r="L1638">
            <v>40.08</v>
          </cell>
          <cell r="N1638">
            <v>37889</v>
          </cell>
          <cell r="O1638">
            <v>112.23</v>
          </cell>
          <cell r="Q1638">
            <v>37889</v>
          </cell>
          <cell r="R1638">
            <v>1.1491</v>
          </cell>
        </row>
        <row r="1639">
          <cell r="H1639">
            <v>37875</v>
          </cell>
          <cell r="I1639">
            <v>55.024999999999999</v>
          </cell>
          <cell r="K1639">
            <v>37888</v>
          </cell>
          <cell r="L1639">
            <v>40.07</v>
          </cell>
          <cell r="N1639">
            <v>37888</v>
          </cell>
          <cell r="O1639">
            <v>111.73</v>
          </cell>
          <cell r="Q1639">
            <v>37888</v>
          </cell>
          <cell r="R1639">
            <v>1.1496</v>
          </cell>
        </row>
        <row r="1640">
          <cell r="H1640">
            <v>37874</v>
          </cell>
          <cell r="I1640">
            <v>54.965000000000003</v>
          </cell>
          <cell r="K1640">
            <v>37887</v>
          </cell>
          <cell r="L1640">
            <v>40.130000000000003</v>
          </cell>
          <cell r="N1640">
            <v>37887</v>
          </cell>
          <cell r="O1640">
            <v>112.29</v>
          </cell>
          <cell r="Q1640">
            <v>37887</v>
          </cell>
          <cell r="R1640">
            <v>1.1444000000000001</v>
          </cell>
        </row>
        <row r="1641">
          <cell r="H1641">
            <v>37873</v>
          </cell>
          <cell r="I1641">
            <v>55.13</v>
          </cell>
          <cell r="K1641">
            <v>37886</v>
          </cell>
          <cell r="L1641">
            <v>40.07</v>
          </cell>
          <cell r="N1641">
            <v>37886</v>
          </cell>
          <cell r="O1641">
            <v>112.21</v>
          </cell>
          <cell r="Q1641">
            <v>37886</v>
          </cell>
          <cell r="R1641">
            <v>1.1461000000000001</v>
          </cell>
        </row>
        <row r="1642">
          <cell r="H1642">
            <v>37872</v>
          </cell>
          <cell r="I1642">
            <v>55.13</v>
          </cell>
          <cell r="K1642">
            <v>37883</v>
          </cell>
          <cell r="L1642">
            <v>40.380000000000003</v>
          </cell>
          <cell r="N1642">
            <v>37883</v>
          </cell>
          <cell r="O1642">
            <v>113.99</v>
          </cell>
          <cell r="Q1642">
            <v>37883</v>
          </cell>
          <cell r="R1642">
            <v>1.1371</v>
          </cell>
        </row>
        <row r="1643">
          <cell r="H1643">
            <v>37869</v>
          </cell>
          <cell r="I1643">
            <v>55.02</v>
          </cell>
          <cell r="K1643">
            <v>37882</v>
          </cell>
          <cell r="L1643">
            <v>40.479999999999997</v>
          </cell>
          <cell r="N1643">
            <v>37882</v>
          </cell>
          <cell r="O1643">
            <v>115.24</v>
          </cell>
          <cell r="Q1643">
            <v>37882</v>
          </cell>
          <cell r="R1643">
            <v>1.1254999999999999</v>
          </cell>
        </row>
        <row r="1644">
          <cell r="H1644">
            <v>37868</v>
          </cell>
          <cell r="I1644">
            <v>54.95</v>
          </cell>
          <cell r="K1644">
            <v>37881</v>
          </cell>
          <cell r="L1644">
            <v>40.630000000000003</v>
          </cell>
          <cell r="N1644">
            <v>37881</v>
          </cell>
          <cell r="O1644">
            <v>116.03</v>
          </cell>
          <cell r="Q1644">
            <v>37881</v>
          </cell>
          <cell r="R1644">
            <v>1.1285000000000001</v>
          </cell>
        </row>
        <row r="1645">
          <cell r="H1645">
            <v>37867</v>
          </cell>
          <cell r="I1645">
            <v>54.725000000000001</v>
          </cell>
          <cell r="K1645">
            <v>37880</v>
          </cell>
          <cell r="L1645">
            <v>40.51</v>
          </cell>
          <cell r="N1645">
            <v>37880</v>
          </cell>
          <cell r="O1645">
            <v>116.19</v>
          </cell>
          <cell r="Q1645">
            <v>37880</v>
          </cell>
          <cell r="R1645">
            <v>1.1176999999999999</v>
          </cell>
        </row>
        <row r="1646">
          <cell r="H1646">
            <v>37866</v>
          </cell>
          <cell r="I1646">
            <v>54.774999999999999</v>
          </cell>
          <cell r="K1646">
            <v>37879</v>
          </cell>
          <cell r="L1646">
            <v>40.659999999999997</v>
          </cell>
          <cell r="N1646">
            <v>37879</v>
          </cell>
          <cell r="O1646">
            <v>117.48</v>
          </cell>
          <cell r="Q1646">
            <v>37879</v>
          </cell>
          <cell r="R1646">
            <v>1.1284000000000001</v>
          </cell>
        </row>
        <row r="1647">
          <cell r="H1647">
            <v>37865</v>
          </cell>
          <cell r="I1647">
            <v>54.954999999999998</v>
          </cell>
          <cell r="K1647">
            <v>37876</v>
          </cell>
          <cell r="L1647">
            <v>40.74</v>
          </cell>
          <cell r="N1647">
            <v>37876</v>
          </cell>
          <cell r="O1647">
            <v>117.29</v>
          </cell>
          <cell r="Q1647">
            <v>37876</v>
          </cell>
          <cell r="R1647">
            <v>1.1291</v>
          </cell>
        </row>
        <row r="1648">
          <cell r="H1648">
            <v>37862</v>
          </cell>
          <cell r="I1648">
            <v>54.97</v>
          </cell>
          <cell r="K1648">
            <v>37875</v>
          </cell>
          <cell r="L1648">
            <v>40.799999999999997</v>
          </cell>
          <cell r="N1648">
            <v>37875</v>
          </cell>
          <cell r="O1648">
            <v>117.11</v>
          </cell>
          <cell r="Q1648">
            <v>37875</v>
          </cell>
          <cell r="R1648">
            <v>1.121</v>
          </cell>
        </row>
        <row r="1649">
          <cell r="H1649">
            <v>37861</v>
          </cell>
          <cell r="I1649">
            <v>54.93</v>
          </cell>
          <cell r="K1649">
            <v>37874</v>
          </cell>
          <cell r="L1649">
            <v>40.340000000000003</v>
          </cell>
          <cell r="N1649">
            <v>37874</v>
          </cell>
          <cell r="O1649">
            <v>117.09</v>
          </cell>
          <cell r="Q1649">
            <v>37874</v>
          </cell>
          <cell r="R1649">
            <v>1.1211</v>
          </cell>
        </row>
        <row r="1650">
          <cell r="H1650">
            <v>37860</v>
          </cell>
          <cell r="I1650">
            <v>55.33</v>
          </cell>
          <cell r="K1650">
            <v>37873</v>
          </cell>
          <cell r="L1650">
            <v>40.51</v>
          </cell>
          <cell r="N1650">
            <v>37873</v>
          </cell>
          <cell r="O1650">
            <v>116.85</v>
          </cell>
          <cell r="Q1650">
            <v>37873</v>
          </cell>
          <cell r="R1650">
            <v>1.1226</v>
          </cell>
        </row>
        <row r="1651">
          <cell r="H1651">
            <v>37859</v>
          </cell>
          <cell r="I1651">
            <v>55.475000000000001</v>
          </cell>
          <cell r="K1651">
            <v>37872</v>
          </cell>
          <cell r="L1651">
            <v>40.71</v>
          </cell>
          <cell r="N1651">
            <v>37872</v>
          </cell>
          <cell r="O1651">
            <v>116.84</v>
          </cell>
          <cell r="Q1651">
            <v>37872</v>
          </cell>
          <cell r="R1651">
            <v>1.1066</v>
          </cell>
        </row>
        <row r="1652">
          <cell r="H1652">
            <v>37858</v>
          </cell>
          <cell r="I1652">
            <v>55.424999999999997</v>
          </cell>
          <cell r="K1652">
            <v>37869</v>
          </cell>
          <cell r="L1652">
            <v>40.71</v>
          </cell>
          <cell r="N1652">
            <v>37869</v>
          </cell>
          <cell r="O1652">
            <v>116.83</v>
          </cell>
          <cell r="Q1652">
            <v>37869</v>
          </cell>
          <cell r="R1652">
            <v>1.1104000000000001</v>
          </cell>
        </row>
        <row r="1653">
          <cell r="H1653">
            <v>37855</v>
          </cell>
          <cell r="I1653">
            <v>55.26</v>
          </cell>
          <cell r="K1653">
            <v>37868</v>
          </cell>
          <cell r="L1653">
            <v>40.83</v>
          </cell>
          <cell r="N1653">
            <v>37868</v>
          </cell>
          <cell r="O1653">
            <v>116.72</v>
          </cell>
          <cell r="Q1653">
            <v>37868</v>
          </cell>
          <cell r="R1653">
            <v>1.0946</v>
          </cell>
        </row>
        <row r="1654">
          <cell r="H1654">
            <v>37854</v>
          </cell>
          <cell r="I1654">
            <v>55.3</v>
          </cell>
          <cell r="K1654">
            <v>37867</v>
          </cell>
          <cell r="L1654">
            <v>40.75</v>
          </cell>
          <cell r="N1654">
            <v>37867</v>
          </cell>
          <cell r="O1654">
            <v>115.9</v>
          </cell>
          <cell r="Q1654">
            <v>37867</v>
          </cell>
          <cell r="R1654">
            <v>1.0846</v>
          </cell>
        </row>
        <row r="1655">
          <cell r="H1655">
            <v>37853</v>
          </cell>
          <cell r="I1655">
            <v>55.21</v>
          </cell>
          <cell r="K1655">
            <v>37866</v>
          </cell>
          <cell r="L1655">
            <v>40.98</v>
          </cell>
          <cell r="N1655">
            <v>37866</v>
          </cell>
          <cell r="O1655">
            <v>116.57</v>
          </cell>
          <cell r="Q1655">
            <v>37866</v>
          </cell>
          <cell r="R1655">
            <v>1.0809</v>
          </cell>
        </row>
        <row r="1656">
          <cell r="H1656">
            <v>37852</v>
          </cell>
          <cell r="I1656">
            <v>55.13</v>
          </cell>
          <cell r="K1656">
            <v>37865</v>
          </cell>
          <cell r="L1656">
            <v>40.96</v>
          </cell>
          <cell r="N1656">
            <v>37865</v>
          </cell>
          <cell r="O1656">
            <v>116.56</v>
          </cell>
          <cell r="Q1656">
            <v>37865</v>
          </cell>
          <cell r="R1656">
            <v>1.0969</v>
          </cell>
        </row>
        <row r="1657">
          <cell r="H1657">
            <v>37851</v>
          </cell>
          <cell r="I1657">
            <v>55.075000000000003</v>
          </cell>
          <cell r="K1657">
            <v>37862</v>
          </cell>
          <cell r="L1657">
            <v>41.2</v>
          </cell>
          <cell r="N1657">
            <v>37862</v>
          </cell>
          <cell r="O1657">
            <v>116.92</v>
          </cell>
          <cell r="Q1657">
            <v>37862</v>
          </cell>
          <cell r="R1657">
            <v>1.0984</v>
          </cell>
        </row>
        <row r="1658">
          <cell r="H1658">
            <v>37848</v>
          </cell>
          <cell r="I1658">
            <v>55.06</v>
          </cell>
          <cell r="K1658">
            <v>37861</v>
          </cell>
          <cell r="L1658">
            <v>41.08</v>
          </cell>
          <cell r="N1658">
            <v>37861</v>
          </cell>
          <cell r="O1658">
            <v>117.32</v>
          </cell>
          <cell r="Q1658">
            <v>37861</v>
          </cell>
          <cell r="R1658">
            <v>1.0885</v>
          </cell>
        </row>
        <row r="1659">
          <cell r="H1659">
            <v>37847</v>
          </cell>
          <cell r="I1659">
            <v>54.9</v>
          </cell>
          <cell r="K1659">
            <v>37860</v>
          </cell>
          <cell r="L1659">
            <v>41.24</v>
          </cell>
          <cell r="N1659">
            <v>37860</v>
          </cell>
          <cell r="O1659">
            <v>117.41</v>
          </cell>
          <cell r="Q1659">
            <v>37860</v>
          </cell>
          <cell r="R1659">
            <v>1.0888</v>
          </cell>
        </row>
        <row r="1660">
          <cell r="H1660">
            <v>37846</v>
          </cell>
          <cell r="I1660">
            <v>54.805</v>
          </cell>
          <cell r="K1660">
            <v>37859</v>
          </cell>
          <cell r="L1660">
            <v>41.35</v>
          </cell>
          <cell r="N1660">
            <v>37859</v>
          </cell>
          <cell r="O1660">
            <v>117.35</v>
          </cell>
          <cell r="Q1660">
            <v>37859</v>
          </cell>
          <cell r="R1660">
            <v>1.0857000000000001</v>
          </cell>
        </row>
        <row r="1661">
          <cell r="H1661">
            <v>37845</v>
          </cell>
          <cell r="I1661">
            <v>54.88</v>
          </cell>
          <cell r="K1661">
            <v>37858</v>
          </cell>
          <cell r="L1661">
            <v>41.31</v>
          </cell>
          <cell r="N1661">
            <v>37858</v>
          </cell>
          <cell r="O1661">
            <v>117.32</v>
          </cell>
          <cell r="Q1661">
            <v>37858</v>
          </cell>
          <cell r="R1661">
            <v>1.0873999999999999</v>
          </cell>
        </row>
        <row r="1662">
          <cell r="H1662">
            <v>37844</v>
          </cell>
          <cell r="I1662">
            <v>54.84</v>
          </cell>
          <cell r="K1662">
            <v>37855</v>
          </cell>
          <cell r="L1662">
            <v>41.32</v>
          </cell>
          <cell r="N1662">
            <v>37855</v>
          </cell>
          <cell r="O1662">
            <v>117.54</v>
          </cell>
          <cell r="Q1662">
            <v>37855</v>
          </cell>
          <cell r="R1662">
            <v>1.0875999999999999</v>
          </cell>
        </row>
        <row r="1663">
          <cell r="H1663">
            <v>37841</v>
          </cell>
          <cell r="I1663">
            <v>54.734999999999999</v>
          </cell>
          <cell r="K1663">
            <v>37854</v>
          </cell>
          <cell r="L1663">
            <v>41.49</v>
          </cell>
          <cell r="N1663">
            <v>37854</v>
          </cell>
          <cell r="O1663">
            <v>117.81</v>
          </cell>
          <cell r="Q1663">
            <v>37854</v>
          </cell>
          <cell r="R1663">
            <v>1.0923</v>
          </cell>
        </row>
        <row r="1664">
          <cell r="H1664">
            <v>37840</v>
          </cell>
          <cell r="I1664">
            <v>54.84</v>
          </cell>
          <cell r="K1664">
            <v>37853</v>
          </cell>
          <cell r="L1664">
            <v>41.61</v>
          </cell>
          <cell r="N1664">
            <v>37853</v>
          </cell>
          <cell r="O1664">
            <v>118.1</v>
          </cell>
          <cell r="Q1664">
            <v>37853</v>
          </cell>
          <cell r="R1664">
            <v>1.1118999999999999</v>
          </cell>
        </row>
        <row r="1665">
          <cell r="H1665">
            <v>37839</v>
          </cell>
          <cell r="I1665">
            <v>54.72</v>
          </cell>
          <cell r="K1665">
            <v>37852</v>
          </cell>
          <cell r="L1665">
            <v>41.67</v>
          </cell>
          <cell r="N1665">
            <v>37852</v>
          </cell>
          <cell r="O1665">
            <v>118.37</v>
          </cell>
          <cell r="Q1665">
            <v>37852</v>
          </cell>
          <cell r="R1665">
            <v>1.1140000000000001</v>
          </cell>
        </row>
        <row r="1666">
          <cell r="H1666">
            <v>37838</v>
          </cell>
          <cell r="I1666">
            <v>54.774999999999999</v>
          </cell>
          <cell r="K1666">
            <v>37851</v>
          </cell>
          <cell r="L1666">
            <v>41.6</v>
          </cell>
          <cell r="N1666">
            <v>37851</v>
          </cell>
          <cell r="O1666">
            <v>119.44</v>
          </cell>
          <cell r="Q1666">
            <v>37851</v>
          </cell>
          <cell r="R1666">
            <v>1.1145</v>
          </cell>
        </row>
        <row r="1667">
          <cell r="H1667">
            <v>37837</v>
          </cell>
          <cell r="I1667">
            <v>54.825000000000003</v>
          </cell>
          <cell r="K1667">
            <v>37848</v>
          </cell>
          <cell r="L1667">
            <v>41.64</v>
          </cell>
          <cell r="N1667">
            <v>37848</v>
          </cell>
          <cell r="O1667">
            <v>119.2</v>
          </cell>
          <cell r="Q1667">
            <v>37848</v>
          </cell>
          <cell r="R1667">
            <v>1.1265000000000001</v>
          </cell>
        </row>
        <row r="1668">
          <cell r="H1668">
            <v>37834</v>
          </cell>
          <cell r="I1668">
            <v>54.875</v>
          </cell>
          <cell r="K1668">
            <v>37847</v>
          </cell>
          <cell r="L1668">
            <v>41.67</v>
          </cell>
          <cell r="N1668">
            <v>37847</v>
          </cell>
          <cell r="O1668">
            <v>119.15</v>
          </cell>
          <cell r="Q1668">
            <v>37847</v>
          </cell>
          <cell r="R1668">
            <v>1.1262000000000001</v>
          </cell>
        </row>
        <row r="1669">
          <cell r="H1669">
            <v>37833</v>
          </cell>
          <cell r="I1669">
            <v>54.73</v>
          </cell>
          <cell r="K1669">
            <v>37846</v>
          </cell>
          <cell r="L1669">
            <v>41.75</v>
          </cell>
          <cell r="N1669">
            <v>37846</v>
          </cell>
          <cell r="O1669">
            <v>119.15</v>
          </cell>
          <cell r="Q1669">
            <v>37846</v>
          </cell>
          <cell r="R1669">
            <v>1.1322000000000001</v>
          </cell>
        </row>
        <row r="1670">
          <cell r="H1670">
            <v>37832</v>
          </cell>
          <cell r="I1670">
            <v>54.725000000000001</v>
          </cell>
          <cell r="K1670">
            <v>37845</v>
          </cell>
          <cell r="L1670">
            <v>41.79</v>
          </cell>
          <cell r="N1670">
            <v>37845</v>
          </cell>
          <cell r="O1670">
            <v>118.74</v>
          </cell>
          <cell r="Q1670">
            <v>37845</v>
          </cell>
          <cell r="R1670">
            <v>1.1284000000000001</v>
          </cell>
        </row>
        <row r="1671">
          <cell r="H1671">
            <v>37831</v>
          </cell>
          <cell r="I1671">
            <v>54.674999999999997</v>
          </cell>
          <cell r="K1671">
            <v>37844</v>
          </cell>
          <cell r="L1671">
            <v>41.8</v>
          </cell>
          <cell r="N1671">
            <v>37844</v>
          </cell>
          <cell r="O1671">
            <v>118.6</v>
          </cell>
          <cell r="Q1671">
            <v>37844</v>
          </cell>
          <cell r="R1671">
            <v>1.1358999999999999</v>
          </cell>
        </row>
        <row r="1672">
          <cell r="H1672">
            <v>37830</v>
          </cell>
          <cell r="I1672">
            <v>54.375</v>
          </cell>
          <cell r="K1672">
            <v>37841</v>
          </cell>
          <cell r="L1672">
            <v>41.92</v>
          </cell>
          <cell r="N1672">
            <v>37841</v>
          </cell>
          <cell r="O1672">
            <v>119.08</v>
          </cell>
          <cell r="Q1672">
            <v>37841</v>
          </cell>
          <cell r="R1672">
            <v>1.1308</v>
          </cell>
        </row>
        <row r="1673">
          <cell r="H1673">
            <v>37827</v>
          </cell>
          <cell r="I1673">
            <v>54.024999999999999</v>
          </cell>
          <cell r="K1673">
            <v>37840</v>
          </cell>
          <cell r="L1673">
            <v>41.88</v>
          </cell>
          <cell r="N1673">
            <v>37840</v>
          </cell>
          <cell r="O1673">
            <v>118.96</v>
          </cell>
          <cell r="Q1673">
            <v>37840</v>
          </cell>
          <cell r="R1673">
            <v>1.1373</v>
          </cell>
        </row>
        <row r="1674">
          <cell r="H1674">
            <v>37826</v>
          </cell>
          <cell r="I1674">
            <v>53.945</v>
          </cell>
          <cell r="K1674">
            <v>37839</v>
          </cell>
          <cell r="L1674">
            <v>42.07</v>
          </cell>
          <cell r="N1674">
            <v>37839</v>
          </cell>
          <cell r="O1674">
            <v>120.28</v>
          </cell>
          <cell r="Q1674">
            <v>37839</v>
          </cell>
          <cell r="R1674">
            <v>1.1334</v>
          </cell>
        </row>
        <row r="1675">
          <cell r="H1675">
            <v>37825</v>
          </cell>
          <cell r="I1675">
            <v>53.975000000000001</v>
          </cell>
          <cell r="K1675">
            <v>37838</v>
          </cell>
          <cell r="L1675">
            <v>42.02</v>
          </cell>
          <cell r="N1675">
            <v>37838</v>
          </cell>
          <cell r="O1675">
            <v>119.85</v>
          </cell>
          <cell r="Q1675">
            <v>37838</v>
          </cell>
          <cell r="R1675">
            <v>1.1387</v>
          </cell>
        </row>
        <row r="1676">
          <cell r="H1676">
            <v>37824</v>
          </cell>
          <cell r="I1676">
            <v>53.85</v>
          </cell>
          <cell r="K1676">
            <v>37837</v>
          </cell>
          <cell r="L1676">
            <v>41.96</v>
          </cell>
          <cell r="N1676">
            <v>37837</v>
          </cell>
          <cell r="O1676">
            <v>120.32</v>
          </cell>
          <cell r="Q1676">
            <v>37837</v>
          </cell>
          <cell r="R1676">
            <v>1.1360000000000001</v>
          </cell>
        </row>
        <row r="1677">
          <cell r="H1677">
            <v>37823</v>
          </cell>
          <cell r="I1677">
            <v>53.75</v>
          </cell>
          <cell r="K1677">
            <v>37834</v>
          </cell>
          <cell r="L1677">
            <v>41.97</v>
          </cell>
          <cell r="N1677">
            <v>37834</v>
          </cell>
          <cell r="O1677">
            <v>120.12</v>
          </cell>
          <cell r="Q1677">
            <v>37834</v>
          </cell>
          <cell r="R1677">
            <v>1.1276999999999999</v>
          </cell>
        </row>
        <row r="1678">
          <cell r="H1678">
            <v>37820</v>
          </cell>
          <cell r="I1678">
            <v>53.725000000000001</v>
          </cell>
          <cell r="K1678">
            <v>37833</v>
          </cell>
          <cell r="L1678">
            <v>41.98</v>
          </cell>
          <cell r="N1678">
            <v>37833</v>
          </cell>
          <cell r="O1678">
            <v>120.55</v>
          </cell>
          <cell r="Q1678">
            <v>37833</v>
          </cell>
          <cell r="R1678">
            <v>1.1232</v>
          </cell>
        </row>
        <row r="1679">
          <cell r="H1679">
            <v>37819</v>
          </cell>
          <cell r="I1679">
            <v>53.58</v>
          </cell>
          <cell r="K1679">
            <v>37832</v>
          </cell>
          <cell r="L1679">
            <v>42.04</v>
          </cell>
          <cell r="N1679">
            <v>37832</v>
          </cell>
          <cell r="O1679">
            <v>120.27</v>
          </cell>
          <cell r="Q1679">
            <v>37832</v>
          </cell>
          <cell r="R1679">
            <v>1.1345000000000001</v>
          </cell>
        </row>
        <row r="1680">
          <cell r="H1680">
            <v>37818</v>
          </cell>
          <cell r="I1680">
            <v>53.63</v>
          </cell>
          <cell r="K1680">
            <v>37831</v>
          </cell>
          <cell r="L1680">
            <v>42.01</v>
          </cell>
          <cell r="N1680">
            <v>37831</v>
          </cell>
          <cell r="O1680">
            <v>119.93</v>
          </cell>
          <cell r="Q1680">
            <v>37831</v>
          </cell>
          <cell r="R1680">
            <v>1.1442000000000001</v>
          </cell>
        </row>
        <row r="1681">
          <cell r="H1681">
            <v>37817</v>
          </cell>
          <cell r="I1681">
            <v>53.594999999999999</v>
          </cell>
          <cell r="K1681">
            <v>37830</v>
          </cell>
          <cell r="L1681">
            <v>41.98</v>
          </cell>
          <cell r="N1681">
            <v>37830</v>
          </cell>
          <cell r="O1681">
            <v>119.43</v>
          </cell>
          <cell r="Q1681">
            <v>37830</v>
          </cell>
          <cell r="R1681">
            <v>1.1495</v>
          </cell>
        </row>
        <row r="1682">
          <cell r="H1682">
            <v>37816</v>
          </cell>
          <cell r="I1682">
            <v>53.555</v>
          </cell>
          <cell r="K1682">
            <v>37827</v>
          </cell>
          <cell r="L1682">
            <v>41.92</v>
          </cell>
          <cell r="N1682">
            <v>37827</v>
          </cell>
          <cell r="O1682">
            <v>118.77</v>
          </cell>
          <cell r="Q1682">
            <v>37827</v>
          </cell>
          <cell r="R1682">
            <v>1.1507000000000001</v>
          </cell>
        </row>
        <row r="1683">
          <cell r="H1683">
            <v>37813</v>
          </cell>
          <cell r="I1683">
            <v>53.44</v>
          </cell>
          <cell r="K1683">
            <v>37826</v>
          </cell>
          <cell r="L1683">
            <v>41.91</v>
          </cell>
          <cell r="N1683">
            <v>37826</v>
          </cell>
          <cell r="O1683">
            <v>118.9</v>
          </cell>
          <cell r="Q1683">
            <v>37826</v>
          </cell>
          <cell r="R1683">
            <v>1.1476999999999999</v>
          </cell>
        </row>
        <row r="1684">
          <cell r="H1684">
            <v>37812</v>
          </cell>
          <cell r="I1684">
            <v>53.414999999999999</v>
          </cell>
          <cell r="K1684">
            <v>37825</v>
          </cell>
          <cell r="L1684">
            <v>42</v>
          </cell>
          <cell r="N1684">
            <v>37825</v>
          </cell>
          <cell r="O1684">
            <v>118.78</v>
          </cell>
          <cell r="Q1684">
            <v>37825</v>
          </cell>
          <cell r="R1684">
            <v>1.1486000000000001</v>
          </cell>
        </row>
        <row r="1685">
          <cell r="H1685">
            <v>37811</v>
          </cell>
          <cell r="I1685">
            <v>53.424999999999997</v>
          </cell>
          <cell r="K1685">
            <v>37824</v>
          </cell>
          <cell r="L1685">
            <v>41.85</v>
          </cell>
          <cell r="N1685">
            <v>37824</v>
          </cell>
          <cell r="O1685">
            <v>119.15</v>
          </cell>
          <cell r="Q1685">
            <v>37824</v>
          </cell>
          <cell r="R1685">
            <v>1.1326000000000001</v>
          </cell>
        </row>
        <row r="1686">
          <cell r="H1686">
            <v>37810</v>
          </cell>
          <cell r="I1686">
            <v>53.445</v>
          </cell>
          <cell r="K1686">
            <v>37823</v>
          </cell>
          <cell r="L1686">
            <v>41.65</v>
          </cell>
          <cell r="N1686">
            <v>37823</v>
          </cell>
          <cell r="O1686">
            <v>118.46</v>
          </cell>
          <cell r="Q1686">
            <v>37823</v>
          </cell>
          <cell r="R1686">
            <v>1.1354</v>
          </cell>
        </row>
        <row r="1687">
          <cell r="H1687">
            <v>37809</v>
          </cell>
          <cell r="I1687">
            <v>53.325000000000003</v>
          </cell>
          <cell r="K1687">
            <v>37820</v>
          </cell>
          <cell r="L1687">
            <v>41.73</v>
          </cell>
          <cell r="N1687">
            <v>37820</v>
          </cell>
          <cell r="O1687">
            <v>118.52</v>
          </cell>
          <cell r="Q1687">
            <v>37820</v>
          </cell>
          <cell r="R1687">
            <v>1.1269</v>
          </cell>
        </row>
        <row r="1688">
          <cell r="H1688">
            <v>37806</v>
          </cell>
          <cell r="I1688">
            <v>53.41</v>
          </cell>
          <cell r="K1688">
            <v>37819</v>
          </cell>
          <cell r="L1688">
            <v>41.68</v>
          </cell>
          <cell r="N1688">
            <v>37819</v>
          </cell>
          <cell r="O1688">
            <v>118.81</v>
          </cell>
          <cell r="Q1688">
            <v>37819</v>
          </cell>
          <cell r="R1688">
            <v>1.1213</v>
          </cell>
        </row>
        <row r="1689">
          <cell r="H1689">
            <v>37805</v>
          </cell>
          <cell r="I1689">
            <v>53.375</v>
          </cell>
          <cell r="K1689">
            <v>37818</v>
          </cell>
          <cell r="L1689">
            <v>41.65</v>
          </cell>
          <cell r="N1689">
            <v>37818</v>
          </cell>
          <cell r="O1689">
            <v>118.1</v>
          </cell>
          <cell r="Q1689">
            <v>37818</v>
          </cell>
          <cell r="R1689">
            <v>1.1219999999999999</v>
          </cell>
        </row>
        <row r="1690">
          <cell r="H1690">
            <v>37804</v>
          </cell>
          <cell r="I1690">
            <v>53.42</v>
          </cell>
          <cell r="K1690">
            <v>37817</v>
          </cell>
          <cell r="L1690">
            <v>41.54</v>
          </cell>
          <cell r="N1690">
            <v>37817</v>
          </cell>
          <cell r="O1690">
            <v>117.95</v>
          </cell>
          <cell r="Q1690">
            <v>37817</v>
          </cell>
          <cell r="R1690">
            <v>1.1179000000000001</v>
          </cell>
        </row>
        <row r="1691">
          <cell r="H1691">
            <v>37803</v>
          </cell>
          <cell r="I1691">
            <v>53.41</v>
          </cell>
          <cell r="K1691">
            <v>37816</v>
          </cell>
          <cell r="L1691">
            <v>41.61</v>
          </cell>
          <cell r="N1691">
            <v>37816</v>
          </cell>
          <cell r="O1691">
            <v>117.74</v>
          </cell>
          <cell r="Q1691">
            <v>37816</v>
          </cell>
          <cell r="R1691">
            <v>1.1283000000000001</v>
          </cell>
        </row>
        <row r="1692">
          <cell r="H1692">
            <v>37802</v>
          </cell>
          <cell r="I1692">
            <v>53.48</v>
          </cell>
          <cell r="K1692">
            <v>37813</v>
          </cell>
          <cell r="L1692">
            <v>41.62</v>
          </cell>
          <cell r="N1692">
            <v>37813</v>
          </cell>
          <cell r="O1692">
            <v>117.92</v>
          </cell>
          <cell r="Q1692">
            <v>37813</v>
          </cell>
          <cell r="R1692">
            <v>1.1291</v>
          </cell>
        </row>
        <row r="1693">
          <cell r="H1693">
            <v>37799</v>
          </cell>
          <cell r="I1693">
            <v>53.645000000000003</v>
          </cell>
          <cell r="K1693">
            <v>37812</v>
          </cell>
          <cell r="L1693">
            <v>41.63</v>
          </cell>
          <cell r="N1693">
            <v>37812</v>
          </cell>
          <cell r="O1693">
            <v>117.68</v>
          </cell>
          <cell r="Q1693">
            <v>37812</v>
          </cell>
          <cell r="R1693">
            <v>1.1378999999999999</v>
          </cell>
        </row>
        <row r="1694">
          <cell r="H1694">
            <v>37798</v>
          </cell>
          <cell r="I1694">
            <v>53.534999999999997</v>
          </cell>
          <cell r="K1694">
            <v>37811</v>
          </cell>
          <cell r="L1694">
            <v>41.7</v>
          </cell>
          <cell r="N1694">
            <v>37811</v>
          </cell>
          <cell r="O1694">
            <v>117.79</v>
          </cell>
          <cell r="Q1694">
            <v>37811</v>
          </cell>
          <cell r="R1694">
            <v>1.1351</v>
          </cell>
        </row>
        <row r="1695">
          <cell r="H1695">
            <v>37797</v>
          </cell>
          <cell r="I1695">
            <v>53.35</v>
          </cell>
          <cell r="K1695">
            <v>37810</v>
          </cell>
          <cell r="L1695">
            <v>41.63</v>
          </cell>
          <cell r="N1695">
            <v>37810</v>
          </cell>
          <cell r="O1695">
            <v>118.14</v>
          </cell>
          <cell r="Q1695">
            <v>37810</v>
          </cell>
          <cell r="R1695">
            <v>1.1320000000000001</v>
          </cell>
        </row>
        <row r="1696">
          <cell r="H1696">
            <v>37796</v>
          </cell>
          <cell r="I1696">
            <v>53.45</v>
          </cell>
          <cell r="K1696">
            <v>37809</v>
          </cell>
          <cell r="L1696">
            <v>41.57</v>
          </cell>
          <cell r="N1696">
            <v>37809</v>
          </cell>
          <cell r="O1696">
            <v>118.18</v>
          </cell>
          <cell r="Q1696">
            <v>37809</v>
          </cell>
          <cell r="R1696">
            <v>1.1315999999999999</v>
          </cell>
        </row>
        <row r="1697">
          <cell r="H1697">
            <v>37795</v>
          </cell>
          <cell r="I1697">
            <v>53.395000000000003</v>
          </cell>
          <cell r="K1697">
            <v>37806</v>
          </cell>
          <cell r="L1697">
            <v>41.64</v>
          </cell>
          <cell r="N1697">
            <v>37806</v>
          </cell>
          <cell r="O1697">
            <v>118.14</v>
          </cell>
          <cell r="Q1697">
            <v>37806</v>
          </cell>
          <cell r="R1697">
            <v>1.1489</v>
          </cell>
        </row>
        <row r="1698">
          <cell r="H1698">
            <v>37792</v>
          </cell>
          <cell r="I1698">
            <v>53.3</v>
          </cell>
          <cell r="K1698">
            <v>37805</v>
          </cell>
          <cell r="L1698">
            <v>41.76</v>
          </cell>
          <cell r="N1698">
            <v>37805</v>
          </cell>
          <cell r="O1698">
            <v>118.18</v>
          </cell>
          <cell r="Q1698">
            <v>37805</v>
          </cell>
          <cell r="R1698">
            <v>1.1501000000000001</v>
          </cell>
        </row>
        <row r="1699">
          <cell r="H1699">
            <v>37791</v>
          </cell>
          <cell r="I1699">
            <v>53.354999999999997</v>
          </cell>
          <cell r="K1699">
            <v>37804</v>
          </cell>
          <cell r="L1699">
            <v>41.93</v>
          </cell>
          <cell r="N1699">
            <v>37804</v>
          </cell>
          <cell r="O1699">
            <v>118.13</v>
          </cell>
          <cell r="Q1699">
            <v>37804</v>
          </cell>
          <cell r="R1699">
            <v>1.1537999999999999</v>
          </cell>
        </row>
        <row r="1700">
          <cell r="H1700">
            <v>37790</v>
          </cell>
          <cell r="I1700">
            <v>53.396999999999998</v>
          </cell>
          <cell r="K1700">
            <v>37803</v>
          </cell>
          <cell r="L1700">
            <v>41.9</v>
          </cell>
          <cell r="N1700">
            <v>37803</v>
          </cell>
          <cell r="O1700">
            <v>119.43</v>
          </cell>
          <cell r="Q1700">
            <v>37803</v>
          </cell>
          <cell r="R1700">
            <v>1.1562999999999999</v>
          </cell>
        </row>
        <row r="1701">
          <cell r="H1701">
            <v>37789</v>
          </cell>
          <cell r="I1701">
            <v>53.423000000000002</v>
          </cell>
          <cell r="K1701">
            <v>37802</v>
          </cell>
          <cell r="L1701">
            <v>42</v>
          </cell>
          <cell r="N1701">
            <v>37802</v>
          </cell>
          <cell r="O1701">
            <v>119.8</v>
          </cell>
          <cell r="Q1701">
            <v>37802</v>
          </cell>
          <cell r="R1701">
            <v>1.1511</v>
          </cell>
        </row>
        <row r="1702">
          <cell r="H1702">
            <v>37788</v>
          </cell>
          <cell r="I1702">
            <v>53.405000000000001</v>
          </cell>
          <cell r="K1702">
            <v>37799</v>
          </cell>
          <cell r="L1702">
            <v>41.99</v>
          </cell>
          <cell r="N1702">
            <v>37799</v>
          </cell>
          <cell r="O1702">
            <v>119.61</v>
          </cell>
          <cell r="Q1702">
            <v>37799</v>
          </cell>
          <cell r="R1702">
            <v>1.1434</v>
          </cell>
        </row>
        <row r="1703">
          <cell r="H1703">
            <v>37785</v>
          </cell>
          <cell r="I1703">
            <v>53.62</v>
          </cell>
          <cell r="K1703">
            <v>37798</v>
          </cell>
          <cell r="L1703">
            <v>41.68</v>
          </cell>
          <cell r="N1703">
            <v>37798</v>
          </cell>
          <cell r="O1703">
            <v>119.37</v>
          </cell>
          <cell r="Q1703">
            <v>37798</v>
          </cell>
          <cell r="R1703">
            <v>1.1428</v>
          </cell>
        </row>
        <row r="1704">
          <cell r="H1704">
            <v>37784</v>
          </cell>
          <cell r="I1704">
            <v>53.604999999999997</v>
          </cell>
          <cell r="K1704">
            <v>37797</v>
          </cell>
          <cell r="L1704">
            <v>41.51</v>
          </cell>
          <cell r="N1704">
            <v>37797</v>
          </cell>
          <cell r="O1704">
            <v>118.04</v>
          </cell>
          <cell r="Q1704">
            <v>37797</v>
          </cell>
          <cell r="R1704">
            <v>1.1529</v>
          </cell>
        </row>
        <row r="1705">
          <cell r="H1705">
            <v>37783</v>
          </cell>
          <cell r="I1705">
            <v>53.54</v>
          </cell>
          <cell r="K1705">
            <v>37796</v>
          </cell>
          <cell r="L1705">
            <v>41.53</v>
          </cell>
          <cell r="N1705">
            <v>37796</v>
          </cell>
          <cell r="O1705">
            <v>117.86</v>
          </cell>
          <cell r="Q1705">
            <v>37796</v>
          </cell>
          <cell r="R1705">
            <v>1.1513</v>
          </cell>
        </row>
        <row r="1706">
          <cell r="H1706">
            <v>37782</v>
          </cell>
          <cell r="I1706">
            <v>53.37</v>
          </cell>
          <cell r="K1706">
            <v>37795</v>
          </cell>
          <cell r="L1706">
            <v>41.54</v>
          </cell>
          <cell r="N1706">
            <v>37795</v>
          </cell>
          <cell r="O1706">
            <v>117.76</v>
          </cell>
          <cell r="Q1706">
            <v>37795</v>
          </cell>
          <cell r="R1706">
            <v>1.1559999999999999</v>
          </cell>
        </row>
        <row r="1707">
          <cell r="H1707">
            <v>37781</v>
          </cell>
          <cell r="I1707">
            <v>53.395000000000003</v>
          </cell>
          <cell r="K1707">
            <v>37792</v>
          </cell>
          <cell r="L1707">
            <v>41.6</v>
          </cell>
          <cell r="N1707">
            <v>37792</v>
          </cell>
          <cell r="O1707">
            <v>118.35</v>
          </cell>
          <cell r="Q1707">
            <v>37792</v>
          </cell>
          <cell r="R1707">
            <v>1.1608000000000001</v>
          </cell>
        </row>
        <row r="1708">
          <cell r="H1708">
            <v>37778</v>
          </cell>
          <cell r="I1708">
            <v>53.46</v>
          </cell>
          <cell r="K1708">
            <v>37791</v>
          </cell>
          <cell r="L1708">
            <v>41.64</v>
          </cell>
          <cell r="N1708">
            <v>37791</v>
          </cell>
          <cell r="O1708">
            <v>118.38</v>
          </cell>
          <cell r="Q1708">
            <v>37791</v>
          </cell>
          <cell r="R1708">
            <v>1.1718999999999999</v>
          </cell>
        </row>
        <row r="1709">
          <cell r="H1709">
            <v>37777</v>
          </cell>
          <cell r="I1709">
            <v>53.341999999999999</v>
          </cell>
          <cell r="K1709">
            <v>37790</v>
          </cell>
          <cell r="L1709">
            <v>41.61</v>
          </cell>
          <cell r="N1709">
            <v>37790</v>
          </cell>
          <cell r="O1709">
            <v>117.83</v>
          </cell>
          <cell r="Q1709">
            <v>37790</v>
          </cell>
          <cell r="R1709">
            <v>1.1691</v>
          </cell>
        </row>
        <row r="1710">
          <cell r="H1710">
            <v>37776</v>
          </cell>
          <cell r="I1710">
            <v>53.265000000000001</v>
          </cell>
          <cell r="K1710">
            <v>37789</v>
          </cell>
          <cell r="L1710">
            <v>41.53</v>
          </cell>
          <cell r="N1710">
            <v>37789</v>
          </cell>
          <cell r="O1710">
            <v>118.14</v>
          </cell>
          <cell r="Q1710">
            <v>37789</v>
          </cell>
          <cell r="R1710">
            <v>1.1782999999999999</v>
          </cell>
        </row>
        <row r="1711">
          <cell r="H1711">
            <v>37775</v>
          </cell>
          <cell r="I1711">
            <v>53.17</v>
          </cell>
          <cell r="K1711">
            <v>37788</v>
          </cell>
          <cell r="L1711">
            <v>41.54</v>
          </cell>
          <cell r="N1711">
            <v>37788</v>
          </cell>
          <cell r="O1711">
            <v>117.64</v>
          </cell>
          <cell r="Q1711">
            <v>37788</v>
          </cell>
          <cell r="R1711">
            <v>1.1825000000000001</v>
          </cell>
        </row>
        <row r="1712">
          <cell r="H1712">
            <v>37774</v>
          </cell>
          <cell r="I1712">
            <v>53.255000000000003</v>
          </cell>
          <cell r="K1712">
            <v>37785</v>
          </cell>
          <cell r="L1712">
            <v>41.64</v>
          </cell>
          <cell r="N1712">
            <v>37785</v>
          </cell>
          <cell r="O1712">
            <v>117.42</v>
          </cell>
          <cell r="Q1712">
            <v>37785</v>
          </cell>
          <cell r="R1712">
            <v>1.1869000000000001</v>
          </cell>
        </row>
        <row r="1713">
          <cell r="H1713">
            <v>37771</v>
          </cell>
          <cell r="I1713">
            <v>53.225000000000001</v>
          </cell>
          <cell r="K1713">
            <v>37784</v>
          </cell>
          <cell r="L1713">
            <v>41.74</v>
          </cell>
          <cell r="N1713">
            <v>37784</v>
          </cell>
          <cell r="O1713">
            <v>117.69</v>
          </cell>
          <cell r="Q1713">
            <v>37784</v>
          </cell>
          <cell r="R1713">
            <v>1.1766000000000001</v>
          </cell>
        </row>
        <row r="1714">
          <cell r="H1714">
            <v>37770</v>
          </cell>
          <cell r="I1714">
            <v>53.35</v>
          </cell>
          <cell r="K1714">
            <v>37783</v>
          </cell>
          <cell r="L1714">
            <v>41.76</v>
          </cell>
          <cell r="N1714">
            <v>37783</v>
          </cell>
          <cell r="O1714">
            <v>117.79</v>
          </cell>
          <cell r="Q1714">
            <v>37783</v>
          </cell>
          <cell r="R1714">
            <v>1.175</v>
          </cell>
        </row>
        <row r="1715">
          <cell r="H1715">
            <v>37769</v>
          </cell>
          <cell r="I1715">
            <v>53.094999999999999</v>
          </cell>
          <cell r="K1715">
            <v>37782</v>
          </cell>
          <cell r="L1715">
            <v>41.77</v>
          </cell>
          <cell r="N1715">
            <v>37782</v>
          </cell>
          <cell r="O1715">
            <v>117.79</v>
          </cell>
          <cell r="Q1715">
            <v>37782</v>
          </cell>
          <cell r="R1715">
            <v>1.1674</v>
          </cell>
        </row>
        <row r="1716">
          <cell r="H1716">
            <v>37768</v>
          </cell>
          <cell r="I1716">
            <v>52.9</v>
          </cell>
          <cell r="K1716">
            <v>37781</v>
          </cell>
          <cell r="L1716">
            <v>41.68</v>
          </cell>
          <cell r="N1716">
            <v>37781</v>
          </cell>
          <cell r="O1716">
            <v>118.18</v>
          </cell>
          <cell r="Q1716">
            <v>37781</v>
          </cell>
          <cell r="R1716">
            <v>1.1717</v>
          </cell>
        </row>
        <row r="1717">
          <cell r="H1717">
            <v>37767</v>
          </cell>
          <cell r="I1717">
            <v>52.774999999999999</v>
          </cell>
          <cell r="K1717">
            <v>37778</v>
          </cell>
          <cell r="L1717">
            <v>41.65</v>
          </cell>
          <cell r="N1717">
            <v>37778</v>
          </cell>
          <cell r="O1717">
            <v>118.66</v>
          </cell>
          <cell r="Q1717">
            <v>37778</v>
          </cell>
          <cell r="R1717">
            <v>1.1698999999999999</v>
          </cell>
        </row>
        <row r="1718">
          <cell r="H1718">
            <v>37764</v>
          </cell>
          <cell r="I1718">
            <v>52.82</v>
          </cell>
          <cell r="K1718">
            <v>37777</v>
          </cell>
          <cell r="L1718">
            <v>41.58</v>
          </cell>
          <cell r="N1718">
            <v>37777</v>
          </cell>
          <cell r="O1718">
            <v>117.65</v>
          </cell>
          <cell r="Q1718">
            <v>37777</v>
          </cell>
          <cell r="R1718">
            <v>1.1844999999999999</v>
          </cell>
        </row>
        <row r="1719">
          <cell r="H1719">
            <v>37763</v>
          </cell>
          <cell r="I1719">
            <v>52.975000000000001</v>
          </cell>
          <cell r="K1719">
            <v>37776</v>
          </cell>
          <cell r="L1719">
            <v>41.65</v>
          </cell>
          <cell r="N1719">
            <v>37776</v>
          </cell>
          <cell r="O1719">
            <v>118.91</v>
          </cell>
          <cell r="Q1719">
            <v>37776</v>
          </cell>
          <cell r="R1719">
            <v>1.1642999999999999</v>
          </cell>
        </row>
        <row r="1720">
          <cell r="H1720">
            <v>37762</v>
          </cell>
          <cell r="I1720">
            <v>52.645000000000003</v>
          </cell>
          <cell r="K1720">
            <v>37775</v>
          </cell>
          <cell r="L1720">
            <v>41.67</v>
          </cell>
          <cell r="N1720">
            <v>37775</v>
          </cell>
          <cell r="O1720">
            <v>119.22</v>
          </cell>
          <cell r="Q1720">
            <v>37775</v>
          </cell>
          <cell r="R1720">
            <v>1.173</v>
          </cell>
        </row>
        <row r="1721">
          <cell r="H1721">
            <v>37761</v>
          </cell>
          <cell r="I1721">
            <v>52.835000000000001</v>
          </cell>
          <cell r="K1721">
            <v>37774</v>
          </cell>
          <cell r="L1721">
            <v>41.69</v>
          </cell>
          <cell r="N1721">
            <v>37774</v>
          </cell>
          <cell r="O1721">
            <v>118.59</v>
          </cell>
          <cell r="Q1721">
            <v>37774</v>
          </cell>
          <cell r="R1721">
            <v>1.1767000000000001</v>
          </cell>
        </row>
        <row r="1722">
          <cell r="H1722">
            <v>37760</v>
          </cell>
          <cell r="I1722">
            <v>52.46</v>
          </cell>
          <cell r="K1722">
            <v>37771</v>
          </cell>
          <cell r="L1722">
            <v>41.75</v>
          </cell>
          <cell r="N1722">
            <v>37771</v>
          </cell>
          <cell r="O1722">
            <v>119.3</v>
          </cell>
          <cell r="Q1722">
            <v>37771</v>
          </cell>
          <cell r="R1722">
            <v>1.1783999999999999</v>
          </cell>
        </row>
        <row r="1723">
          <cell r="H1723">
            <v>37757</v>
          </cell>
          <cell r="I1723">
            <v>52.594999999999999</v>
          </cell>
          <cell r="K1723">
            <v>37770</v>
          </cell>
          <cell r="L1723">
            <v>41.82</v>
          </cell>
          <cell r="N1723">
            <v>37770</v>
          </cell>
          <cell r="O1723">
            <v>118.02</v>
          </cell>
          <cell r="Q1723">
            <v>37770</v>
          </cell>
          <cell r="R1723">
            <v>1.1909000000000001</v>
          </cell>
        </row>
        <row r="1724">
          <cell r="H1724">
            <v>37756</v>
          </cell>
          <cell r="I1724">
            <v>52.104999999999997</v>
          </cell>
          <cell r="K1724">
            <v>37769</v>
          </cell>
          <cell r="L1724">
            <v>41.69</v>
          </cell>
          <cell r="N1724">
            <v>37769</v>
          </cell>
          <cell r="O1724">
            <v>118.58</v>
          </cell>
          <cell r="Q1724">
            <v>37769</v>
          </cell>
          <cell r="R1724">
            <v>1.1758</v>
          </cell>
        </row>
        <row r="1725">
          <cell r="H1725">
            <v>37755</v>
          </cell>
          <cell r="I1725">
            <v>52.16</v>
          </cell>
          <cell r="K1725">
            <v>37768</v>
          </cell>
          <cell r="L1725">
            <v>41.64</v>
          </cell>
          <cell r="N1725">
            <v>37768</v>
          </cell>
          <cell r="O1725">
            <v>117.27</v>
          </cell>
          <cell r="Q1725">
            <v>37768</v>
          </cell>
          <cell r="R1725">
            <v>1.1819999999999999</v>
          </cell>
        </row>
        <row r="1726">
          <cell r="H1726">
            <v>37754</v>
          </cell>
          <cell r="I1726">
            <v>52.15</v>
          </cell>
          <cell r="K1726">
            <v>37767</v>
          </cell>
          <cell r="L1726">
            <v>41.77</v>
          </cell>
          <cell r="N1726">
            <v>37767</v>
          </cell>
          <cell r="O1726">
            <v>116.88</v>
          </cell>
          <cell r="Q1726">
            <v>37767</v>
          </cell>
          <cell r="R1726">
            <v>1.1875</v>
          </cell>
        </row>
        <row r="1727">
          <cell r="H1727">
            <v>37753</v>
          </cell>
          <cell r="I1727">
            <v>52.06</v>
          </cell>
          <cell r="K1727">
            <v>37764</v>
          </cell>
          <cell r="L1727">
            <v>41.83</v>
          </cell>
          <cell r="N1727">
            <v>37764</v>
          </cell>
          <cell r="O1727">
            <v>116.91</v>
          </cell>
          <cell r="Q1727">
            <v>37764</v>
          </cell>
          <cell r="R1727">
            <v>1.1837</v>
          </cell>
        </row>
        <row r="1728">
          <cell r="H1728">
            <v>37750</v>
          </cell>
          <cell r="I1728">
            <v>52.34</v>
          </cell>
          <cell r="K1728">
            <v>37763</v>
          </cell>
          <cell r="L1728">
            <v>42.05</v>
          </cell>
          <cell r="N1728">
            <v>37763</v>
          </cell>
          <cell r="O1728">
            <v>117.21</v>
          </cell>
          <cell r="Q1728">
            <v>37763</v>
          </cell>
          <cell r="R1728">
            <v>1.1693</v>
          </cell>
        </row>
        <row r="1729">
          <cell r="H1729">
            <v>37749</v>
          </cell>
          <cell r="I1729">
            <v>52.155000000000001</v>
          </cell>
          <cell r="K1729">
            <v>37762</v>
          </cell>
          <cell r="L1729">
            <v>41.95</v>
          </cell>
          <cell r="N1729">
            <v>37762</v>
          </cell>
          <cell r="O1729">
            <v>117.61</v>
          </cell>
          <cell r="Q1729">
            <v>37762</v>
          </cell>
          <cell r="R1729">
            <v>1.1633</v>
          </cell>
        </row>
        <row r="1730">
          <cell r="H1730">
            <v>37748</v>
          </cell>
          <cell r="I1730">
            <v>52.07</v>
          </cell>
          <cell r="K1730">
            <v>37761</v>
          </cell>
          <cell r="L1730">
            <v>42.01</v>
          </cell>
          <cell r="N1730">
            <v>37761</v>
          </cell>
          <cell r="O1730">
            <v>116.65</v>
          </cell>
          <cell r="Q1730">
            <v>37761</v>
          </cell>
          <cell r="R1730">
            <v>1.1714</v>
          </cell>
        </row>
        <row r="1731">
          <cell r="H1731">
            <v>37747</v>
          </cell>
          <cell r="I1731">
            <v>52.3</v>
          </cell>
          <cell r="K1731">
            <v>37760</v>
          </cell>
          <cell r="L1731">
            <v>42.03</v>
          </cell>
          <cell r="N1731">
            <v>37760</v>
          </cell>
          <cell r="O1731">
            <v>117.15</v>
          </cell>
          <cell r="Q1731">
            <v>37760</v>
          </cell>
          <cell r="R1731">
            <v>1.1657</v>
          </cell>
        </row>
        <row r="1732">
          <cell r="H1732">
            <v>37746</v>
          </cell>
          <cell r="I1732">
            <v>52.424999999999997</v>
          </cell>
          <cell r="K1732">
            <v>37757</v>
          </cell>
          <cell r="L1732">
            <v>42.13</v>
          </cell>
          <cell r="N1732">
            <v>37757</v>
          </cell>
          <cell r="O1732">
            <v>116.08</v>
          </cell>
          <cell r="Q1732">
            <v>37757</v>
          </cell>
          <cell r="R1732">
            <v>1.1592</v>
          </cell>
        </row>
        <row r="1733">
          <cell r="H1733">
            <v>37743</v>
          </cell>
          <cell r="I1733">
            <v>52.545000000000002</v>
          </cell>
          <cell r="K1733">
            <v>37756</v>
          </cell>
          <cell r="L1733">
            <v>42.08</v>
          </cell>
          <cell r="N1733">
            <v>37756</v>
          </cell>
          <cell r="O1733">
            <v>116.54</v>
          </cell>
          <cell r="Q1733">
            <v>37756</v>
          </cell>
          <cell r="R1733">
            <v>1.1386000000000001</v>
          </cell>
        </row>
        <row r="1734">
          <cell r="H1734">
            <v>37742</v>
          </cell>
          <cell r="I1734">
            <v>52.47</v>
          </cell>
          <cell r="K1734">
            <v>37755</v>
          </cell>
          <cell r="L1734">
            <v>42.15</v>
          </cell>
          <cell r="N1734">
            <v>37755</v>
          </cell>
          <cell r="O1734">
            <v>116.27</v>
          </cell>
          <cell r="Q1734">
            <v>37755</v>
          </cell>
          <cell r="R1734">
            <v>1.1482000000000001</v>
          </cell>
        </row>
        <row r="1735">
          <cell r="H1735">
            <v>37741</v>
          </cell>
          <cell r="I1735">
            <v>52.533000000000001</v>
          </cell>
          <cell r="K1735">
            <v>37754</v>
          </cell>
          <cell r="L1735">
            <v>42.36</v>
          </cell>
          <cell r="N1735">
            <v>37754</v>
          </cell>
          <cell r="O1735">
            <v>116.78</v>
          </cell>
          <cell r="Q1735">
            <v>37754</v>
          </cell>
          <cell r="R1735">
            <v>1.1531</v>
          </cell>
        </row>
        <row r="1736">
          <cell r="H1736">
            <v>37740</v>
          </cell>
          <cell r="I1736">
            <v>52.83</v>
          </cell>
          <cell r="K1736">
            <v>37753</v>
          </cell>
          <cell r="L1736">
            <v>42.38</v>
          </cell>
          <cell r="N1736">
            <v>37753</v>
          </cell>
          <cell r="O1736">
            <v>117.01</v>
          </cell>
          <cell r="Q1736">
            <v>37753</v>
          </cell>
          <cell r="R1736">
            <v>1.1562999999999999</v>
          </cell>
        </row>
        <row r="1737">
          <cell r="H1737">
            <v>37739</v>
          </cell>
          <cell r="I1737">
            <v>52.9</v>
          </cell>
          <cell r="K1737">
            <v>37750</v>
          </cell>
          <cell r="L1737">
            <v>42.57</v>
          </cell>
          <cell r="N1737">
            <v>37750</v>
          </cell>
          <cell r="O1737">
            <v>117.4</v>
          </cell>
          <cell r="Q1737">
            <v>37750</v>
          </cell>
          <cell r="R1737">
            <v>1.1487000000000001</v>
          </cell>
        </row>
        <row r="1738">
          <cell r="H1738">
            <v>37736</v>
          </cell>
          <cell r="I1738">
            <v>53.08</v>
          </cell>
          <cell r="K1738">
            <v>37749</v>
          </cell>
          <cell r="L1738">
            <v>42.57</v>
          </cell>
          <cell r="N1738">
            <v>37749</v>
          </cell>
          <cell r="O1738">
            <v>117.1</v>
          </cell>
          <cell r="Q1738">
            <v>37749</v>
          </cell>
          <cell r="R1738">
            <v>1.1488</v>
          </cell>
        </row>
        <row r="1739">
          <cell r="H1739">
            <v>37735</v>
          </cell>
          <cell r="I1739">
            <v>52.83</v>
          </cell>
          <cell r="K1739">
            <v>37748</v>
          </cell>
          <cell r="L1739">
            <v>42.47</v>
          </cell>
          <cell r="N1739">
            <v>37748</v>
          </cell>
          <cell r="O1739">
            <v>116.44</v>
          </cell>
          <cell r="Q1739">
            <v>37748</v>
          </cell>
          <cell r="R1739">
            <v>1.1356999999999999</v>
          </cell>
        </row>
        <row r="1740">
          <cell r="H1740">
            <v>37734</v>
          </cell>
          <cell r="I1740">
            <v>52.53</v>
          </cell>
          <cell r="K1740">
            <v>37747</v>
          </cell>
          <cell r="L1740">
            <v>42.6</v>
          </cell>
          <cell r="N1740">
            <v>37747</v>
          </cell>
          <cell r="O1740">
            <v>117.57</v>
          </cell>
          <cell r="Q1740">
            <v>37747</v>
          </cell>
          <cell r="R1740">
            <v>1.1437999999999999</v>
          </cell>
        </row>
        <row r="1741">
          <cell r="H1741">
            <v>37733</v>
          </cell>
          <cell r="I1741">
            <v>52.488</v>
          </cell>
          <cell r="K1741">
            <v>37746</v>
          </cell>
          <cell r="L1741">
            <v>42.63</v>
          </cell>
          <cell r="N1741">
            <v>37746</v>
          </cell>
          <cell r="O1741">
            <v>118.54</v>
          </cell>
          <cell r="Q1741">
            <v>37746</v>
          </cell>
          <cell r="R1741">
            <v>1.1292</v>
          </cell>
        </row>
        <row r="1742">
          <cell r="H1742">
            <v>37732</v>
          </cell>
          <cell r="I1742">
            <v>52.38</v>
          </cell>
          <cell r="K1742">
            <v>37743</v>
          </cell>
          <cell r="L1742">
            <v>42.77</v>
          </cell>
          <cell r="N1742">
            <v>37743</v>
          </cell>
          <cell r="O1742">
            <v>119.07</v>
          </cell>
          <cell r="Q1742">
            <v>37743</v>
          </cell>
          <cell r="R1742">
            <v>1.1233</v>
          </cell>
        </row>
        <row r="1743">
          <cell r="H1743">
            <v>37729</v>
          </cell>
          <cell r="I1743">
            <v>52.305</v>
          </cell>
          <cell r="K1743">
            <v>37742</v>
          </cell>
          <cell r="L1743">
            <v>42.82</v>
          </cell>
          <cell r="N1743">
            <v>37742</v>
          </cell>
          <cell r="O1743">
            <v>118.6</v>
          </cell>
          <cell r="Q1743">
            <v>37742</v>
          </cell>
          <cell r="R1743">
            <v>1.1233</v>
          </cell>
        </row>
        <row r="1744">
          <cell r="H1744">
            <v>37728</v>
          </cell>
          <cell r="I1744">
            <v>52.305</v>
          </cell>
          <cell r="K1744">
            <v>37741</v>
          </cell>
          <cell r="L1744">
            <v>42.86</v>
          </cell>
          <cell r="N1744">
            <v>37741</v>
          </cell>
          <cell r="O1744">
            <v>118.88</v>
          </cell>
          <cell r="Q1744">
            <v>37741</v>
          </cell>
          <cell r="R1744">
            <v>1.1184000000000001</v>
          </cell>
        </row>
        <row r="1745">
          <cell r="H1745">
            <v>37727</v>
          </cell>
          <cell r="I1745">
            <v>52.305</v>
          </cell>
          <cell r="K1745">
            <v>37740</v>
          </cell>
          <cell r="L1745">
            <v>42.87</v>
          </cell>
          <cell r="N1745">
            <v>37740</v>
          </cell>
          <cell r="O1745">
            <v>119.76</v>
          </cell>
          <cell r="Q1745">
            <v>37740</v>
          </cell>
          <cell r="R1745">
            <v>1.1083000000000001</v>
          </cell>
        </row>
        <row r="1746">
          <cell r="H1746">
            <v>37726</v>
          </cell>
          <cell r="I1746">
            <v>52.365000000000002</v>
          </cell>
          <cell r="K1746">
            <v>37739</v>
          </cell>
          <cell r="L1746">
            <v>42.93</v>
          </cell>
          <cell r="N1746">
            <v>37739</v>
          </cell>
          <cell r="O1746">
            <v>120.46</v>
          </cell>
          <cell r="Q1746">
            <v>37739</v>
          </cell>
          <cell r="R1746">
            <v>1.0986</v>
          </cell>
        </row>
        <row r="1747">
          <cell r="H1747">
            <v>37725</v>
          </cell>
          <cell r="I1747">
            <v>52.58</v>
          </cell>
          <cell r="K1747">
            <v>37736</v>
          </cell>
          <cell r="L1747">
            <v>43.04</v>
          </cell>
          <cell r="N1747">
            <v>37736</v>
          </cell>
          <cell r="O1747">
            <v>120.21</v>
          </cell>
          <cell r="Q1747">
            <v>37736</v>
          </cell>
          <cell r="R1747">
            <v>1.1040000000000001</v>
          </cell>
        </row>
        <row r="1748">
          <cell r="H1748">
            <v>37722</v>
          </cell>
          <cell r="I1748">
            <v>52.99</v>
          </cell>
          <cell r="K1748">
            <v>37735</v>
          </cell>
          <cell r="L1748">
            <v>42.7</v>
          </cell>
          <cell r="N1748">
            <v>37735</v>
          </cell>
          <cell r="O1748">
            <v>120.01</v>
          </cell>
          <cell r="Q1748">
            <v>37735</v>
          </cell>
          <cell r="R1748">
            <v>1.1033999999999999</v>
          </cell>
        </row>
        <row r="1749">
          <cell r="H1749">
            <v>37721</v>
          </cell>
          <cell r="I1749">
            <v>52.52</v>
          </cell>
          <cell r="K1749">
            <v>37734</v>
          </cell>
          <cell r="L1749">
            <v>42.76</v>
          </cell>
          <cell r="N1749">
            <v>37734</v>
          </cell>
          <cell r="O1749">
            <v>120.36</v>
          </cell>
          <cell r="Q1749">
            <v>37734</v>
          </cell>
          <cell r="R1749">
            <v>1.0964</v>
          </cell>
        </row>
        <row r="1750">
          <cell r="H1750">
            <v>37720</v>
          </cell>
          <cell r="I1750">
            <v>53.09</v>
          </cell>
          <cell r="K1750">
            <v>37733</v>
          </cell>
          <cell r="L1750">
            <v>42.76</v>
          </cell>
          <cell r="N1750">
            <v>37733</v>
          </cell>
          <cell r="O1750">
            <v>119.95</v>
          </cell>
          <cell r="Q1750">
            <v>37733</v>
          </cell>
          <cell r="R1750">
            <v>1.0973999999999999</v>
          </cell>
        </row>
        <row r="1751">
          <cell r="H1751">
            <v>37719</v>
          </cell>
          <cell r="I1751">
            <v>53.215000000000003</v>
          </cell>
          <cell r="K1751">
            <v>37732</v>
          </cell>
          <cell r="L1751">
            <v>42.72</v>
          </cell>
          <cell r="N1751">
            <v>37732</v>
          </cell>
          <cell r="O1751">
            <v>120.51</v>
          </cell>
          <cell r="Q1751">
            <v>37732</v>
          </cell>
          <cell r="R1751">
            <v>1.0871</v>
          </cell>
        </row>
        <row r="1752">
          <cell r="H1752">
            <v>37718</v>
          </cell>
          <cell r="I1752">
            <v>53.28</v>
          </cell>
          <cell r="K1752">
            <v>37729</v>
          </cell>
          <cell r="L1752">
            <v>42.75</v>
          </cell>
          <cell r="N1752">
            <v>37729</v>
          </cell>
          <cell r="O1752">
            <v>119.77</v>
          </cell>
          <cell r="Q1752">
            <v>37729</v>
          </cell>
          <cell r="R1752">
            <v>1.0876999999999999</v>
          </cell>
        </row>
        <row r="1753">
          <cell r="H1753">
            <v>37715</v>
          </cell>
          <cell r="I1753">
            <v>53.41</v>
          </cell>
          <cell r="K1753">
            <v>37728</v>
          </cell>
          <cell r="L1753">
            <v>42.74</v>
          </cell>
          <cell r="N1753">
            <v>37728</v>
          </cell>
          <cell r="O1753">
            <v>119.65</v>
          </cell>
          <cell r="Q1753">
            <v>37728</v>
          </cell>
          <cell r="R1753">
            <v>1.0880000000000001</v>
          </cell>
        </row>
        <row r="1754">
          <cell r="H1754">
            <v>37714</v>
          </cell>
          <cell r="I1754">
            <v>53.34</v>
          </cell>
          <cell r="K1754">
            <v>37727</v>
          </cell>
          <cell r="L1754">
            <v>42.9</v>
          </cell>
          <cell r="N1754">
            <v>37727</v>
          </cell>
          <cell r="O1754">
            <v>119.6</v>
          </cell>
          <cell r="Q1754">
            <v>37727</v>
          </cell>
          <cell r="R1754">
            <v>1.0908</v>
          </cell>
        </row>
        <row r="1755">
          <cell r="H1755">
            <v>37713</v>
          </cell>
          <cell r="I1755">
            <v>53.155000000000001</v>
          </cell>
          <cell r="K1755">
            <v>37726</v>
          </cell>
          <cell r="L1755">
            <v>42.93</v>
          </cell>
          <cell r="N1755">
            <v>37726</v>
          </cell>
          <cell r="O1755">
            <v>120.32</v>
          </cell>
          <cell r="Q1755">
            <v>37726</v>
          </cell>
          <cell r="R1755">
            <v>1.0799000000000001</v>
          </cell>
        </row>
        <row r="1756">
          <cell r="H1756">
            <v>37712</v>
          </cell>
          <cell r="I1756">
            <v>53.344999999999999</v>
          </cell>
          <cell r="K1756">
            <v>37725</v>
          </cell>
          <cell r="L1756">
            <v>42.97</v>
          </cell>
          <cell r="N1756">
            <v>37725</v>
          </cell>
          <cell r="O1756">
            <v>120.33</v>
          </cell>
          <cell r="Q1756">
            <v>37725</v>
          </cell>
          <cell r="R1756">
            <v>1.0773999999999999</v>
          </cell>
        </row>
        <row r="1757">
          <cell r="H1757">
            <v>37711</v>
          </cell>
          <cell r="I1757">
            <v>53.524999999999999</v>
          </cell>
          <cell r="K1757">
            <v>37722</v>
          </cell>
          <cell r="L1757">
            <v>42.98</v>
          </cell>
          <cell r="N1757">
            <v>37722</v>
          </cell>
          <cell r="O1757">
            <v>120.55</v>
          </cell>
          <cell r="Q1757">
            <v>37722</v>
          </cell>
          <cell r="R1757">
            <v>1.0751999999999999</v>
          </cell>
        </row>
        <row r="1758">
          <cell r="H1758">
            <v>37708</v>
          </cell>
          <cell r="I1758">
            <v>53.6</v>
          </cell>
          <cell r="K1758">
            <v>37721</v>
          </cell>
          <cell r="L1758">
            <v>42.84</v>
          </cell>
          <cell r="N1758">
            <v>37721</v>
          </cell>
          <cell r="O1758">
            <v>119.67</v>
          </cell>
          <cell r="Q1758">
            <v>37721</v>
          </cell>
          <cell r="R1758">
            <v>1.0782</v>
          </cell>
        </row>
        <row r="1759">
          <cell r="H1759">
            <v>37707</v>
          </cell>
          <cell r="I1759">
            <v>53.3</v>
          </cell>
          <cell r="K1759">
            <v>37720</v>
          </cell>
          <cell r="L1759">
            <v>43.03</v>
          </cell>
          <cell r="N1759">
            <v>37720</v>
          </cell>
          <cell r="O1759">
            <v>120.09</v>
          </cell>
          <cell r="Q1759">
            <v>37720</v>
          </cell>
          <cell r="R1759">
            <v>1.0773999999999999</v>
          </cell>
        </row>
        <row r="1760">
          <cell r="H1760">
            <v>37706</v>
          </cell>
          <cell r="I1760">
            <v>53.7</v>
          </cell>
          <cell r="K1760">
            <v>37719</v>
          </cell>
          <cell r="L1760">
            <v>43.08</v>
          </cell>
          <cell r="N1760">
            <v>37719</v>
          </cell>
          <cell r="O1760">
            <v>119.88</v>
          </cell>
          <cell r="Q1760">
            <v>37719</v>
          </cell>
          <cell r="R1760">
            <v>1.0710999999999999</v>
          </cell>
        </row>
        <row r="1761">
          <cell r="H1761">
            <v>37705</v>
          </cell>
          <cell r="I1761">
            <v>54.3</v>
          </cell>
          <cell r="K1761">
            <v>37718</v>
          </cell>
          <cell r="L1761">
            <v>43.22</v>
          </cell>
          <cell r="N1761">
            <v>37718</v>
          </cell>
          <cell r="O1761">
            <v>119.73</v>
          </cell>
          <cell r="Q1761">
            <v>37718</v>
          </cell>
          <cell r="R1761">
            <v>1.0695000000000001</v>
          </cell>
        </row>
        <row r="1762">
          <cell r="H1762">
            <v>37704</v>
          </cell>
          <cell r="I1762">
            <v>54.5</v>
          </cell>
          <cell r="K1762">
            <v>37715</v>
          </cell>
          <cell r="L1762">
            <v>43.09</v>
          </cell>
          <cell r="N1762">
            <v>37715</v>
          </cell>
          <cell r="O1762">
            <v>120</v>
          </cell>
          <cell r="Q1762">
            <v>37715</v>
          </cell>
          <cell r="R1762">
            <v>1.0734999999999999</v>
          </cell>
        </row>
        <row r="1763">
          <cell r="H1763">
            <v>37701</v>
          </cell>
          <cell r="I1763">
            <v>54.4</v>
          </cell>
          <cell r="K1763">
            <v>37714</v>
          </cell>
          <cell r="L1763">
            <v>43.07</v>
          </cell>
          <cell r="N1763">
            <v>37714</v>
          </cell>
          <cell r="O1763">
            <v>119.37</v>
          </cell>
          <cell r="Q1763">
            <v>37714</v>
          </cell>
          <cell r="R1763">
            <v>1.0764</v>
          </cell>
        </row>
        <row r="1764">
          <cell r="H1764">
            <v>37700</v>
          </cell>
          <cell r="I1764">
            <v>54.484999999999999</v>
          </cell>
          <cell r="K1764">
            <v>37713</v>
          </cell>
          <cell r="L1764">
            <v>42.97</v>
          </cell>
          <cell r="N1764">
            <v>37713</v>
          </cell>
          <cell r="O1764">
            <v>118.96</v>
          </cell>
          <cell r="Q1764">
            <v>37713</v>
          </cell>
          <cell r="R1764">
            <v>1.0769</v>
          </cell>
        </row>
        <row r="1765">
          <cell r="H1765">
            <v>37699</v>
          </cell>
          <cell r="I1765">
            <v>54.95</v>
          </cell>
          <cell r="K1765">
            <v>37712</v>
          </cell>
          <cell r="L1765">
            <v>42.85</v>
          </cell>
          <cell r="N1765">
            <v>37712</v>
          </cell>
          <cell r="O1765">
            <v>117.92</v>
          </cell>
          <cell r="Q1765">
            <v>37712</v>
          </cell>
          <cell r="R1765">
            <v>1.0924</v>
          </cell>
        </row>
        <row r="1766">
          <cell r="H1766">
            <v>37698</v>
          </cell>
          <cell r="I1766">
            <v>55.05</v>
          </cell>
          <cell r="K1766">
            <v>37711</v>
          </cell>
          <cell r="L1766">
            <v>42.84</v>
          </cell>
          <cell r="N1766">
            <v>37711</v>
          </cell>
          <cell r="O1766">
            <v>118.09</v>
          </cell>
          <cell r="Q1766">
            <v>37711</v>
          </cell>
          <cell r="R1766">
            <v>1.0914999999999999</v>
          </cell>
        </row>
        <row r="1767">
          <cell r="H1767">
            <v>37697</v>
          </cell>
          <cell r="I1767">
            <v>54.85</v>
          </cell>
          <cell r="K1767">
            <v>37708</v>
          </cell>
          <cell r="L1767">
            <v>42.93</v>
          </cell>
          <cell r="N1767">
            <v>37708</v>
          </cell>
          <cell r="O1767">
            <v>119.89</v>
          </cell>
          <cell r="Q1767">
            <v>37708</v>
          </cell>
          <cell r="R1767">
            <v>1.0778000000000001</v>
          </cell>
        </row>
        <row r="1768">
          <cell r="H1768">
            <v>37694</v>
          </cell>
          <cell r="I1768">
            <v>54.8</v>
          </cell>
          <cell r="K1768">
            <v>37707</v>
          </cell>
          <cell r="L1768">
            <v>42.85</v>
          </cell>
          <cell r="N1768">
            <v>37707</v>
          </cell>
          <cell r="O1768">
            <v>119.97</v>
          </cell>
          <cell r="Q1768">
            <v>37707</v>
          </cell>
          <cell r="R1768">
            <v>1.0685</v>
          </cell>
        </row>
        <row r="1769">
          <cell r="H1769">
            <v>37693</v>
          </cell>
          <cell r="I1769">
            <v>54.95</v>
          </cell>
          <cell r="K1769">
            <v>37706</v>
          </cell>
          <cell r="L1769">
            <v>42.93</v>
          </cell>
          <cell r="N1769">
            <v>37706</v>
          </cell>
          <cell r="O1769">
            <v>119.94</v>
          </cell>
          <cell r="Q1769">
            <v>37706</v>
          </cell>
          <cell r="R1769">
            <v>1.0695000000000001</v>
          </cell>
        </row>
        <row r="1770">
          <cell r="H1770">
            <v>37692</v>
          </cell>
          <cell r="I1770">
            <v>55.1</v>
          </cell>
          <cell r="K1770">
            <v>37705</v>
          </cell>
          <cell r="L1770">
            <v>42.83</v>
          </cell>
          <cell r="N1770">
            <v>37705</v>
          </cell>
          <cell r="O1770">
            <v>120.07</v>
          </cell>
          <cell r="Q1770">
            <v>37705</v>
          </cell>
          <cell r="R1770">
            <v>1.0656000000000001</v>
          </cell>
        </row>
        <row r="1771">
          <cell r="H1771">
            <v>37691</v>
          </cell>
          <cell r="I1771">
            <v>54.87</v>
          </cell>
          <cell r="K1771">
            <v>37704</v>
          </cell>
          <cell r="L1771">
            <v>42.9</v>
          </cell>
          <cell r="N1771">
            <v>37704</v>
          </cell>
          <cell r="O1771">
            <v>120.74</v>
          </cell>
          <cell r="Q1771">
            <v>37704</v>
          </cell>
          <cell r="R1771">
            <v>1.0646</v>
          </cell>
        </row>
        <row r="1772">
          <cell r="H1772">
            <v>37690</v>
          </cell>
          <cell r="I1772">
            <v>54.85</v>
          </cell>
          <cell r="K1772">
            <v>37701</v>
          </cell>
          <cell r="L1772">
            <v>43.05</v>
          </cell>
          <cell r="N1772">
            <v>37701</v>
          </cell>
          <cell r="O1772">
            <v>121.69</v>
          </cell>
          <cell r="Q1772">
            <v>37701</v>
          </cell>
          <cell r="R1772">
            <v>1.0524</v>
          </cell>
        </row>
        <row r="1773">
          <cell r="H1773">
            <v>37687</v>
          </cell>
          <cell r="I1773">
            <v>54.85</v>
          </cell>
          <cell r="K1773">
            <v>37700</v>
          </cell>
          <cell r="L1773">
            <v>42.98</v>
          </cell>
          <cell r="N1773">
            <v>37700</v>
          </cell>
          <cell r="O1773">
            <v>120.32</v>
          </cell>
          <cell r="Q1773">
            <v>37700</v>
          </cell>
          <cell r="R1773">
            <v>1.0615000000000001</v>
          </cell>
        </row>
        <row r="1774">
          <cell r="H1774">
            <v>37686</v>
          </cell>
          <cell r="I1774">
            <v>54.85</v>
          </cell>
          <cell r="K1774">
            <v>37699</v>
          </cell>
          <cell r="L1774">
            <v>43.03</v>
          </cell>
          <cell r="N1774">
            <v>37699</v>
          </cell>
          <cell r="O1774">
            <v>120.43</v>
          </cell>
          <cell r="Q1774">
            <v>37699</v>
          </cell>
          <cell r="R1774">
            <v>1.0568</v>
          </cell>
        </row>
        <row r="1775">
          <cell r="H1775">
            <v>37685</v>
          </cell>
          <cell r="I1775">
            <v>54.75</v>
          </cell>
          <cell r="K1775">
            <v>37698</v>
          </cell>
          <cell r="L1775">
            <v>42.9</v>
          </cell>
          <cell r="N1775">
            <v>37698</v>
          </cell>
          <cell r="O1775">
            <v>118.87</v>
          </cell>
          <cell r="Q1775">
            <v>37698</v>
          </cell>
          <cell r="R1775">
            <v>1.0636000000000001</v>
          </cell>
        </row>
        <row r="1776">
          <cell r="H1776">
            <v>37684</v>
          </cell>
          <cell r="I1776">
            <v>54.674999999999997</v>
          </cell>
          <cell r="K1776">
            <v>37697</v>
          </cell>
          <cell r="L1776">
            <v>42.76</v>
          </cell>
          <cell r="N1776">
            <v>37697</v>
          </cell>
          <cell r="O1776">
            <v>118.51</v>
          </cell>
          <cell r="Q1776">
            <v>37697</v>
          </cell>
          <cell r="R1776">
            <v>1.0629999999999999</v>
          </cell>
        </row>
        <row r="1777">
          <cell r="H1777">
            <v>37683</v>
          </cell>
          <cell r="I1777">
            <v>54.55</v>
          </cell>
          <cell r="K1777">
            <v>37694</v>
          </cell>
          <cell r="L1777">
            <v>42.72</v>
          </cell>
          <cell r="N1777">
            <v>37694</v>
          </cell>
          <cell r="O1777">
            <v>118.32</v>
          </cell>
          <cell r="Q1777">
            <v>37694</v>
          </cell>
          <cell r="R1777">
            <v>1.0747</v>
          </cell>
        </row>
        <row r="1778">
          <cell r="H1778">
            <v>37680</v>
          </cell>
          <cell r="I1778">
            <v>54.5</v>
          </cell>
          <cell r="K1778">
            <v>37693</v>
          </cell>
          <cell r="L1778">
            <v>42.81</v>
          </cell>
          <cell r="N1778">
            <v>37693</v>
          </cell>
          <cell r="O1778">
            <v>118.55</v>
          </cell>
          <cell r="Q1778">
            <v>37693</v>
          </cell>
          <cell r="R1778">
            <v>1.0784</v>
          </cell>
        </row>
        <row r="1779">
          <cell r="H1779">
            <v>37679</v>
          </cell>
          <cell r="I1779">
            <v>54.35</v>
          </cell>
          <cell r="K1779">
            <v>37692</v>
          </cell>
          <cell r="L1779">
            <v>42.72</v>
          </cell>
          <cell r="N1779">
            <v>37692</v>
          </cell>
          <cell r="O1779">
            <v>117.38</v>
          </cell>
          <cell r="Q1779">
            <v>37692</v>
          </cell>
          <cell r="R1779">
            <v>1.0991</v>
          </cell>
        </row>
        <row r="1780">
          <cell r="H1780">
            <v>37678</v>
          </cell>
          <cell r="I1780">
            <v>54.35</v>
          </cell>
          <cell r="K1780">
            <v>37691</v>
          </cell>
          <cell r="L1780">
            <v>42.49</v>
          </cell>
          <cell r="N1780">
            <v>37691</v>
          </cell>
          <cell r="O1780">
            <v>117.14</v>
          </cell>
          <cell r="Q1780">
            <v>37691</v>
          </cell>
          <cell r="R1780">
            <v>1.1045</v>
          </cell>
        </row>
        <row r="1781">
          <cell r="H1781">
            <v>37677</v>
          </cell>
          <cell r="I1781">
            <v>54.38</v>
          </cell>
          <cell r="K1781">
            <v>37690</v>
          </cell>
          <cell r="L1781">
            <v>42.49</v>
          </cell>
          <cell r="N1781">
            <v>37690</v>
          </cell>
          <cell r="O1781">
            <v>116.84</v>
          </cell>
          <cell r="Q1781">
            <v>37690</v>
          </cell>
          <cell r="R1781">
            <v>1.1053999999999999</v>
          </cell>
        </row>
        <row r="1782">
          <cell r="H1782">
            <v>37676</v>
          </cell>
          <cell r="I1782">
            <v>54.38</v>
          </cell>
          <cell r="K1782">
            <v>37687</v>
          </cell>
          <cell r="L1782">
            <v>42.51</v>
          </cell>
          <cell r="N1782">
            <v>37687</v>
          </cell>
          <cell r="O1782">
            <v>117.11</v>
          </cell>
          <cell r="Q1782">
            <v>37687</v>
          </cell>
          <cell r="R1782">
            <v>1.1008</v>
          </cell>
        </row>
        <row r="1783">
          <cell r="H1783">
            <v>37673</v>
          </cell>
          <cell r="I1783">
            <v>54.25</v>
          </cell>
          <cell r="K1783">
            <v>37686</v>
          </cell>
          <cell r="L1783">
            <v>42.61</v>
          </cell>
          <cell r="N1783">
            <v>37686</v>
          </cell>
          <cell r="O1783">
            <v>117.4</v>
          </cell>
          <cell r="Q1783">
            <v>37686</v>
          </cell>
          <cell r="R1783">
            <v>1.0969</v>
          </cell>
        </row>
        <row r="1784">
          <cell r="H1784">
            <v>37672</v>
          </cell>
          <cell r="I1784">
            <v>54.2</v>
          </cell>
          <cell r="K1784">
            <v>37685</v>
          </cell>
          <cell r="L1784">
            <v>42.54</v>
          </cell>
          <cell r="N1784">
            <v>37685</v>
          </cell>
          <cell r="O1784">
            <v>117.28</v>
          </cell>
          <cell r="Q1784">
            <v>37685</v>
          </cell>
          <cell r="R1784">
            <v>1.0971</v>
          </cell>
        </row>
        <row r="1785">
          <cell r="H1785">
            <v>37671</v>
          </cell>
          <cell r="I1785">
            <v>54.3</v>
          </cell>
          <cell r="K1785">
            <v>37684</v>
          </cell>
          <cell r="L1785">
            <v>42.65</v>
          </cell>
          <cell r="N1785">
            <v>37684</v>
          </cell>
          <cell r="O1785">
            <v>117.65</v>
          </cell>
          <cell r="Q1785">
            <v>37684</v>
          </cell>
          <cell r="R1785">
            <v>1.0925</v>
          </cell>
        </row>
        <row r="1786">
          <cell r="H1786">
            <v>37670</v>
          </cell>
          <cell r="I1786">
            <v>54.15</v>
          </cell>
          <cell r="K1786">
            <v>37683</v>
          </cell>
          <cell r="L1786">
            <v>42.73</v>
          </cell>
          <cell r="N1786">
            <v>37683</v>
          </cell>
          <cell r="O1786">
            <v>117.63</v>
          </cell>
          <cell r="Q1786">
            <v>37683</v>
          </cell>
          <cell r="R1786">
            <v>1.0891</v>
          </cell>
        </row>
        <row r="1787">
          <cell r="H1787">
            <v>37669</v>
          </cell>
          <cell r="I1787">
            <v>54.2</v>
          </cell>
          <cell r="K1787">
            <v>37680</v>
          </cell>
          <cell r="L1787">
            <v>42.79</v>
          </cell>
          <cell r="N1787">
            <v>37680</v>
          </cell>
          <cell r="O1787">
            <v>118.1</v>
          </cell>
          <cell r="Q1787">
            <v>37680</v>
          </cell>
          <cell r="R1787">
            <v>1.0806</v>
          </cell>
        </row>
        <row r="1788">
          <cell r="H1788">
            <v>37666</v>
          </cell>
          <cell r="I1788">
            <v>53.95</v>
          </cell>
          <cell r="K1788">
            <v>37679</v>
          </cell>
          <cell r="L1788">
            <v>42.65</v>
          </cell>
          <cell r="N1788">
            <v>37679</v>
          </cell>
          <cell r="O1788">
            <v>117.75</v>
          </cell>
          <cell r="Q1788">
            <v>37679</v>
          </cell>
          <cell r="R1788">
            <v>1.0745</v>
          </cell>
        </row>
        <row r="1789">
          <cell r="H1789">
            <v>37665</v>
          </cell>
          <cell r="I1789">
            <v>53.924999999999997</v>
          </cell>
          <cell r="K1789">
            <v>37678</v>
          </cell>
          <cell r="L1789">
            <v>42.76</v>
          </cell>
          <cell r="N1789">
            <v>37678</v>
          </cell>
          <cell r="O1789">
            <v>117.17</v>
          </cell>
          <cell r="Q1789">
            <v>37678</v>
          </cell>
          <cell r="R1789">
            <v>1.079</v>
          </cell>
        </row>
        <row r="1790">
          <cell r="H1790">
            <v>37664</v>
          </cell>
          <cell r="I1790">
            <v>53.95</v>
          </cell>
          <cell r="K1790">
            <v>37677</v>
          </cell>
          <cell r="L1790">
            <v>42.73</v>
          </cell>
          <cell r="N1790">
            <v>37677</v>
          </cell>
          <cell r="O1790">
            <v>117.35</v>
          </cell>
          <cell r="Q1790">
            <v>37677</v>
          </cell>
          <cell r="R1790">
            <v>1.0759000000000001</v>
          </cell>
        </row>
        <row r="1791">
          <cell r="H1791">
            <v>37663</v>
          </cell>
          <cell r="I1791">
            <v>53.88</v>
          </cell>
          <cell r="K1791">
            <v>37676</v>
          </cell>
          <cell r="L1791">
            <v>42.91</v>
          </cell>
          <cell r="N1791">
            <v>37676</v>
          </cell>
          <cell r="O1791">
            <v>117.84</v>
          </cell>
          <cell r="Q1791">
            <v>37676</v>
          </cell>
          <cell r="R1791">
            <v>1.08</v>
          </cell>
        </row>
        <row r="1792">
          <cell r="H1792">
            <v>37662</v>
          </cell>
          <cell r="I1792">
            <v>53.9</v>
          </cell>
          <cell r="K1792">
            <v>37673</v>
          </cell>
          <cell r="L1792">
            <v>42.88</v>
          </cell>
          <cell r="N1792">
            <v>37673</v>
          </cell>
          <cell r="O1792">
            <v>118.7</v>
          </cell>
          <cell r="Q1792">
            <v>37673</v>
          </cell>
          <cell r="R1792">
            <v>1.0771999999999999</v>
          </cell>
        </row>
        <row r="1793">
          <cell r="H1793">
            <v>37659</v>
          </cell>
          <cell r="I1793">
            <v>53.975000000000001</v>
          </cell>
          <cell r="K1793">
            <v>37672</v>
          </cell>
          <cell r="L1793">
            <v>42.89</v>
          </cell>
          <cell r="N1793">
            <v>37672</v>
          </cell>
          <cell r="O1793">
            <v>118.34</v>
          </cell>
          <cell r="Q1793">
            <v>37672</v>
          </cell>
          <cell r="R1793">
            <v>1.0820000000000001</v>
          </cell>
        </row>
        <row r="1794">
          <cell r="H1794">
            <v>37658</v>
          </cell>
          <cell r="I1794">
            <v>53.98</v>
          </cell>
          <cell r="K1794">
            <v>37671</v>
          </cell>
          <cell r="L1794">
            <v>43.02</v>
          </cell>
          <cell r="N1794">
            <v>37671</v>
          </cell>
          <cell r="O1794">
            <v>118.73</v>
          </cell>
          <cell r="Q1794">
            <v>37671</v>
          </cell>
          <cell r="R1794">
            <v>1.0747</v>
          </cell>
        </row>
        <row r="1795">
          <cell r="H1795">
            <v>37657</v>
          </cell>
          <cell r="I1795">
            <v>53.95</v>
          </cell>
          <cell r="K1795">
            <v>37670</v>
          </cell>
          <cell r="L1795">
            <v>43.02</v>
          </cell>
          <cell r="N1795">
            <v>37670</v>
          </cell>
          <cell r="O1795">
            <v>119.1</v>
          </cell>
          <cell r="Q1795">
            <v>37670</v>
          </cell>
          <cell r="R1795">
            <v>1.0688</v>
          </cell>
        </row>
        <row r="1796">
          <cell r="H1796">
            <v>37656</v>
          </cell>
          <cell r="I1796">
            <v>53.95</v>
          </cell>
          <cell r="K1796">
            <v>37669</v>
          </cell>
          <cell r="L1796">
            <v>43.2</v>
          </cell>
          <cell r="N1796">
            <v>37669</v>
          </cell>
          <cell r="O1796">
            <v>120.33</v>
          </cell>
          <cell r="Q1796">
            <v>37669</v>
          </cell>
          <cell r="R1796">
            <v>1.0720000000000001</v>
          </cell>
        </row>
        <row r="1797">
          <cell r="H1797">
            <v>37655</v>
          </cell>
          <cell r="I1797">
            <v>53.98</v>
          </cell>
          <cell r="K1797">
            <v>37666</v>
          </cell>
          <cell r="L1797">
            <v>43.08</v>
          </cell>
          <cell r="N1797">
            <v>37666</v>
          </cell>
          <cell r="O1797">
            <v>120.47</v>
          </cell>
          <cell r="Q1797">
            <v>37666</v>
          </cell>
          <cell r="R1797">
            <v>1.0791999999999999</v>
          </cell>
        </row>
        <row r="1798">
          <cell r="H1798">
            <v>37652</v>
          </cell>
          <cell r="I1798">
            <v>53.85</v>
          </cell>
          <cell r="K1798">
            <v>37665</v>
          </cell>
          <cell r="L1798">
            <v>42.99</v>
          </cell>
          <cell r="N1798">
            <v>37665</v>
          </cell>
          <cell r="O1798">
            <v>120.56</v>
          </cell>
          <cell r="Q1798">
            <v>37665</v>
          </cell>
          <cell r="R1798">
            <v>1.0831999999999999</v>
          </cell>
        </row>
        <row r="1799">
          <cell r="H1799">
            <v>37651</v>
          </cell>
          <cell r="I1799">
            <v>53.75</v>
          </cell>
          <cell r="K1799">
            <v>37664</v>
          </cell>
          <cell r="L1799">
            <v>42.98</v>
          </cell>
          <cell r="N1799">
            <v>37664</v>
          </cell>
          <cell r="O1799">
            <v>121.45</v>
          </cell>
          <cell r="Q1799">
            <v>37664</v>
          </cell>
          <cell r="R1799">
            <v>1.0712999999999999</v>
          </cell>
        </row>
        <row r="1800">
          <cell r="H1800">
            <v>37650</v>
          </cell>
          <cell r="I1800">
            <v>53.75</v>
          </cell>
          <cell r="K1800">
            <v>37663</v>
          </cell>
          <cell r="L1800">
            <v>43.1</v>
          </cell>
          <cell r="N1800">
            <v>37663</v>
          </cell>
          <cell r="O1800">
            <v>121.08</v>
          </cell>
          <cell r="Q1800">
            <v>37663</v>
          </cell>
          <cell r="R1800">
            <v>1.0733999999999999</v>
          </cell>
        </row>
        <row r="1801">
          <cell r="H1801">
            <v>37649</v>
          </cell>
          <cell r="I1801">
            <v>53.73</v>
          </cell>
          <cell r="K1801">
            <v>37662</v>
          </cell>
          <cell r="L1801">
            <v>43.14</v>
          </cell>
          <cell r="N1801">
            <v>37662</v>
          </cell>
          <cell r="O1801">
            <v>121.31</v>
          </cell>
          <cell r="Q1801">
            <v>37662</v>
          </cell>
          <cell r="R1801">
            <v>1.0718000000000001</v>
          </cell>
        </row>
        <row r="1802">
          <cell r="H1802">
            <v>37648</v>
          </cell>
          <cell r="I1802">
            <v>53.65</v>
          </cell>
          <cell r="K1802">
            <v>37659</v>
          </cell>
          <cell r="L1802">
            <v>42.92</v>
          </cell>
          <cell r="N1802">
            <v>37659</v>
          </cell>
          <cell r="O1802">
            <v>120.27</v>
          </cell>
          <cell r="Q1802">
            <v>37659</v>
          </cell>
          <cell r="R1802">
            <v>1.0821000000000001</v>
          </cell>
        </row>
        <row r="1803">
          <cell r="H1803">
            <v>37645</v>
          </cell>
          <cell r="I1803">
            <v>53.57</v>
          </cell>
          <cell r="K1803">
            <v>37658</v>
          </cell>
          <cell r="L1803">
            <v>42.76</v>
          </cell>
          <cell r="N1803">
            <v>37658</v>
          </cell>
          <cell r="O1803">
            <v>119.8</v>
          </cell>
          <cell r="Q1803">
            <v>37658</v>
          </cell>
          <cell r="R1803">
            <v>1.0831999999999999</v>
          </cell>
        </row>
        <row r="1804">
          <cell r="H1804">
            <v>37644</v>
          </cell>
          <cell r="I1804">
            <v>53.65</v>
          </cell>
          <cell r="K1804">
            <v>37657</v>
          </cell>
          <cell r="L1804">
            <v>42.76</v>
          </cell>
          <cell r="N1804">
            <v>37657</v>
          </cell>
          <cell r="O1804">
            <v>120.06</v>
          </cell>
          <cell r="Q1804">
            <v>37657</v>
          </cell>
          <cell r="R1804">
            <v>1.0785</v>
          </cell>
        </row>
        <row r="1805">
          <cell r="H1805">
            <v>37643</v>
          </cell>
          <cell r="I1805">
            <v>53.7</v>
          </cell>
          <cell r="K1805">
            <v>37656</v>
          </cell>
          <cell r="L1805">
            <v>42.69</v>
          </cell>
          <cell r="N1805">
            <v>37656</v>
          </cell>
          <cell r="O1805">
            <v>119.66</v>
          </cell>
          <cell r="Q1805">
            <v>37656</v>
          </cell>
          <cell r="R1805">
            <v>1.0884</v>
          </cell>
        </row>
        <row r="1806">
          <cell r="H1806">
            <v>37642</v>
          </cell>
          <cell r="I1806">
            <v>53.65</v>
          </cell>
          <cell r="K1806">
            <v>37655</v>
          </cell>
          <cell r="L1806">
            <v>42.74</v>
          </cell>
          <cell r="N1806">
            <v>37655</v>
          </cell>
          <cell r="O1806">
            <v>120.29</v>
          </cell>
          <cell r="Q1806">
            <v>37655</v>
          </cell>
          <cell r="R1806">
            <v>1.0794999999999999</v>
          </cell>
        </row>
        <row r="1807">
          <cell r="H1807">
            <v>37641</v>
          </cell>
          <cell r="I1807">
            <v>53.66</v>
          </cell>
          <cell r="K1807">
            <v>37652</v>
          </cell>
          <cell r="L1807">
            <v>42.76</v>
          </cell>
          <cell r="N1807">
            <v>37652</v>
          </cell>
          <cell r="O1807">
            <v>119.87</v>
          </cell>
          <cell r="Q1807">
            <v>37652</v>
          </cell>
          <cell r="R1807">
            <v>1.0768</v>
          </cell>
        </row>
        <row r="1808">
          <cell r="H1808">
            <v>37638</v>
          </cell>
          <cell r="I1808">
            <v>53.61</v>
          </cell>
          <cell r="K1808">
            <v>37651</v>
          </cell>
          <cell r="L1808">
            <v>42.68</v>
          </cell>
          <cell r="N1808">
            <v>37651</v>
          </cell>
          <cell r="O1808">
            <v>118.96</v>
          </cell>
          <cell r="Q1808">
            <v>37651</v>
          </cell>
          <cell r="R1808">
            <v>1.0823</v>
          </cell>
        </row>
        <row r="1809">
          <cell r="H1809">
            <v>37637</v>
          </cell>
          <cell r="I1809">
            <v>53.475000000000001</v>
          </cell>
          <cell r="K1809">
            <v>37650</v>
          </cell>
          <cell r="L1809">
            <v>42.64</v>
          </cell>
          <cell r="N1809">
            <v>37650</v>
          </cell>
          <cell r="O1809">
            <v>118.36</v>
          </cell>
          <cell r="Q1809">
            <v>37650</v>
          </cell>
          <cell r="R1809">
            <v>1.0838000000000001</v>
          </cell>
        </row>
        <row r="1810">
          <cell r="H1810">
            <v>37636</v>
          </cell>
          <cell r="I1810">
            <v>53.465000000000003</v>
          </cell>
          <cell r="K1810">
            <v>37649</v>
          </cell>
          <cell r="L1810">
            <v>42.67</v>
          </cell>
          <cell r="N1810">
            <v>37649</v>
          </cell>
          <cell r="O1810">
            <v>118.77</v>
          </cell>
          <cell r="Q1810">
            <v>37649</v>
          </cell>
          <cell r="R1810">
            <v>1.0818000000000001</v>
          </cell>
        </row>
        <row r="1811">
          <cell r="H1811">
            <v>37635</v>
          </cell>
          <cell r="I1811">
            <v>53.4</v>
          </cell>
          <cell r="K1811">
            <v>37648</v>
          </cell>
          <cell r="L1811">
            <v>42.68</v>
          </cell>
          <cell r="N1811">
            <v>37648</v>
          </cell>
          <cell r="O1811">
            <v>118.56</v>
          </cell>
          <cell r="Q1811">
            <v>37648</v>
          </cell>
          <cell r="R1811">
            <v>1.0852999999999999</v>
          </cell>
        </row>
        <row r="1812">
          <cell r="H1812">
            <v>37634</v>
          </cell>
          <cell r="I1812">
            <v>53.45</v>
          </cell>
          <cell r="K1812">
            <v>37645</v>
          </cell>
          <cell r="L1812">
            <v>42.65</v>
          </cell>
          <cell r="N1812">
            <v>37645</v>
          </cell>
          <cell r="O1812">
            <v>117.82</v>
          </cell>
          <cell r="Q1812">
            <v>37645</v>
          </cell>
          <cell r="R1812">
            <v>1.0826</v>
          </cell>
        </row>
        <row r="1813">
          <cell r="H1813">
            <v>37631</v>
          </cell>
          <cell r="I1813">
            <v>53.53</v>
          </cell>
          <cell r="K1813">
            <v>37644</v>
          </cell>
          <cell r="L1813">
            <v>42.64</v>
          </cell>
          <cell r="N1813">
            <v>37644</v>
          </cell>
          <cell r="O1813">
            <v>118.12</v>
          </cell>
          <cell r="Q1813">
            <v>37644</v>
          </cell>
          <cell r="R1813">
            <v>1.0745</v>
          </cell>
        </row>
        <row r="1814">
          <cell r="H1814">
            <v>37630</v>
          </cell>
          <cell r="I1814">
            <v>53.56</v>
          </cell>
          <cell r="K1814">
            <v>37643</v>
          </cell>
          <cell r="L1814">
            <v>42.74</v>
          </cell>
          <cell r="N1814">
            <v>37643</v>
          </cell>
          <cell r="O1814">
            <v>118.28</v>
          </cell>
          <cell r="Q1814">
            <v>37643</v>
          </cell>
          <cell r="R1814">
            <v>1.0731999999999999</v>
          </cell>
        </row>
        <row r="1815">
          <cell r="H1815">
            <v>37629</v>
          </cell>
          <cell r="I1815">
            <v>53.375</v>
          </cell>
          <cell r="K1815">
            <v>37642</v>
          </cell>
          <cell r="L1815">
            <v>42.78</v>
          </cell>
          <cell r="N1815">
            <v>37642</v>
          </cell>
          <cell r="O1815">
            <v>118.16</v>
          </cell>
          <cell r="Q1815">
            <v>37642</v>
          </cell>
          <cell r="R1815">
            <v>1.0721000000000001</v>
          </cell>
        </row>
        <row r="1816">
          <cell r="H1816">
            <v>37628</v>
          </cell>
          <cell r="I1816">
            <v>53.45</v>
          </cell>
          <cell r="K1816">
            <v>37641</v>
          </cell>
          <cell r="L1816">
            <v>42.78</v>
          </cell>
          <cell r="N1816">
            <v>37641</v>
          </cell>
          <cell r="O1816">
            <v>118.03</v>
          </cell>
          <cell r="Q1816">
            <v>37641</v>
          </cell>
          <cell r="R1816">
            <v>1.0683</v>
          </cell>
        </row>
        <row r="1817">
          <cell r="H1817">
            <v>37627</v>
          </cell>
          <cell r="I1817">
            <v>53.4</v>
          </cell>
          <cell r="K1817">
            <v>37638</v>
          </cell>
          <cell r="L1817">
            <v>42.74</v>
          </cell>
          <cell r="N1817">
            <v>37638</v>
          </cell>
          <cell r="O1817">
            <v>117.83</v>
          </cell>
          <cell r="Q1817">
            <v>37638</v>
          </cell>
          <cell r="R1817">
            <v>1.0678000000000001</v>
          </cell>
        </row>
        <row r="1818">
          <cell r="H1818">
            <v>37624</v>
          </cell>
          <cell r="I1818">
            <v>53.5</v>
          </cell>
          <cell r="K1818">
            <v>37637</v>
          </cell>
          <cell r="L1818">
            <v>42.65</v>
          </cell>
          <cell r="N1818">
            <v>37637</v>
          </cell>
          <cell r="O1818">
            <v>117.81</v>
          </cell>
          <cell r="Q1818">
            <v>37637</v>
          </cell>
          <cell r="R1818">
            <v>1.0619000000000001</v>
          </cell>
        </row>
        <row r="1819">
          <cell r="H1819">
            <v>37623</v>
          </cell>
          <cell r="I1819">
            <v>53.424999999999997</v>
          </cell>
          <cell r="K1819">
            <v>37636</v>
          </cell>
          <cell r="L1819">
            <v>42.64</v>
          </cell>
          <cell r="N1819">
            <v>37636</v>
          </cell>
          <cell r="O1819">
            <v>118.1</v>
          </cell>
          <cell r="Q1819">
            <v>37636</v>
          </cell>
          <cell r="R1819">
            <v>1.0559000000000001</v>
          </cell>
        </row>
        <row r="1820">
          <cell r="H1820">
            <v>37622</v>
          </cell>
          <cell r="I1820">
            <v>53.28</v>
          </cell>
          <cell r="K1820">
            <v>37635</v>
          </cell>
          <cell r="L1820">
            <v>42.61</v>
          </cell>
          <cell r="N1820">
            <v>37635</v>
          </cell>
          <cell r="O1820">
            <v>118.15</v>
          </cell>
          <cell r="Q1820">
            <v>37635</v>
          </cell>
          <cell r="R1820">
            <v>1.0551999999999999</v>
          </cell>
        </row>
        <row r="1821">
          <cell r="H1821">
            <v>37621</v>
          </cell>
          <cell r="I1821">
            <v>53.6</v>
          </cell>
          <cell r="K1821">
            <v>37634</v>
          </cell>
          <cell r="L1821">
            <v>42.75</v>
          </cell>
          <cell r="N1821">
            <v>37634</v>
          </cell>
          <cell r="O1821">
            <v>118.99</v>
          </cell>
          <cell r="Q1821">
            <v>37634</v>
          </cell>
          <cell r="R1821">
            <v>1.0539000000000001</v>
          </cell>
        </row>
        <row r="1822">
          <cell r="H1822">
            <v>37620</v>
          </cell>
          <cell r="I1822">
            <v>53.25</v>
          </cell>
          <cell r="K1822">
            <v>37631</v>
          </cell>
          <cell r="L1822">
            <v>42.78</v>
          </cell>
          <cell r="N1822">
            <v>37631</v>
          </cell>
          <cell r="O1822">
            <v>119.32</v>
          </cell>
          <cell r="Q1822">
            <v>37631</v>
          </cell>
          <cell r="R1822">
            <v>1.0576000000000001</v>
          </cell>
        </row>
        <row r="1823">
          <cell r="H1823">
            <v>37617</v>
          </cell>
          <cell r="I1823">
            <v>53.325000000000003</v>
          </cell>
          <cell r="K1823">
            <v>37630</v>
          </cell>
          <cell r="L1823">
            <v>42.64</v>
          </cell>
          <cell r="N1823">
            <v>37630</v>
          </cell>
          <cell r="O1823">
            <v>119.37</v>
          </cell>
          <cell r="Q1823">
            <v>37630</v>
          </cell>
          <cell r="R1823">
            <v>1.0484</v>
          </cell>
        </row>
        <row r="1824">
          <cell r="H1824">
            <v>37616</v>
          </cell>
          <cell r="I1824">
            <v>53.3</v>
          </cell>
          <cell r="K1824">
            <v>37629</v>
          </cell>
          <cell r="L1824">
            <v>42.65</v>
          </cell>
          <cell r="N1824">
            <v>37629</v>
          </cell>
          <cell r="O1824">
            <v>119.14</v>
          </cell>
          <cell r="Q1824">
            <v>37629</v>
          </cell>
          <cell r="R1824">
            <v>1.0499000000000001</v>
          </cell>
        </row>
        <row r="1825">
          <cell r="H1825">
            <v>37615</v>
          </cell>
          <cell r="I1825">
            <v>53.395000000000003</v>
          </cell>
          <cell r="K1825">
            <v>37628</v>
          </cell>
          <cell r="L1825">
            <v>42.88</v>
          </cell>
          <cell r="N1825">
            <v>37628</v>
          </cell>
          <cell r="O1825">
            <v>120.48</v>
          </cell>
          <cell r="Q1825">
            <v>37628</v>
          </cell>
          <cell r="R1825">
            <v>1.0408999999999999</v>
          </cell>
        </row>
        <row r="1826">
          <cell r="H1826">
            <v>37614</v>
          </cell>
          <cell r="I1826">
            <v>53.375</v>
          </cell>
          <cell r="K1826">
            <v>37627</v>
          </cell>
          <cell r="L1826">
            <v>42.83</v>
          </cell>
          <cell r="N1826">
            <v>37627</v>
          </cell>
          <cell r="O1826">
            <v>119.21</v>
          </cell>
          <cell r="Q1826">
            <v>37627</v>
          </cell>
          <cell r="R1826">
            <v>1.0456000000000001</v>
          </cell>
        </row>
        <row r="1827">
          <cell r="H1827">
            <v>37613</v>
          </cell>
          <cell r="I1827">
            <v>53.4</v>
          </cell>
          <cell r="K1827">
            <v>37624</v>
          </cell>
          <cell r="L1827">
            <v>43</v>
          </cell>
          <cell r="N1827">
            <v>37624</v>
          </cell>
          <cell r="O1827">
            <v>119.63</v>
          </cell>
          <cell r="Q1827">
            <v>37624</v>
          </cell>
          <cell r="R1827">
            <v>1.0427999999999999</v>
          </cell>
        </row>
        <row r="1828">
          <cell r="H1828">
            <v>37610</v>
          </cell>
          <cell r="I1828">
            <v>53.65</v>
          </cell>
          <cell r="K1828">
            <v>37623</v>
          </cell>
          <cell r="L1828">
            <v>43.15</v>
          </cell>
          <cell r="N1828">
            <v>37623</v>
          </cell>
          <cell r="O1828">
            <v>120.08</v>
          </cell>
          <cell r="Q1828">
            <v>37623</v>
          </cell>
          <cell r="R1828">
            <v>1.0362</v>
          </cell>
        </row>
        <row r="1829">
          <cell r="H1829">
            <v>37609</v>
          </cell>
          <cell r="I1829">
            <v>53.725000000000001</v>
          </cell>
          <cell r="K1829">
            <v>37622</v>
          </cell>
          <cell r="L1829">
            <v>43.08</v>
          </cell>
          <cell r="N1829">
            <v>37622</v>
          </cell>
          <cell r="O1829">
            <v>118.79</v>
          </cell>
          <cell r="Q1829">
            <v>37622</v>
          </cell>
          <cell r="R1829">
            <v>1.0491999999999999</v>
          </cell>
        </row>
        <row r="1830">
          <cell r="H1830">
            <v>37608</v>
          </cell>
          <cell r="I1830">
            <v>53.68</v>
          </cell>
          <cell r="K1830">
            <v>37621</v>
          </cell>
          <cell r="L1830">
            <v>43.11</v>
          </cell>
          <cell r="N1830">
            <v>37621</v>
          </cell>
          <cell r="O1830">
            <v>118.79</v>
          </cell>
          <cell r="Q1830">
            <v>37621</v>
          </cell>
          <cell r="R1830">
            <v>1.0491999999999999</v>
          </cell>
        </row>
        <row r="1831">
          <cell r="H1831">
            <v>37607</v>
          </cell>
          <cell r="I1831">
            <v>53.72</v>
          </cell>
          <cell r="K1831">
            <v>37620</v>
          </cell>
          <cell r="L1831">
            <v>43.31</v>
          </cell>
          <cell r="N1831">
            <v>37620</v>
          </cell>
          <cell r="O1831">
            <v>118.52</v>
          </cell>
          <cell r="Q1831">
            <v>37620</v>
          </cell>
          <cell r="R1831">
            <v>1.0479000000000001</v>
          </cell>
        </row>
        <row r="1832">
          <cell r="H1832">
            <v>37606</v>
          </cell>
          <cell r="I1832">
            <v>53.65</v>
          </cell>
          <cell r="K1832">
            <v>37617</v>
          </cell>
          <cell r="L1832">
            <v>43.26</v>
          </cell>
          <cell r="N1832">
            <v>37617</v>
          </cell>
          <cell r="O1832">
            <v>119.88</v>
          </cell>
          <cell r="Q1832">
            <v>37617</v>
          </cell>
          <cell r="R1832">
            <v>1.044</v>
          </cell>
        </row>
        <row r="1833">
          <cell r="H1833">
            <v>37603</v>
          </cell>
          <cell r="I1833">
            <v>53.575000000000003</v>
          </cell>
          <cell r="K1833">
            <v>37616</v>
          </cell>
          <cell r="L1833">
            <v>43.03</v>
          </cell>
          <cell r="N1833">
            <v>37616</v>
          </cell>
          <cell r="O1833">
            <v>119.96</v>
          </cell>
          <cell r="Q1833">
            <v>37616</v>
          </cell>
          <cell r="R1833">
            <v>1.0374000000000001</v>
          </cell>
        </row>
        <row r="1834">
          <cell r="H1834">
            <v>37602</v>
          </cell>
          <cell r="I1834">
            <v>53.25</v>
          </cell>
          <cell r="K1834">
            <v>37615</v>
          </cell>
          <cell r="L1834">
            <v>42.97</v>
          </cell>
          <cell r="N1834">
            <v>37615</v>
          </cell>
          <cell r="O1834">
            <v>120.29</v>
          </cell>
          <cell r="Q1834">
            <v>37615</v>
          </cell>
          <cell r="R1834">
            <v>1.0323</v>
          </cell>
        </row>
        <row r="1835">
          <cell r="H1835">
            <v>37601</v>
          </cell>
          <cell r="I1835">
            <v>53.325000000000003</v>
          </cell>
          <cell r="K1835">
            <v>37614</v>
          </cell>
          <cell r="L1835">
            <v>42.92</v>
          </cell>
          <cell r="N1835">
            <v>37614</v>
          </cell>
          <cell r="O1835">
            <v>120.29</v>
          </cell>
          <cell r="Q1835">
            <v>37614</v>
          </cell>
          <cell r="R1835">
            <v>1.0302</v>
          </cell>
        </row>
        <row r="1836">
          <cell r="H1836">
            <v>37600</v>
          </cell>
          <cell r="I1836">
            <v>53.35</v>
          </cell>
          <cell r="K1836">
            <v>37613</v>
          </cell>
          <cell r="L1836">
            <v>43.03</v>
          </cell>
          <cell r="N1836">
            <v>37613</v>
          </cell>
          <cell r="O1836">
            <v>120.46</v>
          </cell>
          <cell r="Q1836">
            <v>37613</v>
          </cell>
          <cell r="R1836">
            <v>1.0266999999999999</v>
          </cell>
        </row>
        <row r="1837">
          <cell r="H1837">
            <v>37599</v>
          </cell>
          <cell r="I1837">
            <v>53.3</v>
          </cell>
          <cell r="K1837">
            <v>37610</v>
          </cell>
          <cell r="L1837">
            <v>43.11</v>
          </cell>
          <cell r="N1837">
            <v>37610</v>
          </cell>
          <cell r="O1837">
            <v>120.38</v>
          </cell>
          <cell r="Q1837">
            <v>37610</v>
          </cell>
          <cell r="R1837">
            <v>1.0276000000000001</v>
          </cell>
        </row>
        <row r="1838">
          <cell r="H1838">
            <v>37596</v>
          </cell>
          <cell r="I1838">
            <v>53.424999999999997</v>
          </cell>
          <cell r="K1838">
            <v>37609</v>
          </cell>
          <cell r="L1838">
            <v>42.95</v>
          </cell>
          <cell r="N1838">
            <v>37609</v>
          </cell>
          <cell r="O1838">
            <v>120.6</v>
          </cell>
          <cell r="Q1838">
            <v>37609</v>
          </cell>
          <cell r="R1838">
            <v>1.0270999999999999</v>
          </cell>
        </row>
        <row r="1839">
          <cell r="H1839">
            <v>37595</v>
          </cell>
          <cell r="I1839">
            <v>53.55</v>
          </cell>
          <cell r="K1839">
            <v>37608</v>
          </cell>
          <cell r="L1839">
            <v>43</v>
          </cell>
          <cell r="N1839">
            <v>37608</v>
          </cell>
          <cell r="O1839">
            <v>121.02</v>
          </cell>
          <cell r="Q1839">
            <v>37608</v>
          </cell>
          <cell r="R1839">
            <v>1.0279</v>
          </cell>
        </row>
        <row r="1840">
          <cell r="H1840">
            <v>37594</v>
          </cell>
          <cell r="I1840">
            <v>53.55</v>
          </cell>
          <cell r="K1840">
            <v>37607</v>
          </cell>
          <cell r="L1840">
            <v>43.11</v>
          </cell>
          <cell r="N1840">
            <v>37607</v>
          </cell>
          <cell r="O1840">
            <v>121.29</v>
          </cell>
          <cell r="Q1840">
            <v>37607</v>
          </cell>
          <cell r="R1840">
            <v>1.0276000000000001</v>
          </cell>
        </row>
        <row r="1841">
          <cell r="H1841">
            <v>37593</v>
          </cell>
          <cell r="I1841">
            <v>53.524999999999999</v>
          </cell>
          <cell r="K1841">
            <v>37606</v>
          </cell>
          <cell r="L1841">
            <v>43.18</v>
          </cell>
          <cell r="N1841">
            <v>37606</v>
          </cell>
          <cell r="O1841">
            <v>121.38</v>
          </cell>
          <cell r="Q1841">
            <v>37606</v>
          </cell>
          <cell r="R1841">
            <v>1.0223</v>
          </cell>
        </row>
        <row r="1842">
          <cell r="H1842">
            <v>37592</v>
          </cell>
          <cell r="I1842">
            <v>53.55</v>
          </cell>
          <cell r="K1842">
            <v>37603</v>
          </cell>
          <cell r="L1842">
            <v>43.28</v>
          </cell>
          <cell r="N1842">
            <v>37603</v>
          </cell>
          <cell r="O1842">
            <v>120.5</v>
          </cell>
          <cell r="Q1842">
            <v>37603</v>
          </cell>
          <cell r="R1842">
            <v>1.0241</v>
          </cell>
        </row>
        <row r="1843">
          <cell r="H1843">
            <v>37589</v>
          </cell>
          <cell r="I1843">
            <v>53.55</v>
          </cell>
          <cell r="K1843">
            <v>37602</v>
          </cell>
          <cell r="L1843">
            <v>43.32</v>
          </cell>
          <cell r="N1843">
            <v>37602</v>
          </cell>
          <cell r="O1843">
            <v>122.7</v>
          </cell>
          <cell r="Q1843">
            <v>37602</v>
          </cell>
          <cell r="R1843">
            <v>1.0185999999999999</v>
          </cell>
        </row>
        <row r="1844">
          <cell r="H1844">
            <v>37588</v>
          </cell>
          <cell r="I1844">
            <v>53.61</v>
          </cell>
          <cell r="K1844">
            <v>37601</v>
          </cell>
          <cell r="L1844">
            <v>43.33</v>
          </cell>
          <cell r="N1844">
            <v>37601</v>
          </cell>
          <cell r="O1844">
            <v>123.64</v>
          </cell>
          <cell r="Q1844">
            <v>37601</v>
          </cell>
          <cell r="R1844">
            <v>1.0086999999999999</v>
          </cell>
        </row>
        <row r="1845">
          <cell r="H1845">
            <v>37587</v>
          </cell>
          <cell r="I1845">
            <v>53.7</v>
          </cell>
          <cell r="K1845">
            <v>37600</v>
          </cell>
          <cell r="L1845">
            <v>43.39</v>
          </cell>
          <cell r="N1845">
            <v>37600</v>
          </cell>
          <cell r="O1845">
            <v>123.77</v>
          </cell>
          <cell r="Q1845">
            <v>37600</v>
          </cell>
          <cell r="R1845">
            <v>1.0082</v>
          </cell>
        </row>
        <row r="1846">
          <cell r="H1846">
            <v>37586</v>
          </cell>
          <cell r="I1846">
            <v>53.65</v>
          </cell>
          <cell r="K1846">
            <v>37599</v>
          </cell>
          <cell r="L1846">
            <v>43.36</v>
          </cell>
          <cell r="N1846">
            <v>37599</v>
          </cell>
          <cell r="O1846">
            <v>123.35</v>
          </cell>
          <cell r="Q1846">
            <v>37599</v>
          </cell>
          <cell r="R1846">
            <v>1.0108999999999999</v>
          </cell>
        </row>
        <row r="1847">
          <cell r="H1847">
            <v>37585</v>
          </cell>
          <cell r="I1847">
            <v>53.85</v>
          </cell>
          <cell r="K1847">
            <v>37596</v>
          </cell>
          <cell r="L1847">
            <v>43.57</v>
          </cell>
          <cell r="N1847">
            <v>37596</v>
          </cell>
          <cell r="O1847">
            <v>123.51</v>
          </cell>
          <cell r="Q1847">
            <v>37596</v>
          </cell>
          <cell r="R1847">
            <v>1.0091000000000001</v>
          </cell>
        </row>
        <row r="1848">
          <cell r="H1848">
            <v>37582</v>
          </cell>
          <cell r="I1848">
            <v>53.85</v>
          </cell>
          <cell r="K1848">
            <v>37595</v>
          </cell>
          <cell r="L1848">
            <v>43.81</v>
          </cell>
          <cell r="N1848">
            <v>37595</v>
          </cell>
          <cell r="O1848">
            <v>124.92</v>
          </cell>
          <cell r="Q1848">
            <v>37595</v>
          </cell>
          <cell r="R1848">
            <v>1.0005999999999999</v>
          </cell>
        </row>
        <row r="1849">
          <cell r="H1849">
            <v>37581</v>
          </cell>
          <cell r="I1849">
            <v>53.5</v>
          </cell>
          <cell r="K1849">
            <v>37594</v>
          </cell>
          <cell r="L1849">
            <v>43.58</v>
          </cell>
          <cell r="N1849">
            <v>37594</v>
          </cell>
          <cell r="O1849">
            <v>124.56</v>
          </cell>
          <cell r="Q1849">
            <v>37594</v>
          </cell>
          <cell r="R1849">
            <v>1.0008999999999999</v>
          </cell>
        </row>
        <row r="1850">
          <cell r="H1850">
            <v>37580</v>
          </cell>
          <cell r="I1850">
            <v>53.67</v>
          </cell>
          <cell r="K1850">
            <v>37593</v>
          </cell>
          <cell r="L1850">
            <v>43.65</v>
          </cell>
          <cell r="N1850">
            <v>37593</v>
          </cell>
          <cell r="O1850">
            <v>124.35</v>
          </cell>
          <cell r="Q1850">
            <v>37593</v>
          </cell>
          <cell r="R1850">
            <v>0.99719999999999998</v>
          </cell>
        </row>
        <row r="1851">
          <cell r="H1851">
            <v>37579</v>
          </cell>
          <cell r="I1851">
            <v>53.45</v>
          </cell>
          <cell r="K1851">
            <v>37592</v>
          </cell>
          <cell r="L1851">
            <v>43.71</v>
          </cell>
          <cell r="N1851">
            <v>37592</v>
          </cell>
          <cell r="O1851">
            <v>124.45</v>
          </cell>
          <cell r="Q1851">
            <v>37592</v>
          </cell>
          <cell r="R1851">
            <v>0.99680000000000002</v>
          </cell>
        </row>
        <row r="1852">
          <cell r="H1852">
            <v>37578</v>
          </cell>
          <cell r="I1852">
            <v>53.4</v>
          </cell>
          <cell r="K1852">
            <v>37589</v>
          </cell>
          <cell r="L1852">
            <v>43.5</v>
          </cell>
          <cell r="N1852">
            <v>37589</v>
          </cell>
          <cell r="O1852">
            <v>122.54</v>
          </cell>
          <cell r="Q1852">
            <v>37589</v>
          </cell>
          <cell r="R1852">
            <v>0.99429999999999996</v>
          </cell>
        </row>
        <row r="1853">
          <cell r="H1853">
            <v>37575</v>
          </cell>
          <cell r="I1853">
            <v>53.375</v>
          </cell>
          <cell r="K1853">
            <v>37588</v>
          </cell>
          <cell r="L1853">
            <v>43.39</v>
          </cell>
          <cell r="N1853">
            <v>37588</v>
          </cell>
          <cell r="O1853">
            <v>122.29</v>
          </cell>
          <cell r="Q1853">
            <v>37588</v>
          </cell>
          <cell r="R1853">
            <v>0.99370000000000003</v>
          </cell>
        </row>
        <row r="1854">
          <cell r="H1854">
            <v>37574</v>
          </cell>
          <cell r="I1854">
            <v>53.475000000000001</v>
          </cell>
          <cell r="K1854">
            <v>37587</v>
          </cell>
          <cell r="L1854">
            <v>43.39</v>
          </cell>
          <cell r="N1854">
            <v>37587</v>
          </cell>
          <cell r="O1854">
            <v>122.32</v>
          </cell>
          <cell r="Q1854">
            <v>37587</v>
          </cell>
          <cell r="R1854">
            <v>0.99029999999999996</v>
          </cell>
        </row>
        <row r="1855">
          <cell r="H1855">
            <v>37573</v>
          </cell>
          <cell r="I1855">
            <v>53.174999999999997</v>
          </cell>
          <cell r="K1855">
            <v>37586</v>
          </cell>
          <cell r="L1855">
            <v>43.39</v>
          </cell>
          <cell r="N1855">
            <v>37586</v>
          </cell>
          <cell r="O1855">
            <v>121.6</v>
          </cell>
          <cell r="Q1855">
            <v>37586</v>
          </cell>
          <cell r="R1855">
            <v>0.99370000000000003</v>
          </cell>
        </row>
        <row r="1856">
          <cell r="H1856">
            <v>37572</v>
          </cell>
          <cell r="I1856">
            <v>53.25</v>
          </cell>
          <cell r="K1856">
            <v>37585</v>
          </cell>
          <cell r="L1856">
            <v>43.36</v>
          </cell>
          <cell r="N1856">
            <v>37585</v>
          </cell>
          <cell r="O1856">
            <v>122.14</v>
          </cell>
          <cell r="Q1856">
            <v>37585</v>
          </cell>
          <cell r="R1856">
            <v>0.99229999999999996</v>
          </cell>
        </row>
        <row r="1857">
          <cell r="H1857">
            <v>37571</v>
          </cell>
          <cell r="I1857">
            <v>52.95</v>
          </cell>
          <cell r="K1857">
            <v>37582</v>
          </cell>
          <cell r="L1857">
            <v>43.38</v>
          </cell>
          <cell r="N1857">
            <v>37582</v>
          </cell>
          <cell r="O1857">
            <v>122.81</v>
          </cell>
          <cell r="Q1857">
            <v>37582</v>
          </cell>
          <cell r="R1857">
            <v>0.99680000000000002</v>
          </cell>
        </row>
        <row r="1858">
          <cell r="H1858">
            <v>37568</v>
          </cell>
          <cell r="I1858">
            <v>52.825000000000003</v>
          </cell>
          <cell r="K1858">
            <v>37581</v>
          </cell>
          <cell r="L1858">
            <v>43.34</v>
          </cell>
          <cell r="N1858">
            <v>37581</v>
          </cell>
          <cell r="O1858">
            <v>122.62</v>
          </cell>
          <cell r="Q1858">
            <v>37581</v>
          </cell>
          <cell r="R1858">
            <v>1.0025999999999999</v>
          </cell>
        </row>
        <row r="1859">
          <cell r="H1859">
            <v>37567</v>
          </cell>
          <cell r="I1859">
            <v>52.88</v>
          </cell>
          <cell r="K1859">
            <v>37580</v>
          </cell>
          <cell r="L1859">
            <v>43.44</v>
          </cell>
          <cell r="N1859">
            <v>37580</v>
          </cell>
          <cell r="O1859">
            <v>122.73</v>
          </cell>
          <cell r="Q1859">
            <v>37580</v>
          </cell>
          <cell r="R1859">
            <v>1.0013000000000001</v>
          </cell>
        </row>
        <row r="1860">
          <cell r="H1860">
            <v>37566</v>
          </cell>
          <cell r="I1860">
            <v>52.95</v>
          </cell>
          <cell r="K1860">
            <v>37579</v>
          </cell>
          <cell r="L1860">
            <v>43.43</v>
          </cell>
          <cell r="N1860">
            <v>37579</v>
          </cell>
          <cell r="O1860">
            <v>122.29</v>
          </cell>
          <cell r="Q1860">
            <v>37579</v>
          </cell>
          <cell r="R1860">
            <v>1.0024</v>
          </cell>
        </row>
        <row r="1861">
          <cell r="H1861">
            <v>37565</v>
          </cell>
          <cell r="I1861">
            <v>52.85</v>
          </cell>
          <cell r="K1861">
            <v>37578</v>
          </cell>
          <cell r="L1861">
            <v>43.35</v>
          </cell>
          <cell r="N1861">
            <v>37578</v>
          </cell>
          <cell r="O1861">
            <v>121.07</v>
          </cell>
          <cell r="Q1861">
            <v>37578</v>
          </cell>
          <cell r="R1861">
            <v>1.0091000000000001</v>
          </cell>
        </row>
        <row r="1862">
          <cell r="H1862">
            <v>37564</v>
          </cell>
          <cell r="I1862">
            <v>53</v>
          </cell>
          <cell r="K1862">
            <v>37575</v>
          </cell>
          <cell r="L1862">
            <v>43.43</v>
          </cell>
          <cell r="N1862">
            <v>37575</v>
          </cell>
          <cell r="O1862">
            <v>120.49</v>
          </cell>
          <cell r="Q1862">
            <v>37575</v>
          </cell>
          <cell r="R1862">
            <v>1.0098</v>
          </cell>
        </row>
        <row r="1863">
          <cell r="H1863">
            <v>37561</v>
          </cell>
          <cell r="I1863">
            <v>53.125</v>
          </cell>
          <cell r="K1863">
            <v>37574</v>
          </cell>
          <cell r="L1863">
            <v>43.4</v>
          </cell>
          <cell r="N1863">
            <v>37574</v>
          </cell>
          <cell r="O1863">
            <v>120.43</v>
          </cell>
          <cell r="Q1863">
            <v>37574</v>
          </cell>
          <cell r="R1863">
            <v>1.0041</v>
          </cell>
        </row>
        <row r="1864">
          <cell r="H1864">
            <v>37560</v>
          </cell>
          <cell r="I1864">
            <v>53.05</v>
          </cell>
          <cell r="K1864">
            <v>37573</v>
          </cell>
          <cell r="L1864">
            <v>43.3</v>
          </cell>
          <cell r="N1864">
            <v>37573</v>
          </cell>
          <cell r="O1864">
            <v>120.08</v>
          </cell>
          <cell r="Q1864">
            <v>37573</v>
          </cell>
          <cell r="R1864">
            <v>1.0084</v>
          </cell>
        </row>
        <row r="1865">
          <cell r="H1865">
            <v>37559</v>
          </cell>
          <cell r="I1865">
            <v>53.15</v>
          </cell>
          <cell r="K1865">
            <v>37572</v>
          </cell>
          <cell r="L1865">
            <v>43.11</v>
          </cell>
          <cell r="N1865">
            <v>37572</v>
          </cell>
          <cell r="O1865">
            <v>119.6</v>
          </cell>
          <cell r="Q1865">
            <v>37572</v>
          </cell>
          <cell r="R1865">
            <v>1.0129999999999999</v>
          </cell>
        </row>
        <row r="1866">
          <cell r="H1866">
            <v>37558</v>
          </cell>
          <cell r="I1866">
            <v>53.15</v>
          </cell>
          <cell r="K1866">
            <v>37571</v>
          </cell>
          <cell r="L1866">
            <v>42.97</v>
          </cell>
          <cell r="N1866">
            <v>37571</v>
          </cell>
          <cell r="O1866">
            <v>119.67</v>
          </cell>
          <cell r="Q1866">
            <v>37571</v>
          </cell>
          <cell r="R1866">
            <v>1.0107999999999999</v>
          </cell>
        </row>
        <row r="1867">
          <cell r="H1867">
            <v>37557</v>
          </cell>
          <cell r="I1867">
            <v>53.05</v>
          </cell>
          <cell r="K1867">
            <v>37568</v>
          </cell>
          <cell r="L1867">
            <v>42.97</v>
          </cell>
          <cell r="N1867">
            <v>37568</v>
          </cell>
          <cell r="O1867">
            <v>119.84</v>
          </cell>
          <cell r="Q1867">
            <v>37568</v>
          </cell>
          <cell r="R1867">
            <v>1.0132000000000001</v>
          </cell>
        </row>
        <row r="1868">
          <cell r="H1868">
            <v>37554</v>
          </cell>
          <cell r="I1868">
            <v>53.1</v>
          </cell>
          <cell r="K1868">
            <v>37567</v>
          </cell>
          <cell r="L1868">
            <v>43.19</v>
          </cell>
          <cell r="N1868">
            <v>37567</v>
          </cell>
          <cell r="O1868">
            <v>121.15</v>
          </cell>
          <cell r="Q1868">
            <v>37567</v>
          </cell>
          <cell r="R1868">
            <v>1.0097</v>
          </cell>
        </row>
        <row r="1869">
          <cell r="H1869">
            <v>37553</v>
          </cell>
          <cell r="I1869">
            <v>53.075000000000003</v>
          </cell>
          <cell r="K1869">
            <v>37566</v>
          </cell>
          <cell r="L1869">
            <v>43.25</v>
          </cell>
          <cell r="N1869">
            <v>37566</v>
          </cell>
          <cell r="O1869">
            <v>121.72</v>
          </cell>
          <cell r="Q1869">
            <v>37566</v>
          </cell>
          <cell r="R1869">
            <v>1.0039</v>
          </cell>
        </row>
        <row r="1870">
          <cell r="H1870">
            <v>37552</v>
          </cell>
          <cell r="I1870">
            <v>53.05</v>
          </cell>
          <cell r="K1870">
            <v>37565</v>
          </cell>
          <cell r="L1870">
            <v>43.11</v>
          </cell>
          <cell r="N1870">
            <v>37565</v>
          </cell>
          <cell r="O1870">
            <v>121.87</v>
          </cell>
          <cell r="Q1870">
            <v>37565</v>
          </cell>
          <cell r="R1870">
            <v>0.99980000000000002</v>
          </cell>
        </row>
        <row r="1871">
          <cell r="H1871">
            <v>37551</v>
          </cell>
          <cell r="I1871">
            <v>53.25</v>
          </cell>
          <cell r="K1871">
            <v>37564</v>
          </cell>
          <cell r="L1871">
            <v>43.26</v>
          </cell>
          <cell r="N1871">
            <v>37564</v>
          </cell>
          <cell r="O1871">
            <v>122.19</v>
          </cell>
          <cell r="Q1871">
            <v>37564</v>
          </cell>
          <cell r="R1871">
            <v>0.998</v>
          </cell>
        </row>
        <row r="1872">
          <cell r="H1872">
            <v>37550</v>
          </cell>
          <cell r="I1872">
            <v>53.22</v>
          </cell>
          <cell r="K1872">
            <v>37561</v>
          </cell>
          <cell r="L1872">
            <v>43.28</v>
          </cell>
          <cell r="N1872">
            <v>37561</v>
          </cell>
          <cell r="O1872">
            <v>122.17</v>
          </cell>
          <cell r="Q1872">
            <v>37561</v>
          </cell>
          <cell r="R1872">
            <v>0.99660000000000004</v>
          </cell>
        </row>
        <row r="1873">
          <cell r="H1873">
            <v>37547</v>
          </cell>
          <cell r="I1873">
            <v>53.3</v>
          </cell>
          <cell r="K1873">
            <v>37560</v>
          </cell>
          <cell r="L1873">
            <v>43.31</v>
          </cell>
          <cell r="N1873">
            <v>37560</v>
          </cell>
          <cell r="O1873">
            <v>122.48</v>
          </cell>
          <cell r="Q1873">
            <v>37560</v>
          </cell>
          <cell r="R1873">
            <v>0.99029999999999996</v>
          </cell>
        </row>
        <row r="1874">
          <cell r="H1874">
            <v>37546</v>
          </cell>
          <cell r="I1874">
            <v>53</v>
          </cell>
          <cell r="K1874">
            <v>37559</v>
          </cell>
          <cell r="L1874">
            <v>43.43</v>
          </cell>
          <cell r="N1874">
            <v>37559</v>
          </cell>
          <cell r="O1874">
            <v>122.93</v>
          </cell>
          <cell r="Q1874">
            <v>37559</v>
          </cell>
          <cell r="R1874">
            <v>0.98399999999999999</v>
          </cell>
        </row>
        <row r="1875">
          <cell r="H1875">
            <v>37545</v>
          </cell>
          <cell r="I1875">
            <v>52.93</v>
          </cell>
          <cell r="K1875">
            <v>37558</v>
          </cell>
          <cell r="L1875">
            <v>43.32</v>
          </cell>
          <cell r="N1875">
            <v>37558</v>
          </cell>
          <cell r="O1875">
            <v>123.07</v>
          </cell>
          <cell r="Q1875">
            <v>37558</v>
          </cell>
          <cell r="R1875">
            <v>0.98309999999999997</v>
          </cell>
        </row>
        <row r="1876">
          <cell r="H1876">
            <v>37544</v>
          </cell>
          <cell r="I1876">
            <v>53.13</v>
          </cell>
          <cell r="K1876">
            <v>37557</v>
          </cell>
          <cell r="L1876">
            <v>43.51</v>
          </cell>
          <cell r="N1876">
            <v>37557</v>
          </cell>
          <cell r="O1876">
            <v>123.53</v>
          </cell>
          <cell r="Q1876">
            <v>37557</v>
          </cell>
          <cell r="R1876">
            <v>0.98399999999999999</v>
          </cell>
        </row>
        <row r="1877">
          <cell r="H1877">
            <v>37543</v>
          </cell>
          <cell r="I1877">
            <v>53.024999999999999</v>
          </cell>
          <cell r="K1877">
            <v>37554</v>
          </cell>
          <cell r="L1877">
            <v>43.44</v>
          </cell>
          <cell r="N1877">
            <v>37554</v>
          </cell>
          <cell r="O1877">
            <v>124.33</v>
          </cell>
          <cell r="Q1877">
            <v>37554</v>
          </cell>
          <cell r="R1877">
            <v>0.9758</v>
          </cell>
        </row>
        <row r="1878">
          <cell r="H1878">
            <v>37540</v>
          </cell>
          <cell r="I1878">
            <v>52.77</v>
          </cell>
          <cell r="K1878">
            <v>37553</v>
          </cell>
          <cell r="L1878">
            <v>43.6</v>
          </cell>
          <cell r="N1878">
            <v>37553</v>
          </cell>
          <cell r="O1878">
            <v>124.44</v>
          </cell>
          <cell r="Q1878">
            <v>37553</v>
          </cell>
          <cell r="R1878">
            <v>0.97789999999999999</v>
          </cell>
        </row>
        <row r="1879">
          <cell r="H1879">
            <v>37539</v>
          </cell>
          <cell r="I1879">
            <v>52.73</v>
          </cell>
          <cell r="K1879">
            <v>37552</v>
          </cell>
          <cell r="L1879">
            <v>43.64</v>
          </cell>
          <cell r="N1879">
            <v>37552</v>
          </cell>
          <cell r="O1879">
            <v>124.6</v>
          </cell>
          <cell r="Q1879">
            <v>37552</v>
          </cell>
          <cell r="R1879">
            <v>0.97529999999999994</v>
          </cell>
        </row>
        <row r="1880">
          <cell r="H1880">
            <v>37538</v>
          </cell>
          <cell r="I1880">
            <v>52.615000000000002</v>
          </cell>
          <cell r="K1880">
            <v>37551</v>
          </cell>
          <cell r="L1880">
            <v>43.58</v>
          </cell>
          <cell r="N1880">
            <v>37551</v>
          </cell>
          <cell r="O1880">
            <v>125.15</v>
          </cell>
          <cell r="Q1880">
            <v>37551</v>
          </cell>
          <cell r="R1880">
            <v>0.97760000000000002</v>
          </cell>
        </row>
        <row r="1881">
          <cell r="H1881">
            <v>37537</v>
          </cell>
          <cell r="I1881">
            <v>52.71</v>
          </cell>
          <cell r="K1881">
            <v>37550</v>
          </cell>
          <cell r="L1881">
            <v>43.7</v>
          </cell>
          <cell r="N1881">
            <v>37550</v>
          </cell>
          <cell r="O1881">
            <v>124.91</v>
          </cell>
          <cell r="Q1881">
            <v>37550</v>
          </cell>
          <cell r="R1881">
            <v>0.97360000000000002</v>
          </cell>
        </row>
        <row r="1882">
          <cell r="H1882">
            <v>37536</v>
          </cell>
          <cell r="I1882">
            <v>52.89</v>
          </cell>
          <cell r="K1882">
            <v>37547</v>
          </cell>
          <cell r="L1882">
            <v>43.75</v>
          </cell>
          <cell r="N1882">
            <v>37547</v>
          </cell>
          <cell r="O1882">
            <v>125.51</v>
          </cell>
          <cell r="Q1882">
            <v>37547</v>
          </cell>
          <cell r="R1882">
            <v>0.97140000000000004</v>
          </cell>
        </row>
        <row r="1883">
          <cell r="H1883">
            <v>37533</v>
          </cell>
          <cell r="I1883">
            <v>52.7</v>
          </cell>
          <cell r="K1883">
            <v>37546</v>
          </cell>
          <cell r="L1883">
            <v>43.72</v>
          </cell>
          <cell r="N1883">
            <v>37546</v>
          </cell>
          <cell r="O1883">
            <v>125.12</v>
          </cell>
          <cell r="Q1883">
            <v>37546</v>
          </cell>
          <cell r="R1883">
            <v>0.97070000000000001</v>
          </cell>
        </row>
        <row r="1884">
          <cell r="H1884">
            <v>37532</v>
          </cell>
          <cell r="I1884">
            <v>52.67</v>
          </cell>
          <cell r="K1884">
            <v>37545</v>
          </cell>
          <cell r="L1884">
            <v>43.8</v>
          </cell>
          <cell r="N1884">
            <v>37545</v>
          </cell>
          <cell r="O1884">
            <v>124.51</v>
          </cell>
          <cell r="Q1884">
            <v>37545</v>
          </cell>
          <cell r="R1884">
            <v>0.98089999999999999</v>
          </cell>
        </row>
        <row r="1885">
          <cell r="H1885">
            <v>37531</v>
          </cell>
          <cell r="I1885">
            <v>52.65</v>
          </cell>
          <cell r="K1885">
            <v>37544</v>
          </cell>
          <cell r="L1885">
            <v>44.17</v>
          </cell>
          <cell r="N1885">
            <v>37544</v>
          </cell>
          <cell r="O1885">
            <v>124.68</v>
          </cell>
          <cell r="Q1885">
            <v>37544</v>
          </cell>
          <cell r="R1885">
            <v>0.98180000000000001</v>
          </cell>
        </row>
        <row r="1886">
          <cell r="H1886">
            <v>37530</v>
          </cell>
          <cell r="I1886">
            <v>52.45</v>
          </cell>
          <cell r="K1886">
            <v>37543</v>
          </cell>
          <cell r="L1886">
            <v>44.04</v>
          </cell>
          <cell r="N1886">
            <v>37543</v>
          </cell>
          <cell r="O1886">
            <v>124.32</v>
          </cell>
          <cell r="Q1886">
            <v>37543</v>
          </cell>
          <cell r="R1886">
            <v>0.98719999999999997</v>
          </cell>
        </row>
        <row r="1887">
          <cell r="H1887">
            <v>37529</v>
          </cell>
          <cell r="I1887">
            <v>52.4</v>
          </cell>
          <cell r="K1887">
            <v>37540</v>
          </cell>
          <cell r="L1887">
            <v>43.88</v>
          </cell>
          <cell r="N1887">
            <v>37540</v>
          </cell>
          <cell r="O1887">
            <v>124.05</v>
          </cell>
          <cell r="Q1887">
            <v>37540</v>
          </cell>
          <cell r="R1887">
            <v>0.98750000000000004</v>
          </cell>
        </row>
        <row r="1888">
          <cell r="H1888">
            <v>37526</v>
          </cell>
          <cell r="I1888">
            <v>52.44</v>
          </cell>
          <cell r="K1888">
            <v>37539</v>
          </cell>
          <cell r="L1888">
            <v>43.81</v>
          </cell>
          <cell r="N1888">
            <v>37539</v>
          </cell>
          <cell r="O1888">
            <v>123.63</v>
          </cell>
          <cell r="Q1888">
            <v>37539</v>
          </cell>
          <cell r="R1888">
            <v>0.98619999999999997</v>
          </cell>
        </row>
        <row r="1889">
          <cell r="H1889">
            <v>37525</v>
          </cell>
          <cell r="I1889">
            <v>52.47</v>
          </cell>
          <cell r="K1889">
            <v>37538</v>
          </cell>
          <cell r="L1889">
            <v>43.67</v>
          </cell>
          <cell r="N1889">
            <v>37538</v>
          </cell>
          <cell r="O1889">
            <v>123.28</v>
          </cell>
          <cell r="Q1889">
            <v>37538</v>
          </cell>
          <cell r="R1889">
            <v>0.99019999999999997</v>
          </cell>
        </row>
        <row r="1890">
          <cell r="H1890">
            <v>37524</v>
          </cell>
          <cell r="I1890">
            <v>52.47</v>
          </cell>
          <cell r="K1890">
            <v>37537</v>
          </cell>
          <cell r="L1890">
            <v>43.75</v>
          </cell>
          <cell r="N1890">
            <v>37537</v>
          </cell>
          <cell r="O1890">
            <v>124.29</v>
          </cell>
          <cell r="Q1890">
            <v>37537</v>
          </cell>
          <cell r="R1890">
            <v>0.97909999999999997</v>
          </cell>
        </row>
        <row r="1891">
          <cell r="H1891">
            <v>37523</v>
          </cell>
          <cell r="I1891">
            <v>52.375</v>
          </cell>
          <cell r="K1891">
            <v>37536</v>
          </cell>
          <cell r="L1891">
            <v>43.85</v>
          </cell>
          <cell r="N1891">
            <v>37536</v>
          </cell>
          <cell r="O1891">
            <v>124.35</v>
          </cell>
          <cell r="Q1891">
            <v>37536</v>
          </cell>
          <cell r="R1891">
            <v>0.9829</v>
          </cell>
        </row>
        <row r="1892">
          <cell r="H1892">
            <v>37522</v>
          </cell>
          <cell r="I1892">
            <v>52.384999999999998</v>
          </cell>
          <cell r="K1892">
            <v>37533</v>
          </cell>
          <cell r="L1892">
            <v>43.51</v>
          </cell>
          <cell r="N1892">
            <v>37533</v>
          </cell>
          <cell r="O1892">
            <v>123.29</v>
          </cell>
          <cell r="Q1892">
            <v>37533</v>
          </cell>
          <cell r="R1892">
            <v>0.9788</v>
          </cell>
        </row>
        <row r="1893">
          <cell r="H1893">
            <v>37519</v>
          </cell>
          <cell r="I1893">
            <v>52.4</v>
          </cell>
          <cell r="K1893">
            <v>37532</v>
          </cell>
          <cell r="L1893">
            <v>43.53</v>
          </cell>
          <cell r="N1893">
            <v>37532</v>
          </cell>
          <cell r="O1893">
            <v>122.61</v>
          </cell>
          <cell r="Q1893">
            <v>37532</v>
          </cell>
          <cell r="R1893">
            <v>0.98799999999999999</v>
          </cell>
        </row>
        <row r="1894">
          <cell r="H1894">
            <v>37518</v>
          </cell>
          <cell r="I1894">
            <v>52.26</v>
          </cell>
          <cell r="K1894">
            <v>37531</v>
          </cell>
          <cell r="L1894">
            <v>43.49</v>
          </cell>
          <cell r="N1894">
            <v>37531</v>
          </cell>
          <cell r="O1894">
            <v>122.88</v>
          </cell>
          <cell r="Q1894">
            <v>37531</v>
          </cell>
          <cell r="R1894">
            <v>0.98660000000000003</v>
          </cell>
        </row>
        <row r="1895">
          <cell r="H1895">
            <v>37517</v>
          </cell>
          <cell r="I1895">
            <v>52.29</v>
          </cell>
          <cell r="K1895">
            <v>37530</v>
          </cell>
          <cell r="L1895">
            <v>43.46</v>
          </cell>
          <cell r="N1895">
            <v>37530</v>
          </cell>
          <cell r="O1895">
            <v>122.63</v>
          </cell>
          <cell r="Q1895">
            <v>37530</v>
          </cell>
          <cell r="R1895">
            <v>0.98260000000000003</v>
          </cell>
        </row>
        <row r="1896">
          <cell r="H1896">
            <v>37516</v>
          </cell>
          <cell r="I1896">
            <v>52.42</v>
          </cell>
          <cell r="K1896">
            <v>37529</v>
          </cell>
          <cell r="L1896">
            <v>43.26</v>
          </cell>
          <cell r="N1896">
            <v>37529</v>
          </cell>
          <cell r="O1896">
            <v>121.81</v>
          </cell>
          <cell r="Q1896">
            <v>37529</v>
          </cell>
          <cell r="R1896">
            <v>0.98660000000000003</v>
          </cell>
        </row>
        <row r="1897">
          <cell r="H1897">
            <v>37515</v>
          </cell>
          <cell r="I1897">
            <v>52.45</v>
          </cell>
          <cell r="K1897">
            <v>37526</v>
          </cell>
          <cell r="L1897">
            <v>43.39</v>
          </cell>
          <cell r="N1897">
            <v>37526</v>
          </cell>
          <cell r="O1897">
            <v>122.52</v>
          </cell>
          <cell r="Q1897">
            <v>37526</v>
          </cell>
          <cell r="R1897">
            <v>0.98070000000000002</v>
          </cell>
        </row>
        <row r="1898">
          <cell r="H1898">
            <v>37512</v>
          </cell>
          <cell r="I1898">
            <v>52.26</v>
          </cell>
          <cell r="K1898">
            <v>37525</v>
          </cell>
          <cell r="L1898">
            <v>43.4</v>
          </cell>
          <cell r="N1898">
            <v>37525</v>
          </cell>
          <cell r="O1898">
            <v>122.06</v>
          </cell>
          <cell r="Q1898">
            <v>37525</v>
          </cell>
          <cell r="R1898">
            <v>0.97719999999999996</v>
          </cell>
        </row>
        <row r="1899">
          <cell r="H1899">
            <v>37511</v>
          </cell>
          <cell r="I1899">
            <v>51.95</v>
          </cell>
          <cell r="K1899">
            <v>37524</v>
          </cell>
          <cell r="L1899">
            <v>43.44</v>
          </cell>
          <cell r="N1899">
            <v>37524</v>
          </cell>
          <cell r="O1899">
            <v>122.87</v>
          </cell>
          <cell r="Q1899">
            <v>37524</v>
          </cell>
          <cell r="R1899">
            <v>0.97640000000000005</v>
          </cell>
        </row>
        <row r="1900">
          <cell r="H1900">
            <v>37510</v>
          </cell>
          <cell r="I1900">
            <v>52</v>
          </cell>
          <cell r="K1900">
            <v>37523</v>
          </cell>
          <cell r="L1900">
            <v>43.43</v>
          </cell>
          <cell r="N1900">
            <v>37523</v>
          </cell>
          <cell r="O1900">
            <v>123.31</v>
          </cell>
          <cell r="Q1900">
            <v>37523</v>
          </cell>
          <cell r="R1900">
            <v>0.98180000000000001</v>
          </cell>
        </row>
        <row r="1901">
          <cell r="H1901">
            <v>37509</v>
          </cell>
          <cell r="I1901">
            <v>52</v>
          </cell>
          <cell r="K1901">
            <v>37522</v>
          </cell>
          <cell r="L1901">
            <v>43.43</v>
          </cell>
          <cell r="N1901">
            <v>37522</v>
          </cell>
          <cell r="O1901">
            <v>123.9</v>
          </cell>
          <cell r="Q1901">
            <v>37522</v>
          </cell>
          <cell r="R1901">
            <v>0.97860000000000003</v>
          </cell>
        </row>
        <row r="1902">
          <cell r="H1902">
            <v>37508</v>
          </cell>
          <cell r="I1902">
            <v>51.9</v>
          </cell>
          <cell r="K1902">
            <v>37519</v>
          </cell>
          <cell r="L1902">
            <v>43.35</v>
          </cell>
          <cell r="N1902">
            <v>37519</v>
          </cell>
          <cell r="O1902">
            <v>123.4</v>
          </cell>
          <cell r="Q1902">
            <v>37519</v>
          </cell>
          <cell r="R1902">
            <v>0.98260000000000003</v>
          </cell>
        </row>
        <row r="1903">
          <cell r="H1903">
            <v>37505</v>
          </cell>
          <cell r="I1903">
            <v>51.9</v>
          </cell>
          <cell r="K1903">
            <v>37518</v>
          </cell>
          <cell r="L1903">
            <v>42.96</v>
          </cell>
          <cell r="N1903">
            <v>37518</v>
          </cell>
          <cell r="O1903">
            <v>121.32</v>
          </cell>
          <cell r="Q1903">
            <v>37518</v>
          </cell>
          <cell r="R1903">
            <v>0.98729999999999996</v>
          </cell>
        </row>
        <row r="1904">
          <cell r="H1904">
            <v>37504</v>
          </cell>
          <cell r="I1904">
            <v>51.75</v>
          </cell>
          <cell r="K1904">
            <v>37517</v>
          </cell>
          <cell r="L1904">
            <v>42.92</v>
          </cell>
          <cell r="N1904">
            <v>37517</v>
          </cell>
          <cell r="O1904">
            <v>121.5</v>
          </cell>
          <cell r="Q1904">
            <v>37517</v>
          </cell>
          <cell r="R1904">
            <v>0.9778</v>
          </cell>
        </row>
        <row r="1905">
          <cell r="H1905">
            <v>37503</v>
          </cell>
          <cell r="I1905">
            <v>51.82</v>
          </cell>
          <cell r="K1905">
            <v>37516</v>
          </cell>
          <cell r="L1905">
            <v>43</v>
          </cell>
          <cell r="N1905">
            <v>37516</v>
          </cell>
          <cell r="O1905">
            <v>122.04</v>
          </cell>
          <cell r="Q1905">
            <v>37516</v>
          </cell>
          <cell r="R1905">
            <v>0.97399999999999998</v>
          </cell>
        </row>
        <row r="1906">
          <cell r="H1906">
            <v>37502</v>
          </cell>
          <cell r="I1906">
            <v>51.65</v>
          </cell>
          <cell r="K1906">
            <v>37515</v>
          </cell>
          <cell r="L1906">
            <v>43.27</v>
          </cell>
          <cell r="N1906">
            <v>37515</v>
          </cell>
          <cell r="O1906">
            <v>122.25</v>
          </cell>
          <cell r="Q1906">
            <v>37515</v>
          </cell>
          <cell r="R1906">
            <v>0.96889999999999998</v>
          </cell>
        </row>
        <row r="1907">
          <cell r="H1907">
            <v>37501</v>
          </cell>
          <cell r="I1907">
            <v>51.774999999999999</v>
          </cell>
          <cell r="K1907">
            <v>37512</v>
          </cell>
          <cell r="L1907">
            <v>42.88</v>
          </cell>
          <cell r="N1907">
            <v>37512</v>
          </cell>
          <cell r="O1907">
            <v>121.7</v>
          </cell>
          <cell r="Q1907">
            <v>37512</v>
          </cell>
          <cell r="R1907">
            <v>0.9718</v>
          </cell>
        </row>
        <row r="1908">
          <cell r="H1908">
            <v>37498</v>
          </cell>
          <cell r="I1908">
            <v>51.85</v>
          </cell>
          <cell r="K1908">
            <v>37511</v>
          </cell>
          <cell r="L1908">
            <v>42.47</v>
          </cell>
          <cell r="N1908">
            <v>37511</v>
          </cell>
          <cell r="O1908">
            <v>120.14</v>
          </cell>
          <cell r="Q1908">
            <v>37511</v>
          </cell>
          <cell r="R1908">
            <v>0.98150000000000004</v>
          </cell>
        </row>
        <row r="1909">
          <cell r="H1909">
            <v>37497</v>
          </cell>
          <cell r="I1909">
            <v>51.75</v>
          </cell>
          <cell r="K1909">
            <v>37510</v>
          </cell>
          <cell r="L1909">
            <v>42.5</v>
          </cell>
          <cell r="N1909">
            <v>37510</v>
          </cell>
          <cell r="O1909">
            <v>120.31</v>
          </cell>
          <cell r="Q1909">
            <v>37510</v>
          </cell>
          <cell r="R1909">
            <v>0.97609999999999997</v>
          </cell>
        </row>
        <row r="1910">
          <cell r="H1910">
            <v>37496</v>
          </cell>
          <cell r="I1910">
            <v>51.924999999999997</v>
          </cell>
          <cell r="K1910">
            <v>37509</v>
          </cell>
          <cell r="L1910">
            <v>42.44</v>
          </cell>
          <cell r="N1910">
            <v>37509</v>
          </cell>
          <cell r="O1910">
            <v>119.84</v>
          </cell>
          <cell r="Q1910">
            <v>37509</v>
          </cell>
          <cell r="R1910">
            <v>0.9748</v>
          </cell>
        </row>
        <row r="1911">
          <cell r="H1911">
            <v>37495</v>
          </cell>
          <cell r="I1911">
            <v>52.1</v>
          </cell>
          <cell r="K1911">
            <v>37508</v>
          </cell>
          <cell r="L1911">
            <v>42.4</v>
          </cell>
          <cell r="N1911">
            <v>37508</v>
          </cell>
          <cell r="O1911">
            <v>118.91</v>
          </cell>
          <cell r="Q1911">
            <v>37508</v>
          </cell>
          <cell r="R1911">
            <v>0.97960000000000003</v>
          </cell>
        </row>
        <row r="1912">
          <cell r="H1912">
            <v>37494</v>
          </cell>
          <cell r="I1912">
            <v>52.22</v>
          </cell>
          <cell r="K1912">
            <v>37505</v>
          </cell>
          <cell r="L1912">
            <v>42.28</v>
          </cell>
          <cell r="N1912">
            <v>37505</v>
          </cell>
          <cell r="O1912">
            <v>118.54</v>
          </cell>
          <cell r="Q1912">
            <v>37505</v>
          </cell>
          <cell r="R1912">
            <v>0.9819</v>
          </cell>
        </row>
        <row r="1913">
          <cell r="H1913">
            <v>37491</v>
          </cell>
          <cell r="I1913">
            <v>52.34</v>
          </cell>
          <cell r="K1913">
            <v>37504</v>
          </cell>
          <cell r="L1913">
            <v>42.17</v>
          </cell>
          <cell r="N1913">
            <v>37504</v>
          </cell>
          <cell r="O1913">
            <v>118.31</v>
          </cell>
          <cell r="Q1913">
            <v>37504</v>
          </cell>
          <cell r="R1913">
            <v>0.99160000000000004</v>
          </cell>
        </row>
        <row r="1914">
          <cell r="H1914">
            <v>37490</v>
          </cell>
          <cell r="I1914">
            <v>52.225000000000001</v>
          </cell>
          <cell r="K1914">
            <v>37503</v>
          </cell>
          <cell r="L1914">
            <v>42.19</v>
          </cell>
          <cell r="N1914">
            <v>37503</v>
          </cell>
          <cell r="O1914">
            <v>118.02</v>
          </cell>
          <cell r="Q1914">
            <v>37503</v>
          </cell>
          <cell r="R1914">
            <v>0.9919</v>
          </cell>
        </row>
        <row r="1915">
          <cell r="H1915">
            <v>37489</v>
          </cell>
          <cell r="I1915">
            <v>51.98</v>
          </cell>
          <cell r="K1915">
            <v>37502</v>
          </cell>
          <cell r="L1915">
            <v>42.18</v>
          </cell>
          <cell r="N1915">
            <v>37502</v>
          </cell>
          <cell r="O1915">
            <v>116.95</v>
          </cell>
          <cell r="Q1915">
            <v>37502</v>
          </cell>
          <cell r="R1915">
            <v>0.99750000000000005</v>
          </cell>
        </row>
        <row r="1916">
          <cell r="H1916">
            <v>37488</v>
          </cell>
          <cell r="I1916">
            <v>51.9</v>
          </cell>
          <cell r="K1916">
            <v>37501</v>
          </cell>
          <cell r="L1916">
            <v>42.18</v>
          </cell>
          <cell r="N1916">
            <v>37501</v>
          </cell>
          <cell r="O1916">
            <v>118.13</v>
          </cell>
          <cell r="Q1916">
            <v>37501</v>
          </cell>
          <cell r="R1916">
            <v>0.98450000000000004</v>
          </cell>
        </row>
        <row r="1917">
          <cell r="H1917">
            <v>37487</v>
          </cell>
          <cell r="I1917">
            <v>51.9</v>
          </cell>
          <cell r="K1917">
            <v>37498</v>
          </cell>
          <cell r="L1917">
            <v>42.19</v>
          </cell>
          <cell r="N1917">
            <v>37498</v>
          </cell>
          <cell r="O1917">
            <v>118.46</v>
          </cell>
          <cell r="Q1917">
            <v>37498</v>
          </cell>
          <cell r="R1917">
            <v>0.98229999999999995</v>
          </cell>
        </row>
        <row r="1918">
          <cell r="H1918">
            <v>37484</v>
          </cell>
          <cell r="I1918">
            <v>51.8</v>
          </cell>
          <cell r="K1918">
            <v>37497</v>
          </cell>
          <cell r="L1918">
            <v>42.21</v>
          </cell>
          <cell r="N1918">
            <v>37497</v>
          </cell>
          <cell r="O1918">
            <v>118.28</v>
          </cell>
          <cell r="Q1918">
            <v>37497</v>
          </cell>
          <cell r="R1918">
            <v>0.98399999999999999</v>
          </cell>
        </row>
        <row r="1919">
          <cell r="H1919">
            <v>37483</v>
          </cell>
          <cell r="I1919">
            <v>51.77</v>
          </cell>
          <cell r="K1919">
            <v>37496</v>
          </cell>
          <cell r="L1919">
            <v>42.19</v>
          </cell>
          <cell r="N1919">
            <v>37496</v>
          </cell>
          <cell r="O1919">
            <v>118.88</v>
          </cell>
          <cell r="Q1919">
            <v>37496</v>
          </cell>
          <cell r="R1919">
            <v>0.97860000000000003</v>
          </cell>
        </row>
        <row r="1920">
          <cell r="H1920">
            <v>37482</v>
          </cell>
          <cell r="I1920">
            <v>51.625</v>
          </cell>
          <cell r="K1920">
            <v>37495</v>
          </cell>
          <cell r="L1920">
            <v>42.25</v>
          </cell>
          <cell r="N1920">
            <v>37495</v>
          </cell>
          <cell r="O1920">
            <v>118.22</v>
          </cell>
          <cell r="Q1920">
            <v>37495</v>
          </cell>
          <cell r="R1920">
            <v>0.98270000000000002</v>
          </cell>
        </row>
        <row r="1921">
          <cell r="H1921">
            <v>37481</v>
          </cell>
          <cell r="I1921">
            <v>51.9</v>
          </cell>
          <cell r="K1921">
            <v>37494</v>
          </cell>
          <cell r="L1921">
            <v>42.34</v>
          </cell>
          <cell r="N1921">
            <v>37494</v>
          </cell>
          <cell r="O1921">
            <v>119.74</v>
          </cell>
          <cell r="Q1921">
            <v>37494</v>
          </cell>
          <cell r="R1921">
            <v>0.9718</v>
          </cell>
        </row>
        <row r="1922">
          <cell r="H1922">
            <v>37480</v>
          </cell>
          <cell r="I1922">
            <v>51.744999999999997</v>
          </cell>
          <cell r="K1922">
            <v>37491</v>
          </cell>
          <cell r="L1922">
            <v>42.28</v>
          </cell>
          <cell r="N1922">
            <v>37491</v>
          </cell>
          <cell r="O1922">
            <v>119.65</v>
          </cell>
          <cell r="Q1922">
            <v>37491</v>
          </cell>
          <cell r="R1922">
            <v>0.97309999999999997</v>
          </cell>
        </row>
        <row r="1923">
          <cell r="H1923">
            <v>37477</v>
          </cell>
          <cell r="I1923">
            <v>51.625</v>
          </cell>
          <cell r="K1923">
            <v>37490</v>
          </cell>
          <cell r="L1923">
            <v>42.25</v>
          </cell>
          <cell r="N1923">
            <v>37490</v>
          </cell>
          <cell r="O1923">
            <v>119.88</v>
          </cell>
          <cell r="Q1923">
            <v>37490</v>
          </cell>
          <cell r="R1923">
            <v>0.96879999999999999</v>
          </cell>
        </row>
        <row r="1924">
          <cell r="H1924">
            <v>37476</v>
          </cell>
          <cell r="I1924">
            <v>51.524999999999999</v>
          </cell>
          <cell r="K1924">
            <v>37489</v>
          </cell>
          <cell r="L1924">
            <v>42.06</v>
          </cell>
          <cell r="N1924">
            <v>37489</v>
          </cell>
          <cell r="O1924">
            <v>118.51</v>
          </cell>
          <cell r="Q1924">
            <v>37489</v>
          </cell>
          <cell r="R1924">
            <v>0.98099999999999998</v>
          </cell>
        </row>
        <row r="1925">
          <cell r="H1925">
            <v>37475</v>
          </cell>
          <cell r="I1925">
            <v>51.65</v>
          </cell>
          <cell r="K1925">
            <v>37488</v>
          </cell>
          <cell r="L1925">
            <v>41.89</v>
          </cell>
          <cell r="N1925">
            <v>37488</v>
          </cell>
          <cell r="O1925">
            <v>118.8</v>
          </cell>
          <cell r="Q1925">
            <v>37488</v>
          </cell>
          <cell r="R1925">
            <v>0.9788</v>
          </cell>
        </row>
        <row r="1926">
          <cell r="H1926">
            <v>37474</v>
          </cell>
          <cell r="I1926">
            <v>51.8</v>
          </cell>
          <cell r="K1926">
            <v>37487</v>
          </cell>
          <cell r="L1926">
            <v>42.06</v>
          </cell>
          <cell r="N1926">
            <v>37487</v>
          </cell>
          <cell r="O1926">
            <v>118.68</v>
          </cell>
          <cell r="Q1926">
            <v>37487</v>
          </cell>
          <cell r="R1926">
            <v>0.97589999999999999</v>
          </cell>
        </row>
        <row r="1927">
          <cell r="H1927">
            <v>37473</v>
          </cell>
          <cell r="I1927">
            <v>51.52</v>
          </cell>
          <cell r="K1927">
            <v>37484</v>
          </cell>
          <cell r="L1927">
            <v>41.78</v>
          </cell>
          <cell r="N1927">
            <v>37484</v>
          </cell>
          <cell r="O1927">
            <v>117.65</v>
          </cell>
          <cell r="Q1927">
            <v>37484</v>
          </cell>
          <cell r="R1927">
            <v>0.98470000000000002</v>
          </cell>
        </row>
        <row r="1928">
          <cell r="H1928">
            <v>37470</v>
          </cell>
          <cell r="I1928">
            <v>51.274999999999999</v>
          </cell>
          <cell r="K1928">
            <v>37483</v>
          </cell>
          <cell r="L1928">
            <v>41.82</v>
          </cell>
          <cell r="N1928">
            <v>37483</v>
          </cell>
          <cell r="O1928">
            <v>117.39</v>
          </cell>
          <cell r="Q1928">
            <v>37483</v>
          </cell>
          <cell r="R1928">
            <v>0.98160000000000003</v>
          </cell>
        </row>
        <row r="1929">
          <cell r="H1929">
            <v>37469</v>
          </cell>
          <cell r="I1929">
            <v>51.15</v>
          </cell>
          <cell r="K1929">
            <v>37482</v>
          </cell>
          <cell r="L1929">
            <v>41.85</v>
          </cell>
          <cell r="N1929">
            <v>37482</v>
          </cell>
          <cell r="O1929">
            <v>117.39</v>
          </cell>
          <cell r="Q1929">
            <v>37482</v>
          </cell>
          <cell r="R1929">
            <v>0.97819999999999996</v>
          </cell>
        </row>
        <row r="1930">
          <cell r="H1930">
            <v>37468</v>
          </cell>
          <cell r="I1930">
            <v>51.215000000000003</v>
          </cell>
          <cell r="K1930">
            <v>37481</v>
          </cell>
          <cell r="L1930">
            <v>42.14</v>
          </cell>
          <cell r="N1930">
            <v>37481</v>
          </cell>
          <cell r="O1930">
            <v>118.37</v>
          </cell>
          <cell r="Q1930">
            <v>37481</v>
          </cell>
          <cell r="R1930">
            <v>0.98370000000000002</v>
          </cell>
        </row>
        <row r="1931">
          <cell r="H1931">
            <v>37467</v>
          </cell>
          <cell r="I1931">
            <v>51.15</v>
          </cell>
          <cell r="K1931">
            <v>37480</v>
          </cell>
          <cell r="L1931">
            <v>42.13</v>
          </cell>
          <cell r="N1931">
            <v>37480</v>
          </cell>
          <cell r="O1931">
            <v>118.97</v>
          </cell>
          <cell r="Q1931">
            <v>37480</v>
          </cell>
          <cell r="R1931">
            <v>0.97870000000000001</v>
          </cell>
        </row>
        <row r="1932">
          <cell r="H1932">
            <v>37466</v>
          </cell>
          <cell r="I1932">
            <v>51.52</v>
          </cell>
          <cell r="K1932">
            <v>37477</v>
          </cell>
          <cell r="L1932">
            <v>42.36</v>
          </cell>
          <cell r="N1932">
            <v>37477</v>
          </cell>
          <cell r="O1932">
            <v>120.16</v>
          </cell>
          <cell r="Q1932">
            <v>37477</v>
          </cell>
          <cell r="R1932">
            <v>0.97009999999999996</v>
          </cell>
        </row>
        <row r="1933">
          <cell r="H1933">
            <v>37463</v>
          </cell>
          <cell r="I1933">
            <v>51.3</v>
          </cell>
          <cell r="K1933">
            <v>37476</v>
          </cell>
          <cell r="L1933">
            <v>42.47</v>
          </cell>
          <cell r="N1933">
            <v>37476</v>
          </cell>
          <cell r="O1933">
            <v>120.99</v>
          </cell>
          <cell r="Q1933">
            <v>37476</v>
          </cell>
          <cell r="R1933">
            <v>0.96709999999999996</v>
          </cell>
        </row>
        <row r="1934">
          <cell r="H1934">
            <v>37462</v>
          </cell>
          <cell r="I1934">
            <v>50.664999999999999</v>
          </cell>
          <cell r="K1934">
            <v>37475</v>
          </cell>
          <cell r="L1934">
            <v>42.38</v>
          </cell>
          <cell r="N1934">
            <v>37475</v>
          </cell>
          <cell r="O1934">
            <v>120.17</v>
          </cell>
          <cell r="Q1934">
            <v>37475</v>
          </cell>
          <cell r="R1934">
            <v>0.97470000000000001</v>
          </cell>
        </row>
        <row r="1935">
          <cell r="H1935">
            <v>37461</v>
          </cell>
          <cell r="I1935">
            <v>50.72</v>
          </cell>
          <cell r="K1935">
            <v>37474</v>
          </cell>
          <cell r="L1935">
            <v>42.61</v>
          </cell>
          <cell r="N1935">
            <v>37474</v>
          </cell>
          <cell r="O1935">
            <v>120.77</v>
          </cell>
          <cell r="Q1935">
            <v>37474</v>
          </cell>
          <cell r="R1935">
            <v>0.96599999999999997</v>
          </cell>
        </row>
        <row r="1936">
          <cell r="H1936">
            <v>37460</v>
          </cell>
          <cell r="I1936">
            <v>50.66</v>
          </cell>
          <cell r="K1936">
            <v>37473</v>
          </cell>
          <cell r="L1936">
            <v>42.13</v>
          </cell>
          <cell r="N1936">
            <v>37473</v>
          </cell>
          <cell r="O1936">
            <v>119.69</v>
          </cell>
          <cell r="Q1936">
            <v>37473</v>
          </cell>
          <cell r="R1936">
            <v>0.98019999999999996</v>
          </cell>
        </row>
        <row r="1937">
          <cell r="H1937">
            <v>37459</v>
          </cell>
          <cell r="I1937">
            <v>50.375</v>
          </cell>
          <cell r="K1937">
            <v>37470</v>
          </cell>
          <cell r="L1937">
            <v>42.13</v>
          </cell>
          <cell r="N1937">
            <v>37470</v>
          </cell>
          <cell r="O1937">
            <v>118.85</v>
          </cell>
          <cell r="Q1937">
            <v>37470</v>
          </cell>
          <cell r="R1937">
            <v>0.98670000000000002</v>
          </cell>
        </row>
        <row r="1938">
          <cell r="H1938">
            <v>37456</v>
          </cell>
          <cell r="I1938">
            <v>50.375</v>
          </cell>
          <cell r="K1938">
            <v>37469</v>
          </cell>
          <cell r="L1938">
            <v>42.11</v>
          </cell>
          <cell r="N1938">
            <v>37469</v>
          </cell>
          <cell r="O1938">
            <v>119.21</v>
          </cell>
          <cell r="Q1938">
            <v>37469</v>
          </cell>
          <cell r="R1938">
            <v>0.98450000000000004</v>
          </cell>
        </row>
        <row r="1939">
          <cell r="H1939">
            <v>37455</v>
          </cell>
          <cell r="I1939">
            <v>50.35</v>
          </cell>
          <cell r="K1939">
            <v>37468</v>
          </cell>
          <cell r="L1939">
            <v>42.04</v>
          </cell>
          <cell r="N1939">
            <v>37468</v>
          </cell>
          <cell r="O1939">
            <v>119.85</v>
          </cell>
          <cell r="Q1939">
            <v>37468</v>
          </cell>
          <cell r="R1939">
            <v>0.97760000000000002</v>
          </cell>
        </row>
        <row r="1940">
          <cell r="H1940">
            <v>37454</v>
          </cell>
          <cell r="I1940">
            <v>50.36</v>
          </cell>
          <cell r="K1940">
            <v>37467</v>
          </cell>
          <cell r="L1940">
            <v>42.13</v>
          </cell>
          <cell r="N1940">
            <v>37467</v>
          </cell>
          <cell r="O1940">
            <v>120.23</v>
          </cell>
          <cell r="Q1940">
            <v>37467</v>
          </cell>
          <cell r="R1940">
            <v>0.98299999999999998</v>
          </cell>
        </row>
        <row r="1941">
          <cell r="H1941">
            <v>37453</v>
          </cell>
          <cell r="I1941">
            <v>50.4</v>
          </cell>
          <cell r="K1941">
            <v>37466</v>
          </cell>
          <cell r="L1941">
            <v>42.45</v>
          </cell>
          <cell r="N1941">
            <v>37466</v>
          </cell>
          <cell r="O1941">
            <v>119.63</v>
          </cell>
          <cell r="Q1941">
            <v>37466</v>
          </cell>
          <cell r="R1941">
            <v>0.98140000000000005</v>
          </cell>
        </row>
        <row r="1942">
          <cell r="H1942">
            <v>37452</v>
          </cell>
          <cell r="I1942">
            <v>50.475000000000001</v>
          </cell>
          <cell r="K1942">
            <v>37463</v>
          </cell>
          <cell r="L1942">
            <v>42.03</v>
          </cell>
          <cell r="N1942">
            <v>37463</v>
          </cell>
          <cell r="O1942">
            <v>118.8</v>
          </cell>
          <cell r="Q1942">
            <v>37463</v>
          </cell>
          <cell r="R1942">
            <v>0.98650000000000004</v>
          </cell>
        </row>
        <row r="1943">
          <cell r="H1943">
            <v>37449</v>
          </cell>
          <cell r="I1943">
            <v>50.475000000000001</v>
          </cell>
          <cell r="K1943">
            <v>37462</v>
          </cell>
          <cell r="L1943">
            <v>41.08</v>
          </cell>
          <cell r="N1943">
            <v>37462</v>
          </cell>
          <cell r="O1943">
            <v>116.47</v>
          </cell>
          <cell r="Q1943">
            <v>37462</v>
          </cell>
          <cell r="R1943">
            <v>1.0047999999999999</v>
          </cell>
        </row>
        <row r="1944">
          <cell r="H1944">
            <v>37448</v>
          </cell>
          <cell r="I1944">
            <v>50.325000000000003</v>
          </cell>
          <cell r="K1944">
            <v>37461</v>
          </cell>
          <cell r="L1944">
            <v>41.18</v>
          </cell>
          <cell r="N1944">
            <v>37461</v>
          </cell>
          <cell r="O1944">
            <v>116.63</v>
          </cell>
          <cell r="Q1944">
            <v>37461</v>
          </cell>
          <cell r="R1944">
            <v>0.99570000000000003</v>
          </cell>
        </row>
        <row r="1945">
          <cell r="H1945">
            <v>37447</v>
          </cell>
          <cell r="I1945">
            <v>50.2</v>
          </cell>
          <cell r="K1945">
            <v>37460</v>
          </cell>
          <cell r="L1945">
            <v>40.549999999999997</v>
          </cell>
          <cell r="N1945">
            <v>37460</v>
          </cell>
          <cell r="O1945">
            <v>117.54</v>
          </cell>
          <cell r="Q1945">
            <v>37460</v>
          </cell>
          <cell r="R1945">
            <v>0.98880000000000001</v>
          </cell>
        </row>
        <row r="1946">
          <cell r="H1946">
            <v>37446</v>
          </cell>
          <cell r="I1946">
            <v>50.375</v>
          </cell>
          <cell r="K1946">
            <v>37459</v>
          </cell>
          <cell r="L1946">
            <v>40.43</v>
          </cell>
          <cell r="N1946">
            <v>37459</v>
          </cell>
          <cell r="O1946">
            <v>116.21</v>
          </cell>
          <cell r="Q1946">
            <v>37459</v>
          </cell>
          <cell r="R1946">
            <v>1.0085999999999999</v>
          </cell>
        </row>
        <row r="1947">
          <cell r="H1947">
            <v>37445</v>
          </cell>
          <cell r="I1947">
            <v>50.45</v>
          </cell>
          <cell r="K1947">
            <v>37456</v>
          </cell>
          <cell r="L1947">
            <v>40.44</v>
          </cell>
          <cell r="N1947">
            <v>37456</v>
          </cell>
          <cell r="O1947">
            <v>115.88</v>
          </cell>
          <cell r="Q1947">
            <v>37456</v>
          </cell>
          <cell r="R1947">
            <v>1.0116000000000001</v>
          </cell>
        </row>
        <row r="1948">
          <cell r="H1948">
            <v>37442</v>
          </cell>
          <cell r="I1948">
            <v>50.75</v>
          </cell>
          <cell r="K1948">
            <v>37455</v>
          </cell>
          <cell r="L1948">
            <v>40.54</v>
          </cell>
          <cell r="N1948">
            <v>37455</v>
          </cell>
          <cell r="O1948">
            <v>116.5</v>
          </cell>
          <cell r="Q1948">
            <v>37455</v>
          </cell>
          <cell r="R1948">
            <v>1.0116000000000001</v>
          </cell>
        </row>
        <row r="1949">
          <cell r="H1949">
            <v>37441</v>
          </cell>
          <cell r="I1949">
            <v>50.57</v>
          </cell>
          <cell r="K1949">
            <v>37454</v>
          </cell>
          <cell r="L1949">
            <v>40.49</v>
          </cell>
          <cell r="N1949">
            <v>37454</v>
          </cell>
          <cell r="O1949">
            <v>116.32</v>
          </cell>
          <cell r="Q1949">
            <v>37454</v>
          </cell>
          <cell r="R1949">
            <v>1.0074000000000001</v>
          </cell>
        </row>
        <row r="1950">
          <cell r="H1950">
            <v>37440</v>
          </cell>
          <cell r="I1950">
            <v>50.85</v>
          </cell>
          <cell r="K1950">
            <v>37453</v>
          </cell>
          <cell r="L1950">
            <v>40.39</v>
          </cell>
          <cell r="N1950">
            <v>37453</v>
          </cell>
          <cell r="O1950">
            <v>115.81</v>
          </cell>
          <cell r="Q1950">
            <v>37453</v>
          </cell>
          <cell r="R1950">
            <v>1.0117</v>
          </cell>
        </row>
        <row r="1951">
          <cell r="H1951">
            <v>37439</v>
          </cell>
          <cell r="I1951">
            <v>50.73</v>
          </cell>
          <cell r="K1951">
            <v>37452</v>
          </cell>
          <cell r="L1951">
            <v>40.69</v>
          </cell>
          <cell r="N1951">
            <v>37452</v>
          </cell>
          <cell r="O1951">
            <v>116.35</v>
          </cell>
          <cell r="Q1951">
            <v>37452</v>
          </cell>
          <cell r="R1951">
            <v>1.0026999999999999</v>
          </cell>
        </row>
        <row r="1952">
          <cell r="H1952">
            <v>37438</v>
          </cell>
          <cell r="I1952">
            <v>50.3</v>
          </cell>
          <cell r="K1952">
            <v>37449</v>
          </cell>
          <cell r="L1952">
            <v>41.07</v>
          </cell>
          <cell r="N1952">
            <v>37449</v>
          </cell>
          <cell r="O1952">
            <v>116.88</v>
          </cell>
          <cell r="Q1952">
            <v>37449</v>
          </cell>
          <cell r="R1952">
            <v>0.99139999999999995</v>
          </cell>
        </row>
        <row r="1953">
          <cell r="H1953">
            <v>37435</v>
          </cell>
          <cell r="I1953">
            <v>50.4</v>
          </cell>
          <cell r="K1953">
            <v>37448</v>
          </cell>
          <cell r="L1953">
            <v>41.18</v>
          </cell>
          <cell r="N1953">
            <v>37448</v>
          </cell>
          <cell r="O1953">
            <v>117.11</v>
          </cell>
          <cell r="Q1953">
            <v>37448</v>
          </cell>
          <cell r="R1953">
            <v>0.98780000000000001</v>
          </cell>
        </row>
        <row r="1954">
          <cell r="H1954">
            <v>37434</v>
          </cell>
          <cell r="I1954">
            <v>50.3</v>
          </cell>
          <cell r="K1954">
            <v>37447</v>
          </cell>
          <cell r="L1954">
            <v>41.17</v>
          </cell>
          <cell r="N1954">
            <v>37447</v>
          </cell>
          <cell r="O1954">
            <v>117.66</v>
          </cell>
          <cell r="Q1954">
            <v>37447</v>
          </cell>
          <cell r="R1954">
            <v>0.98929999999999996</v>
          </cell>
        </row>
        <row r="1955">
          <cell r="H1955">
            <v>37433</v>
          </cell>
          <cell r="I1955">
            <v>50.35</v>
          </cell>
          <cell r="K1955">
            <v>37446</v>
          </cell>
          <cell r="L1955">
            <v>41.24</v>
          </cell>
          <cell r="N1955">
            <v>37446</v>
          </cell>
          <cell r="O1955">
            <v>118.1</v>
          </cell>
          <cell r="Q1955">
            <v>37446</v>
          </cell>
          <cell r="R1955">
            <v>0.99309999999999998</v>
          </cell>
        </row>
        <row r="1956">
          <cell r="H1956">
            <v>37432</v>
          </cell>
          <cell r="I1956">
            <v>50.32</v>
          </cell>
          <cell r="K1956">
            <v>37445</v>
          </cell>
          <cell r="L1956">
            <v>41.42</v>
          </cell>
          <cell r="N1956">
            <v>37445</v>
          </cell>
          <cell r="O1956">
            <v>118.43</v>
          </cell>
          <cell r="Q1956">
            <v>37445</v>
          </cell>
          <cell r="R1956">
            <v>0.99080000000000001</v>
          </cell>
        </row>
        <row r="1957">
          <cell r="H1957">
            <v>37431</v>
          </cell>
          <cell r="I1957">
            <v>50.35</v>
          </cell>
          <cell r="K1957">
            <v>37442</v>
          </cell>
          <cell r="L1957">
            <v>41.64</v>
          </cell>
          <cell r="N1957">
            <v>37442</v>
          </cell>
          <cell r="O1957">
            <v>120.43</v>
          </cell>
          <cell r="Q1957">
            <v>37442</v>
          </cell>
          <cell r="R1957">
            <v>0.97270000000000001</v>
          </cell>
        </row>
        <row r="1958">
          <cell r="H1958">
            <v>37428</v>
          </cell>
          <cell r="I1958">
            <v>50.28</v>
          </cell>
          <cell r="K1958">
            <v>37441</v>
          </cell>
          <cell r="L1958">
            <v>41.57</v>
          </cell>
          <cell r="N1958">
            <v>37441</v>
          </cell>
          <cell r="O1958">
            <v>120.08</v>
          </cell>
          <cell r="Q1958">
            <v>37441</v>
          </cell>
          <cell r="R1958">
            <v>0.97870000000000001</v>
          </cell>
        </row>
        <row r="1959">
          <cell r="H1959">
            <v>37427</v>
          </cell>
          <cell r="I1959">
            <v>50.2</v>
          </cell>
          <cell r="K1959">
            <v>37440</v>
          </cell>
          <cell r="L1959">
            <v>41.54</v>
          </cell>
          <cell r="N1959">
            <v>37440</v>
          </cell>
          <cell r="O1959">
            <v>119.78</v>
          </cell>
          <cell r="Q1959">
            <v>37440</v>
          </cell>
          <cell r="R1959">
            <v>0.98050000000000004</v>
          </cell>
        </row>
        <row r="1960">
          <cell r="H1960">
            <v>37426</v>
          </cell>
          <cell r="I1960">
            <v>50.204999999999998</v>
          </cell>
          <cell r="K1960">
            <v>37439</v>
          </cell>
          <cell r="L1960">
            <v>41.53</v>
          </cell>
          <cell r="N1960">
            <v>37439</v>
          </cell>
          <cell r="O1960">
            <v>119.85</v>
          </cell>
          <cell r="Q1960">
            <v>37439</v>
          </cell>
          <cell r="R1960">
            <v>0.98650000000000004</v>
          </cell>
        </row>
        <row r="1961">
          <cell r="H1961">
            <v>37425</v>
          </cell>
          <cell r="I1961">
            <v>50.15</v>
          </cell>
          <cell r="K1961">
            <v>37438</v>
          </cell>
          <cell r="L1961">
            <v>41.57</v>
          </cell>
          <cell r="N1961">
            <v>37438</v>
          </cell>
          <cell r="O1961">
            <v>119.73</v>
          </cell>
          <cell r="Q1961">
            <v>37438</v>
          </cell>
          <cell r="R1961">
            <v>0.99180000000000001</v>
          </cell>
        </row>
        <row r="1962">
          <cell r="H1962">
            <v>37424</v>
          </cell>
          <cell r="I1962">
            <v>50.25</v>
          </cell>
          <cell r="K1962">
            <v>37435</v>
          </cell>
          <cell r="L1962">
            <v>41.51</v>
          </cell>
          <cell r="N1962">
            <v>37435</v>
          </cell>
          <cell r="O1962">
            <v>119.47</v>
          </cell>
          <cell r="Q1962">
            <v>37435</v>
          </cell>
          <cell r="R1962">
            <v>0.99150000000000005</v>
          </cell>
        </row>
        <row r="1963">
          <cell r="H1963">
            <v>37421</v>
          </cell>
          <cell r="I1963">
            <v>50.395000000000003</v>
          </cell>
          <cell r="K1963">
            <v>37434</v>
          </cell>
          <cell r="L1963">
            <v>41.65</v>
          </cell>
          <cell r="N1963">
            <v>37434</v>
          </cell>
          <cell r="O1963">
            <v>119.64</v>
          </cell>
          <cell r="Q1963">
            <v>37434</v>
          </cell>
          <cell r="R1963">
            <v>0.98829999999999996</v>
          </cell>
        </row>
        <row r="1964">
          <cell r="H1964">
            <v>37420</v>
          </cell>
          <cell r="I1964">
            <v>50.45</v>
          </cell>
          <cell r="K1964">
            <v>37433</v>
          </cell>
          <cell r="L1964">
            <v>41.67</v>
          </cell>
          <cell r="N1964">
            <v>37433</v>
          </cell>
          <cell r="O1964">
            <v>120.05</v>
          </cell>
          <cell r="Q1964">
            <v>37433</v>
          </cell>
          <cell r="R1964">
            <v>0.98260000000000003</v>
          </cell>
        </row>
        <row r="1965">
          <cell r="H1965">
            <v>37419</v>
          </cell>
          <cell r="I1965">
            <v>50.5</v>
          </cell>
          <cell r="K1965">
            <v>37432</v>
          </cell>
          <cell r="L1965">
            <v>41.88</v>
          </cell>
          <cell r="N1965">
            <v>37432</v>
          </cell>
          <cell r="O1965">
            <v>121.33</v>
          </cell>
          <cell r="Q1965">
            <v>37432</v>
          </cell>
          <cell r="R1965">
            <v>0.97960000000000003</v>
          </cell>
        </row>
        <row r="1966">
          <cell r="H1966">
            <v>37418</v>
          </cell>
          <cell r="I1966">
            <v>50.35</v>
          </cell>
          <cell r="K1966">
            <v>37431</v>
          </cell>
          <cell r="L1966">
            <v>41.82</v>
          </cell>
          <cell r="N1966">
            <v>37431</v>
          </cell>
          <cell r="O1966">
            <v>121.71</v>
          </cell>
          <cell r="Q1966">
            <v>37431</v>
          </cell>
          <cell r="R1966">
            <v>0.97070000000000001</v>
          </cell>
        </row>
        <row r="1967">
          <cell r="H1967">
            <v>37417</v>
          </cell>
          <cell r="I1967">
            <v>50.625</v>
          </cell>
          <cell r="K1967">
            <v>37428</v>
          </cell>
          <cell r="L1967">
            <v>42.03</v>
          </cell>
          <cell r="N1967">
            <v>37428</v>
          </cell>
          <cell r="O1967">
            <v>121.11</v>
          </cell>
          <cell r="Q1967">
            <v>37428</v>
          </cell>
          <cell r="R1967">
            <v>0.97089999999999999</v>
          </cell>
        </row>
        <row r="1968">
          <cell r="H1968">
            <v>37414</v>
          </cell>
          <cell r="I1968">
            <v>50.664999999999999</v>
          </cell>
          <cell r="K1968">
            <v>37427</v>
          </cell>
          <cell r="L1968">
            <v>42.03</v>
          </cell>
          <cell r="N1968">
            <v>37427</v>
          </cell>
          <cell r="O1968">
            <v>123.53</v>
          </cell>
          <cell r="Q1968">
            <v>37427</v>
          </cell>
          <cell r="R1968">
            <v>0.96479999999999999</v>
          </cell>
        </row>
        <row r="1969">
          <cell r="H1969">
            <v>37413</v>
          </cell>
          <cell r="I1969">
            <v>50.95</v>
          </cell>
          <cell r="K1969">
            <v>37426</v>
          </cell>
          <cell r="L1969">
            <v>42.13</v>
          </cell>
          <cell r="N1969">
            <v>37426</v>
          </cell>
          <cell r="O1969">
            <v>123.84</v>
          </cell>
          <cell r="Q1969">
            <v>37426</v>
          </cell>
          <cell r="R1969">
            <v>0.95779999999999998</v>
          </cell>
        </row>
        <row r="1970">
          <cell r="H1970">
            <v>37412</v>
          </cell>
          <cell r="I1970">
            <v>50.814999999999998</v>
          </cell>
          <cell r="K1970">
            <v>37425</v>
          </cell>
          <cell r="L1970">
            <v>42.2</v>
          </cell>
          <cell r="N1970">
            <v>37425</v>
          </cell>
          <cell r="O1970">
            <v>124.34</v>
          </cell>
          <cell r="Q1970">
            <v>37425</v>
          </cell>
          <cell r="R1970">
            <v>0.95169999999999999</v>
          </cell>
        </row>
        <row r="1971">
          <cell r="H1971">
            <v>37411</v>
          </cell>
          <cell r="I1971">
            <v>50.475000000000001</v>
          </cell>
          <cell r="K1971">
            <v>37424</v>
          </cell>
          <cell r="L1971">
            <v>42.17</v>
          </cell>
          <cell r="N1971">
            <v>37424</v>
          </cell>
          <cell r="O1971">
            <v>124.28</v>
          </cell>
          <cell r="Q1971">
            <v>37424</v>
          </cell>
          <cell r="R1971">
            <v>0.94479999999999997</v>
          </cell>
        </row>
        <row r="1972">
          <cell r="H1972">
            <v>37410</v>
          </cell>
          <cell r="I1972">
            <v>50.35</v>
          </cell>
          <cell r="K1972">
            <v>37421</v>
          </cell>
          <cell r="L1972">
            <v>42.17</v>
          </cell>
          <cell r="N1972">
            <v>37421</v>
          </cell>
          <cell r="O1972">
            <v>124.13</v>
          </cell>
          <cell r="Q1972">
            <v>37421</v>
          </cell>
          <cell r="R1972">
            <v>0.94610000000000005</v>
          </cell>
        </row>
        <row r="1973">
          <cell r="H1973">
            <v>37407</v>
          </cell>
          <cell r="I1973">
            <v>50.225000000000001</v>
          </cell>
          <cell r="K1973">
            <v>37420</v>
          </cell>
          <cell r="L1973">
            <v>42.22</v>
          </cell>
          <cell r="N1973">
            <v>37420</v>
          </cell>
          <cell r="O1973">
            <v>124.9</v>
          </cell>
          <cell r="Q1973">
            <v>37420</v>
          </cell>
          <cell r="R1973">
            <v>0.94340000000000002</v>
          </cell>
        </row>
        <row r="1974">
          <cell r="H1974">
            <v>37406</v>
          </cell>
          <cell r="I1974">
            <v>49.9</v>
          </cell>
          <cell r="K1974">
            <v>37419</v>
          </cell>
          <cell r="L1974">
            <v>42.32</v>
          </cell>
          <cell r="N1974">
            <v>37419</v>
          </cell>
          <cell r="O1974">
            <v>125.7</v>
          </cell>
          <cell r="Q1974">
            <v>37419</v>
          </cell>
          <cell r="R1974">
            <v>0.94350000000000001</v>
          </cell>
        </row>
        <row r="1975">
          <cell r="H1975">
            <v>37405</v>
          </cell>
          <cell r="I1975">
            <v>50.05</v>
          </cell>
          <cell r="K1975">
            <v>37418</v>
          </cell>
          <cell r="L1975">
            <v>42.35</v>
          </cell>
          <cell r="N1975">
            <v>37418</v>
          </cell>
          <cell r="O1975">
            <v>125.32</v>
          </cell>
          <cell r="Q1975">
            <v>37418</v>
          </cell>
          <cell r="R1975">
            <v>0.94810000000000005</v>
          </cell>
        </row>
        <row r="1976">
          <cell r="H1976">
            <v>37404</v>
          </cell>
          <cell r="I1976">
            <v>50.075000000000003</v>
          </cell>
          <cell r="K1976">
            <v>37417</v>
          </cell>
          <cell r="L1976">
            <v>42.4</v>
          </cell>
          <cell r="N1976">
            <v>37417</v>
          </cell>
          <cell r="O1976">
            <v>124.74</v>
          </cell>
          <cell r="Q1976">
            <v>37417</v>
          </cell>
          <cell r="R1976">
            <v>0.94450000000000001</v>
          </cell>
        </row>
        <row r="1977">
          <cell r="H1977">
            <v>37403</v>
          </cell>
          <cell r="I1977">
            <v>50.55</v>
          </cell>
          <cell r="K1977">
            <v>37414</v>
          </cell>
          <cell r="L1977">
            <v>42.39</v>
          </cell>
          <cell r="N1977">
            <v>37414</v>
          </cell>
          <cell r="O1977">
            <v>124.33</v>
          </cell>
          <cell r="Q1977">
            <v>37414</v>
          </cell>
          <cell r="R1977">
            <v>0.94350000000000001</v>
          </cell>
        </row>
        <row r="1978">
          <cell r="H1978">
            <v>37400</v>
          </cell>
          <cell r="I1978">
            <v>50.35</v>
          </cell>
          <cell r="K1978">
            <v>37413</v>
          </cell>
          <cell r="L1978">
            <v>42.5</v>
          </cell>
          <cell r="N1978">
            <v>37413</v>
          </cell>
          <cell r="O1978">
            <v>124.13</v>
          </cell>
          <cell r="Q1978">
            <v>37413</v>
          </cell>
          <cell r="R1978">
            <v>0.94740000000000002</v>
          </cell>
        </row>
        <row r="1979">
          <cell r="H1979">
            <v>37399</v>
          </cell>
          <cell r="I1979">
            <v>49.85</v>
          </cell>
          <cell r="K1979">
            <v>37412</v>
          </cell>
          <cell r="L1979">
            <v>42.43</v>
          </cell>
          <cell r="N1979">
            <v>37412</v>
          </cell>
          <cell r="O1979">
            <v>124.36</v>
          </cell>
          <cell r="Q1979">
            <v>37412</v>
          </cell>
          <cell r="R1979">
            <v>0.93899999999999995</v>
          </cell>
        </row>
        <row r="1980">
          <cell r="H1980">
            <v>37398</v>
          </cell>
          <cell r="I1980">
            <v>49.75</v>
          </cell>
          <cell r="K1980">
            <v>37411</v>
          </cell>
          <cell r="L1980">
            <v>42.35</v>
          </cell>
          <cell r="N1980">
            <v>37411</v>
          </cell>
          <cell r="O1980">
            <v>124.14</v>
          </cell>
          <cell r="Q1980">
            <v>37411</v>
          </cell>
          <cell r="R1980">
            <v>0.93940000000000001</v>
          </cell>
        </row>
        <row r="1981">
          <cell r="H1981">
            <v>37397</v>
          </cell>
          <cell r="I1981">
            <v>49.45</v>
          </cell>
          <cell r="K1981">
            <v>37410</v>
          </cell>
          <cell r="L1981">
            <v>42.4</v>
          </cell>
          <cell r="N1981">
            <v>37410</v>
          </cell>
          <cell r="O1981">
            <v>123.58</v>
          </cell>
          <cell r="Q1981">
            <v>37410</v>
          </cell>
          <cell r="R1981">
            <v>0.94189999999999996</v>
          </cell>
        </row>
        <row r="1982">
          <cell r="H1982">
            <v>37396</v>
          </cell>
          <cell r="I1982">
            <v>49.35</v>
          </cell>
          <cell r="K1982">
            <v>37407</v>
          </cell>
          <cell r="L1982">
            <v>42.34</v>
          </cell>
          <cell r="N1982">
            <v>37407</v>
          </cell>
          <cell r="O1982">
            <v>124.22</v>
          </cell>
          <cell r="Q1982">
            <v>37407</v>
          </cell>
          <cell r="R1982">
            <v>0.93420000000000003</v>
          </cell>
        </row>
        <row r="1983">
          <cell r="H1983">
            <v>37393</v>
          </cell>
          <cell r="I1983">
            <v>49.45</v>
          </cell>
          <cell r="K1983">
            <v>37406</v>
          </cell>
          <cell r="L1983">
            <v>42.42</v>
          </cell>
          <cell r="N1983">
            <v>37406</v>
          </cell>
          <cell r="O1983">
            <v>123.35</v>
          </cell>
          <cell r="Q1983">
            <v>37406</v>
          </cell>
          <cell r="R1983">
            <v>0.93700000000000006</v>
          </cell>
        </row>
        <row r="1984">
          <cell r="H1984">
            <v>37392</v>
          </cell>
          <cell r="I1984">
            <v>49.5</v>
          </cell>
          <cell r="K1984">
            <v>37405</v>
          </cell>
          <cell r="L1984">
            <v>42.47</v>
          </cell>
          <cell r="N1984">
            <v>37405</v>
          </cell>
          <cell r="O1984">
            <v>124.35</v>
          </cell>
          <cell r="Q1984">
            <v>37405</v>
          </cell>
          <cell r="R1984">
            <v>0.93500000000000005</v>
          </cell>
        </row>
        <row r="1985">
          <cell r="H1985">
            <v>37391</v>
          </cell>
          <cell r="I1985">
            <v>49.6</v>
          </cell>
          <cell r="K1985">
            <v>37404</v>
          </cell>
          <cell r="L1985">
            <v>42.56</v>
          </cell>
          <cell r="N1985">
            <v>37404</v>
          </cell>
          <cell r="O1985">
            <v>124.57</v>
          </cell>
          <cell r="Q1985">
            <v>37404</v>
          </cell>
          <cell r="R1985">
            <v>0.92859999999999998</v>
          </cell>
        </row>
        <row r="1986">
          <cell r="H1986">
            <v>37390</v>
          </cell>
          <cell r="I1986">
            <v>49.6</v>
          </cell>
          <cell r="K1986">
            <v>37403</v>
          </cell>
          <cell r="L1986">
            <v>42.78</v>
          </cell>
          <cell r="N1986">
            <v>37403</v>
          </cell>
          <cell r="O1986">
            <v>124.81</v>
          </cell>
          <cell r="Q1986">
            <v>37403</v>
          </cell>
          <cell r="R1986">
            <v>0.92059999999999997</v>
          </cell>
        </row>
        <row r="1987">
          <cell r="H1987">
            <v>37389</v>
          </cell>
          <cell r="I1987">
            <v>49.55</v>
          </cell>
          <cell r="K1987">
            <v>37400</v>
          </cell>
          <cell r="L1987">
            <v>42.85</v>
          </cell>
          <cell r="N1987">
            <v>37400</v>
          </cell>
          <cell r="O1987">
            <v>124.72</v>
          </cell>
          <cell r="Q1987">
            <v>37400</v>
          </cell>
          <cell r="R1987">
            <v>0.92079999999999995</v>
          </cell>
        </row>
        <row r="1988">
          <cell r="H1988">
            <v>37386</v>
          </cell>
          <cell r="I1988">
            <v>49.65</v>
          </cell>
          <cell r="K1988">
            <v>37399</v>
          </cell>
          <cell r="L1988">
            <v>42.87</v>
          </cell>
          <cell r="N1988">
            <v>37399</v>
          </cell>
          <cell r="O1988">
            <v>125.11</v>
          </cell>
          <cell r="Q1988">
            <v>37399</v>
          </cell>
          <cell r="R1988">
            <v>0.92110000000000003</v>
          </cell>
        </row>
        <row r="1989">
          <cell r="H1989">
            <v>37385</v>
          </cell>
          <cell r="I1989">
            <v>49.8</v>
          </cell>
          <cell r="K1989">
            <v>37398</v>
          </cell>
          <cell r="L1989">
            <v>42.79</v>
          </cell>
          <cell r="N1989">
            <v>37398</v>
          </cell>
          <cell r="O1989">
            <v>124.18</v>
          </cell>
          <cell r="Q1989">
            <v>37398</v>
          </cell>
          <cell r="R1989">
            <v>0.92600000000000005</v>
          </cell>
        </row>
        <row r="1990">
          <cell r="H1990">
            <v>37384</v>
          </cell>
          <cell r="I1990">
            <v>49.8</v>
          </cell>
          <cell r="K1990">
            <v>37397</v>
          </cell>
          <cell r="L1990">
            <v>42.61</v>
          </cell>
          <cell r="N1990">
            <v>37397</v>
          </cell>
          <cell r="O1990">
            <v>124.19</v>
          </cell>
          <cell r="Q1990">
            <v>37397</v>
          </cell>
          <cell r="R1990">
            <v>0.92</v>
          </cell>
        </row>
        <row r="1991">
          <cell r="H1991">
            <v>37383</v>
          </cell>
          <cell r="I1991">
            <v>49.7</v>
          </cell>
          <cell r="K1991">
            <v>37396</v>
          </cell>
          <cell r="L1991">
            <v>42.6</v>
          </cell>
          <cell r="N1991">
            <v>37396</v>
          </cell>
          <cell r="O1991">
            <v>125.32</v>
          </cell>
          <cell r="Q1991">
            <v>37396</v>
          </cell>
          <cell r="R1991">
            <v>0.92120000000000002</v>
          </cell>
        </row>
        <row r="1992">
          <cell r="H1992">
            <v>37382</v>
          </cell>
          <cell r="I1992">
            <v>49.75</v>
          </cell>
          <cell r="K1992">
            <v>37393</v>
          </cell>
          <cell r="L1992">
            <v>42.6</v>
          </cell>
          <cell r="N1992">
            <v>37393</v>
          </cell>
          <cell r="O1992">
            <v>125.98</v>
          </cell>
          <cell r="Q1992">
            <v>37393</v>
          </cell>
          <cell r="R1992">
            <v>0.92030000000000001</v>
          </cell>
        </row>
        <row r="1993">
          <cell r="H1993">
            <v>37379</v>
          </cell>
          <cell r="I1993">
            <v>50.115000000000002</v>
          </cell>
          <cell r="K1993">
            <v>37392</v>
          </cell>
          <cell r="L1993">
            <v>42.89</v>
          </cell>
          <cell r="N1993">
            <v>37392</v>
          </cell>
          <cell r="O1993">
            <v>128.13</v>
          </cell>
          <cell r="Q1993">
            <v>37392</v>
          </cell>
          <cell r="R1993">
            <v>0.91090000000000004</v>
          </cell>
        </row>
        <row r="1994">
          <cell r="H1994">
            <v>37378</v>
          </cell>
          <cell r="I1994">
            <v>50.2</v>
          </cell>
          <cell r="K1994">
            <v>37391</v>
          </cell>
          <cell r="L1994">
            <v>42.86</v>
          </cell>
          <cell r="N1994">
            <v>37391</v>
          </cell>
          <cell r="O1994">
            <v>127.67</v>
          </cell>
          <cell r="Q1994">
            <v>37391</v>
          </cell>
          <cell r="R1994">
            <v>0.91190000000000004</v>
          </cell>
        </row>
        <row r="1995">
          <cell r="H1995">
            <v>37377</v>
          </cell>
          <cell r="I1995">
            <v>50.6</v>
          </cell>
          <cell r="K1995">
            <v>37390</v>
          </cell>
          <cell r="L1995">
            <v>42.9</v>
          </cell>
          <cell r="N1995">
            <v>37390</v>
          </cell>
          <cell r="O1995">
            <v>128.49</v>
          </cell>
          <cell r="Q1995">
            <v>37390</v>
          </cell>
          <cell r="R1995">
            <v>0.90259999999999996</v>
          </cell>
        </row>
        <row r="1996">
          <cell r="H1996">
            <v>37376</v>
          </cell>
          <cell r="I1996">
            <v>50.55</v>
          </cell>
          <cell r="K1996">
            <v>37389</v>
          </cell>
          <cell r="L1996">
            <v>42.83</v>
          </cell>
          <cell r="N1996">
            <v>37389</v>
          </cell>
          <cell r="O1996">
            <v>127.79</v>
          </cell>
          <cell r="Q1996">
            <v>37389</v>
          </cell>
          <cell r="R1996">
            <v>0.91210000000000002</v>
          </cell>
        </row>
        <row r="1997">
          <cell r="H1997">
            <v>37375</v>
          </cell>
          <cell r="I1997">
            <v>50.65</v>
          </cell>
          <cell r="K1997">
            <v>37386</v>
          </cell>
          <cell r="L1997">
            <v>42.88</v>
          </cell>
          <cell r="N1997">
            <v>37386</v>
          </cell>
          <cell r="O1997">
            <v>127.58</v>
          </cell>
          <cell r="Q1997">
            <v>37386</v>
          </cell>
          <cell r="R1997">
            <v>0.91400000000000003</v>
          </cell>
        </row>
        <row r="1998">
          <cell r="H1998">
            <v>37372</v>
          </cell>
          <cell r="I1998">
            <v>50.895000000000003</v>
          </cell>
          <cell r="K1998">
            <v>37385</v>
          </cell>
          <cell r="L1998">
            <v>42.92</v>
          </cell>
          <cell r="N1998">
            <v>37385</v>
          </cell>
          <cell r="O1998">
            <v>128.33000000000001</v>
          </cell>
          <cell r="Q1998">
            <v>37385</v>
          </cell>
          <cell r="R1998">
            <v>0.9093</v>
          </cell>
        </row>
        <row r="1999">
          <cell r="H1999">
            <v>37371</v>
          </cell>
          <cell r="I1999">
            <v>50.875</v>
          </cell>
          <cell r="K1999">
            <v>37384</v>
          </cell>
          <cell r="L1999">
            <v>42.96</v>
          </cell>
          <cell r="N1999">
            <v>37384</v>
          </cell>
          <cell r="O1999">
            <v>128.86000000000001</v>
          </cell>
          <cell r="Q1999">
            <v>37384</v>
          </cell>
          <cell r="R1999">
            <v>0.90459999999999996</v>
          </cell>
        </row>
        <row r="2000">
          <cell r="H2000">
            <v>37370</v>
          </cell>
          <cell r="I2000">
            <v>50.9</v>
          </cell>
          <cell r="K2000">
            <v>37383</v>
          </cell>
          <cell r="L2000">
            <v>42.93</v>
          </cell>
          <cell r="N2000">
            <v>37383</v>
          </cell>
          <cell r="O2000">
            <v>128.07</v>
          </cell>
          <cell r="Q2000">
            <v>37383</v>
          </cell>
          <cell r="R2000">
            <v>0.91479999999999995</v>
          </cell>
        </row>
        <row r="2001">
          <cell r="H2001">
            <v>37369</v>
          </cell>
          <cell r="I2001">
            <v>50.975000000000001</v>
          </cell>
          <cell r="K2001">
            <v>37382</v>
          </cell>
          <cell r="L2001">
            <v>42.96</v>
          </cell>
          <cell r="N2001">
            <v>37382</v>
          </cell>
          <cell r="O2001">
            <v>127.19</v>
          </cell>
          <cell r="Q2001">
            <v>37382</v>
          </cell>
          <cell r="R2001">
            <v>0.91830000000000001</v>
          </cell>
        </row>
        <row r="2002">
          <cell r="H2002">
            <v>37368</v>
          </cell>
          <cell r="I2002">
            <v>50.975000000000001</v>
          </cell>
          <cell r="K2002">
            <v>37379</v>
          </cell>
          <cell r="L2002">
            <v>43</v>
          </cell>
          <cell r="N2002">
            <v>37379</v>
          </cell>
          <cell r="O2002">
            <v>127.01</v>
          </cell>
          <cell r="Q2002">
            <v>37379</v>
          </cell>
          <cell r="R2002">
            <v>0.9173</v>
          </cell>
        </row>
        <row r="2003">
          <cell r="H2003">
            <v>37365</v>
          </cell>
          <cell r="I2003">
            <v>50.86</v>
          </cell>
          <cell r="K2003">
            <v>37378</v>
          </cell>
          <cell r="L2003">
            <v>43.14</v>
          </cell>
          <cell r="N2003">
            <v>37378</v>
          </cell>
          <cell r="O2003">
            <v>127.91</v>
          </cell>
          <cell r="Q2003">
            <v>37378</v>
          </cell>
          <cell r="R2003">
            <v>0.9032</v>
          </cell>
        </row>
        <row r="2004">
          <cell r="H2004">
            <v>37364</v>
          </cell>
          <cell r="I2004">
            <v>50.95</v>
          </cell>
          <cell r="K2004">
            <v>37377</v>
          </cell>
          <cell r="L2004">
            <v>43.22</v>
          </cell>
          <cell r="N2004">
            <v>37377</v>
          </cell>
          <cell r="O2004">
            <v>127.41</v>
          </cell>
          <cell r="Q2004">
            <v>37377</v>
          </cell>
          <cell r="R2004">
            <v>0.90639999999999998</v>
          </cell>
        </row>
        <row r="2005">
          <cell r="H2005">
            <v>37363</v>
          </cell>
          <cell r="I2005">
            <v>51</v>
          </cell>
          <cell r="K2005">
            <v>37376</v>
          </cell>
          <cell r="L2005">
            <v>43.24</v>
          </cell>
          <cell r="N2005">
            <v>37376</v>
          </cell>
          <cell r="O2005">
            <v>128.54</v>
          </cell>
          <cell r="Q2005">
            <v>37376</v>
          </cell>
          <cell r="R2005">
            <v>0.90049999999999997</v>
          </cell>
        </row>
        <row r="2006">
          <cell r="H2006">
            <v>37362</v>
          </cell>
          <cell r="I2006">
            <v>51</v>
          </cell>
          <cell r="K2006">
            <v>37375</v>
          </cell>
          <cell r="L2006">
            <v>43.22</v>
          </cell>
          <cell r="N2006">
            <v>37375</v>
          </cell>
          <cell r="O2006">
            <v>127.96</v>
          </cell>
          <cell r="Q2006">
            <v>37375</v>
          </cell>
          <cell r="R2006">
            <v>0.90329999999999999</v>
          </cell>
        </row>
        <row r="2007">
          <cell r="H2007">
            <v>37361</v>
          </cell>
          <cell r="I2007">
            <v>51</v>
          </cell>
          <cell r="K2007">
            <v>37372</v>
          </cell>
          <cell r="L2007">
            <v>43.22</v>
          </cell>
          <cell r="N2007">
            <v>37372</v>
          </cell>
          <cell r="O2007">
            <v>127.86</v>
          </cell>
          <cell r="Q2007">
            <v>37372</v>
          </cell>
          <cell r="R2007">
            <v>0.90190000000000003</v>
          </cell>
        </row>
        <row r="2008">
          <cell r="H2008">
            <v>37358</v>
          </cell>
          <cell r="I2008">
            <v>51.01</v>
          </cell>
          <cell r="K2008">
            <v>37371</v>
          </cell>
          <cell r="L2008">
            <v>43.22</v>
          </cell>
          <cell r="N2008">
            <v>37371</v>
          </cell>
          <cell r="O2008">
            <v>128.66</v>
          </cell>
          <cell r="Q2008">
            <v>37371</v>
          </cell>
          <cell r="R2008">
            <v>0.89800000000000002</v>
          </cell>
        </row>
        <row r="2009">
          <cell r="H2009">
            <v>37357</v>
          </cell>
          <cell r="I2009">
            <v>50.994999999999997</v>
          </cell>
          <cell r="K2009">
            <v>37370</v>
          </cell>
          <cell r="L2009">
            <v>43.25</v>
          </cell>
          <cell r="N2009">
            <v>37370</v>
          </cell>
          <cell r="O2009">
            <v>129.61000000000001</v>
          </cell>
          <cell r="Q2009">
            <v>37370</v>
          </cell>
          <cell r="R2009">
            <v>0.89270000000000005</v>
          </cell>
        </row>
        <row r="2010">
          <cell r="H2010">
            <v>37356</v>
          </cell>
          <cell r="I2010">
            <v>51</v>
          </cell>
          <cell r="K2010">
            <v>37369</v>
          </cell>
          <cell r="L2010">
            <v>43.31</v>
          </cell>
          <cell r="N2010">
            <v>37369</v>
          </cell>
          <cell r="O2010">
            <v>130.22</v>
          </cell>
          <cell r="Q2010">
            <v>37369</v>
          </cell>
          <cell r="R2010">
            <v>0.88849999999999996</v>
          </cell>
        </row>
        <row r="2011">
          <cell r="H2011">
            <v>37355</v>
          </cell>
          <cell r="I2011">
            <v>51</v>
          </cell>
          <cell r="K2011">
            <v>37368</v>
          </cell>
          <cell r="L2011">
            <v>43.32</v>
          </cell>
          <cell r="N2011">
            <v>37368</v>
          </cell>
          <cell r="O2011">
            <v>130.01</v>
          </cell>
          <cell r="Q2011">
            <v>37368</v>
          </cell>
          <cell r="R2011">
            <v>0.88939999999999997</v>
          </cell>
        </row>
        <row r="2012">
          <cell r="H2012">
            <v>37354</v>
          </cell>
          <cell r="I2012">
            <v>51.01</v>
          </cell>
          <cell r="K2012">
            <v>37365</v>
          </cell>
          <cell r="L2012">
            <v>43.29</v>
          </cell>
          <cell r="N2012">
            <v>37365</v>
          </cell>
          <cell r="O2012">
            <v>130.36000000000001</v>
          </cell>
          <cell r="Q2012">
            <v>37365</v>
          </cell>
          <cell r="R2012">
            <v>0.89259999999999995</v>
          </cell>
        </row>
        <row r="2013">
          <cell r="H2013">
            <v>37351</v>
          </cell>
          <cell r="I2013">
            <v>51.1</v>
          </cell>
          <cell r="K2013">
            <v>37364</v>
          </cell>
          <cell r="L2013">
            <v>43.32</v>
          </cell>
          <cell r="N2013">
            <v>37364</v>
          </cell>
          <cell r="O2013">
            <v>130.02000000000001</v>
          </cell>
          <cell r="Q2013">
            <v>37364</v>
          </cell>
          <cell r="R2013">
            <v>0.8911</v>
          </cell>
        </row>
        <row r="2014">
          <cell r="H2014">
            <v>37350</v>
          </cell>
          <cell r="I2014">
            <v>51.05</v>
          </cell>
          <cell r="K2014">
            <v>37363</v>
          </cell>
          <cell r="L2014">
            <v>43.35</v>
          </cell>
          <cell r="N2014">
            <v>37363</v>
          </cell>
          <cell r="O2014">
            <v>130.69999999999999</v>
          </cell>
          <cell r="Q2014">
            <v>37363</v>
          </cell>
          <cell r="R2014">
            <v>0.89039999999999997</v>
          </cell>
        </row>
        <row r="2015">
          <cell r="H2015">
            <v>37349</v>
          </cell>
          <cell r="I2015">
            <v>51.15</v>
          </cell>
          <cell r="K2015">
            <v>37362</v>
          </cell>
          <cell r="L2015">
            <v>43.44</v>
          </cell>
          <cell r="N2015">
            <v>37362</v>
          </cell>
          <cell r="O2015">
            <v>131.19999999999999</v>
          </cell>
          <cell r="Q2015">
            <v>37362</v>
          </cell>
          <cell r="R2015">
            <v>0.88270000000000004</v>
          </cell>
        </row>
        <row r="2016">
          <cell r="H2016">
            <v>37348</v>
          </cell>
          <cell r="I2016">
            <v>51</v>
          </cell>
          <cell r="K2016">
            <v>37361</v>
          </cell>
          <cell r="L2016">
            <v>43.49</v>
          </cell>
          <cell r="N2016">
            <v>37361</v>
          </cell>
          <cell r="O2016">
            <v>132.16999999999999</v>
          </cell>
          <cell r="Q2016">
            <v>37361</v>
          </cell>
          <cell r="R2016">
            <v>0.87949999999999995</v>
          </cell>
        </row>
        <row r="2017">
          <cell r="H2017">
            <v>37347</v>
          </cell>
          <cell r="I2017">
            <v>51</v>
          </cell>
          <cell r="K2017">
            <v>37358</v>
          </cell>
          <cell r="L2017">
            <v>43.53</v>
          </cell>
          <cell r="N2017">
            <v>37358</v>
          </cell>
          <cell r="O2017">
            <v>131.96</v>
          </cell>
          <cell r="Q2017">
            <v>37358</v>
          </cell>
          <cell r="R2017">
            <v>0.87939999999999996</v>
          </cell>
        </row>
        <row r="2018">
          <cell r="H2018">
            <v>37344</v>
          </cell>
          <cell r="I2018">
            <v>51</v>
          </cell>
          <cell r="K2018">
            <v>37357</v>
          </cell>
          <cell r="L2018">
            <v>43.53</v>
          </cell>
          <cell r="N2018">
            <v>37357</v>
          </cell>
          <cell r="O2018">
            <v>131.49</v>
          </cell>
          <cell r="Q2018">
            <v>37357</v>
          </cell>
          <cell r="R2018">
            <v>0.88239999999999996</v>
          </cell>
        </row>
        <row r="2019">
          <cell r="H2019">
            <v>37343</v>
          </cell>
          <cell r="I2019">
            <v>51.02</v>
          </cell>
          <cell r="K2019">
            <v>37356</v>
          </cell>
          <cell r="L2019">
            <v>43.47</v>
          </cell>
          <cell r="N2019">
            <v>37356</v>
          </cell>
          <cell r="O2019">
            <v>130.71</v>
          </cell>
          <cell r="Q2019">
            <v>37356</v>
          </cell>
          <cell r="R2019">
            <v>0.88019999999999998</v>
          </cell>
        </row>
        <row r="2020">
          <cell r="H2020">
            <v>37342</v>
          </cell>
          <cell r="I2020">
            <v>51.02</v>
          </cell>
          <cell r="K2020">
            <v>37355</v>
          </cell>
          <cell r="L2020">
            <v>43.5</v>
          </cell>
          <cell r="N2020">
            <v>37355</v>
          </cell>
          <cell r="O2020">
            <v>130.88</v>
          </cell>
          <cell r="Q2020">
            <v>37355</v>
          </cell>
          <cell r="R2020">
            <v>0.88109999999999999</v>
          </cell>
        </row>
        <row r="2021">
          <cell r="H2021">
            <v>37341</v>
          </cell>
          <cell r="I2021">
            <v>51.15</v>
          </cell>
          <cell r="K2021">
            <v>37354</v>
          </cell>
          <cell r="L2021">
            <v>43.52</v>
          </cell>
          <cell r="N2021">
            <v>37354</v>
          </cell>
          <cell r="O2021">
            <v>131.68</v>
          </cell>
          <cell r="Q2021">
            <v>37354</v>
          </cell>
          <cell r="R2021">
            <v>0.875</v>
          </cell>
        </row>
        <row r="2022">
          <cell r="H2022">
            <v>37340</v>
          </cell>
          <cell r="I2022">
            <v>51.1</v>
          </cell>
          <cell r="K2022">
            <v>37351</v>
          </cell>
          <cell r="L2022">
            <v>43.55</v>
          </cell>
          <cell r="N2022">
            <v>37351</v>
          </cell>
          <cell r="O2022">
            <v>131.58000000000001</v>
          </cell>
          <cell r="Q2022">
            <v>37351</v>
          </cell>
          <cell r="R2022">
            <v>0.87829999999999997</v>
          </cell>
        </row>
        <row r="2023">
          <cell r="H2023">
            <v>37337</v>
          </cell>
          <cell r="I2023">
            <v>51.1</v>
          </cell>
          <cell r="K2023">
            <v>37350</v>
          </cell>
          <cell r="L2023">
            <v>43.61</v>
          </cell>
          <cell r="N2023">
            <v>37350</v>
          </cell>
          <cell r="O2023">
            <v>132.33000000000001</v>
          </cell>
          <cell r="Q2023">
            <v>37350</v>
          </cell>
          <cell r="R2023">
            <v>0.87849999999999995</v>
          </cell>
        </row>
        <row r="2024">
          <cell r="H2024">
            <v>37336</v>
          </cell>
          <cell r="I2024">
            <v>51.07</v>
          </cell>
          <cell r="K2024">
            <v>37349</v>
          </cell>
          <cell r="L2024">
            <v>43.64</v>
          </cell>
          <cell r="N2024">
            <v>37349</v>
          </cell>
          <cell r="O2024">
            <v>132.74</v>
          </cell>
          <cell r="Q2024">
            <v>37349</v>
          </cell>
          <cell r="R2024">
            <v>0.88100000000000001</v>
          </cell>
        </row>
        <row r="2025">
          <cell r="H2025">
            <v>37335</v>
          </cell>
          <cell r="I2025">
            <v>51.125</v>
          </cell>
          <cell r="K2025">
            <v>37348</v>
          </cell>
          <cell r="L2025">
            <v>43.76</v>
          </cell>
          <cell r="N2025">
            <v>37348</v>
          </cell>
          <cell r="O2025">
            <v>133.21</v>
          </cell>
          <cell r="Q2025">
            <v>37348</v>
          </cell>
          <cell r="R2025">
            <v>0.87939999999999996</v>
          </cell>
        </row>
        <row r="2026">
          <cell r="H2026">
            <v>37334</v>
          </cell>
          <cell r="I2026">
            <v>51.1</v>
          </cell>
          <cell r="K2026">
            <v>37347</v>
          </cell>
          <cell r="L2026">
            <v>43.61</v>
          </cell>
          <cell r="N2026">
            <v>37347</v>
          </cell>
          <cell r="O2026">
            <v>133.47999999999999</v>
          </cell>
          <cell r="Q2026">
            <v>37347</v>
          </cell>
          <cell r="R2026">
            <v>0.88060000000000005</v>
          </cell>
        </row>
        <row r="2027">
          <cell r="H2027">
            <v>37333</v>
          </cell>
          <cell r="I2027">
            <v>51.024999999999999</v>
          </cell>
          <cell r="K2027">
            <v>37344</v>
          </cell>
          <cell r="L2027">
            <v>43.5</v>
          </cell>
          <cell r="N2027">
            <v>37344</v>
          </cell>
          <cell r="O2027">
            <v>132.72999999999999</v>
          </cell>
          <cell r="Q2027">
            <v>37344</v>
          </cell>
          <cell r="R2027">
            <v>0.87170000000000003</v>
          </cell>
        </row>
        <row r="2028">
          <cell r="H2028">
            <v>37330</v>
          </cell>
          <cell r="I2028">
            <v>50.95</v>
          </cell>
          <cell r="K2028">
            <v>37343</v>
          </cell>
          <cell r="L2028">
            <v>43.55</v>
          </cell>
          <cell r="N2028">
            <v>37343</v>
          </cell>
          <cell r="O2028">
            <v>132.76</v>
          </cell>
          <cell r="Q2028">
            <v>37343</v>
          </cell>
          <cell r="R2028">
            <v>0.87119999999999997</v>
          </cell>
        </row>
        <row r="2029">
          <cell r="H2029">
            <v>37329</v>
          </cell>
          <cell r="I2029">
            <v>50.95</v>
          </cell>
          <cell r="K2029">
            <v>37342</v>
          </cell>
          <cell r="L2029">
            <v>43.32</v>
          </cell>
          <cell r="N2029">
            <v>37342</v>
          </cell>
          <cell r="O2029">
            <v>132.63999999999999</v>
          </cell>
          <cell r="Q2029">
            <v>37342</v>
          </cell>
          <cell r="R2029">
            <v>0.87250000000000005</v>
          </cell>
        </row>
        <row r="2030">
          <cell r="H2030">
            <v>37328</v>
          </cell>
          <cell r="I2030">
            <v>50.95</v>
          </cell>
          <cell r="K2030">
            <v>37341</v>
          </cell>
          <cell r="L2030">
            <v>43.35</v>
          </cell>
          <cell r="N2030">
            <v>37341</v>
          </cell>
          <cell r="O2030">
            <v>133.04</v>
          </cell>
          <cell r="Q2030">
            <v>37341</v>
          </cell>
          <cell r="R2030">
            <v>0.87680000000000002</v>
          </cell>
        </row>
        <row r="2031">
          <cell r="H2031">
            <v>37327</v>
          </cell>
          <cell r="I2031">
            <v>50.87</v>
          </cell>
          <cell r="K2031">
            <v>37340</v>
          </cell>
          <cell r="L2031">
            <v>43.39</v>
          </cell>
          <cell r="N2031">
            <v>37340</v>
          </cell>
          <cell r="O2031">
            <v>133.36000000000001</v>
          </cell>
          <cell r="Q2031">
            <v>37340</v>
          </cell>
          <cell r="R2031">
            <v>0.877</v>
          </cell>
        </row>
        <row r="2032">
          <cell r="H2032">
            <v>37326</v>
          </cell>
          <cell r="I2032">
            <v>51</v>
          </cell>
          <cell r="K2032">
            <v>37337</v>
          </cell>
          <cell r="L2032">
            <v>43.39</v>
          </cell>
          <cell r="N2032">
            <v>37337</v>
          </cell>
          <cell r="O2032">
            <v>132.88</v>
          </cell>
          <cell r="Q2032">
            <v>37337</v>
          </cell>
          <cell r="R2032">
            <v>0.87790000000000001</v>
          </cell>
        </row>
        <row r="2033">
          <cell r="H2033">
            <v>37323</v>
          </cell>
          <cell r="I2033">
            <v>50.98</v>
          </cell>
          <cell r="K2033">
            <v>37336</v>
          </cell>
          <cell r="L2033">
            <v>43.31</v>
          </cell>
          <cell r="N2033">
            <v>37336</v>
          </cell>
          <cell r="O2033">
            <v>132.07</v>
          </cell>
          <cell r="Q2033">
            <v>37336</v>
          </cell>
          <cell r="R2033">
            <v>0.88280000000000003</v>
          </cell>
        </row>
        <row r="2034">
          <cell r="H2034">
            <v>37322</v>
          </cell>
          <cell r="I2034">
            <v>50.99</v>
          </cell>
          <cell r="K2034">
            <v>37335</v>
          </cell>
          <cell r="L2034">
            <v>43.33</v>
          </cell>
          <cell r="N2034">
            <v>37335</v>
          </cell>
          <cell r="O2034">
            <v>131.4</v>
          </cell>
          <cell r="Q2034">
            <v>37335</v>
          </cell>
          <cell r="R2034">
            <v>0.88549999999999995</v>
          </cell>
        </row>
        <row r="2035">
          <cell r="H2035">
            <v>37321</v>
          </cell>
          <cell r="I2035">
            <v>51.09</v>
          </cell>
          <cell r="K2035">
            <v>37334</v>
          </cell>
          <cell r="L2035">
            <v>43.45</v>
          </cell>
          <cell r="N2035">
            <v>37334</v>
          </cell>
          <cell r="O2035">
            <v>132.08000000000001</v>
          </cell>
          <cell r="Q2035">
            <v>37334</v>
          </cell>
          <cell r="R2035">
            <v>0.88239999999999996</v>
          </cell>
        </row>
        <row r="2036">
          <cell r="H2036">
            <v>37320</v>
          </cell>
          <cell r="I2036">
            <v>51.15</v>
          </cell>
          <cell r="K2036">
            <v>37333</v>
          </cell>
          <cell r="L2036">
            <v>43.36</v>
          </cell>
          <cell r="N2036">
            <v>37333</v>
          </cell>
          <cell r="O2036">
            <v>131.33000000000001</v>
          </cell>
          <cell r="Q2036">
            <v>37333</v>
          </cell>
          <cell r="R2036">
            <v>0.88280000000000003</v>
          </cell>
        </row>
        <row r="2037">
          <cell r="H2037">
            <v>37319</v>
          </cell>
          <cell r="I2037">
            <v>51.05</v>
          </cell>
          <cell r="K2037">
            <v>37330</v>
          </cell>
          <cell r="L2037">
            <v>43.24</v>
          </cell>
          <cell r="N2037">
            <v>37330</v>
          </cell>
          <cell r="O2037">
            <v>129</v>
          </cell>
          <cell r="Q2037">
            <v>37330</v>
          </cell>
          <cell r="R2037">
            <v>0.88280000000000003</v>
          </cell>
        </row>
        <row r="2038">
          <cell r="H2038">
            <v>37316</v>
          </cell>
          <cell r="I2038">
            <v>51.1</v>
          </cell>
          <cell r="K2038">
            <v>37329</v>
          </cell>
          <cell r="L2038">
            <v>43.19</v>
          </cell>
          <cell r="N2038">
            <v>37329</v>
          </cell>
          <cell r="O2038">
            <v>129.16</v>
          </cell>
          <cell r="Q2038">
            <v>37329</v>
          </cell>
          <cell r="R2038">
            <v>0.88249999999999995</v>
          </cell>
        </row>
        <row r="2039">
          <cell r="H2039">
            <v>37315</v>
          </cell>
          <cell r="I2039">
            <v>51.225000000000001</v>
          </cell>
          <cell r="K2039">
            <v>37328</v>
          </cell>
          <cell r="L2039">
            <v>43.31</v>
          </cell>
          <cell r="N2039">
            <v>37328</v>
          </cell>
          <cell r="O2039">
            <v>129.47</v>
          </cell>
          <cell r="Q2039">
            <v>37328</v>
          </cell>
          <cell r="R2039">
            <v>0.876</v>
          </cell>
        </row>
        <row r="2040">
          <cell r="H2040">
            <v>37314</v>
          </cell>
          <cell r="I2040">
            <v>51.4</v>
          </cell>
          <cell r="K2040">
            <v>37327</v>
          </cell>
          <cell r="L2040">
            <v>43.22</v>
          </cell>
          <cell r="N2040">
            <v>37327</v>
          </cell>
          <cell r="O2040">
            <v>129.04</v>
          </cell>
          <cell r="Q2040">
            <v>37327</v>
          </cell>
          <cell r="R2040">
            <v>0.87580000000000002</v>
          </cell>
        </row>
        <row r="2041">
          <cell r="H2041">
            <v>37313</v>
          </cell>
          <cell r="I2041">
            <v>51.35</v>
          </cell>
          <cell r="K2041">
            <v>37326</v>
          </cell>
          <cell r="L2041">
            <v>43.28</v>
          </cell>
          <cell r="N2041">
            <v>37326</v>
          </cell>
          <cell r="O2041">
            <v>128.37</v>
          </cell>
          <cell r="Q2041">
            <v>37326</v>
          </cell>
          <cell r="R2041">
            <v>0.87519999999999998</v>
          </cell>
        </row>
        <row r="2042">
          <cell r="H2042">
            <v>37312</v>
          </cell>
          <cell r="I2042">
            <v>51.4</v>
          </cell>
          <cell r="K2042">
            <v>37323</v>
          </cell>
          <cell r="L2042">
            <v>43.36</v>
          </cell>
          <cell r="N2042">
            <v>37323</v>
          </cell>
          <cell r="O2042">
            <v>128.65</v>
          </cell>
          <cell r="Q2042">
            <v>37323</v>
          </cell>
          <cell r="R2042">
            <v>0.87490000000000001</v>
          </cell>
        </row>
        <row r="2043">
          <cell r="H2043">
            <v>37309</v>
          </cell>
          <cell r="I2043">
            <v>51.375</v>
          </cell>
          <cell r="K2043">
            <v>37322</v>
          </cell>
          <cell r="L2043">
            <v>43.24</v>
          </cell>
          <cell r="N2043">
            <v>37322</v>
          </cell>
          <cell r="O2043">
            <v>127.56</v>
          </cell>
          <cell r="Q2043">
            <v>37322</v>
          </cell>
          <cell r="R2043">
            <v>0.88160000000000005</v>
          </cell>
        </row>
        <row r="2044">
          <cell r="H2044">
            <v>37308</v>
          </cell>
          <cell r="I2044">
            <v>51.35</v>
          </cell>
          <cell r="K2044">
            <v>37321</v>
          </cell>
          <cell r="L2044">
            <v>43.51</v>
          </cell>
          <cell r="N2044">
            <v>37321</v>
          </cell>
          <cell r="O2044">
            <v>130.66999999999999</v>
          </cell>
          <cell r="Q2044">
            <v>37321</v>
          </cell>
          <cell r="R2044">
            <v>0.87649999999999995</v>
          </cell>
        </row>
        <row r="2045">
          <cell r="H2045">
            <v>37307</v>
          </cell>
          <cell r="I2045">
            <v>51.3</v>
          </cell>
          <cell r="K2045">
            <v>37320</v>
          </cell>
          <cell r="L2045">
            <v>43.58</v>
          </cell>
          <cell r="N2045">
            <v>37320</v>
          </cell>
          <cell r="O2045">
            <v>132.24</v>
          </cell>
          <cell r="Q2045">
            <v>37320</v>
          </cell>
          <cell r="R2045">
            <v>0.87170000000000003</v>
          </cell>
        </row>
        <row r="2046">
          <cell r="H2046">
            <v>37306</v>
          </cell>
          <cell r="I2046">
            <v>51.3</v>
          </cell>
          <cell r="K2046">
            <v>37319</v>
          </cell>
          <cell r="L2046">
            <v>43.6</v>
          </cell>
          <cell r="N2046">
            <v>37319</v>
          </cell>
          <cell r="O2046">
            <v>132.22</v>
          </cell>
          <cell r="Q2046">
            <v>37319</v>
          </cell>
          <cell r="R2046">
            <v>0.86919999999999997</v>
          </cell>
        </row>
        <row r="2047">
          <cell r="H2047">
            <v>37305</v>
          </cell>
          <cell r="I2047">
            <v>51.25</v>
          </cell>
          <cell r="K2047">
            <v>37316</v>
          </cell>
          <cell r="L2047">
            <v>43.71</v>
          </cell>
          <cell r="N2047">
            <v>37316</v>
          </cell>
          <cell r="O2047">
            <v>133.46</v>
          </cell>
          <cell r="Q2047">
            <v>37316</v>
          </cell>
          <cell r="R2047">
            <v>0.86550000000000005</v>
          </cell>
        </row>
        <row r="2048">
          <cell r="H2048">
            <v>37302</v>
          </cell>
          <cell r="I2048">
            <v>51.25</v>
          </cell>
          <cell r="K2048">
            <v>37315</v>
          </cell>
          <cell r="L2048">
            <v>43.67</v>
          </cell>
          <cell r="N2048">
            <v>37315</v>
          </cell>
          <cell r="O2048">
            <v>133.36000000000001</v>
          </cell>
          <cell r="Q2048">
            <v>37315</v>
          </cell>
          <cell r="R2048">
            <v>0.86939999999999995</v>
          </cell>
        </row>
        <row r="2049">
          <cell r="H2049">
            <v>37301</v>
          </cell>
          <cell r="I2049">
            <v>51.3</v>
          </cell>
          <cell r="K2049">
            <v>37314</v>
          </cell>
          <cell r="L2049">
            <v>43.8</v>
          </cell>
          <cell r="N2049">
            <v>37314</v>
          </cell>
          <cell r="O2049">
            <v>134.28</v>
          </cell>
          <cell r="Q2049">
            <v>37314</v>
          </cell>
          <cell r="R2049">
            <v>0.86550000000000005</v>
          </cell>
        </row>
        <row r="2050">
          <cell r="H2050">
            <v>37300</v>
          </cell>
          <cell r="I2050">
            <v>51.35</v>
          </cell>
          <cell r="K2050">
            <v>37313</v>
          </cell>
          <cell r="L2050">
            <v>43.85</v>
          </cell>
          <cell r="N2050">
            <v>37313</v>
          </cell>
          <cell r="O2050">
            <v>134.68</v>
          </cell>
          <cell r="Q2050">
            <v>37313</v>
          </cell>
          <cell r="R2050">
            <v>0.86399999999999999</v>
          </cell>
        </row>
        <row r="2051">
          <cell r="H2051">
            <v>37299</v>
          </cell>
          <cell r="I2051">
            <v>51.3</v>
          </cell>
          <cell r="K2051">
            <v>37312</v>
          </cell>
          <cell r="L2051">
            <v>43.82</v>
          </cell>
          <cell r="N2051">
            <v>37312</v>
          </cell>
          <cell r="O2051">
            <v>133.86000000000001</v>
          </cell>
          <cell r="Q2051">
            <v>37312</v>
          </cell>
          <cell r="R2051">
            <v>0.86950000000000005</v>
          </cell>
        </row>
        <row r="2052">
          <cell r="H2052">
            <v>37298</v>
          </cell>
          <cell r="I2052">
            <v>51.25</v>
          </cell>
          <cell r="K2052">
            <v>37309</v>
          </cell>
          <cell r="L2052">
            <v>43.9</v>
          </cell>
          <cell r="N2052">
            <v>37309</v>
          </cell>
          <cell r="O2052">
            <v>134.15</v>
          </cell>
          <cell r="Q2052">
            <v>37309</v>
          </cell>
          <cell r="R2052">
            <v>0.87549999999999994</v>
          </cell>
        </row>
        <row r="2053">
          <cell r="H2053">
            <v>37295</v>
          </cell>
          <cell r="I2053">
            <v>51.2</v>
          </cell>
          <cell r="K2053">
            <v>37308</v>
          </cell>
          <cell r="L2053">
            <v>43.83</v>
          </cell>
          <cell r="N2053">
            <v>37308</v>
          </cell>
          <cell r="O2053">
            <v>134.19999999999999</v>
          </cell>
          <cell r="Q2053">
            <v>37308</v>
          </cell>
          <cell r="R2053">
            <v>0.87039999999999995</v>
          </cell>
        </row>
        <row r="2054">
          <cell r="H2054">
            <v>37294</v>
          </cell>
          <cell r="I2054">
            <v>51.2</v>
          </cell>
          <cell r="K2054">
            <v>37307</v>
          </cell>
          <cell r="L2054">
            <v>43.76</v>
          </cell>
          <cell r="N2054">
            <v>37307</v>
          </cell>
          <cell r="O2054">
            <v>133.72999999999999</v>
          </cell>
          <cell r="Q2054">
            <v>37307</v>
          </cell>
          <cell r="R2054">
            <v>0.86980000000000002</v>
          </cell>
        </row>
        <row r="2055">
          <cell r="H2055">
            <v>37293</v>
          </cell>
          <cell r="I2055">
            <v>51.2</v>
          </cell>
          <cell r="K2055">
            <v>37306</v>
          </cell>
          <cell r="L2055">
            <v>43.62</v>
          </cell>
          <cell r="N2055">
            <v>37306</v>
          </cell>
          <cell r="O2055">
            <v>133.57</v>
          </cell>
          <cell r="Q2055">
            <v>37306</v>
          </cell>
          <cell r="R2055">
            <v>0.87629999999999997</v>
          </cell>
        </row>
        <row r="2056">
          <cell r="H2056">
            <v>37292</v>
          </cell>
          <cell r="I2056">
            <v>51.3</v>
          </cell>
          <cell r="K2056">
            <v>37305</v>
          </cell>
          <cell r="L2056">
            <v>43.6</v>
          </cell>
          <cell r="N2056">
            <v>37305</v>
          </cell>
          <cell r="O2056">
            <v>132.71</v>
          </cell>
          <cell r="Q2056">
            <v>37305</v>
          </cell>
          <cell r="R2056">
            <v>0.87050000000000005</v>
          </cell>
        </row>
        <row r="2057">
          <cell r="H2057">
            <v>37291</v>
          </cell>
          <cell r="I2057">
            <v>51.15</v>
          </cell>
          <cell r="K2057">
            <v>37302</v>
          </cell>
          <cell r="L2057">
            <v>43.6</v>
          </cell>
          <cell r="N2057">
            <v>37302</v>
          </cell>
          <cell r="O2057">
            <v>132.61000000000001</v>
          </cell>
          <cell r="Q2057">
            <v>37302</v>
          </cell>
          <cell r="R2057">
            <v>0.87339999999999995</v>
          </cell>
        </row>
        <row r="2058">
          <cell r="H2058">
            <v>37288</v>
          </cell>
          <cell r="I2058">
            <v>51.3</v>
          </cell>
          <cell r="K2058">
            <v>37301</v>
          </cell>
          <cell r="L2058">
            <v>43.57</v>
          </cell>
          <cell r="N2058">
            <v>37301</v>
          </cell>
          <cell r="O2058">
            <v>132.12</v>
          </cell>
          <cell r="Q2058">
            <v>37301</v>
          </cell>
          <cell r="R2058">
            <v>0.87370000000000003</v>
          </cell>
        </row>
        <row r="2059">
          <cell r="H2059">
            <v>37287</v>
          </cell>
          <cell r="I2059">
            <v>51.25</v>
          </cell>
          <cell r="K2059">
            <v>37300</v>
          </cell>
          <cell r="L2059">
            <v>43.82</v>
          </cell>
          <cell r="N2059">
            <v>37300</v>
          </cell>
          <cell r="O2059">
            <v>133.27000000000001</v>
          </cell>
          <cell r="Q2059">
            <v>37300</v>
          </cell>
          <cell r="R2059">
            <v>0.87090000000000001</v>
          </cell>
        </row>
        <row r="2060">
          <cell r="H2060">
            <v>37286</v>
          </cell>
          <cell r="I2060">
            <v>51.25</v>
          </cell>
          <cell r="K2060">
            <v>37299</v>
          </cell>
          <cell r="L2060">
            <v>43.79</v>
          </cell>
          <cell r="N2060">
            <v>37299</v>
          </cell>
          <cell r="O2060">
            <v>132.63999999999999</v>
          </cell>
          <cell r="Q2060">
            <v>37299</v>
          </cell>
          <cell r="R2060">
            <v>0.87680000000000002</v>
          </cell>
        </row>
        <row r="2061">
          <cell r="H2061">
            <v>37285</v>
          </cell>
          <cell r="I2061">
            <v>51.125</v>
          </cell>
          <cell r="K2061">
            <v>37298</v>
          </cell>
          <cell r="L2061">
            <v>43.87</v>
          </cell>
          <cell r="N2061">
            <v>37298</v>
          </cell>
          <cell r="O2061">
            <v>133.38</v>
          </cell>
          <cell r="Q2061">
            <v>37298</v>
          </cell>
          <cell r="R2061">
            <v>0.87660000000000005</v>
          </cell>
        </row>
        <row r="2062">
          <cell r="H2062">
            <v>37284</v>
          </cell>
          <cell r="I2062">
            <v>51.2</v>
          </cell>
          <cell r="K2062">
            <v>37295</v>
          </cell>
          <cell r="L2062">
            <v>43.9</v>
          </cell>
          <cell r="N2062">
            <v>37295</v>
          </cell>
          <cell r="O2062">
            <v>134.71</v>
          </cell>
          <cell r="Q2062">
            <v>37295</v>
          </cell>
          <cell r="R2062">
            <v>0.87219999999999998</v>
          </cell>
        </row>
        <row r="2063">
          <cell r="H2063">
            <v>37281</v>
          </cell>
          <cell r="I2063">
            <v>51.325000000000003</v>
          </cell>
          <cell r="K2063">
            <v>37294</v>
          </cell>
          <cell r="L2063">
            <v>43.83</v>
          </cell>
          <cell r="N2063">
            <v>37294</v>
          </cell>
          <cell r="O2063">
            <v>133.75</v>
          </cell>
          <cell r="Q2063">
            <v>37294</v>
          </cell>
          <cell r="R2063">
            <v>0.87019999999999997</v>
          </cell>
        </row>
        <row r="2064">
          <cell r="H2064">
            <v>37280</v>
          </cell>
          <cell r="I2064">
            <v>51.35</v>
          </cell>
          <cell r="K2064">
            <v>37293</v>
          </cell>
          <cell r="L2064">
            <v>43.96</v>
          </cell>
          <cell r="N2064">
            <v>37293</v>
          </cell>
          <cell r="O2064">
            <v>133.69</v>
          </cell>
          <cell r="Q2064">
            <v>37293</v>
          </cell>
          <cell r="R2064">
            <v>0.86739999999999995</v>
          </cell>
        </row>
        <row r="2065">
          <cell r="H2065">
            <v>37279</v>
          </cell>
          <cell r="I2065">
            <v>51.26</v>
          </cell>
          <cell r="K2065">
            <v>37292</v>
          </cell>
          <cell r="L2065">
            <v>44.05</v>
          </cell>
          <cell r="N2065">
            <v>37292</v>
          </cell>
          <cell r="O2065">
            <v>133.93</v>
          </cell>
          <cell r="Q2065">
            <v>37292</v>
          </cell>
          <cell r="R2065">
            <v>0.86770000000000003</v>
          </cell>
        </row>
        <row r="2066">
          <cell r="H2066">
            <v>37278</v>
          </cell>
          <cell r="I2066">
            <v>51.25</v>
          </cell>
          <cell r="K2066">
            <v>37291</v>
          </cell>
          <cell r="L2066">
            <v>44</v>
          </cell>
          <cell r="N2066">
            <v>37291</v>
          </cell>
          <cell r="O2066">
            <v>132.35</v>
          </cell>
          <cell r="Q2066">
            <v>37291</v>
          </cell>
          <cell r="R2066">
            <v>0.86980000000000002</v>
          </cell>
        </row>
        <row r="2067">
          <cell r="H2067">
            <v>37277</v>
          </cell>
          <cell r="I2067">
            <v>51.25</v>
          </cell>
          <cell r="K2067">
            <v>37288</v>
          </cell>
          <cell r="L2067">
            <v>44.03</v>
          </cell>
          <cell r="N2067">
            <v>37288</v>
          </cell>
          <cell r="O2067">
            <v>133.07</v>
          </cell>
          <cell r="Q2067">
            <v>37288</v>
          </cell>
          <cell r="R2067">
            <v>0.86180000000000001</v>
          </cell>
        </row>
        <row r="2068">
          <cell r="H2068">
            <v>37274</v>
          </cell>
          <cell r="I2068">
            <v>51.35</v>
          </cell>
          <cell r="K2068">
            <v>37287</v>
          </cell>
          <cell r="L2068">
            <v>44.06</v>
          </cell>
          <cell r="N2068">
            <v>37287</v>
          </cell>
          <cell r="O2068">
            <v>134.68</v>
          </cell>
          <cell r="Q2068">
            <v>37287</v>
          </cell>
          <cell r="R2068">
            <v>0.85940000000000005</v>
          </cell>
        </row>
        <row r="2069">
          <cell r="H2069">
            <v>37273</v>
          </cell>
          <cell r="I2069">
            <v>51.4</v>
          </cell>
          <cell r="K2069">
            <v>37286</v>
          </cell>
          <cell r="L2069">
            <v>43.96</v>
          </cell>
          <cell r="N2069">
            <v>37286</v>
          </cell>
          <cell r="O2069">
            <v>132.88999999999999</v>
          </cell>
          <cell r="Q2069">
            <v>37286</v>
          </cell>
          <cell r="R2069">
            <v>0.86129999999999995</v>
          </cell>
        </row>
        <row r="2070">
          <cell r="H2070">
            <v>37272</v>
          </cell>
          <cell r="I2070">
            <v>51.25</v>
          </cell>
          <cell r="K2070">
            <v>37285</v>
          </cell>
          <cell r="L2070">
            <v>44.03</v>
          </cell>
          <cell r="N2070">
            <v>37285</v>
          </cell>
          <cell r="O2070">
            <v>133.46</v>
          </cell>
          <cell r="Q2070">
            <v>37285</v>
          </cell>
          <cell r="R2070">
            <v>0.86570000000000003</v>
          </cell>
        </row>
        <row r="2071">
          <cell r="H2071">
            <v>37271</v>
          </cell>
          <cell r="I2071">
            <v>51.3</v>
          </cell>
          <cell r="K2071">
            <v>37284</v>
          </cell>
          <cell r="L2071">
            <v>44.06</v>
          </cell>
          <cell r="N2071">
            <v>37284</v>
          </cell>
          <cell r="O2071">
            <v>133.44</v>
          </cell>
          <cell r="Q2071">
            <v>37284</v>
          </cell>
          <cell r="R2071">
            <v>0.86160000000000003</v>
          </cell>
        </row>
        <row r="2072">
          <cell r="H2072">
            <v>37270</v>
          </cell>
          <cell r="I2072">
            <v>51.325000000000003</v>
          </cell>
          <cell r="K2072">
            <v>37281</v>
          </cell>
          <cell r="L2072">
            <v>44.07</v>
          </cell>
          <cell r="N2072">
            <v>37281</v>
          </cell>
          <cell r="O2072">
            <v>134.46</v>
          </cell>
          <cell r="Q2072">
            <v>37281</v>
          </cell>
          <cell r="R2072">
            <v>0.86499999999999999</v>
          </cell>
        </row>
        <row r="2073">
          <cell r="H2073">
            <v>37267</v>
          </cell>
          <cell r="I2073">
            <v>51.3</v>
          </cell>
          <cell r="K2073">
            <v>37280</v>
          </cell>
          <cell r="L2073">
            <v>44.17</v>
          </cell>
          <cell r="N2073">
            <v>37280</v>
          </cell>
          <cell r="O2073">
            <v>134.69</v>
          </cell>
          <cell r="Q2073">
            <v>37280</v>
          </cell>
          <cell r="R2073">
            <v>0.87819999999999998</v>
          </cell>
        </row>
        <row r="2074">
          <cell r="H2074">
            <v>37266</v>
          </cell>
          <cell r="I2074">
            <v>51.4</v>
          </cell>
          <cell r="K2074">
            <v>37279</v>
          </cell>
          <cell r="L2074">
            <v>44.17</v>
          </cell>
          <cell r="N2074">
            <v>37279</v>
          </cell>
          <cell r="O2074">
            <v>134.57</v>
          </cell>
          <cell r="Q2074">
            <v>37279</v>
          </cell>
          <cell r="R2074">
            <v>0.87839999999999996</v>
          </cell>
        </row>
        <row r="2075">
          <cell r="H2075">
            <v>37265</v>
          </cell>
          <cell r="I2075">
            <v>51.5</v>
          </cell>
          <cell r="K2075">
            <v>37278</v>
          </cell>
          <cell r="L2075">
            <v>44.22</v>
          </cell>
          <cell r="N2075">
            <v>37278</v>
          </cell>
          <cell r="O2075">
            <v>133.87</v>
          </cell>
          <cell r="Q2075">
            <v>37278</v>
          </cell>
          <cell r="R2075">
            <v>0.8871</v>
          </cell>
        </row>
        <row r="2076">
          <cell r="H2076">
            <v>37264</v>
          </cell>
          <cell r="I2076">
            <v>51.65</v>
          </cell>
          <cell r="K2076">
            <v>37277</v>
          </cell>
          <cell r="L2076">
            <v>43.97</v>
          </cell>
          <cell r="N2076">
            <v>37277</v>
          </cell>
          <cell r="O2076">
            <v>132.72</v>
          </cell>
          <cell r="Q2076">
            <v>37277</v>
          </cell>
          <cell r="R2076">
            <v>0.88370000000000004</v>
          </cell>
        </row>
        <row r="2077">
          <cell r="H2077">
            <v>37263</v>
          </cell>
          <cell r="I2077">
            <v>51.45</v>
          </cell>
          <cell r="K2077">
            <v>37274</v>
          </cell>
          <cell r="L2077">
            <v>43.96</v>
          </cell>
          <cell r="N2077">
            <v>37274</v>
          </cell>
          <cell r="O2077">
            <v>132.57</v>
          </cell>
          <cell r="Q2077">
            <v>37274</v>
          </cell>
          <cell r="R2077">
            <v>0.88480000000000003</v>
          </cell>
        </row>
        <row r="2078">
          <cell r="H2078">
            <v>37260</v>
          </cell>
          <cell r="I2078">
            <v>51.7</v>
          </cell>
          <cell r="K2078">
            <v>37273</v>
          </cell>
          <cell r="L2078">
            <v>43.88</v>
          </cell>
          <cell r="N2078">
            <v>37273</v>
          </cell>
          <cell r="O2078">
            <v>132.54</v>
          </cell>
          <cell r="Q2078">
            <v>37273</v>
          </cell>
          <cell r="R2078">
            <v>0.88129999999999997</v>
          </cell>
        </row>
        <row r="2079">
          <cell r="H2079">
            <v>37259</v>
          </cell>
          <cell r="I2079">
            <v>51.6</v>
          </cell>
          <cell r="K2079">
            <v>37272</v>
          </cell>
          <cell r="L2079">
            <v>43.88</v>
          </cell>
          <cell r="N2079">
            <v>37272</v>
          </cell>
          <cell r="O2079">
            <v>132.07</v>
          </cell>
          <cell r="Q2079">
            <v>37272</v>
          </cell>
          <cell r="R2079">
            <v>0.8831</v>
          </cell>
        </row>
        <row r="2080">
          <cell r="H2080">
            <v>37258</v>
          </cell>
          <cell r="I2080">
            <v>51.7</v>
          </cell>
          <cell r="K2080">
            <v>37271</v>
          </cell>
          <cell r="L2080">
            <v>43.81</v>
          </cell>
          <cell r="N2080">
            <v>37271</v>
          </cell>
          <cell r="O2080">
            <v>131.13999999999999</v>
          </cell>
          <cell r="Q2080">
            <v>37271</v>
          </cell>
          <cell r="R2080">
            <v>0.88339999999999996</v>
          </cell>
        </row>
        <row r="2081">
          <cell r="H2081">
            <v>37257</v>
          </cell>
          <cell r="I2081">
            <v>51.645000000000003</v>
          </cell>
          <cell r="K2081">
            <v>37270</v>
          </cell>
          <cell r="L2081">
            <v>43.93</v>
          </cell>
          <cell r="N2081">
            <v>37270</v>
          </cell>
          <cell r="O2081">
            <v>132.05000000000001</v>
          </cell>
          <cell r="Q2081">
            <v>37270</v>
          </cell>
          <cell r="R2081">
            <v>0.89419999999999999</v>
          </cell>
        </row>
        <row r="2082">
          <cell r="H2082">
            <v>37256</v>
          </cell>
          <cell r="I2082">
            <v>51.6</v>
          </cell>
          <cell r="K2082">
            <v>37267</v>
          </cell>
          <cell r="L2082">
            <v>43.98</v>
          </cell>
          <cell r="N2082">
            <v>37267</v>
          </cell>
          <cell r="O2082">
            <v>132.21</v>
          </cell>
          <cell r="Q2082">
            <v>37267</v>
          </cell>
          <cell r="R2082">
            <v>0.89239999999999997</v>
          </cell>
        </row>
        <row r="2083">
          <cell r="H2083">
            <v>37253</v>
          </cell>
          <cell r="I2083">
            <v>51.55</v>
          </cell>
          <cell r="K2083">
            <v>37266</v>
          </cell>
          <cell r="L2083">
            <v>44.06</v>
          </cell>
          <cell r="N2083">
            <v>37266</v>
          </cell>
          <cell r="O2083">
            <v>132.38999999999999</v>
          </cell>
          <cell r="Q2083">
            <v>37266</v>
          </cell>
          <cell r="R2083">
            <v>0.89159999999999995</v>
          </cell>
        </row>
        <row r="2084">
          <cell r="H2084">
            <v>37252</v>
          </cell>
          <cell r="I2084">
            <v>51.15</v>
          </cell>
          <cell r="K2084">
            <v>37265</v>
          </cell>
          <cell r="L2084">
            <v>44.07</v>
          </cell>
          <cell r="N2084">
            <v>37265</v>
          </cell>
          <cell r="O2084">
            <v>133.15</v>
          </cell>
          <cell r="Q2084">
            <v>37265</v>
          </cell>
          <cell r="R2084">
            <v>0.89129999999999998</v>
          </cell>
        </row>
        <row r="2085">
          <cell r="H2085">
            <v>37251</v>
          </cell>
          <cell r="I2085">
            <v>51.2</v>
          </cell>
          <cell r="K2085">
            <v>37264</v>
          </cell>
          <cell r="L2085">
            <v>44.05</v>
          </cell>
          <cell r="N2085">
            <v>37264</v>
          </cell>
          <cell r="O2085">
            <v>132.86000000000001</v>
          </cell>
          <cell r="Q2085">
            <v>37264</v>
          </cell>
          <cell r="R2085">
            <v>0.89319999999999999</v>
          </cell>
        </row>
        <row r="2086">
          <cell r="H2086">
            <v>37250</v>
          </cell>
          <cell r="I2086">
            <v>51.16</v>
          </cell>
          <cell r="K2086">
            <v>37263</v>
          </cell>
          <cell r="L2086">
            <v>43.87</v>
          </cell>
          <cell r="N2086">
            <v>37263</v>
          </cell>
          <cell r="O2086">
            <v>131.09</v>
          </cell>
          <cell r="Q2086">
            <v>37263</v>
          </cell>
          <cell r="R2086">
            <v>0.8931</v>
          </cell>
        </row>
        <row r="2087">
          <cell r="H2087">
            <v>37249</v>
          </cell>
          <cell r="I2087">
            <v>51.25</v>
          </cell>
          <cell r="K2087">
            <v>37260</v>
          </cell>
          <cell r="L2087">
            <v>43.88</v>
          </cell>
          <cell r="N2087">
            <v>37260</v>
          </cell>
          <cell r="O2087">
            <v>131.04</v>
          </cell>
          <cell r="Q2087">
            <v>37260</v>
          </cell>
          <cell r="R2087">
            <v>0.89490000000000003</v>
          </cell>
        </row>
        <row r="2088">
          <cell r="H2088">
            <v>37246</v>
          </cell>
          <cell r="I2088">
            <v>50.85</v>
          </cell>
          <cell r="K2088">
            <v>37259</v>
          </cell>
          <cell r="L2088">
            <v>44.05</v>
          </cell>
          <cell r="N2088">
            <v>37259</v>
          </cell>
          <cell r="O2088">
            <v>131.80000000000001</v>
          </cell>
          <cell r="Q2088">
            <v>37259</v>
          </cell>
          <cell r="R2088">
            <v>0.89890000000000003</v>
          </cell>
        </row>
        <row r="2089">
          <cell r="H2089">
            <v>37245</v>
          </cell>
          <cell r="I2089">
            <v>50.85</v>
          </cell>
          <cell r="K2089">
            <v>37258</v>
          </cell>
          <cell r="L2089">
            <v>44.17</v>
          </cell>
          <cell r="N2089">
            <v>37258</v>
          </cell>
          <cell r="O2089">
            <v>132.13</v>
          </cell>
          <cell r="Q2089">
            <v>37258</v>
          </cell>
          <cell r="R2089">
            <v>0.90329999999999999</v>
          </cell>
        </row>
        <row r="2090">
          <cell r="H2090">
            <v>37244</v>
          </cell>
          <cell r="I2090">
            <v>51.3</v>
          </cell>
          <cell r="K2090">
            <v>37257</v>
          </cell>
          <cell r="L2090">
            <v>44.24</v>
          </cell>
          <cell r="N2090">
            <v>37257</v>
          </cell>
          <cell r="O2090">
            <v>131.65</v>
          </cell>
          <cell r="Q2090">
            <v>37257</v>
          </cell>
          <cell r="R2090">
            <v>0.88949999999999996</v>
          </cell>
        </row>
        <row r="2091">
          <cell r="H2091">
            <v>37243</v>
          </cell>
          <cell r="I2091">
            <v>51.6</v>
          </cell>
          <cell r="K2091">
            <v>37256</v>
          </cell>
          <cell r="L2091">
            <v>44.21</v>
          </cell>
          <cell r="N2091">
            <v>37256</v>
          </cell>
          <cell r="O2091">
            <v>131.66</v>
          </cell>
          <cell r="Q2091">
            <v>37256</v>
          </cell>
          <cell r="R2091">
            <v>0.88949999999999996</v>
          </cell>
        </row>
        <row r="2092">
          <cell r="H2092">
            <v>37242</v>
          </cell>
          <cell r="I2092">
            <v>52.15</v>
          </cell>
          <cell r="K2092">
            <v>37253</v>
          </cell>
          <cell r="L2092">
            <v>44.2</v>
          </cell>
          <cell r="N2092">
            <v>37253</v>
          </cell>
          <cell r="O2092">
            <v>131.11000000000001</v>
          </cell>
          <cell r="Q2092">
            <v>37253</v>
          </cell>
          <cell r="R2092">
            <v>0.88549999999999995</v>
          </cell>
        </row>
        <row r="2093">
          <cell r="H2093">
            <v>37239</v>
          </cell>
          <cell r="I2093">
            <v>52.05</v>
          </cell>
          <cell r="K2093">
            <v>37252</v>
          </cell>
          <cell r="L2093">
            <v>44.28</v>
          </cell>
          <cell r="N2093">
            <v>37252</v>
          </cell>
          <cell r="O2093">
            <v>131.79</v>
          </cell>
          <cell r="Q2093">
            <v>37252</v>
          </cell>
          <cell r="R2093">
            <v>0.88290000000000002</v>
          </cell>
        </row>
        <row r="2094">
          <cell r="H2094">
            <v>37238</v>
          </cell>
          <cell r="I2094">
            <v>52.05</v>
          </cell>
          <cell r="K2094">
            <v>37251</v>
          </cell>
          <cell r="L2094">
            <v>44.07</v>
          </cell>
          <cell r="N2094">
            <v>37251</v>
          </cell>
          <cell r="O2094">
            <v>130.88999999999999</v>
          </cell>
          <cell r="Q2094">
            <v>37251</v>
          </cell>
          <cell r="R2094">
            <v>0.88070000000000004</v>
          </cell>
        </row>
        <row r="2095">
          <cell r="H2095">
            <v>37237</v>
          </cell>
          <cell r="I2095">
            <v>51.924999999999997</v>
          </cell>
          <cell r="K2095">
            <v>37250</v>
          </cell>
          <cell r="L2095">
            <v>44.01</v>
          </cell>
          <cell r="N2095">
            <v>37250</v>
          </cell>
          <cell r="O2095">
            <v>130.88</v>
          </cell>
          <cell r="Q2095">
            <v>37250</v>
          </cell>
          <cell r="R2095">
            <v>0.87870000000000004</v>
          </cell>
        </row>
        <row r="2096">
          <cell r="H2096">
            <v>37236</v>
          </cell>
          <cell r="I2096">
            <v>51.95</v>
          </cell>
          <cell r="K2096">
            <v>37249</v>
          </cell>
          <cell r="L2096">
            <v>44.01</v>
          </cell>
          <cell r="N2096">
            <v>37249</v>
          </cell>
          <cell r="O2096">
            <v>129.94999999999999</v>
          </cell>
          <cell r="Q2096">
            <v>37249</v>
          </cell>
          <cell r="R2096">
            <v>0.877</v>
          </cell>
        </row>
        <row r="2097">
          <cell r="H2097">
            <v>37235</v>
          </cell>
          <cell r="I2097">
            <v>51.9</v>
          </cell>
          <cell r="K2097">
            <v>37246</v>
          </cell>
          <cell r="L2097">
            <v>44</v>
          </cell>
          <cell r="N2097">
            <v>37246</v>
          </cell>
          <cell r="O2097">
            <v>129.58000000000001</v>
          </cell>
          <cell r="Q2097">
            <v>37246</v>
          </cell>
          <cell r="R2097">
            <v>0.88919999999999999</v>
          </cell>
        </row>
        <row r="2098">
          <cell r="H2098">
            <v>37232</v>
          </cell>
          <cell r="I2098">
            <v>51.95</v>
          </cell>
          <cell r="K2098">
            <v>37245</v>
          </cell>
          <cell r="L2098">
            <v>43.86</v>
          </cell>
          <cell r="N2098">
            <v>37245</v>
          </cell>
          <cell r="O2098">
            <v>128.66</v>
          </cell>
          <cell r="Q2098">
            <v>37245</v>
          </cell>
          <cell r="R2098">
            <v>0.9</v>
          </cell>
        </row>
        <row r="2099">
          <cell r="H2099">
            <v>37231</v>
          </cell>
          <cell r="I2099">
            <v>51.98</v>
          </cell>
          <cell r="K2099">
            <v>37244</v>
          </cell>
          <cell r="L2099">
            <v>43.76</v>
          </cell>
          <cell r="N2099">
            <v>37244</v>
          </cell>
          <cell r="O2099">
            <v>128.19</v>
          </cell>
          <cell r="Q2099">
            <v>37244</v>
          </cell>
          <cell r="R2099">
            <v>0.90029999999999999</v>
          </cell>
        </row>
        <row r="2100">
          <cell r="H2100">
            <v>37230</v>
          </cell>
          <cell r="I2100">
            <v>52</v>
          </cell>
          <cell r="K2100">
            <v>37243</v>
          </cell>
          <cell r="L2100">
            <v>43.8</v>
          </cell>
          <cell r="N2100">
            <v>37243</v>
          </cell>
          <cell r="O2100">
            <v>127.85</v>
          </cell>
          <cell r="Q2100">
            <v>37243</v>
          </cell>
          <cell r="R2100">
            <v>0.90390000000000004</v>
          </cell>
        </row>
        <row r="2101">
          <cell r="H2101">
            <v>37229</v>
          </cell>
          <cell r="I2101">
            <v>51.95</v>
          </cell>
          <cell r="K2101">
            <v>37242</v>
          </cell>
          <cell r="L2101">
            <v>43.77</v>
          </cell>
          <cell r="N2101">
            <v>37242</v>
          </cell>
          <cell r="O2101">
            <v>127.54</v>
          </cell>
          <cell r="Q2101">
            <v>37242</v>
          </cell>
          <cell r="R2101">
            <v>0.90210000000000001</v>
          </cell>
        </row>
        <row r="2102">
          <cell r="H2102">
            <v>37228</v>
          </cell>
          <cell r="I2102">
            <v>52.05</v>
          </cell>
          <cell r="K2102">
            <v>37239</v>
          </cell>
          <cell r="L2102">
            <v>43.81</v>
          </cell>
          <cell r="N2102">
            <v>37239</v>
          </cell>
          <cell r="O2102">
            <v>127.29</v>
          </cell>
          <cell r="Q2102">
            <v>37239</v>
          </cell>
          <cell r="R2102">
            <v>0.90390000000000004</v>
          </cell>
        </row>
        <row r="2103">
          <cell r="H2103">
            <v>37225</v>
          </cell>
          <cell r="I2103">
            <v>51.95</v>
          </cell>
          <cell r="K2103">
            <v>37238</v>
          </cell>
          <cell r="L2103">
            <v>43.68</v>
          </cell>
          <cell r="N2103">
            <v>37238</v>
          </cell>
          <cell r="O2103">
            <v>126.07</v>
          </cell>
          <cell r="Q2103">
            <v>37238</v>
          </cell>
          <cell r="R2103">
            <v>0.89359999999999995</v>
          </cell>
        </row>
        <row r="2104">
          <cell r="H2104">
            <v>37224</v>
          </cell>
          <cell r="I2104">
            <v>51.875</v>
          </cell>
          <cell r="K2104">
            <v>37237</v>
          </cell>
          <cell r="L2104">
            <v>43.69</v>
          </cell>
          <cell r="N2104">
            <v>37237</v>
          </cell>
          <cell r="O2104">
            <v>126.01</v>
          </cell>
          <cell r="Q2104">
            <v>37237</v>
          </cell>
          <cell r="R2104">
            <v>0.89849999999999997</v>
          </cell>
        </row>
        <row r="2105">
          <cell r="H2105">
            <v>37223</v>
          </cell>
          <cell r="I2105">
            <v>51.875</v>
          </cell>
          <cell r="K2105">
            <v>37236</v>
          </cell>
          <cell r="L2105">
            <v>43.73</v>
          </cell>
          <cell r="N2105">
            <v>37236</v>
          </cell>
          <cell r="O2105">
            <v>126.01</v>
          </cell>
          <cell r="Q2105">
            <v>37236</v>
          </cell>
          <cell r="R2105">
            <v>0.89249999999999996</v>
          </cell>
        </row>
        <row r="2106">
          <cell r="H2106">
            <v>37222</v>
          </cell>
          <cell r="I2106">
            <v>52</v>
          </cell>
          <cell r="K2106">
            <v>37235</v>
          </cell>
          <cell r="L2106">
            <v>43.86</v>
          </cell>
          <cell r="N2106">
            <v>37235</v>
          </cell>
          <cell r="O2106">
            <v>126.01</v>
          </cell>
          <cell r="Q2106">
            <v>37235</v>
          </cell>
          <cell r="R2106">
            <v>0.89070000000000005</v>
          </cell>
        </row>
        <row r="2107">
          <cell r="H2107">
            <v>37221</v>
          </cell>
          <cell r="I2107">
            <v>51.9</v>
          </cell>
          <cell r="K2107">
            <v>37232</v>
          </cell>
          <cell r="L2107">
            <v>43.84</v>
          </cell>
          <cell r="N2107">
            <v>37232</v>
          </cell>
          <cell r="O2107">
            <v>125.53</v>
          </cell>
          <cell r="Q2107">
            <v>37232</v>
          </cell>
          <cell r="R2107">
            <v>0.89019999999999999</v>
          </cell>
        </row>
        <row r="2108">
          <cell r="H2108">
            <v>37218</v>
          </cell>
          <cell r="I2108">
            <v>52.024999999999999</v>
          </cell>
          <cell r="K2108">
            <v>37231</v>
          </cell>
          <cell r="L2108">
            <v>43.88</v>
          </cell>
          <cell r="N2108">
            <v>37231</v>
          </cell>
          <cell r="O2108">
            <v>124.6</v>
          </cell>
          <cell r="Q2108">
            <v>37231</v>
          </cell>
          <cell r="R2108">
            <v>0.89529999999999998</v>
          </cell>
        </row>
        <row r="2109">
          <cell r="H2109">
            <v>37217</v>
          </cell>
          <cell r="I2109">
            <v>51.95</v>
          </cell>
          <cell r="K2109">
            <v>37230</v>
          </cell>
          <cell r="L2109">
            <v>43.95</v>
          </cell>
          <cell r="N2109">
            <v>37230</v>
          </cell>
          <cell r="O2109">
            <v>124.14</v>
          </cell>
          <cell r="Q2109">
            <v>37230</v>
          </cell>
          <cell r="R2109">
            <v>0.88829999999999998</v>
          </cell>
        </row>
        <row r="2110">
          <cell r="H2110">
            <v>37216</v>
          </cell>
          <cell r="I2110">
            <v>52</v>
          </cell>
          <cell r="K2110">
            <v>37229</v>
          </cell>
          <cell r="L2110">
            <v>44.04</v>
          </cell>
          <cell r="N2110">
            <v>37229</v>
          </cell>
          <cell r="O2110">
            <v>124.18</v>
          </cell>
          <cell r="Q2110">
            <v>37229</v>
          </cell>
          <cell r="R2110">
            <v>0.89059999999999995</v>
          </cell>
        </row>
        <row r="2111">
          <cell r="H2111">
            <v>37215</v>
          </cell>
          <cell r="I2111">
            <v>52.05</v>
          </cell>
          <cell r="K2111">
            <v>37228</v>
          </cell>
          <cell r="L2111">
            <v>43.99</v>
          </cell>
          <cell r="N2111">
            <v>37228</v>
          </cell>
          <cell r="O2111">
            <v>124.15</v>
          </cell>
          <cell r="Q2111">
            <v>37228</v>
          </cell>
          <cell r="R2111">
            <v>0.8911</v>
          </cell>
        </row>
        <row r="2112">
          <cell r="H2112">
            <v>37214</v>
          </cell>
          <cell r="I2112">
            <v>52.15</v>
          </cell>
          <cell r="K2112">
            <v>37225</v>
          </cell>
          <cell r="L2112">
            <v>43.93</v>
          </cell>
          <cell r="N2112">
            <v>37225</v>
          </cell>
          <cell r="O2112">
            <v>123.48</v>
          </cell>
          <cell r="Q2112">
            <v>37225</v>
          </cell>
          <cell r="R2112">
            <v>0.89639999999999997</v>
          </cell>
        </row>
        <row r="2113">
          <cell r="H2113">
            <v>37211</v>
          </cell>
          <cell r="I2113">
            <v>51.95</v>
          </cell>
          <cell r="K2113">
            <v>37224</v>
          </cell>
          <cell r="L2113">
            <v>44.08</v>
          </cell>
          <cell r="N2113">
            <v>37224</v>
          </cell>
          <cell r="O2113">
            <v>123.86</v>
          </cell>
          <cell r="Q2113">
            <v>37224</v>
          </cell>
          <cell r="R2113">
            <v>0.88749999999999996</v>
          </cell>
        </row>
        <row r="2114">
          <cell r="H2114">
            <v>37210</v>
          </cell>
          <cell r="I2114">
            <v>52.05</v>
          </cell>
          <cell r="K2114">
            <v>37223</v>
          </cell>
          <cell r="L2114">
            <v>44.1</v>
          </cell>
          <cell r="N2114">
            <v>37223</v>
          </cell>
          <cell r="O2114">
            <v>123.06</v>
          </cell>
          <cell r="Q2114">
            <v>37223</v>
          </cell>
          <cell r="R2114">
            <v>0.88770000000000004</v>
          </cell>
        </row>
        <row r="2115">
          <cell r="H2115">
            <v>37209</v>
          </cell>
          <cell r="I2115">
            <v>52.07</v>
          </cell>
          <cell r="K2115">
            <v>37222</v>
          </cell>
          <cell r="L2115">
            <v>44.13</v>
          </cell>
          <cell r="N2115">
            <v>37222</v>
          </cell>
          <cell r="O2115">
            <v>123.96</v>
          </cell>
          <cell r="Q2115">
            <v>37222</v>
          </cell>
          <cell r="R2115">
            <v>0.88339999999999996</v>
          </cell>
        </row>
        <row r="2116">
          <cell r="H2116">
            <v>37208</v>
          </cell>
          <cell r="I2116">
            <v>52.07</v>
          </cell>
          <cell r="K2116">
            <v>37221</v>
          </cell>
          <cell r="L2116">
            <v>44.14</v>
          </cell>
          <cell r="N2116">
            <v>37221</v>
          </cell>
          <cell r="O2116">
            <v>124.06</v>
          </cell>
          <cell r="Q2116">
            <v>37221</v>
          </cell>
          <cell r="R2116">
            <v>0.88029999999999997</v>
          </cell>
        </row>
        <row r="2117">
          <cell r="H2117">
            <v>37207</v>
          </cell>
          <cell r="I2117">
            <v>52.05</v>
          </cell>
          <cell r="K2117">
            <v>37218</v>
          </cell>
          <cell r="L2117">
            <v>44.15</v>
          </cell>
          <cell r="N2117">
            <v>37218</v>
          </cell>
          <cell r="O2117">
            <v>124.22</v>
          </cell>
          <cell r="Q2117">
            <v>37218</v>
          </cell>
          <cell r="R2117">
            <v>0.878</v>
          </cell>
        </row>
        <row r="2118">
          <cell r="H2118">
            <v>37204</v>
          </cell>
          <cell r="I2118">
            <v>51.905000000000001</v>
          </cell>
          <cell r="K2118">
            <v>37217</v>
          </cell>
          <cell r="L2118">
            <v>44.35</v>
          </cell>
          <cell r="N2118">
            <v>37217</v>
          </cell>
          <cell r="O2118">
            <v>123.91</v>
          </cell>
          <cell r="Q2118">
            <v>37217</v>
          </cell>
          <cell r="R2118">
            <v>0.87790000000000001</v>
          </cell>
        </row>
        <row r="2119">
          <cell r="H2119">
            <v>37203</v>
          </cell>
          <cell r="I2119">
            <v>51.76</v>
          </cell>
          <cell r="K2119">
            <v>37216</v>
          </cell>
          <cell r="L2119">
            <v>44.37</v>
          </cell>
          <cell r="N2119">
            <v>37216</v>
          </cell>
          <cell r="O2119">
            <v>123.22</v>
          </cell>
          <cell r="Q2119">
            <v>37216</v>
          </cell>
          <cell r="R2119">
            <v>0.87860000000000005</v>
          </cell>
        </row>
        <row r="2120">
          <cell r="H2120">
            <v>37202</v>
          </cell>
          <cell r="I2120">
            <v>51.85</v>
          </cell>
          <cell r="K2120">
            <v>37215</v>
          </cell>
          <cell r="L2120">
            <v>44.4</v>
          </cell>
          <cell r="N2120">
            <v>37215</v>
          </cell>
          <cell r="O2120">
            <v>122.58</v>
          </cell>
          <cell r="Q2120">
            <v>37215</v>
          </cell>
          <cell r="R2120">
            <v>0.88329999999999997</v>
          </cell>
        </row>
        <row r="2121">
          <cell r="H2121">
            <v>37201</v>
          </cell>
          <cell r="I2121">
            <v>51.95</v>
          </cell>
          <cell r="K2121">
            <v>37214</v>
          </cell>
          <cell r="L2121">
            <v>44.48</v>
          </cell>
          <cell r="N2121">
            <v>37214</v>
          </cell>
          <cell r="O2121">
            <v>123.13</v>
          </cell>
          <cell r="Q2121">
            <v>37214</v>
          </cell>
          <cell r="R2121">
            <v>0.87909999999999999</v>
          </cell>
        </row>
        <row r="2122">
          <cell r="H2122">
            <v>37200</v>
          </cell>
          <cell r="I2122">
            <v>51.95</v>
          </cell>
          <cell r="K2122">
            <v>37211</v>
          </cell>
          <cell r="L2122">
            <v>44.5</v>
          </cell>
          <cell r="N2122">
            <v>37211</v>
          </cell>
          <cell r="O2122">
            <v>122.93</v>
          </cell>
          <cell r="Q2122">
            <v>37211</v>
          </cell>
          <cell r="R2122">
            <v>0.88429999999999997</v>
          </cell>
        </row>
        <row r="2123">
          <cell r="H2123">
            <v>37197</v>
          </cell>
          <cell r="I2123">
            <v>51.95</v>
          </cell>
          <cell r="K2123">
            <v>37210</v>
          </cell>
          <cell r="L2123">
            <v>44.43</v>
          </cell>
          <cell r="N2123">
            <v>37210</v>
          </cell>
          <cell r="O2123">
            <v>122.4</v>
          </cell>
          <cell r="Q2123">
            <v>37210</v>
          </cell>
          <cell r="R2123">
            <v>0.88170000000000004</v>
          </cell>
        </row>
        <row r="2124">
          <cell r="H2124">
            <v>37196</v>
          </cell>
          <cell r="I2124">
            <v>51.975000000000001</v>
          </cell>
          <cell r="K2124">
            <v>37209</v>
          </cell>
          <cell r="L2124">
            <v>44.4</v>
          </cell>
          <cell r="N2124">
            <v>37209</v>
          </cell>
          <cell r="O2124">
            <v>121.56</v>
          </cell>
          <cell r="Q2124">
            <v>37209</v>
          </cell>
          <cell r="R2124">
            <v>0.88229999999999997</v>
          </cell>
        </row>
        <row r="2125">
          <cell r="H2125">
            <v>37195</v>
          </cell>
          <cell r="I2125">
            <v>51.95</v>
          </cell>
          <cell r="K2125">
            <v>37208</v>
          </cell>
          <cell r="L2125">
            <v>44.42</v>
          </cell>
          <cell r="N2125">
            <v>37208</v>
          </cell>
          <cell r="O2125">
            <v>121.57</v>
          </cell>
          <cell r="Q2125">
            <v>37208</v>
          </cell>
          <cell r="R2125">
            <v>0.88100000000000001</v>
          </cell>
        </row>
        <row r="2126">
          <cell r="H2126">
            <v>37194</v>
          </cell>
          <cell r="I2126">
            <v>51.95</v>
          </cell>
          <cell r="K2126">
            <v>37207</v>
          </cell>
          <cell r="L2126">
            <v>44.38</v>
          </cell>
          <cell r="N2126">
            <v>37207</v>
          </cell>
          <cell r="O2126">
            <v>120.53</v>
          </cell>
          <cell r="Q2126">
            <v>37207</v>
          </cell>
          <cell r="R2126">
            <v>0.89359999999999995</v>
          </cell>
        </row>
        <row r="2127">
          <cell r="H2127">
            <v>37193</v>
          </cell>
          <cell r="I2127">
            <v>52.05</v>
          </cell>
          <cell r="K2127">
            <v>37204</v>
          </cell>
          <cell r="L2127">
            <v>44.47</v>
          </cell>
          <cell r="N2127">
            <v>37204</v>
          </cell>
          <cell r="O2127">
            <v>120.32</v>
          </cell>
          <cell r="Q2127">
            <v>37204</v>
          </cell>
          <cell r="R2127">
            <v>0.89390000000000003</v>
          </cell>
        </row>
        <row r="2128">
          <cell r="H2128">
            <v>37190</v>
          </cell>
          <cell r="I2128">
            <v>52.05</v>
          </cell>
          <cell r="K2128">
            <v>37203</v>
          </cell>
          <cell r="L2128">
            <v>44.46</v>
          </cell>
          <cell r="N2128">
            <v>37203</v>
          </cell>
          <cell r="O2128">
            <v>120.11</v>
          </cell>
          <cell r="Q2128">
            <v>37203</v>
          </cell>
          <cell r="R2128">
            <v>0.89239999999999997</v>
          </cell>
        </row>
        <row r="2129">
          <cell r="H2129">
            <v>37189</v>
          </cell>
          <cell r="I2129">
            <v>52.05</v>
          </cell>
          <cell r="K2129">
            <v>37202</v>
          </cell>
          <cell r="L2129">
            <v>44.65</v>
          </cell>
          <cell r="N2129">
            <v>37202</v>
          </cell>
          <cell r="O2129">
            <v>121.03</v>
          </cell>
          <cell r="Q2129">
            <v>37202</v>
          </cell>
          <cell r="R2129">
            <v>0.89759999999999995</v>
          </cell>
        </row>
        <row r="2130">
          <cell r="H2130">
            <v>37188</v>
          </cell>
          <cell r="I2130">
            <v>51.924999999999997</v>
          </cell>
          <cell r="K2130">
            <v>37201</v>
          </cell>
          <cell r="L2130">
            <v>44.68</v>
          </cell>
          <cell r="N2130">
            <v>37201</v>
          </cell>
          <cell r="O2130">
            <v>121.24</v>
          </cell>
          <cell r="Q2130">
            <v>37201</v>
          </cell>
          <cell r="R2130">
            <v>0.89470000000000005</v>
          </cell>
        </row>
        <row r="2131">
          <cell r="H2131">
            <v>37187</v>
          </cell>
          <cell r="I2131">
            <v>51.95</v>
          </cell>
          <cell r="K2131">
            <v>37200</v>
          </cell>
          <cell r="L2131">
            <v>44.67</v>
          </cell>
          <cell r="N2131">
            <v>37200</v>
          </cell>
          <cell r="O2131">
            <v>121.66</v>
          </cell>
          <cell r="Q2131">
            <v>37200</v>
          </cell>
          <cell r="R2131">
            <v>0.89770000000000005</v>
          </cell>
        </row>
        <row r="2132">
          <cell r="H2132">
            <v>37186</v>
          </cell>
          <cell r="I2132">
            <v>51.8</v>
          </cell>
          <cell r="K2132">
            <v>37197</v>
          </cell>
          <cell r="L2132">
            <v>44.71</v>
          </cell>
          <cell r="N2132">
            <v>37197</v>
          </cell>
          <cell r="O2132">
            <v>121.73</v>
          </cell>
          <cell r="Q2132">
            <v>37197</v>
          </cell>
          <cell r="R2132">
            <v>0.90269999999999995</v>
          </cell>
        </row>
        <row r="2133">
          <cell r="H2133">
            <v>37183</v>
          </cell>
          <cell r="I2133">
            <v>51.774999999999999</v>
          </cell>
          <cell r="K2133">
            <v>37196</v>
          </cell>
          <cell r="L2133">
            <v>44.72</v>
          </cell>
          <cell r="N2133">
            <v>37196</v>
          </cell>
          <cell r="O2133">
            <v>121.9</v>
          </cell>
          <cell r="Q2133">
            <v>37196</v>
          </cell>
          <cell r="R2133">
            <v>0.90249999999999997</v>
          </cell>
        </row>
        <row r="2134">
          <cell r="H2134">
            <v>37182</v>
          </cell>
          <cell r="I2134">
            <v>51.65</v>
          </cell>
          <cell r="K2134">
            <v>37195</v>
          </cell>
          <cell r="L2134">
            <v>44.67</v>
          </cell>
          <cell r="N2134">
            <v>37195</v>
          </cell>
          <cell r="O2134">
            <v>122.42</v>
          </cell>
          <cell r="Q2134">
            <v>37195</v>
          </cell>
          <cell r="R2134">
            <v>0.90049999999999997</v>
          </cell>
        </row>
        <row r="2135">
          <cell r="H2135">
            <v>37181</v>
          </cell>
          <cell r="I2135">
            <v>51.75</v>
          </cell>
          <cell r="K2135">
            <v>37194</v>
          </cell>
          <cell r="L2135">
            <v>44.64</v>
          </cell>
          <cell r="N2135">
            <v>37194</v>
          </cell>
          <cell r="O2135">
            <v>122.08</v>
          </cell>
          <cell r="Q2135">
            <v>37194</v>
          </cell>
          <cell r="R2135">
            <v>0.90459999999999996</v>
          </cell>
        </row>
        <row r="2136">
          <cell r="H2136">
            <v>37180</v>
          </cell>
          <cell r="I2136">
            <v>51.725000000000001</v>
          </cell>
          <cell r="K2136">
            <v>37193</v>
          </cell>
          <cell r="L2136">
            <v>44.79</v>
          </cell>
          <cell r="N2136">
            <v>37193</v>
          </cell>
          <cell r="O2136">
            <v>121.97</v>
          </cell>
          <cell r="Q2136">
            <v>37193</v>
          </cell>
          <cell r="R2136">
            <v>0.90539999999999998</v>
          </cell>
        </row>
        <row r="2137">
          <cell r="H2137">
            <v>37179</v>
          </cell>
          <cell r="I2137">
            <v>51.8</v>
          </cell>
          <cell r="K2137">
            <v>37190</v>
          </cell>
          <cell r="L2137">
            <v>44.88</v>
          </cell>
          <cell r="N2137">
            <v>37190</v>
          </cell>
          <cell r="O2137">
            <v>122.7</v>
          </cell>
          <cell r="Q2137">
            <v>37190</v>
          </cell>
          <cell r="R2137">
            <v>0.89300000000000002</v>
          </cell>
        </row>
        <row r="2138">
          <cell r="H2138">
            <v>37176</v>
          </cell>
          <cell r="I2138">
            <v>51.8</v>
          </cell>
          <cell r="K2138">
            <v>37189</v>
          </cell>
          <cell r="L2138">
            <v>44.83</v>
          </cell>
          <cell r="N2138">
            <v>37189</v>
          </cell>
          <cell r="O2138">
            <v>122.87</v>
          </cell>
          <cell r="Q2138">
            <v>37189</v>
          </cell>
          <cell r="R2138">
            <v>0.89249999999999996</v>
          </cell>
        </row>
        <row r="2139">
          <cell r="H2139">
            <v>37175</v>
          </cell>
          <cell r="I2139">
            <v>51.7</v>
          </cell>
          <cell r="K2139">
            <v>37188</v>
          </cell>
          <cell r="L2139">
            <v>44.76</v>
          </cell>
          <cell r="N2139">
            <v>37188</v>
          </cell>
          <cell r="O2139">
            <v>122.76</v>
          </cell>
          <cell r="Q2139">
            <v>37188</v>
          </cell>
          <cell r="R2139">
            <v>0.89419999999999999</v>
          </cell>
        </row>
        <row r="2140">
          <cell r="H2140">
            <v>37174</v>
          </cell>
          <cell r="I2140">
            <v>51.774999999999999</v>
          </cell>
          <cell r="K2140">
            <v>37187</v>
          </cell>
          <cell r="L2140">
            <v>44.78</v>
          </cell>
          <cell r="N2140">
            <v>37187</v>
          </cell>
          <cell r="O2140">
            <v>122.57</v>
          </cell>
          <cell r="Q2140">
            <v>37187</v>
          </cell>
          <cell r="R2140">
            <v>0.89049999999999996</v>
          </cell>
        </row>
        <row r="2141">
          <cell r="H2141">
            <v>37173</v>
          </cell>
          <cell r="I2141">
            <v>51.825000000000003</v>
          </cell>
          <cell r="K2141">
            <v>37186</v>
          </cell>
          <cell r="L2141">
            <v>44.77</v>
          </cell>
          <cell r="N2141">
            <v>37186</v>
          </cell>
          <cell r="O2141">
            <v>122.44</v>
          </cell>
          <cell r="Q2141">
            <v>37186</v>
          </cell>
          <cell r="R2141">
            <v>0.89200000000000002</v>
          </cell>
        </row>
        <row r="2142">
          <cell r="H2142">
            <v>37172</v>
          </cell>
          <cell r="I2142">
            <v>51.6</v>
          </cell>
          <cell r="K2142">
            <v>37183</v>
          </cell>
          <cell r="L2142">
            <v>44.75</v>
          </cell>
          <cell r="N2142">
            <v>37183</v>
          </cell>
          <cell r="O2142">
            <v>121.2</v>
          </cell>
          <cell r="Q2142">
            <v>37183</v>
          </cell>
          <cell r="R2142">
            <v>0.8992</v>
          </cell>
        </row>
        <row r="2143">
          <cell r="H2143">
            <v>37169</v>
          </cell>
          <cell r="I2143">
            <v>51.524999999999999</v>
          </cell>
          <cell r="K2143">
            <v>37182</v>
          </cell>
          <cell r="L2143">
            <v>44.75</v>
          </cell>
          <cell r="N2143">
            <v>37182</v>
          </cell>
          <cell r="O2143">
            <v>121.1</v>
          </cell>
          <cell r="Q2143">
            <v>37182</v>
          </cell>
          <cell r="R2143">
            <v>0.90310000000000001</v>
          </cell>
        </row>
        <row r="2144">
          <cell r="H2144">
            <v>37168</v>
          </cell>
          <cell r="I2144">
            <v>51.55</v>
          </cell>
          <cell r="K2144">
            <v>37181</v>
          </cell>
          <cell r="L2144">
            <v>44.72</v>
          </cell>
          <cell r="N2144">
            <v>37181</v>
          </cell>
          <cell r="O2144">
            <v>121.31</v>
          </cell>
          <cell r="Q2144">
            <v>37181</v>
          </cell>
          <cell r="R2144">
            <v>0.90359999999999996</v>
          </cell>
        </row>
        <row r="2145">
          <cell r="H2145">
            <v>37167</v>
          </cell>
          <cell r="I2145">
            <v>51.7</v>
          </cell>
          <cell r="K2145">
            <v>37180</v>
          </cell>
          <cell r="L2145">
            <v>44.61</v>
          </cell>
          <cell r="N2145">
            <v>37180</v>
          </cell>
          <cell r="O2145">
            <v>121.25</v>
          </cell>
          <cell r="Q2145">
            <v>37180</v>
          </cell>
          <cell r="R2145">
            <v>0.90839999999999999</v>
          </cell>
        </row>
        <row r="2146">
          <cell r="H2146">
            <v>37166</v>
          </cell>
          <cell r="I2146">
            <v>51.625</v>
          </cell>
          <cell r="K2146">
            <v>37179</v>
          </cell>
          <cell r="L2146">
            <v>44.6</v>
          </cell>
          <cell r="N2146">
            <v>37179</v>
          </cell>
          <cell r="O2146">
            <v>120.85</v>
          </cell>
          <cell r="Q2146">
            <v>37179</v>
          </cell>
          <cell r="R2146">
            <v>0.90920000000000001</v>
          </cell>
        </row>
        <row r="2147">
          <cell r="H2147">
            <v>37165</v>
          </cell>
          <cell r="I2147">
            <v>51.4</v>
          </cell>
          <cell r="K2147">
            <v>37176</v>
          </cell>
          <cell r="L2147">
            <v>44.71</v>
          </cell>
          <cell r="N2147">
            <v>37176</v>
          </cell>
          <cell r="O2147">
            <v>121.12</v>
          </cell>
          <cell r="Q2147">
            <v>37176</v>
          </cell>
          <cell r="R2147">
            <v>0.91149999999999998</v>
          </cell>
        </row>
        <row r="2148">
          <cell r="H2148">
            <v>37162</v>
          </cell>
          <cell r="I2148">
            <v>51.384999999999998</v>
          </cell>
          <cell r="K2148">
            <v>37175</v>
          </cell>
          <cell r="L2148">
            <v>44.76</v>
          </cell>
          <cell r="N2148">
            <v>37175</v>
          </cell>
          <cell r="O2148">
            <v>121.42</v>
          </cell>
          <cell r="Q2148">
            <v>37175</v>
          </cell>
          <cell r="R2148">
            <v>0.90229999999999999</v>
          </cell>
        </row>
        <row r="2149">
          <cell r="H2149">
            <v>37161</v>
          </cell>
          <cell r="I2149">
            <v>51.4</v>
          </cell>
          <cell r="K2149">
            <v>37174</v>
          </cell>
          <cell r="L2149">
            <v>44.82</v>
          </cell>
          <cell r="N2149">
            <v>37174</v>
          </cell>
          <cell r="O2149">
            <v>120.37</v>
          </cell>
          <cell r="Q2149">
            <v>37174</v>
          </cell>
          <cell r="R2149">
            <v>0.91100000000000003</v>
          </cell>
        </row>
        <row r="2150">
          <cell r="H2150">
            <v>37160</v>
          </cell>
          <cell r="I2150">
            <v>51.4</v>
          </cell>
          <cell r="K2150">
            <v>37173</v>
          </cell>
          <cell r="L2150">
            <v>44.82</v>
          </cell>
          <cell r="N2150">
            <v>37173</v>
          </cell>
          <cell r="O2150">
            <v>120.11</v>
          </cell>
          <cell r="Q2150">
            <v>37173</v>
          </cell>
          <cell r="R2150">
            <v>0.91320000000000001</v>
          </cell>
        </row>
        <row r="2151">
          <cell r="H2151">
            <v>37159</v>
          </cell>
          <cell r="I2151">
            <v>51.3</v>
          </cell>
          <cell r="K2151">
            <v>37172</v>
          </cell>
          <cell r="L2151">
            <v>44.79</v>
          </cell>
          <cell r="N2151">
            <v>37172</v>
          </cell>
          <cell r="O2151">
            <v>119.88</v>
          </cell>
          <cell r="Q2151">
            <v>37172</v>
          </cell>
          <cell r="R2151">
            <v>0.92049999999999998</v>
          </cell>
        </row>
        <row r="2152">
          <cell r="H2152">
            <v>37158</v>
          </cell>
          <cell r="I2152">
            <v>51.2</v>
          </cell>
          <cell r="K2152">
            <v>37169</v>
          </cell>
          <cell r="L2152">
            <v>44.75</v>
          </cell>
          <cell r="N2152">
            <v>37169</v>
          </cell>
          <cell r="O2152">
            <v>120.51</v>
          </cell>
          <cell r="Q2152">
            <v>37169</v>
          </cell>
          <cell r="R2152">
            <v>0.91830000000000001</v>
          </cell>
        </row>
        <row r="2153">
          <cell r="H2153">
            <v>37155</v>
          </cell>
          <cell r="I2153">
            <v>51.25</v>
          </cell>
          <cell r="K2153">
            <v>37168</v>
          </cell>
          <cell r="L2153">
            <v>44.64</v>
          </cell>
          <cell r="N2153">
            <v>37168</v>
          </cell>
          <cell r="O2153">
            <v>120.45</v>
          </cell>
          <cell r="Q2153">
            <v>37168</v>
          </cell>
          <cell r="R2153">
            <v>0.91779999999999995</v>
          </cell>
        </row>
        <row r="2154">
          <cell r="H2154">
            <v>37154</v>
          </cell>
          <cell r="I2154">
            <v>51.25</v>
          </cell>
          <cell r="K2154">
            <v>37167</v>
          </cell>
          <cell r="L2154">
            <v>44.72</v>
          </cell>
          <cell r="N2154">
            <v>37167</v>
          </cell>
          <cell r="O2154">
            <v>120.57</v>
          </cell>
          <cell r="Q2154">
            <v>37167</v>
          </cell>
          <cell r="R2154">
            <v>0.91449999999999998</v>
          </cell>
        </row>
        <row r="2155">
          <cell r="H2155">
            <v>37153</v>
          </cell>
          <cell r="I2155">
            <v>51.45</v>
          </cell>
          <cell r="K2155">
            <v>37166</v>
          </cell>
          <cell r="L2155">
            <v>44.64</v>
          </cell>
          <cell r="N2155">
            <v>37166</v>
          </cell>
          <cell r="O2155">
            <v>120.8</v>
          </cell>
          <cell r="Q2155">
            <v>37166</v>
          </cell>
          <cell r="R2155">
            <v>0.91890000000000005</v>
          </cell>
        </row>
        <row r="2156">
          <cell r="H2156">
            <v>37152</v>
          </cell>
          <cell r="I2156">
            <v>51.35</v>
          </cell>
          <cell r="K2156">
            <v>37165</v>
          </cell>
          <cell r="L2156">
            <v>44.58</v>
          </cell>
          <cell r="N2156">
            <v>37165</v>
          </cell>
          <cell r="O2156">
            <v>120.22</v>
          </cell>
          <cell r="Q2156">
            <v>37165</v>
          </cell>
          <cell r="R2156">
            <v>0.91749999999999998</v>
          </cell>
        </row>
        <row r="2157">
          <cell r="H2157">
            <v>37151</v>
          </cell>
          <cell r="I2157">
            <v>51.25</v>
          </cell>
          <cell r="K2157">
            <v>37162</v>
          </cell>
          <cell r="L2157">
            <v>44.51</v>
          </cell>
          <cell r="N2157">
            <v>37162</v>
          </cell>
          <cell r="O2157">
            <v>119.56</v>
          </cell>
          <cell r="Q2157">
            <v>37162</v>
          </cell>
          <cell r="R2157">
            <v>0.91139999999999999</v>
          </cell>
        </row>
        <row r="2158">
          <cell r="H2158">
            <v>37148</v>
          </cell>
          <cell r="I2158">
            <v>51.27</v>
          </cell>
          <cell r="K2158">
            <v>37161</v>
          </cell>
          <cell r="L2158">
            <v>44.35</v>
          </cell>
          <cell r="N2158">
            <v>37161</v>
          </cell>
          <cell r="O2158">
            <v>119.74</v>
          </cell>
          <cell r="Q2158">
            <v>37161</v>
          </cell>
          <cell r="R2158">
            <v>0.91830000000000001</v>
          </cell>
        </row>
        <row r="2159">
          <cell r="H2159">
            <v>37147</v>
          </cell>
          <cell r="I2159">
            <v>51.25</v>
          </cell>
          <cell r="K2159">
            <v>37160</v>
          </cell>
          <cell r="L2159">
            <v>44.39</v>
          </cell>
          <cell r="N2159">
            <v>37160</v>
          </cell>
          <cell r="O2159">
            <v>117.72</v>
          </cell>
          <cell r="Q2159">
            <v>37160</v>
          </cell>
          <cell r="R2159">
            <v>0.92310000000000003</v>
          </cell>
        </row>
        <row r="2160">
          <cell r="H2160">
            <v>37146</v>
          </cell>
          <cell r="I2160">
            <v>51.2</v>
          </cell>
          <cell r="K2160">
            <v>37159</v>
          </cell>
          <cell r="L2160">
            <v>44.46</v>
          </cell>
          <cell r="N2160">
            <v>37159</v>
          </cell>
          <cell r="O2160">
            <v>117.63</v>
          </cell>
          <cell r="Q2160">
            <v>37159</v>
          </cell>
          <cell r="R2160">
            <v>0.92279999999999995</v>
          </cell>
        </row>
        <row r="2161">
          <cell r="H2161">
            <v>37145</v>
          </cell>
          <cell r="I2161">
            <v>51.3</v>
          </cell>
          <cell r="K2161">
            <v>37158</v>
          </cell>
          <cell r="L2161">
            <v>44.43</v>
          </cell>
          <cell r="N2161">
            <v>37158</v>
          </cell>
          <cell r="O2161">
            <v>117.54</v>
          </cell>
          <cell r="Q2161">
            <v>37158</v>
          </cell>
          <cell r="R2161">
            <v>0.91710000000000003</v>
          </cell>
        </row>
        <row r="2162">
          <cell r="H2162">
            <v>37144</v>
          </cell>
          <cell r="I2162">
            <v>51.274999999999999</v>
          </cell>
          <cell r="K2162">
            <v>37155</v>
          </cell>
          <cell r="L2162">
            <v>44.28</v>
          </cell>
          <cell r="N2162">
            <v>37155</v>
          </cell>
          <cell r="O2162">
            <v>116.58</v>
          </cell>
          <cell r="Q2162">
            <v>37155</v>
          </cell>
          <cell r="R2162">
            <v>0.91490000000000005</v>
          </cell>
        </row>
        <row r="2163">
          <cell r="H2163">
            <v>37141</v>
          </cell>
          <cell r="I2163">
            <v>51.15</v>
          </cell>
          <cell r="K2163">
            <v>37154</v>
          </cell>
          <cell r="L2163">
            <v>44.15</v>
          </cell>
          <cell r="N2163">
            <v>37154</v>
          </cell>
          <cell r="O2163">
            <v>116.38</v>
          </cell>
          <cell r="Q2163">
            <v>37154</v>
          </cell>
          <cell r="R2163">
            <v>0.92769999999999997</v>
          </cell>
        </row>
        <row r="2164">
          <cell r="H2164">
            <v>37140</v>
          </cell>
          <cell r="I2164">
            <v>51.3</v>
          </cell>
          <cell r="K2164">
            <v>37153</v>
          </cell>
          <cell r="L2164">
            <v>44.15</v>
          </cell>
          <cell r="N2164">
            <v>37153</v>
          </cell>
          <cell r="O2164">
            <v>117.57</v>
          </cell>
          <cell r="Q2164">
            <v>37153</v>
          </cell>
          <cell r="R2164">
            <v>0.92669999999999997</v>
          </cell>
        </row>
        <row r="2165">
          <cell r="H2165">
            <v>37139</v>
          </cell>
          <cell r="I2165">
            <v>51.2</v>
          </cell>
          <cell r="K2165">
            <v>37152</v>
          </cell>
          <cell r="L2165">
            <v>44.22</v>
          </cell>
          <cell r="N2165">
            <v>37152</v>
          </cell>
          <cell r="O2165">
            <v>117.26</v>
          </cell>
          <cell r="Q2165">
            <v>37152</v>
          </cell>
          <cell r="R2165">
            <v>0.92710000000000004</v>
          </cell>
        </row>
        <row r="2166">
          <cell r="H2166">
            <v>37138</v>
          </cell>
          <cell r="I2166">
            <v>51</v>
          </cell>
          <cell r="K2166">
            <v>37151</v>
          </cell>
          <cell r="L2166">
            <v>43.97</v>
          </cell>
          <cell r="N2166">
            <v>37151</v>
          </cell>
          <cell r="O2166">
            <v>117.82</v>
          </cell>
          <cell r="Q2166">
            <v>37151</v>
          </cell>
          <cell r="R2166">
            <v>0.92469999999999997</v>
          </cell>
        </row>
        <row r="2167">
          <cell r="H2167">
            <v>37137</v>
          </cell>
          <cell r="I2167">
            <v>50.96</v>
          </cell>
          <cell r="K2167">
            <v>37148</v>
          </cell>
          <cell r="L2167">
            <v>44.11</v>
          </cell>
          <cell r="N2167">
            <v>37148</v>
          </cell>
          <cell r="O2167">
            <v>117.35</v>
          </cell>
          <cell r="Q2167">
            <v>37148</v>
          </cell>
          <cell r="R2167">
            <v>0.92069999999999996</v>
          </cell>
        </row>
        <row r="2168">
          <cell r="H2168">
            <v>37134</v>
          </cell>
          <cell r="I2168">
            <v>51</v>
          </cell>
          <cell r="K2168">
            <v>37147</v>
          </cell>
          <cell r="L2168">
            <v>44.24</v>
          </cell>
          <cell r="N2168">
            <v>37147</v>
          </cell>
          <cell r="O2168">
            <v>118.91</v>
          </cell>
          <cell r="Q2168">
            <v>37147</v>
          </cell>
          <cell r="R2168">
            <v>0.91100000000000003</v>
          </cell>
        </row>
        <row r="2169">
          <cell r="H2169">
            <v>37133</v>
          </cell>
          <cell r="I2169">
            <v>51.174999999999997</v>
          </cell>
          <cell r="K2169">
            <v>37146</v>
          </cell>
          <cell r="L2169">
            <v>44.44</v>
          </cell>
          <cell r="N2169">
            <v>37146</v>
          </cell>
          <cell r="O2169">
            <v>119.51</v>
          </cell>
          <cell r="Q2169">
            <v>37146</v>
          </cell>
          <cell r="R2169">
            <v>0.90659999999999996</v>
          </cell>
        </row>
        <row r="2170">
          <cell r="H2170">
            <v>37132</v>
          </cell>
          <cell r="I2170">
            <v>51.2</v>
          </cell>
          <cell r="K2170">
            <v>37145</v>
          </cell>
          <cell r="L2170">
            <v>44.4</v>
          </cell>
          <cell r="N2170">
            <v>37145</v>
          </cell>
          <cell r="O2170">
            <v>119.42</v>
          </cell>
          <cell r="Q2170">
            <v>37145</v>
          </cell>
          <cell r="R2170">
            <v>0.91310000000000002</v>
          </cell>
        </row>
        <row r="2171">
          <cell r="H2171">
            <v>37131</v>
          </cell>
          <cell r="I2171">
            <v>51.075000000000003</v>
          </cell>
          <cell r="K2171">
            <v>37144</v>
          </cell>
          <cell r="L2171">
            <v>44.64</v>
          </cell>
          <cell r="N2171">
            <v>37144</v>
          </cell>
          <cell r="O2171">
            <v>121.04</v>
          </cell>
          <cell r="Q2171">
            <v>37144</v>
          </cell>
          <cell r="R2171">
            <v>0.89800000000000002</v>
          </cell>
        </row>
        <row r="2172">
          <cell r="H2172">
            <v>37130</v>
          </cell>
          <cell r="I2172">
            <v>51.15</v>
          </cell>
          <cell r="K2172">
            <v>37141</v>
          </cell>
          <cell r="L2172">
            <v>44.6</v>
          </cell>
          <cell r="N2172">
            <v>37141</v>
          </cell>
          <cell r="O2172">
            <v>120</v>
          </cell>
          <cell r="Q2172">
            <v>37141</v>
          </cell>
          <cell r="R2172">
            <v>0.90749999999999997</v>
          </cell>
        </row>
        <row r="2173">
          <cell r="H2173">
            <v>37127</v>
          </cell>
          <cell r="I2173">
            <v>51.05</v>
          </cell>
          <cell r="K2173">
            <v>37140</v>
          </cell>
          <cell r="L2173">
            <v>44.47</v>
          </cell>
          <cell r="N2173">
            <v>37140</v>
          </cell>
          <cell r="O2173">
            <v>120.8</v>
          </cell>
          <cell r="Q2173">
            <v>37140</v>
          </cell>
          <cell r="R2173">
            <v>0.89570000000000005</v>
          </cell>
        </row>
        <row r="2174">
          <cell r="H2174">
            <v>37126</v>
          </cell>
          <cell r="I2174">
            <v>51</v>
          </cell>
          <cell r="K2174">
            <v>37139</v>
          </cell>
          <cell r="L2174">
            <v>44.35</v>
          </cell>
          <cell r="N2174">
            <v>37139</v>
          </cell>
          <cell r="O2174">
            <v>120.67</v>
          </cell>
          <cell r="Q2174">
            <v>37139</v>
          </cell>
          <cell r="R2174">
            <v>0.88649999999999995</v>
          </cell>
        </row>
        <row r="2175">
          <cell r="H2175">
            <v>37125</v>
          </cell>
          <cell r="I2175">
            <v>50.95</v>
          </cell>
          <cell r="K2175">
            <v>37138</v>
          </cell>
          <cell r="L2175">
            <v>44.2</v>
          </cell>
          <cell r="N2175">
            <v>37138</v>
          </cell>
          <cell r="O2175">
            <v>119.33</v>
          </cell>
          <cell r="Q2175">
            <v>37138</v>
          </cell>
          <cell r="R2175">
            <v>0.88890000000000002</v>
          </cell>
        </row>
        <row r="2176">
          <cell r="H2176">
            <v>37124</v>
          </cell>
          <cell r="I2176">
            <v>51.15</v>
          </cell>
          <cell r="K2176">
            <v>37137</v>
          </cell>
          <cell r="L2176">
            <v>44.03</v>
          </cell>
          <cell r="N2176">
            <v>37137</v>
          </cell>
          <cell r="O2176">
            <v>118.74</v>
          </cell>
          <cell r="Q2176">
            <v>37137</v>
          </cell>
          <cell r="R2176">
            <v>0.90749999999999997</v>
          </cell>
        </row>
        <row r="2177">
          <cell r="H2177">
            <v>37123</v>
          </cell>
          <cell r="I2177">
            <v>51.3</v>
          </cell>
          <cell r="K2177">
            <v>37134</v>
          </cell>
          <cell r="L2177">
            <v>44.05</v>
          </cell>
          <cell r="N2177">
            <v>37134</v>
          </cell>
          <cell r="O2177">
            <v>118.79</v>
          </cell>
          <cell r="Q2177">
            <v>37134</v>
          </cell>
          <cell r="R2177">
            <v>0.9123</v>
          </cell>
        </row>
        <row r="2178">
          <cell r="H2178">
            <v>37120</v>
          </cell>
          <cell r="I2178">
            <v>51.125</v>
          </cell>
          <cell r="K2178">
            <v>37133</v>
          </cell>
          <cell r="L2178">
            <v>44.26</v>
          </cell>
          <cell r="N2178">
            <v>37133</v>
          </cell>
          <cell r="O2178">
            <v>119.4</v>
          </cell>
          <cell r="Q2178">
            <v>37133</v>
          </cell>
          <cell r="R2178">
            <v>0.91610000000000003</v>
          </cell>
        </row>
        <row r="2179">
          <cell r="H2179">
            <v>37119</v>
          </cell>
          <cell r="I2179">
            <v>50.85</v>
          </cell>
          <cell r="K2179">
            <v>37132</v>
          </cell>
          <cell r="L2179">
            <v>44.24</v>
          </cell>
          <cell r="N2179">
            <v>37132</v>
          </cell>
          <cell r="O2179">
            <v>120.13</v>
          </cell>
          <cell r="Q2179">
            <v>37132</v>
          </cell>
          <cell r="R2179">
            <v>0.90890000000000004</v>
          </cell>
        </row>
        <row r="2180">
          <cell r="H2180">
            <v>37118</v>
          </cell>
          <cell r="I2180">
            <v>51.3</v>
          </cell>
          <cell r="K2180">
            <v>37131</v>
          </cell>
          <cell r="L2180">
            <v>44.33</v>
          </cell>
          <cell r="N2180">
            <v>37131</v>
          </cell>
          <cell r="O2180">
            <v>120.06</v>
          </cell>
          <cell r="Q2180">
            <v>37131</v>
          </cell>
          <cell r="R2180">
            <v>0.91290000000000004</v>
          </cell>
        </row>
        <row r="2181">
          <cell r="H2181">
            <v>37117</v>
          </cell>
          <cell r="I2181">
            <v>51.075000000000003</v>
          </cell>
          <cell r="K2181">
            <v>37130</v>
          </cell>
          <cell r="L2181">
            <v>44.26</v>
          </cell>
          <cell r="N2181">
            <v>37130</v>
          </cell>
          <cell r="O2181">
            <v>119.91</v>
          </cell>
          <cell r="Q2181">
            <v>37130</v>
          </cell>
          <cell r="R2181">
            <v>0.91149999999999998</v>
          </cell>
        </row>
        <row r="2182">
          <cell r="H2182">
            <v>37116</v>
          </cell>
          <cell r="I2182">
            <v>51.174999999999997</v>
          </cell>
          <cell r="K2182">
            <v>37127</v>
          </cell>
          <cell r="L2182">
            <v>44.36</v>
          </cell>
          <cell r="N2182">
            <v>37127</v>
          </cell>
          <cell r="O2182">
            <v>120.03</v>
          </cell>
          <cell r="Q2182">
            <v>37127</v>
          </cell>
          <cell r="R2182">
            <v>0.91420000000000001</v>
          </cell>
        </row>
        <row r="2183">
          <cell r="H2183">
            <v>37113</v>
          </cell>
          <cell r="I2183">
            <v>51.85</v>
          </cell>
          <cell r="K2183">
            <v>37126</v>
          </cell>
          <cell r="L2183">
            <v>44.61</v>
          </cell>
          <cell r="N2183">
            <v>37126</v>
          </cell>
          <cell r="O2183">
            <v>119.87</v>
          </cell>
          <cell r="Q2183">
            <v>37126</v>
          </cell>
          <cell r="R2183">
            <v>0.91510000000000002</v>
          </cell>
        </row>
        <row r="2184">
          <cell r="H2184">
            <v>37112</v>
          </cell>
          <cell r="I2184">
            <v>52.9</v>
          </cell>
          <cell r="K2184">
            <v>37125</v>
          </cell>
          <cell r="L2184">
            <v>44.64</v>
          </cell>
          <cell r="N2184">
            <v>37125</v>
          </cell>
          <cell r="O2184">
            <v>120.39</v>
          </cell>
          <cell r="Q2184">
            <v>37125</v>
          </cell>
          <cell r="R2184">
            <v>0.91439999999999999</v>
          </cell>
        </row>
        <row r="2185">
          <cell r="H2185">
            <v>37111</v>
          </cell>
          <cell r="I2185">
            <v>53.2</v>
          </cell>
          <cell r="K2185">
            <v>37124</v>
          </cell>
          <cell r="L2185">
            <v>44.66</v>
          </cell>
          <cell r="N2185">
            <v>37124</v>
          </cell>
          <cell r="O2185">
            <v>119.65</v>
          </cell>
          <cell r="Q2185">
            <v>37124</v>
          </cell>
          <cell r="R2185">
            <v>0.91820000000000002</v>
          </cell>
        </row>
        <row r="2186">
          <cell r="H2186">
            <v>37110</v>
          </cell>
          <cell r="I2186">
            <v>53.3</v>
          </cell>
          <cell r="K2186">
            <v>37123</v>
          </cell>
          <cell r="L2186">
            <v>44.91</v>
          </cell>
          <cell r="N2186">
            <v>37123</v>
          </cell>
          <cell r="O2186">
            <v>120.74</v>
          </cell>
          <cell r="Q2186">
            <v>37123</v>
          </cell>
          <cell r="R2186">
            <v>0.91439999999999999</v>
          </cell>
        </row>
        <row r="2187">
          <cell r="H2187">
            <v>37109</v>
          </cell>
          <cell r="I2187">
            <v>53.658999999999999</v>
          </cell>
          <cell r="K2187">
            <v>37120</v>
          </cell>
          <cell r="L2187">
            <v>44.83</v>
          </cell>
          <cell r="N2187">
            <v>37120</v>
          </cell>
          <cell r="O2187">
            <v>120.24</v>
          </cell>
          <cell r="Q2187">
            <v>37120</v>
          </cell>
          <cell r="R2187">
            <v>0.91820000000000002</v>
          </cell>
        </row>
        <row r="2188">
          <cell r="H2188">
            <v>37106</v>
          </cell>
          <cell r="I2188">
            <v>53.4</v>
          </cell>
          <cell r="K2188">
            <v>37119</v>
          </cell>
          <cell r="L2188">
            <v>44.67</v>
          </cell>
          <cell r="N2188">
            <v>37119</v>
          </cell>
          <cell r="O2188">
            <v>120.38</v>
          </cell>
          <cell r="Q2188">
            <v>37119</v>
          </cell>
          <cell r="R2188">
            <v>0.91149999999999998</v>
          </cell>
        </row>
        <row r="2189">
          <cell r="H2189">
            <v>37105</v>
          </cell>
          <cell r="I2189">
            <v>53.625</v>
          </cell>
          <cell r="K2189">
            <v>37118</v>
          </cell>
          <cell r="L2189">
            <v>44.82</v>
          </cell>
          <cell r="N2189">
            <v>37118</v>
          </cell>
          <cell r="O2189">
            <v>119.58</v>
          </cell>
          <cell r="Q2189">
            <v>37118</v>
          </cell>
          <cell r="R2189">
            <v>0.91400000000000003</v>
          </cell>
        </row>
        <row r="2190">
          <cell r="H2190">
            <v>37104</v>
          </cell>
          <cell r="I2190">
            <v>53.7</v>
          </cell>
          <cell r="K2190">
            <v>37117</v>
          </cell>
          <cell r="L2190">
            <v>44.88</v>
          </cell>
          <cell r="N2190">
            <v>37117</v>
          </cell>
          <cell r="O2190">
            <v>121.75</v>
          </cell>
          <cell r="Q2190">
            <v>37117</v>
          </cell>
          <cell r="R2190">
            <v>0.9032</v>
          </cell>
        </row>
        <row r="2191">
          <cell r="H2191">
            <v>37103</v>
          </cell>
          <cell r="I2191">
            <v>53.55</v>
          </cell>
          <cell r="K2191">
            <v>37116</v>
          </cell>
          <cell r="L2191">
            <v>45.18</v>
          </cell>
          <cell r="N2191">
            <v>37116</v>
          </cell>
          <cell r="O2191">
            <v>122.49</v>
          </cell>
          <cell r="Q2191">
            <v>37116</v>
          </cell>
          <cell r="R2191">
            <v>0.89649999999999996</v>
          </cell>
        </row>
        <row r="2192">
          <cell r="H2192">
            <v>37102</v>
          </cell>
          <cell r="I2192">
            <v>53.375</v>
          </cell>
          <cell r="K2192">
            <v>37113</v>
          </cell>
          <cell r="L2192">
            <v>45.28</v>
          </cell>
          <cell r="N2192">
            <v>37113</v>
          </cell>
          <cell r="O2192">
            <v>122.01</v>
          </cell>
          <cell r="Q2192">
            <v>37113</v>
          </cell>
          <cell r="R2192">
            <v>0.89339999999999997</v>
          </cell>
        </row>
        <row r="2193">
          <cell r="H2193">
            <v>37099</v>
          </cell>
          <cell r="I2193">
            <v>53.45</v>
          </cell>
          <cell r="K2193">
            <v>37112</v>
          </cell>
          <cell r="L2193">
            <v>45.4</v>
          </cell>
          <cell r="N2193">
            <v>37112</v>
          </cell>
          <cell r="O2193">
            <v>121.91</v>
          </cell>
          <cell r="Q2193">
            <v>37112</v>
          </cell>
          <cell r="R2193">
            <v>0.89229999999999998</v>
          </cell>
        </row>
        <row r="2194">
          <cell r="H2194">
            <v>37098</v>
          </cell>
          <cell r="I2194">
            <v>53.45</v>
          </cell>
          <cell r="K2194">
            <v>37111</v>
          </cell>
          <cell r="L2194">
            <v>45.54</v>
          </cell>
          <cell r="N2194">
            <v>37111</v>
          </cell>
          <cell r="O2194">
            <v>123.61</v>
          </cell>
          <cell r="Q2194">
            <v>37111</v>
          </cell>
          <cell r="R2194">
            <v>0.88039999999999996</v>
          </cell>
        </row>
        <row r="2195">
          <cell r="H2195">
            <v>37097</v>
          </cell>
          <cell r="I2195">
            <v>53.625</v>
          </cell>
          <cell r="K2195">
            <v>37110</v>
          </cell>
          <cell r="L2195">
            <v>45.45</v>
          </cell>
          <cell r="N2195">
            <v>37110</v>
          </cell>
          <cell r="O2195">
            <v>123.54</v>
          </cell>
          <cell r="Q2195">
            <v>37110</v>
          </cell>
          <cell r="R2195">
            <v>0.87770000000000004</v>
          </cell>
        </row>
        <row r="2196">
          <cell r="H2196">
            <v>37096</v>
          </cell>
          <cell r="I2196">
            <v>53.625</v>
          </cell>
          <cell r="K2196">
            <v>37109</v>
          </cell>
          <cell r="L2196">
            <v>45.54</v>
          </cell>
          <cell r="N2196">
            <v>37109</v>
          </cell>
          <cell r="O2196">
            <v>123.9</v>
          </cell>
          <cell r="Q2196">
            <v>37109</v>
          </cell>
          <cell r="R2196">
            <v>0.88129999999999997</v>
          </cell>
        </row>
        <row r="2197">
          <cell r="H2197">
            <v>37095</v>
          </cell>
          <cell r="I2197">
            <v>53.45</v>
          </cell>
          <cell r="K2197">
            <v>37106</v>
          </cell>
          <cell r="L2197">
            <v>45.41</v>
          </cell>
          <cell r="N2197">
            <v>37106</v>
          </cell>
          <cell r="O2197">
            <v>123.66</v>
          </cell>
          <cell r="Q2197">
            <v>37106</v>
          </cell>
          <cell r="R2197">
            <v>0.88439999999999996</v>
          </cell>
        </row>
        <row r="2198">
          <cell r="H2198">
            <v>37092</v>
          </cell>
          <cell r="I2198">
            <v>53.3</v>
          </cell>
          <cell r="K2198">
            <v>37105</v>
          </cell>
          <cell r="L2198">
            <v>45.63</v>
          </cell>
          <cell r="N2198">
            <v>37105</v>
          </cell>
          <cell r="O2198">
            <v>123.7</v>
          </cell>
          <cell r="Q2198">
            <v>37105</v>
          </cell>
          <cell r="R2198">
            <v>0.88360000000000005</v>
          </cell>
        </row>
        <row r="2199">
          <cell r="H2199">
            <v>37091</v>
          </cell>
          <cell r="I2199">
            <v>53.2</v>
          </cell>
          <cell r="K2199">
            <v>37104</v>
          </cell>
          <cell r="L2199">
            <v>45.71</v>
          </cell>
          <cell r="N2199">
            <v>37104</v>
          </cell>
          <cell r="O2199">
            <v>124.63</v>
          </cell>
          <cell r="Q2199">
            <v>37104</v>
          </cell>
          <cell r="R2199">
            <v>0.88100000000000001</v>
          </cell>
        </row>
        <row r="2200">
          <cell r="H2200">
            <v>37090</v>
          </cell>
          <cell r="I2200">
            <v>53.65</v>
          </cell>
          <cell r="K2200">
            <v>37103</v>
          </cell>
          <cell r="L2200">
            <v>45.7</v>
          </cell>
          <cell r="N2200">
            <v>37103</v>
          </cell>
          <cell r="O2200">
            <v>125</v>
          </cell>
          <cell r="Q2200">
            <v>37103</v>
          </cell>
          <cell r="R2200">
            <v>0.87639999999999996</v>
          </cell>
        </row>
        <row r="2201">
          <cell r="H2201">
            <v>37089</v>
          </cell>
          <cell r="I2201">
            <v>53.85</v>
          </cell>
          <cell r="K2201">
            <v>37102</v>
          </cell>
          <cell r="L2201">
            <v>45.76</v>
          </cell>
          <cell r="N2201">
            <v>37102</v>
          </cell>
          <cell r="O2201">
            <v>125.14</v>
          </cell>
          <cell r="Q2201">
            <v>37102</v>
          </cell>
          <cell r="R2201">
            <v>0.87419999999999998</v>
          </cell>
        </row>
        <row r="2202">
          <cell r="H2202">
            <v>37088</v>
          </cell>
          <cell r="I2202">
            <v>53.774999999999999</v>
          </cell>
          <cell r="K2202">
            <v>37099</v>
          </cell>
          <cell r="L2202">
            <v>45.65</v>
          </cell>
          <cell r="N2202">
            <v>37099</v>
          </cell>
          <cell r="O2202">
            <v>123.53</v>
          </cell>
          <cell r="Q2202">
            <v>37099</v>
          </cell>
          <cell r="R2202">
            <v>0.87739999999999996</v>
          </cell>
        </row>
        <row r="2203">
          <cell r="H2203">
            <v>37085</v>
          </cell>
          <cell r="I2203">
            <v>53.1</v>
          </cell>
          <cell r="K2203">
            <v>37098</v>
          </cell>
          <cell r="L2203">
            <v>45.72</v>
          </cell>
          <cell r="N2203">
            <v>37098</v>
          </cell>
          <cell r="O2203">
            <v>123.76</v>
          </cell>
          <cell r="Q2203">
            <v>37098</v>
          </cell>
          <cell r="R2203">
            <v>0.87770000000000004</v>
          </cell>
        </row>
        <row r="2204">
          <cell r="H2204">
            <v>37084</v>
          </cell>
          <cell r="I2204">
            <v>53.05</v>
          </cell>
          <cell r="K2204">
            <v>37097</v>
          </cell>
          <cell r="L2204">
            <v>45.74</v>
          </cell>
          <cell r="N2204">
            <v>37097</v>
          </cell>
          <cell r="O2204">
            <v>123.53</v>
          </cell>
          <cell r="Q2204">
            <v>37097</v>
          </cell>
          <cell r="R2204">
            <v>0.88129999999999997</v>
          </cell>
        </row>
        <row r="2205">
          <cell r="H2205">
            <v>37083</v>
          </cell>
          <cell r="I2205">
            <v>52.95</v>
          </cell>
          <cell r="K2205">
            <v>37096</v>
          </cell>
          <cell r="L2205">
            <v>45.74</v>
          </cell>
          <cell r="N2205">
            <v>37096</v>
          </cell>
          <cell r="O2205">
            <v>124.09</v>
          </cell>
          <cell r="Q2205">
            <v>37096</v>
          </cell>
          <cell r="R2205">
            <v>0.87390000000000001</v>
          </cell>
        </row>
        <row r="2206">
          <cell r="H2206">
            <v>37082</v>
          </cell>
          <cell r="I2206">
            <v>53</v>
          </cell>
          <cell r="K2206">
            <v>37095</v>
          </cell>
          <cell r="L2206">
            <v>45.75</v>
          </cell>
          <cell r="N2206">
            <v>37095</v>
          </cell>
          <cell r="O2206">
            <v>124.4</v>
          </cell>
          <cell r="Q2206">
            <v>37095</v>
          </cell>
          <cell r="R2206">
            <v>0.86899999999999999</v>
          </cell>
        </row>
        <row r="2207">
          <cell r="H2207">
            <v>37081</v>
          </cell>
          <cell r="I2207">
            <v>52.8</v>
          </cell>
          <cell r="K2207">
            <v>37092</v>
          </cell>
          <cell r="L2207">
            <v>45.8</v>
          </cell>
          <cell r="N2207">
            <v>37092</v>
          </cell>
          <cell r="O2207">
            <v>122.98</v>
          </cell>
          <cell r="Q2207">
            <v>37092</v>
          </cell>
          <cell r="R2207">
            <v>0.87109999999999999</v>
          </cell>
        </row>
        <row r="2208">
          <cell r="H2208">
            <v>37078</v>
          </cell>
          <cell r="I2208">
            <v>52.8</v>
          </cell>
          <cell r="K2208">
            <v>37091</v>
          </cell>
          <cell r="L2208">
            <v>45.74</v>
          </cell>
          <cell r="N2208">
            <v>37091</v>
          </cell>
          <cell r="O2208">
            <v>123.33</v>
          </cell>
          <cell r="Q2208">
            <v>37091</v>
          </cell>
          <cell r="R2208">
            <v>0.87080000000000002</v>
          </cell>
        </row>
        <row r="2209">
          <cell r="H2209">
            <v>37077</v>
          </cell>
          <cell r="I2209">
            <v>52.975000000000001</v>
          </cell>
          <cell r="K2209">
            <v>37090</v>
          </cell>
          <cell r="L2209">
            <v>45.74</v>
          </cell>
          <cell r="N2209">
            <v>37090</v>
          </cell>
          <cell r="O2209">
            <v>123.89</v>
          </cell>
          <cell r="Q2209">
            <v>37090</v>
          </cell>
          <cell r="R2209">
            <v>0.87350000000000005</v>
          </cell>
        </row>
        <row r="2210">
          <cell r="H2210">
            <v>37076</v>
          </cell>
          <cell r="I2210">
            <v>52.95</v>
          </cell>
          <cell r="K2210">
            <v>37089</v>
          </cell>
          <cell r="L2210">
            <v>45.75</v>
          </cell>
          <cell r="N2210">
            <v>37089</v>
          </cell>
          <cell r="O2210">
            <v>124.96</v>
          </cell>
          <cell r="Q2210">
            <v>37089</v>
          </cell>
          <cell r="R2210">
            <v>0.85950000000000004</v>
          </cell>
        </row>
        <row r="2211">
          <cell r="H2211">
            <v>37075</v>
          </cell>
          <cell r="I2211">
            <v>52.95</v>
          </cell>
          <cell r="K2211">
            <v>37088</v>
          </cell>
          <cell r="L2211">
            <v>45.75</v>
          </cell>
          <cell r="N2211">
            <v>37088</v>
          </cell>
          <cell r="O2211">
            <v>125.46</v>
          </cell>
          <cell r="Q2211">
            <v>37088</v>
          </cell>
          <cell r="R2211">
            <v>0.85219999999999996</v>
          </cell>
        </row>
        <row r="2212">
          <cell r="H2212">
            <v>37074</v>
          </cell>
          <cell r="I2212">
            <v>52.75</v>
          </cell>
          <cell r="K2212">
            <v>37085</v>
          </cell>
          <cell r="L2212">
            <v>45.65</v>
          </cell>
          <cell r="N2212">
            <v>37085</v>
          </cell>
          <cell r="O2212">
            <v>124.94</v>
          </cell>
          <cell r="Q2212">
            <v>37085</v>
          </cell>
          <cell r="R2212">
            <v>0.85470000000000002</v>
          </cell>
        </row>
        <row r="2213">
          <cell r="H2213">
            <v>37071</v>
          </cell>
          <cell r="I2213">
            <v>52.424999999999997</v>
          </cell>
          <cell r="K2213">
            <v>37084</v>
          </cell>
          <cell r="L2213">
            <v>45.58</v>
          </cell>
          <cell r="N2213">
            <v>37084</v>
          </cell>
          <cell r="O2213">
            <v>123.89</v>
          </cell>
          <cell r="Q2213">
            <v>37084</v>
          </cell>
          <cell r="R2213">
            <v>0.85360000000000003</v>
          </cell>
        </row>
        <row r="2214">
          <cell r="H2214">
            <v>37070</v>
          </cell>
          <cell r="I2214">
            <v>52.4</v>
          </cell>
          <cell r="K2214">
            <v>37083</v>
          </cell>
          <cell r="L2214">
            <v>45.57</v>
          </cell>
          <cell r="N2214">
            <v>37083</v>
          </cell>
          <cell r="O2214">
            <v>124.31</v>
          </cell>
          <cell r="Q2214">
            <v>37083</v>
          </cell>
          <cell r="R2214">
            <v>0.85880000000000001</v>
          </cell>
        </row>
        <row r="2215">
          <cell r="H2215">
            <v>37069</v>
          </cell>
          <cell r="I2215">
            <v>52.28</v>
          </cell>
          <cell r="K2215">
            <v>37082</v>
          </cell>
          <cell r="L2215">
            <v>45.53</v>
          </cell>
          <cell r="N2215">
            <v>37082</v>
          </cell>
          <cell r="O2215">
            <v>125.42</v>
          </cell>
          <cell r="Q2215">
            <v>37082</v>
          </cell>
          <cell r="R2215">
            <v>0.85499999999999998</v>
          </cell>
        </row>
        <row r="2216">
          <cell r="H2216">
            <v>37068</v>
          </cell>
          <cell r="I2216">
            <v>52.28</v>
          </cell>
          <cell r="K2216">
            <v>37081</v>
          </cell>
          <cell r="L2216">
            <v>45.42</v>
          </cell>
          <cell r="N2216">
            <v>37081</v>
          </cell>
          <cell r="O2216">
            <v>125.33</v>
          </cell>
          <cell r="Q2216">
            <v>37081</v>
          </cell>
          <cell r="R2216">
            <v>0.85</v>
          </cell>
        </row>
        <row r="2217">
          <cell r="H2217">
            <v>37067</v>
          </cell>
          <cell r="I2217">
            <v>52.25</v>
          </cell>
          <cell r="K2217">
            <v>37078</v>
          </cell>
          <cell r="L2217">
            <v>45.37</v>
          </cell>
          <cell r="N2217">
            <v>37078</v>
          </cell>
          <cell r="O2217">
            <v>125.87</v>
          </cell>
          <cell r="Q2217">
            <v>37078</v>
          </cell>
          <cell r="R2217">
            <v>0.84760000000000002</v>
          </cell>
        </row>
        <row r="2218">
          <cell r="H2218">
            <v>37064</v>
          </cell>
          <cell r="I2218">
            <v>52.2</v>
          </cell>
          <cell r="K2218">
            <v>37077</v>
          </cell>
          <cell r="L2218">
            <v>45.55</v>
          </cell>
          <cell r="N2218">
            <v>37077</v>
          </cell>
          <cell r="O2218">
            <v>125.68</v>
          </cell>
          <cell r="Q2218">
            <v>37077</v>
          </cell>
          <cell r="R2218">
            <v>0.83640000000000003</v>
          </cell>
        </row>
        <row r="2219">
          <cell r="H2219">
            <v>37063</v>
          </cell>
          <cell r="I2219">
            <v>52.2</v>
          </cell>
          <cell r="K2219">
            <v>37076</v>
          </cell>
          <cell r="L2219">
            <v>45.49</v>
          </cell>
          <cell r="N2219">
            <v>37076</v>
          </cell>
          <cell r="O2219">
            <v>124.45</v>
          </cell>
          <cell r="Q2219">
            <v>37076</v>
          </cell>
          <cell r="R2219">
            <v>0.84630000000000005</v>
          </cell>
        </row>
        <row r="2220">
          <cell r="H2220">
            <v>37062</v>
          </cell>
          <cell r="I2220">
            <v>52.25</v>
          </cell>
          <cell r="K2220">
            <v>37075</v>
          </cell>
          <cell r="L2220">
            <v>45.43</v>
          </cell>
          <cell r="N2220">
            <v>37075</v>
          </cell>
          <cell r="O2220">
            <v>124.4</v>
          </cell>
          <cell r="Q2220">
            <v>37075</v>
          </cell>
          <cell r="R2220">
            <v>0.84840000000000004</v>
          </cell>
        </row>
        <row r="2221">
          <cell r="H2221">
            <v>37061</v>
          </cell>
          <cell r="I2221">
            <v>52.25</v>
          </cell>
          <cell r="K2221">
            <v>37074</v>
          </cell>
          <cell r="L2221">
            <v>45.29</v>
          </cell>
          <cell r="N2221">
            <v>37074</v>
          </cell>
          <cell r="O2221">
            <v>124.12</v>
          </cell>
          <cell r="Q2221">
            <v>37074</v>
          </cell>
          <cell r="R2221">
            <v>0.8478</v>
          </cell>
        </row>
        <row r="2222">
          <cell r="H2222">
            <v>37060</v>
          </cell>
          <cell r="I2222">
            <v>52.05</v>
          </cell>
          <cell r="K2222">
            <v>37071</v>
          </cell>
          <cell r="L2222">
            <v>45.28</v>
          </cell>
          <cell r="N2222">
            <v>37071</v>
          </cell>
          <cell r="O2222">
            <v>124.65</v>
          </cell>
          <cell r="Q2222">
            <v>37071</v>
          </cell>
          <cell r="R2222">
            <v>0.84899999999999998</v>
          </cell>
        </row>
        <row r="2223">
          <cell r="H2223">
            <v>37057</v>
          </cell>
          <cell r="I2223">
            <v>51.35</v>
          </cell>
          <cell r="K2223">
            <v>37070</v>
          </cell>
          <cell r="L2223">
            <v>45.28</v>
          </cell>
          <cell r="N2223">
            <v>37070</v>
          </cell>
          <cell r="O2223">
            <v>124.78</v>
          </cell>
          <cell r="Q2223">
            <v>37070</v>
          </cell>
          <cell r="R2223">
            <v>0.84419999999999995</v>
          </cell>
        </row>
        <row r="2224">
          <cell r="H2224">
            <v>37056</v>
          </cell>
          <cell r="I2224">
            <v>51.25</v>
          </cell>
          <cell r="K2224">
            <v>37069</v>
          </cell>
          <cell r="L2224">
            <v>45.23</v>
          </cell>
          <cell r="N2224">
            <v>37069</v>
          </cell>
          <cell r="O2224">
            <v>124.34</v>
          </cell>
          <cell r="Q2224">
            <v>37069</v>
          </cell>
          <cell r="R2224">
            <v>0.85970000000000002</v>
          </cell>
        </row>
        <row r="2225">
          <cell r="H2225">
            <v>37055</v>
          </cell>
          <cell r="I2225">
            <v>51.35</v>
          </cell>
          <cell r="K2225">
            <v>37068</v>
          </cell>
          <cell r="L2225">
            <v>45.2</v>
          </cell>
          <cell r="N2225">
            <v>37068</v>
          </cell>
          <cell r="O2225">
            <v>123.79</v>
          </cell>
          <cell r="Q2225">
            <v>37068</v>
          </cell>
          <cell r="R2225">
            <v>0.86350000000000005</v>
          </cell>
        </row>
        <row r="2226">
          <cell r="H2226">
            <v>37054</v>
          </cell>
          <cell r="I2226">
            <v>51.25</v>
          </cell>
          <cell r="K2226">
            <v>37067</v>
          </cell>
          <cell r="L2226">
            <v>45.12</v>
          </cell>
          <cell r="N2226">
            <v>37067</v>
          </cell>
          <cell r="O2226">
            <v>123.81</v>
          </cell>
          <cell r="Q2226">
            <v>37067</v>
          </cell>
          <cell r="R2226">
            <v>0.85909999999999997</v>
          </cell>
        </row>
        <row r="2227">
          <cell r="H2227">
            <v>37053</v>
          </cell>
          <cell r="I2227">
            <v>51.2</v>
          </cell>
          <cell r="K2227">
            <v>37064</v>
          </cell>
          <cell r="L2227">
            <v>45.26</v>
          </cell>
          <cell r="N2227">
            <v>37064</v>
          </cell>
          <cell r="O2227">
            <v>124.5</v>
          </cell>
          <cell r="Q2227">
            <v>37064</v>
          </cell>
          <cell r="R2227">
            <v>0.85760000000000003</v>
          </cell>
        </row>
        <row r="2228">
          <cell r="H2228">
            <v>37050</v>
          </cell>
          <cell r="I2228">
            <v>50.95</v>
          </cell>
          <cell r="K2228">
            <v>37063</v>
          </cell>
          <cell r="L2228">
            <v>45.23</v>
          </cell>
          <cell r="N2228">
            <v>37063</v>
          </cell>
          <cell r="O2228">
            <v>124.6</v>
          </cell>
          <cell r="Q2228">
            <v>37063</v>
          </cell>
          <cell r="R2228">
            <v>0.85460000000000003</v>
          </cell>
        </row>
        <row r="2229">
          <cell r="H2229">
            <v>37049</v>
          </cell>
          <cell r="I2229">
            <v>50.7</v>
          </cell>
          <cell r="K2229">
            <v>37062</v>
          </cell>
          <cell r="L2229">
            <v>45.26</v>
          </cell>
          <cell r="N2229">
            <v>37062</v>
          </cell>
          <cell r="O2229">
            <v>123.83</v>
          </cell>
          <cell r="Q2229">
            <v>37062</v>
          </cell>
          <cell r="R2229">
            <v>0.85470000000000002</v>
          </cell>
        </row>
        <row r="2230">
          <cell r="H2230">
            <v>37048</v>
          </cell>
          <cell r="I2230">
            <v>50.7</v>
          </cell>
          <cell r="K2230">
            <v>37061</v>
          </cell>
          <cell r="L2230">
            <v>45.24</v>
          </cell>
          <cell r="N2230">
            <v>37061</v>
          </cell>
          <cell r="O2230">
            <v>122.85</v>
          </cell>
          <cell r="Q2230">
            <v>37061</v>
          </cell>
          <cell r="R2230">
            <v>0.85399999999999998</v>
          </cell>
        </row>
        <row r="2231">
          <cell r="H2231">
            <v>37047</v>
          </cell>
          <cell r="I2231">
            <v>50.65</v>
          </cell>
          <cell r="K2231">
            <v>37060</v>
          </cell>
          <cell r="L2231">
            <v>45.33</v>
          </cell>
          <cell r="N2231">
            <v>37060</v>
          </cell>
          <cell r="O2231">
            <v>123.27</v>
          </cell>
          <cell r="Q2231">
            <v>37060</v>
          </cell>
          <cell r="R2231">
            <v>0.86080000000000001</v>
          </cell>
        </row>
        <row r="2232">
          <cell r="H2232">
            <v>37046</v>
          </cell>
          <cell r="I2232">
            <v>50.75</v>
          </cell>
          <cell r="K2232">
            <v>37057</v>
          </cell>
          <cell r="L2232">
            <v>45.3</v>
          </cell>
          <cell r="N2232">
            <v>37057</v>
          </cell>
          <cell r="O2232">
            <v>122.93</v>
          </cell>
          <cell r="Q2232">
            <v>37057</v>
          </cell>
          <cell r="R2232">
            <v>0.86099999999999999</v>
          </cell>
        </row>
        <row r="2233">
          <cell r="H2233">
            <v>37043</v>
          </cell>
          <cell r="I2233">
            <v>50.75</v>
          </cell>
          <cell r="K2233">
            <v>37056</v>
          </cell>
          <cell r="L2233">
            <v>45.35</v>
          </cell>
          <cell r="N2233">
            <v>37056</v>
          </cell>
          <cell r="O2233">
            <v>121.34</v>
          </cell>
          <cell r="Q2233">
            <v>37056</v>
          </cell>
          <cell r="R2233">
            <v>0.86240000000000006</v>
          </cell>
        </row>
        <row r="2234">
          <cell r="H2234">
            <v>37042</v>
          </cell>
          <cell r="I2234">
            <v>50.5</v>
          </cell>
          <cell r="K2234">
            <v>37055</v>
          </cell>
          <cell r="L2234">
            <v>45.38</v>
          </cell>
          <cell r="N2234">
            <v>37055</v>
          </cell>
          <cell r="O2234">
            <v>122.12</v>
          </cell>
          <cell r="Q2234">
            <v>37055</v>
          </cell>
          <cell r="R2234">
            <v>0.85529999999999995</v>
          </cell>
        </row>
        <row r="2235">
          <cell r="H2235">
            <v>37041</v>
          </cell>
          <cell r="I2235">
            <v>50.6</v>
          </cell>
          <cell r="K2235">
            <v>37054</v>
          </cell>
          <cell r="L2235">
            <v>45.27</v>
          </cell>
          <cell r="N2235">
            <v>37054</v>
          </cell>
          <cell r="O2235">
            <v>121.69</v>
          </cell>
          <cell r="Q2235">
            <v>37054</v>
          </cell>
          <cell r="R2235">
            <v>0.85350000000000004</v>
          </cell>
        </row>
        <row r="2236">
          <cell r="H2236">
            <v>37040</v>
          </cell>
          <cell r="I2236">
            <v>50.6</v>
          </cell>
          <cell r="K2236">
            <v>37053</v>
          </cell>
          <cell r="L2236">
            <v>45.19</v>
          </cell>
          <cell r="N2236">
            <v>37053</v>
          </cell>
          <cell r="O2236">
            <v>121.91</v>
          </cell>
          <cell r="Q2236">
            <v>37053</v>
          </cell>
          <cell r="R2236">
            <v>0.84240000000000004</v>
          </cell>
        </row>
        <row r="2237">
          <cell r="H2237">
            <v>37039</v>
          </cell>
          <cell r="I2237">
            <v>50.8</v>
          </cell>
          <cell r="K2237">
            <v>37050</v>
          </cell>
          <cell r="L2237">
            <v>45.12</v>
          </cell>
          <cell r="N2237">
            <v>37050</v>
          </cell>
          <cell r="O2237">
            <v>120.94</v>
          </cell>
          <cell r="Q2237">
            <v>37050</v>
          </cell>
          <cell r="R2237">
            <v>0.85050000000000003</v>
          </cell>
        </row>
        <row r="2238">
          <cell r="H2238">
            <v>37036</v>
          </cell>
          <cell r="I2238">
            <v>50.424999999999997</v>
          </cell>
          <cell r="K2238">
            <v>37049</v>
          </cell>
          <cell r="L2238">
            <v>45.17</v>
          </cell>
          <cell r="N2238">
            <v>37049</v>
          </cell>
          <cell r="O2238">
            <v>120.15</v>
          </cell>
          <cell r="Q2238">
            <v>37049</v>
          </cell>
          <cell r="R2238">
            <v>0.85089999999999999</v>
          </cell>
        </row>
        <row r="2239">
          <cell r="H2239">
            <v>37035</v>
          </cell>
          <cell r="I2239">
            <v>50.36</v>
          </cell>
          <cell r="K2239">
            <v>37048</v>
          </cell>
          <cell r="L2239">
            <v>45.29</v>
          </cell>
          <cell r="N2239">
            <v>37048</v>
          </cell>
          <cell r="O2239">
            <v>120.15</v>
          </cell>
          <cell r="Q2239">
            <v>37048</v>
          </cell>
          <cell r="R2239">
            <v>0.8478</v>
          </cell>
        </row>
        <row r="2240">
          <cell r="H2240">
            <v>37034</v>
          </cell>
          <cell r="I2240">
            <v>50.35</v>
          </cell>
          <cell r="K2240">
            <v>37047</v>
          </cell>
          <cell r="L2240">
            <v>45.03</v>
          </cell>
          <cell r="N2240">
            <v>37047</v>
          </cell>
          <cell r="O2240">
            <v>120.24</v>
          </cell>
          <cell r="Q2240">
            <v>37047</v>
          </cell>
          <cell r="R2240">
            <v>0.85399999999999998</v>
          </cell>
        </row>
        <row r="2241">
          <cell r="H2241">
            <v>37033</v>
          </cell>
          <cell r="I2241">
            <v>50.7</v>
          </cell>
          <cell r="K2241">
            <v>37046</v>
          </cell>
          <cell r="L2241">
            <v>45.4</v>
          </cell>
          <cell r="N2241">
            <v>37046</v>
          </cell>
          <cell r="O2241">
            <v>119.28</v>
          </cell>
          <cell r="Q2241">
            <v>37046</v>
          </cell>
          <cell r="R2241">
            <v>0.84570000000000001</v>
          </cell>
        </row>
        <row r="2242">
          <cell r="H2242">
            <v>37032</v>
          </cell>
          <cell r="I2242">
            <v>50.8</v>
          </cell>
          <cell r="K2242">
            <v>37043</v>
          </cell>
          <cell r="L2242">
            <v>45.38</v>
          </cell>
          <cell r="N2242">
            <v>37043</v>
          </cell>
          <cell r="O2242">
            <v>119.24</v>
          </cell>
          <cell r="Q2242">
            <v>37043</v>
          </cell>
          <cell r="R2242">
            <v>0.84750000000000003</v>
          </cell>
        </row>
        <row r="2243">
          <cell r="H2243">
            <v>37029</v>
          </cell>
          <cell r="I2243">
            <v>50.35</v>
          </cell>
          <cell r="K2243">
            <v>37042</v>
          </cell>
          <cell r="L2243">
            <v>45.4</v>
          </cell>
          <cell r="N2243">
            <v>37042</v>
          </cell>
          <cell r="O2243">
            <v>119.22</v>
          </cell>
          <cell r="Q2243">
            <v>37042</v>
          </cell>
          <cell r="R2243">
            <v>0.84530000000000005</v>
          </cell>
        </row>
        <row r="2244">
          <cell r="H2244">
            <v>37028</v>
          </cell>
          <cell r="I2244">
            <v>50.25</v>
          </cell>
          <cell r="K2244">
            <v>37041</v>
          </cell>
          <cell r="L2244">
            <v>45.39</v>
          </cell>
          <cell r="N2244">
            <v>37041</v>
          </cell>
          <cell r="O2244">
            <v>120.35</v>
          </cell>
          <cell r="Q2244">
            <v>37041</v>
          </cell>
          <cell r="R2244">
            <v>0.85680000000000001</v>
          </cell>
        </row>
        <row r="2245">
          <cell r="H2245">
            <v>37027</v>
          </cell>
          <cell r="I2245">
            <v>50.2</v>
          </cell>
          <cell r="K2245">
            <v>37040</v>
          </cell>
          <cell r="L2245">
            <v>45.47</v>
          </cell>
          <cell r="N2245">
            <v>37040</v>
          </cell>
          <cell r="O2245">
            <v>120.26</v>
          </cell>
          <cell r="Q2245">
            <v>37040</v>
          </cell>
          <cell r="R2245">
            <v>0.85550000000000004</v>
          </cell>
        </row>
        <row r="2246">
          <cell r="H2246">
            <v>37026</v>
          </cell>
          <cell r="I2246">
            <v>50.225000000000001</v>
          </cell>
          <cell r="K2246">
            <v>37039</v>
          </cell>
          <cell r="L2246">
            <v>45.6</v>
          </cell>
          <cell r="N2246">
            <v>37039</v>
          </cell>
          <cell r="O2246">
            <v>121.07</v>
          </cell>
          <cell r="Q2246">
            <v>37039</v>
          </cell>
          <cell r="R2246">
            <v>0.86029999999999995</v>
          </cell>
        </row>
        <row r="2247">
          <cell r="H2247">
            <v>37025</v>
          </cell>
          <cell r="I2247">
            <v>50.3</v>
          </cell>
          <cell r="K2247">
            <v>37036</v>
          </cell>
          <cell r="L2247">
            <v>45.56</v>
          </cell>
          <cell r="N2247">
            <v>37036</v>
          </cell>
          <cell r="O2247">
            <v>120.65</v>
          </cell>
          <cell r="Q2247">
            <v>37036</v>
          </cell>
          <cell r="R2247">
            <v>0.86109999999999998</v>
          </cell>
        </row>
        <row r="2248">
          <cell r="H2248">
            <v>37022</v>
          </cell>
          <cell r="I2248">
            <v>50.25</v>
          </cell>
          <cell r="K2248">
            <v>37035</v>
          </cell>
          <cell r="L2248">
            <v>45.4</v>
          </cell>
          <cell r="N2248">
            <v>37035</v>
          </cell>
          <cell r="O2248">
            <v>119.82</v>
          </cell>
          <cell r="Q2248">
            <v>37035</v>
          </cell>
          <cell r="R2248">
            <v>0.85660000000000003</v>
          </cell>
        </row>
        <row r="2249">
          <cell r="H2249">
            <v>37021</v>
          </cell>
          <cell r="I2249">
            <v>50.6</v>
          </cell>
          <cell r="K2249">
            <v>37034</v>
          </cell>
          <cell r="L2249">
            <v>45.43</v>
          </cell>
          <cell r="N2249">
            <v>37034</v>
          </cell>
          <cell r="O2249">
            <v>120.15</v>
          </cell>
          <cell r="Q2249">
            <v>37034</v>
          </cell>
          <cell r="R2249">
            <v>0.85680000000000001</v>
          </cell>
        </row>
        <row r="2250">
          <cell r="H2250">
            <v>37020</v>
          </cell>
          <cell r="I2250">
            <v>50.65</v>
          </cell>
          <cell r="K2250">
            <v>37033</v>
          </cell>
          <cell r="L2250">
            <v>45.61</v>
          </cell>
          <cell r="N2250">
            <v>37033</v>
          </cell>
          <cell r="O2250">
            <v>122.89</v>
          </cell>
          <cell r="Q2250">
            <v>37033</v>
          </cell>
          <cell r="R2250">
            <v>0.86539999999999995</v>
          </cell>
        </row>
        <row r="2251">
          <cell r="H2251">
            <v>37019</v>
          </cell>
          <cell r="I2251">
            <v>50.45</v>
          </cell>
          <cell r="K2251">
            <v>37032</v>
          </cell>
          <cell r="L2251">
            <v>45.61</v>
          </cell>
          <cell r="N2251">
            <v>37032</v>
          </cell>
          <cell r="O2251">
            <v>122.65</v>
          </cell>
          <cell r="Q2251">
            <v>37032</v>
          </cell>
          <cell r="R2251">
            <v>0.87680000000000002</v>
          </cell>
        </row>
        <row r="2252">
          <cell r="H2252">
            <v>37018</v>
          </cell>
          <cell r="I2252">
            <v>50.45</v>
          </cell>
          <cell r="K2252">
            <v>37029</v>
          </cell>
          <cell r="L2252">
            <v>45.53</v>
          </cell>
          <cell r="N2252">
            <v>37029</v>
          </cell>
          <cell r="O2252">
            <v>123.49</v>
          </cell>
          <cell r="Q2252">
            <v>37029</v>
          </cell>
          <cell r="R2252">
            <v>0.88139999999999996</v>
          </cell>
        </row>
        <row r="2253">
          <cell r="H2253">
            <v>37015</v>
          </cell>
          <cell r="I2253">
            <v>50.45</v>
          </cell>
          <cell r="K2253">
            <v>37028</v>
          </cell>
          <cell r="L2253">
            <v>45.31</v>
          </cell>
          <cell r="N2253">
            <v>37028</v>
          </cell>
          <cell r="O2253">
            <v>122.57</v>
          </cell>
          <cell r="Q2253">
            <v>37028</v>
          </cell>
          <cell r="R2253">
            <v>0.88280000000000003</v>
          </cell>
        </row>
        <row r="2254">
          <cell r="H2254">
            <v>37014</v>
          </cell>
          <cell r="I2254">
            <v>50.25</v>
          </cell>
          <cell r="K2254">
            <v>37027</v>
          </cell>
          <cell r="L2254">
            <v>45.32</v>
          </cell>
          <cell r="N2254">
            <v>37027</v>
          </cell>
          <cell r="O2254">
            <v>123.44</v>
          </cell>
          <cell r="Q2254">
            <v>37027</v>
          </cell>
          <cell r="R2254">
            <v>0.88300000000000001</v>
          </cell>
        </row>
        <row r="2255">
          <cell r="H2255">
            <v>37013</v>
          </cell>
          <cell r="I2255">
            <v>50.75</v>
          </cell>
          <cell r="K2255">
            <v>37026</v>
          </cell>
          <cell r="L2255">
            <v>45.51</v>
          </cell>
          <cell r="N2255">
            <v>37026</v>
          </cell>
          <cell r="O2255">
            <v>123.32</v>
          </cell>
          <cell r="Q2255">
            <v>37026</v>
          </cell>
          <cell r="R2255">
            <v>0.87849999999999995</v>
          </cell>
        </row>
        <row r="2256">
          <cell r="H2256">
            <v>37012</v>
          </cell>
          <cell r="I2256">
            <v>51.5</v>
          </cell>
          <cell r="K2256">
            <v>37025</v>
          </cell>
          <cell r="L2256">
            <v>45.53</v>
          </cell>
          <cell r="N2256">
            <v>37025</v>
          </cell>
          <cell r="O2256">
            <v>123.35</v>
          </cell>
          <cell r="Q2256">
            <v>37025</v>
          </cell>
          <cell r="R2256">
            <v>0.87409999999999999</v>
          </cell>
        </row>
        <row r="2257">
          <cell r="H2257">
            <v>37011</v>
          </cell>
          <cell r="I2257">
            <v>51.4</v>
          </cell>
          <cell r="K2257">
            <v>37022</v>
          </cell>
          <cell r="L2257">
            <v>45.48</v>
          </cell>
          <cell r="N2257">
            <v>37022</v>
          </cell>
          <cell r="O2257">
            <v>122.51</v>
          </cell>
          <cell r="Q2257">
            <v>37022</v>
          </cell>
          <cell r="R2257">
            <v>0.87529999999999997</v>
          </cell>
        </row>
        <row r="2258">
          <cell r="H2258">
            <v>37008</v>
          </cell>
          <cell r="I2258">
            <v>50.9</v>
          </cell>
          <cell r="K2258">
            <v>37021</v>
          </cell>
          <cell r="L2258">
            <v>45.47</v>
          </cell>
          <cell r="N2258">
            <v>37021</v>
          </cell>
          <cell r="O2258">
            <v>122.58</v>
          </cell>
          <cell r="Q2258">
            <v>37021</v>
          </cell>
          <cell r="R2258">
            <v>0.88139999999999996</v>
          </cell>
        </row>
        <row r="2259">
          <cell r="H2259">
            <v>37007</v>
          </cell>
          <cell r="I2259">
            <v>51</v>
          </cell>
          <cell r="K2259">
            <v>37020</v>
          </cell>
          <cell r="L2259">
            <v>45.56</v>
          </cell>
          <cell r="N2259">
            <v>37020</v>
          </cell>
          <cell r="O2259">
            <v>122.27</v>
          </cell>
          <cell r="Q2259">
            <v>37020</v>
          </cell>
          <cell r="R2259">
            <v>0.88629999999999998</v>
          </cell>
        </row>
        <row r="2260">
          <cell r="H2260">
            <v>37006</v>
          </cell>
          <cell r="I2260">
            <v>50.625</v>
          </cell>
          <cell r="K2260">
            <v>37019</v>
          </cell>
          <cell r="L2260">
            <v>45.65</v>
          </cell>
          <cell r="N2260">
            <v>37019</v>
          </cell>
          <cell r="O2260">
            <v>121.29</v>
          </cell>
          <cell r="Q2260">
            <v>37019</v>
          </cell>
          <cell r="R2260">
            <v>0.88500000000000001</v>
          </cell>
        </row>
        <row r="2261">
          <cell r="H2261">
            <v>37005</v>
          </cell>
          <cell r="I2261">
            <v>50.5</v>
          </cell>
          <cell r="K2261">
            <v>37018</v>
          </cell>
          <cell r="L2261">
            <v>45.63</v>
          </cell>
          <cell r="N2261">
            <v>37018</v>
          </cell>
          <cell r="O2261">
            <v>121.13</v>
          </cell>
          <cell r="Q2261">
            <v>37018</v>
          </cell>
          <cell r="R2261">
            <v>0.89029999999999998</v>
          </cell>
        </row>
        <row r="2262">
          <cell r="H2262">
            <v>37004</v>
          </cell>
          <cell r="I2262">
            <v>50.5</v>
          </cell>
          <cell r="K2262">
            <v>37015</v>
          </cell>
          <cell r="L2262">
            <v>45.65</v>
          </cell>
          <cell r="N2262">
            <v>37015</v>
          </cell>
          <cell r="O2262">
            <v>121.35</v>
          </cell>
          <cell r="Q2262">
            <v>37015</v>
          </cell>
          <cell r="R2262">
            <v>0.89249999999999996</v>
          </cell>
        </row>
        <row r="2263">
          <cell r="H2263">
            <v>37001</v>
          </cell>
          <cell r="I2263">
            <v>50.3</v>
          </cell>
          <cell r="K2263">
            <v>37014</v>
          </cell>
          <cell r="L2263">
            <v>45.43</v>
          </cell>
          <cell r="N2263">
            <v>37014</v>
          </cell>
          <cell r="O2263">
            <v>121.36</v>
          </cell>
          <cell r="Q2263">
            <v>37014</v>
          </cell>
          <cell r="R2263">
            <v>0.88990000000000002</v>
          </cell>
        </row>
        <row r="2264">
          <cell r="H2264">
            <v>37000</v>
          </cell>
          <cell r="I2264">
            <v>49.975000000000001</v>
          </cell>
          <cell r="K2264">
            <v>37013</v>
          </cell>
          <cell r="L2264">
            <v>45.49</v>
          </cell>
          <cell r="N2264">
            <v>37013</v>
          </cell>
          <cell r="O2264">
            <v>121.43</v>
          </cell>
          <cell r="Q2264">
            <v>37013</v>
          </cell>
          <cell r="R2264">
            <v>0.89390000000000003</v>
          </cell>
        </row>
        <row r="2265">
          <cell r="H2265">
            <v>36999</v>
          </cell>
          <cell r="I2265">
            <v>50</v>
          </cell>
          <cell r="K2265">
            <v>37012</v>
          </cell>
          <cell r="L2265">
            <v>45.6</v>
          </cell>
          <cell r="N2265">
            <v>37012</v>
          </cell>
          <cell r="O2265">
            <v>121.98</v>
          </cell>
          <cell r="Q2265">
            <v>37012</v>
          </cell>
          <cell r="R2265">
            <v>0.89270000000000005</v>
          </cell>
        </row>
        <row r="2266">
          <cell r="H2266">
            <v>36998</v>
          </cell>
          <cell r="I2266">
            <v>50.274999999999999</v>
          </cell>
          <cell r="K2266">
            <v>37011</v>
          </cell>
          <cell r="L2266">
            <v>45.61</v>
          </cell>
          <cell r="N2266">
            <v>37011</v>
          </cell>
          <cell r="O2266">
            <v>123.48</v>
          </cell>
          <cell r="Q2266">
            <v>37011</v>
          </cell>
          <cell r="R2266">
            <v>0.8891</v>
          </cell>
        </row>
        <row r="2267">
          <cell r="H2267">
            <v>36997</v>
          </cell>
          <cell r="I2267">
            <v>50.2</v>
          </cell>
          <cell r="K2267">
            <v>37008</v>
          </cell>
          <cell r="L2267">
            <v>45.68</v>
          </cell>
          <cell r="N2267">
            <v>37008</v>
          </cell>
          <cell r="O2267">
            <v>123.99</v>
          </cell>
          <cell r="Q2267">
            <v>37008</v>
          </cell>
          <cell r="R2267">
            <v>0.89180000000000004</v>
          </cell>
        </row>
        <row r="2268">
          <cell r="H2268">
            <v>36994</v>
          </cell>
          <cell r="I2268">
            <v>49.85</v>
          </cell>
          <cell r="K2268">
            <v>37007</v>
          </cell>
          <cell r="L2268">
            <v>45.7</v>
          </cell>
          <cell r="N2268">
            <v>37007</v>
          </cell>
          <cell r="O2268">
            <v>123.17</v>
          </cell>
          <cell r="Q2268">
            <v>37007</v>
          </cell>
          <cell r="R2268">
            <v>0.90339999999999998</v>
          </cell>
        </row>
        <row r="2269">
          <cell r="H2269">
            <v>36993</v>
          </cell>
          <cell r="I2269">
            <v>49.85</v>
          </cell>
          <cell r="K2269">
            <v>37006</v>
          </cell>
          <cell r="L2269">
            <v>45.6</v>
          </cell>
          <cell r="N2269">
            <v>37006</v>
          </cell>
          <cell r="O2269">
            <v>122.11</v>
          </cell>
          <cell r="Q2269">
            <v>37006</v>
          </cell>
          <cell r="R2269">
            <v>0.89749999999999996</v>
          </cell>
        </row>
        <row r="2270">
          <cell r="H2270">
            <v>36992</v>
          </cell>
          <cell r="I2270">
            <v>49.95</v>
          </cell>
          <cell r="K2270">
            <v>37005</v>
          </cell>
          <cell r="L2270">
            <v>45.53</v>
          </cell>
          <cell r="N2270">
            <v>37005</v>
          </cell>
          <cell r="O2270">
            <v>122.25</v>
          </cell>
          <cell r="Q2270">
            <v>37005</v>
          </cell>
          <cell r="R2270">
            <v>0.89419999999999999</v>
          </cell>
        </row>
        <row r="2271">
          <cell r="H2271">
            <v>36991</v>
          </cell>
          <cell r="I2271">
            <v>50</v>
          </cell>
          <cell r="K2271">
            <v>37004</v>
          </cell>
          <cell r="L2271">
            <v>45.46</v>
          </cell>
          <cell r="N2271">
            <v>37004</v>
          </cell>
          <cell r="O2271">
            <v>121.25</v>
          </cell>
          <cell r="Q2271">
            <v>37004</v>
          </cell>
          <cell r="R2271">
            <v>0.8962</v>
          </cell>
        </row>
        <row r="2272">
          <cell r="H2272">
            <v>36990</v>
          </cell>
          <cell r="I2272">
            <v>50.1</v>
          </cell>
          <cell r="K2272">
            <v>37001</v>
          </cell>
          <cell r="L2272">
            <v>45.65</v>
          </cell>
          <cell r="N2272">
            <v>37001</v>
          </cell>
          <cell r="O2272">
            <v>122.54</v>
          </cell>
          <cell r="Q2272">
            <v>37001</v>
          </cell>
          <cell r="R2272">
            <v>0.9022</v>
          </cell>
        </row>
        <row r="2273">
          <cell r="H2273">
            <v>36987</v>
          </cell>
          <cell r="I2273">
            <v>50.2</v>
          </cell>
          <cell r="K2273">
            <v>37000</v>
          </cell>
          <cell r="L2273">
            <v>45.38</v>
          </cell>
          <cell r="N2273">
            <v>37000</v>
          </cell>
          <cell r="O2273">
            <v>120.94</v>
          </cell>
          <cell r="Q2273">
            <v>37000</v>
          </cell>
          <cell r="R2273">
            <v>0.89749999999999996</v>
          </cell>
        </row>
        <row r="2274">
          <cell r="H2274">
            <v>36986</v>
          </cell>
          <cell r="I2274">
            <v>50.125</v>
          </cell>
          <cell r="K2274">
            <v>36999</v>
          </cell>
          <cell r="L2274">
            <v>45.21</v>
          </cell>
          <cell r="N2274">
            <v>36999</v>
          </cell>
          <cell r="O2274">
            <v>122.05</v>
          </cell>
          <cell r="Q2274">
            <v>36999</v>
          </cell>
          <cell r="R2274">
            <v>0.88349999999999995</v>
          </cell>
        </row>
        <row r="2275">
          <cell r="H2275">
            <v>36985</v>
          </cell>
          <cell r="I2275">
            <v>50.2</v>
          </cell>
          <cell r="K2275">
            <v>36998</v>
          </cell>
          <cell r="L2275">
            <v>45.5</v>
          </cell>
          <cell r="N2275">
            <v>36998</v>
          </cell>
          <cell r="O2275">
            <v>123.36</v>
          </cell>
          <cell r="Q2275">
            <v>36998</v>
          </cell>
          <cell r="R2275">
            <v>0.88349999999999995</v>
          </cell>
        </row>
        <row r="2276">
          <cell r="H2276">
            <v>36984</v>
          </cell>
          <cell r="I2276">
            <v>49.65</v>
          </cell>
          <cell r="K2276">
            <v>36997</v>
          </cell>
          <cell r="L2276">
            <v>45.6</v>
          </cell>
          <cell r="N2276">
            <v>36997</v>
          </cell>
          <cell r="O2276">
            <v>124.34</v>
          </cell>
          <cell r="Q2276">
            <v>36997</v>
          </cell>
          <cell r="R2276">
            <v>0.8891</v>
          </cell>
        </row>
        <row r="2277">
          <cell r="H2277">
            <v>36983</v>
          </cell>
          <cell r="I2277">
            <v>49.615000000000002</v>
          </cell>
          <cell r="K2277">
            <v>36994</v>
          </cell>
          <cell r="L2277">
            <v>45.32</v>
          </cell>
          <cell r="N2277">
            <v>36994</v>
          </cell>
          <cell r="O2277">
            <v>124.19</v>
          </cell>
          <cell r="Q2277">
            <v>36994</v>
          </cell>
          <cell r="R2277">
            <v>0.88819999999999999</v>
          </cell>
        </row>
        <row r="2278">
          <cell r="H2278">
            <v>36980</v>
          </cell>
          <cell r="I2278">
            <v>49.575000000000003</v>
          </cell>
          <cell r="K2278">
            <v>36993</v>
          </cell>
          <cell r="L2278">
            <v>45.4</v>
          </cell>
          <cell r="N2278">
            <v>36993</v>
          </cell>
          <cell r="O2278">
            <v>123.58</v>
          </cell>
          <cell r="Q2278">
            <v>36993</v>
          </cell>
          <cell r="R2278">
            <v>0.89259999999999995</v>
          </cell>
        </row>
        <row r="2279">
          <cell r="H2279">
            <v>36979</v>
          </cell>
          <cell r="I2279">
            <v>49.4</v>
          </cell>
          <cell r="K2279">
            <v>36992</v>
          </cell>
          <cell r="L2279">
            <v>45.47</v>
          </cell>
          <cell r="N2279">
            <v>36992</v>
          </cell>
          <cell r="O2279">
            <v>124.79</v>
          </cell>
          <cell r="Q2279">
            <v>36992</v>
          </cell>
          <cell r="R2279">
            <v>0.88790000000000002</v>
          </cell>
        </row>
        <row r="2280">
          <cell r="H2280">
            <v>36978</v>
          </cell>
          <cell r="I2280">
            <v>49.25</v>
          </cell>
          <cell r="K2280">
            <v>36991</v>
          </cell>
          <cell r="L2280">
            <v>45.57</v>
          </cell>
          <cell r="N2280">
            <v>36991</v>
          </cell>
          <cell r="O2280">
            <v>124.45</v>
          </cell>
          <cell r="Q2280">
            <v>36991</v>
          </cell>
          <cell r="R2280">
            <v>0.88880000000000003</v>
          </cell>
        </row>
        <row r="2281">
          <cell r="H2281">
            <v>36977</v>
          </cell>
          <cell r="I2281">
            <v>49.25</v>
          </cell>
          <cell r="K2281">
            <v>36990</v>
          </cell>
          <cell r="L2281">
            <v>45.63</v>
          </cell>
          <cell r="N2281">
            <v>36990</v>
          </cell>
          <cell r="O2281">
            <v>125.13</v>
          </cell>
          <cell r="Q2281">
            <v>36990</v>
          </cell>
          <cell r="R2281">
            <v>0.89670000000000005</v>
          </cell>
        </row>
        <row r="2282">
          <cell r="H2282">
            <v>36976</v>
          </cell>
          <cell r="I2282">
            <v>49.15</v>
          </cell>
          <cell r="K2282">
            <v>36987</v>
          </cell>
          <cell r="L2282">
            <v>45.5</v>
          </cell>
          <cell r="N2282">
            <v>36987</v>
          </cell>
          <cell r="O2282">
            <v>123.76</v>
          </cell>
          <cell r="Q2282">
            <v>36987</v>
          </cell>
          <cell r="R2282">
            <v>0.9042</v>
          </cell>
        </row>
        <row r="2283">
          <cell r="H2283">
            <v>36973</v>
          </cell>
          <cell r="I2283">
            <v>49.2</v>
          </cell>
          <cell r="K2283">
            <v>36986</v>
          </cell>
          <cell r="L2283">
            <v>45.35</v>
          </cell>
          <cell r="N2283">
            <v>36986</v>
          </cell>
          <cell r="O2283">
            <v>124.01</v>
          </cell>
          <cell r="Q2283">
            <v>36986</v>
          </cell>
          <cell r="R2283">
            <v>0.89680000000000004</v>
          </cell>
        </row>
        <row r="2284">
          <cell r="H2284">
            <v>36972</v>
          </cell>
          <cell r="I2284">
            <v>49.024999999999999</v>
          </cell>
          <cell r="K2284">
            <v>36985</v>
          </cell>
          <cell r="L2284">
            <v>45.35</v>
          </cell>
          <cell r="N2284">
            <v>36985</v>
          </cell>
          <cell r="O2284">
            <v>125.32</v>
          </cell>
          <cell r="Q2284">
            <v>36985</v>
          </cell>
          <cell r="R2284">
            <v>0.90110000000000001</v>
          </cell>
        </row>
        <row r="2285">
          <cell r="H2285">
            <v>36971</v>
          </cell>
          <cell r="I2285">
            <v>48.55</v>
          </cell>
          <cell r="K2285">
            <v>36984</v>
          </cell>
          <cell r="L2285">
            <v>45.14</v>
          </cell>
          <cell r="N2285">
            <v>36984</v>
          </cell>
          <cell r="O2285">
            <v>125.52</v>
          </cell>
          <cell r="Q2285">
            <v>36984</v>
          </cell>
          <cell r="R2285">
            <v>0.89759999999999995</v>
          </cell>
        </row>
        <row r="2286">
          <cell r="H2286">
            <v>36970</v>
          </cell>
          <cell r="I2286">
            <v>48.424999999999997</v>
          </cell>
          <cell r="K2286">
            <v>36983</v>
          </cell>
          <cell r="L2286">
            <v>45.13</v>
          </cell>
          <cell r="N2286">
            <v>36983</v>
          </cell>
          <cell r="O2286">
            <v>126.8</v>
          </cell>
          <cell r="Q2286">
            <v>36983</v>
          </cell>
          <cell r="R2286">
            <v>0.87919999999999998</v>
          </cell>
        </row>
        <row r="2287">
          <cell r="H2287">
            <v>36969</v>
          </cell>
          <cell r="I2287">
            <v>48.45</v>
          </cell>
          <cell r="K2287">
            <v>36980</v>
          </cell>
          <cell r="L2287">
            <v>45.03</v>
          </cell>
          <cell r="N2287">
            <v>36980</v>
          </cell>
          <cell r="O2287">
            <v>126.33</v>
          </cell>
          <cell r="Q2287">
            <v>36980</v>
          </cell>
          <cell r="R2287">
            <v>0.87670000000000003</v>
          </cell>
        </row>
        <row r="2288">
          <cell r="H2288">
            <v>36966</v>
          </cell>
          <cell r="I2288">
            <v>48.674999999999997</v>
          </cell>
          <cell r="K2288">
            <v>36979</v>
          </cell>
          <cell r="L2288">
            <v>44.78</v>
          </cell>
          <cell r="N2288">
            <v>36979</v>
          </cell>
          <cell r="O2288">
            <v>123.67</v>
          </cell>
          <cell r="Q2288">
            <v>36979</v>
          </cell>
          <cell r="R2288">
            <v>0.8821</v>
          </cell>
        </row>
        <row r="2289">
          <cell r="H2289">
            <v>36965</v>
          </cell>
          <cell r="I2289">
            <v>48.6</v>
          </cell>
          <cell r="K2289">
            <v>36978</v>
          </cell>
          <cell r="L2289">
            <v>44.57</v>
          </cell>
          <cell r="N2289">
            <v>36978</v>
          </cell>
          <cell r="O2289">
            <v>122.38</v>
          </cell>
          <cell r="Q2289">
            <v>36978</v>
          </cell>
          <cell r="R2289">
            <v>0.88660000000000005</v>
          </cell>
        </row>
        <row r="2290">
          <cell r="H2290">
            <v>36964</v>
          </cell>
          <cell r="I2290">
            <v>48.25</v>
          </cell>
          <cell r="K2290">
            <v>36977</v>
          </cell>
          <cell r="L2290">
            <v>44.39</v>
          </cell>
          <cell r="N2290">
            <v>36977</v>
          </cell>
          <cell r="O2290">
            <v>122.25</v>
          </cell>
          <cell r="Q2290">
            <v>36977</v>
          </cell>
          <cell r="R2290">
            <v>0.89380000000000004</v>
          </cell>
        </row>
        <row r="2291">
          <cell r="H2291">
            <v>36963</v>
          </cell>
          <cell r="I2291">
            <v>48.16</v>
          </cell>
          <cell r="K2291">
            <v>36976</v>
          </cell>
          <cell r="L2291">
            <v>44.32</v>
          </cell>
          <cell r="N2291">
            <v>36976</v>
          </cell>
          <cell r="O2291">
            <v>122.57</v>
          </cell>
          <cell r="Q2291">
            <v>36976</v>
          </cell>
          <cell r="R2291">
            <v>0.89649999999999996</v>
          </cell>
        </row>
        <row r="2292">
          <cell r="H2292">
            <v>36962</v>
          </cell>
          <cell r="I2292">
            <v>47.95</v>
          </cell>
          <cell r="K2292">
            <v>36973</v>
          </cell>
          <cell r="L2292">
            <v>44.19</v>
          </cell>
          <cell r="N2292">
            <v>36973</v>
          </cell>
          <cell r="O2292">
            <v>122.76</v>
          </cell>
          <cell r="Q2292">
            <v>36973</v>
          </cell>
          <cell r="R2292">
            <v>0.88990000000000002</v>
          </cell>
        </row>
        <row r="2293">
          <cell r="H2293">
            <v>36959</v>
          </cell>
          <cell r="I2293">
            <v>48.05</v>
          </cell>
          <cell r="K2293">
            <v>36972</v>
          </cell>
          <cell r="L2293">
            <v>44.43</v>
          </cell>
          <cell r="N2293">
            <v>36972</v>
          </cell>
          <cell r="O2293">
            <v>123.52</v>
          </cell>
          <cell r="Q2293">
            <v>36972</v>
          </cell>
          <cell r="R2293">
            <v>0.88919999999999999</v>
          </cell>
        </row>
        <row r="2294">
          <cell r="H2294">
            <v>36958</v>
          </cell>
          <cell r="I2294">
            <v>47.9</v>
          </cell>
          <cell r="K2294">
            <v>36971</v>
          </cell>
          <cell r="L2294">
            <v>44.25</v>
          </cell>
          <cell r="N2294">
            <v>36971</v>
          </cell>
          <cell r="O2294">
            <v>123.49</v>
          </cell>
          <cell r="Q2294">
            <v>36971</v>
          </cell>
          <cell r="R2294">
            <v>0.89649999999999996</v>
          </cell>
        </row>
        <row r="2295">
          <cell r="H2295">
            <v>36957</v>
          </cell>
          <cell r="I2295">
            <v>48.2</v>
          </cell>
          <cell r="K2295">
            <v>36970</v>
          </cell>
          <cell r="L2295">
            <v>44.06</v>
          </cell>
          <cell r="N2295">
            <v>36970</v>
          </cell>
          <cell r="O2295">
            <v>122.19</v>
          </cell>
          <cell r="Q2295">
            <v>36970</v>
          </cell>
          <cell r="R2295">
            <v>0.90939999999999999</v>
          </cell>
        </row>
        <row r="2296">
          <cell r="H2296">
            <v>36956</v>
          </cell>
          <cell r="I2296">
            <v>47.65</v>
          </cell>
          <cell r="K2296">
            <v>36969</v>
          </cell>
          <cell r="L2296">
            <v>43.89</v>
          </cell>
          <cell r="N2296">
            <v>36969</v>
          </cell>
          <cell r="O2296">
            <v>122.82</v>
          </cell>
          <cell r="Q2296">
            <v>36969</v>
          </cell>
          <cell r="R2296">
            <v>0.89990000000000003</v>
          </cell>
        </row>
        <row r="2297">
          <cell r="H2297">
            <v>36955</v>
          </cell>
          <cell r="I2297">
            <v>48</v>
          </cell>
          <cell r="K2297">
            <v>36966</v>
          </cell>
          <cell r="L2297">
            <v>44.04</v>
          </cell>
          <cell r="N2297">
            <v>36966</v>
          </cell>
          <cell r="O2297">
            <v>123.03</v>
          </cell>
          <cell r="Q2297">
            <v>36966</v>
          </cell>
          <cell r="R2297">
            <v>0.89780000000000004</v>
          </cell>
        </row>
        <row r="2298">
          <cell r="H2298">
            <v>36952</v>
          </cell>
          <cell r="I2298">
            <v>48</v>
          </cell>
          <cell r="K2298">
            <v>36965</v>
          </cell>
          <cell r="L2298">
            <v>44</v>
          </cell>
          <cell r="N2298">
            <v>36965</v>
          </cell>
          <cell r="O2298">
            <v>122.34</v>
          </cell>
          <cell r="Q2298">
            <v>36965</v>
          </cell>
          <cell r="R2298">
            <v>0.89739999999999998</v>
          </cell>
        </row>
        <row r="2299">
          <cell r="H2299">
            <v>36951</v>
          </cell>
          <cell r="I2299">
            <v>48.45</v>
          </cell>
          <cell r="K2299">
            <v>36964</v>
          </cell>
          <cell r="L2299">
            <v>43.75</v>
          </cell>
          <cell r="N2299">
            <v>36964</v>
          </cell>
          <cell r="O2299">
            <v>121.03</v>
          </cell>
          <cell r="Q2299">
            <v>36964</v>
          </cell>
          <cell r="R2299">
            <v>0.91139999999999999</v>
          </cell>
        </row>
        <row r="2300">
          <cell r="H2300">
            <v>36950</v>
          </cell>
          <cell r="I2300">
            <v>48.225000000000001</v>
          </cell>
          <cell r="K2300">
            <v>36963</v>
          </cell>
          <cell r="L2300">
            <v>43.56</v>
          </cell>
          <cell r="N2300">
            <v>36963</v>
          </cell>
          <cell r="O2300">
            <v>119.69</v>
          </cell>
          <cell r="Q2300">
            <v>36963</v>
          </cell>
          <cell r="R2300">
            <v>0.91520000000000001</v>
          </cell>
        </row>
        <row r="2301">
          <cell r="H2301">
            <v>36949</v>
          </cell>
          <cell r="I2301">
            <v>48.25</v>
          </cell>
          <cell r="K2301">
            <v>36962</v>
          </cell>
          <cell r="L2301">
            <v>43.74</v>
          </cell>
          <cell r="N2301">
            <v>36962</v>
          </cell>
          <cell r="O2301">
            <v>120.57</v>
          </cell>
          <cell r="Q2301">
            <v>36962</v>
          </cell>
          <cell r="R2301">
            <v>0.92910000000000004</v>
          </cell>
        </row>
        <row r="2302">
          <cell r="H2302">
            <v>36948</v>
          </cell>
          <cell r="I2302">
            <v>48.25</v>
          </cell>
          <cell r="K2302">
            <v>36959</v>
          </cell>
          <cell r="L2302">
            <v>43.57</v>
          </cell>
          <cell r="N2302">
            <v>36959</v>
          </cell>
          <cell r="O2302">
            <v>119.53</v>
          </cell>
          <cell r="Q2302">
            <v>36959</v>
          </cell>
          <cell r="R2302">
            <v>0.93279999999999996</v>
          </cell>
        </row>
        <row r="2303">
          <cell r="H2303">
            <v>36945</v>
          </cell>
          <cell r="I2303">
            <v>48</v>
          </cell>
          <cell r="K2303">
            <v>36958</v>
          </cell>
          <cell r="L2303">
            <v>43.56</v>
          </cell>
          <cell r="N2303">
            <v>36958</v>
          </cell>
          <cell r="O2303">
            <v>119.74</v>
          </cell>
          <cell r="Q2303">
            <v>36958</v>
          </cell>
          <cell r="R2303">
            <v>0.93300000000000005</v>
          </cell>
        </row>
        <row r="2304">
          <cell r="H2304">
            <v>36944</v>
          </cell>
          <cell r="I2304">
            <v>48.4</v>
          </cell>
          <cell r="K2304">
            <v>36957</v>
          </cell>
          <cell r="L2304">
            <v>43.63</v>
          </cell>
          <cell r="N2304">
            <v>36957</v>
          </cell>
          <cell r="O2304">
            <v>119.88</v>
          </cell>
          <cell r="Q2304">
            <v>36957</v>
          </cell>
          <cell r="R2304">
            <v>0.92949999999999999</v>
          </cell>
        </row>
        <row r="2305">
          <cell r="H2305">
            <v>36943</v>
          </cell>
          <cell r="I2305">
            <v>47.75</v>
          </cell>
          <cell r="K2305">
            <v>36956</v>
          </cell>
          <cell r="L2305">
            <v>43.43</v>
          </cell>
          <cell r="N2305">
            <v>36956</v>
          </cell>
          <cell r="O2305">
            <v>118.74</v>
          </cell>
          <cell r="Q2305">
            <v>36956</v>
          </cell>
          <cell r="R2305">
            <v>0.93369999999999997</v>
          </cell>
        </row>
        <row r="2306">
          <cell r="H2306">
            <v>36942</v>
          </cell>
          <cell r="I2306">
            <v>47.55</v>
          </cell>
          <cell r="K2306">
            <v>36955</v>
          </cell>
          <cell r="L2306">
            <v>43.51</v>
          </cell>
          <cell r="N2306">
            <v>36955</v>
          </cell>
          <cell r="O2306">
            <v>119.18</v>
          </cell>
          <cell r="Q2306">
            <v>36955</v>
          </cell>
          <cell r="R2306">
            <v>0.92859999999999998</v>
          </cell>
        </row>
        <row r="2307">
          <cell r="H2307">
            <v>36941</v>
          </cell>
          <cell r="I2307">
            <v>47.85</v>
          </cell>
          <cell r="K2307">
            <v>36952</v>
          </cell>
          <cell r="L2307">
            <v>43.38</v>
          </cell>
          <cell r="N2307">
            <v>36952</v>
          </cell>
          <cell r="O2307">
            <v>119.01</v>
          </cell>
          <cell r="Q2307">
            <v>36952</v>
          </cell>
          <cell r="R2307">
            <v>0.93579999999999997</v>
          </cell>
        </row>
        <row r="2308">
          <cell r="H2308">
            <v>36938</v>
          </cell>
          <cell r="I2308">
            <v>47.55</v>
          </cell>
          <cell r="K2308">
            <v>36951</v>
          </cell>
          <cell r="L2308">
            <v>43.25</v>
          </cell>
          <cell r="N2308">
            <v>36951</v>
          </cell>
          <cell r="O2308">
            <v>117.4</v>
          </cell>
          <cell r="Q2308">
            <v>36951</v>
          </cell>
          <cell r="R2308">
            <v>0.9304</v>
          </cell>
        </row>
        <row r="2309">
          <cell r="H2309">
            <v>36937</v>
          </cell>
          <cell r="I2309">
            <v>47.625</v>
          </cell>
          <cell r="K2309">
            <v>36950</v>
          </cell>
          <cell r="L2309">
            <v>43.11</v>
          </cell>
          <cell r="N2309">
            <v>36950</v>
          </cell>
          <cell r="O2309">
            <v>117.37</v>
          </cell>
          <cell r="Q2309">
            <v>36950</v>
          </cell>
          <cell r="R2309">
            <v>0.92359999999999998</v>
          </cell>
        </row>
        <row r="2310">
          <cell r="H2310">
            <v>36936</v>
          </cell>
          <cell r="I2310">
            <v>48</v>
          </cell>
          <cell r="K2310">
            <v>36949</v>
          </cell>
          <cell r="L2310">
            <v>42.82</v>
          </cell>
          <cell r="N2310">
            <v>36949</v>
          </cell>
          <cell r="O2310">
            <v>116.24</v>
          </cell>
          <cell r="Q2310">
            <v>36949</v>
          </cell>
          <cell r="R2310">
            <v>0.91759999999999997</v>
          </cell>
        </row>
        <row r="2311">
          <cell r="H2311">
            <v>36935</v>
          </cell>
          <cell r="I2311">
            <v>47.65</v>
          </cell>
          <cell r="K2311">
            <v>36948</v>
          </cell>
          <cell r="L2311">
            <v>42.93</v>
          </cell>
          <cell r="N2311">
            <v>36948</v>
          </cell>
          <cell r="O2311">
            <v>116.47</v>
          </cell>
          <cell r="Q2311">
            <v>36948</v>
          </cell>
          <cell r="R2311">
            <v>0.91100000000000003</v>
          </cell>
        </row>
        <row r="2312">
          <cell r="H2312">
            <v>36934</v>
          </cell>
          <cell r="I2312">
            <v>47.8</v>
          </cell>
          <cell r="K2312">
            <v>36945</v>
          </cell>
          <cell r="L2312">
            <v>43.05</v>
          </cell>
          <cell r="N2312">
            <v>36945</v>
          </cell>
          <cell r="O2312">
            <v>115.8</v>
          </cell>
          <cell r="Q2312">
            <v>36945</v>
          </cell>
          <cell r="R2312">
            <v>0.91759999999999997</v>
          </cell>
        </row>
        <row r="2313">
          <cell r="H2313">
            <v>36931</v>
          </cell>
          <cell r="I2313">
            <v>48.2</v>
          </cell>
          <cell r="K2313">
            <v>36944</v>
          </cell>
          <cell r="L2313">
            <v>43.03</v>
          </cell>
          <cell r="N2313">
            <v>36944</v>
          </cell>
          <cell r="O2313">
            <v>117.07</v>
          </cell>
          <cell r="Q2313">
            <v>36944</v>
          </cell>
          <cell r="R2313">
            <v>0.90380000000000005</v>
          </cell>
        </row>
        <row r="2314">
          <cell r="H2314">
            <v>36930</v>
          </cell>
          <cell r="I2314">
            <v>48.2</v>
          </cell>
          <cell r="K2314">
            <v>36943</v>
          </cell>
          <cell r="L2314">
            <v>42.95</v>
          </cell>
          <cell r="N2314">
            <v>36943</v>
          </cell>
          <cell r="O2314">
            <v>116.56</v>
          </cell>
          <cell r="Q2314">
            <v>36943</v>
          </cell>
          <cell r="R2314">
            <v>0.91010000000000002</v>
          </cell>
        </row>
        <row r="2315">
          <cell r="H2315">
            <v>36929</v>
          </cell>
          <cell r="I2315">
            <v>48.55</v>
          </cell>
          <cell r="K2315">
            <v>36942</v>
          </cell>
          <cell r="L2315">
            <v>42.75</v>
          </cell>
          <cell r="N2315">
            <v>36942</v>
          </cell>
          <cell r="O2315">
            <v>115.67</v>
          </cell>
          <cell r="Q2315">
            <v>36942</v>
          </cell>
          <cell r="R2315">
            <v>0.91139999999999999</v>
          </cell>
        </row>
        <row r="2316">
          <cell r="H2316">
            <v>36928</v>
          </cell>
          <cell r="I2316">
            <v>48.65</v>
          </cell>
          <cell r="K2316">
            <v>36941</v>
          </cell>
          <cell r="L2316">
            <v>42.63</v>
          </cell>
          <cell r="N2316">
            <v>36941</v>
          </cell>
          <cell r="O2316">
            <v>116.03</v>
          </cell>
          <cell r="Q2316">
            <v>36941</v>
          </cell>
          <cell r="R2316">
            <v>0.9214</v>
          </cell>
        </row>
        <row r="2317">
          <cell r="H2317">
            <v>36927</v>
          </cell>
          <cell r="I2317">
            <v>49.1</v>
          </cell>
          <cell r="K2317">
            <v>36938</v>
          </cell>
          <cell r="L2317">
            <v>42.47</v>
          </cell>
          <cell r="N2317">
            <v>36938</v>
          </cell>
          <cell r="O2317">
            <v>115.72</v>
          </cell>
          <cell r="Q2317">
            <v>36938</v>
          </cell>
          <cell r="R2317">
            <v>0.91500000000000004</v>
          </cell>
        </row>
        <row r="2318">
          <cell r="H2318">
            <v>36924</v>
          </cell>
          <cell r="I2318">
            <v>49</v>
          </cell>
          <cell r="K2318">
            <v>36937</v>
          </cell>
          <cell r="L2318">
            <v>42.41</v>
          </cell>
          <cell r="N2318">
            <v>36937</v>
          </cell>
          <cell r="O2318">
            <v>115.5</v>
          </cell>
          <cell r="Q2318">
            <v>36937</v>
          </cell>
          <cell r="R2318">
            <v>0.90529999999999999</v>
          </cell>
        </row>
        <row r="2319">
          <cell r="H2319">
            <v>36923</v>
          </cell>
          <cell r="I2319">
            <v>49.15</v>
          </cell>
          <cell r="K2319">
            <v>36936</v>
          </cell>
          <cell r="L2319">
            <v>42.38</v>
          </cell>
          <cell r="N2319">
            <v>36936</v>
          </cell>
          <cell r="O2319">
            <v>116.31</v>
          </cell>
          <cell r="Q2319">
            <v>36936</v>
          </cell>
          <cell r="R2319">
            <v>0.91800000000000004</v>
          </cell>
        </row>
        <row r="2320">
          <cell r="H2320">
            <v>36922</v>
          </cell>
          <cell r="I2320">
            <v>49</v>
          </cell>
          <cell r="K2320">
            <v>36935</v>
          </cell>
          <cell r="L2320">
            <v>42.46</v>
          </cell>
          <cell r="N2320">
            <v>36935</v>
          </cell>
          <cell r="O2320">
            <v>116.82</v>
          </cell>
          <cell r="Q2320">
            <v>36935</v>
          </cell>
          <cell r="R2320">
            <v>0.92079999999999995</v>
          </cell>
        </row>
        <row r="2321">
          <cell r="H2321">
            <v>36921</v>
          </cell>
          <cell r="I2321">
            <v>49.55</v>
          </cell>
          <cell r="K2321">
            <v>36934</v>
          </cell>
          <cell r="L2321">
            <v>42.58</v>
          </cell>
          <cell r="N2321">
            <v>36934</v>
          </cell>
          <cell r="O2321">
            <v>117.41</v>
          </cell>
          <cell r="Q2321">
            <v>36934</v>
          </cell>
          <cell r="R2321">
            <v>0.93220000000000003</v>
          </cell>
        </row>
        <row r="2322">
          <cell r="H2322">
            <v>36920</v>
          </cell>
          <cell r="I2322">
            <v>49.65</v>
          </cell>
          <cell r="K2322">
            <v>36931</v>
          </cell>
          <cell r="L2322">
            <v>42.57</v>
          </cell>
          <cell r="N2322">
            <v>36931</v>
          </cell>
          <cell r="O2322">
            <v>117.5</v>
          </cell>
          <cell r="Q2322">
            <v>36931</v>
          </cell>
          <cell r="R2322">
            <v>0.92420000000000002</v>
          </cell>
        </row>
        <row r="2323">
          <cell r="H2323">
            <v>36917</v>
          </cell>
          <cell r="I2323">
            <v>49.75</v>
          </cell>
          <cell r="K2323">
            <v>36930</v>
          </cell>
          <cell r="L2323">
            <v>42.6</v>
          </cell>
          <cell r="N2323">
            <v>36930</v>
          </cell>
          <cell r="O2323">
            <v>116.78</v>
          </cell>
          <cell r="Q2323">
            <v>36930</v>
          </cell>
          <cell r="R2323">
            <v>0.91749999999999998</v>
          </cell>
        </row>
        <row r="2324">
          <cell r="H2324">
            <v>36916</v>
          </cell>
          <cell r="I2324">
            <v>49.25</v>
          </cell>
          <cell r="K2324">
            <v>36929</v>
          </cell>
          <cell r="L2324">
            <v>42.67</v>
          </cell>
          <cell r="N2324">
            <v>36929</v>
          </cell>
          <cell r="O2324">
            <v>116.22</v>
          </cell>
          <cell r="Q2324">
            <v>36929</v>
          </cell>
          <cell r="R2324">
            <v>0.92849999999999999</v>
          </cell>
        </row>
        <row r="2325">
          <cell r="H2325">
            <v>36915</v>
          </cell>
          <cell r="I2325">
            <v>48.35</v>
          </cell>
          <cell r="K2325">
            <v>36928</v>
          </cell>
          <cell r="L2325">
            <v>42.47</v>
          </cell>
          <cell r="N2325">
            <v>36928</v>
          </cell>
          <cell r="O2325">
            <v>114.78</v>
          </cell>
          <cell r="Q2325">
            <v>36928</v>
          </cell>
          <cell r="R2325">
            <v>0.93100000000000005</v>
          </cell>
        </row>
        <row r="2326">
          <cell r="H2326">
            <v>36914</v>
          </cell>
          <cell r="I2326">
            <v>49.15</v>
          </cell>
          <cell r="K2326">
            <v>36927</v>
          </cell>
          <cell r="L2326">
            <v>42.43</v>
          </cell>
          <cell r="N2326">
            <v>36927</v>
          </cell>
          <cell r="O2326">
            <v>114.77</v>
          </cell>
          <cell r="Q2326">
            <v>36927</v>
          </cell>
          <cell r="R2326">
            <v>0.9375</v>
          </cell>
        </row>
        <row r="2327">
          <cell r="H2327">
            <v>36913</v>
          </cell>
          <cell r="I2327">
            <v>49.25</v>
          </cell>
          <cell r="K2327">
            <v>36924</v>
          </cell>
          <cell r="L2327">
            <v>42.36</v>
          </cell>
          <cell r="N2327">
            <v>36924</v>
          </cell>
          <cell r="O2327">
            <v>115.75</v>
          </cell>
          <cell r="Q2327">
            <v>36924</v>
          </cell>
          <cell r="R2327">
            <v>0.93640000000000001</v>
          </cell>
        </row>
        <row r="2328">
          <cell r="H2328">
            <v>36910</v>
          </cell>
          <cell r="I2328">
            <v>49</v>
          </cell>
          <cell r="K2328">
            <v>36923</v>
          </cell>
          <cell r="L2328">
            <v>42.28</v>
          </cell>
          <cell r="N2328">
            <v>36923</v>
          </cell>
          <cell r="O2328">
            <v>115.59</v>
          </cell>
          <cell r="Q2328">
            <v>36923</v>
          </cell>
          <cell r="R2328">
            <v>0.93879999999999997</v>
          </cell>
        </row>
        <row r="2329">
          <cell r="H2329">
            <v>36909</v>
          </cell>
          <cell r="I2329">
            <v>54.75</v>
          </cell>
          <cell r="K2329">
            <v>36922</v>
          </cell>
          <cell r="L2329">
            <v>42.5</v>
          </cell>
          <cell r="N2329">
            <v>36922</v>
          </cell>
          <cell r="O2329">
            <v>116.57</v>
          </cell>
          <cell r="Q2329">
            <v>36922</v>
          </cell>
          <cell r="R2329">
            <v>0.93659999999999999</v>
          </cell>
        </row>
        <row r="2330">
          <cell r="H2330">
            <v>36908</v>
          </cell>
          <cell r="I2330">
            <v>54.35</v>
          </cell>
          <cell r="K2330">
            <v>36921</v>
          </cell>
          <cell r="L2330">
            <v>42.68</v>
          </cell>
          <cell r="N2330">
            <v>36921</v>
          </cell>
          <cell r="O2330">
            <v>115.86</v>
          </cell>
          <cell r="Q2330">
            <v>36921</v>
          </cell>
          <cell r="R2330">
            <v>0.92679999999999996</v>
          </cell>
        </row>
        <row r="2331">
          <cell r="H2331">
            <v>36907</v>
          </cell>
          <cell r="I2331">
            <v>53.25</v>
          </cell>
          <cell r="K2331">
            <v>36920</v>
          </cell>
          <cell r="L2331">
            <v>42.65</v>
          </cell>
          <cell r="N2331">
            <v>36920</v>
          </cell>
          <cell r="O2331">
            <v>116.76</v>
          </cell>
          <cell r="Q2331">
            <v>36920</v>
          </cell>
          <cell r="R2331">
            <v>0.91720000000000002</v>
          </cell>
        </row>
        <row r="2332">
          <cell r="H2332">
            <v>36906</v>
          </cell>
          <cell r="I2332">
            <v>52.45</v>
          </cell>
          <cell r="K2332">
            <v>36917</v>
          </cell>
          <cell r="L2332">
            <v>42.81</v>
          </cell>
          <cell r="N2332">
            <v>36917</v>
          </cell>
          <cell r="O2332">
            <v>117.18</v>
          </cell>
          <cell r="Q2332">
            <v>36917</v>
          </cell>
          <cell r="R2332">
            <v>0.9244</v>
          </cell>
        </row>
        <row r="2333">
          <cell r="H2333">
            <v>36903</v>
          </cell>
          <cell r="I2333">
            <v>51.6</v>
          </cell>
          <cell r="K2333">
            <v>36916</v>
          </cell>
          <cell r="L2333">
            <v>42.99</v>
          </cell>
          <cell r="N2333">
            <v>36916</v>
          </cell>
          <cell r="O2333">
            <v>116.79</v>
          </cell>
          <cell r="Q2333">
            <v>36916</v>
          </cell>
          <cell r="R2333">
            <v>0.9244</v>
          </cell>
        </row>
        <row r="2334">
          <cell r="H2334">
            <v>36902</v>
          </cell>
          <cell r="I2334">
            <v>51.3</v>
          </cell>
          <cell r="K2334">
            <v>36915</v>
          </cell>
          <cell r="L2334">
            <v>43.06</v>
          </cell>
          <cell r="N2334">
            <v>36915</v>
          </cell>
          <cell r="O2334">
            <v>117.73</v>
          </cell>
          <cell r="Q2334">
            <v>36915</v>
          </cell>
          <cell r="R2334">
            <v>0.92359999999999998</v>
          </cell>
        </row>
        <row r="2335">
          <cell r="H2335">
            <v>36901</v>
          </cell>
          <cell r="I2335">
            <v>51.125</v>
          </cell>
          <cell r="K2335">
            <v>36914</v>
          </cell>
          <cell r="L2335">
            <v>43.05</v>
          </cell>
          <cell r="N2335">
            <v>36914</v>
          </cell>
          <cell r="O2335">
            <v>116.73</v>
          </cell>
          <cell r="Q2335">
            <v>36914</v>
          </cell>
          <cell r="R2335">
            <v>0.93579999999999997</v>
          </cell>
        </row>
        <row r="2336">
          <cell r="H2336">
            <v>36900</v>
          </cell>
          <cell r="I2336">
            <v>50.95</v>
          </cell>
          <cell r="K2336">
            <v>36913</v>
          </cell>
          <cell r="L2336">
            <v>43.03</v>
          </cell>
          <cell r="N2336">
            <v>36913</v>
          </cell>
          <cell r="O2336">
            <v>116.41</v>
          </cell>
          <cell r="Q2336">
            <v>36913</v>
          </cell>
          <cell r="R2336">
            <v>0.93869999999999998</v>
          </cell>
        </row>
        <row r="2337">
          <cell r="H2337">
            <v>36899</v>
          </cell>
          <cell r="I2337">
            <v>50.975000000000001</v>
          </cell>
          <cell r="K2337">
            <v>36910</v>
          </cell>
          <cell r="L2337">
            <v>43.03</v>
          </cell>
          <cell r="N2337">
            <v>36910</v>
          </cell>
          <cell r="O2337">
            <v>117.18</v>
          </cell>
          <cell r="Q2337">
            <v>36910</v>
          </cell>
          <cell r="R2337">
            <v>0.93420000000000003</v>
          </cell>
        </row>
        <row r="2338">
          <cell r="H2338">
            <v>36896</v>
          </cell>
          <cell r="I2338">
            <v>51.05</v>
          </cell>
          <cell r="K2338">
            <v>36909</v>
          </cell>
          <cell r="L2338">
            <v>43.28</v>
          </cell>
          <cell r="N2338">
            <v>36909</v>
          </cell>
          <cell r="O2338">
            <v>118.14</v>
          </cell>
          <cell r="Q2338">
            <v>36909</v>
          </cell>
          <cell r="R2338">
            <v>0.94299999999999995</v>
          </cell>
        </row>
        <row r="2339">
          <cell r="H2339">
            <v>36895</v>
          </cell>
          <cell r="I2339">
            <v>50.9</v>
          </cell>
          <cell r="K2339">
            <v>36908</v>
          </cell>
          <cell r="L2339">
            <v>43.28</v>
          </cell>
          <cell r="N2339">
            <v>36908</v>
          </cell>
          <cell r="O2339">
            <v>118.88</v>
          </cell>
          <cell r="Q2339">
            <v>36908</v>
          </cell>
          <cell r="R2339">
            <v>0.93579999999999997</v>
          </cell>
        </row>
        <row r="2340">
          <cell r="H2340">
            <v>36894</v>
          </cell>
          <cell r="I2340">
            <v>51</v>
          </cell>
          <cell r="K2340">
            <v>36907</v>
          </cell>
          <cell r="L2340">
            <v>43.06</v>
          </cell>
          <cell r="N2340">
            <v>36907</v>
          </cell>
          <cell r="O2340">
            <v>117.72</v>
          </cell>
          <cell r="Q2340">
            <v>36907</v>
          </cell>
          <cell r="R2340">
            <v>0.94269999999999998</v>
          </cell>
        </row>
        <row r="2341">
          <cell r="H2341">
            <v>36893</v>
          </cell>
          <cell r="I2341">
            <v>49.95</v>
          </cell>
          <cell r="K2341">
            <v>36906</v>
          </cell>
          <cell r="L2341">
            <v>43.42</v>
          </cell>
          <cell r="N2341">
            <v>36906</v>
          </cell>
          <cell r="O2341">
            <v>118.99</v>
          </cell>
          <cell r="Q2341">
            <v>36906</v>
          </cell>
          <cell r="R2341">
            <v>0.94199999999999995</v>
          </cell>
        </row>
        <row r="2342">
          <cell r="H2342">
            <v>36892</v>
          </cell>
          <cell r="I2342">
            <v>50</v>
          </cell>
          <cell r="K2342">
            <v>36903</v>
          </cell>
          <cell r="L2342">
            <v>43.36</v>
          </cell>
          <cell r="N2342">
            <v>36903</v>
          </cell>
          <cell r="O2342">
            <v>118.54</v>
          </cell>
          <cell r="Q2342">
            <v>36903</v>
          </cell>
          <cell r="R2342">
            <v>0.95130000000000003</v>
          </cell>
        </row>
        <row r="2343">
          <cell r="H2343">
            <v>36889</v>
          </cell>
          <cell r="I2343">
            <v>50</v>
          </cell>
          <cell r="K2343">
            <v>36902</v>
          </cell>
          <cell r="L2343">
            <v>43.54</v>
          </cell>
          <cell r="N2343">
            <v>36902</v>
          </cell>
          <cell r="O2343">
            <v>117.81</v>
          </cell>
          <cell r="Q2343">
            <v>36902</v>
          </cell>
          <cell r="R2343">
            <v>0.95189999999999997</v>
          </cell>
        </row>
        <row r="2344">
          <cell r="H2344">
            <v>36888</v>
          </cell>
          <cell r="I2344">
            <v>49.9</v>
          </cell>
          <cell r="K2344">
            <v>36901</v>
          </cell>
          <cell r="L2344">
            <v>43.15</v>
          </cell>
          <cell r="N2344">
            <v>36901</v>
          </cell>
          <cell r="O2344">
            <v>116.43</v>
          </cell>
          <cell r="Q2344">
            <v>36901</v>
          </cell>
          <cell r="R2344">
            <v>0.93700000000000006</v>
          </cell>
        </row>
        <row r="2345">
          <cell r="H2345">
            <v>36887</v>
          </cell>
          <cell r="I2345">
            <v>50.05</v>
          </cell>
          <cell r="K2345">
            <v>36900</v>
          </cell>
          <cell r="L2345">
            <v>43.14</v>
          </cell>
          <cell r="N2345">
            <v>36900</v>
          </cell>
          <cell r="O2345">
            <v>116.88</v>
          </cell>
          <cell r="Q2345">
            <v>36900</v>
          </cell>
          <cell r="R2345">
            <v>0.94340000000000002</v>
          </cell>
        </row>
        <row r="2346">
          <cell r="H2346">
            <v>36886</v>
          </cell>
          <cell r="I2346">
            <v>49.45</v>
          </cell>
          <cell r="K2346">
            <v>36899</v>
          </cell>
          <cell r="L2346">
            <v>42.88</v>
          </cell>
          <cell r="N2346">
            <v>36899</v>
          </cell>
          <cell r="O2346">
            <v>116.15</v>
          </cell>
          <cell r="Q2346">
            <v>36899</v>
          </cell>
          <cell r="R2346">
            <v>0.94669999999999999</v>
          </cell>
        </row>
        <row r="2347">
          <cell r="H2347">
            <v>36885</v>
          </cell>
          <cell r="I2347">
            <v>49.95</v>
          </cell>
          <cell r="K2347">
            <v>36896</v>
          </cell>
          <cell r="L2347">
            <v>43.24</v>
          </cell>
          <cell r="N2347">
            <v>36896</v>
          </cell>
          <cell r="O2347">
            <v>116.53</v>
          </cell>
          <cell r="Q2347">
            <v>36896</v>
          </cell>
          <cell r="R2347">
            <v>0.95699999999999996</v>
          </cell>
        </row>
        <row r="2348">
          <cell r="H2348">
            <v>36882</v>
          </cell>
          <cell r="I2348">
            <v>50.1</v>
          </cell>
          <cell r="K2348">
            <v>36895</v>
          </cell>
          <cell r="L2348">
            <v>43.5</v>
          </cell>
          <cell r="N2348">
            <v>36895</v>
          </cell>
          <cell r="O2348">
            <v>115.55</v>
          </cell>
          <cell r="Q2348">
            <v>36895</v>
          </cell>
          <cell r="R2348">
            <v>0.94950000000000001</v>
          </cell>
        </row>
        <row r="2349">
          <cell r="H2349">
            <v>36881</v>
          </cell>
          <cell r="I2349">
            <v>50.1</v>
          </cell>
          <cell r="K2349">
            <v>36894</v>
          </cell>
          <cell r="L2349">
            <v>43.58</v>
          </cell>
          <cell r="N2349">
            <v>36894</v>
          </cell>
          <cell r="O2349">
            <v>113.57</v>
          </cell>
          <cell r="Q2349">
            <v>36894</v>
          </cell>
          <cell r="R2349">
            <v>0.92800000000000005</v>
          </cell>
        </row>
        <row r="2350">
          <cell r="H2350">
            <v>36880</v>
          </cell>
          <cell r="I2350">
            <v>50.05</v>
          </cell>
          <cell r="K2350">
            <v>36893</v>
          </cell>
          <cell r="L2350">
            <v>43.75</v>
          </cell>
          <cell r="N2350">
            <v>36893</v>
          </cell>
          <cell r="O2350">
            <v>114.36</v>
          </cell>
          <cell r="Q2350">
            <v>36893</v>
          </cell>
          <cell r="R2350">
            <v>0.95169999999999999</v>
          </cell>
        </row>
        <row r="2351">
          <cell r="H2351">
            <v>36879</v>
          </cell>
          <cell r="I2351">
            <v>50.15</v>
          </cell>
          <cell r="K2351">
            <v>36892</v>
          </cell>
          <cell r="L2351">
            <v>43.69</v>
          </cell>
          <cell r="N2351">
            <v>36892</v>
          </cell>
          <cell r="O2351">
            <v>114.35</v>
          </cell>
          <cell r="Q2351">
            <v>36892</v>
          </cell>
          <cell r="R2351">
            <v>0.94230000000000003</v>
          </cell>
        </row>
        <row r="2352">
          <cell r="H2352">
            <v>36878</v>
          </cell>
          <cell r="I2352">
            <v>50.125</v>
          </cell>
          <cell r="K2352">
            <v>36889</v>
          </cell>
          <cell r="L2352">
            <v>43.38</v>
          </cell>
          <cell r="N2352">
            <v>36889</v>
          </cell>
          <cell r="O2352">
            <v>114.41</v>
          </cell>
          <cell r="Q2352">
            <v>36889</v>
          </cell>
          <cell r="R2352">
            <v>0.94269999999999998</v>
          </cell>
        </row>
        <row r="2353">
          <cell r="H2353">
            <v>36875</v>
          </cell>
          <cell r="I2353">
            <v>50.024999999999999</v>
          </cell>
          <cell r="K2353">
            <v>36888</v>
          </cell>
          <cell r="L2353">
            <v>43.29</v>
          </cell>
          <cell r="N2353">
            <v>36888</v>
          </cell>
          <cell r="O2353">
            <v>114.33</v>
          </cell>
          <cell r="Q2353">
            <v>36888</v>
          </cell>
          <cell r="R2353">
            <v>0.92959999999999998</v>
          </cell>
        </row>
        <row r="2354">
          <cell r="H2354">
            <v>36874</v>
          </cell>
          <cell r="I2354">
            <v>50</v>
          </cell>
          <cell r="K2354">
            <v>36887</v>
          </cell>
          <cell r="L2354">
            <v>42.7</v>
          </cell>
          <cell r="N2354">
            <v>36887</v>
          </cell>
          <cell r="O2354">
            <v>114.14</v>
          </cell>
          <cell r="Q2354">
            <v>36887</v>
          </cell>
          <cell r="R2354">
            <v>0.93120000000000003</v>
          </cell>
        </row>
        <row r="2355">
          <cell r="H2355">
            <v>36873</v>
          </cell>
          <cell r="I2355">
            <v>50</v>
          </cell>
          <cell r="K2355">
            <v>36886</v>
          </cell>
          <cell r="L2355">
            <v>42.25</v>
          </cell>
          <cell r="N2355">
            <v>36886</v>
          </cell>
          <cell r="O2355">
            <v>113.57</v>
          </cell>
          <cell r="Q2355">
            <v>36886</v>
          </cell>
          <cell r="R2355">
            <v>0.93030000000000002</v>
          </cell>
        </row>
        <row r="2356">
          <cell r="H2356">
            <v>36872</v>
          </cell>
          <cell r="I2356">
            <v>49.975000000000001</v>
          </cell>
          <cell r="K2356">
            <v>36885</v>
          </cell>
          <cell r="L2356">
            <v>42.04</v>
          </cell>
          <cell r="N2356">
            <v>36885</v>
          </cell>
          <cell r="O2356">
            <v>112.95</v>
          </cell>
          <cell r="Q2356">
            <v>36885</v>
          </cell>
          <cell r="R2356">
            <v>0.92569999999999997</v>
          </cell>
        </row>
        <row r="2357">
          <cell r="H2357">
            <v>36871</v>
          </cell>
          <cell r="I2357">
            <v>50</v>
          </cell>
          <cell r="K2357">
            <v>36882</v>
          </cell>
          <cell r="L2357">
            <v>42.05</v>
          </cell>
          <cell r="N2357">
            <v>36882</v>
          </cell>
          <cell r="O2357">
            <v>112.88</v>
          </cell>
          <cell r="Q2357">
            <v>36882</v>
          </cell>
          <cell r="R2357">
            <v>0.92320000000000002</v>
          </cell>
        </row>
        <row r="2358">
          <cell r="H2358">
            <v>36868</v>
          </cell>
          <cell r="I2358">
            <v>50.15</v>
          </cell>
          <cell r="K2358">
            <v>36881</v>
          </cell>
          <cell r="L2358">
            <v>42.46</v>
          </cell>
          <cell r="N2358">
            <v>36881</v>
          </cell>
          <cell r="O2358">
            <v>112.27</v>
          </cell>
          <cell r="Q2358">
            <v>36881</v>
          </cell>
          <cell r="R2358">
            <v>0.91659999999999997</v>
          </cell>
        </row>
        <row r="2359">
          <cell r="H2359">
            <v>36867</v>
          </cell>
          <cell r="I2359">
            <v>50.15</v>
          </cell>
          <cell r="K2359">
            <v>36880</v>
          </cell>
          <cell r="L2359">
            <v>42.68</v>
          </cell>
          <cell r="N2359">
            <v>36880</v>
          </cell>
          <cell r="O2359">
            <v>112.77</v>
          </cell>
          <cell r="Q2359">
            <v>36880</v>
          </cell>
          <cell r="R2359">
            <v>0.9093</v>
          </cell>
        </row>
        <row r="2360">
          <cell r="H2360">
            <v>36866</v>
          </cell>
          <cell r="I2360">
            <v>50.05</v>
          </cell>
          <cell r="K2360">
            <v>36879</v>
          </cell>
          <cell r="L2360">
            <v>43</v>
          </cell>
          <cell r="N2360">
            <v>36879</v>
          </cell>
          <cell r="O2360">
            <v>112.4</v>
          </cell>
          <cell r="Q2360">
            <v>36879</v>
          </cell>
          <cell r="R2360">
            <v>0.89529999999999998</v>
          </cell>
        </row>
        <row r="2361">
          <cell r="H2361">
            <v>36865</v>
          </cell>
          <cell r="I2361">
            <v>49.6</v>
          </cell>
          <cell r="K2361">
            <v>36878</v>
          </cell>
          <cell r="L2361">
            <v>43.36</v>
          </cell>
          <cell r="N2361">
            <v>36878</v>
          </cell>
          <cell r="O2361">
            <v>112.24</v>
          </cell>
          <cell r="Q2361">
            <v>36878</v>
          </cell>
          <cell r="R2361">
            <v>0.89600000000000002</v>
          </cell>
        </row>
        <row r="2362">
          <cell r="H2362">
            <v>36864</v>
          </cell>
          <cell r="I2362">
            <v>49.5</v>
          </cell>
          <cell r="K2362">
            <v>36875</v>
          </cell>
          <cell r="L2362">
            <v>43.43</v>
          </cell>
          <cell r="N2362">
            <v>36875</v>
          </cell>
          <cell r="O2362">
            <v>112.58</v>
          </cell>
          <cell r="Q2362">
            <v>36875</v>
          </cell>
          <cell r="R2362">
            <v>0.89659999999999995</v>
          </cell>
        </row>
        <row r="2363">
          <cell r="H2363">
            <v>36861</v>
          </cell>
          <cell r="I2363">
            <v>49.575000000000003</v>
          </cell>
          <cell r="K2363">
            <v>36874</v>
          </cell>
          <cell r="L2363">
            <v>43.49</v>
          </cell>
          <cell r="N2363">
            <v>36874</v>
          </cell>
          <cell r="O2363">
            <v>111.91</v>
          </cell>
          <cell r="Q2363">
            <v>36874</v>
          </cell>
          <cell r="R2363">
            <v>0.89229999999999998</v>
          </cell>
        </row>
        <row r="2364">
          <cell r="H2364">
            <v>36860</v>
          </cell>
          <cell r="I2364">
            <v>49.625</v>
          </cell>
          <cell r="K2364">
            <v>36873</v>
          </cell>
          <cell r="L2364">
            <v>43.53</v>
          </cell>
          <cell r="N2364">
            <v>36873</v>
          </cell>
          <cell r="O2364">
            <v>112.27</v>
          </cell>
          <cell r="Q2364">
            <v>36873</v>
          </cell>
          <cell r="R2364">
            <v>0.877</v>
          </cell>
        </row>
        <row r="2365">
          <cell r="H2365">
            <v>36859</v>
          </cell>
          <cell r="I2365">
            <v>49.625</v>
          </cell>
          <cell r="K2365">
            <v>36872</v>
          </cell>
          <cell r="L2365">
            <v>43.5</v>
          </cell>
          <cell r="N2365">
            <v>36872</v>
          </cell>
          <cell r="O2365">
            <v>111.43</v>
          </cell>
          <cell r="Q2365">
            <v>36872</v>
          </cell>
          <cell r="R2365">
            <v>0.87939999999999996</v>
          </cell>
        </row>
        <row r="2366">
          <cell r="H2366">
            <v>36858</v>
          </cell>
          <cell r="I2366">
            <v>49.475000000000001</v>
          </cell>
          <cell r="K2366">
            <v>36871</v>
          </cell>
          <cell r="L2366">
            <v>43.47</v>
          </cell>
          <cell r="N2366">
            <v>36871</v>
          </cell>
          <cell r="O2366">
            <v>110.79</v>
          </cell>
          <cell r="Q2366">
            <v>36871</v>
          </cell>
          <cell r="R2366">
            <v>0.87829999999999997</v>
          </cell>
        </row>
        <row r="2367">
          <cell r="H2367">
            <v>36857</v>
          </cell>
          <cell r="I2367">
            <v>49.424999999999997</v>
          </cell>
          <cell r="K2367">
            <v>36868</v>
          </cell>
          <cell r="L2367">
            <v>43.65</v>
          </cell>
          <cell r="N2367">
            <v>36868</v>
          </cell>
          <cell r="O2367">
            <v>111.04</v>
          </cell>
          <cell r="Q2367">
            <v>36868</v>
          </cell>
          <cell r="R2367">
            <v>0.88880000000000003</v>
          </cell>
        </row>
        <row r="2368">
          <cell r="H2368">
            <v>36854</v>
          </cell>
          <cell r="I2368">
            <v>49.075000000000003</v>
          </cell>
          <cell r="K2368">
            <v>36867</v>
          </cell>
          <cell r="L2368">
            <v>43.43</v>
          </cell>
          <cell r="N2368">
            <v>36867</v>
          </cell>
          <cell r="O2368">
            <v>110.53</v>
          </cell>
          <cell r="Q2368">
            <v>36867</v>
          </cell>
          <cell r="R2368">
            <v>0.88849999999999996</v>
          </cell>
        </row>
        <row r="2369">
          <cell r="H2369">
            <v>36853</v>
          </cell>
          <cell r="I2369">
            <v>49.4</v>
          </cell>
          <cell r="K2369">
            <v>36866</v>
          </cell>
          <cell r="L2369">
            <v>43.61</v>
          </cell>
          <cell r="N2369">
            <v>36866</v>
          </cell>
          <cell r="O2369">
            <v>110.19</v>
          </cell>
          <cell r="Q2369">
            <v>36866</v>
          </cell>
          <cell r="R2369">
            <v>0.89200000000000002</v>
          </cell>
        </row>
        <row r="2370">
          <cell r="H2370">
            <v>36852</v>
          </cell>
          <cell r="I2370">
            <v>49.05</v>
          </cell>
          <cell r="K2370">
            <v>36865</v>
          </cell>
          <cell r="L2370">
            <v>43.51</v>
          </cell>
          <cell r="N2370">
            <v>36865</v>
          </cell>
          <cell r="O2370">
            <v>111.16</v>
          </cell>
          <cell r="Q2370">
            <v>36865</v>
          </cell>
          <cell r="R2370">
            <v>0.87990000000000002</v>
          </cell>
        </row>
        <row r="2371">
          <cell r="H2371">
            <v>36851</v>
          </cell>
          <cell r="I2371">
            <v>49.4</v>
          </cell>
          <cell r="K2371">
            <v>36864</v>
          </cell>
          <cell r="L2371">
            <v>43.58</v>
          </cell>
          <cell r="N2371">
            <v>36864</v>
          </cell>
          <cell r="O2371">
            <v>111.12</v>
          </cell>
          <cell r="Q2371">
            <v>36864</v>
          </cell>
          <cell r="R2371">
            <v>0.88570000000000004</v>
          </cell>
        </row>
        <row r="2372">
          <cell r="H2372">
            <v>36850</v>
          </cell>
          <cell r="I2372">
            <v>49.8</v>
          </cell>
          <cell r="K2372">
            <v>36861</v>
          </cell>
          <cell r="L2372">
            <v>43.72</v>
          </cell>
          <cell r="N2372">
            <v>36861</v>
          </cell>
          <cell r="O2372">
            <v>111.29</v>
          </cell>
          <cell r="Q2372">
            <v>36861</v>
          </cell>
          <cell r="R2372">
            <v>0.87990000000000002</v>
          </cell>
        </row>
        <row r="2373">
          <cell r="H2373">
            <v>36847</v>
          </cell>
          <cell r="I2373">
            <v>49.85</v>
          </cell>
          <cell r="K2373">
            <v>36860</v>
          </cell>
          <cell r="L2373">
            <v>43.81</v>
          </cell>
          <cell r="N2373">
            <v>36860</v>
          </cell>
          <cell r="O2373">
            <v>110.38</v>
          </cell>
          <cell r="Q2373">
            <v>36860</v>
          </cell>
          <cell r="R2373">
            <v>0.87290000000000001</v>
          </cell>
        </row>
        <row r="2374">
          <cell r="H2374">
            <v>36846</v>
          </cell>
          <cell r="I2374">
            <v>49.9</v>
          </cell>
          <cell r="K2374">
            <v>36859</v>
          </cell>
          <cell r="L2374">
            <v>43.85</v>
          </cell>
          <cell r="N2374">
            <v>36859</v>
          </cell>
          <cell r="O2374">
            <v>111.24</v>
          </cell>
          <cell r="Q2374">
            <v>36859</v>
          </cell>
          <cell r="R2374">
            <v>0.85780000000000001</v>
          </cell>
        </row>
        <row r="2375">
          <cell r="H2375">
            <v>36845</v>
          </cell>
          <cell r="I2375">
            <v>49.85</v>
          </cell>
          <cell r="K2375">
            <v>36858</v>
          </cell>
          <cell r="L2375">
            <v>43.68</v>
          </cell>
          <cell r="N2375">
            <v>36858</v>
          </cell>
          <cell r="O2375">
            <v>110.17</v>
          </cell>
          <cell r="Q2375">
            <v>36858</v>
          </cell>
          <cell r="R2375">
            <v>0.85589999999999999</v>
          </cell>
        </row>
        <row r="2376">
          <cell r="H2376">
            <v>36844</v>
          </cell>
          <cell r="I2376">
            <v>49.85</v>
          </cell>
          <cell r="K2376">
            <v>36857</v>
          </cell>
          <cell r="L2376">
            <v>43.43</v>
          </cell>
          <cell r="N2376">
            <v>36857</v>
          </cell>
          <cell r="O2376">
            <v>110.57</v>
          </cell>
          <cell r="Q2376">
            <v>36857</v>
          </cell>
          <cell r="R2376">
            <v>0.85289999999999999</v>
          </cell>
        </row>
        <row r="2377">
          <cell r="H2377">
            <v>36843</v>
          </cell>
          <cell r="I2377">
            <v>50.15</v>
          </cell>
          <cell r="K2377">
            <v>36854</v>
          </cell>
          <cell r="L2377">
            <v>43.76</v>
          </cell>
          <cell r="N2377">
            <v>36854</v>
          </cell>
          <cell r="O2377">
            <v>111.28</v>
          </cell>
          <cell r="Q2377">
            <v>36854</v>
          </cell>
          <cell r="R2377">
            <v>0.83799999999999997</v>
          </cell>
        </row>
        <row r="2378">
          <cell r="H2378">
            <v>36840</v>
          </cell>
          <cell r="I2378">
            <v>50.15</v>
          </cell>
          <cell r="K2378">
            <v>36853</v>
          </cell>
          <cell r="L2378">
            <v>43.85</v>
          </cell>
          <cell r="N2378">
            <v>36853</v>
          </cell>
          <cell r="O2378">
            <v>110.22</v>
          </cell>
          <cell r="Q2378">
            <v>36853</v>
          </cell>
          <cell r="R2378">
            <v>0.83930000000000005</v>
          </cell>
        </row>
        <row r="2379">
          <cell r="H2379">
            <v>36839</v>
          </cell>
          <cell r="I2379">
            <v>49.95</v>
          </cell>
          <cell r="K2379">
            <v>36852</v>
          </cell>
          <cell r="L2379">
            <v>43.65</v>
          </cell>
          <cell r="N2379">
            <v>36852</v>
          </cell>
          <cell r="O2379">
            <v>110.15</v>
          </cell>
          <cell r="Q2379">
            <v>36852</v>
          </cell>
          <cell r="R2379">
            <v>0.84570000000000001</v>
          </cell>
        </row>
        <row r="2380">
          <cell r="H2380">
            <v>36838</v>
          </cell>
          <cell r="I2380">
            <v>50.15</v>
          </cell>
          <cell r="K2380">
            <v>36851</v>
          </cell>
          <cell r="L2380">
            <v>44.08</v>
          </cell>
          <cell r="N2380">
            <v>36851</v>
          </cell>
          <cell r="O2380">
            <v>110.07</v>
          </cell>
          <cell r="Q2380">
            <v>36851</v>
          </cell>
          <cell r="R2380">
            <v>0.84399999999999997</v>
          </cell>
        </row>
        <row r="2381">
          <cell r="H2381">
            <v>36837</v>
          </cell>
          <cell r="I2381">
            <v>49.25</v>
          </cell>
          <cell r="K2381">
            <v>36850</v>
          </cell>
          <cell r="L2381">
            <v>44.36</v>
          </cell>
          <cell r="N2381">
            <v>36850</v>
          </cell>
          <cell r="O2381">
            <v>109.88</v>
          </cell>
          <cell r="Q2381">
            <v>36850</v>
          </cell>
          <cell r="R2381">
            <v>0.85140000000000005</v>
          </cell>
        </row>
        <row r="2382">
          <cell r="H2382">
            <v>36836</v>
          </cell>
          <cell r="I2382">
            <v>48</v>
          </cell>
          <cell r="K2382">
            <v>36847</v>
          </cell>
          <cell r="L2382">
            <v>44.15</v>
          </cell>
          <cell r="N2382">
            <v>36847</v>
          </cell>
          <cell r="O2382">
            <v>108.76</v>
          </cell>
          <cell r="Q2382">
            <v>36847</v>
          </cell>
          <cell r="R2382">
            <v>0.8478</v>
          </cell>
        </row>
        <row r="2383">
          <cell r="H2383">
            <v>36833</v>
          </cell>
          <cell r="I2383">
            <v>51.05</v>
          </cell>
          <cell r="K2383">
            <v>36846</v>
          </cell>
          <cell r="L2383">
            <v>44.13</v>
          </cell>
          <cell r="N2383">
            <v>36846</v>
          </cell>
          <cell r="O2383">
            <v>108.93</v>
          </cell>
          <cell r="Q2383">
            <v>36846</v>
          </cell>
          <cell r="R2383">
            <v>0.85319999999999996</v>
          </cell>
        </row>
        <row r="2384">
          <cell r="H2384">
            <v>36832</v>
          </cell>
          <cell r="I2384">
            <v>51</v>
          </cell>
          <cell r="K2384">
            <v>36845</v>
          </cell>
          <cell r="L2384">
            <v>43.61</v>
          </cell>
          <cell r="N2384">
            <v>36845</v>
          </cell>
          <cell r="O2384">
            <v>108.78</v>
          </cell>
          <cell r="Q2384">
            <v>36845</v>
          </cell>
          <cell r="R2384">
            <v>0.85750000000000004</v>
          </cell>
        </row>
        <row r="2385">
          <cell r="H2385">
            <v>36831</v>
          </cell>
          <cell r="I2385">
            <v>51.15</v>
          </cell>
          <cell r="K2385">
            <v>36844</v>
          </cell>
          <cell r="L2385">
            <v>43.68</v>
          </cell>
          <cell r="N2385">
            <v>36844</v>
          </cell>
          <cell r="O2385">
            <v>108.17</v>
          </cell>
          <cell r="Q2385">
            <v>36844</v>
          </cell>
          <cell r="R2385">
            <v>0.85760000000000003</v>
          </cell>
        </row>
        <row r="2386">
          <cell r="H2386">
            <v>36830</v>
          </cell>
          <cell r="I2386">
            <v>51.55</v>
          </cell>
          <cell r="K2386">
            <v>36843</v>
          </cell>
          <cell r="L2386">
            <v>43.81</v>
          </cell>
          <cell r="N2386">
            <v>36843</v>
          </cell>
          <cell r="O2386">
            <v>107.68</v>
          </cell>
          <cell r="Q2386">
            <v>36843</v>
          </cell>
          <cell r="R2386">
            <v>0.85709999999999997</v>
          </cell>
        </row>
        <row r="2387">
          <cell r="H2387">
            <v>36829</v>
          </cell>
          <cell r="I2387">
            <v>51.7</v>
          </cell>
          <cell r="K2387">
            <v>36840</v>
          </cell>
          <cell r="L2387">
            <v>43.68</v>
          </cell>
          <cell r="N2387">
            <v>36840</v>
          </cell>
          <cell r="O2387">
            <v>107.87</v>
          </cell>
          <cell r="Q2387">
            <v>36840</v>
          </cell>
          <cell r="R2387">
            <v>0.85960000000000003</v>
          </cell>
        </row>
        <row r="2388">
          <cell r="H2388">
            <v>36826</v>
          </cell>
          <cell r="I2388">
            <v>51.15</v>
          </cell>
          <cell r="K2388">
            <v>36839</v>
          </cell>
          <cell r="L2388">
            <v>43.63</v>
          </cell>
          <cell r="N2388">
            <v>36839</v>
          </cell>
          <cell r="O2388">
            <v>107.44</v>
          </cell>
          <cell r="Q2388">
            <v>36839</v>
          </cell>
          <cell r="R2388">
            <v>0.86660000000000004</v>
          </cell>
        </row>
        <row r="2389">
          <cell r="H2389">
            <v>36825</v>
          </cell>
          <cell r="I2389">
            <v>50.65</v>
          </cell>
          <cell r="K2389">
            <v>36838</v>
          </cell>
          <cell r="L2389">
            <v>43.69</v>
          </cell>
          <cell r="N2389">
            <v>36838</v>
          </cell>
          <cell r="O2389">
            <v>107.24</v>
          </cell>
          <cell r="Q2389">
            <v>36838</v>
          </cell>
          <cell r="R2389">
            <v>0.85550000000000004</v>
          </cell>
        </row>
        <row r="2390">
          <cell r="H2390">
            <v>36824</v>
          </cell>
          <cell r="I2390">
            <v>49.65</v>
          </cell>
          <cell r="K2390">
            <v>36837</v>
          </cell>
          <cell r="L2390">
            <v>43.65</v>
          </cell>
          <cell r="N2390">
            <v>36837</v>
          </cell>
          <cell r="O2390">
            <v>107.07</v>
          </cell>
          <cell r="Q2390">
            <v>36837</v>
          </cell>
          <cell r="R2390">
            <v>0.86</v>
          </cell>
        </row>
        <row r="2391">
          <cell r="H2391">
            <v>36823</v>
          </cell>
          <cell r="I2391">
            <v>48.95</v>
          </cell>
          <cell r="K2391">
            <v>36836</v>
          </cell>
          <cell r="L2391">
            <v>43.43</v>
          </cell>
          <cell r="N2391">
            <v>36836</v>
          </cell>
          <cell r="O2391">
            <v>107.44</v>
          </cell>
          <cell r="Q2391">
            <v>36836</v>
          </cell>
          <cell r="R2391">
            <v>0.86250000000000004</v>
          </cell>
        </row>
        <row r="2392">
          <cell r="H2392">
            <v>36822</v>
          </cell>
          <cell r="I2392">
            <v>48.95</v>
          </cell>
          <cell r="K2392">
            <v>36833</v>
          </cell>
          <cell r="L2392">
            <v>43.44</v>
          </cell>
          <cell r="N2392">
            <v>36833</v>
          </cell>
          <cell r="O2392">
            <v>107.07</v>
          </cell>
          <cell r="Q2392">
            <v>36833</v>
          </cell>
          <cell r="R2392">
            <v>0.86660000000000004</v>
          </cell>
        </row>
        <row r="2393">
          <cell r="H2393">
            <v>36819</v>
          </cell>
          <cell r="I2393">
            <v>48.8</v>
          </cell>
          <cell r="K2393">
            <v>36832</v>
          </cell>
          <cell r="L2393">
            <v>43.82</v>
          </cell>
          <cell r="N2393">
            <v>36832</v>
          </cell>
          <cell r="O2393">
            <v>108.22</v>
          </cell>
          <cell r="Q2393">
            <v>36832</v>
          </cell>
          <cell r="R2393">
            <v>0.85840000000000005</v>
          </cell>
        </row>
        <row r="2394">
          <cell r="H2394">
            <v>36818</v>
          </cell>
          <cell r="I2394">
            <v>48.75</v>
          </cell>
          <cell r="K2394">
            <v>36831</v>
          </cell>
          <cell r="L2394">
            <v>43.55</v>
          </cell>
          <cell r="N2394">
            <v>36831</v>
          </cell>
          <cell r="O2394">
            <v>108.17</v>
          </cell>
          <cell r="Q2394">
            <v>36831</v>
          </cell>
          <cell r="R2394">
            <v>0.86119999999999997</v>
          </cell>
        </row>
        <row r="2395">
          <cell r="H2395">
            <v>36817</v>
          </cell>
          <cell r="I2395">
            <v>48.6</v>
          </cell>
          <cell r="K2395">
            <v>36830</v>
          </cell>
          <cell r="L2395">
            <v>43.9</v>
          </cell>
          <cell r="N2395">
            <v>36830</v>
          </cell>
          <cell r="O2395">
            <v>108.83</v>
          </cell>
          <cell r="Q2395">
            <v>36830</v>
          </cell>
          <cell r="R2395">
            <v>0.84889999999999999</v>
          </cell>
        </row>
        <row r="2396">
          <cell r="H2396">
            <v>36816</v>
          </cell>
          <cell r="I2396">
            <v>48.6</v>
          </cell>
          <cell r="K2396">
            <v>36829</v>
          </cell>
          <cell r="L2396">
            <v>43.79</v>
          </cell>
          <cell r="N2396">
            <v>36829</v>
          </cell>
          <cell r="O2396">
            <v>108.97</v>
          </cell>
          <cell r="Q2396">
            <v>36829</v>
          </cell>
          <cell r="R2396">
            <v>0.84109999999999996</v>
          </cell>
        </row>
        <row r="2397">
          <cell r="H2397">
            <v>36815</v>
          </cell>
          <cell r="I2397">
            <v>48.6</v>
          </cell>
          <cell r="K2397">
            <v>36826</v>
          </cell>
          <cell r="L2397">
            <v>43.75</v>
          </cell>
          <cell r="N2397">
            <v>36826</v>
          </cell>
          <cell r="O2397">
            <v>108.65</v>
          </cell>
          <cell r="Q2397">
            <v>36826</v>
          </cell>
          <cell r="R2397">
            <v>0.83930000000000005</v>
          </cell>
        </row>
        <row r="2398">
          <cell r="H2398">
            <v>36812</v>
          </cell>
          <cell r="I2398">
            <v>48.5</v>
          </cell>
          <cell r="K2398">
            <v>36825</v>
          </cell>
          <cell r="L2398">
            <v>43.78</v>
          </cell>
          <cell r="N2398">
            <v>36825</v>
          </cell>
          <cell r="O2398">
            <v>108.33</v>
          </cell>
          <cell r="Q2398">
            <v>36825</v>
          </cell>
          <cell r="R2398">
            <v>0.83030000000000004</v>
          </cell>
        </row>
        <row r="2399">
          <cell r="H2399">
            <v>36811</v>
          </cell>
          <cell r="I2399">
            <v>47.5</v>
          </cell>
          <cell r="K2399">
            <v>36824</v>
          </cell>
          <cell r="L2399">
            <v>43.57</v>
          </cell>
          <cell r="N2399">
            <v>36824</v>
          </cell>
          <cell r="O2399">
            <v>108.22</v>
          </cell>
          <cell r="Q2399">
            <v>36824</v>
          </cell>
          <cell r="R2399">
            <v>0.82720000000000005</v>
          </cell>
        </row>
        <row r="2400">
          <cell r="H2400">
            <v>36810</v>
          </cell>
          <cell r="I2400">
            <v>47.4</v>
          </cell>
          <cell r="K2400">
            <v>36823</v>
          </cell>
          <cell r="L2400">
            <v>43.59</v>
          </cell>
          <cell r="N2400">
            <v>36823</v>
          </cell>
          <cell r="O2400">
            <v>107.75</v>
          </cell>
          <cell r="Q2400">
            <v>36823</v>
          </cell>
          <cell r="R2400">
            <v>0.83589999999999998</v>
          </cell>
        </row>
        <row r="2401">
          <cell r="H2401">
            <v>36809</v>
          </cell>
          <cell r="I2401">
            <v>47</v>
          </cell>
          <cell r="K2401">
            <v>36822</v>
          </cell>
          <cell r="L2401">
            <v>43.93</v>
          </cell>
          <cell r="N2401">
            <v>36822</v>
          </cell>
          <cell r="O2401">
            <v>108.24</v>
          </cell>
          <cell r="Q2401">
            <v>36822</v>
          </cell>
          <cell r="R2401">
            <v>0.83540000000000003</v>
          </cell>
        </row>
        <row r="2402">
          <cell r="H2402">
            <v>36808</v>
          </cell>
          <cell r="I2402">
            <v>46.575000000000003</v>
          </cell>
          <cell r="K2402">
            <v>36819</v>
          </cell>
          <cell r="L2402">
            <v>43.68</v>
          </cell>
          <cell r="N2402">
            <v>36819</v>
          </cell>
          <cell r="O2402">
            <v>108.85</v>
          </cell>
          <cell r="Q2402">
            <v>36819</v>
          </cell>
          <cell r="R2402">
            <v>0.84209999999999996</v>
          </cell>
        </row>
        <row r="2403">
          <cell r="H2403">
            <v>36805</v>
          </cell>
          <cell r="I2403">
            <v>46.3</v>
          </cell>
          <cell r="K2403">
            <v>36818</v>
          </cell>
          <cell r="L2403">
            <v>43.21</v>
          </cell>
          <cell r="N2403">
            <v>36818</v>
          </cell>
          <cell r="O2403">
            <v>108.44</v>
          </cell>
          <cell r="Q2403">
            <v>36818</v>
          </cell>
          <cell r="R2403">
            <v>0.84360000000000002</v>
          </cell>
        </row>
        <row r="2404">
          <cell r="H2404">
            <v>36804</v>
          </cell>
          <cell r="I2404">
            <v>46.424999999999997</v>
          </cell>
          <cell r="K2404">
            <v>36817</v>
          </cell>
          <cell r="L2404">
            <v>43.72</v>
          </cell>
          <cell r="N2404">
            <v>36817</v>
          </cell>
          <cell r="O2404">
            <v>107.69</v>
          </cell>
          <cell r="Q2404">
            <v>36817</v>
          </cell>
          <cell r="R2404">
            <v>0.83889999999999998</v>
          </cell>
        </row>
        <row r="2405">
          <cell r="H2405">
            <v>36803</v>
          </cell>
          <cell r="I2405">
            <v>46.6</v>
          </cell>
          <cell r="K2405">
            <v>36816</v>
          </cell>
          <cell r="L2405">
            <v>43.53</v>
          </cell>
          <cell r="N2405">
            <v>36816</v>
          </cell>
          <cell r="O2405">
            <v>108.01</v>
          </cell>
          <cell r="Q2405">
            <v>36816</v>
          </cell>
          <cell r="R2405">
            <v>0.85429999999999995</v>
          </cell>
        </row>
        <row r="2406">
          <cell r="H2406">
            <v>36802</v>
          </cell>
          <cell r="I2406">
            <v>46.43</v>
          </cell>
          <cell r="K2406">
            <v>36815</v>
          </cell>
          <cell r="L2406">
            <v>43.3</v>
          </cell>
          <cell r="N2406">
            <v>36815</v>
          </cell>
          <cell r="O2406">
            <v>108.05</v>
          </cell>
          <cell r="Q2406">
            <v>36815</v>
          </cell>
          <cell r="R2406">
            <v>0.8498</v>
          </cell>
        </row>
        <row r="2407">
          <cell r="H2407">
            <v>36801</v>
          </cell>
          <cell r="I2407">
            <v>46.32</v>
          </cell>
          <cell r="K2407">
            <v>36812</v>
          </cell>
          <cell r="L2407">
            <v>43.46</v>
          </cell>
          <cell r="N2407">
            <v>36812</v>
          </cell>
          <cell r="O2407">
            <v>107.83</v>
          </cell>
          <cell r="Q2407">
            <v>36812</v>
          </cell>
          <cell r="R2407">
            <v>0.85599999999999998</v>
          </cell>
        </row>
        <row r="2408">
          <cell r="H2408">
            <v>36798</v>
          </cell>
          <cell r="I2408">
            <v>46.2</v>
          </cell>
          <cell r="K2408">
            <v>36811</v>
          </cell>
          <cell r="L2408">
            <v>43.51</v>
          </cell>
          <cell r="N2408">
            <v>36811</v>
          </cell>
          <cell r="O2408">
            <v>107.69</v>
          </cell>
          <cell r="Q2408">
            <v>36811</v>
          </cell>
          <cell r="R2408">
            <v>0.86299999999999999</v>
          </cell>
        </row>
        <row r="2409">
          <cell r="H2409">
            <v>36797</v>
          </cell>
          <cell r="I2409">
            <v>46.274999999999999</v>
          </cell>
          <cell r="K2409">
            <v>36810</v>
          </cell>
          <cell r="L2409">
            <v>43</v>
          </cell>
          <cell r="N2409">
            <v>36810</v>
          </cell>
          <cell r="O2409">
            <v>107.76</v>
          </cell>
          <cell r="Q2409">
            <v>36810</v>
          </cell>
          <cell r="R2409">
            <v>0.86829999999999996</v>
          </cell>
        </row>
        <row r="2410">
          <cell r="H2410">
            <v>36796</v>
          </cell>
          <cell r="I2410">
            <v>46.174999999999997</v>
          </cell>
          <cell r="K2410">
            <v>36809</v>
          </cell>
          <cell r="L2410">
            <v>42.9</v>
          </cell>
          <cell r="N2410">
            <v>36809</v>
          </cell>
          <cell r="O2410">
            <v>107.75</v>
          </cell>
          <cell r="Q2410">
            <v>36809</v>
          </cell>
          <cell r="R2410">
            <v>0.87160000000000004</v>
          </cell>
        </row>
        <row r="2411">
          <cell r="H2411">
            <v>36795</v>
          </cell>
          <cell r="I2411">
            <v>46.15</v>
          </cell>
          <cell r="K2411">
            <v>36808</v>
          </cell>
          <cell r="L2411">
            <v>42.65</v>
          </cell>
          <cell r="N2411">
            <v>36808</v>
          </cell>
          <cell r="O2411">
            <v>108.85</v>
          </cell>
          <cell r="Q2411">
            <v>36808</v>
          </cell>
          <cell r="R2411">
            <v>0.86870000000000003</v>
          </cell>
        </row>
        <row r="2412">
          <cell r="H2412">
            <v>36794</v>
          </cell>
          <cell r="I2412">
            <v>46.174999999999997</v>
          </cell>
          <cell r="K2412">
            <v>36805</v>
          </cell>
          <cell r="L2412">
            <v>42.54</v>
          </cell>
          <cell r="N2412">
            <v>36805</v>
          </cell>
          <cell r="O2412">
            <v>108.81</v>
          </cell>
          <cell r="Q2412">
            <v>36805</v>
          </cell>
          <cell r="R2412">
            <v>0.86839999999999995</v>
          </cell>
        </row>
        <row r="2413">
          <cell r="H2413">
            <v>36791</v>
          </cell>
          <cell r="I2413">
            <v>46.125</v>
          </cell>
          <cell r="K2413">
            <v>36804</v>
          </cell>
          <cell r="L2413">
            <v>42.5</v>
          </cell>
          <cell r="N2413">
            <v>36804</v>
          </cell>
          <cell r="O2413">
            <v>109.11</v>
          </cell>
          <cell r="Q2413">
            <v>36804</v>
          </cell>
          <cell r="R2413">
            <v>0.86909999999999998</v>
          </cell>
        </row>
        <row r="2414">
          <cell r="H2414">
            <v>36790</v>
          </cell>
          <cell r="I2414">
            <v>45.95</v>
          </cell>
          <cell r="K2414">
            <v>36803</v>
          </cell>
          <cell r="L2414">
            <v>42.71</v>
          </cell>
          <cell r="N2414">
            <v>36803</v>
          </cell>
          <cell r="O2414">
            <v>109.28</v>
          </cell>
          <cell r="Q2414">
            <v>36803</v>
          </cell>
          <cell r="R2414">
            <v>0.87460000000000004</v>
          </cell>
        </row>
        <row r="2415">
          <cell r="H2415">
            <v>36789</v>
          </cell>
          <cell r="I2415">
            <v>45.95</v>
          </cell>
          <cell r="K2415">
            <v>36802</v>
          </cell>
          <cell r="L2415">
            <v>42.46</v>
          </cell>
          <cell r="N2415">
            <v>36802</v>
          </cell>
          <cell r="O2415">
            <v>108.86</v>
          </cell>
          <cell r="Q2415">
            <v>36802</v>
          </cell>
          <cell r="R2415">
            <v>0.87570000000000003</v>
          </cell>
        </row>
        <row r="2416">
          <cell r="H2416">
            <v>36788</v>
          </cell>
          <cell r="I2416">
            <v>45.9</v>
          </cell>
          <cell r="K2416">
            <v>36801</v>
          </cell>
          <cell r="L2416">
            <v>42.32</v>
          </cell>
          <cell r="N2416">
            <v>36801</v>
          </cell>
          <cell r="O2416">
            <v>108.83</v>
          </cell>
          <cell r="Q2416">
            <v>36801</v>
          </cell>
          <cell r="R2416">
            <v>0.87729999999999997</v>
          </cell>
        </row>
        <row r="2417">
          <cell r="H2417">
            <v>36787</v>
          </cell>
          <cell r="I2417">
            <v>45.85</v>
          </cell>
          <cell r="K2417">
            <v>36798</v>
          </cell>
          <cell r="L2417">
            <v>42.14</v>
          </cell>
          <cell r="N2417">
            <v>36798</v>
          </cell>
          <cell r="O2417">
            <v>108.14</v>
          </cell>
          <cell r="Q2417">
            <v>36798</v>
          </cell>
          <cell r="R2417">
            <v>0.88270000000000004</v>
          </cell>
        </row>
        <row r="2418">
          <cell r="H2418">
            <v>36784</v>
          </cell>
          <cell r="I2418">
            <v>45.6</v>
          </cell>
          <cell r="K2418">
            <v>36797</v>
          </cell>
          <cell r="L2418">
            <v>42.43</v>
          </cell>
          <cell r="N2418">
            <v>36797</v>
          </cell>
          <cell r="O2418">
            <v>107.63</v>
          </cell>
          <cell r="Q2418">
            <v>36797</v>
          </cell>
          <cell r="R2418">
            <v>0.87909999999999999</v>
          </cell>
        </row>
        <row r="2419">
          <cell r="H2419">
            <v>36783</v>
          </cell>
          <cell r="I2419">
            <v>45.85</v>
          </cell>
          <cell r="K2419">
            <v>36796</v>
          </cell>
          <cell r="L2419">
            <v>42.19</v>
          </cell>
          <cell r="N2419">
            <v>36796</v>
          </cell>
          <cell r="O2419">
            <v>107.32</v>
          </cell>
          <cell r="Q2419">
            <v>36796</v>
          </cell>
          <cell r="R2419">
            <v>0.88339999999999996</v>
          </cell>
        </row>
        <row r="2420">
          <cell r="H2420">
            <v>36782</v>
          </cell>
          <cell r="I2420">
            <v>45.7</v>
          </cell>
          <cell r="K2420">
            <v>36795</v>
          </cell>
          <cell r="L2420">
            <v>42.24</v>
          </cell>
          <cell r="N2420">
            <v>36795</v>
          </cell>
          <cell r="O2420">
            <v>107.59</v>
          </cell>
          <cell r="Q2420">
            <v>36795</v>
          </cell>
          <cell r="R2420">
            <v>0.88280000000000003</v>
          </cell>
        </row>
        <row r="2421">
          <cell r="H2421">
            <v>36781</v>
          </cell>
          <cell r="I2421">
            <v>45.645000000000003</v>
          </cell>
          <cell r="K2421">
            <v>36794</v>
          </cell>
          <cell r="L2421">
            <v>42.71</v>
          </cell>
          <cell r="N2421">
            <v>36794</v>
          </cell>
          <cell r="O2421">
            <v>107.77</v>
          </cell>
          <cell r="Q2421">
            <v>36794</v>
          </cell>
          <cell r="R2421">
            <v>0.87450000000000006</v>
          </cell>
        </row>
        <row r="2422">
          <cell r="H2422">
            <v>36780</v>
          </cell>
          <cell r="I2422">
            <v>45.5</v>
          </cell>
          <cell r="K2422">
            <v>36791</v>
          </cell>
          <cell r="L2422">
            <v>42.76</v>
          </cell>
          <cell r="N2422">
            <v>36791</v>
          </cell>
          <cell r="O2422">
            <v>107.92</v>
          </cell>
          <cell r="Q2422">
            <v>36791</v>
          </cell>
          <cell r="R2422">
            <v>0.87660000000000005</v>
          </cell>
        </row>
        <row r="2423">
          <cell r="H2423">
            <v>36777</v>
          </cell>
          <cell r="I2423">
            <v>45.55</v>
          </cell>
          <cell r="K2423">
            <v>36790</v>
          </cell>
          <cell r="L2423">
            <v>42.57</v>
          </cell>
          <cell r="N2423">
            <v>36790</v>
          </cell>
          <cell r="O2423">
            <v>106.63</v>
          </cell>
          <cell r="Q2423">
            <v>36790</v>
          </cell>
          <cell r="R2423">
            <v>0.8599</v>
          </cell>
        </row>
        <row r="2424">
          <cell r="H2424">
            <v>36776</v>
          </cell>
          <cell r="I2424">
            <v>45.7</v>
          </cell>
          <cell r="K2424">
            <v>36789</v>
          </cell>
          <cell r="L2424">
            <v>42.64</v>
          </cell>
          <cell r="N2424">
            <v>36789</v>
          </cell>
          <cell r="O2424">
            <v>106.53</v>
          </cell>
          <cell r="Q2424">
            <v>36789</v>
          </cell>
          <cell r="R2424">
            <v>0.84930000000000005</v>
          </cell>
        </row>
        <row r="2425">
          <cell r="H2425">
            <v>36775</v>
          </cell>
          <cell r="I2425">
            <v>45.55</v>
          </cell>
          <cell r="K2425">
            <v>36788</v>
          </cell>
          <cell r="L2425">
            <v>42.26</v>
          </cell>
          <cell r="N2425">
            <v>36788</v>
          </cell>
          <cell r="O2425">
            <v>106.99</v>
          </cell>
          <cell r="Q2425">
            <v>36788</v>
          </cell>
          <cell r="R2425">
            <v>0.85089999999999999</v>
          </cell>
        </row>
        <row r="2426">
          <cell r="H2426">
            <v>36774</v>
          </cell>
          <cell r="I2426">
            <v>45.6</v>
          </cell>
          <cell r="K2426">
            <v>36787</v>
          </cell>
          <cell r="L2426">
            <v>42.38</v>
          </cell>
          <cell r="N2426">
            <v>36787</v>
          </cell>
          <cell r="O2426">
            <v>106.9</v>
          </cell>
          <cell r="Q2426">
            <v>36787</v>
          </cell>
          <cell r="R2426">
            <v>0.85370000000000001</v>
          </cell>
        </row>
        <row r="2427">
          <cell r="H2427">
            <v>36773</v>
          </cell>
          <cell r="I2427">
            <v>45.3</v>
          </cell>
          <cell r="K2427">
            <v>36784</v>
          </cell>
          <cell r="L2427">
            <v>41.97</v>
          </cell>
          <cell r="N2427">
            <v>36784</v>
          </cell>
          <cell r="O2427">
            <v>107.12</v>
          </cell>
          <cell r="Q2427">
            <v>36784</v>
          </cell>
          <cell r="R2427">
            <v>0.85429999999999995</v>
          </cell>
        </row>
        <row r="2428">
          <cell r="H2428">
            <v>36770</v>
          </cell>
          <cell r="I2428">
            <v>45.174999999999997</v>
          </cell>
          <cell r="K2428">
            <v>36783</v>
          </cell>
          <cell r="L2428">
            <v>41.76</v>
          </cell>
          <cell r="N2428">
            <v>36783</v>
          </cell>
          <cell r="O2428">
            <v>107.58</v>
          </cell>
          <cell r="Q2428">
            <v>36783</v>
          </cell>
          <cell r="R2428">
            <v>0.86439999999999995</v>
          </cell>
        </row>
        <row r="2429">
          <cell r="H2429">
            <v>36769</v>
          </cell>
          <cell r="I2429">
            <v>45.128</v>
          </cell>
          <cell r="K2429">
            <v>36782</v>
          </cell>
          <cell r="L2429">
            <v>41.78</v>
          </cell>
          <cell r="N2429">
            <v>36782</v>
          </cell>
          <cell r="O2429">
            <v>107.08</v>
          </cell>
          <cell r="Q2429">
            <v>36782</v>
          </cell>
          <cell r="R2429">
            <v>0.85940000000000005</v>
          </cell>
        </row>
        <row r="2430">
          <cell r="H2430">
            <v>36768</v>
          </cell>
          <cell r="I2430">
            <v>45.1</v>
          </cell>
          <cell r="K2430">
            <v>36781</v>
          </cell>
          <cell r="L2430">
            <v>41.56</v>
          </cell>
          <cell r="N2430">
            <v>36781</v>
          </cell>
          <cell r="O2430">
            <v>106.82</v>
          </cell>
          <cell r="Q2430">
            <v>36781</v>
          </cell>
          <cell r="R2430">
            <v>0.86399999999999999</v>
          </cell>
        </row>
        <row r="2431">
          <cell r="H2431">
            <v>36767</v>
          </cell>
          <cell r="I2431">
            <v>45.05</v>
          </cell>
          <cell r="K2431">
            <v>36780</v>
          </cell>
          <cell r="L2431">
            <v>41.47</v>
          </cell>
          <cell r="N2431">
            <v>36780</v>
          </cell>
          <cell r="O2431">
            <v>106.12</v>
          </cell>
          <cell r="Q2431">
            <v>36780</v>
          </cell>
          <cell r="R2431">
            <v>0.85770000000000002</v>
          </cell>
        </row>
        <row r="2432">
          <cell r="H2432">
            <v>36766</v>
          </cell>
          <cell r="I2432">
            <v>45</v>
          </cell>
          <cell r="K2432">
            <v>36777</v>
          </cell>
          <cell r="L2432">
            <v>41.61</v>
          </cell>
          <cell r="N2432">
            <v>36777</v>
          </cell>
          <cell r="O2432">
            <v>106.12</v>
          </cell>
          <cell r="Q2432">
            <v>36777</v>
          </cell>
          <cell r="R2432">
            <v>0.86719999999999997</v>
          </cell>
        </row>
        <row r="2433">
          <cell r="H2433">
            <v>36763</v>
          </cell>
          <cell r="I2433">
            <v>44.905000000000001</v>
          </cell>
          <cell r="K2433">
            <v>36776</v>
          </cell>
          <cell r="L2433">
            <v>41.39</v>
          </cell>
          <cell r="N2433">
            <v>36776</v>
          </cell>
          <cell r="O2433">
            <v>105.17</v>
          </cell>
          <cell r="Q2433">
            <v>36776</v>
          </cell>
          <cell r="R2433">
            <v>0.87129999999999996</v>
          </cell>
        </row>
        <row r="2434">
          <cell r="H2434">
            <v>36762</v>
          </cell>
          <cell r="I2434">
            <v>44.984999999999999</v>
          </cell>
          <cell r="K2434">
            <v>36775</v>
          </cell>
          <cell r="L2434">
            <v>41.38</v>
          </cell>
          <cell r="N2434">
            <v>36775</v>
          </cell>
          <cell r="O2434">
            <v>105.89</v>
          </cell>
          <cell r="Q2434">
            <v>36775</v>
          </cell>
          <cell r="R2434">
            <v>0.87019999999999997</v>
          </cell>
        </row>
        <row r="2435">
          <cell r="H2435">
            <v>36761</v>
          </cell>
          <cell r="I2435">
            <v>44.924999999999997</v>
          </cell>
          <cell r="K2435">
            <v>36774</v>
          </cell>
          <cell r="L2435">
            <v>41.23</v>
          </cell>
          <cell r="N2435">
            <v>36774</v>
          </cell>
          <cell r="O2435">
            <v>105.84</v>
          </cell>
          <cell r="Q2435">
            <v>36774</v>
          </cell>
          <cell r="R2435">
            <v>0.89029999999999998</v>
          </cell>
        </row>
        <row r="2436">
          <cell r="H2436">
            <v>36760</v>
          </cell>
          <cell r="I2436">
            <v>44.9</v>
          </cell>
          <cell r="K2436">
            <v>36773</v>
          </cell>
          <cell r="L2436">
            <v>41.13</v>
          </cell>
          <cell r="N2436">
            <v>36773</v>
          </cell>
          <cell r="O2436">
            <v>105.87</v>
          </cell>
          <cell r="Q2436">
            <v>36773</v>
          </cell>
          <cell r="R2436">
            <v>0.89780000000000004</v>
          </cell>
        </row>
        <row r="2437">
          <cell r="H2437">
            <v>36759</v>
          </cell>
          <cell r="I2437">
            <v>44.92</v>
          </cell>
          <cell r="K2437">
            <v>36770</v>
          </cell>
          <cell r="L2437">
            <v>40.9</v>
          </cell>
          <cell r="N2437">
            <v>36770</v>
          </cell>
          <cell r="O2437">
            <v>106</v>
          </cell>
          <cell r="Q2437">
            <v>36770</v>
          </cell>
          <cell r="R2437">
            <v>0.89970000000000006</v>
          </cell>
        </row>
        <row r="2438">
          <cell r="H2438">
            <v>36756</v>
          </cell>
          <cell r="I2438">
            <v>45</v>
          </cell>
          <cell r="K2438">
            <v>36769</v>
          </cell>
          <cell r="L2438">
            <v>40.9</v>
          </cell>
          <cell r="N2438">
            <v>36769</v>
          </cell>
          <cell r="O2438">
            <v>106.67</v>
          </cell>
          <cell r="Q2438">
            <v>36769</v>
          </cell>
          <cell r="R2438">
            <v>0.88780000000000003</v>
          </cell>
        </row>
        <row r="2439">
          <cell r="H2439">
            <v>36755</v>
          </cell>
          <cell r="I2439">
            <v>44.924999999999997</v>
          </cell>
          <cell r="K2439">
            <v>36768</v>
          </cell>
          <cell r="L2439">
            <v>40.950000000000003</v>
          </cell>
          <cell r="N2439">
            <v>36768</v>
          </cell>
          <cell r="O2439">
            <v>106.43</v>
          </cell>
          <cell r="Q2439">
            <v>36768</v>
          </cell>
          <cell r="R2439">
            <v>0.89400000000000002</v>
          </cell>
        </row>
        <row r="2440">
          <cell r="H2440">
            <v>36754</v>
          </cell>
          <cell r="I2440">
            <v>44.95</v>
          </cell>
          <cell r="K2440">
            <v>36767</v>
          </cell>
          <cell r="L2440">
            <v>40.97</v>
          </cell>
          <cell r="N2440">
            <v>36767</v>
          </cell>
          <cell r="O2440">
            <v>106.04</v>
          </cell>
          <cell r="Q2440">
            <v>36767</v>
          </cell>
          <cell r="R2440">
            <v>0.8921</v>
          </cell>
        </row>
        <row r="2441">
          <cell r="H2441">
            <v>36753</v>
          </cell>
          <cell r="I2441">
            <v>44.93</v>
          </cell>
          <cell r="K2441">
            <v>36766</v>
          </cell>
          <cell r="L2441">
            <v>40.78</v>
          </cell>
          <cell r="N2441">
            <v>36766</v>
          </cell>
          <cell r="O2441">
            <v>106.53</v>
          </cell>
          <cell r="Q2441">
            <v>36766</v>
          </cell>
          <cell r="R2441">
            <v>0.9002</v>
          </cell>
        </row>
        <row r="2442">
          <cell r="H2442">
            <v>36752</v>
          </cell>
          <cell r="I2442">
            <v>44.875</v>
          </cell>
          <cell r="K2442">
            <v>36763</v>
          </cell>
          <cell r="L2442">
            <v>40.83</v>
          </cell>
          <cell r="N2442">
            <v>36763</v>
          </cell>
          <cell r="O2442">
            <v>106.86</v>
          </cell>
          <cell r="Q2442">
            <v>36763</v>
          </cell>
          <cell r="R2442">
            <v>0.90210000000000001</v>
          </cell>
        </row>
        <row r="2443">
          <cell r="H2443">
            <v>36749</v>
          </cell>
          <cell r="I2443">
            <v>44.9</v>
          </cell>
          <cell r="K2443">
            <v>36762</v>
          </cell>
          <cell r="L2443">
            <v>40.93</v>
          </cell>
          <cell r="N2443">
            <v>36762</v>
          </cell>
          <cell r="O2443">
            <v>106.85</v>
          </cell>
          <cell r="Q2443">
            <v>36762</v>
          </cell>
          <cell r="R2443">
            <v>0.90210000000000001</v>
          </cell>
        </row>
        <row r="2444">
          <cell r="H2444">
            <v>36748</v>
          </cell>
          <cell r="I2444">
            <v>44.9</v>
          </cell>
          <cell r="K2444">
            <v>36761</v>
          </cell>
          <cell r="L2444">
            <v>40.78</v>
          </cell>
          <cell r="N2444">
            <v>36761</v>
          </cell>
          <cell r="O2444">
            <v>106.96</v>
          </cell>
          <cell r="Q2444">
            <v>36761</v>
          </cell>
          <cell r="R2444">
            <v>0.90169999999999995</v>
          </cell>
        </row>
        <row r="2445">
          <cell r="H2445">
            <v>36747</v>
          </cell>
          <cell r="I2445">
            <v>44.71</v>
          </cell>
          <cell r="K2445">
            <v>36760</v>
          </cell>
          <cell r="L2445">
            <v>40.770000000000003</v>
          </cell>
          <cell r="N2445">
            <v>36760</v>
          </cell>
          <cell r="O2445">
            <v>108.32</v>
          </cell>
          <cell r="Q2445">
            <v>36760</v>
          </cell>
          <cell r="R2445">
            <v>0.89639999999999997</v>
          </cell>
        </row>
        <row r="2446">
          <cell r="H2446">
            <v>36746</v>
          </cell>
          <cell r="I2446">
            <v>44.7</v>
          </cell>
          <cell r="K2446">
            <v>36759</v>
          </cell>
          <cell r="L2446">
            <v>40.9</v>
          </cell>
          <cell r="N2446">
            <v>36759</v>
          </cell>
          <cell r="O2446">
            <v>108.7</v>
          </cell>
          <cell r="Q2446">
            <v>36759</v>
          </cell>
          <cell r="R2446">
            <v>0.90169999999999995</v>
          </cell>
        </row>
        <row r="2447">
          <cell r="H2447">
            <v>36745</v>
          </cell>
          <cell r="I2447">
            <v>44.8</v>
          </cell>
          <cell r="K2447">
            <v>36756</v>
          </cell>
          <cell r="L2447">
            <v>41.03</v>
          </cell>
          <cell r="N2447">
            <v>36756</v>
          </cell>
          <cell r="O2447">
            <v>108.41</v>
          </cell>
          <cell r="Q2447">
            <v>36756</v>
          </cell>
          <cell r="R2447">
            <v>0.90639999999999998</v>
          </cell>
        </row>
        <row r="2448">
          <cell r="H2448">
            <v>36742</v>
          </cell>
          <cell r="I2448">
            <v>44.8</v>
          </cell>
          <cell r="K2448">
            <v>36755</v>
          </cell>
          <cell r="L2448">
            <v>40.81</v>
          </cell>
          <cell r="N2448">
            <v>36755</v>
          </cell>
          <cell r="O2448">
            <v>108.53</v>
          </cell>
          <cell r="Q2448">
            <v>36755</v>
          </cell>
          <cell r="R2448">
            <v>0.91620000000000001</v>
          </cell>
        </row>
        <row r="2449">
          <cell r="H2449">
            <v>36741</v>
          </cell>
          <cell r="I2449">
            <v>44.7</v>
          </cell>
          <cell r="K2449">
            <v>36754</v>
          </cell>
          <cell r="L2449">
            <v>40.799999999999997</v>
          </cell>
          <cell r="N2449">
            <v>36754</v>
          </cell>
          <cell r="O2449">
            <v>108.54</v>
          </cell>
          <cell r="Q2449">
            <v>36754</v>
          </cell>
          <cell r="R2449">
            <v>0.91610000000000003</v>
          </cell>
        </row>
        <row r="2450">
          <cell r="H2450">
            <v>36740</v>
          </cell>
          <cell r="I2450">
            <v>44.8</v>
          </cell>
          <cell r="K2450">
            <v>36753</v>
          </cell>
          <cell r="L2450">
            <v>40.85</v>
          </cell>
          <cell r="N2450">
            <v>36753</v>
          </cell>
          <cell r="O2450">
            <v>109.01</v>
          </cell>
          <cell r="Q2450">
            <v>36753</v>
          </cell>
          <cell r="R2450">
            <v>0.91349999999999998</v>
          </cell>
        </row>
        <row r="2451">
          <cell r="H2451">
            <v>36739</v>
          </cell>
          <cell r="I2451">
            <v>44.95</v>
          </cell>
          <cell r="K2451">
            <v>36752</v>
          </cell>
          <cell r="L2451">
            <v>40.72</v>
          </cell>
          <cell r="N2451">
            <v>36752</v>
          </cell>
          <cell r="O2451">
            <v>109.43</v>
          </cell>
          <cell r="Q2451">
            <v>36752</v>
          </cell>
          <cell r="R2451">
            <v>0.90559999999999996</v>
          </cell>
        </row>
        <row r="2452">
          <cell r="H2452">
            <v>36738</v>
          </cell>
          <cell r="I2452">
            <v>44.9</v>
          </cell>
          <cell r="K2452">
            <v>36749</v>
          </cell>
          <cell r="L2452">
            <v>40.68</v>
          </cell>
          <cell r="N2452">
            <v>36749</v>
          </cell>
          <cell r="O2452">
            <v>108.53</v>
          </cell>
          <cell r="Q2452">
            <v>36749</v>
          </cell>
          <cell r="R2452">
            <v>0.90259999999999996</v>
          </cell>
        </row>
        <row r="2453">
          <cell r="H2453">
            <v>36735</v>
          </cell>
          <cell r="I2453">
            <v>44.95</v>
          </cell>
          <cell r="K2453">
            <v>36748</v>
          </cell>
          <cell r="L2453">
            <v>40.82</v>
          </cell>
          <cell r="N2453">
            <v>36748</v>
          </cell>
          <cell r="O2453">
            <v>108.66</v>
          </cell>
          <cell r="Q2453">
            <v>36748</v>
          </cell>
          <cell r="R2453">
            <v>0.9083</v>
          </cell>
        </row>
        <row r="2454">
          <cell r="H2454">
            <v>36734</v>
          </cell>
          <cell r="I2454">
            <v>44.9</v>
          </cell>
          <cell r="K2454">
            <v>36747</v>
          </cell>
          <cell r="L2454">
            <v>40.94</v>
          </cell>
          <cell r="N2454">
            <v>36747</v>
          </cell>
          <cell r="O2454">
            <v>107.82</v>
          </cell>
          <cell r="Q2454">
            <v>36747</v>
          </cell>
          <cell r="R2454">
            <v>0.90059999999999996</v>
          </cell>
        </row>
        <row r="2455">
          <cell r="H2455">
            <v>36733</v>
          </cell>
          <cell r="I2455">
            <v>45.05</v>
          </cell>
          <cell r="K2455">
            <v>36746</v>
          </cell>
          <cell r="L2455">
            <v>41.1</v>
          </cell>
          <cell r="N2455">
            <v>36746</v>
          </cell>
          <cell r="O2455">
            <v>108.62</v>
          </cell>
          <cell r="Q2455">
            <v>36746</v>
          </cell>
          <cell r="R2455">
            <v>0.9022</v>
          </cell>
        </row>
        <row r="2456">
          <cell r="H2456">
            <v>36732</v>
          </cell>
          <cell r="I2456">
            <v>44.75</v>
          </cell>
          <cell r="K2456">
            <v>36745</v>
          </cell>
          <cell r="L2456">
            <v>41.24</v>
          </cell>
          <cell r="N2456">
            <v>36745</v>
          </cell>
          <cell r="O2456">
            <v>109.1</v>
          </cell>
          <cell r="Q2456">
            <v>36745</v>
          </cell>
          <cell r="R2456">
            <v>0.90710000000000002</v>
          </cell>
        </row>
        <row r="2457">
          <cell r="H2457">
            <v>36731</v>
          </cell>
          <cell r="I2457">
            <v>44.625</v>
          </cell>
          <cell r="K2457">
            <v>36742</v>
          </cell>
          <cell r="L2457">
            <v>40.65</v>
          </cell>
          <cell r="N2457">
            <v>36742</v>
          </cell>
          <cell r="O2457">
            <v>108.65</v>
          </cell>
          <cell r="Q2457">
            <v>36742</v>
          </cell>
          <cell r="R2457">
            <v>0.9083</v>
          </cell>
        </row>
        <row r="2458">
          <cell r="H2458">
            <v>36728</v>
          </cell>
          <cell r="I2458">
            <v>44.43</v>
          </cell>
          <cell r="K2458">
            <v>36741</v>
          </cell>
          <cell r="L2458">
            <v>40.68</v>
          </cell>
          <cell r="N2458">
            <v>36741</v>
          </cell>
          <cell r="O2458">
            <v>108.32</v>
          </cell>
          <cell r="Q2458">
            <v>36741</v>
          </cell>
          <cell r="R2458">
            <v>0.90610000000000002</v>
          </cell>
        </row>
        <row r="2459">
          <cell r="H2459">
            <v>36727</v>
          </cell>
          <cell r="I2459">
            <v>44.63</v>
          </cell>
          <cell r="K2459">
            <v>36740</v>
          </cell>
          <cell r="L2459">
            <v>40.85</v>
          </cell>
          <cell r="N2459">
            <v>36740</v>
          </cell>
          <cell r="O2459">
            <v>108.99</v>
          </cell>
          <cell r="Q2459">
            <v>36740</v>
          </cell>
          <cell r="R2459">
            <v>0.91359999999999997</v>
          </cell>
        </row>
        <row r="2460">
          <cell r="H2460">
            <v>36726</v>
          </cell>
          <cell r="I2460">
            <v>44.53</v>
          </cell>
          <cell r="K2460">
            <v>36739</v>
          </cell>
          <cell r="L2460">
            <v>41.07</v>
          </cell>
          <cell r="N2460">
            <v>36739</v>
          </cell>
          <cell r="O2460">
            <v>109.32</v>
          </cell>
          <cell r="Q2460">
            <v>36739</v>
          </cell>
          <cell r="R2460">
            <v>0.91469999999999996</v>
          </cell>
        </row>
        <row r="2461">
          <cell r="H2461">
            <v>36725</v>
          </cell>
          <cell r="I2461">
            <v>44.6</v>
          </cell>
          <cell r="K2461">
            <v>36738</v>
          </cell>
          <cell r="L2461">
            <v>41.32</v>
          </cell>
          <cell r="N2461">
            <v>36738</v>
          </cell>
          <cell r="O2461">
            <v>109.43</v>
          </cell>
          <cell r="Q2461">
            <v>36738</v>
          </cell>
          <cell r="R2461">
            <v>0.92659999999999998</v>
          </cell>
        </row>
        <row r="2462">
          <cell r="H2462">
            <v>36724</v>
          </cell>
          <cell r="I2462">
            <v>44.604999999999997</v>
          </cell>
          <cell r="K2462">
            <v>36735</v>
          </cell>
          <cell r="L2462">
            <v>41.42</v>
          </cell>
          <cell r="N2462">
            <v>36735</v>
          </cell>
          <cell r="O2462">
            <v>109.59</v>
          </cell>
          <cell r="Q2462">
            <v>36735</v>
          </cell>
          <cell r="R2462">
            <v>0.92300000000000004</v>
          </cell>
        </row>
        <row r="2463">
          <cell r="H2463">
            <v>36721</v>
          </cell>
          <cell r="I2463">
            <v>44.55</v>
          </cell>
          <cell r="K2463">
            <v>36734</v>
          </cell>
          <cell r="L2463">
            <v>40.880000000000003</v>
          </cell>
          <cell r="N2463">
            <v>36734</v>
          </cell>
          <cell r="O2463">
            <v>109.16</v>
          </cell>
          <cell r="Q2463">
            <v>36734</v>
          </cell>
          <cell r="R2463">
            <v>0.93169999999999997</v>
          </cell>
        </row>
        <row r="2464">
          <cell r="H2464">
            <v>36720</v>
          </cell>
          <cell r="I2464">
            <v>44.75</v>
          </cell>
          <cell r="K2464">
            <v>36733</v>
          </cell>
          <cell r="L2464">
            <v>41.18</v>
          </cell>
          <cell r="N2464">
            <v>36733</v>
          </cell>
          <cell r="O2464">
            <v>109.19</v>
          </cell>
          <cell r="Q2464">
            <v>36733</v>
          </cell>
          <cell r="R2464">
            <v>0.94279999999999997</v>
          </cell>
        </row>
        <row r="2465">
          <cell r="H2465">
            <v>36719</v>
          </cell>
          <cell r="I2465">
            <v>44.75</v>
          </cell>
          <cell r="K2465">
            <v>36732</v>
          </cell>
          <cell r="L2465">
            <v>40.97</v>
          </cell>
          <cell r="N2465">
            <v>36732</v>
          </cell>
          <cell r="O2465">
            <v>109.11</v>
          </cell>
          <cell r="Q2465">
            <v>36732</v>
          </cell>
          <cell r="R2465">
            <v>0.9385</v>
          </cell>
        </row>
        <row r="2466">
          <cell r="H2466">
            <v>36718</v>
          </cell>
          <cell r="I2466">
            <v>44.85</v>
          </cell>
          <cell r="K2466">
            <v>36731</v>
          </cell>
          <cell r="L2466">
            <v>40.72</v>
          </cell>
          <cell r="N2466">
            <v>36731</v>
          </cell>
          <cell r="O2466">
            <v>108.78</v>
          </cell>
          <cell r="Q2466">
            <v>36731</v>
          </cell>
          <cell r="R2466">
            <v>0.93369999999999997</v>
          </cell>
        </row>
        <row r="2467">
          <cell r="H2467">
            <v>36717</v>
          </cell>
          <cell r="I2467">
            <v>44.3</v>
          </cell>
          <cell r="K2467">
            <v>36728</v>
          </cell>
          <cell r="L2467">
            <v>40.43</v>
          </cell>
          <cell r="N2467">
            <v>36728</v>
          </cell>
          <cell r="O2467">
            <v>108.92</v>
          </cell>
          <cell r="Q2467">
            <v>36728</v>
          </cell>
          <cell r="R2467">
            <v>0.93689999999999996</v>
          </cell>
        </row>
        <row r="2468">
          <cell r="H2468">
            <v>36714</v>
          </cell>
          <cell r="I2468">
            <v>44.05</v>
          </cell>
          <cell r="K2468">
            <v>36727</v>
          </cell>
          <cell r="L2468">
            <v>40.200000000000003</v>
          </cell>
          <cell r="N2468">
            <v>36727</v>
          </cell>
          <cell r="O2468">
            <v>107.67</v>
          </cell>
          <cell r="Q2468">
            <v>36727</v>
          </cell>
          <cell r="R2468">
            <v>0.93310000000000004</v>
          </cell>
        </row>
        <row r="2469">
          <cell r="H2469">
            <v>36713</v>
          </cell>
          <cell r="I2469">
            <v>43.95</v>
          </cell>
          <cell r="K2469">
            <v>36726</v>
          </cell>
          <cell r="L2469">
            <v>40.15</v>
          </cell>
          <cell r="N2469">
            <v>36726</v>
          </cell>
          <cell r="O2469">
            <v>108.29</v>
          </cell>
          <cell r="Q2469">
            <v>36726</v>
          </cell>
          <cell r="R2469">
            <v>0.92459999999999998</v>
          </cell>
        </row>
        <row r="2470">
          <cell r="H2470">
            <v>36712</v>
          </cell>
          <cell r="I2470">
            <v>43.75</v>
          </cell>
          <cell r="K2470">
            <v>36725</v>
          </cell>
          <cell r="L2470">
            <v>40.22</v>
          </cell>
          <cell r="N2470">
            <v>36725</v>
          </cell>
          <cell r="O2470">
            <v>108.14</v>
          </cell>
          <cell r="Q2470">
            <v>36725</v>
          </cell>
          <cell r="R2470">
            <v>0.92479999999999996</v>
          </cell>
        </row>
        <row r="2471">
          <cell r="H2471">
            <v>36711</v>
          </cell>
          <cell r="I2471">
            <v>43.55</v>
          </cell>
          <cell r="K2471">
            <v>36724</v>
          </cell>
          <cell r="L2471">
            <v>40.31</v>
          </cell>
          <cell r="N2471">
            <v>36724</v>
          </cell>
          <cell r="O2471">
            <v>108</v>
          </cell>
          <cell r="Q2471">
            <v>36724</v>
          </cell>
          <cell r="R2471">
            <v>0.93659999999999999</v>
          </cell>
        </row>
        <row r="2472">
          <cell r="H2472">
            <v>36710</v>
          </cell>
          <cell r="I2472">
            <v>43.55</v>
          </cell>
          <cell r="K2472">
            <v>36721</v>
          </cell>
          <cell r="L2472">
            <v>40.01</v>
          </cell>
          <cell r="N2472">
            <v>36721</v>
          </cell>
          <cell r="O2472">
            <v>107.72</v>
          </cell>
          <cell r="Q2472">
            <v>36721</v>
          </cell>
          <cell r="R2472">
            <v>0.9385</v>
          </cell>
        </row>
        <row r="2473">
          <cell r="H2473">
            <v>36707</v>
          </cell>
          <cell r="I2473">
            <v>43.25</v>
          </cell>
          <cell r="K2473">
            <v>36720</v>
          </cell>
          <cell r="L2473">
            <v>39.99</v>
          </cell>
          <cell r="N2473">
            <v>36720</v>
          </cell>
          <cell r="O2473">
            <v>108.13</v>
          </cell>
          <cell r="Q2473">
            <v>36720</v>
          </cell>
          <cell r="R2473">
            <v>0.93720000000000003</v>
          </cell>
        </row>
        <row r="2474">
          <cell r="H2474">
            <v>36706</v>
          </cell>
          <cell r="I2474">
            <v>43.125</v>
          </cell>
          <cell r="K2474">
            <v>36719</v>
          </cell>
          <cell r="L2474">
            <v>40.03</v>
          </cell>
          <cell r="N2474">
            <v>36719</v>
          </cell>
          <cell r="O2474">
            <v>108.09</v>
          </cell>
          <cell r="Q2474">
            <v>36719</v>
          </cell>
          <cell r="R2474">
            <v>0.94240000000000002</v>
          </cell>
        </row>
        <row r="2475">
          <cell r="H2475">
            <v>36705</v>
          </cell>
          <cell r="I2475">
            <v>43.1</v>
          </cell>
          <cell r="K2475">
            <v>36718</v>
          </cell>
          <cell r="L2475">
            <v>39.99</v>
          </cell>
          <cell r="N2475">
            <v>36718</v>
          </cell>
          <cell r="O2475">
            <v>107.11</v>
          </cell>
          <cell r="Q2475">
            <v>36718</v>
          </cell>
          <cell r="R2475">
            <v>0.95269999999999999</v>
          </cell>
        </row>
        <row r="2476">
          <cell r="H2476">
            <v>36704</v>
          </cell>
          <cell r="I2476">
            <v>43</v>
          </cell>
          <cell r="K2476">
            <v>36717</v>
          </cell>
          <cell r="L2476">
            <v>39.92</v>
          </cell>
          <cell r="N2476">
            <v>36717</v>
          </cell>
          <cell r="O2476">
            <v>107</v>
          </cell>
          <cell r="Q2476">
            <v>36717</v>
          </cell>
          <cell r="R2476">
            <v>0.95530000000000004</v>
          </cell>
        </row>
        <row r="2477">
          <cell r="H2477">
            <v>36703</v>
          </cell>
          <cell r="I2477">
            <v>42.914999999999999</v>
          </cell>
          <cell r="K2477">
            <v>36714</v>
          </cell>
          <cell r="L2477">
            <v>39.72</v>
          </cell>
          <cell r="N2477">
            <v>36714</v>
          </cell>
          <cell r="O2477">
            <v>107.9</v>
          </cell>
          <cell r="Q2477">
            <v>36714</v>
          </cell>
          <cell r="R2477">
            <v>0.94840000000000002</v>
          </cell>
        </row>
        <row r="2478">
          <cell r="H2478">
            <v>36700</v>
          </cell>
          <cell r="I2478">
            <v>42.9</v>
          </cell>
          <cell r="K2478">
            <v>36713</v>
          </cell>
          <cell r="L2478">
            <v>39.6</v>
          </cell>
          <cell r="N2478">
            <v>36713</v>
          </cell>
          <cell r="O2478">
            <v>107.44</v>
          </cell>
          <cell r="Q2478">
            <v>36713</v>
          </cell>
          <cell r="R2478">
            <v>0.95069999999999999</v>
          </cell>
        </row>
        <row r="2479">
          <cell r="H2479">
            <v>36699</v>
          </cell>
          <cell r="I2479">
            <v>42.9</v>
          </cell>
          <cell r="K2479">
            <v>36712</v>
          </cell>
          <cell r="L2479">
            <v>39.6</v>
          </cell>
          <cell r="N2479">
            <v>36712</v>
          </cell>
          <cell r="O2479">
            <v>106.96</v>
          </cell>
          <cell r="Q2479">
            <v>36712</v>
          </cell>
          <cell r="R2479">
            <v>0.95250000000000001</v>
          </cell>
        </row>
        <row r="2480">
          <cell r="H2480">
            <v>36698</v>
          </cell>
          <cell r="I2480">
            <v>42.8</v>
          </cell>
          <cell r="K2480">
            <v>36711</v>
          </cell>
          <cell r="L2480">
            <v>39.36</v>
          </cell>
          <cell r="N2480">
            <v>36711</v>
          </cell>
          <cell r="O2480">
            <v>106.1</v>
          </cell>
          <cell r="Q2480">
            <v>36711</v>
          </cell>
          <cell r="R2480">
            <v>0.95130000000000003</v>
          </cell>
        </row>
        <row r="2481">
          <cell r="H2481">
            <v>36697</v>
          </cell>
          <cell r="I2481">
            <v>42.7</v>
          </cell>
          <cell r="K2481">
            <v>36710</v>
          </cell>
          <cell r="L2481">
            <v>39.33</v>
          </cell>
          <cell r="N2481">
            <v>36710</v>
          </cell>
          <cell r="O2481">
            <v>105.69</v>
          </cell>
          <cell r="Q2481">
            <v>36710</v>
          </cell>
          <cell r="R2481">
            <v>0.95020000000000004</v>
          </cell>
        </row>
        <row r="2482">
          <cell r="H2482">
            <v>36696</v>
          </cell>
          <cell r="I2482">
            <v>42.65</v>
          </cell>
          <cell r="K2482">
            <v>36707</v>
          </cell>
          <cell r="L2482">
            <v>39.18</v>
          </cell>
          <cell r="N2482">
            <v>36707</v>
          </cell>
          <cell r="O2482">
            <v>106.12</v>
          </cell>
          <cell r="Q2482">
            <v>36707</v>
          </cell>
          <cell r="R2482">
            <v>0.95250000000000001</v>
          </cell>
        </row>
        <row r="2483">
          <cell r="H2483">
            <v>36693</v>
          </cell>
          <cell r="I2483">
            <v>42.615000000000002</v>
          </cell>
          <cell r="K2483">
            <v>36706</v>
          </cell>
          <cell r="L2483">
            <v>39.159999999999997</v>
          </cell>
          <cell r="N2483">
            <v>36706</v>
          </cell>
          <cell r="O2483">
            <v>105.32</v>
          </cell>
          <cell r="Q2483">
            <v>36706</v>
          </cell>
          <cell r="R2483">
            <v>0.95199999999999996</v>
          </cell>
        </row>
        <row r="2484">
          <cell r="H2484">
            <v>36692</v>
          </cell>
          <cell r="I2484">
            <v>42.5</v>
          </cell>
          <cell r="K2484">
            <v>36705</v>
          </cell>
          <cell r="L2484">
            <v>39.14</v>
          </cell>
          <cell r="N2484">
            <v>36705</v>
          </cell>
          <cell r="O2484">
            <v>105.57</v>
          </cell>
          <cell r="Q2484">
            <v>36705</v>
          </cell>
          <cell r="R2484">
            <v>0.94010000000000005</v>
          </cell>
        </row>
        <row r="2485">
          <cell r="H2485">
            <v>36691</v>
          </cell>
          <cell r="I2485">
            <v>42.414999999999999</v>
          </cell>
          <cell r="K2485">
            <v>36704</v>
          </cell>
          <cell r="L2485">
            <v>39.14</v>
          </cell>
          <cell r="N2485">
            <v>36704</v>
          </cell>
          <cell r="O2485">
            <v>105.35</v>
          </cell>
          <cell r="Q2485">
            <v>36704</v>
          </cell>
          <cell r="R2485">
            <v>0.94589999999999996</v>
          </cell>
        </row>
        <row r="2486">
          <cell r="H2486">
            <v>36690</v>
          </cell>
          <cell r="I2486">
            <v>42.45</v>
          </cell>
          <cell r="K2486">
            <v>36703</v>
          </cell>
          <cell r="L2486">
            <v>39.11</v>
          </cell>
          <cell r="N2486">
            <v>36703</v>
          </cell>
          <cell r="O2486">
            <v>105.65</v>
          </cell>
          <cell r="Q2486">
            <v>36703</v>
          </cell>
          <cell r="R2486">
            <v>0.93689999999999996</v>
          </cell>
        </row>
        <row r="2487">
          <cell r="H2487">
            <v>36689</v>
          </cell>
          <cell r="I2487">
            <v>42.465000000000003</v>
          </cell>
          <cell r="K2487">
            <v>36700</v>
          </cell>
          <cell r="L2487">
            <v>39.07</v>
          </cell>
          <cell r="N2487">
            <v>36700</v>
          </cell>
          <cell r="O2487">
            <v>104.75</v>
          </cell>
          <cell r="Q2487">
            <v>36700</v>
          </cell>
          <cell r="R2487">
            <v>0.93589999999999995</v>
          </cell>
        </row>
        <row r="2488">
          <cell r="H2488">
            <v>36686</v>
          </cell>
          <cell r="I2488">
            <v>42.5</v>
          </cell>
          <cell r="K2488">
            <v>36699</v>
          </cell>
          <cell r="L2488">
            <v>39.22</v>
          </cell>
          <cell r="N2488">
            <v>36699</v>
          </cell>
          <cell r="O2488">
            <v>104.57</v>
          </cell>
          <cell r="Q2488">
            <v>36699</v>
          </cell>
          <cell r="R2488">
            <v>0.9355</v>
          </cell>
        </row>
        <row r="2489">
          <cell r="H2489">
            <v>36685</v>
          </cell>
          <cell r="I2489">
            <v>42.5</v>
          </cell>
          <cell r="K2489">
            <v>36698</v>
          </cell>
          <cell r="L2489">
            <v>39.18</v>
          </cell>
          <cell r="N2489">
            <v>36698</v>
          </cell>
          <cell r="O2489">
            <v>105.55</v>
          </cell>
          <cell r="Q2489">
            <v>36698</v>
          </cell>
          <cell r="R2489">
            <v>0.94420000000000004</v>
          </cell>
        </row>
        <row r="2490">
          <cell r="H2490">
            <v>36684</v>
          </cell>
          <cell r="I2490">
            <v>42.4</v>
          </cell>
          <cell r="K2490">
            <v>36697</v>
          </cell>
          <cell r="L2490">
            <v>39.11</v>
          </cell>
          <cell r="N2490">
            <v>36697</v>
          </cell>
          <cell r="O2490">
            <v>105.53</v>
          </cell>
          <cell r="Q2490">
            <v>36697</v>
          </cell>
          <cell r="R2490">
            <v>0.95479999999999998</v>
          </cell>
        </row>
        <row r="2491">
          <cell r="H2491">
            <v>36683</v>
          </cell>
          <cell r="I2491">
            <v>42.4</v>
          </cell>
          <cell r="K2491">
            <v>36696</v>
          </cell>
          <cell r="L2491">
            <v>39.17</v>
          </cell>
          <cell r="N2491">
            <v>36696</v>
          </cell>
          <cell r="O2491">
            <v>105.91</v>
          </cell>
          <cell r="Q2491">
            <v>36696</v>
          </cell>
          <cell r="R2491">
            <v>0.95669999999999999</v>
          </cell>
        </row>
        <row r="2492">
          <cell r="H2492">
            <v>36682</v>
          </cell>
          <cell r="I2492">
            <v>42.3</v>
          </cell>
          <cell r="K2492">
            <v>36693</v>
          </cell>
          <cell r="L2492">
            <v>39.14</v>
          </cell>
          <cell r="N2492">
            <v>36693</v>
          </cell>
          <cell r="O2492">
            <v>106.41</v>
          </cell>
          <cell r="Q2492">
            <v>36693</v>
          </cell>
          <cell r="R2492">
            <v>0.96499999999999997</v>
          </cell>
        </row>
        <row r="2493">
          <cell r="H2493">
            <v>36679</v>
          </cell>
          <cell r="I2493">
            <v>42.5</v>
          </cell>
          <cell r="K2493">
            <v>36692</v>
          </cell>
          <cell r="L2493">
            <v>39.07</v>
          </cell>
          <cell r="N2493">
            <v>36692</v>
          </cell>
          <cell r="O2493">
            <v>106.46</v>
          </cell>
          <cell r="Q2493">
            <v>36692</v>
          </cell>
          <cell r="R2493">
            <v>0.95469999999999999</v>
          </cell>
        </row>
        <row r="2494">
          <cell r="H2494">
            <v>36678</v>
          </cell>
          <cell r="I2494">
            <v>42.65</v>
          </cell>
          <cell r="K2494">
            <v>36691</v>
          </cell>
          <cell r="L2494">
            <v>39</v>
          </cell>
          <cell r="N2494">
            <v>36691</v>
          </cell>
          <cell r="O2494">
            <v>106.63</v>
          </cell>
          <cell r="Q2494">
            <v>36691</v>
          </cell>
          <cell r="R2494">
            <v>0.95789999999999997</v>
          </cell>
        </row>
        <row r="2495">
          <cell r="H2495">
            <v>36677</v>
          </cell>
          <cell r="I2495">
            <v>42.63</v>
          </cell>
          <cell r="K2495">
            <v>36690</v>
          </cell>
          <cell r="L2495">
            <v>38.92</v>
          </cell>
          <cell r="N2495">
            <v>36690</v>
          </cell>
          <cell r="O2495">
            <v>106.93</v>
          </cell>
          <cell r="Q2495">
            <v>36690</v>
          </cell>
          <cell r="R2495">
            <v>0.95960000000000001</v>
          </cell>
        </row>
        <row r="2496">
          <cell r="H2496">
            <v>36676</v>
          </cell>
          <cell r="I2496">
            <v>42.75</v>
          </cell>
          <cell r="K2496">
            <v>36689</v>
          </cell>
          <cell r="L2496">
            <v>39.06</v>
          </cell>
          <cell r="N2496">
            <v>36689</v>
          </cell>
          <cell r="O2496">
            <v>106.85</v>
          </cell>
          <cell r="Q2496">
            <v>36689</v>
          </cell>
          <cell r="R2496">
            <v>0.95379999999999998</v>
          </cell>
        </row>
        <row r="2497">
          <cell r="H2497">
            <v>36675</v>
          </cell>
          <cell r="I2497">
            <v>42.725000000000001</v>
          </cell>
          <cell r="K2497">
            <v>36686</v>
          </cell>
          <cell r="L2497">
            <v>39.07</v>
          </cell>
          <cell r="N2497">
            <v>36686</v>
          </cell>
          <cell r="O2497">
            <v>106.91</v>
          </cell>
          <cell r="Q2497">
            <v>36686</v>
          </cell>
          <cell r="R2497">
            <v>0.9536</v>
          </cell>
        </row>
        <row r="2498">
          <cell r="H2498">
            <v>36672</v>
          </cell>
          <cell r="I2498">
            <v>43.024999999999999</v>
          </cell>
          <cell r="K2498">
            <v>36685</v>
          </cell>
          <cell r="L2498">
            <v>39.03</v>
          </cell>
          <cell r="N2498">
            <v>36685</v>
          </cell>
          <cell r="O2498">
            <v>105.83</v>
          </cell>
          <cell r="Q2498">
            <v>36685</v>
          </cell>
          <cell r="R2498">
            <v>0.95599999999999996</v>
          </cell>
        </row>
        <row r="2499">
          <cell r="H2499">
            <v>36671</v>
          </cell>
          <cell r="I2499">
            <v>42.95</v>
          </cell>
          <cell r="K2499">
            <v>36684</v>
          </cell>
          <cell r="L2499">
            <v>38.9</v>
          </cell>
          <cell r="N2499">
            <v>36684</v>
          </cell>
          <cell r="O2499">
            <v>105.32</v>
          </cell>
          <cell r="Q2499">
            <v>36684</v>
          </cell>
          <cell r="R2499">
            <v>0.96220000000000006</v>
          </cell>
        </row>
        <row r="2500">
          <cell r="H2500">
            <v>36670</v>
          </cell>
          <cell r="I2500">
            <v>42.875</v>
          </cell>
          <cell r="K2500">
            <v>36683</v>
          </cell>
          <cell r="L2500">
            <v>38.82</v>
          </cell>
          <cell r="N2500">
            <v>36683</v>
          </cell>
          <cell r="O2500">
            <v>105.8</v>
          </cell>
          <cell r="Q2500">
            <v>36683</v>
          </cell>
          <cell r="R2500">
            <v>0.95479999999999998</v>
          </cell>
        </row>
        <row r="2501">
          <cell r="H2501">
            <v>36669</v>
          </cell>
          <cell r="I2501">
            <v>42.375</v>
          </cell>
          <cell r="K2501">
            <v>36682</v>
          </cell>
          <cell r="L2501">
            <v>38.79</v>
          </cell>
          <cell r="N2501">
            <v>36682</v>
          </cell>
          <cell r="O2501">
            <v>107.32</v>
          </cell>
          <cell r="Q2501">
            <v>36682</v>
          </cell>
          <cell r="R2501">
            <v>0.94789999999999996</v>
          </cell>
        </row>
        <row r="2502">
          <cell r="H2502">
            <v>36668</v>
          </cell>
          <cell r="I2502">
            <v>41.924999999999997</v>
          </cell>
          <cell r="K2502">
            <v>36679</v>
          </cell>
          <cell r="L2502">
            <v>38.89</v>
          </cell>
          <cell r="N2502">
            <v>36679</v>
          </cell>
          <cell r="O2502">
            <v>108.03</v>
          </cell>
          <cell r="Q2502">
            <v>36679</v>
          </cell>
          <cell r="R2502">
            <v>0.94630000000000003</v>
          </cell>
        </row>
        <row r="2503">
          <cell r="H2503">
            <v>36665</v>
          </cell>
          <cell r="I2503">
            <v>41.674999999999997</v>
          </cell>
          <cell r="K2503">
            <v>36678</v>
          </cell>
          <cell r="L2503">
            <v>39.15</v>
          </cell>
          <cell r="N2503">
            <v>36678</v>
          </cell>
          <cell r="O2503">
            <v>108.52</v>
          </cell>
          <cell r="Q2503">
            <v>36678</v>
          </cell>
          <cell r="R2503">
            <v>0.93120000000000003</v>
          </cell>
        </row>
        <row r="2504">
          <cell r="H2504">
            <v>36664</v>
          </cell>
          <cell r="I2504">
            <v>41.725000000000001</v>
          </cell>
          <cell r="K2504">
            <v>36677</v>
          </cell>
          <cell r="L2504">
            <v>39.32</v>
          </cell>
          <cell r="N2504">
            <v>36677</v>
          </cell>
          <cell r="O2504">
            <v>107.65</v>
          </cell>
          <cell r="Q2504">
            <v>36677</v>
          </cell>
          <cell r="R2504">
            <v>0.93799999999999994</v>
          </cell>
        </row>
        <row r="2505">
          <cell r="H2505">
            <v>36663</v>
          </cell>
          <cell r="I2505">
            <v>41.65</v>
          </cell>
          <cell r="K2505">
            <v>36676</v>
          </cell>
          <cell r="L2505">
            <v>39.21</v>
          </cell>
          <cell r="N2505">
            <v>36676</v>
          </cell>
          <cell r="O2505">
            <v>106.55</v>
          </cell>
          <cell r="Q2505">
            <v>36676</v>
          </cell>
          <cell r="R2505">
            <v>0.93010000000000004</v>
          </cell>
        </row>
        <row r="2506">
          <cell r="H2506">
            <v>36662</v>
          </cell>
          <cell r="I2506">
            <v>41.6</v>
          </cell>
          <cell r="K2506">
            <v>36675</v>
          </cell>
          <cell r="L2506">
            <v>39.200000000000003</v>
          </cell>
          <cell r="N2506">
            <v>36675</v>
          </cell>
          <cell r="O2506">
            <v>107.04</v>
          </cell>
          <cell r="Q2506">
            <v>36675</v>
          </cell>
          <cell r="R2506">
            <v>0.92659999999999998</v>
          </cell>
        </row>
        <row r="2507">
          <cell r="H2507">
            <v>36661</v>
          </cell>
          <cell r="I2507">
            <v>41.55</v>
          </cell>
          <cell r="K2507">
            <v>36672</v>
          </cell>
          <cell r="L2507">
            <v>39.18</v>
          </cell>
          <cell r="N2507">
            <v>36672</v>
          </cell>
          <cell r="O2507">
            <v>107.15</v>
          </cell>
          <cell r="Q2507">
            <v>36672</v>
          </cell>
          <cell r="R2507">
            <v>0.93089999999999995</v>
          </cell>
        </row>
        <row r="2508">
          <cell r="H2508">
            <v>36658</v>
          </cell>
          <cell r="I2508">
            <v>41.5</v>
          </cell>
          <cell r="K2508">
            <v>36671</v>
          </cell>
          <cell r="L2508">
            <v>39.119999999999997</v>
          </cell>
          <cell r="N2508">
            <v>36671</v>
          </cell>
          <cell r="O2508">
            <v>107.35</v>
          </cell>
          <cell r="Q2508">
            <v>36671</v>
          </cell>
          <cell r="R2508">
            <v>0.91149999999999998</v>
          </cell>
        </row>
        <row r="2509">
          <cell r="H2509">
            <v>36657</v>
          </cell>
          <cell r="I2509">
            <v>41.45</v>
          </cell>
          <cell r="K2509">
            <v>36670</v>
          </cell>
          <cell r="L2509">
            <v>39.28</v>
          </cell>
          <cell r="N2509">
            <v>36670</v>
          </cell>
          <cell r="O2509">
            <v>107.8</v>
          </cell>
          <cell r="Q2509">
            <v>36670</v>
          </cell>
          <cell r="R2509">
            <v>0.90439999999999998</v>
          </cell>
        </row>
        <row r="2510">
          <cell r="H2510">
            <v>36656</v>
          </cell>
          <cell r="I2510">
            <v>41.375</v>
          </cell>
          <cell r="K2510">
            <v>36669</v>
          </cell>
          <cell r="L2510">
            <v>39.200000000000003</v>
          </cell>
          <cell r="N2510">
            <v>36669</v>
          </cell>
          <cell r="O2510">
            <v>106.42</v>
          </cell>
          <cell r="Q2510">
            <v>36669</v>
          </cell>
          <cell r="R2510">
            <v>0.90710000000000002</v>
          </cell>
        </row>
        <row r="2511">
          <cell r="H2511">
            <v>36655</v>
          </cell>
          <cell r="I2511">
            <v>41.265000000000001</v>
          </cell>
          <cell r="K2511">
            <v>36668</v>
          </cell>
          <cell r="L2511">
            <v>39.11</v>
          </cell>
          <cell r="N2511">
            <v>36668</v>
          </cell>
          <cell r="O2511">
            <v>107.14</v>
          </cell>
          <cell r="Q2511">
            <v>36668</v>
          </cell>
          <cell r="R2511">
            <v>0.90310000000000001</v>
          </cell>
        </row>
        <row r="2512">
          <cell r="H2512">
            <v>36654</v>
          </cell>
          <cell r="I2512">
            <v>41.314999999999998</v>
          </cell>
          <cell r="K2512">
            <v>36665</v>
          </cell>
          <cell r="L2512">
            <v>38.92</v>
          </cell>
          <cell r="N2512">
            <v>36665</v>
          </cell>
          <cell r="O2512">
            <v>106.98</v>
          </cell>
          <cell r="Q2512">
            <v>36665</v>
          </cell>
          <cell r="R2512">
            <v>0.89749999999999996</v>
          </cell>
        </row>
        <row r="2513">
          <cell r="H2513">
            <v>36651</v>
          </cell>
          <cell r="I2513">
            <v>41.265000000000001</v>
          </cell>
          <cell r="K2513">
            <v>36664</v>
          </cell>
          <cell r="L2513">
            <v>39.33</v>
          </cell>
          <cell r="N2513">
            <v>36664</v>
          </cell>
          <cell r="O2513">
            <v>108.65</v>
          </cell>
          <cell r="Q2513">
            <v>36664</v>
          </cell>
          <cell r="R2513">
            <v>0.89459999999999995</v>
          </cell>
        </row>
        <row r="2514">
          <cell r="H2514">
            <v>36650</v>
          </cell>
          <cell r="I2514">
            <v>41.265000000000001</v>
          </cell>
          <cell r="K2514">
            <v>36663</v>
          </cell>
          <cell r="L2514">
            <v>39.36</v>
          </cell>
          <cell r="N2514">
            <v>36663</v>
          </cell>
          <cell r="O2514">
            <v>109.32</v>
          </cell>
          <cell r="Q2514">
            <v>36663</v>
          </cell>
          <cell r="R2514">
            <v>0.89590000000000003</v>
          </cell>
        </row>
        <row r="2515">
          <cell r="H2515">
            <v>36649</v>
          </cell>
          <cell r="I2515">
            <v>41.3</v>
          </cell>
          <cell r="K2515">
            <v>36662</v>
          </cell>
          <cell r="L2515">
            <v>39.4</v>
          </cell>
          <cell r="N2515">
            <v>36662</v>
          </cell>
          <cell r="O2515">
            <v>109.65</v>
          </cell>
          <cell r="Q2515">
            <v>36662</v>
          </cell>
          <cell r="R2515">
            <v>0.90029999999999999</v>
          </cell>
        </row>
        <row r="2516">
          <cell r="H2516">
            <v>36648</v>
          </cell>
          <cell r="I2516">
            <v>41.28</v>
          </cell>
          <cell r="K2516">
            <v>36661</v>
          </cell>
          <cell r="L2516">
            <v>39.29</v>
          </cell>
          <cell r="N2516">
            <v>36661</v>
          </cell>
          <cell r="O2516">
            <v>109.29</v>
          </cell>
          <cell r="Q2516">
            <v>36661</v>
          </cell>
          <cell r="R2516">
            <v>0.91120000000000001</v>
          </cell>
        </row>
        <row r="2517">
          <cell r="H2517">
            <v>36647</v>
          </cell>
          <cell r="I2517">
            <v>41.32</v>
          </cell>
          <cell r="K2517">
            <v>36658</v>
          </cell>
          <cell r="L2517">
            <v>38.89</v>
          </cell>
          <cell r="N2517">
            <v>36658</v>
          </cell>
          <cell r="O2517">
            <v>108.47</v>
          </cell>
          <cell r="Q2517">
            <v>36658</v>
          </cell>
          <cell r="R2517">
            <v>0.91969999999999996</v>
          </cell>
        </row>
        <row r="2518">
          <cell r="H2518">
            <v>36644</v>
          </cell>
          <cell r="I2518">
            <v>41.274999999999999</v>
          </cell>
          <cell r="K2518">
            <v>36657</v>
          </cell>
          <cell r="L2518">
            <v>38.93</v>
          </cell>
          <cell r="N2518">
            <v>36657</v>
          </cell>
          <cell r="O2518">
            <v>108.52</v>
          </cell>
          <cell r="Q2518">
            <v>36657</v>
          </cell>
          <cell r="R2518">
            <v>0.90159999999999996</v>
          </cell>
        </row>
        <row r="2519">
          <cell r="H2519">
            <v>36643</v>
          </cell>
          <cell r="I2519">
            <v>41.305</v>
          </cell>
          <cell r="K2519">
            <v>36656</v>
          </cell>
          <cell r="L2519">
            <v>38.71</v>
          </cell>
          <cell r="N2519">
            <v>36656</v>
          </cell>
          <cell r="O2519">
            <v>109.53</v>
          </cell>
          <cell r="Q2519">
            <v>36656</v>
          </cell>
          <cell r="R2519">
            <v>0.90680000000000005</v>
          </cell>
        </row>
        <row r="2520">
          <cell r="H2520">
            <v>36642</v>
          </cell>
          <cell r="I2520">
            <v>41.35</v>
          </cell>
          <cell r="K2520">
            <v>36655</v>
          </cell>
          <cell r="L2520">
            <v>38.67</v>
          </cell>
          <cell r="N2520">
            <v>36655</v>
          </cell>
          <cell r="O2520">
            <v>109.19</v>
          </cell>
          <cell r="Q2520">
            <v>36655</v>
          </cell>
          <cell r="R2520">
            <v>0.90749999999999997</v>
          </cell>
        </row>
        <row r="2521">
          <cell r="H2521">
            <v>36641</v>
          </cell>
          <cell r="I2521">
            <v>41.325000000000003</v>
          </cell>
          <cell r="K2521">
            <v>36654</v>
          </cell>
          <cell r="L2521">
            <v>38.47</v>
          </cell>
          <cell r="N2521">
            <v>36654</v>
          </cell>
          <cell r="O2521">
            <v>109</v>
          </cell>
          <cell r="Q2521">
            <v>36654</v>
          </cell>
          <cell r="R2521">
            <v>0.89770000000000005</v>
          </cell>
        </row>
        <row r="2522">
          <cell r="H2522">
            <v>36640</v>
          </cell>
          <cell r="I2522">
            <v>41.3</v>
          </cell>
          <cell r="K2522">
            <v>36651</v>
          </cell>
          <cell r="L2522">
            <v>38.51</v>
          </cell>
          <cell r="N2522">
            <v>36651</v>
          </cell>
          <cell r="O2522">
            <v>108.56</v>
          </cell>
          <cell r="Q2522">
            <v>36651</v>
          </cell>
          <cell r="R2522">
            <v>0.89700000000000002</v>
          </cell>
        </row>
        <row r="2523">
          <cell r="H2523">
            <v>36637</v>
          </cell>
          <cell r="I2523">
            <v>41.25</v>
          </cell>
          <cell r="K2523">
            <v>36650</v>
          </cell>
          <cell r="L2523">
            <v>38.54</v>
          </cell>
          <cell r="N2523">
            <v>36650</v>
          </cell>
          <cell r="O2523">
            <v>108.03</v>
          </cell>
          <cell r="Q2523">
            <v>36650</v>
          </cell>
          <cell r="R2523">
            <v>0.88949999999999996</v>
          </cell>
        </row>
        <row r="2524">
          <cell r="H2524">
            <v>36636</v>
          </cell>
          <cell r="I2524">
            <v>41.24</v>
          </cell>
          <cell r="K2524">
            <v>36649</v>
          </cell>
          <cell r="L2524">
            <v>38.450000000000003</v>
          </cell>
          <cell r="N2524">
            <v>36649</v>
          </cell>
          <cell r="O2524">
            <v>109.01</v>
          </cell>
          <cell r="Q2524">
            <v>36649</v>
          </cell>
          <cell r="R2524">
            <v>0.89480000000000004</v>
          </cell>
        </row>
        <row r="2525">
          <cell r="H2525">
            <v>36635</v>
          </cell>
          <cell r="I2525">
            <v>41.225000000000001</v>
          </cell>
          <cell r="K2525">
            <v>36648</v>
          </cell>
          <cell r="L2525">
            <v>38.32</v>
          </cell>
          <cell r="N2525">
            <v>36648</v>
          </cell>
          <cell r="O2525">
            <v>108.4</v>
          </cell>
          <cell r="Q2525">
            <v>36648</v>
          </cell>
          <cell r="R2525">
            <v>0.91</v>
          </cell>
        </row>
        <row r="2526">
          <cell r="H2526">
            <v>36634</v>
          </cell>
          <cell r="I2526">
            <v>41.201000000000001</v>
          </cell>
          <cell r="K2526">
            <v>36647</v>
          </cell>
          <cell r="L2526">
            <v>38.130000000000003</v>
          </cell>
          <cell r="N2526">
            <v>36647</v>
          </cell>
          <cell r="O2526">
            <v>108.76</v>
          </cell>
          <cell r="Q2526">
            <v>36647</v>
          </cell>
          <cell r="R2526">
            <v>0.91579999999999995</v>
          </cell>
        </row>
        <row r="2527">
          <cell r="H2527">
            <v>36633</v>
          </cell>
          <cell r="I2527">
            <v>41.225000000000001</v>
          </cell>
          <cell r="K2527">
            <v>36644</v>
          </cell>
          <cell r="L2527">
            <v>38.07</v>
          </cell>
          <cell r="N2527">
            <v>36644</v>
          </cell>
          <cell r="O2527">
            <v>108.18</v>
          </cell>
          <cell r="Q2527">
            <v>36644</v>
          </cell>
          <cell r="R2527">
            <v>0.91190000000000004</v>
          </cell>
        </row>
        <row r="2528">
          <cell r="H2528">
            <v>36630</v>
          </cell>
          <cell r="I2528">
            <v>41.174999999999997</v>
          </cell>
          <cell r="K2528">
            <v>36643</v>
          </cell>
          <cell r="L2528">
            <v>38.11</v>
          </cell>
          <cell r="N2528">
            <v>36643</v>
          </cell>
          <cell r="O2528">
            <v>106.43</v>
          </cell>
          <cell r="Q2528">
            <v>36643</v>
          </cell>
          <cell r="R2528">
            <v>0.90990000000000004</v>
          </cell>
        </row>
        <row r="2529">
          <cell r="H2529">
            <v>36629</v>
          </cell>
          <cell r="I2529">
            <v>41.174999999999997</v>
          </cell>
          <cell r="K2529">
            <v>36642</v>
          </cell>
          <cell r="L2529">
            <v>38.15</v>
          </cell>
          <cell r="N2529">
            <v>36642</v>
          </cell>
          <cell r="O2529">
            <v>106.26</v>
          </cell>
          <cell r="Q2529">
            <v>36642</v>
          </cell>
          <cell r="R2529">
            <v>0.92349999999999999</v>
          </cell>
        </row>
        <row r="2530">
          <cell r="H2530">
            <v>36628</v>
          </cell>
          <cell r="I2530">
            <v>41.174999999999997</v>
          </cell>
          <cell r="K2530">
            <v>36641</v>
          </cell>
          <cell r="L2530">
            <v>38.03</v>
          </cell>
          <cell r="N2530">
            <v>36641</v>
          </cell>
          <cell r="O2530">
            <v>106.31</v>
          </cell>
          <cell r="Q2530">
            <v>36641</v>
          </cell>
          <cell r="R2530">
            <v>0.92079999999999995</v>
          </cell>
        </row>
        <row r="2531">
          <cell r="H2531">
            <v>36627</v>
          </cell>
          <cell r="I2531">
            <v>41.12</v>
          </cell>
          <cell r="K2531">
            <v>36640</v>
          </cell>
          <cell r="L2531">
            <v>37.97</v>
          </cell>
          <cell r="N2531">
            <v>36640</v>
          </cell>
          <cell r="O2531">
            <v>105.78</v>
          </cell>
          <cell r="Q2531">
            <v>36640</v>
          </cell>
          <cell r="R2531">
            <v>0.93799999999999994</v>
          </cell>
        </row>
        <row r="2532">
          <cell r="H2532">
            <v>36626</v>
          </cell>
          <cell r="I2532">
            <v>41.12</v>
          </cell>
          <cell r="K2532">
            <v>36637</v>
          </cell>
          <cell r="L2532">
            <v>37.93</v>
          </cell>
          <cell r="N2532">
            <v>36637</v>
          </cell>
          <cell r="O2532">
            <v>105.77</v>
          </cell>
          <cell r="Q2532">
            <v>36637</v>
          </cell>
          <cell r="R2532">
            <v>0.9385</v>
          </cell>
        </row>
        <row r="2533">
          <cell r="H2533">
            <v>36623</v>
          </cell>
          <cell r="I2533">
            <v>41.09</v>
          </cell>
          <cell r="K2533">
            <v>36636</v>
          </cell>
          <cell r="L2533">
            <v>37.93</v>
          </cell>
          <cell r="N2533">
            <v>36636</v>
          </cell>
          <cell r="O2533">
            <v>105.76</v>
          </cell>
          <cell r="Q2533">
            <v>36636</v>
          </cell>
          <cell r="R2533">
            <v>0.93740000000000001</v>
          </cell>
        </row>
        <row r="2534">
          <cell r="H2534">
            <v>36622</v>
          </cell>
          <cell r="I2534">
            <v>41.125</v>
          </cell>
          <cell r="K2534">
            <v>36635</v>
          </cell>
          <cell r="L2534">
            <v>37.979999999999997</v>
          </cell>
          <cell r="N2534">
            <v>36635</v>
          </cell>
          <cell r="O2534">
            <v>104.82</v>
          </cell>
          <cell r="Q2534">
            <v>36635</v>
          </cell>
          <cell r="R2534">
            <v>0.94020000000000004</v>
          </cell>
        </row>
        <row r="2535">
          <cell r="H2535">
            <v>36621</v>
          </cell>
          <cell r="I2535">
            <v>41.164999999999999</v>
          </cell>
          <cell r="K2535">
            <v>36634</v>
          </cell>
          <cell r="L2535">
            <v>37.92</v>
          </cell>
          <cell r="N2535">
            <v>36634</v>
          </cell>
          <cell r="O2535">
            <v>104.74</v>
          </cell>
          <cell r="Q2535">
            <v>36634</v>
          </cell>
          <cell r="R2535">
            <v>0.94530000000000003</v>
          </cell>
        </row>
        <row r="2536">
          <cell r="H2536">
            <v>36620</v>
          </cell>
          <cell r="I2536">
            <v>41.2</v>
          </cell>
          <cell r="K2536">
            <v>36633</v>
          </cell>
          <cell r="L2536">
            <v>37.950000000000003</v>
          </cell>
          <cell r="N2536">
            <v>36633</v>
          </cell>
          <cell r="O2536">
            <v>104.54</v>
          </cell>
          <cell r="Q2536">
            <v>36633</v>
          </cell>
          <cell r="R2536">
            <v>0.95269999999999999</v>
          </cell>
        </row>
        <row r="2537">
          <cell r="H2537">
            <v>36619</v>
          </cell>
          <cell r="I2537">
            <v>41.15</v>
          </cell>
          <cell r="K2537">
            <v>36630</v>
          </cell>
          <cell r="L2537">
            <v>37.880000000000003</v>
          </cell>
          <cell r="N2537">
            <v>36630</v>
          </cell>
          <cell r="O2537">
            <v>104.74</v>
          </cell>
          <cell r="Q2537">
            <v>36630</v>
          </cell>
          <cell r="R2537">
            <v>0.96220000000000006</v>
          </cell>
        </row>
        <row r="2538">
          <cell r="H2538">
            <v>36616</v>
          </cell>
          <cell r="I2538">
            <v>41.115000000000002</v>
          </cell>
          <cell r="K2538">
            <v>36629</v>
          </cell>
          <cell r="L2538">
            <v>37.82</v>
          </cell>
          <cell r="N2538">
            <v>36629</v>
          </cell>
          <cell r="O2538">
            <v>105.88</v>
          </cell>
          <cell r="Q2538">
            <v>36629</v>
          </cell>
          <cell r="R2538">
            <v>0.95240000000000002</v>
          </cell>
        </row>
        <row r="2539">
          <cell r="H2539">
            <v>36615</v>
          </cell>
          <cell r="I2539">
            <v>41.05</v>
          </cell>
          <cell r="K2539">
            <v>36628</v>
          </cell>
          <cell r="L2539">
            <v>38.07</v>
          </cell>
          <cell r="N2539">
            <v>36628</v>
          </cell>
          <cell r="O2539">
            <v>105.78</v>
          </cell>
          <cell r="Q2539">
            <v>36628</v>
          </cell>
          <cell r="R2539">
            <v>0.95899999999999996</v>
          </cell>
        </row>
        <row r="2540">
          <cell r="H2540">
            <v>36614</v>
          </cell>
          <cell r="I2540">
            <v>40.950000000000003</v>
          </cell>
          <cell r="K2540">
            <v>36627</v>
          </cell>
          <cell r="L2540">
            <v>38.04</v>
          </cell>
          <cell r="N2540">
            <v>36627</v>
          </cell>
          <cell r="O2540">
            <v>106.92</v>
          </cell>
          <cell r="Q2540">
            <v>36627</v>
          </cell>
          <cell r="R2540">
            <v>0.95920000000000005</v>
          </cell>
        </row>
        <row r="2541">
          <cell r="H2541">
            <v>36613</v>
          </cell>
          <cell r="I2541">
            <v>40.950000000000003</v>
          </cell>
          <cell r="K2541">
            <v>36626</v>
          </cell>
          <cell r="L2541">
            <v>38.03</v>
          </cell>
          <cell r="N2541">
            <v>36626</v>
          </cell>
          <cell r="O2541">
            <v>106.44</v>
          </cell>
          <cell r="Q2541">
            <v>36626</v>
          </cell>
          <cell r="R2541">
            <v>0.9627</v>
          </cell>
        </row>
        <row r="2542">
          <cell r="H2542">
            <v>36612</v>
          </cell>
          <cell r="I2542">
            <v>40.905000000000001</v>
          </cell>
          <cell r="K2542">
            <v>36623</v>
          </cell>
          <cell r="L2542">
            <v>37.99</v>
          </cell>
          <cell r="N2542">
            <v>36623</v>
          </cell>
          <cell r="O2542">
            <v>105.36</v>
          </cell>
          <cell r="Q2542">
            <v>36623</v>
          </cell>
          <cell r="R2542">
            <v>0.95530000000000004</v>
          </cell>
        </row>
        <row r="2543">
          <cell r="H2543">
            <v>36609</v>
          </cell>
          <cell r="I2543">
            <v>40.914999999999999</v>
          </cell>
          <cell r="K2543">
            <v>36622</v>
          </cell>
          <cell r="L2543">
            <v>38.03</v>
          </cell>
          <cell r="N2543">
            <v>36622</v>
          </cell>
          <cell r="O2543">
            <v>104.76</v>
          </cell>
          <cell r="Q2543">
            <v>36622</v>
          </cell>
          <cell r="R2543">
            <v>0.95840000000000003</v>
          </cell>
        </row>
        <row r="2544">
          <cell r="H2544">
            <v>36608</v>
          </cell>
          <cell r="I2544">
            <v>40.9</v>
          </cell>
          <cell r="K2544">
            <v>36621</v>
          </cell>
          <cell r="L2544">
            <v>38.01</v>
          </cell>
          <cell r="N2544">
            <v>36621</v>
          </cell>
          <cell r="O2544">
            <v>104.88</v>
          </cell>
          <cell r="Q2544">
            <v>36621</v>
          </cell>
          <cell r="R2544">
            <v>0.96250000000000002</v>
          </cell>
        </row>
        <row r="2545">
          <cell r="H2545">
            <v>36607</v>
          </cell>
          <cell r="I2545">
            <v>40.89</v>
          </cell>
          <cell r="K2545">
            <v>36620</v>
          </cell>
          <cell r="L2545">
            <v>37.85</v>
          </cell>
          <cell r="N2545">
            <v>36620</v>
          </cell>
          <cell r="O2545">
            <v>105.16</v>
          </cell>
          <cell r="Q2545">
            <v>36620</v>
          </cell>
          <cell r="R2545">
            <v>0.95960000000000001</v>
          </cell>
        </row>
        <row r="2546">
          <cell r="H2546">
            <v>36606</v>
          </cell>
          <cell r="I2546">
            <v>40.96</v>
          </cell>
          <cell r="K2546">
            <v>36619</v>
          </cell>
          <cell r="L2546">
            <v>37.78</v>
          </cell>
          <cell r="N2546">
            <v>36619</v>
          </cell>
          <cell r="O2546">
            <v>104.9</v>
          </cell>
          <cell r="Q2546">
            <v>36619</v>
          </cell>
          <cell r="R2546">
            <v>0.95530000000000004</v>
          </cell>
        </row>
        <row r="2547">
          <cell r="H2547">
            <v>36605</v>
          </cell>
          <cell r="I2547">
            <v>40.96</v>
          </cell>
          <cell r="K2547">
            <v>36616</v>
          </cell>
          <cell r="L2547">
            <v>37.83</v>
          </cell>
          <cell r="N2547">
            <v>36616</v>
          </cell>
          <cell r="O2547">
            <v>102.78</v>
          </cell>
          <cell r="Q2547">
            <v>36616</v>
          </cell>
          <cell r="R2547">
            <v>0.95550000000000002</v>
          </cell>
        </row>
        <row r="2548">
          <cell r="H2548">
            <v>36602</v>
          </cell>
          <cell r="I2548">
            <v>40.975000000000001</v>
          </cell>
          <cell r="K2548">
            <v>36615</v>
          </cell>
          <cell r="L2548">
            <v>37.83</v>
          </cell>
          <cell r="N2548">
            <v>36615</v>
          </cell>
          <cell r="O2548">
            <v>105.57</v>
          </cell>
          <cell r="Q2548">
            <v>36615</v>
          </cell>
          <cell r="R2548">
            <v>0.96130000000000004</v>
          </cell>
        </row>
        <row r="2549">
          <cell r="H2549">
            <v>36601</v>
          </cell>
          <cell r="I2549">
            <v>40.950000000000003</v>
          </cell>
          <cell r="K2549">
            <v>36614</v>
          </cell>
          <cell r="L2549">
            <v>37.78</v>
          </cell>
          <cell r="N2549">
            <v>36614</v>
          </cell>
          <cell r="O2549">
            <v>105.69</v>
          </cell>
          <cell r="Q2549">
            <v>36614</v>
          </cell>
          <cell r="R2549">
            <v>0.95140000000000002</v>
          </cell>
        </row>
        <row r="2550">
          <cell r="H2550">
            <v>36600</v>
          </cell>
          <cell r="I2550">
            <v>40.950000000000003</v>
          </cell>
          <cell r="K2550">
            <v>36613</v>
          </cell>
          <cell r="L2550">
            <v>37.76</v>
          </cell>
          <cell r="N2550">
            <v>36613</v>
          </cell>
          <cell r="O2550">
            <v>105.84</v>
          </cell>
          <cell r="Q2550">
            <v>36613</v>
          </cell>
          <cell r="R2550">
            <v>0.96050000000000002</v>
          </cell>
        </row>
        <row r="2551">
          <cell r="H2551">
            <v>36599</v>
          </cell>
          <cell r="I2551">
            <v>40.880000000000003</v>
          </cell>
          <cell r="K2551">
            <v>36612</v>
          </cell>
          <cell r="L2551">
            <v>37.78</v>
          </cell>
          <cell r="N2551">
            <v>36612</v>
          </cell>
          <cell r="O2551">
            <v>106.79</v>
          </cell>
          <cell r="Q2551">
            <v>36612</v>
          </cell>
          <cell r="R2551">
            <v>0.96719999999999995</v>
          </cell>
        </row>
        <row r="2552">
          <cell r="H2552">
            <v>36598</v>
          </cell>
          <cell r="I2552">
            <v>40.875</v>
          </cell>
          <cell r="K2552">
            <v>36609</v>
          </cell>
          <cell r="L2552">
            <v>37.74</v>
          </cell>
          <cell r="N2552">
            <v>36609</v>
          </cell>
          <cell r="O2552">
            <v>106.87</v>
          </cell>
          <cell r="Q2552">
            <v>36609</v>
          </cell>
          <cell r="R2552">
            <v>0.97789999999999999</v>
          </cell>
        </row>
        <row r="2553">
          <cell r="H2553">
            <v>36595</v>
          </cell>
          <cell r="I2553">
            <v>40.93</v>
          </cell>
          <cell r="K2553">
            <v>36608</v>
          </cell>
          <cell r="L2553">
            <v>37.700000000000003</v>
          </cell>
          <cell r="N2553">
            <v>36608</v>
          </cell>
          <cell r="O2553">
            <v>107.24</v>
          </cell>
          <cell r="Q2553">
            <v>36608</v>
          </cell>
          <cell r="R2553">
            <v>0.97150000000000003</v>
          </cell>
        </row>
        <row r="2554">
          <cell r="H2554">
            <v>36594</v>
          </cell>
          <cell r="I2554">
            <v>40.94</v>
          </cell>
          <cell r="K2554">
            <v>36607</v>
          </cell>
          <cell r="L2554">
            <v>37.81</v>
          </cell>
          <cell r="N2554">
            <v>36607</v>
          </cell>
          <cell r="O2554">
            <v>107.1</v>
          </cell>
          <cell r="Q2554">
            <v>36607</v>
          </cell>
          <cell r="R2554">
            <v>0.96099999999999997</v>
          </cell>
        </row>
        <row r="2555">
          <cell r="H2555">
            <v>36593</v>
          </cell>
          <cell r="I2555">
            <v>41.015000000000001</v>
          </cell>
          <cell r="K2555">
            <v>36606</v>
          </cell>
          <cell r="L2555">
            <v>37.85</v>
          </cell>
          <cell r="N2555">
            <v>36606</v>
          </cell>
          <cell r="O2555">
            <v>106.78</v>
          </cell>
          <cell r="Q2555">
            <v>36606</v>
          </cell>
          <cell r="R2555">
            <v>0.96150000000000002</v>
          </cell>
        </row>
        <row r="2556">
          <cell r="H2556">
            <v>36592</v>
          </cell>
          <cell r="I2556">
            <v>41.125</v>
          </cell>
          <cell r="K2556">
            <v>36605</v>
          </cell>
          <cell r="L2556">
            <v>38</v>
          </cell>
          <cell r="N2556">
            <v>36605</v>
          </cell>
          <cell r="O2556">
            <v>106.29</v>
          </cell>
          <cell r="Q2556">
            <v>36605</v>
          </cell>
          <cell r="R2556">
            <v>0.9728</v>
          </cell>
        </row>
        <row r="2557">
          <cell r="H2557">
            <v>36591</v>
          </cell>
          <cell r="I2557">
            <v>40.89</v>
          </cell>
          <cell r="K2557">
            <v>36602</v>
          </cell>
          <cell r="L2557">
            <v>37.96</v>
          </cell>
          <cell r="N2557">
            <v>36602</v>
          </cell>
          <cell r="O2557">
            <v>106.72</v>
          </cell>
          <cell r="Q2557">
            <v>36602</v>
          </cell>
          <cell r="R2557">
            <v>0.97209999999999996</v>
          </cell>
        </row>
        <row r="2558">
          <cell r="H2558">
            <v>36588</v>
          </cell>
          <cell r="I2558">
            <v>40.89</v>
          </cell>
          <cell r="K2558">
            <v>36601</v>
          </cell>
          <cell r="L2558">
            <v>37.86</v>
          </cell>
          <cell r="N2558">
            <v>36601</v>
          </cell>
          <cell r="O2558">
            <v>105.37</v>
          </cell>
          <cell r="Q2558">
            <v>36601</v>
          </cell>
          <cell r="R2558">
            <v>0.96960000000000002</v>
          </cell>
        </row>
        <row r="2559">
          <cell r="H2559">
            <v>36587</v>
          </cell>
          <cell r="I2559">
            <v>40.935000000000002</v>
          </cell>
          <cell r="K2559">
            <v>36600</v>
          </cell>
          <cell r="L2559">
            <v>38.130000000000003</v>
          </cell>
          <cell r="N2559">
            <v>36600</v>
          </cell>
          <cell r="O2559">
            <v>105.68</v>
          </cell>
          <cell r="Q2559">
            <v>36600</v>
          </cell>
          <cell r="R2559">
            <v>0.96689999999999998</v>
          </cell>
        </row>
        <row r="2560">
          <cell r="H2560">
            <v>36586</v>
          </cell>
          <cell r="I2560">
            <v>40.94</v>
          </cell>
          <cell r="K2560">
            <v>36599</v>
          </cell>
          <cell r="L2560">
            <v>37.880000000000003</v>
          </cell>
          <cell r="N2560">
            <v>36599</v>
          </cell>
          <cell r="O2560">
            <v>105.12</v>
          </cell>
          <cell r="Q2560">
            <v>36599</v>
          </cell>
          <cell r="R2560">
            <v>0.96860000000000002</v>
          </cell>
        </row>
        <row r="2561">
          <cell r="H2561">
            <v>36585</v>
          </cell>
          <cell r="I2561">
            <v>40.924999999999997</v>
          </cell>
          <cell r="K2561">
            <v>36598</v>
          </cell>
          <cell r="L2561">
            <v>37.880000000000003</v>
          </cell>
          <cell r="N2561">
            <v>36598</v>
          </cell>
          <cell r="O2561">
            <v>105.52</v>
          </cell>
          <cell r="Q2561">
            <v>36598</v>
          </cell>
          <cell r="R2561">
            <v>0.96419999999999995</v>
          </cell>
        </row>
        <row r="2562">
          <cell r="H2562">
            <v>36584</v>
          </cell>
          <cell r="I2562">
            <v>40.954999999999998</v>
          </cell>
          <cell r="K2562">
            <v>36595</v>
          </cell>
          <cell r="L2562">
            <v>37.82</v>
          </cell>
          <cell r="N2562">
            <v>36595</v>
          </cell>
          <cell r="O2562">
            <v>106.35</v>
          </cell>
          <cell r="Q2562">
            <v>36595</v>
          </cell>
          <cell r="R2562">
            <v>0.9637</v>
          </cell>
        </row>
        <row r="2563">
          <cell r="H2563">
            <v>36581</v>
          </cell>
          <cell r="I2563">
            <v>40.9</v>
          </cell>
          <cell r="K2563">
            <v>36594</v>
          </cell>
          <cell r="L2563">
            <v>37.92</v>
          </cell>
          <cell r="N2563">
            <v>36594</v>
          </cell>
          <cell r="O2563">
            <v>106.53</v>
          </cell>
          <cell r="Q2563">
            <v>36594</v>
          </cell>
          <cell r="R2563">
            <v>0.96689999999999998</v>
          </cell>
        </row>
        <row r="2564">
          <cell r="H2564">
            <v>36580</v>
          </cell>
          <cell r="I2564">
            <v>40.85</v>
          </cell>
          <cell r="K2564">
            <v>36593</v>
          </cell>
          <cell r="L2564">
            <v>37.97</v>
          </cell>
          <cell r="N2564">
            <v>36593</v>
          </cell>
          <cell r="O2564">
            <v>107.17</v>
          </cell>
          <cell r="Q2564">
            <v>36593</v>
          </cell>
          <cell r="R2564">
            <v>0.96099999999999997</v>
          </cell>
        </row>
        <row r="2565">
          <cell r="H2565">
            <v>36579</v>
          </cell>
          <cell r="I2565">
            <v>40.674999999999997</v>
          </cell>
          <cell r="K2565">
            <v>36592</v>
          </cell>
          <cell r="L2565">
            <v>38.04</v>
          </cell>
          <cell r="N2565">
            <v>36592</v>
          </cell>
          <cell r="O2565">
            <v>106.11</v>
          </cell>
          <cell r="Q2565">
            <v>36592</v>
          </cell>
          <cell r="R2565">
            <v>0.95840000000000003</v>
          </cell>
        </row>
        <row r="2566">
          <cell r="H2566">
            <v>36578</v>
          </cell>
          <cell r="I2566">
            <v>40.75</v>
          </cell>
          <cell r="K2566">
            <v>36591</v>
          </cell>
          <cell r="L2566">
            <v>38.07</v>
          </cell>
          <cell r="N2566">
            <v>36591</v>
          </cell>
          <cell r="O2566">
            <v>107.54</v>
          </cell>
          <cell r="Q2566">
            <v>36591</v>
          </cell>
          <cell r="R2566">
            <v>0.95860000000000001</v>
          </cell>
        </row>
        <row r="2567">
          <cell r="H2567">
            <v>36577</v>
          </cell>
          <cell r="I2567">
            <v>40.674999999999997</v>
          </cell>
          <cell r="K2567">
            <v>36588</v>
          </cell>
          <cell r="L2567">
            <v>38</v>
          </cell>
          <cell r="N2567">
            <v>36588</v>
          </cell>
          <cell r="O2567">
            <v>107.9</v>
          </cell>
          <cell r="Q2567">
            <v>36588</v>
          </cell>
          <cell r="R2567">
            <v>0.95860000000000001</v>
          </cell>
        </row>
        <row r="2568">
          <cell r="H2568">
            <v>36574</v>
          </cell>
          <cell r="I2568">
            <v>40.67</v>
          </cell>
          <cell r="K2568">
            <v>36587</v>
          </cell>
          <cell r="L2568">
            <v>38</v>
          </cell>
          <cell r="N2568">
            <v>36587</v>
          </cell>
          <cell r="O2568">
            <v>107.74</v>
          </cell>
          <cell r="Q2568">
            <v>36587</v>
          </cell>
          <cell r="R2568">
            <v>0.96560000000000001</v>
          </cell>
        </row>
        <row r="2569">
          <cell r="H2569">
            <v>36573</v>
          </cell>
          <cell r="I2569">
            <v>40.585000000000001</v>
          </cell>
          <cell r="K2569">
            <v>36586</v>
          </cell>
          <cell r="L2569">
            <v>38.03</v>
          </cell>
          <cell r="N2569">
            <v>36586</v>
          </cell>
          <cell r="O2569">
            <v>107.28</v>
          </cell>
          <cell r="Q2569">
            <v>36586</v>
          </cell>
          <cell r="R2569">
            <v>0.97270000000000001</v>
          </cell>
        </row>
        <row r="2570">
          <cell r="H2570">
            <v>36572</v>
          </cell>
          <cell r="I2570">
            <v>40.494999999999997</v>
          </cell>
          <cell r="K2570">
            <v>36585</v>
          </cell>
          <cell r="L2570">
            <v>38.11</v>
          </cell>
          <cell r="N2570">
            <v>36585</v>
          </cell>
          <cell r="O2570">
            <v>110.32</v>
          </cell>
          <cell r="Q2570">
            <v>36585</v>
          </cell>
          <cell r="R2570">
            <v>0.96419999999999995</v>
          </cell>
        </row>
        <row r="2571">
          <cell r="H2571">
            <v>36571</v>
          </cell>
          <cell r="I2571">
            <v>40.454999999999998</v>
          </cell>
          <cell r="K2571">
            <v>36584</v>
          </cell>
          <cell r="L2571">
            <v>37.93</v>
          </cell>
          <cell r="N2571">
            <v>36584</v>
          </cell>
          <cell r="O2571">
            <v>109.45</v>
          </cell>
          <cell r="Q2571">
            <v>36584</v>
          </cell>
          <cell r="R2571">
            <v>0.97089999999999999</v>
          </cell>
        </row>
        <row r="2572">
          <cell r="H2572">
            <v>36570</v>
          </cell>
          <cell r="I2572">
            <v>40.4</v>
          </cell>
          <cell r="K2572">
            <v>36581</v>
          </cell>
          <cell r="L2572">
            <v>37.82</v>
          </cell>
          <cell r="N2572">
            <v>36581</v>
          </cell>
          <cell r="O2572">
            <v>110.29</v>
          </cell>
          <cell r="Q2572">
            <v>36581</v>
          </cell>
          <cell r="R2572">
            <v>0.97489999999999999</v>
          </cell>
        </row>
        <row r="2573">
          <cell r="H2573">
            <v>36567</v>
          </cell>
          <cell r="I2573">
            <v>40.44</v>
          </cell>
          <cell r="K2573">
            <v>36580</v>
          </cell>
          <cell r="L2573">
            <v>38.200000000000003</v>
          </cell>
          <cell r="N2573">
            <v>36580</v>
          </cell>
          <cell r="O2573">
            <v>111.36</v>
          </cell>
          <cell r="Q2573">
            <v>36580</v>
          </cell>
          <cell r="R2573">
            <v>0.99199999999999999</v>
          </cell>
        </row>
        <row r="2574">
          <cell r="H2574">
            <v>36566</v>
          </cell>
          <cell r="I2574">
            <v>40.405000000000001</v>
          </cell>
          <cell r="K2574">
            <v>36579</v>
          </cell>
          <cell r="L2574">
            <v>38.090000000000003</v>
          </cell>
          <cell r="N2574">
            <v>36579</v>
          </cell>
          <cell r="O2574">
            <v>111.07</v>
          </cell>
          <cell r="Q2574">
            <v>36579</v>
          </cell>
          <cell r="R2574">
            <v>1.0036</v>
          </cell>
        </row>
        <row r="2575">
          <cell r="H2575">
            <v>36565</v>
          </cell>
          <cell r="I2575">
            <v>40.53</v>
          </cell>
          <cell r="K2575">
            <v>36578</v>
          </cell>
          <cell r="L2575">
            <v>38.17</v>
          </cell>
          <cell r="N2575">
            <v>36578</v>
          </cell>
          <cell r="O2575">
            <v>110.68</v>
          </cell>
          <cell r="Q2575">
            <v>36578</v>
          </cell>
          <cell r="R2575">
            <v>1.0038</v>
          </cell>
        </row>
        <row r="2576">
          <cell r="H2576">
            <v>36564</v>
          </cell>
          <cell r="I2576">
            <v>40.479999999999997</v>
          </cell>
          <cell r="K2576">
            <v>36577</v>
          </cell>
          <cell r="L2576">
            <v>38.14</v>
          </cell>
          <cell r="N2576">
            <v>36577</v>
          </cell>
          <cell r="O2576">
            <v>111.25</v>
          </cell>
          <cell r="Q2576">
            <v>36577</v>
          </cell>
          <cell r="R2576">
            <v>0.98770000000000002</v>
          </cell>
        </row>
        <row r="2577">
          <cell r="H2577">
            <v>36563</v>
          </cell>
          <cell r="I2577">
            <v>40.5</v>
          </cell>
          <cell r="K2577">
            <v>36574</v>
          </cell>
          <cell r="L2577">
            <v>38.11</v>
          </cell>
          <cell r="N2577">
            <v>36574</v>
          </cell>
          <cell r="O2577">
            <v>111.09</v>
          </cell>
          <cell r="Q2577">
            <v>36574</v>
          </cell>
          <cell r="R2577">
            <v>0.9839</v>
          </cell>
        </row>
        <row r="2578">
          <cell r="H2578">
            <v>36560</v>
          </cell>
          <cell r="I2578">
            <v>40.524999999999999</v>
          </cell>
          <cell r="K2578">
            <v>36573</v>
          </cell>
          <cell r="L2578">
            <v>37.82</v>
          </cell>
          <cell r="N2578">
            <v>36573</v>
          </cell>
          <cell r="O2578">
            <v>110.56</v>
          </cell>
          <cell r="Q2578">
            <v>36573</v>
          </cell>
          <cell r="R2578">
            <v>0.98780000000000001</v>
          </cell>
        </row>
        <row r="2579">
          <cell r="H2579">
            <v>36559</v>
          </cell>
          <cell r="I2579">
            <v>40.674999999999997</v>
          </cell>
          <cell r="K2579">
            <v>36572</v>
          </cell>
          <cell r="L2579">
            <v>37.67</v>
          </cell>
          <cell r="N2579">
            <v>36572</v>
          </cell>
          <cell r="O2579">
            <v>109.43</v>
          </cell>
          <cell r="Q2579">
            <v>36572</v>
          </cell>
          <cell r="R2579">
            <v>0.98629999999999995</v>
          </cell>
        </row>
        <row r="2580">
          <cell r="H2580">
            <v>36558</v>
          </cell>
          <cell r="I2580">
            <v>40.674999999999997</v>
          </cell>
          <cell r="K2580">
            <v>36571</v>
          </cell>
          <cell r="L2580">
            <v>37.520000000000003</v>
          </cell>
          <cell r="N2580">
            <v>36571</v>
          </cell>
          <cell r="O2580">
            <v>109.21</v>
          </cell>
          <cell r="Q2580">
            <v>36571</v>
          </cell>
          <cell r="R2580">
            <v>0.98150000000000004</v>
          </cell>
        </row>
        <row r="2581">
          <cell r="H2581">
            <v>36557</v>
          </cell>
          <cell r="I2581">
            <v>40.545000000000002</v>
          </cell>
          <cell r="K2581">
            <v>36570</v>
          </cell>
          <cell r="L2581">
            <v>37.47</v>
          </cell>
          <cell r="N2581">
            <v>36570</v>
          </cell>
          <cell r="O2581">
            <v>108.96</v>
          </cell>
          <cell r="Q2581">
            <v>36570</v>
          </cell>
          <cell r="R2581">
            <v>0.97829999999999995</v>
          </cell>
        </row>
        <row r="2582">
          <cell r="H2582">
            <v>36556</v>
          </cell>
          <cell r="I2582">
            <v>40.575000000000003</v>
          </cell>
          <cell r="K2582">
            <v>36567</v>
          </cell>
          <cell r="L2582">
            <v>37.43</v>
          </cell>
          <cell r="N2582">
            <v>36567</v>
          </cell>
          <cell r="O2582">
            <v>108.82</v>
          </cell>
          <cell r="Q2582">
            <v>36567</v>
          </cell>
          <cell r="R2582">
            <v>0.98750000000000004</v>
          </cell>
        </row>
        <row r="2583">
          <cell r="H2583">
            <v>36553</v>
          </cell>
          <cell r="I2583">
            <v>40.465000000000003</v>
          </cell>
          <cell r="K2583">
            <v>36566</v>
          </cell>
          <cell r="L2583">
            <v>37.42</v>
          </cell>
          <cell r="N2583">
            <v>36566</v>
          </cell>
          <cell r="O2583">
            <v>109.26</v>
          </cell>
          <cell r="Q2583">
            <v>36566</v>
          </cell>
          <cell r="R2583">
            <v>0.98540000000000005</v>
          </cell>
        </row>
        <row r="2584">
          <cell r="H2584">
            <v>36552</v>
          </cell>
          <cell r="I2584">
            <v>40.395000000000003</v>
          </cell>
          <cell r="K2584">
            <v>36565</v>
          </cell>
          <cell r="L2584">
            <v>37.53</v>
          </cell>
          <cell r="N2584">
            <v>36565</v>
          </cell>
          <cell r="O2584">
            <v>108.79</v>
          </cell>
          <cell r="Q2584">
            <v>36565</v>
          </cell>
          <cell r="R2584">
            <v>0.99419999999999997</v>
          </cell>
        </row>
        <row r="2585">
          <cell r="H2585">
            <v>36551</v>
          </cell>
          <cell r="I2585">
            <v>40.494999999999997</v>
          </cell>
          <cell r="K2585">
            <v>36564</v>
          </cell>
          <cell r="L2585">
            <v>37.64</v>
          </cell>
          <cell r="N2585">
            <v>36564</v>
          </cell>
          <cell r="O2585">
            <v>109.46</v>
          </cell>
          <cell r="Q2585">
            <v>36564</v>
          </cell>
          <cell r="R2585">
            <v>0.98550000000000004</v>
          </cell>
        </row>
        <row r="2586">
          <cell r="H2586">
            <v>36550</v>
          </cell>
          <cell r="I2586">
            <v>40.445</v>
          </cell>
          <cell r="K2586">
            <v>36563</v>
          </cell>
          <cell r="L2586">
            <v>37.67</v>
          </cell>
          <cell r="N2586">
            <v>36563</v>
          </cell>
          <cell r="O2586">
            <v>108.61</v>
          </cell>
          <cell r="Q2586">
            <v>36563</v>
          </cell>
          <cell r="R2586">
            <v>0.98150000000000004</v>
          </cell>
        </row>
        <row r="2587">
          <cell r="H2587">
            <v>36549</v>
          </cell>
          <cell r="I2587">
            <v>40.49</v>
          </cell>
          <cell r="K2587">
            <v>36560</v>
          </cell>
          <cell r="L2587">
            <v>37.549999999999997</v>
          </cell>
          <cell r="N2587">
            <v>36560</v>
          </cell>
          <cell r="O2587">
            <v>107.19</v>
          </cell>
          <cell r="Q2587">
            <v>36560</v>
          </cell>
          <cell r="R2587">
            <v>0.98319999999999996</v>
          </cell>
        </row>
        <row r="2588">
          <cell r="H2588">
            <v>36546</v>
          </cell>
          <cell r="I2588">
            <v>40.6</v>
          </cell>
          <cell r="K2588">
            <v>36559</v>
          </cell>
          <cell r="L2588">
            <v>37.53</v>
          </cell>
          <cell r="N2588">
            <v>36559</v>
          </cell>
          <cell r="O2588">
            <v>107.56</v>
          </cell>
          <cell r="Q2588">
            <v>36559</v>
          </cell>
          <cell r="R2588">
            <v>0.98939999999999995</v>
          </cell>
        </row>
        <row r="2589">
          <cell r="H2589">
            <v>36545</v>
          </cell>
          <cell r="I2589">
            <v>40.645000000000003</v>
          </cell>
          <cell r="K2589">
            <v>36558</v>
          </cell>
          <cell r="L2589">
            <v>37.64</v>
          </cell>
          <cell r="N2589">
            <v>36558</v>
          </cell>
          <cell r="O2589">
            <v>108.15</v>
          </cell>
          <cell r="Q2589">
            <v>36558</v>
          </cell>
          <cell r="R2589">
            <v>0.97650000000000003</v>
          </cell>
        </row>
        <row r="2590">
          <cell r="H2590">
            <v>36544</v>
          </cell>
          <cell r="I2590">
            <v>40.695</v>
          </cell>
          <cell r="K2590">
            <v>36557</v>
          </cell>
          <cell r="L2590">
            <v>37.57</v>
          </cell>
          <cell r="N2590">
            <v>36557</v>
          </cell>
          <cell r="O2590">
            <v>107.85</v>
          </cell>
          <cell r="Q2590">
            <v>36557</v>
          </cell>
          <cell r="R2590">
            <v>0.97109999999999996</v>
          </cell>
        </row>
        <row r="2591">
          <cell r="H2591">
            <v>36543</v>
          </cell>
          <cell r="I2591">
            <v>40.594999999999999</v>
          </cell>
          <cell r="K2591">
            <v>36556</v>
          </cell>
          <cell r="L2591">
            <v>37.54</v>
          </cell>
          <cell r="N2591">
            <v>36556</v>
          </cell>
          <cell r="O2591">
            <v>107.32</v>
          </cell>
          <cell r="Q2591">
            <v>36556</v>
          </cell>
          <cell r="R2591">
            <v>0.97070000000000001</v>
          </cell>
        </row>
        <row r="2592">
          <cell r="H2592">
            <v>36542</v>
          </cell>
          <cell r="I2592">
            <v>40.555</v>
          </cell>
          <cell r="K2592">
            <v>36553</v>
          </cell>
          <cell r="L2592">
            <v>37.630000000000003</v>
          </cell>
          <cell r="N2592">
            <v>36553</v>
          </cell>
          <cell r="O2592">
            <v>107.13</v>
          </cell>
          <cell r="Q2592">
            <v>36553</v>
          </cell>
          <cell r="R2592">
            <v>0.97470000000000001</v>
          </cell>
        </row>
        <row r="2593">
          <cell r="H2593">
            <v>36539</v>
          </cell>
          <cell r="I2593">
            <v>40.590000000000003</v>
          </cell>
          <cell r="K2593">
            <v>36552</v>
          </cell>
          <cell r="L2593">
            <v>37.42</v>
          </cell>
          <cell r="N2593">
            <v>36552</v>
          </cell>
          <cell r="O2593">
            <v>105.11</v>
          </cell>
          <cell r="Q2593">
            <v>36552</v>
          </cell>
          <cell r="R2593">
            <v>0.98819999999999997</v>
          </cell>
        </row>
        <row r="2594">
          <cell r="H2594">
            <v>36538</v>
          </cell>
          <cell r="I2594">
            <v>40.6</v>
          </cell>
          <cell r="K2594">
            <v>36551</v>
          </cell>
          <cell r="L2594">
            <v>37.56</v>
          </cell>
          <cell r="N2594">
            <v>36551</v>
          </cell>
          <cell r="O2594">
            <v>105.65</v>
          </cell>
          <cell r="Q2594">
            <v>36551</v>
          </cell>
          <cell r="R2594">
            <v>1.0019</v>
          </cell>
        </row>
        <row r="2595">
          <cell r="H2595">
            <v>36537</v>
          </cell>
          <cell r="I2595">
            <v>40.64</v>
          </cell>
          <cell r="K2595">
            <v>36550</v>
          </cell>
          <cell r="L2595">
            <v>37.29</v>
          </cell>
          <cell r="N2595">
            <v>36550</v>
          </cell>
          <cell r="O2595">
            <v>106.04</v>
          </cell>
          <cell r="Q2595">
            <v>36550</v>
          </cell>
          <cell r="R2595">
            <v>1.0008999999999999</v>
          </cell>
        </row>
        <row r="2596">
          <cell r="H2596">
            <v>36536</v>
          </cell>
          <cell r="I2596">
            <v>40.674999999999997</v>
          </cell>
          <cell r="K2596">
            <v>36549</v>
          </cell>
          <cell r="L2596">
            <v>37.26</v>
          </cell>
          <cell r="N2596">
            <v>36549</v>
          </cell>
          <cell r="O2596">
            <v>105.57</v>
          </cell>
          <cell r="Q2596">
            <v>36549</v>
          </cell>
          <cell r="R2596">
            <v>1.0072000000000001</v>
          </cell>
        </row>
        <row r="2597">
          <cell r="H2597">
            <v>36535</v>
          </cell>
          <cell r="I2597">
            <v>40.274999999999999</v>
          </cell>
          <cell r="K2597">
            <v>36546</v>
          </cell>
          <cell r="L2597">
            <v>37.22</v>
          </cell>
          <cell r="N2597">
            <v>36546</v>
          </cell>
          <cell r="O2597">
            <v>104.78</v>
          </cell>
          <cell r="Q2597">
            <v>36546</v>
          </cell>
          <cell r="R2597">
            <v>1.0098</v>
          </cell>
        </row>
        <row r="2598">
          <cell r="H2598">
            <v>36532</v>
          </cell>
          <cell r="I2598">
            <v>40.380000000000003</v>
          </cell>
          <cell r="K2598">
            <v>36545</v>
          </cell>
          <cell r="L2598">
            <v>37.28</v>
          </cell>
          <cell r="N2598">
            <v>36545</v>
          </cell>
          <cell r="O2598">
            <v>105.46</v>
          </cell>
          <cell r="Q2598">
            <v>36545</v>
          </cell>
          <cell r="R2598">
            <v>1.0167999999999999</v>
          </cell>
        </row>
        <row r="2599">
          <cell r="H2599">
            <v>36531</v>
          </cell>
          <cell r="I2599">
            <v>40.545000000000002</v>
          </cell>
          <cell r="K2599">
            <v>36544</v>
          </cell>
          <cell r="L2599">
            <v>37.380000000000003</v>
          </cell>
          <cell r="N2599">
            <v>36544</v>
          </cell>
          <cell r="O2599">
            <v>105.32</v>
          </cell>
          <cell r="Q2599">
            <v>36544</v>
          </cell>
          <cell r="R2599">
            <v>1.0133000000000001</v>
          </cell>
        </row>
        <row r="2600">
          <cell r="H2600">
            <v>36530</v>
          </cell>
          <cell r="I2600">
            <v>40.15</v>
          </cell>
          <cell r="K2600">
            <v>36543</v>
          </cell>
          <cell r="L2600">
            <v>37.33</v>
          </cell>
          <cell r="N2600">
            <v>36543</v>
          </cell>
          <cell r="O2600">
            <v>105.67</v>
          </cell>
          <cell r="Q2600">
            <v>36543</v>
          </cell>
          <cell r="R2600">
            <v>1.0137</v>
          </cell>
        </row>
        <row r="2601">
          <cell r="H2601">
            <v>36529</v>
          </cell>
          <cell r="I2601">
            <v>39.774999999999999</v>
          </cell>
          <cell r="K2601">
            <v>36542</v>
          </cell>
          <cell r="L2601">
            <v>37.43</v>
          </cell>
          <cell r="N2601">
            <v>36542</v>
          </cell>
          <cell r="O2601">
            <v>104.9</v>
          </cell>
          <cell r="Q2601">
            <v>36542</v>
          </cell>
          <cell r="R2601">
            <v>1.0122</v>
          </cell>
        </row>
        <row r="2602">
          <cell r="H2602">
            <v>36528</v>
          </cell>
          <cell r="I2602">
            <v>39.99</v>
          </cell>
          <cell r="K2602">
            <v>36539</v>
          </cell>
          <cell r="L2602">
            <v>37.46</v>
          </cell>
          <cell r="N2602">
            <v>36539</v>
          </cell>
          <cell r="O2602">
            <v>105.87</v>
          </cell>
          <cell r="Q2602">
            <v>36539</v>
          </cell>
          <cell r="R2602">
            <v>1.0122</v>
          </cell>
        </row>
        <row r="2603">
          <cell r="K2603">
            <v>36538</v>
          </cell>
          <cell r="L2603">
            <v>37.450000000000003</v>
          </cell>
          <cell r="N2603">
            <v>36538</v>
          </cell>
          <cell r="O2603">
            <v>106.17</v>
          </cell>
          <cell r="Q2603">
            <v>36538</v>
          </cell>
          <cell r="R2603">
            <v>1.0258</v>
          </cell>
        </row>
        <row r="2604">
          <cell r="K2604">
            <v>36537</v>
          </cell>
          <cell r="L2604">
            <v>37.549999999999997</v>
          </cell>
          <cell r="N2604">
            <v>36537</v>
          </cell>
          <cell r="O2604">
            <v>105.79</v>
          </cell>
          <cell r="Q2604">
            <v>36537</v>
          </cell>
          <cell r="R2604">
            <v>1.0308999999999999</v>
          </cell>
        </row>
        <row r="2605">
          <cell r="K2605">
            <v>36536</v>
          </cell>
          <cell r="L2605">
            <v>37.68</v>
          </cell>
          <cell r="N2605">
            <v>36536</v>
          </cell>
          <cell r="O2605">
            <v>105.94</v>
          </cell>
          <cell r="Q2605">
            <v>36536</v>
          </cell>
          <cell r="R2605">
            <v>1.0336000000000001</v>
          </cell>
        </row>
        <row r="2606">
          <cell r="K2606">
            <v>36535</v>
          </cell>
          <cell r="L2606">
            <v>37.25</v>
          </cell>
          <cell r="N2606">
            <v>36535</v>
          </cell>
          <cell r="O2606">
            <v>105.15</v>
          </cell>
          <cell r="Q2606">
            <v>36535</v>
          </cell>
          <cell r="R2606">
            <v>1.0256000000000001</v>
          </cell>
        </row>
        <row r="2607">
          <cell r="K2607">
            <v>36532</v>
          </cell>
          <cell r="L2607">
            <v>37.26</v>
          </cell>
          <cell r="N2607">
            <v>36532</v>
          </cell>
          <cell r="O2607">
            <v>105.34</v>
          </cell>
          <cell r="Q2607">
            <v>36532</v>
          </cell>
          <cell r="R2607">
            <v>1.0295000000000001</v>
          </cell>
        </row>
        <row r="2608">
          <cell r="K2608">
            <v>36531</v>
          </cell>
          <cell r="L2608">
            <v>37.549999999999997</v>
          </cell>
          <cell r="N2608">
            <v>36531</v>
          </cell>
          <cell r="O2608">
            <v>105.22</v>
          </cell>
          <cell r="Q2608">
            <v>36531</v>
          </cell>
          <cell r="R2608">
            <v>1.0327999999999999</v>
          </cell>
        </row>
        <row r="2609">
          <cell r="K2609">
            <v>36530</v>
          </cell>
          <cell r="L2609">
            <v>37.15</v>
          </cell>
          <cell r="N2609">
            <v>36530</v>
          </cell>
          <cell r="O2609">
            <v>104.14</v>
          </cell>
          <cell r="Q2609">
            <v>36530</v>
          </cell>
          <cell r="R2609">
            <v>1.0321</v>
          </cell>
        </row>
        <row r="2610">
          <cell r="K2610">
            <v>36529</v>
          </cell>
          <cell r="L2610">
            <v>37.22</v>
          </cell>
          <cell r="N2610">
            <v>36529</v>
          </cell>
          <cell r="O2610">
            <v>103.21</v>
          </cell>
          <cell r="Q2610">
            <v>36529</v>
          </cell>
          <cell r="R2610">
            <v>1.0296000000000001</v>
          </cell>
        </row>
        <row r="2611">
          <cell r="K2611">
            <v>36528</v>
          </cell>
          <cell r="L2611">
            <v>37.020000000000003</v>
          </cell>
          <cell r="N2611">
            <v>36528</v>
          </cell>
          <cell r="O2611">
            <v>101.45</v>
          </cell>
          <cell r="Q2611">
            <v>36528</v>
          </cell>
          <cell r="R2611">
            <v>1.0243</v>
          </cell>
        </row>
      </sheetData>
      <sheetData sheetId="2" refreshError="1"/>
      <sheetData sheetId="3"/>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000US"/>
      <sheetName val="SUMMARY"/>
    </sheetNames>
    <sheetDataSet>
      <sheetData sheetId="0">
        <row r="7">
          <cell r="C7" t="str">
            <v>BORROW</v>
          </cell>
          <cell r="E7" t="str">
            <v>DC7</v>
          </cell>
          <cell r="H7" t="str">
            <v>PRINCIPAL</v>
          </cell>
          <cell r="I7" t="str">
            <v>INTEREST</v>
          </cell>
          <cell r="J7" t="str">
            <v>OTHERS</v>
          </cell>
          <cell r="K7" t="str">
            <v>TOTAL</v>
          </cell>
          <cell r="L7" t="str">
            <v>PRINCIPAL</v>
          </cell>
          <cell r="M7" t="str">
            <v>INTEREST</v>
          </cell>
          <cell r="N7" t="str">
            <v>OTHERS</v>
          </cell>
          <cell r="O7" t="str">
            <v>TOTAL</v>
          </cell>
          <cell r="P7" t="str">
            <v>PRINCIPAL</v>
          </cell>
          <cell r="Q7" t="str">
            <v>INTEREST</v>
          </cell>
          <cell r="R7" t="str">
            <v>OTHERS</v>
          </cell>
          <cell r="S7" t="str">
            <v>TOTAL</v>
          </cell>
          <cell r="T7" t="str">
            <v>PRINCIPAL</v>
          </cell>
          <cell r="U7" t="str">
            <v>INTEREST</v>
          </cell>
          <cell r="V7" t="str">
            <v>OTHERS</v>
          </cell>
          <cell r="W7" t="str">
            <v>TOTAL</v>
          </cell>
          <cell r="X7" t="str">
            <v>PRINCIPAL</v>
          </cell>
          <cell r="Y7" t="str">
            <v>INTEREST</v>
          </cell>
          <cell r="Z7" t="str">
            <v>OTHERS</v>
          </cell>
          <cell r="AA7" t="str">
            <v>TOTAL</v>
          </cell>
          <cell r="AB7" t="str">
            <v>PRINCIPAL</v>
          </cell>
          <cell r="AC7" t="str">
            <v>INTEREST</v>
          </cell>
          <cell r="AD7" t="str">
            <v>OTHERS</v>
          </cell>
          <cell r="AE7" t="str">
            <v>TOTAL</v>
          </cell>
          <cell r="AF7" t="str">
            <v>PRINCIPAL</v>
          </cell>
          <cell r="AG7" t="str">
            <v>INTEREST</v>
          </cell>
          <cell r="AH7" t="str">
            <v>OTHERS</v>
          </cell>
          <cell r="AI7" t="str">
            <v>TOTAL</v>
          </cell>
          <cell r="AJ7" t="str">
            <v>PRINCIPAL</v>
          </cell>
          <cell r="AK7" t="str">
            <v>INTEREST</v>
          </cell>
          <cell r="AL7" t="str">
            <v>OTHERS</v>
          </cell>
          <cell r="AM7" t="str">
            <v>TOTAL</v>
          </cell>
          <cell r="AN7" t="str">
            <v>PRINCIPAL</v>
          </cell>
          <cell r="AO7" t="str">
            <v>INTEREST</v>
          </cell>
          <cell r="AP7" t="str">
            <v>OTHERS</v>
          </cell>
          <cell r="AQ7" t="str">
            <v>TOTAL</v>
          </cell>
          <cell r="AR7" t="str">
            <v>PRINCIPAL</v>
          </cell>
          <cell r="AS7" t="str">
            <v>INTEREST</v>
          </cell>
          <cell r="AT7" t="str">
            <v>OTHERS</v>
          </cell>
          <cell r="AU7" t="str">
            <v>TOTAL</v>
          </cell>
          <cell r="AV7" t="str">
            <v>PRINCIPAL</v>
          </cell>
          <cell r="AW7" t="str">
            <v>INTEREST</v>
          </cell>
          <cell r="AX7" t="str">
            <v>OTHERS</v>
          </cell>
          <cell r="AY7" t="str">
            <v>TOTAL</v>
          </cell>
          <cell r="AZ7" t="str">
            <v>PRINCIPAL</v>
          </cell>
          <cell r="BA7" t="str">
            <v>INTEREST</v>
          </cell>
          <cell r="BB7" t="str">
            <v>OTHERS</v>
          </cell>
          <cell r="BC7" t="str">
            <v>TOTAL</v>
          </cell>
          <cell r="BD7" t="str">
            <v>PRINCIPAL</v>
          </cell>
          <cell r="BE7" t="str">
            <v>INTEREST</v>
          </cell>
          <cell r="BF7" t="str">
            <v>OTHERS</v>
          </cell>
          <cell r="BG7" t="str">
            <v>TOTAL</v>
          </cell>
          <cell r="BH7" t="str">
            <v>PRINCIPAL</v>
          </cell>
          <cell r="BI7" t="str">
            <v>INTEREST</v>
          </cell>
          <cell r="BJ7" t="str">
            <v>OTHERS</v>
          </cell>
          <cell r="BK7" t="str">
            <v>TOTAL</v>
          </cell>
          <cell r="BL7" t="str">
            <v>PRINCIPAL</v>
          </cell>
          <cell r="BM7" t="str">
            <v>INTEREST</v>
          </cell>
          <cell r="BN7" t="str">
            <v>OTHERS</v>
          </cell>
          <cell r="BO7" t="str">
            <v>TOTAL</v>
          </cell>
          <cell r="BP7" t="str">
            <v>PRINCIPAL</v>
          </cell>
          <cell r="BQ7" t="str">
            <v>INTEREST</v>
          </cell>
          <cell r="BR7" t="str">
            <v>OTHERS</v>
          </cell>
          <cell r="BS7" t="str">
            <v>TOTAL</v>
          </cell>
        </row>
        <row r="8">
          <cell r="D8" t="str">
            <v>PRE-1966 DEBT</v>
          </cell>
        </row>
        <row r="9">
          <cell r="B9" t="str">
            <v>951009</v>
          </cell>
          <cell r="C9" t="str">
            <v>REP. INDONESIA</v>
          </cell>
          <cell r="D9" t="str">
            <v>NETHERLANDS, GOVERNMENT OF THE</v>
          </cell>
          <cell r="E9" t="str">
            <v>1</v>
          </cell>
          <cell r="F9" t="str">
            <v>NETHERLANDS</v>
          </cell>
          <cell r="G9" t="str">
            <v>NLG</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9229494</v>
          </cell>
          <cell r="BI9">
            <v>276885</v>
          </cell>
          <cell r="BJ9">
            <v>0</v>
          </cell>
          <cell r="BK9">
            <v>9506379</v>
          </cell>
          <cell r="BL9">
            <v>9229494</v>
          </cell>
          <cell r="BM9">
            <v>276885</v>
          </cell>
          <cell r="BN9">
            <v>0</v>
          </cell>
          <cell r="BO9">
            <v>9506379</v>
          </cell>
          <cell r="BP9">
            <v>9229494</v>
          </cell>
          <cell r="BQ9">
            <v>276885</v>
          </cell>
          <cell r="BR9">
            <v>0</v>
          </cell>
          <cell r="BS9">
            <v>9506379</v>
          </cell>
        </row>
        <row r="10">
          <cell r="F10" t="str">
            <v>NETHERLANDS Total</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9229494</v>
          </cell>
          <cell r="BI10">
            <v>276885</v>
          </cell>
          <cell r="BJ10">
            <v>0</v>
          </cell>
          <cell r="BK10">
            <v>9506379</v>
          </cell>
          <cell r="BL10">
            <v>9229494</v>
          </cell>
          <cell r="BM10">
            <v>276885</v>
          </cell>
          <cell r="BN10">
            <v>0</v>
          </cell>
          <cell r="BO10">
            <v>9506379</v>
          </cell>
          <cell r="BP10">
            <v>9229494</v>
          </cell>
          <cell r="BQ10">
            <v>276885</v>
          </cell>
          <cell r="BR10">
            <v>0</v>
          </cell>
          <cell r="BS10">
            <v>9506379</v>
          </cell>
        </row>
        <row r="11">
          <cell r="F11" t="str">
            <v>Sub TOTAL PRE-1966 DEBT</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9229494</v>
          </cell>
          <cell r="BI11">
            <v>276885</v>
          </cell>
          <cell r="BJ11">
            <v>0</v>
          </cell>
          <cell r="BK11">
            <v>9506379</v>
          </cell>
          <cell r="BL11">
            <v>9229494</v>
          </cell>
          <cell r="BM11">
            <v>276885</v>
          </cell>
          <cell r="BN11">
            <v>0</v>
          </cell>
          <cell r="BO11">
            <v>9506379</v>
          </cell>
          <cell r="BP11">
            <v>9229494</v>
          </cell>
          <cell r="BQ11">
            <v>276885</v>
          </cell>
          <cell r="BR11">
            <v>0</v>
          </cell>
          <cell r="BS11">
            <v>9506379</v>
          </cell>
        </row>
        <row r="12">
          <cell r="D12" t="str">
            <v>BILATERAL</v>
          </cell>
        </row>
        <row r="13">
          <cell r="B13" t="str">
            <v>5209</v>
          </cell>
          <cell r="C13" t="str">
            <v>REP. INDONESIA</v>
          </cell>
          <cell r="D13" t="str">
            <v>BK AUSTRIA AKTIENGESELLSCHAFT</v>
          </cell>
          <cell r="E13" t="str">
            <v>3</v>
          </cell>
          <cell r="F13" t="str">
            <v>AUSTRIA</v>
          </cell>
          <cell r="G13" t="str">
            <v>ATS</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518770</v>
          </cell>
          <cell r="AH13">
            <v>0</v>
          </cell>
          <cell r="AI13">
            <v>518770</v>
          </cell>
          <cell r="AJ13">
            <v>0</v>
          </cell>
          <cell r="AK13">
            <v>518770</v>
          </cell>
          <cell r="AL13">
            <v>0</v>
          </cell>
          <cell r="AM13">
            <v>518770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524471</v>
          </cell>
          <cell r="BJ13">
            <v>0</v>
          </cell>
          <cell r="BK13">
            <v>524471</v>
          </cell>
          <cell r="BL13">
            <v>0</v>
          </cell>
          <cell r="BM13">
            <v>524471</v>
          </cell>
          <cell r="BN13">
            <v>0</v>
          </cell>
          <cell r="BO13">
            <v>524471</v>
          </cell>
          <cell r="BP13">
            <v>0</v>
          </cell>
          <cell r="BQ13">
            <v>1043241</v>
          </cell>
          <cell r="BR13">
            <v>0</v>
          </cell>
          <cell r="BS13">
            <v>1043241</v>
          </cell>
        </row>
        <row r="14">
          <cell r="B14" t="str">
            <v>5216</v>
          </cell>
          <cell r="C14" t="str">
            <v>REP. INDONESIA</v>
          </cell>
          <cell r="D14" t="str">
            <v>CREDITANSTALT BKVEREIN, VIENNA</v>
          </cell>
          <cell r="E14" t="str">
            <v>3</v>
          </cell>
          <cell r="F14" t="str">
            <v>AUSTRIA</v>
          </cell>
          <cell r="G14" t="str">
            <v>ATS</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282144</v>
          </cell>
          <cell r="AH14">
            <v>0</v>
          </cell>
          <cell r="AI14">
            <v>282144</v>
          </cell>
          <cell r="AJ14">
            <v>0</v>
          </cell>
          <cell r="AK14">
            <v>282144</v>
          </cell>
          <cell r="AL14">
            <v>0</v>
          </cell>
          <cell r="AM14">
            <v>282144</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282144</v>
          </cell>
          <cell r="BR14">
            <v>0</v>
          </cell>
          <cell r="BS14">
            <v>282144</v>
          </cell>
        </row>
        <row r="15">
          <cell r="B15" t="str">
            <v>5204</v>
          </cell>
          <cell r="C15" t="str">
            <v>REP. INDONESIA</v>
          </cell>
          <cell r="D15" t="str">
            <v>CREDITANSTALT BKVEREIN, VIENNA</v>
          </cell>
          <cell r="E15" t="str">
            <v>3</v>
          </cell>
          <cell r="F15" t="str">
            <v>AUSTRIA</v>
          </cell>
          <cell r="G15" t="str">
            <v>ATS</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209168</v>
          </cell>
          <cell r="AC15">
            <v>0</v>
          </cell>
          <cell r="AD15">
            <v>0</v>
          </cell>
          <cell r="AE15">
            <v>209168</v>
          </cell>
          <cell r="AF15">
            <v>0</v>
          </cell>
          <cell r="AG15">
            <v>106173</v>
          </cell>
          <cell r="AH15">
            <v>0</v>
          </cell>
          <cell r="AI15">
            <v>106173</v>
          </cell>
          <cell r="AJ15">
            <v>209168</v>
          </cell>
          <cell r="AK15">
            <v>106173</v>
          </cell>
          <cell r="AL15">
            <v>0</v>
          </cell>
          <cell r="AM15">
            <v>315341</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209168</v>
          </cell>
          <cell r="BE15">
            <v>0</v>
          </cell>
          <cell r="BF15">
            <v>0</v>
          </cell>
          <cell r="BG15">
            <v>209168</v>
          </cell>
          <cell r="BH15">
            <v>0</v>
          </cell>
          <cell r="BI15">
            <v>0</v>
          </cell>
          <cell r="BJ15">
            <v>0</v>
          </cell>
          <cell r="BK15">
            <v>0</v>
          </cell>
          <cell r="BL15">
            <v>209168</v>
          </cell>
          <cell r="BM15">
            <v>0</v>
          </cell>
          <cell r="BN15">
            <v>0</v>
          </cell>
          <cell r="BO15">
            <v>209168</v>
          </cell>
          <cell r="BP15">
            <v>418336</v>
          </cell>
          <cell r="BQ15">
            <v>106173</v>
          </cell>
          <cell r="BR15">
            <v>0</v>
          </cell>
          <cell r="BS15">
            <v>524509</v>
          </cell>
        </row>
        <row r="16">
          <cell r="B16" t="str">
            <v>5207</v>
          </cell>
          <cell r="C16" t="str">
            <v>REP. INDONESIA</v>
          </cell>
          <cell r="D16" t="str">
            <v>CREDITANSTALT BKVEREIN, VIENNA</v>
          </cell>
          <cell r="E16" t="str">
            <v>3</v>
          </cell>
          <cell r="F16" t="str">
            <v>AUSTRIA</v>
          </cell>
          <cell r="G16" t="str">
            <v>ATS</v>
          </cell>
          <cell r="H16">
            <v>0</v>
          </cell>
          <cell r="I16">
            <v>0</v>
          </cell>
          <cell r="J16">
            <v>0</v>
          </cell>
          <cell r="K16">
            <v>0</v>
          </cell>
          <cell r="L16">
            <v>0</v>
          </cell>
          <cell r="M16">
            <v>0</v>
          </cell>
          <cell r="N16">
            <v>0</v>
          </cell>
          <cell r="O16">
            <v>0</v>
          </cell>
          <cell r="P16">
            <v>217377</v>
          </cell>
          <cell r="Q16">
            <v>0</v>
          </cell>
          <cell r="R16">
            <v>0</v>
          </cell>
          <cell r="S16">
            <v>217377</v>
          </cell>
          <cell r="T16">
            <v>217377</v>
          </cell>
          <cell r="U16">
            <v>0</v>
          </cell>
          <cell r="V16">
            <v>0</v>
          </cell>
          <cell r="W16">
            <v>217377</v>
          </cell>
          <cell r="X16">
            <v>0</v>
          </cell>
          <cell r="Y16">
            <v>0</v>
          </cell>
          <cell r="Z16">
            <v>0</v>
          </cell>
          <cell r="AA16">
            <v>0</v>
          </cell>
          <cell r="AB16">
            <v>0</v>
          </cell>
          <cell r="AC16">
            <v>0</v>
          </cell>
          <cell r="AD16">
            <v>0</v>
          </cell>
          <cell r="AE16">
            <v>0</v>
          </cell>
          <cell r="AF16">
            <v>0</v>
          </cell>
          <cell r="AG16">
            <v>116976</v>
          </cell>
          <cell r="AH16">
            <v>0</v>
          </cell>
          <cell r="AI16">
            <v>116976</v>
          </cell>
          <cell r="AJ16">
            <v>0</v>
          </cell>
          <cell r="AK16">
            <v>116976</v>
          </cell>
          <cell r="AL16">
            <v>0</v>
          </cell>
          <cell r="AM16">
            <v>116976</v>
          </cell>
          <cell r="AN16">
            <v>0</v>
          </cell>
          <cell r="AO16">
            <v>0</v>
          </cell>
          <cell r="AP16">
            <v>0</v>
          </cell>
          <cell r="AQ16">
            <v>0</v>
          </cell>
          <cell r="AR16">
            <v>0</v>
          </cell>
          <cell r="AS16">
            <v>0</v>
          </cell>
          <cell r="AT16">
            <v>0</v>
          </cell>
          <cell r="AU16">
            <v>0</v>
          </cell>
          <cell r="AV16">
            <v>217377</v>
          </cell>
          <cell r="AW16">
            <v>0</v>
          </cell>
          <cell r="AX16">
            <v>0</v>
          </cell>
          <cell r="AY16">
            <v>217377</v>
          </cell>
          <cell r="AZ16">
            <v>0</v>
          </cell>
          <cell r="BA16">
            <v>0</v>
          </cell>
          <cell r="BB16">
            <v>0</v>
          </cell>
          <cell r="BC16">
            <v>0</v>
          </cell>
          <cell r="BD16">
            <v>0</v>
          </cell>
          <cell r="BE16">
            <v>0</v>
          </cell>
          <cell r="BF16">
            <v>0</v>
          </cell>
          <cell r="BG16">
            <v>0</v>
          </cell>
          <cell r="BH16">
            <v>0</v>
          </cell>
          <cell r="BI16">
            <v>0</v>
          </cell>
          <cell r="BJ16">
            <v>0</v>
          </cell>
          <cell r="BK16">
            <v>0</v>
          </cell>
          <cell r="BL16">
            <v>217377</v>
          </cell>
          <cell r="BM16">
            <v>0</v>
          </cell>
          <cell r="BN16">
            <v>0</v>
          </cell>
          <cell r="BO16">
            <v>217377</v>
          </cell>
          <cell r="BP16">
            <v>434754</v>
          </cell>
          <cell r="BQ16">
            <v>116976</v>
          </cell>
          <cell r="BR16">
            <v>0</v>
          </cell>
          <cell r="BS16">
            <v>551730</v>
          </cell>
        </row>
        <row r="17">
          <cell r="B17" t="str">
            <v>5213</v>
          </cell>
          <cell r="C17" t="str">
            <v>REP. INDONESIA</v>
          </cell>
          <cell r="D17" t="str">
            <v>CREDITANSTALT BKVEREIN, VIENNA</v>
          </cell>
          <cell r="E17" t="str">
            <v>3</v>
          </cell>
          <cell r="F17" t="str">
            <v>AUSTRIA</v>
          </cell>
          <cell r="G17" t="str">
            <v>ATS</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433734</v>
          </cell>
          <cell r="AG17">
            <v>253264</v>
          </cell>
          <cell r="AH17">
            <v>0</v>
          </cell>
          <cell r="AI17">
            <v>686998</v>
          </cell>
          <cell r="AJ17">
            <v>433734</v>
          </cell>
          <cell r="AK17">
            <v>253264</v>
          </cell>
          <cell r="AL17">
            <v>0</v>
          </cell>
          <cell r="AM17">
            <v>686998</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433734</v>
          </cell>
          <cell r="BQ17">
            <v>253264</v>
          </cell>
          <cell r="BR17">
            <v>0</v>
          </cell>
          <cell r="BS17">
            <v>686998</v>
          </cell>
        </row>
        <row r="18">
          <cell r="B18" t="str">
            <v>5205</v>
          </cell>
          <cell r="C18" t="str">
            <v>REP. INDONESIA</v>
          </cell>
          <cell r="D18" t="str">
            <v>CREDITANSTALT BKVEREIN, VIENNA</v>
          </cell>
          <cell r="E18" t="str">
            <v>3</v>
          </cell>
          <cell r="F18" t="str">
            <v>AUSTRIA</v>
          </cell>
          <cell r="G18" t="str">
            <v>ATS</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471983</v>
          </cell>
          <cell r="AG18">
            <v>233841</v>
          </cell>
          <cell r="AH18">
            <v>0</v>
          </cell>
          <cell r="AI18">
            <v>705824</v>
          </cell>
          <cell r="AJ18">
            <v>471983</v>
          </cell>
          <cell r="AK18">
            <v>233841</v>
          </cell>
          <cell r="AL18">
            <v>0</v>
          </cell>
          <cell r="AM18">
            <v>705824</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471983</v>
          </cell>
          <cell r="BQ18">
            <v>233841</v>
          </cell>
          <cell r="BR18">
            <v>0</v>
          </cell>
          <cell r="BS18">
            <v>705824</v>
          </cell>
        </row>
        <row r="19">
          <cell r="B19" t="str">
            <v>5212</v>
          </cell>
          <cell r="C19" t="str">
            <v>REP. INDONESIA</v>
          </cell>
          <cell r="D19" t="str">
            <v>CREDITANSTALT BKVEREIN, VIENNA</v>
          </cell>
          <cell r="E19" t="str">
            <v>3</v>
          </cell>
          <cell r="F19" t="str">
            <v>AUSTRIA</v>
          </cell>
          <cell r="G19" t="str">
            <v>ATS</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446915</v>
          </cell>
          <cell r="AG19">
            <v>268869</v>
          </cell>
          <cell r="AH19">
            <v>0</v>
          </cell>
          <cell r="AI19">
            <v>715784</v>
          </cell>
          <cell r="AJ19">
            <v>446915</v>
          </cell>
          <cell r="AK19">
            <v>268869</v>
          </cell>
          <cell r="AL19">
            <v>0</v>
          </cell>
          <cell r="AM19">
            <v>715784</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446915</v>
          </cell>
          <cell r="BQ19">
            <v>268869</v>
          </cell>
          <cell r="BR19">
            <v>0</v>
          </cell>
          <cell r="BS19">
            <v>715784</v>
          </cell>
        </row>
        <row r="20">
          <cell r="B20" t="str">
            <v>5208</v>
          </cell>
          <cell r="C20" t="str">
            <v>REP. INDONESIA</v>
          </cell>
          <cell r="D20" t="str">
            <v>LANDERBANK EXP.BK AKT. VIENNA</v>
          </cell>
          <cell r="E20" t="str">
            <v>3</v>
          </cell>
          <cell r="F20" t="str">
            <v>AUSTRIA</v>
          </cell>
          <cell r="G20" t="str">
            <v>ATS</v>
          </cell>
          <cell r="H20">
            <v>0</v>
          </cell>
          <cell r="I20">
            <v>0</v>
          </cell>
          <cell r="J20">
            <v>0</v>
          </cell>
          <cell r="K20">
            <v>0</v>
          </cell>
          <cell r="L20">
            <v>0</v>
          </cell>
          <cell r="M20">
            <v>0</v>
          </cell>
          <cell r="N20">
            <v>0</v>
          </cell>
          <cell r="O20">
            <v>0</v>
          </cell>
          <cell r="P20">
            <v>217733</v>
          </cell>
          <cell r="Q20">
            <v>0</v>
          </cell>
          <cell r="R20">
            <v>0</v>
          </cell>
          <cell r="S20">
            <v>217733</v>
          </cell>
          <cell r="T20">
            <v>217733</v>
          </cell>
          <cell r="U20">
            <v>0</v>
          </cell>
          <cell r="V20">
            <v>0</v>
          </cell>
          <cell r="W20">
            <v>217733</v>
          </cell>
          <cell r="X20">
            <v>0</v>
          </cell>
          <cell r="Y20">
            <v>0</v>
          </cell>
          <cell r="Z20">
            <v>0</v>
          </cell>
          <cell r="AA20">
            <v>0</v>
          </cell>
          <cell r="AB20">
            <v>0</v>
          </cell>
          <cell r="AC20">
            <v>0</v>
          </cell>
          <cell r="AD20">
            <v>0</v>
          </cell>
          <cell r="AE20">
            <v>0</v>
          </cell>
          <cell r="AF20">
            <v>0</v>
          </cell>
          <cell r="AG20">
            <v>117506</v>
          </cell>
          <cell r="AH20">
            <v>0</v>
          </cell>
          <cell r="AI20">
            <v>117506</v>
          </cell>
          <cell r="AJ20">
            <v>0</v>
          </cell>
          <cell r="AK20">
            <v>117506</v>
          </cell>
          <cell r="AL20">
            <v>0</v>
          </cell>
          <cell r="AM20">
            <v>117506</v>
          </cell>
          <cell r="AN20">
            <v>0</v>
          </cell>
          <cell r="AO20">
            <v>0</v>
          </cell>
          <cell r="AP20">
            <v>0</v>
          </cell>
          <cell r="AQ20">
            <v>0</v>
          </cell>
          <cell r="AR20">
            <v>0</v>
          </cell>
          <cell r="AS20">
            <v>0</v>
          </cell>
          <cell r="AT20">
            <v>0</v>
          </cell>
          <cell r="AU20">
            <v>0</v>
          </cell>
          <cell r="AV20">
            <v>0</v>
          </cell>
          <cell r="AW20">
            <v>0</v>
          </cell>
          <cell r="AX20">
            <v>0</v>
          </cell>
          <cell r="AY20">
            <v>0</v>
          </cell>
          <cell r="AZ20">
            <v>217733</v>
          </cell>
          <cell r="BA20">
            <v>0</v>
          </cell>
          <cell r="BB20">
            <v>0</v>
          </cell>
          <cell r="BC20">
            <v>217733</v>
          </cell>
          <cell r="BD20">
            <v>0</v>
          </cell>
          <cell r="BE20">
            <v>0</v>
          </cell>
          <cell r="BF20">
            <v>0</v>
          </cell>
          <cell r="BG20">
            <v>0</v>
          </cell>
          <cell r="BH20">
            <v>0</v>
          </cell>
          <cell r="BI20">
            <v>0</v>
          </cell>
          <cell r="BJ20">
            <v>0</v>
          </cell>
          <cell r="BK20">
            <v>0</v>
          </cell>
          <cell r="BL20">
            <v>217733</v>
          </cell>
          <cell r="BM20">
            <v>0</v>
          </cell>
          <cell r="BN20">
            <v>0</v>
          </cell>
          <cell r="BO20">
            <v>217733</v>
          </cell>
          <cell r="BP20">
            <v>435466</v>
          </cell>
          <cell r="BQ20">
            <v>117506</v>
          </cell>
          <cell r="BR20">
            <v>0</v>
          </cell>
          <cell r="BS20">
            <v>552972</v>
          </cell>
        </row>
        <row r="21">
          <cell r="B21" t="str">
            <v>5210</v>
          </cell>
          <cell r="C21" t="str">
            <v>REP. INDONESIA</v>
          </cell>
          <cell r="D21" t="str">
            <v>LANDERBANK EXP.BK AKT. VIENNA</v>
          </cell>
          <cell r="E21" t="str">
            <v>3</v>
          </cell>
          <cell r="F21" t="str">
            <v>AUSTRIA</v>
          </cell>
          <cell r="G21" t="str">
            <v>ATS</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218149</v>
          </cell>
          <cell r="AG21">
            <v>120318</v>
          </cell>
          <cell r="AH21">
            <v>0</v>
          </cell>
          <cell r="AI21">
            <v>338467</v>
          </cell>
          <cell r="AJ21">
            <v>218149</v>
          </cell>
          <cell r="AK21">
            <v>120318</v>
          </cell>
          <cell r="AL21">
            <v>0</v>
          </cell>
          <cell r="AM21">
            <v>338467</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218149</v>
          </cell>
          <cell r="BI21">
            <v>116437</v>
          </cell>
          <cell r="BJ21">
            <v>0</v>
          </cell>
          <cell r="BK21">
            <v>334586</v>
          </cell>
          <cell r="BL21">
            <v>218149</v>
          </cell>
          <cell r="BM21">
            <v>116437</v>
          </cell>
          <cell r="BN21">
            <v>0</v>
          </cell>
          <cell r="BO21">
            <v>334586</v>
          </cell>
          <cell r="BP21">
            <v>436298</v>
          </cell>
          <cell r="BQ21">
            <v>236755</v>
          </cell>
          <cell r="BR21">
            <v>0</v>
          </cell>
          <cell r="BS21">
            <v>673053</v>
          </cell>
        </row>
        <row r="22">
          <cell r="B22" t="str">
            <v>5202</v>
          </cell>
          <cell r="C22" t="str">
            <v>REP. INDONESIA</v>
          </cell>
          <cell r="D22" t="str">
            <v>OSTER. LANDERBANK AG, VIENNA</v>
          </cell>
          <cell r="E22" t="str">
            <v>3</v>
          </cell>
          <cell r="F22" t="str">
            <v>AUSTRIA</v>
          </cell>
          <cell r="G22" t="str">
            <v>ATS</v>
          </cell>
          <cell r="H22">
            <v>0</v>
          </cell>
          <cell r="I22">
            <v>0</v>
          </cell>
          <cell r="J22">
            <v>0</v>
          </cell>
          <cell r="K22">
            <v>0</v>
          </cell>
          <cell r="L22">
            <v>163528</v>
          </cell>
          <cell r="M22">
            <v>0</v>
          </cell>
          <cell r="N22">
            <v>0</v>
          </cell>
          <cell r="O22">
            <v>163528</v>
          </cell>
          <cell r="P22">
            <v>0</v>
          </cell>
          <cell r="Q22">
            <v>0</v>
          </cell>
          <cell r="R22">
            <v>0</v>
          </cell>
          <cell r="S22">
            <v>0</v>
          </cell>
          <cell r="T22">
            <v>163528</v>
          </cell>
          <cell r="U22">
            <v>0</v>
          </cell>
          <cell r="V22">
            <v>0</v>
          </cell>
          <cell r="W22">
            <v>163528</v>
          </cell>
          <cell r="X22">
            <v>0</v>
          </cell>
          <cell r="Y22">
            <v>0</v>
          </cell>
          <cell r="Z22">
            <v>0</v>
          </cell>
          <cell r="AA22">
            <v>0</v>
          </cell>
          <cell r="AB22">
            <v>0</v>
          </cell>
          <cell r="AC22">
            <v>0</v>
          </cell>
          <cell r="AD22">
            <v>0</v>
          </cell>
          <cell r="AE22">
            <v>0</v>
          </cell>
          <cell r="AF22">
            <v>0</v>
          </cell>
          <cell r="AG22">
            <v>73165</v>
          </cell>
          <cell r="AH22">
            <v>0</v>
          </cell>
          <cell r="AI22">
            <v>73165</v>
          </cell>
          <cell r="AJ22">
            <v>0</v>
          </cell>
          <cell r="AK22">
            <v>73165</v>
          </cell>
          <cell r="AL22">
            <v>0</v>
          </cell>
          <cell r="AM22">
            <v>73165</v>
          </cell>
          <cell r="AN22">
            <v>0</v>
          </cell>
          <cell r="AO22">
            <v>0</v>
          </cell>
          <cell r="AP22">
            <v>0</v>
          </cell>
          <cell r="AQ22">
            <v>0</v>
          </cell>
          <cell r="AR22">
            <v>163528</v>
          </cell>
          <cell r="AS22">
            <v>0</v>
          </cell>
          <cell r="AT22">
            <v>0</v>
          </cell>
          <cell r="AU22">
            <v>163528</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163528</v>
          </cell>
          <cell r="BM22">
            <v>0</v>
          </cell>
          <cell r="BN22">
            <v>0</v>
          </cell>
          <cell r="BO22">
            <v>163528</v>
          </cell>
          <cell r="BP22">
            <v>327056</v>
          </cell>
          <cell r="BQ22">
            <v>73165</v>
          </cell>
          <cell r="BR22">
            <v>0</v>
          </cell>
          <cell r="BS22">
            <v>400221</v>
          </cell>
        </row>
        <row r="23">
          <cell r="B23" t="str">
            <v>5206</v>
          </cell>
          <cell r="C23" t="str">
            <v>REP. INDONESIA</v>
          </cell>
          <cell r="D23" t="str">
            <v>OSTER. LANDERBANK AG, VIENNA</v>
          </cell>
          <cell r="E23" t="str">
            <v>3</v>
          </cell>
          <cell r="F23" t="str">
            <v>AUSTRIA</v>
          </cell>
          <cell r="G23" t="str">
            <v>ATS</v>
          </cell>
          <cell r="H23">
            <v>0</v>
          </cell>
          <cell r="I23">
            <v>0</v>
          </cell>
          <cell r="J23">
            <v>0</v>
          </cell>
          <cell r="K23">
            <v>0</v>
          </cell>
          <cell r="L23">
            <v>0</v>
          </cell>
          <cell r="M23">
            <v>0</v>
          </cell>
          <cell r="N23">
            <v>0</v>
          </cell>
          <cell r="O23">
            <v>0</v>
          </cell>
          <cell r="P23">
            <v>163528</v>
          </cell>
          <cell r="Q23">
            <v>0</v>
          </cell>
          <cell r="R23">
            <v>0</v>
          </cell>
          <cell r="S23">
            <v>163528</v>
          </cell>
          <cell r="T23">
            <v>163528</v>
          </cell>
          <cell r="U23">
            <v>0</v>
          </cell>
          <cell r="V23">
            <v>0</v>
          </cell>
          <cell r="W23">
            <v>163528</v>
          </cell>
          <cell r="X23">
            <v>0</v>
          </cell>
          <cell r="Y23">
            <v>0</v>
          </cell>
          <cell r="Z23">
            <v>0</v>
          </cell>
          <cell r="AA23">
            <v>0</v>
          </cell>
          <cell r="AB23">
            <v>0</v>
          </cell>
          <cell r="AC23">
            <v>0</v>
          </cell>
          <cell r="AD23">
            <v>0</v>
          </cell>
          <cell r="AE23">
            <v>0</v>
          </cell>
          <cell r="AF23">
            <v>0</v>
          </cell>
          <cell r="AG23">
            <v>82450</v>
          </cell>
          <cell r="AH23">
            <v>0</v>
          </cell>
          <cell r="AI23">
            <v>82450</v>
          </cell>
          <cell r="AJ23">
            <v>0</v>
          </cell>
          <cell r="AK23">
            <v>82450</v>
          </cell>
          <cell r="AL23">
            <v>0</v>
          </cell>
          <cell r="AM23">
            <v>82450</v>
          </cell>
          <cell r="AN23">
            <v>0</v>
          </cell>
          <cell r="AO23">
            <v>0</v>
          </cell>
          <cell r="AP23">
            <v>0</v>
          </cell>
          <cell r="AQ23">
            <v>0</v>
          </cell>
          <cell r="AR23">
            <v>0</v>
          </cell>
          <cell r="AS23">
            <v>0</v>
          </cell>
          <cell r="AT23">
            <v>0</v>
          </cell>
          <cell r="AU23">
            <v>0</v>
          </cell>
          <cell r="AV23">
            <v>0</v>
          </cell>
          <cell r="AW23">
            <v>0</v>
          </cell>
          <cell r="AX23">
            <v>0</v>
          </cell>
          <cell r="AY23">
            <v>0</v>
          </cell>
          <cell r="AZ23">
            <v>163528</v>
          </cell>
          <cell r="BA23">
            <v>0</v>
          </cell>
          <cell r="BB23">
            <v>0</v>
          </cell>
          <cell r="BC23">
            <v>163528</v>
          </cell>
          <cell r="BD23">
            <v>0</v>
          </cell>
          <cell r="BE23">
            <v>0</v>
          </cell>
          <cell r="BF23">
            <v>0</v>
          </cell>
          <cell r="BG23">
            <v>0</v>
          </cell>
          <cell r="BH23">
            <v>0</v>
          </cell>
          <cell r="BI23">
            <v>0</v>
          </cell>
          <cell r="BJ23">
            <v>0</v>
          </cell>
          <cell r="BK23">
            <v>0</v>
          </cell>
          <cell r="BL23">
            <v>163528</v>
          </cell>
          <cell r="BM23">
            <v>0</v>
          </cell>
          <cell r="BN23">
            <v>0</v>
          </cell>
          <cell r="BO23">
            <v>163528</v>
          </cell>
          <cell r="BP23">
            <v>327056</v>
          </cell>
          <cell r="BQ23">
            <v>82450</v>
          </cell>
          <cell r="BR23">
            <v>0</v>
          </cell>
          <cell r="BS23">
            <v>409506</v>
          </cell>
        </row>
        <row r="24">
          <cell r="B24" t="str">
            <v>5201</v>
          </cell>
          <cell r="C24" t="str">
            <v>REP. INDONESIA</v>
          </cell>
          <cell r="D24" t="str">
            <v>OSTER. LANDERBANK AG, VIENNA</v>
          </cell>
          <cell r="E24" t="str">
            <v>3</v>
          </cell>
          <cell r="F24" t="str">
            <v>AUSTRIA</v>
          </cell>
          <cell r="G24" t="str">
            <v>ATS</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292576</v>
          </cell>
          <cell r="Y24">
            <v>0</v>
          </cell>
          <cell r="Z24">
            <v>0</v>
          </cell>
          <cell r="AA24">
            <v>292576</v>
          </cell>
          <cell r="AB24">
            <v>0</v>
          </cell>
          <cell r="AC24">
            <v>0</v>
          </cell>
          <cell r="AD24">
            <v>0</v>
          </cell>
          <cell r="AE24">
            <v>0</v>
          </cell>
          <cell r="AF24">
            <v>0</v>
          </cell>
          <cell r="AG24">
            <v>132183</v>
          </cell>
          <cell r="AH24">
            <v>0</v>
          </cell>
          <cell r="AI24">
            <v>132183</v>
          </cell>
          <cell r="AJ24">
            <v>292576</v>
          </cell>
          <cell r="AK24">
            <v>132183</v>
          </cell>
          <cell r="AL24">
            <v>0</v>
          </cell>
          <cell r="AM24">
            <v>424759</v>
          </cell>
          <cell r="AN24">
            <v>0</v>
          </cell>
          <cell r="AO24">
            <v>0</v>
          </cell>
          <cell r="AP24">
            <v>0</v>
          </cell>
          <cell r="AQ24">
            <v>0</v>
          </cell>
          <cell r="AR24">
            <v>0</v>
          </cell>
          <cell r="AS24">
            <v>0</v>
          </cell>
          <cell r="AT24">
            <v>0</v>
          </cell>
          <cell r="AU24">
            <v>0</v>
          </cell>
          <cell r="AV24">
            <v>0</v>
          </cell>
          <cell r="AW24">
            <v>0</v>
          </cell>
          <cell r="AX24">
            <v>0</v>
          </cell>
          <cell r="AY24">
            <v>0</v>
          </cell>
          <cell r="AZ24">
            <v>292576</v>
          </cell>
          <cell r="BA24">
            <v>0</v>
          </cell>
          <cell r="BB24">
            <v>0</v>
          </cell>
          <cell r="BC24">
            <v>292576</v>
          </cell>
          <cell r="BD24">
            <v>0</v>
          </cell>
          <cell r="BE24">
            <v>0</v>
          </cell>
          <cell r="BF24">
            <v>0</v>
          </cell>
          <cell r="BG24">
            <v>0</v>
          </cell>
          <cell r="BH24">
            <v>0</v>
          </cell>
          <cell r="BI24">
            <v>0</v>
          </cell>
          <cell r="BJ24">
            <v>0</v>
          </cell>
          <cell r="BK24">
            <v>0</v>
          </cell>
          <cell r="BL24">
            <v>292576</v>
          </cell>
          <cell r="BM24">
            <v>0</v>
          </cell>
          <cell r="BN24">
            <v>0</v>
          </cell>
          <cell r="BO24">
            <v>292576</v>
          </cell>
          <cell r="BP24">
            <v>585152</v>
          </cell>
          <cell r="BQ24">
            <v>132183</v>
          </cell>
          <cell r="BR24">
            <v>0</v>
          </cell>
          <cell r="BS24">
            <v>717335</v>
          </cell>
        </row>
        <row r="25">
          <cell r="B25" t="str">
            <v>5217</v>
          </cell>
          <cell r="C25" t="str">
            <v>REP. INDONESIA</v>
          </cell>
          <cell r="D25" t="str">
            <v>RAIFFEISEN ZTBK OST AG, VIENNA</v>
          </cell>
          <cell r="E25" t="str">
            <v>3</v>
          </cell>
          <cell r="F25" t="str">
            <v>AUSTRIA</v>
          </cell>
          <cell r="G25" t="str">
            <v>ATS</v>
          </cell>
          <cell r="H25">
            <v>0</v>
          </cell>
          <cell r="I25">
            <v>153427</v>
          </cell>
          <cell r="J25">
            <v>0</v>
          </cell>
          <cell r="K25">
            <v>153427</v>
          </cell>
          <cell r="L25">
            <v>0</v>
          </cell>
          <cell r="M25">
            <v>0</v>
          </cell>
          <cell r="N25">
            <v>0</v>
          </cell>
          <cell r="O25">
            <v>0</v>
          </cell>
          <cell r="P25">
            <v>0</v>
          </cell>
          <cell r="Q25">
            <v>0</v>
          </cell>
          <cell r="R25">
            <v>0</v>
          </cell>
          <cell r="S25">
            <v>0</v>
          </cell>
          <cell r="T25">
            <v>0</v>
          </cell>
          <cell r="U25">
            <v>153427</v>
          </cell>
          <cell r="V25">
            <v>0</v>
          </cell>
          <cell r="W25">
            <v>153427</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151759</v>
          </cell>
          <cell r="AP25">
            <v>0</v>
          </cell>
          <cell r="AQ25">
            <v>151759</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151759</v>
          </cell>
          <cell r="BN25">
            <v>0</v>
          </cell>
          <cell r="BO25">
            <v>151759</v>
          </cell>
          <cell r="BP25">
            <v>0</v>
          </cell>
          <cell r="BQ25">
            <v>305186</v>
          </cell>
          <cell r="BR25">
            <v>0</v>
          </cell>
          <cell r="BS25">
            <v>305186</v>
          </cell>
        </row>
        <row r="26">
          <cell r="B26" t="str">
            <v>5203</v>
          </cell>
          <cell r="C26" t="str">
            <v>REP. INDONESIA</v>
          </cell>
          <cell r="D26" t="str">
            <v>ZENTRALSPARKASSE&amp;KOMM., VIENNA</v>
          </cell>
          <cell r="E26" t="str">
            <v>3</v>
          </cell>
          <cell r="F26" t="str">
            <v>AUSTRIA</v>
          </cell>
          <cell r="G26" t="str">
            <v>ATS</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293915</v>
          </cell>
          <cell r="AG26">
            <v>140418</v>
          </cell>
          <cell r="AH26">
            <v>0</v>
          </cell>
          <cell r="AI26">
            <v>434333</v>
          </cell>
          <cell r="AJ26">
            <v>293915</v>
          </cell>
          <cell r="AK26">
            <v>140418</v>
          </cell>
          <cell r="AL26">
            <v>0</v>
          </cell>
          <cell r="AM26">
            <v>434333</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293915</v>
          </cell>
          <cell r="BI26">
            <v>136703</v>
          </cell>
          <cell r="BJ26">
            <v>0</v>
          </cell>
          <cell r="BK26">
            <v>430618</v>
          </cell>
          <cell r="BL26">
            <v>293915</v>
          </cell>
          <cell r="BM26">
            <v>136703</v>
          </cell>
          <cell r="BN26">
            <v>0</v>
          </cell>
          <cell r="BO26">
            <v>430618</v>
          </cell>
          <cell r="BP26">
            <v>587830</v>
          </cell>
          <cell r="BQ26">
            <v>277121</v>
          </cell>
          <cell r="BR26">
            <v>0</v>
          </cell>
          <cell r="BS26">
            <v>864951</v>
          </cell>
        </row>
        <row r="27">
          <cell r="B27" t="str">
            <v>5211</v>
          </cell>
          <cell r="C27" t="str">
            <v>REP. INDONESIA</v>
          </cell>
          <cell r="D27" t="str">
            <v>ZENTRALSPARKASSE&amp;KOMM., VIENNA</v>
          </cell>
          <cell r="E27" t="str">
            <v>3</v>
          </cell>
          <cell r="F27" t="str">
            <v>AUSTRIA</v>
          </cell>
          <cell r="G27" t="str">
            <v>ATS</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606541</v>
          </cell>
          <cell r="AG27">
            <v>364902</v>
          </cell>
          <cell r="AH27">
            <v>0</v>
          </cell>
          <cell r="AI27">
            <v>971443</v>
          </cell>
          <cell r="AJ27">
            <v>606541</v>
          </cell>
          <cell r="AK27">
            <v>364902</v>
          </cell>
          <cell r="AL27">
            <v>0</v>
          </cell>
          <cell r="AM27">
            <v>971443</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606541</v>
          </cell>
          <cell r="BQ27">
            <v>364902</v>
          </cell>
          <cell r="BR27">
            <v>0</v>
          </cell>
          <cell r="BS27">
            <v>971443</v>
          </cell>
        </row>
        <row r="28">
          <cell r="B28" t="str">
            <v>5215</v>
          </cell>
          <cell r="C28" t="str">
            <v>REP. INDONESIA</v>
          </cell>
          <cell r="D28" t="str">
            <v>Z-LANDERBK BK.AUST.AKT,VIENNA</v>
          </cell>
          <cell r="E28" t="str">
            <v>3</v>
          </cell>
          <cell r="F28" t="str">
            <v>AUSTRIA</v>
          </cell>
          <cell r="G28" t="str">
            <v>ATS</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327057</v>
          </cell>
          <cell r="AG28">
            <v>196761</v>
          </cell>
          <cell r="AH28">
            <v>0</v>
          </cell>
          <cell r="AI28">
            <v>523818</v>
          </cell>
          <cell r="AJ28">
            <v>327057</v>
          </cell>
          <cell r="AK28">
            <v>196761</v>
          </cell>
          <cell r="AL28">
            <v>0</v>
          </cell>
          <cell r="AM28">
            <v>523818</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327057</v>
          </cell>
          <cell r="BI28">
            <v>193073</v>
          </cell>
          <cell r="BJ28">
            <v>0</v>
          </cell>
          <cell r="BK28">
            <v>520130</v>
          </cell>
          <cell r="BL28">
            <v>327057</v>
          </cell>
          <cell r="BM28">
            <v>193073</v>
          </cell>
          <cell r="BN28">
            <v>0</v>
          </cell>
          <cell r="BO28">
            <v>520130</v>
          </cell>
          <cell r="BP28">
            <v>654114</v>
          </cell>
          <cell r="BQ28">
            <v>389834</v>
          </cell>
          <cell r="BR28">
            <v>0</v>
          </cell>
          <cell r="BS28">
            <v>1043948</v>
          </cell>
        </row>
        <row r="29">
          <cell r="B29" t="str">
            <v>5214</v>
          </cell>
          <cell r="C29" t="str">
            <v>REP. INDONESIA</v>
          </cell>
          <cell r="D29" t="str">
            <v>Z-LANDERBK BK.AUST.AKT,VIENNA</v>
          </cell>
          <cell r="E29" t="str">
            <v>3</v>
          </cell>
          <cell r="F29" t="str">
            <v>AUSTRIA</v>
          </cell>
          <cell r="G29" t="str">
            <v>ATS</v>
          </cell>
          <cell r="H29">
            <v>937927</v>
          </cell>
          <cell r="I29">
            <v>57448</v>
          </cell>
          <cell r="J29">
            <v>0</v>
          </cell>
          <cell r="K29">
            <v>995375</v>
          </cell>
          <cell r="L29">
            <v>0</v>
          </cell>
          <cell r="M29">
            <v>0</v>
          </cell>
          <cell r="N29">
            <v>0</v>
          </cell>
          <cell r="O29">
            <v>0</v>
          </cell>
          <cell r="P29">
            <v>0</v>
          </cell>
          <cell r="Q29">
            <v>0</v>
          </cell>
          <cell r="R29">
            <v>0</v>
          </cell>
          <cell r="S29">
            <v>0</v>
          </cell>
          <cell r="T29">
            <v>937927</v>
          </cell>
          <cell r="U29">
            <v>57448</v>
          </cell>
          <cell r="V29">
            <v>0</v>
          </cell>
          <cell r="W29">
            <v>995375</v>
          </cell>
          <cell r="X29">
            <v>0</v>
          </cell>
          <cell r="Y29">
            <v>0</v>
          </cell>
          <cell r="Z29">
            <v>0</v>
          </cell>
          <cell r="AA29">
            <v>0</v>
          </cell>
          <cell r="AB29">
            <v>0</v>
          </cell>
          <cell r="AC29">
            <v>0</v>
          </cell>
          <cell r="AD29">
            <v>0</v>
          </cell>
          <cell r="AE29">
            <v>0</v>
          </cell>
          <cell r="AF29">
            <v>0</v>
          </cell>
          <cell r="AG29">
            <v>508461</v>
          </cell>
          <cell r="AH29">
            <v>0</v>
          </cell>
          <cell r="AI29">
            <v>508461</v>
          </cell>
          <cell r="AJ29">
            <v>0</v>
          </cell>
          <cell r="AK29">
            <v>508461</v>
          </cell>
          <cell r="AL29">
            <v>0</v>
          </cell>
          <cell r="AM29">
            <v>508461</v>
          </cell>
          <cell r="AN29">
            <v>937927</v>
          </cell>
          <cell r="AO29">
            <v>55807</v>
          </cell>
          <cell r="AP29">
            <v>0</v>
          </cell>
          <cell r="AQ29">
            <v>993734</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937927</v>
          </cell>
          <cell r="BM29">
            <v>55807</v>
          </cell>
          <cell r="BN29">
            <v>0</v>
          </cell>
          <cell r="BO29">
            <v>993734</v>
          </cell>
          <cell r="BP29">
            <v>1875854</v>
          </cell>
          <cell r="BQ29">
            <v>621716</v>
          </cell>
          <cell r="BR29">
            <v>0</v>
          </cell>
          <cell r="BS29">
            <v>2497570</v>
          </cell>
        </row>
        <row r="30">
          <cell r="F30" t="str">
            <v>AUSTRIA Total</v>
          </cell>
          <cell r="H30">
            <v>937927</v>
          </cell>
          <cell r="I30">
            <v>210875</v>
          </cell>
          <cell r="J30">
            <v>0</v>
          </cell>
          <cell r="K30">
            <v>1148802</v>
          </cell>
          <cell r="L30">
            <v>163528</v>
          </cell>
          <cell r="M30">
            <v>0</v>
          </cell>
          <cell r="N30">
            <v>0</v>
          </cell>
          <cell r="O30">
            <v>163528</v>
          </cell>
          <cell r="P30">
            <v>598638</v>
          </cell>
          <cell r="Q30">
            <v>0</v>
          </cell>
          <cell r="R30">
            <v>0</v>
          </cell>
          <cell r="S30">
            <v>598638</v>
          </cell>
          <cell r="T30">
            <v>1700093</v>
          </cell>
          <cell r="U30">
            <v>210875</v>
          </cell>
          <cell r="V30">
            <v>0</v>
          </cell>
          <cell r="W30">
            <v>1910968</v>
          </cell>
          <cell r="X30">
            <v>292576</v>
          </cell>
          <cell r="Y30">
            <v>0</v>
          </cell>
          <cell r="Z30">
            <v>0</v>
          </cell>
          <cell r="AA30">
            <v>292576</v>
          </cell>
          <cell r="AB30">
            <v>209168</v>
          </cell>
          <cell r="AC30">
            <v>0</v>
          </cell>
          <cell r="AD30">
            <v>0</v>
          </cell>
          <cell r="AE30">
            <v>209168</v>
          </cell>
          <cell r="AF30">
            <v>2798294</v>
          </cell>
          <cell r="AG30">
            <v>3516201</v>
          </cell>
          <cell r="AH30">
            <v>0</v>
          </cell>
          <cell r="AI30">
            <v>6314495</v>
          </cell>
          <cell r="AJ30">
            <v>3300038</v>
          </cell>
          <cell r="AK30">
            <v>3516201</v>
          </cell>
          <cell r="AL30">
            <v>0</v>
          </cell>
          <cell r="AM30">
            <v>6816239</v>
          </cell>
          <cell r="AN30">
            <v>937927</v>
          </cell>
          <cell r="AO30">
            <v>207566</v>
          </cell>
          <cell r="AP30">
            <v>0</v>
          </cell>
          <cell r="AQ30">
            <v>1145493</v>
          </cell>
          <cell r="AR30">
            <v>163528</v>
          </cell>
          <cell r="AS30">
            <v>0</v>
          </cell>
          <cell r="AT30">
            <v>0</v>
          </cell>
          <cell r="AU30">
            <v>163528</v>
          </cell>
          <cell r="AV30">
            <v>217377</v>
          </cell>
          <cell r="AW30">
            <v>0</v>
          </cell>
          <cell r="AX30">
            <v>0</v>
          </cell>
          <cell r="AY30">
            <v>217377</v>
          </cell>
          <cell r="AZ30">
            <v>673837</v>
          </cell>
          <cell r="BA30">
            <v>0</v>
          </cell>
          <cell r="BB30">
            <v>0</v>
          </cell>
          <cell r="BC30">
            <v>673837</v>
          </cell>
          <cell r="BD30">
            <v>209168</v>
          </cell>
          <cell r="BE30">
            <v>0</v>
          </cell>
          <cell r="BF30">
            <v>0</v>
          </cell>
          <cell r="BG30">
            <v>209168</v>
          </cell>
          <cell r="BH30">
            <v>839121</v>
          </cell>
          <cell r="BI30">
            <v>970684</v>
          </cell>
          <cell r="BJ30">
            <v>0</v>
          </cell>
          <cell r="BK30">
            <v>1809805</v>
          </cell>
          <cell r="BL30">
            <v>3040958</v>
          </cell>
          <cell r="BM30">
            <v>1178250</v>
          </cell>
          <cell r="BN30">
            <v>0</v>
          </cell>
          <cell r="BO30">
            <v>4219208</v>
          </cell>
          <cell r="BP30">
            <v>8041089</v>
          </cell>
          <cell r="BQ30">
            <v>4905326</v>
          </cell>
          <cell r="BR30">
            <v>0</v>
          </cell>
          <cell r="BS30">
            <v>12946415</v>
          </cell>
        </row>
        <row r="31">
          <cell r="B31" t="str">
            <v>10701</v>
          </cell>
          <cell r="C31" t="str">
            <v>REP. INDONESIA</v>
          </cell>
          <cell r="D31" t="str">
            <v>NAT BANK OF BELGIUM, BRUXELLES</v>
          </cell>
          <cell r="E31" t="str">
            <v>3</v>
          </cell>
          <cell r="F31" t="str">
            <v>BELGIUM AND LUXEMBOURG</v>
          </cell>
          <cell r="G31" t="str">
            <v>BEF</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100267</v>
          </cell>
          <cell r="BI31">
            <v>8021</v>
          </cell>
          <cell r="BJ31">
            <v>0</v>
          </cell>
          <cell r="BK31">
            <v>108288</v>
          </cell>
          <cell r="BL31">
            <v>100267</v>
          </cell>
          <cell r="BM31">
            <v>8021</v>
          </cell>
          <cell r="BN31">
            <v>0</v>
          </cell>
          <cell r="BO31">
            <v>108288</v>
          </cell>
          <cell r="BP31">
            <v>100267</v>
          </cell>
          <cell r="BQ31">
            <v>8021</v>
          </cell>
          <cell r="BR31">
            <v>0</v>
          </cell>
          <cell r="BS31">
            <v>108288</v>
          </cell>
        </row>
        <row r="32">
          <cell r="B32" t="str">
            <v>11300</v>
          </cell>
          <cell r="C32" t="str">
            <v>REP. INDONESIA</v>
          </cell>
          <cell r="D32" t="str">
            <v>NAT BANK OF BELGIUM, BRUXELLES</v>
          </cell>
          <cell r="E32" t="str">
            <v>3</v>
          </cell>
          <cell r="F32" t="str">
            <v>BELGIUM AND LUXEMBOURG</v>
          </cell>
          <cell r="G32" t="str">
            <v>BEF</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133690</v>
          </cell>
          <cell r="BI32">
            <v>0</v>
          </cell>
          <cell r="BJ32">
            <v>0</v>
          </cell>
          <cell r="BK32">
            <v>133690</v>
          </cell>
          <cell r="BL32">
            <v>133690</v>
          </cell>
          <cell r="BM32">
            <v>0</v>
          </cell>
          <cell r="BN32">
            <v>0</v>
          </cell>
          <cell r="BO32">
            <v>133690</v>
          </cell>
          <cell r="BP32">
            <v>133690</v>
          </cell>
          <cell r="BQ32">
            <v>0</v>
          </cell>
          <cell r="BR32">
            <v>0</v>
          </cell>
          <cell r="BS32">
            <v>133690</v>
          </cell>
        </row>
        <row r="33">
          <cell r="B33" t="str">
            <v>10502</v>
          </cell>
          <cell r="C33" t="str">
            <v>REP. INDONESIA</v>
          </cell>
          <cell r="D33" t="str">
            <v>NAT BANK OF BELGIUM, BRUXELLES</v>
          </cell>
          <cell r="E33" t="str">
            <v>3</v>
          </cell>
          <cell r="F33" t="str">
            <v>BELGIUM AND LUXEMBOURG</v>
          </cell>
          <cell r="G33" t="str">
            <v>BEF</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133690</v>
          </cell>
          <cell r="BI33">
            <v>2674</v>
          </cell>
          <cell r="BJ33">
            <v>0</v>
          </cell>
          <cell r="BK33">
            <v>136364</v>
          </cell>
          <cell r="BL33">
            <v>133690</v>
          </cell>
          <cell r="BM33">
            <v>2674</v>
          </cell>
          <cell r="BN33">
            <v>0</v>
          </cell>
          <cell r="BO33">
            <v>136364</v>
          </cell>
          <cell r="BP33">
            <v>133690</v>
          </cell>
          <cell r="BQ33">
            <v>2674</v>
          </cell>
          <cell r="BR33">
            <v>0</v>
          </cell>
          <cell r="BS33">
            <v>136364</v>
          </cell>
        </row>
        <row r="34">
          <cell r="B34" t="str">
            <v>10501</v>
          </cell>
          <cell r="C34" t="str">
            <v>REP. INDONESIA</v>
          </cell>
          <cell r="D34" t="str">
            <v>NAT BANK OF BELGIUM, BRUXELLES</v>
          </cell>
          <cell r="E34" t="str">
            <v>3</v>
          </cell>
          <cell r="F34" t="str">
            <v>BELGIUM AND LUXEMBOURG</v>
          </cell>
          <cell r="G34" t="str">
            <v>BEF</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167112</v>
          </cell>
          <cell r="BI34">
            <v>3342</v>
          </cell>
          <cell r="BJ34">
            <v>0</v>
          </cell>
          <cell r="BK34">
            <v>170454</v>
          </cell>
          <cell r="BL34">
            <v>167112</v>
          </cell>
          <cell r="BM34">
            <v>3342</v>
          </cell>
          <cell r="BN34">
            <v>0</v>
          </cell>
          <cell r="BO34">
            <v>170454</v>
          </cell>
          <cell r="BP34">
            <v>167112</v>
          </cell>
          <cell r="BQ34">
            <v>3342</v>
          </cell>
          <cell r="BR34">
            <v>0</v>
          </cell>
          <cell r="BS34">
            <v>170454</v>
          </cell>
        </row>
        <row r="35">
          <cell r="B35" t="str">
            <v>10602</v>
          </cell>
          <cell r="C35" t="str">
            <v>REP. INDONESIA</v>
          </cell>
          <cell r="D35" t="str">
            <v>NAT BANK OF BELGIUM, BRUXELLES</v>
          </cell>
          <cell r="E35" t="str">
            <v>3</v>
          </cell>
          <cell r="F35" t="str">
            <v>BELGIUM AND LUXEMBOURG</v>
          </cell>
          <cell r="G35" t="str">
            <v>BEF</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200534</v>
          </cell>
          <cell r="BI35">
            <v>12032</v>
          </cell>
          <cell r="BJ35">
            <v>0</v>
          </cell>
          <cell r="BK35">
            <v>212566</v>
          </cell>
          <cell r="BL35">
            <v>200534</v>
          </cell>
          <cell r="BM35">
            <v>12032</v>
          </cell>
          <cell r="BN35">
            <v>0</v>
          </cell>
          <cell r="BO35">
            <v>212566</v>
          </cell>
          <cell r="BP35">
            <v>200534</v>
          </cell>
          <cell r="BQ35">
            <v>12032</v>
          </cell>
          <cell r="BR35">
            <v>0</v>
          </cell>
          <cell r="BS35">
            <v>212566</v>
          </cell>
        </row>
        <row r="36">
          <cell r="B36" t="str">
            <v>10601</v>
          </cell>
          <cell r="C36" t="str">
            <v>REP. INDONESIA</v>
          </cell>
          <cell r="D36" t="str">
            <v>NAT BANK OF BELGIUM, BRUXELLES</v>
          </cell>
          <cell r="E36" t="str">
            <v>3</v>
          </cell>
          <cell r="F36" t="str">
            <v>BELGIUM AND LUXEMBOURG</v>
          </cell>
          <cell r="G36" t="str">
            <v>BEF</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200534</v>
          </cell>
          <cell r="BI36">
            <v>12032</v>
          </cell>
          <cell r="BJ36">
            <v>0</v>
          </cell>
          <cell r="BK36">
            <v>212566</v>
          </cell>
          <cell r="BL36">
            <v>200534</v>
          </cell>
          <cell r="BM36">
            <v>12032</v>
          </cell>
          <cell r="BN36">
            <v>0</v>
          </cell>
          <cell r="BO36">
            <v>212566</v>
          </cell>
          <cell r="BP36">
            <v>200534</v>
          </cell>
          <cell r="BQ36">
            <v>12032</v>
          </cell>
          <cell r="BR36">
            <v>0</v>
          </cell>
          <cell r="BS36">
            <v>212566</v>
          </cell>
        </row>
        <row r="37">
          <cell r="B37" t="str">
            <v>10702</v>
          </cell>
          <cell r="C37" t="str">
            <v>REP. INDONESIA</v>
          </cell>
          <cell r="D37" t="str">
            <v>NAT BANK OF BELGIUM, BRUXELLES</v>
          </cell>
          <cell r="E37" t="str">
            <v>3</v>
          </cell>
          <cell r="F37" t="str">
            <v>BELGIUM AND LUXEMBOURG</v>
          </cell>
          <cell r="G37" t="str">
            <v>BEF</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334224</v>
          </cell>
          <cell r="BI37">
            <v>26738</v>
          </cell>
          <cell r="BJ37">
            <v>0</v>
          </cell>
          <cell r="BK37">
            <v>360962</v>
          </cell>
          <cell r="BL37">
            <v>334224</v>
          </cell>
          <cell r="BM37">
            <v>26738</v>
          </cell>
          <cell r="BN37">
            <v>0</v>
          </cell>
          <cell r="BO37">
            <v>360962</v>
          </cell>
          <cell r="BP37">
            <v>334224</v>
          </cell>
          <cell r="BQ37">
            <v>26738</v>
          </cell>
          <cell r="BR37">
            <v>0</v>
          </cell>
          <cell r="BS37">
            <v>360962</v>
          </cell>
        </row>
        <row r="38">
          <cell r="B38" t="str">
            <v>11000</v>
          </cell>
          <cell r="C38" t="str">
            <v>REP. INDONESIA</v>
          </cell>
          <cell r="D38" t="str">
            <v>NAT BANK OF BELGIUM, BRUXELLES</v>
          </cell>
          <cell r="E38" t="str">
            <v>3</v>
          </cell>
          <cell r="F38" t="str">
            <v>BELGIUM AND LUXEMBOURG</v>
          </cell>
          <cell r="G38" t="str">
            <v>BEF</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434491</v>
          </cell>
          <cell r="BI38">
            <v>0</v>
          </cell>
          <cell r="BJ38">
            <v>0</v>
          </cell>
          <cell r="BK38">
            <v>434491</v>
          </cell>
          <cell r="BL38">
            <v>434491</v>
          </cell>
          <cell r="BM38">
            <v>0</v>
          </cell>
          <cell r="BN38">
            <v>0</v>
          </cell>
          <cell r="BO38">
            <v>434491</v>
          </cell>
          <cell r="BP38">
            <v>434491</v>
          </cell>
          <cell r="BQ38">
            <v>0</v>
          </cell>
          <cell r="BR38">
            <v>0</v>
          </cell>
          <cell r="BS38">
            <v>434491</v>
          </cell>
        </row>
        <row r="39">
          <cell r="B39" t="str">
            <v>11100</v>
          </cell>
          <cell r="C39" t="str">
            <v>REP. INDONESIA</v>
          </cell>
          <cell r="D39" t="str">
            <v>NAT BANK OF BELGIUM, BRUXELLES</v>
          </cell>
          <cell r="E39" t="str">
            <v>3</v>
          </cell>
          <cell r="F39" t="str">
            <v>BELGIUM AND LUXEMBOURG</v>
          </cell>
          <cell r="G39" t="str">
            <v>BEF</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434491</v>
          </cell>
          <cell r="BI39">
            <v>0</v>
          </cell>
          <cell r="BJ39">
            <v>0</v>
          </cell>
          <cell r="BK39">
            <v>434491</v>
          </cell>
          <cell r="BL39">
            <v>434491</v>
          </cell>
          <cell r="BM39">
            <v>0</v>
          </cell>
          <cell r="BN39">
            <v>0</v>
          </cell>
          <cell r="BO39">
            <v>434491</v>
          </cell>
          <cell r="BP39">
            <v>434491</v>
          </cell>
          <cell r="BQ39">
            <v>0</v>
          </cell>
          <cell r="BR39">
            <v>0</v>
          </cell>
          <cell r="BS39">
            <v>434491</v>
          </cell>
        </row>
        <row r="40">
          <cell r="B40" t="str">
            <v>11200</v>
          </cell>
          <cell r="C40" t="str">
            <v>REP. INDONESIA</v>
          </cell>
          <cell r="D40" t="str">
            <v>NAT BANK OF BELGIUM, BRUXELLES</v>
          </cell>
          <cell r="E40" t="str">
            <v>3</v>
          </cell>
          <cell r="F40" t="str">
            <v>BELGIUM AND LUXEMBOURG</v>
          </cell>
          <cell r="G40" t="str">
            <v>BEF</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434491</v>
          </cell>
          <cell r="BI40">
            <v>0</v>
          </cell>
          <cell r="BJ40">
            <v>0</v>
          </cell>
          <cell r="BK40">
            <v>434491</v>
          </cell>
          <cell r="BL40">
            <v>434491</v>
          </cell>
          <cell r="BM40">
            <v>0</v>
          </cell>
          <cell r="BN40">
            <v>0</v>
          </cell>
          <cell r="BO40">
            <v>434491</v>
          </cell>
          <cell r="BP40">
            <v>434491</v>
          </cell>
          <cell r="BQ40">
            <v>0</v>
          </cell>
          <cell r="BR40">
            <v>0</v>
          </cell>
          <cell r="BS40">
            <v>434491</v>
          </cell>
        </row>
        <row r="41">
          <cell r="B41" t="str">
            <v>10900</v>
          </cell>
          <cell r="C41" t="str">
            <v>REP. INDONESIA</v>
          </cell>
          <cell r="D41" t="str">
            <v>NAT BANK OF BELGIUM, BRUXELLES</v>
          </cell>
          <cell r="E41" t="str">
            <v>3</v>
          </cell>
          <cell r="F41" t="str">
            <v>BELGIUM AND LUXEMBOURG</v>
          </cell>
          <cell r="G41" t="str">
            <v>BEF</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434491</v>
          </cell>
          <cell r="BI41">
            <v>26069</v>
          </cell>
          <cell r="BJ41">
            <v>0</v>
          </cell>
          <cell r="BK41">
            <v>460560</v>
          </cell>
          <cell r="BL41">
            <v>434491</v>
          </cell>
          <cell r="BM41">
            <v>26069</v>
          </cell>
          <cell r="BN41">
            <v>0</v>
          </cell>
          <cell r="BO41">
            <v>460560</v>
          </cell>
          <cell r="BP41">
            <v>434491</v>
          </cell>
          <cell r="BQ41">
            <v>26069</v>
          </cell>
          <cell r="BR41">
            <v>0</v>
          </cell>
          <cell r="BS41">
            <v>460560</v>
          </cell>
        </row>
        <row r="42">
          <cell r="B42" t="str">
            <v>11400</v>
          </cell>
          <cell r="C42" t="str">
            <v>REP. INDONESIA</v>
          </cell>
          <cell r="D42" t="str">
            <v>NAT BANK OF BELGIUM, BRUXELLES</v>
          </cell>
          <cell r="E42" t="str">
            <v>3</v>
          </cell>
          <cell r="F42" t="str">
            <v>BELGIUM AND LUXEMBOURG</v>
          </cell>
          <cell r="G42" t="str">
            <v>BEF</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467914</v>
          </cell>
          <cell r="BI42">
            <v>0</v>
          </cell>
          <cell r="BJ42">
            <v>0</v>
          </cell>
          <cell r="BK42">
            <v>467914</v>
          </cell>
          <cell r="BL42">
            <v>467914</v>
          </cell>
          <cell r="BM42">
            <v>0</v>
          </cell>
          <cell r="BN42">
            <v>0</v>
          </cell>
          <cell r="BO42">
            <v>467914</v>
          </cell>
          <cell r="BP42">
            <v>467914</v>
          </cell>
          <cell r="BQ42">
            <v>0</v>
          </cell>
          <cell r="BR42">
            <v>0</v>
          </cell>
          <cell r="BS42">
            <v>467914</v>
          </cell>
        </row>
        <row r="43">
          <cell r="B43" t="str">
            <v>11401</v>
          </cell>
          <cell r="C43" t="str">
            <v>REP. INDONESIA</v>
          </cell>
          <cell r="D43" t="str">
            <v>NAT BANK OF BELGIUM, BRUXELLES</v>
          </cell>
          <cell r="E43" t="str">
            <v>3</v>
          </cell>
          <cell r="F43" t="str">
            <v>BELGIUM AND LUXEMBOURG</v>
          </cell>
          <cell r="G43" t="str">
            <v>BEF</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467914</v>
          </cell>
          <cell r="BI43">
            <v>0</v>
          </cell>
          <cell r="BJ43">
            <v>0</v>
          </cell>
          <cell r="BK43">
            <v>467914</v>
          </cell>
          <cell r="BL43">
            <v>467914</v>
          </cell>
          <cell r="BM43">
            <v>0</v>
          </cell>
          <cell r="BN43">
            <v>0</v>
          </cell>
          <cell r="BO43">
            <v>467914</v>
          </cell>
          <cell r="BP43">
            <v>467914</v>
          </cell>
          <cell r="BQ43">
            <v>0</v>
          </cell>
          <cell r="BR43">
            <v>0</v>
          </cell>
          <cell r="BS43">
            <v>467914</v>
          </cell>
        </row>
        <row r="44">
          <cell r="B44" t="str">
            <v>11402</v>
          </cell>
          <cell r="C44" t="str">
            <v>REP. INDONESIA</v>
          </cell>
          <cell r="D44" t="str">
            <v>NAT BANK OF BELGIUM, BRUXELLES</v>
          </cell>
          <cell r="E44" t="str">
            <v>3</v>
          </cell>
          <cell r="F44" t="str">
            <v>BELGIUM AND LUXEMBOURG</v>
          </cell>
          <cell r="G44" t="str">
            <v>BEF</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467914</v>
          </cell>
          <cell r="BI44">
            <v>0</v>
          </cell>
          <cell r="BJ44">
            <v>0</v>
          </cell>
          <cell r="BK44">
            <v>467914</v>
          </cell>
          <cell r="BL44">
            <v>467914</v>
          </cell>
          <cell r="BM44">
            <v>0</v>
          </cell>
          <cell r="BN44">
            <v>0</v>
          </cell>
          <cell r="BO44">
            <v>467914</v>
          </cell>
          <cell r="BP44">
            <v>467914</v>
          </cell>
          <cell r="BQ44">
            <v>0</v>
          </cell>
          <cell r="BR44">
            <v>0</v>
          </cell>
          <cell r="BS44">
            <v>467914</v>
          </cell>
        </row>
        <row r="45">
          <cell r="B45" t="str">
            <v>11403</v>
          </cell>
          <cell r="C45" t="str">
            <v>REP. INDONESIA</v>
          </cell>
          <cell r="D45" t="str">
            <v>NAT BANK OF BELGIUM, BRUXELLES</v>
          </cell>
          <cell r="E45" t="str">
            <v>3</v>
          </cell>
          <cell r="F45" t="str">
            <v>BELGIUM AND LUXEMBOURG</v>
          </cell>
          <cell r="G45" t="str">
            <v>BEF</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467914</v>
          </cell>
          <cell r="BI45">
            <v>0</v>
          </cell>
          <cell r="BJ45">
            <v>0</v>
          </cell>
          <cell r="BK45">
            <v>467914</v>
          </cell>
          <cell r="BL45">
            <v>467914</v>
          </cell>
          <cell r="BM45">
            <v>0</v>
          </cell>
          <cell r="BN45">
            <v>0</v>
          </cell>
          <cell r="BO45">
            <v>467914</v>
          </cell>
          <cell r="BP45">
            <v>467914</v>
          </cell>
          <cell r="BQ45">
            <v>0</v>
          </cell>
          <cell r="BR45">
            <v>0</v>
          </cell>
          <cell r="BS45">
            <v>467914</v>
          </cell>
        </row>
        <row r="46">
          <cell r="B46" t="str">
            <v>10800</v>
          </cell>
          <cell r="C46" t="str">
            <v>REP. INDONESIA</v>
          </cell>
          <cell r="D46" t="str">
            <v>NAT BANK OF BELGIUM, BRUXELLES</v>
          </cell>
          <cell r="E46" t="str">
            <v>3</v>
          </cell>
          <cell r="F46" t="str">
            <v>BELGIUM AND LUXEMBOURG</v>
          </cell>
          <cell r="G46" t="str">
            <v>BEF</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434491</v>
          </cell>
          <cell r="BI46">
            <v>43449</v>
          </cell>
          <cell r="BJ46">
            <v>0</v>
          </cell>
          <cell r="BK46">
            <v>477940</v>
          </cell>
          <cell r="BL46">
            <v>434491</v>
          </cell>
          <cell r="BM46">
            <v>43449</v>
          </cell>
          <cell r="BN46">
            <v>0</v>
          </cell>
          <cell r="BO46">
            <v>477940</v>
          </cell>
          <cell r="BP46">
            <v>434491</v>
          </cell>
          <cell r="BQ46">
            <v>43449</v>
          </cell>
          <cell r="BR46">
            <v>0</v>
          </cell>
          <cell r="BS46">
            <v>477940</v>
          </cell>
        </row>
        <row r="47">
          <cell r="B47" t="str">
            <v>11406</v>
          </cell>
          <cell r="C47" t="str">
            <v>REP. INDONESIA</v>
          </cell>
          <cell r="D47" t="str">
            <v>NAT BANK OF BELGIUM, BRUXELLES</v>
          </cell>
          <cell r="E47" t="str">
            <v>3</v>
          </cell>
          <cell r="F47" t="str">
            <v>BELGIUM AND LUXEMBOURG</v>
          </cell>
          <cell r="G47" t="str">
            <v>BEF</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508020</v>
          </cell>
          <cell r="BI47">
            <v>0</v>
          </cell>
          <cell r="BJ47">
            <v>0</v>
          </cell>
          <cell r="BK47">
            <v>508020</v>
          </cell>
          <cell r="BL47">
            <v>508020</v>
          </cell>
          <cell r="BM47">
            <v>0</v>
          </cell>
          <cell r="BN47">
            <v>0</v>
          </cell>
          <cell r="BO47">
            <v>508020</v>
          </cell>
          <cell r="BP47">
            <v>508020</v>
          </cell>
          <cell r="BQ47">
            <v>0</v>
          </cell>
          <cell r="BR47">
            <v>0</v>
          </cell>
          <cell r="BS47">
            <v>508020</v>
          </cell>
        </row>
        <row r="48">
          <cell r="F48" t="str">
            <v>BELGIUM AND LUXEMBOURG Total</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5822182</v>
          </cell>
          <cell r="BI48">
            <v>134357</v>
          </cell>
          <cell r="BJ48">
            <v>0</v>
          </cell>
          <cell r="BK48">
            <v>5956539</v>
          </cell>
          <cell r="BL48">
            <v>5822182</v>
          </cell>
          <cell r="BM48">
            <v>134357</v>
          </cell>
          <cell r="BN48">
            <v>0</v>
          </cell>
          <cell r="BO48">
            <v>5956539</v>
          </cell>
          <cell r="BP48">
            <v>5822182</v>
          </cell>
          <cell r="BQ48">
            <v>134357</v>
          </cell>
          <cell r="BR48">
            <v>0</v>
          </cell>
          <cell r="BS48">
            <v>5956539</v>
          </cell>
        </row>
        <row r="49">
          <cell r="B49" t="str">
            <v>253000</v>
          </cell>
          <cell r="C49" t="str">
            <v>REP. INDONESIA</v>
          </cell>
          <cell r="D49" t="str">
            <v>BRUNEI INVESTMENT AGENCY</v>
          </cell>
          <cell r="E49" t="str">
            <v>3</v>
          </cell>
          <cell r="F49" t="str">
            <v>BRUNEI DARUSALAM</v>
          </cell>
          <cell r="G49" t="str">
            <v>USD</v>
          </cell>
          <cell r="H49">
            <v>0</v>
          </cell>
          <cell r="I49">
            <v>0</v>
          </cell>
          <cell r="J49">
            <v>0</v>
          </cell>
          <cell r="K49">
            <v>0</v>
          </cell>
          <cell r="L49">
            <v>990099</v>
          </cell>
          <cell r="M49">
            <v>0</v>
          </cell>
          <cell r="N49">
            <v>0</v>
          </cell>
          <cell r="O49">
            <v>990099</v>
          </cell>
          <cell r="P49">
            <v>0</v>
          </cell>
          <cell r="Q49">
            <v>0</v>
          </cell>
          <cell r="R49">
            <v>0</v>
          </cell>
          <cell r="S49">
            <v>0</v>
          </cell>
          <cell r="T49">
            <v>990099</v>
          </cell>
          <cell r="U49">
            <v>0</v>
          </cell>
          <cell r="V49">
            <v>0</v>
          </cell>
          <cell r="W49">
            <v>990099</v>
          </cell>
          <cell r="X49">
            <v>0</v>
          </cell>
          <cell r="Y49">
            <v>0</v>
          </cell>
          <cell r="Z49">
            <v>0</v>
          </cell>
          <cell r="AA49">
            <v>0</v>
          </cell>
          <cell r="AB49">
            <v>990099</v>
          </cell>
          <cell r="AC49">
            <v>0</v>
          </cell>
          <cell r="AD49">
            <v>0</v>
          </cell>
          <cell r="AE49">
            <v>990099</v>
          </cell>
          <cell r="AF49">
            <v>0</v>
          </cell>
          <cell r="AG49">
            <v>0</v>
          </cell>
          <cell r="AH49">
            <v>0</v>
          </cell>
          <cell r="AI49">
            <v>0</v>
          </cell>
          <cell r="AJ49">
            <v>990099</v>
          </cell>
          <cell r="AK49">
            <v>0</v>
          </cell>
          <cell r="AL49">
            <v>0</v>
          </cell>
          <cell r="AM49">
            <v>990099</v>
          </cell>
          <cell r="AN49">
            <v>0</v>
          </cell>
          <cell r="AO49">
            <v>0</v>
          </cell>
          <cell r="AP49">
            <v>0</v>
          </cell>
          <cell r="AQ49">
            <v>0</v>
          </cell>
          <cell r="AR49">
            <v>990099</v>
          </cell>
          <cell r="AS49">
            <v>0</v>
          </cell>
          <cell r="AT49">
            <v>0</v>
          </cell>
          <cell r="AU49">
            <v>990099</v>
          </cell>
          <cell r="AV49">
            <v>0</v>
          </cell>
          <cell r="AW49">
            <v>0</v>
          </cell>
          <cell r="AX49">
            <v>0</v>
          </cell>
          <cell r="AY49">
            <v>0</v>
          </cell>
          <cell r="AZ49">
            <v>0</v>
          </cell>
          <cell r="BA49">
            <v>0</v>
          </cell>
          <cell r="BB49">
            <v>0</v>
          </cell>
          <cell r="BC49">
            <v>0</v>
          </cell>
          <cell r="BD49">
            <v>990099</v>
          </cell>
          <cell r="BE49">
            <v>0</v>
          </cell>
          <cell r="BF49">
            <v>0</v>
          </cell>
          <cell r="BG49">
            <v>990099</v>
          </cell>
          <cell r="BH49">
            <v>0</v>
          </cell>
          <cell r="BI49">
            <v>0</v>
          </cell>
          <cell r="BJ49">
            <v>0</v>
          </cell>
          <cell r="BK49">
            <v>0</v>
          </cell>
          <cell r="BL49">
            <v>1980198</v>
          </cell>
          <cell r="BM49">
            <v>0</v>
          </cell>
          <cell r="BN49">
            <v>0</v>
          </cell>
          <cell r="BO49">
            <v>1980198</v>
          </cell>
          <cell r="BP49">
            <v>3960396</v>
          </cell>
          <cell r="BQ49">
            <v>0</v>
          </cell>
          <cell r="BR49">
            <v>0</v>
          </cell>
          <cell r="BS49">
            <v>3960396</v>
          </cell>
        </row>
        <row r="50">
          <cell r="F50" t="str">
            <v>BRUNEI DARUSALAM Total</v>
          </cell>
          <cell r="H50">
            <v>0</v>
          </cell>
          <cell r="I50">
            <v>0</v>
          </cell>
          <cell r="J50">
            <v>0</v>
          </cell>
          <cell r="K50">
            <v>0</v>
          </cell>
          <cell r="L50">
            <v>990099</v>
          </cell>
          <cell r="M50">
            <v>0</v>
          </cell>
          <cell r="N50">
            <v>0</v>
          </cell>
          <cell r="O50">
            <v>990099</v>
          </cell>
          <cell r="P50">
            <v>0</v>
          </cell>
          <cell r="Q50">
            <v>0</v>
          </cell>
          <cell r="R50">
            <v>0</v>
          </cell>
          <cell r="S50">
            <v>0</v>
          </cell>
          <cell r="T50">
            <v>990099</v>
          </cell>
          <cell r="U50">
            <v>0</v>
          </cell>
          <cell r="V50">
            <v>0</v>
          </cell>
          <cell r="W50">
            <v>990099</v>
          </cell>
          <cell r="X50">
            <v>0</v>
          </cell>
          <cell r="Y50">
            <v>0</v>
          </cell>
          <cell r="Z50">
            <v>0</v>
          </cell>
          <cell r="AA50">
            <v>0</v>
          </cell>
          <cell r="AB50">
            <v>990099</v>
          </cell>
          <cell r="AC50">
            <v>0</v>
          </cell>
          <cell r="AD50">
            <v>0</v>
          </cell>
          <cell r="AE50">
            <v>990099</v>
          </cell>
          <cell r="AF50">
            <v>0</v>
          </cell>
          <cell r="AG50">
            <v>0</v>
          </cell>
          <cell r="AH50">
            <v>0</v>
          </cell>
          <cell r="AI50">
            <v>0</v>
          </cell>
          <cell r="AJ50">
            <v>990099</v>
          </cell>
          <cell r="AK50">
            <v>0</v>
          </cell>
          <cell r="AL50">
            <v>0</v>
          </cell>
          <cell r="AM50">
            <v>990099</v>
          </cell>
          <cell r="AN50">
            <v>0</v>
          </cell>
          <cell r="AO50">
            <v>0</v>
          </cell>
          <cell r="AP50">
            <v>0</v>
          </cell>
          <cell r="AQ50">
            <v>0</v>
          </cell>
          <cell r="AR50">
            <v>990099</v>
          </cell>
          <cell r="AS50">
            <v>0</v>
          </cell>
          <cell r="AT50">
            <v>0</v>
          </cell>
          <cell r="AU50">
            <v>990099</v>
          </cell>
          <cell r="AV50">
            <v>0</v>
          </cell>
          <cell r="AW50">
            <v>0</v>
          </cell>
          <cell r="AX50">
            <v>0</v>
          </cell>
          <cell r="AY50">
            <v>0</v>
          </cell>
          <cell r="AZ50">
            <v>0</v>
          </cell>
          <cell r="BA50">
            <v>0</v>
          </cell>
          <cell r="BB50">
            <v>0</v>
          </cell>
          <cell r="BC50">
            <v>0</v>
          </cell>
          <cell r="BD50">
            <v>990099</v>
          </cell>
          <cell r="BE50">
            <v>0</v>
          </cell>
          <cell r="BF50">
            <v>0</v>
          </cell>
          <cell r="BG50">
            <v>990099</v>
          </cell>
          <cell r="BH50">
            <v>0</v>
          </cell>
          <cell r="BI50">
            <v>0</v>
          </cell>
          <cell r="BJ50">
            <v>0</v>
          </cell>
          <cell r="BK50">
            <v>0</v>
          </cell>
          <cell r="BL50">
            <v>1980198</v>
          </cell>
          <cell r="BM50">
            <v>0</v>
          </cell>
          <cell r="BN50">
            <v>0</v>
          </cell>
          <cell r="BO50">
            <v>1980198</v>
          </cell>
          <cell r="BP50">
            <v>3960396</v>
          </cell>
          <cell r="BQ50">
            <v>0</v>
          </cell>
          <cell r="BR50">
            <v>0</v>
          </cell>
          <cell r="BS50">
            <v>3960396</v>
          </cell>
        </row>
        <row r="51">
          <cell r="B51" t="str">
            <v>22000</v>
          </cell>
          <cell r="C51" t="str">
            <v>REP. INDONESIA</v>
          </cell>
          <cell r="D51" t="str">
            <v>C.I.D.A, TORONTO</v>
          </cell>
          <cell r="E51" t="str">
            <v>3</v>
          </cell>
          <cell r="F51" t="str">
            <v>CANADA</v>
          </cell>
          <cell r="G51" t="str">
            <v>CAD</v>
          </cell>
          <cell r="H51">
            <v>0</v>
          </cell>
          <cell r="I51">
            <v>0</v>
          </cell>
          <cell r="J51">
            <v>0</v>
          </cell>
          <cell r="K51">
            <v>0</v>
          </cell>
          <cell r="L51">
            <v>0</v>
          </cell>
          <cell r="M51">
            <v>0</v>
          </cell>
          <cell r="N51">
            <v>0</v>
          </cell>
          <cell r="O51">
            <v>0</v>
          </cell>
          <cell r="P51">
            <v>7275</v>
          </cell>
          <cell r="Q51">
            <v>0</v>
          </cell>
          <cell r="R51">
            <v>0</v>
          </cell>
          <cell r="S51">
            <v>7275</v>
          </cell>
          <cell r="T51">
            <v>7275</v>
          </cell>
          <cell r="U51">
            <v>0</v>
          </cell>
          <cell r="V51">
            <v>0</v>
          </cell>
          <cell r="W51">
            <v>7275</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7275</v>
          </cell>
          <cell r="AW51">
            <v>0</v>
          </cell>
          <cell r="AX51">
            <v>0</v>
          </cell>
          <cell r="AY51">
            <v>7275</v>
          </cell>
          <cell r="AZ51">
            <v>0</v>
          </cell>
          <cell r="BA51">
            <v>0</v>
          </cell>
          <cell r="BB51">
            <v>0</v>
          </cell>
          <cell r="BC51">
            <v>0</v>
          </cell>
          <cell r="BD51">
            <v>0</v>
          </cell>
          <cell r="BE51">
            <v>0</v>
          </cell>
          <cell r="BF51">
            <v>0</v>
          </cell>
          <cell r="BG51">
            <v>0</v>
          </cell>
          <cell r="BH51">
            <v>0</v>
          </cell>
          <cell r="BI51">
            <v>0</v>
          </cell>
          <cell r="BJ51">
            <v>0</v>
          </cell>
          <cell r="BK51">
            <v>0</v>
          </cell>
          <cell r="BL51">
            <v>7275</v>
          </cell>
          <cell r="BM51">
            <v>0</v>
          </cell>
          <cell r="BN51">
            <v>0</v>
          </cell>
          <cell r="BO51">
            <v>7275</v>
          </cell>
          <cell r="BP51">
            <v>14550</v>
          </cell>
          <cell r="BQ51">
            <v>0</v>
          </cell>
          <cell r="BR51">
            <v>0</v>
          </cell>
          <cell r="BS51">
            <v>14550</v>
          </cell>
        </row>
        <row r="52">
          <cell r="B52" t="str">
            <v>20200</v>
          </cell>
          <cell r="C52" t="str">
            <v>REP. INDONESIA</v>
          </cell>
          <cell r="D52" t="str">
            <v>C.I.D.A, TORONTO</v>
          </cell>
          <cell r="E52" t="str">
            <v>3</v>
          </cell>
          <cell r="F52" t="str">
            <v>CANADA</v>
          </cell>
          <cell r="G52" t="str">
            <v>CAD</v>
          </cell>
          <cell r="H52">
            <v>0</v>
          </cell>
          <cell r="I52">
            <v>0</v>
          </cell>
          <cell r="J52">
            <v>0</v>
          </cell>
          <cell r="K52">
            <v>0</v>
          </cell>
          <cell r="L52">
            <v>0</v>
          </cell>
          <cell r="M52">
            <v>0</v>
          </cell>
          <cell r="N52">
            <v>0</v>
          </cell>
          <cell r="O52">
            <v>0</v>
          </cell>
          <cell r="P52">
            <v>11787</v>
          </cell>
          <cell r="Q52">
            <v>0</v>
          </cell>
          <cell r="R52">
            <v>0</v>
          </cell>
          <cell r="S52">
            <v>11787</v>
          </cell>
          <cell r="T52">
            <v>11787</v>
          </cell>
          <cell r="U52">
            <v>0</v>
          </cell>
          <cell r="V52">
            <v>0</v>
          </cell>
          <cell r="W52">
            <v>11787</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11787</v>
          </cell>
          <cell r="AW52">
            <v>0</v>
          </cell>
          <cell r="AX52">
            <v>0</v>
          </cell>
          <cell r="AY52">
            <v>11787</v>
          </cell>
          <cell r="AZ52">
            <v>0</v>
          </cell>
          <cell r="BA52">
            <v>0</v>
          </cell>
          <cell r="BB52">
            <v>0</v>
          </cell>
          <cell r="BC52">
            <v>0</v>
          </cell>
          <cell r="BD52">
            <v>0</v>
          </cell>
          <cell r="BE52">
            <v>0</v>
          </cell>
          <cell r="BF52">
            <v>0</v>
          </cell>
          <cell r="BG52">
            <v>0</v>
          </cell>
          <cell r="BH52">
            <v>0</v>
          </cell>
          <cell r="BI52">
            <v>0</v>
          </cell>
          <cell r="BJ52">
            <v>0</v>
          </cell>
          <cell r="BK52">
            <v>0</v>
          </cell>
          <cell r="BL52">
            <v>11787</v>
          </cell>
          <cell r="BM52">
            <v>0</v>
          </cell>
          <cell r="BN52">
            <v>0</v>
          </cell>
          <cell r="BO52">
            <v>11787</v>
          </cell>
          <cell r="BP52">
            <v>23574</v>
          </cell>
          <cell r="BQ52">
            <v>0</v>
          </cell>
          <cell r="BR52">
            <v>0</v>
          </cell>
          <cell r="BS52">
            <v>23574</v>
          </cell>
        </row>
        <row r="53">
          <cell r="B53" t="str">
            <v>20900</v>
          </cell>
          <cell r="C53" t="str">
            <v>REP. INDONESIA</v>
          </cell>
          <cell r="D53" t="str">
            <v>C.I.D.A, TORONTO</v>
          </cell>
          <cell r="E53" t="str">
            <v>3</v>
          </cell>
          <cell r="F53" t="str">
            <v>CANADA</v>
          </cell>
          <cell r="G53" t="str">
            <v>CAD</v>
          </cell>
          <cell r="H53">
            <v>0</v>
          </cell>
          <cell r="I53">
            <v>0</v>
          </cell>
          <cell r="J53">
            <v>0</v>
          </cell>
          <cell r="K53">
            <v>0</v>
          </cell>
          <cell r="L53">
            <v>0</v>
          </cell>
          <cell r="M53">
            <v>0</v>
          </cell>
          <cell r="N53">
            <v>0</v>
          </cell>
          <cell r="O53">
            <v>0</v>
          </cell>
          <cell r="P53">
            <v>29753</v>
          </cell>
          <cell r="Q53">
            <v>0</v>
          </cell>
          <cell r="R53">
            <v>0</v>
          </cell>
          <cell r="S53">
            <v>29753</v>
          </cell>
          <cell r="T53">
            <v>29753</v>
          </cell>
          <cell r="U53">
            <v>0</v>
          </cell>
          <cell r="V53">
            <v>0</v>
          </cell>
          <cell r="W53">
            <v>29753</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29753</v>
          </cell>
          <cell r="AW53">
            <v>0</v>
          </cell>
          <cell r="AX53">
            <v>0</v>
          </cell>
          <cell r="AY53">
            <v>29753</v>
          </cell>
          <cell r="AZ53">
            <v>0</v>
          </cell>
          <cell r="BA53">
            <v>0</v>
          </cell>
          <cell r="BB53">
            <v>0</v>
          </cell>
          <cell r="BC53">
            <v>0</v>
          </cell>
          <cell r="BD53">
            <v>0</v>
          </cell>
          <cell r="BE53">
            <v>0</v>
          </cell>
          <cell r="BF53">
            <v>0</v>
          </cell>
          <cell r="BG53">
            <v>0</v>
          </cell>
          <cell r="BH53">
            <v>0</v>
          </cell>
          <cell r="BI53">
            <v>0</v>
          </cell>
          <cell r="BJ53">
            <v>0</v>
          </cell>
          <cell r="BK53">
            <v>0</v>
          </cell>
          <cell r="BL53">
            <v>29753</v>
          </cell>
          <cell r="BM53">
            <v>0</v>
          </cell>
          <cell r="BN53">
            <v>0</v>
          </cell>
          <cell r="BO53">
            <v>29753</v>
          </cell>
          <cell r="BP53">
            <v>59506</v>
          </cell>
          <cell r="BQ53">
            <v>0</v>
          </cell>
          <cell r="BR53">
            <v>0</v>
          </cell>
          <cell r="BS53">
            <v>59506</v>
          </cell>
        </row>
        <row r="54">
          <cell r="B54" t="str">
            <v>21200</v>
          </cell>
          <cell r="C54" t="str">
            <v>REP. INDONESIA</v>
          </cell>
          <cell r="D54" t="str">
            <v>C.I.D.A, TORONTO</v>
          </cell>
          <cell r="E54" t="str">
            <v>3</v>
          </cell>
          <cell r="F54" t="str">
            <v>CANADA</v>
          </cell>
          <cell r="G54" t="str">
            <v>CAD</v>
          </cell>
          <cell r="H54">
            <v>0</v>
          </cell>
          <cell r="I54">
            <v>0</v>
          </cell>
          <cell r="J54">
            <v>0</v>
          </cell>
          <cell r="K54">
            <v>0</v>
          </cell>
          <cell r="L54">
            <v>0</v>
          </cell>
          <cell r="M54">
            <v>0</v>
          </cell>
          <cell r="N54">
            <v>0</v>
          </cell>
          <cell r="O54">
            <v>0</v>
          </cell>
          <cell r="P54">
            <v>32303</v>
          </cell>
          <cell r="Q54">
            <v>0</v>
          </cell>
          <cell r="R54">
            <v>0</v>
          </cell>
          <cell r="S54">
            <v>32303</v>
          </cell>
          <cell r="T54">
            <v>32303</v>
          </cell>
          <cell r="U54">
            <v>0</v>
          </cell>
          <cell r="V54">
            <v>0</v>
          </cell>
          <cell r="W54">
            <v>32303</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32303</v>
          </cell>
          <cell r="AW54">
            <v>0</v>
          </cell>
          <cell r="AX54">
            <v>0</v>
          </cell>
          <cell r="AY54">
            <v>32303</v>
          </cell>
          <cell r="AZ54">
            <v>0</v>
          </cell>
          <cell r="BA54">
            <v>0</v>
          </cell>
          <cell r="BB54">
            <v>0</v>
          </cell>
          <cell r="BC54">
            <v>0</v>
          </cell>
          <cell r="BD54">
            <v>0</v>
          </cell>
          <cell r="BE54">
            <v>0</v>
          </cell>
          <cell r="BF54">
            <v>0</v>
          </cell>
          <cell r="BG54">
            <v>0</v>
          </cell>
          <cell r="BH54">
            <v>0</v>
          </cell>
          <cell r="BI54">
            <v>0</v>
          </cell>
          <cell r="BJ54">
            <v>0</v>
          </cell>
          <cell r="BK54">
            <v>0</v>
          </cell>
          <cell r="BL54">
            <v>32303</v>
          </cell>
          <cell r="BM54">
            <v>0</v>
          </cell>
          <cell r="BN54">
            <v>0</v>
          </cell>
          <cell r="BO54">
            <v>32303</v>
          </cell>
          <cell r="BP54">
            <v>64606</v>
          </cell>
          <cell r="BQ54">
            <v>0</v>
          </cell>
          <cell r="BR54">
            <v>0</v>
          </cell>
          <cell r="BS54">
            <v>64606</v>
          </cell>
        </row>
        <row r="55">
          <cell r="B55" t="str">
            <v>20100</v>
          </cell>
          <cell r="C55" t="str">
            <v>REP. INDONESIA</v>
          </cell>
          <cell r="D55" t="str">
            <v>C.I.D.A, TORONTO</v>
          </cell>
          <cell r="E55" t="str">
            <v>3</v>
          </cell>
          <cell r="F55" t="str">
            <v>CANADA</v>
          </cell>
          <cell r="G55" t="str">
            <v>CAD</v>
          </cell>
          <cell r="H55">
            <v>0</v>
          </cell>
          <cell r="I55">
            <v>0</v>
          </cell>
          <cell r="J55">
            <v>0</v>
          </cell>
          <cell r="K55">
            <v>0</v>
          </cell>
          <cell r="L55">
            <v>0</v>
          </cell>
          <cell r="M55">
            <v>0</v>
          </cell>
          <cell r="N55">
            <v>0</v>
          </cell>
          <cell r="O55">
            <v>0</v>
          </cell>
          <cell r="P55">
            <v>35549</v>
          </cell>
          <cell r="Q55">
            <v>0</v>
          </cell>
          <cell r="R55">
            <v>0</v>
          </cell>
          <cell r="S55">
            <v>35549</v>
          </cell>
          <cell r="T55">
            <v>35549</v>
          </cell>
          <cell r="U55">
            <v>0</v>
          </cell>
          <cell r="V55">
            <v>0</v>
          </cell>
          <cell r="W55">
            <v>35549</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35549</v>
          </cell>
          <cell r="AW55">
            <v>0</v>
          </cell>
          <cell r="AX55">
            <v>0</v>
          </cell>
          <cell r="AY55">
            <v>35549</v>
          </cell>
          <cell r="AZ55">
            <v>0</v>
          </cell>
          <cell r="BA55">
            <v>0</v>
          </cell>
          <cell r="BB55">
            <v>0</v>
          </cell>
          <cell r="BC55">
            <v>0</v>
          </cell>
          <cell r="BD55">
            <v>0</v>
          </cell>
          <cell r="BE55">
            <v>0</v>
          </cell>
          <cell r="BF55">
            <v>0</v>
          </cell>
          <cell r="BG55">
            <v>0</v>
          </cell>
          <cell r="BH55">
            <v>0</v>
          </cell>
          <cell r="BI55">
            <v>0</v>
          </cell>
          <cell r="BJ55">
            <v>0</v>
          </cell>
          <cell r="BK55">
            <v>0</v>
          </cell>
          <cell r="BL55">
            <v>35549</v>
          </cell>
          <cell r="BM55">
            <v>0</v>
          </cell>
          <cell r="BN55">
            <v>0</v>
          </cell>
          <cell r="BO55">
            <v>35549</v>
          </cell>
          <cell r="BP55">
            <v>71098</v>
          </cell>
          <cell r="BQ55">
            <v>0</v>
          </cell>
          <cell r="BR55">
            <v>0</v>
          </cell>
          <cell r="BS55">
            <v>71098</v>
          </cell>
        </row>
        <row r="56">
          <cell r="B56" t="str">
            <v>20300</v>
          </cell>
          <cell r="C56" t="str">
            <v>REP. INDONESIA</v>
          </cell>
          <cell r="D56" t="str">
            <v>C.I.D.A, TORONTO</v>
          </cell>
          <cell r="E56" t="str">
            <v>3</v>
          </cell>
          <cell r="F56" t="str">
            <v>CANADA</v>
          </cell>
          <cell r="G56" t="str">
            <v>CAD</v>
          </cell>
          <cell r="H56">
            <v>0</v>
          </cell>
          <cell r="I56">
            <v>0</v>
          </cell>
          <cell r="J56">
            <v>0</v>
          </cell>
          <cell r="K56">
            <v>0</v>
          </cell>
          <cell r="L56">
            <v>0</v>
          </cell>
          <cell r="M56">
            <v>0</v>
          </cell>
          <cell r="N56">
            <v>0</v>
          </cell>
          <cell r="O56">
            <v>0</v>
          </cell>
          <cell r="P56">
            <v>53222</v>
          </cell>
          <cell r="Q56">
            <v>0</v>
          </cell>
          <cell r="R56">
            <v>0</v>
          </cell>
          <cell r="S56">
            <v>53222</v>
          </cell>
          <cell r="T56">
            <v>53222</v>
          </cell>
          <cell r="U56">
            <v>0</v>
          </cell>
          <cell r="V56">
            <v>0</v>
          </cell>
          <cell r="W56">
            <v>53222</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53222</v>
          </cell>
          <cell r="AW56">
            <v>0</v>
          </cell>
          <cell r="AX56">
            <v>0</v>
          </cell>
          <cell r="AY56">
            <v>53222</v>
          </cell>
          <cell r="AZ56">
            <v>0</v>
          </cell>
          <cell r="BA56">
            <v>0</v>
          </cell>
          <cell r="BB56">
            <v>0</v>
          </cell>
          <cell r="BC56">
            <v>0</v>
          </cell>
          <cell r="BD56">
            <v>0</v>
          </cell>
          <cell r="BE56">
            <v>0</v>
          </cell>
          <cell r="BF56">
            <v>0</v>
          </cell>
          <cell r="BG56">
            <v>0</v>
          </cell>
          <cell r="BH56">
            <v>0</v>
          </cell>
          <cell r="BI56">
            <v>0</v>
          </cell>
          <cell r="BJ56">
            <v>0</v>
          </cell>
          <cell r="BK56">
            <v>0</v>
          </cell>
          <cell r="BL56">
            <v>53222</v>
          </cell>
          <cell r="BM56">
            <v>0</v>
          </cell>
          <cell r="BN56">
            <v>0</v>
          </cell>
          <cell r="BO56">
            <v>53222</v>
          </cell>
          <cell r="BP56">
            <v>106444</v>
          </cell>
          <cell r="BQ56">
            <v>0</v>
          </cell>
          <cell r="BR56">
            <v>0</v>
          </cell>
          <cell r="BS56">
            <v>106444</v>
          </cell>
        </row>
        <row r="57">
          <cell r="B57" t="str">
            <v>20400</v>
          </cell>
          <cell r="C57" t="str">
            <v>REP. INDONESIA</v>
          </cell>
          <cell r="D57" t="str">
            <v>C.I.D.A, TORONTO</v>
          </cell>
          <cell r="E57" t="str">
            <v>3</v>
          </cell>
          <cell r="F57" t="str">
            <v>CANADA</v>
          </cell>
          <cell r="G57" t="str">
            <v>CAD</v>
          </cell>
          <cell r="H57">
            <v>0</v>
          </cell>
          <cell r="I57">
            <v>0</v>
          </cell>
          <cell r="J57">
            <v>0</v>
          </cell>
          <cell r="K57">
            <v>0</v>
          </cell>
          <cell r="L57">
            <v>0</v>
          </cell>
          <cell r="M57">
            <v>0</v>
          </cell>
          <cell r="N57">
            <v>0</v>
          </cell>
          <cell r="O57">
            <v>0</v>
          </cell>
          <cell r="P57">
            <v>62024</v>
          </cell>
          <cell r="Q57">
            <v>0</v>
          </cell>
          <cell r="R57">
            <v>0</v>
          </cell>
          <cell r="S57">
            <v>62024</v>
          </cell>
          <cell r="T57">
            <v>62024</v>
          </cell>
          <cell r="U57">
            <v>0</v>
          </cell>
          <cell r="V57">
            <v>0</v>
          </cell>
          <cell r="W57">
            <v>62024</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62024</v>
          </cell>
          <cell r="AW57">
            <v>0</v>
          </cell>
          <cell r="AX57">
            <v>0</v>
          </cell>
          <cell r="AY57">
            <v>62024</v>
          </cell>
          <cell r="AZ57">
            <v>0</v>
          </cell>
          <cell r="BA57">
            <v>0</v>
          </cell>
          <cell r="BB57">
            <v>0</v>
          </cell>
          <cell r="BC57">
            <v>0</v>
          </cell>
          <cell r="BD57">
            <v>0</v>
          </cell>
          <cell r="BE57">
            <v>0</v>
          </cell>
          <cell r="BF57">
            <v>0</v>
          </cell>
          <cell r="BG57">
            <v>0</v>
          </cell>
          <cell r="BH57">
            <v>0</v>
          </cell>
          <cell r="BI57">
            <v>0</v>
          </cell>
          <cell r="BJ57">
            <v>0</v>
          </cell>
          <cell r="BK57">
            <v>0</v>
          </cell>
          <cell r="BL57">
            <v>62024</v>
          </cell>
          <cell r="BM57">
            <v>0</v>
          </cell>
          <cell r="BN57">
            <v>0</v>
          </cell>
          <cell r="BO57">
            <v>62024</v>
          </cell>
          <cell r="BP57">
            <v>124048</v>
          </cell>
          <cell r="BQ57">
            <v>0</v>
          </cell>
          <cell r="BR57">
            <v>0</v>
          </cell>
          <cell r="BS57">
            <v>124048</v>
          </cell>
        </row>
        <row r="58">
          <cell r="B58" t="str">
            <v>21000</v>
          </cell>
          <cell r="C58" t="str">
            <v>REP. INDONESIA</v>
          </cell>
          <cell r="D58" t="str">
            <v>C.I.D.A, TORONTO</v>
          </cell>
          <cell r="E58" t="str">
            <v>3</v>
          </cell>
          <cell r="F58" t="str">
            <v>CANADA</v>
          </cell>
          <cell r="G58" t="str">
            <v>CAD</v>
          </cell>
          <cell r="H58">
            <v>0</v>
          </cell>
          <cell r="I58">
            <v>0</v>
          </cell>
          <cell r="J58">
            <v>0</v>
          </cell>
          <cell r="K58">
            <v>0</v>
          </cell>
          <cell r="L58">
            <v>0</v>
          </cell>
          <cell r="M58">
            <v>0</v>
          </cell>
          <cell r="N58">
            <v>0</v>
          </cell>
          <cell r="O58">
            <v>0</v>
          </cell>
          <cell r="P58">
            <v>71067</v>
          </cell>
          <cell r="Q58">
            <v>0</v>
          </cell>
          <cell r="R58">
            <v>0</v>
          </cell>
          <cell r="S58">
            <v>71067</v>
          </cell>
          <cell r="T58">
            <v>71067</v>
          </cell>
          <cell r="U58">
            <v>0</v>
          </cell>
          <cell r="V58">
            <v>0</v>
          </cell>
          <cell r="W58">
            <v>71067</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71067</v>
          </cell>
          <cell r="AW58">
            <v>0</v>
          </cell>
          <cell r="AX58">
            <v>0</v>
          </cell>
          <cell r="AY58">
            <v>71067</v>
          </cell>
          <cell r="AZ58">
            <v>0</v>
          </cell>
          <cell r="BA58">
            <v>0</v>
          </cell>
          <cell r="BB58">
            <v>0</v>
          </cell>
          <cell r="BC58">
            <v>0</v>
          </cell>
          <cell r="BD58">
            <v>0</v>
          </cell>
          <cell r="BE58">
            <v>0</v>
          </cell>
          <cell r="BF58">
            <v>0</v>
          </cell>
          <cell r="BG58">
            <v>0</v>
          </cell>
          <cell r="BH58">
            <v>0</v>
          </cell>
          <cell r="BI58">
            <v>0</v>
          </cell>
          <cell r="BJ58">
            <v>0</v>
          </cell>
          <cell r="BK58">
            <v>0</v>
          </cell>
          <cell r="BL58">
            <v>71067</v>
          </cell>
          <cell r="BM58">
            <v>0</v>
          </cell>
          <cell r="BN58">
            <v>0</v>
          </cell>
          <cell r="BO58">
            <v>71067</v>
          </cell>
          <cell r="BP58">
            <v>142134</v>
          </cell>
          <cell r="BQ58">
            <v>0</v>
          </cell>
          <cell r="BR58">
            <v>0</v>
          </cell>
          <cell r="BS58">
            <v>142134</v>
          </cell>
        </row>
        <row r="59">
          <cell r="B59" t="str">
            <v>21100</v>
          </cell>
          <cell r="C59" t="str">
            <v>REP. INDONESIA</v>
          </cell>
          <cell r="D59" t="str">
            <v>C.I.D.A, TORONTO</v>
          </cell>
          <cell r="E59" t="str">
            <v>3</v>
          </cell>
          <cell r="F59" t="str">
            <v>CANADA</v>
          </cell>
          <cell r="G59" t="str">
            <v>CAD</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84543</v>
          </cell>
          <cell r="AG59">
            <v>0</v>
          </cell>
          <cell r="AH59">
            <v>0</v>
          </cell>
          <cell r="AI59">
            <v>84543</v>
          </cell>
          <cell r="AJ59">
            <v>84543</v>
          </cell>
          <cell r="AK59">
            <v>0</v>
          </cell>
          <cell r="AL59">
            <v>0</v>
          </cell>
          <cell r="AM59">
            <v>84543</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84543</v>
          </cell>
          <cell r="BI59">
            <v>0</v>
          </cell>
          <cell r="BJ59">
            <v>0</v>
          </cell>
          <cell r="BK59">
            <v>84543</v>
          </cell>
          <cell r="BL59">
            <v>84543</v>
          </cell>
          <cell r="BM59">
            <v>0</v>
          </cell>
          <cell r="BN59">
            <v>0</v>
          </cell>
          <cell r="BO59">
            <v>84543</v>
          </cell>
          <cell r="BP59">
            <v>169086</v>
          </cell>
          <cell r="BQ59">
            <v>0</v>
          </cell>
          <cell r="BR59">
            <v>0</v>
          </cell>
          <cell r="BS59">
            <v>169086</v>
          </cell>
        </row>
        <row r="60">
          <cell r="B60" t="str">
            <v>20700</v>
          </cell>
          <cell r="C60" t="str">
            <v>REP. INDONESIA</v>
          </cell>
          <cell r="D60" t="str">
            <v>C.I.D.A, TORONTO</v>
          </cell>
          <cell r="E60" t="str">
            <v>3</v>
          </cell>
          <cell r="F60" t="str">
            <v>CANADA</v>
          </cell>
          <cell r="G60" t="str">
            <v>CAD</v>
          </cell>
          <cell r="H60">
            <v>0</v>
          </cell>
          <cell r="I60">
            <v>0</v>
          </cell>
          <cell r="J60">
            <v>0</v>
          </cell>
          <cell r="K60">
            <v>0</v>
          </cell>
          <cell r="L60">
            <v>0</v>
          </cell>
          <cell r="M60">
            <v>0</v>
          </cell>
          <cell r="N60">
            <v>0</v>
          </cell>
          <cell r="O60">
            <v>0</v>
          </cell>
          <cell r="P60">
            <v>94482</v>
          </cell>
          <cell r="Q60">
            <v>0</v>
          </cell>
          <cell r="R60">
            <v>0</v>
          </cell>
          <cell r="S60">
            <v>94482</v>
          </cell>
          <cell r="T60">
            <v>94482</v>
          </cell>
          <cell r="U60">
            <v>0</v>
          </cell>
          <cell r="V60">
            <v>0</v>
          </cell>
          <cell r="W60">
            <v>94482</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94482</v>
          </cell>
          <cell r="AW60">
            <v>0</v>
          </cell>
          <cell r="AX60">
            <v>0</v>
          </cell>
          <cell r="AY60">
            <v>94482</v>
          </cell>
          <cell r="AZ60">
            <v>0</v>
          </cell>
          <cell r="BA60">
            <v>0</v>
          </cell>
          <cell r="BB60">
            <v>0</v>
          </cell>
          <cell r="BC60">
            <v>0</v>
          </cell>
          <cell r="BD60">
            <v>0</v>
          </cell>
          <cell r="BE60">
            <v>0</v>
          </cell>
          <cell r="BF60">
            <v>0</v>
          </cell>
          <cell r="BG60">
            <v>0</v>
          </cell>
          <cell r="BH60">
            <v>0</v>
          </cell>
          <cell r="BI60">
            <v>0</v>
          </cell>
          <cell r="BJ60">
            <v>0</v>
          </cell>
          <cell r="BK60">
            <v>0</v>
          </cell>
          <cell r="BL60">
            <v>94482</v>
          </cell>
          <cell r="BM60">
            <v>0</v>
          </cell>
          <cell r="BN60">
            <v>0</v>
          </cell>
          <cell r="BO60">
            <v>94482</v>
          </cell>
          <cell r="BP60">
            <v>188964</v>
          </cell>
          <cell r="BQ60">
            <v>0</v>
          </cell>
          <cell r="BR60">
            <v>0</v>
          </cell>
          <cell r="BS60">
            <v>188964</v>
          </cell>
        </row>
        <row r="61">
          <cell r="B61" t="str">
            <v>20800</v>
          </cell>
          <cell r="C61" t="str">
            <v>REP. INDONESIA</v>
          </cell>
          <cell r="D61" t="str">
            <v>C.I.D.A, TORONTO</v>
          </cell>
          <cell r="E61" t="str">
            <v>3</v>
          </cell>
          <cell r="F61" t="str">
            <v>CANADA</v>
          </cell>
          <cell r="G61" t="str">
            <v>CAD</v>
          </cell>
          <cell r="H61">
            <v>0</v>
          </cell>
          <cell r="I61">
            <v>0</v>
          </cell>
          <cell r="J61">
            <v>0</v>
          </cell>
          <cell r="K61">
            <v>0</v>
          </cell>
          <cell r="L61">
            <v>0</v>
          </cell>
          <cell r="M61">
            <v>0</v>
          </cell>
          <cell r="N61">
            <v>0</v>
          </cell>
          <cell r="O61">
            <v>0</v>
          </cell>
          <cell r="P61">
            <v>105580</v>
          </cell>
          <cell r="Q61">
            <v>0</v>
          </cell>
          <cell r="R61">
            <v>0</v>
          </cell>
          <cell r="S61">
            <v>105580</v>
          </cell>
          <cell r="T61">
            <v>105580</v>
          </cell>
          <cell r="U61">
            <v>0</v>
          </cell>
          <cell r="V61">
            <v>0</v>
          </cell>
          <cell r="W61">
            <v>105580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105580</v>
          </cell>
          <cell r="AW61">
            <v>0</v>
          </cell>
          <cell r="AX61">
            <v>0</v>
          </cell>
          <cell r="AY61">
            <v>105580</v>
          </cell>
          <cell r="AZ61">
            <v>0</v>
          </cell>
          <cell r="BA61">
            <v>0</v>
          </cell>
          <cell r="BB61">
            <v>0</v>
          </cell>
          <cell r="BC61">
            <v>0</v>
          </cell>
          <cell r="BD61">
            <v>0</v>
          </cell>
          <cell r="BE61">
            <v>0</v>
          </cell>
          <cell r="BF61">
            <v>0</v>
          </cell>
          <cell r="BG61">
            <v>0</v>
          </cell>
          <cell r="BH61">
            <v>0</v>
          </cell>
          <cell r="BI61">
            <v>0</v>
          </cell>
          <cell r="BJ61">
            <v>0</v>
          </cell>
          <cell r="BK61">
            <v>0</v>
          </cell>
          <cell r="BL61">
            <v>105580</v>
          </cell>
          <cell r="BM61">
            <v>0</v>
          </cell>
          <cell r="BN61">
            <v>0</v>
          </cell>
          <cell r="BO61">
            <v>105580</v>
          </cell>
          <cell r="BP61">
            <v>211160</v>
          </cell>
          <cell r="BQ61">
            <v>0</v>
          </cell>
          <cell r="BR61">
            <v>0</v>
          </cell>
          <cell r="BS61">
            <v>211160</v>
          </cell>
        </row>
        <row r="62">
          <cell r="B62" t="str">
            <v>21600</v>
          </cell>
          <cell r="C62" t="str">
            <v>REP. INDONESIA</v>
          </cell>
          <cell r="D62" t="str">
            <v>C.I.D.A, TORONTO</v>
          </cell>
          <cell r="E62" t="str">
            <v>3</v>
          </cell>
          <cell r="F62" t="str">
            <v>CANADA</v>
          </cell>
          <cell r="G62" t="str">
            <v>CAD</v>
          </cell>
          <cell r="H62">
            <v>0</v>
          </cell>
          <cell r="I62">
            <v>0</v>
          </cell>
          <cell r="J62">
            <v>0</v>
          </cell>
          <cell r="K62">
            <v>0</v>
          </cell>
          <cell r="L62">
            <v>0</v>
          </cell>
          <cell r="M62">
            <v>0</v>
          </cell>
          <cell r="N62">
            <v>0</v>
          </cell>
          <cell r="O62">
            <v>0</v>
          </cell>
          <cell r="P62">
            <v>109210</v>
          </cell>
          <cell r="Q62">
            <v>0</v>
          </cell>
          <cell r="R62">
            <v>0</v>
          </cell>
          <cell r="S62">
            <v>109210</v>
          </cell>
          <cell r="T62">
            <v>109210</v>
          </cell>
          <cell r="U62">
            <v>0</v>
          </cell>
          <cell r="V62">
            <v>0</v>
          </cell>
          <cell r="W62">
            <v>109210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109210</v>
          </cell>
          <cell r="AW62">
            <v>0</v>
          </cell>
          <cell r="AX62">
            <v>0</v>
          </cell>
          <cell r="AY62">
            <v>109210</v>
          </cell>
          <cell r="AZ62">
            <v>0</v>
          </cell>
          <cell r="BA62">
            <v>0</v>
          </cell>
          <cell r="BB62">
            <v>0</v>
          </cell>
          <cell r="BC62">
            <v>0</v>
          </cell>
          <cell r="BD62">
            <v>0</v>
          </cell>
          <cell r="BE62">
            <v>0</v>
          </cell>
          <cell r="BF62">
            <v>0</v>
          </cell>
          <cell r="BG62">
            <v>0</v>
          </cell>
          <cell r="BH62">
            <v>0</v>
          </cell>
          <cell r="BI62">
            <v>0</v>
          </cell>
          <cell r="BJ62">
            <v>0</v>
          </cell>
          <cell r="BK62">
            <v>0</v>
          </cell>
          <cell r="BL62">
            <v>109210</v>
          </cell>
          <cell r="BM62">
            <v>0</v>
          </cell>
          <cell r="BN62">
            <v>0</v>
          </cell>
          <cell r="BO62">
            <v>109210</v>
          </cell>
          <cell r="BP62">
            <v>218420</v>
          </cell>
          <cell r="BQ62">
            <v>0</v>
          </cell>
          <cell r="BR62">
            <v>0</v>
          </cell>
          <cell r="BS62">
            <v>218420</v>
          </cell>
        </row>
        <row r="63">
          <cell r="B63" t="str">
            <v>21900</v>
          </cell>
          <cell r="C63" t="str">
            <v>REP. INDONESIA</v>
          </cell>
          <cell r="D63" t="str">
            <v>C.I.D.A, TORONTO</v>
          </cell>
          <cell r="E63" t="str">
            <v>3</v>
          </cell>
          <cell r="F63" t="str">
            <v>CANADA</v>
          </cell>
          <cell r="G63" t="str">
            <v>CAD</v>
          </cell>
          <cell r="H63">
            <v>0</v>
          </cell>
          <cell r="I63">
            <v>0</v>
          </cell>
          <cell r="J63">
            <v>0</v>
          </cell>
          <cell r="K63">
            <v>0</v>
          </cell>
          <cell r="L63">
            <v>0</v>
          </cell>
          <cell r="M63">
            <v>0</v>
          </cell>
          <cell r="N63">
            <v>0</v>
          </cell>
          <cell r="O63">
            <v>0</v>
          </cell>
          <cell r="P63">
            <v>127512</v>
          </cell>
          <cell r="Q63">
            <v>0</v>
          </cell>
          <cell r="R63">
            <v>0</v>
          </cell>
          <cell r="S63">
            <v>127512</v>
          </cell>
          <cell r="T63">
            <v>127512</v>
          </cell>
          <cell r="U63">
            <v>0</v>
          </cell>
          <cell r="V63">
            <v>0</v>
          </cell>
          <cell r="W63">
            <v>127512</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127512</v>
          </cell>
          <cell r="AW63">
            <v>0</v>
          </cell>
          <cell r="AX63">
            <v>0</v>
          </cell>
          <cell r="AY63">
            <v>127512</v>
          </cell>
          <cell r="AZ63">
            <v>0</v>
          </cell>
          <cell r="BA63">
            <v>0</v>
          </cell>
          <cell r="BB63">
            <v>0</v>
          </cell>
          <cell r="BC63">
            <v>0</v>
          </cell>
          <cell r="BD63">
            <v>0</v>
          </cell>
          <cell r="BE63">
            <v>0</v>
          </cell>
          <cell r="BF63">
            <v>0</v>
          </cell>
          <cell r="BG63">
            <v>0</v>
          </cell>
          <cell r="BH63">
            <v>0</v>
          </cell>
          <cell r="BI63">
            <v>0</v>
          </cell>
          <cell r="BJ63">
            <v>0</v>
          </cell>
          <cell r="BK63">
            <v>0</v>
          </cell>
          <cell r="BL63">
            <v>127512</v>
          </cell>
          <cell r="BM63">
            <v>0</v>
          </cell>
          <cell r="BN63">
            <v>0</v>
          </cell>
          <cell r="BO63">
            <v>127512</v>
          </cell>
          <cell r="BP63">
            <v>255024</v>
          </cell>
          <cell r="BQ63">
            <v>0</v>
          </cell>
          <cell r="BR63">
            <v>0</v>
          </cell>
          <cell r="BS63">
            <v>255024</v>
          </cell>
        </row>
        <row r="64">
          <cell r="B64" t="str">
            <v>21300</v>
          </cell>
          <cell r="C64" t="str">
            <v>REP. INDONESIA</v>
          </cell>
          <cell r="D64" t="str">
            <v>C.I.D.A, TORONTO</v>
          </cell>
          <cell r="E64" t="str">
            <v>3</v>
          </cell>
          <cell r="F64" t="str">
            <v>CANADA</v>
          </cell>
          <cell r="G64" t="str">
            <v>CAD</v>
          </cell>
          <cell r="H64">
            <v>0</v>
          </cell>
          <cell r="I64">
            <v>0</v>
          </cell>
          <cell r="J64">
            <v>0</v>
          </cell>
          <cell r="K64">
            <v>0</v>
          </cell>
          <cell r="L64">
            <v>0</v>
          </cell>
          <cell r="M64">
            <v>0</v>
          </cell>
          <cell r="N64">
            <v>0</v>
          </cell>
          <cell r="O64">
            <v>0</v>
          </cell>
          <cell r="P64">
            <v>157120</v>
          </cell>
          <cell r="Q64">
            <v>0</v>
          </cell>
          <cell r="R64">
            <v>0</v>
          </cell>
          <cell r="S64">
            <v>157120</v>
          </cell>
          <cell r="T64">
            <v>157120</v>
          </cell>
          <cell r="U64">
            <v>0</v>
          </cell>
          <cell r="V64">
            <v>0</v>
          </cell>
          <cell r="W64">
            <v>157120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157120</v>
          </cell>
          <cell r="AW64">
            <v>0</v>
          </cell>
          <cell r="AX64">
            <v>0</v>
          </cell>
          <cell r="AY64">
            <v>157120</v>
          </cell>
          <cell r="AZ64">
            <v>0</v>
          </cell>
          <cell r="BA64">
            <v>0</v>
          </cell>
          <cell r="BB64">
            <v>0</v>
          </cell>
          <cell r="BC64">
            <v>0</v>
          </cell>
          <cell r="BD64">
            <v>0</v>
          </cell>
          <cell r="BE64">
            <v>0</v>
          </cell>
          <cell r="BF64">
            <v>0</v>
          </cell>
          <cell r="BG64">
            <v>0</v>
          </cell>
          <cell r="BH64">
            <v>0</v>
          </cell>
          <cell r="BI64">
            <v>0</v>
          </cell>
          <cell r="BJ64">
            <v>0</v>
          </cell>
          <cell r="BK64">
            <v>0</v>
          </cell>
          <cell r="BL64">
            <v>157120</v>
          </cell>
          <cell r="BM64">
            <v>0</v>
          </cell>
          <cell r="BN64">
            <v>0</v>
          </cell>
          <cell r="BO64">
            <v>157120</v>
          </cell>
          <cell r="BP64">
            <v>314240</v>
          </cell>
          <cell r="BQ64">
            <v>0</v>
          </cell>
          <cell r="BR64">
            <v>0</v>
          </cell>
          <cell r="BS64">
            <v>314240</v>
          </cell>
        </row>
        <row r="65">
          <cell r="B65" t="str">
            <v>21400</v>
          </cell>
          <cell r="C65" t="str">
            <v>REP. INDONESIA</v>
          </cell>
          <cell r="D65" t="str">
            <v>C.I.D.A, TORONTO</v>
          </cell>
          <cell r="E65" t="str">
            <v>3</v>
          </cell>
          <cell r="F65" t="str">
            <v>CANADA</v>
          </cell>
          <cell r="G65" t="str">
            <v>CAD</v>
          </cell>
          <cell r="H65">
            <v>0</v>
          </cell>
          <cell r="I65">
            <v>0</v>
          </cell>
          <cell r="J65">
            <v>0</v>
          </cell>
          <cell r="K65">
            <v>0</v>
          </cell>
          <cell r="L65">
            <v>0</v>
          </cell>
          <cell r="M65">
            <v>0</v>
          </cell>
          <cell r="N65">
            <v>0</v>
          </cell>
          <cell r="O65">
            <v>0</v>
          </cell>
          <cell r="P65">
            <v>170016</v>
          </cell>
          <cell r="Q65">
            <v>0</v>
          </cell>
          <cell r="R65">
            <v>0</v>
          </cell>
          <cell r="S65">
            <v>170016</v>
          </cell>
          <cell r="T65">
            <v>170016</v>
          </cell>
          <cell r="U65">
            <v>0</v>
          </cell>
          <cell r="V65">
            <v>0</v>
          </cell>
          <cell r="W65">
            <v>170016</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170016</v>
          </cell>
          <cell r="AW65">
            <v>0</v>
          </cell>
          <cell r="AX65">
            <v>0</v>
          </cell>
          <cell r="AY65">
            <v>170016</v>
          </cell>
          <cell r="AZ65">
            <v>0</v>
          </cell>
          <cell r="BA65">
            <v>0</v>
          </cell>
          <cell r="BB65">
            <v>0</v>
          </cell>
          <cell r="BC65">
            <v>0</v>
          </cell>
          <cell r="BD65">
            <v>0</v>
          </cell>
          <cell r="BE65">
            <v>0</v>
          </cell>
          <cell r="BF65">
            <v>0</v>
          </cell>
          <cell r="BG65">
            <v>0</v>
          </cell>
          <cell r="BH65">
            <v>0</v>
          </cell>
          <cell r="BI65">
            <v>0</v>
          </cell>
          <cell r="BJ65">
            <v>0</v>
          </cell>
          <cell r="BK65">
            <v>0</v>
          </cell>
          <cell r="BL65">
            <v>170016</v>
          </cell>
          <cell r="BM65">
            <v>0</v>
          </cell>
          <cell r="BN65">
            <v>0</v>
          </cell>
          <cell r="BO65">
            <v>170016</v>
          </cell>
          <cell r="BP65">
            <v>340032</v>
          </cell>
          <cell r="BQ65">
            <v>0</v>
          </cell>
          <cell r="BR65">
            <v>0</v>
          </cell>
          <cell r="BS65">
            <v>340032</v>
          </cell>
        </row>
        <row r="66">
          <cell r="B66" t="str">
            <v>21700</v>
          </cell>
          <cell r="C66" t="str">
            <v>REP. INDONESIA</v>
          </cell>
          <cell r="D66" t="str">
            <v>C.I.D.A, TORONTO</v>
          </cell>
          <cell r="E66" t="str">
            <v>3</v>
          </cell>
          <cell r="F66" t="str">
            <v>CANADA</v>
          </cell>
          <cell r="G66" t="str">
            <v>CAD</v>
          </cell>
          <cell r="H66">
            <v>0</v>
          </cell>
          <cell r="I66">
            <v>0</v>
          </cell>
          <cell r="J66">
            <v>0</v>
          </cell>
          <cell r="K66">
            <v>0</v>
          </cell>
          <cell r="L66">
            <v>0</v>
          </cell>
          <cell r="M66">
            <v>0</v>
          </cell>
          <cell r="N66">
            <v>0</v>
          </cell>
          <cell r="O66">
            <v>0</v>
          </cell>
          <cell r="P66">
            <v>179026</v>
          </cell>
          <cell r="Q66">
            <v>0</v>
          </cell>
          <cell r="R66">
            <v>0</v>
          </cell>
          <cell r="S66">
            <v>179026</v>
          </cell>
          <cell r="T66">
            <v>179026</v>
          </cell>
          <cell r="U66">
            <v>0</v>
          </cell>
          <cell r="V66">
            <v>0</v>
          </cell>
          <cell r="W66">
            <v>179026</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179026</v>
          </cell>
          <cell r="AW66">
            <v>0</v>
          </cell>
          <cell r="AX66">
            <v>0</v>
          </cell>
          <cell r="AY66">
            <v>179026</v>
          </cell>
          <cell r="AZ66">
            <v>0</v>
          </cell>
          <cell r="BA66">
            <v>0</v>
          </cell>
          <cell r="BB66">
            <v>0</v>
          </cell>
          <cell r="BC66">
            <v>0</v>
          </cell>
          <cell r="BD66">
            <v>0</v>
          </cell>
          <cell r="BE66">
            <v>0</v>
          </cell>
          <cell r="BF66">
            <v>0</v>
          </cell>
          <cell r="BG66">
            <v>0</v>
          </cell>
          <cell r="BH66">
            <v>0</v>
          </cell>
          <cell r="BI66">
            <v>0</v>
          </cell>
          <cell r="BJ66">
            <v>0</v>
          </cell>
          <cell r="BK66">
            <v>0</v>
          </cell>
          <cell r="BL66">
            <v>179026</v>
          </cell>
          <cell r="BM66">
            <v>0</v>
          </cell>
          <cell r="BN66">
            <v>0</v>
          </cell>
          <cell r="BO66">
            <v>179026</v>
          </cell>
          <cell r="BP66">
            <v>358052</v>
          </cell>
          <cell r="BQ66">
            <v>0</v>
          </cell>
          <cell r="BR66">
            <v>0</v>
          </cell>
          <cell r="BS66">
            <v>358052</v>
          </cell>
        </row>
        <row r="67">
          <cell r="B67" t="str">
            <v>20500</v>
          </cell>
          <cell r="C67" t="str">
            <v>REP. INDONESIA</v>
          </cell>
          <cell r="D67" t="str">
            <v>C.I.D.A, TORONTO</v>
          </cell>
          <cell r="E67" t="str">
            <v>3</v>
          </cell>
          <cell r="F67" t="str">
            <v>CANADA</v>
          </cell>
          <cell r="G67" t="str">
            <v>CAD</v>
          </cell>
          <cell r="H67">
            <v>0</v>
          </cell>
          <cell r="I67">
            <v>0</v>
          </cell>
          <cell r="J67">
            <v>0</v>
          </cell>
          <cell r="K67">
            <v>0</v>
          </cell>
          <cell r="L67">
            <v>0</v>
          </cell>
          <cell r="M67">
            <v>0</v>
          </cell>
          <cell r="N67">
            <v>0</v>
          </cell>
          <cell r="O67">
            <v>0</v>
          </cell>
          <cell r="P67">
            <v>196505</v>
          </cell>
          <cell r="Q67">
            <v>0</v>
          </cell>
          <cell r="R67">
            <v>0</v>
          </cell>
          <cell r="S67">
            <v>196505</v>
          </cell>
          <cell r="T67">
            <v>196505</v>
          </cell>
          <cell r="U67">
            <v>0</v>
          </cell>
          <cell r="V67">
            <v>0</v>
          </cell>
          <cell r="W67">
            <v>196505</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196505</v>
          </cell>
          <cell r="AW67">
            <v>0</v>
          </cell>
          <cell r="AX67">
            <v>0</v>
          </cell>
          <cell r="AY67">
            <v>196505</v>
          </cell>
          <cell r="AZ67">
            <v>0</v>
          </cell>
          <cell r="BA67">
            <v>0</v>
          </cell>
          <cell r="BB67">
            <v>0</v>
          </cell>
          <cell r="BC67">
            <v>0</v>
          </cell>
          <cell r="BD67">
            <v>0</v>
          </cell>
          <cell r="BE67">
            <v>0</v>
          </cell>
          <cell r="BF67">
            <v>0</v>
          </cell>
          <cell r="BG67">
            <v>0</v>
          </cell>
          <cell r="BH67">
            <v>0</v>
          </cell>
          <cell r="BI67">
            <v>0</v>
          </cell>
          <cell r="BJ67">
            <v>0</v>
          </cell>
          <cell r="BK67">
            <v>0</v>
          </cell>
          <cell r="BL67">
            <v>196505</v>
          </cell>
          <cell r="BM67">
            <v>0</v>
          </cell>
          <cell r="BN67">
            <v>0</v>
          </cell>
          <cell r="BO67">
            <v>196505</v>
          </cell>
          <cell r="BP67">
            <v>393010</v>
          </cell>
          <cell r="BQ67">
            <v>0</v>
          </cell>
          <cell r="BR67">
            <v>0</v>
          </cell>
          <cell r="BS67">
            <v>393010</v>
          </cell>
        </row>
        <row r="68">
          <cell r="B68" t="str">
            <v>20600</v>
          </cell>
          <cell r="C68" t="str">
            <v>REP. INDONESIA</v>
          </cell>
          <cell r="D68" t="str">
            <v>C.I.D.A, TORONTO</v>
          </cell>
          <cell r="E68" t="str">
            <v>3</v>
          </cell>
          <cell r="F68" t="str">
            <v>CANADA</v>
          </cell>
          <cell r="G68" t="str">
            <v>CAD</v>
          </cell>
          <cell r="H68">
            <v>0</v>
          </cell>
          <cell r="I68">
            <v>0</v>
          </cell>
          <cell r="J68">
            <v>0</v>
          </cell>
          <cell r="K68">
            <v>0</v>
          </cell>
          <cell r="L68">
            <v>0</v>
          </cell>
          <cell r="M68">
            <v>0</v>
          </cell>
          <cell r="N68">
            <v>0</v>
          </cell>
          <cell r="O68">
            <v>0</v>
          </cell>
          <cell r="P68">
            <v>232922</v>
          </cell>
          <cell r="Q68">
            <v>0</v>
          </cell>
          <cell r="R68">
            <v>0</v>
          </cell>
          <cell r="S68">
            <v>232922</v>
          </cell>
          <cell r="T68">
            <v>232922</v>
          </cell>
          <cell r="U68">
            <v>0</v>
          </cell>
          <cell r="V68">
            <v>0</v>
          </cell>
          <cell r="W68">
            <v>232922</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232922</v>
          </cell>
          <cell r="AW68">
            <v>0</v>
          </cell>
          <cell r="AX68">
            <v>0</v>
          </cell>
          <cell r="AY68">
            <v>232922</v>
          </cell>
          <cell r="AZ68">
            <v>0</v>
          </cell>
          <cell r="BA68">
            <v>0</v>
          </cell>
          <cell r="BB68">
            <v>0</v>
          </cell>
          <cell r="BC68">
            <v>0</v>
          </cell>
          <cell r="BD68">
            <v>0</v>
          </cell>
          <cell r="BE68">
            <v>0</v>
          </cell>
          <cell r="BF68">
            <v>0</v>
          </cell>
          <cell r="BG68">
            <v>0</v>
          </cell>
          <cell r="BH68">
            <v>0</v>
          </cell>
          <cell r="BI68">
            <v>0</v>
          </cell>
          <cell r="BJ68">
            <v>0</v>
          </cell>
          <cell r="BK68">
            <v>0</v>
          </cell>
          <cell r="BL68">
            <v>232922</v>
          </cell>
          <cell r="BM68">
            <v>0</v>
          </cell>
          <cell r="BN68">
            <v>0</v>
          </cell>
          <cell r="BO68">
            <v>232922</v>
          </cell>
          <cell r="BP68">
            <v>465844</v>
          </cell>
          <cell r="BQ68">
            <v>0</v>
          </cell>
          <cell r="BR68">
            <v>0</v>
          </cell>
          <cell r="BS68">
            <v>465844</v>
          </cell>
        </row>
        <row r="69">
          <cell r="B69" t="str">
            <v>21800</v>
          </cell>
          <cell r="C69" t="str">
            <v>REP. INDONESIA</v>
          </cell>
          <cell r="D69" t="str">
            <v>C.I.D.A, TORONTO</v>
          </cell>
          <cell r="E69" t="str">
            <v>3</v>
          </cell>
          <cell r="F69" t="str">
            <v>CANADA</v>
          </cell>
          <cell r="G69" t="str">
            <v>CAD</v>
          </cell>
          <cell r="H69">
            <v>0</v>
          </cell>
          <cell r="I69">
            <v>0</v>
          </cell>
          <cell r="J69">
            <v>0</v>
          </cell>
          <cell r="K69">
            <v>0</v>
          </cell>
          <cell r="L69">
            <v>0</v>
          </cell>
          <cell r="M69">
            <v>0</v>
          </cell>
          <cell r="N69">
            <v>0</v>
          </cell>
          <cell r="O69">
            <v>0</v>
          </cell>
          <cell r="P69">
            <v>268150</v>
          </cell>
          <cell r="Q69">
            <v>0</v>
          </cell>
          <cell r="R69">
            <v>0</v>
          </cell>
          <cell r="S69">
            <v>268150</v>
          </cell>
          <cell r="T69">
            <v>268150</v>
          </cell>
          <cell r="U69">
            <v>0</v>
          </cell>
          <cell r="V69">
            <v>0</v>
          </cell>
          <cell r="W69">
            <v>268150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268150</v>
          </cell>
          <cell r="AW69">
            <v>0</v>
          </cell>
          <cell r="AX69">
            <v>0</v>
          </cell>
          <cell r="AY69">
            <v>268150</v>
          </cell>
          <cell r="AZ69">
            <v>0</v>
          </cell>
          <cell r="BA69">
            <v>0</v>
          </cell>
          <cell r="BB69">
            <v>0</v>
          </cell>
          <cell r="BC69">
            <v>0</v>
          </cell>
          <cell r="BD69">
            <v>0</v>
          </cell>
          <cell r="BE69">
            <v>0</v>
          </cell>
          <cell r="BF69">
            <v>0</v>
          </cell>
          <cell r="BG69">
            <v>0</v>
          </cell>
          <cell r="BH69">
            <v>0</v>
          </cell>
          <cell r="BI69">
            <v>0</v>
          </cell>
          <cell r="BJ69">
            <v>0</v>
          </cell>
          <cell r="BK69">
            <v>0</v>
          </cell>
          <cell r="BL69">
            <v>268150</v>
          </cell>
          <cell r="BM69">
            <v>0</v>
          </cell>
          <cell r="BN69">
            <v>0</v>
          </cell>
          <cell r="BO69">
            <v>268150</v>
          </cell>
          <cell r="BP69">
            <v>536300</v>
          </cell>
          <cell r="BQ69">
            <v>0</v>
          </cell>
          <cell r="BR69">
            <v>0</v>
          </cell>
          <cell r="BS69">
            <v>536300</v>
          </cell>
        </row>
        <row r="70">
          <cell r="B70" t="str">
            <v>22100</v>
          </cell>
          <cell r="C70" t="str">
            <v>REP. INDONESIA</v>
          </cell>
          <cell r="D70" t="str">
            <v>C.I.D.A, TORONTO</v>
          </cell>
          <cell r="E70" t="str">
            <v>3</v>
          </cell>
          <cell r="F70" t="str">
            <v>CANADA</v>
          </cell>
          <cell r="G70" t="str">
            <v>CAD</v>
          </cell>
          <cell r="H70">
            <v>0</v>
          </cell>
          <cell r="I70">
            <v>0</v>
          </cell>
          <cell r="J70">
            <v>0</v>
          </cell>
          <cell r="K70">
            <v>0</v>
          </cell>
          <cell r="L70">
            <v>0</v>
          </cell>
          <cell r="M70">
            <v>0</v>
          </cell>
          <cell r="N70">
            <v>0</v>
          </cell>
          <cell r="O70">
            <v>0</v>
          </cell>
          <cell r="P70">
            <v>425040</v>
          </cell>
          <cell r="Q70">
            <v>0</v>
          </cell>
          <cell r="R70">
            <v>0</v>
          </cell>
          <cell r="S70">
            <v>425040</v>
          </cell>
          <cell r="T70">
            <v>425040</v>
          </cell>
          <cell r="U70">
            <v>0</v>
          </cell>
          <cell r="V70">
            <v>0</v>
          </cell>
          <cell r="W70">
            <v>425040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425040</v>
          </cell>
          <cell r="AW70">
            <v>0</v>
          </cell>
          <cell r="AX70">
            <v>0</v>
          </cell>
          <cell r="AY70">
            <v>425040</v>
          </cell>
          <cell r="AZ70">
            <v>0</v>
          </cell>
          <cell r="BA70">
            <v>0</v>
          </cell>
          <cell r="BB70">
            <v>0</v>
          </cell>
          <cell r="BC70">
            <v>0</v>
          </cell>
          <cell r="BD70">
            <v>0</v>
          </cell>
          <cell r="BE70">
            <v>0</v>
          </cell>
          <cell r="BF70">
            <v>0</v>
          </cell>
          <cell r="BG70">
            <v>0</v>
          </cell>
          <cell r="BH70">
            <v>0</v>
          </cell>
          <cell r="BI70">
            <v>0</v>
          </cell>
          <cell r="BJ70">
            <v>0</v>
          </cell>
          <cell r="BK70">
            <v>0</v>
          </cell>
          <cell r="BL70">
            <v>425040</v>
          </cell>
          <cell r="BM70">
            <v>0</v>
          </cell>
          <cell r="BN70">
            <v>0</v>
          </cell>
          <cell r="BO70">
            <v>425040</v>
          </cell>
          <cell r="BP70">
            <v>850080</v>
          </cell>
          <cell r="BQ70">
            <v>0</v>
          </cell>
          <cell r="BR70">
            <v>0</v>
          </cell>
          <cell r="BS70">
            <v>850080</v>
          </cell>
        </row>
        <row r="71">
          <cell r="F71" t="str">
            <v>CANADA Total</v>
          </cell>
          <cell r="H71">
            <v>0</v>
          </cell>
          <cell r="I71">
            <v>0</v>
          </cell>
          <cell r="J71">
            <v>0</v>
          </cell>
          <cell r="K71">
            <v>0</v>
          </cell>
          <cell r="L71">
            <v>0</v>
          </cell>
          <cell r="M71">
            <v>0</v>
          </cell>
          <cell r="N71">
            <v>0</v>
          </cell>
          <cell r="O71">
            <v>0</v>
          </cell>
          <cell r="P71">
            <v>2368543</v>
          </cell>
          <cell r="Q71">
            <v>0</v>
          </cell>
          <cell r="R71">
            <v>0</v>
          </cell>
          <cell r="S71">
            <v>2368543</v>
          </cell>
          <cell r="T71">
            <v>2368543</v>
          </cell>
          <cell r="U71">
            <v>0</v>
          </cell>
          <cell r="V71">
            <v>0</v>
          </cell>
          <cell r="W71">
            <v>2368543</v>
          </cell>
          <cell r="X71">
            <v>0</v>
          </cell>
          <cell r="Y71">
            <v>0</v>
          </cell>
          <cell r="Z71">
            <v>0</v>
          </cell>
          <cell r="AA71">
            <v>0</v>
          </cell>
          <cell r="AB71">
            <v>0</v>
          </cell>
          <cell r="AC71">
            <v>0</v>
          </cell>
          <cell r="AD71">
            <v>0</v>
          </cell>
          <cell r="AE71">
            <v>0</v>
          </cell>
          <cell r="AF71">
            <v>84543</v>
          </cell>
          <cell r="AG71">
            <v>0</v>
          </cell>
          <cell r="AH71">
            <v>0</v>
          </cell>
          <cell r="AI71">
            <v>84543</v>
          </cell>
          <cell r="AJ71">
            <v>84543</v>
          </cell>
          <cell r="AK71">
            <v>0</v>
          </cell>
          <cell r="AL71">
            <v>0</v>
          </cell>
          <cell r="AM71">
            <v>84543</v>
          </cell>
          <cell r="AN71">
            <v>0</v>
          </cell>
          <cell r="AO71">
            <v>0</v>
          </cell>
          <cell r="AP71">
            <v>0</v>
          </cell>
          <cell r="AQ71">
            <v>0</v>
          </cell>
          <cell r="AR71">
            <v>0</v>
          </cell>
          <cell r="AS71">
            <v>0</v>
          </cell>
          <cell r="AT71">
            <v>0</v>
          </cell>
          <cell r="AU71">
            <v>0</v>
          </cell>
          <cell r="AV71">
            <v>2368543</v>
          </cell>
          <cell r="AW71">
            <v>0</v>
          </cell>
          <cell r="AX71">
            <v>0</v>
          </cell>
          <cell r="AY71">
            <v>2368543</v>
          </cell>
          <cell r="AZ71">
            <v>0</v>
          </cell>
          <cell r="BA71">
            <v>0</v>
          </cell>
          <cell r="BB71">
            <v>0</v>
          </cell>
          <cell r="BC71">
            <v>0</v>
          </cell>
          <cell r="BD71">
            <v>0</v>
          </cell>
          <cell r="BE71">
            <v>0</v>
          </cell>
          <cell r="BF71">
            <v>0</v>
          </cell>
          <cell r="BG71">
            <v>0</v>
          </cell>
          <cell r="BH71">
            <v>84543</v>
          </cell>
          <cell r="BI71">
            <v>0</v>
          </cell>
          <cell r="BJ71">
            <v>0</v>
          </cell>
          <cell r="BK71">
            <v>84543</v>
          </cell>
          <cell r="BL71">
            <v>2453086</v>
          </cell>
          <cell r="BM71">
            <v>0</v>
          </cell>
          <cell r="BN71">
            <v>0</v>
          </cell>
          <cell r="BO71">
            <v>2453086</v>
          </cell>
          <cell r="BP71">
            <v>4906172</v>
          </cell>
          <cell r="BQ71">
            <v>0</v>
          </cell>
          <cell r="BR71">
            <v>0</v>
          </cell>
          <cell r="BS71">
            <v>4906172</v>
          </cell>
        </row>
        <row r="72">
          <cell r="B72" t="str">
            <v>30200</v>
          </cell>
          <cell r="C72" t="str">
            <v>REP. INDONESIA</v>
          </cell>
          <cell r="D72" t="str">
            <v>DENMARKS NAT.BANK,COPENHAGEN</v>
          </cell>
          <cell r="E72" t="str">
            <v>3</v>
          </cell>
          <cell r="F72" t="str">
            <v>DENMARK (INC FAERO ISLANDS)</v>
          </cell>
          <cell r="G72" t="str">
            <v>DKK</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87003</v>
          </cell>
          <cell r="Y72">
            <v>0</v>
          </cell>
          <cell r="Z72">
            <v>0</v>
          </cell>
          <cell r="AA72">
            <v>87003</v>
          </cell>
          <cell r="AB72">
            <v>0</v>
          </cell>
          <cell r="AC72">
            <v>0</v>
          </cell>
          <cell r="AD72">
            <v>0</v>
          </cell>
          <cell r="AE72">
            <v>0</v>
          </cell>
          <cell r="AF72">
            <v>0</v>
          </cell>
          <cell r="AG72">
            <v>0</v>
          </cell>
          <cell r="AH72">
            <v>0</v>
          </cell>
          <cell r="AI72">
            <v>0</v>
          </cell>
          <cell r="AJ72">
            <v>87003</v>
          </cell>
          <cell r="AK72">
            <v>0</v>
          </cell>
          <cell r="AL72">
            <v>0</v>
          </cell>
          <cell r="AM72">
            <v>87003</v>
          </cell>
          <cell r="AN72">
            <v>0</v>
          </cell>
          <cell r="AO72">
            <v>0</v>
          </cell>
          <cell r="AP72">
            <v>0</v>
          </cell>
          <cell r="AQ72">
            <v>0</v>
          </cell>
          <cell r="AR72">
            <v>0</v>
          </cell>
          <cell r="AS72">
            <v>0</v>
          </cell>
          <cell r="AT72">
            <v>0</v>
          </cell>
          <cell r="AU72">
            <v>0</v>
          </cell>
          <cell r="AV72">
            <v>0</v>
          </cell>
          <cell r="AW72">
            <v>0</v>
          </cell>
          <cell r="AX72">
            <v>0</v>
          </cell>
          <cell r="AY72">
            <v>0</v>
          </cell>
          <cell r="AZ72">
            <v>87003</v>
          </cell>
          <cell r="BA72">
            <v>0</v>
          </cell>
          <cell r="BB72">
            <v>0</v>
          </cell>
          <cell r="BC72">
            <v>87003</v>
          </cell>
          <cell r="BD72">
            <v>0</v>
          </cell>
          <cell r="BE72">
            <v>0</v>
          </cell>
          <cell r="BF72">
            <v>0</v>
          </cell>
          <cell r="BG72">
            <v>0</v>
          </cell>
          <cell r="BH72">
            <v>0</v>
          </cell>
          <cell r="BI72">
            <v>0</v>
          </cell>
          <cell r="BJ72">
            <v>0</v>
          </cell>
          <cell r="BK72">
            <v>0</v>
          </cell>
          <cell r="BL72">
            <v>87003</v>
          </cell>
          <cell r="BM72">
            <v>0</v>
          </cell>
          <cell r="BN72">
            <v>0</v>
          </cell>
          <cell r="BO72">
            <v>87003</v>
          </cell>
          <cell r="BP72">
            <v>174006</v>
          </cell>
          <cell r="BQ72">
            <v>0</v>
          </cell>
          <cell r="BR72">
            <v>0</v>
          </cell>
          <cell r="BS72">
            <v>174006</v>
          </cell>
        </row>
        <row r="73">
          <cell r="B73" t="str">
            <v>30300</v>
          </cell>
          <cell r="C73" t="str">
            <v>REP. INDONESIA</v>
          </cell>
          <cell r="D73" t="str">
            <v>DENMARKS NAT.BANK,COPENHAGEN</v>
          </cell>
          <cell r="E73" t="str">
            <v>3</v>
          </cell>
          <cell r="F73" t="str">
            <v>DENMARK (INC FAERO ISLANDS)</v>
          </cell>
          <cell r="G73" t="str">
            <v>DKK</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145005</v>
          </cell>
          <cell r="Y73">
            <v>0</v>
          </cell>
          <cell r="Z73">
            <v>0</v>
          </cell>
          <cell r="AA73">
            <v>145005</v>
          </cell>
          <cell r="AB73">
            <v>0</v>
          </cell>
          <cell r="AC73">
            <v>0</v>
          </cell>
          <cell r="AD73">
            <v>0</v>
          </cell>
          <cell r="AE73">
            <v>0</v>
          </cell>
          <cell r="AF73">
            <v>0</v>
          </cell>
          <cell r="AG73">
            <v>0</v>
          </cell>
          <cell r="AH73">
            <v>0</v>
          </cell>
          <cell r="AI73">
            <v>0</v>
          </cell>
          <cell r="AJ73">
            <v>145005</v>
          </cell>
          <cell r="AK73">
            <v>0</v>
          </cell>
          <cell r="AL73">
            <v>0</v>
          </cell>
          <cell r="AM73">
            <v>145005</v>
          </cell>
          <cell r="AN73">
            <v>0</v>
          </cell>
          <cell r="AO73">
            <v>0</v>
          </cell>
          <cell r="AP73">
            <v>0</v>
          </cell>
          <cell r="AQ73">
            <v>0</v>
          </cell>
          <cell r="AR73">
            <v>0</v>
          </cell>
          <cell r="AS73">
            <v>0</v>
          </cell>
          <cell r="AT73">
            <v>0</v>
          </cell>
          <cell r="AU73">
            <v>0</v>
          </cell>
          <cell r="AV73">
            <v>0</v>
          </cell>
          <cell r="AW73">
            <v>0</v>
          </cell>
          <cell r="AX73">
            <v>0</v>
          </cell>
          <cell r="AY73">
            <v>0</v>
          </cell>
          <cell r="AZ73">
            <v>145005</v>
          </cell>
          <cell r="BA73">
            <v>0</v>
          </cell>
          <cell r="BB73">
            <v>0</v>
          </cell>
          <cell r="BC73">
            <v>145005</v>
          </cell>
          <cell r="BD73">
            <v>0</v>
          </cell>
          <cell r="BE73">
            <v>0</v>
          </cell>
          <cell r="BF73">
            <v>0</v>
          </cell>
          <cell r="BG73">
            <v>0</v>
          </cell>
          <cell r="BH73">
            <v>0</v>
          </cell>
          <cell r="BI73">
            <v>0</v>
          </cell>
          <cell r="BJ73">
            <v>0</v>
          </cell>
          <cell r="BK73">
            <v>0</v>
          </cell>
          <cell r="BL73">
            <v>145005</v>
          </cell>
          <cell r="BM73">
            <v>0</v>
          </cell>
          <cell r="BN73">
            <v>0</v>
          </cell>
          <cell r="BO73">
            <v>145005</v>
          </cell>
          <cell r="BP73">
            <v>290010</v>
          </cell>
          <cell r="BQ73">
            <v>0</v>
          </cell>
          <cell r="BR73">
            <v>0</v>
          </cell>
          <cell r="BS73">
            <v>290010</v>
          </cell>
        </row>
        <row r="74">
          <cell r="B74" t="str">
            <v>30400</v>
          </cell>
          <cell r="C74" t="str">
            <v>REP. INDONESIA</v>
          </cell>
          <cell r="D74" t="str">
            <v>DENMARKS NAT.BANK,COPENHAGEN</v>
          </cell>
          <cell r="E74" t="str">
            <v>3</v>
          </cell>
          <cell r="F74" t="str">
            <v>DENMARK (INC FAERO ISLANDS)</v>
          </cell>
          <cell r="G74" t="str">
            <v>DKK</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483351</v>
          </cell>
          <cell r="Y74">
            <v>0</v>
          </cell>
          <cell r="Z74">
            <v>0</v>
          </cell>
          <cell r="AA74">
            <v>483351</v>
          </cell>
          <cell r="AB74">
            <v>0</v>
          </cell>
          <cell r="AC74">
            <v>0</v>
          </cell>
          <cell r="AD74">
            <v>0</v>
          </cell>
          <cell r="AE74">
            <v>0</v>
          </cell>
          <cell r="AF74">
            <v>0</v>
          </cell>
          <cell r="AG74">
            <v>0</v>
          </cell>
          <cell r="AH74">
            <v>0</v>
          </cell>
          <cell r="AI74">
            <v>0</v>
          </cell>
          <cell r="AJ74">
            <v>483351</v>
          </cell>
          <cell r="AK74">
            <v>0</v>
          </cell>
          <cell r="AL74">
            <v>0</v>
          </cell>
          <cell r="AM74">
            <v>483351</v>
          </cell>
          <cell r="AN74">
            <v>0</v>
          </cell>
          <cell r="AO74">
            <v>0</v>
          </cell>
          <cell r="AP74">
            <v>0</v>
          </cell>
          <cell r="AQ74">
            <v>0</v>
          </cell>
          <cell r="AR74">
            <v>0</v>
          </cell>
          <cell r="AS74">
            <v>0</v>
          </cell>
          <cell r="AT74">
            <v>0</v>
          </cell>
          <cell r="AU74">
            <v>0</v>
          </cell>
          <cell r="AV74">
            <v>0</v>
          </cell>
          <cell r="AW74">
            <v>0</v>
          </cell>
          <cell r="AX74">
            <v>0</v>
          </cell>
          <cell r="AY74">
            <v>0</v>
          </cell>
          <cell r="AZ74">
            <v>483351</v>
          </cell>
          <cell r="BA74">
            <v>0</v>
          </cell>
          <cell r="BB74">
            <v>0</v>
          </cell>
          <cell r="BC74">
            <v>483351</v>
          </cell>
          <cell r="BD74">
            <v>0</v>
          </cell>
          <cell r="BE74">
            <v>0</v>
          </cell>
          <cell r="BF74">
            <v>0</v>
          </cell>
          <cell r="BG74">
            <v>0</v>
          </cell>
          <cell r="BH74">
            <v>0</v>
          </cell>
          <cell r="BI74">
            <v>0</v>
          </cell>
          <cell r="BJ74">
            <v>0</v>
          </cell>
          <cell r="BK74">
            <v>0</v>
          </cell>
          <cell r="BL74">
            <v>483351</v>
          </cell>
          <cell r="BM74">
            <v>0</v>
          </cell>
          <cell r="BN74">
            <v>0</v>
          </cell>
          <cell r="BO74">
            <v>483351</v>
          </cell>
          <cell r="BP74">
            <v>966702</v>
          </cell>
          <cell r="BQ74">
            <v>0</v>
          </cell>
          <cell r="BR74">
            <v>0</v>
          </cell>
          <cell r="BS74">
            <v>966702</v>
          </cell>
        </row>
        <row r="75">
          <cell r="F75" t="str">
            <v>DENMARK (INC FAERO ISLANDS) Total</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715359</v>
          </cell>
          <cell r="Y75">
            <v>0</v>
          </cell>
          <cell r="Z75">
            <v>0</v>
          </cell>
          <cell r="AA75">
            <v>715359</v>
          </cell>
          <cell r="AB75">
            <v>0</v>
          </cell>
          <cell r="AC75">
            <v>0</v>
          </cell>
          <cell r="AD75">
            <v>0</v>
          </cell>
          <cell r="AE75">
            <v>0</v>
          </cell>
          <cell r="AF75">
            <v>0</v>
          </cell>
          <cell r="AG75">
            <v>0</v>
          </cell>
          <cell r="AH75">
            <v>0</v>
          </cell>
          <cell r="AI75">
            <v>0</v>
          </cell>
          <cell r="AJ75">
            <v>715359</v>
          </cell>
          <cell r="AK75">
            <v>0</v>
          </cell>
          <cell r="AL75">
            <v>0</v>
          </cell>
          <cell r="AM75">
            <v>715359</v>
          </cell>
          <cell r="AN75">
            <v>0</v>
          </cell>
          <cell r="AO75">
            <v>0</v>
          </cell>
          <cell r="AP75">
            <v>0</v>
          </cell>
          <cell r="AQ75">
            <v>0</v>
          </cell>
          <cell r="AR75">
            <v>0</v>
          </cell>
          <cell r="AS75">
            <v>0</v>
          </cell>
          <cell r="AT75">
            <v>0</v>
          </cell>
          <cell r="AU75">
            <v>0</v>
          </cell>
          <cell r="AV75">
            <v>0</v>
          </cell>
          <cell r="AW75">
            <v>0</v>
          </cell>
          <cell r="AX75">
            <v>0</v>
          </cell>
          <cell r="AY75">
            <v>0</v>
          </cell>
          <cell r="AZ75">
            <v>715359</v>
          </cell>
          <cell r="BA75">
            <v>0</v>
          </cell>
          <cell r="BB75">
            <v>0</v>
          </cell>
          <cell r="BC75">
            <v>715359</v>
          </cell>
          <cell r="BD75">
            <v>0</v>
          </cell>
          <cell r="BE75">
            <v>0</v>
          </cell>
          <cell r="BF75">
            <v>0</v>
          </cell>
          <cell r="BG75">
            <v>0</v>
          </cell>
          <cell r="BH75">
            <v>0</v>
          </cell>
          <cell r="BI75">
            <v>0</v>
          </cell>
          <cell r="BJ75">
            <v>0</v>
          </cell>
          <cell r="BK75">
            <v>0</v>
          </cell>
          <cell r="BL75">
            <v>715359</v>
          </cell>
          <cell r="BM75">
            <v>0</v>
          </cell>
          <cell r="BN75">
            <v>0</v>
          </cell>
          <cell r="BO75">
            <v>715359</v>
          </cell>
          <cell r="BP75">
            <v>1430718</v>
          </cell>
          <cell r="BQ75">
            <v>0</v>
          </cell>
          <cell r="BR75">
            <v>0</v>
          </cell>
          <cell r="BS75">
            <v>1430718</v>
          </cell>
        </row>
        <row r="76">
          <cell r="B76" t="str">
            <v>50019</v>
          </cell>
          <cell r="C76" t="str">
            <v>REP. INDONESIA</v>
          </cell>
          <cell r="D76" t="str">
            <v>K.F.W., FRANKFURT</v>
          </cell>
          <cell r="E76" t="str">
            <v>3</v>
          </cell>
          <cell r="F76" t="str">
            <v>FEDERAL REPUBLIC OF GERMANY</v>
          </cell>
          <cell r="G76" t="str">
            <v>DEM</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3543</v>
          </cell>
          <cell r="AH76">
            <v>0</v>
          </cell>
          <cell r="AI76">
            <v>3543</v>
          </cell>
          <cell r="AJ76">
            <v>0</v>
          </cell>
          <cell r="AK76">
            <v>3543</v>
          </cell>
          <cell r="AL76">
            <v>0</v>
          </cell>
          <cell r="AM76">
            <v>3543</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3543</v>
          </cell>
          <cell r="BJ76">
            <v>0</v>
          </cell>
          <cell r="BK76">
            <v>3543</v>
          </cell>
          <cell r="BL76">
            <v>0</v>
          </cell>
          <cell r="BM76">
            <v>3543</v>
          </cell>
          <cell r="BN76">
            <v>0</v>
          </cell>
          <cell r="BO76">
            <v>3543</v>
          </cell>
          <cell r="BP76">
            <v>0</v>
          </cell>
          <cell r="BQ76">
            <v>7086</v>
          </cell>
          <cell r="BR76">
            <v>0</v>
          </cell>
          <cell r="BS76">
            <v>7086</v>
          </cell>
        </row>
        <row r="77">
          <cell r="B77" t="str">
            <v>43400</v>
          </cell>
          <cell r="C77" t="str">
            <v>REP. INDONESIA</v>
          </cell>
          <cell r="D77" t="str">
            <v>K.F.W., FRANKFURT</v>
          </cell>
          <cell r="E77" t="str">
            <v>3</v>
          </cell>
          <cell r="F77" t="str">
            <v>FEDERAL REPUBLIC OF GERMANY</v>
          </cell>
          <cell r="G77" t="str">
            <v>DEM</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24350</v>
          </cell>
          <cell r="AG77">
            <v>1704</v>
          </cell>
          <cell r="AH77">
            <v>0</v>
          </cell>
          <cell r="AI77">
            <v>26054</v>
          </cell>
          <cell r="AJ77">
            <v>24350</v>
          </cell>
          <cell r="AK77">
            <v>1704</v>
          </cell>
          <cell r="AL77">
            <v>0</v>
          </cell>
          <cell r="AM77">
            <v>26054</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24350</v>
          </cell>
          <cell r="BI77">
            <v>1461</v>
          </cell>
          <cell r="BJ77">
            <v>0</v>
          </cell>
          <cell r="BK77">
            <v>25811</v>
          </cell>
          <cell r="BL77">
            <v>24350</v>
          </cell>
          <cell r="BM77">
            <v>1461</v>
          </cell>
          <cell r="BN77">
            <v>0</v>
          </cell>
          <cell r="BO77">
            <v>25811</v>
          </cell>
          <cell r="BP77">
            <v>48700</v>
          </cell>
          <cell r="BQ77">
            <v>3165</v>
          </cell>
          <cell r="BR77">
            <v>0</v>
          </cell>
          <cell r="BS77">
            <v>51865</v>
          </cell>
        </row>
        <row r="78">
          <cell r="B78" t="str">
            <v>44000</v>
          </cell>
          <cell r="C78" t="str">
            <v>REP. INDONESIA</v>
          </cell>
          <cell r="D78" t="str">
            <v>K.F.W., FRANKFURT</v>
          </cell>
          <cell r="E78" t="str">
            <v>3</v>
          </cell>
          <cell r="F78" t="str">
            <v>FEDERAL REPUBLIC OF GERMANY</v>
          </cell>
          <cell r="G78" t="str">
            <v>DEM</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27006</v>
          </cell>
          <cell r="AG78">
            <v>2437</v>
          </cell>
          <cell r="AH78">
            <v>0</v>
          </cell>
          <cell r="AI78">
            <v>29443</v>
          </cell>
          <cell r="AJ78">
            <v>27006</v>
          </cell>
          <cell r="AK78">
            <v>2437</v>
          </cell>
          <cell r="AL78">
            <v>0</v>
          </cell>
          <cell r="AM78">
            <v>29443</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27006</v>
          </cell>
          <cell r="BI78">
            <v>2167</v>
          </cell>
          <cell r="BJ78">
            <v>0</v>
          </cell>
          <cell r="BK78">
            <v>29173</v>
          </cell>
          <cell r="BL78">
            <v>27006</v>
          </cell>
          <cell r="BM78">
            <v>2167</v>
          </cell>
          <cell r="BN78">
            <v>0</v>
          </cell>
          <cell r="BO78">
            <v>29173</v>
          </cell>
          <cell r="BP78">
            <v>54012</v>
          </cell>
          <cell r="BQ78">
            <v>4604</v>
          </cell>
          <cell r="BR78">
            <v>0</v>
          </cell>
          <cell r="BS78">
            <v>58616</v>
          </cell>
        </row>
        <row r="79">
          <cell r="B79" t="str">
            <v>50020</v>
          </cell>
          <cell r="C79" t="str">
            <v>REP. INDONESIA</v>
          </cell>
          <cell r="D79" t="str">
            <v>K.F.W., FRANKFURT</v>
          </cell>
          <cell r="E79" t="str">
            <v>3</v>
          </cell>
          <cell r="F79" t="str">
            <v>FEDERAL REPUBLIC OF GERMANY</v>
          </cell>
          <cell r="G79" t="str">
            <v>DEM</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34656</v>
          </cell>
          <cell r="AH79">
            <v>0</v>
          </cell>
          <cell r="AI79">
            <v>34656</v>
          </cell>
          <cell r="AJ79">
            <v>0</v>
          </cell>
          <cell r="AK79">
            <v>34656</v>
          </cell>
          <cell r="AL79">
            <v>0</v>
          </cell>
          <cell r="AM79">
            <v>34656</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34656</v>
          </cell>
          <cell r="BJ79">
            <v>0</v>
          </cell>
          <cell r="BK79">
            <v>34656</v>
          </cell>
          <cell r="BL79">
            <v>0</v>
          </cell>
          <cell r="BM79">
            <v>34656</v>
          </cell>
          <cell r="BN79">
            <v>0</v>
          </cell>
          <cell r="BO79">
            <v>34656</v>
          </cell>
          <cell r="BP79">
            <v>0</v>
          </cell>
          <cell r="BQ79">
            <v>69312</v>
          </cell>
          <cell r="BR79">
            <v>0</v>
          </cell>
          <cell r="BS79">
            <v>69312</v>
          </cell>
        </row>
        <row r="80">
          <cell r="B80" t="str">
            <v>50011</v>
          </cell>
          <cell r="C80" t="str">
            <v>REP. INDONESIA</v>
          </cell>
          <cell r="D80" t="str">
            <v>K.F.W., FRANKFURT</v>
          </cell>
          <cell r="E80" t="str">
            <v>3</v>
          </cell>
          <cell r="F80" t="str">
            <v>FEDERAL REPUBLIC OF GERMANY</v>
          </cell>
          <cell r="G80" t="str">
            <v>DEM</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42656</v>
          </cell>
          <cell r="AH80">
            <v>0</v>
          </cell>
          <cell r="AI80">
            <v>42656</v>
          </cell>
          <cell r="AJ80">
            <v>0</v>
          </cell>
          <cell r="AK80">
            <v>42656</v>
          </cell>
          <cell r="AL80">
            <v>0</v>
          </cell>
          <cell r="AM80">
            <v>42656</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42656</v>
          </cell>
          <cell r="BJ80">
            <v>0</v>
          </cell>
          <cell r="BK80">
            <v>42656</v>
          </cell>
          <cell r="BL80">
            <v>0</v>
          </cell>
          <cell r="BM80">
            <v>42656</v>
          </cell>
          <cell r="BN80">
            <v>0</v>
          </cell>
          <cell r="BO80">
            <v>42656</v>
          </cell>
          <cell r="BP80">
            <v>0</v>
          </cell>
          <cell r="BQ80">
            <v>85312</v>
          </cell>
          <cell r="BR80">
            <v>0</v>
          </cell>
          <cell r="BS80">
            <v>85312</v>
          </cell>
        </row>
        <row r="81">
          <cell r="B81" t="str">
            <v>49100</v>
          </cell>
          <cell r="C81" t="str">
            <v>REP. INDONESIA</v>
          </cell>
          <cell r="D81" t="str">
            <v>K.F.W., FRANKFURT</v>
          </cell>
          <cell r="E81" t="str">
            <v>3</v>
          </cell>
          <cell r="F81" t="str">
            <v>FEDERAL REPUBLIC OF GERMANY</v>
          </cell>
          <cell r="G81" t="str">
            <v>DEM</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33758</v>
          </cell>
          <cell r="AG81">
            <v>8984</v>
          </cell>
          <cell r="AH81">
            <v>0</v>
          </cell>
          <cell r="AI81">
            <v>42742</v>
          </cell>
          <cell r="AJ81">
            <v>33758</v>
          </cell>
          <cell r="AK81">
            <v>8984</v>
          </cell>
          <cell r="AL81">
            <v>0</v>
          </cell>
          <cell r="AM81">
            <v>42742</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33758</v>
          </cell>
          <cell r="BI81">
            <v>8857</v>
          </cell>
          <cell r="BJ81">
            <v>0</v>
          </cell>
          <cell r="BK81">
            <v>42615</v>
          </cell>
          <cell r="BL81">
            <v>33758</v>
          </cell>
          <cell r="BM81">
            <v>8857</v>
          </cell>
          <cell r="BN81">
            <v>0</v>
          </cell>
          <cell r="BO81">
            <v>42615</v>
          </cell>
          <cell r="BP81">
            <v>67516</v>
          </cell>
          <cell r="BQ81">
            <v>17841</v>
          </cell>
          <cell r="BR81">
            <v>0</v>
          </cell>
          <cell r="BS81">
            <v>85357</v>
          </cell>
        </row>
        <row r="82">
          <cell r="B82" t="str">
            <v>49000</v>
          </cell>
          <cell r="C82" t="str">
            <v>REP. INDONESIA</v>
          </cell>
          <cell r="D82" t="str">
            <v>K.F.W., FRANKFURT</v>
          </cell>
          <cell r="E82" t="str">
            <v>3</v>
          </cell>
          <cell r="F82" t="str">
            <v>FEDERAL REPUBLIC OF GERMANY</v>
          </cell>
          <cell r="G82" t="str">
            <v>DEM</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33758</v>
          </cell>
          <cell r="AG82">
            <v>8984</v>
          </cell>
          <cell r="AH82">
            <v>0</v>
          </cell>
          <cell r="AI82">
            <v>42742</v>
          </cell>
          <cell r="AJ82">
            <v>33758</v>
          </cell>
          <cell r="AK82">
            <v>8984</v>
          </cell>
          <cell r="AL82">
            <v>0</v>
          </cell>
          <cell r="AM82">
            <v>42742</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33758</v>
          </cell>
          <cell r="BI82">
            <v>8857</v>
          </cell>
          <cell r="BJ82">
            <v>0</v>
          </cell>
          <cell r="BK82">
            <v>42615</v>
          </cell>
          <cell r="BL82">
            <v>33758</v>
          </cell>
          <cell r="BM82">
            <v>8857</v>
          </cell>
          <cell r="BN82">
            <v>0</v>
          </cell>
          <cell r="BO82">
            <v>42615</v>
          </cell>
          <cell r="BP82">
            <v>67516</v>
          </cell>
          <cell r="BQ82">
            <v>17841</v>
          </cell>
          <cell r="BR82">
            <v>0</v>
          </cell>
          <cell r="BS82">
            <v>85357</v>
          </cell>
        </row>
        <row r="83">
          <cell r="B83" t="str">
            <v>50014</v>
          </cell>
          <cell r="C83" t="str">
            <v>REP. INDONESIA</v>
          </cell>
          <cell r="D83" t="str">
            <v>K.F.W., FRANKFURT</v>
          </cell>
          <cell r="E83" t="str">
            <v>3</v>
          </cell>
          <cell r="F83" t="str">
            <v>FEDERAL REPUBLIC OF GERMANY</v>
          </cell>
          <cell r="G83" t="str">
            <v>DEM</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43803</v>
          </cell>
          <cell r="AH83">
            <v>0</v>
          </cell>
          <cell r="AI83">
            <v>43803</v>
          </cell>
          <cell r="AJ83">
            <v>0</v>
          </cell>
          <cell r="AK83">
            <v>43803</v>
          </cell>
          <cell r="AL83">
            <v>0</v>
          </cell>
          <cell r="AM83">
            <v>43803</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43803</v>
          </cell>
          <cell r="BJ83">
            <v>0</v>
          </cell>
          <cell r="BK83">
            <v>43803</v>
          </cell>
          <cell r="BL83">
            <v>0</v>
          </cell>
          <cell r="BM83">
            <v>43803</v>
          </cell>
          <cell r="BN83">
            <v>0</v>
          </cell>
          <cell r="BO83">
            <v>43803</v>
          </cell>
          <cell r="BP83">
            <v>0</v>
          </cell>
          <cell r="BQ83">
            <v>87606</v>
          </cell>
          <cell r="BR83">
            <v>0</v>
          </cell>
          <cell r="BS83">
            <v>87606</v>
          </cell>
        </row>
        <row r="84">
          <cell r="B84" t="str">
            <v>50022</v>
          </cell>
          <cell r="C84" t="str">
            <v>REP. INDONESIA</v>
          </cell>
          <cell r="D84" t="str">
            <v>K.F.W., FRANKFURT</v>
          </cell>
          <cell r="E84" t="str">
            <v>3</v>
          </cell>
          <cell r="F84" t="str">
            <v>FEDERAL REPUBLIC OF GERMANY</v>
          </cell>
          <cell r="G84" t="str">
            <v>DEM</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51098</v>
          </cell>
          <cell r="AH84">
            <v>0</v>
          </cell>
          <cell r="AI84">
            <v>51098</v>
          </cell>
          <cell r="AJ84">
            <v>0</v>
          </cell>
          <cell r="AK84">
            <v>51098</v>
          </cell>
          <cell r="AL84">
            <v>0</v>
          </cell>
          <cell r="AM84">
            <v>51098</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51098</v>
          </cell>
          <cell r="BJ84">
            <v>0</v>
          </cell>
          <cell r="BK84">
            <v>51098</v>
          </cell>
          <cell r="BL84">
            <v>0</v>
          </cell>
          <cell r="BM84">
            <v>51098</v>
          </cell>
          <cell r="BN84">
            <v>0</v>
          </cell>
          <cell r="BO84">
            <v>51098</v>
          </cell>
          <cell r="BP84">
            <v>0</v>
          </cell>
          <cell r="BQ84">
            <v>102196</v>
          </cell>
          <cell r="BR84">
            <v>0</v>
          </cell>
          <cell r="BS84">
            <v>102196</v>
          </cell>
        </row>
        <row r="85">
          <cell r="B85" t="str">
            <v>42000</v>
          </cell>
          <cell r="C85" t="str">
            <v>REP. INDONESIA</v>
          </cell>
          <cell r="D85" t="str">
            <v>K.F.W., FRANKFURT</v>
          </cell>
          <cell r="E85" t="str">
            <v>3</v>
          </cell>
          <cell r="F85" t="str">
            <v>FEDERAL REPUBLIC OF GERMANY</v>
          </cell>
          <cell r="G85" t="str">
            <v>DEM</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128390</v>
          </cell>
          <cell r="AG85">
            <v>1605</v>
          </cell>
          <cell r="AH85">
            <v>0</v>
          </cell>
          <cell r="AI85">
            <v>129995</v>
          </cell>
          <cell r="AJ85">
            <v>128390</v>
          </cell>
          <cell r="AK85">
            <v>1605</v>
          </cell>
          <cell r="AL85">
            <v>0</v>
          </cell>
          <cell r="AM85">
            <v>129995</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128390</v>
          </cell>
          <cell r="BQ85">
            <v>1605</v>
          </cell>
          <cell r="BR85">
            <v>0</v>
          </cell>
          <cell r="BS85">
            <v>129995</v>
          </cell>
        </row>
        <row r="86">
          <cell r="B86" t="str">
            <v>50006</v>
          </cell>
          <cell r="C86" t="str">
            <v>REP. INDONESIA</v>
          </cell>
          <cell r="D86" t="str">
            <v>K.F.W., FRANKFURT</v>
          </cell>
          <cell r="E86" t="str">
            <v>3</v>
          </cell>
          <cell r="F86" t="str">
            <v>FEDERAL REPUBLIC OF GERMANY</v>
          </cell>
          <cell r="G86" t="str">
            <v>DEM</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65744</v>
          </cell>
          <cell r="AH86">
            <v>0</v>
          </cell>
          <cell r="AI86">
            <v>65744</v>
          </cell>
          <cell r="AJ86">
            <v>0</v>
          </cell>
          <cell r="AK86">
            <v>65744</v>
          </cell>
          <cell r="AL86">
            <v>0</v>
          </cell>
          <cell r="AM86">
            <v>65744</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65744</v>
          </cell>
          <cell r="BJ86">
            <v>0</v>
          </cell>
          <cell r="BK86">
            <v>65744</v>
          </cell>
          <cell r="BL86">
            <v>0</v>
          </cell>
          <cell r="BM86">
            <v>65744</v>
          </cell>
          <cell r="BN86">
            <v>0</v>
          </cell>
          <cell r="BO86">
            <v>65744</v>
          </cell>
          <cell r="BP86">
            <v>0</v>
          </cell>
          <cell r="BQ86">
            <v>131488</v>
          </cell>
          <cell r="BR86">
            <v>0</v>
          </cell>
          <cell r="BS86">
            <v>131488</v>
          </cell>
        </row>
        <row r="87">
          <cell r="B87" t="str">
            <v>46000</v>
          </cell>
          <cell r="C87" t="str">
            <v>REP. INDONESIA</v>
          </cell>
          <cell r="D87" t="str">
            <v>K.F.W., FRANKFURT</v>
          </cell>
          <cell r="E87" t="str">
            <v>3</v>
          </cell>
          <cell r="F87" t="str">
            <v>FEDERAL REPUBLIC OF GERMANY</v>
          </cell>
          <cell r="G87" t="str">
            <v>DEM</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55894</v>
          </cell>
          <cell r="AG87">
            <v>10847</v>
          </cell>
          <cell r="AH87">
            <v>0</v>
          </cell>
          <cell r="AI87">
            <v>66741</v>
          </cell>
          <cell r="AJ87">
            <v>55894</v>
          </cell>
          <cell r="AK87">
            <v>10847</v>
          </cell>
          <cell r="AL87">
            <v>0</v>
          </cell>
          <cell r="AM87">
            <v>66741</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55894</v>
          </cell>
          <cell r="BI87">
            <v>10288</v>
          </cell>
          <cell r="BJ87">
            <v>0</v>
          </cell>
          <cell r="BK87">
            <v>66182</v>
          </cell>
          <cell r="BL87">
            <v>55894</v>
          </cell>
          <cell r="BM87">
            <v>10288</v>
          </cell>
          <cell r="BN87">
            <v>0</v>
          </cell>
          <cell r="BO87">
            <v>66182</v>
          </cell>
          <cell r="BP87">
            <v>111788</v>
          </cell>
          <cell r="BQ87">
            <v>21135</v>
          </cell>
          <cell r="BR87">
            <v>0</v>
          </cell>
          <cell r="BS87">
            <v>132923</v>
          </cell>
        </row>
        <row r="88">
          <cell r="B88" t="str">
            <v>43800</v>
          </cell>
          <cell r="C88" t="str">
            <v>REP. INDONESIA</v>
          </cell>
          <cell r="D88" t="str">
            <v>K.F.W., FRANKFURT</v>
          </cell>
          <cell r="E88" t="str">
            <v>3</v>
          </cell>
          <cell r="F88" t="str">
            <v>FEDERAL REPUBLIC OF GERMANY</v>
          </cell>
          <cell r="G88" t="str">
            <v>DEM</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67515</v>
          </cell>
          <cell r="AG88">
            <v>6076</v>
          </cell>
          <cell r="AH88">
            <v>0</v>
          </cell>
          <cell r="AI88">
            <v>73591</v>
          </cell>
          <cell r="AJ88">
            <v>67515</v>
          </cell>
          <cell r="AK88">
            <v>6076</v>
          </cell>
          <cell r="AL88">
            <v>0</v>
          </cell>
          <cell r="AM88">
            <v>73591</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67515</v>
          </cell>
          <cell r="BI88">
            <v>5401</v>
          </cell>
          <cell r="BJ88">
            <v>0</v>
          </cell>
          <cell r="BK88">
            <v>72916</v>
          </cell>
          <cell r="BL88">
            <v>67515</v>
          </cell>
          <cell r="BM88">
            <v>5401</v>
          </cell>
          <cell r="BN88">
            <v>0</v>
          </cell>
          <cell r="BO88">
            <v>72916</v>
          </cell>
          <cell r="BP88">
            <v>135030</v>
          </cell>
          <cell r="BQ88">
            <v>11477</v>
          </cell>
          <cell r="BR88">
            <v>0</v>
          </cell>
          <cell r="BS88">
            <v>146507</v>
          </cell>
        </row>
        <row r="89">
          <cell r="B89" t="str">
            <v>50021</v>
          </cell>
          <cell r="C89" t="str">
            <v>REP. INDONESIA</v>
          </cell>
          <cell r="D89" t="str">
            <v>K.F.W., FRANKFURT</v>
          </cell>
          <cell r="E89" t="str">
            <v>3</v>
          </cell>
          <cell r="F89" t="str">
            <v>FEDERAL REPUBLIC OF GERMANY</v>
          </cell>
          <cell r="G89" t="str">
            <v>DEM</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81551</v>
          </cell>
          <cell r="AH89">
            <v>0</v>
          </cell>
          <cell r="AI89">
            <v>81551</v>
          </cell>
          <cell r="AJ89">
            <v>0</v>
          </cell>
          <cell r="AK89">
            <v>81551</v>
          </cell>
          <cell r="AL89">
            <v>0</v>
          </cell>
          <cell r="AM89">
            <v>81551</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81551</v>
          </cell>
          <cell r="BJ89">
            <v>0</v>
          </cell>
          <cell r="BK89">
            <v>81551</v>
          </cell>
          <cell r="BL89">
            <v>0</v>
          </cell>
          <cell r="BM89">
            <v>81551</v>
          </cell>
          <cell r="BN89">
            <v>0</v>
          </cell>
          <cell r="BO89">
            <v>81551</v>
          </cell>
          <cell r="BP89">
            <v>0</v>
          </cell>
          <cell r="BQ89">
            <v>163102</v>
          </cell>
          <cell r="BR89">
            <v>0</v>
          </cell>
          <cell r="BS89">
            <v>163102</v>
          </cell>
        </row>
        <row r="90">
          <cell r="B90" t="str">
            <v>42400</v>
          </cell>
          <cell r="C90" t="str">
            <v>REP. INDONESIA</v>
          </cell>
          <cell r="D90" t="str">
            <v>K.F.W., FRANKFURT</v>
          </cell>
          <cell r="E90" t="str">
            <v>3</v>
          </cell>
          <cell r="F90" t="str">
            <v>FEDERAL REPUBLIC OF GERMANY</v>
          </cell>
          <cell r="G90" t="str">
            <v>DEM</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127283</v>
          </cell>
          <cell r="AG90">
            <v>2352</v>
          </cell>
          <cell r="AH90">
            <v>0</v>
          </cell>
          <cell r="AI90">
            <v>129635</v>
          </cell>
          <cell r="AJ90">
            <v>127283</v>
          </cell>
          <cell r="AK90">
            <v>2352</v>
          </cell>
          <cell r="AL90">
            <v>0</v>
          </cell>
          <cell r="AM90">
            <v>129635</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60874</v>
          </cell>
          <cell r="BI90">
            <v>761</v>
          </cell>
          <cell r="BJ90">
            <v>0</v>
          </cell>
          <cell r="BK90">
            <v>61635</v>
          </cell>
          <cell r="BL90">
            <v>60874</v>
          </cell>
          <cell r="BM90">
            <v>761</v>
          </cell>
          <cell r="BN90">
            <v>0</v>
          </cell>
          <cell r="BO90">
            <v>61635</v>
          </cell>
          <cell r="BP90">
            <v>188157</v>
          </cell>
          <cell r="BQ90">
            <v>3113</v>
          </cell>
          <cell r="BR90">
            <v>0</v>
          </cell>
          <cell r="BS90">
            <v>191270</v>
          </cell>
        </row>
        <row r="91">
          <cell r="B91" t="str">
            <v>47100</v>
          </cell>
          <cell r="C91" t="str">
            <v>REP. INDONESIA</v>
          </cell>
          <cell r="D91" t="str">
            <v>K.F.W., FRANKFURT</v>
          </cell>
          <cell r="E91" t="str">
            <v>3</v>
          </cell>
          <cell r="F91" t="str">
            <v>FEDERAL REPUBLIC OF GERMANY</v>
          </cell>
          <cell r="G91" t="str">
            <v>DEM</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80244</v>
          </cell>
          <cell r="AG91">
            <v>16851</v>
          </cell>
          <cell r="AH91">
            <v>0</v>
          </cell>
          <cell r="AI91">
            <v>97095</v>
          </cell>
          <cell r="AJ91">
            <v>80244</v>
          </cell>
          <cell r="AK91">
            <v>16851</v>
          </cell>
          <cell r="AL91">
            <v>0</v>
          </cell>
          <cell r="AM91">
            <v>97095</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80244</v>
          </cell>
          <cell r="BI91">
            <v>16049</v>
          </cell>
          <cell r="BJ91">
            <v>0</v>
          </cell>
          <cell r="BK91">
            <v>96293</v>
          </cell>
          <cell r="BL91">
            <v>80244</v>
          </cell>
          <cell r="BM91">
            <v>16049</v>
          </cell>
          <cell r="BN91">
            <v>0</v>
          </cell>
          <cell r="BO91">
            <v>96293</v>
          </cell>
          <cell r="BP91">
            <v>160488</v>
          </cell>
          <cell r="BQ91">
            <v>32900</v>
          </cell>
          <cell r="BR91">
            <v>0</v>
          </cell>
          <cell r="BS91">
            <v>193388</v>
          </cell>
        </row>
        <row r="92">
          <cell r="B92" t="str">
            <v>50010</v>
          </cell>
          <cell r="C92" t="str">
            <v>REP. INDONESIA</v>
          </cell>
          <cell r="D92" t="str">
            <v>K.F.W., FRANKFURT</v>
          </cell>
          <cell r="E92" t="str">
            <v>3</v>
          </cell>
          <cell r="F92" t="str">
            <v>FEDERAL REPUBLIC OF GERMANY</v>
          </cell>
          <cell r="G92" t="str">
            <v>DEM</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110266</v>
          </cell>
          <cell r="AH92">
            <v>0</v>
          </cell>
          <cell r="AI92">
            <v>110266</v>
          </cell>
          <cell r="AJ92">
            <v>0</v>
          </cell>
          <cell r="AK92">
            <v>110266</v>
          </cell>
          <cell r="AL92">
            <v>0</v>
          </cell>
          <cell r="AM92">
            <v>110266</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110266</v>
          </cell>
          <cell r="BJ92">
            <v>0</v>
          </cell>
          <cell r="BK92">
            <v>110266</v>
          </cell>
          <cell r="BL92">
            <v>0</v>
          </cell>
          <cell r="BM92">
            <v>110266</v>
          </cell>
          <cell r="BN92">
            <v>0</v>
          </cell>
          <cell r="BO92">
            <v>110266</v>
          </cell>
          <cell r="BP92">
            <v>0</v>
          </cell>
          <cell r="BQ92">
            <v>220532</v>
          </cell>
          <cell r="BR92">
            <v>0</v>
          </cell>
          <cell r="BS92">
            <v>220532</v>
          </cell>
        </row>
        <row r="93">
          <cell r="B93" t="str">
            <v>46700</v>
          </cell>
          <cell r="C93" t="str">
            <v>REP. INDONESIA</v>
          </cell>
          <cell r="D93" t="str">
            <v>K.F.W., FRANKFURT</v>
          </cell>
          <cell r="E93" t="str">
            <v>3</v>
          </cell>
          <cell r="F93" t="str">
            <v>FEDERAL REPUBLIC OF GERMANY</v>
          </cell>
          <cell r="G93" t="str">
            <v>DEM</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93963</v>
          </cell>
          <cell r="AG93">
            <v>20839</v>
          </cell>
          <cell r="AH93">
            <v>0</v>
          </cell>
          <cell r="AI93">
            <v>114802</v>
          </cell>
          <cell r="AJ93">
            <v>93963</v>
          </cell>
          <cell r="AK93">
            <v>20839</v>
          </cell>
          <cell r="AL93">
            <v>0</v>
          </cell>
          <cell r="AM93">
            <v>114802</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93963</v>
          </cell>
          <cell r="BI93">
            <v>19900</v>
          </cell>
          <cell r="BJ93">
            <v>0</v>
          </cell>
          <cell r="BK93">
            <v>113863</v>
          </cell>
          <cell r="BL93">
            <v>93963</v>
          </cell>
          <cell r="BM93">
            <v>19900</v>
          </cell>
          <cell r="BN93">
            <v>0</v>
          </cell>
          <cell r="BO93">
            <v>113863</v>
          </cell>
          <cell r="BP93">
            <v>187926</v>
          </cell>
          <cell r="BQ93">
            <v>40739</v>
          </cell>
          <cell r="BR93">
            <v>0</v>
          </cell>
          <cell r="BS93">
            <v>228665</v>
          </cell>
        </row>
        <row r="94">
          <cell r="B94" t="str">
            <v>49300</v>
          </cell>
          <cell r="C94" t="str">
            <v>REP. INDONESIA</v>
          </cell>
          <cell r="D94" t="str">
            <v>K.F.W., FRANKFURT</v>
          </cell>
          <cell r="E94" t="str">
            <v>3</v>
          </cell>
          <cell r="F94" t="str">
            <v>FEDERAL REPUBLIC OF GERMANY</v>
          </cell>
          <cell r="G94" t="str">
            <v>DEM</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86331</v>
          </cell>
          <cell r="AG94">
            <v>28511</v>
          </cell>
          <cell r="AH94">
            <v>0</v>
          </cell>
          <cell r="AI94">
            <v>114842</v>
          </cell>
          <cell r="AJ94">
            <v>86331</v>
          </cell>
          <cell r="AK94">
            <v>28511</v>
          </cell>
          <cell r="AL94">
            <v>0</v>
          </cell>
          <cell r="AM94">
            <v>114842</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86331</v>
          </cell>
          <cell r="BI94">
            <v>27648</v>
          </cell>
          <cell r="BJ94">
            <v>0</v>
          </cell>
          <cell r="BK94">
            <v>113979</v>
          </cell>
          <cell r="BL94">
            <v>86331</v>
          </cell>
          <cell r="BM94">
            <v>27648</v>
          </cell>
          <cell r="BN94">
            <v>0</v>
          </cell>
          <cell r="BO94">
            <v>113979</v>
          </cell>
          <cell r="BP94">
            <v>172662</v>
          </cell>
          <cell r="BQ94">
            <v>56159</v>
          </cell>
          <cell r="BR94">
            <v>0</v>
          </cell>
          <cell r="BS94">
            <v>228821</v>
          </cell>
        </row>
        <row r="95">
          <cell r="B95" t="str">
            <v>48000</v>
          </cell>
          <cell r="C95" t="str">
            <v>REP. INDONESIA</v>
          </cell>
          <cell r="D95" t="str">
            <v>K.F.W., FRANKFURT</v>
          </cell>
          <cell r="E95" t="str">
            <v>3</v>
          </cell>
          <cell r="F95" t="str">
            <v>FEDERAL REPUBLIC OF GERMANY</v>
          </cell>
          <cell r="G95" t="str">
            <v>DEM</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105700</v>
          </cell>
          <cell r="AG95">
            <v>11099</v>
          </cell>
          <cell r="AH95">
            <v>0</v>
          </cell>
          <cell r="AI95">
            <v>116799</v>
          </cell>
          <cell r="AJ95">
            <v>105700</v>
          </cell>
          <cell r="AK95">
            <v>11099</v>
          </cell>
          <cell r="AL95">
            <v>0</v>
          </cell>
          <cell r="AM95">
            <v>116799</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105700</v>
          </cell>
          <cell r="BI95">
            <v>9249</v>
          </cell>
          <cell r="BJ95">
            <v>0</v>
          </cell>
          <cell r="BK95">
            <v>114949</v>
          </cell>
          <cell r="BL95">
            <v>105700</v>
          </cell>
          <cell r="BM95">
            <v>9249</v>
          </cell>
          <cell r="BN95">
            <v>0</v>
          </cell>
          <cell r="BO95">
            <v>114949</v>
          </cell>
          <cell r="BP95">
            <v>211400</v>
          </cell>
          <cell r="BQ95">
            <v>20348</v>
          </cell>
          <cell r="BR95">
            <v>0</v>
          </cell>
          <cell r="BS95">
            <v>231748</v>
          </cell>
        </row>
        <row r="96">
          <cell r="B96" t="str">
            <v>50012</v>
          </cell>
          <cell r="C96" t="str">
            <v>REP. INDONESIA</v>
          </cell>
          <cell r="D96" t="str">
            <v>K.F.W., FRANKFURT</v>
          </cell>
          <cell r="E96" t="str">
            <v>3</v>
          </cell>
          <cell r="F96" t="str">
            <v>FEDERAL REPUBLIC OF GERMANY</v>
          </cell>
          <cell r="G96" t="str">
            <v>DEM</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118005</v>
          </cell>
          <cell r="AH96">
            <v>0</v>
          </cell>
          <cell r="AI96">
            <v>118005</v>
          </cell>
          <cell r="AJ96">
            <v>0</v>
          </cell>
          <cell r="AK96">
            <v>118005</v>
          </cell>
          <cell r="AL96">
            <v>0</v>
          </cell>
          <cell r="AM96">
            <v>118005</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118005</v>
          </cell>
          <cell r="BJ96">
            <v>0</v>
          </cell>
          <cell r="BK96">
            <v>118005</v>
          </cell>
          <cell r="BL96">
            <v>0</v>
          </cell>
          <cell r="BM96">
            <v>118005</v>
          </cell>
          <cell r="BN96">
            <v>0</v>
          </cell>
          <cell r="BO96">
            <v>118005</v>
          </cell>
          <cell r="BP96">
            <v>0</v>
          </cell>
          <cell r="BQ96">
            <v>236010</v>
          </cell>
          <cell r="BR96">
            <v>0</v>
          </cell>
          <cell r="BS96">
            <v>236010</v>
          </cell>
        </row>
        <row r="97">
          <cell r="B97" t="str">
            <v>44400</v>
          </cell>
          <cell r="C97" t="str">
            <v>REP. INDONESIA</v>
          </cell>
          <cell r="D97" t="str">
            <v>K.F.W., FRANKFURT</v>
          </cell>
          <cell r="E97" t="str">
            <v>3</v>
          </cell>
          <cell r="F97" t="str">
            <v>FEDERAL REPUBLIC OF GERMANY</v>
          </cell>
          <cell r="G97" t="str">
            <v>DEM</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112894</v>
          </cell>
          <cell r="AG97">
            <v>11289</v>
          </cell>
          <cell r="AH97">
            <v>0</v>
          </cell>
          <cell r="AI97">
            <v>124183</v>
          </cell>
          <cell r="AJ97">
            <v>112894</v>
          </cell>
          <cell r="AK97">
            <v>11289</v>
          </cell>
          <cell r="AL97">
            <v>0</v>
          </cell>
          <cell r="AM97">
            <v>124183</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112894</v>
          </cell>
          <cell r="BI97">
            <v>10161</v>
          </cell>
          <cell r="BJ97">
            <v>0</v>
          </cell>
          <cell r="BK97">
            <v>123055</v>
          </cell>
          <cell r="BL97">
            <v>112894</v>
          </cell>
          <cell r="BM97">
            <v>10161</v>
          </cell>
          <cell r="BN97">
            <v>0</v>
          </cell>
          <cell r="BO97">
            <v>123055</v>
          </cell>
          <cell r="BP97">
            <v>225788</v>
          </cell>
          <cell r="BQ97">
            <v>21450</v>
          </cell>
          <cell r="BR97">
            <v>0</v>
          </cell>
          <cell r="BS97">
            <v>247238</v>
          </cell>
        </row>
        <row r="98">
          <cell r="B98" t="str">
            <v>44800</v>
          </cell>
          <cell r="C98" t="str">
            <v>REP. INDONESIA</v>
          </cell>
          <cell r="D98" t="str">
            <v>K.F.W., FRANKFURT</v>
          </cell>
          <cell r="E98" t="str">
            <v>3</v>
          </cell>
          <cell r="F98" t="str">
            <v>FEDERAL REPUBLIC OF GERMANY</v>
          </cell>
          <cell r="G98" t="str">
            <v>DEM</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113448</v>
          </cell>
          <cell r="AG98">
            <v>12479</v>
          </cell>
          <cell r="AH98">
            <v>0</v>
          </cell>
          <cell r="AI98">
            <v>125927</v>
          </cell>
          <cell r="AJ98">
            <v>113448</v>
          </cell>
          <cell r="AK98">
            <v>12479</v>
          </cell>
          <cell r="AL98">
            <v>0</v>
          </cell>
          <cell r="AM98">
            <v>125927</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113448</v>
          </cell>
          <cell r="BI98">
            <v>11345</v>
          </cell>
          <cell r="BJ98">
            <v>0</v>
          </cell>
          <cell r="BK98">
            <v>124793</v>
          </cell>
          <cell r="BL98">
            <v>113448</v>
          </cell>
          <cell r="BM98">
            <v>11345</v>
          </cell>
          <cell r="BN98">
            <v>0</v>
          </cell>
          <cell r="BO98">
            <v>124793</v>
          </cell>
          <cell r="BP98">
            <v>226896</v>
          </cell>
          <cell r="BQ98">
            <v>23824</v>
          </cell>
          <cell r="BR98">
            <v>0</v>
          </cell>
          <cell r="BS98">
            <v>250720</v>
          </cell>
        </row>
        <row r="99">
          <cell r="B99" t="str">
            <v>50023</v>
          </cell>
          <cell r="C99" t="str">
            <v>REP. INDONESIA</v>
          </cell>
          <cell r="D99" t="str">
            <v>K.F.W., FRANKFURT</v>
          </cell>
          <cell r="E99" t="str">
            <v>3</v>
          </cell>
          <cell r="F99" t="str">
            <v>FEDERAL REPUBLIC OF GERMANY</v>
          </cell>
          <cell r="G99" t="str">
            <v>DEM</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126140</v>
          </cell>
          <cell r="AH99">
            <v>0</v>
          </cell>
          <cell r="AI99">
            <v>126140</v>
          </cell>
          <cell r="AJ99">
            <v>0</v>
          </cell>
          <cell r="AK99">
            <v>126140</v>
          </cell>
          <cell r="AL99">
            <v>0</v>
          </cell>
          <cell r="AM99">
            <v>126140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126140</v>
          </cell>
          <cell r="BJ99">
            <v>0</v>
          </cell>
          <cell r="BK99">
            <v>126140</v>
          </cell>
          <cell r="BL99">
            <v>0</v>
          </cell>
          <cell r="BM99">
            <v>126140</v>
          </cell>
          <cell r="BN99">
            <v>0</v>
          </cell>
          <cell r="BO99">
            <v>126140</v>
          </cell>
          <cell r="BP99">
            <v>0</v>
          </cell>
          <cell r="BQ99">
            <v>252280</v>
          </cell>
          <cell r="BR99">
            <v>0</v>
          </cell>
          <cell r="BS99">
            <v>252280</v>
          </cell>
        </row>
        <row r="100">
          <cell r="B100" t="str">
            <v>42700</v>
          </cell>
          <cell r="C100" t="str">
            <v>REP. INDONESIA</v>
          </cell>
          <cell r="D100" t="str">
            <v>K.F.W., FRANKFURT</v>
          </cell>
          <cell r="E100" t="str">
            <v>3</v>
          </cell>
          <cell r="F100" t="str">
            <v>FEDERAL REPUBLIC OF GERMANY</v>
          </cell>
          <cell r="G100" t="str">
            <v>DEM</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123409</v>
          </cell>
          <cell r="AG100">
            <v>4386</v>
          </cell>
          <cell r="AH100">
            <v>0</v>
          </cell>
          <cell r="AI100">
            <v>127795</v>
          </cell>
          <cell r="AJ100">
            <v>123409</v>
          </cell>
          <cell r="AK100">
            <v>4386</v>
          </cell>
          <cell r="AL100">
            <v>0</v>
          </cell>
          <cell r="AM100">
            <v>127795</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123409</v>
          </cell>
          <cell r="BI100">
            <v>2843</v>
          </cell>
          <cell r="BJ100">
            <v>0</v>
          </cell>
          <cell r="BK100">
            <v>126252</v>
          </cell>
          <cell r="BL100">
            <v>123409</v>
          </cell>
          <cell r="BM100">
            <v>2843</v>
          </cell>
          <cell r="BN100">
            <v>0</v>
          </cell>
          <cell r="BO100">
            <v>126252</v>
          </cell>
          <cell r="BP100">
            <v>246818</v>
          </cell>
          <cell r="BQ100">
            <v>7229</v>
          </cell>
          <cell r="BR100">
            <v>0</v>
          </cell>
          <cell r="BS100">
            <v>254047</v>
          </cell>
        </row>
        <row r="101">
          <cell r="B101" t="str">
            <v>42800</v>
          </cell>
          <cell r="C101" t="str">
            <v>REP. INDONESIA</v>
          </cell>
          <cell r="D101" t="str">
            <v>K.F.W., FRANKFURT</v>
          </cell>
          <cell r="E101" t="str">
            <v>3</v>
          </cell>
          <cell r="F101" t="str">
            <v>FEDERAL REPUBLIC OF GERMANY</v>
          </cell>
          <cell r="G101" t="str">
            <v>DEM</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123409</v>
          </cell>
          <cell r="AG101">
            <v>4628</v>
          </cell>
          <cell r="AH101">
            <v>0</v>
          </cell>
          <cell r="AI101">
            <v>128037</v>
          </cell>
          <cell r="AJ101">
            <v>123409</v>
          </cell>
          <cell r="AK101">
            <v>4628</v>
          </cell>
          <cell r="AL101">
            <v>0</v>
          </cell>
          <cell r="AM101">
            <v>128037</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123409</v>
          </cell>
          <cell r="BI101">
            <v>3085</v>
          </cell>
          <cell r="BJ101">
            <v>0</v>
          </cell>
          <cell r="BK101">
            <v>126494</v>
          </cell>
          <cell r="BL101">
            <v>123409</v>
          </cell>
          <cell r="BM101">
            <v>3085</v>
          </cell>
          <cell r="BN101">
            <v>0</v>
          </cell>
          <cell r="BO101">
            <v>126494</v>
          </cell>
          <cell r="BP101">
            <v>246818</v>
          </cell>
          <cell r="BQ101">
            <v>7713</v>
          </cell>
          <cell r="BR101">
            <v>0</v>
          </cell>
          <cell r="BS101">
            <v>254531</v>
          </cell>
        </row>
        <row r="102">
          <cell r="B102" t="str">
            <v>50003</v>
          </cell>
          <cell r="C102" t="str">
            <v>REP. INDONESIA</v>
          </cell>
          <cell r="D102" t="str">
            <v>K.F.W., FRANKFURT</v>
          </cell>
          <cell r="E102" t="str">
            <v>3</v>
          </cell>
          <cell r="F102" t="str">
            <v>FEDERAL REPUBLIC OF GERMANY</v>
          </cell>
          <cell r="G102" t="str">
            <v>DEM</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61328</v>
          </cell>
          <cell r="AH102">
            <v>0</v>
          </cell>
          <cell r="AI102">
            <v>61328</v>
          </cell>
          <cell r="AJ102">
            <v>0</v>
          </cell>
          <cell r="AK102">
            <v>61328</v>
          </cell>
          <cell r="AL102">
            <v>0</v>
          </cell>
          <cell r="AM102">
            <v>61328</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149580</v>
          </cell>
          <cell r="BI102">
            <v>61328</v>
          </cell>
          <cell r="BJ102">
            <v>0</v>
          </cell>
          <cell r="BK102">
            <v>210908</v>
          </cell>
          <cell r="BL102">
            <v>149580</v>
          </cell>
          <cell r="BM102">
            <v>61328</v>
          </cell>
          <cell r="BN102">
            <v>0</v>
          </cell>
          <cell r="BO102">
            <v>210908</v>
          </cell>
          <cell r="BP102">
            <v>149580</v>
          </cell>
          <cell r="BQ102">
            <v>122656</v>
          </cell>
          <cell r="BR102">
            <v>0</v>
          </cell>
          <cell r="BS102">
            <v>272236</v>
          </cell>
        </row>
        <row r="103">
          <cell r="B103" t="str">
            <v>46800</v>
          </cell>
          <cell r="C103" t="str">
            <v>REP. INDONESIA</v>
          </cell>
          <cell r="D103" t="str">
            <v>K.F.W., FRANKFURT</v>
          </cell>
          <cell r="E103" t="str">
            <v>3</v>
          </cell>
          <cell r="F103" t="str">
            <v>FEDERAL REPUBLIC OF GERMANY</v>
          </cell>
          <cell r="G103" t="str">
            <v>DEM</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114555</v>
          </cell>
          <cell r="AG103">
            <v>25274</v>
          </cell>
          <cell r="AH103">
            <v>0</v>
          </cell>
          <cell r="AI103">
            <v>139829</v>
          </cell>
          <cell r="AJ103">
            <v>114555</v>
          </cell>
          <cell r="AK103">
            <v>25274</v>
          </cell>
          <cell r="AL103">
            <v>0</v>
          </cell>
          <cell r="AM103">
            <v>139829</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114555</v>
          </cell>
          <cell r="BI103">
            <v>24128</v>
          </cell>
          <cell r="BJ103">
            <v>0</v>
          </cell>
          <cell r="BK103">
            <v>138683</v>
          </cell>
          <cell r="BL103">
            <v>114555</v>
          </cell>
          <cell r="BM103">
            <v>24128</v>
          </cell>
          <cell r="BN103">
            <v>0</v>
          </cell>
          <cell r="BO103">
            <v>138683</v>
          </cell>
          <cell r="BP103">
            <v>229110</v>
          </cell>
          <cell r="BQ103">
            <v>49402</v>
          </cell>
          <cell r="BR103">
            <v>0</v>
          </cell>
          <cell r="BS103">
            <v>278512</v>
          </cell>
        </row>
        <row r="104">
          <cell r="B104" t="str">
            <v>42500</v>
          </cell>
          <cell r="C104" t="str">
            <v>REP. INDONESIA</v>
          </cell>
          <cell r="D104" t="str">
            <v>K.F.W., FRANKFURT</v>
          </cell>
          <cell r="E104" t="str">
            <v>3</v>
          </cell>
          <cell r="F104" t="str">
            <v>FEDERAL REPUBLIC OF GERMANY</v>
          </cell>
          <cell r="G104" t="str">
            <v>DEM</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135584</v>
          </cell>
          <cell r="AG104">
            <v>5084</v>
          </cell>
          <cell r="AH104">
            <v>0</v>
          </cell>
          <cell r="AI104">
            <v>140668</v>
          </cell>
          <cell r="AJ104">
            <v>135584</v>
          </cell>
          <cell r="AK104">
            <v>5084</v>
          </cell>
          <cell r="AL104">
            <v>0</v>
          </cell>
          <cell r="AM104">
            <v>140668</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135584</v>
          </cell>
          <cell r="BI104">
            <v>3390</v>
          </cell>
          <cell r="BJ104">
            <v>0</v>
          </cell>
          <cell r="BK104">
            <v>138974</v>
          </cell>
          <cell r="BL104">
            <v>135584</v>
          </cell>
          <cell r="BM104">
            <v>3390</v>
          </cell>
          <cell r="BN104">
            <v>0</v>
          </cell>
          <cell r="BO104">
            <v>138974</v>
          </cell>
          <cell r="BP104">
            <v>271168</v>
          </cell>
          <cell r="BQ104">
            <v>8474</v>
          </cell>
          <cell r="BR104">
            <v>0</v>
          </cell>
          <cell r="BS104">
            <v>279642</v>
          </cell>
        </row>
        <row r="105">
          <cell r="B105" t="str">
            <v>47800</v>
          </cell>
          <cell r="C105" t="str">
            <v>REP. INDONESIA</v>
          </cell>
          <cell r="D105" t="str">
            <v>K.F.W., FRANKFURT</v>
          </cell>
          <cell r="E105" t="str">
            <v>3</v>
          </cell>
          <cell r="F105" t="str">
            <v>FEDERAL REPUBLIC OF GERMANY</v>
          </cell>
          <cell r="G105" t="str">
            <v>DEM</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107360</v>
          </cell>
          <cell r="AG105">
            <v>30613</v>
          </cell>
          <cell r="AH105">
            <v>0</v>
          </cell>
          <cell r="AI105">
            <v>137973</v>
          </cell>
          <cell r="AJ105">
            <v>107360</v>
          </cell>
          <cell r="AK105">
            <v>30613</v>
          </cell>
          <cell r="AL105">
            <v>0</v>
          </cell>
          <cell r="AM105">
            <v>137973</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120088</v>
          </cell>
          <cell r="BI105">
            <v>29539</v>
          </cell>
          <cell r="BJ105">
            <v>0</v>
          </cell>
          <cell r="BK105">
            <v>149627</v>
          </cell>
          <cell r="BL105">
            <v>120088</v>
          </cell>
          <cell r="BM105">
            <v>29539</v>
          </cell>
          <cell r="BN105">
            <v>0</v>
          </cell>
          <cell r="BO105">
            <v>149627</v>
          </cell>
          <cell r="BP105">
            <v>227448</v>
          </cell>
          <cell r="BQ105">
            <v>60152</v>
          </cell>
          <cell r="BR105">
            <v>0</v>
          </cell>
          <cell r="BS105">
            <v>287600</v>
          </cell>
        </row>
        <row r="106">
          <cell r="B106" t="str">
            <v>47200</v>
          </cell>
          <cell r="C106" t="str">
            <v>REP. INDONESIA</v>
          </cell>
          <cell r="D106" t="str">
            <v>K.F.W., FRANKFURT</v>
          </cell>
          <cell r="E106" t="str">
            <v>3</v>
          </cell>
          <cell r="F106" t="str">
            <v>FEDERAL REPUBLIC OF GERMANY</v>
          </cell>
          <cell r="G106" t="str">
            <v>DEM</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124516</v>
          </cell>
          <cell r="AG106">
            <v>27394</v>
          </cell>
          <cell r="AH106">
            <v>0</v>
          </cell>
          <cell r="AI106">
            <v>151910</v>
          </cell>
          <cell r="AJ106">
            <v>124516</v>
          </cell>
          <cell r="AK106">
            <v>27394</v>
          </cell>
          <cell r="AL106">
            <v>0</v>
          </cell>
          <cell r="AM106">
            <v>151910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124516</v>
          </cell>
          <cell r="BI106">
            <v>26148</v>
          </cell>
          <cell r="BJ106">
            <v>0</v>
          </cell>
          <cell r="BK106">
            <v>150664</v>
          </cell>
          <cell r="BL106">
            <v>124516</v>
          </cell>
          <cell r="BM106">
            <v>26148</v>
          </cell>
          <cell r="BN106">
            <v>0</v>
          </cell>
          <cell r="BO106">
            <v>150664</v>
          </cell>
          <cell r="BP106">
            <v>249032</v>
          </cell>
          <cell r="BQ106">
            <v>53542</v>
          </cell>
          <cell r="BR106">
            <v>0</v>
          </cell>
          <cell r="BS106">
            <v>302574</v>
          </cell>
        </row>
        <row r="107">
          <cell r="B107" t="str">
            <v>45100</v>
          </cell>
          <cell r="C107" t="str">
            <v>REP. INDONESIA</v>
          </cell>
          <cell r="D107" t="str">
            <v>K.F.W., FRANKFURT</v>
          </cell>
          <cell r="E107" t="str">
            <v>3</v>
          </cell>
          <cell r="F107" t="str">
            <v>FEDERAL REPUBLIC OF GERMANY</v>
          </cell>
          <cell r="G107" t="str">
            <v>DEM</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138351</v>
          </cell>
          <cell r="AG107">
            <v>20753</v>
          </cell>
          <cell r="AH107">
            <v>0</v>
          </cell>
          <cell r="AI107">
            <v>159104</v>
          </cell>
          <cell r="AJ107">
            <v>138351</v>
          </cell>
          <cell r="AK107">
            <v>20753</v>
          </cell>
          <cell r="AL107">
            <v>0</v>
          </cell>
          <cell r="AM107">
            <v>159104</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138351</v>
          </cell>
          <cell r="BI107">
            <v>19369</v>
          </cell>
          <cell r="BJ107">
            <v>0</v>
          </cell>
          <cell r="BK107">
            <v>157720</v>
          </cell>
          <cell r="BL107">
            <v>138351</v>
          </cell>
          <cell r="BM107">
            <v>19369</v>
          </cell>
          <cell r="BN107">
            <v>0</v>
          </cell>
          <cell r="BO107">
            <v>157720</v>
          </cell>
          <cell r="BP107">
            <v>276702</v>
          </cell>
          <cell r="BQ107">
            <v>40122</v>
          </cell>
          <cell r="BR107">
            <v>0</v>
          </cell>
          <cell r="BS107">
            <v>316824</v>
          </cell>
        </row>
        <row r="108">
          <cell r="B108" t="str">
            <v>50009</v>
          </cell>
          <cell r="C108" t="str">
            <v>REP. INDONESIA</v>
          </cell>
          <cell r="D108" t="str">
            <v>K.F.W., FRANKFURT</v>
          </cell>
          <cell r="E108" t="str">
            <v>3</v>
          </cell>
          <cell r="F108" t="str">
            <v>FEDERAL REPUBLIC OF GERMANY</v>
          </cell>
          <cell r="G108" t="str">
            <v>DEM</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163946</v>
          </cell>
          <cell r="AH108">
            <v>0</v>
          </cell>
          <cell r="AI108">
            <v>163946</v>
          </cell>
          <cell r="AJ108">
            <v>0</v>
          </cell>
          <cell r="AK108">
            <v>163946</v>
          </cell>
          <cell r="AL108">
            <v>0</v>
          </cell>
          <cell r="AM108">
            <v>163946</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163946</v>
          </cell>
          <cell r="BJ108">
            <v>0</v>
          </cell>
          <cell r="BK108">
            <v>163946</v>
          </cell>
          <cell r="BL108">
            <v>0</v>
          </cell>
          <cell r="BM108">
            <v>163946</v>
          </cell>
          <cell r="BN108">
            <v>0</v>
          </cell>
          <cell r="BO108">
            <v>163946</v>
          </cell>
          <cell r="BP108">
            <v>0</v>
          </cell>
          <cell r="BQ108">
            <v>327892</v>
          </cell>
          <cell r="BR108">
            <v>0</v>
          </cell>
          <cell r="BS108">
            <v>327892</v>
          </cell>
        </row>
        <row r="109">
          <cell r="B109" t="str">
            <v>47500</v>
          </cell>
          <cell r="C109" t="str">
            <v>REP. INDONESIA</v>
          </cell>
          <cell r="D109" t="str">
            <v>K.F.W., FRANKFURT</v>
          </cell>
          <cell r="E109" t="str">
            <v>3</v>
          </cell>
          <cell r="F109" t="str">
            <v>FEDERAL REPUBLIC OF GERMANY</v>
          </cell>
          <cell r="G109" t="str">
            <v>DEM</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138351</v>
          </cell>
          <cell r="AG109">
            <v>30437</v>
          </cell>
          <cell r="AH109">
            <v>0</v>
          </cell>
          <cell r="AI109">
            <v>168788</v>
          </cell>
          <cell r="AJ109">
            <v>138351</v>
          </cell>
          <cell r="AK109">
            <v>30437</v>
          </cell>
          <cell r="AL109">
            <v>0</v>
          </cell>
          <cell r="AM109">
            <v>168788</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138351</v>
          </cell>
          <cell r="BI109">
            <v>29054</v>
          </cell>
          <cell r="BJ109">
            <v>0</v>
          </cell>
          <cell r="BK109">
            <v>167405</v>
          </cell>
          <cell r="BL109">
            <v>138351</v>
          </cell>
          <cell r="BM109">
            <v>29054</v>
          </cell>
          <cell r="BN109">
            <v>0</v>
          </cell>
          <cell r="BO109">
            <v>167405</v>
          </cell>
          <cell r="BP109">
            <v>276702</v>
          </cell>
          <cell r="BQ109">
            <v>59491</v>
          </cell>
          <cell r="BR109">
            <v>0</v>
          </cell>
          <cell r="BS109">
            <v>336193</v>
          </cell>
        </row>
        <row r="110">
          <cell r="B110" t="str">
            <v>44900</v>
          </cell>
          <cell r="C110" t="str">
            <v>REP. INDONESIA</v>
          </cell>
          <cell r="D110" t="str">
            <v>K.F.W., FRANKFURT</v>
          </cell>
          <cell r="E110" t="str">
            <v>3</v>
          </cell>
          <cell r="F110" t="str">
            <v>FEDERAL REPUBLIC OF GERMANY</v>
          </cell>
          <cell r="G110" t="str">
            <v>DEM</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148312</v>
          </cell>
          <cell r="AG110">
            <v>20830</v>
          </cell>
          <cell r="AH110">
            <v>0</v>
          </cell>
          <cell r="AI110">
            <v>169142</v>
          </cell>
          <cell r="AJ110">
            <v>148312</v>
          </cell>
          <cell r="AK110">
            <v>20830</v>
          </cell>
          <cell r="AL110">
            <v>0</v>
          </cell>
          <cell r="AM110">
            <v>169142</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148312</v>
          </cell>
          <cell r="BI110">
            <v>19347</v>
          </cell>
          <cell r="BJ110">
            <v>0</v>
          </cell>
          <cell r="BK110">
            <v>167659</v>
          </cell>
          <cell r="BL110">
            <v>148312</v>
          </cell>
          <cell r="BM110">
            <v>19347</v>
          </cell>
          <cell r="BN110">
            <v>0</v>
          </cell>
          <cell r="BO110">
            <v>167659</v>
          </cell>
          <cell r="BP110">
            <v>296624</v>
          </cell>
          <cell r="BQ110">
            <v>40177</v>
          </cell>
          <cell r="BR110">
            <v>0</v>
          </cell>
          <cell r="BS110">
            <v>336801</v>
          </cell>
        </row>
        <row r="111">
          <cell r="B111" t="str">
            <v>50002</v>
          </cell>
          <cell r="C111" t="str">
            <v>REP. INDONESIA</v>
          </cell>
          <cell r="D111" t="str">
            <v>K.F.W., FRANKFURT</v>
          </cell>
          <cell r="E111" t="str">
            <v>3</v>
          </cell>
          <cell r="F111" t="str">
            <v>FEDERAL REPUBLIC OF GERMANY</v>
          </cell>
          <cell r="G111" t="str">
            <v>DEM</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77240</v>
          </cell>
          <cell r="AH111">
            <v>0</v>
          </cell>
          <cell r="AI111">
            <v>77240</v>
          </cell>
          <cell r="AJ111">
            <v>0</v>
          </cell>
          <cell r="AK111">
            <v>77240</v>
          </cell>
          <cell r="AL111">
            <v>0</v>
          </cell>
          <cell r="AM111">
            <v>77240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193099</v>
          </cell>
          <cell r="BI111">
            <v>77240</v>
          </cell>
          <cell r="BJ111">
            <v>0</v>
          </cell>
          <cell r="BK111">
            <v>270339</v>
          </cell>
          <cell r="BL111">
            <v>193099</v>
          </cell>
          <cell r="BM111">
            <v>77240</v>
          </cell>
          <cell r="BN111">
            <v>0</v>
          </cell>
          <cell r="BO111">
            <v>270339</v>
          </cell>
          <cell r="BP111">
            <v>193099</v>
          </cell>
          <cell r="BQ111">
            <v>154480</v>
          </cell>
          <cell r="BR111">
            <v>0</v>
          </cell>
          <cell r="BS111">
            <v>347579</v>
          </cell>
        </row>
        <row r="112">
          <cell r="B112" t="str">
            <v>42200</v>
          </cell>
          <cell r="C112" t="str">
            <v>REP. INDONESIA</v>
          </cell>
          <cell r="D112" t="str">
            <v>K.F.W., FRANKFURT</v>
          </cell>
          <cell r="E112" t="str">
            <v>3</v>
          </cell>
          <cell r="F112" t="str">
            <v>FEDERAL REPUBLIC OF GERMANY</v>
          </cell>
          <cell r="G112" t="str">
            <v>DEM</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172662</v>
          </cell>
          <cell r="AG112">
            <v>4305</v>
          </cell>
          <cell r="AH112">
            <v>0</v>
          </cell>
          <cell r="AI112">
            <v>176967</v>
          </cell>
          <cell r="AJ112">
            <v>172662</v>
          </cell>
          <cell r="AK112">
            <v>4305</v>
          </cell>
          <cell r="AL112">
            <v>0</v>
          </cell>
          <cell r="AM112">
            <v>176967</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172662</v>
          </cell>
          <cell r="BI112">
            <v>2152</v>
          </cell>
          <cell r="BJ112">
            <v>0</v>
          </cell>
          <cell r="BK112">
            <v>174814</v>
          </cell>
          <cell r="BL112">
            <v>172662</v>
          </cell>
          <cell r="BM112">
            <v>2152</v>
          </cell>
          <cell r="BN112">
            <v>0</v>
          </cell>
          <cell r="BO112">
            <v>174814</v>
          </cell>
          <cell r="BP112">
            <v>345324</v>
          </cell>
          <cell r="BQ112">
            <v>6457</v>
          </cell>
          <cell r="BR112">
            <v>0</v>
          </cell>
          <cell r="BS112">
            <v>351781</v>
          </cell>
        </row>
        <row r="113">
          <cell r="B113" t="str">
            <v>50005</v>
          </cell>
          <cell r="C113" t="str">
            <v>REP. INDONESIA</v>
          </cell>
          <cell r="D113" t="str">
            <v>K.F.W., FRANKFURT</v>
          </cell>
          <cell r="E113" t="str">
            <v>3</v>
          </cell>
          <cell r="F113" t="str">
            <v>FEDERAL REPUBLIC OF GERMANY</v>
          </cell>
          <cell r="G113" t="str">
            <v>DEM</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177089</v>
          </cell>
          <cell r="AH113">
            <v>0</v>
          </cell>
          <cell r="AI113">
            <v>177089</v>
          </cell>
          <cell r="AJ113">
            <v>0</v>
          </cell>
          <cell r="AK113">
            <v>177089</v>
          </cell>
          <cell r="AL113">
            <v>0</v>
          </cell>
          <cell r="AM113">
            <v>177089</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177089</v>
          </cell>
          <cell r="BJ113">
            <v>0</v>
          </cell>
          <cell r="BK113">
            <v>177089</v>
          </cell>
          <cell r="BL113">
            <v>0</v>
          </cell>
          <cell r="BM113">
            <v>177089</v>
          </cell>
          <cell r="BN113">
            <v>0</v>
          </cell>
          <cell r="BO113">
            <v>177089</v>
          </cell>
          <cell r="BP113">
            <v>0</v>
          </cell>
          <cell r="BQ113">
            <v>354178</v>
          </cell>
          <cell r="BR113">
            <v>0</v>
          </cell>
          <cell r="BS113">
            <v>354178</v>
          </cell>
        </row>
        <row r="114">
          <cell r="B114" t="str">
            <v>43900</v>
          </cell>
          <cell r="C114" t="str">
            <v>REP. INDONESIA</v>
          </cell>
          <cell r="D114" t="str">
            <v>K.F.W., FRANKFURT</v>
          </cell>
          <cell r="E114" t="str">
            <v>3</v>
          </cell>
          <cell r="F114" t="str">
            <v>FEDERAL REPUBLIC OF GERMANY</v>
          </cell>
          <cell r="G114" t="str">
            <v>DEM</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171002</v>
          </cell>
          <cell r="AG114">
            <v>15390</v>
          </cell>
          <cell r="AH114">
            <v>0</v>
          </cell>
          <cell r="AI114">
            <v>186392</v>
          </cell>
          <cell r="AJ114">
            <v>171002</v>
          </cell>
          <cell r="AK114">
            <v>15390</v>
          </cell>
          <cell r="AL114">
            <v>0</v>
          </cell>
          <cell r="AM114">
            <v>186392</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171002</v>
          </cell>
          <cell r="BI114">
            <v>13680</v>
          </cell>
          <cell r="BJ114">
            <v>0</v>
          </cell>
          <cell r="BK114">
            <v>184682</v>
          </cell>
          <cell r="BL114">
            <v>171002</v>
          </cell>
          <cell r="BM114">
            <v>13680</v>
          </cell>
          <cell r="BN114">
            <v>0</v>
          </cell>
          <cell r="BO114">
            <v>184682</v>
          </cell>
          <cell r="BP114">
            <v>342004</v>
          </cell>
          <cell r="BQ114">
            <v>29070</v>
          </cell>
          <cell r="BR114">
            <v>0</v>
          </cell>
          <cell r="BS114">
            <v>371074</v>
          </cell>
        </row>
        <row r="115">
          <cell r="B115" t="str">
            <v>49400</v>
          </cell>
          <cell r="C115" t="str">
            <v>REP. INDONESIA</v>
          </cell>
          <cell r="D115" t="str">
            <v>K.F.W., FRANKFURT</v>
          </cell>
          <cell r="E115" t="str">
            <v>3</v>
          </cell>
          <cell r="F115" t="str">
            <v>FEDERAL REPUBLIC OF GERMANY</v>
          </cell>
          <cell r="G115" t="str">
            <v>DEM</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139460</v>
          </cell>
          <cell r="AG115">
            <v>48811</v>
          </cell>
          <cell r="AH115">
            <v>0</v>
          </cell>
          <cell r="AI115">
            <v>188271</v>
          </cell>
          <cell r="AJ115">
            <v>139460</v>
          </cell>
          <cell r="AK115">
            <v>48811</v>
          </cell>
          <cell r="AL115">
            <v>0</v>
          </cell>
          <cell r="AM115">
            <v>188271</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139460</v>
          </cell>
          <cell r="BI115">
            <v>47416</v>
          </cell>
          <cell r="BJ115">
            <v>0</v>
          </cell>
          <cell r="BK115">
            <v>186876</v>
          </cell>
          <cell r="BL115">
            <v>139460</v>
          </cell>
          <cell r="BM115">
            <v>47416</v>
          </cell>
          <cell r="BN115">
            <v>0</v>
          </cell>
          <cell r="BO115">
            <v>186876</v>
          </cell>
          <cell r="BP115">
            <v>278920</v>
          </cell>
          <cell r="BQ115">
            <v>96227</v>
          </cell>
          <cell r="BR115">
            <v>0</v>
          </cell>
          <cell r="BS115">
            <v>375147</v>
          </cell>
        </row>
        <row r="116">
          <cell r="B116" t="str">
            <v>44300</v>
          </cell>
          <cell r="C116" t="str">
            <v>REP. INDONESIA</v>
          </cell>
          <cell r="D116" t="str">
            <v>K.F.W., FRANKFURT</v>
          </cell>
          <cell r="E116" t="str">
            <v>3</v>
          </cell>
          <cell r="F116" t="str">
            <v>FEDERAL REPUBLIC OF GERMANY</v>
          </cell>
          <cell r="G116" t="str">
            <v>DEM</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173769</v>
          </cell>
          <cell r="AG116">
            <v>17377</v>
          </cell>
          <cell r="AH116">
            <v>0</v>
          </cell>
          <cell r="AI116">
            <v>191146</v>
          </cell>
          <cell r="AJ116">
            <v>173769</v>
          </cell>
          <cell r="AK116">
            <v>17377</v>
          </cell>
          <cell r="AL116">
            <v>0</v>
          </cell>
          <cell r="AM116">
            <v>191146</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173769</v>
          </cell>
          <cell r="BI116">
            <v>15639</v>
          </cell>
          <cell r="BJ116">
            <v>0</v>
          </cell>
          <cell r="BK116">
            <v>189408</v>
          </cell>
          <cell r="BL116">
            <v>173769</v>
          </cell>
          <cell r="BM116">
            <v>15639</v>
          </cell>
          <cell r="BN116">
            <v>0</v>
          </cell>
          <cell r="BO116">
            <v>189408</v>
          </cell>
          <cell r="BP116">
            <v>347538</v>
          </cell>
          <cell r="BQ116">
            <v>33016</v>
          </cell>
          <cell r="BR116">
            <v>0</v>
          </cell>
          <cell r="BS116">
            <v>380554</v>
          </cell>
        </row>
        <row r="117">
          <cell r="B117" t="str">
            <v>43000</v>
          </cell>
          <cell r="C117" t="str">
            <v>REP. INDONESIA</v>
          </cell>
          <cell r="D117" t="str">
            <v>K.F.W., FRANKFURT</v>
          </cell>
          <cell r="E117" t="str">
            <v>3</v>
          </cell>
          <cell r="F117" t="str">
            <v>FEDERAL REPUBLIC OF GERMANY</v>
          </cell>
          <cell r="G117" t="str">
            <v>DEM</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188157</v>
          </cell>
          <cell r="AG117">
            <v>11760</v>
          </cell>
          <cell r="AH117">
            <v>0</v>
          </cell>
          <cell r="AI117">
            <v>199917</v>
          </cell>
          <cell r="AJ117">
            <v>188157</v>
          </cell>
          <cell r="AK117">
            <v>11760</v>
          </cell>
          <cell r="AL117">
            <v>0</v>
          </cell>
          <cell r="AM117">
            <v>199917</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188157</v>
          </cell>
          <cell r="BI117">
            <v>9408</v>
          </cell>
          <cell r="BJ117">
            <v>0</v>
          </cell>
          <cell r="BK117">
            <v>197565</v>
          </cell>
          <cell r="BL117">
            <v>188157</v>
          </cell>
          <cell r="BM117">
            <v>9408</v>
          </cell>
          <cell r="BN117">
            <v>0</v>
          </cell>
          <cell r="BO117">
            <v>197565</v>
          </cell>
          <cell r="BP117">
            <v>376314</v>
          </cell>
          <cell r="BQ117">
            <v>21168</v>
          </cell>
          <cell r="BR117">
            <v>0</v>
          </cell>
          <cell r="BS117">
            <v>397482</v>
          </cell>
        </row>
        <row r="118">
          <cell r="B118" t="str">
            <v>44600</v>
          </cell>
          <cell r="C118" t="str">
            <v>REP. INDONESIA</v>
          </cell>
          <cell r="D118" t="str">
            <v>K.F.W., FRANKFURT</v>
          </cell>
          <cell r="E118" t="str">
            <v>3</v>
          </cell>
          <cell r="F118" t="str">
            <v>FEDERAL REPUBLIC OF GERMANY</v>
          </cell>
          <cell r="G118" t="str">
            <v>DEM</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184284</v>
          </cell>
          <cell r="AG118">
            <v>20271</v>
          </cell>
          <cell r="AH118">
            <v>0</v>
          </cell>
          <cell r="AI118">
            <v>204555</v>
          </cell>
          <cell r="AJ118">
            <v>184284</v>
          </cell>
          <cell r="AK118">
            <v>20271</v>
          </cell>
          <cell r="AL118">
            <v>0</v>
          </cell>
          <cell r="AM118">
            <v>204555</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184284</v>
          </cell>
          <cell r="BI118">
            <v>18428</v>
          </cell>
          <cell r="BJ118">
            <v>0</v>
          </cell>
          <cell r="BK118">
            <v>202712</v>
          </cell>
          <cell r="BL118">
            <v>184284</v>
          </cell>
          <cell r="BM118">
            <v>18428</v>
          </cell>
          <cell r="BN118">
            <v>0</v>
          </cell>
          <cell r="BO118">
            <v>202712</v>
          </cell>
          <cell r="BP118">
            <v>368568</v>
          </cell>
          <cell r="BQ118">
            <v>38699</v>
          </cell>
          <cell r="BR118">
            <v>0</v>
          </cell>
          <cell r="BS118">
            <v>407267</v>
          </cell>
        </row>
        <row r="119">
          <cell r="B119" t="str">
            <v>48200</v>
          </cell>
          <cell r="C119" t="str">
            <v>REP. INDONESIA</v>
          </cell>
          <cell r="D119" t="str">
            <v>K.F.W., FRANKFURT</v>
          </cell>
          <cell r="E119" t="str">
            <v>3</v>
          </cell>
          <cell r="F119" t="str">
            <v>FEDERAL REPUBLIC OF GERMANY</v>
          </cell>
          <cell r="G119" t="str">
            <v>DEM</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162140</v>
          </cell>
          <cell r="AG119">
            <v>43647</v>
          </cell>
          <cell r="AH119">
            <v>0</v>
          </cell>
          <cell r="AI119">
            <v>205787</v>
          </cell>
          <cell r="AJ119">
            <v>162140</v>
          </cell>
          <cell r="AK119">
            <v>43647</v>
          </cell>
          <cell r="AL119">
            <v>0</v>
          </cell>
          <cell r="AM119">
            <v>205787</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162140</v>
          </cell>
          <cell r="BI119">
            <v>42026</v>
          </cell>
          <cell r="BJ119">
            <v>0</v>
          </cell>
          <cell r="BK119">
            <v>204166</v>
          </cell>
          <cell r="BL119">
            <v>162140</v>
          </cell>
          <cell r="BM119">
            <v>42026</v>
          </cell>
          <cell r="BN119">
            <v>0</v>
          </cell>
          <cell r="BO119">
            <v>204166</v>
          </cell>
          <cell r="BP119">
            <v>324280</v>
          </cell>
          <cell r="BQ119">
            <v>85673</v>
          </cell>
          <cell r="BR119">
            <v>0</v>
          </cell>
          <cell r="BS119">
            <v>409953</v>
          </cell>
        </row>
        <row r="120">
          <cell r="B120" t="str">
            <v>48300</v>
          </cell>
          <cell r="C120" t="str">
            <v>REP. INDONESIA</v>
          </cell>
          <cell r="D120" t="str">
            <v>K.F.W., FRANKFURT</v>
          </cell>
          <cell r="E120" t="str">
            <v>3</v>
          </cell>
          <cell r="F120" t="str">
            <v>FEDERAL REPUBLIC OF GERMANY</v>
          </cell>
          <cell r="G120" t="str">
            <v>DEM</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161317</v>
          </cell>
          <cell r="AG120">
            <v>46782</v>
          </cell>
          <cell r="AH120">
            <v>0</v>
          </cell>
          <cell r="AI120">
            <v>208099</v>
          </cell>
          <cell r="AJ120">
            <v>161317</v>
          </cell>
          <cell r="AK120">
            <v>46782</v>
          </cell>
          <cell r="AL120">
            <v>0</v>
          </cell>
          <cell r="AM120">
            <v>208099</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161317</v>
          </cell>
          <cell r="BI120">
            <v>45169</v>
          </cell>
          <cell r="BJ120">
            <v>0</v>
          </cell>
          <cell r="BK120">
            <v>206486</v>
          </cell>
          <cell r="BL120">
            <v>161317</v>
          </cell>
          <cell r="BM120">
            <v>45169</v>
          </cell>
          <cell r="BN120">
            <v>0</v>
          </cell>
          <cell r="BO120">
            <v>206486</v>
          </cell>
          <cell r="BP120">
            <v>322634</v>
          </cell>
          <cell r="BQ120">
            <v>91951</v>
          </cell>
          <cell r="BR120">
            <v>0</v>
          </cell>
          <cell r="BS120">
            <v>414585</v>
          </cell>
        </row>
        <row r="121">
          <cell r="B121" t="str">
            <v>43300</v>
          </cell>
          <cell r="C121" t="str">
            <v>REP. INDONESIA</v>
          </cell>
          <cell r="D121" t="str">
            <v>K.F.W., FRANKFURT</v>
          </cell>
          <cell r="E121" t="str">
            <v>3</v>
          </cell>
          <cell r="F121" t="str">
            <v>FEDERAL REPUBLIC OF GERMANY</v>
          </cell>
          <cell r="G121" t="str">
            <v>DEM</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226342</v>
          </cell>
          <cell r="AG121">
            <v>11317</v>
          </cell>
          <cell r="AH121">
            <v>0</v>
          </cell>
          <cell r="AI121">
            <v>237659</v>
          </cell>
          <cell r="AJ121">
            <v>226342</v>
          </cell>
          <cell r="AK121">
            <v>11317</v>
          </cell>
          <cell r="AL121">
            <v>0</v>
          </cell>
          <cell r="AM121">
            <v>237659</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226342</v>
          </cell>
          <cell r="BI121">
            <v>9054</v>
          </cell>
          <cell r="BJ121">
            <v>0</v>
          </cell>
          <cell r="BK121">
            <v>235396</v>
          </cell>
          <cell r="BL121">
            <v>226342</v>
          </cell>
          <cell r="BM121">
            <v>9054</v>
          </cell>
          <cell r="BN121">
            <v>0</v>
          </cell>
          <cell r="BO121">
            <v>235396</v>
          </cell>
          <cell r="BP121">
            <v>452684</v>
          </cell>
          <cell r="BQ121">
            <v>20371</v>
          </cell>
          <cell r="BR121">
            <v>0</v>
          </cell>
          <cell r="BS121">
            <v>473055</v>
          </cell>
        </row>
        <row r="122">
          <cell r="B122" t="str">
            <v>50008</v>
          </cell>
          <cell r="C122" t="str">
            <v>REP. INDONESIA</v>
          </cell>
          <cell r="D122" t="str">
            <v>K.F.W., FRANKFURT</v>
          </cell>
          <cell r="E122" t="str">
            <v>3</v>
          </cell>
          <cell r="F122" t="str">
            <v>FEDERAL REPUBLIC OF GERMANY</v>
          </cell>
          <cell r="G122" t="str">
            <v>DEM</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241098</v>
          </cell>
          <cell r="AH122">
            <v>0</v>
          </cell>
          <cell r="AI122">
            <v>241098</v>
          </cell>
          <cell r="AJ122">
            <v>0</v>
          </cell>
          <cell r="AK122">
            <v>241098</v>
          </cell>
          <cell r="AL122">
            <v>0</v>
          </cell>
          <cell r="AM122">
            <v>241098</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243747</v>
          </cell>
          <cell r="BJ122">
            <v>0</v>
          </cell>
          <cell r="BK122">
            <v>243747</v>
          </cell>
          <cell r="BL122">
            <v>0</v>
          </cell>
          <cell r="BM122">
            <v>243747</v>
          </cell>
          <cell r="BN122">
            <v>0</v>
          </cell>
          <cell r="BO122">
            <v>243747</v>
          </cell>
          <cell r="BP122">
            <v>0</v>
          </cell>
          <cell r="BQ122">
            <v>484845</v>
          </cell>
          <cell r="BR122">
            <v>0</v>
          </cell>
          <cell r="BS122">
            <v>484845</v>
          </cell>
        </row>
        <row r="123">
          <cell r="B123" t="str">
            <v>50015</v>
          </cell>
          <cell r="C123" t="str">
            <v>REP. INDONESIA</v>
          </cell>
          <cell r="D123" t="str">
            <v>K.F.W., FRANKFURT</v>
          </cell>
          <cell r="E123" t="str">
            <v>3</v>
          </cell>
          <cell r="F123" t="str">
            <v>FEDERAL REPUBLIC OF GERMANY</v>
          </cell>
          <cell r="G123" t="str">
            <v>DEM</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247871</v>
          </cell>
          <cell r="AH123">
            <v>0</v>
          </cell>
          <cell r="AI123">
            <v>247871</v>
          </cell>
          <cell r="AJ123">
            <v>0</v>
          </cell>
          <cell r="AK123">
            <v>247871</v>
          </cell>
          <cell r="AL123">
            <v>0</v>
          </cell>
          <cell r="AM123">
            <v>247871</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247871</v>
          </cell>
          <cell r="BJ123">
            <v>0</v>
          </cell>
          <cell r="BK123">
            <v>247871</v>
          </cell>
          <cell r="BL123">
            <v>0</v>
          </cell>
          <cell r="BM123">
            <v>247871</v>
          </cell>
          <cell r="BN123">
            <v>0</v>
          </cell>
          <cell r="BO123">
            <v>247871</v>
          </cell>
          <cell r="BP123">
            <v>0</v>
          </cell>
          <cell r="BQ123">
            <v>495742</v>
          </cell>
          <cell r="BR123">
            <v>0</v>
          </cell>
          <cell r="BS123">
            <v>495742</v>
          </cell>
        </row>
        <row r="124">
          <cell r="B124" t="str">
            <v>47300</v>
          </cell>
          <cell r="C124" t="str">
            <v>REP. INDONESIA</v>
          </cell>
          <cell r="D124" t="str">
            <v>K.F.W., FRANKFURT</v>
          </cell>
          <cell r="E124" t="str">
            <v>3</v>
          </cell>
          <cell r="F124" t="str">
            <v>FEDERAL REPUBLIC OF GERMANY</v>
          </cell>
          <cell r="G124" t="str">
            <v>DEM</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207527</v>
          </cell>
          <cell r="AG124">
            <v>45656</v>
          </cell>
          <cell r="AH124">
            <v>0</v>
          </cell>
          <cell r="AI124">
            <v>253183</v>
          </cell>
          <cell r="AJ124">
            <v>207527</v>
          </cell>
          <cell r="AK124">
            <v>45656</v>
          </cell>
          <cell r="AL124">
            <v>0</v>
          </cell>
          <cell r="AM124">
            <v>253183</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207527</v>
          </cell>
          <cell r="BI124">
            <v>43581</v>
          </cell>
          <cell r="BJ124">
            <v>0</v>
          </cell>
          <cell r="BK124">
            <v>251108</v>
          </cell>
          <cell r="BL124">
            <v>207527</v>
          </cell>
          <cell r="BM124">
            <v>43581</v>
          </cell>
          <cell r="BN124">
            <v>0</v>
          </cell>
          <cell r="BO124">
            <v>251108</v>
          </cell>
          <cell r="BP124">
            <v>415054</v>
          </cell>
          <cell r="BQ124">
            <v>89237</v>
          </cell>
          <cell r="BR124">
            <v>0</v>
          </cell>
          <cell r="BS124">
            <v>504291</v>
          </cell>
        </row>
        <row r="125">
          <cell r="B125" t="str">
            <v>50013</v>
          </cell>
          <cell r="C125" t="str">
            <v>REP. INDONESIA</v>
          </cell>
          <cell r="D125" t="str">
            <v>K.F.W., FRANKFURT</v>
          </cell>
          <cell r="E125" t="str">
            <v>3</v>
          </cell>
          <cell r="F125" t="str">
            <v>FEDERAL REPUBLIC OF GERMANY</v>
          </cell>
          <cell r="G125" t="str">
            <v>DEM</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254566</v>
          </cell>
          <cell r="AH125">
            <v>0</v>
          </cell>
          <cell r="AI125">
            <v>254566</v>
          </cell>
          <cell r="AJ125">
            <v>0</v>
          </cell>
          <cell r="AK125">
            <v>254566</v>
          </cell>
          <cell r="AL125">
            <v>0</v>
          </cell>
          <cell r="AM125">
            <v>254566</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254566</v>
          </cell>
          <cell r="BJ125">
            <v>0</v>
          </cell>
          <cell r="BK125">
            <v>254566</v>
          </cell>
          <cell r="BL125">
            <v>0</v>
          </cell>
          <cell r="BM125">
            <v>254566</v>
          </cell>
          <cell r="BN125">
            <v>0</v>
          </cell>
          <cell r="BO125">
            <v>254566</v>
          </cell>
          <cell r="BP125">
            <v>0</v>
          </cell>
          <cell r="BQ125">
            <v>509132</v>
          </cell>
          <cell r="BR125">
            <v>0</v>
          </cell>
          <cell r="BS125">
            <v>509132</v>
          </cell>
        </row>
        <row r="126">
          <cell r="B126" t="str">
            <v>45200</v>
          </cell>
          <cell r="C126" t="str">
            <v>REP. INDONESIA</v>
          </cell>
          <cell r="D126" t="str">
            <v>K.F.W., FRANKFURT</v>
          </cell>
          <cell r="E126" t="str">
            <v>3</v>
          </cell>
          <cell r="F126" t="str">
            <v>FEDERAL REPUBLIC OF GERMANY</v>
          </cell>
          <cell r="G126" t="str">
            <v>DEM</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226896</v>
          </cell>
          <cell r="AG126">
            <v>34034</v>
          </cell>
          <cell r="AH126">
            <v>0</v>
          </cell>
          <cell r="AI126">
            <v>260930</v>
          </cell>
          <cell r="AJ126">
            <v>226896</v>
          </cell>
          <cell r="AK126">
            <v>34034</v>
          </cell>
          <cell r="AL126">
            <v>0</v>
          </cell>
          <cell r="AM126">
            <v>260930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226896</v>
          </cell>
          <cell r="BI126">
            <v>31765</v>
          </cell>
          <cell r="BJ126">
            <v>0</v>
          </cell>
          <cell r="BK126">
            <v>258661</v>
          </cell>
          <cell r="BL126">
            <v>226896</v>
          </cell>
          <cell r="BM126">
            <v>31765</v>
          </cell>
          <cell r="BN126">
            <v>0</v>
          </cell>
          <cell r="BO126">
            <v>258661</v>
          </cell>
          <cell r="BP126">
            <v>453792</v>
          </cell>
          <cell r="BQ126">
            <v>65799</v>
          </cell>
          <cell r="BR126">
            <v>0</v>
          </cell>
          <cell r="BS126">
            <v>519591</v>
          </cell>
        </row>
        <row r="127">
          <cell r="B127" t="str">
            <v>46400</v>
          </cell>
          <cell r="C127" t="str">
            <v>REP. INDONESIA</v>
          </cell>
          <cell r="D127" t="str">
            <v>K.F.W., FRANKFURT</v>
          </cell>
          <cell r="E127" t="str">
            <v>3</v>
          </cell>
          <cell r="F127" t="str">
            <v>FEDERAL REPUBLIC OF GERMANY</v>
          </cell>
          <cell r="G127" t="str">
            <v>DEM</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216049</v>
          </cell>
          <cell r="AG127">
            <v>45370</v>
          </cell>
          <cell r="AH127">
            <v>0</v>
          </cell>
          <cell r="AI127">
            <v>261419</v>
          </cell>
          <cell r="AJ127">
            <v>216049</v>
          </cell>
          <cell r="AK127">
            <v>45370</v>
          </cell>
          <cell r="AL127">
            <v>0</v>
          </cell>
          <cell r="AM127">
            <v>261419</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216049</v>
          </cell>
          <cell r="BI127">
            <v>43210</v>
          </cell>
          <cell r="BJ127">
            <v>0</v>
          </cell>
          <cell r="BK127">
            <v>259259</v>
          </cell>
          <cell r="BL127">
            <v>216049</v>
          </cell>
          <cell r="BM127">
            <v>43210</v>
          </cell>
          <cell r="BN127">
            <v>0</v>
          </cell>
          <cell r="BO127">
            <v>259259</v>
          </cell>
          <cell r="BP127">
            <v>432098</v>
          </cell>
          <cell r="BQ127">
            <v>88580</v>
          </cell>
          <cell r="BR127">
            <v>0</v>
          </cell>
          <cell r="BS127">
            <v>520678</v>
          </cell>
        </row>
        <row r="128">
          <cell r="B128" t="str">
            <v>47600</v>
          </cell>
          <cell r="C128" t="str">
            <v>REP. INDONESIA</v>
          </cell>
          <cell r="D128" t="str">
            <v>K.F.W., FRANKFURT</v>
          </cell>
          <cell r="E128" t="str">
            <v>3</v>
          </cell>
          <cell r="F128" t="str">
            <v>FEDERAL REPUBLIC OF GERMANY</v>
          </cell>
          <cell r="G128" t="str">
            <v>DEM</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212784</v>
          </cell>
          <cell r="AG128">
            <v>57452</v>
          </cell>
          <cell r="AH128">
            <v>0</v>
          </cell>
          <cell r="AI128">
            <v>270236</v>
          </cell>
          <cell r="AJ128">
            <v>212784</v>
          </cell>
          <cell r="AK128">
            <v>57452</v>
          </cell>
          <cell r="AL128">
            <v>0</v>
          </cell>
          <cell r="AM128">
            <v>270236</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212784</v>
          </cell>
          <cell r="BI128">
            <v>55324</v>
          </cell>
          <cell r="BJ128">
            <v>0</v>
          </cell>
          <cell r="BK128">
            <v>268108</v>
          </cell>
          <cell r="BL128">
            <v>212784</v>
          </cell>
          <cell r="BM128">
            <v>55324</v>
          </cell>
          <cell r="BN128">
            <v>0</v>
          </cell>
          <cell r="BO128">
            <v>268108</v>
          </cell>
          <cell r="BP128">
            <v>425568</v>
          </cell>
          <cell r="BQ128">
            <v>112776</v>
          </cell>
          <cell r="BR128">
            <v>0</v>
          </cell>
          <cell r="BS128">
            <v>538344</v>
          </cell>
        </row>
        <row r="129">
          <cell r="B129" t="str">
            <v>42600</v>
          </cell>
          <cell r="C129" t="str">
            <v>REP. INDONESIA</v>
          </cell>
          <cell r="D129" t="str">
            <v>K.F.W., FRANKFURT</v>
          </cell>
          <cell r="E129" t="str">
            <v>3</v>
          </cell>
          <cell r="F129" t="str">
            <v>FEDERAL REPUBLIC OF GERMANY</v>
          </cell>
          <cell r="G129" t="str">
            <v>DEM</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295518</v>
          </cell>
          <cell r="AG129">
            <v>11082</v>
          </cell>
          <cell r="AH129">
            <v>0</v>
          </cell>
          <cell r="AI129">
            <v>306600</v>
          </cell>
          <cell r="AJ129">
            <v>295518</v>
          </cell>
          <cell r="AK129">
            <v>11082</v>
          </cell>
          <cell r="AL129">
            <v>0</v>
          </cell>
          <cell r="AM129">
            <v>306600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295518</v>
          </cell>
          <cell r="BI129">
            <v>7388</v>
          </cell>
          <cell r="BJ129">
            <v>0</v>
          </cell>
          <cell r="BK129">
            <v>302906</v>
          </cell>
          <cell r="BL129">
            <v>295518</v>
          </cell>
          <cell r="BM129">
            <v>7388</v>
          </cell>
          <cell r="BN129">
            <v>0</v>
          </cell>
          <cell r="BO129">
            <v>302906</v>
          </cell>
          <cell r="BP129">
            <v>591036</v>
          </cell>
          <cell r="BQ129">
            <v>18470</v>
          </cell>
          <cell r="BR129">
            <v>0</v>
          </cell>
          <cell r="BS129">
            <v>609506</v>
          </cell>
        </row>
        <row r="130">
          <cell r="B130" t="str">
            <v>46200</v>
          </cell>
          <cell r="C130" t="str">
            <v>REP. INDONESIA</v>
          </cell>
          <cell r="D130" t="str">
            <v>K.F.W., FRANKFURT</v>
          </cell>
          <cell r="E130" t="str">
            <v>3</v>
          </cell>
          <cell r="F130" t="str">
            <v>FEDERAL REPUBLIC OF GERMANY</v>
          </cell>
          <cell r="G130" t="str">
            <v>DEM</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257333</v>
          </cell>
          <cell r="AG130">
            <v>48893</v>
          </cell>
          <cell r="AH130">
            <v>0</v>
          </cell>
          <cell r="AI130">
            <v>306226</v>
          </cell>
          <cell r="AJ130">
            <v>257333</v>
          </cell>
          <cell r="AK130">
            <v>48893</v>
          </cell>
          <cell r="AL130">
            <v>0</v>
          </cell>
          <cell r="AM130">
            <v>306226</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257333</v>
          </cell>
          <cell r="BI130">
            <v>46320</v>
          </cell>
          <cell r="BJ130">
            <v>0</v>
          </cell>
          <cell r="BK130">
            <v>303653</v>
          </cell>
          <cell r="BL130">
            <v>257333</v>
          </cell>
          <cell r="BM130">
            <v>46320</v>
          </cell>
          <cell r="BN130">
            <v>0</v>
          </cell>
          <cell r="BO130">
            <v>303653</v>
          </cell>
          <cell r="BP130">
            <v>514666</v>
          </cell>
          <cell r="BQ130">
            <v>95213</v>
          </cell>
          <cell r="BR130">
            <v>0</v>
          </cell>
          <cell r="BS130">
            <v>609879</v>
          </cell>
        </row>
        <row r="131">
          <cell r="B131" t="str">
            <v>43600</v>
          </cell>
          <cell r="C131" t="str">
            <v>REP. INDONESIA</v>
          </cell>
          <cell r="D131" t="str">
            <v>K.F.W., FRANKFURT</v>
          </cell>
          <cell r="E131" t="str">
            <v>3</v>
          </cell>
          <cell r="F131" t="str">
            <v>FEDERAL REPUBLIC OF GERMANY</v>
          </cell>
          <cell r="G131" t="str">
            <v>DEM</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293304</v>
          </cell>
          <cell r="AG131">
            <v>20531</v>
          </cell>
          <cell r="AH131">
            <v>0</v>
          </cell>
          <cell r="AI131">
            <v>313835</v>
          </cell>
          <cell r="AJ131">
            <v>293304</v>
          </cell>
          <cell r="AK131">
            <v>20531</v>
          </cell>
          <cell r="AL131">
            <v>0</v>
          </cell>
          <cell r="AM131">
            <v>313835</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293304</v>
          </cell>
          <cell r="BI131">
            <v>17598</v>
          </cell>
          <cell r="BJ131">
            <v>0</v>
          </cell>
          <cell r="BK131">
            <v>310902</v>
          </cell>
          <cell r="BL131">
            <v>293304</v>
          </cell>
          <cell r="BM131">
            <v>17598</v>
          </cell>
          <cell r="BN131">
            <v>0</v>
          </cell>
          <cell r="BO131">
            <v>310902</v>
          </cell>
          <cell r="BP131">
            <v>586608</v>
          </cell>
          <cell r="BQ131">
            <v>38129</v>
          </cell>
          <cell r="BR131">
            <v>0</v>
          </cell>
          <cell r="BS131">
            <v>624737</v>
          </cell>
        </row>
        <row r="132">
          <cell r="B132" t="str">
            <v>50007</v>
          </cell>
          <cell r="C132" t="str">
            <v>REP. INDONESIA</v>
          </cell>
          <cell r="D132" t="str">
            <v>K.F.W., FRANKFURT</v>
          </cell>
          <cell r="E132" t="str">
            <v>3</v>
          </cell>
          <cell r="F132" t="str">
            <v>FEDERAL REPUBLIC OF GERMANY</v>
          </cell>
          <cell r="G132" t="str">
            <v>DEM</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321915</v>
          </cell>
          <cell r="AH132">
            <v>0</v>
          </cell>
          <cell r="AI132">
            <v>321915</v>
          </cell>
          <cell r="AJ132">
            <v>0</v>
          </cell>
          <cell r="AK132">
            <v>321915</v>
          </cell>
          <cell r="AL132">
            <v>0</v>
          </cell>
          <cell r="AM132">
            <v>321915</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321915</v>
          </cell>
          <cell r="BJ132">
            <v>0</v>
          </cell>
          <cell r="BK132">
            <v>321915</v>
          </cell>
          <cell r="BL132">
            <v>0</v>
          </cell>
          <cell r="BM132">
            <v>321915</v>
          </cell>
          <cell r="BN132">
            <v>0</v>
          </cell>
          <cell r="BO132">
            <v>321915</v>
          </cell>
          <cell r="BP132">
            <v>0</v>
          </cell>
          <cell r="BQ132">
            <v>643830</v>
          </cell>
          <cell r="BR132">
            <v>0</v>
          </cell>
          <cell r="BS132">
            <v>643830</v>
          </cell>
        </row>
        <row r="133">
          <cell r="B133" t="str">
            <v>43700</v>
          </cell>
          <cell r="C133" t="str">
            <v>REP. INDONESIA</v>
          </cell>
          <cell r="D133" t="str">
            <v>K.F.W., FRANKFURT</v>
          </cell>
          <cell r="E133" t="str">
            <v>3</v>
          </cell>
          <cell r="F133" t="str">
            <v>FEDERAL REPUBLIC OF GERMANY</v>
          </cell>
          <cell r="G133" t="str">
            <v>DEM</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304372</v>
          </cell>
          <cell r="AG133">
            <v>27864</v>
          </cell>
          <cell r="AH133">
            <v>0</v>
          </cell>
          <cell r="AI133">
            <v>332236</v>
          </cell>
          <cell r="AJ133">
            <v>304372</v>
          </cell>
          <cell r="AK133">
            <v>27864</v>
          </cell>
          <cell r="AL133">
            <v>0</v>
          </cell>
          <cell r="AM133">
            <v>332236</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307139</v>
          </cell>
          <cell r="BI133">
            <v>24820</v>
          </cell>
          <cell r="BJ133">
            <v>0</v>
          </cell>
          <cell r="BK133">
            <v>331959</v>
          </cell>
          <cell r="BL133">
            <v>307139</v>
          </cell>
          <cell r="BM133">
            <v>24820</v>
          </cell>
          <cell r="BN133">
            <v>0</v>
          </cell>
          <cell r="BO133">
            <v>331959</v>
          </cell>
          <cell r="BP133">
            <v>611511</v>
          </cell>
          <cell r="BQ133">
            <v>52684</v>
          </cell>
          <cell r="BR133">
            <v>0</v>
          </cell>
          <cell r="BS133">
            <v>664195</v>
          </cell>
        </row>
        <row r="134">
          <cell r="B134" t="str">
            <v>45400</v>
          </cell>
          <cell r="C134" t="str">
            <v>REP. INDONESIA</v>
          </cell>
          <cell r="D134" t="str">
            <v>K.F.W., FRANKFURT</v>
          </cell>
          <cell r="E134" t="str">
            <v>3</v>
          </cell>
          <cell r="F134" t="str">
            <v>FEDERAL REPUBLIC OF GERMANY</v>
          </cell>
          <cell r="G134" t="str">
            <v>DEM</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255673</v>
          </cell>
          <cell r="AG134">
            <v>95877</v>
          </cell>
          <cell r="AH134">
            <v>0</v>
          </cell>
          <cell r="AI134">
            <v>351550</v>
          </cell>
          <cell r="AJ134">
            <v>255673</v>
          </cell>
          <cell r="AK134">
            <v>95877</v>
          </cell>
          <cell r="AL134">
            <v>0</v>
          </cell>
          <cell r="AM134">
            <v>351550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255673</v>
          </cell>
          <cell r="BI134">
            <v>92042</v>
          </cell>
          <cell r="BJ134">
            <v>0</v>
          </cell>
          <cell r="BK134">
            <v>347715</v>
          </cell>
          <cell r="BL134">
            <v>255673</v>
          </cell>
          <cell r="BM134">
            <v>92042</v>
          </cell>
          <cell r="BN134">
            <v>0</v>
          </cell>
          <cell r="BO134">
            <v>347715</v>
          </cell>
          <cell r="BP134">
            <v>511346</v>
          </cell>
          <cell r="BQ134">
            <v>187919</v>
          </cell>
          <cell r="BR134">
            <v>0</v>
          </cell>
          <cell r="BS134">
            <v>699265</v>
          </cell>
        </row>
        <row r="135">
          <cell r="B135" t="str">
            <v>46600</v>
          </cell>
          <cell r="C135" t="str">
            <v>REP. INDONESIA</v>
          </cell>
          <cell r="D135" t="str">
            <v>K.F.W., FRANKFURT</v>
          </cell>
          <cell r="E135" t="str">
            <v>3</v>
          </cell>
          <cell r="F135" t="str">
            <v>FEDERAL REPUBLIC OF GERMANY</v>
          </cell>
          <cell r="G135" t="str">
            <v>DEM</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308246</v>
          </cell>
          <cell r="AG135">
            <v>67870</v>
          </cell>
          <cell r="AH135">
            <v>0</v>
          </cell>
          <cell r="AI135">
            <v>376116</v>
          </cell>
          <cell r="AJ135">
            <v>308246</v>
          </cell>
          <cell r="AK135">
            <v>67870</v>
          </cell>
          <cell r="AL135">
            <v>0</v>
          </cell>
          <cell r="AM135">
            <v>376116</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308246</v>
          </cell>
          <cell r="BI135">
            <v>64787</v>
          </cell>
          <cell r="BJ135">
            <v>0</v>
          </cell>
          <cell r="BK135">
            <v>373033</v>
          </cell>
          <cell r="BL135">
            <v>308246</v>
          </cell>
          <cell r="BM135">
            <v>64787</v>
          </cell>
          <cell r="BN135">
            <v>0</v>
          </cell>
          <cell r="BO135">
            <v>373033</v>
          </cell>
          <cell r="BP135">
            <v>616492</v>
          </cell>
          <cell r="BQ135">
            <v>132657</v>
          </cell>
          <cell r="BR135">
            <v>0</v>
          </cell>
          <cell r="BS135">
            <v>749149</v>
          </cell>
        </row>
        <row r="136">
          <cell r="B136" t="str">
            <v>50004</v>
          </cell>
          <cell r="C136" t="str">
            <v>REP. INDONESIA</v>
          </cell>
          <cell r="D136" t="str">
            <v>K.F.W., FRANKFURT</v>
          </cell>
          <cell r="E136" t="str">
            <v>3</v>
          </cell>
          <cell r="F136" t="str">
            <v>FEDERAL REPUBLIC OF GERMANY</v>
          </cell>
          <cell r="G136" t="str">
            <v>DEM</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169430</v>
          </cell>
          <cell r="AH136">
            <v>0</v>
          </cell>
          <cell r="AI136">
            <v>169430</v>
          </cell>
          <cell r="AJ136">
            <v>0</v>
          </cell>
          <cell r="AK136">
            <v>169430</v>
          </cell>
          <cell r="AL136">
            <v>0</v>
          </cell>
          <cell r="AM136">
            <v>169430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413245</v>
          </cell>
          <cell r="BI136">
            <v>169430</v>
          </cell>
          <cell r="BJ136">
            <v>0</v>
          </cell>
          <cell r="BK136">
            <v>582675</v>
          </cell>
          <cell r="BL136">
            <v>413245</v>
          </cell>
          <cell r="BM136">
            <v>169430</v>
          </cell>
          <cell r="BN136">
            <v>0</v>
          </cell>
          <cell r="BO136">
            <v>582675</v>
          </cell>
          <cell r="BP136">
            <v>413245</v>
          </cell>
          <cell r="BQ136">
            <v>338860</v>
          </cell>
          <cell r="BR136">
            <v>0</v>
          </cell>
          <cell r="BS136">
            <v>752105</v>
          </cell>
        </row>
        <row r="137">
          <cell r="B137" t="str">
            <v>44200</v>
          </cell>
          <cell r="C137" t="str">
            <v>REP. INDONESIA</v>
          </cell>
          <cell r="D137" t="str">
            <v>K.F.W., FRANKFURT</v>
          </cell>
          <cell r="E137" t="str">
            <v>3</v>
          </cell>
          <cell r="F137" t="str">
            <v>FEDERAL REPUBLIC OF GERMANY</v>
          </cell>
          <cell r="G137" t="str">
            <v>DEM</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344218</v>
          </cell>
          <cell r="AG137">
            <v>34422</v>
          </cell>
          <cell r="AH137">
            <v>0</v>
          </cell>
          <cell r="AI137">
            <v>378640</v>
          </cell>
          <cell r="AJ137">
            <v>344218</v>
          </cell>
          <cell r="AK137">
            <v>34422</v>
          </cell>
          <cell r="AL137">
            <v>0</v>
          </cell>
          <cell r="AM137">
            <v>378640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344218</v>
          </cell>
          <cell r="BI137">
            <v>30980</v>
          </cell>
          <cell r="BJ137">
            <v>0</v>
          </cell>
          <cell r="BK137">
            <v>375198</v>
          </cell>
          <cell r="BL137">
            <v>344218</v>
          </cell>
          <cell r="BM137">
            <v>30980</v>
          </cell>
          <cell r="BN137">
            <v>0</v>
          </cell>
          <cell r="BO137">
            <v>375198</v>
          </cell>
          <cell r="BP137">
            <v>688436</v>
          </cell>
          <cell r="BQ137">
            <v>65402</v>
          </cell>
          <cell r="BR137">
            <v>0</v>
          </cell>
          <cell r="BS137">
            <v>753838</v>
          </cell>
        </row>
        <row r="138">
          <cell r="B138" t="str">
            <v>43100</v>
          </cell>
          <cell r="C138" t="str">
            <v>REP. INDONESIA</v>
          </cell>
          <cell r="D138" t="str">
            <v>K.F.W., FRANKFURT</v>
          </cell>
          <cell r="E138" t="str">
            <v>3</v>
          </cell>
          <cell r="F138" t="str">
            <v>FEDERAL REPUBLIC OF GERMANY</v>
          </cell>
          <cell r="G138" t="str">
            <v>DEM</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355839</v>
          </cell>
          <cell r="AG138">
            <v>28058</v>
          </cell>
          <cell r="AH138">
            <v>0</v>
          </cell>
          <cell r="AI138">
            <v>383897</v>
          </cell>
          <cell r="AJ138">
            <v>355839</v>
          </cell>
          <cell r="AK138">
            <v>28058</v>
          </cell>
          <cell r="AL138">
            <v>0</v>
          </cell>
          <cell r="AM138">
            <v>383897</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355839</v>
          </cell>
          <cell r="BI138">
            <v>24499</v>
          </cell>
          <cell r="BJ138">
            <v>0</v>
          </cell>
          <cell r="BK138">
            <v>380338</v>
          </cell>
          <cell r="BL138">
            <v>355839</v>
          </cell>
          <cell r="BM138">
            <v>24499</v>
          </cell>
          <cell r="BN138">
            <v>0</v>
          </cell>
          <cell r="BO138">
            <v>380338</v>
          </cell>
          <cell r="BP138">
            <v>711678</v>
          </cell>
          <cell r="BQ138">
            <v>52557</v>
          </cell>
          <cell r="BR138">
            <v>0</v>
          </cell>
          <cell r="BS138">
            <v>764235</v>
          </cell>
        </row>
        <row r="139">
          <cell r="B139" t="str">
            <v>50016</v>
          </cell>
          <cell r="C139" t="str">
            <v>REP. INDONESIA</v>
          </cell>
          <cell r="D139" t="str">
            <v>K.F.W., FRANKFURT</v>
          </cell>
          <cell r="E139" t="str">
            <v>3</v>
          </cell>
          <cell r="F139" t="str">
            <v>FEDERAL REPUBLIC OF GERMANY</v>
          </cell>
          <cell r="G139" t="str">
            <v>DEM</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401997</v>
          </cell>
          <cell r="AH139">
            <v>0</v>
          </cell>
          <cell r="AI139">
            <v>401997</v>
          </cell>
          <cell r="AJ139">
            <v>0</v>
          </cell>
          <cell r="AK139">
            <v>401997</v>
          </cell>
          <cell r="AL139">
            <v>0</v>
          </cell>
          <cell r="AM139">
            <v>401997</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401997</v>
          </cell>
          <cell r="BJ139">
            <v>0</v>
          </cell>
          <cell r="BK139">
            <v>401997</v>
          </cell>
          <cell r="BL139">
            <v>0</v>
          </cell>
          <cell r="BM139">
            <v>401997</v>
          </cell>
          <cell r="BN139">
            <v>0</v>
          </cell>
          <cell r="BO139">
            <v>401997</v>
          </cell>
          <cell r="BP139">
            <v>0</v>
          </cell>
          <cell r="BQ139">
            <v>803994</v>
          </cell>
          <cell r="BR139">
            <v>0</v>
          </cell>
          <cell r="BS139">
            <v>803994</v>
          </cell>
        </row>
        <row r="140">
          <cell r="B140" t="str">
            <v>45500</v>
          </cell>
          <cell r="C140" t="str">
            <v>REP. INDONESIA</v>
          </cell>
          <cell r="D140" t="str">
            <v>K.F.W., FRANKFURT</v>
          </cell>
          <cell r="E140" t="str">
            <v>3</v>
          </cell>
          <cell r="F140" t="str">
            <v>FEDERAL REPUBLIC OF GERMANY</v>
          </cell>
          <cell r="G140" t="str">
            <v>DEM</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332043</v>
          </cell>
          <cell r="AG140">
            <v>71943</v>
          </cell>
          <cell r="AH140">
            <v>0</v>
          </cell>
          <cell r="AI140">
            <v>403986</v>
          </cell>
          <cell r="AJ140">
            <v>332043</v>
          </cell>
          <cell r="AK140">
            <v>71943</v>
          </cell>
          <cell r="AL140">
            <v>0</v>
          </cell>
          <cell r="AM140">
            <v>403986</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332043</v>
          </cell>
          <cell r="BI140">
            <v>68622</v>
          </cell>
          <cell r="BJ140">
            <v>0</v>
          </cell>
          <cell r="BK140">
            <v>400665</v>
          </cell>
          <cell r="BL140">
            <v>332043</v>
          </cell>
          <cell r="BM140">
            <v>68622</v>
          </cell>
          <cell r="BN140">
            <v>0</v>
          </cell>
          <cell r="BO140">
            <v>400665</v>
          </cell>
          <cell r="BP140">
            <v>664086</v>
          </cell>
          <cell r="BQ140">
            <v>140565</v>
          </cell>
          <cell r="BR140">
            <v>0</v>
          </cell>
          <cell r="BS140">
            <v>804651</v>
          </cell>
        </row>
        <row r="141">
          <cell r="B141" t="str">
            <v>45000</v>
          </cell>
          <cell r="C141" t="str">
            <v>REP. INDONESIA</v>
          </cell>
          <cell r="D141" t="str">
            <v>K.F.W., FRANKFURT</v>
          </cell>
          <cell r="E141" t="str">
            <v>3</v>
          </cell>
          <cell r="F141" t="str">
            <v>FEDERAL REPUBLIC OF GERMANY</v>
          </cell>
          <cell r="G141" t="str">
            <v>DEM</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352519</v>
          </cell>
          <cell r="AG141">
            <v>52944</v>
          </cell>
          <cell r="AH141">
            <v>0</v>
          </cell>
          <cell r="AI141">
            <v>405463</v>
          </cell>
          <cell r="AJ141">
            <v>352519</v>
          </cell>
          <cell r="AK141">
            <v>52944</v>
          </cell>
          <cell r="AL141">
            <v>0</v>
          </cell>
          <cell r="AM141">
            <v>405463</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352519</v>
          </cell>
          <cell r="BI141">
            <v>49419</v>
          </cell>
          <cell r="BJ141">
            <v>0</v>
          </cell>
          <cell r="BK141">
            <v>401938</v>
          </cell>
          <cell r="BL141">
            <v>352519</v>
          </cell>
          <cell r="BM141">
            <v>49419</v>
          </cell>
          <cell r="BN141">
            <v>0</v>
          </cell>
          <cell r="BO141">
            <v>401938</v>
          </cell>
          <cell r="BP141">
            <v>705038</v>
          </cell>
          <cell r="BQ141">
            <v>102363</v>
          </cell>
          <cell r="BR141">
            <v>0</v>
          </cell>
          <cell r="BS141">
            <v>807401</v>
          </cell>
        </row>
        <row r="142">
          <cell r="B142" t="str">
            <v>48400</v>
          </cell>
          <cell r="C142" t="str">
            <v>REP. INDONESIA</v>
          </cell>
          <cell r="D142" t="str">
            <v>K.F.W., FRANKFURT</v>
          </cell>
          <cell r="E142" t="str">
            <v>3</v>
          </cell>
          <cell r="F142" t="str">
            <v>FEDERAL REPUBLIC OF GERMANY</v>
          </cell>
          <cell r="G142" t="str">
            <v>DEM</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323742</v>
          </cell>
          <cell r="AG142">
            <v>87388</v>
          </cell>
          <cell r="AH142">
            <v>0</v>
          </cell>
          <cell r="AI142">
            <v>411130</v>
          </cell>
          <cell r="AJ142">
            <v>323742</v>
          </cell>
          <cell r="AK142">
            <v>87388</v>
          </cell>
          <cell r="AL142">
            <v>0</v>
          </cell>
          <cell r="AM142">
            <v>411130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323742</v>
          </cell>
          <cell r="BI142">
            <v>84151</v>
          </cell>
          <cell r="BJ142">
            <v>0</v>
          </cell>
          <cell r="BK142">
            <v>407893</v>
          </cell>
          <cell r="BL142">
            <v>323742</v>
          </cell>
          <cell r="BM142">
            <v>84151</v>
          </cell>
          <cell r="BN142">
            <v>0</v>
          </cell>
          <cell r="BO142">
            <v>407893</v>
          </cell>
          <cell r="BP142">
            <v>647484</v>
          </cell>
          <cell r="BQ142">
            <v>171539</v>
          </cell>
          <cell r="BR142">
            <v>0</v>
          </cell>
          <cell r="BS142">
            <v>819023</v>
          </cell>
        </row>
        <row r="143">
          <cell r="B143" t="str">
            <v>50001</v>
          </cell>
          <cell r="C143" t="str">
            <v>REP. INDONESIA</v>
          </cell>
          <cell r="D143" t="str">
            <v>K.F.W., FRANKFURT</v>
          </cell>
          <cell r="E143" t="str">
            <v>3</v>
          </cell>
          <cell r="F143" t="str">
            <v>FEDERAL REPUBLIC OF GERMANY</v>
          </cell>
          <cell r="G143" t="str">
            <v>DEM</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295992</v>
          </cell>
          <cell r="AG143">
            <v>118397</v>
          </cell>
          <cell r="AH143">
            <v>0</v>
          </cell>
          <cell r="AI143">
            <v>414389</v>
          </cell>
          <cell r="AJ143">
            <v>295992</v>
          </cell>
          <cell r="AK143">
            <v>118397</v>
          </cell>
          <cell r="AL143">
            <v>0</v>
          </cell>
          <cell r="AM143">
            <v>414389</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295992</v>
          </cell>
          <cell r="BI143">
            <v>115437</v>
          </cell>
          <cell r="BJ143">
            <v>0</v>
          </cell>
          <cell r="BK143">
            <v>411429</v>
          </cell>
          <cell r="BL143">
            <v>295992</v>
          </cell>
          <cell r="BM143">
            <v>115437</v>
          </cell>
          <cell r="BN143">
            <v>0</v>
          </cell>
          <cell r="BO143">
            <v>411429</v>
          </cell>
          <cell r="BP143">
            <v>591984</v>
          </cell>
          <cell r="BQ143">
            <v>233834</v>
          </cell>
          <cell r="BR143">
            <v>0</v>
          </cell>
          <cell r="BS143">
            <v>825818</v>
          </cell>
        </row>
        <row r="144">
          <cell r="B144" t="str">
            <v>46500</v>
          </cell>
          <cell r="C144" t="str">
            <v>REP. INDONESIA</v>
          </cell>
          <cell r="D144" t="str">
            <v>K.F.W., FRANKFURT</v>
          </cell>
          <cell r="E144" t="str">
            <v>3</v>
          </cell>
          <cell r="F144" t="str">
            <v>FEDERAL REPUBLIC OF GERMANY</v>
          </cell>
          <cell r="G144" t="str">
            <v>DEM</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345878</v>
          </cell>
          <cell r="AG144">
            <v>72634</v>
          </cell>
          <cell r="AH144">
            <v>0</v>
          </cell>
          <cell r="AI144">
            <v>418512</v>
          </cell>
          <cell r="AJ144">
            <v>345878</v>
          </cell>
          <cell r="AK144">
            <v>72634</v>
          </cell>
          <cell r="AL144">
            <v>0</v>
          </cell>
          <cell r="AM144">
            <v>418512</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345878</v>
          </cell>
          <cell r="BI144">
            <v>69176</v>
          </cell>
          <cell r="BJ144">
            <v>0</v>
          </cell>
          <cell r="BK144">
            <v>415054</v>
          </cell>
          <cell r="BL144">
            <v>345878</v>
          </cell>
          <cell r="BM144">
            <v>69176</v>
          </cell>
          <cell r="BN144">
            <v>0</v>
          </cell>
          <cell r="BO144">
            <v>415054</v>
          </cell>
          <cell r="BP144">
            <v>691756</v>
          </cell>
          <cell r="BQ144">
            <v>141810</v>
          </cell>
          <cell r="BR144">
            <v>0</v>
          </cell>
          <cell r="BS144">
            <v>833566</v>
          </cell>
        </row>
        <row r="145">
          <cell r="B145" t="str">
            <v>50000</v>
          </cell>
          <cell r="C145" t="str">
            <v>REP. INDONESIA</v>
          </cell>
          <cell r="D145" t="str">
            <v>K.F.W., FRANKFURT</v>
          </cell>
          <cell r="E145" t="str">
            <v>3</v>
          </cell>
          <cell r="F145" t="str">
            <v>FEDERAL REPUBLIC OF GERMANY</v>
          </cell>
          <cell r="G145" t="str">
            <v>DEM</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362888</v>
          </cell>
          <cell r="AG145">
            <v>81650</v>
          </cell>
          <cell r="AH145">
            <v>0</v>
          </cell>
          <cell r="AI145">
            <v>444538</v>
          </cell>
          <cell r="AJ145">
            <v>362888</v>
          </cell>
          <cell r="AK145">
            <v>81650</v>
          </cell>
          <cell r="AL145">
            <v>0</v>
          </cell>
          <cell r="AM145">
            <v>444538</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362888</v>
          </cell>
          <cell r="BI145">
            <v>80289</v>
          </cell>
          <cell r="BJ145">
            <v>0</v>
          </cell>
          <cell r="BK145">
            <v>443177</v>
          </cell>
          <cell r="BL145">
            <v>362888</v>
          </cell>
          <cell r="BM145">
            <v>80289</v>
          </cell>
          <cell r="BN145">
            <v>0</v>
          </cell>
          <cell r="BO145">
            <v>443177</v>
          </cell>
          <cell r="BP145">
            <v>725776</v>
          </cell>
          <cell r="BQ145">
            <v>161939</v>
          </cell>
          <cell r="BR145">
            <v>0</v>
          </cell>
          <cell r="BS145">
            <v>887715</v>
          </cell>
        </row>
        <row r="146">
          <cell r="B146" t="str">
            <v>46300</v>
          </cell>
          <cell r="C146" t="str">
            <v>REP. INDONESIA</v>
          </cell>
          <cell r="D146" t="str">
            <v>K.F.W., FRANKFURT</v>
          </cell>
          <cell r="E146" t="str">
            <v>3</v>
          </cell>
          <cell r="F146" t="str">
            <v>FEDERAL REPUBLIC OF GERMANY</v>
          </cell>
          <cell r="G146" t="str">
            <v>DEM</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391257</v>
          </cell>
          <cell r="AG146">
            <v>82236</v>
          </cell>
          <cell r="AH146">
            <v>0</v>
          </cell>
          <cell r="AI146">
            <v>473493</v>
          </cell>
          <cell r="AJ146">
            <v>391257</v>
          </cell>
          <cell r="AK146">
            <v>82236</v>
          </cell>
          <cell r="AL146">
            <v>0</v>
          </cell>
          <cell r="AM146">
            <v>473493</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391257</v>
          </cell>
          <cell r="BI146">
            <v>78323</v>
          </cell>
          <cell r="BJ146">
            <v>0</v>
          </cell>
          <cell r="BK146">
            <v>469580</v>
          </cell>
          <cell r="BL146">
            <v>391257</v>
          </cell>
          <cell r="BM146">
            <v>78323</v>
          </cell>
          <cell r="BN146">
            <v>0</v>
          </cell>
          <cell r="BO146">
            <v>469580</v>
          </cell>
          <cell r="BP146">
            <v>782514</v>
          </cell>
          <cell r="BQ146">
            <v>160559</v>
          </cell>
          <cell r="BR146">
            <v>0</v>
          </cell>
          <cell r="BS146">
            <v>943073</v>
          </cell>
        </row>
        <row r="147">
          <cell r="B147" t="str">
            <v>47400</v>
          </cell>
          <cell r="C147" t="str">
            <v>REP. INDONESIA</v>
          </cell>
          <cell r="D147" t="str">
            <v>K.F.W., FRANKFURT</v>
          </cell>
          <cell r="E147" t="str">
            <v>3</v>
          </cell>
          <cell r="F147" t="str">
            <v>FEDERAL REPUBLIC OF GERMANY</v>
          </cell>
          <cell r="G147" t="str">
            <v>DEM</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404954</v>
          </cell>
          <cell r="AG147">
            <v>88918</v>
          </cell>
          <cell r="AH147">
            <v>0</v>
          </cell>
          <cell r="AI147">
            <v>493872</v>
          </cell>
          <cell r="AJ147">
            <v>404954</v>
          </cell>
          <cell r="AK147">
            <v>88918</v>
          </cell>
          <cell r="AL147">
            <v>0</v>
          </cell>
          <cell r="AM147">
            <v>493872</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404954</v>
          </cell>
          <cell r="BI147">
            <v>84869</v>
          </cell>
          <cell r="BJ147">
            <v>0</v>
          </cell>
          <cell r="BK147">
            <v>489823</v>
          </cell>
          <cell r="BL147">
            <v>404954</v>
          </cell>
          <cell r="BM147">
            <v>84869</v>
          </cell>
          <cell r="BN147">
            <v>0</v>
          </cell>
          <cell r="BO147">
            <v>489823</v>
          </cell>
          <cell r="BP147">
            <v>809908</v>
          </cell>
          <cell r="BQ147">
            <v>173787</v>
          </cell>
          <cell r="BR147">
            <v>0</v>
          </cell>
          <cell r="BS147">
            <v>983695</v>
          </cell>
        </row>
        <row r="148">
          <cell r="B148" t="str">
            <v>49900</v>
          </cell>
          <cell r="C148" t="str">
            <v>REP. INDONESIA</v>
          </cell>
          <cell r="D148" t="str">
            <v>K.F.W., FRANKFURT</v>
          </cell>
          <cell r="E148" t="str">
            <v>3</v>
          </cell>
          <cell r="F148" t="str">
            <v>FEDERAL REPUBLIC OF GERMANY</v>
          </cell>
          <cell r="G148" t="str">
            <v>DEM</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371186</v>
          </cell>
          <cell r="AG148">
            <v>131726</v>
          </cell>
          <cell r="AH148">
            <v>0</v>
          </cell>
          <cell r="AI148">
            <v>502912</v>
          </cell>
          <cell r="AJ148">
            <v>371186</v>
          </cell>
          <cell r="AK148">
            <v>131726</v>
          </cell>
          <cell r="AL148">
            <v>0</v>
          </cell>
          <cell r="AM148">
            <v>502912</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371186</v>
          </cell>
          <cell r="BI148">
            <v>129379</v>
          </cell>
          <cell r="BJ148">
            <v>0</v>
          </cell>
          <cell r="BK148">
            <v>500565</v>
          </cell>
          <cell r="BL148">
            <v>371186</v>
          </cell>
          <cell r="BM148">
            <v>129379</v>
          </cell>
          <cell r="BN148">
            <v>0</v>
          </cell>
          <cell r="BO148">
            <v>500565</v>
          </cell>
          <cell r="BP148">
            <v>742372</v>
          </cell>
          <cell r="BQ148">
            <v>261105</v>
          </cell>
          <cell r="BR148">
            <v>0</v>
          </cell>
          <cell r="BS148">
            <v>1003477</v>
          </cell>
        </row>
        <row r="149">
          <cell r="B149" t="str">
            <v>47900</v>
          </cell>
          <cell r="C149" t="str">
            <v>REP. INDONESIA</v>
          </cell>
          <cell r="D149" t="str">
            <v>K.F.W., FRANKFURT</v>
          </cell>
          <cell r="E149" t="str">
            <v>3</v>
          </cell>
          <cell r="F149" t="str">
            <v>FEDERAL REPUBLIC OF GERMANY</v>
          </cell>
          <cell r="G149" t="str">
            <v>DEM</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437189</v>
          </cell>
          <cell r="AG149">
            <v>113766</v>
          </cell>
          <cell r="AH149">
            <v>0</v>
          </cell>
          <cell r="AI149">
            <v>550955</v>
          </cell>
          <cell r="AJ149">
            <v>437189</v>
          </cell>
          <cell r="AK149">
            <v>113766</v>
          </cell>
          <cell r="AL149">
            <v>0</v>
          </cell>
          <cell r="AM149">
            <v>550955</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437189</v>
          </cell>
          <cell r="BI149">
            <v>109394</v>
          </cell>
          <cell r="BJ149">
            <v>0</v>
          </cell>
          <cell r="BK149">
            <v>546583</v>
          </cell>
          <cell r="BL149">
            <v>437189</v>
          </cell>
          <cell r="BM149">
            <v>109394</v>
          </cell>
          <cell r="BN149">
            <v>0</v>
          </cell>
          <cell r="BO149">
            <v>546583</v>
          </cell>
          <cell r="BP149">
            <v>874378</v>
          </cell>
          <cell r="BQ149">
            <v>223160</v>
          </cell>
          <cell r="BR149">
            <v>0</v>
          </cell>
          <cell r="BS149">
            <v>1097538</v>
          </cell>
        </row>
        <row r="150">
          <cell r="B150" t="str">
            <v>48600</v>
          </cell>
          <cell r="C150" t="str">
            <v>REP. INDONESIA</v>
          </cell>
          <cell r="D150" t="str">
            <v>K.F.W., FRANKFURT</v>
          </cell>
          <cell r="E150" t="str">
            <v>3</v>
          </cell>
          <cell r="F150" t="str">
            <v>FEDERAL REPUBLIC OF GERMANY</v>
          </cell>
          <cell r="G150" t="str">
            <v>DEM</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442723</v>
          </cell>
          <cell r="AG150">
            <v>141672</v>
          </cell>
          <cell r="AH150">
            <v>0</v>
          </cell>
          <cell r="AI150">
            <v>584395</v>
          </cell>
          <cell r="AJ150">
            <v>442723</v>
          </cell>
          <cell r="AK150">
            <v>141672</v>
          </cell>
          <cell r="AL150">
            <v>0</v>
          </cell>
          <cell r="AM150">
            <v>584395</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442723</v>
          </cell>
          <cell r="BI150">
            <v>137244</v>
          </cell>
          <cell r="BJ150">
            <v>0</v>
          </cell>
          <cell r="BK150">
            <v>579967</v>
          </cell>
          <cell r="BL150">
            <v>442723</v>
          </cell>
          <cell r="BM150">
            <v>137244</v>
          </cell>
          <cell r="BN150">
            <v>0</v>
          </cell>
          <cell r="BO150">
            <v>579967</v>
          </cell>
          <cell r="BP150">
            <v>885446</v>
          </cell>
          <cell r="BQ150">
            <v>278916</v>
          </cell>
          <cell r="BR150">
            <v>0</v>
          </cell>
          <cell r="BS150">
            <v>1164362</v>
          </cell>
        </row>
        <row r="151">
          <cell r="B151" t="str">
            <v>49800</v>
          </cell>
          <cell r="C151" t="str">
            <v>REP. INDONESIA</v>
          </cell>
          <cell r="D151" t="str">
            <v>K.F.W., FRANKFURT</v>
          </cell>
          <cell r="E151" t="str">
            <v>3</v>
          </cell>
          <cell r="F151" t="str">
            <v>FEDERAL REPUBLIC OF GERMANY</v>
          </cell>
          <cell r="G151" t="str">
            <v>DEM</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438674</v>
          </cell>
          <cell r="AG151">
            <v>171083</v>
          </cell>
          <cell r="AH151">
            <v>0</v>
          </cell>
          <cell r="AI151">
            <v>609757</v>
          </cell>
          <cell r="AJ151">
            <v>438674</v>
          </cell>
          <cell r="AK151">
            <v>171083</v>
          </cell>
          <cell r="AL151">
            <v>0</v>
          </cell>
          <cell r="AM151">
            <v>609757</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438674</v>
          </cell>
          <cell r="BI151">
            <v>166696</v>
          </cell>
          <cell r="BJ151">
            <v>0</v>
          </cell>
          <cell r="BK151">
            <v>605370</v>
          </cell>
          <cell r="BL151">
            <v>438674</v>
          </cell>
          <cell r="BM151">
            <v>166696</v>
          </cell>
          <cell r="BN151">
            <v>0</v>
          </cell>
          <cell r="BO151">
            <v>605370</v>
          </cell>
          <cell r="BP151">
            <v>877348</v>
          </cell>
          <cell r="BQ151">
            <v>337779</v>
          </cell>
          <cell r="BR151">
            <v>0</v>
          </cell>
          <cell r="BS151">
            <v>1215127</v>
          </cell>
        </row>
        <row r="152">
          <cell r="B152" t="str">
            <v>44700</v>
          </cell>
          <cell r="C152" t="str">
            <v>REP. INDONESIA</v>
          </cell>
          <cell r="D152" t="str">
            <v>K.F.W., FRANKFURT</v>
          </cell>
          <cell r="E152" t="str">
            <v>3</v>
          </cell>
          <cell r="F152" t="str">
            <v>FEDERAL REPUBLIC OF GERMANY</v>
          </cell>
          <cell r="G152" t="str">
            <v>DEM</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575412</v>
          </cell>
          <cell r="AG152">
            <v>60149</v>
          </cell>
          <cell r="AH152">
            <v>0</v>
          </cell>
          <cell r="AI152">
            <v>635561</v>
          </cell>
          <cell r="AJ152">
            <v>575412</v>
          </cell>
          <cell r="AK152">
            <v>60149</v>
          </cell>
          <cell r="AL152">
            <v>0</v>
          </cell>
          <cell r="AM152">
            <v>635561</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575412</v>
          </cell>
          <cell r="BI152">
            <v>54394</v>
          </cell>
          <cell r="BJ152">
            <v>0</v>
          </cell>
          <cell r="BK152">
            <v>629806</v>
          </cell>
          <cell r="BL152">
            <v>575412</v>
          </cell>
          <cell r="BM152">
            <v>54394</v>
          </cell>
          <cell r="BN152">
            <v>0</v>
          </cell>
          <cell r="BO152">
            <v>629806</v>
          </cell>
          <cell r="BP152">
            <v>1150824</v>
          </cell>
          <cell r="BQ152">
            <v>114543</v>
          </cell>
          <cell r="BR152">
            <v>0</v>
          </cell>
          <cell r="BS152">
            <v>1265367</v>
          </cell>
        </row>
        <row r="153">
          <cell r="B153" t="str">
            <v>48800</v>
          </cell>
          <cell r="C153" t="str">
            <v>REP. INDONESIA</v>
          </cell>
          <cell r="D153" t="str">
            <v>K.F.W., FRANKFURT</v>
          </cell>
          <cell r="E153" t="str">
            <v>3</v>
          </cell>
          <cell r="F153" t="str">
            <v>FEDERAL REPUBLIC OF GERMANY</v>
          </cell>
          <cell r="G153" t="str">
            <v>DEM</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517986</v>
          </cell>
          <cell r="AG153">
            <v>150223</v>
          </cell>
          <cell r="AH153">
            <v>0</v>
          </cell>
          <cell r="AI153">
            <v>668209</v>
          </cell>
          <cell r="AJ153">
            <v>517986</v>
          </cell>
          <cell r="AK153">
            <v>150223</v>
          </cell>
          <cell r="AL153">
            <v>0</v>
          </cell>
          <cell r="AM153">
            <v>668209</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517986</v>
          </cell>
          <cell r="BI153">
            <v>145044</v>
          </cell>
          <cell r="BJ153">
            <v>0</v>
          </cell>
          <cell r="BK153">
            <v>663030</v>
          </cell>
          <cell r="BL153">
            <v>517986</v>
          </cell>
          <cell r="BM153">
            <v>145044</v>
          </cell>
          <cell r="BN153">
            <v>0</v>
          </cell>
          <cell r="BO153">
            <v>663030</v>
          </cell>
          <cell r="BP153">
            <v>1035972</v>
          </cell>
          <cell r="BQ153">
            <v>295267</v>
          </cell>
          <cell r="BR153">
            <v>0</v>
          </cell>
          <cell r="BS153">
            <v>1331239</v>
          </cell>
        </row>
        <row r="154">
          <cell r="B154" t="str">
            <v>42300</v>
          </cell>
          <cell r="C154" t="str">
            <v>REP. INDONESIA</v>
          </cell>
          <cell r="D154" t="str">
            <v>K.F.W., FRANKFURT</v>
          </cell>
          <cell r="E154" t="str">
            <v>3</v>
          </cell>
          <cell r="F154" t="str">
            <v>FEDERAL REPUBLIC OF GERMANY</v>
          </cell>
          <cell r="G154" t="str">
            <v>DEM</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691755</v>
          </cell>
          <cell r="AG154">
            <v>17294</v>
          </cell>
          <cell r="AH154">
            <v>0</v>
          </cell>
          <cell r="AI154">
            <v>709049</v>
          </cell>
          <cell r="AJ154">
            <v>691755</v>
          </cell>
          <cell r="AK154">
            <v>17294</v>
          </cell>
          <cell r="AL154">
            <v>0</v>
          </cell>
          <cell r="AM154">
            <v>709049</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691755</v>
          </cell>
          <cell r="BI154">
            <v>8647</v>
          </cell>
          <cell r="BJ154">
            <v>0</v>
          </cell>
          <cell r="BK154">
            <v>700402</v>
          </cell>
          <cell r="BL154">
            <v>691755</v>
          </cell>
          <cell r="BM154">
            <v>8647</v>
          </cell>
          <cell r="BN154">
            <v>0</v>
          </cell>
          <cell r="BO154">
            <v>700402</v>
          </cell>
          <cell r="BP154">
            <v>1383510</v>
          </cell>
          <cell r="BQ154">
            <v>25941</v>
          </cell>
          <cell r="BR154">
            <v>0</v>
          </cell>
          <cell r="BS154">
            <v>1409451</v>
          </cell>
        </row>
        <row r="155">
          <cell r="B155" t="str">
            <v>45700</v>
          </cell>
          <cell r="C155" t="str">
            <v>REP. INDONESIA</v>
          </cell>
          <cell r="D155" t="str">
            <v>K.F.W., FRANKFURT</v>
          </cell>
          <cell r="E155" t="str">
            <v>3</v>
          </cell>
          <cell r="F155" t="str">
            <v>FEDERAL REPUBLIC OF GERMANY</v>
          </cell>
          <cell r="G155" t="str">
            <v>DEM</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553405</v>
          </cell>
          <cell r="AG155">
            <v>158550</v>
          </cell>
          <cell r="AH155">
            <v>0</v>
          </cell>
          <cell r="AI155">
            <v>711955</v>
          </cell>
          <cell r="AJ155">
            <v>553405</v>
          </cell>
          <cell r="AK155">
            <v>158550</v>
          </cell>
          <cell r="AL155">
            <v>0</v>
          </cell>
          <cell r="AM155">
            <v>711955</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553405</v>
          </cell>
          <cell r="BI155">
            <v>150249</v>
          </cell>
          <cell r="BJ155">
            <v>0</v>
          </cell>
          <cell r="BK155">
            <v>703654</v>
          </cell>
          <cell r="BL155">
            <v>553405</v>
          </cell>
          <cell r="BM155">
            <v>150249</v>
          </cell>
          <cell r="BN155">
            <v>0</v>
          </cell>
          <cell r="BO155">
            <v>703654</v>
          </cell>
          <cell r="BP155">
            <v>1106810</v>
          </cell>
          <cell r="BQ155">
            <v>308799</v>
          </cell>
          <cell r="BR155">
            <v>0</v>
          </cell>
          <cell r="BS155">
            <v>1415609</v>
          </cell>
        </row>
        <row r="156">
          <cell r="B156" t="str">
            <v>49500</v>
          </cell>
          <cell r="C156" t="str">
            <v>REP. INDONESIA</v>
          </cell>
          <cell r="D156" t="str">
            <v>K.F.W., FRANKFURT</v>
          </cell>
          <cell r="E156" t="str">
            <v>3</v>
          </cell>
          <cell r="F156" t="str">
            <v>FEDERAL REPUBLIC OF GERMANY</v>
          </cell>
          <cell r="G156" t="str">
            <v>DEM</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528283</v>
          </cell>
          <cell r="AG156">
            <v>195465</v>
          </cell>
          <cell r="AH156">
            <v>0</v>
          </cell>
          <cell r="AI156">
            <v>723748</v>
          </cell>
          <cell r="AJ156">
            <v>528283</v>
          </cell>
          <cell r="AK156">
            <v>195465</v>
          </cell>
          <cell r="AL156">
            <v>0</v>
          </cell>
          <cell r="AM156">
            <v>723748</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528283</v>
          </cell>
          <cell r="BI156">
            <v>190182</v>
          </cell>
          <cell r="BJ156">
            <v>0</v>
          </cell>
          <cell r="BK156">
            <v>718465</v>
          </cell>
          <cell r="BL156">
            <v>528283</v>
          </cell>
          <cell r="BM156">
            <v>190182</v>
          </cell>
          <cell r="BN156">
            <v>0</v>
          </cell>
          <cell r="BO156">
            <v>718465</v>
          </cell>
          <cell r="BP156">
            <v>1056566</v>
          </cell>
          <cell r="BQ156">
            <v>385647</v>
          </cell>
          <cell r="BR156">
            <v>0</v>
          </cell>
          <cell r="BS156">
            <v>1442213</v>
          </cell>
        </row>
        <row r="157">
          <cell r="B157" t="str">
            <v>44500</v>
          </cell>
          <cell r="C157" t="str">
            <v>REP. INDONESIA</v>
          </cell>
          <cell r="D157" t="str">
            <v>K.F.W., FRANKFURT</v>
          </cell>
          <cell r="E157" t="str">
            <v>3</v>
          </cell>
          <cell r="F157" t="str">
            <v>FEDERAL REPUBLIC OF GERMANY</v>
          </cell>
          <cell r="G157" t="str">
            <v>DEM</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675153</v>
          </cell>
          <cell r="AG157">
            <v>74267</v>
          </cell>
          <cell r="AH157">
            <v>0</v>
          </cell>
          <cell r="AI157">
            <v>749420</v>
          </cell>
          <cell r="AJ157">
            <v>675153</v>
          </cell>
          <cell r="AK157">
            <v>74267</v>
          </cell>
          <cell r="AL157">
            <v>0</v>
          </cell>
          <cell r="AM157">
            <v>749420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675153</v>
          </cell>
          <cell r="BI157">
            <v>67515</v>
          </cell>
          <cell r="BJ157">
            <v>0</v>
          </cell>
          <cell r="BK157">
            <v>742668</v>
          </cell>
          <cell r="BL157">
            <v>675153</v>
          </cell>
          <cell r="BM157">
            <v>67515</v>
          </cell>
          <cell r="BN157">
            <v>0</v>
          </cell>
          <cell r="BO157">
            <v>742668</v>
          </cell>
          <cell r="BP157">
            <v>1350306</v>
          </cell>
          <cell r="BQ157">
            <v>141782</v>
          </cell>
          <cell r="BR157">
            <v>0</v>
          </cell>
          <cell r="BS157">
            <v>1492088</v>
          </cell>
        </row>
        <row r="158">
          <cell r="B158" t="str">
            <v>49600</v>
          </cell>
          <cell r="C158" t="str">
            <v>REP. INDONESIA</v>
          </cell>
          <cell r="D158" t="str">
            <v>K.F.W., FRANKFURT</v>
          </cell>
          <cell r="E158" t="str">
            <v>3</v>
          </cell>
          <cell r="F158" t="str">
            <v>FEDERAL REPUBLIC OF GERMANY</v>
          </cell>
          <cell r="G158" t="str">
            <v>DEM</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553111</v>
          </cell>
          <cell r="AG158">
            <v>210182</v>
          </cell>
          <cell r="AH158">
            <v>0</v>
          </cell>
          <cell r="AI158">
            <v>763293</v>
          </cell>
          <cell r="AJ158">
            <v>553111</v>
          </cell>
          <cell r="AK158">
            <v>210182</v>
          </cell>
          <cell r="AL158">
            <v>0</v>
          </cell>
          <cell r="AM158">
            <v>763293</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553111</v>
          </cell>
          <cell r="BI158">
            <v>204651</v>
          </cell>
          <cell r="BJ158">
            <v>0</v>
          </cell>
          <cell r="BK158">
            <v>757762</v>
          </cell>
          <cell r="BL158">
            <v>553111</v>
          </cell>
          <cell r="BM158">
            <v>204651</v>
          </cell>
          <cell r="BN158">
            <v>0</v>
          </cell>
          <cell r="BO158">
            <v>757762</v>
          </cell>
          <cell r="BP158">
            <v>1106222</v>
          </cell>
          <cell r="BQ158">
            <v>414833</v>
          </cell>
          <cell r="BR158">
            <v>0</v>
          </cell>
          <cell r="BS158">
            <v>1521055</v>
          </cell>
        </row>
        <row r="159">
          <cell r="B159" t="str">
            <v>42900</v>
          </cell>
          <cell r="C159" t="str">
            <v>REP. INDONESIA</v>
          </cell>
          <cell r="D159" t="str">
            <v>K.F.W., FRANKFURT</v>
          </cell>
          <cell r="E159" t="str">
            <v>3</v>
          </cell>
          <cell r="F159" t="str">
            <v>FEDERAL REPUBLIC OF GERMANY</v>
          </cell>
          <cell r="G159" t="str">
            <v>DEM</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738241</v>
          </cell>
          <cell r="AG159">
            <v>46140</v>
          </cell>
          <cell r="AH159">
            <v>0</v>
          </cell>
          <cell r="AI159">
            <v>784381</v>
          </cell>
          <cell r="AJ159">
            <v>738241</v>
          </cell>
          <cell r="AK159">
            <v>46140</v>
          </cell>
          <cell r="AL159">
            <v>0</v>
          </cell>
          <cell r="AM159">
            <v>784381</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738241</v>
          </cell>
          <cell r="BI159">
            <v>36912</v>
          </cell>
          <cell r="BJ159">
            <v>0</v>
          </cell>
          <cell r="BK159">
            <v>775153</v>
          </cell>
          <cell r="BL159">
            <v>738241</v>
          </cell>
          <cell r="BM159">
            <v>36912</v>
          </cell>
          <cell r="BN159">
            <v>0</v>
          </cell>
          <cell r="BO159">
            <v>775153</v>
          </cell>
          <cell r="BP159">
            <v>1476482</v>
          </cell>
          <cell r="BQ159">
            <v>83052</v>
          </cell>
          <cell r="BR159">
            <v>0</v>
          </cell>
          <cell r="BS159">
            <v>1559534</v>
          </cell>
        </row>
        <row r="160">
          <cell r="B160" t="str">
            <v>49200</v>
          </cell>
          <cell r="C160" t="str">
            <v>REP. INDONESIA</v>
          </cell>
          <cell r="D160" t="str">
            <v>K.F.W., FRANKFURT</v>
          </cell>
          <cell r="E160" t="str">
            <v>3</v>
          </cell>
          <cell r="F160" t="str">
            <v>FEDERAL REPUBLIC OF GERMANY</v>
          </cell>
          <cell r="G160" t="str">
            <v>DEM</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633648</v>
          </cell>
          <cell r="AG160">
            <v>189879</v>
          </cell>
          <cell r="AH160">
            <v>0</v>
          </cell>
          <cell r="AI160">
            <v>823527</v>
          </cell>
          <cell r="AJ160">
            <v>633648</v>
          </cell>
          <cell r="AK160">
            <v>189879</v>
          </cell>
          <cell r="AL160">
            <v>0</v>
          </cell>
          <cell r="AM160">
            <v>823527</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633648</v>
          </cell>
          <cell r="BI160">
            <v>183542</v>
          </cell>
          <cell r="BJ160">
            <v>0</v>
          </cell>
          <cell r="BK160">
            <v>817190</v>
          </cell>
          <cell r="BL160">
            <v>633648</v>
          </cell>
          <cell r="BM160">
            <v>183542</v>
          </cell>
          <cell r="BN160">
            <v>0</v>
          </cell>
          <cell r="BO160">
            <v>817190</v>
          </cell>
          <cell r="BP160">
            <v>1267296</v>
          </cell>
          <cell r="BQ160">
            <v>373421</v>
          </cell>
          <cell r="BR160">
            <v>0</v>
          </cell>
          <cell r="BS160">
            <v>1640717</v>
          </cell>
        </row>
        <row r="161">
          <cell r="B161" t="str">
            <v>47700</v>
          </cell>
          <cell r="C161" t="str">
            <v>REP. INDONESIA</v>
          </cell>
          <cell r="D161" t="str">
            <v>K.F.W., FRANKFURT</v>
          </cell>
          <cell r="E161" t="str">
            <v>3</v>
          </cell>
          <cell r="F161" t="str">
            <v>FEDERAL REPUBLIC OF GERMANY</v>
          </cell>
          <cell r="G161" t="str">
            <v>DEM</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661318</v>
          </cell>
          <cell r="AG161">
            <v>165357</v>
          </cell>
          <cell r="AH161">
            <v>0</v>
          </cell>
          <cell r="AI161">
            <v>826675</v>
          </cell>
          <cell r="AJ161">
            <v>661318</v>
          </cell>
          <cell r="AK161">
            <v>165357</v>
          </cell>
          <cell r="AL161">
            <v>0</v>
          </cell>
          <cell r="AM161">
            <v>826675</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661318</v>
          </cell>
          <cell r="BI161">
            <v>158744</v>
          </cell>
          <cell r="BJ161">
            <v>0</v>
          </cell>
          <cell r="BK161">
            <v>820062</v>
          </cell>
          <cell r="BL161">
            <v>661318</v>
          </cell>
          <cell r="BM161">
            <v>158744</v>
          </cell>
          <cell r="BN161">
            <v>0</v>
          </cell>
          <cell r="BO161">
            <v>820062</v>
          </cell>
          <cell r="BP161">
            <v>1322636</v>
          </cell>
          <cell r="BQ161">
            <v>324101</v>
          </cell>
          <cell r="BR161">
            <v>0</v>
          </cell>
          <cell r="BS161">
            <v>1646737</v>
          </cell>
        </row>
        <row r="162">
          <cell r="B162" t="str">
            <v>48900</v>
          </cell>
          <cell r="C162" t="str">
            <v>REP. INDONESIA</v>
          </cell>
          <cell r="D162" t="str">
            <v>K.F.W., FRANKFURT</v>
          </cell>
          <cell r="E162" t="str">
            <v>3</v>
          </cell>
          <cell r="F162" t="str">
            <v>FEDERAL REPUBLIC OF GERMANY</v>
          </cell>
          <cell r="G162" t="str">
            <v>DEM</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651910</v>
          </cell>
          <cell r="AG162">
            <v>195584</v>
          </cell>
          <cell r="AH162">
            <v>0</v>
          </cell>
          <cell r="AI162">
            <v>847494</v>
          </cell>
          <cell r="AJ162">
            <v>651910</v>
          </cell>
          <cell r="AK162">
            <v>195584</v>
          </cell>
          <cell r="AL162">
            <v>0</v>
          </cell>
          <cell r="AM162">
            <v>847494</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651910</v>
          </cell>
          <cell r="BI162">
            <v>189065</v>
          </cell>
          <cell r="BJ162">
            <v>0</v>
          </cell>
          <cell r="BK162">
            <v>840975</v>
          </cell>
          <cell r="BL162">
            <v>651910</v>
          </cell>
          <cell r="BM162">
            <v>189065</v>
          </cell>
          <cell r="BN162">
            <v>0</v>
          </cell>
          <cell r="BO162">
            <v>840975</v>
          </cell>
          <cell r="BP162">
            <v>1303820</v>
          </cell>
          <cell r="BQ162">
            <v>384649</v>
          </cell>
          <cell r="BR162">
            <v>0</v>
          </cell>
          <cell r="BS162">
            <v>1688469</v>
          </cell>
        </row>
        <row r="163">
          <cell r="B163" t="str">
            <v>43500</v>
          </cell>
          <cell r="C163" t="str">
            <v>REP. INDONESIA</v>
          </cell>
          <cell r="D163" t="str">
            <v>K.F.W., FRANKFURT</v>
          </cell>
          <cell r="E163" t="str">
            <v>3</v>
          </cell>
          <cell r="F163" t="str">
            <v>FEDERAL REPUBLIC OF GERMANY</v>
          </cell>
          <cell r="G163" t="str">
            <v>DEM</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832874</v>
          </cell>
          <cell r="AG163">
            <v>82894</v>
          </cell>
          <cell r="AH163">
            <v>0</v>
          </cell>
          <cell r="AI163">
            <v>915768</v>
          </cell>
          <cell r="AJ163">
            <v>832874</v>
          </cell>
          <cell r="AK163">
            <v>82894</v>
          </cell>
          <cell r="AL163">
            <v>0</v>
          </cell>
          <cell r="AM163">
            <v>915768</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832874</v>
          </cell>
          <cell r="BI163">
            <v>74566</v>
          </cell>
          <cell r="BJ163">
            <v>0</v>
          </cell>
          <cell r="BK163">
            <v>907440</v>
          </cell>
          <cell r="BL163">
            <v>832874</v>
          </cell>
          <cell r="BM163">
            <v>74566</v>
          </cell>
          <cell r="BN163">
            <v>0</v>
          </cell>
          <cell r="BO163">
            <v>907440</v>
          </cell>
          <cell r="BP163">
            <v>1665748</v>
          </cell>
          <cell r="BQ163">
            <v>157460</v>
          </cell>
          <cell r="BR163">
            <v>0</v>
          </cell>
          <cell r="BS163">
            <v>1823208</v>
          </cell>
        </row>
        <row r="164">
          <cell r="B164" t="str">
            <v>46100</v>
          </cell>
          <cell r="C164" t="str">
            <v>REP. INDONESIA</v>
          </cell>
          <cell r="D164" t="str">
            <v>K.F.W., FRANKFURT</v>
          </cell>
          <cell r="E164" t="str">
            <v>3</v>
          </cell>
          <cell r="F164" t="str">
            <v>FEDERAL REPUBLIC OF GERMANY</v>
          </cell>
          <cell r="G164" t="str">
            <v>DEM</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778087</v>
          </cell>
          <cell r="AG164">
            <v>147836</v>
          </cell>
          <cell r="AH164">
            <v>0</v>
          </cell>
          <cell r="AI164">
            <v>925923</v>
          </cell>
          <cell r="AJ164">
            <v>778087</v>
          </cell>
          <cell r="AK164">
            <v>147836</v>
          </cell>
          <cell r="AL164">
            <v>0</v>
          </cell>
          <cell r="AM164">
            <v>925923</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778087</v>
          </cell>
          <cell r="BI164">
            <v>140056</v>
          </cell>
          <cell r="BJ164">
            <v>0</v>
          </cell>
          <cell r="BK164">
            <v>918143</v>
          </cell>
          <cell r="BL164">
            <v>778087</v>
          </cell>
          <cell r="BM164">
            <v>140056</v>
          </cell>
          <cell r="BN164">
            <v>0</v>
          </cell>
          <cell r="BO164">
            <v>918143</v>
          </cell>
          <cell r="BP164">
            <v>1556174</v>
          </cell>
          <cell r="BQ164">
            <v>287892</v>
          </cell>
          <cell r="BR164">
            <v>0</v>
          </cell>
          <cell r="BS164">
            <v>1844066</v>
          </cell>
        </row>
        <row r="165">
          <cell r="B165" t="str">
            <v>43200</v>
          </cell>
          <cell r="C165" t="str">
            <v>REP. INDONESIA</v>
          </cell>
          <cell r="D165" t="str">
            <v>K.F.W., FRANKFURT</v>
          </cell>
          <cell r="E165" t="str">
            <v>3</v>
          </cell>
          <cell r="F165" t="str">
            <v>FEDERAL REPUBLIC OF GERMANY</v>
          </cell>
          <cell r="G165" t="str">
            <v>DEM</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920311</v>
          </cell>
          <cell r="AG165">
            <v>45905</v>
          </cell>
          <cell r="AH165">
            <v>0</v>
          </cell>
          <cell r="AI165">
            <v>966216</v>
          </cell>
          <cell r="AJ165">
            <v>920311</v>
          </cell>
          <cell r="AK165">
            <v>45905</v>
          </cell>
          <cell r="AL165">
            <v>0</v>
          </cell>
          <cell r="AM165">
            <v>966216</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920311</v>
          </cell>
          <cell r="BI165">
            <v>36702</v>
          </cell>
          <cell r="BJ165">
            <v>0</v>
          </cell>
          <cell r="BK165">
            <v>957013</v>
          </cell>
          <cell r="BL165">
            <v>920311</v>
          </cell>
          <cell r="BM165">
            <v>36702</v>
          </cell>
          <cell r="BN165">
            <v>0</v>
          </cell>
          <cell r="BO165">
            <v>957013</v>
          </cell>
          <cell r="BP165">
            <v>1840622</v>
          </cell>
          <cell r="BQ165">
            <v>82607</v>
          </cell>
          <cell r="BR165">
            <v>0</v>
          </cell>
          <cell r="BS165">
            <v>1923229</v>
          </cell>
        </row>
        <row r="166">
          <cell r="B166" t="str">
            <v>44100</v>
          </cell>
          <cell r="C166" t="str">
            <v>REP. INDONESIA</v>
          </cell>
          <cell r="D166" t="str">
            <v>K.F.W., FRANKFURT</v>
          </cell>
          <cell r="E166" t="str">
            <v>3</v>
          </cell>
          <cell r="F166" t="str">
            <v>FEDERAL REPUBLIC OF GERMANY</v>
          </cell>
          <cell r="G166" t="str">
            <v>DEM</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892365</v>
          </cell>
          <cell r="AG166">
            <v>80313</v>
          </cell>
          <cell r="AH166">
            <v>0</v>
          </cell>
          <cell r="AI166">
            <v>972678</v>
          </cell>
          <cell r="AJ166">
            <v>892365</v>
          </cell>
          <cell r="AK166">
            <v>80313</v>
          </cell>
          <cell r="AL166">
            <v>0</v>
          </cell>
          <cell r="AM166">
            <v>972678</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892365</v>
          </cell>
          <cell r="BI166">
            <v>71389</v>
          </cell>
          <cell r="BJ166">
            <v>0</v>
          </cell>
          <cell r="BK166">
            <v>963754</v>
          </cell>
          <cell r="BL166">
            <v>892365</v>
          </cell>
          <cell r="BM166">
            <v>71389</v>
          </cell>
          <cell r="BN166">
            <v>0</v>
          </cell>
          <cell r="BO166">
            <v>963754</v>
          </cell>
          <cell r="BP166">
            <v>1784730</v>
          </cell>
          <cell r="BQ166">
            <v>151702</v>
          </cell>
          <cell r="BR166">
            <v>0</v>
          </cell>
          <cell r="BS166">
            <v>1936432</v>
          </cell>
        </row>
        <row r="167">
          <cell r="B167" t="str">
            <v>48700</v>
          </cell>
          <cell r="C167" t="str">
            <v>REP. INDONESIA</v>
          </cell>
          <cell r="D167" t="str">
            <v>K.F.W., FRANKFURT</v>
          </cell>
          <cell r="E167" t="str">
            <v>3</v>
          </cell>
          <cell r="F167" t="str">
            <v>FEDERAL REPUBLIC OF GERMANY</v>
          </cell>
          <cell r="G167" t="str">
            <v>DEM</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742115</v>
          </cell>
          <cell r="AG167">
            <v>237582</v>
          </cell>
          <cell r="AH167">
            <v>0</v>
          </cell>
          <cell r="AI167">
            <v>979697</v>
          </cell>
          <cell r="AJ167">
            <v>742115</v>
          </cell>
          <cell r="AK167">
            <v>237582</v>
          </cell>
          <cell r="AL167">
            <v>0</v>
          </cell>
          <cell r="AM167">
            <v>979697</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742115</v>
          </cell>
          <cell r="BI167">
            <v>230161</v>
          </cell>
          <cell r="BJ167">
            <v>0</v>
          </cell>
          <cell r="BK167">
            <v>972276</v>
          </cell>
          <cell r="BL167">
            <v>742115</v>
          </cell>
          <cell r="BM167">
            <v>230161</v>
          </cell>
          <cell r="BN167">
            <v>0</v>
          </cell>
          <cell r="BO167">
            <v>972276</v>
          </cell>
          <cell r="BP167">
            <v>1484230</v>
          </cell>
          <cell r="BQ167">
            <v>467743</v>
          </cell>
          <cell r="BR167">
            <v>0</v>
          </cell>
          <cell r="BS167">
            <v>1951973</v>
          </cell>
        </row>
        <row r="168">
          <cell r="B168" t="str">
            <v>49700</v>
          </cell>
          <cell r="C168" t="str">
            <v>REP. INDONESIA</v>
          </cell>
          <cell r="D168" t="str">
            <v>K.F.W., FRANKFURT</v>
          </cell>
          <cell r="E168" t="str">
            <v>3</v>
          </cell>
          <cell r="F168" t="str">
            <v>FEDERAL REPUBLIC OF GERMANY</v>
          </cell>
          <cell r="G168" t="str">
            <v>DEM</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1317629</v>
          </cell>
          <cell r="AG168">
            <v>250350</v>
          </cell>
          <cell r="AH168">
            <v>0</v>
          </cell>
          <cell r="AI168">
            <v>1567979</v>
          </cell>
          <cell r="AJ168">
            <v>1317629</v>
          </cell>
          <cell r="AK168">
            <v>250350</v>
          </cell>
          <cell r="AL168">
            <v>0</v>
          </cell>
          <cell r="AM168">
            <v>1567979</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1317629</v>
          </cell>
          <cell r="BI168">
            <v>237173</v>
          </cell>
          <cell r="BJ168">
            <v>0</v>
          </cell>
          <cell r="BK168">
            <v>1554802</v>
          </cell>
          <cell r="BL168">
            <v>1317629</v>
          </cell>
          <cell r="BM168">
            <v>237173</v>
          </cell>
          <cell r="BN168">
            <v>0</v>
          </cell>
          <cell r="BO168">
            <v>1554802</v>
          </cell>
          <cell r="BP168">
            <v>2635258</v>
          </cell>
          <cell r="BQ168">
            <v>487523</v>
          </cell>
          <cell r="BR168">
            <v>0</v>
          </cell>
          <cell r="BS168">
            <v>3122781</v>
          </cell>
        </row>
        <row r="169">
          <cell r="B169" t="str">
            <v>48100</v>
          </cell>
          <cell r="C169" t="str">
            <v>REP. INDONESIA</v>
          </cell>
          <cell r="D169" t="str">
            <v>K.F.W., FRANKFURT</v>
          </cell>
          <cell r="E169" t="str">
            <v>3</v>
          </cell>
          <cell r="F169" t="str">
            <v>FEDERAL REPUBLIC OF GERMANY</v>
          </cell>
          <cell r="G169" t="str">
            <v>DEM</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1593805</v>
          </cell>
          <cell r="AG169">
            <v>432541</v>
          </cell>
          <cell r="AH169">
            <v>0</v>
          </cell>
          <cell r="AI169">
            <v>2026346</v>
          </cell>
          <cell r="AJ169">
            <v>1593805</v>
          </cell>
          <cell r="AK169">
            <v>432541</v>
          </cell>
          <cell r="AL169">
            <v>0</v>
          </cell>
          <cell r="AM169">
            <v>2026346</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1593805</v>
          </cell>
          <cell r="BI169">
            <v>416603</v>
          </cell>
          <cell r="BJ169">
            <v>0</v>
          </cell>
          <cell r="BK169">
            <v>2010408</v>
          </cell>
          <cell r="BL169">
            <v>1593805</v>
          </cell>
          <cell r="BM169">
            <v>416603</v>
          </cell>
          <cell r="BN169">
            <v>0</v>
          </cell>
          <cell r="BO169">
            <v>2010408</v>
          </cell>
          <cell r="BP169">
            <v>3187610</v>
          </cell>
          <cell r="BQ169">
            <v>849144</v>
          </cell>
          <cell r="BR169">
            <v>0</v>
          </cell>
          <cell r="BS169">
            <v>4036754</v>
          </cell>
        </row>
        <row r="170">
          <cell r="F170" t="str">
            <v>FEDERAL REPUBLIC OF GERMANY Total</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25457726</v>
          </cell>
          <cell r="AG170">
            <v>7799035</v>
          </cell>
          <cell r="AH170">
            <v>0</v>
          </cell>
          <cell r="AI170">
            <v>33256761</v>
          </cell>
          <cell r="AJ170">
            <v>25457726</v>
          </cell>
          <cell r="AK170">
            <v>7799035</v>
          </cell>
          <cell r="AL170">
            <v>0</v>
          </cell>
          <cell r="AM170">
            <v>33256761</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26034346</v>
          </cell>
          <cell r="BI170">
            <v>7539518</v>
          </cell>
          <cell r="BJ170">
            <v>0</v>
          </cell>
          <cell r="BK170">
            <v>33573864</v>
          </cell>
          <cell r="BL170">
            <v>26034346</v>
          </cell>
          <cell r="BM170">
            <v>7539518</v>
          </cell>
          <cell r="BN170">
            <v>0</v>
          </cell>
          <cell r="BO170">
            <v>33573864</v>
          </cell>
          <cell r="BP170">
            <v>51492072</v>
          </cell>
          <cell r="BQ170">
            <v>15338553</v>
          </cell>
          <cell r="BR170">
            <v>0</v>
          </cell>
          <cell r="BS170">
            <v>66830625</v>
          </cell>
        </row>
        <row r="171">
          <cell r="B171" t="str">
            <v>257005</v>
          </cell>
          <cell r="C171" t="str">
            <v>REP. INDONESIA</v>
          </cell>
          <cell r="D171" t="str">
            <v>NORDIC INVEST. BANK, FINLAND</v>
          </cell>
          <cell r="E171" t="str">
            <v>3</v>
          </cell>
          <cell r="F171" t="str">
            <v>FINLAND</v>
          </cell>
          <cell r="G171" t="str">
            <v>USD</v>
          </cell>
          <cell r="H171">
            <v>83640</v>
          </cell>
          <cell r="I171">
            <v>21888</v>
          </cell>
          <cell r="J171">
            <v>0</v>
          </cell>
          <cell r="K171">
            <v>105528</v>
          </cell>
          <cell r="L171">
            <v>0</v>
          </cell>
          <cell r="M171">
            <v>0</v>
          </cell>
          <cell r="N171">
            <v>0</v>
          </cell>
          <cell r="O171">
            <v>0</v>
          </cell>
          <cell r="P171">
            <v>0</v>
          </cell>
          <cell r="Q171">
            <v>0</v>
          </cell>
          <cell r="R171">
            <v>0</v>
          </cell>
          <cell r="S171">
            <v>0</v>
          </cell>
          <cell r="T171">
            <v>83640</v>
          </cell>
          <cell r="U171">
            <v>21888</v>
          </cell>
          <cell r="V171">
            <v>0</v>
          </cell>
          <cell r="W171">
            <v>105528</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83640</v>
          </cell>
          <cell r="AO171">
            <v>20973</v>
          </cell>
          <cell r="AP171">
            <v>0</v>
          </cell>
          <cell r="AQ171">
            <v>104613</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83640</v>
          </cell>
          <cell r="BM171">
            <v>20973</v>
          </cell>
          <cell r="BN171">
            <v>0</v>
          </cell>
          <cell r="BO171">
            <v>104613</v>
          </cell>
          <cell r="BP171">
            <v>167280</v>
          </cell>
          <cell r="BQ171">
            <v>42861</v>
          </cell>
          <cell r="BR171">
            <v>0</v>
          </cell>
          <cell r="BS171">
            <v>210141</v>
          </cell>
        </row>
        <row r="172">
          <cell r="B172" t="str">
            <v>257006</v>
          </cell>
          <cell r="C172" t="str">
            <v>REP. INDONESIA</v>
          </cell>
          <cell r="D172" t="str">
            <v>NORDIC INVEST. BANK, FINLAND</v>
          </cell>
          <cell r="E172" t="str">
            <v>3</v>
          </cell>
          <cell r="F172" t="str">
            <v>FINLAND</v>
          </cell>
          <cell r="G172" t="str">
            <v>USD</v>
          </cell>
          <cell r="H172">
            <v>0</v>
          </cell>
          <cell r="I172">
            <v>0</v>
          </cell>
          <cell r="J172">
            <v>0</v>
          </cell>
          <cell r="K172">
            <v>0</v>
          </cell>
          <cell r="L172">
            <v>0</v>
          </cell>
          <cell r="M172">
            <v>184976</v>
          </cell>
          <cell r="N172">
            <v>0</v>
          </cell>
          <cell r="O172">
            <v>184976</v>
          </cell>
          <cell r="P172">
            <v>0</v>
          </cell>
          <cell r="Q172">
            <v>0</v>
          </cell>
          <cell r="R172">
            <v>0</v>
          </cell>
          <cell r="S172">
            <v>0</v>
          </cell>
          <cell r="T172">
            <v>0</v>
          </cell>
          <cell r="U172">
            <v>184976</v>
          </cell>
          <cell r="V172">
            <v>0</v>
          </cell>
          <cell r="W172">
            <v>184976</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182965</v>
          </cell>
          <cell r="AT172">
            <v>0</v>
          </cell>
          <cell r="AU172">
            <v>182965</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182965</v>
          </cell>
          <cell r="BN172">
            <v>0</v>
          </cell>
          <cell r="BO172">
            <v>182965</v>
          </cell>
          <cell r="BP172">
            <v>0</v>
          </cell>
          <cell r="BQ172">
            <v>367941</v>
          </cell>
          <cell r="BR172">
            <v>0</v>
          </cell>
          <cell r="BS172">
            <v>367941</v>
          </cell>
        </row>
        <row r="173">
          <cell r="B173" t="str">
            <v>257003</v>
          </cell>
          <cell r="C173" t="str">
            <v>REP. INDONESIA</v>
          </cell>
          <cell r="D173" t="str">
            <v>NORDIC INVEST. BANK, FINLAND</v>
          </cell>
          <cell r="E173" t="str">
            <v>3</v>
          </cell>
          <cell r="F173" t="str">
            <v>FINLAND</v>
          </cell>
          <cell r="G173" t="str">
            <v>USD</v>
          </cell>
          <cell r="H173">
            <v>0</v>
          </cell>
          <cell r="I173">
            <v>0</v>
          </cell>
          <cell r="J173">
            <v>0</v>
          </cell>
          <cell r="K173">
            <v>0</v>
          </cell>
          <cell r="L173">
            <v>144411</v>
          </cell>
          <cell r="M173">
            <v>163095</v>
          </cell>
          <cell r="N173">
            <v>0</v>
          </cell>
          <cell r="O173">
            <v>307506</v>
          </cell>
          <cell r="P173">
            <v>0</v>
          </cell>
          <cell r="Q173">
            <v>0</v>
          </cell>
          <cell r="R173">
            <v>0</v>
          </cell>
          <cell r="S173">
            <v>0</v>
          </cell>
          <cell r="T173">
            <v>144411</v>
          </cell>
          <cell r="U173">
            <v>163095</v>
          </cell>
          <cell r="V173">
            <v>0</v>
          </cell>
          <cell r="W173">
            <v>307506</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230506</v>
          </cell>
          <cell r="AS173">
            <v>156750</v>
          </cell>
          <cell r="AT173">
            <v>0</v>
          </cell>
          <cell r="AU173">
            <v>387256</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230506</v>
          </cell>
          <cell r="BM173">
            <v>156750</v>
          </cell>
          <cell r="BN173">
            <v>0</v>
          </cell>
          <cell r="BO173">
            <v>387256</v>
          </cell>
          <cell r="BP173">
            <v>374917</v>
          </cell>
          <cell r="BQ173">
            <v>319845</v>
          </cell>
          <cell r="BR173">
            <v>0</v>
          </cell>
          <cell r="BS173">
            <v>694762</v>
          </cell>
        </row>
        <row r="174">
          <cell r="B174" t="str">
            <v>257004</v>
          </cell>
          <cell r="C174" t="str">
            <v>REP. INDONESIA</v>
          </cell>
          <cell r="D174" t="str">
            <v>NORDIC INVEST. BANK, FINLAND</v>
          </cell>
          <cell r="E174" t="str">
            <v>3</v>
          </cell>
          <cell r="F174" t="str">
            <v>FINLAND</v>
          </cell>
          <cell r="G174" t="str">
            <v>USD</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397399</v>
          </cell>
          <cell r="AG174">
            <v>296057</v>
          </cell>
          <cell r="AH174">
            <v>0</v>
          </cell>
          <cell r="AI174">
            <v>693456</v>
          </cell>
          <cell r="AJ174">
            <v>397399</v>
          </cell>
          <cell r="AK174">
            <v>296057</v>
          </cell>
          <cell r="AL174">
            <v>0</v>
          </cell>
          <cell r="AM174">
            <v>693456</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397399</v>
          </cell>
          <cell r="BI174">
            <v>286839</v>
          </cell>
          <cell r="BJ174">
            <v>0</v>
          </cell>
          <cell r="BK174">
            <v>684238</v>
          </cell>
          <cell r="BL174">
            <v>397399</v>
          </cell>
          <cell r="BM174">
            <v>286839</v>
          </cell>
          <cell r="BN174">
            <v>0</v>
          </cell>
          <cell r="BO174">
            <v>684238</v>
          </cell>
          <cell r="BP174">
            <v>794798</v>
          </cell>
          <cell r="BQ174">
            <v>582896</v>
          </cell>
          <cell r="BR174">
            <v>0</v>
          </cell>
          <cell r="BS174">
            <v>1377694</v>
          </cell>
        </row>
        <row r="175">
          <cell r="B175" t="str">
            <v>257002</v>
          </cell>
          <cell r="C175" t="str">
            <v>REP. INDONESIA</v>
          </cell>
          <cell r="D175" t="str">
            <v>NORDIC INVEST. BANK, FINLAND</v>
          </cell>
          <cell r="E175" t="str">
            <v>3</v>
          </cell>
          <cell r="F175" t="str">
            <v>FINLAND</v>
          </cell>
          <cell r="G175" t="str">
            <v>USD</v>
          </cell>
          <cell r="H175">
            <v>0</v>
          </cell>
          <cell r="I175">
            <v>0</v>
          </cell>
          <cell r="J175">
            <v>0</v>
          </cell>
          <cell r="K175">
            <v>0</v>
          </cell>
          <cell r="L175">
            <v>2777775</v>
          </cell>
          <cell r="M175">
            <v>1743241</v>
          </cell>
          <cell r="N175">
            <v>0</v>
          </cell>
          <cell r="O175">
            <v>4521016</v>
          </cell>
          <cell r="P175">
            <v>370370</v>
          </cell>
          <cell r="Q175">
            <v>504000</v>
          </cell>
          <cell r="R175">
            <v>0</v>
          </cell>
          <cell r="S175">
            <v>874370</v>
          </cell>
          <cell r="T175">
            <v>3148145</v>
          </cell>
          <cell r="U175">
            <v>2247241</v>
          </cell>
          <cell r="V175">
            <v>0</v>
          </cell>
          <cell r="W175">
            <v>5395386</v>
          </cell>
          <cell r="X175">
            <v>0</v>
          </cell>
          <cell r="Y175">
            <v>0</v>
          </cell>
          <cell r="Z175">
            <v>0</v>
          </cell>
          <cell r="AA175">
            <v>0</v>
          </cell>
          <cell r="AB175">
            <v>370370</v>
          </cell>
          <cell r="AC175">
            <v>735015</v>
          </cell>
          <cell r="AD175">
            <v>0</v>
          </cell>
          <cell r="AE175">
            <v>1105385</v>
          </cell>
          <cell r="AF175">
            <v>2037038</v>
          </cell>
          <cell r="AG175">
            <v>1616408</v>
          </cell>
          <cell r="AH175">
            <v>0</v>
          </cell>
          <cell r="AI175">
            <v>3653446</v>
          </cell>
          <cell r="AJ175">
            <v>2407408</v>
          </cell>
          <cell r="AK175">
            <v>2351423</v>
          </cell>
          <cell r="AL175">
            <v>0</v>
          </cell>
          <cell r="AM175">
            <v>4758831</v>
          </cell>
          <cell r="AN175">
            <v>0</v>
          </cell>
          <cell r="AO175">
            <v>0</v>
          </cell>
          <cell r="AP175">
            <v>0</v>
          </cell>
          <cell r="AQ175">
            <v>0</v>
          </cell>
          <cell r="AR175">
            <v>2777775</v>
          </cell>
          <cell r="AS175">
            <v>1646843</v>
          </cell>
          <cell r="AT175">
            <v>0</v>
          </cell>
          <cell r="AU175">
            <v>4424618</v>
          </cell>
          <cell r="AV175">
            <v>370370</v>
          </cell>
          <cell r="AW175">
            <v>491750</v>
          </cell>
          <cell r="AX175">
            <v>0</v>
          </cell>
          <cell r="AY175">
            <v>862120</v>
          </cell>
          <cell r="AZ175">
            <v>0</v>
          </cell>
          <cell r="BA175">
            <v>0</v>
          </cell>
          <cell r="BB175">
            <v>0</v>
          </cell>
          <cell r="BC175">
            <v>0</v>
          </cell>
          <cell r="BD175">
            <v>370370</v>
          </cell>
          <cell r="BE175">
            <v>723422</v>
          </cell>
          <cell r="BF175">
            <v>0</v>
          </cell>
          <cell r="BG175">
            <v>1093792</v>
          </cell>
          <cell r="BH175">
            <v>2037038</v>
          </cell>
          <cell r="BI175">
            <v>1546721</v>
          </cell>
          <cell r="BJ175">
            <v>0</v>
          </cell>
          <cell r="BK175">
            <v>3583759</v>
          </cell>
          <cell r="BL175">
            <v>5555553</v>
          </cell>
          <cell r="BM175">
            <v>4408736</v>
          </cell>
          <cell r="BN175">
            <v>0</v>
          </cell>
          <cell r="BO175">
            <v>9964289</v>
          </cell>
          <cell r="BP175">
            <v>11111106</v>
          </cell>
          <cell r="BQ175">
            <v>9007400</v>
          </cell>
          <cell r="BR175">
            <v>0</v>
          </cell>
          <cell r="BS175">
            <v>20118506</v>
          </cell>
        </row>
        <row r="176">
          <cell r="F176" t="str">
            <v>FINLAND Total</v>
          </cell>
          <cell r="H176">
            <v>83640</v>
          </cell>
          <cell r="I176">
            <v>21888</v>
          </cell>
          <cell r="J176">
            <v>0</v>
          </cell>
          <cell r="K176">
            <v>105528</v>
          </cell>
          <cell r="L176">
            <v>2922186</v>
          </cell>
          <cell r="M176">
            <v>2091312</v>
          </cell>
          <cell r="N176">
            <v>0</v>
          </cell>
          <cell r="O176">
            <v>5013498</v>
          </cell>
          <cell r="P176">
            <v>370370</v>
          </cell>
          <cell r="Q176">
            <v>504000</v>
          </cell>
          <cell r="R176">
            <v>0</v>
          </cell>
          <cell r="S176">
            <v>874370</v>
          </cell>
          <cell r="T176">
            <v>3376196</v>
          </cell>
          <cell r="U176">
            <v>2617200</v>
          </cell>
          <cell r="V176">
            <v>0</v>
          </cell>
          <cell r="W176">
            <v>5993396</v>
          </cell>
          <cell r="X176">
            <v>0</v>
          </cell>
          <cell r="Y176">
            <v>0</v>
          </cell>
          <cell r="Z176">
            <v>0</v>
          </cell>
          <cell r="AA176">
            <v>0</v>
          </cell>
          <cell r="AB176">
            <v>370370</v>
          </cell>
          <cell r="AC176">
            <v>735015</v>
          </cell>
          <cell r="AD176">
            <v>0</v>
          </cell>
          <cell r="AE176">
            <v>1105385</v>
          </cell>
          <cell r="AF176">
            <v>2434437</v>
          </cell>
          <cell r="AG176">
            <v>1912465</v>
          </cell>
          <cell r="AH176">
            <v>0</v>
          </cell>
          <cell r="AI176">
            <v>4346902</v>
          </cell>
          <cell r="AJ176">
            <v>2804807</v>
          </cell>
          <cell r="AK176">
            <v>2647480</v>
          </cell>
          <cell r="AL176">
            <v>0</v>
          </cell>
          <cell r="AM176">
            <v>5452287</v>
          </cell>
          <cell r="AN176">
            <v>83640</v>
          </cell>
          <cell r="AO176">
            <v>20973</v>
          </cell>
          <cell r="AP176">
            <v>0</v>
          </cell>
          <cell r="AQ176">
            <v>104613</v>
          </cell>
          <cell r="AR176">
            <v>3008281</v>
          </cell>
          <cell r="AS176">
            <v>1986558</v>
          </cell>
          <cell r="AT176">
            <v>0</v>
          </cell>
          <cell r="AU176">
            <v>4994839</v>
          </cell>
          <cell r="AV176">
            <v>370370</v>
          </cell>
          <cell r="AW176">
            <v>491750</v>
          </cell>
          <cell r="AX176">
            <v>0</v>
          </cell>
          <cell r="AY176">
            <v>862120</v>
          </cell>
          <cell r="AZ176">
            <v>0</v>
          </cell>
          <cell r="BA176">
            <v>0</v>
          </cell>
          <cell r="BB176">
            <v>0</v>
          </cell>
          <cell r="BC176">
            <v>0</v>
          </cell>
          <cell r="BD176">
            <v>370370</v>
          </cell>
          <cell r="BE176">
            <v>723422</v>
          </cell>
          <cell r="BF176">
            <v>0</v>
          </cell>
          <cell r="BG176">
            <v>1093792</v>
          </cell>
          <cell r="BH176">
            <v>2434437</v>
          </cell>
          <cell r="BI176">
            <v>1833560</v>
          </cell>
          <cell r="BJ176">
            <v>0</v>
          </cell>
          <cell r="BK176">
            <v>4267997</v>
          </cell>
          <cell r="BL176">
            <v>6267098</v>
          </cell>
          <cell r="BM176">
            <v>5056263</v>
          </cell>
          <cell r="BN176">
            <v>0</v>
          </cell>
          <cell r="BO176">
            <v>11323361</v>
          </cell>
          <cell r="BP176">
            <v>12448101</v>
          </cell>
          <cell r="BQ176">
            <v>10320943</v>
          </cell>
          <cell r="BR176">
            <v>0</v>
          </cell>
          <cell r="BS176">
            <v>22769044</v>
          </cell>
        </row>
        <row r="177">
          <cell r="B177" t="str">
            <v>68802</v>
          </cell>
          <cell r="C177" t="str">
            <v>REP. INDONESIA</v>
          </cell>
          <cell r="D177" t="str">
            <v>BANQUE FRANCAISE COM EX, PARIS</v>
          </cell>
          <cell r="E177" t="str">
            <v>3</v>
          </cell>
          <cell r="F177" t="str">
            <v>FRANCE (INC ANDORRA AND MONACO)</v>
          </cell>
          <cell r="G177" t="str">
            <v>FRF</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110923</v>
          </cell>
          <cell r="AC177">
            <v>16511</v>
          </cell>
          <cell r="AD177">
            <v>0</v>
          </cell>
          <cell r="AE177">
            <v>127434</v>
          </cell>
          <cell r="AF177">
            <v>0</v>
          </cell>
          <cell r="AG177">
            <v>0</v>
          </cell>
          <cell r="AH177">
            <v>0</v>
          </cell>
          <cell r="AI177">
            <v>0</v>
          </cell>
          <cell r="AJ177">
            <v>110923</v>
          </cell>
          <cell r="AK177">
            <v>16511</v>
          </cell>
          <cell r="AL177">
            <v>0</v>
          </cell>
          <cell r="AM177">
            <v>127434</v>
          </cell>
          <cell r="AN177">
            <v>0</v>
          </cell>
          <cell r="AO177">
            <v>0</v>
          </cell>
          <cell r="AP177">
            <v>0</v>
          </cell>
          <cell r="AQ177">
            <v>0</v>
          </cell>
          <cell r="AR177">
            <v>0</v>
          </cell>
          <cell r="AS177">
            <v>0</v>
          </cell>
          <cell r="AT177">
            <v>0</v>
          </cell>
          <cell r="AU177">
            <v>0</v>
          </cell>
          <cell r="AV177">
            <v>0</v>
          </cell>
          <cell r="AW177">
            <v>0</v>
          </cell>
          <cell r="AX177">
            <v>0</v>
          </cell>
          <cell r="AY177">
            <v>0</v>
          </cell>
          <cell r="AZ177">
            <v>77671</v>
          </cell>
          <cell r="BA177">
            <v>10191</v>
          </cell>
          <cell r="BB177">
            <v>0</v>
          </cell>
          <cell r="BC177">
            <v>87862</v>
          </cell>
          <cell r="BD177">
            <v>33252</v>
          </cell>
          <cell r="BE177">
            <v>1462</v>
          </cell>
          <cell r="BF177">
            <v>0</v>
          </cell>
          <cell r="BG177">
            <v>34714</v>
          </cell>
          <cell r="BH177">
            <v>0</v>
          </cell>
          <cell r="BI177">
            <v>0</v>
          </cell>
          <cell r="BJ177">
            <v>0</v>
          </cell>
          <cell r="BK177">
            <v>0</v>
          </cell>
          <cell r="BL177">
            <v>110923</v>
          </cell>
          <cell r="BM177">
            <v>11653</v>
          </cell>
          <cell r="BN177">
            <v>0</v>
          </cell>
          <cell r="BO177">
            <v>122576</v>
          </cell>
          <cell r="BP177">
            <v>221846</v>
          </cell>
          <cell r="BQ177">
            <v>28164</v>
          </cell>
          <cell r="BR177">
            <v>0</v>
          </cell>
          <cell r="BS177">
            <v>250010</v>
          </cell>
        </row>
        <row r="178">
          <cell r="B178" t="str">
            <v>69338</v>
          </cell>
          <cell r="C178" t="str">
            <v>REP. INDONESIA</v>
          </cell>
          <cell r="D178" t="str">
            <v>BANQUE FRANCAISE COM EX, PARIS</v>
          </cell>
          <cell r="E178" t="str">
            <v>3</v>
          </cell>
          <cell r="F178" t="str">
            <v>FRANCE (INC ANDORRA AND MONACO)</v>
          </cell>
          <cell r="G178" t="str">
            <v>FRF</v>
          </cell>
          <cell r="H178">
            <v>141884</v>
          </cell>
          <cell r="I178">
            <v>75967</v>
          </cell>
          <cell r="J178">
            <v>0</v>
          </cell>
          <cell r="K178">
            <v>217851</v>
          </cell>
          <cell r="L178">
            <v>166134</v>
          </cell>
          <cell r="M178">
            <v>105495</v>
          </cell>
          <cell r="N178">
            <v>0</v>
          </cell>
          <cell r="O178">
            <v>271629</v>
          </cell>
          <cell r="P178">
            <v>294721</v>
          </cell>
          <cell r="Q178">
            <v>104778</v>
          </cell>
          <cell r="R178">
            <v>0</v>
          </cell>
          <cell r="S178">
            <v>399499</v>
          </cell>
          <cell r="T178">
            <v>602739</v>
          </cell>
          <cell r="U178">
            <v>286240</v>
          </cell>
          <cell r="V178">
            <v>0</v>
          </cell>
          <cell r="W178">
            <v>888979</v>
          </cell>
          <cell r="X178">
            <v>306309</v>
          </cell>
          <cell r="Y178">
            <v>156447</v>
          </cell>
          <cell r="Z178">
            <v>0</v>
          </cell>
          <cell r="AA178">
            <v>462756</v>
          </cell>
          <cell r="AB178">
            <v>1142750</v>
          </cell>
          <cell r="AC178">
            <v>635527</v>
          </cell>
          <cell r="AD178">
            <v>0</v>
          </cell>
          <cell r="AE178">
            <v>1778277</v>
          </cell>
          <cell r="AF178">
            <v>214907</v>
          </cell>
          <cell r="AG178">
            <v>103229</v>
          </cell>
          <cell r="AH178">
            <v>0</v>
          </cell>
          <cell r="AI178">
            <v>318136</v>
          </cell>
          <cell r="AJ178">
            <v>1663966</v>
          </cell>
          <cell r="AK178">
            <v>895203</v>
          </cell>
          <cell r="AL178">
            <v>0</v>
          </cell>
          <cell r="AM178">
            <v>2559169</v>
          </cell>
          <cell r="AN178">
            <v>141884</v>
          </cell>
          <cell r="AO178">
            <v>69461</v>
          </cell>
          <cell r="AP178">
            <v>0</v>
          </cell>
          <cell r="AQ178">
            <v>211345</v>
          </cell>
          <cell r="AR178">
            <v>166134</v>
          </cell>
          <cell r="AS178">
            <v>98670</v>
          </cell>
          <cell r="AT178">
            <v>0</v>
          </cell>
          <cell r="AU178">
            <v>264804</v>
          </cell>
          <cell r="AV178">
            <v>294721</v>
          </cell>
          <cell r="AW178">
            <v>96966</v>
          </cell>
          <cell r="AX178">
            <v>0</v>
          </cell>
          <cell r="AY178">
            <v>391687</v>
          </cell>
          <cell r="AZ178">
            <v>306309</v>
          </cell>
          <cell r="BA178">
            <v>145329</v>
          </cell>
          <cell r="BB178">
            <v>0</v>
          </cell>
          <cell r="BC178">
            <v>451638</v>
          </cell>
          <cell r="BD178">
            <v>1142750</v>
          </cell>
          <cell r="BE178">
            <v>601629</v>
          </cell>
          <cell r="BF178">
            <v>0</v>
          </cell>
          <cell r="BG178">
            <v>1744379</v>
          </cell>
          <cell r="BH178">
            <v>214907</v>
          </cell>
          <cell r="BI178">
            <v>95077</v>
          </cell>
          <cell r="BJ178">
            <v>0</v>
          </cell>
          <cell r="BK178">
            <v>309984</v>
          </cell>
          <cell r="BL178">
            <v>2266705</v>
          </cell>
          <cell r="BM178">
            <v>1107132</v>
          </cell>
          <cell r="BN178">
            <v>0</v>
          </cell>
          <cell r="BO178">
            <v>3373837</v>
          </cell>
          <cell r="BP178">
            <v>4533410</v>
          </cell>
          <cell r="BQ178">
            <v>2288575</v>
          </cell>
          <cell r="BR178">
            <v>0</v>
          </cell>
          <cell r="BS178">
            <v>6821985</v>
          </cell>
        </row>
        <row r="179">
          <cell r="B179" t="str">
            <v>69300</v>
          </cell>
          <cell r="C179" t="str">
            <v>REP. INDONESIA</v>
          </cell>
          <cell r="D179" t="str">
            <v>BANQUE FRANCAISE COM EX, PARIS</v>
          </cell>
          <cell r="E179" t="str">
            <v>3</v>
          </cell>
          <cell r="F179" t="str">
            <v>FRANCE (INC ANDORRA AND MONACO)</v>
          </cell>
          <cell r="G179" t="str">
            <v>FRF</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4630150</v>
          </cell>
          <cell r="AC179">
            <v>787591</v>
          </cell>
          <cell r="AD179">
            <v>0</v>
          </cell>
          <cell r="AE179">
            <v>5417741</v>
          </cell>
          <cell r="AF179">
            <v>0</v>
          </cell>
          <cell r="AG179">
            <v>0</v>
          </cell>
          <cell r="AH179">
            <v>0</v>
          </cell>
          <cell r="AI179">
            <v>0</v>
          </cell>
          <cell r="AJ179">
            <v>4630150</v>
          </cell>
          <cell r="AK179">
            <v>787591</v>
          </cell>
          <cell r="AL179">
            <v>0</v>
          </cell>
          <cell r="AM179">
            <v>5417741</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4630150</v>
          </cell>
          <cell r="BE179">
            <v>590692</v>
          </cell>
          <cell r="BF179">
            <v>0</v>
          </cell>
          <cell r="BG179">
            <v>5220842</v>
          </cell>
          <cell r="BH179">
            <v>0</v>
          </cell>
          <cell r="BI179">
            <v>0</v>
          </cell>
          <cell r="BJ179">
            <v>0</v>
          </cell>
          <cell r="BK179">
            <v>0</v>
          </cell>
          <cell r="BL179">
            <v>4630150</v>
          </cell>
          <cell r="BM179">
            <v>590692</v>
          </cell>
          <cell r="BN179">
            <v>0</v>
          </cell>
          <cell r="BO179">
            <v>5220842</v>
          </cell>
          <cell r="BP179">
            <v>9260300</v>
          </cell>
          <cell r="BQ179">
            <v>1378283</v>
          </cell>
          <cell r="BR179">
            <v>0</v>
          </cell>
          <cell r="BS179">
            <v>10638583</v>
          </cell>
        </row>
        <row r="180">
          <cell r="B180" t="str">
            <v>69335</v>
          </cell>
          <cell r="C180" t="str">
            <v>REP. INDONESIA</v>
          </cell>
          <cell r="D180" t="str">
            <v>BANQUE FRANCAISE COM EX, PARIS</v>
          </cell>
          <cell r="E180" t="str">
            <v>3</v>
          </cell>
          <cell r="F180" t="str">
            <v>FRANCE (INC ANDORRA AND MONACO)</v>
          </cell>
          <cell r="G180" t="str">
            <v>FRF</v>
          </cell>
          <cell r="H180">
            <v>1682001</v>
          </cell>
          <cell r="I180">
            <v>842326</v>
          </cell>
          <cell r="J180">
            <v>0</v>
          </cell>
          <cell r="K180">
            <v>2524327</v>
          </cell>
          <cell r="L180">
            <v>1065891</v>
          </cell>
          <cell r="M180">
            <v>430613</v>
          </cell>
          <cell r="N180">
            <v>0</v>
          </cell>
          <cell r="O180">
            <v>1496504</v>
          </cell>
          <cell r="P180">
            <v>1151482</v>
          </cell>
          <cell r="Q180">
            <v>502269</v>
          </cell>
          <cell r="R180">
            <v>0</v>
          </cell>
          <cell r="S180">
            <v>1653751</v>
          </cell>
          <cell r="T180">
            <v>3899374</v>
          </cell>
          <cell r="U180">
            <v>1775208</v>
          </cell>
          <cell r="V180">
            <v>0</v>
          </cell>
          <cell r="W180">
            <v>5674582</v>
          </cell>
          <cell r="X180">
            <v>76425</v>
          </cell>
          <cell r="Y180">
            <v>31940</v>
          </cell>
          <cell r="Z180">
            <v>0</v>
          </cell>
          <cell r="AA180">
            <v>108365</v>
          </cell>
          <cell r="AB180">
            <v>150479</v>
          </cell>
          <cell r="AC180">
            <v>72335</v>
          </cell>
          <cell r="AD180">
            <v>0</v>
          </cell>
          <cell r="AE180">
            <v>222814</v>
          </cell>
          <cell r="AF180">
            <v>88017</v>
          </cell>
          <cell r="AG180">
            <v>41229</v>
          </cell>
          <cell r="AH180">
            <v>0</v>
          </cell>
          <cell r="AI180">
            <v>129246</v>
          </cell>
          <cell r="AJ180">
            <v>314921</v>
          </cell>
          <cell r="AK180">
            <v>145504</v>
          </cell>
          <cell r="AL180">
            <v>0</v>
          </cell>
          <cell r="AM180">
            <v>460425</v>
          </cell>
          <cell r="AN180">
            <v>1682001</v>
          </cell>
          <cell r="AO180">
            <v>774321</v>
          </cell>
          <cell r="AP180">
            <v>0</v>
          </cell>
          <cell r="AQ180">
            <v>2456322</v>
          </cell>
          <cell r="AR180">
            <v>1177283</v>
          </cell>
          <cell r="AS180">
            <v>434229</v>
          </cell>
          <cell r="AT180">
            <v>0</v>
          </cell>
          <cell r="AU180">
            <v>1611512</v>
          </cell>
          <cell r="AV180">
            <v>873522</v>
          </cell>
          <cell r="AW180">
            <v>374681</v>
          </cell>
          <cell r="AX180">
            <v>0</v>
          </cell>
          <cell r="AY180">
            <v>1248203</v>
          </cell>
          <cell r="AZ180">
            <v>242993</v>
          </cell>
          <cell r="BA180">
            <v>82336</v>
          </cell>
          <cell r="BB180">
            <v>0</v>
          </cell>
          <cell r="BC180">
            <v>325329</v>
          </cell>
          <cell r="BD180">
            <v>150479</v>
          </cell>
          <cell r="BE180">
            <v>66757</v>
          </cell>
          <cell r="BF180">
            <v>0</v>
          </cell>
          <cell r="BG180">
            <v>217236</v>
          </cell>
          <cell r="BH180">
            <v>88017</v>
          </cell>
          <cell r="BI180">
            <v>37820</v>
          </cell>
          <cell r="BJ180">
            <v>0</v>
          </cell>
          <cell r="BK180">
            <v>125837</v>
          </cell>
          <cell r="BL180">
            <v>4214295</v>
          </cell>
          <cell r="BM180">
            <v>1770144</v>
          </cell>
          <cell r="BN180">
            <v>0</v>
          </cell>
          <cell r="BO180">
            <v>5984439</v>
          </cell>
          <cell r="BP180">
            <v>8428590</v>
          </cell>
          <cell r="BQ180">
            <v>3690856</v>
          </cell>
          <cell r="BR180">
            <v>0</v>
          </cell>
          <cell r="BS180">
            <v>12119446</v>
          </cell>
        </row>
        <row r="181">
          <cell r="B181" t="str">
            <v>65200</v>
          </cell>
          <cell r="C181" t="str">
            <v>REP. INDONESIA</v>
          </cell>
          <cell r="D181" t="str">
            <v>BANQUE FRANCAISE COM EX, PARIS</v>
          </cell>
          <cell r="E181" t="str">
            <v>3</v>
          </cell>
          <cell r="F181" t="str">
            <v>FRANCE (INC ANDORRA AND MONACO)</v>
          </cell>
          <cell r="G181" t="str">
            <v>FRF</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3324</v>
          </cell>
          <cell r="AG181">
            <v>177</v>
          </cell>
          <cell r="AH181">
            <v>0</v>
          </cell>
          <cell r="AI181">
            <v>3501</v>
          </cell>
          <cell r="AJ181">
            <v>3324</v>
          </cell>
          <cell r="AK181">
            <v>177</v>
          </cell>
          <cell r="AL181">
            <v>0</v>
          </cell>
          <cell r="AM181">
            <v>3501</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3324</v>
          </cell>
          <cell r="BQ181">
            <v>177</v>
          </cell>
          <cell r="BR181">
            <v>0</v>
          </cell>
          <cell r="BS181">
            <v>3501</v>
          </cell>
        </row>
        <row r="182">
          <cell r="B182" t="str">
            <v>65900</v>
          </cell>
          <cell r="C182" t="str">
            <v>REP. INDONESIA</v>
          </cell>
          <cell r="D182" t="str">
            <v>BANQUE FRANCAISE COM EX, PARIS</v>
          </cell>
          <cell r="E182" t="str">
            <v>3</v>
          </cell>
          <cell r="F182" t="str">
            <v>FRANCE (INC ANDORRA AND MONACO)</v>
          </cell>
          <cell r="G182" t="str">
            <v>FRF</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13200</v>
          </cell>
          <cell r="AG182">
            <v>589</v>
          </cell>
          <cell r="AH182">
            <v>0</v>
          </cell>
          <cell r="AI182">
            <v>13789</v>
          </cell>
          <cell r="AJ182">
            <v>13200</v>
          </cell>
          <cell r="AK182">
            <v>589</v>
          </cell>
          <cell r="AL182">
            <v>0</v>
          </cell>
          <cell r="AM182">
            <v>13789</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13200</v>
          </cell>
          <cell r="BQ182">
            <v>589</v>
          </cell>
          <cell r="BR182">
            <v>0</v>
          </cell>
          <cell r="BS182">
            <v>13789</v>
          </cell>
        </row>
        <row r="183">
          <cell r="B183" t="str">
            <v>67102</v>
          </cell>
          <cell r="C183" t="str">
            <v>REP. INDONESIA</v>
          </cell>
          <cell r="D183" t="str">
            <v>BANQUE FRANCAISE COM EX, PARIS</v>
          </cell>
          <cell r="E183" t="str">
            <v>3</v>
          </cell>
          <cell r="F183" t="str">
            <v>FRANCE (INC ANDORRA AND MONACO)</v>
          </cell>
          <cell r="G183" t="str">
            <v>FRF</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26882</v>
          </cell>
          <cell r="Y183">
            <v>1195</v>
          </cell>
          <cell r="Z183">
            <v>0</v>
          </cell>
          <cell r="AA183">
            <v>28077</v>
          </cell>
          <cell r="AB183">
            <v>0</v>
          </cell>
          <cell r="AC183">
            <v>0</v>
          </cell>
          <cell r="AD183">
            <v>0</v>
          </cell>
          <cell r="AE183">
            <v>0</v>
          </cell>
          <cell r="AF183">
            <v>0</v>
          </cell>
          <cell r="AG183">
            <v>0</v>
          </cell>
          <cell r="AH183">
            <v>0</v>
          </cell>
          <cell r="AI183">
            <v>0</v>
          </cell>
          <cell r="AJ183">
            <v>26882</v>
          </cell>
          <cell r="AK183">
            <v>1195</v>
          </cell>
          <cell r="AL183">
            <v>0</v>
          </cell>
          <cell r="AM183">
            <v>28077</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26882</v>
          </cell>
          <cell r="BQ183">
            <v>1195</v>
          </cell>
          <cell r="BR183">
            <v>0</v>
          </cell>
          <cell r="BS183">
            <v>28077</v>
          </cell>
        </row>
        <row r="184">
          <cell r="B184" t="str">
            <v>65800</v>
          </cell>
          <cell r="C184" t="str">
            <v>REP. INDONESIA</v>
          </cell>
          <cell r="D184" t="str">
            <v>BANQUE FRANCAISE COM EX, PARIS</v>
          </cell>
          <cell r="E184" t="str">
            <v>3</v>
          </cell>
          <cell r="F184" t="str">
            <v>FRANCE (INC ANDORRA AND MONACO)</v>
          </cell>
          <cell r="G184" t="str">
            <v>FRF</v>
          </cell>
          <cell r="H184">
            <v>0</v>
          </cell>
          <cell r="I184">
            <v>0</v>
          </cell>
          <cell r="J184">
            <v>0</v>
          </cell>
          <cell r="K184">
            <v>0</v>
          </cell>
          <cell r="L184">
            <v>0</v>
          </cell>
          <cell r="M184">
            <v>0</v>
          </cell>
          <cell r="N184">
            <v>0</v>
          </cell>
          <cell r="O184">
            <v>0</v>
          </cell>
          <cell r="P184">
            <v>8996</v>
          </cell>
          <cell r="Q184">
            <v>953</v>
          </cell>
          <cell r="R184">
            <v>0</v>
          </cell>
          <cell r="S184">
            <v>9949</v>
          </cell>
          <cell r="T184">
            <v>8996</v>
          </cell>
          <cell r="U184">
            <v>953</v>
          </cell>
          <cell r="V184">
            <v>0</v>
          </cell>
          <cell r="W184">
            <v>9949</v>
          </cell>
          <cell r="X184">
            <v>0</v>
          </cell>
          <cell r="Y184">
            <v>0</v>
          </cell>
          <cell r="Z184">
            <v>0</v>
          </cell>
          <cell r="AA184">
            <v>0</v>
          </cell>
          <cell r="AB184">
            <v>0</v>
          </cell>
          <cell r="AC184">
            <v>0</v>
          </cell>
          <cell r="AD184">
            <v>0</v>
          </cell>
          <cell r="AE184">
            <v>0</v>
          </cell>
          <cell r="AF184">
            <v>8450</v>
          </cell>
          <cell r="AG184">
            <v>1105</v>
          </cell>
          <cell r="AH184">
            <v>0</v>
          </cell>
          <cell r="AI184">
            <v>9555</v>
          </cell>
          <cell r="AJ184">
            <v>8450</v>
          </cell>
          <cell r="AK184">
            <v>1105</v>
          </cell>
          <cell r="AL184">
            <v>0</v>
          </cell>
          <cell r="AM184">
            <v>9555</v>
          </cell>
          <cell r="AN184">
            <v>0</v>
          </cell>
          <cell r="AO184">
            <v>0</v>
          </cell>
          <cell r="AP184">
            <v>0</v>
          </cell>
          <cell r="AQ184">
            <v>0</v>
          </cell>
          <cell r="AR184">
            <v>0</v>
          </cell>
          <cell r="AS184">
            <v>0</v>
          </cell>
          <cell r="AT184">
            <v>0</v>
          </cell>
          <cell r="AU184">
            <v>0</v>
          </cell>
          <cell r="AV184">
            <v>5998</v>
          </cell>
          <cell r="AW184">
            <v>477</v>
          </cell>
          <cell r="AX184">
            <v>0</v>
          </cell>
          <cell r="AY184">
            <v>6475</v>
          </cell>
          <cell r="AZ184">
            <v>0</v>
          </cell>
          <cell r="BA184">
            <v>0</v>
          </cell>
          <cell r="BB184">
            <v>0</v>
          </cell>
          <cell r="BC184">
            <v>0</v>
          </cell>
          <cell r="BD184">
            <v>0</v>
          </cell>
          <cell r="BE184">
            <v>0</v>
          </cell>
          <cell r="BF184">
            <v>0</v>
          </cell>
          <cell r="BG184">
            <v>0</v>
          </cell>
          <cell r="BH184">
            <v>6951</v>
          </cell>
          <cell r="BI184">
            <v>657</v>
          </cell>
          <cell r="BJ184">
            <v>0</v>
          </cell>
          <cell r="BK184">
            <v>7608</v>
          </cell>
          <cell r="BL184">
            <v>12949</v>
          </cell>
          <cell r="BM184">
            <v>1134</v>
          </cell>
          <cell r="BN184">
            <v>0</v>
          </cell>
          <cell r="BO184">
            <v>14083</v>
          </cell>
          <cell r="BP184">
            <v>30395</v>
          </cell>
          <cell r="BQ184">
            <v>3192</v>
          </cell>
          <cell r="BR184">
            <v>0</v>
          </cell>
          <cell r="BS184">
            <v>33587</v>
          </cell>
        </row>
        <row r="185">
          <cell r="B185" t="str">
            <v>69305</v>
          </cell>
          <cell r="C185" t="str">
            <v>REP. INDONESIA</v>
          </cell>
          <cell r="D185" t="str">
            <v>BANQUE FRANCAISE COM EX, PARIS</v>
          </cell>
          <cell r="E185" t="str">
            <v>3</v>
          </cell>
          <cell r="F185" t="str">
            <v>FRANCE (INC ANDORRA AND MONACO)</v>
          </cell>
          <cell r="G185" t="str">
            <v>FRF</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40847</v>
          </cell>
          <cell r="AG185">
            <v>23935</v>
          </cell>
          <cell r="AH185">
            <v>0</v>
          </cell>
          <cell r="AI185">
            <v>64782</v>
          </cell>
          <cell r="AJ185">
            <v>40847</v>
          </cell>
          <cell r="AK185">
            <v>23935</v>
          </cell>
          <cell r="AL185">
            <v>0</v>
          </cell>
          <cell r="AM185">
            <v>64782</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40847</v>
          </cell>
          <cell r="BQ185">
            <v>23935</v>
          </cell>
          <cell r="BR185">
            <v>0</v>
          </cell>
          <cell r="BS185">
            <v>64782</v>
          </cell>
        </row>
        <row r="186">
          <cell r="B186" t="str">
            <v>69314</v>
          </cell>
          <cell r="C186" t="str">
            <v>REP. INDONESIA</v>
          </cell>
          <cell r="D186" t="str">
            <v>BANQUE FRANCAISE COM EX, PARIS</v>
          </cell>
          <cell r="E186" t="str">
            <v>3</v>
          </cell>
          <cell r="F186" t="str">
            <v>FRANCE (INC ANDORRA AND MONACO)</v>
          </cell>
          <cell r="G186" t="str">
            <v>FRF</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46422</v>
          </cell>
          <cell r="AG186">
            <v>31044</v>
          </cell>
          <cell r="AH186">
            <v>0</v>
          </cell>
          <cell r="AI186">
            <v>77466</v>
          </cell>
          <cell r="AJ186">
            <v>46422</v>
          </cell>
          <cell r="AK186">
            <v>31044</v>
          </cell>
          <cell r="AL186">
            <v>0</v>
          </cell>
          <cell r="AM186">
            <v>77466</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46422</v>
          </cell>
          <cell r="BQ186">
            <v>31044</v>
          </cell>
          <cell r="BR186">
            <v>0</v>
          </cell>
          <cell r="BS186">
            <v>77466</v>
          </cell>
        </row>
        <row r="187">
          <cell r="B187" t="str">
            <v>67901</v>
          </cell>
          <cell r="C187" t="str">
            <v>REP. INDONESIA</v>
          </cell>
          <cell r="D187" t="str">
            <v>BANQUE FRANCAISE COM EX, PARIS</v>
          </cell>
          <cell r="E187" t="str">
            <v>3</v>
          </cell>
          <cell r="F187" t="str">
            <v>FRANCE (INC ANDORRA AND MONACO)</v>
          </cell>
          <cell r="G187" t="str">
            <v>FRF</v>
          </cell>
          <cell r="H187">
            <v>146960</v>
          </cell>
          <cell r="I187">
            <v>9366</v>
          </cell>
          <cell r="J187">
            <v>0</v>
          </cell>
          <cell r="K187">
            <v>156326</v>
          </cell>
          <cell r="L187">
            <v>0</v>
          </cell>
          <cell r="M187">
            <v>0</v>
          </cell>
          <cell r="N187">
            <v>0</v>
          </cell>
          <cell r="O187">
            <v>0</v>
          </cell>
          <cell r="P187">
            <v>0</v>
          </cell>
          <cell r="Q187">
            <v>0</v>
          </cell>
          <cell r="R187">
            <v>0</v>
          </cell>
          <cell r="S187">
            <v>0</v>
          </cell>
          <cell r="T187">
            <v>146960</v>
          </cell>
          <cell r="U187">
            <v>9366</v>
          </cell>
          <cell r="V187">
            <v>0</v>
          </cell>
          <cell r="W187">
            <v>156326</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61399</v>
          </cell>
          <cell r="AO187">
            <v>3298</v>
          </cell>
          <cell r="AP187">
            <v>0</v>
          </cell>
          <cell r="AQ187">
            <v>64697</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61399</v>
          </cell>
          <cell r="BM187">
            <v>3298</v>
          </cell>
          <cell r="BN187">
            <v>0</v>
          </cell>
          <cell r="BO187">
            <v>64697</v>
          </cell>
          <cell r="BP187">
            <v>208359</v>
          </cell>
          <cell r="BQ187">
            <v>12664</v>
          </cell>
          <cell r="BR187">
            <v>0</v>
          </cell>
          <cell r="BS187">
            <v>221023</v>
          </cell>
        </row>
        <row r="188">
          <cell r="B188" t="str">
            <v>67700</v>
          </cell>
          <cell r="C188" t="str">
            <v>REP. INDONESIA</v>
          </cell>
          <cell r="D188" t="str">
            <v>BANQUE FRANCAISE COM EX, PARIS</v>
          </cell>
          <cell r="E188" t="str">
            <v>3</v>
          </cell>
          <cell r="F188" t="str">
            <v>FRANCE (INC ANDORRA AND MONACO)</v>
          </cell>
          <cell r="G188" t="str">
            <v>FRF</v>
          </cell>
          <cell r="H188">
            <v>0</v>
          </cell>
          <cell r="I188">
            <v>0</v>
          </cell>
          <cell r="J188">
            <v>0</v>
          </cell>
          <cell r="K188">
            <v>0</v>
          </cell>
          <cell r="L188">
            <v>0</v>
          </cell>
          <cell r="M188">
            <v>0</v>
          </cell>
          <cell r="N188">
            <v>0</v>
          </cell>
          <cell r="O188">
            <v>0</v>
          </cell>
          <cell r="P188">
            <v>99865</v>
          </cell>
          <cell r="Q188">
            <v>10105</v>
          </cell>
          <cell r="R188">
            <v>0</v>
          </cell>
          <cell r="S188">
            <v>109970</v>
          </cell>
          <cell r="T188">
            <v>99865</v>
          </cell>
          <cell r="U188">
            <v>10105</v>
          </cell>
          <cell r="V188">
            <v>0</v>
          </cell>
          <cell r="W188">
            <v>109970</v>
          </cell>
          <cell r="X188">
            <v>0</v>
          </cell>
          <cell r="Y188">
            <v>0</v>
          </cell>
          <cell r="Z188">
            <v>0</v>
          </cell>
          <cell r="AA188">
            <v>0</v>
          </cell>
          <cell r="AB188">
            <v>0</v>
          </cell>
          <cell r="AC188">
            <v>0</v>
          </cell>
          <cell r="AD188">
            <v>0</v>
          </cell>
          <cell r="AE188">
            <v>0</v>
          </cell>
          <cell r="AF188">
            <v>20000</v>
          </cell>
          <cell r="AG188">
            <v>2469</v>
          </cell>
          <cell r="AH188">
            <v>0</v>
          </cell>
          <cell r="AI188">
            <v>22469</v>
          </cell>
          <cell r="AJ188">
            <v>20000</v>
          </cell>
          <cell r="AK188">
            <v>2469</v>
          </cell>
          <cell r="AL188">
            <v>0</v>
          </cell>
          <cell r="AM188">
            <v>22469</v>
          </cell>
          <cell r="AN188">
            <v>0</v>
          </cell>
          <cell r="AO188">
            <v>0</v>
          </cell>
          <cell r="AP188">
            <v>0</v>
          </cell>
          <cell r="AQ188">
            <v>0</v>
          </cell>
          <cell r="AR188">
            <v>0</v>
          </cell>
          <cell r="AS188">
            <v>0</v>
          </cell>
          <cell r="AT188">
            <v>0</v>
          </cell>
          <cell r="AU188">
            <v>0</v>
          </cell>
          <cell r="AV188">
            <v>87451</v>
          </cell>
          <cell r="AW188">
            <v>5833</v>
          </cell>
          <cell r="AX188">
            <v>0</v>
          </cell>
          <cell r="AY188">
            <v>93284</v>
          </cell>
          <cell r="AZ188">
            <v>0</v>
          </cell>
          <cell r="BA188">
            <v>0</v>
          </cell>
          <cell r="BB188">
            <v>0</v>
          </cell>
          <cell r="BC188">
            <v>0</v>
          </cell>
          <cell r="BD188">
            <v>0</v>
          </cell>
          <cell r="BE188">
            <v>0</v>
          </cell>
          <cell r="BF188">
            <v>0</v>
          </cell>
          <cell r="BG188">
            <v>0</v>
          </cell>
          <cell r="BH188">
            <v>16000</v>
          </cell>
          <cell r="BI188">
            <v>1646</v>
          </cell>
          <cell r="BJ188">
            <v>0</v>
          </cell>
          <cell r="BK188">
            <v>17646</v>
          </cell>
          <cell r="BL188">
            <v>103451</v>
          </cell>
          <cell r="BM188">
            <v>7479</v>
          </cell>
          <cell r="BN188">
            <v>0</v>
          </cell>
          <cell r="BO188">
            <v>110930</v>
          </cell>
          <cell r="BP188">
            <v>223316</v>
          </cell>
          <cell r="BQ188">
            <v>20053</v>
          </cell>
          <cell r="BR188">
            <v>0</v>
          </cell>
          <cell r="BS188">
            <v>243369</v>
          </cell>
        </row>
        <row r="189">
          <cell r="B189" t="str">
            <v>69303</v>
          </cell>
          <cell r="C189" t="str">
            <v>REP. INDONESIA</v>
          </cell>
          <cell r="D189" t="str">
            <v>BANQUE FRANCAISE COM EX, PARIS</v>
          </cell>
          <cell r="E189" t="str">
            <v>3</v>
          </cell>
          <cell r="F189" t="str">
            <v>FRANCE (INC ANDORRA AND MONACO)</v>
          </cell>
          <cell r="G189" t="str">
            <v>FRF</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155670</v>
          </cell>
          <cell r="AG189">
            <v>88320</v>
          </cell>
          <cell r="AH189">
            <v>0</v>
          </cell>
          <cell r="AI189">
            <v>243990</v>
          </cell>
          <cell r="AJ189">
            <v>155670</v>
          </cell>
          <cell r="AK189">
            <v>88320</v>
          </cell>
          <cell r="AL189">
            <v>0</v>
          </cell>
          <cell r="AM189">
            <v>243990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155670</v>
          </cell>
          <cell r="BQ189">
            <v>88320</v>
          </cell>
          <cell r="BR189">
            <v>0</v>
          </cell>
          <cell r="BS189">
            <v>243990</v>
          </cell>
        </row>
        <row r="190">
          <cell r="B190" t="str">
            <v>69317</v>
          </cell>
          <cell r="C190" t="str">
            <v>REP. INDONESIA</v>
          </cell>
          <cell r="D190" t="str">
            <v>BANQUE FRANCAISE COM EX, PARIS</v>
          </cell>
          <cell r="E190" t="str">
            <v>3</v>
          </cell>
          <cell r="F190" t="str">
            <v>FRANCE (INC ANDORRA AND MONACO)</v>
          </cell>
          <cell r="G190" t="str">
            <v>FRF</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160390</v>
          </cell>
          <cell r="AG190">
            <v>94526</v>
          </cell>
          <cell r="AH190">
            <v>0</v>
          </cell>
          <cell r="AI190">
            <v>254916</v>
          </cell>
          <cell r="AJ190">
            <v>160390</v>
          </cell>
          <cell r="AK190">
            <v>94526</v>
          </cell>
          <cell r="AL190">
            <v>0</v>
          </cell>
          <cell r="AM190">
            <v>254916</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160390</v>
          </cell>
          <cell r="BQ190">
            <v>94526</v>
          </cell>
          <cell r="BR190">
            <v>0</v>
          </cell>
          <cell r="BS190">
            <v>254916</v>
          </cell>
        </row>
        <row r="191">
          <cell r="B191" t="str">
            <v>69200</v>
          </cell>
          <cell r="C191" t="str">
            <v>REP. INDONESIA</v>
          </cell>
          <cell r="D191" t="str">
            <v>BANQUE FRANCAISE COM EX, PARIS</v>
          </cell>
          <cell r="E191" t="str">
            <v>3</v>
          </cell>
          <cell r="F191" t="str">
            <v>FRANCE (INC ANDORRA AND MONACO)</v>
          </cell>
          <cell r="G191" t="str">
            <v>FRF</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174186</v>
          </cell>
          <cell r="AG191">
            <v>102262</v>
          </cell>
          <cell r="AH191">
            <v>0</v>
          </cell>
          <cell r="AI191">
            <v>276448</v>
          </cell>
          <cell r="AJ191">
            <v>174186</v>
          </cell>
          <cell r="AK191">
            <v>102262</v>
          </cell>
          <cell r="AL191">
            <v>0</v>
          </cell>
          <cell r="AM191">
            <v>276448</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174186</v>
          </cell>
          <cell r="BQ191">
            <v>102262</v>
          </cell>
          <cell r="BR191">
            <v>0</v>
          </cell>
          <cell r="BS191">
            <v>276448</v>
          </cell>
        </row>
        <row r="192">
          <cell r="B192" t="str">
            <v>66302</v>
          </cell>
          <cell r="C192" t="str">
            <v>REP. INDONESIA</v>
          </cell>
          <cell r="D192" t="str">
            <v>BANQUE FRANCAISE COM EX, PARIS</v>
          </cell>
          <cell r="E192" t="str">
            <v>3</v>
          </cell>
          <cell r="F192" t="str">
            <v>FRANCE (INC ANDORRA AND MONACO)</v>
          </cell>
          <cell r="G192" t="str">
            <v>FRF</v>
          </cell>
          <cell r="H192">
            <v>4307</v>
          </cell>
          <cell r="I192">
            <v>578</v>
          </cell>
          <cell r="J192">
            <v>0</v>
          </cell>
          <cell r="K192">
            <v>4885</v>
          </cell>
          <cell r="L192">
            <v>0</v>
          </cell>
          <cell r="M192">
            <v>0</v>
          </cell>
          <cell r="N192">
            <v>0</v>
          </cell>
          <cell r="O192">
            <v>0</v>
          </cell>
          <cell r="P192">
            <v>0</v>
          </cell>
          <cell r="Q192">
            <v>0</v>
          </cell>
          <cell r="R192">
            <v>0</v>
          </cell>
          <cell r="S192">
            <v>0</v>
          </cell>
          <cell r="T192">
            <v>4307</v>
          </cell>
          <cell r="U192">
            <v>578</v>
          </cell>
          <cell r="V192">
            <v>0</v>
          </cell>
          <cell r="W192">
            <v>4885</v>
          </cell>
          <cell r="X192">
            <v>0</v>
          </cell>
          <cell r="Y192">
            <v>0</v>
          </cell>
          <cell r="Z192">
            <v>0</v>
          </cell>
          <cell r="AA192">
            <v>0</v>
          </cell>
          <cell r="AB192">
            <v>0</v>
          </cell>
          <cell r="AC192">
            <v>0</v>
          </cell>
          <cell r="AD192">
            <v>0</v>
          </cell>
          <cell r="AE192">
            <v>0</v>
          </cell>
          <cell r="AF192">
            <v>280523</v>
          </cell>
          <cell r="AG192">
            <v>11451</v>
          </cell>
          <cell r="AH192">
            <v>0</v>
          </cell>
          <cell r="AI192">
            <v>291974</v>
          </cell>
          <cell r="AJ192">
            <v>280523</v>
          </cell>
          <cell r="AK192">
            <v>11451</v>
          </cell>
          <cell r="AL192">
            <v>0</v>
          </cell>
          <cell r="AM192">
            <v>291974</v>
          </cell>
          <cell r="AN192">
            <v>4307</v>
          </cell>
          <cell r="AO192">
            <v>385</v>
          </cell>
          <cell r="AP192">
            <v>0</v>
          </cell>
          <cell r="AQ192">
            <v>4692</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4307</v>
          </cell>
          <cell r="BM192">
            <v>385</v>
          </cell>
          <cell r="BN192">
            <v>0</v>
          </cell>
          <cell r="BO192">
            <v>4692</v>
          </cell>
          <cell r="BP192">
            <v>289137</v>
          </cell>
          <cell r="BQ192">
            <v>12414</v>
          </cell>
          <cell r="BR192">
            <v>0</v>
          </cell>
          <cell r="BS192">
            <v>301551</v>
          </cell>
        </row>
        <row r="193">
          <cell r="B193" t="str">
            <v>68404</v>
          </cell>
          <cell r="C193" t="str">
            <v>REP. INDONESIA</v>
          </cell>
          <cell r="D193" t="str">
            <v>BANQUE FRANCAISE COM EX, PARIS</v>
          </cell>
          <cell r="E193" t="str">
            <v>3</v>
          </cell>
          <cell r="F193" t="str">
            <v>FRANCE (INC ANDORRA AND MONACO)</v>
          </cell>
          <cell r="G193" t="str">
            <v>FRF</v>
          </cell>
          <cell r="H193">
            <v>0</v>
          </cell>
          <cell r="I193">
            <v>0</v>
          </cell>
          <cell r="J193">
            <v>0</v>
          </cell>
          <cell r="K193">
            <v>0</v>
          </cell>
          <cell r="L193">
            <v>0</v>
          </cell>
          <cell r="M193">
            <v>0</v>
          </cell>
          <cell r="N193">
            <v>0</v>
          </cell>
          <cell r="O193">
            <v>0</v>
          </cell>
          <cell r="P193">
            <v>247992</v>
          </cell>
          <cell r="Q193">
            <v>21690</v>
          </cell>
          <cell r="R193">
            <v>0</v>
          </cell>
          <cell r="S193">
            <v>269682</v>
          </cell>
          <cell r="T193">
            <v>247992</v>
          </cell>
          <cell r="U193">
            <v>21690</v>
          </cell>
          <cell r="V193">
            <v>0</v>
          </cell>
          <cell r="W193">
            <v>269682</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247992</v>
          </cell>
          <cell r="AW193">
            <v>11084</v>
          </cell>
          <cell r="AX193">
            <v>0</v>
          </cell>
          <cell r="AY193">
            <v>259076</v>
          </cell>
          <cell r="AZ193">
            <v>0</v>
          </cell>
          <cell r="BA193">
            <v>0</v>
          </cell>
          <cell r="BB193">
            <v>0</v>
          </cell>
          <cell r="BC193">
            <v>0</v>
          </cell>
          <cell r="BD193">
            <v>0</v>
          </cell>
          <cell r="BE193">
            <v>0</v>
          </cell>
          <cell r="BF193">
            <v>0</v>
          </cell>
          <cell r="BG193">
            <v>0</v>
          </cell>
          <cell r="BH193">
            <v>0</v>
          </cell>
          <cell r="BI193">
            <v>0</v>
          </cell>
          <cell r="BJ193">
            <v>0</v>
          </cell>
          <cell r="BK193">
            <v>0</v>
          </cell>
          <cell r="BL193">
            <v>247992</v>
          </cell>
          <cell r="BM193">
            <v>11084</v>
          </cell>
          <cell r="BN193">
            <v>0</v>
          </cell>
          <cell r="BO193">
            <v>259076</v>
          </cell>
          <cell r="BP193">
            <v>495984</v>
          </cell>
          <cell r="BQ193">
            <v>32774</v>
          </cell>
          <cell r="BR193">
            <v>0</v>
          </cell>
          <cell r="BS193">
            <v>528758</v>
          </cell>
        </row>
        <row r="194">
          <cell r="B194" t="str">
            <v>69330</v>
          </cell>
          <cell r="C194" t="str">
            <v>REP. INDONESIA</v>
          </cell>
          <cell r="D194" t="str">
            <v>BANQUE FRANCAISE COM EX, PARIS</v>
          </cell>
          <cell r="E194" t="str">
            <v>3</v>
          </cell>
          <cell r="F194" t="str">
            <v>FRANCE (INC ANDORRA AND MONACO)</v>
          </cell>
          <cell r="G194" t="str">
            <v>FRF</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455172</v>
          </cell>
          <cell r="AG194">
            <v>246108</v>
          </cell>
          <cell r="AH194">
            <v>0</v>
          </cell>
          <cell r="AI194">
            <v>701280</v>
          </cell>
          <cell r="AJ194">
            <v>455172</v>
          </cell>
          <cell r="AK194">
            <v>246108</v>
          </cell>
          <cell r="AL194">
            <v>0</v>
          </cell>
          <cell r="AM194">
            <v>701280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455172</v>
          </cell>
          <cell r="BQ194">
            <v>246108</v>
          </cell>
          <cell r="BR194">
            <v>0</v>
          </cell>
          <cell r="BS194">
            <v>701280</v>
          </cell>
        </row>
        <row r="195">
          <cell r="B195" t="str">
            <v>69333</v>
          </cell>
          <cell r="C195" t="str">
            <v>REP. INDONESIA</v>
          </cell>
          <cell r="D195" t="str">
            <v>BANQUE FRANCAISE COM EX, PARIS</v>
          </cell>
          <cell r="E195" t="str">
            <v>3</v>
          </cell>
          <cell r="F195" t="str">
            <v>FRANCE (INC ANDORRA AND MONACO)</v>
          </cell>
          <cell r="G195" t="str">
            <v>FRF</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760179</v>
          </cell>
          <cell r="AH195">
            <v>0</v>
          </cell>
          <cell r="AI195">
            <v>760179</v>
          </cell>
          <cell r="AJ195">
            <v>0</v>
          </cell>
          <cell r="AK195">
            <v>760179</v>
          </cell>
          <cell r="AL195">
            <v>0</v>
          </cell>
          <cell r="AM195">
            <v>760179</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760179</v>
          </cell>
          <cell r="BR195">
            <v>0</v>
          </cell>
          <cell r="BS195">
            <v>760179</v>
          </cell>
        </row>
        <row r="196">
          <cell r="B196" t="str">
            <v>68601</v>
          </cell>
          <cell r="C196" t="str">
            <v>REP. INDONESIA</v>
          </cell>
          <cell r="D196" t="str">
            <v>BANQUE FRANCAISE COM EX, PARIS</v>
          </cell>
          <cell r="E196" t="str">
            <v>3</v>
          </cell>
          <cell r="F196" t="str">
            <v>FRANCE (INC ANDORRA AND MONACO)</v>
          </cell>
          <cell r="G196" t="str">
            <v>FRF</v>
          </cell>
          <cell r="H196">
            <v>0</v>
          </cell>
          <cell r="I196">
            <v>0</v>
          </cell>
          <cell r="J196">
            <v>0</v>
          </cell>
          <cell r="K196">
            <v>0</v>
          </cell>
          <cell r="L196">
            <v>0</v>
          </cell>
          <cell r="M196">
            <v>0</v>
          </cell>
          <cell r="N196">
            <v>0</v>
          </cell>
          <cell r="O196">
            <v>0</v>
          </cell>
          <cell r="P196">
            <v>397986</v>
          </cell>
          <cell r="Q196">
            <v>32490</v>
          </cell>
          <cell r="R196">
            <v>0</v>
          </cell>
          <cell r="S196">
            <v>430476</v>
          </cell>
          <cell r="T196">
            <v>397986</v>
          </cell>
          <cell r="U196">
            <v>32490</v>
          </cell>
          <cell r="V196">
            <v>0</v>
          </cell>
          <cell r="W196">
            <v>430476</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397986</v>
          </cell>
          <cell r="BA196">
            <v>16423</v>
          </cell>
          <cell r="BB196">
            <v>0</v>
          </cell>
          <cell r="BC196">
            <v>414409</v>
          </cell>
          <cell r="BD196">
            <v>0</v>
          </cell>
          <cell r="BE196">
            <v>0</v>
          </cell>
          <cell r="BF196">
            <v>0</v>
          </cell>
          <cell r="BG196">
            <v>0</v>
          </cell>
          <cell r="BH196">
            <v>0</v>
          </cell>
          <cell r="BI196">
            <v>0</v>
          </cell>
          <cell r="BJ196">
            <v>0</v>
          </cell>
          <cell r="BK196">
            <v>0</v>
          </cell>
          <cell r="BL196">
            <v>397986</v>
          </cell>
          <cell r="BM196">
            <v>16423</v>
          </cell>
          <cell r="BN196">
            <v>0</v>
          </cell>
          <cell r="BO196">
            <v>414409</v>
          </cell>
          <cell r="BP196">
            <v>795972</v>
          </cell>
          <cell r="BQ196">
            <v>48913</v>
          </cell>
          <cell r="BR196">
            <v>0</v>
          </cell>
          <cell r="BS196">
            <v>844885</v>
          </cell>
        </row>
        <row r="197">
          <cell r="B197" t="str">
            <v>69000</v>
          </cell>
          <cell r="C197" t="str">
            <v>REP. INDONESIA</v>
          </cell>
          <cell r="D197" t="str">
            <v>BANQUE FRANCAISE COM EX, PARIS</v>
          </cell>
          <cell r="E197" t="str">
            <v>3</v>
          </cell>
          <cell r="F197" t="str">
            <v>FRANCE (INC ANDORRA AND MONACO)</v>
          </cell>
          <cell r="G197" t="str">
            <v>FRF</v>
          </cell>
          <cell r="H197">
            <v>94880</v>
          </cell>
          <cell r="I197">
            <v>15637</v>
          </cell>
          <cell r="J197">
            <v>0</v>
          </cell>
          <cell r="K197">
            <v>110517</v>
          </cell>
          <cell r="L197">
            <v>9999</v>
          </cell>
          <cell r="M197">
            <v>812</v>
          </cell>
          <cell r="N197">
            <v>0</v>
          </cell>
          <cell r="O197">
            <v>10811</v>
          </cell>
          <cell r="P197">
            <v>0</v>
          </cell>
          <cell r="Q197">
            <v>0</v>
          </cell>
          <cell r="R197">
            <v>0</v>
          </cell>
          <cell r="S197">
            <v>0</v>
          </cell>
          <cell r="T197">
            <v>104879</v>
          </cell>
          <cell r="U197">
            <v>16449</v>
          </cell>
          <cell r="V197">
            <v>0</v>
          </cell>
          <cell r="W197">
            <v>121328</v>
          </cell>
          <cell r="X197">
            <v>0</v>
          </cell>
          <cell r="Y197">
            <v>0</v>
          </cell>
          <cell r="Z197">
            <v>0</v>
          </cell>
          <cell r="AA197">
            <v>0</v>
          </cell>
          <cell r="AB197">
            <v>329563</v>
          </cell>
          <cell r="AC197">
            <v>60780</v>
          </cell>
          <cell r="AD197">
            <v>0</v>
          </cell>
          <cell r="AE197">
            <v>390343</v>
          </cell>
          <cell r="AF197">
            <v>0</v>
          </cell>
          <cell r="AG197">
            <v>0</v>
          </cell>
          <cell r="AH197">
            <v>0</v>
          </cell>
          <cell r="AI197">
            <v>0</v>
          </cell>
          <cell r="AJ197">
            <v>329563</v>
          </cell>
          <cell r="AK197">
            <v>60780</v>
          </cell>
          <cell r="AL197">
            <v>0</v>
          </cell>
          <cell r="AM197">
            <v>390343</v>
          </cell>
          <cell r="AN197">
            <v>94880</v>
          </cell>
          <cell r="AO197">
            <v>11728</v>
          </cell>
          <cell r="AP197">
            <v>0</v>
          </cell>
          <cell r="AQ197">
            <v>106608</v>
          </cell>
          <cell r="AR197">
            <v>9999</v>
          </cell>
          <cell r="AS197">
            <v>411</v>
          </cell>
          <cell r="AT197">
            <v>0</v>
          </cell>
          <cell r="AU197">
            <v>10410</v>
          </cell>
          <cell r="AV197">
            <v>0</v>
          </cell>
          <cell r="AW197">
            <v>0</v>
          </cell>
          <cell r="AX197">
            <v>0</v>
          </cell>
          <cell r="AY197">
            <v>0</v>
          </cell>
          <cell r="AZ197">
            <v>329563</v>
          </cell>
          <cell r="BA197">
            <v>47103</v>
          </cell>
          <cell r="BB197">
            <v>0</v>
          </cell>
          <cell r="BC197">
            <v>376666</v>
          </cell>
          <cell r="BD197">
            <v>0</v>
          </cell>
          <cell r="BE197">
            <v>0</v>
          </cell>
          <cell r="BF197">
            <v>0</v>
          </cell>
          <cell r="BG197">
            <v>0</v>
          </cell>
          <cell r="BH197">
            <v>0</v>
          </cell>
          <cell r="BI197">
            <v>0</v>
          </cell>
          <cell r="BJ197">
            <v>0</v>
          </cell>
          <cell r="BK197">
            <v>0</v>
          </cell>
          <cell r="BL197">
            <v>434442</v>
          </cell>
          <cell r="BM197">
            <v>59242</v>
          </cell>
          <cell r="BN197">
            <v>0</v>
          </cell>
          <cell r="BO197">
            <v>493684</v>
          </cell>
          <cell r="BP197">
            <v>868884</v>
          </cell>
          <cell r="BQ197">
            <v>136471</v>
          </cell>
          <cell r="BR197">
            <v>0</v>
          </cell>
          <cell r="BS197">
            <v>1005355</v>
          </cell>
        </row>
        <row r="198">
          <cell r="B198" t="str">
            <v>69315</v>
          </cell>
          <cell r="C198" t="str">
            <v>REP. INDONESIA</v>
          </cell>
          <cell r="D198" t="str">
            <v>BANQUE FRANCAISE COM EX, PARIS</v>
          </cell>
          <cell r="E198" t="str">
            <v>3</v>
          </cell>
          <cell r="F198" t="str">
            <v>FRANCE (INC ANDORRA AND MONACO)</v>
          </cell>
          <cell r="G198" t="str">
            <v>FRF</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573526</v>
          </cell>
          <cell r="AG198">
            <v>433170</v>
          </cell>
          <cell r="AH198">
            <v>0</v>
          </cell>
          <cell r="AI198">
            <v>1006696</v>
          </cell>
          <cell r="AJ198">
            <v>573526</v>
          </cell>
          <cell r="AK198">
            <v>433170</v>
          </cell>
          <cell r="AL198">
            <v>0</v>
          </cell>
          <cell r="AM198">
            <v>1006696</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573526</v>
          </cell>
          <cell r="BQ198">
            <v>433170</v>
          </cell>
          <cell r="BR198">
            <v>0</v>
          </cell>
          <cell r="BS198">
            <v>1006696</v>
          </cell>
        </row>
        <row r="199">
          <cell r="B199" t="str">
            <v>69306</v>
          </cell>
          <cell r="C199" t="str">
            <v>REP. INDONESIA</v>
          </cell>
          <cell r="D199" t="str">
            <v>BANQUE FRANCAISE COM EX, PARIS</v>
          </cell>
          <cell r="E199" t="str">
            <v>3</v>
          </cell>
          <cell r="F199" t="str">
            <v>FRANCE (INC ANDORRA AND MONACO)</v>
          </cell>
          <cell r="G199" t="str">
            <v>FRF</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609254</v>
          </cell>
          <cell r="AG199">
            <v>418838</v>
          </cell>
          <cell r="AH199">
            <v>0</v>
          </cell>
          <cell r="AI199">
            <v>1028092</v>
          </cell>
          <cell r="AJ199">
            <v>609254</v>
          </cell>
          <cell r="AK199">
            <v>418838</v>
          </cell>
          <cell r="AL199">
            <v>0</v>
          </cell>
          <cell r="AM199">
            <v>1028092</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609254</v>
          </cell>
          <cell r="BQ199">
            <v>418838</v>
          </cell>
          <cell r="BR199">
            <v>0</v>
          </cell>
          <cell r="BS199">
            <v>1028092</v>
          </cell>
        </row>
        <row r="200">
          <cell r="B200" t="str">
            <v>69304</v>
          </cell>
          <cell r="C200" t="str">
            <v>REP. INDONESIA</v>
          </cell>
          <cell r="D200" t="str">
            <v>BANQUE FRANCAISE COM EX, PARIS</v>
          </cell>
          <cell r="E200" t="str">
            <v>3</v>
          </cell>
          <cell r="F200" t="str">
            <v>FRANCE (INC ANDORRA AND MONACO)</v>
          </cell>
          <cell r="G200" t="str">
            <v>FRF</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673821</v>
          </cell>
          <cell r="AG200">
            <v>388343</v>
          </cell>
          <cell r="AH200">
            <v>0</v>
          </cell>
          <cell r="AI200">
            <v>1062164</v>
          </cell>
          <cell r="AJ200">
            <v>673821</v>
          </cell>
          <cell r="AK200">
            <v>388343</v>
          </cell>
          <cell r="AL200">
            <v>0</v>
          </cell>
          <cell r="AM200">
            <v>1062164</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673821</v>
          </cell>
          <cell r="BQ200">
            <v>388343</v>
          </cell>
          <cell r="BR200">
            <v>0</v>
          </cell>
          <cell r="BS200">
            <v>1062164</v>
          </cell>
        </row>
        <row r="201">
          <cell r="B201" t="str">
            <v>69307</v>
          </cell>
          <cell r="C201" t="str">
            <v>REP. INDONESIA</v>
          </cell>
          <cell r="D201" t="str">
            <v>BANQUE FRANCAISE COM EX, PARIS</v>
          </cell>
          <cell r="E201" t="str">
            <v>3</v>
          </cell>
          <cell r="F201" t="str">
            <v>FRANCE (INC ANDORRA AND MONACO)</v>
          </cell>
          <cell r="G201" t="str">
            <v>FRF</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619068</v>
          </cell>
          <cell r="AG201">
            <v>514622</v>
          </cell>
          <cell r="AH201">
            <v>0</v>
          </cell>
          <cell r="AI201">
            <v>1133690</v>
          </cell>
          <cell r="AJ201">
            <v>619068</v>
          </cell>
          <cell r="AK201">
            <v>514622</v>
          </cell>
          <cell r="AL201">
            <v>0</v>
          </cell>
          <cell r="AM201">
            <v>1133690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619068</v>
          </cell>
          <cell r="BQ201">
            <v>514622</v>
          </cell>
          <cell r="BR201">
            <v>0</v>
          </cell>
          <cell r="BS201">
            <v>1133690</v>
          </cell>
        </row>
        <row r="202">
          <cell r="B202" t="str">
            <v>69323</v>
          </cell>
          <cell r="C202" t="str">
            <v>REP. INDONESIA</v>
          </cell>
          <cell r="D202" t="str">
            <v>BANQUE FRANCAISE COM EX, PARIS</v>
          </cell>
          <cell r="E202" t="str">
            <v>3</v>
          </cell>
          <cell r="F202" t="str">
            <v>FRANCE (INC ANDORRA AND MONACO)</v>
          </cell>
          <cell r="G202" t="str">
            <v>FRF</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656697</v>
          </cell>
          <cell r="AG202">
            <v>594662</v>
          </cell>
          <cell r="AH202">
            <v>0</v>
          </cell>
          <cell r="AI202">
            <v>1251359</v>
          </cell>
          <cell r="AJ202">
            <v>656697</v>
          </cell>
          <cell r="AK202">
            <v>594662</v>
          </cell>
          <cell r="AL202">
            <v>0</v>
          </cell>
          <cell r="AM202">
            <v>1251359</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656697</v>
          </cell>
          <cell r="BQ202">
            <v>594662</v>
          </cell>
          <cell r="BR202">
            <v>0</v>
          </cell>
          <cell r="BS202">
            <v>1251359</v>
          </cell>
        </row>
        <row r="203">
          <cell r="B203" t="str">
            <v>69316</v>
          </cell>
          <cell r="C203" t="str">
            <v>REP. INDONESIA</v>
          </cell>
          <cell r="D203" t="str">
            <v>BANQUE FRANCAISE COM EX, PARIS</v>
          </cell>
          <cell r="E203" t="str">
            <v>3</v>
          </cell>
          <cell r="F203" t="str">
            <v>FRANCE (INC ANDORRA AND MONACO)</v>
          </cell>
          <cell r="G203" t="str">
            <v>FRF</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834892</v>
          </cell>
          <cell r="AG203">
            <v>624744</v>
          </cell>
          <cell r="AH203">
            <v>0</v>
          </cell>
          <cell r="AI203">
            <v>1459636</v>
          </cell>
          <cell r="AJ203">
            <v>834892</v>
          </cell>
          <cell r="AK203">
            <v>624744</v>
          </cell>
          <cell r="AL203">
            <v>0</v>
          </cell>
          <cell r="AM203">
            <v>1459636</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834892</v>
          </cell>
          <cell r="BQ203">
            <v>624744</v>
          </cell>
          <cell r="BR203">
            <v>0</v>
          </cell>
          <cell r="BS203">
            <v>1459636</v>
          </cell>
        </row>
        <row r="204">
          <cell r="B204" t="str">
            <v>69318</v>
          </cell>
          <cell r="C204" t="str">
            <v>REP. INDONESIA</v>
          </cell>
          <cell r="D204" t="str">
            <v>BANQUE FRANCAISE COM EX, PARIS</v>
          </cell>
          <cell r="E204" t="str">
            <v>3</v>
          </cell>
          <cell r="F204" t="str">
            <v>FRANCE (INC ANDORRA AND MONACO)</v>
          </cell>
          <cell r="G204" t="str">
            <v>FRF</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371854</v>
          </cell>
          <cell r="AG204">
            <v>1241022</v>
          </cell>
          <cell r="AH204">
            <v>0</v>
          </cell>
          <cell r="AI204">
            <v>1612876</v>
          </cell>
          <cell r="AJ204">
            <v>371854</v>
          </cell>
          <cell r="AK204">
            <v>1241022</v>
          </cell>
          <cell r="AL204">
            <v>0</v>
          </cell>
          <cell r="AM204">
            <v>1612876</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371854</v>
          </cell>
          <cell r="BQ204">
            <v>1241022</v>
          </cell>
          <cell r="BR204">
            <v>0</v>
          </cell>
          <cell r="BS204">
            <v>1612876</v>
          </cell>
        </row>
        <row r="205">
          <cell r="B205" t="str">
            <v>68401</v>
          </cell>
          <cell r="C205" t="str">
            <v>REP. INDONESIA</v>
          </cell>
          <cell r="D205" t="str">
            <v>BANQUE FRANCAISE COM EX, PARIS</v>
          </cell>
          <cell r="E205" t="str">
            <v>3</v>
          </cell>
          <cell r="F205" t="str">
            <v>FRANCE (INC ANDORRA AND MONACO)</v>
          </cell>
          <cell r="G205" t="str">
            <v>FRF</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907821</v>
          </cell>
          <cell r="Y205">
            <v>148226</v>
          </cell>
          <cell r="Z205">
            <v>0</v>
          </cell>
          <cell r="AA205">
            <v>1056047</v>
          </cell>
          <cell r="AB205">
            <v>0</v>
          </cell>
          <cell r="AC205">
            <v>0</v>
          </cell>
          <cell r="AD205">
            <v>0</v>
          </cell>
          <cell r="AE205">
            <v>0</v>
          </cell>
          <cell r="AF205">
            <v>0</v>
          </cell>
          <cell r="AG205">
            <v>0</v>
          </cell>
          <cell r="AH205">
            <v>0</v>
          </cell>
          <cell r="AI205">
            <v>0</v>
          </cell>
          <cell r="AJ205">
            <v>907821</v>
          </cell>
          <cell r="AK205">
            <v>148226</v>
          </cell>
          <cell r="AL205">
            <v>0</v>
          </cell>
          <cell r="AM205">
            <v>1056047</v>
          </cell>
          <cell r="AN205">
            <v>0</v>
          </cell>
          <cell r="AO205">
            <v>0</v>
          </cell>
          <cell r="AP205">
            <v>0</v>
          </cell>
          <cell r="AQ205">
            <v>0</v>
          </cell>
          <cell r="AR205">
            <v>0</v>
          </cell>
          <cell r="AS205">
            <v>0</v>
          </cell>
          <cell r="AT205">
            <v>0</v>
          </cell>
          <cell r="AU205">
            <v>0</v>
          </cell>
          <cell r="AV205">
            <v>0</v>
          </cell>
          <cell r="AW205">
            <v>0</v>
          </cell>
          <cell r="AX205">
            <v>0</v>
          </cell>
          <cell r="AY205">
            <v>0</v>
          </cell>
          <cell r="AZ205">
            <v>907821</v>
          </cell>
          <cell r="BA205">
            <v>111170</v>
          </cell>
          <cell r="BB205">
            <v>0</v>
          </cell>
          <cell r="BC205">
            <v>1018991</v>
          </cell>
          <cell r="BD205">
            <v>0</v>
          </cell>
          <cell r="BE205">
            <v>0</v>
          </cell>
          <cell r="BF205">
            <v>0</v>
          </cell>
          <cell r="BG205">
            <v>0</v>
          </cell>
          <cell r="BH205">
            <v>0</v>
          </cell>
          <cell r="BI205">
            <v>0</v>
          </cell>
          <cell r="BJ205">
            <v>0</v>
          </cell>
          <cell r="BK205">
            <v>0</v>
          </cell>
          <cell r="BL205">
            <v>907821</v>
          </cell>
          <cell r="BM205">
            <v>111170</v>
          </cell>
          <cell r="BN205">
            <v>0</v>
          </cell>
          <cell r="BO205">
            <v>1018991</v>
          </cell>
          <cell r="BP205">
            <v>1815642</v>
          </cell>
          <cell r="BQ205">
            <v>259396</v>
          </cell>
          <cell r="BR205">
            <v>0</v>
          </cell>
          <cell r="BS205">
            <v>2075038</v>
          </cell>
        </row>
        <row r="206">
          <cell r="B206" t="str">
            <v>68403</v>
          </cell>
          <cell r="C206" t="str">
            <v>REP. INDONESIA</v>
          </cell>
          <cell r="D206" t="str">
            <v>BANQUE FRANCAISE COM EX, PARIS</v>
          </cell>
          <cell r="E206" t="str">
            <v>3</v>
          </cell>
          <cell r="F206" t="str">
            <v>FRANCE (INC ANDORRA AND MONACO)</v>
          </cell>
          <cell r="G206" t="str">
            <v>FRF</v>
          </cell>
          <cell r="H206">
            <v>253372</v>
          </cell>
          <cell r="I206">
            <v>68055</v>
          </cell>
          <cell r="J206">
            <v>0</v>
          </cell>
          <cell r="K206">
            <v>321427</v>
          </cell>
          <cell r="L206">
            <v>265366</v>
          </cell>
          <cell r="M206">
            <v>48611</v>
          </cell>
          <cell r="N206">
            <v>0</v>
          </cell>
          <cell r="O206">
            <v>313977</v>
          </cell>
          <cell r="P206">
            <v>462137</v>
          </cell>
          <cell r="Q206">
            <v>63147</v>
          </cell>
          <cell r="R206">
            <v>0</v>
          </cell>
          <cell r="S206">
            <v>525284</v>
          </cell>
          <cell r="T206">
            <v>980875</v>
          </cell>
          <cell r="U206">
            <v>179813</v>
          </cell>
          <cell r="V206">
            <v>0</v>
          </cell>
          <cell r="W206">
            <v>1160688</v>
          </cell>
          <cell r="X206">
            <v>0</v>
          </cell>
          <cell r="Y206">
            <v>0</v>
          </cell>
          <cell r="Z206">
            <v>0</v>
          </cell>
          <cell r="AA206">
            <v>0</v>
          </cell>
          <cell r="AB206">
            <v>0</v>
          </cell>
          <cell r="AC206">
            <v>0</v>
          </cell>
          <cell r="AD206">
            <v>0</v>
          </cell>
          <cell r="AE206">
            <v>0</v>
          </cell>
          <cell r="AF206">
            <v>187064</v>
          </cell>
          <cell r="AG206">
            <v>8970</v>
          </cell>
          <cell r="AH206">
            <v>0</v>
          </cell>
          <cell r="AI206">
            <v>196034</v>
          </cell>
          <cell r="AJ206">
            <v>187064</v>
          </cell>
          <cell r="AK206">
            <v>8970</v>
          </cell>
          <cell r="AL206">
            <v>0</v>
          </cell>
          <cell r="AM206">
            <v>196034</v>
          </cell>
          <cell r="AN206">
            <v>253372</v>
          </cell>
          <cell r="AO206">
            <v>56096</v>
          </cell>
          <cell r="AP206">
            <v>0</v>
          </cell>
          <cell r="AQ206">
            <v>309468</v>
          </cell>
          <cell r="AR206">
            <v>265366</v>
          </cell>
          <cell r="AS206">
            <v>36062</v>
          </cell>
          <cell r="AT206">
            <v>0</v>
          </cell>
          <cell r="AU206">
            <v>301428</v>
          </cell>
          <cell r="AV206">
            <v>0</v>
          </cell>
          <cell r="AW206">
            <v>0</v>
          </cell>
          <cell r="AX206">
            <v>0</v>
          </cell>
          <cell r="AY206">
            <v>0</v>
          </cell>
          <cell r="AZ206">
            <v>462137</v>
          </cell>
          <cell r="BA206">
            <v>42557</v>
          </cell>
          <cell r="BB206">
            <v>0</v>
          </cell>
          <cell r="BC206">
            <v>504694</v>
          </cell>
          <cell r="BD206">
            <v>0</v>
          </cell>
          <cell r="BE206">
            <v>0</v>
          </cell>
          <cell r="BF206">
            <v>0</v>
          </cell>
          <cell r="BG206">
            <v>0</v>
          </cell>
          <cell r="BH206">
            <v>0</v>
          </cell>
          <cell r="BI206">
            <v>0</v>
          </cell>
          <cell r="BJ206">
            <v>0</v>
          </cell>
          <cell r="BK206">
            <v>0</v>
          </cell>
          <cell r="BL206">
            <v>980875</v>
          </cell>
          <cell r="BM206">
            <v>134715</v>
          </cell>
          <cell r="BN206">
            <v>0</v>
          </cell>
          <cell r="BO206">
            <v>1115590</v>
          </cell>
          <cell r="BP206">
            <v>2148814</v>
          </cell>
          <cell r="BQ206">
            <v>323498</v>
          </cell>
          <cell r="BR206">
            <v>0</v>
          </cell>
          <cell r="BS206">
            <v>2472312</v>
          </cell>
        </row>
        <row r="207">
          <cell r="B207" t="str">
            <v>69327</v>
          </cell>
          <cell r="C207" t="str">
            <v>REP. INDONESIA</v>
          </cell>
          <cell r="D207" t="str">
            <v>BANQUE FRANCAISE COM EX, PARIS</v>
          </cell>
          <cell r="E207" t="str">
            <v>3</v>
          </cell>
          <cell r="F207" t="str">
            <v>FRANCE (INC ANDORRA AND MONACO)</v>
          </cell>
          <cell r="G207" t="str">
            <v>FRF</v>
          </cell>
          <cell r="H207">
            <v>0</v>
          </cell>
          <cell r="I207">
            <v>0</v>
          </cell>
          <cell r="J207">
            <v>0</v>
          </cell>
          <cell r="K207">
            <v>0</v>
          </cell>
          <cell r="L207">
            <v>0</v>
          </cell>
          <cell r="M207">
            <v>0</v>
          </cell>
          <cell r="N207">
            <v>0</v>
          </cell>
          <cell r="O207">
            <v>0</v>
          </cell>
          <cell r="P207">
            <v>2640516</v>
          </cell>
          <cell r="Q207">
            <v>109528</v>
          </cell>
          <cell r="R207">
            <v>0</v>
          </cell>
          <cell r="S207">
            <v>2750044</v>
          </cell>
          <cell r="T207">
            <v>2640516</v>
          </cell>
          <cell r="U207">
            <v>109528</v>
          </cell>
          <cell r="V207">
            <v>0</v>
          </cell>
          <cell r="W207">
            <v>2750044</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v>0</v>
          </cell>
          <cell r="BO207">
            <v>0</v>
          </cell>
          <cell r="BP207">
            <v>2640516</v>
          </cell>
          <cell r="BQ207">
            <v>109528</v>
          </cell>
          <cell r="BR207">
            <v>0</v>
          </cell>
          <cell r="BS207">
            <v>2750044</v>
          </cell>
        </row>
        <row r="208">
          <cell r="B208" t="str">
            <v>69332</v>
          </cell>
          <cell r="C208" t="str">
            <v>REP. INDONESIA</v>
          </cell>
          <cell r="D208" t="str">
            <v>BANQUE FRANCAISE COM EX, PARIS</v>
          </cell>
          <cell r="E208" t="str">
            <v>3</v>
          </cell>
          <cell r="F208" t="str">
            <v>FRANCE (INC ANDORRA AND MONACO)</v>
          </cell>
          <cell r="G208" t="str">
            <v>FRF</v>
          </cell>
          <cell r="H208">
            <v>0</v>
          </cell>
          <cell r="I208">
            <v>0</v>
          </cell>
          <cell r="J208">
            <v>0</v>
          </cell>
          <cell r="K208">
            <v>0</v>
          </cell>
          <cell r="L208">
            <v>0</v>
          </cell>
          <cell r="M208">
            <v>0</v>
          </cell>
          <cell r="N208">
            <v>0</v>
          </cell>
          <cell r="O208">
            <v>0</v>
          </cell>
          <cell r="P208">
            <v>453764</v>
          </cell>
          <cell r="Q208">
            <v>204398</v>
          </cell>
          <cell r="R208">
            <v>0</v>
          </cell>
          <cell r="S208">
            <v>658162</v>
          </cell>
          <cell r="T208">
            <v>453764</v>
          </cell>
          <cell r="U208">
            <v>204398</v>
          </cell>
          <cell r="V208">
            <v>0</v>
          </cell>
          <cell r="W208">
            <v>658162</v>
          </cell>
          <cell r="X208">
            <v>217721</v>
          </cell>
          <cell r="Y208">
            <v>71326</v>
          </cell>
          <cell r="Z208">
            <v>0</v>
          </cell>
          <cell r="AA208">
            <v>289047</v>
          </cell>
          <cell r="AB208">
            <v>288469</v>
          </cell>
          <cell r="AC208">
            <v>118129</v>
          </cell>
          <cell r="AD208">
            <v>0</v>
          </cell>
          <cell r="AE208">
            <v>406598</v>
          </cell>
          <cell r="AF208">
            <v>40880</v>
          </cell>
          <cell r="AG208">
            <v>12691</v>
          </cell>
          <cell r="AH208">
            <v>0</v>
          </cell>
          <cell r="AI208">
            <v>53571</v>
          </cell>
          <cell r="AJ208">
            <v>547070</v>
          </cell>
          <cell r="AK208">
            <v>202146</v>
          </cell>
          <cell r="AL208">
            <v>0</v>
          </cell>
          <cell r="AM208">
            <v>749216</v>
          </cell>
          <cell r="AN208">
            <v>0</v>
          </cell>
          <cell r="AO208">
            <v>0</v>
          </cell>
          <cell r="AP208">
            <v>0</v>
          </cell>
          <cell r="AQ208">
            <v>0</v>
          </cell>
          <cell r="AR208">
            <v>0</v>
          </cell>
          <cell r="AS208">
            <v>0</v>
          </cell>
          <cell r="AT208">
            <v>0</v>
          </cell>
          <cell r="AU208">
            <v>0</v>
          </cell>
          <cell r="AV208">
            <v>453764</v>
          </cell>
          <cell r="AW208">
            <v>185816</v>
          </cell>
          <cell r="AX208">
            <v>0</v>
          </cell>
          <cell r="AY208">
            <v>639580</v>
          </cell>
          <cell r="AZ208">
            <v>217721</v>
          </cell>
          <cell r="BA208">
            <v>62752</v>
          </cell>
          <cell r="BB208">
            <v>0</v>
          </cell>
          <cell r="BC208">
            <v>280473</v>
          </cell>
          <cell r="BD208">
            <v>288469</v>
          </cell>
          <cell r="BE208">
            <v>108069</v>
          </cell>
          <cell r="BF208">
            <v>0</v>
          </cell>
          <cell r="BG208">
            <v>396538</v>
          </cell>
          <cell r="BH208">
            <v>40880</v>
          </cell>
          <cell r="BI208">
            <v>11077</v>
          </cell>
          <cell r="BJ208">
            <v>0</v>
          </cell>
          <cell r="BK208">
            <v>51957</v>
          </cell>
          <cell r="BL208">
            <v>1000834</v>
          </cell>
          <cell r="BM208">
            <v>367714</v>
          </cell>
          <cell r="BN208">
            <v>0</v>
          </cell>
          <cell r="BO208">
            <v>1368548</v>
          </cell>
          <cell r="BP208">
            <v>2001668</v>
          </cell>
          <cell r="BQ208">
            <v>774258</v>
          </cell>
          <cell r="BR208">
            <v>0</v>
          </cell>
          <cell r="BS208">
            <v>2775926</v>
          </cell>
        </row>
        <row r="209">
          <cell r="B209" t="str">
            <v>69309</v>
          </cell>
          <cell r="C209" t="str">
            <v>REP. INDONESIA</v>
          </cell>
          <cell r="D209" t="str">
            <v>BANQUE FRANCAISE COM EX, PARIS</v>
          </cell>
          <cell r="E209" t="str">
            <v>3</v>
          </cell>
          <cell r="F209" t="str">
            <v>FRANCE (INC ANDORRA AND MONACO)</v>
          </cell>
          <cell r="G209" t="str">
            <v>FRF</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1526603</v>
          </cell>
          <cell r="AG209">
            <v>1276609</v>
          </cell>
          <cell r="AH209">
            <v>0</v>
          </cell>
          <cell r="AI209">
            <v>2803212</v>
          </cell>
          <cell r="AJ209">
            <v>1526603</v>
          </cell>
          <cell r="AK209">
            <v>1276609</v>
          </cell>
          <cell r="AL209">
            <v>0</v>
          </cell>
          <cell r="AM209">
            <v>2803212</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1526603</v>
          </cell>
          <cell r="BQ209">
            <v>1276609</v>
          </cell>
          <cell r="BR209">
            <v>0</v>
          </cell>
          <cell r="BS209">
            <v>2803212</v>
          </cell>
        </row>
        <row r="210">
          <cell r="B210" t="str">
            <v>69329</v>
          </cell>
          <cell r="C210" t="str">
            <v>REP. INDONESIA</v>
          </cell>
          <cell r="D210" t="str">
            <v>BANQUE FRANCAISE COM EX, PARIS</v>
          </cell>
          <cell r="E210" t="str">
            <v>3</v>
          </cell>
          <cell r="F210" t="str">
            <v>FRANCE (INC ANDORRA AND MONACO)</v>
          </cell>
          <cell r="G210" t="str">
            <v>FRF</v>
          </cell>
          <cell r="H210">
            <v>0</v>
          </cell>
          <cell r="I210">
            <v>0</v>
          </cell>
          <cell r="J210">
            <v>0</v>
          </cell>
          <cell r="K210">
            <v>0</v>
          </cell>
          <cell r="L210">
            <v>177516</v>
          </cell>
          <cell r="M210">
            <v>71859</v>
          </cell>
          <cell r="N210">
            <v>0</v>
          </cell>
          <cell r="O210">
            <v>249375</v>
          </cell>
          <cell r="P210">
            <v>6968</v>
          </cell>
          <cell r="Q210">
            <v>1760</v>
          </cell>
          <cell r="R210">
            <v>0</v>
          </cell>
          <cell r="S210">
            <v>8728</v>
          </cell>
          <cell r="T210">
            <v>184484</v>
          </cell>
          <cell r="U210">
            <v>73619</v>
          </cell>
          <cell r="V210">
            <v>0</v>
          </cell>
          <cell r="W210">
            <v>258103</v>
          </cell>
          <cell r="X210">
            <v>0</v>
          </cell>
          <cell r="Y210">
            <v>0</v>
          </cell>
          <cell r="Z210">
            <v>0</v>
          </cell>
          <cell r="AA210">
            <v>0</v>
          </cell>
          <cell r="AB210">
            <v>711452</v>
          </cell>
          <cell r="AC210">
            <v>282946</v>
          </cell>
          <cell r="AD210">
            <v>0</v>
          </cell>
          <cell r="AE210">
            <v>994398</v>
          </cell>
          <cell r="AF210">
            <v>335824</v>
          </cell>
          <cell r="AG210">
            <v>128201</v>
          </cell>
          <cell r="AH210">
            <v>0</v>
          </cell>
          <cell r="AI210">
            <v>464025</v>
          </cell>
          <cell r="AJ210">
            <v>1047276</v>
          </cell>
          <cell r="AK210">
            <v>411147</v>
          </cell>
          <cell r="AL210">
            <v>0</v>
          </cell>
          <cell r="AM210">
            <v>1458423</v>
          </cell>
          <cell r="AN210">
            <v>0</v>
          </cell>
          <cell r="AO210">
            <v>0</v>
          </cell>
          <cell r="AP210">
            <v>0</v>
          </cell>
          <cell r="AQ210">
            <v>0</v>
          </cell>
          <cell r="AR210">
            <v>177516</v>
          </cell>
          <cell r="AS210">
            <v>63180</v>
          </cell>
          <cell r="AT210">
            <v>0</v>
          </cell>
          <cell r="AU210">
            <v>240696</v>
          </cell>
          <cell r="AV210">
            <v>6968</v>
          </cell>
          <cell r="AW210">
            <v>1416</v>
          </cell>
          <cell r="AX210">
            <v>0</v>
          </cell>
          <cell r="AY210">
            <v>8384</v>
          </cell>
          <cell r="AZ210">
            <v>0</v>
          </cell>
          <cell r="BA210">
            <v>0</v>
          </cell>
          <cell r="BB210">
            <v>0</v>
          </cell>
          <cell r="BC210">
            <v>0</v>
          </cell>
          <cell r="BD210">
            <v>711452</v>
          </cell>
          <cell r="BE210">
            <v>252647</v>
          </cell>
          <cell r="BF210">
            <v>0</v>
          </cell>
          <cell r="BG210">
            <v>964099</v>
          </cell>
          <cell r="BH210">
            <v>335824</v>
          </cell>
          <cell r="BI210">
            <v>113327</v>
          </cell>
          <cell r="BJ210">
            <v>0</v>
          </cell>
          <cell r="BK210">
            <v>449151</v>
          </cell>
          <cell r="BL210">
            <v>1231760</v>
          </cell>
          <cell r="BM210">
            <v>430570</v>
          </cell>
          <cell r="BN210">
            <v>0</v>
          </cell>
          <cell r="BO210">
            <v>1662330</v>
          </cell>
          <cell r="BP210">
            <v>2463520</v>
          </cell>
          <cell r="BQ210">
            <v>915336</v>
          </cell>
          <cell r="BR210">
            <v>0</v>
          </cell>
          <cell r="BS210">
            <v>3378856</v>
          </cell>
        </row>
        <row r="211">
          <cell r="B211" t="str">
            <v>69320</v>
          </cell>
          <cell r="C211" t="str">
            <v>REP. INDONESIA</v>
          </cell>
          <cell r="D211" t="str">
            <v>BANQUE FRANCAISE COM EX, PARIS</v>
          </cell>
          <cell r="E211" t="str">
            <v>3</v>
          </cell>
          <cell r="F211" t="str">
            <v>FRANCE (INC ANDORRA AND MONACO)</v>
          </cell>
          <cell r="G211" t="str">
            <v>FRF</v>
          </cell>
          <cell r="H211">
            <v>387950</v>
          </cell>
          <cell r="I211">
            <v>85934</v>
          </cell>
          <cell r="J211">
            <v>0</v>
          </cell>
          <cell r="K211">
            <v>473884</v>
          </cell>
          <cell r="L211">
            <v>990242</v>
          </cell>
          <cell r="M211">
            <v>133784</v>
          </cell>
          <cell r="N211">
            <v>0</v>
          </cell>
          <cell r="O211">
            <v>1124026</v>
          </cell>
          <cell r="P211">
            <v>165086</v>
          </cell>
          <cell r="Q211">
            <v>23427</v>
          </cell>
          <cell r="R211">
            <v>0</v>
          </cell>
          <cell r="S211">
            <v>188513</v>
          </cell>
          <cell r="T211">
            <v>1543278</v>
          </cell>
          <cell r="U211">
            <v>243145</v>
          </cell>
          <cell r="V211">
            <v>0</v>
          </cell>
          <cell r="W211">
            <v>1786423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387950</v>
          </cell>
          <cell r="AO211">
            <v>69498</v>
          </cell>
          <cell r="AP211">
            <v>0</v>
          </cell>
          <cell r="AQ211">
            <v>457448</v>
          </cell>
          <cell r="AR211">
            <v>990242</v>
          </cell>
          <cell r="AS211">
            <v>88665</v>
          </cell>
          <cell r="AT211">
            <v>0</v>
          </cell>
          <cell r="AU211">
            <v>1078907</v>
          </cell>
          <cell r="AV211">
            <v>165086</v>
          </cell>
          <cell r="AW211">
            <v>15789</v>
          </cell>
          <cell r="AX211">
            <v>0</v>
          </cell>
          <cell r="AY211">
            <v>180875</v>
          </cell>
          <cell r="AZ211">
            <v>0</v>
          </cell>
          <cell r="BA211">
            <v>0</v>
          </cell>
          <cell r="BB211">
            <v>0</v>
          </cell>
          <cell r="BC211">
            <v>0</v>
          </cell>
          <cell r="BD211">
            <v>0</v>
          </cell>
          <cell r="BE211">
            <v>0</v>
          </cell>
          <cell r="BF211">
            <v>0</v>
          </cell>
          <cell r="BG211">
            <v>0</v>
          </cell>
          <cell r="BH211">
            <v>0</v>
          </cell>
          <cell r="BI211">
            <v>0</v>
          </cell>
          <cell r="BJ211">
            <v>0</v>
          </cell>
          <cell r="BK211">
            <v>0</v>
          </cell>
          <cell r="BL211">
            <v>1543278</v>
          </cell>
          <cell r="BM211">
            <v>173952</v>
          </cell>
          <cell r="BN211">
            <v>0</v>
          </cell>
          <cell r="BO211">
            <v>1717230</v>
          </cell>
          <cell r="BP211">
            <v>3086556</v>
          </cell>
          <cell r="BQ211">
            <v>417097</v>
          </cell>
          <cell r="BR211">
            <v>0</v>
          </cell>
          <cell r="BS211">
            <v>3503653</v>
          </cell>
        </row>
        <row r="212">
          <cell r="B212" t="str">
            <v>69322</v>
          </cell>
          <cell r="C212" t="str">
            <v>REP. INDONESIA</v>
          </cell>
          <cell r="D212" t="str">
            <v>BANQUE FRANCAISE COM EX, PARIS</v>
          </cell>
          <cell r="E212" t="str">
            <v>3</v>
          </cell>
          <cell r="F212" t="str">
            <v>FRANCE (INC ANDORRA AND MONACO)</v>
          </cell>
          <cell r="G212" t="str">
            <v>FRF</v>
          </cell>
          <cell r="H212">
            <v>0</v>
          </cell>
          <cell r="I212">
            <v>0</v>
          </cell>
          <cell r="J212">
            <v>0</v>
          </cell>
          <cell r="K212">
            <v>0</v>
          </cell>
          <cell r="L212">
            <v>1087928</v>
          </cell>
          <cell r="M212">
            <v>321790</v>
          </cell>
          <cell r="N212">
            <v>0</v>
          </cell>
          <cell r="O212">
            <v>1409718</v>
          </cell>
          <cell r="P212">
            <v>0</v>
          </cell>
          <cell r="Q212">
            <v>0</v>
          </cell>
          <cell r="R212">
            <v>0</v>
          </cell>
          <cell r="S212">
            <v>0</v>
          </cell>
          <cell r="T212">
            <v>1087928</v>
          </cell>
          <cell r="U212">
            <v>321790</v>
          </cell>
          <cell r="V212">
            <v>0</v>
          </cell>
          <cell r="W212">
            <v>1409718</v>
          </cell>
          <cell r="X212">
            <v>0</v>
          </cell>
          <cell r="Y212">
            <v>0</v>
          </cell>
          <cell r="Z212">
            <v>0</v>
          </cell>
          <cell r="AA212">
            <v>0</v>
          </cell>
          <cell r="AB212">
            <v>95074</v>
          </cell>
          <cell r="AC212">
            <v>34166</v>
          </cell>
          <cell r="AD212">
            <v>0</v>
          </cell>
          <cell r="AE212">
            <v>129240</v>
          </cell>
          <cell r="AF212">
            <v>468505</v>
          </cell>
          <cell r="AG212">
            <v>128748</v>
          </cell>
          <cell r="AH212">
            <v>0</v>
          </cell>
          <cell r="AI212">
            <v>597253</v>
          </cell>
          <cell r="AJ212">
            <v>563579</v>
          </cell>
          <cell r="AK212">
            <v>162914</v>
          </cell>
          <cell r="AL212">
            <v>0</v>
          </cell>
          <cell r="AM212">
            <v>726493</v>
          </cell>
          <cell r="AN212">
            <v>0</v>
          </cell>
          <cell r="AO212">
            <v>0</v>
          </cell>
          <cell r="AP212">
            <v>0</v>
          </cell>
          <cell r="AQ212">
            <v>0</v>
          </cell>
          <cell r="AR212">
            <v>1087928</v>
          </cell>
          <cell r="AS212">
            <v>268195</v>
          </cell>
          <cell r="AT212">
            <v>0</v>
          </cell>
          <cell r="AU212">
            <v>1356123</v>
          </cell>
          <cell r="AV212">
            <v>0</v>
          </cell>
          <cell r="AW212">
            <v>0</v>
          </cell>
          <cell r="AX212">
            <v>0</v>
          </cell>
          <cell r="AY212">
            <v>0</v>
          </cell>
          <cell r="AZ212">
            <v>95074</v>
          </cell>
          <cell r="BA212">
            <v>19092</v>
          </cell>
          <cell r="BB212">
            <v>0</v>
          </cell>
          <cell r="BC212">
            <v>114166</v>
          </cell>
          <cell r="BD212">
            <v>0</v>
          </cell>
          <cell r="BE212">
            <v>0</v>
          </cell>
          <cell r="BF212">
            <v>0</v>
          </cell>
          <cell r="BG212">
            <v>0</v>
          </cell>
          <cell r="BH212">
            <v>468505</v>
          </cell>
          <cell r="BI212">
            <v>107290</v>
          </cell>
          <cell r="BJ212">
            <v>0</v>
          </cell>
          <cell r="BK212">
            <v>575795</v>
          </cell>
          <cell r="BL212">
            <v>1651507</v>
          </cell>
          <cell r="BM212">
            <v>394577</v>
          </cell>
          <cell r="BN212">
            <v>0</v>
          </cell>
          <cell r="BO212">
            <v>2046084</v>
          </cell>
          <cell r="BP212">
            <v>3303014</v>
          </cell>
          <cell r="BQ212">
            <v>879281</v>
          </cell>
          <cell r="BR212">
            <v>0</v>
          </cell>
          <cell r="BS212">
            <v>4182295</v>
          </cell>
        </row>
        <row r="213">
          <cell r="B213" t="str">
            <v>69313</v>
          </cell>
          <cell r="C213" t="str">
            <v>REP. INDONESIA</v>
          </cell>
          <cell r="D213" t="str">
            <v>BANQUE FRANCAISE COM EX, PARIS</v>
          </cell>
          <cell r="E213" t="str">
            <v>3</v>
          </cell>
          <cell r="F213" t="str">
            <v>FRANCE (INC ANDORRA AND MONACO)</v>
          </cell>
          <cell r="G213" t="str">
            <v>FRF</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2449279</v>
          </cell>
          <cell r="Y213">
            <v>1229578</v>
          </cell>
          <cell r="Z213">
            <v>0</v>
          </cell>
          <cell r="AA213">
            <v>3678857</v>
          </cell>
          <cell r="AB213">
            <v>0</v>
          </cell>
          <cell r="AC213">
            <v>0</v>
          </cell>
          <cell r="AD213">
            <v>0</v>
          </cell>
          <cell r="AE213">
            <v>0</v>
          </cell>
          <cell r="AF213">
            <v>0</v>
          </cell>
          <cell r="AG213">
            <v>0</v>
          </cell>
          <cell r="AH213">
            <v>0</v>
          </cell>
          <cell r="AI213">
            <v>0</v>
          </cell>
          <cell r="AJ213">
            <v>2449279</v>
          </cell>
          <cell r="AK213">
            <v>1229578</v>
          </cell>
          <cell r="AL213">
            <v>0</v>
          </cell>
          <cell r="AM213">
            <v>3678857</v>
          </cell>
          <cell r="AN213">
            <v>0</v>
          </cell>
          <cell r="AO213">
            <v>0</v>
          </cell>
          <cell r="AP213">
            <v>0</v>
          </cell>
          <cell r="AQ213">
            <v>0</v>
          </cell>
          <cell r="AR213">
            <v>0</v>
          </cell>
          <cell r="AS213">
            <v>0</v>
          </cell>
          <cell r="AT213">
            <v>0</v>
          </cell>
          <cell r="AU213">
            <v>0</v>
          </cell>
          <cell r="AV213">
            <v>0</v>
          </cell>
          <cell r="AW213">
            <v>0</v>
          </cell>
          <cell r="AX213">
            <v>0</v>
          </cell>
          <cell r="AY213">
            <v>0</v>
          </cell>
          <cell r="AZ213">
            <v>2449279</v>
          </cell>
          <cell r="BA213">
            <v>1106620</v>
          </cell>
          <cell r="BB213">
            <v>0</v>
          </cell>
          <cell r="BC213">
            <v>3555899</v>
          </cell>
          <cell r="BD213">
            <v>0</v>
          </cell>
          <cell r="BE213">
            <v>0</v>
          </cell>
          <cell r="BF213">
            <v>0</v>
          </cell>
          <cell r="BG213">
            <v>0</v>
          </cell>
          <cell r="BH213">
            <v>0</v>
          </cell>
          <cell r="BI213">
            <v>0</v>
          </cell>
          <cell r="BJ213">
            <v>0</v>
          </cell>
          <cell r="BK213">
            <v>0</v>
          </cell>
          <cell r="BL213">
            <v>2449279</v>
          </cell>
          <cell r="BM213">
            <v>1106620</v>
          </cell>
          <cell r="BN213">
            <v>0</v>
          </cell>
          <cell r="BO213">
            <v>3555899</v>
          </cell>
          <cell r="BP213">
            <v>4898558</v>
          </cell>
          <cell r="BQ213">
            <v>2336198</v>
          </cell>
          <cell r="BR213">
            <v>0</v>
          </cell>
          <cell r="BS213">
            <v>7234756</v>
          </cell>
        </row>
        <row r="214">
          <cell r="B214" t="str">
            <v>68100</v>
          </cell>
          <cell r="C214" t="str">
            <v>REP. INDONESIA</v>
          </cell>
          <cell r="D214" t="str">
            <v>BANQUE FRANCAISE COM EX, PARIS</v>
          </cell>
          <cell r="E214" t="str">
            <v>3</v>
          </cell>
          <cell r="F214" t="str">
            <v>FRANCE (INC ANDORRA AND MONACO)</v>
          </cell>
          <cell r="G214" t="str">
            <v>FRF</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5426507</v>
          </cell>
          <cell r="AC214">
            <v>886022</v>
          </cell>
          <cell r="AD214">
            <v>0</v>
          </cell>
          <cell r="AE214">
            <v>6312529</v>
          </cell>
          <cell r="AF214">
            <v>0</v>
          </cell>
          <cell r="AG214">
            <v>0</v>
          </cell>
          <cell r="AH214">
            <v>0</v>
          </cell>
          <cell r="AI214">
            <v>0</v>
          </cell>
          <cell r="AJ214">
            <v>5426507</v>
          </cell>
          <cell r="AK214">
            <v>886022</v>
          </cell>
          <cell r="AL214">
            <v>0</v>
          </cell>
          <cell r="AM214">
            <v>6312529</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5426507</v>
          </cell>
          <cell r="BE214">
            <v>664517</v>
          </cell>
          <cell r="BF214">
            <v>0</v>
          </cell>
          <cell r="BG214">
            <v>6091024</v>
          </cell>
          <cell r="BH214">
            <v>0</v>
          </cell>
          <cell r="BI214">
            <v>0</v>
          </cell>
          <cell r="BJ214">
            <v>0</v>
          </cell>
          <cell r="BK214">
            <v>0</v>
          </cell>
          <cell r="BL214">
            <v>5426507</v>
          </cell>
          <cell r="BM214">
            <v>664517</v>
          </cell>
          <cell r="BN214">
            <v>0</v>
          </cell>
          <cell r="BO214">
            <v>6091024</v>
          </cell>
          <cell r="BP214">
            <v>10853014</v>
          </cell>
          <cell r="BQ214">
            <v>1550539</v>
          </cell>
          <cell r="BR214">
            <v>0</v>
          </cell>
          <cell r="BS214">
            <v>12403553</v>
          </cell>
        </row>
        <row r="215">
          <cell r="B215" t="str">
            <v>69342</v>
          </cell>
          <cell r="C215" t="str">
            <v>REP. INDONESIA</v>
          </cell>
          <cell r="D215" t="str">
            <v>BANQUE NATIONALE PARIS, PARIS</v>
          </cell>
          <cell r="E215" t="str">
            <v>3</v>
          </cell>
          <cell r="F215" t="str">
            <v>FRANCE (INC ANDORRA AND MONACO)</v>
          </cell>
          <cell r="G215" t="str">
            <v>FRF</v>
          </cell>
          <cell r="H215">
            <v>0</v>
          </cell>
          <cell r="I215">
            <v>0</v>
          </cell>
          <cell r="J215">
            <v>0</v>
          </cell>
          <cell r="K215">
            <v>0</v>
          </cell>
          <cell r="L215">
            <v>143441</v>
          </cell>
          <cell r="M215">
            <v>80828</v>
          </cell>
          <cell r="N215">
            <v>0</v>
          </cell>
          <cell r="O215">
            <v>224269</v>
          </cell>
          <cell r="P215">
            <v>0</v>
          </cell>
          <cell r="Q215">
            <v>0</v>
          </cell>
          <cell r="R215">
            <v>0</v>
          </cell>
          <cell r="S215">
            <v>0</v>
          </cell>
          <cell r="T215">
            <v>143441</v>
          </cell>
          <cell r="U215">
            <v>80828</v>
          </cell>
          <cell r="V215">
            <v>0</v>
          </cell>
          <cell r="W215">
            <v>224269</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143441</v>
          </cell>
          <cell r="AS215">
            <v>74621</v>
          </cell>
          <cell r="AT215">
            <v>0</v>
          </cell>
          <cell r="AU215">
            <v>218062</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143441</v>
          </cell>
          <cell r="BM215">
            <v>74621</v>
          </cell>
          <cell r="BN215">
            <v>0</v>
          </cell>
          <cell r="BO215">
            <v>218062</v>
          </cell>
          <cell r="BP215">
            <v>286882</v>
          </cell>
          <cell r="BQ215">
            <v>155449</v>
          </cell>
          <cell r="BR215">
            <v>0</v>
          </cell>
          <cell r="BS215">
            <v>442331</v>
          </cell>
        </row>
        <row r="216">
          <cell r="B216" t="str">
            <v>69345</v>
          </cell>
          <cell r="C216" t="str">
            <v>REP. INDONESIA</v>
          </cell>
          <cell r="D216" t="str">
            <v>BANQUE PARIBAS, PARIS</v>
          </cell>
          <cell r="E216" t="str">
            <v>3</v>
          </cell>
          <cell r="F216" t="str">
            <v>FRANCE (INC ANDORRA AND MONACO)</v>
          </cell>
          <cell r="G216" t="str">
            <v>FRF</v>
          </cell>
          <cell r="H216">
            <v>222593</v>
          </cell>
          <cell r="I216">
            <v>121053</v>
          </cell>
          <cell r="J216">
            <v>0</v>
          </cell>
          <cell r="K216">
            <v>343646</v>
          </cell>
          <cell r="L216">
            <v>438259</v>
          </cell>
          <cell r="M216">
            <v>250438</v>
          </cell>
          <cell r="N216">
            <v>0</v>
          </cell>
          <cell r="O216">
            <v>688697</v>
          </cell>
          <cell r="P216">
            <v>235926</v>
          </cell>
          <cell r="Q216">
            <v>123643</v>
          </cell>
          <cell r="R216">
            <v>0</v>
          </cell>
          <cell r="S216">
            <v>359569</v>
          </cell>
          <cell r="T216">
            <v>896778</v>
          </cell>
          <cell r="U216">
            <v>495134</v>
          </cell>
          <cell r="V216">
            <v>0</v>
          </cell>
          <cell r="W216">
            <v>1391912</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222593</v>
          </cell>
          <cell r="AO216">
            <v>112252</v>
          </cell>
          <cell r="AP216">
            <v>0</v>
          </cell>
          <cell r="AQ216">
            <v>334845</v>
          </cell>
          <cell r="AR216">
            <v>438259</v>
          </cell>
          <cell r="AS216">
            <v>233079</v>
          </cell>
          <cell r="AT216">
            <v>0</v>
          </cell>
          <cell r="AU216">
            <v>671338</v>
          </cell>
          <cell r="AV216">
            <v>235926</v>
          </cell>
          <cell r="AW216">
            <v>116189</v>
          </cell>
          <cell r="AX216">
            <v>0</v>
          </cell>
          <cell r="AY216">
            <v>352115</v>
          </cell>
          <cell r="AZ216">
            <v>0</v>
          </cell>
          <cell r="BA216">
            <v>0</v>
          </cell>
          <cell r="BB216">
            <v>0</v>
          </cell>
          <cell r="BC216">
            <v>0</v>
          </cell>
          <cell r="BD216">
            <v>0</v>
          </cell>
          <cell r="BE216">
            <v>0</v>
          </cell>
          <cell r="BF216">
            <v>0</v>
          </cell>
          <cell r="BG216">
            <v>0</v>
          </cell>
          <cell r="BH216">
            <v>0</v>
          </cell>
          <cell r="BI216">
            <v>0</v>
          </cell>
          <cell r="BJ216">
            <v>0</v>
          </cell>
          <cell r="BK216">
            <v>0</v>
          </cell>
          <cell r="BL216">
            <v>896778</v>
          </cell>
          <cell r="BM216">
            <v>461520</v>
          </cell>
          <cell r="BN216">
            <v>0</v>
          </cell>
          <cell r="BO216">
            <v>1358298</v>
          </cell>
          <cell r="BP216">
            <v>1793556</v>
          </cell>
          <cell r="BQ216">
            <v>956654</v>
          </cell>
          <cell r="BR216">
            <v>0</v>
          </cell>
          <cell r="BS216">
            <v>2750210</v>
          </cell>
        </row>
        <row r="217">
          <cell r="B217" t="str">
            <v>69344</v>
          </cell>
          <cell r="C217" t="str">
            <v>REP. INDONESIA</v>
          </cell>
          <cell r="D217" t="str">
            <v>CREDIT COMMERC. FRANCE, PARIS</v>
          </cell>
          <cell r="E217" t="str">
            <v>3</v>
          </cell>
          <cell r="F217" t="str">
            <v>FRANCE (INC ANDORRA AND MONACO)</v>
          </cell>
          <cell r="G217" t="str">
            <v>FRF</v>
          </cell>
          <cell r="H217">
            <v>0</v>
          </cell>
          <cell r="I217">
            <v>0</v>
          </cell>
          <cell r="J217">
            <v>0</v>
          </cell>
          <cell r="K217">
            <v>0</v>
          </cell>
          <cell r="L217">
            <v>8054</v>
          </cell>
          <cell r="M217">
            <v>4973</v>
          </cell>
          <cell r="N217">
            <v>0</v>
          </cell>
          <cell r="O217">
            <v>13027</v>
          </cell>
          <cell r="P217">
            <v>3969</v>
          </cell>
          <cell r="Q217">
            <v>2702</v>
          </cell>
          <cell r="R217">
            <v>0</v>
          </cell>
          <cell r="S217">
            <v>6671</v>
          </cell>
          <cell r="T217">
            <v>12023</v>
          </cell>
          <cell r="U217">
            <v>7675</v>
          </cell>
          <cell r="V217">
            <v>0</v>
          </cell>
          <cell r="W217">
            <v>19698</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8054</v>
          </cell>
          <cell r="AS217">
            <v>4588</v>
          </cell>
          <cell r="AT217">
            <v>0</v>
          </cell>
          <cell r="AU217">
            <v>12642</v>
          </cell>
          <cell r="AV217">
            <v>3969</v>
          </cell>
          <cell r="AW217">
            <v>2580</v>
          </cell>
          <cell r="AX217">
            <v>0</v>
          </cell>
          <cell r="AY217">
            <v>6549</v>
          </cell>
          <cell r="AZ217">
            <v>0</v>
          </cell>
          <cell r="BA217">
            <v>0</v>
          </cell>
          <cell r="BB217">
            <v>0</v>
          </cell>
          <cell r="BC217">
            <v>0</v>
          </cell>
          <cell r="BD217">
            <v>0</v>
          </cell>
          <cell r="BE217">
            <v>0</v>
          </cell>
          <cell r="BF217">
            <v>0</v>
          </cell>
          <cell r="BG217">
            <v>0</v>
          </cell>
          <cell r="BH217">
            <v>0</v>
          </cell>
          <cell r="BI217">
            <v>0</v>
          </cell>
          <cell r="BJ217">
            <v>0</v>
          </cell>
          <cell r="BK217">
            <v>0</v>
          </cell>
          <cell r="BL217">
            <v>12023</v>
          </cell>
          <cell r="BM217">
            <v>7168</v>
          </cell>
          <cell r="BN217">
            <v>0</v>
          </cell>
          <cell r="BO217">
            <v>19191</v>
          </cell>
          <cell r="BP217">
            <v>24046</v>
          </cell>
          <cell r="BQ217">
            <v>14843</v>
          </cell>
          <cell r="BR217">
            <v>0</v>
          </cell>
          <cell r="BS217">
            <v>38889</v>
          </cell>
        </row>
        <row r="218">
          <cell r="B218" t="str">
            <v>69343</v>
          </cell>
          <cell r="C218" t="str">
            <v>REP. INDONESIA</v>
          </cell>
          <cell r="D218" t="str">
            <v>CREDIT COMMERC. FRANCE, PARIS</v>
          </cell>
          <cell r="E218" t="str">
            <v>3</v>
          </cell>
          <cell r="F218" t="str">
            <v>FRANCE (INC ANDORRA AND MONACO)</v>
          </cell>
          <cell r="G218" t="str">
            <v>FRF</v>
          </cell>
          <cell r="H218">
            <v>204456</v>
          </cell>
          <cell r="I218">
            <v>128143</v>
          </cell>
          <cell r="J218">
            <v>0</v>
          </cell>
          <cell r="K218">
            <v>332599</v>
          </cell>
          <cell r="L218">
            <v>10576</v>
          </cell>
          <cell r="M218">
            <v>5691</v>
          </cell>
          <cell r="N218">
            <v>0</v>
          </cell>
          <cell r="O218">
            <v>16267</v>
          </cell>
          <cell r="P218">
            <v>0</v>
          </cell>
          <cell r="Q218">
            <v>0</v>
          </cell>
          <cell r="R218">
            <v>0</v>
          </cell>
          <cell r="S218">
            <v>0</v>
          </cell>
          <cell r="T218">
            <v>215032</v>
          </cell>
          <cell r="U218">
            <v>133834</v>
          </cell>
          <cell r="V218">
            <v>0</v>
          </cell>
          <cell r="W218">
            <v>348866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204456</v>
          </cell>
          <cell r="AO218">
            <v>117167</v>
          </cell>
          <cell r="AP218">
            <v>0</v>
          </cell>
          <cell r="AQ218">
            <v>321623</v>
          </cell>
          <cell r="AR218">
            <v>10576</v>
          </cell>
          <cell r="AS218">
            <v>5199</v>
          </cell>
          <cell r="AT218">
            <v>0</v>
          </cell>
          <cell r="AU218">
            <v>15775</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215032</v>
          </cell>
          <cell r="BM218">
            <v>122366</v>
          </cell>
          <cell r="BN218">
            <v>0</v>
          </cell>
          <cell r="BO218">
            <v>337398</v>
          </cell>
          <cell r="BP218">
            <v>430064</v>
          </cell>
          <cell r="BQ218">
            <v>256200</v>
          </cell>
          <cell r="BR218">
            <v>0</v>
          </cell>
          <cell r="BS218">
            <v>686264</v>
          </cell>
        </row>
        <row r="219">
          <cell r="B219" t="str">
            <v>69340</v>
          </cell>
          <cell r="C219" t="str">
            <v>REP. INDONESIA</v>
          </cell>
          <cell r="D219" t="str">
            <v>CREDIT LYONNAIS, PARIS</v>
          </cell>
          <cell r="E219" t="str">
            <v>3</v>
          </cell>
          <cell r="F219" t="str">
            <v>FRANCE (INC ANDORRA AND MONACO)</v>
          </cell>
          <cell r="G219" t="str">
            <v>FRF</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14949</v>
          </cell>
          <cell r="AC219">
            <v>6212</v>
          </cell>
          <cell r="AD219">
            <v>0</v>
          </cell>
          <cell r="AE219">
            <v>21161</v>
          </cell>
          <cell r="AF219">
            <v>0</v>
          </cell>
          <cell r="AG219">
            <v>0</v>
          </cell>
          <cell r="AH219">
            <v>0</v>
          </cell>
          <cell r="AI219">
            <v>0</v>
          </cell>
          <cell r="AJ219">
            <v>14949</v>
          </cell>
          <cell r="AK219">
            <v>6212</v>
          </cell>
          <cell r="AL219">
            <v>0</v>
          </cell>
          <cell r="AM219">
            <v>21161</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14949</v>
          </cell>
          <cell r="BE219">
            <v>5726</v>
          </cell>
          <cell r="BF219">
            <v>0</v>
          </cell>
          <cell r="BG219">
            <v>20675</v>
          </cell>
          <cell r="BH219">
            <v>0</v>
          </cell>
          <cell r="BI219">
            <v>0</v>
          </cell>
          <cell r="BJ219">
            <v>0</v>
          </cell>
          <cell r="BK219">
            <v>0</v>
          </cell>
          <cell r="BL219">
            <v>14949</v>
          </cell>
          <cell r="BM219">
            <v>5726</v>
          </cell>
          <cell r="BN219">
            <v>0</v>
          </cell>
          <cell r="BO219">
            <v>20675</v>
          </cell>
          <cell r="BP219">
            <v>29898</v>
          </cell>
          <cell r="BQ219">
            <v>11938</v>
          </cell>
          <cell r="BR219">
            <v>0</v>
          </cell>
          <cell r="BS219">
            <v>41836</v>
          </cell>
        </row>
        <row r="220">
          <cell r="B220" t="str">
            <v>68800</v>
          </cell>
          <cell r="C220" t="str">
            <v>REP. INDONESIA</v>
          </cell>
          <cell r="D220" t="str">
            <v>CREDIT LYONNAIS, PARIS</v>
          </cell>
          <cell r="E220" t="str">
            <v>3</v>
          </cell>
          <cell r="F220" t="str">
            <v>FRANCE (INC ANDORRA AND MONACO)</v>
          </cell>
          <cell r="G220" t="str">
            <v>FRF</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168378</v>
          </cell>
          <cell r="AC220">
            <v>22211</v>
          </cell>
          <cell r="AD220">
            <v>0</v>
          </cell>
          <cell r="AE220">
            <v>190589</v>
          </cell>
          <cell r="AF220">
            <v>0</v>
          </cell>
          <cell r="AG220">
            <v>0</v>
          </cell>
          <cell r="AH220">
            <v>0</v>
          </cell>
          <cell r="AI220">
            <v>0</v>
          </cell>
          <cell r="AJ220">
            <v>168378</v>
          </cell>
          <cell r="AK220">
            <v>22211</v>
          </cell>
          <cell r="AL220">
            <v>0</v>
          </cell>
          <cell r="AM220">
            <v>190589</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168378</v>
          </cell>
          <cell r="BE220">
            <v>14808</v>
          </cell>
          <cell r="BF220">
            <v>0</v>
          </cell>
          <cell r="BG220">
            <v>183186</v>
          </cell>
          <cell r="BH220">
            <v>0</v>
          </cell>
          <cell r="BI220">
            <v>0</v>
          </cell>
          <cell r="BJ220">
            <v>0</v>
          </cell>
          <cell r="BK220">
            <v>0</v>
          </cell>
          <cell r="BL220">
            <v>168378</v>
          </cell>
          <cell r="BM220">
            <v>14808</v>
          </cell>
          <cell r="BN220">
            <v>0</v>
          </cell>
          <cell r="BO220">
            <v>183186</v>
          </cell>
          <cell r="BP220">
            <v>336756</v>
          </cell>
          <cell r="BQ220">
            <v>37019</v>
          </cell>
          <cell r="BR220">
            <v>0</v>
          </cell>
          <cell r="BS220">
            <v>373775</v>
          </cell>
        </row>
        <row r="221">
          <cell r="B221" t="str">
            <v>69325</v>
          </cell>
          <cell r="C221" t="str">
            <v>REP. INDONESIA</v>
          </cell>
          <cell r="D221" t="str">
            <v>CREDIT LYONNAIS, PARIS</v>
          </cell>
          <cell r="E221" t="str">
            <v>3</v>
          </cell>
          <cell r="F221" t="str">
            <v>FRANCE (INC ANDORRA AND MONACO)</v>
          </cell>
          <cell r="G221" t="str">
            <v>FRF</v>
          </cell>
          <cell r="H221">
            <v>435864</v>
          </cell>
          <cell r="I221">
            <v>162180</v>
          </cell>
          <cell r="J221">
            <v>0</v>
          </cell>
          <cell r="K221">
            <v>598044</v>
          </cell>
          <cell r="L221">
            <v>0</v>
          </cell>
          <cell r="M221">
            <v>0</v>
          </cell>
          <cell r="N221">
            <v>0</v>
          </cell>
          <cell r="O221">
            <v>0</v>
          </cell>
          <cell r="P221">
            <v>0</v>
          </cell>
          <cell r="Q221">
            <v>0</v>
          </cell>
          <cell r="R221">
            <v>0</v>
          </cell>
          <cell r="S221">
            <v>0</v>
          </cell>
          <cell r="T221">
            <v>435864</v>
          </cell>
          <cell r="U221">
            <v>162180</v>
          </cell>
          <cell r="V221">
            <v>0</v>
          </cell>
          <cell r="W221">
            <v>598044</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435864</v>
          </cell>
          <cell r="AO221">
            <v>141908</v>
          </cell>
          <cell r="AP221">
            <v>0</v>
          </cell>
          <cell r="AQ221">
            <v>577772</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435864</v>
          </cell>
          <cell r="BM221">
            <v>141908</v>
          </cell>
          <cell r="BN221">
            <v>0</v>
          </cell>
          <cell r="BO221">
            <v>577772</v>
          </cell>
          <cell r="BP221">
            <v>871728</v>
          </cell>
          <cell r="BQ221">
            <v>304088</v>
          </cell>
          <cell r="BR221">
            <v>0</v>
          </cell>
          <cell r="BS221">
            <v>1175816</v>
          </cell>
        </row>
        <row r="222">
          <cell r="B222" t="str">
            <v>69339</v>
          </cell>
          <cell r="C222" t="str">
            <v>REP. INDONESIA</v>
          </cell>
          <cell r="D222" t="str">
            <v>CREDIT LYONNAIS, PARIS</v>
          </cell>
          <cell r="E222" t="str">
            <v>3</v>
          </cell>
          <cell r="F222" t="str">
            <v>FRANCE (INC ANDORRA AND MONACO)</v>
          </cell>
          <cell r="G222" t="str">
            <v>FRF</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894075</v>
          </cell>
          <cell r="AC222">
            <v>371548</v>
          </cell>
          <cell r="AD222">
            <v>0</v>
          </cell>
          <cell r="AE222">
            <v>1265623</v>
          </cell>
          <cell r="AF222">
            <v>0</v>
          </cell>
          <cell r="AG222">
            <v>0</v>
          </cell>
          <cell r="AH222">
            <v>0</v>
          </cell>
          <cell r="AI222">
            <v>0</v>
          </cell>
          <cell r="AJ222">
            <v>894075</v>
          </cell>
          <cell r="AK222">
            <v>371548</v>
          </cell>
          <cell r="AL222">
            <v>0</v>
          </cell>
          <cell r="AM222">
            <v>1265623</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894075</v>
          </cell>
          <cell r="BE222">
            <v>344328</v>
          </cell>
          <cell r="BF222">
            <v>0</v>
          </cell>
          <cell r="BG222">
            <v>1238403</v>
          </cell>
          <cell r="BH222">
            <v>0</v>
          </cell>
          <cell r="BI222">
            <v>0</v>
          </cell>
          <cell r="BJ222">
            <v>0</v>
          </cell>
          <cell r="BK222">
            <v>0</v>
          </cell>
          <cell r="BL222">
            <v>894075</v>
          </cell>
          <cell r="BM222">
            <v>344328</v>
          </cell>
          <cell r="BN222">
            <v>0</v>
          </cell>
          <cell r="BO222">
            <v>1238403</v>
          </cell>
          <cell r="BP222">
            <v>1788150</v>
          </cell>
          <cell r="BQ222">
            <v>715876</v>
          </cell>
          <cell r="BR222">
            <v>0</v>
          </cell>
          <cell r="BS222">
            <v>2504026</v>
          </cell>
        </row>
        <row r="223">
          <cell r="B223" t="str">
            <v>69337</v>
          </cell>
          <cell r="C223" t="str">
            <v>REP. INDONESIA</v>
          </cell>
          <cell r="D223" t="str">
            <v>NATEXIS BANQUE, PARIS</v>
          </cell>
          <cell r="E223" t="str">
            <v>3</v>
          </cell>
          <cell r="F223" t="str">
            <v>FRANCE (INC ANDORRA AND MONACO)</v>
          </cell>
          <cell r="G223" t="str">
            <v>FRF</v>
          </cell>
          <cell r="H223">
            <v>0</v>
          </cell>
          <cell r="I223">
            <v>0</v>
          </cell>
          <cell r="J223">
            <v>0</v>
          </cell>
          <cell r="K223">
            <v>0</v>
          </cell>
          <cell r="L223">
            <v>0</v>
          </cell>
          <cell r="M223">
            <v>0</v>
          </cell>
          <cell r="N223">
            <v>0</v>
          </cell>
          <cell r="O223">
            <v>0</v>
          </cell>
          <cell r="P223">
            <v>0</v>
          </cell>
          <cell r="Q223">
            <v>41640</v>
          </cell>
          <cell r="R223">
            <v>0</v>
          </cell>
          <cell r="S223">
            <v>41640</v>
          </cell>
          <cell r="T223">
            <v>0</v>
          </cell>
          <cell r="U223">
            <v>41640</v>
          </cell>
          <cell r="V223">
            <v>0</v>
          </cell>
          <cell r="W223">
            <v>41640</v>
          </cell>
          <cell r="X223">
            <v>0</v>
          </cell>
          <cell r="Y223">
            <v>0</v>
          </cell>
          <cell r="Z223">
            <v>0</v>
          </cell>
          <cell r="AA223">
            <v>0</v>
          </cell>
          <cell r="AB223">
            <v>0</v>
          </cell>
          <cell r="AC223">
            <v>0</v>
          </cell>
          <cell r="AD223">
            <v>0</v>
          </cell>
          <cell r="AE223">
            <v>0</v>
          </cell>
          <cell r="AF223">
            <v>0</v>
          </cell>
          <cell r="AG223">
            <v>66419</v>
          </cell>
          <cell r="AH223">
            <v>0</v>
          </cell>
          <cell r="AI223">
            <v>66419</v>
          </cell>
          <cell r="AJ223">
            <v>0</v>
          </cell>
          <cell r="AK223">
            <v>66419</v>
          </cell>
          <cell r="AL223">
            <v>0</v>
          </cell>
          <cell r="AM223">
            <v>66419</v>
          </cell>
          <cell r="AN223">
            <v>0</v>
          </cell>
          <cell r="AO223">
            <v>0</v>
          </cell>
          <cell r="AP223">
            <v>0</v>
          </cell>
          <cell r="AQ223">
            <v>0</v>
          </cell>
          <cell r="AR223">
            <v>0</v>
          </cell>
          <cell r="AS223">
            <v>0</v>
          </cell>
          <cell r="AT223">
            <v>0</v>
          </cell>
          <cell r="AU223">
            <v>0</v>
          </cell>
          <cell r="AV223">
            <v>0</v>
          </cell>
          <cell r="AW223">
            <v>41640</v>
          </cell>
          <cell r="AX223">
            <v>0</v>
          </cell>
          <cell r="AY223">
            <v>41640</v>
          </cell>
          <cell r="AZ223">
            <v>0</v>
          </cell>
          <cell r="BA223">
            <v>0</v>
          </cell>
          <cell r="BB223">
            <v>0</v>
          </cell>
          <cell r="BC223">
            <v>0</v>
          </cell>
          <cell r="BD223">
            <v>0</v>
          </cell>
          <cell r="BE223">
            <v>0</v>
          </cell>
          <cell r="BF223">
            <v>0</v>
          </cell>
          <cell r="BG223">
            <v>0</v>
          </cell>
          <cell r="BH223">
            <v>0</v>
          </cell>
          <cell r="BI223">
            <v>66419</v>
          </cell>
          <cell r="BJ223">
            <v>0</v>
          </cell>
          <cell r="BK223">
            <v>66419</v>
          </cell>
          <cell r="BL223">
            <v>0</v>
          </cell>
          <cell r="BM223">
            <v>108059</v>
          </cell>
          <cell r="BN223">
            <v>0</v>
          </cell>
          <cell r="BO223">
            <v>108059</v>
          </cell>
          <cell r="BP223">
            <v>0</v>
          </cell>
          <cell r="BQ223">
            <v>216118</v>
          </cell>
          <cell r="BR223">
            <v>0</v>
          </cell>
          <cell r="BS223">
            <v>216118</v>
          </cell>
        </row>
        <row r="224">
          <cell r="B224" t="str">
            <v>64900</v>
          </cell>
          <cell r="C224" t="str">
            <v>REP. INDONESIA</v>
          </cell>
          <cell r="D224" t="str">
            <v>NATEXIS BANQUE, PARIS</v>
          </cell>
          <cell r="E224" t="str">
            <v>3</v>
          </cell>
          <cell r="F224" t="str">
            <v>FRANCE (INC ANDORRA AND MONACO)</v>
          </cell>
          <cell r="G224" t="str">
            <v>FRF</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401392</v>
          </cell>
          <cell r="AG224">
            <v>100497</v>
          </cell>
          <cell r="AH224">
            <v>0</v>
          </cell>
          <cell r="AI224">
            <v>501889</v>
          </cell>
          <cell r="AJ224">
            <v>401392</v>
          </cell>
          <cell r="AK224">
            <v>100497</v>
          </cell>
          <cell r="AL224">
            <v>0</v>
          </cell>
          <cell r="AM224">
            <v>501889</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401392</v>
          </cell>
          <cell r="BI224">
            <v>94633</v>
          </cell>
          <cell r="BJ224">
            <v>0</v>
          </cell>
          <cell r="BK224">
            <v>496025</v>
          </cell>
          <cell r="BL224">
            <v>401392</v>
          </cell>
          <cell r="BM224">
            <v>94633</v>
          </cell>
          <cell r="BN224">
            <v>0</v>
          </cell>
          <cell r="BO224">
            <v>496025</v>
          </cell>
          <cell r="BP224">
            <v>802784</v>
          </cell>
          <cell r="BQ224">
            <v>195130</v>
          </cell>
          <cell r="BR224">
            <v>0</v>
          </cell>
          <cell r="BS224">
            <v>997914</v>
          </cell>
        </row>
        <row r="225">
          <cell r="B225" t="str">
            <v>65700</v>
          </cell>
          <cell r="C225" t="str">
            <v>REP. INDONESIA</v>
          </cell>
          <cell r="D225" t="str">
            <v>NATEXIS BANQUE, PARIS</v>
          </cell>
          <cell r="E225" t="str">
            <v>3</v>
          </cell>
          <cell r="F225" t="str">
            <v>FRANCE (INC ANDORRA AND MONACO)</v>
          </cell>
          <cell r="G225" t="str">
            <v>FRF</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950673</v>
          </cell>
          <cell r="AG225">
            <v>293414</v>
          </cell>
          <cell r="AH225">
            <v>0</v>
          </cell>
          <cell r="AI225">
            <v>1244087</v>
          </cell>
          <cell r="AJ225">
            <v>950673</v>
          </cell>
          <cell r="AK225">
            <v>293414</v>
          </cell>
          <cell r="AL225">
            <v>0</v>
          </cell>
          <cell r="AM225">
            <v>1244087</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950673</v>
          </cell>
          <cell r="BI225">
            <v>279821</v>
          </cell>
          <cell r="BJ225">
            <v>0</v>
          </cell>
          <cell r="BK225">
            <v>1230494</v>
          </cell>
          <cell r="BL225">
            <v>950673</v>
          </cell>
          <cell r="BM225">
            <v>279821</v>
          </cell>
          <cell r="BN225">
            <v>0</v>
          </cell>
          <cell r="BO225">
            <v>1230494</v>
          </cell>
          <cell r="BP225">
            <v>1901346</v>
          </cell>
          <cell r="BQ225">
            <v>573235</v>
          </cell>
          <cell r="BR225">
            <v>0</v>
          </cell>
          <cell r="BS225">
            <v>2474581</v>
          </cell>
        </row>
        <row r="226">
          <cell r="B226" t="str">
            <v>62500</v>
          </cell>
          <cell r="C226" t="str">
            <v>REP. INDONESIA</v>
          </cell>
          <cell r="D226" t="str">
            <v>NATEXIS BANQUE, PARIS</v>
          </cell>
          <cell r="E226" t="str">
            <v>3</v>
          </cell>
          <cell r="F226" t="str">
            <v>FRANCE (INC ANDORRA AND MONACO)</v>
          </cell>
          <cell r="G226" t="str">
            <v>FRF</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5573</v>
          </cell>
          <cell r="AG226">
            <v>98</v>
          </cell>
          <cell r="AH226">
            <v>0</v>
          </cell>
          <cell r="AI226">
            <v>5671</v>
          </cell>
          <cell r="AJ226">
            <v>5573</v>
          </cell>
          <cell r="AK226">
            <v>98</v>
          </cell>
          <cell r="AL226">
            <v>0</v>
          </cell>
          <cell r="AM226">
            <v>5671</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59</v>
          </cell>
          <cell r="BI226">
            <v>1</v>
          </cell>
          <cell r="BJ226">
            <v>0</v>
          </cell>
          <cell r="BK226">
            <v>60</v>
          </cell>
          <cell r="BL226">
            <v>59</v>
          </cell>
          <cell r="BM226">
            <v>1</v>
          </cell>
          <cell r="BN226">
            <v>0</v>
          </cell>
          <cell r="BO226">
            <v>60</v>
          </cell>
          <cell r="BP226">
            <v>5632</v>
          </cell>
          <cell r="BQ226">
            <v>99</v>
          </cell>
          <cell r="BR226">
            <v>0</v>
          </cell>
          <cell r="BS226">
            <v>5731</v>
          </cell>
        </row>
        <row r="227">
          <cell r="B227" t="str">
            <v>62100</v>
          </cell>
          <cell r="C227" t="str">
            <v>REP. INDONESIA</v>
          </cell>
          <cell r="D227" t="str">
            <v>NATEXIS BANQUE, PARIS</v>
          </cell>
          <cell r="E227" t="str">
            <v>3</v>
          </cell>
          <cell r="F227" t="str">
            <v>FRANCE (INC ANDORRA AND MONACO)</v>
          </cell>
          <cell r="G227" t="str">
            <v>FRF</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5596</v>
          </cell>
          <cell r="AG227">
            <v>211</v>
          </cell>
          <cell r="AH227">
            <v>0</v>
          </cell>
          <cell r="AI227">
            <v>5807</v>
          </cell>
          <cell r="AJ227">
            <v>5596</v>
          </cell>
          <cell r="AK227">
            <v>211</v>
          </cell>
          <cell r="AL227">
            <v>0</v>
          </cell>
          <cell r="AM227">
            <v>5807</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2891</v>
          </cell>
          <cell r="BI227">
            <v>113</v>
          </cell>
          <cell r="BJ227">
            <v>0</v>
          </cell>
          <cell r="BK227">
            <v>3004</v>
          </cell>
          <cell r="BL227">
            <v>2891</v>
          </cell>
          <cell r="BM227">
            <v>113</v>
          </cell>
          <cell r="BN227">
            <v>0</v>
          </cell>
          <cell r="BO227">
            <v>3004</v>
          </cell>
          <cell r="BP227">
            <v>8487</v>
          </cell>
          <cell r="BQ227">
            <v>324</v>
          </cell>
          <cell r="BR227">
            <v>0</v>
          </cell>
          <cell r="BS227">
            <v>8811</v>
          </cell>
        </row>
        <row r="228">
          <cell r="B228" t="str">
            <v>61600</v>
          </cell>
          <cell r="C228" t="str">
            <v>REP. INDONESIA</v>
          </cell>
          <cell r="D228" t="str">
            <v>NATEXIS BANQUE, PARIS</v>
          </cell>
          <cell r="E228" t="str">
            <v>3</v>
          </cell>
          <cell r="F228" t="str">
            <v>FRANCE (INC ANDORRA AND MONACO)</v>
          </cell>
          <cell r="G228" t="str">
            <v>FRF</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6392</v>
          </cell>
          <cell r="AG228">
            <v>427</v>
          </cell>
          <cell r="AH228">
            <v>0</v>
          </cell>
          <cell r="AI228">
            <v>6819</v>
          </cell>
          <cell r="AJ228">
            <v>6392</v>
          </cell>
          <cell r="AK228">
            <v>427</v>
          </cell>
          <cell r="AL228">
            <v>0</v>
          </cell>
          <cell r="AM228">
            <v>6819</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5221</v>
          </cell>
          <cell r="BI228">
            <v>314</v>
          </cell>
          <cell r="BJ228">
            <v>0</v>
          </cell>
          <cell r="BK228">
            <v>5535</v>
          </cell>
          <cell r="BL228">
            <v>5221</v>
          </cell>
          <cell r="BM228">
            <v>314</v>
          </cell>
          <cell r="BN228">
            <v>0</v>
          </cell>
          <cell r="BO228">
            <v>5535</v>
          </cell>
          <cell r="BP228">
            <v>11613</v>
          </cell>
          <cell r="BQ228">
            <v>741</v>
          </cell>
          <cell r="BR228">
            <v>0</v>
          </cell>
          <cell r="BS228">
            <v>12354</v>
          </cell>
        </row>
        <row r="229">
          <cell r="B229" t="str">
            <v>69341</v>
          </cell>
          <cell r="C229" t="str">
            <v>REP. INDONESIA</v>
          </cell>
          <cell r="D229" t="str">
            <v>NATEXIS BANQUE, PARIS</v>
          </cell>
          <cell r="E229" t="str">
            <v>3</v>
          </cell>
          <cell r="F229" t="str">
            <v>FRANCE (INC ANDORRA AND MONACO)</v>
          </cell>
          <cell r="G229" t="str">
            <v>FRF</v>
          </cell>
          <cell r="H229">
            <v>0</v>
          </cell>
          <cell r="I229">
            <v>0</v>
          </cell>
          <cell r="J229">
            <v>0</v>
          </cell>
          <cell r="K229">
            <v>0</v>
          </cell>
          <cell r="L229">
            <v>0</v>
          </cell>
          <cell r="M229">
            <v>0</v>
          </cell>
          <cell r="N229">
            <v>0</v>
          </cell>
          <cell r="O229">
            <v>0</v>
          </cell>
          <cell r="P229">
            <v>0</v>
          </cell>
          <cell r="Q229">
            <v>7900</v>
          </cell>
          <cell r="R229">
            <v>0</v>
          </cell>
          <cell r="S229">
            <v>7900</v>
          </cell>
          <cell r="T229">
            <v>0</v>
          </cell>
          <cell r="U229">
            <v>7900</v>
          </cell>
          <cell r="V229">
            <v>0</v>
          </cell>
          <cell r="W229">
            <v>7900</v>
          </cell>
          <cell r="X229">
            <v>0</v>
          </cell>
          <cell r="Y229">
            <v>0</v>
          </cell>
          <cell r="Z229">
            <v>0</v>
          </cell>
          <cell r="AA229">
            <v>0</v>
          </cell>
          <cell r="AB229">
            <v>0</v>
          </cell>
          <cell r="AC229">
            <v>0</v>
          </cell>
          <cell r="AD229">
            <v>0</v>
          </cell>
          <cell r="AE229">
            <v>0</v>
          </cell>
          <cell r="AF229">
            <v>0</v>
          </cell>
          <cell r="AG229">
            <v>2569</v>
          </cell>
          <cell r="AH229">
            <v>0</v>
          </cell>
          <cell r="AI229">
            <v>2569</v>
          </cell>
          <cell r="AJ229">
            <v>0</v>
          </cell>
          <cell r="AK229">
            <v>2569</v>
          </cell>
          <cell r="AL229">
            <v>0</v>
          </cell>
          <cell r="AM229">
            <v>2569</v>
          </cell>
          <cell r="AN229">
            <v>0</v>
          </cell>
          <cell r="AO229">
            <v>0</v>
          </cell>
          <cell r="AP229">
            <v>0</v>
          </cell>
          <cell r="AQ229">
            <v>0</v>
          </cell>
          <cell r="AR229">
            <v>0</v>
          </cell>
          <cell r="AS229">
            <v>0</v>
          </cell>
          <cell r="AT229">
            <v>0</v>
          </cell>
          <cell r="AU229">
            <v>0</v>
          </cell>
          <cell r="AV229">
            <v>0</v>
          </cell>
          <cell r="AW229">
            <v>7900</v>
          </cell>
          <cell r="AX229">
            <v>0</v>
          </cell>
          <cell r="AY229">
            <v>7900</v>
          </cell>
          <cell r="AZ229">
            <v>0</v>
          </cell>
          <cell r="BA229">
            <v>0</v>
          </cell>
          <cell r="BB229">
            <v>0</v>
          </cell>
          <cell r="BC229">
            <v>0</v>
          </cell>
          <cell r="BD229">
            <v>0</v>
          </cell>
          <cell r="BE229">
            <v>0</v>
          </cell>
          <cell r="BF229">
            <v>0</v>
          </cell>
          <cell r="BG229">
            <v>0</v>
          </cell>
          <cell r="BH229">
            <v>0</v>
          </cell>
          <cell r="BI229">
            <v>2569</v>
          </cell>
          <cell r="BJ229">
            <v>0</v>
          </cell>
          <cell r="BK229">
            <v>2569</v>
          </cell>
          <cell r="BL229">
            <v>0</v>
          </cell>
          <cell r="BM229">
            <v>10469</v>
          </cell>
          <cell r="BN229">
            <v>0</v>
          </cell>
          <cell r="BO229">
            <v>10469</v>
          </cell>
          <cell r="BP229">
            <v>0</v>
          </cell>
          <cell r="BQ229">
            <v>20938</v>
          </cell>
          <cell r="BR229">
            <v>0</v>
          </cell>
          <cell r="BS229">
            <v>20938</v>
          </cell>
        </row>
        <row r="230">
          <cell r="B230" t="str">
            <v>69328</v>
          </cell>
          <cell r="C230" t="str">
            <v>REP. INDONESIA</v>
          </cell>
          <cell r="D230" t="str">
            <v>NATEXIS BANQUE, PARIS</v>
          </cell>
          <cell r="E230" t="str">
            <v>3</v>
          </cell>
          <cell r="F230" t="str">
            <v>FRANCE (INC ANDORRA AND MONACO)</v>
          </cell>
          <cell r="G230" t="str">
            <v>FRF</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16695</v>
          </cell>
          <cell r="AH230">
            <v>0</v>
          </cell>
          <cell r="AI230">
            <v>16695</v>
          </cell>
          <cell r="AJ230">
            <v>0</v>
          </cell>
          <cell r="AK230">
            <v>16695</v>
          </cell>
          <cell r="AL230">
            <v>0</v>
          </cell>
          <cell r="AM230">
            <v>16695</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16695</v>
          </cell>
          <cell r="BJ230">
            <v>0</v>
          </cell>
          <cell r="BK230">
            <v>16695</v>
          </cell>
          <cell r="BL230">
            <v>0</v>
          </cell>
          <cell r="BM230">
            <v>16695</v>
          </cell>
          <cell r="BN230">
            <v>0</v>
          </cell>
          <cell r="BO230">
            <v>16695</v>
          </cell>
          <cell r="BP230">
            <v>0</v>
          </cell>
          <cell r="BQ230">
            <v>33390</v>
          </cell>
          <cell r="BR230">
            <v>0</v>
          </cell>
          <cell r="BS230">
            <v>33390</v>
          </cell>
        </row>
        <row r="231">
          <cell r="B231" t="str">
            <v>69336</v>
          </cell>
          <cell r="C231" t="str">
            <v>REP. INDONESIA</v>
          </cell>
          <cell r="D231" t="str">
            <v>NATEXIS BANQUE, PARIS</v>
          </cell>
          <cell r="E231" t="str">
            <v>3</v>
          </cell>
          <cell r="F231" t="str">
            <v>FRANCE (INC ANDORRA AND MONACO)</v>
          </cell>
          <cell r="G231" t="str">
            <v>FRF</v>
          </cell>
          <cell r="H231">
            <v>0</v>
          </cell>
          <cell r="I231">
            <v>0</v>
          </cell>
          <cell r="J231">
            <v>0</v>
          </cell>
          <cell r="K231">
            <v>0</v>
          </cell>
          <cell r="L231">
            <v>0</v>
          </cell>
          <cell r="M231">
            <v>0</v>
          </cell>
          <cell r="N231">
            <v>0</v>
          </cell>
          <cell r="O231">
            <v>0</v>
          </cell>
          <cell r="P231">
            <v>0</v>
          </cell>
          <cell r="Q231">
            <v>19446</v>
          </cell>
          <cell r="R231">
            <v>0</v>
          </cell>
          <cell r="S231">
            <v>19446</v>
          </cell>
          <cell r="T231">
            <v>0</v>
          </cell>
          <cell r="U231">
            <v>19446</v>
          </cell>
          <cell r="V231">
            <v>0</v>
          </cell>
          <cell r="W231">
            <v>19446</v>
          </cell>
          <cell r="X231">
            <v>0</v>
          </cell>
          <cell r="Y231">
            <v>0</v>
          </cell>
          <cell r="Z231">
            <v>0</v>
          </cell>
          <cell r="AA231">
            <v>0</v>
          </cell>
          <cell r="AB231">
            <v>0</v>
          </cell>
          <cell r="AC231">
            <v>0</v>
          </cell>
          <cell r="AD231">
            <v>0</v>
          </cell>
          <cell r="AE231">
            <v>0</v>
          </cell>
          <cell r="AF231">
            <v>0</v>
          </cell>
          <cell r="AG231">
            <v>16028</v>
          </cell>
          <cell r="AH231">
            <v>0</v>
          </cell>
          <cell r="AI231">
            <v>16028</v>
          </cell>
          <cell r="AJ231">
            <v>0</v>
          </cell>
          <cell r="AK231">
            <v>16028</v>
          </cell>
          <cell r="AL231">
            <v>0</v>
          </cell>
          <cell r="AM231">
            <v>16028</v>
          </cell>
          <cell r="AN231">
            <v>0</v>
          </cell>
          <cell r="AO231">
            <v>0</v>
          </cell>
          <cell r="AP231">
            <v>0</v>
          </cell>
          <cell r="AQ231">
            <v>0</v>
          </cell>
          <cell r="AR231">
            <v>0</v>
          </cell>
          <cell r="AS231">
            <v>0</v>
          </cell>
          <cell r="AT231">
            <v>0</v>
          </cell>
          <cell r="AU231">
            <v>0</v>
          </cell>
          <cell r="AV231">
            <v>0</v>
          </cell>
          <cell r="AW231">
            <v>19446</v>
          </cell>
          <cell r="AX231">
            <v>0</v>
          </cell>
          <cell r="AY231">
            <v>19446</v>
          </cell>
          <cell r="AZ231">
            <v>0</v>
          </cell>
          <cell r="BA231">
            <v>0</v>
          </cell>
          <cell r="BB231">
            <v>0</v>
          </cell>
          <cell r="BC231">
            <v>0</v>
          </cell>
          <cell r="BD231">
            <v>0</v>
          </cell>
          <cell r="BE231">
            <v>0</v>
          </cell>
          <cell r="BF231">
            <v>0</v>
          </cell>
          <cell r="BG231">
            <v>0</v>
          </cell>
          <cell r="BH231">
            <v>0</v>
          </cell>
          <cell r="BI231">
            <v>16028</v>
          </cell>
          <cell r="BJ231">
            <v>0</v>
          </cell>
          <cell r="BK231">
            <v>16028</v>
          </cell>
          <cell r="BL231">
            <v>0</v>
          </cell>
          <cell r="BM231">
            <v>35474</v>
          </cell>
          <cell r="BN231">
            <v>0</v>
          </cell>
          <cell r="BO231">
            <v>35474</v>
          </cell>
          <cell r="BP231">
            <v>0</v>
          </cell>
          <cell r="BQ231">
            <v>70948</v>
          </cell>
          <cell r="BR231">
            <v>0</v>
          </cell>
          <cell r="BS231">
            <v>70948</v>
          </cell>
        </row>
        <row r="232">
          <cell r="B232" t="str">
            <v>63300</v>
          </cell>
          <cell r="C232" t="str">
            <v>REP. INDONESIA</v>
          </cell>
          <cell r="D232" t="str">
            <v>NATEXIS BANQUE, PARIS</v>
          </cell>
          <cell r="E232" t="str">
            <v>3</v>
          </cell>
          <cell r="F232" t="str">
            <v>FRANCE (INC ANDORRA AND MONACO)</v>
          </cell>
          <cell r="G232" t="str">
            <v>FRF</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36059</v>
          </cell>
          <cell r="AG232">
            <v>1310</v>
          </cell>
          <cell r="AH232">
            <v>0</v>
          </cell>
          <cell r="AI232">
            <v>37369</v>
          </cell>
          <cell r="AJ232">
            <v>36059</v>
          </cell>
          <cell r="AK232">
            <v>1310</v>
          </cell>
          <cell r="AL232">
            <v>0</v>
          </cell>
          <cell r="AM232">
            <v>37369</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36059</v>
          </cell>
          <cell r="BI232">
            <v>769</v>
          </cell>
          <cell r="BJ232">
            <v>0</v>
          </cell>
          <cell r="BK232">
            <v>36828</v>
          </cell>
          <cell r="BL232">
            <v>36059</v>
          </cell>
          <cell r="BM232">
            <v>769</v>
          </cell>
          <cell r="BN232">
            <v>0</v>
          </cell>
          <cell r="BO232">
            <v>36828</v>
          </cell>
          <cell r="BP232">
            <v>72118</v>
          </cell>
          <cell r="BQ232">
            <v>2079</v>
          </cell>
          <cell r="BR232">
            <v>0</v>
          </cell>
          <cell r="BS232">
            <v>74197</v>
          </cell>
        </row>
        <row r="233">
          <cell r="B233" t="str">
            <v>68900</v>
          </cell>
          <cell r="C233" t="str">
            <v>REP. INDONESIA</v>
          </cell>
          <cell r="D233" t="str">
            <v>NATEXIS BANQUE, PARIS</v>
          </cell>
          <cell r="E233" t="str">
            <v>3</v>
          </cell>
          <cell r="F233" t="str">
            <v>FRANCE (INC ANDORRA AND MONACO)</v>
          </cell>
          <cell r="G233" t="str">
            <v>FRF</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51508</v>
          </cell>
          <cell r="AH233">
            <v>0</v>
          </cell>
          <cell r="AI233">
            <v>51508</v>
          </cell>
          <cell r="AJ233">
            <v>0</v>
          </cell>
          <cell r="AK233">
            <v>51508</v>
          </cell>
          <cell r="AL233">
            <v>0</v>
          </cell>
          <cell r="AM233">
            <v>51508</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51508</v>
          </cell>
          <cell r="BJ233">
            <v>0</v>
          </cell>
          <cell r="BK233">
            <v>51508</v>
          </cell>
          <cell r="BL233">
            <v>0</v>
          </cell>
          <cell r="BM233">
            <v>51508</v>
          </cell>
          <cell r="BN233">
            <v>0</v>
          </cell>
          <cell r="BO233">
            <v>51508</v>
          </cell>
          <cell r="BP233">
            <v>0</v>
          </cell>
          <cell r="BQ233">
            <v>103016</v>
          </cell>
          <cell r="BR233">
            <v>0</v>
          </cell>
          <cell r="BS233">
            <v>103016</v>
          </cell>
        </row>
        <row r="234">
          <cell r="B234" t="str">
            <v>62900</v>
          </cell>
          <cell r="C234" t="str">
            <v>REP. INDONESIA</v>
          </cell>
          <cell r="D234" t="str">
            <v>NATEXIS BANQUE, PARIS</v>
          </cell>
          <cell r="E234" t="str">
            <v>3</v>
          </cell>
          <cell r="F234" t="str">
            <v>FRANCE (INC ANDORRA AND MONACO)</v>
          </cell>
          <cell r="G234" t="str">
            <v>FRF</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98324</v>
          </cell>
          <cell r="AG234">
            <v>1582</v>
          </cell>
          <cell r="AH234">
            <v>0</v>
          </cell>
          <cell r="AI234">
            <v>99906</v>
          </cell>
          <cell r="AJ234">
            <v>98324</v>
          </cell>
          <cell r="AK234">
            <v>1582</v>
          </cell>
          <cell r="AL234">
            <v>0</v>
          </cell>
          <cell r="AM234">
            <v>99906</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6885</v>
          </cell>
          <cell r="BI234">
            <v>106</v>
          </cell>
          <cell r="BJ234">
            <v>0</v>
          </cell>
          <cell r="BK234">
            <v>6991</v>
          </cell>
          <cell r="BL234">
            <v>6885</v>
          </cell>
          <cell r="BM234">
            <v>106</v>
          </cell>
          <cell r="BN234">
            <v>0</v>
          </cell>
          <cell r="BO234">
            <v>6991</v>
          </cell>
          <cell r="BP234">
            <v>105209</v>
          </cell>
          <cell r="BQ234">
            <v>1688</v>
          </cell>
          <cell r="BR234">
            <v>0</v>
          </cell>
          <cell r="BS234">
            <v>106897</v>
          </cell>
        </row>
        <row r="235">
          <cell r="B235" t="str">
            <v>68901</v>
          </cell>
          <cell r="C235" t="str">
            <v>REP. INDONESIA</v>
          </cell>
          <cell r="D235" t="str">
            <v>NATEXIS BANQUE, PARIS</v>
          </cell>
          <cell r="E235" t="str">
            <v>3</v>
          </cell>
          <cell r="F235" t="str">
            <v>FRANCE (INC ANDORRA AND MONACO)</v>
          </cell>
          <cell r="G235" t="str">
            <v>FRF</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55860</v>
          </cell>
          <cell r="AH235">
            <v>0</v>
          </cell>
          <cell r="AI235">
            <v>55860</v>
          </cell>
          <cell r="AJ235">
            <v>0</v>
          </cell>
          <cell r="AK235">
            <v>55860</v>
          </cell>
          <cell r="AL235">
            <v>0</v>
          </cell>
          <cell r="AM235">
            <v>55860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55860</v>
          </cell>
          <cell r="BJ235">
            <v>0</v>
          </cell>
          <cell r="BK235">
            <v>55860</v>
          </cell>
          <cell r="BL235">
            <v>0</v>
          </cell>
          <cell r="BM235">
            <v>55860</v>
          </cell>
          <cell r="BN235">
            <v>0</v>
          </cell>
          <cell r="BO235">
            <v>55860</v>
          </cell>
          <cell r="BP235">
            <v>0</v>
          </cell>
          <cell r="BQ235">
            <v>111720</v>
          </cell>
          <cell r="BR235">
            <v>0</v>
          </cell>
          <cell r="BS235">
            <v>111720</v>
          </cell>
        </row>
        <row r="236">
          <cell r="B236" t="str">
            <v>68700</v>
          </cell>
          <cell r="C236" t="str">
            <v>REP. INDONESIA</v>
          </cell>
          <cell r="D236" t="str">
            <v>NATEXIS BANQUE, PARIS</v>
          </cell>
          <cell r="E236" t="str">
            <v>3</v>
          </cell>
          <cell r="F236" t="str">
            <v>FRANCE (INC ANDORRA AND MONACO)</v>
          </cell>
          <cell r="G236" t="str">
            <v>FRF</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59710</v>
          </cell>
          <cell r="AH236">
            <v>0</v>
          </cell>
          <cell r="AI236">
            <v>59710</v>
          </cell>
          <cell r="AJ236">
            <v>0</v>
          </cell>
          <cell r="AK236">
            <v>59710</v>
          </cell>
          <cell r="AL236">
            <v>0</v>
          </cell>
          <cell r="AM236">
            <v>59710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59710</v>
          </cell>
          <cell r="BJ236">
            <v>0</v>
          </cell>
          <cell r="BK236">
            <v>59710</v>
          </cell>
          <cell r="BL236">
            <v>0</v>
          </cell>
          <cell r="BM236">
            <v>59710</v>
          </cell>
          <cell r="BN236">
            <v>0</v>
          </cell>
          <cell r="BO236">
            <v>59710</v>
          </cell>
          <cell r="BP236">
            <v>0</v>
          </cell>
          <cell r="BQ236">
            <v>119420</v>
          </cell>
          <cell r="BR236">
            <v>0</v>
          </cell>
          <cell r="BS236">
            <v>119420</v>
          </cell>
        </row>
        <row r="237">
          <cell r="B237" t="str">
            <v>69324</v>
          </cell>
          <cell r="C237" t="str">
            <v>REP. INDONESIA</v>
          </cell>
          <cell r="D237" t="str">
            <v>NATEXIS BANQUE, PARIS</v>
          </cell>
          <cell r="E237" t="str">
            <v>3</v>
          </cell>
          <cell r="F237" t="str">
            <v>FRANCE (INC ANDORRA AND MONACO)</v>
          </cell>
          <cell r="G237" t="str">
            <v>FRF</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90995</v>
          </cell>
          <cell r="AH237">
            <v>0</v>
          </cell>
          <cell r="AI237">
            <v>90995</v>
          </cell>
          <cell r="AJ237">
            <v>0</v>
          </cell>
          <cell r="AK237">
            <v>90995</v>
          </cell>
          <cell r="AL237">
            <v>0</v>
          </cell>
          <cell r="AM237">
            <v>90995</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90995</v>
          </cell>
          <cell r="BJ237">
            <v>0</v>
          </cell>
          <cell r="BK237">
            <v>90995</v>
          </cell>
          <cell r="BL237">
            <v>0</v>
          </cell>
          <cell r="BM237">
            <v>90995</v>
          </cell>
          <cell r="BN237">
            <v>0</v>
          </cell>
          <cell r="BO237">
            <v>90995</v>
          </cell>
          <cell r="BP237">
            <v>0</v>
          </cell>
          <cell r="BQ237">
            <v>181990</v>
          </cell>
          <cell r="BR237">
            <v>0</v>
          </cell>
          <cell r="BS237">
            <v>181990</v>
          </cell>
        </row>
        <row r="238">
          <cell r="B238" t="str">
            <v>69346</v>
          </cell>
          <cell r="C238" t="str">
            <v>REP. INDONESIA</v>
          </cell>
          <cell r="D238" t="str">
            <v>NATEXIS BANQUE, PARIS</v>
          </cell>
          <cell r="E238" t="str">
            <v>3</v>
          </cell>
          <cell r="F238" t="str">
            <v>FRANCE (INC ANDORRA AND MONACO)</v>
          </cell>
          <cell r="G238" t="str">
            <v>FRF</v>
          </cell>
          <cell r="H238">
            <v>31749</v>
          </cell>
          <cell r="I238">
            <v>5874</v>
          </cell>
          <cell r="J238">
            <v>0</v>
          </cell>
          <cell r="K238">
            <v>37623</v>
          </cell>
          <cell r="L238">
            <v>32464</v>
          </cell>
          <cell r="M238">
            <v>5850</v>
          </cell>
          <cell r="N238">
            <v>0</v>
          </cell>
          <cell r="O238">
            <v>38314</v>
          </cell>
          <cell r="P238">
            <v>0</v>
          </cell>
          <cell r="Q238">
            <v>12608</v>
          </cell>
          <cell r="R238">
            <v>0</v>
          </cell>
          <cell r="S238">
            <v>12608</v>
          </cell>
          <cell r="T238">
            <v>64213</v>
          </cell>
          <cell r="U238">
            <v>24332</v>
          </cell>
          <cell r="V238">
            <v>0</v>
          </cell>
          <cell r="W238">
            <v>88545</v>
          </cell>
          <cell r="X238">
            <v>0</v>
          </cell>
          <cell r="Y238">
            <v>0</v>
          </cell>
          <cell r="Z238">
            <v>0</v>
          </cell>
          <cell r="AA238">
            <v>0</v>
          </cell>
          <cell r="AB238">
            <v>0</v>
          </cell>
          <cell r="AC238">
            <v>0</v>
          </cell>
          <cell r="AD238">
            <v>0</v>
          </cell>
          <cell r="AE238">
            <v>0</v>
          </cell>
          <cell r="AF238">
            <v>0</v>
          </cell>
          <cell r="AG238">
            <v>5719</v>
          </cell>
          <cell r="AH238">
            <v>0</v>
          </cell>
          <cell r="AI238">
            <v>5719</v>
          </cell>
          <cell r="AJ238">
            <v>0</v>
          </cell>
          <cell r="AK238">
            <v>5719</v>
          </cell>
          <cell r="AL238">
            <v>0</v>
          </cell>
          <cell r="AM238">
            <v>5719</v>
          </cell>
          <cell r="AN238">
            <v>31749</v>
          </cell>
          <cell r="AO238">
            <v>5136</v>
          </cell>
          <cell r="AP238">
            <v>0</v>
          </cell>
          <cell r="AQ238">
            <v>36885</v>
          </cell>
          <cell r="AR238">
            <v>32464</v>
          </cell>
          <cell r="AS238">
            <v>5088</v>
          </cell>
          <cell r="AT238">
            <v>0</v>
          </cell>
          <cell r="AU238">
            <v>37552</v>
          </cell>
          <cell r="AV238">
            <v>0</v>
          </cell>
          <cell r="AW238">
            <v>12608</v>
          </cell>
          <cell r="AX238">
            <v>0</v>
          </cell>
          <cell r="AY238">
            <v>12608</v>
          </cell>
          <cell r="AZ238">
            <v>0</v>
          </cell>
          <cell r="BA238">
            <v>0</v>
          </cell>
          <cell r="BB238">
            <v>0</v>
          </cell>
          <cell r="BC238">
            <v>0</v>
          </cell>
          <cell r="BD238">
            <v>0</v>
          </cell>
          <cell r="BE238">
            <v>0</v>
          </cell>
          <cell r="BF238">
            <v>0</v>
          </cell>
          <cell r="BG238">
            <v>0</v>
          </cell>
          <cell r="BH238">
            <v>0</v>
          </cell>
          <cell r="BI238">
            <v>5719</v>
          </cell>
          <cell r="BJ238">
            <v>0</v>
          </cell>
          <cell r="BK238">
            <v>5719</v>
          </cell>
          <cell r="BL238">
            <v>64213</v>
          </cell>
          <cell r="BM238">
            <v>28551</v>
          </cell>
          <cell r="BN238">
            <v>0</v>
          </cell>
          <cell r="BO238">
            <v>92764</v>
          </cell>
          <cell r="BP238">
            <v>128426</v>
          </cell>
          <cell r="BQ238">
            <v>58602</v>
          </cell>
          <cell r="BR238">
            <v>0</v>
          </cell>
          <cell r="BS238">
            <v>187028</v>
          </cell>
        </row>
        <row r="239">
          <cell r="B239" t="str">
            <v>68300</v>
          </cell>
          <cell r="C239" t="str">
            <v>REP. INDONESIA</v>
          </cell>
          <cell r="D239" t="str">
            <v>NATEXIS BANQUE, PARIS</v>
          </cell>
          <cell r="E239" t="str">
            <v>3</v>
          </cell>
          <cell r="F239" t="str">
            <v>FRANCE (INC ANDORRA AND MONACO)</v>
          </cell>
          <cell r="G239" t="str">
            <v>FRF</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74866</v>
          </cell>
          <cell r="AG239">
            <v>37741</v>
          </cell>
          <cell r="AH239">
            <v>0</v>
          </cell>
          <cell r="AI239">
            <v>112607</v>
          </cell>
          <cell r="AJ239">
            <v>74866</v>
          </cell>
          <cell r="AK239">
            <v>37741</v>
          </cell>
          <cell r="AL239">
            <v>0</v>
          </cell>
          <cell r="AM239">
            <v>112607</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89066</v>
          </cell>
          <cell r="BI239">
            <v>37179</v>
          </cell>
          <cell r="BJ239">
            <v>0</v>
          </cell>
          <cell r="BK239">
            <v>126245</v>
          </cell>
          <cell r="BL239">
            <v>89066</v>
          </cell>
          <cell r="BM239">
            <v>37179</v>
          </cell>
          <cell r="BN239">
            <v>0</v>
          </cell>
          <cell r="BO239">
            <v>126245</v>
          </cell>
          <cell r="BP239">
            <v>163932</v>
          </cell>
          <cell r="BQ239">
            <v>74920</v>
          </cell>
          <cell r="BR239">
            <v>0</v>
          </cell>
          <cell r="BS239">
            <v>238852</v>
          </cell>
        </row>
        <row r="240">
          <cell r="B240" t="str">
            <v>62600</v>
          </cell>
          <cell r="C240" t="str">
            <v>REP. INDONESIA</v>
          </cell>
          <cell r="D240" t="str">
            <v>NATEXIS BANQUE, PARIS</v>
          </cell>
          <cell r="E240" t="str">
            <v>3</v>
          </cell>
          <cell r="F240" t="str">
            <v>FRANCE (INC ANDORRA AND MONACO)</v>
          </cell>
          <cell r="G240" t="str">
            <v>FRF</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132601</v>
          </cell>
          <cell r="AG240">
            <v>7108</v>
          </cell>
          <cell r="AH240">
            <v>0</v>
          </cell>
          <cell r="AI240">
            <v>139709</v>
          </cell>
          <cell r="AJ240">
            <v>132601</v>
          </cell>
          <cell r="AK240">
            <v>7108</v>
          </cell>
          <cell r="AL240">
            <v>0</v>
          </cell>
          <cell r="AM240">
            <v>139709</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94545</v>
          </cell>
          <cell r="BI240">
            <v>4788</v>
          </cell>
          <cell r="BJ240">
            <v>0</v>
          </cell>
          <cell r="BK240">
            <v>99333</v>
          </cell>
          <cell r="BL240">
            <v>94545</v>
          </cell>
          <cell r="BM240">
            <v>4788</v>
          </cell>
          <cell r="BN240">
            <v>0</v>
          </cell>
          <cell r="BO240">
            <v>99333</v>
          </cell>
          <cell r="BP240">
            <v>227146</v>
          </cell>
          <cell r="BQ240">
            <v>11896</v>
          </cell>
          <cell r="BR240">
            <v>0</v>
          </cell>
          <cell r="BS240">
            <v>239042</v>
          </cell>
        </row>
        <row r="241">
          <cell r="B241" t="str">
            <v>67400</v>
          </cell>
          <cell r="C241" t="str">
            <v>REP. INDONESIA</v>
          </cell>
          <cell r="D241" t="str">
            <v>NATEXIS BANQUE, PARIS</v>
          </cell>
          <cell r="E241" t="str">
            <v>3</v>
          </cell>
          <cell r="F241" t="str">
            <v>FRANCE (INC ANDORRA AND MONACO)</v>
          </cell>
          <cell r="G241" t="str">
            <v>FRF</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80079</v>
          </cell>
          <cell r="AG241">
            <v>76268</v>
          </cell>
          <cell r="AH241">
            <v>0</v>
          </cell>
          <cell r="AI241">
            <v>156347</v>
          </cell>
          <cell r="AJ241">
            <v>80079</v>
          </cell>
          <cell r="AK241">
            <v>76268</v>
          </cell>
          <cell r="AL241">
            <v>0</v>
          </cell>
          <cell r="AM241">
            <v>156347</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87204</v>
          </cell>
          <cell r="BI241">
            <v>75668</v>
          </cell>
          <cell r="BJ241">
            <v>0</v>
          </cell>
          <cell r="BK241">
            <v>162872</v>
          </cell>
          <cell r="BL241">
            <v>87204</v>
          </cell>
          <cell r="BM241">
            <v>75668</v>
          </cell>
          <cell r="BN241">
            <v>0</v>
          </cell>
          <cell r="BO241">
            <v>162872</v>
          </cell>
          <cell r="BP241">
            <v>167283</v>
          </cell>
          <cell r="BQ241">
            <v>151936</v>
          </cell>
          <cell r="BR241">
            <v>0</v>
          </cell>
          <cell r="BS241">
            <v>319219</v>
          </cell>
        </row>
        <row r="242">
          <cell r="B242" t="str">
            <v>69334</v>
          </cell>
          <cell r="C242" t="str">
            <v>REP. INDONESIA</v>
          </cell>
          <cell r="D242" t="str">
            <v>NATEXIS BANQUE, PARIS</v>
          </cell>
          <cell r="E242" t="str">
            <v>3</v>
          </cell>
          <cell r="F242" t="str">
            <v>FRANCE (INC ANDORRA AND MONACO)</v>
          </cell>
          <cell r="G242" t="str">
            <v>FRF</v>
          </cell>
          <cell r="H242">
            <v>0</v>
          </cell>
          <cell r="I242">
            <v>0</v>
          </cell>
          <cell r="J242">
            <v>0</v>
          </cell>
          <cell r="K242">
            <v>0</v>
          </cell>
          <cell r="L242">
            <v>0</v>
          </cell>
          <cell r="M242">
            <v>0</v>
          </cell>
          <cell r="N242">
            <v>0</v>
          </cell>
          <cell r="O242">
            <v>0</v>
          </cell>
          <cell r="P242">
            <v>0</v>
          </cell>
          <cell r="Q242">
            <v>116954</v>
          </cell>
          <cell r="R242">
            <v>0</v>
          </cell>
          <cell r="S242">
            <v>116954</v>
          </cell>
          <cell r="T242">
            <v>0</v>
          </cell>
          <cell r="U242">
            <v>116954</v>
          </cell>
          <cell r="V242">
            <v>0</v>
          </cell>
          <cell r="W242">
            <v>116954</v>
          </cell>
          <cell r="X242">
            <v>0</v>
          </cell>
          <cell r="Y242">
            <v>0</v>
          </cell>
          <cell r="Z242">
            <v>0</v>
          </cell>
          <cell r="AA242">
            <v>0</v>
          </cell>
          <cell r="AB242">
            <v>0</v>
          </cell>
          <cell r="AC242">
            <v>0</v>
          </cell>
          <cell r="AD242">
            <v>0</v>
          </cell>
          <cell r="AE242">
            <v>0</v>
          </cell>
          <cell r="AF242">
            <v>0</v>
          </cell>
          <cell r="AG242">
            <v>49453</v>
          </cell>
          <cell r="AH242">
            <v>0</v>
          </cell>
          <cell r="AI242">
            <v>49453</v>
          </cell>
          <cell r="AJ242">
            <v>0</v>
          </cell>
          <cell r="AK242">
            <v>49453</v>
          </cell>
          <cell r="AL242">
            <v>0</v>
          </cell>
          <cell r="AM242">
            <v>49453</v>
          </cell>
          <cell r="AN242">
            <v>0</v>
          </cell>
          <cell r="AO242">
            <v>0</v>
          </cell>
          <cell r="AP242">
            <v>0</v>
          </cell>
          <cell r="AQ242">
            <v>0</v>
          </cell>
          <cell r="AR242">
            <v>0</v>
          </cell>
          <cell r="AS242">
            <v>0</v>
          </cell>
          <cell r="AT242">
            <v>0</v>
          </cell>
          <cell r="AU242">
            <v>0</v>
          </cell>
          <cell r="AV242">
            <v>0</v>
          </cell>
          <cell r="AW242">
            <v>116954</v>
          </cell>
          <cell r="AX242">
            <v>0</v>
          </cell>
          <cell r="AY242">
            <v>116954</v>
          </cell>
          <cell r="AZ242">
            <v>0</v>
          </cell>
          <cell r="BA242">
            <v>0</v>
          </cell>
          <cell r="BB242">
            <v>0</v>
          </cell>
          <cell r="BC242">
            <v>0</v>
          </cell>
          <cell r="BD242">
            <v>0</v>
          </cell>
          <cell r="BE242">
            <v>0</v>
          </cell>
          <cell r="BF242">
            <v>0</v>
          </cell>
          <cell r="BG242">
            <v>0</v>
          </cell>
          <cell r="BH242">
            <v>0</v>
          </cell>
          <cell r="BI242">
            <v>49453</v>
          </cell>
          <cell r="BJ242">
            <v>0</v>
          </cell>
          <cell r="BK242">
            <v>49453</v>
          </cell>
          <cell r="BL242">
            <v>0</v>
          </cell>
          <cell r="BM242">
            <v>166407</v>
          </cell>
          <cell r="BN242">
            <v>0</v>
          </cell>
          <cell r="BO242">
            <v>166407</v>
          </cell>
          <cell r="BP242">
            <v>0</v>
          </cell>
          <cell r="BQ242">
            <v>332814</v>
          </cell>
          <cell r="BR242">
            <v>0</v>
          </cell>
          <cell r="BS242">
            <v>332814</v>
          </cell>
        </row>
        <row r="243">
          <cell r="B243" t="str">
            <v>69331</v>
          </cell>
          <cell r="C243" t="str">
            <v>REP. INDONESIA</v>
          </cell>
          <cell r="D243" t="str">
            <v>NATEXIS BANQUE, PARIS</v>
          </cell>
          <cell r="E243" t="str">
            <v>3</v>
          </cell>
          <cell r="F243" t="str">
            <v>FRANCE (INC ANDORRA AND MONACO)</v>
          </cell>
          <cell r="G243" t="str">
            <v>FRF</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208168</v>
          </cell>
          <cell r="AH243">
            <v>0</v>
          </cell>
          <cell r="AI243">
            <v>208168</v>
          </cell>
          <cell r="AJ243">
            <v>0</v>
          </cell>
          <cell r="AK243">
            <v>208168</v>
          </cell>
          <cell r="AL243">
            <v>0</v>
          </cell>
          <cell r="AM243">
            <v>208168</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208168</v>
          </cell>
          <cell r="BJ243">
            <v>0</v>
          </cell>
          <cell r="BK243">
            <v>208168</v>
          </cell>
          <cell r="BL243">
            <v>0</v>
          </cell>
          <cell r="BM243">
            <v>208168</v>
          </cell>
          <cell r="BN243">
            <v>0</v>
          </cell>
          <cell r="BO243">
            <v>208168</v>
          </cell>
          <cell r="BP243">
            <v>0</v>
          </cell>
          <cell r="BQ243">
            <v>416336</v>
          </cell>
          <cell r="BR243">
            <v>0</v>
          </cell>
          <cell r="BS243">
            <v>416336</v>
          </cell>
        </row>
        <row r="244">
          <cell r="B244" t="str">
            <v>67800</v>
          </cell>
          <cell r="C244" t="str">
            <v>REP. INDONESIA</v>
          </cell>
          <cell r="D244" t="str">
            <v>NATEXIS BANQUE, PARIS</v>
          </cell>
          <cell r="E244" t="str">
            <v>3</v>
          </cell>
          <cell r="F244" t="str">
            <v>FRANCE (INC ANDORRA AND MONACO)</v>
          </cell>
          <cell r="G244" t="str">
            <v>FRF</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105468</v>
          </cell>
          <cell r="AG244">
            <v>132043</v>
          </cell>
          <cell r="AH244">
            <v>0</v>
          </cell>
          <cell r="AI244">
            <v>237511</v>
          </cell>
          <cell r="AJ244">
            <v>105468</v>
          </cell>
          <cell r="AK244">
            <v>132043</v>
          </cell>
          <cell r="AL244">
            <v>0</v>
          </cell>
          <cell r="AM244">
            <v>237511</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105467</v>
          </cell>
          <cell r="BI244">
            <v>130988</v>
          </cell>
          <cell r="BJ244">
            <v>0</v>
          </cell>
          <cell r="BK244">
            <v>236455</v>
          </cell>
          <cell r="BL244">
            <v>105467</v>
          </cell>
          <cell r="BM244">
            <v>130988</v>
          </cell>
          <cell r="BN244">
            <v>0</v>
          </cell>
          <cell r="BO244">
            <v>236455</v>
          </cell>
          <cell r="BP244">
            <v>210935</v>
          </cell>
          <cell r="BQ244">
            <v>263031</v>
          </cell>
          <cell r="BR244">
            <v>0</v>
          </cell>
          <cell r="BS244">
            <v>473966</v>
          </cell>
        </row>
        <row r="245">
          <cell r="B245" t="str">
            <v>63000</v>
          </cell>
          <cell r="C245" t="str">
            <v>REP. INDONESIA</v>
          </cell>
          <cell r="D245" t="str">
            <v>NATEXIS BANQUE, PARIS</v>
          </cell>
          <cell r="E245" t="str">
            <v>3</v>
          </cell>
          <cell r="F245" t="str">
            <v>FRANCE (INC ANDORRA AND MONACO)</v>
          </cell>
          <cell r="G245" t="str">
            <v>FRF</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279186</v>
          </cell>
          <cell r="AG245">
            <v>14116</v>
          </cell>
          <cell r="AH245">
            <v>0</v>
          </cell>
          <cell r="AI245">
            <v>293302</v>
          </cell>
          <cell r="AJ245">
            <v>279186</v>
          </cell>
          <cell r="AK245">
            <v>14116</v>
          </cell>
          <cell r="AL245">
            <v>0</v>
          </cell>
          <cell r="AM245">
            <v>293302</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239771</v>
          </cell>
          <cell r="BI245">
            <v>9928</v>
          </cell>
          <cell r="BJ245">
            <v>0</v>
          </cell>
          <cell r="BK245">
            <v>249699</v>
          </cell>
          <cell r="BL245">
            <v>239771</v>
          </cell>
          <cell r="BM245">
            <v>9928</v>
          </cell>
          <cell r="BN245">
            <v>0</v>
          </cell>
          <cell r="BO245">
            <v>249699</v>
          </cell>
          <cell r="BP245">
            <v>518957</v>
          </cell>
          <cell r="BQ245">
            <v>24044</v>
          </cell>
          <cell r="BR245">
            <v>0</v>
          </cell>
          <cell r="BS245">
            <v>543001</v>
          </cell>
        </row>
        <row r="246">
          <cell r="B246" t="str">
            <v>68500</v>
          </cell>
          <cell r="C246" t="str">
            <v>REP. INDONESIA</v>
          </cell>
          <cell r="D246" t="str">
            <v>NATEXIS BANQUE, PARIS</v>
          </cell>
          <cell r="E246" t="str">
            <v>3</v>
          </cell>
          <cell r="F246" t="str">
            <v>FRANCE (INC ANDORRA AND MONACO)</v>
          </cell>
          <cell r="G246" t="str">
            <v>FRF</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278216</v>
          </cell>
          <cell r="AH246">
            <v>0</v>
          </cell>
          <cell r="AI246">
            <v>278216</v>
          </cell>
          <cell r="AJ246">
            <v>0</v>
          </cell>
          <cell r="AK246">
            <v>278216</v>
          </cell>
          <cell r="AL246">
            <v>0</v>
          </cell>
          <cell r="AM246">
            <v>278216</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278216</v>
          </cell>
          <cell r="BJ246">
            <v>0</v>
          </cell>
          <cell r="BK246">
            <v>278216</v>
          </cell>
          <cell r="BL246">
            <v>0</v>
          </cell>
          <cell r="BM246">
            <v>278216</v>
          </cell>
          <cell r="BN246">
            <v>0</v>
          </cell>
          <cell r="BO246">
            <v>278216</v>
          </cell>
          <cell r="BP246">
            <v>0</v>
          </cell>
          <cell r="BQ246">
            <v>556432</v>
          </cell>
          <cell r="BR246">
            <v>0</v>
          </cell>
          <cell r="BS246">
            <v>556432</v>
          </cell>
        </row>
        <row r="247">
          <cell r="B247" t="str">
            <v>69321</v>
          </cell>
          <cell r="C247" t="str">
            <v>REP. INDONESIA</v>
          </cell>
          <cell r="D247" t="str">
            <v>NATEXIS BANQUE, PARIS</v>
          </cell>
          <cell r="E247" t="str">
            <v>3</v>
          </cell>
          <cell r="F247" t="str">
            <v>FRANCE (INC ANDORRA AND MONACO)</v>
          </cell>
          <cell r="G247" t="str">
            <v>FRF</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308653</v>
          </cell>
          <cell r="AH247">
            <v>0</v>
          </cell>
          <cell r="AI247">
            <v>308653</v>
          </cell>
          <cell r="AJ247">
            <v>0</v>
          </cell>
          <cell r="AK247">
            <v>308653</v>
          </cell>
          <cell r="AL247">
            <v>0</v>
          </cell>
          <cell r="AM247">
            <v>308653</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308653</v>
          </cell>
          <cell r="BJ247">
            <v>0</v>
          </cell>
          <cell r="BK247">
            <v>308653</v>
          </cell>
          <cell r="BL247">
            <v>0</v>
          </cell>
          <cell r="BM247">
            <v>308653</v>
          </cell>
          <cell r="BN247">
            <v>0</v>
          </cell>
          <cell r="BO247">
            <v>308653</v>
          </cell>
          <cell r="BP247">
            <v>0</v>
          </cell>
          <cell r="BQ247">
            <v>617306</v>
          </cell>
          <cell r="BR247">
            <v>0</v>
          </cell>
          <cell r="BS247">
            <v>617306</v>
          </cell>
        </row>
        <row r="248">
          <cell r="B248" t="str">
            <v>69310</v>
          </cell>
          <cell r="C248" t="str">
            <v>REP. INDONESIA</v>
          </cell>
          <cell r="D248" t="str">
            <v>NATEXIS BANQUE, PARIS</v>
          </cell>
          <cell r="E248" t="str">
            <v>3</v>
          </cell>
          <cell r="F248" t="str">
            <v>FRANCE (INC ANDORRA AND MONACO)</v>
          </cell>
          <cell r="G248" t="str">
            <v>FRF</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357828</v>
          </cell>
          <cell r="AH248">
            <v>0</v>
          </cell>
          <cell r="AI248">
            <v>357828</v>
          </cell>
          <cell r="AJ248">
            <v>0</v>
          </cell>
          <cell r="AK248">
            <v>357828</v>
          </cell>
          <cell r="AL248">
            <v>0</v>
          </cell>
          <cell r="AM248">
            <v>357828</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357828</v>
          </cell>
          <cell r="BJ248">
            <v>0</v>
          </cell>
          <cell r="BK248">
            <v>357828</v>
          </cell>
          <cell r="BL248">
            <v>0</v>
          </cell>
          <cell r="BM248">
            <v>357828</v>
          </cell>
          <cell r="BN248">
            <v>0</v>
          </cell>
          <cell r="BO248">
            <v>357828</v>
          </cell>
          <cell r="BP248">
            <v>0</v>
          </cell>
          <cell r="BQ248">
            <v>715656</v>
          </cell>
          <cell r="BR248">
            <v>0</v>
          </cell>
          <cell r="BS248">
            <v>715656</v>
          </cell>
        </row>
        <row r="249">
          <cell r="B249" t="str">
            <v>69326</v>
          </cell>
          <cell r="C249" t="str">
            <v>REP. INDONESIA</v>
          </cell>
          <cell r="D249" t="str">
            <v>NATEXIS BANQUE, PARIS</v>
          </cell>
          <cell r="E249" t="str">
            <v>3</v>
          </cell>
          <cell r="F249" t="str">
            <v>FRANCE (INC ANDORRA AND MONACO)</v>
          </cell>
          <cell r="G249" t="str">
            <v>FRF</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358678</v>
          </cell>
          <cell r="AH249">
            <v>0</v>
          </cell>
          <cell r="AI249">
            <v>358678</v>
          </cell>
          <cell r="AJ249">
            <v>0</v>
          </cell>
          <cell r="AK249">
            <v>358678</v>
          </cell>
          <cell r="AL249">
            <v>0</v>
          </cell>
          <cell r="AM249">
            <v>358678</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358678</v>
          </cell>
          <cell r="BJ249">
            <v>0</v>
          </cell>
          <cell r="BK249">
            <v>358678</v>
          </cell>
          <cell r="BL249">
            <v>0</v>
          </cell>
          <cell r="BM249">
            <v>358678</v>
          </cell>
          <cell r="BN249">
            <v>0</v>
          </cell>
          <cell r="BO249">
            <v>358678</v>
          </cell>
          <cell r="BP249">
            <v>0</v>
          </cell>
          <cell r="BQ249">
            <v>717356</v>
          </cell>
          <cell r="BR249">
            <v>0</v>
          </cell>
          <cell r="BS249">
            <v>717356</v>
          </cell>
        </row>
        <row r="250">
          <cell r="B250" t="str">
            <v>67600</v>
          </cell>
          <cell r="C250" t="str">
            <v>REP. INDONESIA</v>
          </cell>
          <cell r="D250" t="str">
            <v>NATEXIS BANQUE, PARIS</v>
          </cell>
          <cell r="E250" t="str">
            <v>3</v>
          </cell>
          <cell r="F250" t="str">
            <v>FRANCE (INC ANDORRA AND MONACO)</v>
          </cell>
          <cell r="G250" t="str">
            <v>FRF</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106549</v>
          </cell>
          <cell r="AG250">
            <v>212967</v>
          </cell>
          <cell r="AH250">
            <v>0</v>
          </cell>
          <cell r="AI250">
            <v>319516</v>
          </cell>
          <cell r="AJ250">
            <v>106549</v>
          </cell>
          <cell r="AK250">
            <v>212967</v>
          </cell>
          <cell r="AL250">
            <v>0</v>
          </cell>
          <cell r="AM250">
            <v>319516</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216741</v>
          </cell>
          <cell r="BI250">
            <v>212168</v>
          </cell>
          <cell r="BJ250">
            <v>0</v>
          </cell>
          <cell r="BK250">
            <v>428909</v>
          </cell>
          <cell r="BL250">
            <v>216741</v>
          </cell>
          <cell r="BM250">
            <v>212168</v>
          </cell>
          <cell r="BN250">
            <v>0</v>
          </cell>
          <cell r="BO250">
            <v>428909</v>
          </cell>
          <cell r="BP250">
            <v>323290</v>
          </cell>
          <cell r="BQ250">
            <v>425135</v>
          </cell>
          <cell r="BR250">
            <v>0</v>
          </cell>
          <cell r="BS250">
            <v>748425</v>
          </cell>
        </row>
        <row r="251">
          <cell r="B251" t="str">
            <v>64001</v>
          </cell>
          <cell r="C251" t="str">
            <v>REP. INDONESIA</v>
          </cell>
          <cell r="D251" t="str">
            <v>NATEXIS BANQUE, PARIS</v>
          </cell>
          <cell r="E251" t="str">
            <v>3</v>
          </cell>
          <cell r="F251" t="str">
            <v>FRANCE (INC ANDORRA AND MONACO)</v>
          </cell>
          <cell r="G251" t="str">
            <v>FRF</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321002</v>
          </cell>
          <cell r="AG251">
            <v>65319</v>
          </cell>
          <cell r="AH251">
            <v>0</v>
          </cell>
          <cell r="AI251">
            <v>386321</v>
          </cell>
          <cell r="AJ251">
            <v>321002</v>
          </cell>
          <cell r="AK251">
            <v>65319</v>
          </cell>
          <cell r="AL251">
            <v>0</v>
          </cell>
          <cell r="AM251">
            <v>386321</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321002</v>
          </cell>
          <cell r="BI251">
            <v>60505</v>
          </cell>
          <cell r="BJ251">
            <v>0</v>
          </cell>
          <cell r="BK251">
            <v>381507</v>
          </cell>
          <cell r="BL251">
            <v>321002</v>
          </cell>
          <cell r="BM251">
            <v>60505</v>
          </cell>
          <cell r="BN251">
            <v>0</v>
          </cell>
          <cell r="BO251">
            <v>381507</v>
          </cell>
          <cell r="BP251">
            <v>642004</v>
          </cell>
          <cell r="BQ251">
            <v>125824</v>
          </cell>
          <cell r="BR251">
            <v>0</v>
          </cell>
          <cell r="BS251">
            <v>767828</v>
          </cell>
        </row>
        <row r="252">
          <cell r="B252" t="str">
            <v>63800</v>
          </cell>
          <cell r="C252" t="str">
            <v>REP. INDONESIA</v>
          </cell>
          <cell r="D252" t="str">
            <v>NATEXIS BANQUE, PARIS</v>
          </cell>
          <cell r="E252" t="str">
            <v>3</v>
          </cell>
          <cell r="F252" t="str">
            <v>FRANCE (INC ANDORRA AND MONACO)</v>
          </cell>
          <cell r="G252" t="str">
            <v>FRF</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339880</v>
          </cell>
          <cell r="AG252">
            <v>48444</v>
          </cell>
          <cell r="AH252">
            <v>0</v>
          </cell>
          <cell r="AI252">
            <v>388324</v>
          </cell>
          <cell r="AJ252">
            <v>339880</v>
          </cell>
          <cell r="AK252">
            <v>48444</v>
          </cell>
          <cell r="AL252">
            <v>0</v>
          </cell>
          <cell r="AM252">
            <v>388324</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339880</v>
          </cell>
          <cell r="BI252">
            <v>43345</v>
          </cell>
          <cell r="BJ252">
            <v>0</v>
          </cell>
          <cell r="BK252">
            <v>383225</v>
          </cell>
          <cell r="BL252">
            <v>339880</v>
          </cell>
          <cell r="BM252">
            <v>43345</v>
          </cell>
          <cell r="BN252">
            <v>0</v>
          </cell>
          <cell r="BO252">
            <v>383225</v>
          </cell>
          <cell r="BP252">
            <v>679760</v>
          </cell>
          <cell r="BQ252">
            <v>91789</v>
          </cell>
          <cell r="BR252">
            <v>0</v>
          </cell>
          <cell r="BS252">
            <v>771549</v>
          </cell>
        </row>
        <row r="253">
          <cell r="B253" t="str">
            <v>67000</v>
          </cell>
          <cell r="C253" t="str">
            <v>REP. INDONESIA</v>
          </cell>
          <cell r="D253" t="str">
            <v>NATEXIS BANQUE, PARIS</v>
          </cell>
          <cell r="E253" t="str">
            <v>3</v>
          </cell>
          <cell r="F253" t="str">
            <v>FRANCE (INC ANDORRA AND MONACO)</v>
          </cell>
          <cell r="G253" t="str">
            <v>FRF</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299762</v>
          </cell>
          <cell r="AG253">
            <v>90836</v>
          </cell>
          <cell r="AH253">
            <v>0</v>
          </cell>
          <cell r="AI253">
            <v>390598</v>
          </cell>
          <cell r="AJ253">
            <v>299762</v>
          </cell>
          <cell r="AK253">
            <v>90836</v>
          </cell>
          <cell r="AL253">
            <v>0</v>
          </cell>
          <cell r="AM253">
            <v>390598</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299760</v>
          </cell>
          <cell r="BI253">
            <v>88588</v>
          </cell>
          <cell r="BJ253">
            <v>0</v>
          </cell>
          <cell r="BK253">
            <v>388348</v>
          </cell>
          <cell r="BL253">
            <v>299760</v>
          </cell>
          <cell r="BM253">
            <v>88588</v>
          </cell>
          <cell r="BN253">
            <v>0</v>
          </cell>
          <cell r="BO253">
            <v>388348</v>
          </cell>
          <cell r="BP253">
            <v>599522</v>
          </cell>
          <cell r="BQ253">
            <v>179424</v>
          </cell>
          <cell r="BR253">
            <v>0</v>
          </cell>
          <cell r="BS253">
            <v>778946</v>
          </cell>
        </row>
        <row r="254">
          <cell r="B254" t="str">
            <v>64002</v>
          </cell>
          <cell r="C254" t="str">
            <v>REP. INDONESIA</v>
          </cell>
          <cell r="D254" t="str">
            <v>NATEXIS BANQUE, PARIS</v>
          </cell>
          <cell r="E254" t="str">
            <v>3</v>
          </cell>
          <cell r="F254" t="str">
            <v>FRANCE (INC ANDORRA AND MONACO)</v>
          </cell>
          <cell r="G254" t="str">
            <v>FRF</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340488</v>
          </cell>
          <cell r="AG254">
            <v>60284</v>
          </cell>
          <cell r="AH254">
            <v>0</v>
          </cell>
          <cell r="AI254">
            <v>400772</v>
          </cell>
          <cell r="AJ254">
            <v>340488</v>
          </cell>
          <cell r="AK254">
            <v>60284</v>
          </cell>
          <cell r="AL254">
            <v>0</v>
          </cell>
          <cell r="AM254">
            <v>400772</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340488</v>
          </cell>
          <cell r="BI254">
            <v>55176</v>
          </cell>
          <cell r="BJ254">
            <v>0</v>
          </cell>
          <cell r="BK254">
            <v>395664</v>
          </cell>
          <cell r="BL254">
            <v>340488</v>
          </cell>
          <cell r="BM254">
            <v>55176</v>
          </cell>
          <cell r="BN254">
            <v>0</v>
          </cell>
          <cell r="BO254">
            <v>395664</v>
          </cell>
          <cell r="BP254">
            <v>680976</v>
          </cell>
          <cell r="BQ254">
            <v>115460</v>
          </cell>
          <cell r="BR254">
            <v>0</v>
          </cell>
          <cell r="BS254">
            <v>796436</v>
          </cell>
        </row>
        <row r="255">
          <cell r="B255" t="str">
            <v>63400</v>
          </cell>
          <cell r="C255" t="str">
            <v>REP. INDONESIA</v>
          </cell>
          <cell r="D255" t="str">
            <v>NATEXIS BANQUE, PARIS</v>
          </cell>
          <cell r="E255" t="str">
            <v>3</v>
          </cell>
          <cell r="F255" t="str">
            <v>FRANCE (INC ANDORRA AND MONACO)</v>
          </cell>
          <cell r="G255" t="str">
            <v>FRF</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376295</v>
          </cell>
          <cell r="AG255">
            <v>34812</v>
          </cell>
          <cell r="AH255">
            <v>0</v>
          </cell>
          <cell r="AI255">
            <v>411107</v>
          </cell>
          <cell r="AJ255">
            <v>376295</v>
          </cell>
          <cell r="AK255">
            <v>34812</v>
          </cell>
          <cell r="AL255">
            <v>0</v>
          </cell>
          <cell r="AM255">
            <v>411107</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376295</v>
          </cell>
          <cell r="BI255">
            <v>29169</v>
          </cell>
          <cell r="BJ255">
            <v>0</v>
          </cell>
          <cell r="BK255">
            <v>405464</v>
          </cell>
          <cell r="BL255">
            <v>376295</v>
          </cell>
          <cell r="BM255">
            <v>29169</v>
          </cell>
          <cell r="BN255">
            <v>0</v>
          </cell>
          <cell r="BO255">
            <v>405464</v>
          </cell>
          <cell r="BP255">
            <v>752590</v>
          </cell>
          <cell r="BQ255">
            <v>63981</v>
          </cell>
          <cell r="BR255">
            <v>0</v>
          </cell>
          <cell r="BS255">
            <v>816571</v>
          </cell>
        </row>
        <row r="256">
          <cell r="B256" t="str">
            <v>69319</v>
          </cell>
          <cell r="C256" t="str">
            <v>REP. INDONESIA</v>
          </cell>
          <cell r="D256" t="str">
            <v>NATEXIS BANQUE, PARIS</v>
          </cell>
          <cell r="E256" t="str">
            <v>3</v>
          </cell>
          <cell r="F256" t="str">
            <v>FRANCE (INC ANDORRA AND MONACO)</v>
          </cell>
          <cell r="G256" t="str">
            <v>FRF</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408979</v>
          </cell>
          <cell r="AH256">
            <v>0</v>
          </cell>
          <cell r="AI256">
            <v>408979</v>
          </cell>
          <cell r="AJ256">
            <v>0</v>
          </cell>
          <cell r="AK256">
            <v>408979</v>
          </cell>
          <cell r="AL256">
            <v>0</v>
          </cell>
          <cell r="AM256">
            <v>408979</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408979</v>
          </cell>
          <cell r="BJ256">
            <v>0</v>
          </cell>
          <cell r="BK256">
            <v>408979</v>
          </cell>
          <cell r="BL256">
            <v>0</v>
          </cell>
          <cell r="BM256">
            <v>408979</v>
          </cell>
          <cell r="BN256">
            <v>0</v>
          </cell>
          <cell r="BO256">
            <v>408979</v>
          </cell>
          <cell r="BP256">
            <v>0</v>
          </cell>
          <cell r="BQ256">
            <v>817958</v>
          </cell>
          <cell r="BR256">
            <v>0</v>
          </cell>
          <cell r="BS256">
            <v>817958</v>
          </cell>
        </row>
        <row r="257">
          <cell r="B257" t="str">
            <v>64200</v>
          </cell>
          <cell r="C257" t="str">
            <v>REP. INDONESIA</v>
          </cell>
          <cell r="D257" t="str">
            <v>NATEXIS BANQUE, PARIS</v>
          </cell>
          <cell r="E257" t="str">
            <v>3</v>
          </cell>
          <cell r="F257" t="str">
            <v>FRANCE (INC ANDORRA AND MONACO)</v>
          </cell>
          <cell r="G257" t="str">
            <v>FRF</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347766</v>
          </cell>
          <cell r="AG257">
            <v>69343</v>
          </cell>
          <cell r="AH257">
            <v>0</v>
          </cell>
          <cell r="AI257">
            <v>417109</v>
          </cell>
          <cell r="AJ257">
            <v>347766</v>
          </cell>
          <cell r="AK257">
            <v>69343</v>
          </cell>
          <cell r="AL257">
            <v>0</v>
          </cell>
          <cell r="AM257">
            <v>417109</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347766</v>
          </cell>
          <cell r="BI257">
            <v>64127</v>
          </cell>
          <cell r="BJ257">
            <v>0</v>
          </cell>
          <cell r="BK257">
            <v>411893</v>
          </cell>
          <cell r="BL257">
            <v>347766</v>
          </cell>
          <cell r="BM257">
            <v>64127</v>
          </cell>
          <cell r="BN257">
            <v>0</v>
          </cell>
          <cell r="BO257">
            <v>411893</v>
          </cell>
          <cell r="BP257">
            <v>695532</v>
          </cell>
          <cell r="BQ257">
            <v>133470</v>
          </cell>
          <cell r="BR257">
            <v>0</v>
          </cell>
          <cell r="BS257">
            <v>829002</v>
          </cell>
        </row>
        <row r="258">
          <cell r="B258" t="str">
            <v>66800</v>
          </cell>
          <cell r="C258" t="str">
            <v>REP. INDONESIA</v>
          </cell>
          <cell r="D258" t="str">
            <v>NATEXIS BANQUE, PARIS</v>
          </cell>
          <cell r="E258" t="str">
            <v>3</v>
          </cell>
          <cell r="F258" t="str">
            <v>FRANCE (INC ANDORRA AND MONACO)</v>
          </cell>
          <cell r="G258" t="str">
            <v>FRF</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291990</v>
          </cell>
          <cell r="AG258">
            <v>138280</v>
          </cell>
          <cell r="AH258">
            <v>0</v>
          </cell>
          <cell r="AI258">
            <v>430270</v>
          </cell>
          <cell r="AJ258">
            <v>291990</v>
          </cell>
          <cell r="AK258">
            <v>138280</v>
          </cell>
          <cell r="AL258">
            <v>0</v>
          </cell>
          <cell r="AM258">
            <v>430270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293242</v>
          </cell>
          <cell r="BI258">
            <v>136090</v>
          </cell>
          <cell r="BJ258">
            <v>0</v>
          </cell>
          <cell r="BK258">
            <v>429332</v>
          </cell>
          <cell r="BL258">
            <v>293242</v>
          </cell>
          <cell r="BM258">
            <v>136090</v>
          </cell>
          <cell r="BN258">
            <v>0</v>
          </cell>
          <cell r="BO258">
            <v>429332</v>
          </cell>
          <cell r="BP258">
            <v>585232</v>
          </cell>
          <cell r="BQ258">
            <v>274370</v>
          </cell>
          <cell r="BR258">
            <v>0</v>
          </cell>
          <cell r="BS258">
            <v>859602</v>
          </cell>
        </row>
        <row r="259">
          <cell r="B259" t="str">
            <v>64400</v>
          </cell>
          <cell r="C259" t="str">
            <v>REP. INDONESIA</v>
          </cell>
          <cell r="D259" t="str">
            <v>NATEXIS BANQUE, PARIS</v>
          </cell>
          <cell r="E259" t="str">
            <v>3</v>
          </cell>
          <cell r="F259" t="str">
            <v>FRANCE (INC ANDORRA AND MONACO)</v>
          </cell>
          <cell r="G259" t="str">
            <v>FRF</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392923</v>
          </cell>
          <cell r="AG259">
            <v>94438</v>
          </cell>
          <cell r="AH259">
            <v>0</v>
          </cell>
          <cell r="AI259">
            <v>487361</v>
          </cell>
          <cell r="AJ259">
            <v>392923</v>
          </cell>
          <cell r="AK259">
            <v>94438</v>
          </cell>
          <cell r="AL259">
            <v>0</v>
          </cell>
          <cell r="AM259">
            <v>487361</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392923</v>
          </cell>
          <cell r="BI259">
            <v>88543</v>
          </cell>
          <cell r="BJ259">
            <v>0</v>
          </cell>
          <cell r="BK259">
            <v>481466</v>
          </cell>
          <cell r="BL259">
            <v>392923</v>
          </cell>
          <cell r="BM259">
            <v>88543</v>
          </cell>
          <cell r="BN259">
            <v>0</v>
          </cell>
          <cell r="BO259">
            <v>481466</v>
          </cell>
          <cell r="BP259">
            <v>785846</v>
          </cell>
          <cell r="BQ259">
            <v>182981</v>
          </cell>
          <cell r="BR259">
            <v>0</v>
          </cell>
          <cell r="BS259">
            <v>968827</v>
          </cell>
        </row>
        <row r="260">
          <cell r="B260" t="str">
            <v>66401</v>
          </cell>
          <cell r="C260" t="str">
            <v>REP. INDONESIA</v>
          </cell>
          <cell r="D260" t="str">
            <v>NATEXIS BANQUE, PARIS</v>
          </cell>
          <cell r="E260" t="str">
            <v>3</v>
          </cell>
          <cell r="F260" t="str">
            <v>FRANCE (INC ANDORRA AND MONACO)</v>
          </cell>
          <cell r="G260" t="str">
            <v>FRF</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423919</v>
          </cell>
          <cell r="AG260">
            <v>121985</v>
          </cell>
          <cell r="AH260">
            <v>0</v>
          </cell>
          <cell r="AI260">
            <v>545904</v>
          </cell>
          <cell r="AJ260">
            <v>423919</v>
          </cell>
          <cell r="AK260">
            <v>121985</v>
          </cell>
          <cell r="AL260">
            <v>0</v>
          </cell>
          <cell r="AM260">
            <v>545904</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435823</v>
          </cell>
          <cell r="BI260">
            <v>118805</v>
          </cell>
          <cell r="BJ260">
            <v>0</v>
          </cell>
          <cell r="BK260">
            <v>554628</v>
          </cell>
          <cell r="BL260">
            <v>435823</v>
          </cell>
          <cell r="BM260">
            <v>118805</v>
          </cell>
          <cell r="BN260">
            <v>0</v>
          </cell>
          <cell r="BO260">
            <v>554628</v>
          </cell>
          <cell r="BP260">
            <v>859742</v>
          </cell>
          <cell r="BQ260">
            <v>240790</v>
          </cell>
          <cell r="BR260">
            <v>0</v>
          </cell>
          <cell r="BS260">
            <v>1100532</v>
          </cell>
        </row>
        <row r="261">
          <cell r="B261" t="str">
            <v>66301</v>
          </cell>
          <cell r="C261" t="str">
            <v>REP. INDONESIA</v>
          </cell>
          <cell r="D261" t="str">
            <v>NATEXIS BANQUE, PARIS</v>
          </cell>
          <cell r="E261" t="str">
            <v>3</v>
          </cell>
          <cell r="F261" t="str">
            <v>FRANCE (INC ANDORRA AND MONACO)</v>
          </cell>
          <cell r="G261" t="str">
            <v>FRF</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425280</v>
          </cell>
          <cell r="AG261">
            <v>211556</v>
          </cell>
          <cell r="AH261">
            <v>0</v>
          </cell>
          <cell r="AI261">
            <v>636836</v>
          </cell>
          <cell r="AJ261">
            <v>425280</v>
          </cell>
          <cell r="AK261">
            <v>211556</v>
          </cell>
          <cell r="AL261">
            <v>0</v>
          </cell>
          <cell r="AM261">
            <v>636836</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469366</v>
          </cell>
          <cell r="BI261">
            <v>208368</v>
          </cell>
          <cell r="BJ261">
            <v>0</v>
          </cell>
          <cell r="BK261">
            <v>677734</v>
          </cell>
          <cell r="BL261">
            <v>469366</v>
          </cell>
          <cell r="BM261">
            <v>208368</v>
          </cell>
          <cell r="BN261">
            <v>0</v>
          </cell>
          <cell r="BO261">
            <v>677734</v>
          </cell>
          <cell r="BP261">
            <v>894646</v>
          </cell>
          <cell r="BQ261">
            <v>419924</v>
          </cell>
          <cell r="BR261">
            <v>0</v>
          </cell>
          <cell r="BS261">
            <v>1314570</v>
          </cell>
        </row>
        <row r="262">
          <cell r="B262" t="str">
            <v>65600</v>
          </cell>
          <cell r="C262" t="str">
            <v>REP. INDONESIA</v>
          </cell>
          <cell r="D262" t="str">
            <v>NATEXIS BANQUE, PARIS</v>
          </cell>
          <cell r="E262" t="str">
            <v>3</v>
          </cell>
          <cell r="F262" t="str">
            <v>FRANCE (INC ANDORRA AND MONACO)</v>
          </cell>
          <cell r="G262" t="str">
            <v>FRF</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537590</v>
          </cell>
          <cell r="AG262">
            <v>142549</v>
          </cell>
          <cell r="AH262">
            <v>0</v>
          </cell>
          <cell r="AI262">
            <v>680139</v>
          </cell>
          <cell r="AJ262">
            <v>537590</v>
          </cell>
          <cell r="AK262">
            <v>142549</v>
          </cell>
          <cell r="AL262">
            <v>0</v>
          </cell>
          <cell r="AM262">
            <v>680139</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537590</v>
          </cell>
          <cell r="BI262">
            <v>134486</v>
          </cell>
          <cell r="BJ262">
            <v>0</v>
          </cell>
          <cell r="BK262">
            <v>672076</v>
          </cell>
          <cell r="BL262">
            <v>537590</v>
          </cell>
          <cell r="BM262">
            <v>134486</v>
          </cell>
          <cell r="BN262">
            <v>0</v>
          </cell>
          <cell r="BO262">
            <v>672076</v>
          </cell>
          <cell r="BP262">
            <v>1075180</v>
          </cell>
          <cell r="BQ262">
            <v>277035</v>
          </cell>
          <cell r="BR262">
            <v>0</v>
          </cell>
          <cell r="BS262">
            <v>1352215</v>
          </cell>
        </row>
        <row r="263">
          <cell r="B263" t="str">
            <v>65100</v>
          </cell>
          <cell r="C263" t="str">
            <v>REP. INDONESIA</v>
          </cell>
          <cell r="D263" t="str">
            <v>NATEXIS BANQUE, PARIS</v>
          </cell>
          <cell r="E263" t="str">
            <v>3</v>
          </cell>
          <cell r="F263" t="str">
            <v>FRANCE (INC ANDORRA AND MONACO)</v>
          </cell>
          <cell r="G263" t="str">
            <v>FRF</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572651</v>
          </cell>
          <cell r="AG263">
            <v>168203</v>
          </cell>
          <cell r="AH263">
            <v>0</v>
          </cell>
          <cell r="AI263">
            <v>740854</v>
          </cell>
          <cell r="AJ263">
            <v>572651</v>
          </cell>
          <cell r="AK263">
            <v>168203</v>
          </cell>
          <cell r="AL263">
            <v>0</v>
          </cell>
          <cell r="AM263">
            <v>740854</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572821</v>
          </cell>
          <cell r="BI263">
            <v>160241</v>
          </cell>
          <cell r="BJ263">
            <v>0</v>
          </cell>
          <cell r="BK263">
            <v>733062</v>
          </cell>
          <cell r="BL263">
            <v>572821</v>
          </cell>
          <cell r="BM263">
            <v>160241</v>
          </cell>
          <cell r="BN263">
            <v>0</v>
          </cell>
          <cell r="BO263">
            <v>733062</v>
          </cell>
          <cell r="BP263">
            <v>1145472</v>
          </cell>
          <cell r="BQ263">
            <v>328444</v>
          </cell>
          <cell r="BR263">
            <v>0</v>
          </cell>
          <cell r="BS263">
            <v>1473916</v>
          </cell>
        </row>
        <row r="264">
          <cell r="B264" t="str">
            <v>69308</v>
          </cell>
          <cell r="C264" t="str">
            <v>REP. INDONESIA</v>
          </cell>
          <cell r="D264" t="str">
            <v>NATEXIS BANQUE, PARIS</v>
          </cell>
          <cell r="E264" t="str">
            <v>3</v>
          </cell>
          <cell r="F264" t="str">
            <v>FRANCE (INC ANDORRA AND MONACO)</v>
          </cell>
          <cell r="G264" t="str">
            <v>FRF</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412713</v>
          </cell>
          <cell r="AG264">
            <v>340488</v>
          </cell>
          <cell r="AH264">
            <v>0</v>
          </cell>
          <cell r="AI264">
            <v>753201</v>
          </cell>
          <cell r="AJ264">
            <v>412713</v>
          </cell>
          <cell r="AK264">
            <v>340488</v>
          </cell>
          <cell r="AL264">
            <v>0</v>
          </cell>
          <cell r="AM264">
            <v>753201</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412713</v>
          </cell>
          <cell r="BI264">
            <v>329138</v>
          </cell>
          <cell r="BJ264">
            <v>0</v>
          </cell>
          <cell r="BK264">
            <v>741851</v>
          </cell>
          <cell r="BL264">
            <v>412713</v>
          </cell>
          <cell r="BM264">
            <v>329138</v>
          </cell>
          <cell r="BN264">
            <v>0</v>
          </cell>
          <cell r="BO264">
            <v>741851</v>
          </cell>
          <cell r="BP264">
            <v>825426</v>
          </cell>
          <cell r="BQ264">
            <v>669626</v>
          </cell>
          <cell r="BR264">
            <v>0</v>
          </cell>
          <cell r="BS264">
            <v>1495052</v>
          </cell>
        </row>
        <row r="265">
          <cell r="B265" t="str">
            <v>64800</v>
          </cell>
          <cell r="C265" t="str">
            <v>REP. INDONESIA</v>
          </cell>
          <cell r="D265" t="str">
            <v>NATEXIS BANQUE, PARIS</v>
          </cell>
          <cell r="E265" t="str">
            <v>3</v>
          </cell>
          <cell r="F265" t="str">
            <v>FRANCE (INC ANDORRA AND MONACO)</v>
          </cell>
          <cell r="G265" t="str">
            <v>FRF</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619069</v>
          </cell>
          <cell r="AG265">
            <v>139802</v>
          </cell>
          <cell r="AH265">
            <v>0</v>
          </cell>
          <cell r="AI265">
            <v>758871</v>
          </cell>
          <cell r="AJ265">
            <v>619069</v>
          </cell>
          <cell r="AK265">
            <v>139802</v>
          </cell>
          <cell r="AL265">
            <v>0</v>
          </cell>
          <cell r="AM265">
            <v>758871</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619069</v>
          </cell>
          <cell r="BI265">
            <v>130517</v>
          </cell>
          <cell r="BJ265">
            <v>0</v>
          </cell>
          <cell r="BK265">
            <v>749586</v>
          </cell>
          <cell r="BL265">
            <v>619069</v>
          </cell>
          <cell r="BM265">
            <v>130517</v>
          </cell>
          <cell r="BN265">
            <v>0</v>
          </cell>
          <cell r="BO265">
            <v>749586</v>
          </cell>
          <cell r="BP265">
            <v>1238138</v>
          </cell>
          <cell r="BQ265">
            <v>270319</v>
          </cell>
          <cell r="BR265">
            <v>0</v>
          </cell>
          <cell r="BS265">
            <v>1508457</v>
          </cell>
        </row>
        <row r="266">
          <cell r="B266" t="str">
            <v>69289</v>
          </cell>
          <cell r="C266" t="str">
            <v>REP. INDONESIA</v>
          </cell>
          <cell r="D266" t="str">
            <v>NATEXIS BANQUE, PARIS</v>
          </cell>
          <cell r="E266" t="str">
            <v>3</v>
          </cell>
          <cell r="F266" t="str">
            <v>FRANCE (INC ANDORRA AND MONACO)</v>
          </cell>
          <cell r="G266" t="str">
            <v>FRF</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273857</v>
          </cell>
          <cell r="AG266">
            <v>412642</v>
          </cell>
          <cell r="AH266">
            <v>0</v>
          </cell>
          <cell r="AI266">
            <v>686499</v>
          </cell>
          <cell r="AJ266">
            <v>273857</v>
          </cell>
          <cell r="AK266">
            <v>412642</v>
          </cell>
          <cell r="AL266">
            <v>0</v>
          </cell>
          <cell r="AM266">
            <v>686499</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617676</v>
          </cell>
          <cell r="BI266">
            <v>409903</v>
          </cell>
          <cell r="BJ266">
            <v>0</v>
          </cell>
          <cell r="BK266">
            <v>1027579</v>
          </cell>
          <cell r="BL266">
            <v>617676</v>
          </cell>
          <cell r="BM266">
            <v>409903</v>
          </cell>
          <cell r="BN266">
            <v>0</v>
          </cell>
          <cell r="BO266">
            <v>1027579</v>
          </cell>
          <cell r="BP266">
            <v>891533</v>
          </cell>
          <cell r="BQ266">
            <v>822545</v>
          </cell>
          <cell r="BR266">
            <v>0</v>
          </cell>
          <cell r="BS266">
            <v>1714078</v>
          </cell>
        </row>
        <row r="267">
          <cell r="B267" t="str">
            <v>66000</v>
          </cell>
          <cell r="C267" t="str">
            <v>REP. INDONESIA</v>
          </cell>
          <cell r="D267" t="str">
            <v>NATEXIS BANQUE, PARIS</v>
          </cell>
          <cell r="E267" t="str">
            <v>3</v>
          </cell>
          <cell r="F267" t="str">
            <v>FRANCE (INC ANDORRA AND MONACO)</v>
          </cell>
          <cell r="G267" t="str">
            <v>FRF</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644140</v>
          </cell>
          <cell r="AG267">
            <v>239830</v>
          </cell>
          <cell r="AH267">
            <v>0</v>
          </cell>
          <cell r="AI267">
            <v>883970</v>
          </cell>
          <cell r="AJ267">
            <v>644140</v>
          </cell>
          <cell r="AK267">
            <v>239830</v>
          </cell>
          <cell r="AL267">
            <v>0</v>
          </cell>
          <cell r="AM267">
            <v>883970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656496</v>
          </cell>
          <cell r="BI267">
            <v>231325</v>
          </cell>
          <cell r="BJ267">
            <v>0</v>
          </cell>
          <cell r="BK267">
            <v>887821</v>
          </cell>
          <cell r="BL267">
            <v>656496</v>
          </cell>
          <cell r="BM267">
            <v>231325</v>
          </cell>
          <cell r="BN267">
            <v>0</v>
          </cell>
          <cell r="BO267">
            <v>887821</v>
          </cell>
          <cell r="BP267">
            <v>1300636</v>
          </cell>
          <cell r="BQ267">
            <v>471155</v>
          </cell>
          <cell r="BR267">
            <v>0</v>
          </cell>
          <cell r="BS267">
            <v>1771791</v>
          </cell>
        </row>
        <row r="268">
          <cell r="B268" t="str">
            <v>68000</v>
          </cell>
          <cell r="C268" t="str">
            <v>REP. INDONESIA</v>
          </cell>
          <cell r="D268" t="str">
            <v>NATEXIS BANQUE, PARIS</v>
          </cell>
          <cell r="E268" t="str">
            <v>3</v>
          </cell>
          <cell r="F268" t="str">
            <v>FRANCE (INC ANDORRA AND MONACO)</v>
          </cell>
          <cell r="G268" t="str">
            <v>FRF</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1488158</v>
          </cell>
          <cell r="AG268">
            <v>486919</v>
          </cell>
          <cell r="AH268">
            <v>0</v>
          </cell>
          <cell r="AI268">
            <v>1975077</v>
          </cell>
          <cell r="AJ268">
            <v>1488158</v>
          </cell>
          <cell r="AK268">
            <v>486919</v>
          </cell>
          <cell r="AL268">
            <v>0</v>
          </cell>
          <cell r="AM268">
            <v>1975077</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1640495</v>
          </cell>
          <cell r="BI268">
            <v>472038</v>
          </cell>
          <cell r="BJ268">
            <v>0</v>
          </cell>
          <cell r="BK268">
            <v>2112533</v>
          </cell>
          <cell r="BL268">
            <v>1640495</v>
          </cell>
          <cell r="BM268">
            <v>472038</v>
          </cell>
          <cell r="BN268">
            <v>0</v>
          </cell>
          <cell r="BO268">
            <v>2112533</v>
          </cell>
          <cell r="BP268">
            <v>3128653</v>
          </cell>
          <cell r="BQ268">
            <v>958957</v>
          </cell>
          <cell r="BR268">
            <v>0</v>
          </cell>
          <cell r="BS268">
            <v>4087610</v>
          </cell>
        </row>
        <row r="269">
          <cell r="B269" t="str">
            <v>65400</v>
          </cell>
          <cell r="C269" t="str">
            <v>REP. INDONESIA</v>
          </cell>
          <cell r="D269" t="str">
            <v>NATEXIS BANQUE, PARIS</v>
          </cell>
          <cell r="E269" t="str">
            <v>3</v>
          </cell>
          <cell r="F269" t="str">
            <v>FRANCE (INC ANDORRA AND MONACO)</v>
          </cell>
          <cell r="G269" t="str">
            <v>FRF</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1877232</v>
          </cell>
          <cell r="AG269">
            <v>561965</v>
          </cell>
          <cell r="AH269">
            <v>0</v>
          </cell>
          <cell r="AI269">
            <v>2439197</v>
          </cell>
          <cell r="AJ269">
            <v>1877232</v>
          </cell>
          <cell r="AK269">
            <v>561965</v>
          </cell>
          <cell r="AL269">
            <v>0</v>
          </cell>
          <cell r="AM269">
            <v>2439197</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1877232</v>
          </cell>
          <cell r="BI269">
            <v>533806</v>
          </cell>
          <cell r="BJ269">
            <v>0</v>
          </cell>
          <cell r="BK269">
            <v>2411038</v>
          </cell>
          <cell r="BL269">
            <v>1877232</v>
          </cell>
          <cell r="BM269">
            <v>533806</v>
          </cell>
          <cell r="BN269">
            <v>0</v>
          </cell>
          <cell r="BO269">
            <v>2411038</v>
          </cell>
          <cell r="BP269">
            <v>3754464</v>
          </cell>
          <cell r="BQ269">
            <v>1095771</v>
          </cell>
          <cell r="BR269">
            <v>0</v>
          </cell>
          <cell r="BS269">
            <v>4850235</v>
          </cell>
        </row>
        <row r="270">
          <cell r="F270" t="str">
            <v>FRANCE (INC ANDORRA AND MONACO) Total</v>
          </cell>
          <cell r="H270">
            <v>3606016</v>
          </cell>
          <cell r="I270">
            <v>1515113</v>
          </cell>
          <cell r="J270">
            <v>0</v>
          </cell>
          <cell r="K270">
            <v>5121129</v>
          </cell>
          <cell r="L270">
            <v>4395870</v>
          </cell>
          <cell r="M270">
            <v>1460744</v>
          </cell>
          <cell r="N270">
            <v>0</v>
          </cell>
          <cell r="O270">
            <v>5856614</v>
          </cell>
          <cell r="P270">
            <v>6169408</v>
          </cell>
          <cell r="Q270">
            <v>1399438</v>
          </cell>
          <cell r="R270">
            <v>0</v>
          </cell>
          <cell r="S270">
            <v>7568846</v>
          </cell>
          <cell r="T270">
            <v>14171294</v>
          </cell>
          <cell r="U270">
            <v>4375295</v>
          </cell>
          <cell r="V270">
            <v>0</v>
          </cell>
          <cell r="W270">
            <v>18546589</v>
          </cell>
          <cell r="X270">
            <v>3984437</v>
          </cell>
          <cell r="Y270">
            <v>1638712</v>
          </cell>
          <cell r="Z270">
            <v>0</v>
          </cell>
          <cell r="AA270">
            <v>5623149</v>
          </cell>
          <cell r="AB270">
            <v>13962769</v>
          </cell>
          <cell r="AC270">
            <v>3293978</v>
          </cell>
          <cell r="AD270">
            <v>0</v>
          </cell>
          <cell r="AE270">
            <v>17256747</v>
          </cell>
          <cell r="AF270">
            <v>20826569</v>
          </cell>
          <cell r="AG270">
            <v>13918198</v>
          </cell>
          <cell r="AH270">
            <v>0</v>
          </cell>
          <cell r="AI270">
            <v>34744767</v>
          </cell>
          <cell r="AJ270">
            <v>38773775</v>
          </cell>
          <cell r="AK270">
            <v>18850888</v>
          </cell>
          <cell r="AL270">
            <v>0</v>
          </cell>
          <cell r="AM270">
            <v>57624663</v>
          </cell>
          <cell r="AN270">
            <v>3520455</v>
          </cell>
          <cell r="AO270">
            <v>1361250</v>
          </cell>
          <cell r="AP270">
            <v>0</v>
          </cell>
          <cell r="AQ270">
            <v>4881705</v>
          </cell>
          <cell r="AR270">
            <v>4507262</v>
          </cell>
          <cell r="AS270">
            <v>1311987</v>
          </cell>
          <cell r="AT270">
            <v>0</v>
          </cell>
          <cell r="AU270">
            <v>5819249</v>
          </cell>
          <cell r="AV270">
            <v>2375397</v>
          </cell>
          <cell r="AW270">
            <v>1009379</v>
          </cell>
          <cell r="AX270">
            <v>0</v>
          </cell>
          <cell r="AY270">
            <v>3384776</v>
          </cell>
          <cell r="AZ270">
            <v>5486554</v>
          </cell>
          <cell r="BA270">
            <v>1643573</v>
          </cell>
          <cell r="BB270">
            <v>0</v>
          </cell>
          <cell r="BC270">
            <v>7130127</v>
          </cell>
          <cell r="BD270">
            <v>13460461</v>
          </cell>
          <cell r="BE270">
            <v>2650635</v>
          </cell>
          <cell r="BF270">
            <v>0</v>
          </cell>
          <cell r="BG270">
            <v>16111096</v>
          </cell>
          <cell r="BH270">
            <v>13957695</v>
          </cell>
          <cell r="BI270">
            <v>6843018</v>
          </cell>
          <cell r="BJ270">
            <v>0</v>
          </cell>
          <cell r="BK270">
            <v>20800713</v>
          </cell>
          <cell r="BL270">
            <v>43307824</v>
          </cell>
          <cell r="BM270">
            <v>14819842</v>
          </cell>
          <cell r="BN270">
            <v>0</v>
          </cell>
          <cell r="BO270">
            <v>58127666</v>
          </cell>
          <cell r="BP270">
            <v>96252893</v>
          </cell>
          <cell r="BQ270">
            <v>38046025</v>
          </cell>
          <cell r="BR270">
            <v>0</v>
          </cell>
          <cell r="BS270">
            <v>134298918</v>
          </cell>
        </row>
        <row r="271">
          <cell r="B271" t="str">
            <v>70300</v>
          </cell>
          <cell r="C271" t="str">
            <v>REP. INDONESIA</v>
          </cell>
          <cell r="D271" t="str">
            <v>BANCA COMMERCIALE ITAL., ROMA</v>
          </cell>
          <cell r="E271" t="str">
            <v>3</v>
          </cell>
          <cell r="F271" t="str">
            <v>ITALY</v>
          </cell>
          <cell r="G271" t="str">
            <v>ITL</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89529</v>
          </cell>
          <cell r="Y271">
            <v>1343</v>
          </cell>
          <cell r="Z271">
            <v>0</v>
          </cell>
          <cell r="AA271">
            <v>90872</v>
          </cell>
          <cell r="AB271">
            <v>0</v>
          </cell>
          <cell r="AC271">
            <v>0</v>
          </cell>
          <cell r="AD271">
            <v>0</v>
          </cell>
          <cell r="AE271">
            <v>0</v>
          </cell>
          <cell r="AF271">
            <v>0</v>
          </cell>
          <cell r="AG271">
            <v>0</v>
          </cell>
          <cell r="AH271">
            <v>0</v>
          </cell>
          <cell r="AI271">
            <v>0</v>
          </cell>
          <cell r="AJ271">
            <v>89529</v>
          </cell>
          <cell r="AK271">
            <v>1343</v>
          </cell>
          <cell r="AL271">
            <v>0</v>
          </cell>
          <cell r="AM271">
            <v>90872</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89529</v>
          </cell>
          <cell r="BQ271">
            <v>1343</v>
          </cell>
          <cell r="BR271">
            <v>0</v>
          </cell>
          <cell r="BS271">
            <v>90872</v>
          </cell>
        </row>
        <row r="272">
          <cell r="B272" t="str">
            <v>71001</v>
          </cell>
          <cell r="C272" t="str">
            <v>REP. INDONESIA</v>
          </cell>
          <cell r="D272" t="str">
            <v>MEDIOCREDITO CENTRALE, ROMA</v>
          </cell>
          <cell r="E272" t="str">
            <v>3</v>
          </cell>
          <cell r="F272" t="str">
            <v>ITALY</v>
          </cell>
          <cell r="G272" t="str">
            <v>ITL</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121201</v>
          </cell>
          <cell r="AD272">
            <v>0</v>
          </cell>
          <cell r="AE272">
            <v>121201</v>
          </cell>
          <cell r="AF272">
            <v>0</v>
          </cell>
          <cell r="AG272">
            <v>0</v>
          </cell>
          <cell r="AH272">
            <v>0</v>
          </cell>
          <cell r="AI272">
            <v>0</v>
          </cell>
          <cell r="AJ272">
            <v>0</v>
          </cell>
          <cell r="AK272">
            <v>121201</v>
          </cell>
          <cell r="AL272">
            <v>0</v>
          </cell>
          <cell r="AM272">
            <v>121201</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121201</v>
          </cell>
          <cell r="BF272">
            <v>0</v>
          </cell>
          <cell r="BG272">
            <v>121201</v>
          </cell>
          <cell r="BH272">
            <v>0</v>
          </cell>
          <cell r="BI272">
            <v>0</v>
          </cell>
          <cell r="BJ272">
            <v>0</v>
          </cell>
          <cell r="BK272">
            <v>0</v>
          </cell>
          <cell r="BL272">
            <v>0</v>
          </cell>
          <cell r="BM272">
            <v>121201</v>
          </cell>
          <cell r="BN272">
            <v>0</v>
          </cell>
          <cell r="BO272">
            <v>121201</v>
          </cell>
          <cell r="BP272">
            <v>0</v>
          </cell>
          <cell r="BQ272">
            <v>242402</v>
          </cell>
          <cell r="BR272">
            <v>0</v>
          </cell>
          <cell r="BS272">
            <v>242402</v>
          </cell>
        </row>
        <row r="273">
          <cell r="B273" t="str">
            <v>71003</v>
          </cell>
          <cell r="C273" t="str">
            <v>REP. INDONESIA</v>
          </cell>
          <cell r="D273" t="str">
            <v>MEDIOCREDITO CENTRALE, ROMA</v>
          </cell>
          <cell r="E273" t="str">
            <v>3</v>
          </cell>
          <cell r="F273" t="str">
            <v>ITALY</v>
          </cell>
          <cell r="G273" t="str">
            <v>ITL</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147013</v>
          </cell>
          <cell r="Z273">
            <v>0</v>
          </cell>
          <cell r="AA273">
            <v>147013</v>
          </cell>
          <cell r="AB273">
            <v>0</v>
          </cell>
          <cell r="AC273">
            <v>0</v>
          </cell>
          <cell r="AD273">
            <v>0</v>
          </cell>
          <cell r="AE273">
            <v>0</v>
          </cell>
          <cell r="AF273">
            <v>0</v>
          </cell>
          <cell r="AG273">
            <v>0</v>
          </cell>
          <cell r="AH273">
            <v>0</v>
          </cell>
          <cell r="AI273">
            <v>0</v>
          </cell>
          <cell r="AJ273">
            <v>0</v>
          </cell>
          <cell r="AK273">
            <v>147013</v>
          </cell>
          <cell r="AL273">
            <v>0</v>
          </cell>
          <cell r="AM273">
            <v>147013</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147013</v>
          </cell>
          <cell r="BB273">
            <v>0</v>
          </cell>
          <cell r="BC273">
            <v>147013</v>
          </cell>
          <cell r="BD273">
            <v>0</v>
          </cell>
          <cell r="BE273">
            <v>0</v>
          </cell>
          <cell r="BF273">
            <v>0</v>
          </cell>
          <cell r="BG273">
            <v>0</v>
          </cell>
          <cell r="BH273">
            <v>0</v>
          </cell>
          <cell r="BI273">
            <v>0</v>
          </cell>
          <cell r="BJ273">
            <v>0</v>
          </cell>
          <cell r="BK273">
            <v>0</v>
          </cell>
          <cell r="BL273">
            <v>0</v>
          </cell>
          <cell r="BM273">
            <v>147013</v>
          </cell>
          <cell r="BN273">
            <v>0</v>
          </cell>
          <cell r="BO273">
            <v>147013</v>
          </cell>
          <cell r="BP273">
            <v>0</v>
          </cell>
          <cell r="BQ273">
            <v>294026</v>
          </cell>
          <cell r="BR273">
            <v>0</v>
          </cell>
          <cell r="BS273">
            <v>294026</v>
          </cell>
        </row>
        <row r="274">
          <cell r="B274" t="str">
            <v>71002</v>
          </cell>
          <cell r="C274" t="str">
            <v>REP. INDONESIA</v>
          </cell>
          <cell r="D274" t="str">
            <v>MEDIOCREDITO CENTRALE, ROMA</v>
          </cell>
          <cell r="E274" t="str">
            <v>3</v>
          </cell>
          <cell r="F274" t="str">
            <v>ITALY</v>
          </cell>
          <cell r="G274" t="str">
            <v>USD</v>
          </cell>
          <cell r="H274">
            <v>0</v>
          </cell>
          <cell r="I274">
            <v>11625</v>
          </cell>
          <cell r="J274">
            <v>0</v>
          </cell>
          <cell r="K274">
            <v>11625</v>
          </cell>
          <cell r="L274">
            <v>0</v>
          </cell>
          <cell r="M274">
            <v>0</v>
          </cell>
          <cell r="N274">
            <v>0</v>
          </cell>
          <cell r="O274">
            <v>0</v>
          </cell>
          <cell r="P274">
            <v>0</v>
          </cell>
          <cell r="Q274">
            <v>0</v>
          </cell>
          <cell r="R274">
            <v>0</v>
          </cell>
          <cell r="S274">
            <v>0</v>
          </cell>
          <cell r="T274">
            <v>0</v>
          </cell>
          <cell r="U274">
            <v>11625</v>
          </cell>
          <cell r="V274">
            <v>0</v>
          </cell>
          <cell r="W274">
            <v>11625</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11625</v>
          </cell>
          <cell r="AP274">
            <v>0</v>
          </cell>
          <cell r="AQ274">
            <v>11625</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11625</v>
          </cell>
          <cell r="BN274">
            <v>0</v>
          </cell>
          <cell r="BO274">
            <v>11625</v>
          </cell>
          <cell r="BP274">
            <v>0</v>
          </cell>
          <cell r="BQ274">
            <v>23250</v>
          </cell>
          <cell r="BR274">
            <v>0</v>
          </cell>
          <cell r="BS274">
            <v>23250</v>
          </cell>
        </row>
        <row r="275">
          <cell r="B275" t="str">
            <v>71000</v>
          </cell>
          <cell r="C275" t="str">
            <v>REP. INDONESIA</v>
          </cell>
          <cell r="D275" t="str">
            <v>MEDIOCREDITO CENTRALE, ROMA</v>
          </cell>
          <cell r="E275" t="str">
            <v>3</v>
          </cell>
          <cell r="F275" t="str">
            <v>ITALY</v>
          </cell>
          <cell r="G275" t="str">
            <v>USD</v>
          </cell>
          <cell r="H275">
            <v>0</v>
          </cell>
          <cell r="I275">
            <v>111369</v>
          </cell>
          <cell r="J275">
            <v>0</v>
          </cell>
          <cell r="K275">
            <v>111369</v>
          </cell>
          <cell r="L275">
            <v>0</v>
          </cell>
          <cell r="M275">
            <v>0</v>
          </cell>
          <cell r="N275">
            <v>0</v>
          </cell>
          <cell r="O275">
            <v>0</v>
          </cell>
          <cell r="P275">
            <v>0</v>
          </cell>
          <cell r="Q275">
            <v>0</v>
          </cell>
          <cell r="R275">
            <v>0</v>
          </cell>
          <cell r="S275">
            <v>0</v>
          </cell>
          <cell r="T275">
            <v>0</v>
          </cell>
          <cell r="U275">
            <v>111369</v>
          </cell>
          <cell r="V275">
            <v>0</v>
          </cell>
          <cell r="W275">
            <v>111369</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111369</v>
          </cell>
          <cell r="AP275">
            <v>0</v>
          </cell>
          <cell r="AQ275">
            <v>111369</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111369</v>
          </cell>
          <cell r="BN275">
            <v>0</v>
          </cell>
          <cell r="BO275">
            <v>111369</v>
          </cell>
          <cell r="BP275">
            <v>0</v>
          </cell>
          <cell r="BQ275">
            <v>222738</v>
          </cell>
          <cell r="BR275">
            <v>0</v>
          </cell>
          <cell r="BS275">
            <v>222738</v>
          </cell>
        </row>
        <row r="276">
          <cell r="B276" t="str">
            <v>70600</v>
          </cell>
          <cell r="C276" t="str">
            <v>REP. INDONESIA</v>
          </cell>
          <cell r="D276" t="str">
            <v>MEDIOCREDITO CENTRALE, ROMA</v>
          </cell>
          <cell r="E276" t="str">
            <v>3</v>
          </cell>
          <cell r="F276" t="str">
            <v>ITALY</v>
          </cell>
          <cell r="G276" t="str">
            <v>USD</v>
          </cell>
          <cell r="H276">
            <v>373200</v>
          </cell>
          <cell r="I276">
            <v>41984</v>
          </cell>
          <cell r="J276">
            <v>0</v>
          </cell>
          <cell r="K276">
            <v>415184</v>
          </cell>
          <cell r="L276">
            <v>0</v>
          </cell>
          <cell r="M276">
            <v>0</v>
          </cell>
          <cell r="N276">
            <v>0</v>
          </cell>
          <cell r="O276">
            <v>0</v>
          </cell>
          <cell r="P276">
            <v>0</v>
          </cell>
          <cell r="Q276">
            <v>0</v>
          </cell>
          <cell r="R276">
            <v>0</v>
          </cell>
          <cell r="S276">
            <v>0</v>
          </cell>
          <cell r="T276">
            <v>373200</v>
          </cell>
          <cell r="U276">
            <v>41984</v>
          </cell>
          <cell r="V276">
            <v>0</v>
          </cell>
          <cell r="W276">
            <v>415184</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373200</v>
          </cell>
          <cell r="AO276">
            <v>39187</v>
          </cell>
          <cell r="AP276">
            <v>0</v>
          </cell>
          <cell r="AQ276">
            <v>412387</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373200</v>
          </cell>
          <cell r="BM276">
            <v>39187</v>
          </cell>
          <cell r="BN276">
            <v>0</v>
          </cell>
          <cell r="BO276">
            <v>412387</v>
          </cell>
          <cell r="BP276">
            <v>746400</v>
          </cell>
          <cell r="BQ276">
            <v>81171</v>
          </cell>
          <cell r="BR276">
            <v>0</v>
          </cell>
          <cell r="BS276">
            <v>827571</v>
          </cell>
        </row>
        <row r="277">
          <cell r="B277" t="str">
            <v>70800</v>
          </cell>
          <cell r="C277" t="str">
            <v>REP. INDONESIA</v>
          </cell>
          <cell r="D277" t="str">
            <v>MEDIOCREDITO CENTRALE, ROMA</v>
          </cell>
          <cell r="E277" t="str">
            <v>3</v>
          </cell>
          <cell r="F277" t="str">
            <v>ITALY</v>
          </cell>
          <cell r="G277" t="str">
            <v>USD</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439012</v>
          </cell>
          <cell r="AG277">
            <v>62560</v>
          </cell>
          <cell r="AH277">
            <v>0</v>
          </cell>
          <cell r="AI277">
            <v>501572</v>
          </cell>
          <cell r="AJ277">
            <v>439012</v>
          </cell>
          <cell r="AK277">
            <v>62560</v>
          </cell>
          <cell r="AL277">
            <v>0</v>
          </cell>
          <cell r="AM277">
            <v>501572</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439012</v>
          </cell>
          <cell r="BI277">
            <v>59268</v>
          </cell>
          <cell r="BJ277">
            <v>0</v>
          </cell>
          <cell r="BK277">
            <v>498280</v>
          </cell>
          <cell r="BL277">
            <v>439012</v>
          </cell>
          <cell r="BM277">
            <v>59268</v>
          </cell>
          <cell r="BN277">
            <v>0</v>
          </cell>
          <cell r="BO277">
            <v>498280</v>
          </cell>
          <cell r="BP277">
            <v>878024</v>
          </cell>
          <cell r="BQ277">
            <v>121828</v>
          </cell>
          <cell r="BR277">
            <v>0</v>
          </cell>
          <cell r="BS277">
            <v>999852</v>
          </cell>
        </row>
        <row r="278">
          <cell r="B278" t="str">
            <v>71004</v>
          </cell>
          <cell r="C278" t="str">
            <v>REP. INDONESIA</v>
          </cell>
          <cell r="D278" t="str">
            <v>MEDIOCREDITO CENTRALE, ROMA</v>
          </cell>
          <cell r="E278" t="str">
            <v>3</v>
          </cell>
          <cell r="F278" t="str">
            <v>ITALY</v>
          </cell>
          <cell r="G278" t="str">
            <v>USD</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528602</v>
          </cell>
          <cell r="AD278">
            <v>0</v>
          </cell>
          <cell r="AE278">
            <v>528602</v>
          </cell>
          <cell r="AF278">
            <v>0</v>
          </cell>
          <cell r="AG278">
            <v>0</v>
          </cell>
          <cell r="AH278">
            <v>0</v>
          </cell>
          <cell r="AI278">
            <v>0</v>
          </cell>
          <cell r="AJ278">
            <v>0</v>
          </cell>
          <cell r="AK278">
            <v>528602</v>
          </cell>
          <cell r="AL278">
            <v>0</v>
          </cell>
          <cell r="AM278">
            <v>528602</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528602</v>
          </cell>
          <cell r="BF278">
            <v>0</v>
          </cell>
          <cell r="BG278">
            <v>528602</v>
          </cell>
          <cell r="BH278">
            <v>0</v>
          </cell>
          <cell r="BI278">
            <v>0</v>
          </cell>
          <cell r="BJ278">
            <v>0</v>
          </cell>
          <cell r="BK278">
            <v>0</v>
          </cell>
          <cell r="BL278">
            <v>0</v>
          </cell>
          <cell r="BM278">
            <v>528602</v>
          </cell>
          <cell r="BN278">
            <v>0</v>
          </cell>
          <cell r="BO278">
            <v>528602</v>
          </cell>
          <cell r="BP278">
            <v>0</v>
          </cell>
          <cell r="BQ278">
            <v>1057204</v>
          </cell>
          <cell r="BR278">
            <v>0</v>
          </cell>
          <cell r="BS278">
            <v>1057204</v>
          </cell>
        </row>
        <row r="279">
          <cell r="B279" t="str">
            <v>70501</v>
          </cell>
          <cell r="C279" t="str">
            <v>REP. INDONESIA</v>
          </cell>
          <cell r="D279" t="str">
            <v>MEDIOCREDITO CENTRALE, ROMA</v>
          </cell>
          <cell r="E279" t="str">
            <v>3</v>
          </cell>
          <cell r="F279" t="str">
            <v>ITALY</v>
          </cell>
          <cell r="G279" t="str">
            <v>USD</v>
          </cell>
          <cell r="H279">
            <v>557692</v>
          </cell>
          <cell r="I279">
            <v>20919</v>
          </cell>
          <cell r="J279">
            <v>0</v>
          </cell>
          <cell r="K279">
            <v>578611</v>
          </cell>
          <cell r="L279">
            <v>0</v>
          </cell>
          <cell r="M279">
            <v>0</v>
          </cell>
          <cell r="N279">
            <v>0</v>
          </cell>
          <cell r="O279">
            <v>0</v>
          </cell>
          <cell r="P279">
            <v>0</v>
          </cell>
          <cell r="Q279">
            <v>0</v>
          </cell>
          <cell r="R279">
            <v>0</v>
          </cell>
          <cell r="S279">
            <v>0</v>
          </cell>
          <cell r="T279">
            <v>557692</v>
          </cell>
          <cell r="U279">
            <v>20919</v>
          </cell>
          <cell r="V279">
            <v>0</v>
          </cell>
          <cell r="W279">
            <v>578611</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557692</v>
          </cell>
          <cell r="AO279">
            <v>13948</v>
          </cell>
          <cell r="AP279">
            <v>0</v>
          </cell>
          <cell r="AQ279">
            <v>571640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557692</v>
          </cell>
          <cell r="BM279">
            <v>13948</v>
          </cell>
          <cell r="BN279">
            <v>0</v>
          </cell>
          <cell r="BO279">
            <v>571640</v>
          </cell>
          <cell r="BP279">
            <v>1115384</v>
          </cell>
          <cell r="BQ279">
            <v>34867</v>
          </cell>
          <cell r="BR279">
            <v>0</v>
          </cell>
          <cell r="BS279">
            <v>1150251</v>
          </cell>
        </row>
        <row r="280">
          <cell r="B280" t="str">
            <v>70700</v>
          </cell>
          <cell r="C280" t="str">
            <v>REP. INDONESIA</v>
          </cell>
          <cell r="D280" t="str">
            <v>MEDIOCREDITO CENTRALE, ROMA</v>
          </cell>
          <cell r="E280" t="str">
            <v>3</v>
          </cell>
          <cell r="F280" t="str">
            <v>ITALY</v>
          </cell>
          <cell r="G280" t="str">
            <v>USD</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659108</v>
          </cell>
          <cell r="AG280">
            <v>93922</v>
          </cell>
          <cell r="AH280">
            <v>0</v>
          </cell>
          <cell r="AI280">
            <v>753030</v>
          </cell>
          <cell r="AJ280">
            <v>659108</v>
          </cell>
          <cell r="AK280">
            <v>93922</v>
          </cell>
          <cell r="AL280">
            <v>0</v>
          </cell>
          <cell r="AM280">
            <v>753030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659108</v>
          </cell>
          <cell r="BI280">
            <v>88981</v>
          </cell>
          <cell r="BJ280">
            <v>0</v>
          </cell>
          <cell r="BK280">
            <v>748089</v>
          </cell>
          <cell r="BL280">
            <v>659108</v>
          </cell>
          <cell r="BM280">
            <v>88981</v>
          </cell>
          <cell r="BN280">
            <v>0</v>
          </cell>
          <cell r="BO280">
            <v>748089</v>
          </cell>
          <cell r="BP280">
            <v>1318216</v>
          </cell>
          <cell r="BQ280">
            <v>182903</v>
          </cell>
          <cell r="BR280">
            <v>0</v>
          </cell>
          <cell r="BS280">
            <v>1501119</v>
          </cell>
        </row>
        <row r="281">
          <cell r="B281" t="str">
            <v>70900</v>
          </cell>
          <cell r="C281" t="str">
            <v>REP. INDONESIA</v>
          </cell>
          <cell r="D281" t="str">
            <v>MEDIOCREDITO CENTRALE, ROMA</v>
          </cell>
          <cell r="E281" t="str">
            <v>3</v>
          </cell>
          <cell r="F281" t="str">
            <v>ITALY</v>
          </cell>
          <cell r="G281" t="str">
            <v>USD</v>
          </cell>
          <cell r="H281">
            <v>910000</v>
          </cell>
          <cell r="I281">
            <v>136500</v>
          </cell>
          <cell r="J281">
            <v>0</v>
          </cell>
          <cell r="K281">
            <v>1046500</v>
          </cell>
          <cell r="L281">
            <v>0</v>
          </cell>
          <cell r="M281">
            <v>0</v>
          </cell>
          <cell r="N281">
            <v>0</v>
          </cell>
          <cell r="O281">
            <v>0</v>
          </cell>
          <cell r="P281">
            <v>0</v>
          </cell>
          <cell r="Q281">
            <v>0</v>
          </cell>
          <cell r="R281">
            <v>0</v>
          </cell>
          <cell r="S281">
            <v>0</v>
          </cell>
          <cell r="T281">
            <v>910000</v>
          </cell>
          <cell r="U281">
            <v>136500</v>
          </cell>
          <cell r="V281">
            <v>0</v>
          </cell>
          <cell r="W281">
            <v>1046500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910000</v>
          </cell>
          <cell r="AO281">
            <v>129675</v>
          </cell>
          <cell r="AP281">
            <v>0</v>
          </cell>
          <cell r="AQ281">
            <v>1039675</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910000</v>
          </cell>
          <cell r="BM281">
            <v>129675</v>
          </cell>
          <cell r="BN281">
            <v>0</v>
          </cell>
          <cell r="BO281">
            <v>1039675</v>
          </cell>
          <cell r="BP281">
            <v>1820000</v>
          </cell>
          <cell r="BQ281">
            <v>266175</v>
          </cell>
          <cell r="BR281">
            <v>0</v>
          </cell>
          <cell r="BS281">
            <v>2086175</v>
          </cell>
        </row>
        <row r="282">
          <cell r="F282" t="str">
            <v>ITALY Total</v>
          </cell>
          <cell r="H282">
            <v>1840892</v>
          </cell>
          <cell r="I282">
            <v>322397</v>
          </cell>
          <cell r="J282">
            <v>0</v>
          </cell>
          <cell r="K282">
            <v>2163289</v>
          </cell>
          <cell r="L282">
            <v>0</v>
          </cell>
          <cell r="M282">
            <v>0</v>
          </cell>
          <cell r="N282">
            <v>0</v>
          </cell>
          <cell r="O282">
            <v>0</v>
          </cell>
          <cell r="P282">
            <v>0</v>
          </cell>
          <cell r="Q282">
            <v>0</v>
          </cell>
          <cell r="R282">
            <v>0</v>
          </cell>
          <cell r="S282">
            <v>0</v>
          </cell>
          <cell r="T282">
            <v>1840892</v>
          </cell>
          <cell r="U282">
            <v>322397</v>
          </cell>
          <cell r="V282">
            <v>0</v>
          </cell>
          <cell r="W282">
            <v>2163289</v>
          </cell>
          <cell r="X282">
            <v>89529</v>
          </cell>
          <cell r="Y282">
            <v>148356</v>
          </cell>
          <cell r="Z282">
            <v>0</v>
          </cell>
          <cell r="AA282">
            <v>237885</v>
          </cell>
          <cell r="AB282">
            <v>0</v>
          </cell>
          <cell r="AC282">
            <v>649803</v>
          </cell>
          <cell r="AD282">
            <v>0</v>
          </cell>
          <cell r="AE282">
            <v>649803</v>
          </cell>
          <cell r="AF282">
            <v>1098120</v>
          </cell>
          <cell r="AG282">
            <v>156482</v>
          </cell>
          <cell r="AH282">
            <v>0</v>
          </cell>
          <cell r="AI282">
            <v>1254602</v>
          </cell>
          <cell r="AJ282">
            <v>1187649</v>
          </cell>
          <cell r="AK282">
            <v>954641</v>
          </cell>
          <cell r="AL282">
            <v>0</v>
          </cell>
          <cell r="AM282">
            <v>2142290</v>
          </cell>
          <cell r="AN282">
            <v>1840892</v>
          </cell>
          <cell r="AO282">
            <v>305804</v>
          </cell>
          <cell r="AP282">
            <v>0</v>
          </cell>
          <cell r="AQ282">
            <v>2146696</v>
          </cell>
          <cell r="AR282">
            <v>0</v>
          </cell>
          <cell r="AS282">
            <v>0</v>
          </cell>
          <cell r="AT282">
            <v>0</v>
          </cell>
          <cell r="AU282">
            <v>0</v>
          </cell>
          <cell r="AV282">
            <v>0</v>
          </cell>
          <cell r="AW282">
            <v>0</v>
          </cell>
          <cell r="AX282">
            <v>0</v>
          </cell>
          <cell r="AY282">
            <v>0</v>
          </cell>
          <cell r="AZ282">
            <v>0</v>
          </cell>
          <cell r="BA282">
            <v>147013</v>
          </cell>
          <cell r="BB282">
            <v>0</v>
          </cell>
          <cell r="BC282">
            <v>147013</v>
          </cell>
          <cell r="BD282">
            <v>0</v>
          </cell>
          <cell r="BE282">
            <v>649803</v>
          </cell>
          <cell r="BF282">
            <v>0</v>
          </cell>
          <cell r="BG282">
            <v>649803</v>
          </cell>
          <cell r="BH282">
            <v>1098120</v>
          </cell>
          <cell r="BI282">
            <v>148249</v>
          </cell>
          <cell r="BJ282">
            <v>0</v>
          </cell>
          <cell r="BK282">
            <v>1246369</v>
          </cell>
          <cell r="BL282">
            <v>2939012</v>
          </cell>
          <cell r="BM282">
            <v>1250869</v>
          </cell>
          <cell r="BN282">
            <v>0</v>
          </cell>
          <cell r="BO282">
            <v>4189881</v>
          </cell>
          <cell r="BP282">
            <v>5967553</v>
          </cell>
          <cell r="BQ282">
            <v>2527907</v>
          </cell>
          <cell r="BR282">
            <v>0</v>
          </cell>
          <cell r="BS282">
            <v>8495460</v>
          </cell>
        </row>
        <row r="283">
          <cell r="B283" t="str">
            <v>76200</v>
          </cell>
          <cell r="C283" t="str">
            <v>REP. INDONESIA</v>
          </cell>
          <cell r="D283" t="str">
            <v>MIN OF AGRICL &amp; FOREST, TOKYO</v>
          </cell>
          <cell r="E283" t="str">
            <v>3</v>
          </cell>
          <cell r="F283" t="str">
            <v>JAPAN</v>
          </cell>
          <cell r="G283" t="str">
            <v>JPY</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639141</v>
          </cell>
          <cell r="AG283">
            <v>19174</v>
          </cell>
          <cell r="AH283">
            <v>0</v>
          </cell>
          <cell r="AI283">
            <v>658315</v>
          </cell>
          <cell r="AJ283">
            <v>639141</v>
          </cell>
          <cell r="AK283">
            <v>19174</v>
          </cell>
          <cell r="AL283">
            <v>0</v>
          </cell>
          <cell r="AM283">
            <v>658315</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639141</v>
          </cell>
          <cell r="BQ283">
            <v>19174</v>
          </cell>
          <cell r="BR283">
            <v>0</v>
          </cell>
          <cell r="BS283">
            <v>658315</v>
          </cell>
        </row>
        <row r="284">
          <cell r="B284" t="str">
            <v>76400</v>
          </cell>
          <cell r="C284" t="str">
            <v>REP. INDONESIA</v>
          </cell>
          <cell r="D284" t="str">
            <v>MIN OF AGRICL &amp; FOREST, TOKYO</v>
          </cell>
          <cell r="E284" t="str">
            <v>3</v>
          </cell>
          <cell r="F284" t="str">
            <v>JAPAN</v>
          </cell>
          <cell r="G284" t="str">
            <v>JPY</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1203191</v>
          </cell>
          <cell r="AS284">
            <v>36096</v>
          </cell>
          <cell r="AT284">
            <v>0</v>
          </cell>
          <cell r="AU284">
            <v>1239287</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1203191</v>
          </cell>
          <cell r="BM284">
            <v>36096</v>
          </cell>
          <cell r="BN284">
            <v>0</v>
          </cell>
          <cell r="BO284">
            <v>1239287</v>
          </cell>
          <cell r="BP284">
            <v>1203191</v>
          </cell>
          <cell r="BQ284">
            <v>36096</v>
          </cell>
          <cell r="BR284">
            <v>0</v>
          </cell>
          <cell r="BS284">
            <v>1239287</v>
          </cell>
        </row>
        <row r="285">
          <cell r="B285" t="str">
            <v>76600</v>
          </cell>
          <cell r="C285" t="str">
            <v>REP. INDONESIA</v>
          </cell>
          <cell r="D285" t="str">
            <v>MIN OF AGRICL &amp; FOREST, TOKYO</v>
          </cell>
          <cell r="E285" t="str">
            <v>3</v>
          </cell>
          <cell r="F285" t="str">
            <v>JAPAN</v>
          </cell>
          <cell r="G285" t="str">
            <v>JPY</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2468506</v>
          </cell>
          <cell r="AO285">
            <v>148110</v>
          </cell>
          <cell r="AP285">
            <v>0</v>
          </cell>
          <cell r="AQ285">
            <v>2616616</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2468506</v>
          </cell>
          <cell r="BM285">
            <v>148110</v>
          </cell>
          <cell r="BN285">
            <v>0</v>
          </cell>
          <cell r="BO285">
            <v>2616616</v>
          </cell>
          <cell r="BP285">
            <v>2468506</v>
          </cell>
          <cell r="BQ285">
            <v>148110</v>
          </cell>
          <cell r="BR285">
            <v>0</v>
          </cell>
          <cell r="BS285">
            <v>2616616</v>
          </cell>
        </row>
        <row r="286">
          <cell r="B286" t="str">
            <v>77200</v>
          </cell>
          <cell r="C286" t="str">
            <v>REP. INDONESIA</v>
          </cell>
          <cell r="D286" t="str">
            <v>MIN OF AGRICL &amp; FOREST, TOKYO</v>
          </cell>
          <cell r="E286" t="str">
            <v>3</v>
          </cell>
          <cell r="F286" t="str">
            <v>JAPAN</v>
          </cell>
          <cell r="G286" t="str">
            <v>JPY</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2626825</v>
          </cell>
          <cell r="BE286">
            <v>236414</v>
          </cell>
          <cell r="BF286">
            <v>0</v>
          </cell>
          <cell r="BG286">
            <v>2863239</v>
          </cell>
          <cell r="BH286">
            <v>0</v>
          </cell>
          <cell r="BI286">
            <v>0</v>
          </cell>
          <cell r="BJ286">
            <v>0</v>
          </cell>
          <cell r="BK286">
            <v>0</v>
          </cell>
          <cell r="BL286">
            <v>2626825</v>
          </cell>
          <cell r="BM286">
            <v>236414</v>
          </cell>
          <cell r="BN286">
            <v>0</v>
          </cell>
          <cell r="BO286">
            <v>2863239</v>
          </cell>
          <cell r="BP286">
            <v>2626825</v>
          </cell>
          <cell r="BQ286">
            <v>236414</v>
          </cell>
          <cell r="BR286">
            <v>0</v>
          </cell>
          <cell r="BS286">
            <v>2863239</v>
          </cell>
        </row>
        <row r="287">
          <cell r="B287" t="str">
            <v>77100</v>
          </cell>
          <cell r="C287" t="str">
            <v>REP. INDONESIA</v>
          </cell>
          <cell r="D287" t="str">
            <v>MIN OF AGRICL &amp; FOREST, TOKYO</v>
          </cell>
          <cell r="E287" t="str">
            <v>3</v>
          </cell>
          <cell r="F287" t="str">
            <v>JAPAN</v>
          </cell>
          <cell r="G287" t="str">
            <v>JPY</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2764554</v>
          </cell>
          <cell r="AS287">
            <v>248810</v>
          </cell>
          <cell r="AT287">
            <v>0</v>
          </cell>
          <cell r="AU287">
            <v>3013364</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2764554</v>
          </cell>
          <cell r="BM287">
            <v>248810</v>
          </cell>
          <cell r="BN287">
            <v>0</v>
          </cell>
          <cell r="BO287">
            <v>3013364</v>
          </cell>
          <cell r="BP287">
            <v>2764554</v>
          </cell>
          <cell r="BQ287">
            <v>248810</v>
          </cell>
          <cell r="BR287">
            <v>0</v>
          </cell>
          <cell r="BS287">
            <v>3013364</v>
          </cell>
        </row>
        <row r="288">
          <cell r="B288" t="str">
            <v>77400</v>
          </cell>
          <cell r="C288" t="str">
            <v>REP. INDONESIA</v>
          </cell>
          <cell r="D288" t="str">
            <v>MIN OF AGRICL &amp; FOREST, TOKYO</v>
          </cell>
          <cell r="E288" t="str">
            <v>3</v>
          </cell>
          <cell r="F288" t="str">
            <v>JAPAN</v>
          </cell>
          <cell r="G288" t="str">
            <v>JPY</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3601192</v>
          </cell>
          <cell r="AO288">
            <v>432143</v>
          </cell>
          <cell r="AP288">
            <v>0</v>
          </cell>
          <cell r="AQ288">
            <v>4033335</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3601192</v>
          </cell>
          <cell r="BM288">
            <v>432143</v>
          </cell>
          <cell r="BN288">
            <v>0</v>
          </cell>
          <cell r="BO288">
            <v>4033335</v>
          </cell>
          <cell r="BP288">
            <v>3601192</v>
          </cell>
          <cell r="BQ288">
            <v>432143</v>
          </cell>
          <cell r="BR288">
            <v>0</v>
          </cell>
          <cell r="BS288">
            <v>4033335</v>
          </cell>
        </row>
        <row r="289">
          <cell r="B289" t="str">
            <v>78014</v>
          </cell>
          <cell r="C289" t="str">
            <v>REP. INDONESIA</v>
          </cell>
          <cell r="D289" t="str">
            <v>MIN OF AGRICL &amp; FOREST, TOKYO</v>
          </cell>
          <cell r="E289" t="str">
            <v>3</v>
          </cell>
          <cell r="F289" t="str">
            <v>JAPAN</v>
          </cell>
          <cell r="G289" t="str">
            <v>JPY</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3301821</v>
          </cell>
          <cell r="BE289">
            <v>990546</v>
          </cell>
          <cell r="BF289">
            <v>0</v>
          </cell>
          <cell r="BG289">
            <v>4292367</v>
          </cell>
          <cell r="BH289">
            <v>0</v>
          </cell>
          <cell r="BI289">
            <v>0</v>
          </cell>
          <cell r="BJ289">
            <v>0</v>
          </cell>
          <cell r="BK289">
            <v>0</v>
          </cell>
          <cell r="BL289">
            <v>3301821</v>
          </cell>
          <cell r="BM289">
            <v>990546</v>
          </cell>
          <cell r="BN289">
            <v>0</v>
          </cell>
          <cell r="BO289">
            <v>4292367</v>
          </cell>
          <cell r="BP289">
            <v>3301821</v>
          </cell>
          <cell r="BQ289">
            <v>990546</v>
          </cell>
          <cell r="BR289">
            <v>0</v>
          </cell>
          <cell r="BS289">
            <v>4292367</v>
          </cell>
        </row>
        <row r="290">
          <cell r="B290" t="str">
            <v>78015</v>
          </cell>
          <cell r="C290" t="str">
            <v>REP. INDONESIA</v>
          </cell>
          <cell r="D290" t="str">
            <v>MIN OF AGRICL &amp; FOREST, TOKYO</v>
          </cell>
          <cell r="E290" t="str">
            <v>3</v>
          </cell>
          <cell r="F290" t="str">
            <v>JAPAN</v>
          </cell>
          <cell r="G290" t="str">
            <v>JPY</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3300834</v>
          </cell>
          <cell r="AG290">
            <v>1089275</v>
          </cell>
          <cell r="AH290">
            <v>0</v>
          </cell>
          <cell r="AI290">
            <v>4390109</v>
          </cell>
          <cell r="AJ290">
            <v>3300834</v>
          </cell>
          <cell r="AK290">
            <v>1089275</v>
          </cell>
          <cell r="AL290">
            <v>0</v>
          </cell>
          <cell r="AM290">
            <v>4390109</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3300834</v>
          </cell>
          <cell r="BQ290">
            <v>1089275</v>
          </cell>
          <cell r="BR290">
            <v>0</v>
          </cell>
          <cell r="BS290">
            <v>4390109</v>
          </cell>
        </row>
        <row r="291">
          <cell r="B291" t="str">
            <v>78300</v>
          </cell>
          <cell r="C291" t="str">
            <v>REP. INDONESIA</v>
          </cell>
          <cell r="D291" t="str">
            <v>MIN OF AGRICL &amp; FOREST, TOKYO</v>
          </cell>
          <cell r="E291" t="str">
            <v>3</v>
          </cell>
          <cell r="F291" t="str">
            <v>JAPAN</v>
          </cell>
          <cell r="G291" t="str">
            <v>JPY</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3539997</v>
          </cell>
          <cell r="AC291">
            <v>1061999</v>
          </cell>
          <cell r="AD291">
            <v>0</v>
          </cell>
          <cell r="AE291">
            <v>4601996</v>
          </cell>
          <cell r="AF291">
            <v>0</v>
          </cell>
          <cell r="AG291">
            <v>0</v>
          </cell>
          <cell r="AH291">
            <v>0</v>
          </cell>
          <cell r="AI291">
            <v>0</v>
          </cell>
          <cell r="AJ291">
            <v>3539997</v>
          </cell>
          <cell r="AK291">
            <v>1061999</v>
          </cell>
          <cell r="AL291">
            <v>0</v>
          </cell>
          <cell r="AM291">
            <v>4601996</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3539997</v>
          </cell>
          <cell r="BQ291">
            <v>1061999</v>
          </cell>
          <cell r="BR291">
            <v>0</v>
          </cell>
          <cell r="BS291">
            <v>4601996</v>
          </cell>
        </row>
        <row r="292">
          <cell r="B292" t="str">
            <v>86607</v>
          </cell>
          <cell r="C292" t="str">
            <v>REP. INDONESIA</v>
          </cell>
          <cell r="D292" t="str">
            <v>O.E.C.F, TOKYO</v>
          </cell>
          <cell r="E292" t="str">
            <v>3</v>
          </cell>
          <cell r="F292" t="str">
            <v>JAPAN</v>
          </cell>
          <cell r="G292" t="str">
            <v>JPY</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2686</v>
          </cell>
          <cell r="AD292">
            <v>0</v>
          </cell>
          <cell r="AE292">
            <v>2686</v>
          </cell>
          <cell r="AF292">
            <v>0</v>
          </cell>
          <cell r="AG292">
            <v>0</v>
          </cell>
          <cell r="AH292">
            <v>0</v>
          </cell>
          <cell r="AI292">
            <v>0</v>
          </cell>
          <cell r="AJ292">
            <v>0</v>
          </cell>
          <cell r="AK292">
            <v>2686</v>
          </cell>
          <cell r="AL292">
            <v>0</v>
          </cell>
          <cell r="AM292">
            <v>2686</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2716</v>
          </cell>
          <cell r="BF292">
            <v>0</v>
          </cell>
          <cell r="BG292">
            <v>2716</v>
          </cell>
          <cell r="BH292">
            <v>0</v>
          </cell>
          <cell r="BI292">
            <v>0</v>
          </cell>
          <cell r="BJ292">
            <v>0</v>
          </cell>
          <cell r="BK292">
            <v>0</v>
          </cell>
          <cell r="BL292">
            <v>0</v>
          </cell>
          <cell r="BM292">
            <v>2716</v>
          </cell>
          <cell r="BN292">
            <v>0</v>
          </cell>
          <cell r="BO292">
            <v>2716</v>
          </cell>
          <cell r="BP292">
            <v>0</v>
          </cell>
          <cell r="BQ292">
            <v>5402</v>
          </cell>
          <cell r="BR292">
            <v>0</v>
          </cell>
          <cell r="BS292">
            <v>5402</v>
          </cell>
        </row>
        <row r="293">
          <cell r="B293" t="str">
            <v>86653</v>
          </cell>
          <cell r="C293" t="str">
            <v>REP. INDONESIA</v>
          </cell>
          <cell r="D293" t="str">
            <v>O.E.C.F, TOKYO</v>
          </cell>
          <cell r="E293" t="str">
            <v>3</v>
          </cell>
          <cell r="F293" t="str">
            <v>JAPAN</v>
          </cell>
          <cell r="G293" t="str">
            <v>JPY</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3545</v>
          </cell>
          <cell r="AH293">
            <v>0</v>
          </cell>
          <cell r="AI293">
            <v>3545</v>
          </cell>
          <cell r="AJ293">
            <v>0</v>
          </cell>
          <cell r="AK293">
            <v>3545</v>
          </cell>
          <cell r="AL293">
            <v>0</v>
          </cell>
          <cell r="AM293">
            <v>3545</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3545</v>
          </cell>
          <cell r="BJ293">
            <v>0</v>
          </cell>
          <cell r="BK293">
            <v>3545</v>
          </cell>
          <cell r="BL293">
            <v>0</v>
          </cell>
          <cell r="BM293">
            <v>3545</v>
          </cell>
          <cell r="BN293">
            <v>0</v>
          </cell>
          <cell r="BO293">
            <v>3545</v>
          </cell>
          <cell r="BP293">
            <v>0</v>
          </cell>
          <cell r="BQ293">
            <v>7090</v>
          </cell>
          <cell r="BR293">
            <v>0</v>
          </cell>
          <cell r="BS293">
            <v>7090</v>
          </cell>
        </row>
        <row r="294">
          <cell r="B294" t="str">
            <v>86638</v>
          </cell>
          <cell r="C294" t="str">
            <v>REP. INDONESIA</v>
          </cell>
          <cell r="D294" t="str">
            <v>O.E.C.F, TOKYO</v>
          </cell>
          <cell r="E294" t="str">
            <v>3</v>
          </cell>
          <cell r="F294" t="str">
            <v>JAPAN</v>
          </cell>
          <cell r="G294" t="str">
            <v>JPY</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3613</v>
          </cell>
          <cell r="AH294">
            <v>0</v>
          </cell>
          <cell r="AI294">
            <v>3613</v>
          </cell>
          <cell r="AJ294">
            <v>0</v>
          </cell>
          <cell r="AK294">
            <v>3613</v>
          </cell>
          <cell r="AL294">
            <v>0</v>
          </cell>
          <cell r="AM294">
            <v>3613</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3613</v>
          </cell>
          <cell r="BJ294">
            <v>0</v>
          </cell>
          <cell r="BK294">
            <v>3613</v>
          </cell>
          <cell r="BL294">
            <v>0</v>
          </cell>
          <cell r="BM294">
            <v>3613</v>
          </cell>
          <cell r="BN294">
            <v>0</v>
          </cell>
          <cell r="BO294">
            <v>3613</v>
          </cell>
          <cell r="BP294">
            <v>0</v>
          </cell>
          <cell r="BQ294">
            <v>7226</v>
          </cell>
          <cell r="BR294">
            <v>0</v>
          </cell>
          <cell r="BS294">
            <v>7226</v>
          </cell>
        </row>
        <row r="295">
          <cell r="B295" t="str">
            <v>86650</v>
          </cell>
          <cell r="C295" t="str">
            <v>REP. INDONESIA</v>
          </cell>
          <cell r="D295" t="str">
            <v>O.E.C.F, TOKYO</v>
          </cell>
          <cell r="E295" t="str">
            <v>3</v>
          </cell>
          <cell r="F295" t="str">
            <v>JAPAN</v>
          </cell>
          <cell r="G295" t="str">
            <v>JPY</v>
          </cell>
          <cell r="H295">
            <v>0</v>
          </cell>
          <cell r="I295">
            <v>3847</v>
          </cell>
          <cell r="J295">
            <v>0</v>
          </cell>
          <cell r="K295">
            <v>3847</v>
          </cell>
          <cell r="L295">
            <v>0</v>
          </cell>
          <cell r="M295">
            <v>0</v>
          </cell>
          <cell r="N295">
            <v>0</v>
          </cell>
          <cell r="O295">
            <v>0</v>
          </cell>
          <cell r="P295">
            <v>0</v>
          </cell>
          <cell r="Q295">
            <v>0</v>
          </cell>
          <cell r="R295">
            <v>0</v>
          </cell>
          <cell r="S295">
            <v>0</v>
          </cell>
          <cell r="T295">
            <v>0</v>
          </cell>
          <cell r="U295">
            <v>3847</v>
          </cell>
          <cell r="V295">
            <v>0</v>
          </cell>
          <cell r="W295">
            <v>3847</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3805</v>
          </cell>
          <cell r="AP295">
            <v>0</v>
          </cell>
          <cell r="AQ295">
            <v>3805</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3805</v>
          </cell>
          <cell r="BN295">
            <v>0</v>
          </cell>
          <cell r="BO295">
            <v>3805</v>
          </cell>
          <cell r="BP295">
            <v>0</v>
          </cell>
          <cell r="BQ295">
            <v>7652</v>
          </cell>
          <cell r="BR295">
            <v>0</v>
          </cell>
          <cell r="BS295">
            <v>7652</v>
          </cell>
        </row>
        <row r="296">
          <cell r="B296" t="str">
            <v>86618</v>
          </cell>
          <cell r="C296" t="str">
            <v>REP. INDONESIA</v>
          </cell>
          <cell r="D296" t="str">
            <v>O.E.C.F, TOKYO</v>
          </cell>
          <cell r="E296" t="str">
            <v>3</v>
          </cell>
          <cell r="F296" t="str">
            <v>JAPAN</v>
          </cell>
          <cell r="G296" t="str">
            <v>JPY</v>
          </cell>
          <cell r="H296">
            <v>0</v>
          </cell>
          <cell r="I296">
            <v>5634</v>
          </cell>
          <cell r="J296">
            <v>0</v>
          </cell>
          <cell r="K296">
            <v>5634</v>
          </cell>
          <cell r="L296">
            <v>0</v>
          </cell>
          <cell r="M296">
            <v>0</v>
          </cell>
          <cell r="N296">
            <v>0</v>
          </cell>
          <cell r="O296">
            <v>0</v>
          </cell>
          <cell r="P296">
            <v>0</v>
          </cell>
          <cell r="Q296">
            <v>0</v>
          </cell>
          <cell r="R296">
            <v>0</v>
          </cell>
          <cell r="S296">
            <v>0</v>
          </cell>
          <cell r="T296">
            <v>0</v>
          </cell>
          <cell r="U296">
            <v>5634</v>
          </cell>
          <cell r="V296">
            <v>0</v>
          </cell>
          <cell r="W296">
            <v>5634</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5573</v>
          </cell>
          <cell r="AP296">
            <v>0</v>
          </cell>
          <cell r="AQ296">
            <v>5573</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5573</v>
          </cell>
          <cell r="BN296">
            <v>0</v>
          </cell>
          <cell r="BO296">
            <v>5573</v>
          </cell>
          <cell r="BP296">
            <v>0</v>
          </cell>
          <cell r="BQ296">
            <v>11207</v>
          </cell>
          <cell r="BR296">
            <v>0</v>
          </cell>
          <cell r="BS296">
            <v>11207</v>
          </cell>
        </row>
        <row r="297">
          <cell r="B297" t="str">
            <v>86619</v>
          </cell>
          <cell r="C297" t="str">
            <v>REP. INDONESIA</v>
          </cell>
          <cell r="D297" t="str">
            <v>O.E.C.F, TOKYO</v>
          </cell>
          <cell r="E297" t="str">
            <v>3</v>
          </cell>
          <cell r="F297" t="str">
            <v>JAPAN</v>
          </cell>
          <cell r="G297" t="str">
            <v>JPY</v>
          </cell>
          <cell r="H297">
            <v>0</v>
          </cell>
          <cell r="I297">
            <v>5741</v>
          </cell>
          <cell r="J297">
            <v>0</v>
          </cell>
          <cell r="K297">
            <v>5741</v>
          </cell>
          <cell r="L297">
            <v>0</v>
          </cell>
          <cell r="M297">
            <v>0</v>
          </cell>
          <cell r="N297">
            <v>0</v>
          </cell>
          <cell r="O297">
            <v>0</v>
          </cell>
          <cell r="P297">
            <v>0</v>
          </cell>
          <cell r="Q297">
            <v>0</v>
          </cell>
          <cell r="R297">
            <v>0</v>
          </cell>
          <cell r="S297">
            <v>0</v>
          </cell>
          <cell r="T297">
            <v>0</v>
          </cell>
          <cell r="U297">
            <v>5741</v>
          </cell>
          <cell r="V297">
            <v>0</v>
          </cell>
          <cell r="W297">
            <v>5741</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5679</v>
          </cell>
          <cell r="AP297">
            <v>0</v>
          </cell>
          <cell r="AQ297">
            <v>5679</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5679</v>
          </cell>
          <cell r="BN297">
            <v>0</v>
          </cell>
          <cell r="BO297">
            <v>5679</v>
          </cell>
          <cell r="BP297">
            <v>0</v>
          </cell>
          <cell r="BQ297">
            <v>11420</v>
          </cell>
          <cell r="BR297">
            <v>0</v>
          </cell>
          <cell r="BS297">
            <v>11420</v>
          </cell>
        </row>
        <row r="298">
          <cell r="B298" t="str">
            <v>86654</v>
          </cell>
          <cell r="C298" t="str">
            <v>REP. INDONESIA</v>
          </cell>
          <cell r="D298" t="str">
            <v>O.E.C.F, TOKYO</v>
          </cell>
          <cell r="E298" t="str">
            <v>3</v>
          </cell>
          <cell r="F298" t="str">
            <v>JAPAN</v>
          </cell>
          <cell r="G298" t="str">
            <v>JPY</v>
          </cell>
          <cell r="H298">
            <v>0</v>
          </cell>
          <cell r="I298">
            <v>7513</v>
          </cell>
          <cell r="J298">
            <v>0</v>
          </cell>
          <cell r="K298">
            <v>7513</v>
          </cell>
          <cell r="L298">
            <v>0</v>
          </cell>
          <cell r="M298">
            <v>0</v>
          </cell>
          <cell r="N298">
            <v>0</v>
          </cell>
          <cell r="O298">
            <v>0</v>
          </cell>
          <cell r="P298">
            <v>0</v>
          </cell>
          <cell r="Q298">
            <v>0</v>
          </cell>
          <cell r="R298">
            <v>0</v>
          </cell>
          <cell r="S298">
            <v>0</v>
          </cell>
          <cell r="T298">
            <v>0</v>
          </cell>
          <cell r="U298">
            <v>7513</v>
          </cell>
          <cell r="V298">
            <v>0</v>
          </cell>
          <cell r="W298">
            <v>7513</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7431</v>
          </cell>
          <cell r="AP298">
            <v>0</v>
          </cell>
          <cell r="AQ298">
            <v>7431</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7431</v>
          </cell>
          <cell r="BN298">
            <v>0</v>
          </cell>
          <cell r="BO298">
            <v>7431</v>
          </cell>
          <cell r="BP298">
            <v>0</v>
          </cell>
          <cell r="BQ298">
            <v>14944</v>
          </cell>
          <cell r="BR298">
            <v>0</v>
          </cell>
          <cell r="BS298">
            <v>14944</v>
          </cell>
        </row>
        <row r="299">
          <cell r="B299" t="str">
            <v>86617</v>
          </cell>
          <cell r="C299" t="str">
            <v>REP. INDONESIA</v>
          </cell>
          <cell r="D299" t="str">
            <v>O.E.C.F, TOKYO</v>
          </cell>
          <cell r="E299" t="str">
            <v>3</v>
          </cell>
          <cell r="F299" t="str">
            <v>JAPAN</v>
          </cell>
          <cell r="G299" t="str">
            <v>JPY</v>
          </cell>
          <cell r="H299">
            <v>0</v>
          </cell>
          <cell r="I299">
            <v>8216</v>
          </cell>
          <cell r="J299">
            <v>0</v>
          </cell>
          <cell r="K299">
            <v>8216</v>
          </cell>
          <cell r="L299">
            <v>0</v>
          </cell>
          <cell r="M299">
            <v>0</v>
          </cell>
          <cell r="N299">
            <v>0</v>
          </cell>
          <cell r="O299">
            <v>0</v>
          </cell>
          <cell r="P299">
            <v>0</v>
          </cell>
          <cell r="Q299">
            <v>0</v>
          </cell>
          <cell r="R299">
            <v>0</v>
          </cell>
          <cell r="S299">
            <v>0</v>
          </cell>
          <cell r="T299">
            <v>0</v>
          </cell>
          <cell r="U299">
            <v>8216</v>
          </cell>
          <cell r="V299">
            <v>0</v>
          </cell>
          <cell r="W299">
            <v>8216</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8126</v>
          </cell>
          <cell r="AP299">
            <v>0</v>
          </cell>
          <cell r="AQ299">
            <v>8126</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8126</v>
          </cell>
          <cell r="BN299">
            <v>0</v>
          </cell>
          <cell r="BO299">
            <v>8126</v>
          </cell>
          <cell r="BP299">
            <v>0</v>
          </cell>
          <cell r="BQ299">
            <v>16342</v>
          </cell>
          <cell r="BR299">
            <v>0</v>
          </cell>
          <cell r="BS299">
            <v>16342</v>
          </cell>
        </row>
        <row r="300">
          <cell r="B300" t="str">
            <v>86620</v>
          </cell>
          <cell r="C300" t="str">
            <v>REP. INDONESIA</v>
          </cell>
          <cell r="D300" t="str">
            <v>O.E.C.F, TOKYO</v>
          </cell>
          <cell r="E300" t="str">
            <v>3</v>
          </cell>
          <cell r="F300" t="str">
            <v>JAPAN</v>
          </cell>
          <cell r="G300" t="str">
            <v>JPY</v>
          </cell>
          <cell r="H300">
            <v>0</v>
          </cell>
          <cell r="I300">
            <v>9404</v>
          </cell>
          <cell r="J300">
            <v>0</v>
          </cell>
          <cell r="K300">
            <v>9404</v>
          </cell>
          <cell r="L300">
            <v>0</v>
          </cell>
          <cell r="M300">
            <v>0</v>
          </cell>
          <cell r="N300">
            <v>0</v>
          </cell>
          <cell r="O300">
            <v>0</v>
          </cell>
          <cell r="P300">
            <v>0</v>
          </cell>
          <cell r="Q300">
            <v>0</v>
          </cell>
          <cell r="R300">
            <v>0</v>
          </cell>
          <cell r="S300">
            <v>0</v>
          </cell>
          <cell r="T300">
            <v>0</v>
          </cell>
          <cell r="U300">
            <v>9404</v>
          </cell>
          <cell r="V300">
            <v>0</v>
          </cell>
          <cell r="W300">
            <v>9404</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9302</v>
          </cell>
          <cell r="AP300">
            <v>0</v>
          </cell>
          <cell r="AQ300">
            <v>9302</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9302</v>
          </cell>
          <cell r="BN300">
            <v>0</v>
          </cell>
          <cell r="BO300">
            <v>9302</v>
          </cell>
          <cell r="BP300">
            <v>0</v>
          </cell>
          <cell r="BQ300">
            <v>18706</v>
          </cell>
          <cell r="BR300">
            <v>0</v>
          </cell>
          <cell r="BS300">
            <v>18706</v>
          </cell>
        </row>
        <row r="301">
          <cell r="B301" t="str">
            <v>86614</v>
          </cell>
          <cell r="C301" t="str">
            <v>REP. INDONESIA</v>
          </cell>
          <cell r="D301" t="str">
            <v>O.E.C.F, TOKYO</v>
          </cell>
          <cell r="E301" t="str">
            <v>3</v>
          </cell>
          <cell r="F301" t="str">
            <v>JAPAN</v>
          </cell>
          <cell r="G301" t="str">
            <v>JPY</v>
          </cell>
          <cell r="H301">
            <v>0</v>
          </cell>
          <cell r="I301">
            <v>9651</v>
          </cell>
          <cell r="J301">
            <v>0</v>
          </cell>
          <cell r="K301">
            <v>9651</v>
          </cell>
          <cell r="L301">
            <v>0</v>
          </cell>
          <cell r="M301">
            <v>0</v>
          </cell>
          <cell r="N301">
            <v>0</v>
          </cell>
          <cell r="O301">
            <v>0</v>
          </cell>
          <cell r="P301">
            <v>0</v>
          </cell>
          <cell r="Q301">
            <v>0</v>
          </cell>
          <cell r="R301">
            <v>0</v>
          </cell>
          <cell r="S301">
            <v>0</v>
          </cell>
          <cell r="T301">
            <v>0</v>
          </cell>
          <cell r="U301">
            <v>9651</v>
          </cell>
          <cell r="V301">
            <v>0</v>
          </cell>
          <cell r="W301">
            <v>9651</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9546</v>
          </cell>
          <cell r="AP301">
            <v>0</v>
          </cell>
          <cell r="AQ301">
            <v>9546</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9546</v>
          </cell>
          <cell r="BN301">
            <v>0</v>
          </cell>
          <cell r="BO301">
            <v>9546</v>
          </cell>
          <cell r="BP301">
            <v>0</v>
          </cell>
          <cell r="BQ301">
            <v>19197</v>
          </cell>
          <cell r="BR301">
            <v>0</v>
          </cell>
          <cell r="BS301">
            <v>19197</v>
          </cell>
        </row>
        <row r="302">
          <cell r="B302" t="str">
            <v>86600</v>
          </cell>
          <cell r="C302" t="str">
            <v>REP. INDONESIA</v>
          </cell>
          <cell r="D302" t="str">
            <v>O.E.C.F, TOKYO</v>
          </cell>
          <cell r="E302" t="str">
            <v>3</v>
          </cell>
          <cell r="F302" t="str">
            <v>JAPAN</v>
          </cell>
          <cell r="G302" t="str">
            <v>JPY</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10216</v>
          </cell>
          <cell r="AH302">
            <v>0</v>
          </cell>
          <cell r="AI302">
            <v>10216</v>
          </cell>
          <cell r="AJ302">
            <v>0</v>
          </cell>
          <cell r="AK302">
            <v>10216</v>
          </cell>
          <cell r="AL302">
            <v>0</v>
          </cell>
          <cell r="AM302">
            <v>10216</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10216</v>
          </cell>
          <cell r="BJ302">
            <v>0</v>
          </cell>
          <cell r="BK302">
            <v>10216</v>
          </cell>
          <cell r="BL302">
            <v>0</v>
          </cell>
          <cell r="BM302">
            <v>10216</v>
          </cell>
          <cell r="BN302">
            <v>0</v>
          </cell>
          <cell r="BO302">
            <v>10216</v>
          </cell>
          <cell r="BP302">
            <v>0</v>
          </cell>
          <cell r="BQ302">
            <v>20432</v>
          </cell>
          <cell r="BR302">
            <v>0</v>
          </cell>
          <cell r="BS302">
            <v>20432</v>
          </cell>
        </row>
        <row r="303">
          <cell r="B303" t="str">
            <v>86615</v>
          </cell>
          <cell r="C303" t="str">
            <v>REP. INDONESIA</v>
          </cell>
          <cell r="D303" t="str">
            <v>O.E.C.F, TOKYO</v>
          </cell>
          <cell r="E303" t="str">
            <v>3</v>
          </cell>
          <cell r="F303" t="str">
            <v>JAPAN</v>
          </cell>
          <cell r="G303" t="str">
            <v>JPY</v>
          </cell>
          <cell r="H303">
            <v>0</v>
          </cell>
          <cell r="I303">
            <v>11856</v>
          </cell>
          <cell r="J303">
            <v>0</v>
          </cell>
          <cell r="K303">
            <v>11856</v>
          </cell>
          <cell r="L303">
            <v>0</v>
          </cell>
          <cell r="M303">
            <v>0</v>
          </cell>
          <cell r="N303">
            <v>0</v>
          </cell>
          <cell r="O303">
            <v>0</v>
          </cell>
          <cell r="P303">
            <v>0</v>
          </cell>
          <cell r="Q303">
            <v>0</v>
          </cell>
          <cell r="R303">
            <v>0</v>
          </cell>
          <cell r="S303">
            <v>0</v>
          </cell>
          <cell r="T303">
            <v>0</v>
          </cell>
          <cell r="U303">
            <v>11856</v>
          </cell>
          <cell r="V303">
            <v>0</v>
          </cell>
          <cell r="W303">
            <v>11856</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11727</v>
          </cell>
          <cell r="AP303">
            <v>0</v>
          </cell>
          <cell r="AQ303">
            <v>11727</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11727</v>
          </cell>
          <cell r="BN303">
            <v>0</v>
          </cell>
          <cell r="BO303">
            <v>11727</v>
          </cell>
          <cell r="BP303">
            <v>0</v>
          </cell>
          <cell r="BQ303">
            <v>23583</v>
          </cell>
          <cell r="BR303">
            <v>0</v>
          </cell>
          <cell r="BS303">
            <v>23583</v>
          </cell>
        </row>
        <row r="304">
          <cell r="B304" t="str">
            <v>86652</v>
          </cell>
          <cell r="C304" t="str">
            <v>REP. INDONESIA</v>
          </cell>
          <cell r="D304" t="str">
            <v>O.E.C.F, TOKYO</v>
          </cell>
          <cell r="E304" t="str">
            <v>3</v>
          </cell>
          <cell r="F304" t="str">
            <v>JAPAN</v>
          </cell>
          <cell r="G304" t="str">
            <v>JPY</v>
          </cell>
          <cell r="H304">
            <v>0</v>
          </cell>
          <cell r="I304">
            <v>12366</v>
          </cell>
          <cell r="J304">
            <v>0</v>
          </cell>
          <cell r="K304">
            <v>12366</v>
          </cell>
          <cell r="L304">
            <v>0</v>
          </cell>
          <cell r="M304">
            <v>0</v>
          </cell>
          <cell r="N304">
            <v>0</v>
          </cell>
          <cell r="O304">
            <v>0</v>
          </cell>
          <cell r="P304">
            <v>0</v>
          </cell>
          <cell r="Q304">
            <v>0</v>
          </cell>
          <cell r="R304">
            <v>0</v>
          </cell>
          <cell r="S304">
            <v>0</v>
          </cell>
          <cell r="T304">
            <v>0</v>
          </cell>
          <cell r="U304">
            <v>12366</v>
          </cell>
          <cell r="V304">
            <v>0</v>
          </cell>
          <cell r="W304">
            <v>12366</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12232</v>
          </cell>
          <cell r="AP304">
            <v>0</v>
          </cell>
          <cell r="AQ304">
            <v>12232</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12232</v>
          </cell>
          <cell r="BN304">
            <v>0</v>
          </cell>
          <cell r="BO304">
            <v>12232</v>
          </cell>
          <cell r="BP304">
            <v>0</v>
          </cell>
          <cell r="BQ304">
            <v>24598</v>
          </cell>
          <cell r="BR304">
            <v>0</v>
          </cell>
          <cell r="BS304">
            <v>24598</v>
          </cell>
        </row>
        <row r="305">
          <cell r="B305" t="str">
            <v>86616</v>
          </cell>
          <cell r="C305" t="str">
            <v>REP. INDONESIA</v>
          </cell>
          <cell r="D305" t="str">
            <v>O.E.C.F, TOKYO</v>
          </cell>
          <cell r="E305" t="str">
            <v>3</v>
          </cell>
          <cell r="F305" t="str">
            <v>JAPAN</v>
          </cell>
          <cell r="G305" t="str">
            <v>JPY</v>
          </cell>
          <cell r="H305">
            <v>0</v>
          </cell>
          <cell r="I305">
            <v>13136</v>
          </cell>
          <cell r="J305">
            <v>0</v>
          </cell>
          <cell r="K305">
            <v>13136</v>
          </cell>
          <cell r="L305">
            <v>0</v>
          </cell>
          <cell r="M305">
            <v>0</v>
          </cell>
          <cell r="N305">
            <v>0</v>
          </cell>
          <cell r="O305">
            <v>0</v>
          </cell>
          <cell r="P305">
            <v>0</v>
          </cell>
          <cell r="Q305">
            <v>0</v>
          </cell>
          <cell r="R305">
            <v>0</v>
          </cell>
          <cell r="S305">
            <v>0</v>
          </cell>
          <cell r="T305">
            <v>0</v>
          </cell>
          <cell r="U305">
            <v>13136</v>
          </cell>
          <cell r="V305">
            <v>0</v>
          </cell>
          <cell r="W305">
            <v>13136</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12993</v>
          </cell>
          <cell r="AP305">
            <v>0</v>
          </cell>
          <cell r="AQ305">
            <v>12993</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12993</v>
          </cell>
          <cell r="BN305">
            <v>0</v>
          </cell>
          <cell r="BO305">
            <v>12993</v>
          </cell>
          <cell r="BP305">
            <v>0</v>
          </cell>
          <cell r="BQ305">
            <v>26129</v>
          </cell>
          <cell r="BR305">
            <v>0</v>
          </cell>
          <cell r="BS305">
            <v>26129</v>
          </cell>
        </row>
        <row r="306">
          <cell r="B306" t="str">
            <v>76829</v>
          </cell>
          <cell r="C306" t="str">
            <v>REP. INDONESIA</v>
          </cell>
          <cell r="D306" t="str">
            <v>O.E.C.F, TOKYO</v>
          </cell>
          <cell r="E306" t="str">
            <v>3</v>
          </cell>
          <cell r="F306" t="str">
            <v>JAPAN</v>
          </cell>
          <cell r="G306" t="str">
            <v>JPY</v>
          </cell>
          <cell r="H306">
            <v>0</v>
          </cell>
          <cell r="I306">
            <v>0</v>
          </cell>
          <cell r="J306">
            <v>0</v>
          </cell>
          <cell r="K306">
            <v>0</v>
          </cell>
          <cell r="L306">
            <v>14398</v>
          </cell>
          <cell r="M306">
            <v>871</v>
          </cell>
          <cell r="N306">
            <v>0</v>
          </cell>
          <cell r="O306">
            <v>15269</v>
          </cell>
          <cell r="P306">
            <v>0</v>
          </cell>
          <cell r="Q306">
            <v>0</v>
          </cell>
          <cell r="R306">
            <v>0</v>
          </cell>
          <cell r="S306">
            <v>0</v>
          </cell>
          <cell r="T306">
            <v>14398</v>
          </cell>
          <cell r="U306">
            <v>871</v>
          </cell>
          <cell r="V306">
            <v>0</v>
          </cell>
          <cell r="W306">
            <v>15269</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14398</v>
          </cell>
          <cell r="AS306">
            <v>646</v>
          </cell>
          <cell r="AT306">
            <v>0</v>
          </cell>
          <cell r="AU306">
            <v>15044</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14398</v>
          </cell>
          <cell r="BM306">
            <v>646</v>
          </cell>
          <cell r="BN306">
            <v>0</v>
          </cell>
          <cell r="BO306">
            <v>15044</v>
          </cell>
          <cell r="BP306">
            <v>28796</v>
          </cell>
          <cell r="BQ306">
            <v>1517</v>
          </cell>
          <cell r="BR306">
            <v>0</v>
          </cell>
          <cell r="BS306">
            <v>30313</v>
          </cell>
        </row>
        <row r="307">
          <cell r="B307" t="str">
            <v>86641</v>
          </cell>
          <cell r="C307" t="str">
            <v>REP. INDONESIA</v>
          </cell>
          <cell r="D307" t="str">
            <v>O.E.C.F, TOKYO</v>
          </cell>
          <cell r="E307" t="str">
            <v>3</v>
          </cell>
          <cell r="F307" t="str">
            <v>JAPAN</v>
          </cell>
          <cell r="G307" t="str">
            <v>JPY</v>
          </cell>
          <cell r="H307">
            <v>0</v>
          </cell>
          <cell r="I307">
            <v>15445</v>
          </cell>
          <cell r="J307">
            <v>0</v>
          </cell>
          <cell r="K307">
            <v>15445</v>
          </cell>
          <cell r="L307">
            <v>0</v>
          </cell>
          <cell r="M307">
            <v>0</v>
          </cell>
          <cell r="N307">
            <v>0</v>
          </cell>
          <cell r="O307">
            <v>0</v>
          </cell>
          <cell r="P307">
            <v>0</v>
          </cell>
          <cell r="Q307">
            <v>0</v>
          </cell>
          <cell r="R307">
            <v>0</v>
          </cell>
          <cell r="S307">
            <v>0</v>
          </cell>
          <cell r="T307">
            <v>0</v>
          </cell>
          <cell r="U307">
            <v>15445</v>
          </cell>
          <cell r="V307">
            <v>0</v>
          </cell>
          <cell r="W307">
            <v>15445</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15277</v>
          </cell>
          <cell r="AP307">
            <v>0</v>
          </cell>
          <cell r="AQ307">
            <v>15277</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15277</v>
          </cell>
          <cell r="BN307">
            <v>0</v>
          </cell>
          <cell r="BO307">
            <v>15277</v>
          </cell>
          <cell r="BP307">
            <v>0</v>
          </cell>
          <cell r="BQ307">
            <v>30722</v>
          </cell>
          <cell r="BR307">
            <v>0</v>
          </cell>
          <cell r="BS307">
            <v>30722</v>
          </cell>
        </row>
        <row r="308">
          <cell r="B308" t="str">
            <v>86632</v>
          </cell>
          <cell r="C308" t="str">
            <v>REP. INDONESIA</v>
          </cell>
          <cell r="D308" t="str">
            <v>O.E.C.F, TOKYO</v>
          </cell>
          <cell r="E308" t="str">
            <v>3</v>
          </cell>
          <cell r="F308" t="str">
            <v>JAPAN</v>
          </cell>
          <cell r="G308" t="str">
            <v>JPY</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16112</v>
          </cell>
          <cell r="AH308">
            <v>0</v>
          </cell>
          <cell r="AI308">
            <v>16112</v>
          </cell>
          <cell r="AJ308">
            <v>0</v>
          </cell>
          <cell r="AK308">
            <v>16112</v>
          </cell>
          <cell r="AL308">
            <v>0</v>
          </cell>
          <cell r="AM308">
            <v>16112</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16112</v>
          </cell>
          <cell r="BJ308">
            <v>0</v>
          </cell>
          <cell r="BK308">
            <v>16112</v>
          </cell>
          <cell r="BL308">
            <v>0</v>
          </cell>
          <cell r="BM308">
            <v>16112</v>
          </cell>
          <cell r="BN308">
            <v>0</v>
          </cell>
          <cell r="BO308">
            <v>16112</v>
          </cell>
          <cell r="BP308">
            <v>0</v>
          </cell>
          <cell r="BQ308">
            <v>32224</v>
          </cell>
          <cell r="BR308">
            <v>0</v>
          </cell>
          <cell r="BS308">
            <v>32224</v>
          </cell>
        </row>
        <row r="309">
          <cell r="B309" t="str">
            <v>86646</v>
          </cell>
          <cell r="C309" t="str">
            <v>REP. INDONESIA</v>
          </cell>
          <cell r="D309" t="str">
            <v>O.E.C.F, TOKYO</v>
          </cell>
          <cell r="E309" t="str">
            <v>3</v>
          </cell>
          <cell r="F309" t="str">
            <v>JAPAN</v>
          </cell>
          <cell r="G309" t="str">
            <v>JPY</v>
          </cell>
          <cell r="H309">
            <v>0</v>
          </cell>
          <cell r="I309">
            <v>17660</v>
          </cell>
          <cell r="J309">
            <v>0</v>
          </cell>
          <cell r="K309">
            <v>17660</v>
          </cell>
          <cell r="L309">
            <v>0</v>
          </cell>
          <cell r="M309">
            <v>0</v>
          </cell>
          <cell r="N309">
            <v>0</v>
          </cell>
          <cell r="O309">
            <v>0</v>
          </cell>
          <cell r="P309">
            <v>0</v>
          </cell>
          <cell r="Q309">
            <v>0</v>
          </cell>
          <cell r="R309">
            <v>0</v>
          </cell>
          <cell r="S309">
            <v>0</v>
          </cell>
          <cell r="T309">
            <v>0</v>
          </cell>
          <cell r="U309">
            <v>17660</v>
          </cell>
          <cell r="V309">
            <v>0</v>
          </cell>
          <cell r="W309">
            <v>17660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17468</v>
          </cell>
          <cell r="AP309">
            <v>0</v>
          </cell>
          <cell r="AQ309">
            <v>17468</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17468</v>
          </cell>
          <cell r="BN309">
            <v>0</v>
          </cell>
          <cell r="BO309">
            <v>17468</v>
          </cell>
          <cell r="BP309">
            <v>0</v>
          </cell>
          <cell r="BQ309">
            <v>35128</v>
          </cell>
          <cell r="BR309">
            <v>0</v>
          </cell>
          <cell r="BS309">
            <v>35128</v>
          </cell>
        </row>
        <row r="310">
          <cell r="B310" t="str">
            <v>86550</v>
          </cell>
          <cell r="C310" t="str">
            <v>REP. INDONESIA</v>
          </cell>
          <cell r="D310" t="str">
            <v>O.E.C.F, TOKYO</v>
          </cell>
          <cell r="E310" t="str">
            <v>3</v>
          </cell>
          <cell r="F310" t="str">
            <v>JAPAN</v>
          </cell>
          <cell r="G310" t="str">
            <v>JPY</v>
          </cell>
          <cell r="H310">
            <v>0</v>
          </cell>
          <cell r="I310">
            <v>0</v>
          </cell>
          <cell r="J310">
            <v>0</v>
          </cell>
          <cell r="K310">
            <v>0</v>
          </cell>
          <cell r="L310">
            <v>0</v>
          </cell>
          <cell r="M310">
            <v>0</v>
          </cell>
          <cell r="N310">
            <v>0</v>
          </cell>
          <cell r="O310">
            <v>0</v>
          </cell>
          <cell r="P310">
            <v>0</v>
          </cell>
          <cell r="Q310">
            <v>17924</v>
          </cell>
          <cell r="R310">
            <v>0</v>
          </cell>
          <cell r="S310">
            <v>17924</v>
          </cell>
          <cell r="T310">
            <v>0</v>
          </cell>
          <cell r="U310">
            <v>17924</v>
          </cell>
          <cell r="V310">
            <v>0</v>
          </cell>
          <cell r="W310">
            <v>17924</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18121</v>
          </cell>
          <cell r="AX310">
            <v>0</v>
          </cell>
          <cell r="AY310">
            <v>18121</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18121</v>
          </cell>
          <cell r="BN310">
            <v>0</v>
          </cell>
          <cell r="BO310">
            <v>18121</v>
          </cell>
          <cell r="BP310">
            <v>0</v>
          </cell>
          <cell r="BQ310">
            <v>36045</v>
          </cell>
          <cell r="BR310">
            <v>0</v>
          </cell>
          <cell r="BS310">
            <v>36045</v>
          </cell>
        </row>
        <row r="311">
          <cell r="B311" t="str">
            <v>86534</v>
          </cell>
          <cell r="C311" t="str">
            <v>REP. INDONESIA</v>
          </cell>
          <cell r="D311" t="str">
            <v>O.E.C.F, TOKYO</v>
          </cell>
          <cell r="E311" t="str">
            <v>3</v>
          </cell>
          <cell r="F311" t="str">
            <v>JAPAN</v>
          </cell>
          <cell r="G311" t="str">
            <v>JPY</v>
          </cell>
          <cell r="H311">
            <v>0</v>
          </cell>
          <cell r="I311">
            <v>0</v>
          </cell>
          <cell r="J311">
            <v>0</v>
          </cell>
          <cell r="K311">
            <v>0</v>
          </cell>
          <cell r="L311">
            <v>0</v>
          </cell>
          <cell r="M311">
            <v>0</v>
          </cell>
          <cell r="N311">
            <v>0</v>
          </cell>
          <cell r="O311">
            <v>0</v>
          </cell>
          <cell r="P311">
            <v>0</v>
          </cell>
          <cell r="Q311">
            <v>18434</v>
          </cell>
          <cell r="R311">
            <v>0</v>
          </cell>
          <cell r="S311">
            <v>18434</v>
          </cell>
          <cell r="T311">
            <v>0</v>
          </cell>
          <cell r="U311">
            <v>18434</v>
          </cell>
          <cell r="V311">
            <v>0</v>
          </cell>
          <cell r="W311">
            <v>18434</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18637</v>
          </cell>
          <cell r="AX311">
            <v>0</v>
          </cell>
          <cell r="AY311">
            <v>18637</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18637</v>
          </cell>
          <cell r="BN311">
            <v>0</v>
          </cell>
          <cell r="BO311">
            <v>18637</v>
          </cell>
          <cell r="BP311">
            <v>0</v>
          </cell>
          <cell r="BQ311">
            <v>37071</v>
          </cell>
          <cell r="BR311">
            <v>0</v>
          </cell>
          <cell r="BS311">
            <v>37071</v>
          </cell>
        </row>
        <row r="312">
          <cell r="B312" t="str">
            <v>86647</v>
          </cell>
          <cell r="C312" t="str">
            <v>REP. INDONESIA</v>
          </cell>
          <cell r="D312" t="str">
            <v>O.E.C.F, TOKYO</v>
          </cell>
          <cell r="E312" t="str">
            <v>3</v>
          </cell>
          <cell r="F312" t="str">
            <v>JAPAN</v>
          </cell>
          <cell r="G312" t="str">
            <v>JPY</v>
          </cell>
          <cell r="H312">
            <v>0</v>
          </cell>
          <cell r="I312">
            <v>19161</v>
          </cell>
          <cell r="J312">
            <v>0</v>
          </cell>
          <cell r="K312">
            <v>19161</v>
          </cell>
          <cell r="L312">
            <v>0</v>
          </cell>
          <cell r="M312">
            <v>0</v>
          </cell>
          <cell r="N312">
            <v>0</v>
          </cell>
          <cell r="O312">
            <v>0</v>
          </cell>
          <cell r="P312">
            <v>0</v>
          </cell>
          <cell r="Q312">
            <v>0</v>
          </cell>
          <cell r="R312">
            <v>0</v>
          </cell>
          <cell r="S312">
            <v>0</v>
          </cell>
          <cell r="T312">
            <v>0</v>
          </cell>
          <cell r="U312">
            <v>19161</v>
          </cell>
          <cell r="V312">
            <v>0</v>
          </cell>
          <cell r="W312">
            <v>19161</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18953</v>
          </cell>
          <cell r="AP312">
            <v>0</v>
          </cell>
          <cell r="AQ312">
            <v>18953</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18953</v>
          </cell>
          <cell r="BN312">
            <v>0</v>
          </cell>
          <cell r="BO312">
            <v>18953</v>
          </cell>
          <cell r="BP312">
            <v>0</v>
          </cell>
          <cell r="BQ312">
            <v>38114</v>
          </cell>
          <cell r="BR312">
            <v>0</v>
          </cell>
          <cell r="BS312">
            <v>38114</v>
          </cell>
        </row>
        <row r="313">
          <cell r="B313" t="str">
            <v>86643</v>
          </cell>
          <cell r="C313" t="str">
            <v>REP. INDONESIA</v>
          </cell>
          <cell r="D313" t="str">
            <v>O.E.C.F, TOKYO</v>
          </cell>
          <cell r="E313" t="str">
            <v>3</v>
          </cell>
          <cell r="F313" t="str">
            <v>JAPAN</v>
          </cell>
          <cell r="G313" t="str">
            <v>JPY</v>
          </cell>
          <cell r="H313">
            <v>0</v>
          </cell>
          <cell r="I313">
            <v>19352</v>
          </cell>
          <cell r="J313">
            <v>0</v>
          </cell>
          <cell r="K313">
            <v>19352</v>
          </cell>
          <cell r="L313">
            <v>0</v>
          </cell>
          <cell r="M313">
            <v>0</v>
          </cell>
          <cell r="N313">
            <v>0</v>
          </cell>
          <cell r="O313">
            <v>0</v>
          </cell>
          <cell r="P313">
            <v>0</v>
          </cell>
          <cell r="Q313">
            <v>0</v>
          </cell>
          <cell r="R313">
            <v>0</v>
          </cell>
          <cell r="S313">
            <v>0</v>
          </cell>
          <cell r="T313">
            <v>0</v>
          </cell>
          <cell r="U313">
            <v>19352</v>
          </cell>
          <cell r="V313">
            <v>0</v>
          </cell>
          <cell r="W313">
            <v>19352</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19142</v>
          </cell>
          <cell r="AP313">
            <v>0</v>
          </cell>
          <cell r="AQ313">
            <v>19142</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19142</v>
          </cell>
          <cell r="BN313">
            <v>0</v>
          </cell>
          <cell r="BO313">
            <v>19142</v>
          </cell>
          <cell r="BP313">
            <v>0</v>
          </cell>
          <cell r="BQ313">
            <v>38494</v>
          </cell>
          <cell r="BR313">
            <v>0</v>
          </cell>
          <cell r="BS313">
            <v>38494</v>
          </cell>
        </row>
        <row r="314">
          <cell r="B314" t="str">
            <v>77607</v>
          </cell>
          <cell r="C314" t="str">
            <v>REP. INDONESIA</v>
          </cell>
          <cell r="D314" t="str">
            <v>O.E.C.F, TOKYO</v>
          </cell>
          <cell r="E314" t="str">
            <v>3</v>
          </cell>
          <cell r="F314" t="str">
            <v>JAPAN</v>
          </cell>
          <cell r="G314" t="str">
            <v>JPY</v>
          </cell>
          <cell r="H314">
            <v>0</v>
          </cell>
          <cell r="I314">
            <v>0</v>
          </cell>
          <cell r="J314">
            <v>0</v>
          </cell>
          <cell r="K314">
            <v>0</v>
          </cell>
          <cell r="L314">
            <v>17403</v>
          </cell>
          <cell r="M314">
            <v>2413</v>
          </cell>
          <cell r="N314">
            <v>0</v>
          </cell>
          <cell r="O314">
            <v>19816</v>
          </cell>
          <cell r="P314">
            <v>0</v>
          </cell>
          <cell r="Q314">
            <v>0</v>
          </cell>
          <cell r="R314">
            <v>0</v>
          </cell>
          <cell r="S314">
            <v>0</v>
          </cell>
          <cell r="T314">
            <v>17403</v>
          </cell>
          <cell r="U314">
            <v>2413</v>
          </cell>
          <cell r="V314">
            <v>0</v>
          </cell>
          <cell r="W314">
            <v>19816</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17403</v>
          </cell>
          <cell r="AS314">
            <v>2148</v>
          </cell>
          <cell r="AT314">
            <v>0</v>
          </cell>
          <cell r="AU314">
            <v>19551</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17403</v>
          </cell>
          <cell r="BM314">
            <v>2148</v>
          </cell>
          <cell r="BN314">
            <v>0</v>
          </cell>
          <cell r="BO314">
            <v>19551</v>
          </cell>
          <cell r="BP314">
            <v>34806</v>
          </cell>
          <cell r="BQ314">
            <v>4561</v>
          </cell>
          <cell r="BR314">
            <v>0</v>
          </cell>
          <cell r="BS314">
            <v>39367</v>
          </cell>
        </row>
        <row r="315">
          <cell r="B315" t="str">
            <v>86631</v>
          </cell>
          <cell r="C315" t="str">
            <v>REP. INDONESIA</v>
          </cell>
          <cell r="D315" t="str">
            <v>O.E.C.F, TOKYO</v>
          </cell>
          <cell r="E315" t="str">
            <v>3</v>
          </cell>
          <cell r="F315" t="str">
            <v>JAPAN</v>
          </cell>
          <cell r="G315" t="str">
            <v>JPY</v>
          </cell>
          <cell r="H315">
            <v>0</v>
          </cell>
          <cell r="I315">
            <v>20844</v>
          </cell>
          <cell r="J315">
            <v>0</v>
          </cell>
          <cell r="K315">
            <v>20844</v>
          </cell>
          <cell r="L315">
            <v>0</v>
          </cell>
          <cell r="M315">
            <v>0</v>
          </cell>
          <cell r="N315">
            <v>0</v>
          </cell>
          <cell r="O315">
            <v>0</v>
          </cell>
          <cell r="P315">
            <v>0</v>
          </cell>
          <cell r="Q315">
            <v>0</v>
          </cell>
          <cell r="R315">
            <v>0</v>
          </cell>
          <cell r="S315">
            <v>0</v>
          </cell>
          <cell r="T315">
            <v>0</v>
          </cell>
          <cell r="U315">
            <v>20844</v>
          </cell>
          <cell r="V315">
            <v>0</v>
          </cell>
          <cell r="W315">
            <v>20844</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20617</v>
          </cell>
          <cell r="AP315">
            <v>0</v>
          </cell>
          <cell r="AQ315">
            <v>20617</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20617</v>
          </cell>
          <cell r="BN315">
            <v>0</v>
          </cell>
          <cell r="BO315">
            <v>20617</v>
          </cell>
          <cell r="BP315">
            <v>0</v>
          </cell>
          <cell r="BQ315">
            <v>41461</v>
          </cell>
          <cell r="BR315">
            <v>0</v>
          </cell>
          <cell r="BS315">
            <v>41461</v>
          </cell>
        </row>
        <row r="316">
          <cell r="B316" t="str">
            <v>86601</v>
          </cell>
          <cell r="C316" t="str">
            <v>REP. INDONESIA</v>
          </cell>
          <cell r="D316" t="str">
            <v>O.E.C.F, TOKYO</v>
          </cell>
          <cell r="E316" t="str">
            <v>3</v>
          </cell>
          <cell r="F316" t="str">
            <v>JAPAN</v>
          </cell>
          <cell r="G316" t="str">
            <v>JPY</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21021</v>
          </cell>
          <cell r="AH316">
            <v>0</v>
          </cell>
          <cell r="AI316">
            <v>21021</v>
          </cell>
          <cell r="AJ316">
            <v>0</v>
          </cell>
          <cell r="AK316">
            <v>21021</v>
          </cell>
          <cell r="AL316">
            <v>0</v>
          </cell>
          <cell r="AM316">
            <v>21021</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21021</v>
          </cell>
          <cell r="BJ316">
            <v>0</v>
          </cell>
          <cell r="BK316">
            <v>21021</v>
          </cell>
          <cell r="BL316">
            <v>0</v>
          </cell>
          <cell r="BM316">
            <v>21021</v>
          </cell>
          <cell r="BN316">
            <v>0</v>
          </cell>
          <cell r="BO316">
            <v>21021</v>
          </cell>
          <cell r="BP316">
            <v>0</v>
          </cell>
          <cell r="BQ316">
            <v>42042</v>
          </cell>
          <cell r="BR316">
            <v>0</v>
          </cell>
          <cell r="BS316">
            <v>42042</v>
          </cell>
        </row>
        <row r="317">
          <cell r="B317" t="str">
            <v>77615</v>
          </cell>
          <cell r="C317" t="str">
            <v>REP. INDONESIA</v>
          </cell>
          <cell r="D317" t="str">
            <v>O.E.C.F, TOKYO</v>
          </cell>
          <cell r="E317" t="str">
            <v>3</v>
          </cell>
          <cell r="F317" t="str">
            <v>JAPAN</v>
          </cell>
          <cell r="G317" t="str">
            <v>JPY</v>
          </cell>
          <cell r="H317">
            <v>0</v>
          </cell>
          <cell r="I317">
            <v>0</v>
          </cell>
          <cell r="J317">
            <v>0</v>
          </cell>
          <cell r="K317">
            <v>0</v>
          </cell>
          <cell r="L317">
            <v>21452</v>
          </cell>
          <cell r="M317">
            <v>3569</v>
          </cell>
          <cell r="N317">
            <v>0</v>
          </cell>
          <cell r="O317">
            <v>25021</v>
          </cell>
          <cell r="P317">
            <v>0</v>
          </cell>
          <cell r="Q317">
            <v>0</v>
          </cell>
          <cell r="R317">
            <v>0</v>
          </cell>
          <cell r="S317">
            <v>0</v>
          </cell>
          <cell r="T317">
            <v>21452</v>
          </cell>
          <cell r="U317">
            <v>3569</v>
          </cell>
          <cell r="V317">
            <v>0</v>
          </cell>
          <cell r="W317">
            <v>25021</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21452</v>
          </cell>
          <cell r="AS317">
            <v>3236</v>
          </cell>
          <cell r="AT317">
            <v>0</v>
          </cell>
          <cell r="AU317">
            <v>24688</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21452</v>
          </cell>
          <cell r="BM317">
            <v>3236</v>
          </cell>
          <cell r="BN317">
            <v>0</v>
          </cell>
          <cell r="BO317">
            <v>24688</v>
          </cell>
          <cell r="BP317">
            <v>42904</v>
          </cell>
          <cell r="BQ317">
            <v>6805</v>
          </cell>
          <cell r="BR317">
            <v>0</v>
          </cell>
          <cell r="BS317">
            <v>49709</v>
          </cell>
        </row>
        <row r="318">
          <cell r="B318" t="str">
            <v>86630</v>
          </cell>
          <cell r="C318" t="str">
            <v>REP. INDONESIA</v>
          </cell>
          <cell r="D318" t="str">
            <v>O.E.C.F, TOKYO</v>
          </cell>
          <cell r="E318" t="str">
            <v>3</v>
          </cell>
          <cell r="F318" t="str">
            <v>JAPAN</v>
          </cell>
          <cell r="G318" t="str">
            <v>JPY</v>
          </cell>
          <cell r="H318">
            <v>0</v>
          </cell>
          <cell r="I318">
            <v>25839</v>
          </cell>
          <cell r="J318">
            <v>0</v>
          </cell>
          <cell r="K318">
            <v>25839</v>
          </cell>
          <cell r="L318">
            <v>0</v>
          </cell>
          <cell r="M318">
            <v>0</v>
          </cell>
          <cell r="N318">
            <v>0</v>
          </cell>
          <cell r="O318">
            <v>0</v>
          </cell>
          <cell r="P318">
            <v>0</v>
          </cell>
          <cell r="Q318">
            <v>0</v>
          </cell>
          <cell r="R318">
            <v>0</v>
          </cell>
          <cell r="S318">
            <v>0</v>
          </cell>
          <cell r="T318">
            <v>0</v>
          </cell>
          <cell r="U318">
            <v>25839</v>
          </cell>
          <cell r="V318">
            <v>0</v>
          </cell>
          <cell r="W318">
            <v>25839</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25558</v>
          </cell>
          <cell r="AP318">
            <v>0</v>
          </cell>
          <cell r="AQ318">
            <v>25558</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25558</v>
          </cell>
          <cell r="BN318">
            <v>0</v>
          </cell>
          <cell r="BO318">
            <v>25558</v>
          </cell>
          <cell r="BP318">
            <v>0</v>
          </cell>
          <cell r="BQ318">
            <v>51397</v>
          </cell>
          <cell r="BR318">
            <v>0</v>
          </cell>
          <cell r="BS318">
            <v>51397</v>
          </cell>
        </row>
        <row r="319">
          <cell r="B319" t="str">
            <v>86609</v>
          </cell>
          <cell r="C319" t="str">
            <v>REP. INDONESIA</v>
          </cell>
          <cell r="D319" t="str">
            <v>O.E.C.F, TOKYO</v>
          </cell>
          <cell r="E319" t="str">
            <v>3</v>
          </cell>
          <cell r="F319" t="str">
            <v>JAPAN</v>
          </cell>
          <cell r="G319" t="str">
            <v>JPY</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26898</v>
          </cell>
          <cell r="AD319">
            <v>0</v>
          </cell>
          <cell r="AE319">
            <v>26898</v>
          </cell>
          <cell r="AF319">
            <v>0</v>
          </cell>
          <cell r="AG319">
            <v>0</v>
          </cell>
          <cell r="AH319">
            <v>0</v>
          </cell>
          <cell r="AI319">
            <v>0</v>
          </cell>
          <cell r="AJ319">
            <v>0</v>
          </cell>
          <cell r="AK319">
            <v>26898</v>
          </cell>
          <cell r="AL319">
            <v>0</v>
          </cell>
          <cell r="AM319">
            <v>26898</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27193</v>
          </cell>
          <cell r="BF319">
            <v>0</v>
          </cell>
          <cell r="BG319">
            <v>27193</v>
          </cell>
          <cell r="BH319">
            <v>0</v>
          </cell>
          <cell r="BI319">
            <v>0</v>
          </cell>
          <cell r="BJ319">
            <v>0</v>
          </cell>
          <cell r="BK319">
            <v>0</v>
          </cell>
          <cell r="BL319">
            <v>0</v>
          </cell>
          <cell r="BM319">
            <v>27193</v>
          </cell>
          <cell r="BN319">
            <v>0</v>
          </cell>
          <cell r="BO319">
            <v>27193</v>
          </cell>
          <cell r="BP319">
            <v>0</v>
          </cell>
          <cell r="BQ319">
            <v>54091</v>
          </cell>
          <cell r="BR319">
            <v>0</v>
          </cell>
          <cell r="BS319">
            <v>54091</v>
          </cell>
        </row>
        <row r="320">
          <cell r="B320" t="str">
            <v>79319</v>
          </cell>
          <cell r="C320" t="str">
            <v>REP. INDONESIA</v>
          </cell>
          <cell r="D320" t="str">
            <v>O.E.C.F, TOKYO</v>
          </cell>
          <cell r="E320" t="str">
            <v>3</v>
          </cell>
          <cell r="F320" t="str">
            <v>JAPAN</v>
          </cell>
          <cell r="G320" t="str">
            <v>JPY</v>
          </cell>
          <cell r="H320">
            <v>0</v>
          </cell>
          <cell r="I320">
            <v>0</v>
          </cell>
          <cell r="J320">
            <v>0</v>
          </cell>
          <cell r="K320">
            <v>0</v>
          </cell>
          <cell r="L320">
            <v>26985</v>
          </cell>
          <cell r="M320">
            <v>1224</v>
          </cell>
          <cell r="N320">
            <v>0</v>
          </cell>
          <cell r="O320">
            <v>28209</v>
          </cell>
          <cell r="P320">
            <v>0</v>
          </cell>
          <cell r="Q320">
            <v>0</v>
          </cell>
          <cell r="R320">
            <v>0</v>
          </cell>
          <cell r="S320">
            <v>0</v>
          </cell>
          <cell r="T320">
            <v>26985</v>
          </cell>
          <cell r="U320">
            <v>1224</v>
          </cell>
          <cell r="V320">
            <v>0</v>
          </cell>
          <cell r="W320">
            <v>28209</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26985</v>
          </cell>
          <cell r="AS320">
            <v>807</v>
          </cell>
          <cell r="AT320">
            <v>0</v>
          </cell>
          <cell r="AU320">
            <v>27792</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26985</v>
          </cell>
          <cell r="BM320">
            <v>807</v>
          </cell>
          <cell r="BN320">
            <v>0</v>
          </cell>
          <cell r="BO320">
            <v>27792</v>
          </cell>
          <cell r="BP320">
            <v>53970</v>
          </cell>
          <cell r="BQ320">
            <v>2031</v>
          </cell>
          <cell r="BR320">
            <v>0</v>
          </cell>
          <cell r="BS320">
            <v>56001</v>
          </cell>
        </row>
        <row r="321">
          <cell r="B321" t="str">
            <v>86596</v>
          </cell>
          <cell r="C321" t="str">
            <v>REP. INDONESIA</v>
          </cell>
          <cell r="D321" t="str">
            <v>O.E.C.F, TOKYO</v>
          </cell>
          <cell r="E321" t="str">
            <v>3</v>
          </cell>
          <cell r="F321" t="str">
            <v>JAPAN</v>
          </cell>
          <cell r="G321" t="str">
            <v>JPY</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28563</v>
          </cell>
          <cell r="AH321">
            <v>0</v>
          </cell>
          <cell r="AI321">
            <v>28563</v>
          </cell>
          <cell r="AJ321">
            <v>0</v>
          </cell>
          <cell r="AK321">
            <v>28563</v>
          </cell>
          <cell r="AL321">
            <v>0</v>
          </cell>
          <cell r="AM321">
            <v>28563</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28563</v>
          </cell>
          <cell r="BJ321">
            <v>0</v>
          </cell>
          <cell r="BK321">
            <v>28563</v>
          </cell>
          <cell r="BL321">
            <v>0</v>
          </cell>
          <cell r="BM321">
            <v>28563</v>
          </cell>
          <cell r="BN321">
            <v>0</v>
          </cell>
          <cell r="BO321">
            <v>28563</v>
          </cell>
          <cell r="BP321">
            <v>0</v>
          </cell>
          <cell r="BQ321">
            <v>57126</v>
          </cell>
          <cell r="BR321">
            <v>0</v>
          </cell>
          <cell r="BS321">
            <v>57126</v>
          </cell>
        </row>
        <row r="322">
          <cell r="B322" t="str">
            <v>86642</v>
          </cell>
          <cell r="C322" t="str">
            <v>REP. INDONESIA</v>
          </cell>
          <cell r="D322" t="str">
            <v>O.E.C.F, TOKYO</v>
          </cell>
          <cell r="E322" t="str">
            <v>3</v>
          </cell>
          <cell r="F322" t="str">
            <v>JAPAN</v>
          </cell>
          <cell r="G322" t="str">
            <v>JPY</v>
          </cell>
          <cell r="H322">
            <v>0</v>
          </cell>
          <cell r="I322">
            <v>29853</v>
          </cell>
          <cell r="J322">
            <v>0</v>
          </cell>
          <cell r="K322">
            <v>29853</v>
          </cell>
          <cell r="L322">
            <v>0</v>
          </cell>
          <cell r="M322">
            <v>0</v>
          </cell>
          <cell r="N322">
            <v>0</v>
          </cell>
          <cell r="O322">
            <v>0</v>
          </cell>
          <cell r="P322">
            <v>0</v>
          </cell>
          <cell r="Q322">
            <v>0</v>
          </cell>
          <cell r="R322">
            <v>0</v>
          </cell>
          <cell r="S322">
            <v>0</v>
          </cell>
          <cell r="T322">
            <v>0</v>
          </cell>
          <cell r="U322">
            <v>29853</v>
          </cell>
          <cell r="V322">
            <v>0</v>
          </cell>
          <cell r="W322">
            <v>29853</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29528</v>
          </cell>
          <cell r="AP322">
            <v>0</v>
          </cell>
          <cell r="AQ322">
            <v>29528</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29528</v>
          </cell>
          <cell r="BN322">
            <v>0</v>
          </cell>
          <cell r="BO322">
            <v>29528</v>
          </cell>
          <cell r="BP322">
            <v>0</v>
          </cell>
          <cell r="BQ322">
            <v>59381</v>
          </cell>
          <cell r="BR322">
            <v>0</v>
          </cell>
          <cell r="BS322">
            <v>59381</v>
          </cell>
        </row>
        <row r="323">
          <cell r="B323" t="str">
            <v>82000</v>
          </cell>
          <cell r="C323" t="str">
            <v>REP. INDONESIA</v>
          </cell>
          <cell r="D323" t="str">
            <v>O.E.C.F, TOKYO</v>
          </cell>
          <cell r="E323" t="str">
            <v>3</v>
          </cell>
          <cell r="F323" t="str">
            <v>JAPAN</v>
          </cell>
          <cell r="G323" t="str">
            <v>JPY</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19562</v>
          </cell>
          <cell r="AG323">
            <v>10985</v>
          </cell>
          <cell r="AH323">
            <v>0</v>
          </cell>
          <cell r="AI323">
            <v>30547</v>
          </cell>
          <cell r="AJ323">
            <v>19562</v>
          </cell>
          <cell r="AK323">
            <v>10985</v>
          </cell>
          <cell r="AL323">
            <v>0</v>
          </cell>
          <cell r="AM323">
            <v>30547</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19562</v>
          </cell>
          <cell r="BI323">
            <v>10642</v>
          </cell>
          <cell r="BJ323">
            <v>0</v>
          </cell>
          <cell r="BK323">
            <v>30204</v>
          </cell>
          <cell r="BL323">
            <v>19562</v>
          </cell>
          <cell r="BM323">
            <v>10642</v>
          </cell>
          <cell r="BN323">
            <v>0</v>
          </cell>
          <cell r="BO323">
            <v>30204</v>
          </cell>
          <cell r="BP323">
            <v>39124</v>
          </cell>
          <cell r="BQ323">
            <v>21627</v>
          </cell>
          <cell r="BR323">
            <v>0</v>
          </cell>
          <cell r="BS323">
            <v>60751</v>
          </cell>
        </row>
        <row r="324">
          <cell r="B324" t="str">
            <v>77805</v>
          </cell>
          <cell r="C324" t="str">
            <v>REP. INDONESIA</v>
          </cell>
          <cell r="D324" t="str">
            <v>O.E.C.F, TOKYO</v>
          </cell>
          <cell r="E324" t="str">
            <v>3</v>
          </cell>
          <cell r="F324" t="str">
            <v>JAPAN</v>
          </cell>
          <cell r="G324" t="str">
            <v>JPY</v>
          </cell>
          <cell r="H324">
            <v>0</v>
          </cell>
          <cell r="I324">
            <v>0</v>
          </cell>
          <cell r="J324">
            <v>0</v>
          </cell>
          <cell r="K324">
            <v>0</v>
          </cell>
          <cell r="L324">
            <v>25096</v>
          </cell>
          <cell r="M324">
            <v>5693</v>
          </cell>
          <cell r="N324">
            <v>0</v>
          </cell>
          <cell r="O324">
            <v>30789</v>
          </cell>
          <cell r="P324">
            <v>0</v>
          </cell>
          <cell r="Q324">
            <v>0</v>
          </cell>
          <cell r="R324">
            <v>0</v>
          </cell>
          <cell r="S324">
            <v>0</v>
          </cell>
          <cell r="T324">
            <v>25096</v>
          </cell>
          <cell r="U324">
            <v>5693</v>
          </cell>
          <cell r="V324">
            <v>0</v>
          </cell>
          <cell r="W324">
            <v>30789</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25096</v>
          </cell>
          <cell r="AS324">
            <v>5256</v>
          </cell>
          <cell r="AT324">
            <v>0</v>
          </cell>
          <cell r="AU324">
            <v>30352</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25096</v>
          </cell>
          <cell r="BM324">
            <v>5256</v>
          </cell>
          <cell r="BN324">
            <v>0</v>
          </cell>
          <cell r="BO324">
            <v>30352</v>
          </cell>
          <cell r="BP324">
            <v>50192</v>
          </cell>
          <cell r="BQ324">
            <v>10949</v>
          </cell>
          <cell r="BR324">
            <v>0</v>
          </cell>
          <cell r="BS324">
            <v>61141</v>
          </cell>
        </row>
        <row r="325">
          <cell r="B325" t="str">
            <v>86608</v>
          </cell>
          <cell r="C325" t="str">
            <v>REP. INDONESIA</v>
          </cell>
          <cell r="D325" t="str">
            <v>O.E.C.F, TOKYO</v>
          </cell>
          <cell r="E325" t="str">
            <v>3</v>
          </cell>
          <cell r="F325" t="str">
            <v>JAPAN</v>
          </cell>
          <cell r="G325" t="str">
            <v>JPY</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30468</v>
          </cell>
          <cell r="AD325">
            <v>0</v>
          </cell>
          <cell r="AE325">
            <v>30468</v>
          </cell>
          <cell r="AF325">
            <v>0</v>
          </cell>
          <cell r="AG325">
            <v>0</v>
          </cell>
          <cell r="AH325">
            <v>0</v>
          </cell>
          <cell r="AI325">
            <v>0</v>
          </cell>
          <cell r="AJ325">
            <v>0</v>
          </cell>
          <cell r="AK325">
            <v>30468</v>
          </cell>
          <cell r="AL325">
            <v>0</v>
          </cell>
          <cell r="AM325">
            <v>30468</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30803</v>
          </cell>
          <cell r="BF325">
            <v>0</v>
          </cell>
          <cell r="BG325">
            <v>30803</v>
          </cell>
          <cell r="BH325">
            <v>0</v>
          </cell>
          <cell r="BI325">
            <v>0</v>
          </cell>
          <cell r="BJ325">
            <v>0</v>
          </cell>
          <cell r="BK325">
            <v>0</v>
          </cell>
          <cell r="BL325">
            <v>0</v>
          </cell>
          <cell r="BM325">
            <v>30803</v>
          </cell>
          <cell r="BN325">
            <v>0</v>
          </cell>
          <cell r="BO325">
            <v>30803</v>
          </cell>
          <cell r="BP325">
            <v>0</v>
          </cell>
          <cell r="BQ325">
            <v>61271</v>
          </cell>
          <cell r="BR325">
            <v>0</v>
          </cell>
          <cell r="BS325">
            <v>61271</v>
          </cell>
        </row>
        <row r="326">
          <cell r="B326" t="str">
            <v>86644</v>
          </cell>
          <cell r="C326" t="str">
            <v>REP. INDONESIA</v>
          </cell>
          <cell r="D326" t="str">
            <v>O.E.C.F, TOKYO</v>
          </cell>
          <cell r="E326" t="str">
            <v>3</v>
          </cell>
          <cell r="F326" t="str">
            <v>JAPAN</v>
          </cell>
          <cell r="G326" t="str">
            <v>JPY</v>
          </cell>
          <cell r="H326">
            <v>0</v>
          </cell>
          <cell r="I326">
            <v>34751</v>
          </cell>
          <cell r="J326">
            <v>0</v>
          </cell>
          <cell r="K326">
            <v>34751</v>
          </cell>
          <cell r="L326">
            <v>0</v>
          </cell>
          <cell r="M326">
            <v>0</v>
          </cell>
          <cell r="N326">
            <v>0</v>
          </cell>
          <cell r="O326">
            <v>0</v>
          </cell>
          <cell r="P326">
            <v>0</v>
          </cell>
          <cell r="Q326">
            <v>0</v>
          </cell>
          <cell r="R326">
            <v>0</v>
          </cell>
          <cell r="S326">
            <v>0</v>
          </cell>
          <cell r="T326">
            <v>0</v>
          </cell>
          <cell r="U326">
            <v>34751</v>
          </cell>
          <cell r="V326">
            <v>0</v>
          </cell>
          <cell r="W326">
            <v>34751</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34373</v>
          </cell>
          <cell r="AP326">
            <v>0</v>
          </cell>
          <cell r="AQ326">
            <v>34373</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34373</v>
          </cell>
          <cell r="BN326">
            <v>0</v>
          </cell>
          <cell r="BO326">
            <v>34373</v>
          </cell>
          <cell r="BP326">
            <v>0</v>
          </cell>
          <cell r="BQ326">
            <v>69124</v>
          </cell>
          <cell r="BR326">
            <v>0</v>
          </cell>
          <cell r="BS326">
            <v>69124</v>
          </cell>
        </row>
        <row r="327">
          <cell r="B327" t="str">
            <v>86565</v>
          </cell>
          <cell r="C327" t="str">
            <v>REP. INDONESIA</v>
          </cell>
          <cell r="D327" t="str">
            <v>O.E.C.F, TOKYO</v>
          </cell>
          <cell r="E327" t="str">
            <v>3</v>
          </cell>
          <cell r="F327" t="str">
            <v>JAPAN</v>
          </cell>
          <cell r="G327" t="str">
            <v>JPY</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37532</v>
          </cell>
          <cell r="AD327">
            <v>0</v>
          </cell>
          <cell r="AE327">
            <v>37532</v>
          </cell>
          <cell r="AF327">
            <v>0</v>
          </cell>
          <cell r="AG327">
            <v>0</v>
          </cell>
          <cell r="AH327">
            <v>0</v>
          </cell>
          <cell r="AI327">
            <v>0</v>
          </cell>
          <cell r="AJ327">
            <v>0</v>
          </cell>
          <cell r="AK327">
            <v>37532</v>
          </cell>
          <cell r="AL327">
            <v>0</v>
          </cell>
          <cell r="AM327">
            <v>37532</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37532</v>
          </cell>
          <cell r="BF327">
            <v>0</v>
          </cell>
          <cell r="BG327">
            <v>37532</v>
          </cell>
          <cell r="BH327">
            <v>0</v>
          </cell>
          <cell r="BI327">
            <v>0</v>
          </cell>
          <cell r="BJ327">
            <v>0</v>
          </cell>
          <cell r="BK327">
            <v>0</v>
          </cell>
          <cell r="BL327">
            <v>0</v>
          </cell>
          <cell r="BM327">
            <v>37532</v>
          </cell>
          <cell r="BN327">
            <v>0</v>
          </cell>
          <cell r="BO327">
            <v>37532</v>
          </cell>
          <cell r="BP327">
            <v>0</v>
          </cell>
          <cell r="BQ327">
            <v>75064</v>
          </cell>
          <cell r="BR327">
            <v>0</v>
          </cell>
          <cell r="BS327">
            <v>75064</v>
          </cell>
        </row>
        <row r="328">
          <cell r="B328" t="str">
            <v>77705</v>
          </cell>
          <cell r="C328" t="str">
            <v>REP. INDONESIA</v>
          </cell>
          <cell r="D328" t="str">
            <v>O.E.C.F, TOKYO</v>
          </cell>
          <cell r="E328" t="str">
            <v>3</v>
          </cell>
          <cell r="F328" t="str">
            <v>JAPAN</v>
          </cell>
          <cell r="G328" t="str">
            <v>JPY</v>
          </cell>
          <cell r="H328">
            <v>0</v>
          </cell>
          <cell r="I328">
            <v>0</v>
          </cell>
          <cell r="J328">
            <v>0</v>
          </cell>
          <cell r="K328">
            <v>0</v>
          </cell>
          <cell r="L328">
            <v>33357</v>
          </cell>
          <cell r="M328">
            <v>5087</v>
          </cell>
          <cell r="N328">
            <v>0</v>
          </cell>
          <cell r="O328">
            <v>38444</v>
          </cell>
          <cell r="P328">
            <v>0</v>
          </cell>
          <cell r="Q328">
            <v>0</v>
          </cell>
          <cell r="R328">
            <v>0</v>
          </cell>
          <cell r="S328">
            <v>0</v>
          </cell>
          <cell r="T328">
            <v>33357</v>
          </cell>
          <cell r="U328">
            <v>5087</v>
          </cell>
          <cell r="V328">
            <v>0</v>
          </cell>
          <cell r="W328">
            <v>38444</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33357</v>
          </cell>
          <cell r="AS328">
            <v>4574</v>
          </cell>
          <cell r="AT328">
            <v>0</v>
          </cell>
          <cell r="AU328">
            <v>37931</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33357</v>
          </cell>
          <cell r="BM328">
            <v>4574</v>
          </cell>
          <cell r="BN328">
            <v>0</v>
          </cell>
          <cell r="BO328">
            <v>37931</v>
          </cell>
          <cell r="BP328">
            <v>66714</v>
          </cell>
          <cell r="BQ328">
            <v>9661</v>
          </cell>
          <cell r="BR328">
            <v>0</v>
          </cell>
          <cell r="BS328">
            <v>76375</v>
          </cell>
        </row>
        <row r="329">
          <cell r="B329" t="str">
            <v>86568</v>
          </cell>
          <cell r="C329" t="str">
            <v>REP. INDONESIA</v>
          </cell>
          <cell r="D329" t="str">
            <v>O.E.C.F, TOKYO</v>
          </cell>
          <cell r="E329" t="str">
            <v>3</v>
          </cell>
          <cell r="F329" t="str">
            <v>JAPAN</v>
          </cell>
          <cell r="G329" t="str">
            <v>JPY</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39121</v>
          </cell>
          <cell r="AD329">
            <v>0</v>
          </cell>
          <cell r="AE329">
            <v>39121</v>
          </cell>
          <cell r="AF329">
            <v>0</v>
          </cell>
          <cell r="AG329">
            <v>0</v>
          </cell>
          <cell r="AH329">
            <v>0</v>
          </cell>
          <cell r="AI329">
            <v>0</v>
          </cell>
          <cell r="AJ329">
            <v>0</v>
          </cell>
          <cell r="AK329">
            <v>39121</v>
          </cell>
          <cell r="AL329">
            <v>0</v>
          </cell>
          <cell r="AM329">
            <v>39121</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39551</v>
          </cell>
          <cell r="BF329">
            <v>0</v>
          </cell>
          <cell r="BG329">
            <v>39551</v>
          </cell>
          <cell r="BH329">
            <v>0</v>
          </cell>
          <cell r="BI329">
            <v>0</v>
          </cell>
          <cell r="BJ329">
            <v>0</v>
          </cell>
          <cell r="BK329">
            <v>0</v>
          </cell>
          <cell r="BL329">
            <v>0</v>
          </cell>
          <cell r="BM329">
            <v>39551</v>
          </cell>
          <cell r="BN329">
            <v>0</v>
          </cell>
          <cell r="BO329">
            <v>39551</v>
          </cell>
          <cell r="BP329">
            <v>0</v>
          </cell>
          <cell r="BQ329">
            <v>78672</v>
          </cell>
          <cell r="BR329">
            <v>0</v>
          </cell>
          <cell r="BS329">
            <v>78672</v>
          </cell>
        </row>
        <row r="330">
          <cell r="B330" t="str">
            <v>77015</v>
          </cell>
          <cell r="C330" t="str">
            <v>REP. INDONESIA</v>
          </cell>
          <cell r="D330" t="str">
            <v>O.E.C.F, TOKYO</v>
          </cell>
          <cell r="E330" t="str">
            <v>3</v>
          </cell>
          <cell r="F330" t="str">
            <v>JAPAN</v>
          </cell>
          <cell r="G330" t="str">
            <v>JPY</v>
          </cell>
          <cell r="H330">
            <v>0</v>
          </cell>
          <cell r="I330">
            <v>0</v>
          </cell>
          <cell r="J330">
            <v>0</v>
          </cell>
          <cell r="K330">
            <v>0</v>
          </cell>
          <cell r="L330">
            <v>78885</v>
          </cell>
          <cell r="M330">
            <v>1193</v>
          </cell>
          <cell r="N330">
            <v>0</v>
          </cell>
          <cell r="O330">
            <v>80078</v>
          </cell>
          <cell r="P330">
            <v>0</v>
          </cell>
          <cell r="Q330">
            <v>0</v>
          </cell>
          <cell r="R330">
            <v>0</v>
          </cell>
          <cell r="S330">
            <v>0</v>
          </cell>
          <cell r="T330">
            <v>78885</v>
          </cell>
          <cell r="U330">
            <v>1193</v>
          </cell>
          <cell r="V330">
            <v>0</v>
          </cell>
          <cell r="W330">
            <v>80078</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78885</v>
          </cell>
          <cell r="BQ330">
            <v>1193</v>
          </cell>
          <cell r="BR330">
            <v>0</v>
          </cell>
          <cell r="BS330">
            <v>80078</v>
          </cell>
        </row>
        <row r="331">
          <cell r="B331" t="str">
            <v>86605</v>
          </cell>
          <cell r="C331" t="str">
            <v>REP. INDONESIA</v>
          </cell>
          <cell r="D331" t="str">
            <v>O.E.C.F, TOKYO</v>
          </cell>
          <cell r="E331" t="str">
            <v>3</v>
          </cell>
          <cell r="F331" t="str">
            <v>JAPAN</v>
          </cell>
          <cell r="G331" t="str">
            <v>JPY</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40085</v>
          </cell>
          <cell r="AH331">
            <v>0</v>
          </cell>
          <cell r="AI331">
            <v>40085</v>
          </cell>
          <cell r="AJ331">
            <v>0</v>
          </cell>
          <cell r="AK331">
            <v>40085</v>
          </cell>
          <cell r="AL331">
            <v>0</v>
          </cell>
          <cell r="AM331">
            <v>40085</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40085</v>
          </cell>
          <cell r="BJ331">
            <v>0</v>
          </cell>
          <cell r="BK331">
            <v>40085</v>
          </cell>
          <cell r="BL331">
            <v>0</v>
          </cell>
          <cell r="BM331">
            <v>40085</v>
          </cell>
          <cell r="BN331">
            <v>0</v>
          </cell>
          <cell r="BO331">
            <v>40085</v>
          </cell>
          <cell r="BP331">
            <v>0</v>
          </cell>
          <cell r="BQ331">
            <v>80170</v>
          </cell>
          <cell r="BR331">
            <v>0</v>
          </cell>
          <cell r="BS331">
            <v>80170</v>
          </cell>
        </row>
        <row r="332">
          <cell r="B332" t="str">
            <v>86561</v>
          </cell>
          <cell r="C332" t="str">
            <v>REP. INDONESIA</v>
          </cell>
          <cell r="D332" t="str">
            <v>O.E.C.F, TOKYO</v>
          </cell>
          <cell r="E332" t="str">
            <v>3</v>
          </cell>
          <cell r="F332" t="str">
            <v>JAPAN</v>
          </cell>
          <cell r="G332" t="str">
            <v>JPY</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40200</v>
          </cell>
          <cell r="AD332">
            <v>0</v>
          </cell>
          <cell r="AE332">
            <v>40200</v>
          </cell>
          <cell r="AF332">
            <v>0</v>
          </cell>
          <cell r="AG332">
            <v>0</v>
          </cell>
          <cell r="AH332">
            <v>0</v>
          </cell>
          <cell r="AI332">
            <v>0</v>
          </cell>
          <cell r="AJ332">
            <v>0</v>
          </cell>
          <cell r="AK332">
            <v>40200</v>
          </cell>
          <cell r="AL332">
            <v>0</v>
          </cell>
          <cell r="AM332">
            <v>40200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40642</v>
          </cell>
          <cell r="BF332">
            <v>0</v>
          </cell>
          <cell r="BG332">
            <v>40642</v>
          </cell>
          <cell r="BH332">
            <v>0</v>
          </cell>
          <cell r="BI332">
            <v>0</v>
          </cell>
          <cell r="BJ332">
            <v>0</v>
          </cell>
          <cell r="BK332">
            <v>0</v>
          </cell>
          <cell r="BL332">
            <v>0</v>
          </cell>
          <cell r="BM332">
            <v>40642</v>
          </cell>
          <cell r="BN332">
            <v>0</v>
          </cell>
          <cell r="BO332">
            <v>40642</v>
          </cell>
          <cell r="BP332">
            <v>0</v>
          </cell>
          <cell r="BQ332">
            <v>80842</v>
          </cell>
          <cell r="BR332">
            <v>0</v>
          </cell>
          <cell r="BS332">
            <v>80842</v>
          </cell>
        </row>
        <row r="333">
          <cell r="B333" t="str">
            <v>86588</v>
          </cell>
          <cell r="C333" t="str">
            <v>REP. INDONESIA</v>
          </cell>
          <cell r="D333" t="str">
            <v>O.E.C.F, TOKYO</v>
          </cell>
          <cell r="E333" t="str">
            <v>3</v>
          </cell>
          <cell r="F333" t="str">
            <v>JAPAN</v>
          </cell>
          <cell r="G333" t="str">
            <v>JPY</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40951</v>
          </cell>
          <cell r="AD333">
            <v>0</v>
          </cell>
          <cell r="AE333">
            <v>40951</v>
          </cell>
          <cell r="AF333">
            <v>0</v>
          </cell>
          <cell r="AG333">
            <v>0</v>
          </cell>
          <cell r="AH333">
            <v>0</v>
          </cell>
          <cell r="AI333">
            <v>0</v>
          </cell>
          <cell r="AJ333">
            <v>0</v>
          </cell>
          <cell r="AK333">
            <v>40951</v>
          </cell>
          <cell r="AL333">
            <v>0</v>
          </cell>
          <cell r="AM333">
            <v>40951</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41401</v>
          </cell>
          <cell r="BF333">
            <v>0</v>
          </cell>
          <cell r="BG333">
            <v>41401</v>
          </cell>
          <cell r="BH333">
            <v>0</v>
          </cell>
          <cell r="BI333">
            <v>0</v>
          </cell>
          <cell r="BJ333">
            <v>0</v>
          </cell>
          <cell r="BK333">
            <v>0</v>
          </cell>
          <cell r="BL333">
            <v>0</v>
          </cell>
          <cell r="BM333">
            <v>41401</v>
          </cell>
          <cell r="BN333">
            <v>0</v>
          </cell>
          <cell r="BO333">
            <v>41401</v>
          </cell>
          <cell r="BP333">
            <v>0</v>
          </cell>
          <cell r="BQ333">
            <v>82352</v>
          </cell>
          <cell r="BR333">
            <v>0</v>
          </cell>
          <cell r="BS333">
            <v>82352</v>
          </cell>
        </row>
        <row r="334">
          <cell r="B334" t="str">
            <v>86599</v>
          </cell>
          <cell r="C334" t="str">
            <v>REP. INDONESIA</v>
          </cell>
          <cell r="D334" t="str">
            <v>O.E.C.F, TOKYO</v>
          </cell>
          <cell r="E334" t="str">
            <v>3</v>
          </cell>
          <cell r="F334" t="str">
            <v>JAPAN</v>
          </cell>
          <cell r="G334" t="str">
            <v>JPY</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41289</v>
          </cell>
          <cell r="AH334">
            <v>0</v>
          </cell>
          <cell r="AI334">
            <v>41289</v>
          </cell>
          <cell r="AJ334">
            <v>0</v>
          </cell>
          <cell r="AK334">
            <v>41289</v>
          </cell>
          <cell r="AL334">
            <v>0</v>
          </cell>
          <cell r="AM334">
            <v>41289</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41289</v>
          </cell>
          <cell r="BJ334">
            <v>0</v>
          </cell>
          <cell r="BK334">
            <v>41289</v>
          </cell>
          <cell r="BL334">
            <v>0</v>
          </cell>
          <cell r="BM334">
            <v>41289</v>
          </cell>
          <cell r="BN334">
            <v>0</v>
          </cell>
          <cell r="BO334">
            <v>41289</v>
          </cell>
          <cell r="BP334">
            <v>0</v>
          </cell>
          <cell r="BQ334">
            <v>82578</v>
          </cell>
          <cell r="BR334">
            <v>0</v>
          </cell>
          <cell r="BS334">
            <v>82578</v>
          </cell>
        </row>
        <row r="335">
          <cell r="B335" t="str">
            <v>86528</v>
          </cell>
          <cell r="C335" t="str">
            <v>REP. INDONESIA</v>
          </cell>
          <cell r="D335" t="str">
            <v>O.E.C.F, TOKYO</v>
          </cell>
          <cell r="E335" t="str">
            <v>3</v>
          </cell>
          <cell r="F335" t="str">
            <v>JAPAN</v>
          </cell>
          <cell r="G335" t="str">
            <v>JPY</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20924</v>
          </cell>
          <cell r="AH335">
            <v>0</v>
          </cell>
          <cell r="AI335">
            <v>20924</v>
          </cell>
          <cell r="AJ335">
            <v>0</v>
          </cell>
          <cell r="AK335">
            <v>20924</v>
          </cell>
          <cell r="AL335">
            <v>0</v>
          </cell>
          <cell r="AM335">
            <v>20924</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41018</v>
          </cell>
          <cell r="BI335">
            <v>20924</v>
          </cell>
          <cell r="BJ335">
            <v>0</v>
          </cell>
          <cell r="BK335">
            <v>61942</v>
          </cell>
          <cell r="BL335">
            <v>41018</v>
          </cell>
          <cell r="BM335">
            <v>20924</v>
          </cell>
          <cell r="BN335">
            <v>0</v>
          </cell>
          <cell r="BO335">
            <v>61942</v>
          </cell>
          <cell r="BP335">
            <v>41018</v>
          </cell>
          <cell r="BQ335">
            <v>41848</v>
          </cell>
          <cell r="BR335">
            <v>0</v>
          </cell>
          <cell r="BS335">
            <v>82866</v>
          </cell>
        </row>
        <row r="336">
          <cell r="B336" t="str">
            <v>78222</v>
          </cell>
          <cell r="C336" t="str">
            <v>REP. INDONESIA</v>
          </cell>
          <cell r="D336" t="str">
            <v>O.E.C.F, TOKYO</v>
          </cell>
          <cell r="E336" t="str">
            <v>3</v>
          </cell>
          <cell r="F336" t="str">
            <v>JAPAN</v>
          </cell>
          <cell r="G336" t="str">
            <v>JPY</v>
          </cell>
          <cell r="H336">
            <v>0</v>
          </cell>
          <cell r="I336">
            <v>0</v>
          </cell>
          <cell r="J336">
            <v>0</v>
          </cell>
          <cell r="K336">
            <v>0</v>
          </cell>
          <cell r="L336">
            <v>34217</v>
          </cell>
          <cell r="M336">
            <v>9918</v>
          </cell>
          <cell r="N336">
            <v>0</v>
          </cell>
          <cell r="O336">
            <v>44135</v>
          </cell>
          <cell r="P336">
            <v>0</v>
          </cell>
          <cell r="Q336">
            <v>0</v>
          </cell>
          <cell r="R336">
            <v>0</v>
          </cell>
          <cell r="S336">
            <v>0</v>
          </cell>
          <cell r="T336">
            <v>34217</v>
          </cell>
          <cell r="U336">
            <v>9918</v>
          </cell>
          <cell r="V336">
            <v>0</v>
          </cell>
          <cell r="W336">
            <v>44135</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34217</v>
          </cell>
          <cell r="AS336">
            <v>9384</v>
          </cell>
          <cell r="AT336">
            <v>0</v>
          </cell>
          <cell r="AU336">
            <v>43601</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34217</v>
          </cell>
          <cell r="BM336">
            <v>9384</v>
          </cell>
          <cell r="BN336">
            <v>0</v>
          </cell>
          <cell r="BO336">
            <v>43601</v>
          </cell>
          <cell r="BP336">
            <v>68434</v>
          </cell>
          <cell r="BQ336">
            <v>19302</v>
          </cell>
          <cell r="BR336">
            <v>0</v>
          </cell>
          <cell r="BS336">
            <v>87736</v>
          </cell>
        </row>
        <row r="337">
          <cell r="B337" t="str">
            <v>86587</v>
          </cell>
          <cell r="C337" t="str">
            <v>REP. INDONESIA</v>
          </cell>
          <cell r="D337" t="str">
            <v>O.E.C.F, TOKYO</v>
          </cell>
          <cell r="E337" t="str">
            <v>3</v>
          </cell>
          <cell r="F337" t="str">
            <v>JAPAN</v>
          </cell>
          <cell r="G337" t="str">
            <v>JPY</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44529</v>
          </cell>
          <cell r="AD337">
            <v>0</v>
          </cell>
          <cell r="AE337">
            <v>44529</v>
          </cell>
          <cell r="AF337">
            <v>0</v>
          </cell>
          <cell r="AG337">
            <v>0</v>
          </cell>
          <cell r="AH337">
            <v>0</v>
          </cell>
          <cell r="AI337">
            <v>0</v>
          </cell>
          <cell r="AJ337">
            <v>0</v>
          </cell>
          <cell r="AK337">
            <v>44529</v>
          </cell>
          <cell r="AL337">
            <v>0</v>
          </cell>
          <cell r="AM337">
            <v>44529</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45019</v>
          </cell>
          <cell r="BF337">
            <v>0</v>
          </cell>
          <cell r="BG337">
            <v>45019</v>
          </cell>
          <cell r="BH337">
            <v>0</v>
          </cell>
          <cell r="BI337">
            <v>0</v>
          </cell>
          <cell r="BJ337">
            <v>0</v>
          </cell>
          <cell r="BK337">
            <v>0</v>
          </cell>
          <cell r="BL337">
            <v>0</v>
          </cell>
          <cell r="BM337">
            <v>45019</v>
          </cell>
          <cell r="BN337">
            <v>0</v>
          </cell>
          <cell r="BO337">
            <v>45019</v>
          </cell>
          <cell r="BP337">
            <v>0</v>
          </cell>
          <cell r="BQ337">
            <v>89548</v>
          </cell>
          <cell r="BR337">
            <v>0</v>
          </cell>
          <cell r="BS337">
            <v>89548</v>
          </cell>
        </row>
        <row r="338">
          <cell r="B338" t="str">
            <v>77603</v>
          </cell>
          <cell r="C338" t="str">
            <v>REP. INDONESIA</v>
          </cell>
          <cell r="D338" t="str">
            <v>O.E.C.F, TOKYO</v>
          </cell>
          <cell r="E338" t="str">
            <v>3</v>
          </cell>
          <cell r="F338" t="str">
            <v>JAPAN</v>
          </cell>
          <cell r="G338" t="str">
            <v>JPY</v>
          </cell>
          <cell r="H338">
            <v>0</v>
          </cell>
          <cell r="I338">
            <v>0</v>
          </cell>
          <cell r="J338">
            <v>0</v>
          </cell>
          <cell r="K338">
            <v>0</v>
          </cell>
          <cell r="L338">
            <v>41022</v>
          </cell>
          <cell r="M338">
            <v>5118</v>
          </cell>
          <cell r="N338">
            <v>0</v>
          </cell>
          <cell r="O338">
            <v>46140</v>
          </cell>
          <cell r="P338">
            <v>0</v>
          </cell>
          <cell r="Q338">
            <v>0</v>
          </cell>
          <cell r="R338">
            <v>0</v>
          </cell>
          <cell r="S338">
            <v>0</v>
          </cell>
          <cell r="T338">
            <v>41022</v>
          </cell>
          <cell r="U338">
            <v>5118</v>
          </cell>
          <cell r="V338">
            <v>0</v>
          </cell>
          <cell r="W338">
            <v>46140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41022</v>
          </cell>
          <cell r="AS338">
            <v>4500</v>
          </cell>
          <cell r="AT338">
            <v>0</v>
          </cell>
          <cell r="AU338">
            <v>45522</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41022</v>
          </cell>
          <cell r="BM338">
            <v>4500</v>
          </cell>
          <cell r="BN338">
            <v>0</v>
          </cell>
          <cell r="BO338">
            <v>45522</v>
          </cell>
          <cell r="BP338">
            <v>82044</v>
          </cell>
          <cell r="BQ338">
            <v>9618</v>
          </cell>
          <cell r="BR338">
            <v>0</v>
          </cell>
          <cell r="BS338">
            <v>91662</v>
          </cell>
        </row>
        <row r="339">
          <cell r="B339" t="str">
            <v>86523</v>
          </cell>
          <cell r="C339" t="str">
            <v>REP. INDONESIA</v>
          </cell>
          <cell r="D339" t="str">
            <v>O.E.C.F, TOKYO</v>
          </cell>
          <cell r="E339" t="str">
            <v>3</v>
          </cell>
          <cell r="F339" t="str">
            <v>JAPAN</v>
          </cell>
          <cell r="G339" t="str">
            <v>JPY</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23373</v>
          </cell>
          <cell r="AH339">
            <v>0</v>
          </cell>
          <cell r="AI339">
            <v>23373</v>
          </cell>
          <cell r="AJ339">
            <v>0</v>
          </cell>
          <cell r="AK339">
            <v>23373</v>
          </cell>
          <cell r="AL339">
            <v>0</v>
          </cell>
          <cell r="AM339">
            <v>23373</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45969</v>
          </cell>
          <cell r="BI339">
            <v>23373</v>
          </cell>
          <cell r="BJ339">
            <v>0</v>
          </cell>
          <cell r="BK339">
            <v>69342</v>
          </cell>
          <cell r="BL339">
            <v>45969</v>
          </cell>
          <cell r="BM339">
            <v>23373</v>
          </cell>
          <cell r="BN339">
            <v>0</v>
          </cell>
          <cell r="BO339">
            <v>69342</v>
          </cell>
          <cell r="BP339">
            <v>45969</v>
          </cell>
          <cell r="BQ339">
            <v>46746</v>
          </cell>
          <cell r="BR339">
            <v>0</v>
          </cell>
          <cell r="BS339">
            <v>92715</v>
          </cell>
        </row>
        <row r="340">
          <cell r="B340" t="str">
            <v>77614</v>
          </cell>
          <cell r="C340" t="str">
            <v>REP. INDONESIA</v>
          </cell>
          <cell r="D340" t="str">
            <v>O.E.C.F, TOKYO</v>
          </cell>
          <cell r="E340" t="str">
            <v>3</v>
          </cell>
          <cell r="F340" t="str">
            <v>JAPAN</v>
          </cell>
          <cell r="G340" t="str">
            <v>JPY</v>
          </cell>
          <cell r="H340">
            <v>0</v>
          </cell>
          <cell r="I340">
            <v>0</v>
          </cell>
          <cell r="J340">
            <v>0</v>
          </cell>
          <cell r="K340">
            <v>0</v>
          </cell>
          <cell r="L340">
            <v>40276</v>
          </cell>
          <cell r="M340">
            <v>6700</v>
          </cell>
          <cell r="N340">
            <v>0</v>
          </cell>
          <cell r="O340">
            <v>46976</v>
          </cell>
          <cell r="P340">
            <v>0</v>
          </cell>
          <cell r="Q340">
            <v>0</v>
          </cell>
          <cell r="R340">
            <v>0</v>
          </cell>
          <cell r="S340">
            <v>0</v>
          </cell>
          <cell r="T340">
            <v>40276</v>
          </cell>
          <cell r="U340">
            <v>6700</v>
          </cell>
          <cell r="V340">
            <v>0</v>
          </cell>
          <cell r="W340">
            <v>46976</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40276</v>
          </cell>
          <cell r="AS340">
            <v>6075</v>
          </cell>
          <cell r="AT340">
            <v>0</v>
          </cell>
          <cell r="AU340">
            <v>46351</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40276</v>
          </cell>
          <cell r="BM340">
            <v>6075</v>
          </cell>
          <cell r="BN340">
            <v>0</v>
          </cell>
          <cell r="BO340">
            <v>46351</v>
          </cell>
          <cell r="BP340">
            <v>80552</v>
          </cell>
          <cell r="BQ340">
            <v>12775</v>
          </cell>
          <cell r="BR340">
            <v>0</v>
          </cell>
          <cell r="BS340">
            <v>93327</v>
          </cell>
        </row>
        <row r="341">
          <cell r="B341" t="str">
            <v>77806</v>
          </cell>
          <cell r="C341" t="str">
            <v>REP. INDONESIA</v>
          </cell>
          <cell r="D341" t="str">
            <v>O.E.C.F, TOKYO</v>
          </cell>
          <cell r="E341" t="str">
            <v>3</v>
          </cell>
          <cell r="F341" t="str">
            <v>JAPAN</v>
          </cell>
          <cell r="G341" t="str">
            <v>JPY</v>
          </cell>
          <cell r="H341">
            <v>0</v>
          </cell>
          <cell r="I341">
            <v>0</v>
          </cell>
          <cell r="J341">
            <v>0</v>
          </cell>
          <cell r="K341">
            <v>0</v>
          </cell>
          <cell r="L341">
            <v>39544</v>
          </cell>
          <cell r="M341">
            <v>8971</v>
          </cell>
          <cell r="N341">
            <v>0</v>
          </cell>
          <cell r="O341">
            <v>48515</v>
          </cell>
          <cell r="P341">
            <v>0</v>
          </cell>
          <cell r="Q341">
            <v>0</v>
          </cell>
          <cell r="R341">
            <v>0</v>
          </cell>
          <cell r="S341">
            <v>0</v>
          </cell>
          <cell r="T341">
            <v>39544</v>
          </cell>
          <cell r="U341">
            <v>8971</v>
          </cell>
          <cell r="V341">
            <v>0</v>
          </cell>
          <cell r="W341">
            <v>48515</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39544</v>
          </cell>
          <cell r="AS341">
            <v>8282</v>
          </cell>
          <cell r="AT341">
            <v>0</v>
          </cell>
          <cell r="AU341">
            <v>47826</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39544</v>
          </cell>
          <cell r="BM341">
            <v>8282</v>
          </cell>
          <cell r="BN341">
            <v>0</v>
          </cell>
          <cell r="BO341">
            <v>47826</v>
          </cell>
          <cell r="BP341">
            <v>79088</v>
          </cell>
          <cell r="BQ341">
            <v>17253</v>
          </cell>
          <cell r="BR341">
            <v>0</v>
          </cell>
          <cell r="BS341">
            <v>96341</v>
          </cell>
        </row>
        <row r="342">
          <cell r="B342" t="str">
            <v>78003</v>
          </cell>
          <cell r="C342" t="str">
            <v>REP. INDONESIA</v>
          </cell>
          <cell r="D342" t="str">
            <v>O.E.C.F, TOKYO</v>
          </cell>
          <cell r="E342" t="str">
            <v>3</v>
          </cell>
          <cell r="F342" t="str">
            <v>JAPAN</v>
          </cell>
          <cell r="G342" t="str">
            <v>JPY</v>
          </cell>
          <cell r="H342">
            <v>0</v>
          </cell>
          <cell r="I342">
            <v>0</v>
          </cell>
          <cell r="J342">
            <v>0</v>
          </cell>
          <cell r="K342">
            <v>0</v>
          </cell>
          <cell r="L342">
            <v>39778</v>
          </cell>
          <cell r="M342">
            <v>9625</v>
          </cell>
          <cell r="N342">
            <v>0</v>
          </cell>
          <cell r="O342">
            <v>49403</v>
          </cell>
          <cell r="P342">
            <v>0</v>
          </cell>
          <cell r="Q342">
            <v>0</v>
          </cell>
          <cell r="R342">
            <v>0</v>
          </cell>
          <cell r="S342">
            <v>0</v>
          </cell>
          <cell r="T342">
            <v>39778</v>
          </cell>
          <cell r="U342">
            <v>9625</v>
          </cell>
          <cell r="V342">
            <v>0</v>
          </cell>
          <cell r="W342">
            <v>49403</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39778</v>
          </cell>
          <cell r="AS342">
            <v>8926</v>
          </cell>
          <cell r="AT342">
            <v>0</v>
          </cell>
          <cell r="AU342">
            <v>48704</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39778</v>
          </cell>
          <cell r="BM342">
            <v>8926</v>
          </cell>
          <cell r="BN342">
            <v>0</v>
          </cell>
          <cell r="BO342">
            <v>48704</v>
          </cell>
          <cell r="BP342">
            <v>79556</v>
          </cell>
          <cell r="BQ342">
            <v>18551</v>
          </cell>
          <cell r="BR342">
            <v>0</v>
          </cell>
          <cell r="BS342">
            <v>98107</v>
          </cell>
        </row>
        <row r="343">
          <cell r="B343" t="str">
            <v>78010</v>
          </cell>
          <cell r="C343" t="str">
            <v>REP. INDONESIA</v>
          </cell>
          <cell r="D343" t="str">
            <v>O.E.C.F, TOKYO</v>
          </cell>
          <cell r="E343" t="str">
            <v>3</v>
          </cell>
          <cell r="F343" t="str">
            <v>JAPAN</v>
          </cell>
          <cell r="G343" t="str">
            <v>JPY</v>
          </cell>
          <cell r="H343">
            <v>0</v>
          </cell>
          <cell r="I343">
            <v>0</v>
          </cell>
          <cell r="J343">
            <v>0</v>
          </cell>
          <cell r="K343">
            <v>0</v>
          </cell>
          <cell r="L343">
            <v>39587</v>
          </cell>
          <cell r="M343">
            <v>10178</v>
          </cell>
          <cell r="N343">
            <v>0</v>
          </cell>
          <cell r="O343">
            <v>49765</v>
          </cell>
          <cell r="P343">
            <v>0</v>
          </cell>
          <cell r="Q343">
            <v>0</v>
          </cell>
          <cell r="R343">
            <v>0</v>
          </cell>
          <cell r="S343">
            <v>0</v>
          </cell>
          <cell r="T343">
            <v>39587</v>
          </cell>
          <cell r="U343">
            <v>10178</v>
          </cell>
          <cell r="V343">
            <v>0</v>
          </cell>
          <cell r="W343">
            <v>49765</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39587</v>
          </cell>
          <cell r="AS343">
            <v>9475</v>
          </cell>
          <cell r="AT343">
            <v>0</v>
          </cell>
          <cell r="AU343">
            <v>49062</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39587</v>
          </cell>
          <cell r="BM343">
            <v>9475</v>
          </cell>
          <cell r="BN343">
            <v>0</v>
          </cell>
          <cell r="BO343">
            <v>49062</v>
          </cell>
          <cell r="BP343">
            <v>79174</v>
          </cell>
          <cell r="BQ343">
            <v>19653</v>
          </cell>
          <cell r="BR343">
            <v>0</v>
          </cell>
          <cell r="BS343">
            <v>98827</v>
          </cell>
        </row>
        <row r="344">
          <cell r="B344" t="str">
            <v>86626</v>
          </cell>
          <cell r="C344" t="str">
            <v>REP. INDONESIA</v>
          </cell>
          <cell r="D344" t="str">
            <v>O.E.C.F, TOKYO</v>
          </cell>
          <cell r="E344" t="str">
            <v>3</v>
          </cell>
          <cell r="F344" t="str">
            <v>JAPAN</v>
          </cell>
          <cell r="G344" t="str">
            <v>JPY</v>
          </cell>
          <cell r="H344">
            <v>0</v>
          </cell>
          <cell r="I344">
            <v>52448</v>
          </cell>
          <cell r="J344">
            <v>0</v>
          </cell>
          <cell r="K344">
            <v>52448</v>
          </cell>
          <cell r="L344">
            <v>0</v>
          </cell>
          <cell r="M344">
            <v>0</v>
          </cell>
          <cell r="N344">
            <v>0</v>
          </cell>
          <cell r="O344">
            <v>0</v>
          </cell>
          <cell r="P344">
            <v>0</v>
          </cell>
          <cell r="Q344">
            <v>0</v>
          </cell>
          <cell r="R344">
            <v>0</v>
          </cell>
          <cell r="S344">
            <v>0</v>
          </cell>
          <cell r="T344">
            <v>0</v>
          </cell>
          <cell r="U344">
            <v>52448</v>
          </cell>
          <cell r="V344">
            <v>0</v>
          </cell>
          <cell r="W344">
            <v>52448</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51878</v>
          </cell>
          <cell r="AP344">
            <v>0</v>
          </cell>
          <cell r="AQ344">
            <v>51878</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51878</v>
          </cell>
          <cell r="BN344">
            <v>0</v>
          </cell>
          <cell r="BO344">
            <v>51878</v>
          </cell>
          <cell r="BP344">
            <v>0</v>
          </cell>
          <cell r="BQ344">
            <v>104326</v>
          </cell>
          <cell r="BR344">
            <v>0</v>
          </cell>
          <cell r="BS344">
            <v>104326</v>
          </cell>
        </row>
        <row r="345">
          <cell r="B345" t="str">
            <v>86593</v>
          </cell>
          <cell r="C345" t="str">
            <v>REP. INDONESIA</v>
          </cell>
          <cell r="D345" t="str">
            <v>O.E.C.F, TOKYO</v>
          </cell>
          <cell r="E345" t="str">
            <v>3</v>
          </cell>
          <cell r="F345" t="str">
            <v>JAPAN</v>
          </cell>
          <cell r="G345" t="str">
            <v>JPY</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53262</v>
          </cell>
          <cell r="AH345">
            <v>0</v>
          </cell>
          <cell r="AI345">
            <v>53262</v>
          </cell>
          <cell r="AJ345">
            <v>0</v>
          </cell>
          <cell r="AK345">
            <v>53262</v>
          </cell>
          <cell r="AL345">
            <v>0</v>
          </cell>
          <cell r="AM345">
            <v>53262</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53262</v>
          </cell>
          <cell r="BJ345">
            <v>0</v>
          </cell>
          <cell r="BK345">
            <v>53262</v>
          </cell>
          <cell r="BL345">
            <v>0</v>
          </cell>
          <cell r="BM345">
            <v>53262</v>
          </cell>
          <cell r="BN345">
            <v>0</v>
          </cell>
          <cell r="BO345">
            <v>53262</v>
          </cell>
          <cell r="BP345">
            <v>0</v>
          </cell>
          <cell r="BQ345">
            <v>106524</v>
          </cell>
          <cell r="BR345">
            <v>0</v>
          </cell>
          <cell r="BS345">
            <v>106524</v>
          </cell>
        </row>
        <row r="346">
          <cell r="B346" t="str">
            <v>86612</v>
          </cell>
          <cell r="C346" t="str">
            <v>REP. INDONESIA</v>
          </cell>
          <cell r="D346" t="str">
            <v>O.E.C.F, TOKYO</v>
          </cell>
          <cell r="E346" t="str">
            <v>3</v>
          </cell>
          <cell r="F346" t="str">
            <v>JAPAN</v>
          </cell>
          <cell r="G346" t="str">
            <v>JPY</v>
          </cell>
          <cell r="H346">
            <v>0</v>
          </cell>
          <cell r="I346">
            <v>53580</v>
          </cell>
          <cell r="J346">
            <v>0</v>
          </cell>
          <cell r="K346">
            <v>53580</v>
          </cell>
          <cell r="L346">
            <v>0</v>
          </cell>
          <cell r="M346">
            <v>0</v>
          </cell>
          <cell r="N346">
            <v>0</v>
          </cell>
          <cell r="O346">
            <v>0</v>
          </cell>
          <cell r="P346">
            <v>0</v>
          </cell>
          <cell r="Q346">
            <v>0</v>
          </cell>
          <cell r="R346">
            <v>0</v>
          </cell>
          <cell r="S346">
            <v>0</v>
          </cell>
          <cell r="T346">
            <v>0</v>
          </cell>
          <cell r="U346">
            <v>53580</v>
          </cell>
          <cell r="V346">
            <v>0</v>
          </cell>
          <cell r="W346">
            <v>53580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52997</v>
          </cell>
          <cell r="AP346">
            <v>0</v>
          </cell>
          <cell r="AQ346">
            <v>52997</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52997</v>
          </cell>
          <cell r="BN346">
            <v>0</v>
          </cell>
          <cell r="BO346">
            <v>52997</v>
          </cell>
          <cell r="BP346">
            <v>0</v>
          </cell>
          <cell r="BQ346">
            <v>106577</v>
          </cell>
          <cell r="BR346">
            <v>0</v>
          </cell>
          <cell r="BS346">
            <v>106577</v>
          </cell>
        </row>
        <row r="347">
          <cell r="B347" t="str">
            <v>86563</v>
          </cell>
          <cell r="C347" t="str">
            <v>REP. INDONESIA</v>
          </cell>
          <cell r="D347" t="str">
            <v>O.E.C.F, TOKYO</v>
          </cell>
          <cell r="E347" t="str">
            <v>3</v>
          </cell>
          <cell r="F347" t="str">
            <v>JAPAN</v>
          </cell>
          <cell r="G347" t="str">
            <v>JPY</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53469</v>
          </cell>
          <cell r="AD347">
            <v>0</v>
          </cell>
          <cell r="AE347">
            <v>53469</v>
          </cell>
          <cell r="AF347">
            <v>0</v>
          </cell>
          <cell r="AG347">
            <v>0</v>
          </cell>
          <cell r="AH347">
            <v>0</v>
          </cell>
          <cell r="AI347">
            <v>0</v>
          </cell>
          <cell r="AJ347">
            <v>0</v>
          </cell>
          <cell r="AK347">
            <v>53469</v>
          </cell>
          <cell r="AL347">
            <v>0</v>
          </cell>
          <cell r="AM347">
            <v>53469</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54057</v>
          </cell>
          <cell r="BF347">
            <v>0</v>
          </cell>
          <cell r="BG347">
            <v>54057</v>
          </cell>
          <cell r="BH347">
            <v>0</v>
          </cell>
          <cell r="BI347">
            <v>0</v>
          </cell>
          <cell r="BJ347">
            <v>0</v>
          </cell>
          <cell r="BK347">
            <v>0</v>
          </cell>
          <cell r="BL347">
            <v>0</v>
          </cell>
          <cell r="BM347">
            <v>54057</v>
          </cell>
          <cell r="BN347">
            <v>0</v>
          </cell>
          <cell r="BO347">
            <v>54057</v>
          </cell>
          <cell r="BP347">
            <v>0</v>
          </cell>
          <cell r="BQ347">
            <v>107526</v>
          </cell>
          <cell r="BR347">
            <v>0</v>
          </cell>
          <cell r="BS347">
            <v>107526</v>
          </cell>
        </row>
        <row r="348">
          <cell r="B348" t="str">
            <v>77707</v>
          </cell>
          <cell r="C348" t="str">
            <v>REP. INDONESIA</v>
          </cell>
          <cell r="D348" t="str">
            <v>O.E.C.F, TOKYO</v>
          </cell>
          <cell r="E348" t="str">
            <v>3</v>
          </cell>
          <cell r="F348" t="str">
            <v>JAPAN</v>
          </cell>
          <cell r="G348" t="str">
            <v>JPY</v>
          </cell>
          <cell r="H348">
            <v>0</v>
          </cell>
          <cell r="I348">
            <v>0</v>
          </cell>
          <cell r="J348">
            <v>0</v>
          </cell>
          <cell r="K348">
            <v>0</v>
          </cell>
          <cell r="L348">
            <v>48920</v>
          </cell>
          <cell r="M348">
            <v>8138</v>
          </cell>
          <cell r="N348">
            <v>0</v>
          </cell>
          <cell r="O348">
            <v>57058</v>
          </cell>
          <cell r="P348">
            <v>0</v>
          </cell>
          <cell r="Q348">
            <v>0</v>
          </cell>
          <cell r="R348">
            <v>0</v>
          </cell>
          <cell r="S348">
            <v>0</v>
          </cell>
          <cell r="T348">
            <v>48920</v>
          </cell>
          <cell r="U348">
            <v>8138</v>
          </cell>
          <cell r="V348">
            <v>0</v>
          </cell>
          <cell r="W348">
            <v>57058</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48920</v>
          </cell>
          <cell r="AS348">
            <v>7379</v>
          </cell>
          <cell r="AT348">
            <v>0</v>
          </cell>
          <cell r="AU348">
            <v>56299</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48920</v>
          </cell>
          <cell r="BM348">
            <v>7379</v>
          </cell>
          <cell r="BN348">
            <v>0</v>
          </cell>
          <cell r="BO348">
            <v>56299</v>
          </cell>
          <cell r="BP348">
            <v>97840</v>
          </cell>
          <cell r="BQ348">
            <v>15517</v>
          </cell>
          <cell r="BR348">
            <v>0</v>
          </cell>
          <cell r="BS348">
            <v>113357</v>
          </cell>
        </row>
        <row r="349">
          <cell r="B349" t="str">
            <v>78305</v>
          </cell>
          <cell r="C349" t="str">
            <v>REP. INDONESIA</v>
          </cell>
          <cell r="D349" t="str">
            <v>O.E.C.F, TOKYO</v>
          </cell>
          <cell r="E349" t="str">
            <v>3</v>
          </cell>
          <cell r="F349" t="str">
            <v>JAPAN</v>
          </cell>
          <cell r="G349" t="str">
            <v>JPY</v>
          </cell>
          <cell r="H349">
            <v>0</v>
          </cell>
          <cell r="I349">
            <v>0</v>
          </cell>
          <cell r="J349">
            <v>0</v>
          </cell>
          <cell r="K349">
            <v>0</v>
          </cell>
          <cell r="L349">
            <v>37825</v>
          </cell>
          <cell r="M349">
            <v>19354</v>
          </cell>
          <cell r="N349">
            <v>0</v>
          </cell>
          <cell r="O349">
            <v>57179</v>
          </cell>
          <cell r="P349">
            <v>0</v>
          </cell>
          <cell r="Q349">
            <v>0</v>
          </cell>
          <cell r="R349">
            <v>0</v>
          </cell>
          <cell r="S349">
            <v>0</v>
          </cell>
          <cell r="T349">
            <v>37825</v>
          </cell>
          <cell r="U349">
            <v>19354</v>
          </cell>
          <cell r="V349">
            <v>0</v>
          </cell>
          <cell r="W349">
            <v>57179</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37825</v>
          </cell>
          <cell r="AS349">
            <v>18483</v>
          </cell>
          <cell r="AT349">
            <v>0</v>
          </cell>
          <cell r="AU349">
            <v>56308</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37825</v>
          </cell>
          <cell r="BM349">
            <v>18483</v>
          </cell>
          <cell r="BN349">
            <v>0</v>
          </cell>
          <cell r="BO349">
            <v>56308</v>
          </cell>
          <cell r="BP349">
            <v>75650</v>
          </cell>
          <cell r="BQ349">
            <v>37837</v>
          </cell>
          <cell r="BR349">
            <v>0</v>
          </cell>
          <cell r="BS349">
            <v>113487</v>
          </cell>
        </row>
        <row r="350">
          <cell r="B350" t="str">
            <v>86578</v>
          </cell>
          <cell r="C350" t="str">
            <v>REP. INDONESIA</v>
          </cell>
          <cell r="D350" t="str">
            <v>O.E.C.F, TOKYO</v>
          </cell>
          <cell r="E350" t="str">
            <v>3</v>
          </cell>
          <cell r="F350" t="str">
            <v>JAPAN</v>
          </cell>
          <cell r="G350" t="str">
            <v>JPY</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57632</v>
          </cell>
          <cell r="AH350">
            <v>0</v>
          </cell>
          <cell r="AI350">
            <v>57632</v>
          </cell>
          <cell r="AJ350">
            <v>0</v>
          </cell>
          <cell r="AK350">
            <v>57632</v>
          </cell>
          <cell r="AL350">
            <v>0</v>
          </cell>
          <cell r="AM350">
            <v>57632</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57632</v>
          </cell>
          <cell r="BJ350">
            <v>0</v>
          </cell>
          <cell r="BK350">
            <v>57632</v>
          </cell>
          <cell r="BL350">
            <v>0</v>
          </cell>
          <cell r="BM350">
            <v>57632</v>
          </cell>
          <cell r="BN350">
            <v>0</v>
          </cell>
          <cell r="BO350">
            <v>57632</v>
          </cell>
          <cell r="BP350">
            <v>0</v>
          </cell>
          <cell r="BQ350">
            <v>115264</v>
          </cell>
          <cell r="BR350">
            <v>0</v>
          </cell>
          <cell r="BS350">
            <v>115264</v>
          </cell>
        </row>
        <row r="351">
          <cell r="B351" t="str">
            <v>77022</v>
          </cell>
          <cell r="C351" t="str">
            <v>REP. INDONESIA</v>
          </cell>
          <cell r="D351" t="str">
            <v>O.E.C.F, TOKYO</v>
          </cell>
          <cell r="E351" t="str">
            <v>3</v>
          </cell>
          <cell r="F351" t="str">
            <v>JAPAN</v>
          </cell>
          <cell r="G351" t="str">
            <v>JPY</v>
          </cell>
          <cell r="H351">
            <v>0</v>
          </cell>
          <cell r="I351">
            <v>0</v>
          </cell>
          <cell r="J351">
            <v>0</v>
          </cell>
          <cell r="K351">
            <v>0</v>
          </cell>
          <cell r="L351">
            <v>56627</v>
          </cell>
          <cell r="M351">
            <v>3426</v>
          </cell>
          <cell r="N351">
            <v>0</v>
          </cell>
          <cell r="O351">
            <v>60053</v>
          </cell>
          <cell r="P351">
            <v>0</v>
          </cell>
          <cell r="Q351">
            <v>0</v>
          </cell>
          <cell r="R351">
            <v>0</v>
          </cell>
          <cell r="S351">
            <v>0</v>
          </cell>
          <cell r="T351">
            <v>56627</v>
          </cell>
          <cell r="U351">
            <v>3426</v>
          </cell>
          <cell r="V351">
            <v>0</v>
          </cell>
          <cell r="W351">
            <v>60053</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56627</v>
          </cell>
          <cell r="AS351">
            <v>2541</v>
          </cell>
          <cell r="AT351">
            <v>0</v>
          </cell>
          <cell r="AU351">
            <v>59168</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56627</v>
          </cell>
          <cell r="BM351">
            <v>2541</v>
          </cell>
          <cell r="BN351">
            <v>0</v>
          </cell>
          <cell r="BO351">
            <v>59168</v>
          </cell>
          <cell r="BP351">
            <v>113254</v>
          </cell>
          <cell r="BQ351">
            <v>5967</v>
          </cell>
          <cell r="BR351">
            <v>0</v>
          </cell>
          <cell r="BS351">
            <v>119221</v>
          </cell>
        </row>
        <row r="352">
          <cell r="B352" t="str">
            <v>78007</v>
          </cell>
          <cell r="C352" t="str">
            <v>REP. INDONESIA</v>
          </cell>
          <cell r="D352" t="str">
            <v>O.E.C.F, TOKYO</v>
          </cell>
          <cell r="E352" t="str">
            <v>3</v>
          </cell>
          <cell r="F352" t="str">
            <v>JAPAN</v>
          </cell>
          <cell r="G352" t="str">
            <v>JPY</v>
          </cell>
          <cell r="H352">
            <v>0</v>
          </cell>
          <cell r="I352">
            <v>0</v>
          </cell>
          <cell r="J352">
            <v>0</v>
          </cell>
          <cell r="K352">
            <v>0</v>
          </cell>
          <cell r="L352">
            <v>48757</v>
          </cell>
          <cell r="M352">
            <v>11798</v>
          </cell>
          <cell r="N352">
            <v>0</v>
          </cell>
          <cell r="O352">
            <v>60555</v>
          </cell>
          <cell r="P352">
            <v>0</v>
          </cell>
          <cell r="Q352">
            <v>0</v>
          </cell>
          <cell r="R352">
            <v>0</v>
          </cell>
          <cell r="S352">
            <v>0</v>
          </cell>
          <cell r="T352">
            <v>48757</v>
          </cell>
          <cell r="U352">
            <v>11798</v>
          </cell>
          <cell r="V352">
            <v>0</v>
          </cell>
          <cell r="W352">
            <v>60555</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48757</v>
          </cell>
          <cell r="AS352">
            <v>10940</v>
          </cell>
          <cell r="AT352">
            <v>0</v>
          </cell>
          <cell r="AU352">
            <v>59697</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48757</v>
          </cell>
          <cell r="BM352">
            <v>10940</v>
          </cell>
          <cell r="BN352">
            <v>0</v>
          </cell>
          <cell r="BO352">
            <v>59697</v>
          </cell>
          <cell r="BP352">
            <v>97514</v>
          </cell>
          <cell r="BQ352">
            <v>22738</v>
          </cell>
          <cell r="BR352">
            <v>0</v>
          </cell>
          <cell r="BS352">
            <v>120252</v>
          </cell>
        </row>
        <row r="353">
          <cell r="B353" t="str">
            <v>86536</v>
          </cell>
          <cell r="C353" t="str">
            <v>REP. INDONESIA</v>
          </cell>
          <cell r="D353" t="str">
            <v>O.E.C.F, TOKYO</v>
          </cell>
          <cell r="E353" t="str">
            <v>3</v>
          </cell>
          <cell r="F353" t="str">
            <v>JAPAN</v>
          </cell>
          <cell r="G353" t="str">
            <v>JPY</v>
          </cell>
          <cell r="H353">
            <v>0</v>
          </cell>
          <cell r="I353">
            <v>0</v>
          </cell>
          <cell r="J353">
            <v>0</v>
          </cell>
          <cell r="K353">
            <v>0</v>
          </cell>
          <cell r="L353">
            <v>0</v>
          </cell>
          <cell r="M353">
            <v>0</v>
          </cell>
          <cell r="N353">
            <v>0</v>
          </cell>
          <cell r="O353">
            <v>0</v>
          </cell>
          <cell r="P353">
            <v>0</v>
          </cell>
          <cell r="Q353">
            <v>59992</v>
          </cell>
          <cell r="R353">
            <v>0</v>
          </cell>
          <cell r="S353">
            <v>59992</v>
          </cell>
          <cell r="T353">
            <v>0</v>
          </cell>
          <cell r="U353">
            <v>59992</v>
          </cell>
          <cell r="V353">
            <v>0</v>
          </cell>
          <cell r="W353">
            <v>59992</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60651</v>
          </cell>
          <cell r="AX353">
            <v>0</v>
          </cell>
          <cell r="AY353">
            <v>60651</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60651</v>
          </cell>
          <cell r="BN353">
            <v>0</v>
          </cell>
          <cell r="BO353">
            <v>60651</v>
          </cell>
          <cell r="BP353">
            <v>0</v>
          </cell>
          <cell r="BQ353">
            <v>120643</v>
          </cell>
          <cell r="BR353">
            <v>0</v>
          </cell>
          <cell r="BS353">
            <v>120643</v>
          </cell>
        </row>
        <row r="354">
          <cell r="B354" t="str">
            <v>78237</v>
          </cell>
          <cell r="C354" t="str">
            <v>REP. INDONESIA</v>
          </cell>
          <cell r="D354" t="str">
            <v>O.E.C.F, TOKYO</v>
          </cell>
          <cell r="E354" t="str">
            <v>3</v>
          </cell>
          <cell r="F354" t="str">
            <v>JAPAN</v>
          </cell>
          <cell r="G354" t="str">
            <v>JPY</v>
          </cell>
          <cell r="H354">
            <v>0</v>
          </cell>
          <cell r="I354">
            <v>0</v>
          </cell>
          <cell r="J354">
            <v>0</v>
          </cell>
          <cell r="K354">
            <v>0</v>
          </cell>
          <cell r="L354">
            <v>44786</v>
          </cell>
          <cell r="M354">
            <v>16933</v>
          </cell>
          <cell r="N354">
            <v>0</v>
          </cell>
          <cell r="O354">
            <v>61719</v>
          </cell>
          <cell r="P354">
            <v>0</v>
          </cell>
          <cell r="Q354">
            <v>0</v>
          </cell>
          <cell r="R354">
            <v>0</v>
          </cell>
          <cell r="S354">
            <v>0</v>
          </cell>
          <cell r="T354">
            <v>44786</v>
          </cell>
          <cell r="U354">
            <v>16933</v>
          </cell>
          <cell r="V354">
            <v>0</v>
          </cell>
          <cell r="W354">
            <v>61719</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44786</v>
          </cell>
          <cell r="AS354">
            <v>16079</v>
          </cell>
          <cell r="AT354">
            <v>0</v>
          </cell>
          <cell r="AU354">
            <v>60865</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44786</v>
          </cell>
          <cell r="BM354">
            <v>16079</v>
          </cell>
          <cell r="BN354">
            <v>0</v>
          </cell>
          <cell r="BO354">
            <v>60865</v>
          </cell>
          <cell r="BP354">
            <v>89572</v>
          </cell>
          <cell r="BQ354">
            <v>33012</v>
          </cell>
          <cell r="BR354">
            <v>0</v>
          </cell>
          <cell r="BS354">
            <v>122584</v>
          </cell>
        </row>
        <row r="355">
          <cell r="B355" t="str">
            <v>79500</v>
          </cell>
          <cell r="C355" t="str">
            <v>REP. INDONESIA</v>
          </cell>
          <cell r="D355" t="str">
            <v>O.E.C.F, TOKYO</v>
          </cell>
          <cell r="E355" t="str">
            <v>3</v>
          </cell>
          <cell r="F355" t="str">
            <v>JAPAN</v>
          </cell>
          <cell r="G355" t="str">
            <v>JPY</v>
          </cell>
          <cell r="H355">
            <v>0</v>
          </cell>
          <cell r="I355">
            <v>0</v>
          </cell>
          <cell r="J355">
            <v>0</v>
          </cell>
          <cell r="K355">
            <v>0</v>
          </cell>
          <cell r="L355">
            <v>41000</v>
          </cell>
          <cell r="M355">
            <v>20979</v>
          </cell>
          <cell r="N355">
            <v>0</v>
          </cell>
          <cell r="O355">
            <v>61979</v>
          </cell>
          <cell r="P355">
            <v>0</v>
          </cell>
          <cell r="Q355">
            <v>0</v>
          </cell>
          <cell r="R355">
            <v>0</v>
          </cell>
          <cell r="S355">
            <v>0</v>
          </cell>
          <cell r="T355">
            <v>41000</v>
          </cell>
          <cell r="U355">
            <v>20979</v>
          </cell>
          <cell r="V355">
            <v>0</v>
          </cell>
          <cell r="W355">
            <v>61979</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41000</v>
          </cell>
          <cell r="AS355">
            <v>20035</v>
          </cell>
          <cell r="AT355">
            <v>0</v>
          </cell>
          <cell r="AU355">
            <v>61035</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41000</v>
          </cell>
          <cell r="BM355">
            <v>20035</v>
          </cell>
          <cell r="BN355">
            <v>0</v>
          </cell>
          <cell r="BO355">
            <v>61035</v>
          </cell>
          <cell r="BP355">
            <v>82000</v>
          </cell>
          <cell r="BQ355">
            <v>41014</v>
          </cell>
          <cell r="BR355">
            <v>0</v>
          </cell>
          <cell r="BS355">
            <v>123014</v>
          </cell>
        </row>
        <row r="356">
          <cell r="B356" t="str">
            <v>78220</v>
          </cell>
          <cell r="C356" t="str">
            <v>REP. INDONESIA</v>
          </cell>
          <cell r="D356" t="str">
            <v>O.E.C.F, TOKYO</v>
          </cell>
          <cell r="E356" t="str">
            <v>3</v>
          </cell>
          <cell r="F356" t="str">
            <v>JAPAN</v>
          </cell>
          <cell r="G356" t="str">
            <v>JPY</v>
          </cell>
          <cell r="H356">
            <v>0</v>
          </cell>
          <cell r="I356">
            <v>0</v>
          </cell>
          <cell r="J356">
            <v>0</v>
          </cell>
          <cell r="K356">
            <v>0</v>
          </cell>
          <cell r="L356">
            <v>48579</v>
          </cell>
          <cell r="M356">
            <v>14081</v>
          </cell>
          <cell r="N356">
            <v>0</v>
          </cell>
          <cell r="O356">
            <v>62660</v>
          </cell>
          <cell r="P356">
            <v>0</v>
          </cell>
          <cell r="Q356">
            <v>0</v>
          </cell>
          <cell r="R356">
            <v>0</v>
          </cell>
          <cell r="S356">
            <v>0</v>
          </cell>
          <cell r="T356">
            <v>48579</v>
          </cell>
          <cell r="U356">
            <v>14081</v>
          </cell>
          <cell r="V356">
            <v>0</v>
          </cell>
          <cell r="W356">
            <v>62660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48579</v>
          </cell>
          <cell r="AS356">
            <v>13323</v>
          </cell>
          <cell r="AT356">
            <v>0</v>
          </cell>
          <cell r="AU356">
            <v>61902</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48579</v>
          </cell>
          <cell r="BM356">
            <v>13323</v>
          </cell>
          <cell r="BN356">
            <v>0</v>
          </cell>
          <cell r="BO356">
            <v>61902</v>
          </cell>
          <cell r="BP356">
            <v>97158</v>
          </cell>
          <cell r="BQ356">
            <v>27404</v>
          </cell>
          <cell r="BR356">
            <v>0</v>
          </cell>
          <cell r="BS356">
            <v>124562</v>
          </cell>
        </row>
        <row r="357">
          <cell r="B357" t="str">
            <v>77604</v>
          </cell>
          <cell r="C357" t="str">
            <v>REP. INDONESIA</v>
          </cell>
          <cell r="D357" t="str">
            <v>O.E.C.F, TOKYO</v>
          </cell>
          <cell r="E357" t="str">
            <v>3</v>
          </cell>
          <cell r="F357" t="str">
            <v>JAPAN</v>
          </cell>
          <cell r="G357" t="str">
            <v>JPY</v>
          </cell>
          <cell r="H357">
            <v>0</v>
          </cell>
          <cell r="I357">
            <v>0</v>
          </cell>
          <cell r="J357">
            <v>0</v>
          </cell>
          <cell r="K357">
            <v>0</v>
          </cell>
          <cell r="L357">
            <v>56471</v>
          </cell>
          <cell r="M357">
            <v>7046</v>
          </cell>
          <cell r="N357">
            <v>0</v>
          </cell>
          <cell r="O357">
            <v>63517</v>
          </cell>
          <cell r="P357">
            <v>0</v>
          </cell>
          <cell r="Q357">
            <v>0</v>
          </cell>
          <cell r="R357">
            <v>0</v>
          </cell>
          <cell r="S357">
            <v>0</v>
          </cell>
          <cell r="T357">
            <v>56471</v>
          </cell>
          <cell r="U357">
            <v>7046</v>
          </cell>
          <cell r="V357">
            <v>0</v>
          </cell>
          <cell r="W357">
            <v>63517</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56471</v>
          </cell>
          <cell r="AS357">
            <v>6195</v>
          </cell>
          <cell r="AT357">
            <v>0</v>
          </cell>
          <cell r="AU357">
            <v>62666</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56471</v>
          </cell>
          <cell r="BM357">
            <v>6195</v>
          </cell>
          <cell r="BN357">
            <v>0</v>
          </cell>
          <cell r="BO357">
            <v>62666</v>
          </cell>
          <cell r="BP357">
            <v>112942</v>
          </cell>
          <cell r="BQ357">
            <v>13241</v>
          </cell>
          <cell r="BR357">
            <v>0</v>
          </cell>
          <cell r="BS357">
            <v>126183</v>
          </cell>
        </row>
        <row r="358">
          <cell r="B358" t="str">
            <v>77711</v>
          </cell>
          <cell r="C358" t="str">
            <v>REP. INDONESIA</v>
          </cell>
          <cell r="D358" t="str">
            <v>O.E.C.F, TOKYO</v>
          </cell>
          <cell r="E358" t="str">
            <v>3</v>
          </cell>
          <cell r="F358" t="str">
            <v>JAPAN</v>
          </cell>
          <cell r="G358" t="str">
            <v>JPY</v>
          </cell>
          <cell r="H358">
            <v>0</v>
          </cell>
          <cell r="I358">
            <v>0</v>
          </cell>
          <cell r="J358">
            <v>0</v>
          </cell>
          <cell r="K358">
            <v>0</v>
          </cell>
          <cell r="L358">
            <v>54234</v>
          </cell>
          <cell r="M358">
            <v>9774</v>
          </cell>
          <cell r="N358">
            <v>0</v>
          </cell>
          <cell r="O358">
            <v>64008</v>
          </cell>
          <cell r="P358">
            <v>0</v>
          </cell>
          <cell r="Q358">
            <v>0</v>
          </cell>
          <cell r="R358">
            <v>0</v>
          </cell>
          <cell r="S358">
            <v>0</v>
          </cell>
          <cell r="T358">
            <v>54234</v>
          </cell>
          <cell r="U358">
            <v>9774</v>
          </cell>
          <cell r="V358">
            <v>0</v>
          </cell>
          <cell r="W358">
            <v>64008</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54234</v>
          </cell>
          <cell r="AS358">
            <v>8924</v>
          </cell>
          <cell r="AT358">
            <v>0</v>
          </cell>
          <cell r="AU358">
            <v>63158</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54234</v>
          </cell>
          <cell r="BM358">
            <v>8924</v>
          </cell>
          <cell r="BN358">
            <v>0</v>
          </cell>
          <cell r="BO358">
            <v>63158</v>
          </cell>
          <cell r="BP358">
            <v>108468</v>
          </cell>
          <cell r="BQ358">
            <v>18698</v>
          </cell>
          <cell r="BR358">
            <v>0</v>
          </cell>
          <cell r="BS358">
            <v>127166</v>
          </cell>
        </row>
        <row r="359">
          <cell r="B359" t="str">
            <v>86585</v>
          </cell>
          <cell r="C359" t="str">
            <v>REP. INDONESIA</v>
          </cell>
          <cell r="D359" t="str">
            <v>O.E.C.F, TOKYO</v>
          </cell>
          <cell r="E359" t="str">
            <v>3</v>
          </cell>
          <cell r="F359" t="str">
            <v>JAPAN</v>
          </cell>
          <cell r="G359" t="str">
            <v>JPY</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65213</v>
          </cell>
          <cell r="AH359">
            <v>0</v>
          </cell>
          <cell r="AI359">
            <v>65213</v>
          </cell>
          <cell r="AJ359">
            <v>0</v>
          </cell>
          <cell r="AK359">
            <v>65213</v>
          </cell>
          <cell r="AL359">
            <v>0</v>
          </cell>
          <cell r="AM359">
            <v>65213</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65213</v>
          </cell>
          <cell r="BJ359">
            <v>0</v>
          </cell>
          <cell r="BK359">
            <v>65213</v>
          </cell>
          <cell r="BL359">
            <v>0</v>
          </cell>
          <cell r="BM359">
            <v>65213</v>
          </cell>
          <cell r="BN359">
            <v>0</v>
          </cell>
          <cell r="BO359">
            <v>65213</v>
          </cell>
          <cell r="BP359">
            <v>0</v>
          </cell>
          <cell r="BQ359">
            <v>130426</v>
          </cell>
          <cell r="BR359">
            <v>0</v>
          </cell>
          <cell r="BS359">
            <v>130426</v>
          </cell>
        </row>
        <row r="360">
          <cell r="B360" t="str">
            <v>78106</v>
          </cell>
          <cell r="C360" t="str">
            <v>REP. INDONESIA</v>
          </cell>
          <cell r="D360" t="str">
            <v>O.E.C.F, TOKYO</v>
          </cell>
          <cell r="E360" t="str">
            <v>3</v>
          </cell>
          <cell r="F360" t="str">
            <v>JAPAN</v>
          </cell>
          <cell r="G360" t="str">
            <v>JPY</v>
          </cell>
          <cell r="H360">
            <v>0</v>
          </cell>
          <cell r="I360">
            <v>0</v>
          </cell>
          <cell r="J360">
            <v>0</v>
          </cell>
          <cell r="K360">
            <v>0</v>
          </cell>
          <cell r="L360">
            <v>52856</v>
          </cell>
          <cell r="M360">
            <v>13922</v>
          </cell>
          <cell r="N360">
            <v>0</v>
          </cell>
          <cell r="O360">
            <v>66778</v>
          </cell>
          <cell r="P360">
            <v>0</v>
          </cell>
          <cell r="Q360">
            <v>0</v>
          </cell>
          <cell r="R360">
            <v>0</v>
          </cell>
          <cell r="S360">
            <v>0</v>
          </cell>
          <cell r="T360">
            <v>52856</v>
          </cell>
          <cell r="U360">
            <v>13922</v>
          </cell>
          <cell r="V360">
            <v>0</v>
          </cell>
          <cell r="W360">
            <v>66778</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52856</v>
          </cell>
          <cell r="AS360">
            <v>13046</v>
          </cell>
          <cell r="AT360">
            <v>0</v>
          </cell>
          <cell r="AU360">
            <v>65902</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52856</v>
          </cell>
          <cell r="BM360">
            <v>13046</v>
          </cell>
          <cell r="BN360">
            <v>0</v>
          </cell>
          <cell r="BO360">
            <v>65902</v>
          </cell>
          <cell r="BP360">
            <v>105712</v>
          </cell>
          <cell r="BQ360">
            <v>26968</v>
          </cell>
          <cell r="BR360">
            <v>0</v>
          </cell>
          <cell r="BS360">
            <v>132680</v>
          </cell>
        </row>
        <row r="361">
          <cell r="B361" t="str">
            <v>78235</v>
          </cell>
          <cell r="C361" t="str">
            <v>REP. INDONESIA</v>
          </cell>
          <cell r="D361" t="str">
            <v>O.E.C.F, TOKYO</v>
          </cell>
          <cell r="E361" t="str">
            <v>3</v>
          </cell>
          <cell r="F361" t="str">
            <v>JAPAN</v>
          </cell>
          <cell r="G361" t="str">
            <v>JPY</v>
          </cell>
          <cell r="H361">
            <v>0</v>
          </cell>
          <cell r="I361">
            <v>0</v>
          </cell>
          <cell r="J361">
            <v>0</v>
          </cell>
          <cell r="K361">
            <v>0</v>
          </cell>
          <cell r="L361">
            <v>49162</v>
          </cell>
          <cell r="M361">
            <v>18587</v>
          </cell>
          <cell r="N361">
            <v>0</v>
          </cell>
          <cell r="O361">
            <v>67749</v>
          </cell>
          <cell r="P361">
            <v>0</v>
          </cell>
          <cell r="Q361">
            <v>0</v>
          </cell>
          <cell r="R361">
            <v>0</v>
          </cell>
          <cell r="S361">
            <v>0</v>
          </cell>
          <cell r="T361">
            <v>49162</v>
          </cell>
          <cell r="U361">
            <v>18587</v>
          </cell>
          <cell r="V361">
            <v>0</v>
          </cell>
          <cell r="W361">
            <v>67749</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49162</v>
          </cell>
          <cell r="AS361">
            <v>17650</v>
          </cell>
          <cell r="AT361">
            <v>0</v>
          </cell>
          <cell r="AU361">
            <v>66812</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49162</v>
          </cell>
          <cell r="BM361">
            <v>17650</v>
          </cell>
          <cell r="BN361">
            <v>0</v>
          </cell>
          <cell r="BO361">
            <v>66812</v>
          </cell>
          <cell r="BP361">
            <v>98324</v>
          </cell>
          <cell r="BQ361">
            <v>36237</v>
          </cell>
          <cell r="BR361">
            <v>0</v>
          </cell>
          <cell r="BS361">
            <v>134561</v>
          </cell>
        </row>
        <row r="362">
          <cell r="B362" t="str">
            <v>77803</v>
          </cell>
          <cell r="C362" t="str">
            <v>REP. INDONESIA</v>
          </cell>
          <cell r="D362" t="str">
            <v>O.E.C.F, TOKYO</v>
          </cell>
          <cell r="E362" t="str">
            <v>3</v>
          </cell>
          <cell r="F362" t="str">
            <v>JAPAN</v>
          </cell>
          <cell r="G362" t="str">
            <v>JPY</v>
          </cell>
          <cell r="H362">
            <v>0</v>
          </cell>
          <cell r="I362">
            <v>0</v>
          </cell>
          <cell r="J362">
            <v>0</v>
          </cell>
          <cell r="K362">
            <v>0</v>
          </cell>
          <cell r="L362">
            <v>55818</v>
          </cell>
          <cell r="M362">
            <v>12662</v>
          </cell>
          <cell r="N362">
            <v>0</v>
          </cell>
          <cell r="O362">
            <v>68480</v>
          </cell>
          <cell r="P362">
            <v>0</v>
          </cell>
          <cell r="Q362">
            <v>0</v>
          </cell>
          <cell r="R362">
            <v>0</v>
          </cell>
          <cell r="S362">
            <v>0</v>
          </cell>
          <cell r="T362">
            <v>55818</v>
          </cell>
          <cell r="U362">
            <v>12662</v>
          </cell>
          <cell r="V362">
            <v>0</v>
          </cell>
          <cell r="W362">
            <v>68480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55818</v>
          </cell>
          <cell r="AS362">
            <v>11690</v>
          </cell>
          <cell r="AT362">
            <v>0</v>
          </cell>
          <cell r="AU362">
            <v>67508</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55818</v>
          </cell>
          <cell r="BM362">
            <v>11690</v>
          </cell>
          <cell r="BN362">
            <v>0</v>
          </cell>
          <cell r="BO362">
            <v>67508</v>
          </cell>
          <cell r="BP362">
            <v>111636</v>
          </cell>
          <cell r="BQ362">
            <v>24352</v>
          </cell>
          <cell r="BR362">
            <v>0</v>
          </cell>
          <cell r="BS362">
            <v>135988</v>
          </cell>
        </row>
        <row r="363">
          <cell r="B363" t="str">
            <v>77715</v>
          </cell>
          <cell r="C363" t="str">
            <v>REP. INDONESIA</v>
          </cell>
          <cell r="D363" t="str">
            <v>O.E.C.F, TOKYO</v>
          </cell>
          <cell r="E363" t="str">
            <v>3</v>
          </cell>
          <cell r="F363" t="str">
            <v>JAPAN</v>
          </cell>
          <cell r="G363" t="str">
            <v>JPY</v>
          </cell>
          <cell r="H363">
            <v>0</v>
          </cell>
          <cell r="I363">
            <v>0</v>
          </cell>
          <cell r="J363">
            <v>0</v>
          </cell>
          <cell r="K363">
            <v>0</v>
          </cell>
          <cell r="L363">
            <v>56826</v>
          </cell>
          <cell r="M363">
            <v>12605</v>
          </cell>
          <cell r="N363">
            <v>0</v>
          </cell>
          <cell r="O363">
            <v>69431</v>
          </cell>
          <cell r="P363">
            <v>0</v>
          </cell>
          <cell r="Q363">
            <v>0</v>
          </cell>
          <cell r="R363">
            <v>0</v>
          </cell>
          <cell r="S363">
            <v>0</v>
          </cell>
          <cell r="T363">
            <v>56826</v>
          </cell>
          <cell r="U363">
            <v>12605</v>
          </cell>
          <cell r="V363">
            <v>0</v>
          </cell>
          <cell r="W363">
            <v>69431</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56826</v>
          </cell>
          <cell r="AS363">
            <v>11688</v>
          </cell>
          <cell r="AT363">
            <v>0</v>
          </cell>
          <cell r="AU363">
            <v>68514</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56826</v>
          </cell>
          <cell r="BM363">
            <v>11688</v>
          </cell>
          <cell r="BN363">
            <v>0</v>
          </cell>
          <cell r="BO363">
            <v>68514</v>
          </cell>
          <cell r="BP363">
            <v>113652</v>
          </cell>
          <cell r="BQ363">
            <v>24293</v>
          </cell>
          <cell r="BR363">
            <v>0</v>
          </cell>
          <cell r="BS363">
            <v>137945</v>
          </cell>
        </row>
        <row r="364">
          <cell r="B364" t="str">
            <v>77613</v>
          </cell>
          <cell r="C364" t="str">
            <v>REP. INDONESIA</v>
          </cell>
          <cell r="D364" t="str">
            <v>O.E.C.F, TOKYO</v>
          </cell>
          <cell r="E364" t="str">
            <v>3</v>
          </cell>
          <cell r="F364" t="str">
            <v>JAPAN</v>
          </cell>
          <cell r="G364" t="str">
            <v>JPY</v>
          </cell>
          <cell r="H364">
            <v>0</v>
          </cell>
          <cell r="I364">
            <v>0</v>
          </cell>
          <cell r="J364">
            <v>0</v>
          </cell>
          <cell r="K364">
            <v>0</v>
          </cell>
          <cell r="L364">
            <v>60179</v>
          </cell>
          <cell r="M364">
            <v>10011</v>
          </cell>
          <cell r="N364">
            <v>0</v>
          </cell>
          <cell r="O364">
            <v>70190</v>
          </cell>
          <cell r="P364">
            <v>0</v>
          </cell>
          <cell r="Q364">
            <v>0</v>
          </cell>
          <cell r="R364">
            <v>0</v>
          </cell>
          <cell r="S364">
            <v>0</v>
          </cell>
          <cell r="T364">
            <v>60179</v>
          </cell>
          <cell r="U364">
            <v>10011</v>
          </cell>
          <cell r="V364">
            <v>0</v>
          </cell>
          <cell r="W364">
            <v>70190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60179</v>
          </cell>
          <cell r="AS364">
            <v>9077</v>
          </cell>
          <cell r="AT364">
            <v>0</v>
          </cell>
          <cell r="AU364">
            <v>69256</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60179</v>
          </cell>
          <cell r="BM364">
            <v>9077</v>
          </cell>
          <cell r="BN364">
            <v>0</v>
          </cell>
          <cell r="BO364">
            <v>69256</v>
          </cell>
          <cell r="BP364">
            <v>120358</v>
          </cell>
          <cell r="BQ364">
            <v>19088</v>
          </cell>
          <cell r="BR364">
            <v>0</v>
          </cell>
          <cell r="BS364">
            <v>139446</v>
          </cell>
        </row>
        <row r="365">
          <cell r="B365" t="str">
            <v>79320</v>
          </cell>
          <cell r="C365" t="str">
            <v>REP. INDONESIA</v>
          </cell>
          <cell r="D365" t="str">
            <v>O.E.C.F, TOKYO</v>
          </cell>
          <cell r="E365" t="str">
            <v>3</v>
          </cell>
          <cell r="F365" t="str">
            <v>JAPAN</v>
          </cell>
          <cell r="G365" t="str">
            <v>JPY</v>
          </cell>
          <cell r="H365">
            <v>0</v>
          </cell>
          <cell r="I365">
            <v>0</v>
          </cell>
          <cell r="J365">
            <v>0</v>
          </cell>
          <cell r="K365">
            <v>0</v>
          </cell>
          <cell r="L365">
            <v>68412</v>
          </cell>
          <cell r="M365">
            <v>3104</v>
          </cell>
          <cell r="N365">
            <v>0</v>
          </cell>
          <cell r="O365">
            <v>71516</v>
          </cell>
          <cell r="P365">
            <v>0</v>
          </cell>
          <cell r="Q365">
            <v>0</v>
          </cell>
          <cell r="R365">
            <v>0</v>
          </cell>
          <cell r="S365">
            <v>0</v>
          </cell>
          <cell r="T365">
            <v>68412</v>
          </cell>
          <cell r="U365">
            <v>3104</v>
          </cell>
          <cell r="V365">
            <v>0</v>
          </cell>
          <cell r="W365">
            <v>71516</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68412</v>
          </cell>
          <cell r="AS365">
            <v>2047</v>
          </cell>
          <cell r="AT365">
            <v>0</v>
          </cell>
          <cell r="AU365">
            <v>70459</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68412</v>
          </cell>
          <cell r="BM365">
            <v>2047</v>
          </cell>
          <cell r="BN365">
            <v>0</v>
          </cell>
          <cell r="BO365">
            <v>70459</v>
          </cell>
          <cell r="BP365">
            <v>136824</v>
          </cell>
          <cell r="BQ365">
            <v>5151</v>
          </cell>
          <cell r="BR365">
            <v>0</v>
          </cell>
          <cell r="BS365">
            <v>141975</v>
          </cell>
        </row>
        <row r="366">
          <cell r="B366" t="str">
            <v>77609</v>
          </cell>
          <cell r="C366" t="str">
            <v>REP. INDONESIA</v>
          </cell>
          <cell r="D366" t="str">
            <v>O.E.C.F, TOKYO</v>
          </cell>
          <cell r="E366" t="str">
            <v>3</v>
          </cell>
          <cell r="F366" t="str">
            <v>JAPAN</v>
          </cell>
          <cell r="G366" t="str">
            <v>JPY</v>
          </cell>
          <cell r="H366">
            <v>0</v>
          </cell>
          <cell r="I366">
            <v>0</v>
          </cell>
          <cell r="J366">
            <v>0</v>
          </cell>
          <cell r="K366">
            <v>0</v>
          </cell>
          <cell r="L366">
            <v>66593</v>
          </cell>
          <cell r="M366">
            <v>9232</v>
          </cell>
          <cell r="N366">
            <v>0</v>
          </cell>
          <cell r="O366">
            <v>75825</v>
          </cell>
          <cell r="P366">
            <v>0</v>
          </cell>
          <cell r="Q366">
            <v>0</v>
          </cell>
          <cell r="R366">
            <v>0</v>
          </cell>
          <cell r="S366">
            <v>0</v>
          </cell>
          <cell r="T366">
            <v>66593</v>
          </cell>
          <cell r="U366">
            <v>9232</v>
          </cell>
          <cell r="V366">
            <v>0</v>
          </cell>
          <cell r="W366">
            <v>75825</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66593</v>
          </cell>
          <cell r="AS366">
            <v>8218</v>
          </cell>
          <cell r="AT366">
            <v>0</v>
          </cell>
          <cell r="AU366">
            <v>74811</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66593</v>
          </cell>
          <cell r="BM366">
            <v>8218</v>
          </cell>
          <cell r="BN366">
            <v>0</v>
          </cell>
          <cell r="BO366">
            <v>74811</v>
          </cell>
          <cell r="BP366">
            <v>133186</v>
          </cell>
          <cell r="BQ366">
            <v>17450</v>
          </cell>
          <cell r="BR366">
            <v>0</v>
          </cell>
          <cell r="BS366">
            <v>150636</v>
          </cell>
        </row>
        <row r="367">
          <cell r="B367" t="str">
            <v>78236</v>
          </cell>
          <cell r="C367" t="str">
            <v>REP. INDONESIA</v>
          </cell>
          <cell r="D367" t="str">
            <v>O.E.C.F, TOKYO</v>
          </cell>
          <cell r="E367" t="str">
            <v>3</v>
          </cell>
          <cell r="F367" t="str">
            <v>JAPAN</v>
          </cell>
          <cell r="G367" t="str">
            <v>JPY</v>
          </cell>
          <cell r="H367">
            <v>0</v>
          </cell>
          <cell r="I367">
            <v>0</v>
          </cell>
          <cell r="J367">
            <v>0</v>
          </cell>
          <cell r="K367">
            <v>0</v>
          </cell>
          <cell r="L367">
            <v>62147</v>
          </cell>
          <cell r="M367">
            <v>23497</v>
          </cell>
          <cell r="N367">
            <v>0</v>
          </cell>
          <cell r="O367">
            <v>85644</v>
          </cell>
          <cell r="P367">
            <v>0</v>
          </cell>
          <cell r="Q367">
            <v>0</v>
          </cell>
          <cell r="R367">
            <v>0</v>
          </cell>
          <cell r="S367">
            <v>0</v>
          </cell>
          <cell r="T367">
            <v>62147</v>
          </cell>
          <cell r="U367">
            <v>23497</v>
          </cell>
          <cell r="V367">
            <v>0</v>
          </cell>
          <cell r="W367">
            <v>85644</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62147</v>
          </cell>
          <cell r="AS367">
            <v>22312</v>
          </cell>
          <cell r="AT367">
            <v>0</v>
          </cell>
          <cell r="AU367">
            <v>84459</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62147</v>
          </cell>
          <cell r="BM367">
            <v>22312</v>
          </cell>
          <cell r="BN367">
            <v>0</v>
          </cell>
          <cell r="BO367">
            <v>84459</v>
          </cell>
          <cell r="BP367">
            <v>124294</v>
          </cell>
          <cell r="BQ367">
            <v>45809</v>
          </cell>
          <cell r="BR367">
            <v>0</v>
          </cell>
          <cell r="BS367">
            <v>170103</v>
          </cell>
        </row>
        <row r="368">
          <cell r="B368" t="str">
            <v>82700</v>
          </cell>
          <cell r="C368" t="str">
            <v>REP. INDONESIA</v>
          </cell>
          <cell r="D368" t="str">
            <v>O.E.C.F, TOKYO</v>
          </cell>
          <cell r="E368" t="str">
            <v>3</v>
          </cell>
          <cell r="F368" t="str">
            <v>JAPAN</v>
          </cell>
          <cell r="G368" t="str">
            <v>JPY</v>
          </cell>
          <cell r="H368">
            <v>0</v>
          </cell>
          <cell r="I368">
            <v>0</v>
          </cell>
          <cell r="J368">
            <v>0</v>
          </cell>
          <cell r="K368">
            <v>0</v>
          </cell>
          <cell r="L368">
            <v>56905</v>
          </cell>
          <cell r="M368">
            <v>31124</v>
          </cell>
          <cell r="N368">
            <v>0</v>
          </cell>
          <cell r="O368">
            <v>88029</v>
          </cell>
          <cell r="P368">
            <v>0</v>
          </cell>
          <cell r="Q368">
            <v>0</v>
          </cell>
          <cell r="R368">
            <v>0</v>
          </cell>
          <cell r="S368">
            <v>0</v>
          </cell>
          <cell r="T368">
            <v>56905</v>
          </cell>
          <cell r="U368">
            <v>31124</v>
          </cell>
          <cell r="V368">
            <v>0</v>
          </cell>
          <cell r="W368">
            <v>88029</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56905</v>
          </cell>
          <cell r="AS368">
            <v>29793</v>
          </cell>
          <cell r="AT368">
            <v>0</v>
          </cell>
          <cell r="AU368">
            <v>86698</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56905</v>
          </cell>
          <cell r="BM368">
            <v>29793</v>
          </cell>
          <cell r="BN368">
            <v>0</v>
          </cell>
          <cell r="BO368">
            <v>86698</v>
          </cell>
          <cell r="BP368">
            <v>113810</v>
          </cell>
          <cell r="BQ368">
            <v>60917</v>
          </cell>
          <cell r="BR368">
            <v>0</v>
          </cell>
          <cell r="BS368">
            <v>174727</v>
          </cell>
        </row>
        <row r="369">
          <cell r="B369" t="str">
            <v>77710</v>
          </cell>
          <cell r="C369" t="str">
            <v>REP. INDONESIA</v>
          </cell>
          <cell r="D369" t="str">
            <v>O.E.C.F, TOKYO</v>
          </cell>
          <cell r="E369" t="str">
            <v>3</v>
          </cell>
          <cell r="F369" t="str">
            <v>JAPAN</v>
          </cell>
          <cell r="G369" t="str">
            <v>JPY</v>
          </cell>
          <cell r="H369">
            <v>0</v>
          </cell>
          <cell r="I369">
            <v>0</v>
          </cell>
          <cell r="J369">
            <v>0</v>
          </cell>
          <cell r="K369">
            <v>0</v>
          </cell>
          <cell r="L369">
            <v>75948</v>
          </cell>
          <cell r="M369">
            <v>12634</v>
          </cell>
          <cell r="N369">
            <v>0</v>
          </cell>
          <cell r="O369">
            <v>88582</v>
          </cell>
          <cell r="P369">
            <v>0</v>
          </cell>
          <cell r="Q369">
            <v>0</v>
          </cell>
          <cell r="R369">
            <v>0</v>
          </cell>
          <cell r="S369">
            <v>0</v>
          </cell>
          <cell r="T369">
            <v>75948</v>
          </cell>
          <cell r="U369">
            <v>12634</v>
          </cell>
          <cell r="V369">
            <v>0</v>
          </cell>
          <cell r="W369">
            <v>88582</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75948</v>
          </cell>
          <cell r="AS369">
            <v>11456</v>
          </cell>
          <cell r="AT369">
            <v>0</v>
          </cell>
          <cell r="AU369">
            <v>87404</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75948</v>
          </cell>
          <cell r="BM369">
            <v>11456</v>
          </cell>
          <cell r="BN369">
            <v>0</v>
          </cell>
          <cell r="BO369">
            <v>87404</v>
          </cell>
          <cell r="BP369">
            <v>151896</v>
          </cell>
          <cell r="BQ369">
            <v>24090</v>
          </cell>
          <cell r="BR369">
            <v>0</v>
          </cell>
          <cell r="BS369">
            <v>175986</v>
          </cell>
        </row>
        <row r="370">
          <cell r="B370" t="str">
            <v>78103</v>
          </cell>
          <cell r="C370" t="str">
            <v>REP. INDONESIA</v>
          </cell>
          <cell r="D370" t="str">
            <v>O.E.C.F, TOKYO</v>
          </cell>
          <cell r="E370" t="str">
            <v>3</v>
          </cell>
          <cell r="F370" t="str">
            <v>JAPAN</v>
          </cell>
          <cell r="G370" t="str">
            <v>JPY</v>
          </cell>
          <cell r="H370">
            <v>0</v>
          </cell>
          <cell r="I370">
            <v>0</v>
          </cell>
          <cell r="J370">
            <v>0</v>
          </cell>
          <cell r="K370">
            <v>0</v>
          </cell>
          <cell r="L370">
            <v>70401</v>
          </cell>
          <cell r="M370">
            <v>18543</v>
          </cell>
          <cell r="N370">
            <v>0</v>
          </cell>
          <cell r="O370">
            <v>88944</v>
          </cell>
          <cell r="P370">
            <v>0</v>
          </cell>
          <cell r="Q370">
            <v>0</v>
          </cell>
          <cell r="R370">
            <v>0</v>
          </cell>
          <cell r="S370">
            <v>0</v>
          </cell>
          <cell r="T370">
            <v>70401</v>
          </cell>
          <cell r="U370">
            <v>18543</v>
          </cell>
          <cell r="V370">
            <v>0</v>
          </cell>
          <cell r="W370">
            <v>88944</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70401</v>
          </cell>
          <cell r="AS370">
            <v>17376</v>
          </cell>
          <cell r="AT370">
            <v>0</v>
          </cell>
          <cell r="AU370">
            <v>87777</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70401</v>
          </cell>
          <cell r="BM370">
            <v>17376</v>
          </cell>
          <cell r="BN370">
            <v>0</v>
          </cell>
          <cell r="BO370">
            <v>87777</v>
          </cell>
          <cell r="BP370">
            <v>140802</v>
          </cell>
          <cell r="BQ370">
            <v>35919</v>
          </cell>
          <cell r="BR370">
            <v>0</v>
          </cell>
          <cell r="BS370">
            <v>176721</v>
          </cell>
        </row>
        <row r="371">
          <cell r="B371" t="str">
            <v>78226</v>
          </cell>
          <cell r="C371" t="str">
            <v>REP. INDONESIA</v>
          </cell>
          <cell r="D371" t="str">
            <v>O.E.C.F, TOKYO</v>
          </cell>
          <cell r="E371" t="str">
            <v>3</v>
          </cell>
          <cell r="F371" t="str">
            <v>JAPAN</v>
          </cell>
          <cell r="G371" t="str">
            <v>JPY</v>
          </cell>
          <cell r="H371">
            <v>0</v>
          </cell>
          <cell r="I371">
            <v>0</v>
          </cell>
          <cell r="J371">
            <v>0</v>
          </cell>
          <cell r="K371">
            <v>0</v>
          </cell>
          <cell r="L371">
            <v>69676</v>
          </cell>
          <cell r="M371">
            <v>20197</v>
          </cell>
          <cell r="N371">
            <v>0</v>
          </cell>
          <cell r="O371">
            <v>89873</v>
          </cell>
          <cell r="P371">
            <v>0</v>
          </cell>
          <cell r="Q371">
            <v>0</v>
          </cell>
          <cell r="R371">
            <v>0</v>
          </cell>
          <cell r="S371">
            <v>0</v>
          </cell>
          <cell r="T371">
            <v>69676</v>
          </cell>
          <cell r="U371">
            <v>20197</v>
          </cell>
          <cell r="V371">
            <v>0</v>
          </cell>
          <cell r="W371">
            <v>89873</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69676</v>
          </cell>
          <cell r="AS371">
            <v>19108</v>
          </cell>
          <cell r="AT371">
            <v>0</v>
          </cell>
          <cell r="AU371">
            <v>88784</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69676</v>
          </cell>
          <cell r="BM371">
            <v>19108</v>
          </cell>
          <cell r="BN371">
            <v>0</v>
          </cell>
          <cell r="BO371">
            <v>88784</v>
          </cell>
          <cell r="BP371">
            <v>139352</v>
          </cell>
          <cell r="BQ371">
            <v>39305</v>
          </cell>
          <cell r="BR371">
            <v>0</v>
          </cell>
          <cell r="BS371">
            <v>178657</v>
          </cell>
        </row>
        <row r="372">
          <cell r="B372" t="str">
            <v>84100</v>
          </cell>
          <cell r="C372" t="str">
            <v>REP. INDONESIA</v>
          </cell>
          <cell r="D372" t="str">
            <v>O.E.C.F, TOKYO</v>
          </cell>
          <cell r="E372" t="str">
            <v>3</v>
          </cell>
          <cell r="F372" t="str">
            <v>JAPAN</v>
          </cell>
          <cell r="G372" t="str">
            <v>JPY</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57047</v>
          </cell>
          <cell r="Y372">
            <v>34036</v>
          </cell>
          <cell r="Z372">
            <v>0</v>
          </cell>
          <cell r="AA372">
            <v>91083</v>
          </cell>
          <cell r="AB372">
            <v>0</v>
          </cell>
          <cell r="AC372">
            <v>0</v>
          </cell>
          <cell r="AD372">
            <v>0</v>
          </cell>
          <cell r="AE372">
            <v>0</v>
          </cell>
          <cell r="AF372">
            <v>0</v>
          </cell>
          <cell r="AG372">
            <v>0</v>
          </cell>
          <cell r="AH372">
            <v>0</v>
          </cell>
          <cell r="AI372">
            <v>0</v>
          </cell>
          <cell r="AJ372">
            <v>57047</v>
          </cell>
          <cell r="AK372">
            <v>34036</v>
          </cell>
          <cell r="AL372">
            <v>0</v>
          </cell>
          <cell r="AM372">
            <v>91083</v>
          </cell>
          <cell r="AN372">
            <v>0</v>
          </cell>
          <cell r="AO372">
            <v>0</v>
          </cell>
          <cell r="AP372">
            <v>0</v>
          </cell>
          <cell r="AQ372">
            <v>0</v>
          </cell>
          <cell r="AR372">
            <v>0</v>
          </cell>
          <cell r="AS372">
            <v>0</v>
          </cell>
          <cell r="AT372">
            <v>0</v>
          </cell>
          <cell r="AU372">
            <v>0</v>
          </cell>
          <cell r="AV372">
            <v>0</v>
          </cell>
          <cell r="AW372">
            <v>0</v>
          </cell>
          <cell r="AX372">
            <v>0</v>
          </cell>
          <cell r="AY372">
            <v>0</v>
          </cell>
          <cell r="AZ372">
            <v>57047</v>
          </cell>
          <cell r="BA372">
            <v>33035</v>
          </cell>
          <cell r="BB372">
            <v>0</v>
          </cell>
          <cell r="BC372">
            <v>90082</v>
          </cell>
          <cell r="BD372">
            <v>0</v>
          </cell>
          <cell r="BE372">
            <v>0</v>
          </cell>
          <cell r="BF372">
            <v>0</v>
          </cell>
          <cell r="BG372">
            <v>0</v>
          </cell>
          <cell r="BH372">
            <v>0</v>
          </cell>
          <cell r="BI372">
            <v>0</v>
          </cell>
          <cell r="BJ372">
            <v>0</v>
          </cell>
          <cell r="BK372">
            <v>0</v>
          </cell>
          <cell r="BL372">
            <v>57047</v>
          </cell>
          <cell r="BM372">
            <v>33035</v>
          </cell>
          <cell r="BN372">
            <v>0</v>
          </cell>
          <cell r="BO372">
            <v>90082</v>
          </cell>
          <cell r="BP372">
            <v>114094</v>
          </cell>
          <cell r="BQ372">
            <v>67071</v>
          </cell>
          <cell r="BR372">
            <v>0</v>
          </cell>
          <cell r="BS372">
            <v>181165</v>
          </cell>
        </row>
        <row r="373">
          <cell r="B373" t="str">
            <v>86624</v>
          </cell>
          <cell r="C373" t="str">
            <v>REP. INDONESIA</v>
          </cell>
          <cell r="D373" t="str">
            <v>O.E.C.F, TOKYO</v>
          </cell>
          <cell r="E373" t="str">
            <v>3</v>
          </cell>
          <cell r="F373" t="str">
            <v>JAPAN</v>
          </cell>
          <cell r="G373" t="str">
            <v>JPY</v>
          </cell>
          <cell r="H373">
            <v>0</v>
          </cell>
          <cell r="I373">
            <v>93537</v>
          </cell>
          <cell r="J373">
            <v>0</v>
          </cell>
          <cell r="K373">
            <v>93537</v>
          </cell>
          <cell r="L373">
            <v>0</v>
          </cell>
          <cell r="M373">
            <v>0</v>
          </cell>
          <cell r="N373">
            <v>0</v>
          </cell>
          <cell r="O373">
            <v>0</v>
          </cell>
          <cell r="P373">
            <v>0</v>
          </cell>
          <cell r="Q373">
            <v>0</v>
          </cell>
          <cell r="R373">
            <v>0</v>
          </cell>
          <cell r="S373">
            <v>0</v>
          </cell>
          <cell r="T373">
            <v>0</v>
          </cell>
          <cell r="U373">
            <v>93537</v>
          </cell>
          <cell r="V373">
            <v>0</v>
          </cell>
          <cell r="W373">
            <v>93537</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92521</v>
          </cell>
          <cell r="AP373">
            <v>0</v>
          </cell>
          <cell r="AQ373">
            <v>92521</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92521</v>
          </cell>
          <cell r="BN373">
            <v>0</v>
          </cell>
          <cell r="BO373">
            <v>92521</v>
          </cell>
          <cell r="BP373">
            <v>0</v>
          </cell>
          <cell r="BQ373">
            <v>186058</v>
          </cell>
          <cell r="BR373">
            <v>0</v>
          </cell>
          <cell r="BS373">
            <v>186058</v>
          </cell>
        </row>
        <row r="374">
          <cell r="B374" t="str">
            <v>86549</v>
          </cell>
          <cell r="C374" t="str">
            <v>REP. INDONESIA</v>
          </cell>
          <cell r="D374" t="str">
            <v>O.E.C.F, TOKYO</v>
          </cell>
          <cell r="E374" t="str">
            <v>3</v>
          </cell>
          <cell r="F374" t="str">
            <v>JAPAN</v>
          </cell>
          <cell r="G374" t="str">
            <v>JPY</v>
          </cell>
          <cell r="H374">
            <v>0</v>
          </cell>
          <cell r="I374">
            <v>0</v>
          </cell>
          <cell r="J374">
            <v>0</v>
          </cell>
          <cell r="K374">
            <v>0</v>
          </cell>
          <cell r="L374">
            <v>0</v>
          </cell>
          <cell r="M374">
            <v>0</v>
          </cell>
          <cell r="N374">
            <v>0</v>
          </cell>
          <cell r="O374">
            <v>0</v>
          </cell>
          <cell r="P374">
            <v>0</v>
          </cell>
          <cell r="Q374">
            <v>95586</v>
          </cell>
          <cell r="R374">
            <v>0</v>
          </cell>
          <cell r="S374">
            <v>95586</v>
          </cell>
          <cell r="T374">
            <v>0</v>
          </cell>
          <cell r="U374">
            <v>95586</v>
          </cell>
          <cell r="V374">
            <v>0</v>
          </cell>
          <cell r="W374">
            <v>95586</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96637</v>
          </cell>
          <cell r="AX374">
            <v>0</v>
          </cell>
          <cell r="AY374">
            <v>96637</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96637</v>
          </cell>
          <cell r="BN374">
            <v>0</v>
          </cell>
          <cell r="BO374">
            <v>96637</v>
          </cell>
          <cell r="BP374">
            <v>0</v>
          </cell>
          <cell r="BQ374">
            <v>192223</v>
          </cell>
          <cell r="BR374">
            <v>0</v>
          </cell>
          <cell r="BS374">
            <v>192223</v>
          </cell>
        </row>
        <row r="375">
          <cell r="B375" t="str">
            <v>76825</v>
          </cell>
          <cell r="C375" t="str">
            <v>REP. INDONESIA</v>
          </cell>
          <cell r="D375" t="str">
            <v>O.E.C.F, TOKYO</v>
          </cell>
          <cell r="E375" t="str">
            <v>3</v>
          </cell>
          <cell r="F375" t="str">
            <v>JAPAN</v>
          </cell>
          <cell r="G375" t="str">
            <v>JPY</v>
          </cell>
          <cell r="H375">
            <v>0</v>
          </cell>
          <cell r="I375">
            <v>0</v>
          </cell>
          <cell r="J375">
            <v>0</v>
          </cell>
          <cell r="K375">
            <v>0</v>
          </cell>
          <cell r="L375">
            <v>191045</v>
          </cell>
          <cell r="M375">
            <v>2889</v>
          </cell>
          <cell r="N375">
            <v>0</v>
          </cell>
          <cell r="O375">
            <v>193934</v>
          </cell>
          <cell r="P375">
            <v>0</v>
          </cell>
          <cell r="Q375">
            <v>0</v>
          </cell>
          <cell r="R375">
            <v>0</v>
          </cell>
          <cell r="S375">
            <v>0</v>
          </cell>
          <cell r="T375">
            <v>191045</v>
          </cell>
          <cell r="U375">
            <v>2889</v>
          </cell>
          <cell r="V375">
            <v>0</v>
          </cell>
          <cell r="W375">
            <v>193934</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v>0</v>
          </cell>
          <cell r="BN375">
            <v>0</v>
          </cell>
          <cell r="BO375">
            <v>0</v>
          </cell>
          <cell r="BP375">
            <v>191045</v>
          </cell>
          <cell r="BQ375">
            <v>2889</v>
          </cell>
          <cell r="BR375">
            <v>0</v>
          </cell>
          <cell r="BS375">
            <v>193934</v>
          </cell>
        </row>
        <row r="376">
          <cell r="B376" t="str">
            <v>78204</v>
          </cell>
          <cell r="C376" t="str">
            <v>REP. INDONESIA</v>
          </cell>
          <cell r="D376" t="str">
            <v>O.E.C.F, TOKYO</v>
          </cell>
          <cell r="E376" t="str">
            <v>3</v>
          </cell>
          <cell r="F376" t="str">
            <v>JAPAN</v>
          </cell>
          <cell r="G376" t="str">
            <v>JPY</v>
          </cell>
          <cell r="H376">
            <v>0</v>
          </cell>
          <cell r="I376">
            <v>0</v>
          </cell>
          <cell r="J376">
            <v>0</v>
          </cell>
          <cell r="K376">
            <v>0</v>
          </cell>
          <cell r="L376">
            <v>77334</v>
          </cell>
          <cell r="M376">
            <v>20467</v>
          </cell>
          <cell r="N376">
            <v>0</v>
          </cell>
          <cell r="O376">
            <v>97801</v>
          </cell>
          <cell r="P376">
            <v>0</v>
          </cell>
          <cell r="Q376">
            <v>0</v>
          </cell>
          <cell r="R376">
            <v>0</v>
          </cell>
          <cell r="S376">
            <v>0</v>
          </cell>
          <cell r="T376">
            <v>77334</v>
          </cell>
          <cell r="U376">
            <v>20467</v>
          </cell>
          <cell r="V376">
            <v>0</v>
          </cell>
          <cell r="W376">
            <v>97801</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77334</v>
          </cell>
          <cell r="AS376">
            <v>19280</v>
          </cell>
          <cell r="AT376">
            <v>0</v>
          </cell>
          <cell r="AU376">
            <v>96614</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77334</v>
          </cell>
          <cell r="BM376">
            <v>19280</v>
          </cell>
          <cell r="BN376">
            <v>0</v>
          </cell>
          <cell r="BO376">
            <v>96614</v>
          </cell>
          <cell r="BP376">
            <v>154668</v>
          </cell>
          <cell r="BQ376">
            <v>39747</v>
          </cell>
          <cell r="BR376">
            <v>0</v>
          </cell>
          <cell r="BS376">
            <v>194415</v>
          </cell>
        </row>
        <row r="377">
          <cell r="B377" t="str">
            <v>79113</v>
          </cell>
          <cell r="C377" t="str">
            <v>REP. INDONESIA</v>
          </cell>
          <cell r="D377" t="str">
            <v>O.E.C.F, TOKYO</v>
          </cell>
          <cell r="E377" t="str">
            <v>3</v>
          </cell>
          <cell r="F377" t="str">
            <v>JAPAN</v>
          </cell>
          <cell r="G377" t="str">
            <v>JPY</v>
          </cell>
          <cell r="H377">
            <v>0</v>
          </cell>
          <cell r="I377">
            <v>0</v>
          </cell>
          <cell r="J377">
            <v>0</v>
          </cell>
          <cell r="K377">
            <v>0</v>
          </cell>
          <cell r="L377">
            <v>94119</v>
          </cell>
          <cell r="M377">
            <v>4270</v>
          </cell>
          <cell r="N377">
            <v>0</v>
          </cell>
          <cell r="O377">
            <v>98389</v>
          </cell>
          <cell r="P377">
            <v>0</v>
          </cell>
          <cell r="Q377">
            <v>0</v>
          </cell>
          <cell r="R377">
            <v>0</v>
          </cell>
          <cell r="S377">
            <v>0</v>
          </cell>
          <cell r="T377">
            <v>94119</v>
          </cell>
          <cell r="U377">
            <v>4270</v>
          </cell>
          <cell r="V377">
            <v>0</v>
          </cell>
          <cell r="W377">
            <v>98389</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94119</v>
          </cell>
          <cell r="AS377">
            <v>2816</v>
          </cell>
          <cell r="AT377">
            <v>0</v>
          </cell>
          <cell r="AU377">
            <v>96935</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94119</v>
          </cell>
          <cell r="BM377">
            <v>2816</v>
          </cell>
          <cell r="BN377">
            <v>0</v>
          </cell>
          <cell r="BO377">
            <v>96935</v>
          </cell>
          <cell r="BP377">
            <v>188238</v>
          </cell>
          <cell r="BQ377">
            <v>7086</v>
          </cell>
          <cell r="BR377">
            <v>0</v>
          </cell>
          <cell r="BS377">
            <v>195324</v>
          </cell>
        </row>
        <row r="378">
          <cell r="B378" t="str">
            <v>78202</v>
          </cell>
          <cell r="C378" t="str">
            <v>REP. INDONESIA</v>
          </cell>
          <cell r="D378" t="str">
            <v>O.E.C.F, TOKYO</v>
          </cell>
          <cell r="E378" t="str">
            <v>3</v>
          </cell>
          <cell r="F378" t="str">
            <v>JAPAN</v>
          </cell>
          <cell r="G378" t="str">
            <v>JPY</v>
          </cell>
          <cell r="H378">
            <v>0</v>
          </cell>
          <cell r="I378">
            <v>0</v>
          </cell>
          <cell r="J378">
            <v>0</v>
          </cell>
          <cell r="K378">
            <v>0</v>
          </cell>
          <cell r="L378">
            <v>78477</v>
          </cell>
          <cell r="M378">
            <v>20770</v>
          </cell>
          <cell r="N378">
            <v>0</v>
          </cell>
          <cell r="O378">
            <v>99247</v>
          </cell>
          <cell r="P378">
            <v>0</v>
          </cell>
          <cell r="Q378">
            <v>0</v>
          </cell>
          <cell r="R378">
            <v>0</v>
          </cell>
          <cell r="S378">
            <v>0</v>
          </cell>
          <cell r="T378">
            <v>78477</v>
          </cell>
          <cell r="U378">
            <v>20770</v>
          </cell>
          <cell r="V378">
            <v>0</v>
          </cell>
          <cell r="W378">
            <v>99247</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78477</v>
          </cell>
          <cell r="AS378">
            <v>19566</v>
          </cell>
          <cell r="AT378">
            <v>0</v>
          </cell>
          <cell r="AU378">
            <v>98043</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78477</v>
          </cell>
          <cell r="BM378">
            <v>19566</v>
          </cell>
          <cell r="BN378">
            <v>0</v>
          </cell>
          <cell r="BO378">
            <v>98043</v>
          </cell>
          <cell r="BP378">
            <v>156954</v>
          </cell>
          <cell r="BQ378">
            <v>40336</v>
          </cell>
          <cell r="BR378">
            <v>0</v>
          </cell>
          <cell r="BS378">
            <v>197290</v>
          </cell>
        </row>
        <row r="379">
          <cell r="B379" t="str">
            <v>86559</v>
          </cell>
          <cell r="C379" t="str">
            <v>REP. INDONESIA</v>
          </cell>
          <cell r="D379" t="str">
            <v>O.E.C.F, TOKYO</v>
          </cell>
          <cell r="E379" t="str">
            <v>3</v>
          </cell>
          <cell r="F379" t="str">
            <v>JAPAN</v>
          </cell>
          <cell r="G379" t="str">
            <v>JPY</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99496</v>
          </cell>
          <cell r="AD379">
            <v>0</v>
          </cell>
          <cell r="AE379">
            <v>99496</v>
          </cell>
          <cell r="AF379">
            <v>0</v>
          </cell>
          <cell r="AG379">
            <v>0</v>
          </cell>
          <cell r="AH379">
            <v>0</v>
          </cell>
          <cell r="AI379">
            <v>0</v>
          </cell>
          <cell r="AJ379">
            <v>0</v>
          </cell>
          <cell r="AK379">
            <v>99496</v>
          </cell>
          <cell r="AL379">
            <v>0</v>
          </cell>
          <cell r="AM379">
            <v>99496</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99496</v>
          </cell>
          <cell r="BF379">
            <v>0</v>
          </cell>
          <cell r="BG379">
            <v>99496</v>
          </cell>
          <cell r="BH379">
            <v>0</v>
          </cell>
          <cell r="BI379">
            <v>0</v>
          </cell>
          <cell r="BJ379">
            <v>0</v>
          </cell>
          <cell r="BK379">
            <v>0</v>
          </cell>
          <cell r="BL379">
            <v>0</v>
          </cell>
          <cell r="BM379">
            <v>99496</v>
          </cell>
          <cell r="BN379">
            <v>0</v>
          </cell>
          <cell r="BO379">
            <v>99496</v>
          </cell>
          <cell r="BP379">
            <v>0</v>
          </cell>
          <cell r="BQ379">
            <v>198992</v>
          </cell>
          <cell r="BR379">
            <v>0</v>
          </cell>
          <cell r="BS379">
            <v>198992</v>
          </cell>
        </row>
        <row r="380">
          <cell r="B380" t="str">
            <v>82100</v>
          </cell>
          <cell r="C380" t="str">
            <v>REP. INDONESIA</v>
          </cell>
          <cell r="D380" t="str">
            <v>O.E.C.F, TOKYO</v>
          </cell>
          <cell r="E380" t="str">
            <v>3</v>
          </cell>
          <cell r="F380" t="str">
            <v>JAPAN</v>
          </cell>
          <cell r="G380" t="str">
            <v>JPY</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64732</v>
          </cell>
          <cell r="AG380">
            <v>36349</v>
          </cell>
          <cell r="AH380">
            <v>0</v>
          </cell>
          <cell r="AI380">
            <v>101081</v>
          </cell>
          <cell r="AJ380">
            <v>64732</v>
          </cell>
          <cell r="AK380">
            <v>36349</v>
          </cell>
          <cell r="AL380">
            <v>0</v>
          </cell>
          <cell r="AM380">
            <v>101081</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64732</v>
          </cell>
          <cell r="BI380">
            <v>35214</v>
          </cell>
          <cell r="BJ380">
            <v>0</v>
          </cell>
          <cell r="BK380">
            <v>99946</v>
          </cell>
          <cell r="BL380">
            <v>64732</v>
          </cell>
          <cell r="BM380">
            <v>35214</v>
          </cell>
          <cell r="BN380">
            <v>0</v>
          </cell>
          <cell r="BO380">
            <v>99946</v>
          </cell>
          <cell r="BP380">
            <v>129464</v>
          </cell>
          <cell r="BQ380">
            <v>71563</v>
          </cell>
          <cell r="BR380">
            <v>0</v>
          </cell>
          <cell r="BS380">
            <v>201027</v>
          </cell>
        </row>
        <row r="381">
          <cell r="B381" t="str">
            <v>76831</v>
          </cell>
          <cell r="C381" t="str">
            <v>REP. INDONESIA</v>
          </cell>
          <cell r="D381" t="str">
            <v>O.E.C.F, TOKYO</v>
          </cell>
          <cell r="E381" t="str">
            <v>3</v>
          </cell>
          <cell r="F381" t="str">
            <v>JAPAN</v>
          </cell>
          <cell r="G381" t="str">
            <v>JPY</v>
          </cell>
          <cell r="H381">
            <v>0</v>
          </cell>
          <cell r="I381">
            <v>0</v>
          </cell>
          <cell r="J381">
            <v>0</v>
          </cell>
          <cell r="K381">
            <v>0</v>
          </cell>
          <cell r="L381">
            <v>97273</v>
          </cell>
          <cell r="M381">
            <v>4431</v>
          </cell>
          <cell r="N381">
            <v>0</v>
          </cell>
          <cell r="O381">
            <v>101704</v>
          </cell>
          <cell r="P381">
            <v>0</v>
          </cell>
          <cell r="Q381">
            <v>0</v>
          </cell>
          <cell r="R381">
            <v>0</v>
          </cell>
          <cell r="S381">
            <v>0</v>
          </cell>
          <cell r="T381">
            <v>97273</v>
          </cell>
          <cell r="U381">
            <v>4431</v>
          </cell>
          <cell r="V381">
            <v>0</v>
          </cell>
          <cell r="W381">
            <v>101704</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97273</v>
          </cell>
          <cell r="AS381">
            <v>2928</v>
          </cell>
          <cell r="AT381">
            <v>0</v>
          </cell>
          <cell r="AU381">
            <v>100201</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97273</v>
          </cell>
          <cell r="BM381">
            <v>2928</v>
          </cell>
          <cell r="BN381">
            <v>0</v>
          </cell>
          <cell r="BO381">
            <v>100201</v>
          </cell>
          <cell r="BP381">
            <v>194546</v>
          </cell>
          <cell r="BQ381">
            <v>7359</v>
          </cell>
          <cell r="BR381">
            <v>0</v>
          </cell>
          <cell r="BS381">
            <v>201905</v>
          </cell>
        </row>
        <row r="382">
          <cell r="B382" t="str">
            <v>86622</v>
          </cell>
          <cell r="C382" t="str">
            <v>REP. INDONESIA</v>
          </cell>
          <cell r="D382" t="str">
            <v>O.E.C.F, TOKYO</v>
          </cell>
          <cell r="E382" t="str">
            <v>3</v>
          </cell>
          <cell r="F382" t="str">
            <v>JAPAN</v>
          </cell>
          <cell r="G382" t="str">
            <v>JPY</v>
          </cell>
          <cell r="H382">
            <v>0</v>
          </cell>
          <cell r="I382">
            <v>101575</v>
          </cell>
          <cell r="J382">
            <v>0</v>
          </cell>
          <cell r="K382">
            <v>101575</v>
          </cell>
          <cell r="L382">
            <v>0</v>
          </cell>
          <cell r="M382">
            <v>0</v>
          </cell>
          <cell r="N382">
            <v>0</v>
          </cell>
          <cell r="O382">
            <v>0</v>
          </cell>
          <cell r="P382">
            <v>0</v>
          </cell>
          <cell r="Q382">
            <v>0</v>
          </cell>
          <cell r="R382">
            <v>0</v>
          </cell>
          <cell r="S382">
            <v>0</v>
          </cell>
          <cell r="T382">
            <v>0</v>
          </cell>
          <cell r="U382">
            <v>101575</v>
          </cell>
          <cell r="V382">
            <v>0</v>
          </cell>
          <cell r="W382">
            <v>101575</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100471</v>
          </cell>
          <cell r="AP382">
            <v>0</v>
          </cell>
          <cell r="AQ382">
            <v>100471</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100471</v>
          </cell>
          <cell r="BN382">
            <v>0</v>
          </cell>
          <cell r="BO382">
            <v>100471</v>
          </cell>
          <cell r="BP382">
            <v>0</v>
          </cell>
          <cell r="BQ382">
            <v>202046</v>
          </cell>
          <cell r="BR382">
            <v>0</v>
          </cell>
          <cell r="BS382">
            <v>202046</v>
          </cell>
        </row>
        <row r="383">
          <cell r="B383" t="str">
            <v>82600</v>
          </cell>
          <cell r="C383" t="str">
            <v>REP. INDONESIA</v>
          </cell>
          <cell r="D383" t="str">
            <v>O.E.C.F, TOKYO</v>
          </cell>
          <cell r="E383" t="str">
            <v>3</v>
          </cell>
          <cell r="F383" t="str">
            <v>JAPAN</v>
          </cell>
          <cell r="G383" t="str">
            <v>JPY</v>
          </cell>
          <cell r="H383">
            <v>0</v>
          </cell>
          <cell r="I383">
            <v>0</v>
          </cell>
          <cell r="J383">
            <v>0</v>
          </cell>
          <cell r="K383">
            <v>0</v>
          </cell>
          <cell r="L383">
            <v>66061</v>
          </cell>
          <cell r="M383">
            <v>36132</v>
          </cell>
          <cell r="N383">
            <v>0</v>
          </cell>
          <cell r="O383">
            <v>102193</v>
          </cell>
          <cell r="P383">
            <v>0</v>
          </cell>
          <cell r="Q383">
            <v>0</v>
          </cell>
          <cell r="R383">
            <v>0</v>
          </cell>
          <cell r="S383">
            <v>0</v>
          </cell>
          <cell r="T383">
            <v>66061</v>
          </cell>
          <cell r="U383">
            <v>36132</v>
          </cell>
          <cell r="V383">
            <v>0</v>
          </cell>
          <cell r="W383">
            <v>102193</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66061</v>
          </cell>
          <cell r="AS383">
            <v>34587</v>
          </cell>
          <cell r="AT383">
            <v>0</v>
          </cell>
          <cell r="AU383">
            <v>100648</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66061</v>
          </cell>
          <cell r="BM383">
            <v>34587</v>
          </cell>
          <cell r="BN383">
            <v>0</v>
          </cell>
          <cell r="BO383">
            <v>100648</v>
          </cell>
          <cell r="BP383">
            <v>132122</v>
          </cell>
          <cell r="BQ383">
            <v>70719</v>
          </cell>
          <cell r="BR383">
            <v>0</v>
          </cell>
          <cell r="BS383">
            <v>202841</v>
          </cell>
        </row>
        <row r="384">
          <cell r="B384" t="str">
            <v>77804</v>
          </cell>
          <cell r="C384" t="str">
            <v>REP. INDONESIA</v>
          </cell>
          <cell r="D384" t="str">
            <v>O.E.C.F, TOKYO</v>
          </cell>
          <cell r="E384" t="str">
            <v>3</v>
          </cell>
          <cell r="F384" t="str">
            <v>JAPAN</v>
          </cell>
          <cell r="G384" t="str">
            <v>JPY</v>
          </cell>
          <cell r="H384">
            <v>0</v>
          </cell>
          <cell r="I384">
            <v>0</v>
          </cell>
          <cell r="J384">
            <v>0</v>
          </cell>
          <cell r="K384">
            <v>0</v>
          </cell>
          <cell r="L384">
            <v>85126</v>
          </cell>
          <cell r="M384">
            <v>19311</v>
          </cell>
          <cell r="N384">
            <v>0</v>
          </cell>
          <cell r="O384">
            <v>104437</v>
          </cell>
          <cell r="P384">
            <v>0</v>
          </cell>
          <cell r="Q384">
            <v>0</v>
          </cell>
          <cell r="R384">
            <v>0</v>
          </cell>
          <cell r="S384">
            <v>0</v>
          </cell>
          <cell r="T384">
            <v>85126</v>
          </cell>
          <cell r="U384">
            <v>19311</v>
          </cell>
          <cell r="V384">
            <v>0</v>
          </cell>
          <cell r="W384">
            <v>104437</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85126</v>
          </cell>
          <cell r="AS384">
            <v>17827</v>
          </cell>
          <cell r="AT384">
            <v>0</v>
          </cell>
          <cell r="AU384">
            <v>102953</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85126</v>
          </cell>
          <cell r="BM384">
            <v>17827</v>
          </cell>
          <cell r="BN384">
            <v>0</v>
          </cell>
          <cell r="BO384">
            <v>102953</v>
          </cell>
          <cell r="BP384">
            <v>170252</v>
          </cell>
          <cell r="BQ384">
            <v>37138</v>
          </cell>
          <cell r="BR384">
            <v>0</v>
          </cell>
          <cell r="BS384">
            <v>207390</v>
          </cell>
        </row>
        <row r="385">
          <cell r="B385" t="str">
            <v>78205</v>
          </cell>
          <cell r="C385" t="str">
            <v>REP. INDONESIA</v>
          </cell>
          <cell r="D385" t="str">
            <v>O.E.C.F, TOKYO</v>
          </cell>
          <cell r="E385" t="str">
            <v>3</v>
          </cell>
          <cell r="F385" t="str">
            <v>JAPAN</v>
          </cell>
          <cell r="G385" t="str">
            <v>JPY</v>
          </cell>
          <cell r="H385">
            <v>0</v>
          </cell>
          <cell r="I385">
            <v>0</v>
          </cell>
          <cell r="J385">
            <v>0</v>
          </cell>
          <cell r="K385">
            <v>0</v>
          </cell>
          <cell r="L385">
            <v>86149</v>
          </cell>
          <cell r="M385">
            <v>22800</v>
          </cell>
          <cell r="N385">
            <v>0</v>
          </cell>
          <cell r="O385">
            <v>108949</v>
          </cell>
          <cell r="P385">
            <v>0</v>
          </cell>
          <cell r="Q385">
            <v>0</v>
          </cell>
          <cell r="R385">
            <v>0</v>
          </cell>
          <cell r="S385">
            <v>0</v>
          </cell>
          <cell r="T385">
            <v>86149</v>
          </cell>
          <cell r="U385">
            <v>22800</v>
          </cell>
          <cell r="V385">
            <v>0</v>
          </cell>
          <cell r="W385">
            <v>108949</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86149</v>
          </cell>
          <cell r="AS385">
            <v>21478</v>
          </cell>
          <cell r="AT385">
            <v>0</v>
          </cell>
          <cell r="AU385">
            <v>107627</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86149</v>
          </cell>
          <cell r="BM385">
            <v>21478</v>
          </cell>
          <cell r="BN385">
            <v>0</v>
          </cell>
          <cell r="BO385">
            <v>107627</v>
          </cell>
          <cell r="BP385">
            <v>172298</v>
          </cell>
          <cell r="BQ385">
            <v>44278</v>
          </cell>
          <cell r="BR385">
            <v>0</v>
          </cell>
          <cell r="BS385">
            <v>216576</v>
          </cell>
        </row>
        <row r="386">
          <cell r="B386" t="str">
            <v>78001</v>
          </cell>
          <cell r="C386" t="str">
            <v>REP. INDONESIA</v>
          </cell>
          <cell r="D386" t="str">
            <v>O.E.C.F, TOKYO</v>
          </cell>
          <cell r="E386" t="str">
            <v>3</v>
          </cell>
          <cell r="F386" t="str">
            <v>JAPAN</v>
          </cell>
          <cell r="G386" t="str">
            <v>JPY</v>
          </cell>
          <cell r="H386">
            <v>0</v>
          </cell>
          <cell r="I386">
            <v>0</v>
          </cell>
          <cell r="J386">
            <v>0</v>
          </cell>
          <cell r="K386">
            <v>0</v>
          </cell>
          <cell r="L386">
            <v>89494</v>
          </cell>
          <cell r="M386">
            <v>21655</v>
          </cell>
          <cell r="N386">
            <v>0</v>
          </cell>
          <cell r="O386">
            <v>111149</v>
          </cell>
          <cell r="P386">
            <v>0</v>
          </cell>
          <cell r="Q386">
            <v>0</v>
          </cell>
          <cell r="R386">
            <v>0</v>
          </cell>
          <cell r="S386">
            <v>0</v>
          </cell>
          <cell r="T386">
            <v>89494</v>
          </cell>
          <cell r="U386">
            <v>21655</v>
          </cell>
          <cell r="V386">
            <v>0</v>
          </cell>
          <cell r="W386">
            <v>111149</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89494</v>
          </cell>
          <cell r="AS386">
            <v>20081</v>
          </cell>
          <cell r="AT386">
            <v>0</v>
          </cell>
          <cell r="AU386">
            <v>109575</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89494</v>
          </cell>
          <cell r="BM386">
            <v>20081</v>
          </cell>
          <cell r="BN386">
            <v>0</v>
          </cell>
          <cell r="BO386">
            <v>109575</v>
          </cell>
          <cell r="BP386">
            <v>178988</v>
          </cell>
          <cell r="BQ386">
            <v>41736</v>
          </cell>
          <cell r="BR386">
            <v>0</v>
          </cell>
          <cell r="BS386">
            <v>220724</v>
          </cell>
        </row>
        <row r="387">
          <cell r="B387" t="str">
            <v>77018</v>
          </cell>
          <cell r="C387" t="str">
            <v>REP. INDONESIA</v>
          </cell>
          <cell r="D387" t="str">
            <v>O.E.C.F, TOKYO</v>
          </cell>
          <cell r="E387" t="str">
            <v>3</v>
          </cell>
          <cell r="F387" t="str">
            <v>JAPAN</v>
          </cell>
          <cell r="G387" t="str">
            <v>JPY</v>
          </cell>
          <cell r="H387">
            <v>0</v>
          </cell>
          <cell r="I387">
            <v>0</v>
          </cell>
          <cell r="J387">
            <v>0</v>
          </cell>
          <cell r="K387">
            <v>0</v>
          </cell>
          <cell r="L387">
            <v>109767</v>
          </cell>
          <cell r="M387">
            <v>3320</v>
          </cell>
          <cell r="N387">
            <v>0</v>
          </cell>
          <cell r="O387">
            <v>113087</v>
          </cell>
          <cell r="P387">
            <v>0</v>
          </cell>
          <cell r="Q387">
            <v>0</v>
          </cell>
          <cell r="R387">
            <v>0</v>
          </cell>
          <cell r="S387">
            <v>0</v>
          </cell>
          <cell r="T387">
            <v>109767</v>
          </cell>
          <cell r="U387">
            <v>3320</v>
          </cell>
          <cell r="V387">
            <v>0</v>
          </cell>
          <cell r="W387">
            <v>113087</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109767</v>
          </cell>
          <cell r="AS387">
            <v>1642</v>
          </cell>
          <cell r="AT387">
            <v>0</v>
          </cell>
          <cell r="AU387">
            <v>111409</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109767</v>
          </cell>
          <cell r="BM387">
            <v>1642</v>
          </cell>
          <cell r="BN387">
            <v>0</v>
          </cell>
          <cell r="BO387">
            <v>111409</v>
          </cell>
          <cell r="BP387">
            <v>219534</v>
          </cell>
          <cell r="BQ387">
            <v>4962</v>
          </cell>
          <cell r="BR387">
            <v>0</v>
          </cell>
          <cell r="BS387">
            <v>224496</v>
          </cell>
        </row>
        <row r="388">
          <cell r="B388" t="str">
            <v>83300</v>
          </cell>
          <cell r="C388" t="str">
            <v>REP. INDONESIA</v>
          </cell>
          <cell r="D388" t="str">
            <v>O.E.C.F, TOKYO</v>
          </cell>
          <cell r="E388" t="str">
            <v>3</v>
          </cell>
          <cell r="F388" t="str">
            <v>JAPAN</v>
          </cell>
          <cell r="G388" t="str">
            <v>JPY</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71580</v>
          </cell>
          <cell r="Y388">
            <v>42707</v>
          </cell>
          <cell r="Z388">
            <v>0</v>
          </cell>
          <cell r="AA388">
            <v>114287</v>
          </cell>
          <cell r="AB388">
            <v>0</v>
          </cell>
          <cell r="AC388">
            <v>0</v>
          </cell>
          <cell r="AD388">
            <v>0</v>
          </cell>
          <cell r="AE388">
            <v>0</v>
          </cell>
          <cell r="AF388">
            <v>0</v>
          </cell>
          <cell r="AG388">
            <v>0</v>
          </cell>
          <cell r="AH388">
            <v>0</v>
          </cell>
          <cell r="AI388">
            <v>0</v>
          </cell>
          <cell r="AJ388">
            <v>71580</v>
          </cell>
          <cell r="AK388">
            <v>42707</v>
          </cell>
          <cell r="AL388">
            <v>0</v>
          </cell>
          <cell r="AM388">
            <v>114287</v>
          </cell>
          <cell r="AN388">
            <v>0</v>
          </cell>
          <cell r="AO388">
            <v>0</v>
          </cell>
          <cell r="AP388">
            <v>0</v>
          </cell>
          <cell r="AQ388">
            <v>0</v>
          </cell>
          <cell r="AR388">
            <v>0</v>
          </cell>
          <cell r="AS388">
            <v>0</v>
          </cell>
          <cell r="AT388">
            <v>0</v>
          </cell>
          <cell r="AU388">
            <v>0</v>
          </cell>
          <cell r="AV388">
            <v>0</v>
          </cell>
          <cell r="AW388">
            <v>0</v>
          </cell>
          <cell r="AX388">
            <v>0</v>
          </cell>
          <cell r="AY388">
            <v>0</v>
          </cell>
          <cell r="AZ388">
            <v>71580</v>
          </cell>
          <cell r="BA388">
            <v>41451</v>
          </cell>
          <cell r="BB388">
            <v>0</v>
          </cell>
          <cell r="BC388">
            <v>113031</v>
          </cell>
          <cell r="BD388">
            <v>0</v>
          </cell>
          <cell r="BE388">
            <v>0</v>
          </cell>
          <cell r="BF388">
            <v>0</v>
          </cell>
          <cell r="BG388">
            <v>0</v>
          </cell>
          <cell r="BH388">
            <v>0</v>
          </cell>
          <cell r="BI388">
            <v>0</v>
          </cell>
          <cell r="BJ388">
            <v>0</v>
          </cell>
          <cell r="BK388">
            <v>0</v>
          </cell>
          <cell r="BL388">
            <v>71580</v>
          </cell>
          <cell r="BM388">
            <v>41451</v>
          </cell>
          <cell r="BN388">
            <v>0</v>
          </cell>
          <cell r="BO388">
            <v>113031</v>
          </cell>
          <cell r="BP388">
            <v>143160</v>
          </cell>
          <cell r="BQ388">
            <v>84158</v>
          </cell>
          <cell r="BR388">
            <v>0</v>
          </cell>
          <cell r="BS388">
            <v>227318</v>
          </cell>
        </row>
        <row r="389">
          <cell r="B389" t="str">
            <v>78118</v>
          </cell>
          <cell r="C389" t="str">
            <v>REP. INDONESIA</v>
          </cell>
          <cell r="D389" t="str">
            <v>O.E.C.F, TOKYO</v>
          </cell>
          <cell r="E389" t="str">
            <v>3</v>
          </cell>
          <cell r="F389" t="str">
            <v>JAPAN</v>
          </cell>
          <cell r="G389" t="str">
            <v>JPY</v>
          </cell>
          <cell r="H389">
            <v>0</v>
          </cell>
          <cell r="I389">
            <v>0</v>
          </cell>
          <cell r="J389">
            <v>0</v>
          </cell>
          <cell r="K389">
            <v>0</v>
          </cell>
          <cell r="L389">
            <v>91917</v>
          </cell>
          <cell r="M389">
            <v>25485</v>
          </cell>
          <cell r="N389">
            <v>0</v>
          </cell>
          <cell r="O389">
            <v>117402</v>
          </cell>
          <cell r="P389">
            <v>0</v>
          </cell>
          <cell r="Q389">
            <v>0</v>
          </cell>
          <cell r="R389">
            <v>0</v>
          </cell>
          <cell r="S389">
            <v>0</v>
          </cell>
          <cell r="T389">
            <v>91917</v>
          </cell>
          <cell r="U389">
            <v>25485</v>
          </cell>
          <cell r="V389">
            <v>0</v>
          </cell>
          <cell r="W389">
            <v>117402</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91917</v>
          </cell>
          <cell r="AS389">
            <v>23947</v>
          </cell>
          <cell r="AT389">
            <v>0</v>
          </cell>
          <cell r="AU389">
            <v>115864</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91917</v>
          </cell>
          <cell r="BM389">
            <v>23947</v>
          </cell>
          <cell r="BN389">
            <v>0</v>
          </cell>
          <cell r="BO389">
            <v>115864</v>
          </cell>
          <cell r="BP389">
            <v>183834</v>
          </cell>
          <cell r="BQ389">
            <v>49432</v>
          </cell>
          <cell r="BR389">
            <v>0</v>
          </cell>
          <cell r="BS389">
            <v>233266</v>
          </cell>
        </row>
        <row r="390">
          <cell r="B390" t="str">
            <v>86558</v>
          </cell>
          <cell r="C390" t="str">
            <v>REP. INDONESIA</v>
          </cell>
          <cell r="D390" t="str">
            <v>O.E.C.F, TOKYO</v>
          </cell>
          <cell r="E390" t="str">
            <v>3</v>
          </cell>
          <cell r="F390" t="str">
            <v>JAPAN</v>
          </cell>
          <cell r="G390" t="str">
            <v>JPY</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116702</v>
          </cell>
          <cell r="AD390">
            <v>0</v>
          </cell>
          <cell r="AE390">
            <v>116702</v>
          </cell>
          <cell r="AF390">
            <v>0</v>
          </cell>
          <cell r="AG390">
            <v>0</v>
          </cell>
          <cell r="AH390">
            <v>0</v>
          </cell>
          <cell r="AI390">
            <v>0</v>
          </cell>
          <cell r="AJ390">
            <v>0</v>
          </cell>
          <cell r="AK390">
            <v>116702</v>
          </cell>
          <cell r="AL390">
            <v>0</v>
          </cell>
          <cell r="AM390">
            <v>116702</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116702</v>
          </cell>
          <cell r="BF390">
            <v>0</v>
          </cell>
          <cell r="BG390">
            <v>116702</v>
          </cell>
          <cell r="BH390">
            <v>0</v>
          </cell>
          <cell r="BI390">
            <v>0</v>
          </cell>
          <cell r="BJ390">
            <v>0</v>
          </cell>
          <cell r="BK390">
            <v>0</v>
          </cell>
          <cell r="BL390">
            <v>0</v>
          </cell>
          <cell r="BM390">
            <v>116702</v>
          </cell>
          <cell r="BN390">
            <v>0</v>
          </cell>
          <cell r="BO390">
            <v>116702</v>
          </cell>
          <cell r="BP390">
            <v>0</v>
          </cell>
          <cell r="BQ390">
            <v>233404</v>
          </cell>
          <cell r="BR390">
            <v>0</v>
          </cell>
          <cell r="BS390">
            <v>233404</v>
          </cell>
        </row>
        <row r="391">
          <cell r="B391" t="str">
            <v>86623</v>
          </cell>
          <cell r="C391" t="str">
            <v>REP. INDONESIA</v>
          </cell>
          <cell r="D391" t="str">
            <v>O.E.C.F, TOKYO</v>
          </cell>
          <cell r="E391" t="str">
            <v>3</v>
          </cell>
          <cell r="F391" t="str">
            <v>JAPAN</v>
          </cell>
          <cell r="G391" t="str">
            <v>JPY</v>
          </cell>
          <cell r="H391">
            <v>0</v>
          </cell>
          <cell r="I391">
            <v>117784</v>
          </cell>
          <cell r="J391">
            <v>0</v>
          </cell>
          <cell r="K391">
            <v>117784</v>
          </cell>
          <cell r="L391">
            <v>0</v>
          </cell>
          <cell r="M391">
            <v>0</v>
          </cell>
          <cell r="N391">
            <v>0</v>
          </cell>
          <cell r="O391">
            <v>0</v>
          </cell>
          <cell r="P391">
            <v>0</v>
          </cell>
          <cell r="Q391">
            <v>0</v>
          </cell>
          <cell r="R391">
            <v>0</v>
          </cell>
          <cell r="S391">
            <v>0</v>
          </cell>
          <cell r="T391">
            <v>0</v>
          </cell>
          <cell r="U391">
            <v>117784</v>
          </cell>
          <cell r="V391">
            <v>0</v>
          </cell>
          <cell r="W391">
            <v>117784</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116504</v>
          </cell>
          <cell r="AP391">
            <v>0</v>
          </cell>
          <cell r="AQ391">
            <v>116504</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116504</v>
          </cell>
          <cell r="BN391">
            <v>0</v>
          </cell>
          <cell r="BO391">
            <v>116504</v>
          </cell>
          <cell r="BP391">
            <v>0</v>
          </cell>
          <cell r="BQ391">
            <v>234288</v>
          </cell>
          <cell r="BR391">
            <v>0</v>
          </cell>
          <cell r="BS391">
            <v>234288</v>
          </cell>
        </row>
        <row r="392">
          <cell r="B392" t="str">
            <v>86602</v>
          </cell>
          <cell r="C392" t="str">
            <v>REP. INDONESIA</v>
          </cell>
          <cell r="D392" t="str">
            <v>O.E.C.F, TOKYO</v>
          </cell>
          <cell r="E392" t="str">
            <v>3</v>
          </cell>
          <cell r="F392" t="str">
            <v>JAPAN</v>
          </cell>
          <cell r="G392" t="str">
            <v>JPY</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118939</v>
          </cell>
          <cell r="AH392">
            <v>0</v>
          </cell>
          <cell r="AI392">
            <v>118939</v>
          </cell>
          <cell r="AJ392">
            <v>0</v>
          </cell>
          <cell r="AK392">
            <v>118939</v>
          </cell>
          <cell r="AL392">
            <v>0</v>
          </cell>
          <cell r="AM392">
            <v>118939</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118939</v>
          </cell>
          <cell r="BJ392">
            <v>0</v>
          </cell>
          <cell r="BK392">
            <v>118939</v>
          </cell>
          <cell r="BL392">
            <v>0</v>
          </cell>
          <cell r="BM392">
            <v>118939</v>
          </cell>
          <cell r="BN392">
            <v>0</v>
          </cell>
          <cell r="BO392">
            <v>118939</v>
          </cell>
          <cell r="BP392">
            <v>0</v>
          </cell>
          <cell r="BQ392">
            <v>237878</v>
          </cell>
          <cell r="BR392">
            <v>0</v>
          </cell>
          <cell r="BS392">
            <v>237878</v>
          </cell>
        </row>
        <row r="393">
          <cell r="B393" t="str">
            <v>77610</v>
          </cell>
          <cell r="C393" t="str">
            <v>REP. INDONESIA</v>
          </cell>
          <cell r="D393" t="str">
            <v>O.E.C.F, TOKYO</v>
          </cell>
          <cell r="E393" t="str">
            <v>3</v>
          </cell>
          <cell r="F393" t="str">
            <v>JAPAN</v>
          </cell>
          <cell r="G393" t="str">
            <v>JPY</v>
          </cell>
          <cell r="H393">
            <v>0</v>
          </cell>
          <cell r="I393">
            <v>0</v>
          </cell>
          <cell r="J393">
            <v>0</v>
          </cell>
          <cell r="K393">
            <v>0</v>
          </cell>
          <cell r="L393">
            <v>107437</v>
          </cell>
          <cell r="M393">
            <v>16383</v>
          </cell>
          <cell r="N393">
            <v>0</v>
          </cell>
          <cell r="O393">
            <v>123820</v>
          </cell>
          <cell r="P393">
            <v>0</v>
          </cell>
          <cell r="Q393">
            <v>0</v>
          </cell>
          <cell r="R393">
            <v>0</v>
          </cell>
          <cell r="S393">
            <v>0</v>
          </cell>
          <cell r="T393">
            <v>107437</v>
          </cell>
          <cell r="U393">
            <v>16383</v>
          </cell>
          <cell r="V393">
            <v>0</v>
          </cell>
          <cell r="W393">
            <v>123820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107437</v>
          </cell>
          <cell r="AS393">
            <v>14732</v>
          </cell>
          <cell r="AT393">
            <v>0</v>
          </cell>
          <cell r="AU393">
            <v>122169</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107437</v>
          </cell>
          <cell r="BM393">
            <v>14732</v>
          </cell>
          <cell r="BN393">
            <v>0</v>
          </cell>
          <cell r="BO393">
            <v>122169</v>
          </cell>
          <cell r="BP393">
            <v>214874</v>
          </cell>
          <cell r="BQ393">
            <v>31115</v>
          </cell>
          <cell r="BR393">
            <v>0</v>
          </cell>
          <cell r="BS393">
            <v>245989</v>
          </cell>
        </row>
        <row r="394">
          <cell r="B394" t="str">
            <v>86604</v>
          </cell>
          <cell r="C394" t="str">
            <v>REP. INDONESIA</v>
          </cell>
          <cell r="D394" t="str">
            <v>O.E.C.F, TOKYO</v>
          </cell>
          <cell r="E394" t="str">
            <v>3</v>
          </cell>
          <cell r="F394" t="str">
            <v>JAPAN</v>
          </cell>
          <cell r="G394" t="str">
            <v>JPY</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128395</v>
          </cell>
          <cell r="AH394">
            <v>0</v>
          </cell>
          <cell r="AI394">
            <v>128395</v>
          </cell>
          <cell r="AJ394">
            <v>0</v>
          </cell>
          <cell r="AK394">
            <v>128395</v>
          </cell>
          <cell r="AL394">
            <v>0</v>
          </cell>
          <cell r="AM394">
            <v>128395</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128395</v>
          </cell>
          <cell r="BJ394">
            <v>0</v>
          </cell>
          <cell r="BK394">
            <v>128395</v>
          </cell>
          <cell r="BL394">
            <v>0</v>
          </cell>
          <cell r="BM394">
            <v>128395</v>
          </cell>
          <cell r="BN394">
            <v>0</v>
          </cell>
          <cell r="BO394">
            <v>128395</v>
          </cell>
          <cell r="BP394">
            <v>0</v>
          </cell>
          <cell r="BQ394">
            <v>256790</v>
          </cell>
          <cell r="BR394">
            <v>0</v>
          </cell>
          <cell r="BS394">
            <v>256790</v>
          </cell>
        </row>
        <row r="395">
          <cell r="B395" t="str">
            <v>79600</v>
          </cell>
          <cell r="C395" t="str">
            <v>REP. INDONESIA</v>
          </cell>
          <cell r="D395" t="str">
            <v>O.E.C.F, TOKYO</v>
          </cell>
          <cell r="E395" t="str">
            <v>3</v>
          </cell>
          <cell r="F395" t="str">
            <v>JAPAN</v>
          </cell>
          <cell r="G395" t="str">
            <v>JPY</v>
          </cell>
          <cell r="H395">
            <v>0</v>
          </cell>
          <cell r="I395">
            <v>0</v>
          </cell>
          <cell r="J395">
            <v>0</v>
          </cell>
          <cell r="K395">
            <v>0</v>
          </cell>
          <cell r="L395">
            <v>89168</v>
          </cell>
          <cell r="M395">
            <v>45625</v>
          </cell>
          <cell r="N395">
            <v>0</v>
          </cell>
          <cell r="O395">
            <v>134793</v>
          </cell>
          <cell r="P395">
            <v>0</v>
          </cell>
          <cell r="Q395">
            <v>0</v>
          </cell>
          <cell r="R395">
            <v>0</v>
          </cell>
          <cell r="S395">
            <v>0</v>
          </cell>
          <cell r="T395">
            <v>89168</v>
          </cell>
          <cell r="U395">
            <v>45625</v>
          </cell>
          <cell r="V395">
            <v>0</v>
          </cell>
          <cell r="W395">
            <v>134793</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89168</v>
          </cell>
          <cell r="AS395">
            <v>43572</v>
          </cell>
          <cell r="AT395">
            <v>0</v>
          </cell>
          <cell r="AU395">
            <v>132740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89168</v>
          </cell>
          <cell r="BM395">
            <v>43572</v>
          </cell>
          <cell r="BN395">
            <v>0</v>
          </cell>
          <cell r="BO395">
            <v>132740</v>
          </cell>
          <cell r="BP395">
            <v>178336</v>
          </cell>
          <cell r="BQ395">
            <v>89197</v>
          </cell>
          <cell r="BR395">
            <v>0</v>
          </cell>
          <cell r="BS395">
            <v>267533</v>
          </cell>
        </row>
        <row r="396">
          <cell r="B396" t="str">
            <v>86571</v>
          </cell>
          <cell r="C396" t="str">
            <v>REP. INDONESIA</v>
          </cell>
          <cell r="D396" t="str">
            <v>O.E.C.F, TOKYO</v>
          </cell>
          <cell r="E396" t="str">
            <v>3</v>
          </cell>
          <cell r="F396" t="str">
            <v>JAPAN</v>
          </cell>
          <cell r="G396" t="str">
            <v>JPY</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134696</v>
          </cell>
          <cell r="AH396">
            <v>0</v>
          </cell>
          <cell r="AI396">
            <v>134696</v>
          </cell>
          <cell r="AJ396">
            <v>0</v>
          </cell>
          <cell r="AK396">
            <v>134696</v>
          </cell>
          <cell r="AL396">
            <v>0</v>
          </cell>
          <cell r="AM396">
            <v>134696</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134696</v>
          </cell>
          <cell r="BJ396">
            <v>0</v>
          </cell>
          <cell r="BK396">
            <v>134696</v>
          </cell>
          <cell r="BL396">
            <v>0</v>
          </cell>
          <cell r="BM396">
            <v>134696</v>
          </cell>
          <cell r="BN396">
            <v>0</v>
          </cell>
          <cell r="BO396">
            <v>134696</v>
          </cell>
          <cell r="BP396">
            <v>0</v>
          </cell>
          <cell r="BQ396">
            <v>269392</v>
          </cell>
          <cell r="BR396">
            <v>0</v>
          </cell>
          <cell r="BS396">
            <v>269392</v>
          </cell>
        </row>
        <row r="397">
          <cell r="B397" t="str">
            <v>86594</v>
          </cell>
          <cell r="C397" t="str">
            <v>REP. INDONESIA</v>
          </cell>
          <cell r="D397" t="str">
            <v>O.E.C.F, TOKYO</v>
          </cell>
          <cell r="E397" t="str">
            <v>3</v>
          </cell>
          <cell r="F397" t="str">
            <v>JAPAN</v>
          </cell>
          <cell r="G397" t="str">
            <v>JPY</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135375</v>
          </cell>
          <cell r="AH397">
            <v>0</v>
          </cell>
          <cell r="AI397">
            <v>135375</v>
          </cell>
          <cell r="AJ397">
            <v>0</v>
          </cell>
          <cell r="AK397">
            <v>135375</v>
          </cell>
          <cell r="AL397">
            <v>0</v>
          </cell>
          <cell r="AM397">
            <v>135375</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135375</v>
          </cell>
          <cell r="BJ397">
            <v>0</v>
          </cell>
          <cell r="BK397">
            <v>135375</v>
          </cell>
          <cell r="BL397">
            <v>0</v>
          </cell>
          <cell r="BM397">
            <v>135375</v>
          </cell>
          <cell r="BN397">
            <v>0</v>
          </cell>
          <cell r="BO397">
            <v>135375</v>
          </cell>
          <cell r="BP397">
            <v>0</v>
          </cell>
          <cell r="BQ397">
            <v>270750</v>
          </cell>
          <cell r="BR397">
            <v>0</v>
          </cell>
          <cell r="BS397">
            <v>270750</v>
          </cell>
        </row>
        <row r="398">
          <cell r="B398" t="str">
            <v>86582</v>
          </cell>
          <cell r="C398" t="str">
            <v>REP. INDONESIA</v>
          </cell>
          <cell r="D398" t="str">
            <v>O.E.C.F, TOKYO</v>
          </cell>
          <cell r="E398" t="str">
            <v>3</v>
          </cell>
          <cell r="F398" t="str">
            <v>JAPAN</v>
          </cell>
          <cell r="G398" t="str">
            <v>JPY</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139811</v>
          </cell>
          <cell r="AH398">
            <v>0</v>
          </cell>
          <cell r="AI398">
            <v>139811</v>
          </cell>
          <cell r="AJ398">
            <v>0</v>
          </cell>
          <cell r="AK398">
            <v>139811</v>
          </cell>
          <cell r="AL398">
            <v>0</v>
          </cell>
          <cell r="AM398">
            <v>139811</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139811</v>
          </cell>
          <cell r="BJ398">
            <v>0</v>
          </cell>
          <cell r="BK398">
            <v>139811</v>
          </cell>
          <cell r="BL398">
            <v>0</v>
          </cell>
          <cell r="BM398">
            <v>139811</v>
          </cell>
          <cell r="BN398">
            <v>0</v>
          </cell>
          <cell r="BO398">
            <v>139811</v>
          </cell>
          <cell r="BP398">
            <v>0</v>
          </cell>
          <cell r="BQ398">
            <v>279622</v>
          </cell>
          <cell r="BR398">
            <v>0</v>
          </cell>
          <cell r="BS398">
            <v>279622</v>
          </cell>
        </row>
        <row r="399">
          <cell r="B399" t="str">
            <v>83900</v>
          </cell>
          <cell r="C399" t="str">
            <v>REP. INDONESIA</v>
          </cell>
          <cell r="D399" t="str">
            <v>O.E.C.F, TOKYO</v>
          </cell>
          <cell r="E399" t="str">
            <v>3</v>
          </cell>
          <cell r="F399" t="str">
            <v>JAPAN</v>
          </cell>
          <cell r="G399" t="str">
            <v>JPY</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88557</v>
          </cell>
          <cell r="Y399">
            <v>52836</v>
          </cell>
          <cell r="Z399">
            <v>0</v>
          </cell>
          <cell r="AA399">
            <v>141393</v>
          </cell>
          <cell r="AB399">
            <v>0</v>
          </cell>
          <cell r="AC399">
            <v>0</v>
          </cell>
          <cell r="AD399">
            <v>0</v>
          </cell>
          <cell r="AE399">
            <v>0</v>
          </cell>
          <cell r="AF399">
            <v>0</v>
          </cell>
          <cell r="AG399">
            <v>0</v>
          </cell>
          <cell r="AH399">
            <v>0</v>
          </cell>
          <cell r="AI399">
            <v>0</v>
          </cell>
          <cell r="AJ399">
            <v>88557</v>
          </cell>
          <cell r="AK399">
            <v>52836</v>
          </cell>
          <cell r="AL399">
            <v>0</v>
          </cell>
          <cell r="AM399">
            <v>141393</v>
          </cell>
          <cell r="AN399">
            <v>0</v>
          </cell>
          <cell r="AO399">
            <v>0</v>
          </cell>
          <cell r="AP399">
            <v>0</v>
          </cell>
          <cell r="AQ399">
            <v>0</v>
          </cell>
          <cell r="AR399">
            <v>0</v>
          </cell>
          <cell r="AS399">
            <v>0</v>
          </cell>
          <cell r="AT399">
            <v>0</v>
          </cell>
          <cell r="AU399">
            <v>0</v>
          </cell>
          <cell r="AV399">
            <v>0</v>
          </cell>
          <cell r="AW399">
            <v>0</v>
          </cell>
          <cell r="AX399">
            <v>0</v>
          </cell>
          <cell r="AY399">
            <v>0</v>
          </cell>
          <cell r="AZ399">
            <v>88557</v>
          </cell>
          <cell r="BA399">
            <v>51282</v>
          </cell>
          <cell r="BB399">
            <v>0</v>
          </cell>
          <cell r="BC399">
            <v>139839</v>
          </cell>
          <cell r="BD399">
            <v>0</v>
          </cell>
          <cell r="BE399">
            <v>0</v>
          </cell>
          <cell r="BF399">
            <v>0</v>
          </cell>
          <cell r="BG399">
            <v>0</v>
          </cell>
          <cell r="BH399">
            <v>0</v>
          </cell>
          <cell r="BI399">
            <v>0</v>
          </cell>
          <cell r="BJ399">
            <v>0</v>
          </cell>
          <cell r="BK399">
            <v>0</v>
          </cell>
          <cell r="BL399">
            <v>88557</v>
          </cell>
          <cell r="BM399">
            <v>51282</v>
          </cell>
          <cell r="BN399">
            <v>0</v>
          </cell>
          <cell r="BO399">
            <v>139839</v>
          </cell>
          <cell r="BP399">
            <v>177114</v>
          </cell>
          <cell r="BQ399">
            <v>104118</v>
          </cell>
          <cell r="BR399">
            <v>0</v>
          </cell>
          <cell r="BS399">
            <v>281232</v>
          </cell>
        </row>
        <row r="400">
          <cell r="B400" t="str">
            <v>78254</v>
          </cell>
          <cell r="C400" t="str">
            <v>REP. INDONESIA</v>
          </cell>
          <cell r="D400" t="str">
            <v>O.E.C.F, TOKYO</v>
          </cell>
          <cell r="E400" t="str">
            <v>3</v>
          </cell>
          <cell r="F400" t="str">
            <v>JAPAN</v>
          </cell>
          <cell r="G400" t="str">
            <v>JPY</v>
          </cell>
          <cell r="H400">
            <v>0</v>
          </cell>
          <cell r="I400">
            <v>0</v>
          </cell>
          <cell r="J400">
            <v>0</v>
          </cell>
          <cell r="K400">
            <v>0</v>
          </cell>
          <cell r="L400">
            <v>100327</v>
          </cell>
          <cell r="M400">
            <v>42484</v>
          </cell>
          <cell r="N400">
            <v>0</v>
          </cell>
          <cell r="O400">
            <v>142811</v>
          </cell>
          <cell r="P400">
            <v>0</v>
          </cell>
          <cell r="Q400">
            <v>0</v>
          </cell>
          <cell r="R400">
            <v>0</v>
          </cell>
          <cell r="S400">
            <v>0</v>
          </cell>
          <cell r="T400">
            <v>100327</v>
          </cell>
          <cell r="U400">
            <v>42484</v>
          </cell>
          <cell r="V400">
            <v>0</v>
          </cell>
          <cell r="W400">
            <v>142811</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100327</v>
          </cell>
          <cell r="AS400">
            <v>40521</v>
          </cell>
          <cell r="AT400">
            <v>0</v>
          </cell>
          <cell r="AU400">
            <v>140848</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100327</v>
          </cell>
          <cell r="BM400">
            <v>40521</v>
          </cell>
          <cell r="BN400">
            <v>0</v>
          </cell>
          <cell r="BO400">
            <v>140848</v>
          </cell>
          <cell r="BP400">
            <v>200654</v>
          </cell>
          <cell r="BQ400">
            <v>83005</v>
          </cell>
          <cell r="BR400">
            <v>0</v>
          </cell>
          <cell r="BS400">
            <v>283659</v>
          </cell>
        </row>
        <row r="401">
          <cell r="B401" t="str">
            <v>86533</v>
          </cell>
          <cell r="C401" t="str">
            <v>REP. INDONESIA</v>
          </cell>
          <cell r="D401" t="str">
            <v>O.E.C.F, TOKYO</v>
          </cell>
          <cell r="E401" t="str">
            <v>3</v>
          </cell>
          <cell r="F401" t="str">
            <v>JAPAN</v>
          </cell>
          <cell r="G401" t="str">
            <v>JPY</v>
          </cell>
          <cell r="H401">
            <v>0</v>
          </cell>
          <cell r="I401">
            <v>0</v>
          </cell>
          <cell r="J401">
            <v>0</v>
          </cell>
          <cell r="K401">
            <v>0</v>
          </cell>
          <cell r="L401">
            <v>0</v>
          </cell>
          <cell r="M401">
            <v>0</v>
          </cell>
          <cell r="N401">
            <v>0</v>
          </cell>
          <cell r="O401">
            <v>0</v>
          </cell>
          <cell r="P401">
            <v>0</v>
          </cell>
          <cell r="Q401">
            <v>143459</v>
          </cell>
          <cell r="R401">
            <v>0</v>
          </cell>
          <cell r="S401">
            <v>143459</v>
          </cell>
          <cell r="T401">
            <v>0</v>
          </cell>
          <cell r="U401">
            <v>143459</v>
          </cell>
          <cell r="V401">
            <v>0</v>
          </cell>
          <cell r="W401">
            <v>143459</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145035</v>
          </cell>
          <cell r="AX401">
            <v>0</v>
          </cell>
          <cell r="AY401">
            <v>145035</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cell r="BM401">
            <v>145035</v>
          </cell>
          <cell r="BN401">
            <v>0</v>
          </cell>
          <cell r="BO401">
            <v>145035</v>
          </cell>
          <cell r="BP401">
            <v>0</v>
          </cell>
          <cell r="BQ401">
            <v>288494</v>
          </cell>
          <cell r="BR401">
            <v>0</v>
          </cell>
          <cell r="BS401">
            <v>288494</v>
          </cell>
        </row>
        <row r="402">
          <cell r="B402" t="str">
            <v>77709</v>
          </cell>
          <cell r="C402" t="str">
            <v>REP. INDONESIA</v>
          </cell>
          <cell r="D402" t="str">
            <v>O.E.C.F, TOKYO</v>
          </cell>
          <cell r="E402" t="str">
            <v>3</v>
          </cell>
          <cell r="F402" t="str">
            <v>JAPAN</v>
          </cell>
          <cell r="G402" t="str">
            <v>JPY</v>
          </cell>
          <cell r="H402">
            <v>0</v>
          </cell>
          <cell r="I402">
            <v>0</v>
          </cell>
          <cell r="J402">
            <v>0</v>
          </cell>
          <cell r="K402">
            <v>0</v>
          </cell>
          <cell r="L402">
            <v>124961</v>
          </cell>
          <cell r="M402">
            <v>20788</v>
          </cell>
          <cell r="N402">
            <v>0</v>
          </cell>
          <cell r="O402">
            <v>145749</v>
          </cell>
          <cell r="P402">
            <v>0</v>
          </cell>
          <cell r="Q402">
            <v>0</v>
          </cell>
          <cell r="R402">
            <v>0</v>
          </cell>
          <cell r="S402">
            <v>0</v>
          </cell>
          <cell r="T402">
            <v>124961</v>
          </cell>
          <cell r="U402">
            <v>20788</v>
          </cell>
          <cell r="V402">
            <v>0</v>
          </cell>
          <cell r="W402">
            <v>145749</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124961</v>
          </cell>
          <cell r="AS402">
            <v>18849</v>
          </cell>
          <cell r="AT402">
            <v>0</v>
          </cell>
          <cell r="AU402">
            <v>143810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124961</v>
          </cell>
          <cell r="BM402">
            <v>18849</v>
          </cell>
          <cell r="BN402">
            <v>0</v>
          </cell>
          <cell r="BO402">
            <v>143810</v>
          </cell>
          <cell r="BP402">
            <v>249922</v>
          </cell>
          <cell r="BQ402">
            <v>39637</v>
          </cell>
          <cell r="BR402">
            <v>0</v>
          </cell>
          <cell r="BS402">
            <v>289559</v>
          </cell>
        </row>
        <row r="403">
          <cell r="B403" t="str">
            <v>80700</v>
          </cell>
          <cell r="C403" t="str">
            <v>REP. INDONESIA</v>
          </cell>
          <cell r="D403" t="str">
            <v>O.E.C.F, TOKYO</v>
          </cell>
          <cell r="E403" t="str">
            <v>3</v>
          </cell>
          <cell r="F403" t="str">
            <v>JAPAN</v>
          </cell>
          <cell r="G403" t="str">
            <v>JPY</v>
          </cell>
          <cell r="H403">
            <v>0</v>
          </cell>
          <cell r="I403">
            <v>0</v>
          </cell>
          <cell r="J403">
            <v>0</v>
          </cell>
          <cell r="K403">
            <v>0</v>
          </cell>
          <cell r="L403">
            <v>95973</v>
          </cell>
          <cell r="M403">
            <v>50800</v>
          </cell>
          <cell r="N403">
            <v>0</v>
          </cell>
          <cell r="O403">
            <v>146773</v>
          </cell>
          <cell r="P403">
            <v>0</v>
          </cell>
          <cell r="Q403">
            <v>0</v>
          </cell>
          <cell r="R403">
            <v>0</v>
          </cell>
          <cell r="S403">
            <v>0</v>
          </cell>
          <cell r="T403">
            <v>95973</v>
          </cell>
          <cell r="U403">
            <v>50800</v>
          </cell>
          <cell r="V403">
            <v>0</v>
          </cell>
          <cell r="W403">
            <v>146773</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95973</v>
          </cell>
          <cell r="AS403">
            <v>48573</v>
          </cell>
          <cell r="AT403">
            <v>0</v>
          </cell>
          <cell r="AU403">
            <v>144546</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95973</v>
          </cell>
          <cell r="BM403">
            <v>48573</v>
          </cell>
          <cell r="BN403">
            <v>0</v>
          </cell>
          <cell r="BO403">
            <v>144546</v>
          </cell>
          <cell r="BP403">
            <v>191946</v>
          </cell>
          <cell r="BQ403">
            <v>99373</v>
          </cell>
          <cell r="BR403">
            <v>0</v>
          </cell>
          <cell r="BS403">
            <v>291319</v>
          </cell>
        </row>
        <row r="404">
          <cell r="B404" t="str">
            <v>86567</v>
          </cell>
          <cell r="C404" t="str">
            <v>REP. INDONESIA</v>
          </cell>
          <cell r="D404" t="str">
            <v>O.E.C.F, TOKYO</v>
          </cell>
          <cell r="E404" t="str">
            <v>3</v>
          </cell>
          <cell r="F404" t="str">
            <v>JAPAN</v>
          </cell>
          <cell r="G404" t="str">
            <v>JPY</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146332</v>
          </cell>
          <cell r="Z404">
            <v>0</v>
          </cell>
          <cell r="AA404">
            <v>146332</v>
          </cell>
          <cell r="AB404">
            <v>0</v>
          </cell>
          <cell r="AC404">
            <v>0</v>
          </cell>
          <cell r="AD404">
            <v>0</v>
          </cell>
          <cell r="AE404">
            <v>0</v>
          </cell>
          <cell r="AF404">
            <v>0</v>
          </cell>
          <cell r="AG404">
            <v>0</v>
          </cell>
          <cell r="AH404">
            <v>0</v>
          </cell>
          <cell r="AI404">
            <v>0</v>
          </cell>
          <cell r="AJ404">
            <v>0</v>
          </cell>
          <cell r="AK404">
            <v>146332</v>
          </cell>
          <cell r="AL404">
            <v>0</v>
          </cell>
          <cell r="AM404">
            <v>146332</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146332</v>
          </cell>
          <cell r="BB404">
            <v>0</v>
          </cell>
          <cell r="BC404">
            <v>146332</v>
          </cell>
          <cell r="BD404">
            <v>0</v>
          </cell>
          <cell r="BE404">
            <v>0</v>
          </cell>
          <cell r="BF404">
            <v>0</v>
          </cell>
          <cell r="BG404">
            <v>0</v>
          </cell>
          <cell r="BH404">
            <v>0</v>
          </cell>
          <cell r="BI404">
            <v>0</v>
          </cell>
          <cell r="BJ404">
            <v>0</v>
          </cell>
          <cell r="BK404">
            <v>0</v>
          </cell>
          <cell r="BL404">
            <v>0</v>
          </cell>
          <cell r="BM404">
            <v>146332</v>
          </cell>
          <cell r="BN404">
            <v>0</v>
          </cell>
          <cell r="BO404">
            <v>146332</v>
          </cell>
          <cell r="BP404">
            <v>0</v>
          </cell>
          <cell r="BQ404">
            <v>292664</v>
          </cell>
          <cell r="BR404">
            <v>0</v>
          </cell>
          <cell r="BS404">
            <v>292664</v>
          </cell>
        </row>
        <row r="405">
          <cell r="B405" t="str">
            <v>77608</v>
          </cell>
          <cell r="C405" t="str">
            <v>REP. INDONESIA</v>
          </cell>
          <cell r="D405" t="str">
            <v>O.E.C.F, TOKYO</v>
          </cell>
          <cell r="E405" t="str">
            <v>3</v>
          </cell>
          <cell r="F405" t="str">
            <v>JAPAN</v>
          </cell>
          <cell r="G405" t="str">
            <v>JPY</v>
          </cell>
          <cell r="H405">
            <v>0</v>
          </cell>
          <cell r="I405">
            <v>0</v>
          </cell>
          <cell r="J405">
            <v>0</v>
          </cell>
          <cell r="K405">
            <v>0</v>
          </cell>
          <cell r="L405">
            <v>131375</v>
          </cell>
          <cell r="M405">
            <v>18213</v>
          </cell>
          <cell r="N405">
            <v>0</v>
          </cell>
          <cell r="O405">
            <v>149588</v>
          </cell>
          <cell r="P405">
            <v>0</v>
          </cell>
          <cell r="Q405">
            <v>0</v>
          </cell>
          <cell r="R405">
            <v>0</v>
          </cell>
          <cell r="S405">
            <v>0</v>
          </cell>
          <cell r="T405">
            <v>131375</v>
          </cell>
          <cell r="U405">
            <v>18213</v>
          </cell>
          <cell r="V405">
            <v>0</v>
          </cell>
          <cell r="W405">
            <v>149588</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131375</v>
          </cell>
          <cell r="AS405">
            <v>16213</v>
          </cell>
          <cell r="AT405">
            <v>0</v>
          </cell>
          <cell r="AU405">
            <v>147588</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131375</v>
          </cell>
          <cell r="BM405">
            <v>16213</v>
          </cell>
          <cell r="BN405">
            <v>0</v>
          </cell>
          <cell r="BO405">
            <v>147588</v>
          </cell>
          <cell r="BP405">
            <v>262750</v>
          </cell>
          <cell r="BQ405">
            <v>34426</v>
          </cell>
          <cell r="BR405">
            <v>0</v>
          </cell>
          <cell r="BS405">
            <v>297176</v>
          </cell>
        </row>
        <row r="406">
          <cell r="B406" t="str">
            <v>80900</v>
          </cell>
          <cell r="C406" t="str">
            <v>REP. INDONESIA</v>
          </cell>
          <cell r="D406" t="str">
            <v>O.E.C.F, TOKYO</v>
          </cell>
          <cell r="E406" t="str">
            <v>3</v>
          </cell>
          <cell r="F406" t="str">
            <v>JAPAN</v>
          </cell>
          <cell r="G406" t="str">
            <v>JPY</v>
          </cell>
          <cell r="H406">
            <v>0</v>
          </cell>
          <cell r="I406">
            <v>0</v>
          </cell>
          <cell r="J406">
            <v>0</v>
          </cell>
          <cell r="K406">
            <v>0</v>
          </cell>
          <cell r="L406">
            <v>98523</v>
          </cell>
          <cell r="M406">
            <v>52150</v>
          </cell>
          <cell r="N406">
            <v>0</v>
          </cell>
          <cell r="O406">
            <v>150673</v>
          </cell>
          <cell r="P406">
            <v>0</v>
          </cell>
          <cell r="Q406">
            <v>0</v>
          </cell>
          <cell r="R406">
            <v>0</v>
          </cell>
          <cell r="S406">
            <v>0</v>
          </cell>
          <cell r="T406">
            <v>98523</v>
          </cell>
          <cell r="U406">
            <v>52150</v>
          </cell>
          <cell r="V406">
            <v>0</v>
          </cell>
          <cell r="W406">
            <v>150673</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98523</v>
          </cell>
          <cell r="AS406">
            <v>49863</v>
          </cell>
          <cell r="AT406">
            <v>0</v>
          </cell>
          <cell r="AU406">
            <v>148386</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98523</v>
          </cell>
          <cell r="BM406">
            <v>49863</v>
          </cell>
          <cell r="BN406">
            <v>0</v>
          </cell>
          <cell r="BO406">
            <v>148386</v>
          </cell>
          <cell r="BP406">
            <v>197046</v>
          </cell>
          <cell r="BQ406">
            <v>102013</v>
          </cell>
          <cell r="BR406">
            <v>0</v>
          </cell>
          <cell r="BS406">
            <v>299059</v>
          </cell>
        </row>
        <row r="407">
          <cell r="B407" t="str">
            <v>86597</v>
          </cell>
          <cell r="C407" t="str">
            <v>REP. INDONESIA</v>
          </cell>
          <cell r="D407" t="str">
            <v>O.E.C.F, TOKYO</v>
          </cell>
          <cell r="E407" t="str">
            <v>3</v>
          </cell>
          <cell r="F407" t="str">
            <v>JAPAN</v>
          </cell>
          <cell r="G407" t="str">
            <v>JPY</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156239</v>
          </cell>
          <cell r="AH407">
            <v>0</v>
          </cell>
          <cell r="AI407">
            <v>156239</v>
          </cell>
          <cell r="AJ407">
            <v>0</v>
          </cell>
          <cell r="AK407">
            <v>156239</v>
          </cell>
          <cell r="AL407">
            <v>0</v>
          </cell>
          <cell r="AM407">
            <v>156239</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156239</v>
          </cell>
          <cell r="BJ407">
            <v>0</v>
          </cell>
          <cell r="BK407">
            <v>156239</v>
          </cell>
          <cell r="BL407">
            <v>0</v>
          </cell>
          <cell r="BM407">
            <v>156239</v>
          </cell>
          <cell r="BN407">
            <v>0</v>
          </cell>
          <cell r="BO407">
            <v>156239</v>
          </cell>
          <cell r="BP407">
            <v>0</v>
          </cell>
          <cell r="BQ407">
            <v>312478</v>
          </cell>
          <cell r="BR407">
            <v>0</v>
          </cell>
          <cell r="BS407">
            <v>312478</v>
          </cell>
        </row>
        <row r="408">
          <cell r="B408" t="str">
            <v>86629</v>
          </cell>
          <cell r="C408" t="str">
            <v>REP. INDONESIA</v>
          </cell>
          <cell r="D408" t="str">
            <v>O.E.C.F, TOKYO</v>
          </cell>
          <cell r="E408" t="str">
            <v>3</v>
          </cell>
          <cell r="F408" t="str">
            <v>JAPAN</v>
          </cell>
          <cell r="G408" t="str">
            <v>JPY</v>
          </cell>
          <cell r="H408">
            <v>0</v>
          </cell>
          <cell r="I408">
            <v>160492</v>
          </cell>
          <cell r="J408">
            <v>0</v>
          </cell>
          <cell r="K408">
            <v>160492</v>
          </cell>
          <cell r="L408">
            <v>0</v>
          </cell>
          <cell r="M408">
            <v>0</v>
          </cell>
          <cell r="N408">
            <v>0</v>
          </cell>
          <cell r="O408">
            <v>0</v>
          </cell>
          <cell r="P408">
            <v>0</v>
          </cell>
          <cell r="Q408">
            <v>0</v>
          </cell>
          <cell r="R408">
            <v>0</v>
          </cell>
          <cell r="S408">
            <v>0</v>
          </cell>
          <cell r="T408">
            <v>0</v>
          </cell>
          <cell r="U408">
            <v>160492</v>
          </cell>
          <cell r="V408">
            <v>0</v>
          </cell>
          <cell r="W408">
            <v>160492</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158747</v>
          </cell>
          <cell r="AP408">
            <v>0</v>
          </cell>
          <cell r="AQ408">
            <v>158747</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158747</v>
          </cell>
          <cell r="BN408">
            <v>0</v>
          </cell>
          <cell r="BO408">
            <v>158747</v>
          </cell>
          <cell r="BP408">
            <v>0</v>
          </cell>
          <cell r="BQ408">
            <v>319239</v>
          </cell>
          <cell r="BR408">
            <v>0</v>
          </cell>
          <cell r="BS408">
            <v>319239</v>
          </cell>
        </row>
        <row r="409">
          <cell r="B409" t="str">
            <v>77708</v>
          </cell>
          <cell r="C409" t="str">
            <v>REP. INDONESIA</v>
          </cell>
          <cell r="D409" t="str">
            <v>O.E.C.F, TOKYO</v>
          </cell>
          <cell r="E409" t="str">
            <v>3</v>
          </cell>
          <cell r="F409" t="str">
            <v>JAPAN</v>
          </cell>
          <cell r="G409" t="str">
            <v>JPY</v>
          </cell>
          <cell r="H409">
            <v>0</v>
          </cell>
          <cell r="I409">
            <v>0</v>
          </cell>
          <cell r="J409">
            <v>0</v>
          </cell>
          <cell r="K409">
            <v>0</v>
          </cell>
          <cell r="L409">
            <v>139665</v>
          </cell>
          <cell r="M409">
            <v>23234</v>
          </cell>
          <cell r="N409">
            <v>0</v>
          </cell>
          <cell r="O409">
            <v>162899</v>
          </cell>
          <cell r="P409">
            <v>0</v>
          </cell>
          <cell r="Q409">
            <v>0</v>
          </cell>
          <cell r="R409">
            <v>0</v>
          </cell>
          <cell r="S409">
            <v>0</v>
          </cell>
          <cell r="T409">
            <v>139665</v>
          </cell>
          <cell r="U409">
            <v>23234</v>
          </cell>
          <cell r="V409">
            <v>0</v>
          </cell>
          <cell r="W409">
            <v>162899</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139665</v>
          </cell>
          <cell r="AS409">
            <v>21066</v>
          </cell>
          <cell r="AT409">
            <v>0</v>
          </cell>
          <cell r="AU409">
            <v>160731</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139665</v>
          </cell>
          <cell r="BM409">
            <v>21066</v>
          </cell>
          <cell r="BN409">
            <v>0</v>
          </cell>
          <cell r="BO409">
            <v>160731</v>
          </cell>
          <cell r="BP409">
            <v>279330</v>
          </cell>
          <cell r="BQ409">
            <v>44300</v>
          </cell>
          <cell r="BR409">
            <v>0</v>
          </cell>
          <cell r="BS409">
            <v>323630</v>
          </cell>
        </row>
        <row r="410">
          <cell r="B410" t="str">
            <v>77017</v>
          </cell>
          <cell r="C410" t="str">
            <v>REP. INDONESIA</v>
          </cell>
          <cell r="D410" t="str">
            <v>O.E.C.F, TOKYO</v>
          </cell>
          <cell r="E410" t="str">
            <v>3</v>
          </cell>
          <cell r="F410" t="str">
            <v>JAPAN</v>
          </cell>
          <cell r="G410" t="str">
            <v>JPY</v>
          </cell>
          <cell r="H410">
            <v>0</v>
          </cell>
          <cell r="I410">
            <v>0</v>
          </cell>
          <cell r="J410">
            <v>0</v>
          </cell>
          <cell r="K410">
            <v>0</v>
          </cell>
          <cell r="L410">
            <v>165279</v>
          </cell>
          <cell r="M410">
            <v>4957</v>
          </cell>
          <cell r="N410">
            <v>0</v>
          </cell>
          <cell r="O410">
            <v>170236</v>
          </cell>
          <cell r="P410">
            <v>0</v>
          </cell>
          <cell r="Q410">
            <v>0</v>
          </cell>
          <cell r="R410">
            <v>0</v>
          </cell>
          <cell r="S410">
            <v>0</v>
          </cell>
          <cell r="T410">
            <v>165279</v>
          </cell>
          <cell r="U410">
            <v>4957</v>
          </cell>
          <cell r="V410">
            <v>0</v>
          </cell>
          <cell r="W410">
            <v>170236</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162470</v>
          </cell>
          <cell r="AS410">
            <v>2430</v>
          </cell>
          <cell r="AT410">
            <v>0</v>
          </cell>
          <cell r="AU410">
            <v>164900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162470</v>
          </cell>
          <cell r="BM410">
            <v>2430</v>
          </cell>
          <cell r="BN410">
            <v>0</v>
          </cell>
          <cell r="BO410">
            <v>164900</v>
          </cell>
          <cell r="BP410">
            <v>327749</v>
          </cell>
          <cell r="BQ410">
            <v>7387</v>
          </cell>
          <cell r="BR410">
            <v>0</v>
          </cell>
          <cell r="BS410">
            <v>335136</v>
          </cell>
        </row>
        <row r="411">
          <cell r="B411" t="str">
            <v>77606</v>
          </cell>
          <cell r="C411" t="str">
            <v>REP. INDONESIA</v>
          </cell>
          <cell r="D411" t="str">
            <v>O.E.C.F, TOKYO</v>
          </cell>
          <cell r="E411" t="str">
            <v>3</v>
          </cell>
          <cell r="F411" t="str">
            <v>JAPAN</v>
          </cell>
          <cell r="G411" t="str">
            <v>JPY</v>
          </cell>
          <cell r="H411">
            <v>0</v>
          </cell>
          <cell r="I411">
            <v>0</v>
          </cell>
          <cell r="J411">
            <v>0</v>
          </cell>
          <cell r="K411">
            <v>0</v>
          </cell>
          <cell r="L411">
            <v>148800</v>
          </cell>
          <cell r="M411">
            <v>20628</v>
          </cell>
          <cell r="N411">
            <v>0</v>
          </cell>
          <cell r="O411">
            <v>169428</v>
          </cell>
          <cell r="P411">
            <v>0</v>
          </cell>
          <cell r="Q411">
            <v>0</v>
          </cell>
          <cell r="R411">
            <v>0</v>
          </cell>
          <cell r="S411">
            <v>0</v>
          </cell>
          <cell r="T411">
            <v>148800</v>
          </cell>
          <cell r="U411">
            <v>20628</v>
          </cell>
          <cell r="V411">
            <v>0</v>
          </cell>
          <cell r="W411">
            <v>169428</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148800</v>
          </cell>
          <cell r="AS411">
            <v>18364</v>
          </cell>
          <cell r="AT411">
            <v>0</v>
          </cell>
          <cell r="AU411">
            <v>167164</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148800</v>
          </cell>
          <cell r="BM411">
            <v>18364</v>
          </cell>
          <cell r="BN411">
            <v>0</v>
          </cell>
          <cell r="BO411">
            <v>167164</v>
          </cell>
          <cell r="BP411">
            <v>297600</v>
          </cell>
          <cell r="BQ411">
            <v>38992</v>
          </cell>
          <cell r="BR411">
            <v>0</v>
          </cell>
          <cell r="BS411">
            <v>336592</v>
          </cell>
        </row>
        <row r="412">
          <cell r="B412" t="str">
            <v>86511</v>
          </cell>
          <cell r="C412" t="str">
            <v>REP. INDONESIA</v>
          </cell>
          <cell r="D412" t="str">
            <v>O.E.C.F, TOKYO</v>
          </cell>
          <cell r="E412" t="str">
            <v>3</v>
          </cell>
          <cell r="F412" t="str">
            <v>JAPAN</v>
          </cell>
          <cell r="G412" t="str">
            <v>JPY</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115770</v>
          </cell>
          <cell r="AG412">
            <v>58043</v>
          </cell>
          <cell r="AH412">
            <v>0</v>
          </cell>
          <cell r="AI412">
            <v>173813</v>
          </cell>
          <cell r="AJ412">
            <v>115770</v>
          </cell>
          <cell r="AK412">
            <v>58043</v>
          </cell>
          <cell r="AL412">
            <v>0</v>
          </cell>
          <cell r="AM412">
            <v>173813</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115770</v>
          </cell>
          <cell r="BI412">
            <v>56592</v>
          </cell>
          <cell r="BJ412">
            <v>0</v>
          </cell>
          <cell r="BK412">
            <v>172362</v>
          </cell>
          <cell r="BL412">
            <v>115770</v>
          </cell>
          <cell r="BM412">
            <v>56592</v>
          </cell>
          <cell r="BN412">
            <v>0</v>
          </cell>
          <cell r="BO412">
            <v>172362</v>
          </cell>
          <cell r="BP412">
            <v>231540</v>
          </cell>
          <cell r="BQ412">
            <v>114635</v>
          </cell>
          <cell r="BR412">
            <v>0</v>
          </cell>
          <cell r="BS412">
            <v>346175</v>
          </cell>
        </row>
        <row r="413">
          <cell r="B413" t="str">
            <v>78228</v>
          </cell>
          <cell r="C413" t="str">
            <v>REP. INDONESIA</v>
          </cell>
          <cell r="D413" t="str">
            <v>O.E.C.F, TOKYO</v>
          </cell>
          <cell r="E413" t="str">
            <v>3</v>
          </cell>
          <cell r="F413" t="str">
            <v>JAPAN</v>
          </cell>
          <cell r="G413" t="str">
            <v>JPY</v>
          </cell>
          <cell r="H413">
            <v>0</v>
          </cell>
          <cell r="I413">
            <v>0</v>
          </cell>
          <cell r="J413">
            <v>0</v>
          </cell>
          <cell r="K413">
            <v>0</v>
          </cell>
          <cell r="L413">
            <v>134394</v>
          </cell>
          <cell r="M413">
            <v>40650</v>
          </cell>
          <cell r="N413">
            <v>0</v>
          </cell>
          <cell r="O413">
            <v>175044</v>
          </cell>
          <cell r="P413">
            <v>0</v>
          </cell>
          <cell r="Q413">
            <v>0</v>
          </cell>
          <cell r="R413">
            <v>0</v>
          </cell>
          <cell r="S413">
            <v>0</v>
          </cell>
          <cell r="T413">
            <v>134394</v>
          </cell>
          <cell r="U413">
            <v>40650</v>
          </cell>
          <cell r="V413">
            <v>0</v>
          </cell>
          <cell r="W413">
            <v>175044</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134394</v>
          </cell>
          <cell r="AS413">
            <v>38533</v>
          </cell>
          <cell r="AT413">
            <v>0</v>
          </cell>
          <cell r="AU413">
            <v>172927</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134394</v>
          </cell>
          <cell r="BM413">
            <v>38533</v>
          </cell>
          <cell r="BN413">
            <v>0</v>
          </cell>
          <cell r="BO413">
            <v>172927</v>
          </cell>
          <cell r="BP413">
            <v>268788</v>
          </cell>
          <cell r="BQ413">
            <v>79183</v>
          </cell>
          <cell r="BR413">
            <v>0</v>
          </cell>
          <cell r="BS413">
            <v>347971</v>
          </cell>
        </row>
        <row r="414">
          <cell r="B414" t="str">
            <v>78249</v>
          </cell>
          <cell r="C414" t="str">
            <v>REP. INDONESIA</v>
          </cell>
          <cell r="D414" t="str">
            <v>O.E.C.F, TOKYO</v>
          </cell>
          <cell r="E414" t="str">
            <v>3</v>
          </cell>
          <cell r="F414" t="str">
            <v>JAPAN</v>
          </cell>
          <cell r="G414" t="str">
            <v>JPY</v>
          </cell>
          <cell r="H414">
            <v>0</v>
          </cell>
          <cell r="I414">
            <v>0</v>
          </cell>
          <cell r="J414">
            <v>0</v>
          </cell>
          <cell r="K414">
            <v>0</v>
          </cell>
          <cell r="L414">
            <v>123114</v>
          </cell>
          <cell r="M414">
            <v>52133</v>
          </cell>
          <cell r="N414">
            <v>0</v>
          </cell>
          <cell r="O414">
            <v>175247</v>
          </cell>
          <cell r="P414">
            <v>0</v>
          </cell>
          <cell r="Q414">
            <v>0</v>
          </cell>
          <cell r="R414">
            <v>0</v>
          </cell>
          <cell r="S414">
            <v>0</v>
          </cell>
          <cell r="T414">
            <v>123114</v>
          </cell>
          <cell r="U414">
            <v>52133</v>
          </cell>
          <cell r="V414">
            <v>0</v>
          </cell>
          <cell r="W414">
            <v>175247</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123114</v>
          </cell>
          <cell r="AS414">
            <v>49725</v>
          </cell>
          <cell r="AT414">
            <v>0</v>
          </cell>
          <cell r="AU414">
            <v>172839</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123114</v>
          </cell>
          <cell r="BM414">
            <v>49725</v>
          </cell>
          <cell r="BN414">
            <v>0</v>
          </cell>
          <cell r="BO414">
            <v>172839</v>
          </cell>
          <cell r="BP414">
            <v>246228</v>
          </cell>
          <cell r="BQ414">
            <v>101858</v>
          </cell>
          <cell r="BR414">
            <v>0</v>
          </cell>
          <cell r="BS414">
            <v>348086</v>
          </cell>
        </row>
        <row r="415">
          <cell r="B415" t="str">
            <v>86573</v>
          </cell>
          <cell r="C415" t="str">
            <v>REP. INDONESIA</v>
          </cell>
          <cell r="D415" t="str">
            <v>O.E.C.F, TOKYO</v>
          </cell>
          <cell r="E415" t="str">
            <v>3</v>
          </cell>
          <cell r="F415" t="str">
            <v>JAPAN</v>
          </cell>
          <cell r="G415" t="str">
            <v>JPY</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185707</v>
          </cell>
          <cell r="AH415">
            <v>0</v>
          </cell>
          <cell r="AI415">
            <v>185707</v>
          </cell>
          <cell r="AJ415">
            <v>0</v>
          </cell>
          <cell r="AK415">
            <v>185707</v>
          </cell>
          <cell r="AL415">
            <v>0</v>
          </cell>
          <cell r="AM415">
            <v>185707</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185707</v>
          </cell>
          <cell r="BJ415">
            <v>0</v>
          </cell>
          <cell r="BK415">
            <v>185707</v>
          </cell>
          <cell r="BL415">
            <v>0</v>
          </cell>
          <cell r="BM415">
            <v>185707</v>
          </cell>
          <cell r="BN415">
            <v>0</v>
          </cell>
          <cell r="BO415">
            <v>185707</v>
          </cell>
          <cell r="BP415">
            <v>0</v>
          </cell>
          <cell r="BQ415">
            <v>371414</v>
          </cell>
          <cell r="BR415">
            <v>0</v>
          </cell>
          <cell r="BS415">
            <v>371414</v>
          </cell>
        </row>
        <row r="416">
          <cell r="B416" t="str">
            <v>86532</v>
          </cell>
          <cell r="C416" t="str">
            <v>REP. INDONESIA</v>
          </cell>
          <cell r="D416" t="str">
            <v>O.E.C.F, TOKYO</v>
          </cell>
          <cell r="E416" t="str">
            <v>3</v>
          </cell>
          <cell r="F416" t="str">
            <v>JAPAN</v>
          </cell>
          <cell r="G416" t="str">
            <v>JPY</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187870</v>
          </cell>
          <cell r="Z416">
            <v>0</v>
          </cell>
          <cell r="AA416">
            <v>187870</v>
          </cell>
          <cell r="AB416">
            <v>0</v>
          </cell>
          <cell r="AC416">
            <v>0</v>
          </cell>
          <cell r="AD416">
            <v>0</v>
          </cell>
          <cell r="AE416">
            <v>0</v>
          </cell>
          <cell r="AF416">
            <v>0</v>
          </cell>
          <cell r="AG416">
            <v>0</v>
          </cell>
          <cell r="AH416">
            <v>0</v>
          </cell>
          <cell r="AI416">
            <v>0</v>
          </cell>
          <cell r="AJ416">
            <v>0</v>
          </cell>
          <cell r="AK416">
            <v>187870</v>
          </cell>
          <cell r="AL416">
            <v>0</v>
          </cell>
          <cell r="AM416">
            <v>187870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187870</v>
          </cell>
          <cell r="BB416">
            <v>0</v>
          </cell>
          <cell r="BC416">
            <v>187870</v>
          </cell>
          <cell r="BD416">
            <v>0</v>
          </cell>
          <cell r="BE416">
            <v>0</v>
          </cell>
          <cell r="BF416">
            <v>0</v>
          </cell>
          <cell r="BG416">
            <v>0</v>
          </cell>
          <cell r="BH416">
            <v>0</v>
          </cell>
          <cell r="BI416">
            <v>0</v>
          </cell>
          <cell r="BJ416">
            <v>0</v>
          </cell>
          <cell r="BK416">
            <v>0</v>
          </cell>
          <cell r="BL416">
            <v>0</v>
          </cell>
          <cell r="BM416">
            <v>187870</v>
          </cell>
          <cell r="BN416">
            <v>0</v>
          </cell>
          <cell r="BO416">
            <v>187870</v>
          </cell>
          <cell r="BP416">
            <v>0</v>
          </cell>
          <cell r="BQ416">
            <v>375740</v>
          </cell>
          <cell r="BR416">
            <v>0</v>
          </cell>
          <cell r="BS416">
            <v>375740</v>
          </cell>
        </row>
        <row r="417">
          <cell r="B417" t="str">
            <v>76824</v>
          </cell>
          <cell r="C417" t="str">
            <v>REP. INDONESIA</v>
          </cell>
          <cell r="D417" t="str">
            <v>O.E.C.F, TOKYO</v>
          </cell>
          <cell r="E417" t="str">
            <v>3</v>
          </cell>
          <cell r="F417" t="str">
            <v>JAPAN</v>
          </cell>
          <cell r="G417" t="str">
            <v>JPY</v>
          </cell>
          <cell r="H417">
            <v>0</v>
          </cell>
          <cell r="I417">
            <v>0</v>
          </cell>
          <cell r="J417">
            <v>0</v>
          </cell>
          <cell r="K417">
            <v>0</v>
          </cell>
          <cell r="L417">
            <v>374836</v>
          </cell>
          <cell r="M417">
            <v>5669</v>
          </cell>
          <cell r="N417">
            <v>0</v>
          </cell>
          <cell r="O417">
            <v>380505</v>
          </cell>
          <cell r="P417">
            <v>0</v>
          </cell>
          <cell r="Q417">
            <v>0</v>
          </cell>
          <cell r="R417">
            <v>0</v>
          </cell>
          <cell r="S417">
            <v>0</v>
          </cell>
          <cell r="T417">
            <v>374836</v>
          </cell>
          <cell r="U417">
            <v>5669</v>
          </cell>
          <cell r="V417">
            <v>0</v>
          </cell>
          <cell r="W417">
            <v>380505</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374836</v>
          </cell>
          <cell r="BQ417">
            <v>5669</v>
          </cell>
          <cell r="BR417">
            <v>0</v>
          </cell>
          <cell r="BS417">
            <v>380505</v>
          </cell>
        </row>
        <row r="418">
          <cell r="B418" t="str">
            <v>77714</v>
          </cell>
          <cell r="C418" t="str">
            <v>REP. INDONESIA</v>
          </cell>
          <cell r="D418" t="str">
            <v>O.E.C.F, TOKYO</v>
          </cell>
          <cell r="E418" t="str">
            <v>3</v>
          </cell>
          <cell r="F418" t="str">
            <v>JAPAN</v>
          </cell>
          <cell r="G418" t="str">
            <v>JPY</v>
          </cell>
          <cell r="H418">
            <v>0</v>
          </cell>
          <cell r="I418">
            <v>0</v>
          </cell>
          <cell r="J418">
            <v>0</v>
          </cell>
          <cell r="K418">
            <v>0</v>
          </cell>
          <cell r="L418">
            <v>161508</v>
          </cell>
          <cell r="M418">
            <v>33585</v>
          </cell>
          <cell r="N418">
            <v>0</v>
          </cell>
          <cell r="O418">
            <v>195093</v>
          </cell>
          <cell r="P418">
            <v>0</v>
          </cell>
          <cell r="Q418">
            <v>0</v>
          </cell>
          <cell r="R418">
            <v>0</v>
          </cell>
          <cell r="S418">
            <v>0</v>
          </cell>
          <cell r="T418">
            <v>161508</v>
          </cell>
          <cell r="U418">
            <v>33585</v>
          </cell>
          <cell r="V418">
            <v>0</v>
          </cell>
          <cell r="W418">
            <v>195093</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161508</v>
          </cell>
          <cell r="AS418">
            <v>31005</v>
          </cell>
          <cell r="AT418">
            <v>0</v>
          </cell>
          <cell r="AU418">
            <v>192513</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161508</v>
          </cell>
          <cell r="BM418">
            <v>31005</v>
          </cell>
          <cell r="BN418">
            <v>0</v>
          </cell>
          <cell r="BO418">
            <v>192513</v>
          </cell>
          <cell r="BP418">
            <v>323016</v>
          </cell>
          <cell r="BQ418">
            <v>64590</v>
          </cell>
          <cell r="BR418">
            <v>0</v>
          </cell>
          <cell r="BS418">
            <v>387606</v>
          </cell>
        </row>
        <row r="419">
          <cell r="B419" t="str">
            <v>77712</v>
          </cell>
          <cell r="C419" t="str">
            <v>REP. INDONESIA</v>
          </cell>
          <cell r="D419" t="str">
            <v>O.E.C.F, TOKYO</v>
          </cell>
          <cell r="E419" t="str">
            <v>3</v>
          </cell>
          <cell r="F419" t="str">
            <v>JAPAN</v>
          </cell>
          <cell r="G419" t="str">
            <v>JPY</v>
          </cell>
          <cell r="H419">
            <v>0</v>
          </cell>
          <cell r="I419">
            <v>0</v>
          </cell>
          <cell r="J419">
            <v>0</v>
          </cell>
          <cell r="K419">
            <v>0</v>
          </cell>
          <cell r="L419">
            <v>168703</v>
          </cell>
          <cell r="M419">
            <v>30404</v>
          </cell>
          <cell r="N419">
            <v>0</v>
          </cell>
          <cell r="O419">
            <v>199107</v>
          </cell>
          <cell r="P419">
            <v>0</v>
          </cell>
          <cell r="Q419">
            <v>0</v>
          </cell>
          <cell r="R419">
            <v>0</v>
          </cell>
          <cell r="S419">
            <v>0</v>
          </cell>
          <cell r="T419">
            <v>168703</v>
          </cell>
          <cell r="U419">
            <v>30404</v>
          </cell>
          <cell r="V419">
            <v>0</v>
          </cell>
          <cell r="W419">
            <v>199107</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168703</v>
          </cell>
          <cell r="AS419">
            <v>27760</v>
          </cell>
          <cell r="AT419">
            <v>0</v>
          </cell>
          <cell r="AU419">
            <v>196463</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168703</v>
          </cell>
          <cell r="BM419">
            <v>27760</v>
          </cell>
          <cell r="BN419">
            <v>0</v>
          </cell>
          <cell r="BO419">
            <v>196463</v>
          </cell>
          <cell r="BP419">
            <v>337406</v>
          </cell>
          <cell r="BQ419">
            <v>58164</v>
          </cell>
          <cell r="BR419">
            <v>0</v>
          </cell>
          <cell r="BS419">
            <v>395570</v>
          </cell>
        </row>
        <row r="420">
          <cell r="B420" t="str">
            <v>78241</v>
          </cell>
          <cell r="C420" t="str">
            <v>REP. INDONESIA</v>
          </cell>
          <cell r="D420" t="str">
            <v>O.E.C.F, TOKYO</v>
          </cell>
          <cell r="E420" t="str">
            <v>3</v>
          </cell>
          <cell r="F420" t="str">
            <v>JAPAN</v>
          </cell>
          <cell r="G420" t="str">
            <v>JPY</v>
          </cell>
          <cell r="H420">
            <v>0</v>
          </cell>
          <cell r="I420">
            <v>0</v>
          </cell>
          <cell r="J420">
            <v>0</v>
          </cell>
          <cell r="K420">
            <v>0</v>
          </cell>
          <cell r="L420">
            <v>147436</v>
          </cell>
          <cell r="M420">
            <v>55743</v>
          </cell>
          <cell r="N420">
            <v>0</v>
          </cell>
          <cell r="O420">
            <v>203179</v>
          </cell>
          <cell r="P420">
            <v>0</v>
          </cell>
          <cell r="Q420">
            <v>0</v>
          </cell>
          <cell r="R420">
            <v>0</v>
          </cell>
          <cell r="S420">
            <v>0</v>
          </cell>
          <cell r="T420">
            <v>147436</v>
          </cell>
          <cell r="U420">
            <v>55743</v>
          </cell>
          <cell r="V420">
            <v>0</v>
          </cell>
          <cell r="W420">
            <v>203179</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147436</v>
          </cell>
          <cell r="AS420">
            <v>52932</v>
          </cell>
          <cell r="AT420">
            <v>0</v>
          </cell>
          <cell r="AU420">
            <v>200368</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147436</v>
          </cell>
          <cell r="BM420">
            <v>52932</v>
          </cell>
          <cell r="BN420">
            <v>0</v>
          </cell>
          <cell r="BO420">
            <v>200368</v>
          </cell>
          <cell r="BP420">
            <v>294872</v>
          </cell>
          <cell r="BQ420">
            <v>108675</v>
          </cell>
          <cell r="BR420">
            <v>0</v>
          </cell>
          <cell r="BS420">
            <v>403547</v>
          </cell>
        </row>
        <row r="421">
          <cell r="B421" t="str">
            <v>80600</v>
          </cell>
          <cell r="C421" t="str">
            <v>REP. INDONESIA</v>
          </cell>
          <cell r="D421" t="str">
            <v>O.E.C.F, TOKYO</v>
          </cell>
          <cell r="E421" t="str">
            <v>3</v>
          </cell>
          <cell r="F421" t="str">
            <v>JAPAN</v>
          </cell>
          <cell r="G421" t="str">
            <v>JPY</v>
          </cell>
          <cell r="H421">
            <v>0</v>
          </cell>
          <cell r="I421">
            <v>0</v>
          </cell>
          <cell r="J421">
            <v>0</v>
          </cell>
          <cell r="K421">
            <v>0</v>
          </cell>
          <cell r="L421">
            <v>134657</v>
          </cell>
          <cell r="M421">
            <v>71276</v>
          </cell>
          <cell r="N421">
            <v>0</v>
          </cell>
          <cell r="O421">
            <v>205933</v>
          </cell>
          <cell r="P421">
            <v>0</v>
          </cell>
          <cell r="Q421">
            <v>0</v>
          </cell>
          <cell r="R421">
            <v>0</v>
          </cell>
          <cell r="S421">
            <v>0</v>
          </cell>
          <cell r="T421">
            <v>134657</v>
          </cell>
          <cell r="U421">
            <v>71276</v>
          </cell>
          <cell r="V421">
            <v>0</v>
          </cell>
          <cell r="W421">
            <v>205933</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134657</v>
          </cell>
          <cell r="AS421">
            <v>68151</v>
          </cell>
          <cell r="AT421">
            <v>0</v>
          </cell>
          <cell r="AU421">
            <v>202808</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134657</v>
          </cell>
          <cell r="BM421">
            <v>68151</v>
          </cell>
          <cell r="BN421">
            <v>0</v>
          </cell>
          <cell r="BO421">
            <v>202808</v>
          </cell>
          <cell r="BP421">
            <v>269314</v>
          </cell>
          <cell r="BQ421">
            <v>139427</v>
          </cell>
          <cell r="BR421">
            <v>0</v>
          </cell>
          <cell r="BS421">
            <v>408741</v>
          </cell>
        </row>
        <row r="422">
          <cell r="B422" t="str">
            <v>82200</v>
          </cell>
          <cell r="C422" t="str">
            <v>REP. INDONESIA</v>
          </cell>
          <cell r="D422" t="str">
            <v>O.E.C.F, TOKYO</v>
          </cell>
          <cell r="E422" t="str">
            <v>3</v>
          </cell>
          <cell r="F422" t="str">
            <v>JAPAN</v>
          </cell>
          <cell r="G422" t="str">
            <v>JPY</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133556</v>
          </cell>
          <cell r="AG422">
            <v>74996</v>
          </cell>
          <cell r="AH422">
            <v>0</v>
          </cell>
          <cell r="AI422">
            <v>208552</v>
          </cell>
          <cell r="AJ422">
            <v>133556</v>
          </cell>
          <cell r="AK422">
            <v>74996</v>
          </cell>
          <cell r="AL422">
            <v>0</v>
          </cell>
          <cell r="AM422">
            <v>208552</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133556</v>
          </cell>
          <cell r="BI422">
            <v>72653</v>
          </cell>
          <cell r="BJ422">
            <v>0</v>
          </cell>
          <cell r="BK422">
            <v>206209</v>
          </cell>
          <cell r="BL422">
            <v>133556</v>
          </cell>
          <cell r="BM422">
            <v>72653</v>
          </cell>
          <cell r="BN422">
            <v>0</v>
          </cell>
          <cell r="BO422">
            <v>206209</v>
          </cell>
          <cell r="BP422">
            <v>267112</v>
          </cell>
          <cell r="BQ422">
            <v>147649</v>
          </cell>
          <cell r="BR422">
            <v>0</v>
          </cell>
          <cell r="BS422">
            <v>414761</v>
          </cell>
        </row>
        <row r="423">
          <cell r="B423" t="str">
            <v>78229</v>
          </cell>
          <cell r="C423" t="str">
            <v>REP. INDONESIA</v>
          </cell>
          <cell r="D423" t="str">
            <v>O.E.C.F, TOKYO</v>
          </cell>
          <cell r="E423" t="str">
            <v>3</v>
          </cell>
          <cell r="F423" t="str">
            <v>JAPAN</v>
          </cell>
          <cell r="G423" t="str">
            <v>JPY</v>
          </cell>
          <cell r="H423">
            <v>0</v>
          </cell>
          <cell r="I423">
            <v>0</v>
          </cell>
          <cell r="J423">
            <v>0</v>
          </cell>
          <cell r="K423">
            <v>0</v>
          </cell>
          <cell r="L423">
            <v>160293</v>
          </cell>
          <cell r="M423">
            <v>48483</v>
          </cell>
          <cell r="N423">
            <v>0</v>
          </cell>
          <cell r="O423">
            <v>208776</v>
          </cell>
          <cell r="P423">
            <v>0</v>
          </cell>
          <cell r="Q423">
            <v>0</v>
          </cell>
          <cell r="R423">
            <v>0</v>
          </cell>
          <cell r="S423">
            <v>0</v>
          </cell>
          <cell r="T423">
            <v>160293</v>
          </cell>
          <cell r="U423">
            <v>48483</v>
          </cell>
          <cell r="V423">
            <v>0</v>
          </cell>
          <cell r="W423">
            <v>208776</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160293</v>
          </cell>
          <cell r="AS423">
            <v>45958</v>
          </cell>
          <cell r="AT423">
            <v>0</v>
          </cell>
          <cell r="AU423">
            <v>206251</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160293</v>
          </cell>
          <cell r="BM423">
            <v>45958</v>
          </cell>
          <cell r="BN423">
            <v>0</v>
          </cell>
          <cell r="BO423">
            <v>206251</v>
          </cell>
          <cell r="BP423">
            <v>320586</v>
          </cell>
          <cell r="BQ423">
            <v>94441</v>
          </cell>
          <cell r="BR423">
            <v>0</v>
          </cell>
          <cell r="BS423">
            <v>415027</v>
          </cell>
        </row>
        <row r="424">
          <cell r="B424" t="str">
            <v>78114</v>
          </cell>
          <cell r="C424" t="str">
            <v>REP. INDONESIA</v>
          </cell>
          <cell r="D424" t="str">
            <v>O.E.C.F, TOKYO</v>
          </cell>
          <cell r="E424" t="str">
            <v>3</v>
          </cell>
          <cell r="F424" t="str">
            <v>JAPAN</v>
          </cell>
          <cell r="G424" t="str">
            <v>JPY</v>
          </cell>
          <cell r="H424">
            <v>0</v>
          </cell>
          <cell r="I424">
            <v>0</v>
          </cell>
          <cell r="J424">
            <v>0</v>
          </cell>
          <cell r="K424">
            <v>0</v>
          </cell>
          <cell r="L424">
            <v>165628</v>
          </cell>
          <cell r="M424">
            <v>45922</v>
          </cell>
          <cell r="N424">
            <v>0</v>
          </cell>
          <cell r="O424">
            <v>211550</v>
          </cell>
          <cell r="P424">
            <v>0</v>
          </cell>
          <cell r="Q424">
            <v>0</v>
          </cell>
          <cell r="R424">
            <v>0</v>
          </cell>
          <cell r="S424">
            <v>0</v>
          </cell>
          <cell r="T424">
            <v>165628</v>
          </cell>
          <cell r="U424">
            <v>45922</v>
          </cell>
          <cell r="V424">
            <v>0</v>
          </cell>
          <cell r="W424">
            <v>211550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165628</v>
          </cell>
          <cell r="AS424">
            <v>43152</v>
          </cell>
          <cell r="AT424">
            <v>0</v>
          </cell>
          <cell r="AU424">
            <v>208780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165628</v>
          </cell>
          <cell r="BM424">
            <v>43152</v>
          </cell>
          <cell r="BN424">
            <v>0</v>
          </cell>
          <cell r="BO424">
            <v>208780</v>
          </cell>
          <cell r="BP424">
            <v>331256</v>
          </cell>
          <cell r="BQ424">
            <v>89074</v>
          </cell>
          <cell r="BR424">
            <v>0</v>
          </cell>
          <cell r="BS424">
            <v>420330</v>
          </cell>
        </row>
        <row r="425">
          <cell r="B425" t="str">
            <v>79400</v>
          </cell>
          <cell r="C425" t="str">
            <v>REP. INDONESIA</v>
          </cell>
          <cell r="D425" t="str">
            <v>O.E.C.F, TOKYO</v>
          </cell>
          <cell r="E425" t="str">
            <v>3</v>
          </cell>
          <cell r="F425" t="str">
            <v>JAPAN</v>
          </cell>
          <cell r="G425" t="str">
            <v>JPY</v>
          </cell>
          <cell r="H425">
            <v>0</v>
          </cell>
          <cell r="I425">
            <v>0</v>
          </cell>
          <cell r="J425">
            <v>0</v>
          </cell>
          <cell r="K425">
            <v>0</v>
          </cell>
          <cell r="L425">
            <v>142094</v>
          </cell>
          <cell r="M425">
            <v>72706</v>
          </cell>
          <cell r="N425">
            <v>0</v>
          </cell>
          <cell r="O425">
            <v>214800</v>
          </cell>
          <cell r="P425">
            <v>0</v>
          </cell>
          <cell r="Q425">
            <v>0</v>
          </cell>
          <cell r="R425">
            <v>0</v>
          </cell>
          <cell r="S425">
            <v>0</v>
          </cell>
          <cell r="T425">
            <v>142094</v>
          </cell>
          <cell r="U425">
            <v>72706</v>
          </cell>
          <cell r="V425">
            <v>0</v>
          </cell>
          <cell r="W425">
            <v>214800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142094</v>
          </cell>
          <cell r="AS425">
            <v>69435</v>
          </cell>
          <cell r="AT425">
            <v>0</v>
          </cell>
          <cell r="AU425">
            <v>211529</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142094</v>
          </cell>
          <cell r="BM425">
            <v>69435</v>
          </cell>
          <cell r="BN425">
            <v>0</v>
          </cell>
          <cell r="BO425">
            <v>211529</v>
          </cell>
          <cell r="BP425">
            <v>284188</v>
          </cell>
          <cell r="BQ425">
            <v>142141</v>
          </cell>
          <cell r="BR425">
            <v>0</v>
          </cell>
          <cell r="BS425">
            <v>426329</v>
          </cell>
        </row>
        <row r="426">
          <cell r="B426" t="str">
            <v>86537</v>
          </cell>
          <cell r="C426" t="str">
            <v>REP. INDONESIA</v>
          </cell>
          <cell r="D426" t="str">
            <v>O.E.C.F, TOKYO</v>
          </cell>
          <cell r="E426" t="str">
            <v>3</v>
          </cell>
          <cell r="F426" t="str">
            <v>JAPAN</v>
          </cell>
          <cell r="G426" t="str">
            <v>JPY</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216910</v>
          </cell>
          <cell r="Z426">
            <v>0</v>
          </cell>
          <cell r="AA426">
            <v>216910</v>
          </cell>
          <cell r="AB426">
            <v>0</v>
          </cell>
          <cell r="AC426">
            <v>0</v>
          </cell>
          <cell r="AD426">
            <v>0</v>
          </cell>
          <cell r="AE426">
            <v>0</v>
          </cell>
          <cell r="AF426">
            <v>0</v>
          </cell>
          <cell r="AG426">
            <v>0</v>
          </cell>
          <cell r="AH426">
            <v>0</v>
          </cell>
          <cell r="AI426">
            <v>0</v>
          </cell>
          <cell r="AJ426">
            <v>0</v>
          </cell>
          <cell r="AK426">
            <v>216910</v>
          </cell>
          <cell r="AL426">
            <v>0</v>
          </cell>
          <cell r="AM426">
            <v>216910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216910</v>
          </cell>
          <cell r="BB426">
            <v>0</v>
          </cell>
          <cell r="BC426">
            <v>216910</v>
          </cell>
          <cell r="BD426">
            <v>0</v>
          </cell>
          <cell r="BE426">
            <v>0</v>
          </cell>
          <cell r="BF426">
            <v>0</v>
          </cell>
          <cell r="BG426">
            <v>0</v>
          </cell>
          <cell r="BH426">
            <v>0</v>
          </cell>
          <cell r="BI426">
            <v>0</v>
          </cell>
          <cell r="BJ426">
            <v>0</v>
          </cell>
          <cell r="BK426">
            <v>0</v>
          </cell>
          <cell r="BL426">
            <v>0</v>
          </cell>
          <cell r="BM426">
            <v>216910</v>
          </cell>
          <cell r="BN426">
            <v>0</v>
          </cell>
          <cell r="BO426">
            <v>216910</v>
          </cell>
          <cell r="BP426">
            <v>0</v>
          </cell>
          <cell r="BQ426">
            <v>433820</v>
          </cell>
          <cell r="BR426">
            <v>0</v>
          </cell>
          <cell r="BS426">
            <v>433820</v>
          </cell>
        </row>
        <row r="427">
          <cell r="B427" t="str">
            <v>86564</v>
          </cell>
          <cell r="C427" t="str">
            <v>REP. INDONESIA</v>
          </cell>
          <cell r="D427" t="str">
            <v>O.E.C.F, TOKYO</v>
          </cell>
          <cell r="E427" t="str">
            <v>3</v>
          </cell>
          <cell r="F427" t="str">
            <v>JAPAN</v>
          </cell>
          <cell r="G427" t="str">
            <v>JPY</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219282</v>
          </cell>
          <cell r="AD427">
            <v>0</v>
          </cell>
          <cell r="AE427">
            <v>219282</v>
          </cell>
          <cell r="AF427">
            <v>0</v>
          </cell>
          <cell r="AG427">
            <v>0</v>
          </cell>
          <cell r="AH427">
            <v>0</v>
          </cell>
          <cell r="AI427">
            <v>0</v>
          </cell>
          <cell r="AJ427">
            <v>0</v>
          </cell>
          <cell r="AK427">
            <v>219282</v>
          </cell>
          <cell r="AL427">
            <v>0</v>
          </cell>
          <cell r="AM427">
            <v>219282</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219282</v>
          </cell>
          <cell r="BF427">
            <v>0</v>
          </cell>
          <cell r="BG427">
            <v>219282</v>
          </cell>
          <cell r="BH427">
            <v>0</v>
          </cell>
          <cell r="BI427">
            <v>0</v>
          </cell>
          <cell r="BJ427">
            <v>0</v>
          </cell>
          <cell r="BK427">
            <v>0</v>
          </cell>
          <cell r="BL427">
            <v>0</v>
          </cell>
          <cell r="BM427">
            <v>219282</v>
          </cell>
          <cell r="BN427">
            <v>0</v>
          </cell>
          <cell r="BO427">
            <v>219282</v>
          </cell>
          <cell r="BP427">
            <v>0</v>
          </cell>
          <cell r="BQ427">
            <v>438564</v>
          </cell>
          <cell r="BR427">
            <v>0</v>
          </cell>
          <cell r="BS427">
            <v>438564</v>
          </cell>
        </row>
        <row r="428">
          <cell r="B428" t="str">
            <v>77605</v>
          </cell>
          <cell r="C428" t="str">
            <v>REP. INDONESIA</v>
          </cell>
          <cell r="D428" t="str">
            <v>O.E.C.F, TOKYO</v>
          </cell>
          <cell r="E428" t="str">
            <v>3</v>
          </cell>
          <cell r="F428" t="str">
            <v>JAPAN</v>
          </cell>
          <cell r="G428" t="str">
            <v>JPY</v>
          </cell>
          <cell r="H428">
            <v>0</v>
          </cell>
          <cell r="I428">
            <v>0</v>
          </cell>
          <cell r="J428">
            <v>0</v>
          </cell>
          <cell r="K428">
            <v>0</v>
          </cell>
          <cell r="L428">
            <v>195213</v>
          </cell>
          <cell r="M428">
            <v>27062</v>
          </cell>
          <cell r="N428">
            <v>0</v>
          </cell>
          <cell r="O428">
            <v>222275</v>
          </cell>
          <cell r="P428">
            <v>0</v>
          </cell>
          <cell r="Q428">
            <v>0</v>
          </cell>
          <cell r="R428">
            <v>0</v>
          </cell>
          <cell r="S428">
            <v>0</v>
          </cell>
          <cell r="T428">
            <v>195213</v>
          </cell>
          <cell r="U428">
            <v>27062</v>
          </cell>
          <cell r="V428">
            <v>0</v>
          </cell>
          <cell r="W428">
            <v>222275</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195213</v>
          </cell>
          <cell r="AS428">
            <v>24091</v>
          </cell>
          <cell r="AT428">
            <v>0</v>
          </cell>
          <cell r="AU428">
            <v>219304</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195213</v>
          </cell>
          <cell r="BM428">
            <v>24091</v>
          </cell>
          <cell r="BN428">
            <v>0</v>
          </cell>
          <cell r="BO428">
            <v>219304</v>
          </cell>
          <cell r="BP428">
            <v>390426</v>
          </cell>
          <cell r="BQ428">
            <v>51153</v>
          </cell>
          <cell r="BR428">
            <v>0</v>
          </cell>
          <cell r="BS428">
            <v>441579</v>
          </cell>
        </row>
        <row r="429">
          <cell r="B429" t="str">
            <v>80800</v>
          </cell>
          <cell r="C429" t="str">
            <v>REP. INDONESIA</v>
          </cell>
          <cell r="D429" t="str">
            <v>O.E.C.F, TOKYO</v>
          </cell>
          <cell r="E429" t="str">
            <v>3</v>
          </cell>
          <cell r="F429" t="str">
            <v>JAPAN</v>
          </cell>
          <cell r="G429" t="str">
            <v>JPY</v>
          </cell>
          <cell r="H429">
            <v>0</v>
          </cell>
          <cell r="I429">
            <v>0</v>
          </cell>
          <cell r="J429">
            <v>0</v>
          </cell>
          <cell r="K429">
            <v>0</v>
          </cell>
          <cell r="L429">
            <v>145547</v>
          </cell>
          <cell r="M429">
            <v>77040</v>
          </cell>
          <cell r="N429">
            <v>0</v>
          </cell>
          <cell r="O429">
            <v>222587</v>
          </cell>
          <cell r="P429">
            <v>0</v>
          </cell>
          <cell r="Q429">
            <v>0</v>
          </cell>
          <cell r="R429">
            <v>0</v>
          </cell>
          <cell r="S429">
            <v>0</v>
          </cell>
          <cell r="T429">
            <v>145547</v>
          </cell>
          <cell r="U429">
            <v>77040</v>
          </cell>
          <cell r="V429">
            <v>0</v>
          </cell>
          <cell r="W429">
            <v>222587</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145547</v>
          </cell>
          <cell r="AS429">
            <v>73662</v>
          </cell>
          <cell r="AT429">
            <v>0</v>
          </cell>
          <cell r="AU429">
            <v>219209</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145547</v>
          </cell>
          <cell r="BM429">
            <v>73662</v>
          </cell>
          <cell r="BN429">
            <v>0</v>
          </cell>
          <cell r="BO429">
            <v>219209</v>
          </cell>
          <cell r="BP429">
            <v>291094</v>
          </cell>
          <cell r="BQ429">
            <v>150702</v>
          </cell>
          <cell r="BR429">
            <v>0</v>
          </cell>
          <cell r="BS429">
            <v>441796</v>
          </cell>
        </row>
        <row r="430">
          <cell r="B430" t="str">
            <v>77617</v>
          </cell>
          <cell r="C430" t="str">
            <v>REP. INDONESIA</v>
          </cell>
          <cell r="D430" t="str">
            <v>O.E.C.F, TOKYO</v>
          </cell>
          <cell r="E430" t="str">
            <v>3</v>
          </cell>
          <cell r="F430" t="str">
            <v>JAPAN</v>
          </cell>
          <cell r="G430" t="str">
            <v>JPY</v>
          </cell>
          <cell r="H430">
            <v>0</v>
          </cell>
          <cell r="I430">
            <v>0</v>
          </cell>
          <cell r="J430">
            <v>0</v>
          </cell>
          <cell r="K430">
            <v>0</v>
          </cell>
          <cell r="L430">
            <v>189218</v>
          </cell>
          <cell r="M430">
            <v>34101</v>
          </cell>
          <cell r="N430">
            <v>0</v>
          </cell>
          <cell r="O430">
            <v>223319</v>
          </cell>
          <cell r="P430">
            <v>0</v>
          </cell>
          <cell r="Q430">
            <v>0</v>
          </cell>
          <cell r="R430">
            <v>0</v>
          </cell>
          <cell r="S430">
            <v>0</v>
          </cell>
          <cell r="T430">
            <v>189218</v>
          </cell>
          <cell r="U430">
            <v>34101</v>
          </cell>
          <cell r="V430">
            <v>0</v>
          </cell>
          <cell r="W430">
            <v>223319</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189218</v>
          </cell>
          <cell r="AS430">
            <v>31135</v>
          </cell>
          <cell r="AT430">
            <v>0</v>
          </cell>
          <cell r="AU430">
            <v>220353</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189218</v>
          </cell>
          <cell r="BM430">
            <v>31135</v>
          </cell>
          <cell r="BN430">
            <v>0</v>
          </cell>
          <cell r="BO430">
            <v>220353</v>
          </cell>
          <cell r="BP430">
            <v>378436</v>
          </cell>
          <cell r="BQ430">
            <v>65236</v>
          </cell>
          <cell r="BR430">
            <v>0</v>
          </cell>
          <cell r="BS430">
            <v>443672</v>
          </cell>
        </row>
        <row r="431">
          <cell r="B431" t="str">
            <v>86548</v>
          </cell>
          <cell r="C431" t="str">
            <v>REP. INDONESIA</v>
          </cell>
          <cell r="D431" t="str">
            <v>O.E.C.F, TOKYO</v>
          </cell>
          <cell r="E431" t="str">
            <v>3</v>
          </cell>
          <cell r="F431" t="str">
            <v>JAPAN</v>
          </cell>
          <cell r="G431" t="str">
            <v>JPY</v>
          </cell>
          <cell r="H431">
            <v>0</v>
          </cell>
          <cell r="I431">
            <v>0</v>
          </cell>
          <cell r="J431">
            <v>0</v>
          </cell>
          <cell r="K431">
            <v>0</v>
          </cell>
          <cell r="L431">
            <v>0</v>
          </cell>
          <cell r="M431">
            <v>0</v>
          </cell>
          <cell r="N431">
            <v>0</v>
          </cell>
          <cell r="O431">
            <v>0</v>
          </cell>
          <cell r="P431">
            <v>0</v>
          </cell>
          <cell r="Q431">
            <v>225588</v>
          </cell>
          <cell r="R431">
            <v>0</v>
          </cell>
          <cell r="S431">
            <v>225588</v>
          </cell>
          <cell r="T431">
            <v>0</v>
          </cell>
          <cell r="U431">
            <v>225588</v>
          </cell>
          <cell r="V431">
            <v>0</v>
          </cell>
          <cell r="W431">
            <v>225588</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228067</v>
          </cell>
          <cell r="AX431">
            <v>0</v>
          </cell>
          <cell r="AY431">
            <v>228067</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228067</v>
          </cell>
          <cell r="BN431">
            <v>0</v>
          </cell>
          <cell r="BO431">
            <v>228067</v>
          </cell>
          <cell r="BP431">
            <v>0</v>
          </cell>
          <cell r="BQ431">
            <v>453655</v>
          </cell>
          <cell r="BR431">
            <v>0</v>
          </cell>
          <cell r="BS431">
            <v>453655</v>
          </cell>
        </row>
        <row r="432">
          <cell r="B432" t="str">
            <v>78239</v>
          </cell>
          <cell r="C432" t="str">
            <v>REP. INDONESIA</v>
          </cell>
          <cell r="D432" t="str">
            <v>O.E.C.F, TOKYO</v>
          </cell>
          <cell r="E432" t="str">
            <v>3</v>
          </cell>
          <cell r="F432" t="str">
            <v>JAPAN</v>
          </cell>
          <cell r="G432" t="str">
            <v>JPY</v>
          </cell>
          <cell r="H432">
            <v>0</v>
          </cell>
          <cell r="I432">
            <v>0</v>
          </cell>
          <cell r="J432">
            <v>0</v>
          </cell>
          <cell r="K432">
            <v>0</v>
          </cell>
          <cell r="L432">
            <v>173214</v>
          </cell>
          <cell r="M432">
            <v>65076</v>
          </cell>
          <cell r="N432">
            <v>0</v>
          </cell>
          <cell r="O432">
            <v>238290</v>
          </cell>
          <cell r="P432">
            <v>0</v>
          </cell>
          <cell r="Q432">
            <v>0</v>
          </cell>
          <cell r="R432">
            <v>0</v>
          </cell>
          <cell r="S432">
            <v>0</v>
          </cell>
          <cell r="T432">
            <v>173214</v>
          </cell>
          <cell r="U432">
            <v>65076</v>
          </cell>
          <cell r="V432">
            <v>0</v>
          </cell>
          <cell r="W432">
            <v>238290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173214</v>
          </cell>
          <cell r="AS432">
            <v>61777</v>
          </cell>
          <cell r="AT432">
            <v>0</v>
          </cell>
          <cell r="AU432">
            <v>234991</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173214</v>
          </cell>
          <cell r="BM432">
            <v>61777</v>
          </cell>
          <cell r="BN432">
            <v>0</v>
          </cell>
          <cell r="BO432">
            <v>234991</v>
          </cell>
          <cell r="BP432">
            <v>346428</v>
          </cell>
          <cell r="BQ432">
            <v>126853</v>
          </cell>
          <cell r="BR432">
            <v>0</v>
          </cell>
          <cell r="BS432">
            <v>473281</v>
          </cell>
        </row>
        <row r="433">
          <cell r="B433" t="str">
            <v>78116</v>
          </cell>
          <cell r="C433" t="str">
            <v>REP. INDONESIA</v>
          </cell>
          <cell r="D433" t="str">
            <v>O.E.C.F, TOKYO</v>
          </cell>
          <cell r="E433" t="str">
            <v>3</v>
          </cell>
          <cell r="F433" t="str">
            <v>JAPAN</v>
          </cell>
          <cell r="G433" t="str">
            <v>JPY</v>
          </cell>
          <cell r="H433">
            <v>0</v>
          </cell>
          <cell r="I433">
            <v>0</v>
          </cell>
          <cell r="J433">
            <v>0</v>
          </cell>
          <cell r="K433">
            <v>0</v>
          </cell>
          <cell r="L433">
            <v>190326</v>
          </cell>
          <cell r="M433">
            <v>52770</v>
          </cell>
          <cell r="N433">
            <v>0</v>
          </cell>
          <cell r="O433">
            <v>243096</v>
          </cell>
          <cell r="P433">
            <v>0</v>
          </cell>
          <cell r="Q433">
            <v>0</v>
          </cell>
          <cell r="R433">
            <v>0</v>
          </cell>
          <cell r="S433">
            <v>0</v>
          </cell>
          <cell r="T433">
            <v>190326</v>
          </cell>
          <cell r="U433">
            <v>52770</v>
          </cell>
          <cell r="V433">
            <v>0</v>
          </cell>
          <cell r="W433">
            <v>243096</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190326</v>
          </cell>
          <cell r="AS433">
            <v>49586</v>
          </cell>
          <cell r="AT433">
            <v>0</v>
          </cell>
          <cell r="AU433">
            <v>239912</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190326</v>
          </cell>
          <cell r="BM433">
            <v>49586</v>
          </cell>
          <cell r="BN433">
            <v>0</v>
          </cell>
          <cell r="BO433">
            <v>239912</v>
          </cell>
          <cell r="BP433">
            <v>380652</v>
          </cell>
          <cell r="BQ433">
            <v>102356</v>
          </cell>
          <cell r="BR433">
            <v>0</v>
          </cell>
          <cell r="BS433">
            <v>483008</v>
          </cell>
        </row>
        <row r="434">
          <cell r="B434" t="str">
            <v>86581</v>
          </cell>
          <cell r="C434" t="str">
            <v>REP. INDONESIA</v>
          </cell>
          <cell r="D434" t="str">
            <v>O.E.C.F, TOKYO</v>
          </cell>
          <cell r="E434" t="str">
            <v>3</v>
          </cell>
          <cell r="F434" t="str">
            <v>JAPAN</v>
          </cell>
          <cell r="G434" t="str">
            <v>JPY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242515</v>
          </cell>
          <cell r="AH434">
            <v>0</v>
          </cell>
          <cell r="AI434">
            <v>242515</v>
          </cell>
          <cell r="AJ434">
            <v>0</v>
          </cell>
          <cell r="AK434">
            <v>242515</v>
          </cell>
          <cell r="AL434">
            <v>0</v>
          </cell>
          <cell r="AM434">
            <v>242515</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242515</v>
          </cell>
          <cell r="BJ434">
            <v>0</v>
          </cell>
          <cell r="BK434">
            <v>242515</v>
          </cell>
          <cell r="BL434">
            <v>0</v>
          </cell>
          <cell r="BM434">
            <v>242515</v>
          </cell>
          <cell r="BN434">
            <v>0</v>
          </cell>
          <cell r="BO434">
            <v>242515</v>
          </cell>
          <cell r="BP434">
            <v>0</v>
          </cell>
          <cell r="BQ434">
            <v>485030</v>
          </cell>
          <cell r="BR434">
            <v>0</v>
          </cell>
          <cell r="BS434">
            <v>485030</v>
          </cell>
        </row>
        <row r="435">
          <cell r="B435" t="str">
            <v>77703</v>
          </cell>
          <cell r="C435" t="str">
            <v>REP. INDONESIA</v>
          </cell>
          <cell r="D435" t="str">
            <v>O.E.C.F, TOKYO</v>
          </cell>
          <cell r="E435" t="str">
            <v>3</v>
          </cell>
          <cell r="F435" t="str">
            <v>JAPAN</v>
          </cell>
          <cell r="G435" t="str">
            <v>JPY</v>
          </cell>
          <cell r="H435">
            <v>0</v>
          </cell>
          <cell r="I435">
            <v>0</v>
          </cell>
          <cell r="J435">
            <v>0</v>
          </cell>
          <cell r="K435">
            <v>0</v>
          </cell>
          <cell r="L435">
            <v>217538</v>
          </cell>
          <cell r="M435">
            <v>33173</v>
          </cell>
          <cell r="N435">
            <v>0</v>
          </cell>
          <cell r="O435">
            <v>250711</v>
          </cell>
          <cell r="P435">
            <v>0</v>
          </cell>
          <cell r="Q435">
            <v>0</v>
          </cell>
          <cell r="R435">
            <v>0</v>
          </cell>
          <cell r="S435">
            <v>0</v>
          </cell>
          <cell r="T435">
            <v>217538</v>
          </cell>
          <cell r="U435">
            <v>33173</v>
          </cell>
          <cell r="V435">
            <v>0</v>
          </cell>
          <cell r="W435">
            <v>250711</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217538</v>
          </cell>
          <cell r="AS435">
            <v>29830</v>
          </cell>
          <cell r="AT435">
            <v>0</v>
          </cell>
          <cell r="AU435">
            <v>247368</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217538</v>
          </cell>
          <cell r="BM435">
            <v>29830</v>
          </cell>
          <cell r="BN435">
            <v>0</v>
          </cell>
          <cell r="BO435">
            <v>247368</v>
          </cell>
          <cell r="BP435">
            <v>435076</v>
          </cell>
          <cell r="BQ435">
            <v>63003</v>
          </cell>
          <cell r="BR435">
            <v>0</v>
          </cell>
          <cell r="BS435">
            <v>498079</v>
          </cell>
        </row>
        <row r="436">
          <cell r="B436" t="str">
            <v>76827</v>
          </cell>
          <cell r="C436" t="str">
            <v>REP. INDONESIA</v>
          </cell>
          <cell r="D436" t="str">
            <v>O.E.C.F, TOKYO</v>
          </cell>
          <cell r="E436" t="str">
            <v>3</v>
          </cell>
          <cell r="F436" t="str">
            <v>JAPAN</v>
          </cell>
          <cell r="G436" t="str">
            <v>JPY</v>
          </cell>
          <cell r="H436">
            <v>0</v>
          </cell>
          <cell r="I436">
            <v>0</v>
          </cell>
          <cell r="J436">
            <v>0</v>
          </cell>
          <cell r="K436">
            <v>0</v>
          </cell>
          <cell r="L436">
            <v>514847</v>
          </cell>
          <cell r="M436">
            <v>7786</v>
          </cell>
          <cell r="N436">
            <v>0</v>
          </cell>
          <cell r="O436">
            <v>522633</v>
          </cell>
          <cell r="P436">
            <v>0</v>
          </cell>
          <cell r="Q436">
            <v>0</v>
          </cell>
          <cell r="R436">
            <v>0</v>
          </cell>
          <cell r="S436">
            <v>0</v>
          </cell>
          <cell r="T436">
            <v>514847</v>
          </cell>
          <cell r="U436">
            <v>7786</v>
          </cell>
          <cell r="V436">
            <v>0</v>
          </cell>
          <cell r="W436">
            <v>522633</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514847</v>
          </cell>
          <cell r="BQ436">
            <v>7786</v>
          </cell>
          <cell r="BR436">
            <v>0</v>
          </cell>
          <cell r="BS436">
            <v>522633</v>
          </cell>
        </row>
        <row r="437">
          <cell r="B437" t="str">
            <v>84600</v>
          </cell>
          <cell r="C437" t="str">
            <v>REP. INDONESIA</v>
          </cell>
          <cell r="D437" t="str">
            <v>O.E.C.F, TOKYO</v>
          </cell>
          <cell r="E437" t="str">
            <v>3</v>
          </cell>
          <cell r="F437" t="str">
            <v>JAPAN</v>
          </cell>
          <cell r="G437" t="str">
            <v>JPY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170763</v>
          </cell>
          <cell r="Y437">
            <v>92465</v>
          </cell>
          <cell r="Z437">
            <v>0</v>
          </cell>
          <cell r="AA437">
            <v>263228</v>
          </cell>
          <cell r="AB437">
            <v>0</v>
          </cell>
          <cell r="AC437">
            <v>0</v>
          </cell>
          <cell r="AD437">
            <v>0</v>
          </cell>
          <cell r="AE437">
            <v>0</v>
          </cell>
          <cell r="AF437">
            <v>0</v>
          </cell>
          <cell r="AG437">
            <v>0</v>
          </cell>
          <cell r="AH437">
            <v>0</v>
          </cell>
          <cell r="AI437">
            <v>0</v>
          </cell>
          <cell r="AJ437">
            <v>170763</v>
          </cell>
          <cell r="AK437">
            <v>92465</v>
          </cell>
          <cell r="AL437">
            <v>0</v>
          </cell>
          <cell r="AM437">
            <v>263228</v>
          </cell>
          <cell r="AN437">
            <v>0</v>
          </cell>
          <cell r="AO437">
            <v>0</v>
          </cell>
          <cell r="AP437">
            <v>0</v>
          </cell>
          <cell r="AQ437">
            <v>0</v>
          </cell>
          <cell r="AR437">
            <v>0</v>
          </cell>
          <cell r="AS437">
            <v>0</v>
          </cell>
          <cell r="AT437">
            <v>0</v>
          </cell>
          <cell r="AU437">
            <v>0</v>
          </cell>
          <cell r="AV437">
            <v>0</v>
          </cell>
          <cell r="AW437">
            <v>0</v>
          </cell>
          <cell r="AX437">
            <v>0</v>
          </cell>
          <cell r="AY437">
            <v>0</v>
          </cell>
          <cell r="AZ437">
            <v>170763</v>
          </cell>
          <cell r="BA437">
            <v>89896</v>
          </cell>
          <cell r="BB437">
            <v>0</v>
          </cell>
          <cell r="BC437">
            <v>260659</v>
          </cell>
          <cell r="BD437">
            <v>0</v>
          </cell>
          <cell r="BE437">
            <v>0</v>
          </cell>
          <cell r="BF437">
            <v>0</v>
          </cell>
          <cell r="BG437">
            <v>0</v>
          </cell>
          <cell r="BH437">
            <v>0</v>
          </cell>
          <cell r="BI437">
            <v>0</v>
          </cell>
          <cell r="BJ437">
            <v>0</v>
          </cell>
          <cell r="BK437">
            <v>0</v>
          </cell>
          <cell r="BL437">
            <v>170763</v>
          </cell>
          <cell r="BM437">
            <v>89896</v>
          </cell>
          <cell r="BN437">
            <v>0</v>
          </cell>
          <cell r="BO437">
            <v>260659</v>
          </cell>
          <cell r="BP437">
            <v>341526</v>
          </cell>
          <cell r="BQ437">
            <v>182361</v>
          </cell>
          <cell r="BR437">
            <v>0</v>
          </cell>
          <cell r="BS437">
            <v>523887</v>
          </cell>
        </row>
        <row r="438">
          <cell r="B438" t="str">
            <v>86546</v>
          </cell>
          <cell r="C438" t="str">
            <v>REP. INDONESIA</v>
          </cell>
          <cell r="D438" t="str">
            <v>O.E.C.F, TOKYO</v>
          </cell>
          <cell r="E438" t="str">
            <v>3</v>
          </cell>
          <cell r="F438" t="str">
            <v>JAPAN</v>
          </cell>
          <cell r="G438" t="str">
            <v>JPY</v>
          </cell>
          <cell r="H438">
            <v>0</v>
          </cell>
          <cell r="I438">
            <v>0</v>
          </cell>
          <cell r="J438">
            <v>0</v>
          </cell>
          <cell r="K438">
            <v>0</v>
          </cell>
          <cell r="L438">
            <v>0</v>
          </cell>
          <cell r="M438">
            <v>0</v>
          </cell>
          <cell r="N438">
            <v>0</v>
          </cell>
          <cell r="O438">
            <v>0</v>
          </cell>
          <cell r="P438">
            <v>0</v>
          </cell>
          <cell r="Q438">
            <v>261999</v>
          </cell>
          <cell r="R438">
            <v>0</v>
          </cell>
          <cell r="S438">
            <v>261999</v>
          </cell>
          <cell r="T438">
            <v>0</v>
          </cell>
          <cell r="U438">
            <v>261999</v>
          </cell>
          <cell r="V438">
            <v>0</v>
          </cell>
          <cell r="W438">
            <v>261999</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264878</v>
          </cell>
          <cell r="AX438">
            <v>0</v>
          </cell>
          <cell r="AY438">
            <v>264878</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264878</v>
          </cell>
          <cell r="BN438">
            <v>0</v>
          </cell>
          <cell r="BO438">
            <v>264878</v>
          </cell>
          <cell r="BP438">
            <v>0</v>
          </cell>
          <cell r="BQ438">
            <v>526877</v>
          </cell>
          <cell r="BR438">
            <v>0</v>
          </cell>
          <cell r="BS438">
            <v>526877</v>
          </cell>
        </row>
        <row r="439">
          <cell r="B439" t="str">
            <v>78247</v>
          </cell>
          <cell r="C439" t="str">
            <v>REP. INDONESIA</v>
          </cell>
          <cell r="D439" t="str">
            <v>O.E.C.F, TOKYO</v>
          </cell>
          <cell r="E439" t="str">
            <v>3</v>
          </cell>
          <cell r="F439" t="str">
            <v>JAPAN</v>
          </cell>
          <cell r="G439" t="str">
            <v>JPY</v>
          </cell>
          <cell r="H439">
            <v>0</v>
          </cell>
          <cell r="I439">
            <v>0</v>
          </cell>
          <cell r="J439">
            <v>0</v>
          </cell>
          <cell r="K439">
            <v>0</v>
          </cell>
          <cell r="L439">
            <v>187008</v>
          </cell>
          <cell r="M439">
            <v>79189</v>
          </cell>
          <cell r="N439">
            <v>0</v>
          </cell>
          <cell r="O439">
            <v>266197</v>
          </cell>
          <cell r="P439">
            <v>0</v>
          </cell>
          <cell r="Q439">
            <v>0</v>
          </cell>
          <cell r="R439">
            <v>0</v>
          </cell>
          <cell r="S439">
            <v>0</v>
          </cell>
          <cell r="T439">
            <v>187008</v>
          </cell>
          <cell r="U439">
            <v>79189</v>
          </cell>
          <cell r="V439">
            <v>0</v>
          </cell>
          <cell r="W439">
            <v>266197</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187008</v>
          </cell>
          <cell r="AS439">
            <v>75531</v>
          </cell>
          <cell r="AT439">
            <v>0</v>
          </cell>
          <cell r="AU439">
            <v>262539</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187008</v>
          </cell>
          <cell r="BM439">
            <v>75531</v>
          </cell>
          <cell r="BN439">
            <v>0</v>
          </cell>
          <cell r="BO439">
            <v>262539</v>
          </cell>
          <cell r="BP439">
            <v>374016</v>
          </cell>
          <cell r="BQ439">
            <v>154720</v>
          </cell>
          <cell r="BR439">
            <v>0</v>
          </cell>
          <cell r="BS439">
            <v>528736</v>
          </cell>
        </row>
        <row r="440">
          <cell r="B440" t="str">
            <v>77016</v>
          </cell>
          <cell r="C440" t="str">
            <v>REP. INDONESIA</v>
          </cell>
          <cell r="D440" t="str">
            <v>O.E.C.F, TOKYO</v>
          </cell>
          <cell r="E440" t="str">
            <v>3</v>
          </cell>
          <cell r="F440" t="str">
            <v>JAPAN</v>
          </cell>
          <cell r="G440" t="str">
            <v>JPY</v>
          </cell>
          <cell r="H440">
            <v>0</v>
          </cell>
          <cell r="I440">
            <v>0</v>
          </cell>
          <cell r="J440">
            <v>0</v>
          </cell>
          <cell r="K440">
            <v>0</v>
          </cell>
          <cell r="L440">
            <v>260932</v>
          </cell>
          <cell r="M440">
            <v>7892</v>
          </cell>
          <cell r="N440">
            <v>0</v>
          </cell>
          <cell r="O440">
            <v>268824</v>
          </cell>
          <cell r="P440">
            <v>0</v>
          </cell>
          <cell r="Q440">
            <v>0</v>
          </cell>
          <cell r="R440">
            <v>0</v>
          </cell>
          <cell r="S440">
            <v>0</v>
          </cell>
          <cell r="T440">
            <v>260932</v>
          </cell>
          <cell r="U440">
            <v>7892</v>
          </cell>
          <cell r="V440">
            <v>0</v>
          </cell>
          <cell r="W440">
            <v>268824</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260927</v>
          </cell>
          <cell r="AS440">
            <v>3903</v>
          </cell>
          <cell r="AT440">
            <v>0</v>
          </cell>
          <cell r="AU440">
            <v>264830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260927</v>
          </cell>
          <cell r="BM440">
            <v>3903</v>
          </cell>
          <cell r="BN440">
            <v>0</v>
          </cell>
          <cell r="BO440">
            <v>264830</v>
          </cell>
          <cell r="BP440">
            <v>521859</v>
          </cell>
          <cell r="BQ440">
            <v>11795</v>
          </cell>
          <cell r="BR440">
            <v>0</v>
          </cell>
          <cell r="BS440">
            <v>533654</v>
          </cell>
        </row>
        <row r="441">
          <cell r="B441" t="str">
            <v>86554</v>
          </cell>
          <cell r="C441" t="str">
            <v>REP. INDONESIA</v>
          </cell>
          <cell r="D441" t="str">
            <v>O.E.C.F, TOKYO</v>
          </cell>
          <cell r="E441" t="str">
            <v>3</v>
          </cell>
          <cell r="F441" t="str">
            <v>JAPAN</v>
          </cell>
          <cell r="G441" t="str">
            <v>JPY</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267147</v>
          </cell>
          <cell r="AD441">
            <v>0</v>
          </cell>
          <cell r="AE441">
            <v>267147</v>
          </cell>
          <cell r="AF441">
            <v>0</v>
          </cell>
          <cell r="AG441">
            <v>0</v>
          </cell>
          <cell r="AH441">
            <v>0</v>
          </cell>
          <cell r="AI441">
            <v>0</v>
          </cell>
          <cell r="AJ441">
            <v>0</v>
          </cell>
          <cell r="AK441">
            <v>267147</v>
          </cell>
          <cell r="AL441">
            <v>0</v>
          </cell>
          <cell r="AM441">
            <v>267147</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267147</v>
          </cell>
          <cell r="BF441">
            <v>0</v>
          </cell>
          <cell r="BG441">
            <v>267147</v>
          </cell>
          <cell r="BH441">
            <v>0</v>
          </cell>
          <cell r="BI441">
            <v>0</v>
          </cell>
          <cell r="BJ441">
            <v>0</v>
          </cell>
          <cell r="BK441">
            <v>0</v>
          </cell>
          <cell r="BL441">
            <v>0</v>
          </cell>
          <cell r="BM441">
            <v>267147</v>
          </cell>
          <cell r="BN441">
            <v>0</v>
          </cell>
          <cell r="BO441">
            <v>267147</v>
          </cell>
          <cell r="BP441">
            <v>0</v>
          </cell>
          <cell r="BQ441">
            <v>534294</v>
          </cell>
          <cell r="BR441">
            <v>0</v>
          </cell>
          <cell r="BS441">
            <v>534294</v>
          </cell>
        </row>
        <row r="442">
          <cell r="B442" t="str">
            <v>86590</v>
          </cell>
          <cell r="C442" t="str">
            <v>REP. INDONESIA</v>
          </cell>
          <cell r="D442" t="str">
            <v>O.E.C.F, TOKYO</v>
          </cell>
          <cell r="E442" t="str">
            <v>3</v>
          </cell>
          <cell r="F442" t="str">
            <v>JAPAN</v>
          </cell>
          <cell r="G442" t="str">
            <v>JPY</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281543</v>
          </cell>
          <cell r="AH442">
            <v>0</v>
          </cell>
          <cell r="AI442">
            <v>281543</v>
          </cell>
          <cell r="AJ442">
            <v>0</v>
          </cell>
          <cell r="AK442">
            <v>281543</v>
          </cell>
          <cell r="AL442">
            <v>0</v>
          </cell>
          <cell r="AM442">
            <v>281543</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281543</v>
          </cell>
          <cell r="BJ442">
            <v>0</v>
          </cell>
          <cell r="BK442">
            <v>281543</v>
          </cell>
          <cell r="BL442">
            <v>0</v>
          </cell>
          <cell r="BM442">
            <v>281543</v>
          </cell>
          <cell r="BN442">
            <v>0</v>
          </cell>
          <cell r="BO442">
            <v>281543</v>
          </cell>
          <cell r="BP442">
            <v>0</v>
          </cell>
          <cell r="BQ442">
            <v>563086</v>
          </cell>
          <cell r="BR442">
            <v>0</v>
          </cell>
          <cell r="BS442">
            <v>563086</v>
          </cell>
        </row>
        <row r="443">
          <cell r="B443" t="str">
            <v>86540</v>
          </cell>
          <cell r="C443" t="str">
            <v>REP. INDONESIA</v>
          </cell>
          <cell r="D443" t="str">
            <v>O.E.C.F, TOKYO</v>
          </cell>
          <cell r="E443" t="str">
            <v>3</v>
          </cell>
          <cell r="F443" t="str">
            <v>JAPAN</v>
          </cell>
          <cell r="G443" t="str">
            <v>JPY</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281807</v>
          </cell>
          <cell r="Z443">
            <v>0</v>
          </cell>
          <cell r="AA443">
            <v>281807</v>
          </cell>
          <cell r="AB443">
            <v>0</v>
          </cell>
          <cell r="AC443">
            <v>0</v>
          </cell>
          <cell r="AD443">
            <v>0</v>
          </cell>
          <cell r="AE443">
            <v>0</v>
          </cell>
          <cell r="AF443">
            <v>0</v>
          </cell>
          <cell r="AG443">
            <v>0</v>
          </cell>
          <cell r="AH443">
            <v>0</v>
          </cell>
          <cell r="AI443">
            <v>0</v>
          </cell>
          <cell r="AJ443">
            <v>0</v>
          </cell>
          <cell r="AK443">
            <v>281807</v>
          </cell>
          <cell r="AL443">
            <v>0</v>
          </cell>
          <cell r="AM443">
            <v>281807</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281807</v>
          </cell>
          <cell r="BB443">
            <v>0</v>
          </cell>
          <cell r="BC443">
            <v>281807</v>
          </cell>
          <cell r="BD443">
            <v>0</v>
          </cell>
          <cell r="BE443">
            <v>0</v>
          </cell>
          <cell r="BF443">
            <v>0</v>
          </cell>
          <cell r="BG443">
            <v>0</v>
          </cell>
          <cell r="BH443">
            <v>0</v>
          </cell>
          <cell r="BI443">
            <v>0</v>
          </cell>
          <cell r="BJ443">
            <v>0</v>
          </cell>
          <cell r="BK443">
            <v>0</v>
          </cell>
          <cell r="BL443">
            <v>0</v>
          </cell>
          <cell r="BM443">
            <v>281807</v>
          </cell>
          <cell r="BN443">
            <v>0</v>
          </cell>
          <cell r="BO443">
            <v>281807</v>
          </cell>
          <cell r="BP443">
            <v>0</v>
          </cell>
          <cell r="BQ443">
            <v>563614</v>
          </cell>
          <cell r="BR443">
            <v>0</v>
          </cell>
          <cell r="BS443">
            <v>563614</v>
          </cell>
        </row>
        <row r="444">
          <cell r="B444" t="str">
            <v>86586</v>
          </cell>
          <cell r="C444" t="str">
            <v>REP. INDONESIA</v>
          </cell>
          <cell r="D444" t="str">
            <v>O.E.C.F, TOKYO</v>
          </cell>
          <cell r="E444" t="str">
            <v>3</v>
          </cell>
          <cell r="F444" t="str">
            <v>JAPAN</v>
          </cell>
          <cell r="G444" t="str">
            <v>JPY</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285440</v>
          </cell>
          <cell r="AH444">
            <v>0</v>
          </cell>
          <cell r="AI444">
            <v>285440</v>
          </cell>
          <cell r="AJ444">
            <v>0</v>
          </cell>
          <cell r="AK444">
            <v>285440</v>
          </cell>
          <cell r="AL444">
            <v>0</v>
          </cell>
          <cell r="AM444">
            <v>285440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285440</v>
          </cell>
          <cell r="BJ444">
            <v>0</v>
          </cell>
          <cell r="BK444">
            <v>285440</v>
          </cell>
          <cell r="BL444">
            <v>0</v>
          </cell>
          <cell r="BM444">
            <v>285440</v>
          </cell>
          <cell r="BN444">
            <v>0</v>
          </cell>
          <cell r="BO444">
            <v>285440</v>
          </cell>
          <cell r="BP444">
            <v>0</v>
          </cell>
          <cell r="BQ444">
            <v>570880</v>
          </cell>
          <cell r="BR444">
            <v>0</v>
          </cell>
          <cell r="BS444">
            <v>570880</v>
          </cell>
        </row>
        <row r="445">
          <cell r="B445" t="str">
            <v>86625</v>
          </cell>
          <cell r="C445" t="str">
            <v>REP. INDONESIA</v>
          </cell>
          <cell r="D445" t="str">
            <v>O.E.C.F, TOKYO</v>
          </cell>
          <cell r="E445" t="str">
            <v>3</v>
          </cell>
          <cell r="F445" t="str">
            <v>JAPAN</v>
          </cell>
          <cell r="G445" t="str">
            <v>JPY</v>
          </cell>
          <cell r="H445">
            <v>0</v>
          </cell>
          <cell r="I445">
            <v>288102</v>
          </cell>
          <cell r="J445">
            <v>0</v>
          </cell>
          <cell r="K445">
            <v>288102</v>
          </cell>
          <cell r="L445">
            <v>0</v>
          </cell>
          <cell r="M445">
            <v>0</v>
          </cell>
          <cell r="N445">
            <v>0</v>
          </cell>
          <cell r="O445">
            <v>0</v>
          </cell>
          <cell r="P445">
            <v>0</v>
          </cell>
          <cell r="Q445">
            <v>0</v>
          </cell>
          <cell r="R445">
            <v>0</v>
          </cell>
          <cell r="S445">
            <v>0</v>
          </cell>
          <cell r="T445">
            <v>0</v>
          </cell>
          <cell r="U445">
            <v>288102</v>
          </cell>
          <cell r="V445">
            <v>0</v>
          </cell>
          <cell r="W445">
            <v>288102</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284970</v>
          </cell>
          <cell r="AP445">
            <v>0</v>
          </cell>
          <cell r="AQ445">
            <v>284970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284970</v>
          </cell>
          <cell r="BN445">
            <v>0</v>
          </cell>
          <cell r="BO445">
            <v>284970</v>
          </cell>
          <cell r="BP445">
            <v>0</v>
          </cell>
          <cell r="BQ445">
            <v>573072</v>
          </cell>
          <cell r="BR445">
            <v>0</v>
          </cell>
          <cell r="BS445">
            <v>573072</v>
          </cell>
        </row>
        <row r="446">
          <cell r="B446" t="str">
            <v>78800</v>
          </cell>
          <cell r="C446" t="str">
            <v>REP. INDONESIA</v>
          </cell>
          <cell r="D446" t="str">
            <v>O.E.C.F, TOKYO</v>
          </cell>
          <cell r="E446" t="str">
            <v>3</v>
          </cell>
          <cell r="F446" t="str">
            <v>JAPAN</v>
          </cell>
          <cell r="G446" t="str">
            <v>JPY</v>
          </cell>
          <cell r="H446">
            <v>0</v>
          </cell>
          <cell r="I446">
            <v>0</v>
          </cell>
          <cell r="J446">
            <v>0</v>
          </cell>
          <cell r="K446">
            <v>0</v>
          </cell>
          <cell r="L446">
            <v>192165</v>
          </cell>
          <cell r="M446">
            <v>98326</v>
          </cell>
          <cell r="N446">
            <v>0</v>
          </cell>
          <cell r="O446">
            <v>290491</v>
          </cell>
          <cell r="P446">
            <v>0</v>
          </cell>
          <cell r="Q446">
            <v>0</v>
          </cell>
          <cell r="R446">
            <v>0</v>
          </cell>
          <cell r="S446">
            <v>0</v>
          </cell>
          <cell r="T446">
            <v>192165</v>
          </cell>
          <cell r="U446">
            <v>98326</v>
          </cell>
          <cell r="V446">
            <v>0</v>
          </cell>
          <cell r="W446">
            <v>290491</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192165</v>
          </cell>
          <cell r="AS446">
            <v>93903</v>
          </cell>
          <cell r="AT446">
            <v>0</v>
          </cell>
          <cell r="AU446">
            <v>286068</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192165</v>
          </cell>
          <cell r="BM446">
            <v>93903</v>
          </cell>
          <cell r="BN446">
            <v>0</v>
          </cell>
          <cell r="BO446">
            <v>286068</v>
          </cell>
          <cell r="BP446">
            <v>384330</v>
          </cell>
          <cell r="BQ446">
            <v>192229</v>
          </cell>
          <cell r="BR446">
            <v>0</v>
          </cell>
          <cell r="BS446">
            <v>576559</v>
          </cell>
        </row>
        <row r="447">
          <cell r="B447" t="str">
            <v>86575</v>
          </cell>
          <cell r="C447" t="str">
            <v>REP. INDONESIA</v>
          </cell>
          <cell r="D447" t="str">
            <v>O.E.C.F, TOKYO</v>
          </cell>
          <cell r="E447" t="str">
            <v>3</v>
          </cell>
          <cell r="F447" t="str">
            <v>JAPAN</v>
          </cell>
          <cell r="G447" t="str">
            <v>JPY</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291424</v>
          </cell>
          <cell r="AH447">
            <v>0</v>
          </cell>
          <cell r="AI447">
            <v>291424</v>
          </cell>
          <cell r="AJ447">
            <v>0</v>
          </cell>
          <cell r="AK447">
            <v>291424</v>
          </cell>
          <cell r="AL447">
            <v>0</v>
          </cell>
          <cell r="AM447">
            <v>291424</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291424</v>
          </cell>
          <cell r="BJ447">
            <v>0</v>
          </cell>
          <cell r="BK447">
            <v>291424</v>
          </cell>
          <cell r="BL447">
            <v>0</v>
          </cell>
          <cell r="BM447">
            <v>291424</v>
          </cell>
          <cell r="BN447">
            <v>0</v>
          </cell>
          <cell r="BO447">
            <v>291424</v>
          </cell>
          <cell r="BP447">
            <v>0</v>
          </cell>
          <cell r="BQ447">
            <v>582848</v>
          </cell>
          <cell r="BR447">
            <v>0</v>
          </cell>
          <cell r="BS447">
            <v>582848</v>
          </cell>
        </row>
        <row r="448">
          <cell r="B448" t="str">
            <v>86621</v>
          </cell>
          <cell r="C448" t="str">
            <v>REP. INDONESIA</v>
          </cell>
          <cell r="D448" t="str">
            <v>O.E.C.F, TOKYO</v>
          </cell>
          <cell r="E448" t="str">
            <v>3</v>
          </cell>
          <cell r="F448" t="str">
            <v>JAPAN</v>
          </cell>
          <cell r="G448" t="str">
            <v>JPY</v>
          </cell>
          <cell r="H448">
            <v>0</v>
          </cell>
          <cell r="I448">
            <v>293672</v>
          </cell>
          <cell r="J448">
            <v>0</v>
          </cell>
          <cell r="K448">
            <v>293672</v>
          </cell>
          <cell r="L448">
            <v>0</v>
          </cell>
          <cell r="M448">
            <v>0</v>
          </cell>
          <cell r="N448">
            <v>0</v>
          </cell>
          <cell r="O448">
            <v>0</v>
          </cell>
          <cell r="P448">
            <v>0</v>
          </cell>
          <cell r="Q448">
            <v>0</v>
          </cell>
          <cell r="R448">
            <v>0</v>
          </cell>
          <cell r="S448">
            <v>0</v>
          </cell>
          <cell r="T448">
            <v>0</v>
          </cell>
          <cell r="U448">
            <v>293672</v>
          </cell>
          <cell r="V448">
            <v>0</v>
          </cell>
          <cell r="W448">
            <v>293672</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290480</v>
          </cell>
          <cell r="AP448">
            <v>0</v>
          </cell>
          <cell r="AQ448">
            <v>290480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290480</v>
          </cell>
          <cell r="BN448">
            <v>0</v>
          </cell>
          <cell r="BO448">
            <v>290480</v>
          </cell>
          <cell r="BP448">
            <v>0</v>
          </cell>
          <cell r="BQ448">
            <v>584152</v>
          </cell>
          <cell r="BR448">
            <v>0</v>
          </cell>
          <cell r="BS448">
            <v>584152</v>
          </cell>
        </row>
        <row r="449">
          <cell r="B449" t="str">
            <v>85200</v>
          </cell>
          <cell r="C449" t="str">
            <v>REP. INDONESIA</v>
          </cell>
          <cell r="D449" t="str">
            <v>O.E.C.F, TOKYO</v>
          </cell>
          <cell r="E449" t="str">
            <v>3</v>
          </cell>
          <cell r="F449" t="str">
            <v>JAPAN</v>
          </cell>
          <cell r="G449" t="str">
            <v>JPY</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190837</v>
          </cell>
          <cell r="Y449">
            <v>106205</v>
          </cell>
          <cell r="Z449">
            <v>0</v>
          </cell>
          <cell r="AA449">
            <v>297042</v>
          </cell>
          <cell r="AB449">
            <v>0</v>
          </cell>
          <cell r="AC449">
            <v>0</v>
          </cell>
          <cell r="AD449">
            <v>0</v>
          </cell>
          <cell r="AE449">
            <v>0</v>
          </cell>
          <cell r="AF449">
            <v>0</v>
          </cell>
          <cell r="AG449">
            <v>0</v>
          </cell>
          <cell r="AH449">
            <v>0</v>
          </cell>
          <cell r="AI449">
            <v>0</v>
          </cell>
          <cell r="AJ449">
            <v>190837</v>
          </cell>
          <cell r="AK449">
            <v>106205</v>
          </cell>
          <cell r="AL449">
            <v>0</v>
          </cell>
          <cell r="AM449">
            <v>297042</v>
          </cell>
          <cell r="AN449">
            <v>0</v>
          </cell>
          <cell r="AO449">
            <v>0</v>
          </cell>
          <cell r="AP449">
            <v>0</v>
          </cell>
          <cell r="AQ449">
            <v>0</v>
          </cell>
          <cell r="AR449">
            <v>0</v>
          </cell>
          <cell r="AS449">
            <v>0</v>
          </cell>
          <cell r="AT449">
            <v>0</v>
          </cell>
          <cell r="AU449">
            <v>0</v>
          </cell>
          <cell r="AV449">
            <v>0</v>
          </cell>
          <cell r="AW449">
            <v>0</v>
          </cell>
          <cell r="AX449">
            <v>0</v>
          </cell>
          <cell r="AY449">
            <v>0</v>
          </cell>
          <cell r="AZ449">
            <v>190837</v>
          </cell>
          <cell r="BA449">
            <v>103334</v>
          </cell>
          <cell r="BB449">
            <v>0</v>
          </cell>
          <cell r="BC449">
            <v>294171</v>
          </cell>
          <cell r="BD449">
            <v>0</v>
          </cell>
          <cell r="BE449">
            <v>0</v>
          </cell>
          <cell r="BF449">
            <v>0</v>
          </cell>
          <cell r="BG449">
            <v>0</v>
          </cell>
          <cell r="BH449">
            <v>0</v>
          </cell>
          <cell r="BI449">
            <v>0</v>
          </cell>
          <cell r="BJ449">
            <v>0</v>
          </cell>
          <cell r="BK449">
            <v>0</v>
          </cell>
          <cell r="BL449">
            <v>190837</v>
          </cell>
          <cell r="BM449">
            <v>103334</v>
          </cell>
          <cell r="BN449">
            <v>0</v>
          </cell>
          <cell r="BO449">
            <v>294171</v>
          </cell>
          <cell r="BP449">
            <v>381674</v>
          </cell>
          <cell r="BQ449">
            <v>209539</v>
          </cell>
          <cell r="BR449">
            <v>0</v>
          </cell>
          <cell r="BS449">
            <v>591213</v>
          </cell>
        </row>
        <row r="450">
          <cell r="B450" t="str">
            <v>78248</v>
          </cell>
          <cell r="C450" t="str">
            <v>REP. INDONESIA</v>
          </cell>
          <cell r="D450" t="str">
            <v>O.E.C.F, TOKYO</v>
          </cell>
          <cell r="E450" t="str">
            <v>3</v>
          </cell>
          <cell r="F450" t="str">
            <v>JAPAN</v>
          </cell>
          <cell r="G450" t="str">
            <v>JPY</v>
          </cell>
          <cell r="H450">
            <v>0</v>
          </cell>
          <cell r="I450">
            <v>0</v>
          </cell>
          <cell r="J450">
            <v>0</v>
          </cell>
          <cell r="K450">
            <v>0</v>
          </cell>
          <cell r="L450">
            <v>209547</v>
          </cell>
          <cell r="M450">
            <v>88733</v>
          </cell>
          <cell r="N450">
            <v>0</v>
          </cell>
          <cell r="O450">
            <v>298280</v>
          </cell>
          <cell r="P450">
            <v>0</v>
          </cell>
          <cell r="Q450">
            <v>0</v>
          </cell>
          <cell r="R450">
            <v>0</v>
          </cell>
          <cell r="S450">
            <v>0</v>
          </cell>
          <cell r="T450">
            <v>209547</v>
          </cell>
          <cell r="U450">
            <v>88733</v>
          </cell>
          <cell r="V450">
            <v>0</v>
          </cell>
          <cell r="W450">
            <v>298280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209547</v>
          </cell>
          <cell r="AS450">
            <v>84634</v>
          </cell>
          <cell r="AT450">
            <v>0</v>
          </cell>
          <cell r="AU450">
            <v>294181</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209547</v>
          </cell>
          <cell r="BM450">
            <v>84634</v>
          </cell>
          <cell r="BN450">
            <v>0</v>
          </cell>
          <cell r="BO450">
            <v>294181</v>
          </cell>
          <cell r="BP450">
            <v>419094</v>
          </cell>
          <cell r="BQ450">
            <v>173367</v>
          </cell>
          <cell r="BR450">
            <v>0</v>
          </cell>
          <cell r="BS450">
            <v>592461</v>
          </cell>
        </row>
        <row r="451">
          <cell r="B451" t="str">
            <v>86539</v>
          </cell>
          <cell r="C451" t="str">
            <v>REP. INDONESIA</v>
          </cell>
          <cell r="D451" t="str">
            <v>O.E.C.F, TOKYO</v>
          </cell>
          <cell r="E451" t="str">
            <v>3</v>
          </cell>
          <cell r="F451" t="str">
            <v>JAPAN</v>
          </cell>
          <cell r="G451" t="str">
            <v>JPY</v>
          </cell>
          <cell r="H451">
            <v>0</v>
          </cell>
          <cell r="I451">
            <v>0</v>
          </cell>
          <cell r="J451">
            <v>0</v>
          </cell>
          <cell r="K451">
            <v>0</v>
          </cell>
          <cell r="L451">
            <v>0</v>
          </cell>
          <cell r="M451">
            <v>0</v>
          </cell>
          <cell r="N451">
            <v>0</v>
          </cell>
          <cell r="O451">
            <v>0</v>
          </cell>
          <cell r="P451">
            <v>0</v>
          </cell>
          <cell r="Q451">
            <v>296766</v>
          </cell>
          <cell r="R451">
            <v>0</v>
          </cell>
          <cell r="S451">
            <v>296766</v>
          </cell>
          <cell r="T451">
            <v>0</v>
          </cell>
          <cell r="U451">
            <v>296766</v>
          </cell>
          <cell r="V451">
            <v>0</v>
          </cell>
          <cell r="W451">
            <v>296766</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300027</v>
          </cell>
          <cell r="AX451">
            <v>0</v>
          </cell>
          <cell r="AY451">
            <v>300027</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300027</v>
          </cell>
          <cell r="BN451">
            <v>0</v>
          </cell>
          <cell r="BO451">
            <v>300027</v>
          </cell>
          <cell r="BP451">
            <v>0</v>
          </cell>
          <cell r="BQ451">
            <v>596793</v>
          </cell>
          <cell r="BR451">
            <v>0</v>
          </cell>
          <cell r="BS451">
            <v>596793</v>
          </cell>
        </row>
        <row r="452">
          <cell r="B452" t="str">
            <v>86637</v>
          </cell>
          <cell r="C452" t="str">
            <v>REP. INDONESIA</v>
          </cell>
          <cell r="D452" t="str">
            <v>O.E.C.F, TOKYO</v>
          </cell>
          <cell r="E452" t="str">
            <v>3</v>
          </cell>
          <cell r="F452" t="str">
            <v>JAPAN</v>
          </cell>
          <cell r="G452" t="str">
            <v>JPY</v>
          </cell>
          <cell r="H452">
            <v>0</v>
          </cell>
          <cell r="I452">
            <v>300062</v>
          </cell>
          <cell r="J452">
            <v>0</v>
          </cell>
          <cell r="K452">
            <v>300062</v>
          </cell>
          <cell r="L452">
            <v>0</v>
          </cell>
          <cell r="M452">
            <v>0</v>
          </cell>
          <cell r="N452">
            <v>0</v>
          </cell>
          <cell r="O452">
            <v>0</v>
          </cell>
          <cell r="P452">
            <v>0</v>
          </cell>
          <cell r="Q452">
            <v>0</v>
          </cell>
          <cell r="R452">
            <v>0</v>
          </cell>
          <cell r="S452">
            <v>0</v>
          </cell>
          <cell r="T452">
            <v>0</v>
          </cell>
          <cell r="U452">
            <v>300062</v>
          </cell>
          <cell r="V452">
            <v>0</v>
          </cell>
          <cell r="W452">
            <v>300062</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296800</v>
          </cell>
          <cell r="AP452">
            <v>0</v>
          </cell>
          <cell r="AQ452">
            <v>296800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296800</v>
          </cell>
          <cell r="BN452">
            <v>0</v>
          </cell>
          <cell r="BO452">
            <v>296800</v>
          </cell>
          <cell r="BP452">
            <v>0</v>
          </cell>
          <cell r="BQ452">
            <v>596862</v>
          </cell>
          <cell r="BR452">
            <v>0</v>
          </cell>
          <cell r="BS452">
            <v>596862</v>
          </cell>
        </row>
        <row r="453">
          <cell r="B453" t="str">
            <v>86535</v>
          </cell>
          <cell r="C453" t="str">
            <v>REP. INDONESIA</v>
          </cell>
          <cell r="D453" t="str">
            <v>O.E.C.F, TOKYO</v>
          </cell>
          <cell r="E453" t="str">
            <v>3</v>
          </cell>
          <cell r="F453" t="str">
            <v>JAPAN</v>
          </cell>
          <cell r="G453" t="str">
            <v>JPY</v>
          </cell>
          <cell r="H453">
            <v>0</v>
          </cell>
          <cell r="I453">
            <v>0</v>
          </cell>
          <cell r="J453">
            <v>0</v>
          </cell>
          <cell r="K453">
            <v>0</v>
          </cell>
          <cell r="L453">
            <v>0</v>
          </cell>
          <cell r="M453">
            <v>0</v>
          </cell>
          <cell r="N453">
            <v>0</v>
          </cell>
          <cell r="O453">
            <v>0</v>
          </cell>
          <cell r="P453">
            <v>0</v>
          </cell>
          <cell r="Q453">
            <v>297878</v>
          </cell>
          <cell r="R453">
            <v>0</v>
          </cell>
          <cell r="S453">
            <v>297878</v>
          </cell>
          <cell r="T453">
            <v>0</v>
          </cell>
          <cell r="U453">
            <v>297878</v>
          </cell>
          <cell r="V453">
            <v>0</v>
          </cell>
          <cell r="W453">
            <v>297878</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301151</v>
          </cell>
          <cell r="AX453">
            <v>0</v>
          </cell>
          <cell r="AY453">
            <v>301151</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301151</v>
          </cell>
          <cell r="BN453">
            <v>0</v>
          </cell>
          <cell r="BO453">
            <v>301151</v>
          </cell>
          <cell r="BP453">
            <v>0</v>
          </cell>
          <cell r="BQ453">
            <v>599029</v>
          </cell>
          <cell r="BR453">
            <v>0</v>
          </cell>
          <cell r="BS453">
            <v>599029</v>
          </cell>
        </row>
        <row r="454">
          <cell r="B454" t="str">
            <v>86562</v>
          </cell>
          <cell r="C454" t="str">
            <v>REP. INDONESIA</v>
          </cell>
          <cell r="D454" t="str">
            <v>O.E.C.F, TOKYO</v>
          </cell>
          <cell r="E454" t="str">
            <v>3</v>
          </cell>
          <cell r="F454" t="str">
            <v>JAPAN</v>
          </cell>
          <cell r="G454" t="str">
            <v>JPY</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303594</v>
          </cell>
          <cell r="AD454">
            <v>0</v>
          </cell>
          <cell r="AE454">
            <v>303594</v>
          </cell>
          <cell r="AF454">
            <v>0</v>
          </cell>
          <cell r="AG454">
            <v>0</v>
          </cell>
          <cell r="AH454">
            <v>0</v>
          </cell>
          <cell r="AI454">
            <v>0</v>
          </cell>
          <cell r="AJ454">
            <v>0</v>
          </cell>
          <cell r="AK454">
            <v>303594</v>
          </cell>
          <cell r="AL454">
            <v>0</v>
          </cell>
          <cell r="AM454">
            <v>303594</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303594</v>
          </cell>
          <cell r="BF454">
            <v>0</v>
          </cell>
          <cell r="BG454">
            <v>303594</v>
          </cell>
          <cell r="BH454">
            <v>0</v>
          </cell>
          <cell r="BI454">
            <v>0</v>
          </cell>
          <cell r="BJ454">
            <v>0</v>
          </cell>
          <cell r="BK454">
            <v>0</v>
          </cell>
          <cell r="BL454">
            <v>0</v>
          </cell>
          <cell r="BM454">
            <v>303594</v>
          </cell>
          <cell r="BN454">
            <v>0</v>
          </cell>
          <cell r="BO454">
            <v>303594</v>
          </cell>
          <cell r="BP454">
            <v>0</v>
          </cell>
          <cell r="BQ454">
            <v>607188</v>
          </cell>
          <cell r="BR454">
            <v>0</v>
          </cell>
          <cell r="BS454">
            <v>607188</v>
          </cell>
        </row>
        <row r="455">
          <cell r="B455" t="str">
            <v>85000</v>
          </cell>
          <cell r="C455" t="str">
            <v>REP. INDONESIA</v>
          </cell>
          <cell r="D455" t="str">
            <v>O.E.C.F, TOKYO</v>
          </cell>
          <cell r="E455" t="str">
            <v>3</v>
          </cell>
          <cell r="F455" t="str">
            <v>JAPAN</v>
          </cell>
          <cell r="G455" t="str">
            <v>JPY</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198011</v>
          </cell>
          <cell r="Y455">
            <v>110197</v>
          </cell>
          <cell r="Z455">
            <v>0</v>
          </cell>
          <cell r="AA455">
            <v>308208</v>
          </cell>
          <cell r="AB455">
            <v>0</v>
          </cell>
          <cell r="AC455">
            <v>0</v>
          </cell>
          <cell r="AD455">
            <v>0</v>
          </cell>
          <cell r="AE455">
            <v>0</v>
          </cell>
          <cell r="AF455">
            <v>0</v>
          </cell>
          <cell r="AG455">
            <v>0</v>
          </cell>
          <cell r="AH455">
            <v>0</v>
          </cell>
          <cell r="AI455">
            <v>0</v>
          </cell>
          <cell r="AJ455">
            <v>198011</v>
          </cell>
          <cell r="AK455">
            <v>110197</v>
          </cell>
          <cell r="AL455">
            <v>0</v>
          </cell>
          <cell r="AM455">
            <v>308208</v>
          </cell>
          <cell r="AN455">
            <v>0</v>
          </cell>
          <cell r="AO455">
            <v>0</v>
          </cell>
          <cell r="AP455">
            <v>0</v>
          </cell>
          <cell r="AQ455">
            <v>0</v>
          </cell>
          <cell r="AR455">
            <v>0</v>
          </cell>
          <cell r="AS455">
            <v>0</v>
          </cell>
          <cell r="AT455">
            <v>0</v>
          </cell>
          <cell r="AU455">
            <v>0</v>
          </cell>
          <cell r="AV455">
            <v>0</v>
          </cell>
          <cell r="AW455">
            <v>0</v>
          </cell>
          <cell r="AX455">
            <v>0</v>
          </cell>
          <cell r="AY455">
            <v>0</v>
          </cell>
          <cell r="AZ455">
            <v>198011</v>
          </cell>
          <cell r="BA455">
            <v>107219</v>
          </cell>
          <cell r="BB455">
            <v>0</v>
          </cell>
          <cell r="BC455">
            <v>305230</v>
          </cell>
          <cell r="BD455">
            <v>0</v>
          </cell>
          <cell r="BE455">
            <v>0</v>
          </cell>
          <cell r="BF455">
            <v>0</v>
          </cell>
          <cell r="BG455">
            <v>0</v>
          </cell>
          <cell r="BH455">
            <v>0</v>
          </cell>
          <cell r="BI455">
            <v>0</v>
          </cell>
          <cell r="BJ455">
            <v>0</v>
          </cell>
          <cell r="BK455">
            <v>0</v>
          </cell>
          <cell r="BL455">
            <v>198011</v>
          </cell>
          <cell r="BM455">
            <v>107219</v>
          </cell>
          <cell r="BN455">
            <v>0</v>
          </cell>
          <cell r="BO455">
            <v>305230</v>
          </cell>
          <cell r="BP455">
            <v>396022</v>
          </cell>
          <cell r="BQ455">
            <v>217416</v>
          </cell>
          <cell r="BR455">
            <v>0</v>
          </cell>
          <cell r="BS455">
            <v>613438</v>
          </cell>
        </row>
        <row r="456">
          <cell r="B456" t="str">
            <v>78109</v>
          </cell>
          <cell r="C456" t="str">
            <v>REP. INDONESIA</v>
          </cell>
          <cell r="D456" t="str">
            <v>O.E.C.F, TOKYO</v>
          </cell>
          <cell r="E456" t="str">
            <v>3</v>
          </cell>
          <cell r="F456" t="str">
            <v>JAPAN</v>
          </cell>
          <cell r="G456" t="str">
            <v>JPY</v>
          </cell>
          <cell r="H456">
            <v>0</v>
          </cell>
          <cell r="I456">
            <v>0</v>
          </cell>
          <cell r="J456">
            <v>0</v>
          </cell>
          <cell r="K456">
            <v>0</v>
          </cell>
          <cell r="L456">
            <v>246506</v>
          </cell>
          <cell r="M456">
            <v>64929</v>
          </cell>
          <cell r="N456">
            <v>0</v>
          </cell>
          <cell r="O456">
            <v>311435</v>
          </cell>
          <cell r="P456">
            <v>0</v>
          </cell>
          <cell r="Q456">
            <v>0</v>
          </cell>
          <cell r="R456">
            <v>0</v>
          </cell>
          <cell r="S456">
            <v>0</v>
          </cell>
          <cell r="T456">
            <v>246506</v>
          </cell>
          <cell r="U456">
            <v>64929</v>
          </cell>
          <cell r="V456">
            <v>0</v>
          </cell>
          <cell r="W456">
            <v>311435</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246506</v>
          </cell>
          <cell r="AS456">
            <v>60843</v>
          </cell>
          <cell r="AT456">
            <v>0</v>
          </cell>
          <cell r="AU456">
            <v>307349</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246506</v>
          </cell>
          <cell r="BM456">
            <v>60843</v>
          </cell>
          <cell r="BN456">
            <v>0</v>
          </cell>
          <cell r="BO456">
            <v>307349</v>
          </cell>
          <cell r="BP456">
            <v>493012</v>
          </cell>
          <cell r="BQ456">
            <v>125772</v>
          </cell>
          <cell r="BR456">
            <v>0</v>
          </cell>
          <cell r="BS456">
            <v>618784</v>
          </cell>
        </row>
        <row r="457">
          <cell r="B457" t="str">
            <v>77601</v>
          </cell>
          <cell r="C457" t="str">
            <v>REP. INDONESIA</v>
          </cell>
          <cell r="D457" t="str">
            <v>O.E.C.F, TOKYO</v>
          </cell>
          <cell r="E457" t="str">
            <v>3</v>
          </cell>
          <cell r="F457" t="str">
            <v>JAPAN</v>
          </cell>
          <cell r="G457" t="str">
            <v>JPY</v>
          </cell>
          <cell r="H457">
            <v>0</v>
          </cell>
          <cell r="I457">
            <v>0</v>
          </cell>
          <cell r="J457">
            <v>0</v>
          </cell>
          <cell r="K457">
            <v>0</v>
          </cell>
          <cell r="L457">
            <v>284132</v>
          </cell>
          <cell r="M457">
            <v>27572</v>
          </cell>
          <cell r="N457">
            <v>0</v>
          </cell>
          <cell r="O457">
            <v>311704</v>
          </cell>
          <cell r="P457">
            <v>0</v>
          </cell>
          <cell r="Q457">
            <v>0</v>
          </cell>
          <cell r="R457">
            <v>0</v>
          </cell>
          <cell r="S457">
            <v>0</v>
          </cell>
          <cell r="T457">
            <v>284132</v>
          </cell>
          <cell r="U457">
            <v>27572</v>
          </cell>
          <cell r="V457">
            <v>0</v>
          </cell>
          <cell r="W457">
            <v>311704</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284132</v>
          </cell>
          <cell r="AS457">
            <v>23377</v>
          </cell>
          <cell r="AT457">
            <v>0</v>
          </cell>
          <cell r="AU457">
            <v>307509</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284132</v>
          </cell>
          <cell r="BM457">
            <v>23377</v>
          </cell>
          <cell r="BN457">
            <v>0</v>
          </cell>
          <cell r="BO457">
            <v>307509</v>
          </cell>
          <cell r="BP457">
            <v>568264</v>
          </cell>
          <cell r="BQ457">
            <v>50949</v>
          </cell>
          <cell r="BR457">
            <v>0</v>
          </cell>
          <cell r="BS457">
            <v>619213</v>
          </cell>
        </row>
        <row r="458">
          <cell r="B458" t="str">
            <v>86649</v>
          </cell>
          <cell r="C458" t="str">
            <v>REP. INDONESIA</v>
          </cell>
          <cell r="D458" t="str">
            <v>O.E.C.F, TOKYO</v>
          </cell>
          <cell r="E458" t="str">
            <v>3</v>
          </cell>
          <cell r="F458" t="str">
            <v>JAPAN</v>
          </cell>
          <cell r="G458" t="str">
            <v>JPY</v>
          </cell>
          <cell r="H458">
            <v>0</v>
          </cell>
          <cell r="I458">
            <v>294371</v>
          </cell>
          <cell r="J458">
            <v>0</v>
          </cell>
          <cell r="K458">
            <v>294371</v>
          </cell>
          <cell r="L458">
            <v>0</v>
          </cell>
          <cell r="M458">
            <v>0</v>
          </cell>
          <cell r="N458">
            <v>0</v>
          </cell>
          <cell r="O458">
            <v>0</v>
          </cell>
          <cell r="P458">
            <v>0</v>
          </cell>
          <cell r="Q458">
            <v>0</v>
          </cell>
          <cell r="R458">
            <v>0</v>
          </cell>
          <cell r="S458">
            <v>0</v>
          </cell>
          <cell r="T458">
            <v>0</v>
          </cell>
          <cell r="U458">
            <v>294371</v>
          </cell>
          <cell r="V458">
            <v>0</v>
          </cell>
          <cell r="W458">
            <v>294371</v>
          </cell>
          <cell r="X458">
            <v>0</v>
          </cell>
          <cell r="Y458">
            <v>0</v>
          </cell>
          <cell r="Z458">
            <v>0</v>
          </cell>
          <cell r="AA458">
            <v>0</v>
          </cell>
          <cell r="AB458">
            <v>0</v>
          </cell>
          <cell r="AC458">
            <v>0</v>
          </cell>
          <cell r="AD458">
            <v>0</v>
          </cell>
          <cell r="AE458">
            <v>0</v>
          </cell>
          <cell r="AF458">
            <v>0</v>
          </cell>
          <cell r="AG458">
            <v>18026</v>
          </cell>
          <cell r="AH458">
            <v>0</v>
          </cell>
          <cell r="AI458">
            <v>18026</v>
          </cell>
          <cell r="AJ458">
            <v>0</v>
          </cell>
          <cell r="AK458">
            <v>18026</v>
          </cell>
          <cell r="AL458">
            <v>0</v>
          </cell>
          <cell r="AM458">
            <v>18026</v>
          </cell>
          <cell r="AN458">
            <v>0</v>
          </cell>
          <cell r="AO458">
            <v>291171</v>
          </cell>
          <cell r="AP458">
            <v>0</v>
          </cell>
          <cell r="AQ458">
            <v>291171</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18026</v>
          </cell>
          <cell r="BJ458">
            <v>0</v>
          </cell>
          <cell r="BK458">
            <v>18026</v>
          </cell>
          <cell r="BL458">
            <v>0</v>
          </cell>
          <cell r="BM458">
            <v>309197</v>
          </cell>
          <cell r="BN458">
            <v>0</v>
          </cell>
          <cell r="BO458">
            <v>309197</v>
          </cell>
          <cell r="BP458">
            <v>0</v>
          </cell>
          <cell r="BQ458">
            <v>621594</v>
          </cell>
          <cell r="BR458">
            <v>0</v>
          </cell>
          <cell r="BS458">
            <v>621594</v>
          </cell>
        </row>
        <row r="459">
          <cell r="B459" t="str">
            <v>86543</v>
          </cell>
          <cell r="C459" t="str">
            <v>REP. INDONESIA</v>
          </cell>
          <cell r="D459" t="str">
            <v>O.E.C.F, TOKYO</v>
          </cell>
          <cell r="E459" t="str">
            <v>3</v>
          </cell>
          <cell r="F459" t="str">
            <v>JAPAN</v>
          </cell>
          <cell r="G459" t="str">
            <v>JPY</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320107</v>
          </cell>
          <cell r="Z459">
            <v>0</v>
          </cell>
          <cell r="AA459">
            <v>320107</v>
          </cell>
          <cell r="AB459">
            <v>0</v>
          </cell>
          <cell r="AC459">
            <v>0</v>
          </cell>
          <cell r="AD459">
            <v>0</v>
          </cell>
          <cell r="AE459">
            <v>0</v>
          </cell>
          <cell r="AF459">
            <v>0</v>
          </cell>
          <cell r="AG459">
            <v>0</v>
          </cell>
          <cell r="AH459">
            <v>0</v>
          </cell>
          <cell r="AI459">
            <v>0</v>
          </cell>
          <cell r="AJ459">
            <v>0</v>
          </cell>
          <cell r="AK459">
            <v>320107</v>
          </cell>
          <cell r="AL459">
            <v>0</v>
          </cell>
          <cell r="AM459">
            <v>320107</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320107</v>
          </cell>
          <cell r="BB459">
            <v>0</v>
          </cell>
          <cell r="BC459">
            <v>320107</v>
          </cell>
          <cell r="BD459">
            <v>0</v>
          </cell>
          <cell r="BE459">
            <v>0</v>
          </cell>
          <cell r="BF459">
            <v>0</v>
          </cell>
          <cell r="BG459">
            <v>0</v>
          </cell>
          <cell r="BH459">
            <v>0</v>
          </cell>
          <cell r="BI459">
            <v>0</v>
          </cell>
          <cell r="BJ459">
            <v>0</v>
          </cell>
          <cell r="BK459">
            <v>0</v>
          </cell>
          <cell r="BL459">
            <v>0</v>
          </cell>
          <cell r="BM459">
            <v>320107</v>
          </cell>
          <cell r="BN459">
            <v>0</v>
          </cell>
          <cell r="BO459">
            <v>320107</v>
          </cell>
          <cell r="BP459">
            <v>0</v>
          </cell>
          <cell r="BQ459">
            <v>640214</v>
          </cell>
          <cell r="BR459">
            <v>0</v>
          </cell>
          <cell r="BS459">
            <v>640214</v>
          </cell>
        </row>
        <row r="460">
          <cell r="B460" t="str">
            <v>86639</v>
          </cell>
          <cell r="C460" t="str">
            <v>REP. INDONESIA</v>
          </cell>
          <cell r="D460" t="str">
            <v>O.E.C.F, TOKYO</v>
          </cell>
          <cell r="E460" t="str">
            <v>3</v>
          </cell>
          <cell r="F460" t="str">
            <v>JAPAN</v>
          </cell>
          <cell r="G460" t="str">
            <v>JPY</v>
          </cell>
          <cell r="H460">
            <v>0</v>
          </cell>
          <cell r="I460">
            <v>328628</v>
          </cell>
          <cell r="J460">
            <v>0</v>
          </cell>
          <cell r="K460">
            <v>328628</v>
          </cell>
          <cell r="L460">
            <v>0</v>
          </cell>
          <cell r="M460">
            <v>0</v>
          </cell>
          <cell r="N460">
            <v>0</v>
          </cell>
          <cell r="O460">
            <v>0</v>
          </cell>
          <cell r="P460">
            <v>0</v>
          </cell>
          <cell r="Q460">
            <v>0</v>
          </cell>
          <cell r="R460">
            <v>0</v>
          </cell>
          <cell r="S460">
            <v>0</v>
          </cell>
          <cell r="T460">
            <v>0</v>
          </cell>
          <cell r="U460">
            <v>328628</v>
          </cell>
          <cell r="V460">
            <v>0</v>
          </cell>
          <cell r="W460">
            <v>328628</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325057</v>
          </cell>
          <cell r="AP460">
            <v>0</v>
          </cell>
          <cell r="AQ460">
            <v>325057</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325057</v>
          </cell>
          <cell r="BN460">
            <v>0</v>
          </cell>
          <cell r="BO460">
            <v>325057</v>
          </cell>
          <cell r="BP460">
            <v>0</v>
          </cell>
          <cell r="BQ460">
            <v>653685</v>
          </cell>
          <cell r="BR460">
            <v>0</v>
          </cell>
          <cell r="BS460">
            <v>653685</v>
          </cell>
        </row>
        <row r="461">
          <cell r="B461" t="str">
            <v>86553</v>
          </cell>
          <cell r="C461" t="str">
            <v>REP. INDONESIA</v>
          </cell>
          <cell r="D461" t="str">
            <v>O.E.C.F, TOKYO</v>
          </cell>
          <cell r="E461" t="str">
            <v>3</v>
          </cell>
          <cell r="F461" t="str">
            <v>JAPAN</v>
          </cell>
          <cell r="G461" t="str">
            <v>JPY</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328875</v>
          </cell>
          <cell r="AD461">
            <v>0</v>
          </cell>
          <cell r="AE461">
            <v>328875</v>
          </cell>
          <cell r="AF461">
            <v>0</v>
          </cell>
          <cell r="AG461">
            <v>0</v>
          </cell>
          <cell r="AH461">
            <v>0</v>
          </cell>
          <cell r="AI461">
            <v>0</v>
          </cell>
          <cell r="AJ461">
            <v>0</v>
          </cell>
          <cell r="AK461">
            <v>328875</v>
          </cell>
          <cell r="AL461">
            <v>0</v>
          </cell>
          <cell r="AM461">
            <v>328875</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328875</v>
          </cell>
          <cell r="BF461">
            <v>0</v>
          </cell>
          <cell r="BG461">
            <v>328875</v>
          </cell>
          <cell r="BH461">
            <v>0</v>
          </cell>
          <cell r="BI461">
            <v>0</v>
          </cell>
          <cell r="BJ461">
            <v>0</v>
          </cell>
          <cell r="BK461">
            <v>0</v>
          </cell>
          <cell r="BL461">
            <v>0</v>
          </cell>
          <cell r="BM461">
            <v>328875</v>
          </cell>
          <cell r="BN461">
            <v>0</v>
          </cell>
          <cell r="BO461">
            <v>328875</v>
          </cell>
          <cell r="BP461">
            <v>0</v>
          </cell>
          <cell r="BQ461">
            <v>657750</v>
          </cell>
          <cell r="BR461">
            <v>0</v>
          </cell>
          <cell r="BS461">
            <v>657750</v>
          </cell>
        </row>
        <row r="462">
          <cell r="B462" t="str">
            <v>78101</v>
          </cell>
          <cell r="C462" t="str">
            <v>REP. INDONESIA</v>
          </cell>
          <cell r="D462" t="str">
            <v>O.E.C.F, TOKYO</v>
          </cell>
          <cell r="E462" t="str">
            <v>3</v>
          </cell>
          <cell r="F462" t="str">
            <v>JAPAN</v>
          </cell>
          <cell r="G462" t="str">
            <v>JPY</v>
          </cell>
          <cell r="H462">
            <v>0</v>
          </cell>
          <cell r="I462">
            <v>0</v>
          </cell>
          <cell r="J462">
            <v>0</v>
          </cell>
          <cell r="K462">
            <v>0</v>
          </cell>
          <cell r="L462">
            <v>262822</v>
          </cell>
          <cell r="M462">
            <v>69227</v>
          </cell>
          <cell r="N462">
            <v>0</v>
          </cell>
          <cell r="O462">
            <v>332049</v>
          </cell>
          <cell r="P462">
            <v>0</v>
          </cell>
          <cell r="Q462">
            <v>0</v>
          </cell>
          <cell r="R462">
            <v>0</v>
          </cell>
          <cell r="S462">
            <v>0</v>
          </cell>
          <cell r="T462">
            <v>262822</v>
          </cell>
          <cell r="U462">
            <v>69227</v>
          </cell>
          <cell r="V462">
            <v>0</v>
          </cell>
          <cell r="W462">
            <v>332049</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262822</v>
          </cell>
          <cell r="AS462">
            <v>64870</v>
          </cell>
          <cell r="AT462">
            <v>0</v>
          </cell>
          <cell r="AU462">
            <v>327692</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262822</v>
          </cell>
          <cell r="BM462">
            <v>64870</v>
          </cell>
          <cell r="BN462">
            <v>0</v>
          </cell>
          <cell r="BO462">
            <v>327692</v>
          </cell>
          <cell r="BP462">
            <v>525644</v>
          </cell>
          <cell r="BQ462">
            <v>134097</v>
          </cell>
          <cell r="BR462">
            <v>0</v>
          </cell>
          <cell r="BS462">
            <v>659741</v>
          </cell>
        </row>
        <row r="463">
          <cell r="B463" t="str">
            <v>86579</v>
          </cell>
          <cell r="C463" t="str">
            <v>REP. INDONESIA</v>
          </cell>
          <cell r="D463" t="str">
            <v>O.E.C.F, TOKYO</v>
          </cell>
          <cell r="E463" t="str">
            <v>3</v>
          </cell>
          <cell r="F463" t="str">
            <v>JAPAN</v>
          </cell>
          <cell r="G463" t="str">
            <v>JPY</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345076</v>
          </cell>
          <cell r="AH463">
            <v>0</v>
          </cell>
          <cell r="AI463">
            <v>345076</v>
          </cell>
          <cell r="AJ463">
            <v>0</v>
          </cell>
          <cell r="AK463">
            <v>345076</v>
          </cell>
          <cell r="AL463">
            <v>0</v>
          </cell>
          <cell r="AM463">
            <v>345076</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345076</v>
          </cell>
          <cell r="BJ463">
            <v>0</v>
          </cell>
          <cell r="BK463">
            <v>345076</v>
          </cell>
          <cell r="BL463">
            <v>0</v>
          </cell>
          <cell r="BM463">
            <v>345076</v>
          </cell>
          <cell r="BN463">
            <v>0</v>
          </cell>
          <cell r="BO463">
            <v>345076</v>
          </cell>
          <cell r="BP463">
            <v>0</v>
          </cell>
          <cell r="BQ463">
            <v>690152</v>
          </cell>
          <cell r="BR463">
            <v>0</v>
          </cell>
          <cell r="BS463">
            <v>690152</v>
          </cell>
        </row>
        <row r="464">
          <cell r="B464" t="str">
            <v>82900</v>
          </cell>
          <cell r="C464" t="str">
            <v>REP. INDONESIA</v>
          </cell>
          <cell r="D464" t="str">
            <v>O.E.C.F, TOKYO</v>
          </cell>
          <cell r="E464" t="str">
            <v>3</v>
          </cell>
          <cell r="F464" t="str">
            <v>JAPAN</v>
          </cell>
          <cell r="G464" t="str">
            <v>JPY</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217815</v>
          </cell>
          <cell r="Y464">
            <v>129955</v>
          </cell>
          <cell r="Z464">
            <v>0</v>
          </cell>
          <cell r="AA464">
            <v>347770</v>
          </cell>
          <cell r="AB464">
            <v>0</v>
          </cell>
          <cell r="AC464">
            <v>0</v>
          </cell>
          <cell r="AD464">
            <v>0</v>
          </cell>
          <cell r="AE464">
            <v>0</v>
          </cell>
          <cell r="AF464">
            <v>0</v>
          </cell>
          <cell r="AG464">
            <v>0</v>
          </cell>
          <cell r="AH464">
            <v>0</v>
          </cell>
          <cell r="AI464">
            <v>0</v>
          </cell>
          <cell r="AJ464">
            <v>217815</v>
          </cell>
          <cell r="AK464">
            <v>129955</v>
          </cell>
          <cell r="AL464">
            <v>0</v>
          </cell>
          <cell r="AM464">
            <v>347770</v>
          </cell>
          <cell r="AN464">
            <v>0</v>
          </cell>
          <cell r="AO464">
            <v>0</v>
          </cell>
          <cell r="AP464">
            <v>0</v>
          </cell>
          <cell r="AQ464">
            <v>0</v>
          </cell>
          <cell r="AR464">
            <v>0</v>
          </cell>
          <cell r="AS464">
            <v>0</v>
          </cell>
          <cell r="AT464">
            <v>0</v>
          </cell>
          <cell r="AU464">
            <v>0</v>
          </cell>
          <cell r="AV464">
            <v>0</v>
          </cell>
          <cell r="AW464">
            <v>0</v>
          </cell>
          <cell r="AX464">
            <v>0</v>
          </cell>
          <cell r="AY464">
            <v>0</v>
          </cell>
          <cell r="AZ464">
            <v>217815</v>
          </cell>
          <cell r="BA464">
            <v>126133</v>
          </cell>
          <cell r="BB464">
            <v>0</v>
          </cell>
          <cell r="BC464">
            <v>343948</v>
          </cell>
          <cell r="BD464">
            <v>0</v>
          </cell>
          <cell r="BE464">
            <v>0</v>
          </cell>
          <cell r="BF464">
            <v>0</v>
          </cell>
          <cell r="BG464">
            <v>0</v>
          </cell>
          <cell r="BH464">
            <v>0</v>
          </cell>
          <cell r="BI464">
            <v>0</v>
          </cell>
          <cell r="BJ464">
            <v>0</v>
          </cell>
          <cell r="BK464">
            <v>0</v>
          </cell>
          <cell r="BL464">
            <v>217815</v>
          </cell>
          <cell r="BM464">
            <v>126133</v>
          </cell>
          <cell r="BN464">
            <v>0</v>
          </cell>
          <cell r="BO464">
            <v>343948</v>
          </cell>
          <cell r="BP464">
            <v>435630</v>
          </cell>
          <cell r="BQ464">
            <v>256088</v>
          </cell>
          <cell r="BR464">
            <v>0</v>
          </cell>
          <cell r="BS464">
            <v>691718</v>
          </cell>
        </row>
        <row r="465">
          <cell r="B465" t="str">
            <v>86655</v>
          </cell>
          <cell r="C465" t="str">
            <v>REP. INDONESIA</v>
          </cell>
          <cell r="D465" t="str">
            <v>O.E.C.F, TOKYO</v>
          </cell>
          <cell r="E465" t="str">
            <v>3</v>
          </cell>
          <cell r="F465" t="str">
            <v>JAPAN</v>
          </cell>
          <cell r="G465" t="str">
            <v>JPY</v>
          </cell>
          <cell r="H465">
            <v>0</v>
          </cell>
          <cell r="I465">
            <v>352245</v>
          </cell>
          <cell r="J465">
            <v>0</v>
          </cell>
          <cell r="K465">
            <v>352245</v>
          </cell>
          <cell r="L465">
            <v>0</v>
          </cell>
          <cell r="M465">
            <v>0</v>
          </cell>
          <cell r="N465">
            <v>0</v>
          </cell>
          <cell r="O465">
            <v>0</v>
          </cell>
          <cell r="P465">
            <v>0</v>
          </cell>
          <cell r="Q465">
            <v>0</v>
          </cell>
          <cell r="R465">
            <v>0</v>
          </cell>
          <cell r="S465">
            <v>0</v>
          </cell>
          <cell r="T465">
            <v>0</v>
          </cell>
          <cell r="U465">
            <v>352245</v>
          </cell>
          <cell r="V465">
            <v>0</v>
          </cell>
          <cell r="W465">
            <v>352245</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348416</v>
          </cell>
          <cell r="AP465">
            <v>0</v>
          </cell>
          <cell r="AQ465">
            <v>348416</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348416</v>
          </cell>
          <cell r="BN465">
            <v>0</v>
          </cell>
          <cell r="BO465">
            <v>348416</v>
          </cell>
          <cell r="BP465">
            <v>0</v>
          </cell>
          <cell r="BQ465">
            <v>700661</v>
          </cell>
          <cell r="BR465">
            <v>0</v>
          </cell>
          <cell r="BS465">
            <v>700661</v>
          </cell>
        </row>
        <row r="466">
          <cell r="B466" t="str">
            <v>77020</v>
          </cell>
          <cell r="C466" t="str">
            <v>REP. INDONESIA</v>
          </cell>
          <cell r="D466" t="str">
            <v>O.E.C.F, TOKYO</v>
          </cell>
          <cell r="E466" t="str">
            <v>3</v>
          </cell>
          <cell r="F466" t="str">
            <v>JAPAN</v>
          </cell>
          <cell r="G466" t="str">
            <v>JPY</v>
          </cell>
          <cell r="H466">
            <v>0</v>
          </cell>
          <cell r="I466">
            <v>0</v>
          </cell>
          <cell r="J466">
            <v>0</v>
          </cell>
          <cell r="K466">
            <v>0</v>
          </cell>
          <cell r="L466">
            <v>342443</v>
          </cell>
          <cell r="M466">
            <v>14638</v>
          </cell>
          <cell r="N466">
            <v>0</v>
          </cell>
          <cell r="O466">
            <v>357081</v>
          </cell>
          <cell r="P466">
            <v>0</v>
          </cell>
          <cell r="Q466">
            <v>0</v>
          </cell>
          <cell r="R466">
            <v>0</v>
          </cell>
          <cell r="S466">
            <v>0</v>
          </cell>
          <cell r="T466">
            <v>342443</v>
          </cell>
          <cell r="U466">
            <v>14638</v>
          </cell>
          <cell r="V466">
            <v>0</v>
          </cell>
          <cell r="W466">
            <v>357081</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342443</v>
          </cell>
          <cell r="AS466">
            <v>9357</v>
          </cell>
          <cell r="AT466">
            <v>0</v>
          </cell>
          <cell r="AU466">
            <v>351800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342443</v>
          </cell>
          <cell r="BM466">
            <v>9357</v>
          </cell>
          <cell r="BN466">
            <v>0</v>
          </cell>
          <cell r="BO466">
            <v>351800</v>
          </cell>
          <cell r="BP466">
            <v>684886</v>
          </cell>
          <cell r="BQ466">
            <v>23995</v>
          </cell>
          <cell r="BR466">
            <v>0</v>
          </cell>
          <cell r="BS466">
            <v>708881</v>
          </cell>
        </row>
        <row r="467">
          <cell r="B467" t="str">
            <v>86506</v>
          </cell>
          <cell r="C467" t="str">
            <v>REP. INDONESIA</v>
          </cell>
          <cell r="D467" t="str">
            <v>O.E.C.F, TOKYO</v>
          </cell>
          <cell r="E467" t="str">
            <v>3</v>
          </cell>
          <cell r="F467" t="str">
            <v>JAPAN</v>
          </cell>
          <cell r="G467" t="str">
            <v>JPY</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240468</v>
          </cell>
          <cell r="AG467">
            <v>120563</v>
          </cell>
          <cell r="AH467">
            <v>0</v>
          </cell>
          <cell r="AI467">
            <v>361031</v>
          </cell>
          <cell r="AJ467">
            <v>240468</v>
          </cell>
          <cell r="AK467">
            <v>120563</v>
          </cell>
          <cell r="AL467">
            <v>0</v>
          </cell>
          <cell r="AM467">
            <v>361031</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240468</v>
          </cell>
          <cell r="BI467">
            <v>117549</v>
          </cell>
          <cell r="BJ467">
            <v>0</v>
          </cell>
          <cell r="BK467">
            <v>358017</v>
          </cell>
          <cell r="BL467">
            <v>240468</v>
          </cell>
          <cell r="BM467">
            <v>117549</v>
          </cell>
          <cell r="BN467">
            <v>0</v>
          </cell>
          <cell r="BO467">
            <v>358017</v>
          </cell>
          <cell r="BP467">
            <v>480936</v>
          </cell>
          <cell r="BQ467">
            <v>238112</v>
          </cell>
          <cell r="BR467">
            <v>0</v>
          </cell>
          <cell r="BS467">
            <v>719048</v>
          </cell>
        </row>
        <row r="468">
          <cell r="B468" t="str">
            <v>77620</v>
          </cell>
          <cell r="C468" t="str">
            <v>REP. INDONESIA</v>
          </cell>
          <cell r="D468" t="str">
            <v>O.E.C.F, TOKYO</v>
          </cell>
          <cell r="E468" t="str">
            <v>3</v>
          </cell>
          <cell r="F468" t="str">
            <v>JAPAN</v>
          </cell>
          <cell r="G468" t="str">
            <v>JPY</v>
          </cell>
          <cell r="H468">
            <v>0</v>
          </cell>
          <cell r="I468">
            <v>0</v>
          </cell>
          <cell r="J468">
            <v>0</v>
          </cell>
          <cell r="K468">
            <v>0</v>
          </cell>
          <cell r="L468">
            <v>301883</v>
          </cell>
          <cell r="M468">
            <v>62775</v>
          </cell>
          <cell r="N468">
            <v>0</v>
          </cell>
          <cell r="O468">
            <v>364658</v>
          </cell>
          <cell r="P468">
            <v>0</v>
          </cell>
          <cell r="Q468">
            <v>0</v>
          </cell>
          <cell r="R468">
            <v>0</v>
          </cell>
          <cell r="S468">
            <v>0</v>
          </cell>
          <cell r="T468">
            <v>301883</v>
          </cell>
          <cell r="U468">
            <v>62775</v>
          </cell>
          <cell r="V468">
            <v>0</v>
          </cell>
          <cell r="W468">
            <v>364658</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301883</v>
          </cell>
          <cell r="AS468">
            <v>57953</v>
          </cell>
          <cell r="AT468">
            <v>0</v>
          </cell>
          <cell r="AU468">
            <v>359836</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301883</v>
          </cell>
          <cell r="BM468">
            <v>57953</v>
          </cell>
          <cell r="BN468">
            <v>0</v>
          </cell>
          <cell r="BO468">
            <v>359836</v>
          </cell>
          <cell r="BP468">
            <v>603766</v>
          </cell>
          <cell r="BQ468">
            <v>120728</v>
          </cell>
          <cell r="BR468">
            <v>0</v>
          </cell>
          <cell r="BS468">
            <v>724494</v>
          </cell>
        </row>
        <row r="469">
          <cell r="B469" t="str">
            <v>86592</v>
          </cell>
          <cell r="C469" t="str">
            <v>REP. INDONESIA</v>
          </cell>
          <cell r="D469" t="str">
            <v>O.E.C.F, TOKYO</v>
          </cell>
          <cell r="E469" t="str">
            <v>3</v>
          </cell>
          <cell r="F469" t="str">
            <v>JAPAN</v>
          </cell>
          <cell r="G469" t="str">
            <v>JPY</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363260</v>
          </cell>
          <cell r="AH469">
            <v>0</v>
          </cell>
          <cell r="AI469">
            <v>363260</v>
          </cell>
          <cell r="AJ469">
            <v>0</v>
          </cell>
          <cell r="AK469">
            <v>363260</v>
          </cell>
          <cell r="AL469">
            <v>0</v>
          </cell>
          <cell r="AM469">
            <v>363260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363260</v>
          </cell>
          <cell r="BJ469">
            <v>0</v>
          </cell>
          <cell r="BK469">
            <v>363260</v>
          </cell>
          <cell r="BL469">
            <v>0</v>
          </cell>
          <cell r="BM469">
            <v>363260</v>
          </cell>
          <cell r="BN469">
            <v>0</v>
          </cell>
          <cell r="BO469">
            <v>363260</v>
          </cell>
          <cell r="BP469">
            <v>0</v>
          </cell>
          <cell r="BQ469">
            <v>726520</v>
          </cell>
          <cell r="BR469">
            <v>0</v>
          </cell>
          <cell r="BS469">
            <v>726520</v>
          </cell>
        </row>
        <row r="470">
          <cell r="B470" t="str">
            <v>78011</v>
          </cell>
          <cell r="C470" t="str">
            <v>REP. INDONESIA</v>
          </cell>
          <cell r="D470" t="str">
            <v>O.E.C.F, TOKYO</v>
          </cell>
          <cell r="E470" t="str">
            <v>3</v>
          </cell>
          <cell r="F470" t="str">
            <v>JAPAN</v>
          </cell>
          <cell r="G470" t="str">
            <v>JPY</v>
          </cell>
          <cell r="H470">
            <v>0</v>
          </cell>
          <cell r="I470">
            <v>0</v>
          </cell>
          <cell r="J470">
            <v>0</v>
          </cell>
          <cell r="K470">
            <v>0</v>
          </cell>
          <cell r="L470">
            <v>287833</v>
          </cell>
          <cell r="M470">
            <v>78354</v>
          </cell>
          <cell r="N470">
            <v>0</v>
          </cell>
          <cell r="O470">
            <v>366187</v>
          </cell>
          <cell r="P470">
            <v>0</v>
          </cell>
          <cell r="Q470">
            <v>0</v>
          </cell>
          <cell r="R470">
            <v>0</v>
          </cell>
          <cell r="S470">
            <v>0</v>
          </cell>
          <cell r="T470">
            <v>287833</v>
          </cell>
          <cell r="U470">
            <v>78354</v>
          </cell>
          <cell r="V470">
            <v>0</v>
          </cell>
          <cell r="W470">
            <v>366187</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287833</v>
          </cell>
          <cell r="AS470">
            <v>73196</v>
          </cell>
          <cell r="AT470">
            <v>0</v>
          </cell>
          <cell r="AU470">
            <v>361029</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287833</v>
          </cell>
          <cell r="BM470">
            <v>73196</v>
          </cell>
          <cell r="BN470">
            <v>0</v>
          </cell>
          <cell r="BO470">
            <v>361029</v>
          </cell>
          <cell r="BP470">
            <v>575666</v>
          </cell>
          <cell r="BQ470">
            <v>151550</v>
          </cell>
          <cell r="BR470">
            <v>0</v>
          </cell>
          <cell r="BS470">
            <v>727216</v>
          </cell>
        </row>
        <row r="471">
          <cell r="B471" t="str">
            <v>86560</v>
          </cell>
          <cell r="C471" t="str">
            <v>REP. INDONESIA</v>
          </cell>
          <cell r="D471" t="str">
            <v>O.E.C.F, TOKYO</v>
          </cell>
          <cell r="E471" t="str">
            <v>3</v>
          </cell>
          <cell r="F471" t="str">
            <v>JAPAN</v>
          </cell>
          <cell r="G471" t="str">
            <v>JPY</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363624</v>
          </cell>
          <cell r="AD471">
            <v>0</v>
          </cell>
          <cell r="AE471">
            <v>363624</v>
          </cell>
          <cell r="AF471">
            <v>0</v>
          </cell>
          <cell r="AG471">
            <v>0</v>
          </cell>
          <cell r="AH471">
            <v>0</v>
          </cell>
          <cell r="AI471">
            <v>0</v>
          </cell>
          <cell r="AJ471">
            <v>0</v>
          </cell>
          <cell r="AK471">
            <v>363624</v>
          </cell>
          <cell r="AL471">
            <v>0</v>
          </cell>
          <cell r="AM471">
            <v>363624</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363624</v>
          </cell>
          <cell r="BF471">
            <v>0</v>
          </cell>
          <cell r="BG471">
            <v>363624</v>
          </cell>
          <cell r="BH471">
            <v>0</v>
          </cell>
          <cell r="BI471">
            <v>0</v>
          </cell>
          <cell r="BJ471">
            <v>0</v>
          </cell>
          <cell r="BK471">
            <v>0</v>
          </cell>
          <cell r="BL471">
            <v>0</v>
          </cell>
          <cell r="BM471">
            <v>363624</v>
          </cell>
          <cell r="BN471">
            <v>0</v>
          </cell>
          <cell r="BO471">
            <v>363624</v>
          </cell>
          <cell r="BP471">
            <v>0</v>
          </cell>
          <cell r="BQ471">
            <v>727248</v>
          </cell>
          <cell r="BR471">
            <v>0</v>
          </cell>
          <cell r="BS471">
            <v>727248</v>
          </cell>
        </row>
        <row r="472">
          <cell r="B472" t="str">
            <v>86555</v>
          </cell>
          <cell r="C472" t="str">
            <v>REP. INDONESIA</v>
          </cell>
          <cell r="D472" t="str">
            <v>O.E.C.F, TOKYO</v>
          </cell>
          <cell r="E472" t="str">
            <v>3</v>
          </cell>
          <cell r="F472" t="str">
            <v>JAPAN</v>
          </cell>
          <cell r="G472" t="str">
            <v>JPY</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367008</v>
          </cell>
          <cell r="AD472">
            <v>0</v>
          </cell>
          <cell r="AE472">
            <v>367008</v>
          </cell>
          <cell r="AF472">
            <v>0</v>
          </cell>
          <cell r="AG472">
            <v>0</v>
          </cell>
          <cell r="AH472">
            <v>0</v>
          </cell>
          <cell r="AI472">
            <v>0</v>
          </cell>
          <cell r="AJ472">
            <v>0</v>
          </cell>
          <cell r="AK472">
            <v>367008</v>
          </cell>
          <cell r="AL472">
            <v>0</v>
          </cell>
          <cell r="AM472">
            <v>367008</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367008</v>
          </cell>
          <cell r="BF472">
            <v>0</v>
          </cell>
          <cell r="BG472">
            <v>367008</v>
          </cell>
          <cell r="BH472">
            <v>0</v>
          </cell>
          <cell r="BI472">
            <v>0</v>
          </cell>
          <cell r="BJ472">
            <v>0</v>
          </cell>
          <cell r="BK472">
            <v>0</v>
          </cell>
          <cell r="BL472">
            <v>0</v>
          </cell>
          <cell r="BM472">
            <v>367008</v>
          </cell>
          <cell r="BN472">
            <v>0</v>
          </cell>
          <cell r="BO472">
            <v>367008</v>
          </cell>
          <cell r="BP472">
            <v>0</v>
          </cell>
          <cell r="BQ472">
            <v>734016</v>
          </cell>
          <cell r="BR472">
            <v>0</v>
          </cell>
          <cell r="BS472">
            <v>734016</v>
          </cell>
        </row>
        <row r="473">
          <cell r="B473" t="str">
            <v>78008</v>
          </cell>
          <cell r="C473" t="str">
            <v>REP. INDONESIA</v>
          </cell>
          <cell r="D473" t="str">
            <v>O.E.C.F, TOKYO</v>
          </cell>
          <cell r="E473" t="str">
            <v>3</v>
          </cell>
          <cell r="F473" t="str">
            <v>JAPAN</v>
          </cell>
          <cell r="G473" t="str">
            <v>JPY</v>
          </cell>
          <cell r="H473">
            <v>0</v>
          </cell>
          <cell r="I473">
            <v>0</v>
          </cell>
          <cell r="J473">
            <v>0</v>
          </cell>
          <cell r="K473">
            <v>0</v>
          </cell>
          <cell r="L473">
            <v>298338</v>
          </cell>
          <cell r="M473">
            <v>72190</v>
          </cell>
          <cell r="N473">
            <v>0</v>
          </cell>
          <cell r="O473">
            <v>370528</v>
          </cell>
          <cell r="P473">
            <v>0</v>
          </cell>
          <cell r="Q473">
            <v>0</v>
          </cell>
          <cell r="R473">
            <v>0</v>
          </cell>
          <cell r="S473">
            <v>0</v>
          </cell>
          <cell r="T473">
            <v>298338</v>
          </cell>
          <cell r="U473">
            <v>72190</v>
          </cell>
          <cell r="V473">
            <v>0</v>
          </cell>
          <cell r="W473">
            <v>370528</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298338</v>
          </cell>
          <cell r="AS473">
            <v>66942</v>
          </cell>
          <cell r="AT473">
            <v>0</v>
          </cell>
          <cell r="AU473">
            <v>365280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298338</v>
          </cell>
          <cell r="BM473">
            <v>66942</v>
          </cell>
          <cell r="BN473">
            <v>0</v>
          </cell>
          <cell r="BO473">
            <v>365280</v>
          </cell>
          <cell r="BP473">
            <v>596676</v>
          </cell>
          <cell r="BQ473">
            <v>139132</v>
          </cell>
          <cell r="BR473">
            <v>0</v>
          </cell>
          <cell r="BS473">
            <v>735808</v>
          </cell>
        </row>
        <row r="474">
          <cell r="B474" t="str">
            <v>86580</v>
          </cell>
          <cell r="C474" t="str">
            <v>REP. INDONESIA</v>
          </cell>
          <cell r="D474" t="str">
            <v>O.E.C.F, TOKYO</v>
          </cell>
          <cell r="E474" t="str">
            <v>3</v>
          </cell>
          <cell r="F474" t="str">
            <v>JAPAN</v>
          </cell>
          <cell r="G474" t="str">
            <v>JPY</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369633</v>
          </cell>
          <cell r="AH474">
            <v>0</v>
          </cell>
          <cell r="AI474">
            <v>369633</v>
          </cell>
          <cell r="AJ474">
            <v>0</v>
          </cell>
          <cell r="AK474">
            <v>369633</v>
          </cell>
          <cell r="AL474">
            <v>0</v>
          </cell>
          <cell r="AM474">
            <v>369633</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369633</v>
          </cell>
          <cell r="BJ474">
            <v>0</v>
          </cell>
          <cell r="BK474">
            <v>369633</v>
          </cell>
          <cell r="BL474">
            <v>0</v>
          </cell>
          <cell r="BM474">
            <v>369633</v>
          </cell>
          <cell r="BN474">
            <v>0</v>
          </cell>
          <cell r="BO474">
            <v>369633</v>
          </cell>
          <cell r="BP474">
            <v>0</v>
          </cell>
          <cell r="BQ474">
            <v>739266</v>
          </cell>
          <cell r="BR474">
            <v>0</v>
          </cell>
          <cell r="BS474">
            <v>739266</v>
          </cell>
        </row>
        <row r="475">
          <cell r="B475" t="str">
            <v>86583</v>
          </cell>
          <cell r="C475" t="str">
            <v>REP. INDONESIA</v>
          </cell>
          <cell r="D475" t="str">
            <v>O.E.C.F, TOKYO</v>
          </cell>
          <cell r="E475" t="str">
            <v>3</v>
          </cell>
          <cell r="F475" t="str">
            <v>JAPAN</v>
          </cell>
          <cell r="G475" t="str">
            <v>JPY</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369886</v>
          </cell>
          <cell r="AH475">
            <v>0</v>
          </cell>
          <cell r="AI475">
            <v>369886</v>
          </cell>
          <cell r="AJ475">
            <v>0</v>
          </cell>
          <cell r="AK475">
            <v>369886</v>
          </cell>
          <cell r="AL475">
            <v>0</v>
          </cell>
          <cell r="AM475">
            <v>369886</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369886</v>
          </cell>
          <cell r="BJ475">
            <v>0</v>
          </cell>
          <cell r="BK475">
            <v>369886</v>
          </cell>
          <cell r="BL475">
            <v>0</v>
          </cell>
          <cell r="BM475">
            <v>369886</v>
          </cell>
          <cell r="BN475">
            <v>0</v>
          </cell>
          <cell r="BO475">
            <v>369886</v>
          </cell>
          <cell r="BP475">
            <v>0</v>
          </cell>
          <cell r="BQ475">
            <v>739772</v>
          </cell>
          <cell r="BR475">
            <v>0</v>
          </cell>
          <cell r="BS475">
            <v>739772</v>
          </cell>
        </row>
        <row r="476">
          <cell r="B476" t="str">
            <v>86545</v>
          </cell>
          <cell r="C476" t="str">
            <v>REP. INDONESIA</v>
          </cell>
          <cell r="D476" t="str">
            <v>O.E.C.F, TOKYO</v>
          </cell>
          <cell r="E476" t="str">
            <v>3</v>
          </cell>
          <cell r="F476" t="str">
            <v>JAPAN</v>
          </cell>
          <cell r="G476" t="str">
            <v>JPY</v>
          </cell>
          <cell r="H476">
            <v>0</v>
          </cell>
          <cell r="I476">
            <v>0</v>
          </cell>
          <cell r="J476">
            <v>0</v>
          </cell>
          <cell r="K476">
            <v>0</v>
          </cell>
          <cell r="L476">
            <v>0</v>
          </cell>
          <cell r="M476">
            <v>0</v>
          </cell>
          <cell r="N476">
            <v>0</v>
          </cell>
          <cell r="O476">
            <v>0</v>
          </cell>
          <cell r="P476">
            <v>0</v>
          </cell>
          <cell r="Q476">
            <v>368511</v>
          </cell>
          <cell r="R476">
            <v>0</v>
          </cell>
          <cell r="S476">
            <v>368511</v>
          </cell>
          <cell r="T476">
            <v>0</v>
          </cell>
          <cell r="U476">
            <v>368511</v>
          </cell>
          <cell r="V476">
            <v>0</v>
          </cell>
          <cell r="W476">
            <v>368511</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372561</v>
          </cell>
          <cell r="AX476">
            <v>0</v>
          </cell>
          <cell r="AY476">
            <v>372561</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372561</v>
          </cell>
          <cell r="BN476">
            <v>0</v>
          </cell>
          <cell r="BO476">
            <v>372561</v>
          </cell>
          <cell r="BP476">
            <v>0</v>
          </cell>
          <cell r="BQ476">
            <v>741072</v>
          </cell>
          <cell r="BR476">
            <v>0</v>
          </cell>
          <cell r="BS476">
            <v>741072</v>
          </cell>
        </row>
        <row r="477">
          <cell r="B477" t="str">
            <v>76826</v>
          </cell>
          <cell r="C477" t="str">
            <v>REP. INDONESIA</v>
          </cell>
          <cell r="D477" t="str">
            <v>O.E.C.F, TOKYO</v>
          </cell>
          <cell r="E477" t="str">
            <v>3</v>
          </cell>
          <cell r="F477" t="str">
            <v>JAPAN</v>
          </cell>
          <cell r="G477" t="str">
            <v>JPY</v>
          </cell>
          <cell r="H477">
            <v>0</v>
          </cell>
          <cell r="I477">
            <v>0</v>
          </cell>
          <cell r="J477">
            <v>0</v>
          </cell>
          <cell r="K477">
            <v>0</v>
          </cell>
          <cell r="L477">
            <v>772558</v>
          </cell>
          <cell r="M477">
            <v>11684</v>
          </cell>
          <cell r="N477">
            <v>0</v>
          </cell>
          <cell r="O477">
            <v>784242</v>
          </cell>
          <cell r="P477">
            <v>0</v>
          </cell>
          <cell r="Q477">
            <v>0</v>
          </cell>
          <cell r="R477">
            <v>0</v>
          </cell>
          <cell r="S477">
            <v>0</v>
          </cell>
          <cell r="T477">
            <v>772558</v>
          </cell>
          <cell r="U477">
            <v>11684</v>
          </cell>
          <cell r="V477">
            <v>0</v>
          </cell>
          <cell r="W477">
            <v>784242</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772558</v>
          </cell>
          <cell r="BQ477">
            <v>11684</v>
          </cell>
          <cell r="BR477">
            <v>0</v>
          </cell>
          <cell r="BS477">
            <v>784242</v>
          </cell>
        </row>
        <row r="478">
          <cell r="B478" t="str">
            <v>79313</v>
          </cell>
          <cell r="C478" t="str">
            <v>REP. INDONESIA</v>
          </cell>
          <cell r="D478" t="str">
            <v>O.E.C.F, TOKYO</v>
          </cell>
          <cell r="E478" t="str">
            <v>3</v>
          </cell>
          <cell r="F478" t="str">
            <v>JAPAN</v>
          </cell>
          <cell r="G478" t="str">
            <v>JPY</v>
          </cell>
          <cell r="H478">
            <v>0</v>
          </cell>
          <cell r="I478">
            <v>0</v>
          </cell>
          <cell r="J478">
            <v>0</v>
          </cell>
          <cell r="K478">
            <v>0</v>
          </cell>
          <cell r="L478">
            <v>378243</v>
          </cell>
          <cell r="M478">
            <v>17161</v>
          </cell>
          <cell r="N478">
            <v>0</v>
          </cell>
          <cell r="O478">
            <v>395404</v>
          </cell>
          <cell r="P478">
            <v>0</v>
          </cell>
          <cell r="Q478">
            <v>0</v>
          </cell>
          <cell r="R478">
            <v>0</v>
          </cell>
          <cell r="S478">
            <v>0</v>
          </cell>
          <cell r="T478">
            <v>378243</v>
          </cell>
          <cell r="U478">
            <v>17161</v>
          </cell>
          <cell r="V478">
            <v>0</v>
          </cell>
          <cell r="W478">
            <v>395404</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378243</v>
          </cell>
          <cell r="AS478">
            <v>11316</v>
          </cell>
          <cell r="AT478">
            <v>0</v>
          </cell>
          <cell r="AU478">
            <v>389559</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378243</v>
          </cell>
          <cell r="BM478">
            <v>11316</v>
          </cell>
          <cell r="BN478">
            <v>0</v>
          </cell>
          <cell r="BO478">
            <v>389559</v>
          </cell>
          <cell r="BP478">
            <v>756486</v>
          </cell>
          <cell r="BQ478">
            <v>28477</v>
          </cell>
          <cell r="BR478">
            <v>0</v>
          </cell>
          <cell r="BS478">
            <v>784963</v>
          </cell>
        </row>
        <row r="479">
          <cell r="B479" t="str">
            <v>86542</v>
          </cell>
          <cell r="C479" t="str">
            <v>REP. INDONESIA</v>
          </cell>
          <cell r="D479" t="str">
            <v>O.E.C.F, TOKYO</v>
          </cell>
          <cell r="E479" t="str">
            <v>3</v>
          </cell>
          <cell r="F479" t="str">
            <v>JAPAN</v>
          </cell>
          <cell r="G479" t="str">
            <v>JPY</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396263</v>
          </cell>
          <cell r="Z479">
            <v>0</v>
          </cell>
          <cell r="AA479">
            <v>396263</v>
          </cell>
          <cell r="AB479">
            <v>0</v>
          </cell>
          <cell r="AC479">
            <v>0</v>
          </cell>
          <cell r="AD479">
            <v>0</v>
          </cell>
          <cell r="AE479">
            <v>0</v>
          </cell>
          <cell r="AF479">
            <v>0</v>
          </cell>
          <cell r="AG479">
            <v>0</v>
          </cell>
          <cell r="AH479">
            <v>0</v>
          </cell>
          <cell r="AI479">
            <v>0</v>
          </cell>
          <cell r="AJ479">
            <v>0</v>
          </cell>
          <cell r="AK479">
            <v>396263</v>
          </cell>
          <cell r="AL479">
            <v>0</v>
          </cell>
          <cell r="AM479">
            <v>396263</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396263</v>
          </cell>
          <cell r="BB479">
            <v>0</v>
          </cell>
          <cell r="BC479">
            <v>396263</v>
          </cell>
          <cell r="BD479">
            <v>0</v>
          </cell>
          <cell r="BE479">
            <v>0</v>
          </cell>
          <cell r="BF479">
            <v>0</v>
          </cell>
          <cell r="BG479">
            <v>0</v>
          </cell>
          <cell r="BH479">
            <v>0</v>
          </cell>
          <cell r="BI479">
            <v>0</v>
          </cell>
          <cell r="BJ479">
            <v>0</v>
          </cell>
          <cell r="BK479">
            <v>0</v>
          </cell>
          <cell r="BL479">
            <v>0</v>
          </cell>
          <cell r="BM479">
            <v>396263</v>
          </cell>
          <cell r="BN479">
            <v>0</v>
          </cell>
          <cell r="BO479">
            <v>396263</v>
          </cell>
          <cell r="BP479">
            <v>0</v>
          </cell>
          <cell r="BQ479">
            <v>792526</v>
          </cell>
          <cell r="BR479">
            <v>0</v>
          </cell>
          <cell r="BS479">
            <v>792526</v>
          </cell>
        </row>
        <row r="480">
          <cell r="B480" t="str">
            <v>79906</v>
          </cell>
          <cell r="C480" t="str">
            <v>REP. INDONESIA</v>
          </cell>
          <cell r="D480" t="str">
            <v>O.E.C.F, TOKYO</v>
          </cell>
          <cell r="E480" t="str">
            <v>3</v>
          </cell>
          <cell r="F480" t="str">
            <v>JAPAN</v>
          </cell>
          <cell r="G480" t="str">
            <v>JPY</v>
          </cell>
          <cell r="H480">
            <v>0</v>
          </cell>
          <cell r="I480">
            <v>0</v>
          </cell>
          <cell r="J480">
            <v>0</v>
          </cell>
          <cell r="K480">
            <v>0</v>
          </cell>
          <cell r="L480">
            <v>289779</v>
          </cell>
          <cell r="M480">
            <v>112482</v>
          </cell>
          <cell r="N480">
            <v>0</v>
          </cell>
          <cell r="O480">
            <v>402261</v>
          </cell>
          <cell r="P480">
            <v>0</v>
          </cell>
          <cell r="Q480">
            <v>0</v>
          </cell>
          <cell r="R480">
            <v>0</v>
          </cell>
          <cell r="S480">
            <v>0</v>
          </cell>
          <cell r="T480">
            <v>289779</v>
          </cell>
          <cell r="U480">
            <v>112482</v>
          </cell>
          <cell r="V480">
            <v>0</v>
          </cell>
          <cell r="W480">
            <v>402261</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289779</v>
          </cell>
          <cell r="AS480">
            <v>106202</v>
          </cell>
          <cell r="AT480">
            <v>0</v>
          </cell>
          <cell r="AU480">
            <v>395981</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289779</v>
          </cell>
          <cell r="BM480">
            <v>106202</v>
          </cell>
          <cell r="BN480">
            <v>0</v>
          </cell>
          <cell r="BO480">
            <v>395981</v>
          </cell>
          <cell r="BP480">
            <v>579558</v>
          </cell>
          <cell r="BQ480">
            <v>218684</v>
          </cell>
          <cell r="BR480">
            <v>0</v>
          </cell>
          <cell r="BS480">
            <v>798242</v>
          </cell>
        </row>
        <row r="481">
          <cell r="B481" t="str">
            <v>76828</v>
          </cell>
          <cell r="C481" t="str">
            <v>REP. INDONESIA</v>
          </cell>
          <cell r="D481" t="str">
            <v>O.E.C.F, TOKYO</v>
          </cell>
          <cell r="E481" t="str">
            <v>3</v>
          </cell>
          <cell r="F481" t="str">
            <v>JAPAN</v>
          </cell>
          <cell r="G481" t="str">
            <v>JPY</v>
          </cell>
          <cell r="H481">
            <v>0</v>
          </cell>
          <cell r="I481">
            <v>0</v>
          </cell>
          <cell r="J481">
            <v>0</v>
          </cell>
          <cell r="K481">
            <v>0</v>
          </cell>
          <cell r="L481">
            <v>400150</v>
          </cell>
          <cell r="M481">
            <v>11932</v>
          </cell>
          <cell r="N481">
            <v>0</v>
          </cell>
          <cell r="O481">
            <v>412082</v>
          </cell>
          <cell r="P481">
            <v>0</v>
          </cell>
          <cell r="Q481">
            <v>0</v>
          </cell>
          <cell r="R481">
            <v>0</v>
          </cell>
          <cell r="S481">
            <v>0</v>
          </cell>
          <cell r="T481">
            <v>400150</v>
          </cell>
          <cell r="U481">
            <v>11932</v>
          </cell>
          <cell r="V481">
            <v>0</v>
          </cell>
          <cell r="W481">
            <v>412082</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388845</v>
          </cell>
          <cell r="AS481">
            <v>5817</v>
          </cell>
          <cell r="AT481">
            <v>0</v>
          </cell>
          <cell r="AU481">
            <v>394662</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388845</v>
          </cell>
          <cell r="BM481">
            <v>5817</v>
          </cell>
          <cell r="BN481">
            <v>0</v>
          </cell>
          <cell r="BO481">
            <v>394662</v>
          </cell>
          <cell r="BP481">
            <v>788995</v>
          </cell>
          <cell r="BQ481">
            <v>17749</v>
          </cell>
          <cell r="BR481">
            <v>0</v>
          </cell>
          <cell r="BS481">
            <v>806744</v>
          </cell>
        </row>
        <row r="482">
          <cell r="B482" t="str">
            <v>77802</v>
          </cell>
          <cell r="C482" t="str">
            <v>REP. INDONESIA</v>
          </cell>
          <cell r="D482" t="str">
            <v>O.E.C.F, TOKYO</v>
          </cell>
          <cell r="E482" t="str">
            <v>3</v>
          </cell>
          <cell r="F482" t="str">
            <v>JAPAN</v>
          </cell>
          <cell r="G482" t="str">
            <v>JPY</v>
          </cell>
          <cell r="H482">
            <v>0</v>
          </cell>
          <cell r="I482">
            <v>0</v>
          </cell>
          <cell r="J482">
            <v>0</v>
          </cell>
          <cell r="K482">
            <v>0</v>
          </cell>
          <cell r="L482">
            <v>340063</v>
          </cell>
          <cell r="M482">
            <v>66000</v>
          </cell>
          <cell r="N482">
            <v>0</v>
          </cell>
          <cell r="O482">
            <v>406063</v>
          </cell>
          <cell r="P482">
            <v>0</v>
          </cell>
          <cell r="Q482">
            <v>0</v>
          </cell>
          <cell r="R482">
            <v>0</v>
          </cell>
          <cell r="S482">
            <v>0</v>
          </cell>
          <cell r="T482">
            <v>340063</v>
          </cell>
          <cell r="U482">
            <v>66000</v>
          </cell>
          <cell r="V482">
            <v>0</v>
          </cell>
          <cell r="W482">
            <v>406063</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340063</v>
          </cell>
          <cell r="AS482">
            <v>60620</v>
          </cell>
          <cell r="AT482">
            <v>0</v>
          </cell>
          <cell r="AU482">
            <v>400683</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340063</v>
          </cell>
          <cell r="BM482">
            <v>60620</v>
          </cell>
          <cell r="BN482">
            <v>0</v>
          </cell>
          <cell r="BO482">
            <v>400683</v>
          </cell>
          <cell r="BP482">
            <v>680126</v>
          </cell>
          <cell r="BQ482">
            <v>126620</v>
          </cell>
          <cell r="BR482">
            <v>0</v>
          </cell>
          <cell r="BS482">
            <v>806746</v>
          </cell>
        </row>
        <row r="483">
          <cell r="B483" t="str">
            <v>84000</v>
          </cell>
          <cell r="C483" t="str">
            <v>REP. INDONESIA</v>
          </cell>
          <cell r="D483" t="str">
            <v>O.E.C.F, TOKYO</v>
          </cell>
          <cell r="E483" t="str">
            <v>3</v>
          </cell>
          <cell r="F483" t="str">
            <v>JAPAN</v>
          </cell>
          <cell r="G483" t="str">
            <v>JPY</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254071</v>
          </cell>
          <cell r="Y483">
            <v>151586</v>
          </cell>
          <cell r="Z483">
            <v>0</v>
          </cell>
          <cell r="AA483">
            <v>405657</v>
          </cell>
          <cell r="AB483">
            <v>0</v>
          </cell>
          <cell r="AC483">
            <v>0</v>
          </cell>
          <cell r="AD483">
            <v>0</v>
          </cell>
          <cell r="AE483">
            <v>0</v>
          </cell>
          <cell r="AF483">
            <v>0</v>
          </cell>
          <cell r="AG483">
            <v>0</v>
          </cell>
          <cell r="AH483">
            <v>0</v>
          </cell>
          <cell r="AI483">
            <v>0</v>
          </cell>
          <cell r="AJ483">
            <v>254071</v>
          </cell>
          <cell r="AK483">
            <v>151586</v>
          </cell>
          <cell r="AL483">
            <v>0</v>
          </cell>
          <cell r="AM483">
            <v>405657</v>
          </cell>
          <cell r="AN483">
            <v>0</v>
          </cell>
          <cell r="AO483">
            <v>0</v>
          </cell>
          <cell r="AP483">
            <v>0</v>
          </cell>
          <cell r="AQ483">
            <v>0</v>
          </cell>
          <cell r="AR483">
            <v>0</v>
          </cell>
          <cell r="AS483">
            <v>0</v>
          </cell>
          <cell r="AT483">
            <v>0</v>
          </cell>
          <cell r="AU483">
            <v>0</v>
          </cell>
          <cell r="AV483">
            <v>0</v>
          </cell>
          <cell r="AW483">
            <v>0</v>
          </cell>
          <cell r="AX483">
            <v>0</v>
          </cell>
          <cell r="AY483">
            <v>0</v>
          </cell>
          <cell r="AZ483">
            <v>254071</v>
          </cell>
          <cell r="BA483">
            <v>147128</v>
          </cell>
          <cell r="BB483">
            <v>0</v>
          </cell>
          <cell r="BC483">
            <v>401199</v>
          </cell>
          <cell r="BD483">
            <v>0</v>
          </cell>
          <cell r="BE483">
            <v>0</v>
          </cell>
          <cell r="BF483">
            <v>0</v>
          </cell>
          <cell r="BG483">
            <v>0</v>
          </cell>
          <cell r="BH483">
            <v>0</v>
          </cell>
          <cell r="BI483">
            <v>0</v>
          </cell>
          <cell r="BJ483">
            <v>0</v>
          </cell>
          <cell r="BK483">
            <v>0</v>
          </cell>
          <cell r="BL483">
            <v>254071</v>
          </cell>
          <cell r="BM483">
            <v>147128</v>
          </cell>
          <cell r="BN483">
            <v>0</v>
          </cell>
          <cell r="BO483">
            <v>401199</v>
          </cell>
          <cell r="BP483">
            <v>508142</v>
          </cell>
          <cell r="BQ483">
            <v>298714</v>
          </cell>
          <cell r="BR483">
            <v>0</v>
          </cell>
          <cell r="BS483">
            <v>806856</v>
          </cell>
        </row>
        <row r="484">
          <cell r="B484" t="str">
            <v>86557</v>
          </cell>
          <cell r="C484" t="str">
            <v>REP. INDONESIA</v>
          </cell>
          <cell r="D484" t="str">
            <v>O.E.C.F, TOKYO</v>
          </cell>
          <cell r="E484" t="str">
            <v>3</v>
          </cell>
          <cell r="F484" t="str">
            <v>JAPAN</v>
          </cell>
          <cell r="G484" t="str">
            <v>JPY</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406087</v>
          </cell>
          <cell r="AD484">
            <v>0</v>
          </cell>
          <cell r="AE484">
            <v>406087</v>
          </cell>
          <cell r="AF484">
            <v>0</v>
          </cell>
          <cell r="AG484">
            <v>0</v>
          </cell>
          <cell r="AH484">
            <v>0</v>
          </cell>
          <cell r="AI484">
            <v>0</v>
          </cell>
          <cell r="AJ484">
            <v>0</v>
          </cell>
          <cell r="AK484">
            <v>406087</v>
          </cell>
          <cell r="AL484">
            <v>0</v>
          </cell>
          <cell r="AM484">
            <v>406087</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406087</v>
          </cell>
          <cell r="BF484">
            <v>0</v>
          </cell>
          <cell r="BG484">
            <v>406087</v>
          </cell>
          <cell r="BH484">
            <v>0</v>
          </cell>
          <cell r="BI484">
            <v>0</v>
          </cell>
          <cell r="BJ484">
            <v>0</v>
          </cell>
          <cell r="BK484">
            <v>0</v>
          </cell>
          <cell r="BL484">
            <v>0</v>
          </cell>
          <cell r="BM484">
            <v>406087</v>
          </cell>
          <cell r="BN484">
            <v>0</v>
          </cell>
          <cell r="BO484">
            <v>406087</v>
          </cell>
          <cell r="BP484">
            <v>0</v>
          </cell>
          <cell r="BQ484">
            <v>812174</v>
          </cell>
          <cell r="BR484">
            <v>0</v>
          </cell>
          <cell r="BS484">
            <v>812174</v>
          </cell>
        </row>
        <row r="485">
          <cell r="B485" t="str">
            <v>78104</v>
          </cell>
          <cell r="C485" t="str">
            <v>REP. INDONESIA</v>
          </cell>
          <cell r="D485" t="str">
            <v>O.E.C.F, TOKYO</v>
          </cell>
          <cell r="E485" t="str">
            <v>3</v>
          </cell>
          <cell r="F485" t="str">
            <v>JAPAN</v>
          </cell>
          <cell r="G485" t="str">
            <v>JPY</v>
          </cell>
          <cell r="H485">
            <v>0</v>
          </cell>
          <cell r="I485">
            <v>0</v>
          </cell>
          <cell r="J485">
            <v>0</v>
          </cell>
          <cell r="K485">
            <v>0</v>
          </cell>
          <cell r="L485">
            <v>324329</v>
          </cell>
          <cell r="M485">
            <v>85427</v>
          </cell>
          <cell r="N485">
            <v>0</v>
          </cell>
          <cell r="O485">
            <v>409756</v>
          </cell>
          <cell r="P485">
            <v>0</v>
          </cell>
          <cell r="Q485">
            <v>0</v>
          </cell>
          <cell r="R485">
            <v>0</v>
          </cell>
          <cell r="S485">
            <v>0</v>
          </cell>
          <cell r="T485">
            <v>324329</v>
          </cell>
          <cell r="U485">
            <v>85427</v>
          </cell>
          <cell r="V485">
            <v>0</v>
          </cell>
          <cell r="W485">
            <v>409756</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324329</v>
          </cell>
          <cell r="AS485">
            <v>80052</v>
          </cell>
          <cell r="AT485">
            <v>0</v>
          </cell>
          <cell r="AU485">
            <v>404381</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324329</v>
          </cell>
          <cell r="BM485">
            <v>80052</v>
          </cell>
          <cell r="BN485">
            <v>0</v>
          </cell>
          <cell r="BO485">
            <v>404381</v>
          </cell>
          <cell r="BP485">
            <v>648658</v>
          </cell>
          <cell r="BQ485">
            <v>165479</v>
          </cell>
          <cell r="BR485">
            <v>0</v>
          </cell>
          <cell r="BS485">
            <v>814137</v>
          </cell>
        </row>
        <row r="486">
          <cell r="B486" t="str">
            <v>77616</v>
          </cell>
          <cell r="C486" t="str">
            <v>REP. INDONESIA</v>
          </cell>
          <cell r="D486" t="str">
            <v>O.E.C.F, TOKYO</v>
          </cell>
          <cell r="E486" t="str">
            <v>3</v>
          </cell>
          <cell r="F486" t="str">
            <v>JAPAN</v>
          </cell>
          <cell r="G486" t="str">
            <v>JPY</v>
          </cell>
          <cell r="H486">
            <v>0</v>
          </cell>
          <cell r="I486">
            <v>0</v>
          </cell>
          <cell r="J486">
            <v>0</v>
          </cell>
          <cell r="K486">
            <v>0</v>
          </cell>
          <cell r="L486">
            <v>354831</v>
          </cell>
          <cell r="M486">
            <v>63947</v>
          </cell>
          <cell r="N486">
            <v>0</v>
          </cell>
          <cell r="O486">
            <v>418778</v>
          </cell>
          <cell r="P486">
            <v>0</v>
          </cell>
          <cell r="Q486">
            <v>0</v>
          </cell>
          <cell r="R486">
            <v>0</v>
          </cell>
          <cell r="S486">
            <v>0</v>
          </cell>
          <cell r="T486">
            <v>354831</v>
          </cell>
          <cell r="U486">
            <v>63947</v>
          </cell>
          <cell r="V486">
            <v>0</v>
          </cell>
          <cell r="W486">
            <v>418778</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354831</v>
          </cell>
          <cell r="AS486">
            <v>58387</v>
          </cell>
          <cell r="AT486">
            <v>0</v>
          </cell>
          <cell r="AU486">
            <v>413218</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354831</v>
          </cell>
          <cell r="BM486">
            <v>58387</v>
          </cell>
          <cell r="BN486">
            <v>0</v>
          </cell>
          <cell r="BO486">
            <v>413218</v>
          </cell>
          <cell r="BP486">
            <v>709662</v>
          </cell>
          <cell r="BQ486">
            <v>122334</v>
          </cell>
          <cell r="BR486">
            <v>0</v>
          </cell>
          <cell r="BS486">
            <v>831996</v>
          </cell>
        </row>
        <row r="487">
          <cell r="B487" t="str">
            <v>77612</v>
          </cell>
          <cell r="C487" t="str">
            <v>REP. INDONESIA</v>
          </cell>
          <cell r="D487" t="str">
            <v>O.E.C.F, TOKYO</v>
          </cell>
          <cell r="E487" t="str">
            <v>3</v>
          </cell>
          <cell r="F487" t="str">
            <v>JAPAN</v>
          </cell>
          <cell r="G487" t="str">
            <v>JPY</v>
          </cell>
          <cell r="H487">
            <v>0</v>
          </cell>
          <cell r="I487">
            <v>0</v>
          </cell>
          <cell r="J487">
            <v>0</v>
          </cell>
          <cell r="K487">
            <v>0</v>
          </cell>
          <cell r="L487">
            <v>371921</v>
          </cell>
          <cell r="M487">
            <v>56715</v>
          </cell>
          <cell r="N487">
            <v>0</v>
          </cell>
          <cell r="O487">
            <v>428636</v>
          </cell>
          <cell r="P487">
            <v>0</v>
          </cell>
          <cell r="Q487">
            <v>0</v>
          </cell>
          <cell r="R487">
            <v>0</v>
          </cell>
          <cell r="S487">
            <v>0</v>
          </cell>
          <cell r="T487">
            <v>371921</v>
          </cell>
          <cell r="U487">
            <v>56715</v>
          </cell>
          <cell r="V487">
            <v>0</v>
          </cell>
          <cell r="W487">
            <v>428636</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371921</v>
          </cell>
          <cell r="AS487">
            <v>50999</v>
          </cell>
          <cell r="AT487">
            <v>0</v>
          </cell>
          <cell r="AU487">
            <v>422920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371921</v>
          </cell>
          <cell r="BM487">
            <v>50999</v>
          </cell>
          <cell r="BN487">
            <v>0</v>
          </cell>
          <cell r="BO487">
            <v>422920</v>
          </cell>
          <cell r="BP487">
            <v>743842</v>
          </cell>
          <cell r="BQ487">
            <v>107714</v>
          </cell>
          <cell r="BR487">
            <v>0</v>
          </cell>
          <cell r="BS487">
            <v>851556</v>
          </cell>
        </row>
        <row r="488">
          <cell r="B488" t="str">
            <v>77602</v>
          </cell>
          <cell r="C488" t="str">
            <v>REP. INDONESIA</v>
          </cell>
          <cell r="D488" t="str">
            <v>O.E.C.F, TOKYO</v>
          </cell>
          <cell r="E488" t="str">
            <v>3</v>
          </cell>
          <cell r="F488" t="str">
            <v>JAPAN</v>
          </cell>
          <cell r="G488" t="str">
            <v>JPY</v>
          </cell>
          <cell r="H488">
            <v>0</v>
          </cell>
          <cell r="I488">
            <v>0</v>
          </cell>
          <cell r="J488">
            <v>0</v>
          </cell>
          <cell r="K488">
            <v>0</v>
          </cell>
          <cell r="L488">
            <v>387130</v>
          </cell>
          <cell r="M488">
            <v>42934</v>
          </cell>
          <cell r="N488">
            <v>0</v>
          </cell>
          <cell r="O488">
            <v>430064</v>
          </cell>
          <cell r="P488">
            <v>0</v>
          </cell>
          <cell r="Q488">
            <v>0</v>
          </cell>
          <cell r="R488">
            <v>0</v>
          </cell>
          <cell r="S488">
            <v>0</v>
          </cell>
          <cell r="T488">
            <v>387130</v>
          </cell>
          <cell r="U488">
            <v>42934</v>
          </cell>
          <cell r="V488">
            <v>0</v>
          </cell>
          <cell r="W488">
            <v>430064</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387130</v>
          </cell>
          <cell r="AS488">
            <v>37159</v>
          </cell>
          <cell r="AT488">
            <v>0</v>
          </cell>
          <cell r="AU488">
            <v>424289</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387130</v>
          </cell>
          <cell r="BM488">
            <v>37159</v>
          </cell>
          <cell r="BN488">
            <v>0</v>
          </cell>
          <cell r="BO488">
            <v>424289</v>
          </cell>
          <cell r="BP488">
            <v>774260</v>
          </cell>
          <cell r="BQ488">
            <v>80093</v>
          </cell>
          <cell r="BR488">
            <v>0</v>
          </cell>
          <cell r="BS488">
            <v>854353</v>
          </cell>
        </row>
        <row r="489">
          <cell r="B489" t="str">
            <v>85600</v>
          </cell>
          <cell r="C489" t="str">
            <v>REP. INDONESIA</v>
          </cell>
          <cell r="D489" t="str">
            <v>O.E.C.F, TOKYO</v>
          </cell>
          <cell r="E489" t="str">
            <v>3</v>
          </cell>
          <cell r="F489" t="str">
            <v>JAPAN</v>
          </cell>
          <cell r="G489" t="str">
            <v>JPY</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276048</v>
          </cell>
          <cell r="Y489">
            <v>153627</v>
          </cell>
          <cell r="Z489">
            <v>0</v>
          </cell>
          <cell r="AA489">
            <v>429675</v>
          </cell>
          <cell r="AB489">
            <v>0</v>
          </cell>
          <cell r="AC489">
            <v>0</v>
          </cell>
          <cell r="AD489">
            <v>0</v>
          </cell>
          <cell r="AE489">
            <v>0</v>
          </cell>
          <cell r="AF489">
            <v>0</v>
          </cell>
          <cell r="AG489">
            <v>0</v>
          </cell>
          <cell r="AH489">
            <v>0</v>
          </cell>
          <cell r="AI489">
            <v>0</v>
          </cell>
          <cell r="AJ489">
            <v>276048</v>
          </cell>
          <cell r="AK489">
            <v>153627</v>
          </cell>
          <cell r="AL489">
            <v>0</v>
          </cell>
          <cell r="AM489">
            <v>429675</v>
          </cell>
          <cell r="AN489">
            <v>0</v>
          </cell>
          <cell r="AO489">
            <v>0</v>
          </cell>
          <cell r="AP489">
            <v>0</v>
          </cell>
          <cell r="AQ489">
            <v>0</v>
          </cell>
          <cell r="AR489">
            <v>0</v>
          </cell>
          <cell r="AS489">
            <v>0</v>
          </cell>
          <cell r="AT489">
            <v>0</v>
          </cell>
          <cell r="AU489">
            <v>0</v>
          </cell>
          <cell r="AV489">
            <v>0</v>
          </cell>
          <cell r="AW489">
            <v>0</v>
          </cell>
          <cell r="AX489">
            <v>0</v>
          </cell>
          <cell r="AY489">
            <v>0</v>
          </cell>
          <cell r="AZ489">
            <v>276048</v>
          </cell>
          <cell r="BA489">
            <v>149474</v>
          </cell>
          <cell r="BB489">
            <v>0</v>
          </cell>
          <cell r="BC489">
            <v>425522</v>
          </cell>
          <cell r="BD489">
            <v>0</v>
          </cell>
          <cell r="BE489">
            <v>0</v>
          </cell>
          <cell r="BF489">
            <v>0</v>
          </cell>
          <cell r="BG489">
            <v>0</v>
          </cell>
          <cell r="BH489">
            <v>0</v>
          </cell>
          <cell r="BI489">
            <v>0</v>
          </cell>
          <cell r="BJ489">
            <v>0</v>
          </cell>
          <cell r="BK489">
            <v>0</v>
          </cell>
          <cell r="BL489">
            <v>276048</v>
          </cell>
          <cell r="BM489">
            <v>149474</v>
          </cell>
          <cell r="BN489">
            <v>0</v>
          </cell>
          <cell r="BO489">
            <v>425522</v>
          </cell>
          <cell r="BP489">
            <v>552096</v>
          </cell>
          <cell r="BQ489">
            <v>303101</v>
          </cell>
          <cell r="BR489">
            <v>0</v>
          </cell>
          <cell r="BS489">
            <v>855197</v>
          </cell>
        </row>
        <row r="490">
          <cell r="B490" t="str">
            <v>77014</v>
          </cell>
          <cell r="C490" t="str">
            <v>REP. INDONESIA</v>
          </cell>
          <cell r="D490" t="str">
            <v>O.E.C.F, TOKYO</v>
          </cell>
          <cell r="E490" t="str">
            <v>3</v>
          </cell>
          <cell r="F490" t="str">
            <v>JAPAN</v>
          </cell>
          <cell r="G490" t="str">
            <v>JPY</v>
          </cell>
          <cell r="H490">
            <v>0</v>
          </cell>
          <cell r="I490">
            <v>0</v>
          </cell>
          <cell r="J490">
            <v>0</v>
          </cell>
          <cell r="K490">
            <v>0</v>
          </cell>
          <cell r="L490">
            <v>846436</v>
          </cell>
          <cell r="M490">
            <v>12801</v>
          </cell>
          <cell r="N490">
            <v>0</v>
          </cell>
          <cell r="O490">
            <v>859237</v>
          </cell>
          <cell r="P490">
            <v>0</v>
          </cell>
          <cell r="Q490">
            <v>0</v>
          </cell>
          <cell r="R490">
            <v>0</v>
          </cell>
          <cell r="S490">
            <v>0</v>
          </cell>
          <cell r="T490">
            <v>846436</v>
          </cell>
          <cell r="U490">
            <v>12801</v>
          </cell>
          <cell r="V490">
            <v>0</v>
          </cell>
          <cell r="W490">
            <v>859237</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846436</v>
          </cell>
          <cell r="BQ490">
            <v>12801</v>
          </cell>
          <cell r="BR490">
            <v>0</v>
          </cell>
          <cell r="BS490">
            <v>859237</v>
          </cell>
        </row>
        <row r="491">
          <cell r="B491" t="str">
            <v>79901</v>
          </cell>
          <cell r="C491" t="str">
            <v>REP. INDONESIA</v>
          </cell>
          <cell r="D491" t="str">
            <v>O.E.C.F, TOKYO</v>
          </cell>
          <cell r="E491" t="str">
            <v>3</v>
          </cell>
          <cell r="F491" t="str">
            <v>JAPAN</v>
          </cell>
          <cell r="G491" t="str">
            <v>JPY</v>
          </cell>
          <cell r="H491">
            <v>0</v>
          </cell>
          <cell r="I491">
            <v>0</v>
          </cell>
          <cell r="J491">
            <v>0</v>
          </cell>
          <cell r="K491">
            <v>0</v>
          </cell>
          <cell r="L491">
            <v>355570</v>
          </cell>
          <cell r="M491">
            <v>87115</v>
          </cell>
          <cell r="N491">
            <v>0</v>
          </cell>
          <cell r="O491">
            <v>442685</v>
          </cell>
          <cell r="P491">
            <v>0</v>
          </cell>
          <cell r="Q491">
            <v>0</v>
          </cell>
          <cell r="R491">
            <v>0</v>
          </cell>
          <cell r="S491">
            <v>0</v>
          </cell>
          <cell r="T491">
            <v>355570</v>
          </cell>
          <cell r="U491">
            <v>87115</v>
          </cell>
          <cell r="V491">
            <v>0</v>
          </cell>
          <cell r="W491">
            <v>442685</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355570</v>
          </cell>
          <cell r="AS491">
            <v>80892</v>
          </cell>
          <cell r="AT491">
            <v>0</v>
          </cell>
          <cell r="AU491">
            <v>436462</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355570</v>
          </cell>
          <cell r="BM491">
            <v>80892</v>
          </cell>
          <cell r="BN491">
            <v>0</v>
          </cell>
          <cell r="BO491">
            <v>436462</v>
          </cell>
          <cell r="BP491">
            <v>711140</v>
          </cell>
          <cell r="BQ491">
            <v>168007</v>
          </cell>
          <cell r="BR491">
            <v>0</v>
          </cell>
          <cell r="BS491">
            <v>879147</v>
          </cell>
        </row>
        <row r="492">
          <cell r="B492" t="str">
            <v>78009</v>
          </cell>
          <cell r="C492" t="str">
            <v>REP. INDONESIA</v>
          </cell>
          <cell r="D492" t="str">
            <v>O.E.C.F, TOKYO</v>
          </cell>
          <cell r="E492" t="str">
            <v>3</v>
          </cell>
          <cell r="F492" t="str">
            <v>JAPAN</v>
          </cell>
          <cell r="G492" t="str">
            <v>JPY</v>
          </cell>
          <cell r="H492">
            <v>0</v>
          </cell>
          <cell r="I492">
            <v>0</v>
          </cell>
          <cell r="J492">
            <v>0</v>
          </cell>
          <cell r="K492">
            <v>0</v>
          </cell>
          <cell r="L492">
            <v>362574</v>
          </cell>
          <cell r="M492">
            <v>93216</v>
          </cell>
          <cell r="N492">
            <v>0</v>
          </cell>
          <cell r="O492">
            <v>455790</v>
          </cell>
          <cell r="P492">
            <v>0</v>
          </cell>
          <cell r="Q492">
            <v>0</v>
          </cell>
          <cell r="R492">
            <v>0</v>
          </cell>
          <cell r="S492">
            <v>0</v>
          </cell>
          <cell r="T492">
            <v>362574</v>
          </cell>
          <cell r="U492">
            <v>93216</v>
          </cell>
          <cell r="V492">
            <v>0</v>
          </cell>
          <cell r="W492">
            <v>455790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362574</v>
          </cell>
          <cell r="AS492">
            <v>86779</v>
          </cell>
          <cell r="AT492">
            <v>0</v>
          </cell>
          <cell r="AU492">
            <v>449353</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362574</v>
          </cell>
          <cell r="BM492">
            <v>86779</v>
          </cell>
          <cell r="BN492">
            <v>0</v>
          </cell>
          <cell r="BO492">
            <v>449353</v>
          </cell>
          <cell r="BP492">
            <v>725148</v>
          </cell>
          <cell r="BQ492">
            <v>179995</v>
          </cell>
          <cell r="BR492">
            <v>0</v>
          </cell>
          <cell r="BS492">
            <v>905143</v>
          </cell>
        </row>
        <row r="493">
          <cell r="B493" t="str">
            <v>79905</v>
          </cell>
          <cell r="C493" t="str">
            <v>REP. INDONESIA</v>
          </cell>
          <cell r="D493" t="str">
            <v>O.E.C.F, TOKYO</v>
          </cell>
          <cell r="E493" t="str">
            <v>3</v>
          </cell>
          <cell r="F493" t="str">
            <v>JAPAN</v>
          </cell>
          <cell r="G493" t="str">
            <v>JPY</v>
          </cell>
          <cell r="H493">
            <v>0</v>
          </cell>
          <cell r="I493">
            <v>0</v>
          </cell>
          <cell r="J493">
            <v>0</v>
          </cell>
          <cell r="K493">
            <v>0</v>
          </cell>
          <cell r="L493">
            <v>347067</v>
          </cell>
          <cell r="M493">
            <v>110225</v>
          </cell>
          <cell r="N493">
            <v>0</v>
          </cell>
          <cell r="O493">
            <v>457292</v>
          </cell>
          <cell r="P493">
            <v>0</v>
          </cell>
          <cell r="Q493">
            <v>0</v>
          </cell>
          <cell r="R493">
            <v>0</v>
          </cell>
          <cell r="S493">
            <v>0</v>
          </cell>
          <cell r="T493">
            <v>347067</v>
          </cell>
          <cell r="U493">
            <v>110225</v>
          </cell>
          <cell r="V493">
            <v>0</v>
          </cell>
          <cell r="W493">
            <v>457292</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347067</v>
          </cell>
          <cell r="AS493">
            <v>102970</v>
          </cell>
          <cell r="AT493">
            <v>0</v>
          </cell>
          <cell r="AU493">
            <v>450037</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347067</v>
          </cell>
          <cell r="BM493">
            <v>102970</v>
          </cell>
          <cell r="BN493">
            <v>0</v>
          </cell>
          <cell r="BO493">
            <v>450037</v>
          </cell>
          <cell r="BP493">
            <v>694134</v>
          </cell>
          <cell r="BQ493">
            <v>213195</v>
          </cell>
          <cell r="BR493">
            <v>0</v>
          </cell>
          <cell r="BS493">
            <v>907329</v>
          </cell>
        </row>
        <row r="494">
          <cell r="B494" t="str">
            <v>85300</v>
          </cell>
          <cell r="C494" t="str">
            <v>REP. INDONESIA</v>
          </cell>
          <cell r="D494" t="str">
            <v>O.E.C.F, TOKYO</v>
          </cell>
          <cell r="E494" t="str">
            <v>3</v>
          </cell>
          <cell r="F494" t="str">
            <v>JAPAN</v>
          </cell>
          <cell r="G494" t="str">
            <v>JPY</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295945</v>
          </cell>
          <cell r="Y494">
            <v>164699</v>
          </cell>
          <cell r="Z494">
            <v>0</v>
          </cell>
          <cell r="AA494">
            <v>460644</v>
          </cell>
          <cell r="AB494">
            <v>0</v>
          </cell>
          <cell r="AC494">
            <v>0</v>
          </cell>
          <cell r="AD494">
            <v>0</v>
          </cell>
          <cell r="AE494">
            <v>0</v>
          </cell>
          <cell r="AF494">
            <v>0</v>
          </cell>
          <cell r="AG494">
            <v>0</v>
          </cell>
          <cell r="AH494">
            <v>0</v>
          </cell>
          <cell r="AI494">
            <v>0</v>
          </cell>
          <cell r="AJ494">
            <v>295945</v>
          </cell>
          <cell r="AK494">
            <v>164699</v>
          </cell>
          <cell r="AL494">
            <v>0</v>
          </cell>
          <cell r="AM494">
            <v>460644</v>
          </cell>
          <cell r="AN494">
            <v>0</v>
          </cell>
          <cell r="AO494">
            <v>0</v>
          </cell>
          <cell r="AP494">
            <v>0</v>
          </cell>
          <cell r="AQ494">
            <v>0</v>
          </cell>
          <cell r="AR494">
            <v>0</v>
          </cell>
          <cell r="AS494">
            <v>0</v>
          </cell>
          <cell r="AT494">
            <v>0</v>
          </cell>
          <cell r="AU494">
            <v>0</v>
          </cell>
          <cell r="AV494">
            <v>0</v>
          </cell>
          <cell r="AW494">
            <v>0</v>
          </cell>
          <cell r="AX494">
            <v>0</v>
          </cell>
          <cell r="AY494">
            <v>0</v>
          </cell>
          <cell r="AZ494">
            <v>295945</v>
          </cell>
          <cell r="BA494">
            <v>160248</v>
          </cell>
          <cell r="BB494">
            <v>0</v>
          </cell>
          <cell r="BC494">
            <v>456193</v>
          </cell>
          <cell r="BD494">
            <v>0</v>
          </cell>
          <cell r="BE494">
            <v>0</v>
          </cell>
          <cell r="BF494">
            <v>0</v>
          </cell>
          <cell r="BG494">
            <v>0</v>
          </cell>
          <cell r="BH494">
            <v>0</v>
          </cell>
          <cell r="BI494">
            <v>0</v>
          </cell>
          <cell r="BJ494">
            <v>0</v>
          </cell>
          <cell r="BK494">
            <v>0</v>
          </cell>
          <cell r="BL494">
            <v>295945</v>
          </cell>
          <cell r="BM494">
            <v>160248</v>
          </cell>
          <cell r="BN494">
            <v>0</v>
          </cell>
          <cell r="BO494">
            <v>456193</v>
          </cell>
          <cell r="BP494">
            <v>591890</v>
          </cell>
          <cell r="BQ494">
            <v>324947</v>
          </cell>
          <cell r="BR494">
            <v>0</v>
          </cell>
          <cell r="BS494">
            <v>916837</v>
          </cell>
        </row>
        <row r="495">
          <cell r="B495" t="str">
            <v>85400</v>
          </cell>
          <cell r="C495" t="str">
            <v>REP. INDONESIA</v>
          </cell>
          <cell r="D495" t="str">
            <v>O.E.C.F, TOKYO</v>
          </cell>
          <cell r="E495" t="str">
            <v>3</v>
          </cell>
          <cell r="F495" t="str">
            <v>JAPAN</v>
          </cell>
          <cell r="G495" t="str">
            <v>JPY</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300945</v>
          </cell>
          <cell r="Y495">
            <v>167482</v>
          </cell>
          <cell r="Z495">
            <v>0</v>
          </cell>
          <cell r="AA495">
            <v>468427</v>
          </cell>
          <cell r="AB495">
            <v>0</v>
          </cell>
          <cell r="AC495">
            <v>0</v>
          </cell>
          <cell r="AD495">
            <v>0</v>
          </cell>
          <cell r="AE495">
            <v>0</v>
          </cell>
          <cell r="AF495">
            <v>0</v>
          </cell>
          <cell r="AG495">
            <v>0</v>
          </cell>
          <cell r="AH495">
            <v>0</v>
          </cell>
          <cell r="AI495">
            <v>0</v>
          </cell>
          <cell r="AJ495">
            <v>300945</v>
          </cell>
          <cell r="AK495">
            <v>167482</v>
          </cell>
          <cell r="AL495">
            <v>0</v>
          </cell>
          <cell r="AM495">
            <v>468427</v>
          </cell>
          <cell r="AN495">
            <v>0</v>
          </cell>
          <cell r="AO495">
            <v>0</v>
          </cell>
          <cell r="AP495">
            <v>0</v>
          </cell>
          <cell r="AQ495">
            <v>0</v>
          </cell>
          <cell r="AR495">
            <v>0</v>
          </cell>
          <cell r="AS495">
            <v>0</v>
          </cell>
          <cell r="AT495">
            <v>0</v>
          </cell>
          <cell r="AU495">
            <v>0</v>
          </cell>
          <cell r="AV495">
            <v>0</v>
          </cell>
          <cell r="AW495">
            <v>0</v>
          </cell>
          <cell r="AX495">
            <v>0</v>
          </cell>
          <cell r="AY495">
            <v>0</v>
          </cell>
          <cell r="AZ495">
            <v>300945</v>
          </cell>
          <cell r="BA495">
            <v>162956</v>
          </cell>
          <cell r="BB495">
            <v>0</v>
          </cell>
          <cell r="BC495">
            <v>463901</v>
          </cell>
          <cell r="BD495">
            <v>0</v>
          </cell>
          <cell r="BE495">
            <v>0</v>
          </cell>
          <cell r="BF495">
            <v>0</v>
          </cell>
          <cell r="BG495">
            <v>0</v>
          </cell>
          <cell r="BH495">
            <v>0</v>
          </cell>
          <cell r="BI495">
            <v>0</v>
          </cell>
          <cell r="BJ495">
            <v>0</v>
          </cell>
          <cell r="BK495">
            <v>0</v>
          </cell>
          <cell r="BL495">
            <v>300945</v>
          </cell>
          <cell r="BM495">
            <v>162956</v>
          </cell>
          <cell r="BN495">
            <v>0</v>
          </cell>
          <cell r="BO495">
            <v>463901</v>
          </cell>
          <cell r="BP495">
            <v>601890</v>
          </cell>
          <cell r="BQ495">
            <v>330438</v>
          </cell>
          <cell r="BR495">
            <v>0</v>
          </cell>
          <cell r="BS495">
            <v>932328</v>
          </cell>
        </row>
        <row r="496">
          <cell r="B496" t="str">
            <v>76830</v>
          </cell>
          <cell r="C496" t="str">
            <v>REP. INDONESIA</v>
          </cell>
          <cell r="D496" t="str">
            <v>O.E.C.F, TOKYO</v>
          </cell>
          <cell r="E496" t="str">
            <v>3</v>
          </cell>
          <cell r="F496" t="str">
            <v>JAPAN</v>
          </cell>
          <cell r="G496" t="str">
            <v>JPY</v>
          </cell>
          <cell r="H496">
            <v>0</v>
          </cell>
          <cell r="I496">
            <v>0</v>
          </cell>
          <cell r="J496">
            <v>0</v>
          </cell>
          <cell r="K496">
            <v>0</v>
          </cell>
          <cell r="L496">
            <v>455790</v>
          </cell>
          <cell r="M496">
            <v>27572</v>
          </cell>
          <cell r="N496">
            <v>0</v>
          </cell>
          <cell r="O496">
            <v>483362</v>
          </cell>
          <cell r="P496">
            <v>0</v>
          </cell>
          <cell r="Q496">
            <v>0</v>
          </cell>
          <cell r="R496">
            <v>0</v>
          </cell>
          <cell r="S496">
            <v>0</v>
          </cell>
          <cell r="T496">
            <v>455790</v>
          </cell>
          <cell r="U496">
            <v>27572</v>
          </cell>
          <cell r="V496">
            <v>0</v>
          </cell>
          <cell r="W496">
            <v>483362</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455790</v>
          </cell>
          <cell r="AS496">
            <v>20454</v>
          </cell>
          <cell r="AT496">
            <v>0</v>
          </cell>
          <cell r="AU496">
            <v>476244</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455790</v>
          </cell>
          <cell r="BM496">
            <v>20454</v>
          </cell>
          <cell r="BN496">
            <v>0</v>
          </cell>
          <cell r="BO496">
            <v>476244</v>
          </cell>
          <cell r="BP496">
            <v>911580</v>
          </cell>
          <cell r="BQ496">
            <v>48026</v>
          </cell>
          <cell r="BR496">
            <v>0</v>
          </cell>
          <cell r="BS496">
            <v>959606</v>
          </cell>
        </row>
        <row r="497">
          <cell r="B497" t="str">
            <v>78215</v>
          </cell>
          <cell r="C497" t="str">
            <v>REP. INDONESIA</v>
          </cell>
          <cell r="D497" t="str">
            <v>O.E.C.F, TOKYO</v>
          </cell>
          <cell r="E497" t="str">
            <v>3</v>
          </cell>
          <cell r="F497" t="str">
            <v>JAPAN</v>
          </cell>
          <cell r="G497" t="str">
            <v>JPY</v>
          </cell>
          <cell r="H497">
            <v>0</v>
          </cell>
          <cell r="I497">
            <v>0</v>
          </cell>
          <cell r="J497">
            <v>0</v>
          </cell>
          <cell r="K497">
            <v>0</v>
          </cell>
          <cell r="L497">
            <v>378371</v>
          </cell>
          <cell r="M497">
            <v>104907</v>
          </cell>
          <cell r="N497">
            <v>0</v>
          </cell>
          <cell r="O497">
            <v>483278</v>
          </cell>
          <cell r="P497">
            <v>0</v>
          </cell>
          <cell r="Q497">
            <v>0</v>
          </cell>
          <cell r="R497">
            <v>0</v>
          </cell>
          <cell r="S497">
            <v>0</v>
          </cell>
          <cell r="T497">
            <v>378371</v>
          </cell>
          <cell r="U497">
            <v>104907</v>
          </cell>
          <cell r="V497">
            <v>0</v>
          </cell>
          <cell r="W497">
            <v>483278</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378371</v>
          </cell>
          <cell r="AS497">
            <v>99050</v>
          </cell>
          <cell r="AT497">
            <v>0</v>
          </cell>
          <cell r="AU497">
            <v>477421</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378371</v>
          </cell>
          <cell r="BM497">
            <v>99050</v>
          </cell>
          <cell r="BN497">
            <v>0</v>
          </cell>
          <cell r="BO497">
            <v>477421</v>
          </cell>
          <cell r="BP497">
            <v>756742</v>
          </cell>
          <cell r="BQ497">
            <v>203957</v>
          </cell>
          <cell r="BR497">
            <v>0</v>
          </cell>
          <cell r="BS497">
            <v>960699</v>
          </cell>
        </row>
        <row r="498">
          <cell r="B498" t="str">
            <v>80300</v>
          </cell>
          <cell r="C498" t="str">
            <v>REP. INDONESIA</v>
          </cell>
          <cell r="D498" t="str">
            <v>O.E.C.F, TOKYO</v>
          </cell>
          <cell r="E498" t="str">
            <v>3</v>
          </cell>
          <cell r="F498" t="str">
            <v>JAPAN</v>
          </cell>
          <cell r="G498" t="str">
            <v>JPY</v>
          </cell>
          <cell r="H498">
            <v>0</v>
          </cell>
          <cell r="I498">
            <v>0</v>
          </cell>
          <cell r="J498">
            <v>0</v>
          </cell>
          <cell r="K498">
            <v>0</v>
          </cell>
          <cell r="L498">
            <v>318640</v>
          </cell>
          <cell r="M498">
            <v>168661</v>
          </cell>
          <cell r="N498">
            <v>0</v>
          </cell>
          <cell r="O498">
            <v>487301</v>
          </cell>
          <cell r="P498">
            <v>0</v>
          </cell>
          <cell r="Q498">
            <v>0</v>
          </cell>
          <cell r="R498">
            <v>0</v>
          </cell>
          <cell r="S498">
            <v>0</v>
          </cell>
          <cell r="T498">
            <v>318640</v>
          </cell>
          <cell r="U498">
            <v>168661</v>
          </cell>
          <cell r="V498">
            <v>0</v>
          </cell>
          <cell r="W498">
            <v>487301</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318640</v>
          </cell>
          <cell r="AS498">
            <v>161267</v>
          </cell>
          <cell r="AT498">
            <v>0</v>
          </cell>
          <cell r="AU498">
            <v>479907</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318640</v>
          </cell>
          <cell r="BM498">
            <v>161267</v>
          </cell>
          <cell r="BN498">
            <v>0</v>
          </cell>
          <cell r="BO498">
            <v>479907</v>
          </cell>
          <cell r="BP498">
            <v>637280</v>
          </cell>
          <cell r="BQ498">
            <v>329928</v>
          </cell>
          <cell r="BR498">
            <v>0</v>
          </cell>
          <cell r="BS498">
            <v>967208</v>
          </cell>
        </row>
        <row r="499">
          <cell r="B499" t="str">
            <v>78213</v>
          </cell>
          <cell r="C499" t="str">
            <v>REP. INDONESIA</v>
          </cell>
          <cell r="D499" t="str">
            <v>O.E.C.F, TOKYO</v>
          </cell>
          <cell r="E499" t="str">
            <v>3</v>
          </cell>
          <cell r="F499" t="str">
            <v>JAPAN</v>
          </cell>
          <cell r="G499" t="str">
            <v>JPY</v>
          </cell>
          <cell r="H499">
            <v>0</v>
          </cell>
          <cell r="I499">
            <v>0</v>
          </cell>
          <cell r="J499">
            <v>0</v>
          </cell>
          <cell r="K499">
            <v>0</v>
          </cell>
          <cell r="L499">
            <v>382704</v>
          </cell>
          <cell r="M499">
            <v>106109</v>
          </cell>
          <cell r="N499">
            <v>0</v>
          </cell>
          <cell r="O499">
            <v>488813</v>
          </cell>
          <cell r="P499">
            <v>0</v>
          </cell>
          <cell r="Q499">
            <v>0</v>
          </cell>
          <cell r="R499">
            <v>0</v>
          </cell>
          <cell r="S499">
            <v>0</v>
          </cell>
          <cell r="T499">
            <v>382704</v>
          </cell>
          <cell r="U499">
            <v>106109</v>
          </cell>
          <cell r="V499">
            <v>0</v>
          </cell>
          <cell r="W499">
            <v>488813</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382704</v>
          </cell>
          <cell r="AS499">
            <v>100185</v>
          </cell>
          <cell r="AT499">
            <v>0</v>
          </cell>
          <cell r="AU499">
            <v>482889</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382704</v>
          </cell>
          <cell r="BM499">
            <v>100185</v>
          </cell>
          <cell r="BN499">
            <v>0</v>
          </cell>
          <cell r="BO499">
            <v>482889</v>
          </cell>
          <cell r="BP499">
            <v>765408</v>
          </cell>
          <cell r="BQ499">
            <v>206294</v>
          </cell>
          <cell r="BR499">
            <v>0</v>
          </cell>
          <cell r="BS499">
            <v>971702</v>
          </cell>
        </row>
        <row r="500">
          <cell r="B500" t="str">
            <v>78250</v>
          </cell>
          <cell r="C500" t="str">
            <v>REP. INDONESIA</v>
          </cell>
          <cell r="D500" t="str">
            <v>O.E.C.F, TOKYO</v>
          </cell>
          <cell r="E500" t="str">
            <v>3</v>
          </cell>
          <cell r="F500" t="str">
            <v>JAPAN</v>
          </cell>
          <cell r="G500" t="str">
            <v>JPY</v>
          </cell>
          <cell r="H500">
            <v>0</v>
          </cell>
          <cell r="I500">
            <v>0</v>
          </cell>
          <cell r="J500">
            <v>0</v>
          </cell>
          <cell r="K500">
            <v>0</v>
          </cell>
          <cell r="L500">
            <v>343949</v>
          </cell>
          <cell r="M500">
            <v>145646</v>
          </cell>
          <cell r="N500">
            <v>0</v>
          </cell>
          <cell r="O500">
            <v>489595</v>
          </cell>
          <cell r="P500">
            <v>0</v>
          </cell>
          <cell r="Q500">
            <v>0</v>
          </cell>
          <cell r="R500">
            <v>0</v>
          </cell>
          <cell r="S500">
            <v>0</v>
          </cell>
          <cell r="T500">
            <v>343949</v>
          </cell>
          <cell r="U500">
            <v>145646</v>
          </cell>
          <cell r="V500">
            <v>0</v>
          </cell>
          <cell r="W500">
            <v>489595</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343949</v>
          </cell>
          <cell r="AS500">
            <v>138918</v>
          </cell>
          <cell r="AT500">
            <v>0</v>
          </cell>
          <cell r="AU500">
            <v>482867</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343949</v>
          </cell>
          <cell r="BM500">
            <v>138918</v>
          </cell>
          <cell r="BN500">
            <v>0</v>
          </cell>
          <cell r="BO500">
            <v>482867</v>
          </cell>
          <cell r="BP500">
            <v>687898</v>
          </cell>
          <cell r="BQ500">
            <v>284564</v>
          </cell>
          <cell r="BR500">
            <v>0</v>
          </cell>
          <cell r="BS500">
            <v>972462</v>
          </cell>
        </row>
        <row r="501">
          <cell r="B501" t="str">
            <v>86503</v>
          </cell>
          <cell r="C501" t="str">
            <v>REP. INDONESIA</v>
          </cell>
          <cell r="D501" t="str">
            <v>O.E.C.F, TOKYO</v>
          </cell>
          <cell r="E501" t="str">
            <v>3</v>
          </cell>
          <cell r="F501" t="str">
            <v>JAPAN</v>
          </cell>
          <cell r="G501" t="str">
            <v>JPY</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330328</v>
          </cell>
          <cell r="AG501">
            <v>164393</v>
          </cell>
          <cell r="AH501">
            <v>0</v>
          </cell>
          <cell r="AI501">
            <v>494721</v>
          </cell>
          <cell r="AJ501">
            <v>330328</v>
          </cell>
          <cell r="AK501">
            <v>164393</v>
          </cell>
          <cell r="AL501">
            <v>0</v>
          </cell>
          <cell r="AM501">
            <v>494721</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330328</v>
          </cell>
          <cell r="BI501">
            <v>160253</v>
          </cell>
          <cell r="BJ501">
            <v>0</v>
          </cell>
          <cell r="BK501">
            <v>490581</v>
          </cell>
          <cell r="BL501">
            <v>330328</v>
          </cell>
          <cell r="BM501">
            <v>160253</v>
          </cell>
          <cell r="BN501">
            <v>0</v>
          </cell>
          <cell r="BO501">
            <v>490581</v>
          </cell>
          <cell r="BP501">
            <v>660656</v>
          </cell>
          <cell r="BQ501">
            <v>324646</v>
          </cell>
          <cell r="BR501">
            <v>0</v>
          </cell>
          <cell r="BS501">
            <v>985302</v>
          </cell>
        </row>
        <row r="502">
          <cell r="B502" t="str">
            <v>86640</v>
          </cell>
          <cell r="C502" t="str">
            <v>REP. INDONESIA</v>
          </cell>
          <cell r="D502" t="str">
            <v>O.E.C.F, TOKYO</v>
          </cell>
          <cell r="E502" t="str">
            <v>3</v>
          </cell>
          <cell r="F502" t="str">
            <v>JAPAN</v>
          </cell>
          <cell r="G502" t="str">
            <v>JPY</v>
          </cell>
          <cell r="H502">
            <v>0</v>
          </cell>
          <cell r="I502">
            <v>502213</v>
          </cell>
          <cell r="J502">
            <v>0</v>
          </cell>
          <cell r="K502">
            <v>502213</v>
          </cell>
          <cell r="L502">
            <v>0</v>
          </cell>
          <cell r="M502">
            <v>0</v>
          </cell>
          <cell r="N502">
            <v>0</v>
          </cell>
          <cell r="O502">
            <v>0</v>
          </cell>
          <cell r="P502">
            <v>0</v>
          </cell>
          <cell r="Q502">
            <v>0</v>
          </cell>
          <cell r="R502">
            <v>0</v>
          </cell>
          <cell r="S502">
            <v>0</v>
          </cell>
          <cell r="T502">
            <v>0</v>
          </cell>
          <cell r="U502">
            <v>502213</v>
          </cell>
          <cell r="V502">
            <v>0</v>
          </cell>
          <cell r="W502">
            <v>502213</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496754</v>
          </cell>
          <cell r="AP502">
            <v>0</v>
          </cell>
          <cell r="AQ502">
            <v>496754</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v>496754</v>
          </cell>
          <cell r="BN502">
            <v>0</v>
          </cell>
          <cell r="BO502">
            <v>496754</v>
          </cell>
          <cell r="BP502">
            <v>0</v>
          </cell>
          <cell r="BQ502">
            <v>998967</v>
          </cell>
          <cell r="BR502">
            <v>0</v>
          </cell>
          <cell r="BS502">
            <v>998967</v>
          </cell>
        </row>
        <row r="503">
          <cell r="B503" t="str">
            <v>84900</v>
          </cell>
          <cell r="C503" t="str">
            <v>REP. INDONESIA</v>
          </cell>
          <cell r="D503" t="str">
            <v>O.E.C.F, TOKYO</v>
          </cell>
          <cell r="E503" t="str">
            <v>3</v>
          </cell>
          <cell r="F503" t="str">
            <v>JAPAN</v>
          </cell>
          <cell r="G503" t="str">
            <v>JPY</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cell r="W503">
            <v>0</v>
          </cell>
          <cell r="X503">
            <v>327426</v>
          </cell>
          <cell r="Y503">
            <v>182220</v>
          </cell>
          <cell r="Z503">
            <v>0</v>
          </cell>
          <cell r="AA503">
            <v>509646</v>
          </cell>
          <cell r="AB503">
            <v>0</v>
          </cell>
          <cell r="AC503">
            <v>0</v>
          </cell>
          <cell r="AD503">
            <v>0</v>
          </cell>
          <cell r="AE503">
            <v>0</v>
          </cell>
          <cell r="AF503">
            <v>0</v>
          </cell>
          <cell r="AG503">
            <v>0</v>
          </cell>
          <cell r="AH503">
            <v>0</v>
          </cell>
          <cell r="AI503">
            <v>0</v>
          </cell>
          <cell r="AJ503">
            <v>327426</v>
          </cell>
          <cell r="AK503">
            <v>182220</v>
          </cell>
          <cell r="AL503">
            <v>0</v>
          </cell>
          <cell r="AM503">
            <v>509646</v>
          </cell>
          <cell r="AN503">
            <v>0</v>
          </cell>
          <cell r="AO503">
            <v>0</v>
          </cell>
          <cell r="AP503">
            <v>0</v>
          </cell>
          <cell r="AQ503">
            <v>0</v>
          </cell>
          <cell r="AR503">
            <v>0</v>
          </cell>
          <cell r="AS503">
            <v>0</v>
          </cell>
          <cell r="AT503">
            <v>0</v>
          </cell>
          <cell r="AU503">
            <v>0</v>
          </cell>
          <cell r="AV503">
            <v>0</v>
          </cell>
          <cell r="AW503">
            <v>0</v>
          </cell>
          <cell r="AX503">
            <v>0</v>
          </cell>
          <cell r="AY503">
            <v>0</v>
          </cell>
          <cell r="AZ503">
            <v>327426</v>
          </cell>
          <cell r="BA503">
            <v>177295</v>
          </cell>
          <cell r="BB503">
            <v>0</v>
          </cell>
          <cell r="BC503">
            <v>504721</v>
          </cell>
          <cell r="BD503">
            <v>0</v>
          </cell>
          <cell r="BE503">
            <v>0</v>
          </cell>
          <cell r="BF503">
            <v>0</v>
          </cell>
          <cell r="BG503">
            <v>0</v>
          </cell>
          <cell r="BH503">
            <v>0</v>
          </cell>
          <cell r="BI503">
            <v>0</v>
          </cell>
          <cell r="BJ503">
            <v>0</v>
          </cell>
          <cell r="BK503">
            <v>0</v>
          </cell>
          <cell r="BL503">
            <v>327426</v>
          </cell>
          <cell r="BM503">
            <v>177295</v>
          </cell>
          <cell r="BN503">
            <v>0</v>
          </cell>
          <cell r="BO503">
            <v>504721</v>
          </cell>
          <cell r="BP503">
            <v>654852</v>
          </cell>
          <cell r="BQ503">
            <v>359515</v>
          </cell>
          <cell r="BR503">
            <v>0</v>
          </cell>
          <cell r="BS503">
            <v>1014367</v>
          </cell>
        </row>
        <row r="504">
          <cell r="B504" t="str">
            <v>78210</v>
          </cell>
          <cell r="C504" t="str">
            <v>REP. INDONESIA</v>
          </cell>
          <cell r="D504" t="str">
            <v>O.E.C.F, TOKYO</v>
          </cell>
          <cell r="E504" t="str">
            <v>3</v>
          </cell>
          <cell r="F504" t="str">
            <v>JAPAN</v>
          </cell>
          <cell r="G504" t="str">
            <v>JPY</v>
          </cell>
          <cell r="H504">
            <v>0</v>
          </cell>
          <cell r="I504">
            <v>0</v>
          </cell>
          <cell r="J504">
            <v>0</v>
          </cell>
          <cell r="K504">
            <v>0</v>
          </cell>
          <cell r="L504">
            <v>405065</v>
          </cell>
          <cell r="M504">
            <v>107204</v>
          </cell>
          <cell r="N504">
            <v>0</v>
          </cell>
          <cell r="O504">
            <v>512269</v>
          </cell>
          <cell r="P504">
            <v>0</v>
          </cell>
          <cell r="Q504">
            <v>0</v>
          </cell>
          <cell r="R504">
            <v>0</v>
          </cell>
          <cell r="S504">
            <v>0</v>
          </cell>
          <cell r="T504">
            <v>405065</v>
          </cell>
          <cell r="U504">
            <v>107204</v>
          </cell>
          <cell r="V504">
            <v>0</v>
          </cell>
          <cell r="W504">
            <v>512269</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405065</v>
          </cell>
          <cell r="AS504">
            <v>100989</v>
          </cell>
          <cell r="AT504">
            <v>0</v>
          </cell>
          <cell r="AU504">
            <v>506054</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405065</v>
          </cell>
          <cell r="BM504">
            <v>100989</v>
          </cell>
          <cell r="BN504">
            <v>0</v>
          </cell>
          <cell r="BO504">
            <v>506054</v>
          </cell>
          <cell r="BP504">
            <v>810130</v>
          </cell>
          <cell r="BQ504">
            <v>208193</v>
          </cell>
          <cell r="BR504">
            <v>0</v>
          </cell>
          <cell r="BS504">
            <v>1018323</v>
          </cell>
        </row>
        <row r="505">
          <cell r="B505" t="str">
            <v>81600</v>
          </cell>
          <cell r="C505" t="str">
            <v>REP. INDONESIA</v>
          </cell>
          <cell r="D505" t="str">
            <v>O.E.C.F, TOKYO</v>
          </cell>
          <cell r="E505" t="str">
            <v>3</v>
          </cell>
          <cell r="F505" t="str">
            <v>JAPAN</v>
          </cell>
          <cell r="G505" t="str">
            <v>JPY</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332754</v>
          </cell>
          <cell r="AG505">
            <v>186853</v>
          </cell>
          <cell r="AH505">
            <v>0</v>
          </cell>
          <cell r="AI505">
            <v>519607</v>
          </cell>
          <cell r="AJ505">
            <v>332754</v>
          </cell>
          <cell r="AK505">
            <v>186853</v>
          </cell>
          <cell r="AL505">
            <v>0</v>
          </cell>
          <cell r="AM505">
            <v>519607</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332754</v>
          </cell>
          <cell r="BI505">
            <v>181014</v>
          </cell>
          <cell r="BJ505">
            <v>0</v>
          </cell>
          <cell r="BK505">
            <v>513768</v>
          </cell>
          <cell r="BL505">
            <v>332754</v>
          </cell>
          <cell r="BM505">
            <v>181014</v>
          </cell>
          <cell r="BN505">
            <v>0</v>
          </cell>
          <cell r="BO505">
            <v>513768</v>
          </cell>
          <cell r="BP505">
            <v>665508</v>
          </cell>
          <cell r="BQ505">
            <v>367867</v>
          </cell>
          <cell r="BR505">
            <v>0</v>
          </cell>
          <cell r="BS505">
            <v>1033375</v>
          </cell>
        </row>
        <row r="506">
          <cell r="B506" t="str">
            <v>78230</v>
          </cell>
          <cell r="C506" t="str">
            <v>REP. INDONESIA</v>
          </cell>
          <cell r="D506" t="str">
            <v>O.E.C.F, TOKYO</v>
          </cell>
          <cell r="E506" t="str">
            <v>3</v>
          </cell>
          <cell r="F506" t="str">
            <v>JAPAN</v>
          </cell>
          <cell r="G506" t="str">
            <v>JPY</v>
          </cell>
          <cell r="H506">
            <v>0</v>
          </cell>
          <cell r="I506">
            <v>0</v>
          </cell>
          <cell r="J506">
            <v>0</v>
          </cell>
          <cell r="K506">
            <v>0</v>
          </cell>
          <cell r="L506">
            <v>406941</v>
          </cell>
          <cell r="M506">
            <v>123086</v>
          </cell>
          <cell r="N506">
            <v>0</v>
          </cell>
          <cell r="O506">
            <v>530027</v>
          </cell>
          <cell r="P506">
            <v>0</v>
          </cell>
          <cell r="Q506">
            <v>0</v>
          </cell>
          <cell r="R506">
            <v>0</v>
          </cell>
          <cell r="S506">
            <v>0</v>
          </cell>
          <cell r="T506">
            <v>406941</v>
          </cell>
          <cell r="U506">
            <v>123086</v>
          </cell>
          <cell r="V506">
            <v>0</v>
          </cell>
          <cell r="W506">
            <v>530027</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406941</v>
          </cell>
          <cell r="AS506">
            <v>116675</v>
          </cell>
          <cell r="AT506">
            <v>0</v>
          </cell>
          <cell r="AU506">
            <v>523616</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406941</v>
          </cell>
          <cell r="BM506">
            <v>116675</v>
          </cell>
          <cell r="BN506">
            <v>0</v>
          </cell>
          <cell r="BO506">
            <v>523616</v>
          </cell>
          <cell r="BP506">
            <v>813882</v>
          </cell>
          <cell r="BQ506">
            <v>239761</v>
          </cell>
          <cell r="BR506">
            <v>0</v>
          </cell>
          <cell r="BS506">
            <v>1053643</v>
          </cell>
        </row>
        <row r="507">
          <cell r="B507" t="str">
            <v>78234</v>
          </cell>
          <cell r="C507" t="str">
            <v>REP. INDONESIA</v>
          </cell>
          <cell r="D507" t="str">
            <v>O.E.C.F, TOKYO</v>
          </cell>
          <cell r="E507" t="str">
            <v>3</v>
          </cell>
          <cell r="F507" t="str">
            <v>JAPAN</v>
          </cell>
          <cell r="G507" t="str">
            <v>JPY</v>
          </cell>
          <cell r="H507">
            <v>0</v>
          </cell>
          <cell r="I507">
            <v>0</v>
          </cell>
          <cell r="J507">
            <v>0</v>
          </cell>
          <cell r="K507">
            <v>0</v>
          </cell>
          <cell r="L507">
            <v>386291</v>
          </cell>
          <cell r="M507">
            <v>146050</v>
          </cell>
          <cell r="N507">
            <v>0</v>
          </cell>
          <cell r="O507">
            <v>532341</v>
          </cell>
          <cell r="P507">
            <v>0</v>
          </cell>
          <cell r="Q507">
            <v>0</v>
          </cell>
          <cell r="R507">
            <v>0</v>
          </cell>
          <cell r="S507">
            <v>0</v>
          </cell>
          <cell r="T507">
            <v>386291</v>
          </cell>
          <cell r="U507">
            <v>146050</v>
          </cell>
          <cell r="V507">
            <v>0</v>
          </cell>
          <cell r="W507">
            <v>532341</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386291</v>
          </cell>
          <cell r="AS507">
            <v>138684</v>
          </cell>
          <cell r="AT507">
            <v>0</v>
          </cell>
          <cell r="AU507">
            <v>524975</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386291</v>
          </cell>
          <cell r="BM507">
            <v>138684</v>
          </cell>
          <cell r="BN507">
            <v>0</v>
          </cell>
          <cell r="BO507">
            <v>524975</v>
          </cell>
          <cell r="BP507">
            <v>772582</v>
          </cell>
          <cell r="BQ507">
            <v>284734</v>
          </cell>
          <cell r="BR507">
            <v>0</v>
          </cell>
          <cell r="BS507">
            <v>1057316</v>
          </cell>
        </row>
        <row r="508">
          <cell r="B508" t="str">
            <v>85100</v>
          </cell>
          <cell r="C508" t="str">
            <v>REP. INDONESIA</v>
          </cell>
          <cell r="D508" t="str">
            <v>O.E.C.F, TOKYO</v>
          </cell>
          <cell r="E508" t="str">
            <v>3</v>
          </cell>
          <cell r="F508" t="str">
            <v>JAPAN</v>
          </cell>
          <cell r="G508" t="str">
            <v>JPY</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342684</v>
          </cell>
          <cell r="Y508">
            <v>190711</v>
          </cell>
          <cell r="Z508">
            <v>0</v>
          </cell>
          <cell r="AA508">
            <v>533395</v>
          </cell>
          <cell r="AB508">
            <v>0</v>
          </cell>
          <cell r="AC508">
            <v>0</v>
          </cell>
          <cell r="AD508">
            <v>0</v>
          </cell>
          <cell r="AE508">
            <v>0</v>
          </cell>
          <cell r="AF508">
            <v>0</v>
          </cell>
          <cell r="AG508">
            <v>0</v>
          </cell>
          <cell r="AH508">
            <v>0</v>
          </cell>
          <cell r="AI508">
            <v>0</v>
          </cell>
          <cell r="AJ508">
            <v>342684</v>
          </cell>
          <cell r="AK508">
            <v>190711</v>
          </cell>
          <cell r="AL508">
            <v>0</v>
          </cell>
          <cell r="AM508">
            <v>533395</v>
          </cell>
          <cell r="AN508">
            <v>0</v>
          </cell>
          <cell r="AO508">
            <v>0</v>
          </cell>
          <cell r="AP508">
            <v>0</v>
          </cell>
          <cell r="AQ508">
            <v>0</v>
          </cell>
          <cell r="AR508">
            <v>0</v>
          </cell>
          <cell r="AS508">
            <v>0</v>
          </cell>
          <cell r="AT508">
            <v>0</v>
          </cell>
          <cell r="AU508">
            <v>0</v>
          </cell>
          <cell r="AV508">
            <v>0</v>
          </cell>
          <cell r="AW508">
            <v>0</v>
          </cell>
          <cell r="AX508">
            <v>0</v>
          </cell>
          <cell r="AY508">
            <v>0</v>
          </cell>
          <cell r="AZ508">
            <v>342684</v>
          </cell>
          <cell r="BA508">
            <v>185556</v>
          </cell>
          <cell r="BB508">
            <v>0</v>
          </cell>
          <cell r="BC508">
            <v>528240</v>
          </cell>
          <cell r="BD508">
            <v>0</v>
          </cell>
          <cell r="BE508">
            <v>0</v>
          </cell>
          <cell r="BF508">
            <v>0</v>
          </cell>
          <cell r="BG508">
            <v>0</v>
          </cell>
          <cell r="BH508">
            <v>0</v>
          </cell>
          <cell r="BI508">
            <v>0</v>
          </cell>
          <cell r="BJ508">
            <v>0</v>
          </cell>
          <cell r="BK508">
            <v>0</v>
          </cell>
          <cell r="BL508">
            <v>342684</v>
          </cell>
          <cell r="BM508">
            <v>185556</v>
          </cell>
          <cell r="BN508">
            <v>0</v>
          </cell>
          <cell r="BO508">
            <v>528240</v>
          </cell>
          <cell r="BP508">
            <v>685368</v>
          </cell>
          <cell r="BQ508">
            <v>376267</v>
          </cell>
          <cell r="BR508">
            <v>0</v>
          </cell>
          <cell r="BS508">
            <v>1061635</v>
          </cell>
        </row>
        <row r="509">
          <cell r="B509" t="str">
            <v>80100</v>
          </cell>
          <cell r="C509" t="str">
            <v>REP. INDONESIA</v>
          </cell>
          <cell r="D509" t="str">
            <v>O.E.C.F, TOKYO</v>
          </cell>
          <cell r="E509" t="str">
            <v>3</v>
          </cell>
          <cell r="F509" t="str">
            <v>JAPAN</v>
          </cell>
          <cell r="G509" t="str">
            <v>JPY</v>
          </cell>
          <cell r="H509">
            <v>0</v>
          </cell>
          <cell r="I509">
            <v>0</v>
          </cell>
          <cell r="J509">
            <v>0</v>
          </cell>
          <cell r="K509">
            <v>0</v>
          </cell>
          <cell r="L509">
            <v>352466</v>
          </cell>
          <cell r="M509">
            <v>186565</v>
          </cell>
          <cell r="N509">
            <v>0</v>
          </cell>
          <cell r="O509">
            <v>539031</v>
          </cell>
          <cell r="P509">
            <v>0</v>
          </cell>
          <cell r="Q509">
            <v>0</v>
          </cell>
          <cell r="R509">
            <v>0</v>
          </cell>
          <cell r="S509">
            <v>0</v>
          </cell>
          <cell r="T509">
            <v>352466</v>
          </cell>
          <cell r="U509">
            <v>186565</v>
          </cell>
          <cell r="V509">
            <v>0</v>
          </cell>
          <cell r="W509">
            <v>539031</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352466</v>
          </cell>
          <cell r="AS509">
            <v>178386</v>
          </cell>
          <cell r="AT509">
            <v>0</v>
          </cell>
          <cell r="AU509">
            <v>530852</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352466</v>
          </cell>
          <cell r="BM509">
            <v>178386</v>
          </cell>
          <cell r="BN509">
            <v>0</v>
          </cell>
          <cell r="BO509">
            <v>530852</v>
          </cell>
          <cell r="BP509">
            <v>704932</v>
          </cell>
          <cell r="BQ509">
            <v>364951</v>
          </cell>
          <cell r="BR509">
            <v>0</v>
          </cell>
          <cell r="BS509">
            <v>1069883</v>
          </cell>
        </row>
        <row r="510">
          <cell r="B510" t="str">
            <v>86598</v>
          </cell>
          <cell r="C510" t="str">
            <v>REP. INDONESIA</v>
          </cell>
          <cell r="D510" t="str">
            <v>O.E.C.F, TOKYO</v>
          </cell>
          <cell r="E510" t="str">
            <v>3</v>
          </cell>
          <cell r="F510" t="str">
            <v>JAPAN</v>
          </cell>
          <cell r="G510" t="str">
            <v>JPY</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534989</v>
          </cell>
          <cell r="AH510">
            <v>0</v>
          </cell>
          <cell r="AI510">
            <v>534989</v>
          </cell>
          <cell r="AJ510">
            <v>0</v>
          </cell>
          <cell r="AK510">
            <v>534989</v>
          </cell>
          <cell r="AL510">
            <v>0</v>
          </cell>
          <cell r="AM510">
            <v>534989</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534989</v>
          </cell>
          <cell r="BJ510">
            <v>0</v>
          </cell>
          <cell r="BK510">
            <v>534989</v>
          </cell>
          <cell r="BL510">
            <v>0</v>
          </cell>
          <cell r="BM510">
            <v>534989</v>
          </cell>
          <cell r="BN510">
            <v>0</v>
          </cell>
          <cell r="BO510">
            <v>534989</v>
          </cell>
          <cell r="BP510">
            <v>0</v>
          </cell>
          <cell r="BQ510">
            <v>1069978</v>
          </cell>
          <cell r="BR510">
            <v>0</v>
          </cell>
          <cell r="BS510">
            <v>1069978</v>
          </cell>
        </row>
        <row r="511">
          <cell r="B511" t="str">
            <v>78002</v>
          </cell>
          <cell r="C511" t="str">
            <v>REP. INDONESIA</v>
          </cell>
          <cell r="D511" t="str">
            <v>O.E.C.F, TOKYO</v>
          </cell>
          <cell r="E511" t="str">
            <v>3</v>
          </cell>
          <cell r="F511" t="str">
            <v>JAPAN</v>
          </cell>
          <cell r="G511" t="str">
            <v>JPY</v>
          </cell>
          <cell r="H511">
            <v>0</v>
          </cell>
          <cell r="I511">
            <v>0</v>
          </cell>
          <cell r="J511">
            <v>0</v>
          </cell>
          <cell r="K511">
            <v>0</v>
          </cell>
          <cell r="L511">
            <v>434999</v>
          </cell>
          <cell r="M511">
            <v>105258</v>
          </cell>
          <cell r="N511">
            <v>0</v>
          </cell>
          <cell r="O511">
            <v>540257</v>
          </cell>
          <cell r="P511">
            <v>0</v>
          </cell>
          <cell r="Q511">
            <v>0</v>
          </cell>
          <cell r="R511">
            <v>0</v>
          </cell>
          <cell r="S511">
            <v>0</v>
          </cell>
          <cell r="T511">
            <v>434999</v>
          </cell>
          <cell r="U511">
            <v>105258</v>
          </cell>
          <cell r="V511">
            <v>0</v>
          </cell>
          <cell r="W511">
            <v>540257</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434999</v>
          </cell>
          <cell r="AS511">
            <v>97607</v>
          </cell>
          <cell r="AT511">
            <v>0</v>
          </cell>
          <cell r="AU511">
            <v>532606</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434999</v>
          </cell>
          <cell r="BM511">
            <v>97607</v>
          </cell>
          <cell r="BN511">
            <v>0</v>
          </cell>
          <cell r="BO511">
            <v>532606</v>
          </cell>
          <cell r="BP511">
            <v>869998</v>
          </cell>
          <cell r="BQ511">
            <v>202865</v>
          </cell>
          <cell r="BR511">
            <v>0</v>
          </cell>
          <cell r="BS511">
            <v>1072863</v>
          </cell>
        </row>
        <row r="512">
          <cell r="B512" t="str">
            <v>86541</v>
          </cell>
          <cell r="C512" t="str">
            <v>REP. INDONESIA</v>
          </cell>
          <cell r="D512" t="str">
            <v>O.E.C.F, TOKYO</v>
          </cell>
          <cell r="E512" t="str">
            <v>3</v>
          </cell>
          <cell r="F512" t="str">
            <v>JAPAN</v>
          </cell>
          <cell r="G512" t="str">
            <v>JPY</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538436</v>
          </cell>
          <cell r="Z512">
            <v>0</v>
          </cell>
          <cell r="AA512">
            <v>538436</v>
          </cell>
          <cell r="AB512">
            <v>0</v>
          </cell>
          <cell r="AC512">
            <v>0</v>
          </cell>
          <cell r="AD512">
            <v>0</v>
          </cell>
          <cell r="AE512">
            <v>0</v>
          </cell>
          <cell r="AF512">
            <v>0</v>
          </cell>
          <cell r="AG512">
            <v>0</v>
          </cell>
          <cell r="AH512">
            <v>0</v>
          </cell>
          <cell r="AI512">
            <v>0</v>
          </cell>
          <cell r="AJ512">
            <v>0</v>
          </cell>
          <cell r="AK512">
            <v>538436</v>
          </cell>
          <cell r="AL512">
            <v>0</v>
          </cell>
          <cell r="AM512">
            <v>538436</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538436</v>
          </cell>
          <cell r="BB512">
            <v>0</v>
          </cell>
          <cell r="BC512">
            <v>538436</v>
          </cell>
          <cell r="BD512">
            <v>0</v>
          </cell>
          <cell r="BE512">
            <v>0</v>
          </cell>
          <cell r="BF512">
            <v>0</v>
          </cell>
          <cell r="BG512">
            <v>0</v>
          </cell>
          <cell r="BH512">
            <v>0</v>
          </cell>
          <cell r="BI512">
            <v>0</v>
          </cell>
          <cell r="BJ512">
            <v>0</v>
          </cell>
          <cell r="BK512">
            <v>0</v>
          </cell>
          <cell r="BL512">
            <v>0</v>
          </cell>
          <cell r="BM512">
            <v>538436</v>
          </cell>
          <cell r="BN512">
            <v>0</v>
          </cell>
          <cell r="BO512">
            <v>538436</v>
          </cell>
          <cell r="BP512">
            <v>0</v>
          </cell>
          <cell r="BQ512">
            <v>1076872</v>
          </cell>
          <cell r="BR512">
            <v>0</v>
          </cell>
          <cell r="BS512">
            <v>1076872</v>
          </cell>
        </row>
        <row r="513">
          <cell r="B513" t="str">
            <v>77021</v>
          </cell>
          <cell r="C513" t="str">
            <v>REP. INDONESIA</v>
          </cell>
          <cell r="D513" t="str">
            <v>O.E.C.F, TOKYO</v>
          </cell>
          <cell r="E513" t="str">
            <v>3</v>
          </cell>
          <cell r="F513" t="str">
            <v>JAPAN</v>
          </cell>
          <cell r="G513" t="str">
            <v>JPY</v>
          </cell>
          <cell r="H513">
            <v>0</v>
          </cell>
          <cell r="I513">
            <v>0</v>
          </cell>
          <cell r="J513">
            <v>0</v>
          </cell>
          <cell r="K513">
            <v>0</v>
          </cell>
          <cell r="L513">
            <v>528997</v>
          </cell>
          <cell r="M513">
            <v>19831</v>
          </cell>
          <cell r="N513">
            <v>0</v>
          </cell>
          <cell r="O513">
            <v>548828</v>
          </cell>
          <cell r="P513">
            <v>0</v>
          </cell>
          <cell r="Q513">
            <v>0</v>
          </cell>
          <cell r="R513">
            <v>0</v>
          </cell>
          <cell r="S513">
            <v>0</v>
          </cell>
          <cell r="T513">
            <v>528997</v>
          </cell>
          <cell r="U513">
            <v>19831</v>
          </cell>
          <cell r="V513">
            <v>0</v>
          </cell>
          <cell r="W513">
            <v>548828</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528997</v>
          </cell>
          <cell r="AS513">
            <v>11702</v>
          </cell>
          <cell r="AT513">
            <v>0</v>
          </cell>
          <cell r="AU513">
            <v>540699</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528997</v>
          </cell>
          <cell r="BM513">
            <v>11702</v>
          </cell>
          <cell r="BN513">
            <v>0</v>
          </cell>
          <cell r="BO513">
            <v>540699</v>
          </cell>
          <cell r="BP513">
            <v>1057994</v>
          </cell>
          <cell r="BQ513">
            <v>31533</v>
          </cell>
          <cell r="BR513">
            <v>0</v>
          </cell>
          <cell r="BS513">
            <v>1089527</v>
          </cell>
        </row>
        <row r="514">
          <cell r="B514" t="str">
            <v>78224</v>
          </cell>
          <cell r="C514" t="str">
            <v>REP. INDONESIA</v>
          </cell>
          <cell r="D514" t="str">
            <v>O.E.C.F, TOKYO</v>
          </cell>
          <cell r="E514" t="str">
            <v>3</v>
          </cell>
          <cell r="F514" t="str">
            <v>JAPAN</v>
          </cell>
          <cell r="G514" t="str">
            <v>JPY</v>
          </cell>
          <cell r="H514">
            <v>0</v>
          </cell>
          <cell r="I514">
            <v>0</v>
          </cell>
          <cell r="J514">
            <v>0</v>
          </cell>
          <cell r="K514">
            <v>0</v>
          </cell>
          <cell r="L514">
            <v>425381</v>
          </cell>
          <cell r="M514">
            <v>123302</v>
          </cell>
          <cell r="N514">
            <v>0</v>
          </cell>
          <cell r="O514">
            <v>548683</v>
          </cell>
          <cell r="P514">
            <v>0</v>
          </cell>
          <cell r="Q514">
            <v>0</v>
          </cell>
          <cell r="R514">
            <v>0</v>
          </cell>
          <cell r="S514">
            <v>0</v>
          </cell>
          <cell r="T514">
            <v>425381</v>
          </cell>
          <cell r="U514">
            <v>123302</v>
          </cell>
          <cell r="V514">
            <v>0</v>
          </cell>
          <cell r="W514">
            <v>548683</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425381</v>
          </cell>
          <cell r="AS514">
            <v>116659</v>
          </cell>
          <cell r="AT514">
            <v>0</v>
          </cell>
          <cell r="AU514">
            <v>542040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425381</v>
          </cell>
          <cell r="BM514">
            <v>116659</v>
          </cell>
          <cell r="BN514">
            <v>0</v>
          </cell>
          <cell r="BO514">
            <v>542040</v>
          </cell>
          <cell r="BP514">
            <v>850762</v>
          </cell>
          <cell r="BQ514">
            <v>239961</v>
          </cell>
          <cell r="BR514">
            <v>0</v>
          </cell>
          <cell r="BS514">
            <v>1090723</v>
          </cell>
        </row>
        <row r="515">
          <cell r="B515" t="str">
            <v>77702</v>
          </cell>
          <cell r="C515" t="str">
            <v>REP. INDONESIA</v>
          </cell>
          <cell r="D515" t="str">
            <v>O.E.C.F, TOKYO</v>
          </cell>
          <cell r="E515" t="str">
            <v>3</v>
          </cell>
          <cell r="F515" t="str">
            <v>JAPAN</v>
          </cell>
          <cell r="G515" t="str">
            <v>JPY</v>
          </cell>
          <cell r="H515">
            <v>0</v>
          </cell>
          <cell r="I515">
            <v>0</v>
          </cell>
          <cell r="J515">
            <v>0</v>
          </cell>
          <cell r="K515">
            <v>0</v>
          </cell>
          <cell r="L515">
            <v>479515</v>
          </cell>
          <cell r="M515">
            <v>73123</v>
          </cell>
          <cell r="N515">
            <v>0</v>
          </cell>
          <cell r="O515">
            <v>552638</v>
          </cell>
          <cell r="P515">
            <v>0</v>
          </cell>
          <cell r="Q515">
            <v>0</v>
          </cell>
          <cell r="R515">
            <v>0</v>
          </cell>
          <cell r="S515">
            <v>0</v>
          </cell>
          <cell r="T515">
            <v>479515</v>
          </cell>
          <cell r="U515">
            <v>73123</v>
          </cell>
          <cell r="V515">
            <v>0</v>
          </cell>
          <cell r="W515">
            <v>552638</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479515</v>
          </cell>
          <cell r="AS515">
            <v>65753</v>
          </cell>
          <cell r="AT515">
            <v>0</v>
          </cell>
          <cell r="AU515">
            <v>545268</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479515</v>
          </cell>
          <cell r="BM515">
            <v>65753</v>
          </cell>
          <cell r="BN515">
            <v>0</v>
          </cell>
          <cell r="BO515">
            <v>545268</v>
          </cell>
          <cell r="BP515">
            <v>959030</v>
          </cell>
          <cell r="BQ515">
            <v>138876</v>
          </cell>
          <cell r="BR515">
            <v>0</v>
          </cell>
          <cell r="BS515">
            <v>1097906</v>
          </cell>
        </row>
        <row r="516">
          <cell r="B516" t="str">
            <v>78208</v>
          </cell>
          <cell r="C516" t="str">
            <v>REP. INDONESIA</v>
          </cell>
          <cell r="D516" t="str">
            <v>O.E.C.F, TOKYO</v>
          </cell>
          <cell r="E516" t="str">
            <v>3</v>
          </cell>
          <cell r="F516" t="str">
            <v>JAPAN</v>
          </cell>
          <cell r="G516" t="str">
            <v>JPY</v>
          </cell>
          <cell r="H516">
            <v>0</v>
          </cell>
          <cell r="I516">
            <v>0</v>
          </cell>
          <cell r="J516">
            <v>0</v>
          </cell>
          <cell r="K516">
            <v>0</v>
          </cell>
          <cell r="L516">
            <v>436881</v>
          </cell>
          <cell r="M516">
            <v>115624</v>
          </cell>
          <cell r="N516">
            <v>0</v>
          </cell>
          <cell r="O516">
            <v>552505</v>
          </cell>
          <cell r="P516">
            <v>0</v>
          </cell>
          <cell r="Q516">
            <v>0</v>
          </cell>
          <cell r="R516">
            <v>0</v>
          </cell>
          <cell r="S516">
            <v>0</v>
          </cell>
          <cell r="T516">
            <v>436881</v>
          </cell>
          <cell r="U516">
            <v>115624</v>
          </cell>
          <cell r="V516">
            <v>0</v>
          </cell>
          <cell r="W516">
            <v>552505</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436881</v>
          </cell>
          <cell r="AS516">
            <v>108921</v>
          </cell>
          <cell r="AT516">
            <v>0</v>
          </cell>
          <cell r="AU516">
            <v>545802</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436881</v>
          </cell>
          <cell r="BM516">
            <v>108921</v>
          </cell>
          <cell r="BN516">
            <v>0</v>
          </cell>
          <cell r="BO516">
            <v>545802</v>
          </cell>
          <cell r="BP516">
            <v>873762</v>
          </cell>
          <cell r="BQ516">
            <v>224545</v>
          </cell>
          <cell r="BR516">
            <v>0</v>
          </cell>
          <cell r="BS516">
            <v>1098307</v>
          </cell>
        </row>
        <row r="517">
          <cell r="B517" t="str">
            <v>79200</v>
          </cell>
          <cell r="C517" t="str">
            <v>REP. INDONESIA</v>
          </cell>
          <cell r="D517" t="str">
            <v>O.E.C.F, TOKYO</v>
          </cell>
          <cell r="E517" t="str">
            <v>3</v>
          </cell>
          <cell r="F517" t="str">
            <v>JAPAN</v>
          </cell>
          <cell r="G517" t="str">
            <v>JPY</v>
          </cell>
          <cell r="H517">
            <v>0</v>
          </cell>
          <cell r="I517">
            <v>0</v>
          </cell>
          <cell r="J517">
            <v>0</v>
          </cell>
          <cell r="K517">
            <v>0</v>
          </cell>
          <cell r="L517">
            <v>367240</v>
          </cell>
          <cell r="M517">
            <v>187906</v>
          </cell>
          <cell r="N517">
            <v>0</v>
          </cell>
          <cell r="O517">
            <v>555146</v>
          </cell>
          <cell r="P517">
            <v>0</v>
          </cell>
          <cell r="Q517">
            <v>0</v>
          </cell>
          <cell r="R517">
            <v>0</v>
          </cell>
          <cell r="S517">
            <v>0</v>
          </cell>
          <cell r="T517">
            <v>367240</v>
          </cell>
          <cell r="U517">
            <v>187906</v>
          </cell>
          <cell r="V517">
            <v>0</v>
          </cell>
          <cell r="W517">
            <v>555146</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367240</v>
          </cell>
          <cell r="AS517">
            <v>179455</v>
          </cell>
          <cell r="AT517">
            <v>0</v>
          </cell>
          <cell r="AU517">
            <v>546695</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367240</v>
          </cell>
          <cell r="BM517">
            <v>179455</v>
          </cell>
          <cell r="BN517">
            <v>0</v>
          </cell>
          <cell r="BO517">
            <v>546695</v>
          </cell>
          <cell r="BP517">
            <v>734480</v>
          </cell>
          <cell r="BQ517">
            <v>367361</v>
          </cell>
          <cell r="BR517">
            <v>0</v>
          </cell>
          <cell r="BS517">
            <v>1101841</v>
          </cell>
        </row>
        <row r="518">
          <cell r="B518" t="str">
            <v>84200</v>
          </cell>
          <cell r="C518" t="str">
            <v>REP. INDONESIA</v>
          </cell>
          <cell r="D518" t="str">
            <v>O.E.C.F, TOKYO</v>
          </cell>
          <cell r="E518" t="str">
            <v>3</v>
          </cell>
          <cell r="F518" t="str">
            <v>JAPAN</v>
          </cell>
          <cell r="G518" t="str">
            <v>JPY</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361238</v>
          </cell>
          <cell r="Y518">
            <v>195603</v>
          </cell>
          <cell r="Z518">
            <v>0</v>
          </cell>
          <cell r="AA518">
            <v>556841</v>
          </cell>
          <cell r="AB518">
            <v>0</v>
          </cell>
          <cell r="AC518">
            <v>0</v>
          </cell>
          <cell r="AD518">
            <v>0</v>
          </cell>
          <cell r="AE518">
            <v>0</v>
          </cell>
          <cell r="AF518">
            <v>0</v>
          </cell>
          <cell r="AG518">
            <v>0</v>
          </cell>
          <cell r="AH518">
            <v>0</v>
          </cell>
          <cell r="AI518">
            <v>0</v>
          </cell>
          <cell r="AJ518">
            <v>361238</v>
          </cell>
          <cell r="AK518">
            <v>195603</v>
          </cell>
          <cell r="AL518">
            <v>0</v>
          </cell>
          <cell r="AM518">
            <v>556841</v>
          </cell>
          <cell r="AN518">
            <v>0</v>
          </cell>
          <cell r="AO518">
            <v>0</v>
          </cell>
          <cell r="AP518">
            <v>0</v>
          </cell>
          <cell r="AQ518">
            <v>0</v>
          </cell>
          <cell r="AR518">
            <v>0</v>
          </cell>
          <cell r="AS518">
            <v>0</v>
          </cell>
          <cell r="AT518">
            <v>0</v>
          </cell>
          <cell r="AU518">
            <v>0</v>
          </cell>
          <cell r="AV518">
            <v>0</v>
          </cell>
          <cell r="AW518">
            <v>0</v>
          </cell>
          <cell r="AX518">
            <v>0</v>
          </cell>
          <cell r="AY518">
            <v>0</v>
          </cell>
          <cell r="AZ518">
            <v>361238</v>
          </cell>
          <cell r="BA518">
            <v>190170</v>
          </cell>
          <cell r="BB518">
            <v>0</v>
          </cell>
          <cell r="BC518">
            <v>551408</v>
          </cell>
          <cell r="BD518">
            <v>0</v>
          </cell>
          <cell r="BE518">
            <v>0</v>
          </cell>
          <cell r="BF518">
            <v>0</v>
          </cell>
          <cell r="BG518">
            <v>0</v>
          </cell>
          <cell r="BH518">
            <v>0</v>
          </cell>
          <cell r="BI518">
            <v>0</v>
          </cell>
          <cell r="BJ518">
            <v>0</v>
          </cell>
          <cell r="BK518">
            <v>0</v>
          </cell>
          <cell r="BL518">
            <v>361238</v>
          </cell>
          <cell r="BM518">
            <v>190170</v>
          </cell>
          <cell r="BN518">
            <v>0</v>
          </cell>
          <cell r="BO518">
            <v>551408</v>
          </cell>
          <cell r="BP518">
            <v>722476</v>
          </cell>
          <cell r="BQ518">
            <v>385773</v>
          </cell>
          <cell r="BR518">
            <v>0</v>
          </cell>
          <cell r="BS518">
            <v>1108249</v>
          </cell>
        </row>
        <row r="519">
          <cell r="B519" t="str">
            <v>86516</v>
          </cell>
          <cell r="C519" t="str">
            <v>REP. INDONESIA</v>
          </cell>
          <cell r="D519" t="str">
            <v>O.E.C.F, TOKYO</v>
          </cell>
          <cell r="E519" t="str">
            <v>3</v>
          </cell>
          <cell r="F519" t="str">
            <v>JAPAN</v>
          </cell>
          <cell r="G519" t="str">
            <v>JPY</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283466</v>
          </cell>
          <cell r="AH519">
            <v>0</v>
          </cell>
          <cell r="AI519">
            <v>283466</v>
          </cell>
          <cell r="AJ519">
            <v>0</v>
          </cell>
          <cell r="AK519">
            <v>283466</v>
          </cell>
          <cell r="AL519">
            <v>0</v>
          </cell>
          <cell r="AM519">
            <v>283466</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551888</v>
          </cell>
          <cell r="BI519">
            <v>283466</v>
          </cell>
          <cell r="BJ519">
            <v>0</v>
          </cell>
          <cell r="BK519">
            <v>835354</v>
          </cell>
          <cell r="BL519">
            <v>551888</v>
          </cell>
          <cell r="BM519">
            <v>283466</v>
          </cell>
          <cell r="BN519">
            <v>0</v>
          </cell>
          <cell r="BO519">
            <v>835354</v>
          </cell>
          <cell r="BP519">
            <v>551888</v>
          </cell>
          <cell r="BQ519">
            <v>566932</v>
          </cell>
          <cell r="BR519">
            <v>0</v>
          </cell>
          <cell r="BS519">
            <v>1118820</v>
          </cell>
        </row>
        <row r="520">
          <cell r="B520" t="str">
            <v>84400</v>
          </cell>
          <cell r="C520" t="str">
            <v>REP. INDONESIA</v>
          </cell>
          <cell r="D520" t="str">
            <v>O.E.C.F, TOKYO</v>
          </cell>
          <cell r="E520" t="str">
            <v>3</v>
          </cell>
          <cell r="F520" t="str">
            <v>JAPAN</v>
          </cell>
          <cell r="G520" t="str">
            <v>JPY</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370835</v>
          </cell>
          <cell r="Y520">
            <v>200799</v>
          </cell>
          <cell r="Z520">
            <v>0</v>
          </cell>
          <cell r="AA520">
            <v>571634</v>
          </cell>
          <cell r="AB520">
            <v>0</v>
          </cell>
          <cell r="AC520">
            <v>0</v>
          </cell>
          <cell r="AD520">
            <v>0</v>
          </cell>
          <cell r="AE520">
            <v>0</v>
          </cell>
          <cell r="AF520">
            <v>0</v>
          </cell>
          <cell r="AG520">
            <v>0</v>
          </cell>
          <cell r="AH520">
            <v>0</v>
          </cell>
          <cell r="AI520">
            <v>0</v>
          </cell>
          <cell r="AJ520">
            <v>370835</v>
          </cell>
          <cell r="AK520">
            <v>200799</v>
          </cell>
          <cell r="AL520">
            <v>0</v>
          </cell>
          <cell r="AM520">
            <v>571634</v>
          </cell>
          <cell r="AN520">
            <v>0</v>
          </cell>
          <cell r="AO520">
            <v>0</v>
          </cell>
          <cell r="AP520">
            <v>0</v>
          </cell>
          <cell r="AQ520">
            <v>0</v>
          </cell>
          <cell r="AR520">
            <v>0</v>
          </cell>
          <cell r="AS520">
            <v>0</v>
          </cell>
          <cell r="AT520">
            <v>0</v>
          </cell>
          <cell r="AU520">
            <v>0</v>
          </cell>
          <cell r="AV520">
            <v>0</v>
          </cell>
          <cell r="AW520">
            <v>0</v>
          </cell>
          <cell r="AX520">
            <v>0</v>
          </cell>
          <cell r="AY520">
            <v>0</v>
          </cell>
          <cell r="AZ520">
            <v>370835</v>
          </cell>
          <cell r="BA520">
            <v>195222</v>
          </cell>
          <cell r="BB520">
            <v>0</v>
          </cell>
          <cell r="BC520">
            <v>566057</v>
          </cell>
          <cell r="BD520">
            <v>0</v>
          </cell>
          <cell r="BE520">
            <v>0</v>
          </cell>
          <cell r="BF520">
            <v>0</v>
          </cell>
          <cell r="BG520">
            <v>0</v>
          </cell>
          <cell r="BH520">
            <v>0</v>
          </cell>
          <cell r="BI520">
            <v>0</v>
          </cell>
          <cell r="BJ520">
            <v>0</v>
          </cell>
          <cell r="BK520">
            <v>0</v>
          </cell>
          <cell r="BL520">
            <v>370835</v>
          </cell>
          <cell r="BM520">
            <v>195222</v>
          </cell>
          <cell r="BN520">
            <v>0</v>
          </cell>
          <cell r="BO520">
            <v>566057</v>
          </cell>
          <cell r="BP520">
            <v>741670</v>
          </cell>
          <cell r="BQ520">
            <v>396021</v>
          </cell>
          <cell r="BR520">
            <v>0</v>
          </cell>
          <cell r="BS520">
            <v>1137691</v>
          </cell>
        </row>
        <row r="521">
          <cell r="B521" t="str">
            <v>77619</v>
          </cell>
          <cell r="C521" t="str">
            <v>REP. INDONESIA</v>
          </cell>
          <cell r="D521" t="str">
            <v>O.E.C.F, TOKYO</v>
          </cell>
          <cell r="E521" t="str">
            <v>3</v>
          </cell>
          <cell r="F521" t="str">
            <v>JAPAN</v>
          </cell>
          <cell r="G521" t="str">
            <v>JPY</v>
          </cell>
          <cell r="H521">
            <v>0</v>
          </cell>
          <cell r="I521">
            <v>0</v>
          </cell>
          <cell r="J521">
            <v>0</v>
          </cell>
          <cell r="K521">
            <v>0</v>
          </cell>
          <cell r="L521">
            <v>485922</v>
          </cell>
          <cell r="M521">
            <v>94309</v>
          </cell>
          <cell r="N521">
            <v>0</v>
          </cell>
          <cell r="O521">
            <v>580231</v>
          </cell>
          <cell r="P521">
            <v>0</v>
          </cell>
          <cell r="Q521">
            <v>0</v>
          </cell>
          <cell r="R521">
            <v>0</v>
          </cell>
          <cell r="S521">
            <v>0</v>
          </cell>
          <cell r="T521">
            <v>485922</v>
          </cell>
          <cell r="U521">
            <v>94309</v>
          </cell>
          <cell r="V521">
            <v>0</v>
          </cell>
          <cell r="W521">
            <v>580231</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485922</v>
          </cell>
          <cell r="AS521">
            <v>86621</v>
          </cell>
          <cell r="AT521">
            <v>0</v>
          </cell>
          <cell r="AU521">
            <v>572543</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485922</v>
          </cell>
          <cell r="BM521">
            <v>86621</v>
          </cell>
          <cell r="BN521">
            <v>0</v>
          </cell>
          <cell r="BO521">
            <v>572543</v>
          </cell>
          <cell r="BP521">
            <v>971844</v>
          </cell>
          <cell r="BQ521">
            <v>180930</v>
          </cell>
          <cell r="BR521">
            <v>0</v>
          </cell>
          <cell r="BS521">
            <v>1152774</v>
          </cell>
        </row>
        <row r="522">
          <cell r="B522" t="str">
            <v>77300</v>
          </cell>
          <cell r="C522" t="str">
            <v>REP. INDONESIA</v>
          </cell>
          <cell r="D522" t="str">
            <v>O.E.C.F, TOKYO</v>
          </cell>
          <cell r="E522" t="str">
            <v>3</v>
          </cell>
          <cell r="F522" t="str">
            <v>JAPAN</v>
          </cell>
          <cell r="G522" t="str">
            <v>JPY</v>
          </cell>
          <cell r="H522">
            <v>0</v>
          </cell>
          <cell r="I522">
            <v>0</v>
          </cell>
          <cell r="J522">
            <v>0</v>
          </cell>
          <cell r="K522">
            <v>0</v>
          </cell>
          <cell r="L522">
            <v>532747</v>
          </cell>
          <cell r="M522">
            <v>50747</v>
          </cell>
          <cell r="N522">
            <v>0</v>
          </cell>
          <cell r="O522">
            <v>583494</v>
          </cell>
          <cell r="P522">
            <v>0</v>
          </cell>
          <cell r="Q522">
            <v>0</v>
          </cell>
          <cell r="R522">
            <v>0</v>
          </cell>
          <cell r="S522">
            <v>0</v>
          </cell>
          <cell r="T522">
            <v>532747</v>
          </cell>
          <cell r="U522">
            <v>50747</v>
          </cell>
          <cell r="V522">
            <v>0</v>
          </cell>
          <cell r="W522">
            <v>583494</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532747</v>
          </cell>
          <cell r="AS522">
            <v>42891</v>
          </cell>
          <cell r="AT522">
            <v>0</v>
          </cell>
          <cell r="AU522">
            <v>575638</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532747</v>
          </cell>
          <cell r="BM522">
            <v>42891</v>
          </cell>
          <cell r="BN522">
            <v>0</v>
          </cell>
          <cell r="BO522">
            <v>575638</v>
          </cell>
          <cell r="BP522">
            <v>1065494</v>
          </cell>
          <cell r="BQ522">
            <v>93638</v>
          </cell>
          <cell r="BR522">
            <v>0</v>
          </cell>
          <cell r="BS522">
            <v>1159132</v>
          </cell>
        </row>
        <row r="523">
          <cell r="B523" t="str">
            <v>78201</v>
          </cell>
          <cell r="C523" t="str">
            <v>REP. INDONESIA</v>
          </cell>
          <cell r="D523" t="str">
            <v>O.E.C.F, TOKYO</v>
          </cell>
          <cell r="E523" t="str">
            <v>3</v>
          </cell>
          <cell r="F523" t="str">
            <v>JAPAN</v>
          </cell>
          <cell r="G523" t="str">
            <v>JPY</v>
          </cell>
          <cell r="H523">
            <v>0</v>
          </cell>
          <cell r="I523">
            <v>0</v>
          </cell>
          <cell r="J523">
            <v>0</v>
          </cell>
          <cell r="K523">
            <v>0</v>
          </cell>
          <cell r="L523">
            <v>461927</v>
          </cell>
          <cell r="M523">
            <v>122253</v>
          </cell>
          <cell r="N523">
            <v>0</v>
          </cell>
          <cell r="O523">
            <v>584180</v>
          </cell>
          <cell r="P523">
            <v>0</v>
          </cell>
          <cell r="Q523">
            <v>0</v>
          </cell>
          <cell r="R523">
            <v>0</v>
          </cell>
          <cell r="S523">
            <v>0</v>
          </cell>
          <cell r="T523">
            <v>461927</v>
          </cell>
          <cell r="U523">
            <v>122253</v>
          </cell>
          <cell r="V523">
            <v>0</v>
          </cell>
          <cell r="W523">
            <v>584180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461927</v>
          </cell>
          <cell r="AS523">
            <v>115165</v>
          </cell>
          <cell r="AT523">
            <v>0</v>
          </cell>
          <cell r="AU523">
            <v>577092</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461927</v>
          </cell>
          <cell r="BM523">
            <v>115165</v>
          </cell>
          <cell r="BN523">
            <v>0</v>
          </cell>
          <cell r="BO523">
            <v>577092</v>
          </cell>
          <cell r="BP523">
            <v>923854</v>
          </cell>
          <cell r="BQ523">
            <v>237418</v>
          </cell>
          <cell r="BR523">
            <v>0</v>
          </cell>
          <cell r="BS523">
            <v>1161272</v>
          </cell>
        </row>
        <row r="524">
          <cell r="B524" t="str">
            <v>86603</v>
          </cell>
          <cell r="C524" t="str">
            <v>REP. INDONESIA</v>
          </cell>
          <cell r="D524" t="str">
            <v>O.E.C.F, TOKYO</v>
          </cell>
          <cell r="E524" t="str">
            <v>3</v>
          </cell>
          <cell r="F524" t="str">
            <v>JAPAN</v>
          </cell>
          <cell r="G524" t="str">
            <v>JPY</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584980</v>
          </cell>
          <cell r="AH524">
            <v>0</v>
          </cell>
          <cell r="AI524">
            <v>584980</v>
          </cell>
          <cell r="AJ524">
            <v>0</v>
          </cell>
          <cell r="AK524">
            <v>584980</v>
          </cell>
          <cell r="AL524">
            <v>0</v>
          </cell>
          <cell r="AM524">
            <v>584980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584980</v>
          </cell>
          <cell r="BJ524">
            <v>0</v>
          </cell>
          <cell r="BK524">
            <v>584980</v>
          </cell>
          <cell r="BL524">
            <v>0</v>
          </cell>
          <cell r="BM524">
            <v>584980</v>
          </cell>
          <cell r="BN524">
            <v>0</v>
          </cell>
          <cell r="BO524">
            <v>584980</v>
          </cell>
          <cell r="BP524">
            <v>0</v>
          </cell>
          <cell r="BQ524">
            <v>1169960</v>
          </cell>
          <cell r="BR524">
            <v>0</v>
          </cell>
          <cell r="BS524">
            <v>1169960</v>
          </cell>
        </row>
        <row r="525">
          <cell r="B525" t="str">
            <v>86570</v>
          </cell>
          <cell r="C525" t="str">
            <v>REP. INDONESIA</v>
          </cell>
          <cell r="D525" t="str">
            <v>O.E.C.F, TOKYO</v>
          </cell>
          <cell r="E525" t="str">
            <v>3</v>
          </cell>
          <cell r="F525" t="str">
            <v>JAPAN</v>
          </cell>
          <cell r="G525" t="str">
            <v>JPY</v>
          </cell>
          <cell r="H525">
            <v>0</v>
          </cell>
          <cell r="I525">
            <v>0</v>
          </cell>
          <cell r="J525">
            <v>0</v>
          </cell>
          <cell r="K525">
            <v>0</v>
          </cell>
          <cell r="L525">
            <v>0</v>
          </cell>
          <cell r="M525">
            <v>0</v>
          </cell>
          <cell r="N525">
            <v>0</v>
          </cell>
          <cell r="O525">
            <v>0</v>
          </cell>
          <cell r="P525">
            <v>0</v>
          </cell>
          <cell r="Q525">
            <v>585224</v>
          </cell>
          <cell r="R525">
            <v>0</v>
          </cell>
          <cell r="S525">
            <v>585224</v>
          </cell>
          <cell r="T525">
            <v>0</v>
          </cell>
          <cell r="U525">
            <v>585224</v>
          </cell>
          <cell r="V525">
            <v>0</v>
          </cell>
          <cell r="W525">
            <v>585224</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585224</v>
          </cell>
          <cell r="AX525">
            <v>0</v>
          </cell>
          <cell r="AY525">
            <v>585224</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v>585224</v>
          </cell>
          <cell r="BN525">
            <v>0</v>
          </cell>
          <cell r="BO525">
            <v>585224</v>
          </cell>
          <cell r="BP525">
            <v>0</v>
          </cell>
          <cell r="BQ525">
            <v>1170448</v>
          </cell>
          <cell r="BR525">
            <v>0</v>
          </cell>
          <cell r="BS525">
            <v>1170448</v>
          </cell>
        </row>
        <row r="526">
          <cell r="B526" t="str">
            <v>86544</v>
          </cell>
          <cell r="C526" t="str">
            <v>REP. INDONESIA</v>
          </cell>
          <cell r="D526" t="str">
            <v>O.E.C.F, TOKYO</v>
          </cell>
          <cell r="E526" t="str">
            <v>3</v>
          </cell>
          <cell r="F526" t="str">
            <v>JAPAN</v>
          </cell>
          <cell r="G526" t="str">
            <v>JPY</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588498</v>
          </cell>
          <cell r="Z526">
            <v>0</v>
          </cell>
          <cell r="AA526">
            <v>588498</v>
          </cell>
          <cell r="AB526">
            <v>0</v>
          </cell>
          <cell r="AC526">
            <v>0</v>
          </cell>
          <cell r="AD526">
            <v>0</v>
          </cell>
          <cell r="AE526">
            <v>0</v>
          </cell>
          <cell r="AF526">
            <v>0</v>
          </cell>
          <cell r="AG526">
            <v>0</v>
          </cell>
          <cell r="AH526">
            <v>0</v>
          </cell>
          <cell r="AI526">
            <v>0</v>
          </cell>
          <cell r="AJ526">
            <v>0</v>
          </cell>
          <cell r="AK526">
            <v>588498</v>
          </cell>
          <cell r="AL526">
            <v>0</v>
          </cell>
          <cell r="AM526">
            <v>588498</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588498</v>
          </cell>
          <cell r="BB526">
            <v>0</v>
          </cell>
          <cell r="BC526">
            <v>588498</v>
          </cell>
          <cell r="BD526">
            <v>0</v>
          </cell>
          <cell r="BE526">
            <v>0</v>
          </cell>
          <cell r="BF526">
            <v>0</v>
          </cell>
          <cell r="BG526">
            <v>0</v>
          </cell>
          <cell r="BH526">
            <v>0</v>
          </cell>
          <cell r="BI526">
            <v>0</v>
          </cell>
          <cell r="BJ526">
            <v>0</v>
          </cell>
          <cell r="BK526">
            <v>0</v>
          </cell>
          <cell r="BL526">
            <v>0</v>
          </cell>
          <cell r="BM526">
            <v>588498</v>
          </cell>
          <cell r="BN526">
            <v>0</v>
          </cell>
          <cell r="BO526">
            <v>588498</v>
          </cell>
          <cell r="BP526">
            <v>0</v>
          </cell>
          <cell r="BQ526">
            <v>1176996</v>
          </cell>
          <cell r="BR526">
            <v>0</v>
          </cell>
          <cell r="BS526">
            <v>1176996</v>
          </cell>
        </row>
        <row r="527">
          <cell r="B527" t="str">
            <v>78203</v>
          </cell>
          <cell r="C527" t="str">
            <v>REP. INDONESIA</v>
          </cell>
          <cell r="D527" t="str">
            <v>O.E.C.F, TOKYO</v>
          </cell>
          <cell r="E527" t="str">
            <v>3</v>
          </cell>
          <cell r="F527" t="str">
            <v>JAPAN</v>
          </cell>
          <cell r="G527" t="str">
            <v>JPY</v>
          </cell>
          <cell r="H527">
            <v>0</v>
          </cell>
          <cell r="I527">
            <v>0</v>
          </cell>
          <cell r="J527">
            <v>0</v>
          </cell>
          <cell r="K527">
            <v>0</v>
          </cell>
          <cell r="L527">
            <v>468455</v>
          </cell>
          <cell r="M527">
            <v>123980</v>
          </cell>
          <cell r="N527">
            <v>0</v>
          </cell>
          <cell r="O527">
            <v>592435</v>
          </cell>
          <cell r="P527">
            <v>0</v>
          </cell>
          <cell r="Q527">
            <v>0</v>
          </cell>
          <cell r="R527">
            <v>0</v>
          </cell>
          <cell r="S527">
            <v>0</v>
          </cell>
          <cell r="T527">
            <v>468455</v>
          </cell>
          <cell r="U527">
            <v>123980</v>
          </cell>
          <cell r="V527">
            <v>0</v>
          </cell>
          <cell r="W527">
            <v>592435</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468455</v>
          </cell>
          <cell r="AS527">
            <v>116793</v>
          </cell>
          <cell r="AT527">
            <v>0</v>
          </cell>
          <cell r="AU527">
            <v>585248</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468455</v>
          </cell>
          <cell r="BM527">
            <v>116793</v>
          </cell>
          <cell r="BN527">
            <v>0</v>
          </cell>
          <cell r="BO527">
            <v>585248</v>
          </cell>
          <cell r="BP527">
            <v>936910</v>
          </cell>
          <cell r="BQ527">
            <v>240773</v>
          </cell>
          <cell r="BR527">
            <v>0</v>
          </cell>
          <cell r="BS527">
            <v>1177683</v>
          </cell>
        </row>
        <row r="528">
          <cell r="B528" t="str">
            <v>86572</v>
          </cell>
          <cell r="C528" t="str">
            <v>REP. INDONESIA</v>
          </cell>
          <cell r="D528" t="str">
            <v>O.E.C.F, TOKYO</v>
          </cell>
          <cell r="E528" t="str">
            <v>3</v>
          </cell>
          <cell r="F528" t="str">
            <v>JAPAN</v>
          </cell>
          <cell r="G528" t="str">
            <v>JPY</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591477</v>
          </cell>
          <cell r="AH528">
            <v>0</v>
          </cell>
          <cell r="AI528">
            <v>591477</v>
          </cell>
          <cell r="AJ528">
            <v>0</v>
          </cell>
          <cell r="AK528">
            <v>591477</v>
          </cell>
          <cell r="AL528">
            <v>0</v>
          </cell>
          <cell r="AM528">
            <v>591477</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591477</v>
          </cell>
          <cell r="BJ528">
            <v>0</v>
          </cell>
          <cell r="BK528">
            <v>591477</v>
          </cell>
          <cell r="BL528">
            <v>0</v>
          </cell>
          <cell r="BM528">
            <v>591477</v>
          </cell>
          <cell r="BN528">
            <v>0</v>
          </cell>
          <cell r="BO528">
            <v>591477</v>
          </cell>
          <cell r="BP528">
            <v>0</v>
          </cell>
          <cell r="BQ528">
            <v>1182954</v>
          </cell>
          <cell r="BR528">
            <v>0</v>
          </cell>
          <cell r="BS528">
            <v>1182954</v>
          </cell>
        </row>
        <row r="529">
          <cell r="B529" t="str">
            <v>77704</v>
          </cell>
          <cell r="C529" t="str">
            <v>REP. INDONESIA</v>
          </cell>
          <cell r="D529" t="str">
            <v>O.E.C.F, TOKYO</v>
          </cell>
          <cell r="E529" t="str">
            <v>3</v>
          </cell>
          <cell r="F529" t="str">
            <v>JAPAN</v>
          </cell>
          <cell r="G529" t="str">
            <v>JPY</v>
          </cell>
          <cell r="H529">
            <v>0</v>
          </cell>
          <cell r="I529">
            <v>0</v>
          </cell>
          <cell r="J529">
            <v>0</v>
          </cell>
          <cell r="K529">
            <v>0</v>
          </cell>
          <cell r="L529">
            <v>518221</v>
          </cell>
          <cell r="M529">
            <v>79025</v>
          </cell>
          <cell r="N529">
            <v>0</v>
          </cell>
          <cell r="O529">
            <v>597246</v>
          </cell>
          <cell r="P529">
            <v>0</v>
          </cell>
          <cell r="Q529">
            <v>0</v>
          </cell>
          <cell r="R529">
            <v>0</v>
          </cell>
          <cell r="S529">
            <v>0</v>
          </cell>
          <cell r="T529">
            <v>518221</v>
          </cell>
          <cell r="U529">
            <v>79025</v>
          </cell>
          <cell r="V529">
            <v>0</v>
          </cell>
          <cell r="W529">
            <v>597246</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518221</v>
          </cell>
          <cell r="AS529">
            <v>71060</v>
          </cell>
          <cell r="AT529">
            <v>0</v>
          </cell>
          <cell r="AU529">
            <v>589281</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518221</v>
          </cell>
          <cell r="BM529">
            <v>71060</v>
          </cell>
          <cell r="BN529">
            <v>0</v>
          </cell>
          <cell r="BO529">
            <v>589281</v>
          </cell>
          <cell r="BP529">
            <v>1036442</v>
          </cell>
          <cell r="BQ529">
            <v>150085</v>
          </cell>
          <cell r="BR529">
            <v>0</v>
          </cell>
          <cell r="BS529">
            <v>1186527</v>
          </cell>
        </row>
        <row r="530">
          <cell r="B530" t="str">
            <v>78110</v>
          </cell>
          <cell r="C530" t="str">
            <v>REP. INDONESIA</v>
          </cell>
          <cell r="D530" t="str">
            <v>O.E.C.F, TOKYO</v>
          </cell>
          <cell r="E530" t="str">
            <v>3</v>
          </cell>
          <cell r="F530" t="str">
            <v>JAPAN</v>
          </cell>
          <cell r="G530" t="str">
            <v>JPY</v>
          </cell>
          <cell r="H530">
            <v>0</v>
          </cell>
          <cell r="I530">
            <v>0</v>
          </cell>
          <cell r="J530">
            <v>0</v>
          </cell>
          <cell r="K530">
            <v>0</v>
          </cell>
          <cell r="L530">
            <v>474756</v>
          </cell>
          <cell r="M530">
            <v>125049</v>
          </cell>
          <cell r="N530">
            <v>0</v>
          </cell>
          <cell r="O530">
            <v>599805</v>
          </cell>
          <cell r="P530">
            <v>0</v>
          </cell>
          <cell r="Q530">
            <v>0</v>
          </cell>
          <cell r="R530">
            <v>0</v>
          </cell>
          <cell r="S530">
            <v>0</v>
          </cell>
          <cell r="T530">
            <v>474756</v>
          </cell>
          <cell r="U530">
            <v>125049</v>
          </cell>
          <cell r="V530">
            <v>0</v>
          </cell>
          <cell r="W530">
            <v>599805</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474756</v>
          </cell>
          <cell r="AS530">
            <v>117180</v>
          </cell>
          <cell r="AT530">
            <v>0</v>
          </cell>
          <cell r="AU530">
            <v>591936</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474756</v>
          </cell>
          <cell r="BM530">
            <v>117180</v>
          </cell>
          <cell r="BN530">
            <v>0</v>
          </cell>
          <cell r="BO530">
            <v>591936</v>
          </cell>
          <cell r="BP530">
            <v>949512</v>
          </cell>
          <cell r="BQ530">
            <v>242229</v>
          </cell>
          <cell r="BR530">
            <v>0</v>
          </cell>
          <cell r="BS530">
            <v>1191741</v>
          </cell>
        </row>
        <row r="531">
          <cell r="B531" t="str">
            <v>81200</v>
          </cell>
          <cell r="C531" t="str">
            <v>REP. INDONESIA</v>
          </cell>
          <cell r="D531" t="str">
            <v>O.E.C.F, TOKYO</v>
          </cell>
          <cell r="E531" t="str">
            <v>3</v>
          </cell>
          <cell r="F531" t="str">
            <v>JAPAN</v>
          </cell>
          <cell r="G531" t="str">
            <v>JPY</v>
          </cell>
          <cell r="H531">
            <v>0</v>
          </cell>
          <cell r="I531">
            <v>0</v>
          </cell>
          <cell r="J531">
            <v>0</v>
          </cell>
          <cell r="K531">
            <v>0</v>
          </cell>
          <cell r="L531">
            <v>387598</v>
          </cell>
          <cell r="M531">
            <v>218839</v>
          </cell>
          <cell r="N531">
            <v>0</v>
          </cell>
          <cell r="O531">
            <v>606437</v>
          </cell>
          <cell r="P531">
            <v>0</v>
          </cell>
          <cell r="Q531">
            <v>0</v>
          </cell>
          <cell r="R531">
            <v>0</v>
          </cell>
          <cell r="S531">
            <v>0</v>
          </cell>
          <cell r="T531">
            <v>387598</v>
          </cell>
          <cell r="U531">
            <v>218839</v>
          </cell>
          <cell r="V531">
            <v>0</v>
          </cell>
          <cell r="W531">
            <v>606437</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387598</v>
          </cell>
          <cell r="AS531">
            <v>209696</v>
          </cell>
          <cell r="AT531">
            <v>0</v>
          </cell>
          <cell r="AU531">
            <v>597294</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387598</v>
          </cell>
          <cell r="BM531">
            <v>209696</v>
          </cell>
          <cell r="BN531">
            <v>0</v>
          </cell>
          <cell r="BO531">
            <v>597294</v>
          </cell>
          <cell r="BP531">
            <v>775196</v>
          </cell>
          <cell r="BQ531">
            <v>428535</v>
          </cell>
          <cell r="BR531">
            <v>0</v>
          </cell>
          <cell r="BS531">
            <v>1203731</v>
          </cell>
        </row>
        <row r="532">
          <cell r="B532" t="str">
            <v>78004</v>
          </cell>
          <cell r="C532" t="str">
            <v>REP. INDONESIA</v>
          </cell>
          <cell r="D532" t="str">
            <v>O.E.C.F, TOKYO</v>
          </cell>
          <cell r="E532" t="str">
            <v>3</v>
          </cell>
          <cell r="F532" t="str">
            <v>JAPAN</v>
          </cell>
          <cell r="G532" t="str">
            <v>JPY</v>
          </cell>
          <cell r="H532">
            <v>0</v>
          </cell>
          <cell r="I532">
            <v>0</v>
          </cell>
          <cell r="J532">
            <v>0</v>
          </cell>
          <cell r="K532">
            <v>0</v>
          </cell>
          <cell r="L532">
            <v>497224</v>
          </cell>
          <cell r="M532">
            <v>120314</v>
          </cell>
          <cell r="N532">
            <v>0</v>
          </cell>
          <cell r="O532">
            <v>617538</v>
          </cell>
          <cell r="P532">
            <v>0</v>
          </cell>
          <cell r="Q532">
            <v>0</v>
          </cell>
          <cell r="R532">
            <v>0</v>
          </cell>
          <cell r="S532">
            <v>0</v>
          </cell>
          <cell r="T532">
            <v>497224</v>
          </cell>
          <cell r="U532">
            <v>120314</v>
          </cell>
          <cell r="V532">
            <v>0</v>
          </cell>
          <cell r="W532">
            <v>617538</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497224</v>
          </cell>
          <cell r="AS532">
            <v>111569</v>
          </cell>
          <cell r="AT532">
            <v>0</v>
          </cell>
          <cell r="AU532">
            <v>608793</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497224</v>
          </cell>
          <cell r="BM532">
            <v>111569</v>
          </cell>
          <cell r="BN532">
            <v>0</v>
          </cell>
          <cell r="BO532">
            <v>608793</v>
          </cell>
          <cell r="BP532">
            <v>994448</v>
          </cell>
          <cell r="BQ532">
            <v>231883</v>
          </cell>
          <cell r="BR532">
            <v>0</v>
          </cell>
          <cell r="BS532">
            <v>1226331</v>
          </cell>
        </row>
        <row r="533">
          <cell r="B533" t="str">
            <v>78240</v>
          </cell>
          <cell r="C533" t="str">
            <v>REP. INDONESIA</v>
          </cell>
          <cell r="D533" t="str">
            <v>O.E.C.F, TOKYO</v>
          </cell>
          <cell r="E533" t="str">
            <v>3</v>
          </cell>
          <cell r="F533" t="str">
            <v>JAPAN</v>
          </cell>
          <cell r="G533" t="str">
            <v>JPY</v>
          </cell>
          <cell r="H533">
            <v>0</v>
          </cell>
          <cell r="I533">
            <v>0</v>
          </cell>
          <cell r="J533">
            <v>0</v>
          </cell>
          <cell r="K533">
            <v>0</v>
          </cell>
          <cell r="L533">
            <v>454405</v>
          </cell>
          <cell r="M533">
            <v>171802</v>
          </cell>
          <cell r="N533">
            <v>0</v>
          </cell>
          <cell r="O533">
            <v>626207</v>
          </cell>
          <cell r="P533">
            <v>0</v>
          </cell>
          <cell r="Q533">
            <v>0</v>
          </cell>
          <cell r="R533">
            <v>0</v>
          </cell>
          <cell r="S533">
            <v>0</v>
          </cell>
          <cell r="T533">
            <v>454405</v>
          </cell>
          <cell r="U533">
            <v>171802</v>
          </cell>
          <cell r="V533">
            <v>0</v>
          </cell>
          <cell r="W533">
            <v>626207</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454405</v>
          </cell>
          <cell r="AS533">
            <v>163138</v>
          </cell>
          <cell r="AT533">
            <v>0</v>
          </cell>
          <cell r="AU533">
            <v>617543</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454405</v>
          </cell>
          <cell r="BM533">
            <v>163138</v>
          </cell>
          <cell r="BN533">
            <v>0</v>
          </cell>
          <cell r="BO533">
            <v>617543</v>
          </cell>
          <cell r="BP533">
            <v>908810</v>
          </cell>
          <cell r="BQ533">
            <v>334940</v>
          </cell>
          <cell r="BR533">
            <v>0</v>
          </cell>
          <cell r="BS533">
            <v>1243750</v>
          </cell>
        </row>
        <row r="534">
          <cell r="B534" t="str">
            <v>79904</v>
          </cell>
          <cell r="C534" t="str">
            <v>REP. INDONESIA</v>
          </cell>
          <cell r="D534" t="str">
            <v>O.E.C.F, TOKYO</v>
          </cell>
          <cell r="E534" t="str">
            <v>3</v>
          </cell>
          <cell r="F534" t="str">
            <v>JAPAN</v>
          </cell>
          <cell r="G534" t="str">
            <v>JPY</v>
          </cell>
          <cell r="H534">
            <v>0</v>
          </cell>
          <cell r="I534">
            <v>0</v>
          </cell>
          <cell r="J534">
            <v>0</v>
          </cell>
          <cell r="K534">
            <v>0</v>
          </cell>
          <cell r="L534">
            <v>484310</v>
          </cell>
          <cell r="M534">
            <v>145266</v>
          </cell>
          <cell r="N534">
            <v>0</v>
          </cell>
          <cell r="O534">
            <v>629576</v>
          </cell>
          <cell r="P534">
            <v>0</v>
          </cell>
          <cell r="Q534">
            <v>0</v>
          </cell>
          <cell r="R534">
            <v>0</v>
          </cell>
          <cell r="S534">
            <v>0</v>
          </cell>
          <cell r="T534">
            <v>484310</v>
          </cell>
          <cell r="U534">
            <v>145266</v>
          </cell>
          <cell r="V534">
            <v>0</v>
          </cell>
          <cell r="W534">
            <v>629576</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484310</v>
          </cell>
          <cell r="AS534">
            <v>135235</v>
          </cell>
          <cell r="AT534">
            <v>0</v>
          </cell>
          <cell r="AU534">
            <v>619545</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484310</v>
          </cell>
          <cell r="BM534">
            <v>135235</v>
          </cell>
          <cell r="BN534">
            <v>0</v>
          </cell>
          <cell r="BO534">
            <v>619545</v>
          </cell>
          <cell r="BP534">
            <v>968620</v>
          </cell>
          <cell r="BQ534">
            <v>280501</v>
          </cell>
          <cell r="BR534">
            <v>0</v>
          </cell>
          <cell r="BS534">
            <v>1249121</v>
          </cell>
        </row>
        <row r="535">
          <cell r="B535" t="str">
            <v>77901</v>
          </cell>
          <cell r="C535" t="str">
            <v>REP. INDONESIA</v>
          </cell>
          <cell r="D535" t="str">
            <v>O.E.C.F, TOKYO</v>
          </cell>
          <cell r="E535" t="str">
            <v>3</v>
          </cell>
          <cell r="F535" t="str">
            <v>JAPAN</v>
          </cell>
          <cell r="G535" t="str">
            <v>JPY</v>
          </cell>
          <cell r="H535">
            <v>0</v>
          </cell>
          <cell r="I535">
            <v>0</v>
          </cell>
          <cell r="J535">
            <v>0</v>
          </cell>
          <cell r="K535">
            <v>0</v>
          </cell>
          <cell r="L535">
            <v>506572</v>
          </cell>
          <cell r="M535">
            <v>122576</v>
          </cell>
          <cell r="N535">
            <v>0</v>
          </cell>
          <cell r="O535">
            <v>629148</v>
          </cell>
          <cell r="P535">
            <v>0</v>
          </cell>
          <cell r="Q535">
            <v>0</v>
          </cell>
          <cell r="R535">
            <v>0</v>
          </cell>
          <cell r="S535">
            <v>0</v>
          </cell>
          <cell r="T535">
            <v>506572</v>
          </cell>
          <cell r="U535">
            <v>122576</v>
          </cell>
          <cell r="V535">
            <v>0</v>
          </cell>
          <cell r="W535">
            <v>629148</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506572</v>
          </cell>
          <cell r="AS535">
            <v>113666</v>
          </cell>
          <cell r="AT535">
            <v>0</v>
          </cell>
          <cell r="AU535">
            <v>620238</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506572</v>
          </cell>
          <cell r="BM535">
            <v>113666</v>
          </cell>
          <cell r="BN535">
            <v>0</v>
          </cell>
          <cell r="BO535">
            <v>620238</v>
          </cell>
          <cell r="BP535">
            <v>1013144</v>
          </cell>
          <cell r="BQ535">
            <v>236242</v>
          </cell>
          <cell r="BR535">
            <v>0</v>
          </cell>
          <cell r="BS535">
            <v>1249386</v>
          </cell>
        </row>
        <row r="536">
          <cell r="B536" t="str">
            <v>86524</v>
          </cell>
          <cell r="C536" t="str">
            <v>REP. INDONESIA</v>
          </cell>
          <cell r="D536" t="str">
            <v>O.E.C.F, TOKYO</v>
          </cell>
          <cell r="E536" t="str">
            <v>3</v>
          </cell>
          <cell r="F536" t="str">
            <v>JAPAN</v>
          </cell>
          <cell r="G536" t="str">
            <v>JPY</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317302</v>
          </cell>
          <cell r="AH536">
            <v>0</v>
          </cell>
          <cell r="AI536">
            <v>317302</v>
          </cell>
          <cell r="AJ536">
            <v>0</v>
          </cell>
          <cell r="AK536">
            <v>317302</v>
          </cell>
          <cell r="AL536">
            <v>0</v>
          </cell>
          <cell r="AM536">
            <v>317302</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617758</v>
          </cell>
          <cell r="BI536">
            <v>317302</v>
          </cell>
          <cell r="BJ536">
            <v>0</v>
          </cell>
          <cell r="BK536">
            <v>935060</v>
          </cell>
          <cell r="BL536">
            <v>617758</v>
          </cell>
          <cell r="BM536">
            <v>317302</v>
          </cell>
          <cell r="BN536">
            <v>0</v>
          </cell>
          <cell r="BO536">
            <v>935060</v>
          </cell>
          <cell r="BP536">
            <v>617758</v>
          </cell>
          <cell r="BQ536">
            <v>634604</v>
          </cell>
          <cell r="BR536">
            <v>0</v>
          </cell>
          <cell r="BS536">
            <v>1252362</v>
          </cell>
        </row>
        <row r="537">
          <cell r="B537" t="str">
            <v>78100</v>
          </cell>
          <cell r="C537" t="str">
            <v>REP. INDONESIA</v>
          </cell>
          <cell r="D537" t="str">
            <v>O.E.C.F, TOKYO</v>
          </cell>
          <cell r="E537" t="str">
            <v>3</v>
          </cell>
          <cell r="F537" t="str">
            <v>JAPAN</v>
          </cell>
          <cell r="G537" t="str">
            <v>JPY</v>
          </cell>
          <cell r="H537">
            <v>0</v>
          </cell>
          <cell r="I537">
            <v>0</v>
          </cell>
          <cell r="J537">
            <v>0</v>
          </cell>
          <cell r="K537">
            <v>0</v>
          </cell>
          <cell r="L537">
            <v>532747</v>
          </cell>
          <cell r="M537">
            <v>107425</v>
          </cell>
          <cell r="N537">
            <v>0</v>
          </cell>
          <cell r="O537">
            <v>640172</v>
          </cell>
          <cell r="P537">
            <v>0</v>
          </cell>
          <cell r="Q537">
            <v>0</v>
          </cell>
          <cell r="R537">
            <v>0</v>
          </cell>
          <cell r="S537">
            <v>0</v>
          </cell>
          <cell r="T537">
            <v>532747</v>
          </cell>
          <cell r="U537">
            <v>107425</v>
          </cell>
          <cell r="V537">
            <v>0</v>
          </cell>
          <cell r="W537">
            <v>640172</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532747</v>
          </cell>
          <cell r="AS537">
            <v>99616</v>
          </cell>
          <cell r="AT537">
            <v>0</v>
          </cell>
          <cell r="AU537">
            <v>632363</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532747</v>
          </cell>
          <cell r="BM537">
            <v>99616</v>
          </cell>
          <cell r="BN537">
            <v>0</v>
          </cell>
          <cell r="BO537">
            <v>632363</v>
          </cell>
          <cell r="BP537">
            <v>1065494</v>
          </cell>
          <cell r="BQ537">
            <v>207041</v>
          </cell>
          <cell r="BR537">
            <v>0</v>
          </cell>
          <cell r="BS537">
            <v>1272535</v>
          </cell>
        </row>
        <row r="538">
          <cell r="B538" t="str">
            <v>78243</v>
          </cell>
          <cell r="C538" t="str">
            <v>REP. INDONESIA</v>
          </cell>
          <cell r="D538" t="str">
            <v>O.E.C.F, TOKYO</v>
          </cell>
          <cell r="E538" t="str">
            <v>3</v>
          </cell>
          <cell r="F538" t="str">
            <v>JAPAN</v>
          </cell>
          <cell r="G538" t="str">
            <v>JPY</v>
          </cell>
          <cell r="H538">
            <v>0</v>
          </cell>
          <cell r="I538">
            <v>0</v>
          </cell>
          <cell r="J538">
            <v>0</v>
          </cell>
          <cell r="K538">
            <v>0</v>
          </cell>
          <cell r="L538">
            <v>466104</v>
          </cell>
          <cell r="M538">
            <v>176226</v>
          </cell>
          <cell r="N538">
            <v>0</v>
          </cell>
          <cell r="O538">
            <v>642330</v>
          </cell>
          <cell r="P538">
            <v>0</v>
          </cell>
          <cell r="Q538">
            <v>0</v>
          </cell>
          <cell r="R538">
            <v>0</v>
          </cell>
          <cell r="S538">
            <v>0</v>
          </cell>
          <cell r="T538">
            <v>466104</v>
          </cell>
          <cell r="U538">
            <v>176226</v>
          </cell>
          <cell r="V538">
            <v>0</v>
          </cell>
          <cell r="W538">
            <v>642330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466104</v>
          </cell>
          <cell r="AS538">
            <v>167338</v>
          </cell>
          <cell r="AT538">
            <v>0</v>
          </cell>
          <cell r="AU538">
            <v>633442</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466104</v>
          </cell>
          <cell r="BM538">
            <v>167338</v>
          </cell>
          <cell r="BN538">
            <v>0</v>
          </cell>
          <cell r="BO538">
            <v>633442</v>
          </cell>
          <cell r="BP538">
            <v>932208</v>
          </cell>
          <cell r="BQ538">
            <v>343564</v>
          </cell>
          <cell r="BR538">
            <v>0</v>
          </cell>
          <cell r="BS538">
            <v>1275772</v>
          </cell>
        </row>
        <row r="539">
          <cell r="B539" t="str">
            <v>78117</v>
          </cell>
          <cell r="C539" t="str">
            <v>REP. INDONESIA</v>
          </cell>
          <cell r="D539" t="str">
            <v>O.E.C.F, TOKYO</v>
          </cell>
          <cell r="E539" t="str">
            <v>3</v>
          </cell>
          <cell r="F539" t="str">
            <v>JAPAN</v>
          </cell>
          <cell r="G539" t="str">
            <v>JPY</v>
          </cell>
          <cell r="H539">
            <v>0</v>
          </cell>
          <cell r="I539">
            <v>0</v>
          </cell>
          <cell r="J539">
            <v>0</v>
          </cell>
          <cell r="K539">
            <v>0</v>
          </cell>
          <cell r="L539">
            <v>505407</v>
          </cell>
          <cell r="M539">
            <v>140129</v>
          </cell>
          <cell r="N539">
            <v>0</v>
          </cell>
          <cell r="O539">
            <v>645536</v>
          </cell>
          <cell r="P539">
            <v>0</v>
          </cell>
          <cell r="Q539">
            <v>0</v>
          </cell>
          <cell r="R539">
            <v>0</v>
          </cell>
          <cell r="S539">
            <v>0</v>
          </cell>
          <cell r="T539">
            <v>505407</v>
          </cell>
          <cell r="U539">
            <v>140129</v>
          </cell>
          <cell r="V539">
            <v>0</v>
          </cell>
          <cell r="W539">
            <v>645536</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505407</v>
          </cell>
          <cell r="AS539">
            <v>131676</v>
          </cell>
          <cell r="AT539">
            <v>0</v>
          </cell>
          <cell r="AU539">
            <v>637083</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505407</v>
          </cell>
          <cell r="BM539">
            <v>131676</v>
          </cell>
          <cell r="BN539">
            <v>0</v>
          </cell>
          <cell r="BO539">
            <v>637083</v>
          </cell>
          <cell r="BP539">
            <v>1010814</v>
          </cell>
          <cell r="BQ539">
            <v>271805</v>
          </cell>
          <cell r="BR539">
            <v>0</v>
          </cell>
          <cell r="BS539">
            <v>1282619</v>
          </cell>
        </row>
        <row r="540">
          <cell r="B540" t="str">
            <v>78112</v>
          </cell>
          <cell r="C540" t="str">
            <v>REP. INDONESIA</v>
          </cell>
          <cell r="D540" t="str">
            <v>O.E.C.F, TOKYO</v>
          </cell>
          <cell r="E540" t="str">
            <v>3</v>
          </cell>
          <cell r="F540" t="str">
            <v>JAPAN</v>
          </cell>
          <cell r="G540" t="str">
            <v>JPY</v>
          </cell>
          <cell r="H540">
            <v>0</v>
          </cell>
          <cell r="I540">
            <v>0</v>
          </cell>
          <cell r="J540">
            <v>0</v>
          </cell>
          <cell r="K540">
            <v>0</v>
          </cell>
          <cell r="L540">
            <v>511274</v>
          </cell>
          <cell r="M540">
            <v>141756</v>
          </cell>
          <cell r="N540">
            <v>0</v>
          </cell>
          <cell r="O540">
            <v>653030</v>
          </cell>
          <cell r="P540">
            <v>0</v>
          </cell>
          <cell r="Q540">
            <v>0</v>
          </cell>
          <cell r="R540">
            <v>0</v>
          </cell>
          <cell r="S540">
            <v>0</v>
          </cell>
          <cell r="T540">
            <v>511274</v>
          </cell>
          <cell r="U540">
            <v>141756</v>
          </cell>
          <cell r="V540">
            <v>0</v>
          </cell>
          <cell r="W540">
            <v>653030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511274</v>
          </cell>
          <cell r="AS540">
            <v>133204</v>
          </cell>
          <cell r="AT540">
            <v>0</v>
          </cell>
          <cell r="AU540">
            <v>644478</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511274</v>
          </cell>
          <cell r="BM540">
            <v>133204</v>
          </cell>
          <cell r="BN540">
            <v>0</v>
          </cell>
          <cell r="BO540">
            <v>644478</v>
          </cell>
          <cell r="BP540">
            <v>1022548</v>
          </cell>
          <cell r="BQ540">
            <v>274960</v>
          </cell>
          <cell r="BR540">
            <v>0</v>
          </cell>
          <cell r="BS540">
            <v>1297508</v>
          </cell>
        </row>
        <row r="541">
          <cell r="B541" t="str">
            <v>86595</v>
          </cell>
          <cell r="C541" t="str">
            <v>REP. INDONESIA</v>
          </cell>
          <cell r="D541" t="str">
            <v>O.E.C.F, TOKYO</v>
          </cell>
          <cell r="E541" t="str">
            <v>3</v>
          </cell>
          <cell r="F541" t="str">
            <v>JAPAN</v>
          </cell>
          <cell r="G541" t="str">
            <v>JPY</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655046</v>
          </cell>
          <cell r="AH541">
            <v>0</v>
          </cell>
          <cell r="AI541">
            <v>655046</v>
          </cell>
          <cell r="AJ541">
            <v>0</v>
          </cell>
          <cell r="AK541">
            <v>655046</v>
          </cell>
          <cell r="AL541">
            <v>0</v>
          </cell>
          <cell r="AM541">
            <v>655046</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655046</v>
          </cell>
          <cell r="BJ541">
            <v>0</v>
          </cell>
          <cell r="BK541">
            <v>655046</v>
          </cell>
          <cell r="BL541">
            <v>0</v>
          </cell>
          <cell r="BM541">
            <v>655046</v>
          </cell>
          <cell r="BN541">
            <v>0</v>
          </cell>
          <cell r="BO541">
            <v>655046</v>
          </cell>
          <cell r="BP541">
            <v>0</v>
          </cell>
          <cell r="BQ541">
            <v>1310092</v>
          </cell>
          <cell r="BR541">
            <v>0</v>
          </cell>
          <cell r="BS541">
            <v>1310092</v>
          </cell>
        </row>
        <row r="542">
          <cell r="B542" t="str">
            <v>78225</v>
          </cell>
          <cell r="C542" t="str">
            <v>REP. INDONESIA</v>
          </cell>
          <cell r="D542" t="str">
            <v>O.E.C.F, TOKYO</v>
          </cell>
          <cell r="E542" t="str">
            <v>3</v>
          </cell>
          <cell r="F542" t="str">
            <v>JAPAN</v>
          </cell>
          <cell r="G542" t="str">
            <v>JPY</v>
          </cell>
          <cell r="H542">
            <v>0</v>
          </cell>
          <cell r="I542">
            <v>0</v>
          </cell>
          <cell r="J542">
            <v>0</v>
          </cell>
          <cell r="K542">
            <v>0</v>
          </cell>
          <cell r="L542">
            <v>519450</v>
          </cell>
          <cell r="M542">
            <v>150569</v>
          </cell>
          <cell r="N542">
            <v>0</v>
          </cell>
          <cell r="O542">
            <v>670019</v>
          </cell>
          <cell r="P542">
            <v>0</v>
          </cell>
          <cell r="Q542">
            <v>0</v>
          </cell>
          <cell r="R542">
            <v>0</v>
          </cell>
          <cell r="S542">
            <v>0</v>
          </cell>
          <cell r="T542">
            <v>519450</v>
          </cell>
          <cell r="U542">
            <v>150569</v>
          </cell>
          <cell r="V542">
            <v>0</v>
          </cell>
          <cell r="W542">
            <v>670019</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519450</v>
          </cell>
          <cell r="AS542">
            <v>142457</v>
          </cell>
          <cell r="AT542">
            <v>0</v>
          </cell>
          <cell r="AU542">
            <v>661907</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519450</v>
          </cell>
          <cell r="BM542">
            <v>142457</v>
          </cell>
          <cell r="BN542">
            <v>0</v>
          </cell>
          <cell r="BO542">
            <v>661907</v>
          </cell>
          <cell r="BP542">
            <v>1038900</v>
          </cell>
          <cell r="BQ542">
            <v>293026</v>
          </cell>
          <cell r="BR542">
            <v>0</v>
          </cell>
          <cell r="BS542">
            <v>1331926</v>
          </cell>
        </row>
        <row r="543">
          <cell r="B543" t="str">
            <v>78115</v>
          </cell>
          <cell r="C543" t="str">
            <v>REP. INDONESIA</v>
          </cell>
          <cell r="D543" t="str">
            <v>O.E.C.F, TOKYO</v>
          </cell>
          <cell r="E543" t="str">
            <v>3</v>
          </cell>
          <cell r="F543" t="str">
            <v>JAPAN</v>
          </cell>
          <cell r="G543" t="str">
            <v>JPY</v>
          </cell>
          <cell r="H543">
            <v>0</v>
          </cell>
          <cell r="I543">
            <v>0</v>
          </cell>
          <cell r="J543">
            <v>0</v>
          </cell>
          <cell r="K543">
            <v>0</v>
          </cell>
          <cell r="L543">
            <v>528300</v>
          </cell>
          <cell r="M543">
            <v>146477</v>
          </cell>
          <cell r="N543">
            <v>0</v>
          </cell>
          <cell r="O543">
            <v>674777</v>
          </cell>
          <cell r="P543">
            <v>0</v>
          </cell>
          <cell r="Q543">
            <v>0</v>
          </cell>
          <cell r="R543">
            <v>0</v>
          </cell>
          <cell r="S543">
            <v>0</v>
          </cell>
          <cell r="T543">
            <v>528300</v>
          </cell>
          <cell r="U543">
            <v>146477</v>
          </cell>
          <cell r="V543">
            <v>0</v>
          </cell>
          <cell r="W543">
            <v>674777</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528300</v>
          </cell>
          <cell r="AS543">
            <v>137640</v>
          </cell>
          <cell r="AT543">
            <v>0</v>
          </cell>
          <cell r="AU543">
            <v>665940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528300</v>
          </cell>
          <cell r="BM543">
            <v>137640</v>
          </cell>
          <cell r="BN543">
            <v>0</v>
          </cell>
          <cell r="BO543">
            <v>665940</v>
          </cell>
          <cell r="BP543">
            <v>1056600</v>
          </cell>
          <cell r="BQ543">
            <v>284117</v>
          </cell>
          <cell r="BR543">
            <v>0</v>
          </cell>
          <cell r="BS543">
            <v>1340717</v>
          </cell>
        </row>
        <row r="544">
          <cell r="B544" t="str">
            <v>78301</v>
          </cell>
          <cell r="C544" t="str">
            <v>REP. INDONESIA</v>
          </cell>
          <cell r="D544" t="str">
            <v>O.E.C.F, TOKYO</v>
          </cell>
          <cell r="E544" t="str">
            <v>3</v>
          </cell>
          <cell r="F544" t="str">
            <v>JAPAN</v>
          </cell>
          <cell r="G544" t="str">
            <v>JPY</v>
          </cell>
          <cell r="H544">
            <v>0</v>
          </cell>
          <cell r="I544">
            <v>0</v>
          </cell>
          <cell r="J544">
            <v>0</v>
          </cell>
          <cell r="K544">
            <v>0</v>
          </cell>
          <cell r="L544">
            <v>478748</v>
          </cell>
          <cell r="M544">
            <v>209967</v>
          </cell>
          <cell r="N544">
            <v>0</v>
          </cell>
          <cell r="O544">
            <v>688715</v>
          </cell>
          <cell r="P544">
            <v>0</v>
          </cell>
          <cell r="Q544">
            <v>0</v>
          </cell>
          <cell r="R544">
            <v>0</v>
          </cell>
          <cell r="S544">
            <v>0</v>
          </cell>
          <cell r="T544">
            <v>478748</v>
          </cell>
          <cell r="U544">
            <v>209967</v>
          </cell>
          <cell r="V544">
            <v>0</v>
          </cell>
          <cell r="W544">
            <v>688715</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478748</v>
          </cell>
          <cell r="AS544">
            <v>200523</v>
          </cell>
          <cell r="AT544">
            <v>0</v>
          </cell>
          <cell r="AU544">
            <v>679271</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478748</v>
          </cell>
          <cell r="BM544">
            <v>200523</v>
          </cell>
          <cell r="BN544">
            <v>0</v>
          </cell>
          <cell r="BO544">
            <v>679271</v>
          </cell>
          <cell r="BP544">
            <v>957496</v>
          </cell>
          <cell r="BQ544">
            <v>410490</v>
          </cell>
          <cell r="BR544">
            <v>0</v>
          </cell>
          <cell r="BS544">
            <v>1367986</v>
          </cell>
        </row>
        <row r="545">
          <cell r="B545" t="str">
            <v>78251</v>
          </cell>
          <cell r="C545" t="str">
            <v>REP. INDONESIA</v>
          </cell>
          <cell r="D545" t="str">
            <v>O.E.C.F, TOKYO</v>
          </cell>
          <cell r="E545" t="str">
            <v>3</v>
          </cell>
          <cell r="F545" t="str">
            <v>JAPAN</v>
          </cell>
          <cell r="G545" t="str">
            <v>JPY</v>
          </cell>
          <cell r="H545">
            <v>0</v>
          </cell>
          <cell r="I545">
            <v>0</v>
          </cell>
          <cell r="J545">
            <v>0</v>
          </cell>
          <cell r="K545">
            <v>0</v>
          </cell>
          <cell r="L545">
            <v>486206</v>
          </cell>
          <cell r="M545">
            <v>205885</v>
          </cell>
          <cell r="N545">
            <v>0</v>
          </cell>
          <cell r="O545">
            <v>692091</v>
          </cell>
          <cell r="P545">
            <v>0</v>
          </cell>
          <cell r="Q545">
            <v>0</v>
          </cell>
          <cell r="R545">
            <v>0</v>
          </cell>
          <cell r="S545">
            <v>0</v>
          </cell>
          <cell r="T545">
            <v>486206</v>
          </cell>
          <cell r="U545">
            <v>205885</v>
          </cell>
          <cell r="V545">
            <v>0</v>
          </cell>
          <cell r="W545">
            <v>692091</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486206</v>
          </cell>
          <cell r="AS545">
            <v>196374</v>
          </cell>
          <cell r="AT545">
            <v>0</v>
          </cell>
          <cell r="AU545">
            <v>682580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486206</v>
          </cell>
          <cell r="BM545">
            <v>196374</v>
          </cell>
          <cell r="BN545">
            <v>0</v>
          </cell>
          <cell r="BO545">
            <v>682580</v>
          </cell>
          <cell r="BP545">
            <v>972412</v>
          </cell>
          <cell r="BQ545">
            <v>402259</v>
          </cell>
          <cell r="BR545">
            <v>0</v>
          </cell>
          <cell r="BS545">
            <v>1374671</v>
          </cell>
        </row>
        <row r="546">
          <cell r="B546" t="str">
            <v>79902</v>
          </cell>
          <cell r="C546" t="str">
            <v>REP. INDONESIA</v>
          </cell>
          <cell r="D546" t="str">
            <v>O.E.C.F, TOKYO</v>
          </cell>
          <cell r="E546" t="str">
            <v>3</v>
          </cell>
          <cell r="F546" t="str">
            <v>JAPAN</v>
          </cell>
          <cell r="G546" t="str">
            <v>JPY</v>
          </cell>
          <cell r="H546">
            <v>0</v>
          </cell>
          <cell r="I546">
            <v>0</v>
          </cell>
          <cell r="J546">
            <v>0</v>
          </cell>
          <cell r="K546">
            <v>0</v>
          </cell>
          <cell r="L546">
            <v>549198</v>
          </cell>
          <cell r="M546">
            <v>145349</v>
          </cell>
          <cell r="N546">
            <v>0</v>
          </cell>
          <cell r="O546">
            <v>694547</v>
          </cell>
          <cell r="P546">
            <v>0</v>
          </cell>
          <cell r="Q546">
            <v>0</v>
          </cell>
          <cell r="R546">
            <v>0</v>
          </cell>
          <cell r="S546">
            <v>0</v>
          </cell>
          <cell r="T546">
            <v>549198</v>
          </cell>
          <cell r="U546">
            <v>145349</v>
          </cell>
          <cell r="V546">
            <v>0</v>
          </cell>
          <cell r="W546">
            <v>694547</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549198</v>
          </cell>
          <cell r="AS546">
            <v>134185</v>
          </cell>
          <cell r="AT546">
            <v>0</v>
          </cell>
          <cell r="AU546">
            <v>683383</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549198</v>
          </cell>
          <cell r="BM546">
            <v>134185</v>
          </cell>
          <cell r="BN546">
            <v>0</v>
          </cell>
          <cell r="BO546">
            <v>683383</v>
          </cell>
          <cell r="BP546">
            <v>1098396</v>
          </cell>
          <cell r="BQ546">
            <v>279534</v>
          </cell>
          <cell r="BR546">
            <v>0</v>
          </cell>
          <cell r="BS546">
            <v>1377930</v>
          </cell>
        </row>
        <row r="547">
          <cell r="B547" t="str">
            <v>86591</v>
          </cell>
          <cell r="C547" t="str">
            <v>REP. INDONESIA</v>
          </cell>
          <cell r="D547" t="str">
            <v>O.E.C.F, TOKYO</v>
          </cell>
          <cell r="E547" t="str">
            <v>3</v>
          </cell>
          <cell r="F547" t="str">
            <v>JAPAN</v>
          </cell>
          <cell r="G547" t="str">
            <v>JPY</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692020</v>
          </cell>
          <cell r="AH547">
            <v>0</v>
          </cell>
          <cell r="AI547">
            <v>692020</v>
          </cell>
          <cell r="AJ547">
            <v>0</v>
          </cell>
          <cell r="AK547">
            <v>692020</v>
          </cell>
          <cell r="AL547">
            <v>0</v>
          </cell>
          <cell r="AM547">
            <v>692020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692020</v>
          </cell>
          <cell r="BJ547">
            <v>0</v>
          </cell>
          <cell r="BK547">
            <v>692020</v>
          </cell>
          <cell r="BL547">
            <v>0</v>
          </cell>
          <cell r="BM547">
            <v>692020</v>
          </cell>
          <cell r="BN547">
            <v>0</v>
          </cell>
          <cell r="BO547">
            <v>692020</v>
          </cell>
          <cell r="BP547">
            <v>0</v>
          </cell>
          <cell r="BQ547">
            <v>1384040</v>
          </cell>
          <cell r="BR547">
            <v>0</v>
          </cell>
          <cell r="BS547">
            <v>1384040</v>
          </cell>
        </row>
        <row r="548">
          <cell r="B548" t="str">
            <v>77618</v>
          </cell>
          <cell r="C548" t="str">
            <v>REP. INDONESIA</v>
          </cell>
          <cell r="D548" t="str">
            <v>O.E.C.F, TOKYO</v>
          </cell>
          <cell r="E548" t="str">
            <v>3</v>
          </cell>
          <cell r="F548" t="str">
            <v>JAPAN</v>
          </cell>
          <cell r="G548" t="str">
            <v>JPY</v>
          </cell>
          <cell r="H548">
            <v>0</v>
          </cell>
          <cell r="I548">
            <v>0</v>
          </cell>
          <cell r="J548">
            <v>0</v>
          </cell>
          <cell r="K548">
            <v>0</v>
          </cell>
          <cell r="L548">
            <v>593125</v>
          </cell>
          <cell r="M548">
            <v>115115</v>
          </cell>
          <cell r="N548">
            <v>0</v>
          </cell>
          <cell r="O548">
            <v>708240</v>
          </cell>
          <cell r="P548">
            <v>0</v>
          </cell>
          <cell r="Q548">
            <v>0</v>
          </cell>
          <cell r="R548">
            <v>0</v>
          </cell>
          <cell r="S548">
            <v>0</v>
          </cell>
          <cell r="T548">
            <v>593125</v>
          </cell>
          <cell r="U548">
            <v>115115</v>
          </cell>
          <cell r="V548">
            <v>0</v>
          </cell>
          <cell r="W548">
            <v>708240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593125</v>
          </cell>
          <cell r="AS548">
            <v>105731</v>
          </cell>
          <cell r="AT548">
            <v>0</v>
          </cell>
          <cell r="AU548">
            <v>698856</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593125</v>
          </cell>
          <cell r="BM548">
            <v>105731</v>
          </cell>
          <cell r="BN548">
            <v>0</v>
          </cell>
          <cell r="BO548">
            <v>698856</v>
          </cell>
          <cell r="BP548">
            <v>1186250</v>
          </cell>
          <cell r="BQ548">
            <v>220846</v>
          </cell>
          <cell r="BR548">
            <v>0</v>
          </cell>
          <cell r="BS548">
            <v>1407096</v>
          </cell>
        </row>
        <row r="549">
          <cell r="B549" t="str">
            <v>78253</v>
          </cell>
          <cell r="C549" t="str">
            <v>REP. INDONESIA</v>
          </cell>
          <cell r="D549" t="str">
            <v>O.E.C.F, TOKYO</v>
          </cell>
          <cell r="E549" t="str">
            <v>3</v>
          </cell>
          <cell r="F549" t="str">
            <v>JAPAN</v>
          </cell>
          <cell r="G549" t="str">
            <v>JPY</v>
          </cell>
          <cell r="H549">
            <v>0</v>
          </cell>
          <cell r="I549">
            <v>0</v>
          </cell>
          <cell r="J549">
            <v>0</v>
          </cell>
          <cell r="K549">
            <v>0</v>
          </cell>
          <cell r="L549">
            <v>500931</v>
          </cell>
          <cell r="M549">
            <v>212120</v>
          </cell>
          <cell r="N549">
            <v>0</v>
          </cell>
          <cell r="O549">
            <v>713051</v>
          </cell>
          <cell r="P549">
            <v>0</v>
          </cell>
          <cell r="Q549">
            <v>0</v>
          </cell>
          <cell r="R549">
            <v>0</v>
          </cell>
          <cell r="S549">
            <v>0</v>
          </cell>
          <cell r="T549">
            <v>500931</v>
          </cell>
          <cell r="U549">
            <v>212120</v>
          </cell>
          <cell r="V549">
            <v>0</v>
          </cell>
          <cell r="W549">
            <v>713051</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500931</v>
          </cell>
          <cell r="AS549">
            <v>202321</v>
          </cell>
          <cell r="AT549">
            <v>0</v>
          </cell>
          <cell r="AU549">
            <v>703252</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500931</v>
          </cell>
          <cell r="BM549">
            <v>202321</v>
          </cell>
          <cell r="BN549">
            <v>0</v>
          </cell>
          <cell r="BO549">
            <v>703252</v>
          </cell>
          <cell r="BP549">
            <v>1001862</v>
          </cell>
          <cell r="BQ549">
            <v>414441</v>
          </cell>
          <cell r="BR549">
            <v>0</v>
          </cell>
          <cell r="BS549">
            <v>1416303</v>
          </cell>
        </row>
        <row r="550">
          <cell r="B550" t="str">
            <v>86584</v>
          </cell>
          <cell r="C550" t="str">
            <v>REP. INDONESIA</v>
          </cell>
          <cell r="D550" t="str">
            <v>O.E.C.F, TOKYO</v>
          </cell>
          <cell r="E550" t="str">
            <v>3</v>
          </cell>
          <cell r="F550" t="str">
            <v>JAPAN</v>
          </cell>
          <cell r="G550" t="str">
            <v>JPY</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710522</v>
          </cell>
          <cell r="AH550">
            <v>0</v>
          </cell>
          <cell r="AI550">
            <v>710522</v>
          </cell>
          <cell r="AJ550">
            <v>0</v>
          </cell>
          <cell r="AK550">
            <v>710522</v>
          </cell>
          <cell r="AL550">
            <v>0</v>
          </cell>
          <cell r="AM550">
            <v>710522</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710522</v>
          </cell>
          <cell r="BJ550">
            <v>0</v>
          </cell>
          <cell r="BK550">
            <v>710522</v>
          </cell>
          <cell r="BL550">
            <v>0</v>
          </cell>
          <cell r="BM550">
            <v>710522</v>
          </cell>
          <cell r="BN550">
            <v>0</v>
          </cell>
          <cell r="BO550">
            <v>710522</v>
          </cell>
          <cell r="BP550">
            <v>0</v>
          </cell>
          <cell r="BQ550">
            <v>1421044</v>
          </cell>
          <cell r="BR550">
            <v>0</v>
          </cell>
          <cell r="BS550">
            <v>1421044</v>
          </cell>
        </row>
        <row r="551">
          <cell r="B551" t="str">
            <v>78231</v>
          </cell>
          <cell r="C551" t="str">
            <v>REP. INDONESIA</v>
          </cell>
          <cell r="D551" t="str">
            <v>O.E.C.F, TOKYO</v>
          </cell>
          <cell r="E551" t="str">
            <v>3</v>
          </cell>
          <cell r="F551" t="str">
            <v>JAPAN</v>
          </cell>
          <cell r="G551" t="str">
            <v>JPY</v>
          </cell>
          <cell r="H551">
            <v>0</v>
          </cell>
          <cell r="I551">
            <v>0</v>
          </cell>
          <cell r="J551">
            <v>0</v>
          </cell>
          <cell r="K551">
            <v>0</v>
          </cell>
          <cell r="L551">
            <v>549681</v>
          </cell>
          <cell r="M551">
            <v>166260</v>
          </cell>
          <cell r="N551">
            <v>0</v>
          </cell>
          <cell r="O551">
            <v>715941</v>
          </cell>
          <cell r="P551">
            <v>0</v>
          </cell>
          <cell r="Q551">
            <v>0</v>
          </cell>
          <cell r="R551">
            <v>0</v>
          </cell>
          <cell r="S551">
            <v>0</v>
          </cell>
          <cell r="T551">
            <v>549681</v>
          </cell>
          <cell r="U551">
            <v>166260</v>
          </cell>
          <cell r="V551">
            <v>0</v>
          </cell>
          <cell r="W551">
            <v>715941</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549681</v>
          </cell>
          <cell r="AS551">
            <v>157600</v>
          </cell>
          <cell r="AT551">
            <v>0</v>
          </cell>
          <cell r="AU551">
            <v>707281</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549681</v>
          </cell>
          <cell r="BM551">
            <v>157600</v>
          </cell>
          <cell r="BN551">
            <v>0</v>
          </cell>
          <cell r="BO551">
            <v>707281</v>
          </cell>
          <cell r="BP551">
            <v>1099362</v>
          </cell>
          <cell r="BQ551">
            <v>323860</v>
          </cell>
          <cell r="BR551">
            <v>0</v>
          </cell>
          <cell r="BS551">
            <v>1423222</v>
          </cell>
        </row>
        <row r="552">
          <cell r="B552" t="str">
            <v>78209</v>
          </cell>
          <cell r="C552" t="str">
            <v>REP. INDONESIA</v>
          </cell>
          <cell r="D552" t="str">
            <v>O.E.C.F, TOKYO</v>
          </cell>
          <cell r="E552" t="str">
            <v>3</v>
          </cell>
          <cell r="F552" t="str">
            <v>JAPAN</v>
          </cell>
          <cell r="G552" t="str">
            <v>JPY</v>
          </cell>
          <cell r="H552">
            <v>0</v>
          </cell>
          <cell r="I552">
            <v>0</v>
          </cell>
          <cell r="J552">
            <v>0</v>
          </cell>
          <cell r="K552">
            <v>0</v>
          </cell>
          <cell r="L552">
            <v>569826</v>
          </cell>
          <cell r="M552">
            <v>150809</v>
          </cell>
          <cell r="N552">
            <v>0</v>
          </cell>
          <cell r="O552">
            <v>720635</v>
          </cell>
          <cell r="P552">
            <v>0</v>
          </cell>
          <cell r="Q552">
            <v>0</v>
          </cell>
          <cell r="R552">
            <v>0</v>
          </cell>
          <cell r="S552">
            <v>0</v>
          </cell>
          <cell r="T552">
            <v>569826</v>
          </cell>
          <cell r="U552">
            <v>150809</v>
          </cell>
          <cell r="V552">
            <v>0</v>
          </cell>
          <cell r="W552">
            <v>720635</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569826</v>
          </cell>
          <cell r="AS552">
            <v>142066</v>
          </cell>
          <cell r="AT552">
            <v>0</v>
          </cell>
          <cell r="AU552">
            <v>711892</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569826</v>
          </cell>
          <cell r="BM552">
            <v>142066</v>
          </cell>
          <cell r="BN552">
            <v>0</v>
          </cell>
          <cell r="BO552">
            <v>711892</v>
          </cell>
          <cell r="BP552">
            <v>1139652</v>
          </cell>
          <cell r="BQ552">
            <v>292875</v>
          </cell>
          <cell r="BR552">
            <v>0</v>
          </cell>
          <cell r="BS552">
            <v>1432527</v>
          </cell>
        </row>
        <row r="553">
          <cell r="B553" t="str">
            <v>86576</v>
          </cell>
          <cell r="C553" t="str">
            <v>REP. INDONESIA</v>
          </cell>
          <cell r="D553" t="str">
            <v>O.E.C.F, TOKYO</v>
          </cell>
          <cell r="E553" t="str">
            <v>3</v>
          </cell>
          <cell r="F553" t="str">
            <v>JAPAN</v>
          </cell>
          <cell r="G553" t="str">
            <v>JPY</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726035</v>
          </cell>
          <cell r="AD553">
            <v>0</v>
          </cell>
          <cell r="AE553">
            <v>726035</v>
          </cell>
          <cell r="AF553">
            <v>0</v>
          </cell>
          <cell r="AG553">
            <v>0</v>
          </cell>
          <cell r="AH553">
            <v>0</v>
          </cell>
          <cell r="AI553">
            <v>0</v>
          </cell>
          <cell r="AJ553">
            <v>0</v>
          </cell>
          <cell r="AK553">
            <v>726035</v>
          </cell>
          <cell r="AL553">
            <v>0</v>
          </cell>
          <cell r="AM553">
            <v>726035</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734013</v>
          </cell>
          <cell r="BF553">
            <v>0</v>
          </cell>
          <cell r="BG553">
            <v>734013</v>
          </cell>
          <cell r="BH553">
            <v>0</v>
          </cell>
          <cell r="BI553">
            <v>0</v>
          </cell>
          <cell r="BJ553">
            <v>0</v>
          </cell>
          <cell r="BK553">
            <v>0</v>
          </cell>
          <cell r="BL553">
            <v>0</v>
          </cell>
          <cell r="BM553">
            <v>734013</v>
          </cell>
          <cell r="BN553">
            <v>0</v>
          </cell>
          <cell r="BO553">
            <v>734013</v>
          </cell>
          <cell r="BP553">
            <v>0</v>
          </cell>
          <cell r="BQ553">
            <v>1460048</v>
          </cell>
          <cell r="BR553">
            <v>0</v>
          </cell>
          <cell r="BS553">
            <v>1460048</v>
          </cell>
        </row>
        <row r="554">
          <cell r="B554" t="str">
            <v>78214</v>
          </cell>
          <cell r="C554" t="str">
            <v>REP. INDONESIA</v>
          </cell>
          <cell r="D554" t="str">
            <v>O.E.C.F, TOKYO</v>
          </cell>
          <cell r="E554" t="str">
            <v>3</v>
          </cell>
          <cell r="F554" t="str">
            <v>JAPAN</v>
          </cell>
          <cell r="G554" t="str">
            <v>JPY</v>
          </cell>
          <cell r="H554">
            <v>0</v>
          </cell>
          <cell r="I554">
            <v>0</v>
          </cell>
          <cell r="J554">
            <v>0</v>
          </cell>
          <cell r="K554">
            <v>0</v>
          </cell>
          <cell r="L554">
            <v>582719</v>
          </cell>
          <cell r="M554">
            <v>161565</v>
          </cell>
          <cell r="N554">
            <v>0</v>
          </cell>
          <cell r="O554">
            <v>744284</v>
          </cell>
          <cell r="P554">
            <v>0</v>
          </cell>
          <cell r="Q554">
            <v>0</v>
          </cell>
          <cell r="R554">
            <v>0</v>
          </cell>
          <cell r="S554">
            <v>0</v>
          </cell>
          <cell r="T554">
            <v>582719</v>
          </cell>
          <cell r="U554">
            <v>161565</v>
          </cell>
          <cell r="V554">
            <v>0</v>
          </cell>
          <cell r="W554">
            <v>744284</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582719</v>
          </cell>
          <cell r="AS554">
            <v>152545</v>
          </cell>
          <cell r="AT554">
            <v>0</v>
          </cell>
          <cell r="AU554">
            <v>735264</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582719</v>
          </cell>
          <cell r="BM554">
            <v>152545</v>
          </cell>
          <cell r="BN554">
            <v>0</v>
          </cell>
          <cell r="BO554">
            <v>735264</v>
          </cell>
          <cell r="BP554">
            <v>1165438</v>
          </cell>
          <cell r="BQ554">
            <v>314110</v>
          </cell>
          <cell r="BR554">
            <v>0</v>
          </cell>
          <cell r="BS554">
            <v>1479548</v>
          </cell>
        </row>
        <row r="555">
          <cell r="B555" t="str">
            <v>78111</v>
          </cell>
          <cell r="C555" t="str">
            <v>REP. INDONESIA</v>
          </cell>
          <cell r="D555" t="str">
            <v>O.E.C.F, TOKYO</v>
          </cell>
          <cell r="E555" t="str">
            <v>3</v>
          </cell>
          <cell r="F555" t="str">
            <v>JAPAN</v>
          </cell>
          <cell r="G555" t="str">
            <v>JPY</v>
          </cell>
          <cell r="H555">
            <v>0</v>
          </cell>
          <cell r="I555">
            <v>0</v>
          </cell>
          <cell r="J555">
            <v>0</v>
          </cell>
          <cell r="K555">
            <v>0</v>
          </cell>
          <cell r="L555">
            <v>589076</v>
          </cell>
          <cell r="M555">
            <v>163327</v>
          </cell>
          <cell r="N555">
            <v>0</v>
          </cell>
          <cell r="O555">
            <v>752403</v>
          </cell>
          <cell r="P555">
            <v>0</v>
          </cell>
          <cell r="Q555">
            <v>0</v>
          </cell>
          <cell r="R555">
            <v>0</v>
          </cell>
          <cell r="S555">
            <v>0</v>
          </cell>
          <cell r="T555">
            <v>589076</v>
          </cell>
          <cell r="U555">
            <v>163327</v>
          </cell>
          <cell r="V555">
            <v>0</v>
          </cell>
          <cell r="W555">
            <v>752403</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589076</v>
          </cell>
          <cell r="AS555">
            <v>153475</v>
          </cell>
          <cell r="AT555">
            <v>0</v>
          </cell>
          <cell r="AU555">
            <v>742551</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589076</v>
          </cell>
          <cell r="BM555">
            <v>153475</v>
          </cell>
          <cell r="BN555">
            <v>0</v>
          </cell>
          <cell r="BO555">
            <v>742551</v>
          </cell>
          <cell r="BP555">
            <v>1178152</v>
          </cell>
          <cell r="BQ555">
            <v>316802</v>
          </cell>
          <cell r="BR555">
            <v>0</v>
          </cell>
          <cell r="BS555">
            <v>1494954</v>
          </cell>
        </row>
        <row r="556">
          <cell r="B556" t="str">
            <v>78200</v>
          </cell>
          <cell r="C556" t="str">
            <v>REP. INDONESIA</v>
          </cell>
          <cell r="D556" t="str">
            <v>O.E.C.F, TOKYO</v>
          </cell>
          <cell r="E556" t="str">
            <v>3</v>
          </cell>
          <cell r="F556" t="str">
            <v>JAPAN</v>
          </cell>
          <cell r="G556" t="str">
            <v>JPY</v>
          </cell>
          <cell r="H556">
            <v>0</v>
          </cell>
          <cell r="I556">
            <v>0</v>
          </cell>
          <cell r="J556">
            <v>0</v>
          </cell>
          <cell r="K556">
            <v>0</v>
          </cell>
          <cell r="L556">
            <v>621531</v>
          </cell>
          <cell r="M556">
            <v>150394</v>
          </cell>
          <cell r="N556">
            <v>0</v>
          </cell>
          <cell r="O556">
            <v>771925</v>
          </cell>
          <cell r="P556">
            <v>0</v>
          </cell>
          <cell r="Q556">
            <v>0</v>
          </cell>
          <cell r="R556">
            <v>0</v>
          </cell>
          <cell r="S556">
            <v>0</v>
          </cell>
          <cell r="T556">
            <v>621531</v>
          </cell>
          <cell r="U556">
            <v>150394</v>
          </cell>
          <cell r="V556">
            <v>0</v>
          </cell>
          <cell r="W556">
            <v>771925</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621531</v>
          </cell>
          <cell r="AS556">
            <v>139461</v>
          </cell>
          <cell r="AT556">
            <v>0</v>
          </cell>
          <cell r="AU556">
            <v>760992</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621531</v>
          </cell>
          <cell r="BM556">
            <v>139461</v>
          </cell>
          <cell r="BN556">
            <v>0</v>
          </cell>
          <cell r="BO556">
            <v>760992</v>
          </cell>
          <cell r="BP556">
            <v>1243062</v>
          </cell>
          <cell r="BQ556">
            <v>289855</v>
          </cell>
          <cell r="BR556">
            <v>0</v>
          </cell>
          <cell r="BS556">
            <v>1532917</v>
          </cell>
        </row>
        <row r="557">
          <cell r="B557" t="str">
            <v>86648</v>
          </cell>
          <cell r="C557" t="str">
            <v>REP. INDONESIA</v>
          </cell>
          <cell r="D557" t="str">
            <v>O.E.C.F, TOKYO</v>
          </cell>
          <cell r="E557" t="str">
            <v>3</v>
          </cell>
          <cell r="F557" t="str">
            <v>JAPAN</v>
          </cell>
          <cell r="G557" t="str">
            <v>JPY</v>
          </cell>
          <cell r="H557">
            <v>0</v>
          </cell>
          <cell r="I557">
            <v>800506</v>
          </cell>
          <cell r="J557">
            <v>0</v>
          </cell>
          <cell r="K557">
            <v>800506</v>
          </cell>
          <cell r="L557">
            <v>0</v>
          </cell>
          <cell r="M557">
            <v>0</v>
          </cell>
          <cell r="N557">
            <v>0</v>
          </cell>
          <cell r="O557">
            <v>0</v>
          </cell>
          <cell r="P557">
            <v>0</v>
          </cell>
          <cell r="Q557">
            <v>0</v>
          </cell>
          <cell r="R557">
            <v>0</v>
          </cell>
          <cell r="S557">
            <v>0</v>
          </cell>
          <cell r="T557">
            <v>0</v>
          </cell>
          <cell r="U557">
            <v>800506</v>
          </cell>
          <cell r="V557">
            <v>0</v>
          </cell>
          <cell r="W557">
            <v>800506</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791805</v>
          </cell>
          <cell r="AP557">
            <v>0</v>
          </cell>
          <cell r="AQ557">
            <v>791805</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cell r="BM557">
            <v>791805</v>
          </cell>
          <cell r="BN557">
            <v>0</v>
          </cell>
          <cell r="BO557">
            <v>791805</v>
          </cell>
          <cell r="BP557">
            <v>0</v>
          </cell>
          <cell r="BQ557">
            <v>1592311</v>
          </cell>
          <cell r="BR557">
            <v>0</v>
          </cell>
          <cell r="BS557">
            <v>1592311</v>
          </cell>
        </row>
        <row r="558">
          <cell r="B558" t="str">
            <v>83600</v>
          </cell>
          <cell r="C558" t="str">
            <v>REP. INDONESIA</v>
          </cell>
          <cell r="D558" t="str">
            <v>O.E.C.F, TOKYO</v>
          </cell>
          <cell r="E558" t="str">
            <v>3</v>
          </cell>
          <cell r="F558" t="str">
            <v>JAPAN</v>
          </cell>
          <cell r="G558" t="str">
            <v>JPY</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506962</v>
          </cell>
          <cell r="Y558">
            <v>302469</v>
          </cell>
          <cell r="Z558">
            <v>0</v>
          </cell>
          <cell r="AA558">
            <v>809431</v>
          </cell>
          <cell r="AB558">
            <v>0</v>
          </cell>
          <cell r="AC558">
            <v>0</v>
          </cell>
          <cell r="AD558">
            <v>0</v>
          </cell>
          <cell r="AE558">
            <v>0</v>
          </cell>
          <cell r="AF558">
            <v>0</v>
          </cell>
          <cell r="AG558">
            <v>0</v>
          </cell>
          <cell r="AH558">
            <v>0</v>
          </cell>
          <cell r="AI558">
            <v>0</v>
          </cell>
          <cell r="AJ558">
            <v>506962</v>
          </cell>
          <cell r="AK558">
            <v>302469</v>
          </cell>
          <cell r="AL558">
            <v>0</v>
          </cell>
          <cell r="AM558">
            <v>809431</v>
          </cell>
          <cell r="AN558">
            <v>0</v>
          </cell>
          <cell r="AO558">
            <v>0</v>
          </cell>
          <cell r="AP558">
            <v>0</v>
          </cell>
          <cell r="AQ558">
            <v>0</v>
          </cell>
          <cell r="AR558">
            <v>0</v>
          </cell>
          <cell r="AS558">
            <v>0</v>
          </cell>
          <cell r="AT558">
            <v>0</v>
          </cell>
          <cell r="AU558">
            <v>0</v>
          </cell>
          <cell r="AV558">
            <v>0</v>
          </cell>
          <cell r="AW558">
            <v>0</v>
          </cell>
          <cell r="AX558">
            <v>0</v>
          </cell>
          <cell r="AY558">
            <v>0</v>
          </cell>
          <cell r="AZ558">
            <v>506962</v>
          </cell>
          <cell r="BA558">
            <v>293573</v>
          </cell>
          <cell r="BB558">
            <v>0</v>
          </cell>
          <cell r="BC558">
            <v>800535</v>
          </cell>
          <cell r="BD558">
            <v>0</v>
          </cell>
          <cell r="BE558">
            <v>0</v>
          </cell>
          <cell r="BF558">
            <v>0</v>
          </cell>
          <cell r="BG558">
            <v>0</v>
          </cell>
          <cell r="BH558">
            <v>0</v>
          </cell>
          <cell r="BI558">
            <v>0</v>
          </cell>
          <cell r="BJ558">
            <v>0</v>
          </cell>
          <cell r="BK558">
            <v>0</v>
          </cell>
          <cell r="BL558">
            <v>506962</v>
          </cell>
          <cell r="BM558">
            <v>293573</v>
          </cell>
          <cell r="BN558">
            <v>0</v>
          </cell>
          <cell r="BO558">
            <v>800535</v>
          </cell>
          <cell r="BP558">
            <v>1013924</v>
          </cell>
          <cell r="BQ558">
            <v>596042</v>
          </cell>
          <cell r="BR558">
            <v>0</v>
          </cell>
          <cell r="BS558">
            <v>1609966</v>
          </cell>
        </row>
        <row r="559">
          <cell r="B559" t="str">
            <v>78207</v>
          </cell>
          <cell r="C559" t="str">
            <v>REP. INDONESIA</v>
          </cell>
          <cell r="D559" t="str">
            <v>O.E.C.F, TOKYO</v>
          </cell>
          <cell r="E559" t="str">
            <v>3</v>
          </cell>
          <cell r="F559" t="str">
            <v>JAPAN</v>
          </cell>
          <cell r="G559" t="str">
            <v>JPY</v>
          </cell>
          <cell r="H559">
            <v>0</v>
          </cell>
          <cell r="I559">
            <v>0</v>
          </cell>
          <cell r="J559">
            <v>0</v>
          </cell>
          <cell r="K559">
            <v>0</v>
          </cell>
          <cell r="L559">
            <v>643182</v>
          </cell>
          <cell r="M559">
            <v>170223</v>
          </cell>
          <cell r="N559">
            <v>0</v>
          </cell>
          <cell r="O559">
            <v>813405</v>
          </cell>
          <cell r="P559">
            <v>0</v>
          </cell>
          <cell r="Q559">
            <v>0</v>
          </cell>
          <cell r="R559">
            <v>0</v>
          </cell>
          <cell r="S559">
            <v>0</v>
          </cell>
          <cell r="T559">
            <v>643182</v>
          </cell>
          <cell r="U559">
            <v>170223</v>
          </cell>
          <cell r="V559">
            <v>0</v>
          </cell>
          <cell r="W559">
            <v>813405</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643182</v>
          </cell>
          <cell r="AS559">
            <v>160355</v>
          </cell>
          <cell r="AT559">
            <v>0</v>
          </cell>
          <cell r="AU559">
            <v>803537</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643182</v>
          </cell>
          <cell r="BM559">
            <v>160355</v>
          </cell>
          <cell r="BN559">
            <v>0</v>
          </cell>
          <cell r="BO559">
            <v>803537</v>
          </cell>
          <cell r="BP559">
            <v>1286364</v>
          </cell>
          <cell r="BQ559">
            <v>330578</v>
          </cell>
          <cell r="BR559">
            <v>0</v>
          </cell>
          <cell r="BS559">
            <v>1616942</v>
          </cell>
        </row>
        <row r="560">
          <cell r="B560" t="str">
            <v>78212</v>
          </cell>
          <cell r="C560" t="str">
            <v>REP. INDONESIA</v>
          </cell>
          <cell r="D560" t="str">
            <v>O.E.C.F, TOKYO</v>
          </cell>
          <cell r="E560" t="str">
            <v>3</v>
          </cell>
          <cell r="F560" t="str">
            <v>JAPAN</v>
          </cell>
          <cell r="G560" t="str">
            <v>JPY</v>
          </cell>
          <cell r="H560">
            <v>0</v>
          </cell>
          <cell r="I560">
            <v>0</v>
          </cell>
          <cell r="J560">
            <v>0</v>
          </cell>
          <cell r="K560">
            <v>0</v>
          </cell>
          <cell r="L560">
            <v>645327</v>
          </cell>
          <cell r="M560">
            <v>170791</v>
          </cell>
          <cell r="N560">
            <v>0</v>
          </cell>
          <cell r="O560">
            <v>816118</v>
          </cell>
          <cell r="P560">
            <v>0</v>
          </cell>
          <cell r="Q560">
            <v>0</v>
          </cell>
          <cell r="R560">
            <v>0</v>
          </cell>
          <cell r="S560">
            <v>0</v>
          </cell>
          <cell r="T560">
            <v>645327</v>
          </cell>
          <cell r="U560">
            <v>170791</v>
          </cell>
          <cell r="V560">
            <v>0</v>
          </cell>
          <cell r="W560">
            <v>816118</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645327</v>
          </cell>
          <cell r="AS560">
            <v>160890</v>
          </cell>
          <cell r="AT560">
            <v>0</v>
          </cell>
          <cell r="AU560">
            <v>806217</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645327</v>
          </cell>
          <cell r="BM560">
            <v>160890</v>
          </cell>
          <cell r="BN560">
            <v>0</v>
          </cell>
          <cell r="BO560">
            <v>806217</v>
          </cell>
          <cell r="BP560">
            <v>1290654</v>
          </cell>
          <cell r="BQ560">
            <v>331681</v>
          </cell>
          <cell r="BR560">
            <v>0</v>
          </cell>
          <cell r="BS560">
            <v>1622335</v>
          </cell>
        </row>
        <row r="561">
          <cell r="B561" t="str">
            <v>86574</v>
          </cell>
          <cell r="C561" t="str">
            <v>REP. INDONESIA</v>
          </cell>
          <cell r="D561" t="str">
            <v>O.E.C.F, TOKYO</v>
          </cell>
          <cell r="E561" t="str">
            <v>3</v>
          </cell>
          <cell r="F561" t="str">
            <v>JAPAN</v>
          </cell>
          <cell r="G561" t="str">
            <v>JPY</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836466</v>
          </cell>
          <cell r="AH561">
            <v>0</v>
          </cell>
          <cell r="AI561">
            <v>836466</v>
          </cell>
          <cell r="AJ561">
            <v>0</v>
          </cell>
          <cell r="AK561">
            <v>836466</v>
          </cell>
          <cell r="AL561">
            <v>0</v>
          </cell>
          <cell r="AM561">
            <v>836466</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836466</v>
          </cell>
          <cell r="BJ561">
            <v>0</v>
          </cell>
          <cell r="BK561">
            <v>836466</v>
          </cell>
          <cell r="BL561">
            <v>0</v>
          </cell>
          <cell r="BM561">
            <v>836466</v>
          </cell>
          <cell r="BN561">
            <v>0</v>
          </cell>
          <cell r="BO561">
            <v>836466</v>
          </cell>
          <cell r="BP561">
            <v>0</v>
          </cell>
          <cell r="BQ561">
            <v>1672932</v>
          </cell>
          <cell r="BR561">
            <v>0</v>
          </cell>
          <cell r="BS561">
            <v>1672932</v>
          </cell>
        </row>
        <row r="562">
          <cell r="B562" t="str">
            <v>86517</v>
          </cell>
          <cell r="C562" t="str">
            <v>REP. INDONESIA</v>
          </cell>
          <cell r="D562" t="str">
            <v>O.E.C.F, TOKYO</v>
          </cell>
          <cell r="E562" t="str">
            <v>3</v>
          </cell>
          <cell r="F562" t="str">
            <v>JAPAN</v>
          </cell>
          <cell r="G562" t="str">
            <v>JPY</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445325</v>
          </cell>
          <cell r="AH562">
            <v>0</v>
          </cell>
          <cell r="AI562">
            <v>445325</v>
          </cell>
          <cell r="AJ562">
            <v>0</v>
          </cell>
          <cell r="AK562">
            <v>445325</v>
          </cell>
          <cell r="AL562">
            <v>0</v>
          </cell>
          <cell r="AM562">
            <v>445325</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866553</v>
          </cell>
          <cell r="BI562">
            <v>445325</v>
          </cell>
          <cell r="BJ562">
            <v>0</v>
          </cell>
          <cell r="BK562">
            <v>1311878</v>
          </cell>
          <cell r="BL562">
            <v>866553</v>
          </cell>
          <cell r="BM562">
            <v>445325</v>
          </cell>
          <cell r="BN562">
            <v>0</v>
          </cell>
          <cell r="BO562">
            <v>1311878</v>
          </cell>
          <cell r="BP562">
            <v>866553</v>
          </cell>
          <cell r="BQ562">
            <v>890650</v>
          </cell>
          <cell r="BR562">
            <v>0</v>
          </cell>
          <cell r="BS562">
            <v>1757203</v>
          </cell>
        </row>
        <row r="563">
          <cell r="B563" t="str">
            <v>86556</v>
          </cell>
          <cell r="C563" t="str">
            <v>REP. INDONESIA</v>
          </cell>
          <cell r="D563" t="str">
            <v>O.E.C.F, TOKYO</v>
          </cell>
          <cell r="E563" t="str">
            <v>3</v>
          </cell>
          <cell r="F563" t="str">
            <v>JAPAN</v>
          </cell>
          <cell r="G563" t="str">
            <v>JPY</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907996</v>
          </cell>
          <cell r="AD563">
            <v>0</v>
          </cell>
          <cell r="AE563">
            <v>907996</v>
          </cell>
          <cell r="AF563">
            <v>0</v>
          </cell>
          <cell r="AG563">
            <v>0</v>
          </cell>
          <cell r="AH563">
            <v>0</v>
          </cell>
          <cell r="AI563">
            <v>0</v>
          </cell>
          <cell r="AJ563">
            <v>0</v>
          </cell>
          <cell r="AK563">
            <v>907996</v>
          </cell>
          <cell r="AL563">
            <v>0</v>
          </cell>
          <cell r="AM563">
            <v>907996</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907996</v>
          </cell>
          <cell r="BF563">
            <v>0</v>
          </cell>
          <cell r="BG563">
            <v>907996</v>
          </cell>
          <cell r="BH563">
            <v>0</v>
          </cell>
          <cell r="BI563">
            <v>0</v>
          </cell>
          <cell r="BJ563">
            <v>0</v>
          </cell>
          <cell r="BK563">
            <v>0</v>
          </cell>
          <cell r="BL563">
            <v>0</v>
          </cell>
          <cell r="BM563">
            <v>907996</v>
          </cell>
          <cell r="BN563">
            <v>0</v>
          </cell>
          <cell r="BO563">
            <v>907996</v>
          </cell>
          <cell r="BP563">
            <v>0</v>
          </cell>
          <cell r="BQ563">
            <v>1815992</v>
          </cell>
          <cell r="BR563">
            <v>0</v>
          </cell>
          <cell r="BS563">
            <v>1815992</v>
          </cell>
        </row>
        <row r="564">
          <cell r="B564" t="str">
            <v>86519</v>
          </cell>
          <cell r="C564" t="str">
            <v>REP. INDONESIA</v>
          </cell>
          <cell r="D564" t="str">
            <v>O.E.C.F, TOKYO</v>
          </cell>
          <cell r="E564" t="str">
            <v>3</v>
          </cell>
          <cell r="F564" t="str">
            <v>JAPAN</v>
          </cell>
          <cell r="G564" t="str">
            <v>JPY</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460227</v>
          </cell>
          <cell r="AH564">
            <v>0</v>
          </cell>
          <cell r="AI564">
            <v>460227</v>
          </cell>
          <cell r="AJ564">
            <v>0</v>
          </cell>
          <cell r="AK564">
            <v>460227</v>
          </cell>
          <cell r="AL564">
            <v>0</v>
          </cell>
          <cell r="AM564">
            <v>460227</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895647</v>
          </cell>
          <cell r="BI564">
            <v>460227</v>
          </cell>
          <cell r="BJ564">
            <v>0</v>
          </cell>
          <cell r="BK564">
            <v>1355874</v>
          </cell>
          <cell r="BL564">
            <v>895647</v>
          </cell>
          <cell r="BM564">
            <v>460227</v>
          </cell>
          <cell r="BN564">
            <v>0</v>
          </cell>
          <cell r="BO564">
            <v>1355874</v>
          </cell>
          <cell r="BP564">
            <v>895647</v>
          </cell>
          <cell r="BQ564">
            <v>920454</v>
          </cell>
          <cell r="BR564">
            <v>0</v>
          </cell>
          <cell r="BS564">
            <v>1816101</v>
          </cell>
        </row>
        <row r="565">
          <cell r="B565" t="str">
            <v>78105</v>
          </cell>
          <cell r="C565" t="str">
            <v>REP. INDONESIA</v>
          </cell>
          <cell r="D565" t="str">
            <v>O.E.C.F, TOKYO</v>
          </cell>
          <cell r="E565" t="str">
            <v>3</v>
          </cell>
          <cell r="F565" t="str">
            <v>JAPAN</v>
          </cell>
          <cell r="G565" t="str">
            <v>JPY</v>
          </cell>
          <cell r="H565">
            <v>0</v>
          </cell>
          <cell r="I565">
            <v>0</v>
          </cell>
          <cell r="J565">
            <v>0</v>
          </cell>
          <cell r="K565">
            <v>0</v>
          </cell>
          <cell r="L565">
            <v>736896</v>
          </cell>
          <cell r="M565">
            <v>194096</v>
          </cell>
          <cell r="N565">
            <v>0</v>
          </cell>
          <cell r="O565">
            <v>930992</v>
          </cell>
          <cell r="P565">
            <v>0</v>
          </cell>
          <cell r="Q565">
            <v>0</v>
          </cell>
          <cell r="R565">
            <v>0</v>
          </cell>
          <cell r="S565">
            <v>0</v>
          </cell>
          <cell r="T565">
            <v>736896</v>
          </cell>
          <cell r="U565">
            <v>194096</v>
          </cell>
          <cell r="V565">
            <v>0</v>
          </cell>
          <cell r="W565">
            <v>930992</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736896</v>
          </cell>
          <cell r="AS565">
            <v>181882</v>
          </cell>
          <cell r="AT565">
            <v>0</v>
          </cell>
          <cell r="AU565">
            <v>918778</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736896</v>
          </cell>
          <cell r="BM565">
            <v>181882</v>
          </cell>
          <cell r="BN565">
            <v>0</v>
          </cell>
          <cell r="BO565">
            <v>918778</v>
          </cell>
          <cell r="BP565">
            <v>1473792</v>
          </cell>
          <cell r="BQ565">
            <v>375978</v>
          </cell>
          <cell r="BR565">
            <v>0</v>
          </cell>
          <cell r="BS565">
            <v>1849770</v>
          </cell>
        </row>
        <row r="566">
          <cell r="B566" t="str">
            <v>86628</v>
          </cell>
          <cell r="C566" t="str">
            <v>REP. INDONESIA</v>
          </cell>
          <cell r="D566" t="str">
            <v>O.E.C.F, TOKYO</v>
          </cell>
          <cell r="E566" t="str">
            <v>3</v>
          </cell>
          <cell r="F566" t="str">
            <v>JAPAN</v>
          </cell>
          <cell r="G566" t="str">
            <v>JPY</v>
          </cell>
          <cell r="H566">
            <v>0</v>
          </cell>
          <cell r="I566">
            <v>932228</v>
          </cell>
          <cell r="J566">
            <v>0</v>
          </cell>
          <cell r="K566">
            <v>932228</v>
          </cell>
          <cell r="L566">
            <v>0</v>
          </cell>
          <cell r="M566">
            <v>0</v>
          </cell>
          <cell r="N566">
            <v>0</v>
          </cell>
          <cell r="O566">
            <v>0</v>
          </cell>
          <cell r="P566">
            <v>0</v>
          </cell>
          <cell r="Q566">
            <v>0</v>
          </cell>
          <cell r="R566">
            <v>0</v>
          </cell>
          <cell r="S566">
            <v>0</v>
          </cell>
          <cell r="T566">
            <v>0</v>
          </cell>
          <cell r="U566">
            <v>932228</v>
          </cell>
          <cell r="V566">
            <v>0</v>
          </cell>
          <cell r="W566">
            <v>932228</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922095</v>
          </cell>
          <cell r="AP566">
            <v>0</v>
          </cell>
          <cell r="AQ566">
            <v>922095</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cell r="BM566">
            <v>922095</v>
          </cell>
          <cell r="BN566">
            <v>0</v>
          </cell>
          <cell r="BO566">
            <v>922095</v>
          </cell>
          <cell r="BP566">
            <v>0</v>
          </cell>
          <cell r="BQ566">
            <v>1854323</v>
          </cell>
          <cell r="BR566">
            <v>0</v>
          </cell>
          <cell r="BS566">
            <v>1854323</v>
          </cell>
        </row>
        <row r="567">
          <cell r="B567" t="str">
            <v>79910</v>
          </cell>
          <cell r="C567" t="str">
            <v>REP. INDONESIA</v>
          </cell>
          <cell r="D567" t="str">
            <v>O.E.C.F, TOKYO</v>
          </cell>
          <cell r="E567" t="str">
            <v>3</v>
          </cell>
          <cell r="F567" t="str">
            <v>JAPAN</v>
          </cell>
          <cell r="G567" t="str">
            <v>JPY</v>
          </cell>
          <cell r="H567">
            <v>0</v>
          </cell>
          <cell r="I567">
            <v>0</v>
          </cell>
          <cell r="J567">
            <v>0</v>
          </cell>
          <cell r="K567">
            <v>0</v>
          </cell>
          <cell r="L567">
            <v>678038</v>
          </cell>
          <cell r="M567">
            <v>256354</v>
          </cell>
          <cell r="N567">
            <v>0</v>
          </cell>
          <cell r="O567">
            <v>934392</v>
          </cell>
          <cell r="P567">
            <v>0</v>
          </cell>
          <cell r="Q567">
            <v>0</v>
          </cell>
          <cell r="R567">
            <v>0</v>
          </cell>
          <cell r="S567">
            <v>0</v>
          </cell>
          <cell r="T567">
            <v>678038</v>
          </cell>
          <cell r="U567">
            <v>256354</v>
          </cell>
          <cell r="V567">
            <v>0</v>
          </cell>
          <cell r="W567">
            <v>934392</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678038</v>
          </cell>
          <cell r="AS567">
            <v>243425</v>
          </cell>
          <cell r="AT567">
            <v>0</v>
          </cell>
          <cell r="AU567">
            <v>921463</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678038</v>
          </cell>
          <cell r="BM567">
            <v>243425</v>
          </cell>
          <cell r="BN567">
            <v>0</v>
          </cell>
          <cell r="BO567">
            <v>921463</v>
          </cell>
          <cell r="BP567">
            <v>1356076</v>
          </cell>
          <cell r="BQ567">
            <v>499779</v>
          </cell>
          <cell r="BR567">
            <v>0</v>
          </cell>
          <cell r="BS567">
            <v>1855855</v>
          </cell>
        </row>
        <row r="568">
          <cell r="B568" t="str">
            <v>86627</v>
          </cell>
          <cell r="C568" t="str">
            <v>REP. INDONESIA</v>
          </cell>
          <cell r="D568" t="str">
            <v>O.E.C.F, TOKYO</v>
          </cell>
          <cell r="E568" t="str">
            <v>3</v>
          </cell>
          <cell r="F568" t="str">
            <v>JAPAN</v>
          </cell>
          <cell r="G568" t="str">
            <v>JPY</v>
          </cell>
          <cell r="H568">
            <v>0</v>
          </cell>
          <cell r="I568">
            <v>963418</v>
          </cell>
          <cell r="J568">
            <v>0</v>
          </cell>
          <cell r="K568">
            <v>963418</v>
          </cell>
          <cell r="L568">
            <v>0</v>
          </cell>
          <cell r="M568">
            <v>0</v>
          </cell>
          <cell r="N568">
            <v>0</v>
          </cell>
          <cell r="O568">
            <v>0</v>
          </cell>
          <cell r="P568">
            <v>0</v>
          </cell>
          <cell r="Q568">
            <v>0</v>
          </cell>
          <cell r="R568">
            <v>0</v>
          </cell>
          <cell r="S568">
            <v>0</v>
          </cell>
          <cell r="T568">
            <v>0</v>
          </cell>
          <cell r="U568">
            <v>963418</v>
          </cell>
          <cell r="V568">
            <v>0</v>
          </cell>
          <cell r="W568">
            <v>963418</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952946</v>
          </cell>
          <cell r="AP568">
            <v>0</v>
          </cell>
          <cell r="AQ568">
            <v>952946</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cell r="BM568">
            <v>952946</v>
          </cell>
          <cell r="BN568">
            <v>0</v>
          </cell>
          <cell r="BO568">
            <v>952946</v>
          </cell>
          <cell r="BP568">
            <v>0</v>
          </cell>
          <cell r="BQ568">
            <v>1916364</v>
          </cell>
          <cell r="BR568">
            <v>0</v>
          </cell>
          <cell r="BS568">
            <v>1916364</v>
          </cell>
        </row>
        <row r="569">
          <cell r="B569" t="str">
            <v>78113</v>
          </cell>
          <cell r="C569" t="str">
            <v>REP. INDONESIA</v>
          </cell>
          <cell r="D569" t="str">
            <v>O.E.C.F, TOKYO</v>
          </cell>
          <cell r="E569" t="str">
            <v>3</v>
          </cell>
          <cell r="F569" t="str">
            <v>JAPAN</v>
          </cell>
          <cell r="G569" t="str">
            <v>JPY</v>
          </cell>
          <cell r="H569">
            <v>0</v>
          </cell>
          <cell r="I569">
            <v>0</v>
          </cell>
          <cell r="J569">
            <v>0</v>
          </cell>
          <cell r="K569">
            <v>0</v>
          </cell>
          <cell r="L569">
            <v>759641</v>
          </cell>
          <cell r="M569">
            <v>210618</v>
          </cell>
          <cell r="N569">
            <v>0</v>
          </cell>
          <cell r="O569">
            <v>970259</v>
          </cell>
          <cell r="P569">
            <v>0</v>
          </cell>
          <cell r="Q569">
            <v>0</v>
          </cell>
          <cell r="R569">
            <v>0</v>
          </cell>
          <cell r="S569">
            <v>0</v>
          </cell>
          <cell r="T569">
            <v>759641</v>
          </cell>
          <cell r="U569">
            <v>210618</v>
          </cell>
          <cell r="V569">
            <v>0</v>
          </cell>
          <cell r="W569">
            <v>970259</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759641</v>
          </cell>
          <cell r="AS569">
            <v>197912</v>
          </cell>
          <cell r="AT569">
            <v>0</v>
          </cell>
          <cell r="AU569">
            <v>957553</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759641</v>
          </cell>
          <cell r="BM569">
            <v>197912</v>
          </cell>
          <cell r="BN569">
            <v>0</v>
          </cell>
          <cell r="BO569">
            <v>957553</v>
          </cell>
          <cell r="BP569">
            <v>1519282</v>
          </cell>
          <cell r="BQ569">
            <v>408530</v>
          </cell>
          <cell r="BR569">
            <v>0</v>
          </cell>
          <cell r="BS569">
            <v>1927812</v>
          </cell>
        </row>
        <row r="570">
          <cell r="B570" t="str">
            <v>78006</v>
          </cell>
          <cell r="C570" t="str">
            <v>REP. INDONESIA</v>
          </cell>
          <cell r="D570" t="str">
            <v>O.E.C.F, TOKYO</v>
          </cell>
          <cell r="E570" t="str">
            <v>3</v>
          </cell>
          <cell r="F570" t="str">
            <v>JAPAN</v>
          </cell>
          <cell r="G570" t="str">
            <v>JPY</v>
          </cell>
          <cell r="H570">
            <v>0</v>
          </cell>
          <cell r="I570">
            <v>0</v>
          </cell>
          <cell r="J570">
            <v>0</v>
          </cell>
          <cell r="K570">
            <v>0</v>
          </cell>
          <cell r="L570">
            <v>784396</v>
          </cell>
          <cell r="M570">
            <v>189802</v>
          </cell>
          <cell r="N570">
            <v>0</v>
          </cell>
          <cell r="O570">
            <v>974198</v>
          </cell>
          <cell r="P570">
            <v>0</v>
          </cell>
          <cell r="Q570">
            <v>0</v>
          </cell>
          <cell r="R570">
            <v>0</v>
          </cell>
          <cell r="S570">
            <v>0</v>
          </cell>
          <cell r="T570">
            <v>784396</v>
          </cell>
          <cell r="U570">
            <v>189802</v>
          </cell>
          <cell r="V570">
            <v>0</v>
          </cell>
          <cell r="W570">
            <v>974198</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784396</v>
          </cell>
          <cell r="AS570">
            <v>176005</v>
          </cell>
          <cell r="AT570">
            <v>0</v>
          </cell>
          <cell r="AU570">
            <v>960401</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784396</v>
          </cell>
          <cell r="BM570">
            <v>176005</v>
          </cell>
          <cell r="BN570">
            <v>0</v>
          </cell>
          <cell r="BO570">
            <v>960401</v>
          </cell>
          <cell r="BP570">
            <v>1568792</v>
          </cell>
          <cell r="BQ570">
            <v>365807</v>
          </cell>
          <cell r="BR570">
            <v>0</v>
          </cell>
          <cell r="BS570">
            <v>1934599</v>
          </cell>
        </row>
        <row r="571">
          <cell r="B571" t="str">
            <v>81100</v>
          </cell>
          <cell r="C571" t="str">
            <v>REP. INDONESIA</v>
          </cell>
          <cell r="D571" t="str">
            <v>O.E.C.F, TOKYO</v>
          </cell>
          <cell r="E571" t="str">
            <v>3</v>
          </cell>
          <cell r="F571" t="str">
            <v>JAPAN</v>
          </cell>
          <cell r="G571" t="str">
            <v>JPY</v>
          </cell>
          <cell r="H571">
            <v>0</v>
          </cell>
          <cell r="I571">
            <v>0</v>
          </cell>
          <cell r="J571">
            <v>0</v>
          </cell>
          <cell r="K571">
            <v>0</v>
          </cell>
          <cell r="L571">
            <v>639297</v>
          </cell>
          <cell r="M571">
            <v>338389</v>
          </cell>
          <cell r="N571">
            <v>0</v>
          </cell>
          <cell r="O571">
            <v>977686</v>
          </cell>
          <cell r="P571">
            <v>0</v>
          </cell>
          <cell r="Q571">
            <v>0</v>
          </cell>
          <cell r="R571">
            <v>0</v>
          </cell>
          <cell r="S571">
            <v>0</v>
          </cell>
          <cell r="T571">
            <v>639297</v>
          </cell>
          <cell r="U571">
            <v>338389</v>
          </cell>
          <cell r="V571">
            <v>0</v>
          </cell>
          <cell r="W571">
            <v>977686</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639297</v>
          </cell>
          <cell r="AS571">
            <v>323554</v>
          </cell>
          <cell r="AT571">
            <v>0</v>
          </cell>
          <cell r="AU571">
            <v>962851</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639297</v>
          </cell>
          <cell r="BM571">
            <v>323554</v>
          </cell>
          <cell r="BN571">
            <v>0</v>
          </cell>
          <cell r="BO571">
            <v>962851</v>
          </cell>
          <cell r="BP571">
            <v>1278594</v>
          </cell>
          <cell r="BQ571">
            <v>661943</v>
          </cell>
          <cell r="BR571">
            <v>0</v>
          </cell>
          <cell r="BS571">
            <v>1940537</v>
          </cell>
        </row>
        <row r="572">
          <cell r="B572" t="str">
            <v>78108</v>
          </cell>
          <cell r="C572" t="str">
            <v>REP. INDONESIA</v>
          </cell>
          <cell r="D572" t="str">
            <v>O.E.C.F, TOKYO</v>
          </cell>
          <cell r="E572" t="str">
            <v>3</v>
          </cell>
          <cell r="F572" t="str">
            <v>JAPAN</v>
          </cell>
          <cell r="G572" t="str">
            <v>JPY</v>
          </cell>
          <cell r="H572">
            <v>0</v>
          </cell>
          <cell r="I572">
            <v>0</v>
          </cell>
          <cell r="J572">
            <v>0</v>
          </cell>
          <cell r="K572">
            <v>0</v>
          </cell>
          <cell r="L572">
            <v>785610</v>
          </cell>
          <cell r="M572">
            <v>206928</v>
          </cell>
          <cell r="N572">
            <v>0</v>
          </cell>
          <cell r="O572">
            <v>992538</v>
          </cell>
          <cell r="P572">
            <v>0</v>
          </cell>
          <cell r="Q572">
            <v>0</v>
          </cell>
          <cell r="R572">
            <v>0</v>
          </cell>
          <cell r="S572">
            <v>0</v>
          </cell>
          <cell r="T572">
            <v>785610</v>
          </cell>
          <cell r="U572">
            <v>206928</v>
          </cell>
          <cell r="V572">
            <v>0</v>
          </cell>
          <cell r="W572">
            <v>992538</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785610</v>
          </cell>
          <cell r="AS572">
            <v>193906</v>
          </cell>
          <cell r="AT572">
            <v>0</v>
          </cell>
          <cell r="AU572">
            <v>979516</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785610</v>
          </cell>
          <cell r="BM572">
            <v>193906</v>
          </cell>
          <cell r="BN572">
            <v>0</v>
          </cell>
          <cell r="BO572">
            <v>979516</v>
          </cell>
          <cell r="BP572">
            <v>1571220</v>
          </cell>
          <cell r="BQ572">
            <v>400834</v>
          </cell>
          <cell r="BR572">
            <v>0</v>
          </cell>
          <cell r="BS572">
            <v>1972054</v>
          </cell>
        </row>
        <row r="573">
          <cell r="B573" t="str">
            <v>79700</v>
          </cell>
          <cell r="C573" t="str">
            <v>REP. INDONESIA</v>
          </cell>
          <cell r="D573" t="str">
            <v>O.E.C.F, TOKYO</v>
          </cell>
          <cell r="E573" t="str">
            <v>3</v>
          </cell>
          <cell r="F573" t="str">
            <v>JAPAN</v>
          </cell>
          <cell r="G573" t="str">
            <v>JPY</v>
          </cell>
          <cell r="H573">
            <v>0</v>
          </cell>
          <cell r="I573">
            <v>0</v>
          </cell>
          <cell r="J573">
            <v>0</v>
          </cell>
          <cell r="K573">
            <v>0</v>
          </cell>
          <cell r="L573">
            <v>663569</v>
          </cell>
          <cell r="M573">
            <v>339529</v>
          </cell>
          <cell r="N573">
            <v>0</v>
          </cell>
          <cell r="O573">
            <v>1003098</v>
          </cell>
          <cell r="P573">
            <v>0</v>
          </cell>
          <cell r="Q573">
            <v>0</v>
          </cell>
          <cell r="R573">
            <v>0</v>
          </cell>
          <cell r="S573">
            <v>0</v>
          </cell>
          <cell r="T573">
            <v>663569</v>
          </cell>
          <cell r="U573">
            <v>339529</v>
          </cell>
          <cell r="V573">
            <v>0</v>
          </cell>
          <cell r="W573">
            <v>1003098</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663569</v>
          </cell>
          <cell r="AS573">
            <v>324258</v>
          </cell>
          <cell r="AT573">
            <v>0</v>
          </cell>
          <cell r="AU573">
            <v>987827</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663569</v>
          </cell>
          <cell r="BM573">
            <v>324258</v>
          </cell>
          <cell r="BN573">
            <v>0</v>
          </cell>
          <cell r="BO573">
            <v>987827</v>
          </cell>
          <cell r="BP573">
            <v>1327138</v>
          </cell>
          <cell r="BQ573">
            <v>663787</v>
          </cell>
          <cell r="BR573">
            <v>0</v>
          </cell>
          <cell r="BS573">
            <v>1990925</v>
          </cell>
        </row>
        <row r="574">
          <cell r="B574" t="str">
            <v>86538</v>
          </cell>
          <cell r="C574" t="str">
            <v>REP. INDONESIA</v>
          </cell>
          <cell r="D574" t="str">
            <v>O.E.C.F, TOKYO</v>
          </cell>
          <cell r="E574" t="str">
            <v>3</v>
          </cell>
          <cell r="F574" t="str">
            <v>JAPAN</v>
          </cell>
          <cell r="G574" t="str">
            <v>JPY</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1016363</v>
          </cell>
          <cell r="Z574">
            <v>0</v>
          </cell>
          <cell r="AA574">
            <v>1016363</v>
          </cell>
          <cell r="AB574">
            <v>0</v>
          </cell>
          <cell r="AC574">
            <v>0</v>
          </cell>
          <cell r="AD574">
            <v>0</v>
          </cell>
          <cell r="AE574">
            <v>0</v>
          </cell>
          <cell r="AF574">
            <v>0</v>
          </cell>
          <cell r="AG574">
            <v>0</v>
          </cell>
          <cell r="AH574">
            <v>0</v>
          </cell>
          <cell r="AI574">
            <v>0</v>
          </cell>
          <cell r="AJ574">
            <v>0</v>
          </cell>
          <cell r="AK574">
            <v>1016363</v>
          </cell>
          <cell r="AL574">
            <v>0</v>
          </cell>
          <cell r="AM574">
            <v>1016363</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1016363</v>
          </cell>
          <cell r="BB574">
            <v>0</v>
          </cell>
          <cell r="BC574">
            <v>1016363</v>
          </cell>
          <cell r="BD574">
            <v>0</v>
          </cell>
          <cell r="BE574">
            <v>0</v>
          </cell>
          <cell r="BF574">
            <v>0</v>
          </cell>
          <cell r="BG574">
            <v>0</v>
          </cell>
          <cell r="BH574">
            <v>0</v>
          </cell>
          <cell r="BI574">
            <v>0</v>
          </cell>
          <cell r="BJ574">
            <v>0</v>
          </cell>
          <cell r="BK574">
            <v>0</v>
          </cell>
          <cell r="BL574">
            <v>0</v>
          </cell>
          <cell r="BM574">
            <v>1016363</v>
          </cell>
          <cell r="BN574">
            <v>0</v>
          </cell>
          <cell r="BO574">
            <v>1016363</v>
          </cell>
          <cell r="BP574">
            <v>0</v>
          </cell>
          <cell r="BQ574">
            <v>2032726</v>
          </cell>
          <cell r="BR574">
            <v>0</v>
          </cell>
          <cell r="BS574">
            <v>2032726</v>
          </cell>
        </row>
        <row r="575">
          <cell r="B575" t="str">
            <v>86527</v>
          </cell>
          <cell r="C575" t="str">
            <v>REP. INDONESIA</v>
          </cell>
          <cell r="D575" t="str">
            <v>O.E.C.F, TOKYO</v>
          </cell>
          <cell r="E575" t="str">
            <v>3</v>
          </cell>
          <cell r="F575" t="str">
            <v>JAPAN</v>
          </cell>
          <cell r="G575" t="str">
            <v>JPY</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516291</v>
          </cell>
          <cell r="AH575">
            <v>0</v>
          </cell>
          <cell r="AI575">
            <v>516291</v>
          </cell>
          <cell r="AJ575">
            <v>0</v>
          </cell>
          <cell r="AK575">
            <v>516291</v>
          </cell>
          <cell r="AL575">
            <v>0</v>
          </cell>
          <cell r="AM575">
            <v>516291</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1004846</v>
          </cell>
          <cell r="BI575">
            <v>516291</v>
          </cell>
          <cell r="BJ575">
            <v>0</v>
          </cell>
          <cell r="BK575">
            <v>1521137</v>
          </cell>
          <cell r="BL575">
            <v>1004846</v>
          </cell>
          <cell r="BM575">
            <v>516291</v>
          </cell>
          <cell r="BN575">
            <v>0</v>
          </cell>
          <cell r="BO575">
            <v>1521137</v>
          </cell>
          <cell r="BP575">
            <v>1004846</v>
          </cell>
          <cell r="BQ575">
            <v>1032582</v>
          </cell>
          <cell r="BR575">
            <v>0</v>
          </cell>
          <cell r="BS575">
            <v>2037428</v>
          </cell>
        </row>
        <row r="576">
          <cell r="B576" t="str">
            <v>86525</v>
          </cell>
          <cell r="C576" t="str">
            <v>REP. INDONESIA</v>
          </cell>
          <cell r="D576" t="str">
            <v>O.E.C.F, TOKYO</v>
          </cell>
          <cell r="E576" t="str">
            <v>3</v>
          </cell>
          <cell r="F576" t="str">
            <v>JAPAN</v>
          </cell>
          <cell r="G576" t="str">
            <v>JPY</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516839</v>
          </cell>
          <cell r="AH576">
            <v>0</v>
          </cell>
          <cell r="AI576">
            <v>516839</v>
          </cell>
          <cell r="AJ576">
            <v>0</v>
          </cell>
          <cell r="AK576">
            <v>516839</v>
          </cell>
          <cell r="AL576">
            <v>0</v>
          </cell>
          <cell r="AM576">
            <v>516839</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1005879</v>
          </cell>
          <cell r="BI576">
            <v>516839</v>
          </cell>
          <cell r="BJ576">
            <v>0</v>
          </cell>
          <cell r="BK576">
            <v>1522718</v>
          </cell>
          <cell r="BL576">
            <v>1005879</v>
          </cell>
          <cell r="BM576">
            <v>516839</v>
          </cell>
          <cell r="BN576">
            <v>0</v>
          </cell>
          <cell r="BO576">
            <v>1522718</v>
          </cell>
          <cell r="BP576">
            <v>1005879</v>
          </cell>
          <cell r="BQ576">
            <v>1033678</v>
          </cell>
          <cell r="BR576">
            <v>0</v>
          </cell>
          <cell r="BS576">
            <v>2039557</v>
          </cell>
        </row>
        <row r="577">
          <cell r="B577" t="str">
            <v>79000</v>
          </cell>
          <cell r="C577" t="str">
            <v>REP. INDONESIA</v>
          </cell>
          <cell r="D577" t="str">
            <v>O.E.C.F, TOKYO</v>
          </cell>
          <cell r="E577" t="str">
            <v>3</v>
          </cell>
          <cell r="F577" t="str">
            <v>JAPAN</v>
          </cell>
          <cell r="G577" t="str">
            <v>JPY</v>
          </cell>
          <cell r="H577">
            <v>0</v>
          </cell>
          <cell r="I577">
            <v>0</v>
          </cell>
          <cell r="J577">
            <v>0</v>
          </cell>
          <cell r="K577">
            <v>0</v>
          </cell>
          <cell r="L577">
            <v>680730</v>
          </cell>
          <cell r="M577">
            <v>348310</v>
          </cell>
          <cell r="N577">
            <v>0</v>
          </cell>
          <cell r="O577">
            <v>1029040</v>
          </cell>
          <cell r="P577">
            <v>0</v>
          </cell>
          <cell r="Q577">
            <v>0</v>
          </cell>
          <cell r="R577">
            <v>0</v>
          </cell>
          <cell r="S577">
            <v>0</v>
          </cell>
          <cell r="T577">
            <v>680730</v>
          </cell>
          <cell r="U577">
            <v>348310</v>
          </cell>
          <cell r="V577">
            <v>0</v>
          </cell>
          <cell r="W577">
            <v>1029040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680730</v>
          </cell>
          <cell r="AS577">
            <v>332644</v>
          </cell>
          <cell r="AT577">
            <v>0</v>
          </cell>
          <cell r="AU577">
            <v>1013374</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680730</v>
          </cell>
          <cell r="BM577">
            <v>332644</v>
          </cell>
          <cell r="BN577">
            <v>0</v>
          </cell>
          <cell r="BO577">
            <v>1013374</v>
          </cell>
          <cell r="BP577">
            <v>1361460</v>
          </cell>
          <cell r="BQ577">
            <v>680954</v>
          </cell>
          <cell r="BR577">
            <v>0</v>
          </cell>
          <cell r="BS577">
            <v>2042414</v>
          </cell>
        </row>
        <row r="578">
          <cell r="B578" t="str">
            <v>78013</v>
          </cell>
          <cell r="C578" t="str">
            <v>REP. INDONESIA</v>
          </cell>
          <cell r="D578" t="str">
            <v>O.E.C.F, TOKYO</v>
          </cell>
          <cell r="E578" t="str">
            <v>3</v>
          </cell>
          <cell r="F578" t="str">
            <v>JAPAN</v>
          </cell>
          <cell r="G578" t="str">
            <v>JPY</v>
          </cell>
          <cell r="H578">
            <v>0</v>
          </cell>
          <cell r="I578">
            <v>0</v>
          </cell>
          <cell r="J578">
            <v>0</v>
          </cell>
          <cell r="K578">
            <v>0</v>
          </cell>
          <cell r="L578">
            <v>799035</v>
          </cell>
          <cell r="M578">
            <v>229597</v>
          </cell>
          <cell r="N578">
            <v>0</v>
          </cell>
          <cell r="O578">
            <v>1028632</v>
          </cell>
          <cell r="P578">
            <v>0</v>
          </cell>
          <cell r="Q578">
            <v>0</v>
          </cell>
          <cell r="R578">
            <v>0</v>
          </cell>
          <cell r="S578">
            <v>0</v>
          </cell>
          <cell r="T578">
            <v>799035</v>
          </cell>
          <cell r="U578">
            <v>229597</v>
          </cell>
          <cell r="V578">
            <v>0</v>
          </cell>
          <cell r="W578">
            <v>1028632</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799035</v>
          </cell>
          <cell r="AS578">
            <v>215149</v>
          </cell>
          <cell r="AT578">
            <v>0</v>
          </cell>
          <cell r="AU578">
            <v>1014184</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799035</v>
          </cell>
          <cell r="BM578">
            <v>215149</v>
          </cell>
          <cell r="BN578">
            <v>0</v>
          </cell>
          <cell r="BO578">
            <v>1014184</v>
          </cell>
          <cell r="BP578">
            <v>1598070</v>
          </cell>
          <cell r="BQ578">
            <v>444746</v>
          </cell>
          <cell r="BR578">
            <v>0</v>
          </cell>
          <cell r="BS578">
            <v>2042816</v>
          </cell>
        </row>
        <row r="579">
          <cell r="B579" t="str">
            <v>82400</v>
          </cell>
          <cell r="C579" t="str">
            <v>REP. INDONESIA</v>
          </cell>
          <cell r="D579" t="str">
            <v>O.E.C.F, TOKYO</v>
          </cell>
          <cell r="E579" t="str">
            <v>3</v>
          </cell>
          <cell r="F579" t="str">
            <v>JAPAN</v>
          </cell>
          <cell r="G579" t="str">
            <v>JPY</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666630</v>
          </cell>
          <cell r="AG579">
            <v>374336</v>
          </cell>
          <cell r="AH579">
            <v>0</v>
          </cell>
          <cell r="AI579">
            <v>1040966</v>
          </cell>
          <cell r="AJ579">
            <v>666630</v>
          </cell>
          <cell r="AK579">
            <v>374336</v>
          </cell>
          <cell r="AL579">
            <v>0</v>
          </cell>
          <cell r="AM579">
            <v>1040966</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666630</v>
          </cell>
          <cell r="BI579">
            <v>362638</v>
          </cell>
          <cell r="BJ579">
            <v>0</v>
          </cell>
          <cell r="BK579">
            <v>1029268</v>
          </cell>
          <cell r="BL579">
            <v>666630</v>
          </cell>
          <cell r="BM579">
            <v>362638</v>
          </cell>
          <cell r="BN579">
            <v>0</v>
          </cell>
          <cell r="BO579">
            <v>1029268</v>
          </cell>
          <cell r="BP579">
            <v>1333260</v>
          </cell>
          <cell r="BQ579">
            <v>736974</v>
          </cell>
          <cell r="BR579">
            <v>0</v>
          </cell>
          <cell r="BS579">
            <v>2070234</v>
          </cell>
        </row>
        <row r="580">
          <cell r="B580" t="str">
            <v>78242</v>
          </cell>
          <cell r="C580" t="str">
            <v>REP. INDONESIA</v>
          </cell>
          <cell r="D580" t="str">
            <v>O.E.C.F, TOKYO</v>
          </cell>
          <cell r="E580" t="str">
            <v>3</v>
          </cell>
          <cell r="F580" t="str">
            <v>JAPAN</v>
          </cell>
          <cell r="G580" t="str">
            <v>JPY</v>
          </cell>
          <cell r="H580">
            <v>0</v>
          </cell>
          <cell r="I580">
            <v>0</v>
          </cell>
          <cell r="J580">
            <v>0</v>
          </cell>
          <cell r="K580">
            <v>0</v>
          </cell>
          <cell r="L580">
            <v>773215</v>
          </cell>
          <cell r="M580">
            <v>292339</v>
          </cell>
          <cell r="N580">
            <v>0</v>
          </cell>
          <cell r="O580">
            <v>1065554</v>
          </cell>
          <cell r="P580">
            <v>0</v>
          </cell>
          <cell r="Q580">
            <v>0</v>
          </cell>
          <cell r="R580">
            <v>0</v>
          </cell>
          <cell r="S580">
            <v>0</v>
          </cell>
          <cell r="T580">
            <v>773215</v>
          </cell>
          <cell r="U580">
            <v>292339</v>
          </cell>
          <cell r="V580">
            <v>0</v>
          </cell>
          <cell r="W580">
            <v>1065554</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773215</v>
          </cell>
          <cell r="AS580">
            <v>277595</v>
          </cell>
          <cell r="AT580">
            <v>0</v>
          </cell>
          <cell r="AU580">
            <v>1050810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773215</v>
          </cell>
          <cell r="BM580">
            <v>277595</v>
          </cell>
          <cell r="BN580">
            <v>0</v>
          </cell>
          <cell r="BO580">
            <v>1050810</v>
          </cell>
          <cell r="BP580">
            <v>1546430</v>
          </cell>
          <cell r="BQ580">
            <v>569934</v>
          </cell>
          <cell r="BR580">
            <v>0</v>
          </cell>
          <cell r="BS580">
            <v>2116364</v>
          </cell>
        </row>
        <row r="581">
          <cell r="B581" t="str">
            <v>86505</v>
          </cell>
          <cell r="C581" t="str">
            <v>REP. INDONESIA</v>
          </cell>
          <cell r="D581" t="str">
            <v>O.E.C.F, TOKYO</v>
          </cell>
          <cell r="E581" t="str">
            <v>3</v>
          </cell>
          <cell r="F581" t="str">
            <v>JAPAN</v>
          </cell>
          <cell r="G581" t="str">
            <v>JPY</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711544</v>
          </cell>
          <cell r="AG581">
            <v>356747</v>
          </cell>
          <cell r="AH581">
            <v>0</v>
          </cell>
          <cell r="AI581">
            <v>1068291</v>
          </cell>
          <cell r="AJ581">
            <v>711544</v>
          </cell>
          <cell r="AK581">
            <v>356747</v>
          </cell>
          <cell r="AL581">
            <v>0</v>
          </cell>
          <cell r="AM581">
            <v>1068291</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711544</v>
          </cell>
          <cell r="BI581">
            <v>347828</v>
          </cell>
          <cell r="BJ581">
            <v>0</v>
          </cell>
          <cell r="BK581">
            <v>1059372</v>
          </cell>
          <cell r="BL581">
            <v>711544</v>
          </cell>
          <cell r="BM581">
            <v>347828</v>
          </cell>
          <cell r="BN581">
            <v>0</v>
          </cell>
          <cell r="BO581">
            <v>1059372</v>
          </cell>
          <cell r="BP581">
            <v>1423088</v>
          </cell>
          <cell r="BQ581">
            <v>704575</v>
          </cell>
          <cell r="BR581">
            <v>0</v>
          </cell>
          <cell r="BS581">
            <v>2127663</v>
          </cell>
        </row>
        <row r="582">
          <cell r="B582" t="str">
            <v>86526</v>
          </cell>
          <cell r="C582" t="str">
            <v>REP. INDONESIA</v>
          </cell>
          <cell r="D582" t="str">
            <v>O.E.C.F, TOKYO</v>
          </cell>
          <cell r="E582" t="str">
            <v>3</v>
          </cell>
          <cell r="F582" t="str">
            <v>JAPAN</v>
          </cell>
          <cell r="G582" t="str">
            <v>JPY</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540698</v>
          </cell>
          <cell r="AH582">
            <v>0</v>
          </cell>
          <cell r="AI582">
            <v>540698</v>
          </cell>
          <cell r="AJ582">
            <v>0</v>
          </cell>
          <cell r="AK582">
            <v>540698</v>
          </cell>
          <cell r="AL582">
            <v>0</v>
          </cell>
          <cell r="AM582">
            <v>540698</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1052654</v>
          </cell>
          <cell r="BI582">
            <v>540698</v>
          </cell>
          <cell r="BJ582">
            <v>0</v>
          </cell>
          <cell r="BK582">
            <v>1593352</v>
          </cell>
          <cell r="BL582">
            <v>1052654</v>
          </cell>
          <cell r="BM582">
            <v>540698</v>
          </cell>
          <cell r="BN582">
            <v>0</v>
          </cell>
          <cell r="BO582">
            <v>1593352</v>
          </cell>
          <cell r="BP582">
            <v>1052654</v>
          </cell>
          <cell r="BQ582">
            <v>1081396</v>
          </cell>
          <cell r="BR582">
            <v>0</v>
          </cell>
          <cell r="BS582">
            <v>2134050</v>
          </cell>
        </row>
        <row r="583">
          <cell r="B583" t="str">
            <v>77716</v>
          </cell>
          <cell r="C583" t="str">
            <v>REP. INDONESIA</v>
          </cell>
          <cell r="D583" t="str">
            <v>O.E.C.F, TOKYO</v>
          </cell>
          <cell r="E583" t="str">
            <v>3</v>
          </cell>
          <cell r="F583" t="str">
            <v>JAPAN</v>
          </cell>
          <cell r="G583" t="str">
            <v>JPY</v>
          </cell>
          <cell r="H583">
            <v>0</v>
          </cell>
          <cell r="I583">
            <v>0</v>
          </cell>
          <cell r="J583">
            <v>0</v>
          </cell>
          <cell r="K583">
            <v>0</v>
          </cell>
          <cell r="L583">
            <v>870139</v>
          </cell>
          <cell r="M583">
            <v>205067</v>
          </cell>
          <cell r="N583">
            <v>0</v>
          </cell>
          <cell r="O583">
            <v>1075206</v>
          </cell>
          <cell r="P583">
            <v>0</v>
          </cell>
          <cell r="Q583">
            <v>0</v>
          </cell>
          <cell r="R583">
            <v>0</v>
          </cell>
          <cell r="S583">
            <v>0</v>
          </cell>
          <cell r="T583">
            <v>870139</v>
          </cell>
          <cell r="U583">
            <v>205067</v>
          </cell>
          <cell r="V583">
            <v>0</v>
          </cell>
          <cell r="W583">
            <v>1075206</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870139</v>
          </cell>
          <cell r="AS583">
            <v>190906</v>
          </cell>
          <cell r="AT583">
            <v>0</v>
          </cell>
          <cell r="AU583">
            <v>1061045</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870139</v>
          </cell>
          <cell r="BM583">
            <v>190906</v>
          </cell>
          <cell r="BN583">
            <v>0</v>
          </cell>
          <cell r="BO583">
            <v>1061045</v>
          </cell>
          <cell r="BP583">
            <v>1740278</v>
          </cell>
          <cell r="BQ583">
            <v>395973</v>
          </cell>
          <cell r="BR583">
            <v>0</v>
          </cell>
          <cell r="BS583">
            <v>2136251</v>
          </cell>
        </row>
        <row r="584">
          <cell r="B584" t="str">
            <v>86400</v>
          </cell>
          <cell r="C584" t="str">
            <v>REP. INDONESIA</v>
          </cell>
          <cell r="D584" t="str">
            <v>O.E.C.F, TOKYO</v>
          </cell>
          <cell r="E584" t="str">
            <v>3</v>
          </cell>
          <cell r="F584" t="str">
            <v>JAPAN</v>
          </cell>
          <cell r="G584" t="str">
            <v>JPY</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727733</v>
          </cell>
          <cell r="Y584">
            <v>374350</v>
          </cell>
          <cell r="Z584">
            <v>0</v>
          </cell>
          <cell r="AA584">
            <v>1102083</v>
          </cell>
          <cell r="AB584">
            <v>0</v>
          </cell>
          <cell r="AC584">
            <v>0</v>
          </cell>
          <cell r="AD584">
            <v>0</v>
          </cell>
          <cell r="AE584">
            <v>0</v>
          </cell>
          <cell r="AF584">
            <v>0</v>
          </cell>
          <cell r="AG584">
            <v>0</v>
          </cell>
          <cell r="AH584">
            <v>0</v>
          </cell>
          <cell r="AI584">
            <v>0</v>
          </cell>
          <cell r="AJ584">
            <v>727733</v>
          </cell>
          <cell r="AK584">
            <v>374350</v>
          </cell>
          <cell r="AL584">
            <v>0</v>
          </cell>
          <cell r="AM584">
            <v>1102083</v>
          </cell>
          <cell r="AN584">
            <v>0</v>
          </cell>
          <cell r="AO584">
            <v>0</v>
          </cell>
          <cell r="AP584">
            <v>0</v>
          </cell>
          <cell r="AQ584">
            <v>0</v>
          </cell>
          <cell r="AR584">
            <v>0</v>
          </cell>
          <cell r="AS584">
            <v>0</v>
          </cell>
          <cell r="AT584">
            <v>0</v>
          </cell>
          <cell r="AU584">
            <v>0</v>
          </cell>
          <cell r="AV584">
            <v>0</v>
          </cell>
          <cell r="AW584">
            <v>0</v>
          </cell>
          <cell r="AX584">
            <v>0</v>
          </cell>
          <cell r="AY584">
            <v>0</v>
          </cell>
          <cell r="AZ584">
            <v>727733</v>
          </cell>
          <cell r="BA584">
            <v>364498</v>
          </cell>
          <cell r="BB584">
            <v>0</v>
          </cell>
          <cell r="BC584">
            <v>1092231</v>
          </cell>
          <cell r="BD584">
            <v>0</v>
          </cell>
          <cell r="BE584">
            <v>0</v>
          </cell>
          <cell r="BF584">
            <v>0</v>
          </cell>
          <cell r="BG584">
            <v>0</v>
          </cell>
          <cell r="BH584">
            <v>0</v>
          </cell>
          <cell r="BI584">
            <v>0</v>
          </cell>
          <cell r="BJ584">
            <v>0</v>
          </cell>
          <cell r="BK584">
            <v>0</v>
          </cell>
          <cell r="BL584">
            <v>727733</v>
          </cell>
          <cell r="BM584">
            <v>364498</v>
          </cell>
          <cell r="BN584">
            <v>0</v>
          </cell>
          <cell r="BO584">
            <v>1092231</v>
          </cell>
          <cell r="BP584">
            <v>1455466</v>
          </cell>
          <cell r="BQ584">
            <v>738848</v>
          </cell>
          <cell r="BR584">
            <v>0</v>
          </cell>
          <cell r="BS584">
            <v>2194314</v>
          </cell>
        </row>
        <row r="585">
          <cell r="B585" t="str">
            <v>86547</v>
          </cell>
          <cell r="C585" t="str">
            <v>REP. INDONESIA</v>
          </cell>
          <cell r="D585" t="str">
            <v>O.E.C.F, TOKYO</v>
          </cell>
          <cell r="E585" t="str">
            <v>3</v>
          </cell>
          <cell r="F585" t="str">
            <v>JAPAN</v>
          </cell>
          <cell r="G585" t="str">
            <v>JPY</v>
          </cell>
          <cell r="H585">
            <v>0</v>
          </cell>
          <cell r="I585">
            <v>0</v>
          </cell>
          <cell r="J585">
            <v>0</v>
          </cell>
          <cell r="K585">
            <v>0</v>
          </cell>
          <cell r="L585">
            <v>0</v>
          </cell>
          <cell r="M585">
            <v>0</v>
          </cell>
          <cell r="N585">
            <v>0</v>
          </cell>
          <cell r="O585">
            <v>0</v>
          </cell>
          <cell r="P585">
            <v>0</v>
          </cell>
          <cell r="Q585">
            <v>1094238</v>
          </cell>
          <cell r="R585">
            <v>0</v>
          </cell>
          <cell r="S585">
            <v>1094238</v>
          </cell>
          <cell r="T585">
            <v>0</v>
          </cell>
          <cell r="U585">
            <v>1094238</v>
          </cell>
          <cell r="V585">
            <v>0</v>
          </cell>
          <cell r="W585">
            <v>1094238</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1106262</v>
          </cell>
          <cell r="AX585">
            <v>0</v>
          </cell>
          <cell r="AY585">
            <v>1106262</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cell r="BM585">
            <v>1106262</v>
          </cell>
          <cell r="BN585">
            <v>0</v>
          </cell>
          <cell r="BO585">
            <v>1106262</v>
          </cell>
          <cell r="BP585">
            <v>0</v>
          </cell>
          <cell r="BQ585">
            <v>2200500</v>
          </cell>
          <cell r="BR585">
            <v>0</v>
          </cell>
          <cell r="BS585">
            <v>2200500</v>
          </cell>
        </row>
        <row r="586">
          <cell r="B586" t="str">
            <v>77701</v>
          </cell>
          <cell r="C586" t="str">
            <v>REP. INDONESIA</v>
          </cell>
          <cell r="D586" t="str">
            <v>O.E.C.F, TOKYO</v>
          </cell>
          <cell r="E586" t="str">
            <v>3</v>
          </cell>
          <cell r="F586" t="str">
            <v>JAPAN</v>
          </cell>
          <cell r="G586" t="str">
            <v>JPY</v>
          </cell>
          <cell r="H586">
            <v>0</v>
          </cell>
          <cell r="I586">
            <v>0</v>
          </cell>
          <cell r="J586">
            <v>0</v>
          </cell>
          <cell r="K586">
            <v>0</v>
          </cell>
          <cell r="L586">
            <v>966048</v>
          </cell>
          <cell r="M586">
            <v>147316</v>
          </cell>
          <cell r="N586">
            <v>0</v>
          </cell>
          <cell r="O586">
            <v>1113364</v>
          </cell>
          <cell r="P586">
            <v>0</v>
          </cell>
          <cell r="Q586">
            <v>0</v>
          </cell>
          <cell r="R586">
            <v>0</v>
          </cell>
          <cell r="S586">
            <v>0</v>
          </cell>
          <cell r="T586">
            <v>966048</v>
          </cell>
          <cell r="U586">
            <v>147316</v>
          </cell>
          <cell r="V586">
            <v>0</v>
          </cell>
          <cell r="W586">
            <v>1113364</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966048</v>
          </cell>
          <cell r="AS586">
            <v>132468</v>
          </cell>
          <cell r="AT586">
            <v>0</v>
          </cell>
          <cell r="AU586">
            <v>1098516</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966048</v>
          </cell>
          <cell r="BM586">
            <v>132468</v>
          </cell>
          <cell r="BN586">
            <v>0</v>
          </cell>
          <cell r="BO586">
            <v>1098516</v>
          </cell>
          <cell r="BP586">
            <v>1932096</v>
          </cell>
          <cell r="BQ586">
            <v>279784</v>
          </cell>
          <cell r="BR586">
            <v>0</v>
          </cell>
          <cell r="BS586">
            <v>2211880</v>
          </cell>
        </row>
        <row r="587">
          <cell r="B587" t="str">
            <v>86512</v>
          </cell>
          <cell r="C587" t="str">
            <v>REP. INDONESIA</v>
          </cell>
          <cell r="D587" t="str">
            <v>O.E.C.F, TOKYO</v>
          </cell>
          <cell r="E587" t="str">
            <v>3</v>
          </cell>
          <cell r="F587" t="str">
            <v>JAPAN</v>
          </cell>
          <cell r="G587" t="str">
            <v>JPY</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748105</v>
          </cell>
          <cell r="AG587">
            <v>375077</v>
          </cell>
          <cell r="AH587">
            <v>0</v>
          </cell>
          <cell r="AI587">
            <v>1123182</v>
          </cell>
          <cell r="AJ587">
            <v>748105</v>
          </cell>
          <cell r="AK587">
            <v>375077</v>
          </cell>
          <cell r="AL587">
            <v>0</v>
          </cell>
          <cell r="AM587">
            <v>1123182</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748105</v>
          </cell>
          <cell r="BI587">
            <v>365700</v>
          </cell>
          <cell r="BJ587">
            <v>0</v>
          </cell>
          <cell r="BK587">
            <v>1113805</v>
          </cell>
          <cell r="BL587">
            <v>748105</v>
          </cell>
          <cell r="BM587">
            <v>365700</v>
          </cell>
          <cell r="BN587">
            <v>0</v>
          </cell>
          <cell r="BO587">
            <v>1113805</v>
          </cell>
          <cell r="BP587">
            <v>1496210</v>
          </cell>
          <cell r="BQ587">
            <v>740777</v>
          </cell>
          <cell r="BR587">
            <v>0</v>
          </cell>
          <cell r="BS587">
            <v>2236987</v>
          </cell>
        </row>
        <row r="588">
          <cell r="B588" t="str">
            <v>78221</v>
          </cell>
          <cell r="C588" t="str">
            <v>REP. INDONESIA</v>
          </cell>
          <cell r="D588" t="str">
            <v>O.E.C.F, TOKYO</v>
          </cell>
          <cell r="E588" t="str">
            <v>3</v>
          </cell>
          <cell r="F588" t="str">
            <v>JAPAN</v>
          </cell>
          <cell r="G588" t="str">
            <v>JPY</v>
          </cell>
          <cell r="H588">
            <v>0</v>
          </cell>
          <cell r="I588">
            <v>0</v>
          </cell>
          <cell r="J588">
            <v>0</v>
          </cell>
          <cell r="K588">
            <v>0</v>
          </cell>
          <cell r="L588">
            <v>878457</v>
          </cell>
          <cell r="M588">
            <v>254632</v>
          </cell>
          <cell r="N588">
            <v>0</v>
          </cell>
          <cell r="O588">
            <v>1133089</v>
          </cell>
          <cell r="P588">
            <v>0</v>
          </cell>
          <cell r="Q588">
            <v>0</v>
          </cell>
          <cell r="R588">
            <v>0</v>
          </cell>
          <cell r="S588">
            <v>0</v>
          </cell>
          <cell r="T588">
            <v>878457</v>
          </cell>
          <cell r="U588">
            <v>254632</v>
          </cell>
          <cell r="V588">
            <v>0</v>
          </cell>
          <cell r="W588">
            <v>1133089</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878457</v>
          </cell>
          <cell r="AS588">
            <v>240914</v>
          </cell>
          <cell r="AT588">
            <v>0</v>
          </cell>
          <cell r="AU588">
            <v>1119371</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878457</v>
          </cell>
          <cell r="BM588">
            <v>240914</v>
          </cell>
          <cell r="BN588">
            <v>0</v>
          </cell>
          <cell r="BO588">
            <v>1119371</v>
          </cell>
          <cell r="BP588">
            <v>1756914</v>
          </cell>
          <cell r="BQ588">
            <v>495546</v>
          </cell>
          <cell r="BR588">
            <v>0</v>
          </cell>
          <cell r="BS588">
            <v>2252460</v>
          </cell>
        </row>
        <row r="589">
          <cell r="B589" t="str">
            <v>83400</v>
          </cell>
          <cell r="C589" t="str">
            <v>REP. INDONESIA</v>
          </cell>
          <cell r="D589" t="str">
            <v>O.E.C.F, TOKYO</v>
          </cell>
          <cell r="E589" t="str">
            <v>3</v>
          </cell>
          <cell r="F589" t="str">
            <v>JAPAN</v>
          </cell>
          <cell r="G589" t="str">
            <v>JPY</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722235</v>
          </cell>
          <cell r="Y589">
            <v>430907</v>
          </cell>
          <cell r="Z589">
            <v>0</v>
          </cell>
          <cell r="AA589">
            <v>1153142</v>
          </cell>
          <cell r="AB589">
            <v>0</v>
          </cell>
          <cell r="AC589">
            <v>0</v>
          </cell>
          <cell r="AD589">
            <v>0</v>
          </cell>
          <cell r="AE589">
            <v>0</v>
          </cell>
          <cell r="AF589">
            <v>0</v>
          </cell>
          <cell r="AG589">
            <v>0</v>
          </cell>
          <cell r="AH589">
            <v>0</v>
          </cell>
          <cell r="AI589">
            <v>0</v>
          </cell>
          <cell r="AJ589">
            <v>722235</v>
          </cell>
          <cell r="AK589">
            <v>430907</v>
          </cell>
          <cell r="AL589">
            <v>0</v>
          </cell>
          <cell r="AM589">
            <v>1153142</v>
          </cell>
          <cell r="AN589">
            <v>0</v>
          </cell>
          <cell r="AO589">
            <v>0</v>
          </cell>
          <cell r="AP589">
            <v>0</v>
          </cell>
          <cell r="AQ589">
            <v>0</v>
          </cell>
          <cell r="AR589">
            <v>0</v>
          </cell>
          <cell r="AS589">
            <v>0</v>
          </cell>
          <cell r="AT589">
            <v>0</v>
          </cell>
          <cell r="AU589">
            <v>0</v>
          </cell>
          <cell r="AV589">
            <v>0</v>
          </cell>
          <cell r="AW589">
            <v>0</v>
          </cell>
          <cell r="AX589">
            <v>0</v>
          </cell>
          <cell r="AY589">
            <v>0</v>
          </cell>
          <cell r="AZ589">
            <v>722235</v>
          </cell>
          <cell r="BA589">
            <v>418233</v>
          </cell>
          <cell r="BB589">
            <v>0</v>
          </cell>
          <cell r="BC589">
            <v>1140468</v>
          </cell>
          <cell r="BD589">
            <v>0</v>
          </cell>
          <cell r="BE589">
            <v>0</v>
          </cell>
          <cell r="BF589">
            <v>0</v>
          </cell>
          <cell r="BG589">
            <v>0</v>
          </cell>
          <cell r="BH589">
            <v>0</v>
          </cell>
          <cell r="BI589">
            <v>0</v>
          </cell>
          <cell r="BJ589">
            <v>0</v>
          </cell>
          <cell r="BK589">
            <v>0</v>
          </cell>
          <cell r="BL589">
            <v>722235</v>
          </cell>
          <cell r="BM589">
            <v>418233</v>
          </cell>
          <cell r="BN589">
            <v>0</v>
          </cell>
          <cell r="BO589">
            <v>1140468</v>
          </cell>
          <cell r="BP589">
            <v>1444470</v>
          </cell>
          <cell r="BQ589">
            <v>849140</v>
          </cell>
          <cell r="BR589">
            <v>0</v>
          </cell>
          <cell r="BS589">
            <v>2293610</v>
          </cell>
        </row>
        <row r="590">
          <cell r="B590" t="str">
            <v>78216</v>
          </cell>
          <cell r="C590" t="str">
            <v>REP. INDONESIA</v>
          </cell>
          <cell r="D590" t="str">
            <v>O.E.C.F, TOKYO</v>
          </cell>
          <cell r="E590" t="str">
            <v>3</v>
          </cell>
          <cell r="F590" t="str">
            <v>JAPAN</v>
          </cell>
          <cell r="G590" t="str">
            <v>JPY</v>
          </cell>
          <cell r="H590">
            <v>0</v>
          </cell>
          <cell r="I590">
            <v>0</v>
          </cell>
          <cell r="J590">
            <v>0</v>
          </cell>
          <cell r="K590">
            <v>0</v>
          </cell>
          <cell r="L590">
            <v>878898</v>
          </cell>
          <cell r="M590">
            <v>292420</v>
          </cell>
          <cell r="N590">
            <v>0</v>
          </cell>
          <cell r="O590">
            <v>1171318</v>
          </cell>
          <cell r="P590">
            <v>0</v>
          </cell>
          <cell r="Q590">
            <v>0</v>
          </cell>
          <cell r="R590">
            <v>0</v>
          </cell>
          <cell r="S590">
            <v>0</v>
          </cell>
          <cell r="T590">
            <v>878898</v>
          </cell>
          <cell r="U590">
            <v>292420</v>
          </cell>
          <cell r="V590">
            <v>0</v>
          </cell>
          <cell r="W590">
            <v>1171318</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878898</v>
          </cell>
          <cell r="AS590">
            <v>276094</v>
          </cell>
          <cell r="AT590">
            <v>0</v>
          </cell>
          <cell r="AU590">
            <v>1154992</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878898</v>
          </cell>
          <cell r="BM590">
            <v>276094</v>
          </cell>
          <cell r="BN590">
            <v>0</v>
          </cell>
          <cell r="BO590">
            <v>1154992</v>
          </cell>
          <cell r="BP590">
            <v>1757796</v>
          </cell>
          <cell r="BQ590">
            <v>568514</v>
          </cell>
          <cell r="BR590">
            <v>0</v>
          </cell>
          <cell r="BS590">
            <v>2326310</v>
          </cell>
        </row>
        <row r="591">
          <cell r="B591" t="str">
            <v>78211</v>
          </cell>
          <cell r="C591" t="str">
            <v>REP. INDONESIA</v>
          </cell>
          <cell r="D591" t="str">
            <v>O.E.C.F, TOKYO</v>
          </cell>
          <cell r="E591" t="str">
            <v>3</v>
          </cell>
          <cell r="F591" t="str">
            <v>JAPAN</v>
          </cell>
          <cell r="G591" t="str">
            <v>JPY</v>
          </cell>
          <cell r="H591">
            <v>0</v>
          </cell>
          <cell r="I591">
            <v>0</v>
          </cell>
          <cell r="J591">
            <v>0</v>
          </cell>
          <cell r="K591">
            <v>0</v>
          </cell>
          <cell r="L591">
            <v>928237</v>
          </cell>
          <cell r="M591">
            <v>245665</v>
          </cell>
          <cell r="N591">
            <v>0</v>
          </cell>
          <cell r="O591">
            <v>1173902</v>
          </cell>
          <cell r="P591">
            <v>0</v>
          </cell>
          <cell r="Q591">
            <v>0</v>
          </cell>
          <cell r="R591">
            <v>0</v>
          </cell>
          <cell r="S591">
            <v>0</v>
          </cell>
          <cell r="T591">
            <v>928237</v>
          </cell>
          <cell r="U591">
            <v>245665</v>
          </cell>
          <cell r="V591">
            <v>0</v>
          </cell>
          <cell r="W591">
            <v>1173902</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928237</v>
          </cell>
          <cell r="AS591">
            <v>231424</v>
          </cell>
          <cell r="AT591">
            <v>0</v>
          </cell>
          <cell r="AU591">
            <v>1159661</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928237</v>
          </cell>
          <cell r="BM591">
            <v>231424</v>
          </cell>
          <cell r="BN591">
            <v>0</v>
          </cell>
          <cell r="BO591">
            <v>1159661</v>
          </cell>
          <cell r="BP591">
            <v>1856474</v>
          </cell>
          <cell r="BQ591">
            <v>477089</v>
          </cell>
          <cell r="BR591">
            <v>0</v>
          </cell>
          <cell r="BS591">
            <v>2333563</v>
          </cell>
        </row>
        <row r="592">
          <cell r="B592" t="str">
            <v>78102</v>
          </cell>
          <cell r="C592" t="str">
            <v>REP. INDONESIA</v>
          </cell>
          <cell r="D592" t="str">
            <v>O.E.C.F, TOKYO</v>
          </cell>
          <cell r="E592" t="str">
            <v>3</v>
          </cell>
          <cell r="F592" t="str">
            <v>JAPAN</v>
          </cell>
          <cell r="G592" t="str">
            <v>JPY</v>
          </cell>
          <cell r="H592">
            <v>0</v>
          </cell>
          <cell r="I592">
            <v>0</v>
          </cell>
          <cell r="J592">
            <v>0</v>
          </cell>
          <cell r="K592">
            <v>0</v>
          </cell>
          <cell r="L592">
            <v>937983</v>
          </cell>
          <cell r="M592">
            <v>247062</v>
          </cell>
          <cell r="N592">
            <v>0</v>
          </cell>
          <cell r="O592">
            <v>1185045</v>
          </cell>
          <cell r="P592">
            <v>0</v>
          </cell>
          <cell r="Q592">
            <v>0</v>
          </cell>
          <cell r="R592">
            <v>0</v>
          </cell>
          <cell r="S592">
            <v>0</v>
          </cell>
          <cell r="T592">
            <v>937983</v>
          </cell>
          <cell r="U592">
            <v>247062</v>
          </cell>
          <cell r="V592">
            <v>0</v>
          </cell>
          <cell r="W592">
            <v>1185045</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937983</v>
          </cell>
          <cell r="AS592">
            <v>231515</v>
          </cell>
          <cell r="AT592">
            <v>0</v>
          </cell>
          <cell r="AU592">
            <v>1169498</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937983</v>
          </cell>
          <cell r="BM592">
            <v>231515</v>
          </cell>
          <cell r="BN592">
            <v>0</v>
          </cell>
          <cell r="BO592">
            <v>1169498</v>
          </cell>
          <cell r="BP592">
            <v>1875966</v>
          </cell>
          <cell r="BQ592">
            <v>478577</v>
          </cell>
          <cell r="BR592">
            <v>0</v>
          </cell>
          <cell r="BS592">
            <v>2354543</v>
          </cell>
        </row>
        <row r="593">
          <cell r="B593" t="str">
            <v>80400</v>
          </cell>
          <cell r="C593" t="str">
            <v>REP. INDONESIA</v>
          </cell>
          <cell r="D593" t="str">
            <v>O.E.C.F, TOKYO</v>
          </cell>
          <cell r="E593" t="str">
            <v>3</v>
          </cell>
          <cell r="F593" t="str">
            <v>JAPAN</v>
          </cell>
          <cell r="G593" t="str">
            <v>JPY</v>
          </cell>
          <cell r="H593">
            <v>0</v>
          </cell>
          <cell r="I593">
            <v>0</v>
          </cell>
          <cell r="J593">
            <v>0</v>
          </cell>
          <cell r="K593">
            <v>0</v>
          </cell>
          <cell r="L593">
            <v>779999</v>
          </cell>
          <cell r="M593">
            <v>412865</v>
          </cell>
          <cell r="N593">
            <v>0</v>
          </cell>
          <cell r="O593">
            <v>1192864</v>
          </cell>
          <cell r="P593">
            <v>0</v>
          </cell>
          <cell r="Q593">
            <v>0</v>
          </cell>
          <cell r="R593">
            <v>0</v>
          </cell>
          <cell r="S593">
            <v>0</v>
          </cell>
          <cell r="T593">
            <v>779999</v>
          </cell>
          <cell r="U593">
            <v>412865</v>
          </cell>
          <cell r="V593">
            <v>0</v>
          </cell>
          <cell r="W593">
            <v>1192864</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779999</v>
          </cell>
          <cell r="AS593">
            <v>394765</v>
          </cell>
          <cell r="AT593">
            <v>0</v>
          </cell>
          <cell r="AU593">
            <v>1174764</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779999</v>
          </cell>
          <cell r="BM593">
            <v>394765</v>
          </cell>
          <cell r="BN593">
            <v>0</v>
          </cell>
          <cell r="BO593">
            <v>1174764</v>
          </cell>
          <cell r="BP593">
            <v>1559998</v>
          </cell>
          <cell r="BQ593">
            <v>807630</v>
          </cell>
          <cell r="BR593">
            <v>0</v>
          </cell>
          <cell r="BS593">
            <v>2367628</v>
          </cell>
        </row>
        <row r="594">
          <cell r="B594" t="str">
            <v>85700</v>
          </cell>
          <cell r="C594" t="str">
            <v>REP. INDONESIA</v>
          </cell>
          <cell r="D594" t="str">
            <v>O.E.C.F, TOKYO</v>
          </cell>
          <cell r="E594" t="str">
            <v>3</v>
          </cell>
          <cell r="F594" t="str">
            <v>JAPAN</v>
          </cell>
          <cell r="G594" t="str">
            <v>JPY</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762621</v>
          </cell>
          <cell r="Y594">
            <v>435885</v>
          </cell>
          <cell r="Z594">
            <v>0</v>
          </cell>
          <cell r="AA594">
            <v>1198506</v>
          </cell>
          <cell r="AB594">
            <v>0</v>
          </cell>
          <cell r="AC594">
            <v>0</v>
          </cell>
          <cell r="AD594">
            <v>0</v>
          </cell>
          <cell r="AE594">
            <v>0</v>
          </cell>
          <cell r="AF594">
            <v>0</v>
          </cell>
          <cell r="AG594">
            <v>0</v>
          </cell>
          <cell r="AH594">
            <v>0</v>
          </cell>
          <cell r="AI594">
            <v>0</v>
          </cell>
          <cell r="AJ594">
            <v>762621</v>
          </cell>
          <cell r="AK594">
            <v>435885</v>
          </cell>
          <cell r="AL594">
            <v>0</v>
          </cell>
          <cell r="AM594">
            <v>1198506</v>
          </cell>
          <cell r="AN594">
            <v>0</v>
          </cell>
          <cell r="AO594">
            <v>0</v>
          </cell>
          <cell r="AP594">
            <v>0</v>
          </cell>
          <cell r="AQ594">
            <v>0</v>
          </cell>
          <cell r="AR594">
            <v>0</v>
          </cell>
          <cell r="AS594">
            <v>0</v>
          </cell>
          <cell r="AT594">
            <v>0</v>
          </cell>
          <cell r="AU594">
            <v>0</v>
          </cell>
          <cell r="AV594">
            <v>0</v>
          </cell>
          <cell r="AW594">
            <v>0</v>
          </cell>
          <cell r="AX594">
            <v>0</v>
          </cell>
          <cell r="AY594">
            <v>0</v>
          </cell>
          <cell r="AZ594">
            <v>762621</v>
          </cell>
          <cell r="BA594">
            <v>424414</v>
          </cell>
          <cell r="BB594">
            <v>0</v>
          </cell>
          <cell r="BC594">
            <v>1187035</v>
          </cell>
          <cell r="BD594">
            <v>0</v>
          </cell>
          <cell r="BE594">
            <v>0</v>
          </cell>
          <cell r="BF594">
            <v>0</v>
          </cell>
          <cell r="BG594">
            <v>0</v>
          </cell>
          <cell r="BH594">
            <v>0</v>
          </cell>
          <cell r="BI594">
            <v>0</v>
          </cell>
          <cell r="BJ594">
            <v>0</v>
          </cell>
          <cell r="BK594">
            <v>0</v>
          </cell>
          <cell r="BL594">
            <v>762621</v>
          </cell>
          <cell r="BM594">
            <v>424414</v>
          </cell>
          <cell r="BN594">
            <v>0</v>
          </cell>
          <cell r="BO594">
            <v>1187035</v>
          </cell>
          <cell r="BP594">
            <v>1525242</v>
          </cell>
          <cell r="BQ594">
            <v>860299</v>
          </cell>
          <cell r="BR594">
            <v>0</v>
          </cell>
          <cell r="BS594">
            <v>2385541</v>
          </cell>
        </row>
        <row r="595">
          <cell r="B595" t="str">
            <v>78255</v>
          </cell>
          <cell r="C595" t="str">
            <v>REP. INDONESIA</v>
          </cell>
          <cell r="D595" t="str">
            <v>O.E.C.F, TOKYO</v>
          </cell>
          <cell r="E595" t="str">
            <v>3</v>
          </cell>
          <cell r="F595" t="str">
            <v>JAPAN</v>
          </cell>
          <cell r="G595" t="str">
            <v>JPY</v>
          </cell>
          <cell r="H595">
            <v>0</v>
          </cell>
          <cell r="I595">
            <v>0</v>
          </cell>
          <cell r="J595">
            <v>0</v>
          </cell>
          <cell r="K595">
            <v>0</v>
          </cell>
          <cell r="L595">
            <v>846763</v>
          </cell>
          <cell r="M595">
            <v>358563</v>
          </cell>
          <cell r="N595">
            <v>0</v>
          </cell>
          <cell r="O595">
            <v>1205326</v>
          </cell>
          <cell r="P595">
            <v>0</v>
          </cell>
          <cell r="Q595">
            <v>0</v>
          </cell>
          <cell r="R595">
            <v>0</v>
          </cell>
          <cell r="S595">
            <v>0</v>
          </cell>
          <cell r="T595">
            <v>846763</v>
          </cell>
          <cell r="U595">
            <v>358563</v>
          </cell>
          <cell r="V595">
            <v>0</v>
          </cell>
          <cell r="W595">
            <v>1205326</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846763</v>
          </cell>
          <cell r="AS595">
            <v>341999</v>
          </cell>
          <cell r="AT595">
            <v>0</v>
          </cell>
          <cell r="AU595">
            <v>1188762</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846763</v>
          </cell>
          <cell r="BM595">
            <v>341999</v>
          </cell>
          <cell r="BN595">
            <v>0</v>
          </cell>
          <cell r="BO595">
            <v>1188762</v>
          </cell>
          <cell r="BP595">
            <v>1693526</v>
          </cell>
          <cell r="BQ595">
            <v>700562</v>
          </cell>
          <cell r="BR595">
            <v>0</v>
          </cell>
          <cell r="BS595">
            <v>2394088</v>
          </cell>
        </row>
        <row r="596">
          <cell r="B596" t="str">
            <v>79100</v>
          </cell>
          <cell r="C596" t="str">
            <v>REP. INDONESIA</v>
          </cell>
          <cell r="D596" t="str">
            <v>O.E.C.F, TOKYO</v>
          </cell>
          <cell r="E596" t="str">
            <v>3</v>
          </cell>
          <cell r="F596" t="str">
            <v>JAPAN</v>
          </cell>
          <cell r="G596" t="str">
            <v>JPY</v>
          </cell>
          <cell r="H596">
            <v>0</v>
          </cell>
          <cell r="I596">
            <v>0</v>
          </cell>
          <cell r="J596">
            <v>0</v>
          </cell>
          <cell r="K596">
            <v>0</v>
          </cell>
          <cell r="L596">
            <v>800676</v>
          </cell>
          <cell r="M596">
            <v>409683</v>
          </cell>
          <cell r="N596">
            <v>0</v>
          </cell>
          <cell r="O596">
            <v>1210359</v>
          </cell>
          <cell r="P596">
            <v>0</v>
          </cell>
          <cell r="Q596">
            <v>0</v>
          </cell>
          <cell r="R596">
            <v>0</v>
          </cell>
          <cell r="S596">
            <v>0</v>
          </cell>
          <cell r="T596">
            <v>800676</v>
          </cell>
          <cell r="U596">
            <v>409683</v>
          </cell>
          <cell r="V596">
            <v>0</v>
          </cell>
          <cell r="W596">
            <v>1210359</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800676</v>
          </cell>
          <cell r="AS596">
            <v>391257</v>
          </cell>
          <cell r="AT596">
            <v>0</v>
          </cell>
          <cell r="AU596">
            <v>1191933</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800676</v>
          </cell>
          <cell r="BM596">
            <v>391257</v>
          </cell>
          <cell r="BN596">
            <v>0</v>
          </cell>
          <cell r="BO596">
            <v>1191933</v>
          </cell>
          <cell r="BP596">
            <v>1601352</v>
          </cell>
          <cell r="BQ596">
            <v>800940</v>
          </cell>
          <cell r="BR596">
            <v>0</v>
          </cell>
          <cell r="BS596">
            <v>2402292</v>
          </cell>
        </row>
        <row r="597">
          <cell r="B597" t="str">
            <v>80500</v>
          </cell>
          <cell r="C597" t="str">
            <v>REP. INDONESIA</v>
          </cell>
          <cell r="D597" t="str">
            <v>O.E.C.F, TOKYO</v>
          </cell>
          <cell r="E597" t="str">
            <v>3</v>
          </cell>
          <cell r="F597" t="str">
            <v>JAPAN</v>
          </cell>
          <cell r="G597" t="str">
            <v>JPY</v>
          </cell>
          <cell r="H597">
            <v>0</v>
          </cell>
          <cell r="I597">
            <v>0</v>
          </cell>
          <cell r="J597">
            <v>0</v>
          </cell>
          <cell r="K597">
            <v>0</v>
          </cell>
          <cell r="L597">
            <v>797345</v>
          </cell>
          <cell r="M597">
            <v>422047</v>
          </cell>
          <cell r="N597">
            <v>0</v>
          </cell>
          <cell r="O597">
            <v>1219392</v>
          </cell>
          <cell r="P597">
            <v>0</v>
          </cell>
          <cell r="Q597">
            <v>0</v>
          </cell>
          <cell r="R597">
            <v>0</v>
          </cell>
          <cell r="S597">
            <v>0</v>
          </cell>
          <cell r="T597">
            <v>797345</v>
          </cell>
          <cell r="U597">
            <v>422047</v>
          </cell>
          <cell r="V597">
            <v>0</v>
          </cell>
          <cell r="W597">
            <v>1219392</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797345</v>
          </cell>
          <cell r="AS597">
            <v>403544</v>
          </cell>
          <cell r="AT597">
            <v>0</v>
          </cell>
          <cell r="AU597">
            <v>1200889</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797345</v>
          </cell>
          <cell r="BM597">
            <v>403544</v>
          </cell>
          <cell r="BN597">
            <v>0</v>
          </cell>
          <cell r="BO597">
            <v>1200889</v>
          </cell>
          <cell r="BP597">
            <v>1594690</v>
          </cell>
          <cell r="BQ597">
            <v>825591</v>
          </cell>
          <cell r="BR597">
            <v>0</v>
          </cell>
          <cell r="BS597">
            <v>2420281</v>
          </cell>
        </row>
        <row r="598">
          <cell r="B598" t="str">
            <v>78303</v>
          </cell>
          <cell r="C598" t="str">
            <v>REP. INDONESIA</v>
          </cell>
          <cell r="D598" t="str">
            <v>O.E.C.F, TOKYO</v>
          </cell>
          <cell r="E598" t="str">
            <v>3</v>
          </cell>
          <cell r="F598" t="str">
            <v>JAPAN</v>
          </cell>
          <cell r="G598" t="str">
            <v>JPY</v>
          </cell>
          <cell r="H598">
            <v>0</v>
          </cell>
          <cell r="I598">
            <v>0</v>
          </cell>
          <cell r="J598">
            <v>0</v>
          </cell>
          <cell r="K598">
            <v>0</v>
          </cell>
          <cell r="L598">
            <v>806821</v>
          </cell>
          <cell r="M598">
            <v>412827</v>
          </cell>
          <cell r="N598">
            <v>0</v>
          </cell>
          <cell r="O598">
            <v>1219648</v>
          </cell>
          <cell r="P598">
            <v>0</v>
          </cell>
          <cell r="Q598">
            <v>0</v>
          </cell>
          <cell r="R598">
            <v>0</v>
          </cell>
          <cell r="S598">
            <v>0</v>
          </cell>
          <cell r="T598">
            <v>806821</v>
          </cell>
          <cell r="U598">
            <v>412827</v>
          </cell>
          <cell r="V598">
            <v>0</v>
          </cell>
          <cell r="W598">
            <v>1219648</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806821</v>
          </cell>
          <cell r="AS598">
            <v>394259</v>
          </cell>
          <cell r="AT598">
            <v>0</v>
          </cell>
          <cell r="AU598">
            <v>1201080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806821</v>
          </cell>
          <cell r="BM598">
            <v>394259</v>
          </cell>
          <cell r="BN598">
            <v>0</v>
          </cell>
          <cell r="BO598">
            <v>1201080</v>
          </cell>
          <cell r="BP598">
            <v>1613642</v>
          </cell>
          <cell r="BQ598">
            <v>807086</v>
          </cell>
          <cell r="BR598">
            <v>0</v>
          </cell>
          <cell r="BS598">
            <v>2420728</v>
          </cell>
        </row>
        <row r="599">
          <cell r="B599" t="str">
            <v>78244</v>
          </cell>
          <cell r="C599" t="str">
            <v>REP. INDONESIA</v>
          </cell>
          <cell r="D599" t="str">
            <v>O.E.C.F, TOKYO</v>
          </cell>
          <cell r="E599" t="str">
            <v>3</v>
          </cell>
          <cell r="F599" t="str">
            <v>JAPAN</v>
          </cell>
          <cell r="G599" t="str">
            <v>JPY</v>
          </cell>
          <cell r="H599">
            <v>0</v>
          </cell>
          <cell r="I599">
            <v>0</v>
          </cell>
          <cell r="J599">
            <v>0</v>
          </cell>
          <cell r="K599">
            <v>0</v>
          </cell>
          <cell r="L599">
            <v>861189</v>
          </cell>
          <cell r="M599">
            <v>364672</v>
          </cell>
          <cell r="N599">
            <v>0</v>
          </cell>
          <cell r="O599">
            <v>1225861</v>
          </cell>
          <cell r="P599">
            <v>0</v>
          </cell>
          <cell r="Q599">
            <v>0</v>
          </cell>
          <cell r="R599">
            <v>0</v>
          </cell>
          <cell r="S599">
            <v>0</v>
          </cell>
          <cell r="T599">
            <v>861189</v>
          </cell>
          <cell r="U599">
            <v>364672</v>
          </cell>
          <cell r="V599">
            <v>0</v>
          </cell>
          <cell r="W599">
            <v>1225861</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861189</v>
          </cell>
          <cell r="AS599">
            <v>347826</v>
          </cell>
          <cell r="AT599">
            <v>0</v>
          </cell>
          <cell r="AU599">
            <v>1209015</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861189</v>
          </cell>
          <cell r="BM599">
            <v>347826</v>
          </cell>
          <cell r="BN599">
            <v>0</v>
          </cell>
          <cell r="BO599">
            <v>1209015</v>
          </cell>
          <cell r="BP599">
            <v>1722378</v>
          </cell>
          <cell r="BQ599">
            <v>712498</v>
          </cell>
          <cell r="BR599">
            <v>0</v>
          </cell>
          <cell r="BS599">
            <v>2434876</v>
          </cell>
        </row>
        <row r="600">
          <cell r="B600" t="str">
            <v>78252</v>
          </cell>
          <cell r="C600" t="str">
            <v>REP. INDONESIA</v>
          </cell>
          <cell r="D600" t="str">
            <v>O.E.C.F, TOKYO</v>
          </cell>
          <cell r="E600" t="str">
            <v>3</v>
          </cell>
          <cell r="F600" t="str">
            <v>JAPAN</v>
          </cell>
          <cell r="G600" t="str">
            <v>JPY</v>
          </cell>
          <cell r="H600">
            <v>0</v>
          </cell>
          <cell r="I600">
            <v>0</v>
          </cell>
          <cell r="J600">
            <v>0</v>
          </cell>
          <cell r="K600">
            <v>0</v>
          </cell>
          <cell r="L600">
            <v>873343</v>
          </cell>
          <cell r="M600">
            <v>369819</v>
          </cell>
          <cell r="N600">
            <v>0</v>
          </cell>
          <cell r="O600">
            <v>1243162</v>
          </cell>
          <cell r="P600">
            <v>0</v>
          </cell>
          <cell r="Q600">
            <v>0</v>
          </cell>
          <cell r="R600">
            <v>0</v>
          </cell>
          <cell r="S600">
            <v>0</v>
          </cell>
          <cell r="T600">
            <v>873343</v>
          </cell>
          <cell r="U600">
            <v>369819</v>
          </cell>
          <cell r="V600">
            <v>0</v>
          </cell>
          <cell r="W600">
            <v>1243162</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873343</v>
          </cell>
          <cell r="AS600">
            <v>352735</v>
          </cell>
          <cell r="AT600">
            <v>0</v>
          </cell>
          <cell r="AU600">
            <v>1226078</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873343</v>
          </cell>
          <cell r="BM600">
            <v>352735</v>
          </cell>
          <cell r="BN600">
            <v>0</v>
          </cell>
          <cell r="BO600">
            <v>1226078</v>
          </cell>
          <cell r="BP600">
            <v>1746686</v>
          </cell>
          <cell r="BQ600">
            <v>722554</v>
          </cell>
          <cell r="BR600">
            <v>0</v>
          </cell>
          <cell r="BS600">
            <v>2469240</v>
          </cell>
        </row>
        <row r="601">
          <cell r="B601" t="str">
            <v>86521</v>
          </cell>
          <cell r="C601" t="str">
            <v>REP. INDONESIA</v>
          </cell>
          <cell r="D601" t="str">
            <v>O.E.C.F, TOKYO</v>
          </cell>
          <cell r="E601" t="str">
            <v>3</v>
          </cell>
          <cell r="F601" t="str">
            <v>JAPAN</v>
          </cell>
          <cell r="G601" t="str">
            <v>JPY</v>
          </cell>
          <cell r="H601">
            <v>0</v>
          </cell>
          <cell r="I601">
            <v>520335</v>
          </cell>
          <cell r="J601">
            <v>0</v>
          </cell>
          <cell r="K601">
            <v>520335</v>
          </cell>
          <cell r="L601">
            <v>0</v>
          </cell>
          <cell r="M601">
            <v>0</v>
          </cell>
          <cell r="N601">
            <v>0</v>
          </cell>
          <cell r="O601">
            <v>0</v>
          </cell>
          <cell r="P601">
            <v>0</v>
          </cell>
          <cell r="Q601">
            <v>0</v>
          </cell>
          <cell r="R601">
            <v>0</v>
          </cell>
          <cell r="S601">
            <v>0</v>
          </cell>
          <cell r="T601">
            <v>0</v>
          </cell>
          <cell r="U601">
            <v>520335</v>
          </cell>
          <cell r="V601">
            <v>0</v>
          </cell>
          <cell r="W601">
            <v>520335</v>
          </cell>
          <cell r="X601">
            <v>0</v>
          </cell>
          <cell r="Y601">
            <v>0</v>
          </cell>
          <cell r="Z601">
            <v>0</v>
          </cell>
          <cell r="AA601">
            <v>0</v>
          </cell>
          <cell r="AB601">
            <v>0</v>
          </cell>
          <cell r="AC601">
            <v>0</v>
          </cell>
          <cell r="AD601">
            <v>0</v>
          </cell>
          <cell r="AE601">
            <v>0</v>
          </cell>
          <cell r="AF601">
            <v>0</v>
          </cell>
          <cell r="AG601">
            <v>429842</v>
          </cell>
          <cell r="AH601">
            <v>0</v>
          </cell>
          <cell r="AI601">
            <v>429842</v>
          </cell>
          <cell r="AJ601">
            <v>0</v>
          </cell>
          <cell r="AK601">
            <v>429842</v>
          </cell>
          <cell r="AL601">
            <v>0</v>
          </cell>
          <cell r="AM601">
            <v>429842</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1007010</v>
          </cell>
          <cell r="BI601">
            <v>517507</v>
          </cell>
          <cell r="BJ601">
            <v>0</v>
          </cell>
          <cell r="BK601">
            <v>1524517</v>
          </cell>
          <cell r="BL601">
            <v>1007010</v>
          </cell>
          <cell r="BM601">
            <v>517507</v>
          </cell>
          <cell r="BN601">
            <v>0</v>
          </cell>
          <cell r="BO601">
            <v>1524517</v>
          </cell>
          <cell r="BP601">
            <v>1007010</v>
          </cell>
          <cell r="BQ601">
            <v>1467684</v>
          </cell>
          <cell r="BR601">
            <v>0</v>
          </cell>
          <cell r="BS601">
            <v>2474694</v>
          </cell>
        </row>
        <row r="602">
          <cell r="B602" t="str">
            <v>79907</v>
          </cell>
          <cell r="C602" t="str">
            <v>REP. INDONESIA</v>
          </cell>
          <cell r="D602" t="str">
            <v>O.E.C.F, TOKYO</v>
          </cell>
          <cell r="E602" t="str">
            <v>3</v>
          </cell>
          <cell r="F602" t="str">
            <v>JAPAN</v>
          </cell>
          <cell r="G602" t="str">
            <v>JPY</v>
          </cell>
          <cell r="H602">
            <v>0</v>
          </cell>
          <cell r="I602">
            <v>0</v>
          </cell>
          <cell r="J602">
            <v>0</v>
          </cell>
          <cell r="K602">
            <v>0</v>
          </cell>
          <cell r="L602">
            <v>1000918</v>
          </cell>
          <cell r="M602">
            <v>272469</v>
          </cell>
          <cell r="N602">
            <v>0</v>
          </cell>
          <cell r="O602">
            <v>1273387</v>
          </cell>
          <cell r="P602">
            <v>0</v>
          </cell>
          <cell r="Q602">
            <v>0</v>
          </cell>
          <cell r="R602">
            <v>0</v>
          </cell>
          <cell r="S602">
            <v>0</v>
          </cell>
          <cell r="T602">
            <v>1000918</v>
          </cell>
          <cell r="U602">
            <v>272469</v>
          </cell>
          <cell r="V602">
            <v>0</v>
          </cell>
          <cell r="W602">
            <v>1273387</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1000918</v>
          </cell>
          <cell r="AS602">
            <v>254535</v>
          </cell>
          <cell r="AT602">
            <v>0</v>
          </cell>
          <cell r="AU602">
            <v>1255453</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1000918</v>
          </cell>
          <cell r="BM602">
            <v>254535</v>
          </cell>
          <cell r="BN602">
            <v>0</v>
          </cell>
          <cell r="BO602">
            <v>1255453</v>
          </cell>
          <cell r="BP602">
            <v>2001836</v>
          </cell>
          <cell r="BQ602">
            <v>527004</v>
          </cell>
          <cell r="BR602">
            <v>0</v>
          </cell>
          <cell r="BS602">
            <v>2528840</v>
          </cell>
        </row>
        <row r="603">
          <cell r="B603" t="str">
            <v>81300</v>
          </cell>
          <cell r="C603" t="str">
            <v>REP. INDONESIA</v>
          </cell>
          <cell r="D603" t="str">
            <v>O.E.C.F, TOKYO</v>
          </cell>
          <cell r="E603" t="str">
            <v>3</v>
          </cell>
          <cell r="F603" t="str">
            <v>JAPAN</v>
          </cell>
          <cell r="G603" t="str">
            <v>JPY</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818761</v>
          </cell>
          <cell r="AG603">
            <v>459763</v>
          </cell>
          <cell r="AH603">
            <v>0</v>
          </cell>
          <cell r="AI603">
            <v>1278524</v>
          </cell>
          <cell r="AJ603">
            <v>818761</v>
          </cell>
          <cell r="AK603">
            <v>459763</v>
          </cell>
          <cell r="AL603">
            <v>0</v>
          </cell>
          <cell r="AM603">
            <v>1278524</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818761</v>
          </cell>
          <cell r="BI603">
            <v>445395</v>
          </cell>
          <cell r="BJ603">
            <v>0</v>
          </cell>
          <cell r="BK603">
            <v>1264156</v>
          </cell>
          <cell r="BL603">
            <v>818761</v>
          </cell>
          <cell r="BM603">
            <v>445395</v>
          </cell>
          <cell r="BN603">
            <v>0</v>
          </cell>
          <cell r="BO603">
            <v>1264156</v>
          </cell>
          <cell r="BP603">
            <v>1637522</v>
          </cell>
          <cell r="BQ603">
            <v>905158</v>
          </cell>
          <cell r="BR603">
            <v>0</v>
          </cell>
          <cell r="BS603">
            <v>2542680</v>
          </cell>
        </row>
        <row r="604">
          <cell r="B604" t="str">
            <v>81500</v>
          </cell>
          <cell r="C604" t="str">
            <v>REP. INDONESIA</v>
          </cell>
          <cell r="D604" t="str">
            <v>O.E.C.F, TOKYO</v>
          </cell>
          <cell r="E604" t="str">
            <v>3</v>
          </cell>
          <cell r="F604" t="str">
            <v>JAPAN</v>
          </cell>
          <cell r="G604" t="str">
            <v>JPY</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821802</v>
          </cell>
          <cell r="AG604">
            <v>461470</v>
          </cell>
          <cell r="AH604">
            <v>0</v>
          </cell>
          <cell r="AI604">
            <v>1283272</v>
          </cell>
          <cell r="AJ604">
            <v>821802</v>
          </cell>
          <cell r="AK604">
            <v>461470</v>
          </cell>
          <cell r="AL604">
            <v>0</v>
          </cell>
          <cell r="AM604">
            <v>1283272</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821802</v>
          </cell>
          <cell r="BI604">
            <v>447049</v>
          </cell>
          <cell r="BJ604">
            <v>0</v>
          </cell>
          <cell r="BK604">
            <v>1268851</v>
          </cell>
          <cell r="BL604">
            <v>821802</v>
          </cell>
          <cell r="BM604">
            <v>447049</v>
          </cell>
          <cell r="BN604">
            <v>0</v>
          </cell>
          <cell r="BO604">
            <v>1268851</v>
          </cell>
          <cell r="BP604">
            <v>1643604</v>
          </cell>
          <cell r="BQ604">
            <v>908519</v>
          </cell>
          <cell r="BR604">
            <v>0</v>
          </cell>
          <cell r="BS604">
            <v>2552123</v>
          </cell>
        </row>
        <row r="605">
          <cell r="B605" t="str">
            <v>86518</v>
          </cell>
          <cell r="C605" t="str">
            <v>REP. INDONESIA</v>
          </cell>
          <cell r="D605" t="str">
            <v>O.E.C.F, TOKYO</v>
          </cell>
          <cell r="E605" t="str">
            <v>3</v>
          </cell>
          <cell r="F605" t="str">
            <v>JAPAN</v>
          </cell>
          <cell r="G605" t="str">
            <v>JPY</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652126</v>
          </cell>
          <cell r="AH605">
            <v>0</v>
          </cell>
          <cell r="AI605">
            <v>652126</v>
          </cell>
          <cell r="AJ605">
            <v>0</v>
          </cell>
          <cell r="AK605">
            <v>652126</v>
          </cell>
          <cell r="AL605">
            <v>0</v>
          </cell>
          <cell r="AM605">
            <v>652126</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1269128</v>
          </cell>
          <cell r="BI605">
            <v>652126</v>
          </cell>
          <cell r="BJ605">
            <v>0</v>
          </cell>
          <cell r="BK605">
            <v>1921254</v>
          </cell>
          <cell r="BL605">
            <v>1269128</v>
          </cell>
          <cell r="BM605">
            <v>652126</v>
          </cell>
          <cell r="BN605">
            <v>0</v>
          </cell>
          <cell r="BO605">
            <v>1921254</v>
          </cell>
          <cell r="BP605">
            <v>1269128</v>
          </cell>
          <cell r="BQ605">
            <v>1304252</v>
          </cell>
          <cell r="BR605">
            <v>0</v>
          </cell>
          <cell r="BS605">
            <v>2573380</v>
          </cell>
        </row>
        <row r="606">
          <cell r="B606" t="str">
            <v>86522</v>
          </cell>
          <cell r="C606" t="str">
            <v>REP. INDONESIA</v>
          </cell>
          <cell r="D606" t="str">
            <v>O.E.C.F, TOKYO</v>
          </cell>
          <cell r="E606" t="str">
            <v>3</v>
          </cell>
          <cell r="F606" t="str">
            <v>JAPAN</v>
          </cell>
          <cell r="G606" t="str">
            <v>JPY</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679314</v>
          </cell>
          <cell r="AH606">
            <v>0</v>
          </cell>
          <cell r="AI606">
            <v>679314</v>
          </cell>
          <cell r="AJ606">
            <v>0</v>
          </cell>
          <cell r="AK606">
            <v>679314</v>
          </cell>
          <cell r="AL606">
            <v>0</v>
          </cell>
          <cell r="AM606">
            <v>679314</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1322246</v>
          </cell>
          <cell r="BI606">
            <v>679314</v>
          </cell>
          <cell r="BJ606">
            <v>0</v>
          </cell>
          <cell r="BK606">
            <v>2001560</v>
          </cell>
          <cell r="BL606">
            <v>1322246</v>
          </cell>
          <cell r="BM606">
            <v>679314</v>
          </cell>
          <cell r="BN606">
            <v>0</v>
          </cell>
          <cell r="BO606">
            <v>2001560</v>
          </cell>
          <cell r="BP606">
            <v>1322246</v>
          </cell>
          <cell r="BQ606">
            <v>1358628</v>
          </cell>
          <cell r="BR606">
            <v>0</v>
          </cell>
          <cell r="BS606">
            <v>2680874</v>
          </cell>
        </row>
        <row r="607">
          <cell r="B607" t="str">
            <v>78238</v>
          </cell>
          <cell r="C607" t="str">
            <v>REP. INDONESIA</v>
          </cell>
          <cell r="D607" t="str">
            <v>O.E.C.F, TOKYO</v>
          </cell>
          <cell r="E607" t="str">
            <v>3</v>
          </cell>
          <cell r="F607" t="str">
            <v>JAPAN</v>
          </cell>
          <cell r="G607" t="str">
            <v>JPY</v>
          </cell>
          <cell r="H607">
            <v>0</v>
          </cell>
          <cell r="I607">
            <v>0</v>
          </cell>
          <cell r="J607">
            <v>0</v>
          </cell>
          <cell r="K607">
            <v>0</v>
          </cell>
          <cell r="L607">
            <v>991002</v>
          </cell>
          <cell r="M607">
            <v>374680</v>
          </cell>
          <cell r="N607">
            <v>0</v>
          </cell>
          <cell r="O607">
            <v>1365682</v>
          </cell>
          <cell r="P607">
            <v>0</v>
          </cell>
          <cell r="Q607">
            <v>0</v>
          </cell>
          <cell r="R607">
            <v>0</v>
          </cell>
          <cell r="S607">
            <v>0</v>
          </cell>
          <cell r="T607">
            <v>991002</v>
          </cell>
          <cell r="U607">
            <v>374680</v>
          </cell>
          <cell r="V607">
            <v>0</v>
          </cell>
          <cell r="W607">
            <v>1365682</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991002</v>
          </cell>
          <cell r="AS607">
            <v>355783</v>
          </cell>
          <cell r="AT607">
            <v>0</v>
          </cell>
          <cell r="AU607">
            <v>1346785</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991002</v>
          </cell>
          <cell r="BM607">
            <v>355783</v>
          </cell>
          <cell r="BN607">
            <v>0</v>
          </cell>
          <cell r="BO607">
            <v>1346785</v>
          </cell>
          <cell r="BP607">
            <v>1982004</v>
          </cell>
          <cell r="BQ607">
            <v>730463</v>
          </cell>
          <cell r="BR607">
            <v>0</v>
          </cell>
          <cell r="BS607">
            <v>2712467</v>
          </cell>
        </row>
        <row r="608">
          <cell r="B608" t="str">
            <v>78246</v>
          </cell>
          <cell r="C608" t="str">
            <v>REP. INDONESIA</v>
          </cell>
          <cell r="D608" t="str">
            <v>O.E.C.F, TOKYO</v>
          </cell>
          <cell r="E608" t="str">
            <v>3</v>
          </cell>
          <cell r="F608" t="str">
            <v>JAPAN</v>
          </cell>
          <cell r="G608" t="str">
            <v>JPY</v>
          </cell>
          <cell r="H608">
            <v>0</v>
          </cell>
          <cell r="I608">
            <v>0</v>
          </cell>
          <cell r="J608">
            <v>0</v>
          </cell>
          <cell r="K608">
            <v>0</v>
          </cell>
          <cell r="L608">
            <v>959399</v>
          </cell>
          <cell r="M608">
            <v>406260</v>
          </cell>
          <cell r="N608">
            <v>0</v>
          </cell>
          <cell r="O608">
            <v>1365659</v>
          </cell>
          <cell r="P608">
            <v>0</v>
          </cell>
          <cell r="Q608">
            <v>0</v>
          </cell>
          <cell r="R608">
            <v>0</v>
          </cell>
          <cell r="S608">
            <v>0</v>
          </cell>
          <cell r="T608">
            <v>959399</v>
          </cell>
          <cell r="U608">
            <v>406260</v>
          </cell>
          <cell r="V608">
            <v>0</v>
          </cell>
          <cell r="W608">
            <v>1365659</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959399</v>
          </cell>
          <cell r="AS608">
            <v>387492</v>
          </cell>
          <cell r="AT608">
            <v>0</v>
          </cell>
          <cell r="AU608">
            <v>1346891</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959399</v>
          </cell>
          <cell r="BM608">
            <v>387492</v>
          </cell>
          <cell r="BN608">
            <v>0</v>
          </cell>
          <cell r="BO608">
            <v>1346891</v>
          </cell>
          <cell r="BP608">
            <v>1918798</v>
          </cell>
          <cell r="BQ608">
            <v>793752</v>
          </cell>
          <cell r="BR608">
            <v>0</v>
          </cell>
          <cell r="BS608">
            <v>2712550</v>
          </cell>
        </row>
        <row r="609">
          <cell r="B609" t="str">
            <v>79800</v>
          </cell>
          <cell r="C609" t="str">
            <v>REP. INDONESIA</v>
          </cell>
          <cell r="D609" t="str">
            <v>O.E.C.F, TOKYO</v>
          </cell>
          <cell r="E609" t="str">
            <v>3</v>
          </cell>
          <cell r="F609" t="str">
            <v>JAPAN</v>
          </cell>
          <cell r="G609" t="str">
            <v>JPY</v>
          </cell>
          <cell r="H609">
            <v>0</v>
          </cell>
          <cell r="I609">
            <v>0</v>
          </cell>
          <cell r="J609">
            <v>0</v>
          </cell>
          <cell r="K609">
            <v>0</v>
          </cell>
          <cell r="L609">
            <v>893857</v>
          </cell>
          <cell r="M609">
            <v>473132</v>
          </cell>
          <cell r="N609">
            <v>0</v>
          </cell>
          <cell r="O609">
            <v>1366989</v>
          </cell>
          <cell r="P609">
            <v>0</v>
          </cell>
          <cell r="Q609">
            <v>0</v>
          </cell>
          <cell r="R609">
            <v>0</v>
          </cell>
          <cell r="S609">
            <v>0</v>
          </cell>
          <cell r="T609">
            <v>893857</v>
          </cell>
          <cell r="U609">
            <v>473132</v>
          </cell>
          <cell r="V609">
            <v>0</v>
          </cell>
          <cell r="W609">
            <v>1366989</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893857</v>
          </cell>
          <cell r="AS609">
            <v>452390</v>
          </cell>
          <cell r="AT609">
            <v>0</v>
          </cell>
          <cell r="AU609">
            <v>1346247</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893857</v>
          </cell>
          <cell r="BM609">
            <v>452390</v>
          </cell>
          <cell r="BN609">
            <v>0</v>
          </cell>
          <cell r="BO609">
            <v>1346247</v>
          </cell>
          <cell r="BP609">
            <v>1787714</v>
          </cell>
          <cell r="BQ609">
            <v>925522</v>
          </cell>
          <cell r="BR609">
            <v>0</v>
          </cell>
          <cell r="BS609">
            <v>2713236</v>
          </cell>
        </row>
        <row r="610">
          <cell r="B610" t="str">
            <v>86673</v>
          </cell>
          <cell r="C610" t="str">
            <v>REP. INDONESIA</v>
          </cell>
          <cell r="D610" t="str">
            <v>O.E.C.F, TOKYO</v>
          </cell>
          <cell r="E610" t="str">
            <v>3</v>
          </cell>
          <cell r="F610" t="str">
            <v>JAPAN</v>
          </cell>
          <cell r="G610" t="str">
            <v>JPY</v>
          </cell>
          <cell r="H610">
            <v>0</v>
          </cell>
          <cell r="I610">
            <v>1369763</v>
          </cell>
          <cell r="J610">
            <v>0</v>
          </cell>
          <cell r="K610">
            <v>1369763</v>
          </cell>
          <cell r="L610">
            <v>0</v>
          </cell>
          <cell r="M610">
            <v>0</v>
          </cell>
          <cell r="N610">
            <v>0</v>
          </cell>
          <cell r="O610">
            <v>0</v>
          </cell>
          <cell r="P610">
            <v>0</v>
          </cell>
          <cell r="Q610">
            <v>0</v>
          </cell>
          <cell r="R610">
            <v>0</v>
          </cell>
          <cell r="S610">
            <v>0</v>
          </cell>
          <cell r="T610">
            <v>0</v>
          </cell>
          <cell r="U610">
            <v>1369763</v>
          </cell>
          <cell r="V610">
            <v>0</v>
          </cell>
          <cell r="W610">
            <v>1369763</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1369763</v>
          </cell>
          <cell r="AP610">
            <v>0</v>
          </cell>
          <cell r="AQ610">
            <v>1369763</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cell r="BM610">
            <v>1369763</v>
          </cell>
          <cell r="BN610">
            <v>0</v>
          </cell>
          <cell r="BO610">
            <v>1369763</v>
          </cell>
          <cell r="BP610">
            <v>0</v>
          </cell>
          <cell r="BQ610">
            <v>2739526</v>
          </cell>
          <cell r="BR610">
            <v>0</v>
          </cell>
          <cell r="BS610">
            <v>2739526</v>
          </cell>
        </row>
        <row r="611">
          <cell r="B611" t="str">
            <v>82300</v>
          </cell>
          <cell r="C611" t="str">
            <v>REP. INDONESIA</v>
          </cell>
          <cell r="D611" t="str">
            <v>O.E.C.F, TOKYO</v>
          </cell>
          <cell r="E611" t="str">
            <v>3</v>
          </cell>
          <cell r="F611" t="str">
            <v>JAPAN</v>
          </cell>
          <cell r="G611" t="str">
            <v>JPY</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890206</v>
          </cell>
          <cell r="AG611">
            <v>499881</v>
          </cell>
          <cell r="AH611">
            <v>0</v>
          </cell>
          <cell r="AI611">
            <v>1390087</v>
          </cell>
          <cell r="AJ611">
            <v>890206</v>
          </cell>
          <cell r="AK611">
            <v>499881</v>
          </cell>
          <cell r="AL611">
            <v>0</v>
          </cell>
          <cell r="AM611">
            <v>1390087</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890206</v>
          </cell>
          <cell r="BI611">
            <v>484260</v>
          </cell>
          <cell r="BJ611">
            <v>0</v>
          </cell>
          <cell r="BK611">
            <v>1374466</v>
          </cell>
          <cell r="BL611">
            <v>890206</v>
          </cell>
          <cell r="BM611">
            <v>484260</v>
          </cell>
          <cell r="BN611">
            <v>0</v>
          </cell>
          <cell r="BO611">
            <v>1374466</v>
          </cell>
          <cell r="BP611">
            <v>1780412</v>
          </cell>
          <cell r="BQ611">
            <v>984141</v>
          </cell>
          <cell r="BR611">
            <v>0</v>
          </cell>
          <cell r="BS611">
            <v>2764553</v>
          </cell>
        </row>
        <row r="612">
          <cell r="B612" t="str">
            <v>78233</v>
          </cell>
          <cell r="C612" t="str">
            <v>REP. INDONESIA</v>
          </cell>
          <cell r="D612" t="str">
            <v>O.E.C.F, TOKYO</v>
          </cell>
          <cell r="E612" t="str">
            <v>3</v>
          </cell>
          <cell r="F612" t="str">
            <v>JAPAN</v>
          </cell>
          <cell r="G612" t="str">
            <v>JPY</v>
          </cell>
          <cell r="H612">
            <v>0</v>
          </cell>
          <cell r="I612">
            <v>0</v>
          </cell>
          <cell r="J612">
            <v>0</v>
          </cell>
          <cell r="K612">
            <v>0</v>
          </cell>
          <cell r="L612">
            <v>1017504</v>
          </cell>
          <cell r="M612">
            <v>384700</v>
          </cell>
          <cell r="N612">
            <v>0</v>
          </cell>
          <cell r="O612">
            <v>1402204</v>
          </cell>
          <cell r="P612">
            <v>0</v>
          </cell>
          <cell r="Q612">
            <v>0</v>
          </cell>
          <cell r="R612">
            <v>0</v>
          </cell>
          <cell r="S612">
            <v>0</v>
          </cell>
          <cell r="T612">
            <v>1017504</v>
          </cell>
          <cell r="U612">
            <v>384700</v>
          </cell>
          <cell r="V612">
            <v>0</v>
          </cell>
          <cell r="W612">
            <v>1402204</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1017504</v>
          </cell>
          <cell r="AS612">
            <v>365298</v>
          </cell>
          <cell r="AT612">
            <v>0</v>
          </cell>
          <cell r="AU612">
            <v>1382802</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1017504</v>
          </cell>
          <cell r="BM612">
            <v>365298</v>
          </cell>
          <cell r="BN612">
            <v>0</v>
          </cell>
          <cell r="BO612">
            <v>1382802</v>
          </cell>
          <cell r="BP612">
            <v>2035008</v>
          </cell>
          <cell r="BQ612">
            <v>749998</v>
          </cell>
          <cell r="BR612">
            <v>0</v>
          </cell>
          <cell r="BS612">
            <v>2785006</v>
          </cell>
        </row>
        <row r="613">
          <cell r="B613" t="str">
            <v>82800</v>
          </cell>
          <cell r="C613" t="str">
            <v>REP. INDONESIA</v>
          </cell>
          <cell r="D613" t="str">
            <v>O.E.C.F, TOKYO</v>
          </cell>
          <cell r="E613" t="str">
            <v>3</v>
          </cell>
          <cell r="F613" t="str">
            <v>JAPAN</v>
          </cell>
          <cell r="G613" t="str">
            <v>JPY</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890775</v>
          </cell>
          <cell r="Y613">
            <v>515832</v>
          </cell>
          <cell r="Z613">
            <v>0</v>
          </cell>
          <cell r="AA613">
            <v>1406607</v>
          </cell>
          <cell r="AB613">
            <v>0</v>
          </cell>
          <cell r="AC613">
            <v>0</v>
          </cell>
          <cell r="AD613">
            <v>0</v>
          </cell>
          <cell r="AE613">
            <v>0</v>
          </cell>
          <cell r="AF613">
            <v>0</v>
          </cell>
          <cell r="AG613">
            <v>0</v>
          </cell>
          <cell r="AH613">
            <v>0</v>
          </cell>
          <cell r="AI613">
            <v>0</v>
          </cell>
          <cell r="AJ613">
            <v>890775</v>
          </cell>
          <cell r="AK613">
            <v>515832</v>
          </cell>
          <cell r="AL613">
            <v>0</v>
          </cell>
          <cell r="AM613">
            <v>1406607</v>
          </cell>
          <cell r="AN613">
            <v>0</v>
          </cell>
          <cell r="AO613">
            <v>0</v>
          </cell>
          <cell r="AP613">
            <v>0</v>
          </cell>
          <cell r="AQ613">
            <v>0</v>
          </cell>
          <cell r="AR613">
            <v>0</v>
          </cell>
          <cell r="AS613">
            <v>0</v>
          </cell>
          <cell r="AT613">
            <v>0</v>
          </cell>
          <cell r="AU613">
            <v>0</v>
          </cell>
          <cell r="AV613">
            <v>0</v>
          </cell>
          <cell r="AW613">
            <v>0</v>
          </cell>
          <cell r="AX613">
            <v>0</v>
          </cell>
          <cell r="AY613">
            <v>0</v>
          </cell>
          <cell r="AZ613">
            <v>890775</v>
          </cell>
          <cell r="BA613">
            <v>500200</v>
          </cell>
          <cell r="BB613">
            <v>0</v>
          </cell>
          <cell r="BC613">
            <v>1390975</v>
          </cell>
          <cell r="BD613">
            <v>0</v>
          </cell>
          <cell r="BE613">
            <v>0</v>
          </cell>
          <cell r="BF613">
            <v>0</v>
          </cell>
          <cell r="BG613">
            <v>0</v>
          </cell>
          <cell r="BH613">
            <v>0</v>
          </cell>
          <cell r="BI613">
            <v>0</v>
          </cell>
          <cell r="BJ613">
            <v>0</v>
          </cell>
          <cell r="BK613">
            <v>0</v>
          </cell>
          <cell r="BL613">
            <v>890775</v>
          </cell>
          <cell r="BM613">
            <v>500200</v>
          </cell>
          <cell r="BN613">
            <v>0</v>
          </cell>
          <cell r="BO613">
            <v>1390975</v>
          </cell>
          <cell r="BP613">
            <v>1781550</v>
          </cell>
          <cell r="BQ613">
            <v>1016032</v>
          </cell>
          <cell r="BR613">
            <v>0</v>
          </cell>
          <cell r="BS613">
            <v>2797582</v>
          </cell>
        </row>
        <row r="614">
          <cell r="B614" t="str">
            <v>86569</v>
          </cell>
          <cell r="C614" t="str">
            <v>REP. INDONESIA</v>
          </cell>
          <cell r="D614" t="str">
            <v>O.E.C.F, TOKYO</v>
          </cell>
          <cell r="E614" t="str">
            <v>3</v>
          </cell>
          <cell r="F614" t="str">
            <v>JAPAN</v>
          </cell>
          <cell r="G614" t="str">
            <v>JPY</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1414859</v>
          </cell>
          <cell r="AH614">
            <v>0</v>
          </cell>
          <cell r="AI614">
            <v>1414859</v>
          </cell>
          <cell r="AJ614">
            <v>0</v>
          </cell>
          <cell r="AK614">
            <v>1414859</v>
          </cell>
          <cell r="AL614">
            <v>0</v>
          </cell>
          <cell r="AM614">
            <v>1414859</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1414859</v>
          </cell>
          <cell r="BJ614">
            <v>0</v>
          </cell>
          <cell r="BK614">
            <v>1414859</v>
          </cell>
          <cell r="BL614">
            <v>0</v>
          </cell>
          <cell r="BM614">
            <v>1414859</v>
          </cell>
          <cell r="BN614">
            <v>0</v>
          </cell>
          <cell r="BO614">
            <v>1414859</v>
          </cell>
          <cell r="BP614">
            <v>0</v>
          </cell>
          <cell r="BQ614">
            <v>2829718</v>
          </cell>
          <cell r="BR614">
            <v>0</v>
          </cell>
          <cell r="BS614">
            <v>2829718</v>
          </cell>
        </row>
        <row r="615">
          <cell r="B615" t="str">
            <v>85500</v>
          </cell>
          <cell r="C615" t="str">
            <v>REP. INDONESIA</v>
          </cell>
          <cell r="D615" t="str">
            <v>O.E.C.F, TOKYO</v>
          </cell>
          <cell r="E615" t="str">
            <v>3</v>
          </cell>
          <cell r="F615" t="str">
            <v>JAPAN</v>
          </cell>
          <cell r="G615" t="str">
            <v>JPY</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922434</v>
          </cell>
          <cell r="Y615">
            <v>513353</v>
          </cell>
          <cell r="Z615">
            <v>0</v>
          </cell>
          <cell r="AA615">
            <v>1435787</v>
          </cell>
          <cell r="AB615">
            <v>0</v>
          </cell>
          <cell r="AC615">
            <v>0</v>
          </cell>
          <cell r="AD615">
            <v>0</v>
          </cell>
          <cell r="AE615">
            <v>0</v>
          </cell>
          <cell r="AF615">
            <v>0</v>
          </cell>
          <cell r="AG615">
            <v>0</v>
          </cell>
          <cell r="AH615">
            <v>0</v>
          </cell>
          <cell r="AI615">
            <v>0</v>
          </cell>
          <cell r="AJ615">
            <v>922434</v>
          </cell>
          <cell r="AK615">
            <v>513353</v>
          </cell>
          <cell r="AL615">
            <v>0</v>
          </cell>
          <cell r="AM615">
            <v>1435787</v>
          </cell>
          <cell r="AN615">
            <v>0</v>
          </cell>
          <cell r="AO615">
            <v>0</v>
          </cell>
          <cell r="AP615">
            <v>0</v>
          </cell>
          <cell r="AQ615">
            <v>0</v>
          </cell>
          <cell r="AR615">
            <v>0</v>
          </cell>
          <cell r="AS615">
            <v>0</v>
          </cell>
          <cell r="AT615">
            <v>0</v>
          </cell>
          <cell r="AU615">
            <v>0</v>
          </cell>
          <cell r="AV615">
            <v>0</v>
          </cell>
          <cell r="AW615">
            <v>0</v>
          </cell>
          <cell r="AX615">
            <v>0</v>
          </cell>
          <cell r="AY615">
            <v>0</v>
          </cell>
          <cell r="AZ615">
            <v>922434</v>
          </cell>
          <cell r="BA615">
            <v>499479</v>
          </cell>
          <cell r="BB615">
            <v>0</v>
          </cell>
          <cell r="BC615">
            <v>1421913</v>
          </cell>
          <cell r="BD615">
            <v>0</v>
          </cell>
          <cell r="BE615">
            <v>0</v>
          </cell>
          <cell r="BF615">
            <v>0</v>
          </cell>
          <cell r="BG615">
            <v>0</v>
          </cell>
          <cell r="BH615">
            <v>0</v>
          </cell>
          <cell r="BI615">
            <v>0</v>
          </cell>
          <cell r="BJ615">
            <v>0</v>
          </cell>
          <cell r="BK615">
            <v>0</v>
          </cell>
          <cell r="BL615">
            <v>922434</v>
          </cell>
          <cell r="BM615">
            <v>499479</v>
          </cell>
          <cell r="BN615">
            <v>0</v>
          </cell>
          <cell r="BO615">
            <v>1421913</v>
          </cell>
          <cell r="BP615">
            <v>1844868</v>
          </cell>
          <cell r="BQ615">
            <v>1012832</v>
          </cell>
          <cell r="BR615">
            <v>0</v>
          </cell>
          <cell r="BS615">
            <v>2857700</v>
          </cell>
        </row>
        <row r="616">
          <cell r="B616" t="str">
            <v>77706</v>
          </cell>
          <cell r="C616" t="str">
            <v>REP. INDONESIA</v>
          </cell>
          <cell r="D616" t="str">
            <v>O.E.C.F, TOKYO</v>
          </cell>
          <cell r="E616" t="str">
            <v>3</v>
          </cell>
          <cell r="F616" t="str">
            <v>JAPAN</v>
          </cell>
          <cell r="G616" t="str">
            <v>JPY</v>
          </cell>
          <cell r="H616">
            <v>0</v>
          </cell>
          <cell r="I616">
            <v>0</v>
          </cell>
          <cell r="J616">
            <v>0</v>
          </cell>
          <cell r="K616">
            <v>0</v>
          </cell>
          <cell r="L616">
            <v>1234865</v>
          </cell>
          <cell r="M616">
            <v>205427</v>
          </cell>
          <cell r="N616">
            <v>0</v>
          </cell>
          <cell r="O616">
            <v>1440292</v>
          </cell>
          <cell r="P616">
            <v>0</v>
          </cell>
          <cell r="Q616">
            <v>0</v>
          </cell>
          <cell r="R616">
            <v>0</v>
          </cell>
          <cell r="S616">
            <v>0</v>
          </cell>
          <cell r="T616">
            <v>1234865</v>
          </cell>
          <cell r="U616">
            <v>205427</v>
          </cell>
          <cell r="V616">
            <v>0</v>
          </cell>
          <cell r="W616">
            <v>1440292</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1234865</v>
          </cell>
          <cell r="AS616">
            <v>186262</v>
          </cell>
          <cell r="AT616">
            <v>0</v>
          </cell>
          <cell r="AU616">
            <v>1421127</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1234865</v>
          </cell>
          <cell r="BM616">
            <v>186262</v>
          </cell>
          <cell r="BN616">
            <v>0</v>
          </cell>
          <cell r="BO616">
            <v>1421127</v>
          </cell>
          <cell r="BP616">
            <v>2469730</v>
          </cell>
          <cell r="BQ616">
            <v>391689</v>
          </cell>
          <cell r="BR616">
            <v>0</v>
          </cell>
          <cell r="BS616">
            <v>2861419</v>
          </cell>
        </row>
        <row r="617">
          <cell r="B617" t="str">
            <v>77801</v>
          </cell>
          <cell r="C617" t="str">
            <v>REP. INDONESIA</v>
          </cell>
          <cell r="D617" t="str">
            <v>O.E.C.F, TOKYO</v>
          </cell>
          <cell r="E617" t="str">
            <v>3</v>
          </cell>
          <cell r="F617" t="str">
            <v>JAPAN</v>
          </cell>
          <cell r="G617" t="str">
            <v>JPY</v>
          </cell>
          <cell r="H617">
            <v>0</v>
          </cell>
          <cell r="I617">
            <v>0</v>
          </cell>
          <cell r="J617">
            <v>0</v>
          </cell>
          <cell r="K617">
            <v>0</v>
          </cell>
          <cell r="L617">
            <v>1238623</v>
          </cell>
          <cell r="M617">
            <v>262249</v>
          </cell>
          <cell r="N617">
            <v>0</v>
          </cell>
          <cell r="O617">
            <v>1500872</v>
          </cell>
          <cell r="P617">
            <v>0</v>
          </cell>
          <cell r="Q617">
            <v>0</v>
          </cell>
          <cell r="R617">
            <v>0</v>
          </cell>
          <cell r="S617">
            <v>0</v>
          </cell>
          <cell r="T617">
            <v>1238623</v>
          </cell>
          <cell r="U617">
            <v>262249</v>
          </cell>
          <cell r="V617">
            <v>0</v>
          </cell>
          <cell r="W617">
            <v>1500872</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1238623</v>
          </cell>
          <cell r="AS617">
            <v>240870</v>
          </cell>
          <cell r="AT617">
            <v>0</v>
          </cell>
          <cell r="AU617">
            <v>1479493</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1238623</v>
          </cell>
          <cell r="BM617">
            <v>240870</v>
          </cell>
          <cell r="BN617">
            <v>0</v>
          </cell>
          <cell r="BO617">
            <v>1479493</v>
          </cell>
          <cell r="BP617">
            <v>2477246</v>
          </cell>
          <cell r="BQ617">
            <v>503119</v>
          </cell>
          <cell r="BR617">
            <v>0</v>
          </cell>
          <cell r="BS617">
            <v>2980365</v>
          </cell>
        </row>
        <row r="618">
          <cell r="B618" t="str">
            <v>86509</v>
          </cell>
          <cell r="C618" t="str">
            <v>REP. INDONESIA</v>
          </cell>
          <cell r="D618" t="str">
            <v>O.E.C.F, TOKYO</v>
          </cell>
          <cell r="E618" t="str">
            <v>3</v>
          </cell>
          <cell r="F618" t="str">
            <v>JAPAN</v>
          </cell>
          <cell r="G618" t="str">
            <v>JPY</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996884</v>
          </cell>
          <cell r="AG618">
            <v>499807</v>
          </cell>
          <cell r="AH618">
            <v>0</v>
          </cell>
          <cell r="AI618">
            <v>1496691</v>
          </cell>
          <cell r="AJ618">
            <v>996884</v>
          </cell>
          <cell r="AK618">
            <v>499807</v>
          </cell>
          <cell r="AL618">
            <v>0</v>
          </cell>
          <cell r="AM618">
            <v>1496691</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996884</v>
          </cell>
          <cell r="BI618">
            <v>487312</v>
          </cell>
          <cell r="BJ618">
            <v>0</v>
          </cell>
          <cell r="BK618">
            <v>1484196</v>
          </cell>
          <cell r="BL618">
            <v>996884</v>
          </cell>
          <cell r="BM618">
            <v>487312</v>
          </cell>
          <cell r="BN618">
            <v>0</v>
          </cell>
          <cell r="BO618">
            <v>1484196</v>
          </cell>
          <cell r="BP618">
            <v>1993768</v>
          </cell>
          <cell r="BQ618">
            <v>987119</v>
          </cell>
          <cell r="BR618">
            <v>0</v>
          </cell>
          <cell r="BS618">
            <v>2980887</v>
          </cell>
        </row>
        <row r="619">
          <cell r="B619" t="str">
            <v>84700</v>
          </cell>
          <cell r="C619" t="str">
            <v>REP. INDONESIA</v>
          </cell>
          <cell r="D619" t="str">
            <v>O.E.C.F, TOKYO</v>
          </cell>
          <cell r="E619" t="str">
            <v>3</v>
          </cell>
          <cell r="F619" t="str">
            <v>JAPAN</v>
          </cell>
          <cell r="G619" t="str">
            <v>JPY</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974473</v>
          </cell>
          <cell r="Y619">
            <v>527657</v>
          </cell>
          <cell r="Z619">
            <v>0</v>
          </cell>
          <cell r="AA619">
            <v>1502130</v>
          </cell>
          <cell r="AB619">
            <v>0</v>
          </cell>
          <cell r="AC619">
            <v>0</v>
          </cell>
          <cell r="AD619">
            <v>0</v>
          </cell>
          <cell r="AE619">
            <v>0</v>
          </cell>
          <cell r="AF619">
            <v>0</v>
          </cell>
          <cell r="AG619">
            <v>0</v>
          </cell>
          <cell r="AH619">
            <v>0</v>
          </cell>
          <cell r="AI619">
            <v>0</v>
          </cell>
          <cell r="AJ619">
            <v>974473</v>
          </cell>
          <cell r="AK619">
            <v>527657</v>
          </cell>
          <cell r="AL619">
            <v>0</v>
          </cell>
          <cell r="AM619">
            <v>1502130</v>
          </cell>
          <cell r="AN619">
            <v>0</v>
          </cell>
          <cell r="AO619">
            <v>0</v>
          </cell>
          <cell r="AP619">
            <v>0</v>
          </cell>
          <cell r="AQ619">
            <v>0</v>
          </cell>
          <cell r="AR619">
            <v>0</v>
          </cell>
          <cell r="AS619">
            <v>0</v>
          </cell>
          <cell r="AT619">
            <v>0</v>
          </cell>
          <cell r="AU619">
            <v>0</v>
          </cell>
          <cell r="AV619">
            <v>0</v>
          </cell>
          <cell r="AW619">
            <v>0</v>
          </cell>
          <cell r="AX619">
            <v>0</v>
          </cell>
          <cell r="AY619">
            <v>0</v>
          </cell>
          <cell r="AZ619">
            <v>974473</v>
          </cell>
          <cell r="BA619">
            <v>513000</v>
          </cell>
          <cell r="BB619">
            <v>0</v>
          </cell>
          <cell r="BC619">
            <v>1487473</v>
          </cell>
          <cell r="BD619">
            <v>0</v>
          </cell>
          <cell r="BE619">
            <v>0</v>
          </cell>
          <cell r="BF619">
            <v>0</v>
          </cell>
          <cell r="BG619">
            <v>0</v>
          </cell>
          <cell r="BH619">
            <v>0</v>
          </cell>
          <cell r="BI619">
            <v>0</v>
          </cell>
          <cell r="BJ619">
            <v>0</v>
          </cell>
          <cell r="BK619">
            <v>0</v>
          </cell>
          <cell r="BL619">
            <v>974473</v>
          </cell>
          <cell r="BM619">
            <v>513000</v>
          </cell>
          <cell r="BN619">
            <v>0</v>
          </cell>
          <cell r="BO619">
            <v>1487473</v>
          </cell>
          <cell r="BP619">
            <v>1948946</v>
          </cell>
          <cell r="BQ619">
            <v>1040657</v>
          </cell>
          <cell r="BR619">
            <v>0</v>
          </cell>
          <cell r="BS619">
            <v>2989603</v>
          </cell>
        </row>
        <row r="620">
          <cell r="B620" t="str">
            <v>86500</v>
          </cell>
          <cell r="C620" t="str">
            <v>REP. INDONESIA</v>
          </cell>
          <cell r="D620" t="str">
            <v>O.E.C.F, TOKYO</v>
          </cell>
          <cell r="E620" t="str">
            <v>3</v>
          </cell>
          <cell r="F620" t="str">
            <v>JAPAN</v>
          </cell>
          <cell r="G620" t="str">
            <v>JPY</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996166</v>
          </cell>
          <cell r="Y620">
            <v>512433</v>
          </cell>
          <cell r="Z620">
            <v>0</v>
          </cell>
          <cell r="AA620">
            <v>1508599</v>
          </cell>
          <cell r="AB620">
            <v>0</v>
          </cell>
          <cell r="AC620">
            <v>0</v>
          </cell>
          <cell r="AD620">
            <v>0</v>
          </cell>
          <cell r="AE620">
            <v>0</v>
          </cell>
          <cell r="AF620">
            <v>0</v>
          </cell>
          <cell r="AG620">
            <v>0</v>
          </cell>
          <cell r="AH620">
            <v>0</v>
          </cell>
          <cell r="AI620">
            <v>0</v>
          </cell>
          <cell r="AJ620">
            <v>996166</v>
          </cell>
          <cell r="AK620">
            <v>512433</v>
          </cell>
          <cell r="AL620">
            <v>0</v>
          </cell>
          <cell r="AM620">
            <v>1508599</v>
          </cell>
          <cell r="AN620">
            <v>0</v>
          </cell>
          <cell r="AO620">
            <v>0</v>
          </cell>
          <cell r="AP620">
            <v>0</v>
          </cell>
          <cell r="AQ620">
            <v>0</v>
          </cell>
          <cell r="AR620">
            <v>0</v>
          </cell>
          <cell r="AS620">
            <v>0</v>
          </cell>
          <cell r="AT620">
            <v>0</v>
          </cell>
          <cell r="AU620">
            <v>0</v>
          </cell>
          <cell r="AV620">
            <v>0</v>
          </cell>
          <cell r="AW620">
            <v>0</v>
          </cell>
          <cell r="AX620">
            <v>0</v>
          </cell>
          <cell r="AY620">
            <v>0</v>
          </cell>
          <cell r="AZ620">
            <v>996166</v>
          </cell>
          <cell r="BA620">
            <v>498948</v>
          </cell>
          <cell r="BB620">
            <v>0</v>
          </cell>
          <cell r="BC620">
            <v>1495114</v>
          </cell>
          <cell r="BD620">
            <v>0</v>
          </cell>
          <cell r="BE620">
            <v>0</v>
          </cell>
          <cell r="BF620">
            <v>0</v>
          </cell>
          <cell r="BG620">
            <v>0</v>
          </cell>
          <cell r="BH620">
            <v>0</v>
          </cell>
          <cell r="BI620">
            <v>0</v>
          </cell>
          <cell r="BJ620">
            <v>0</v>
          </cell>
          <cell r="BK620">
            <v>0</v>
          </cell>
          <cell r="BL620">
            <v>996166</v>
          </cell>
          <cell r="BM620">
            <v>498948</v>
          </cell>
          <cell r="BN620">
            <v>0</v>
          </cell>
          <cell r="BO620">
            <v>1495114</v>
          </cell>
          <cell r="BP620">
            <v>1992332</v>
          </cell>
          <cell r="BQ620">
            <v>1011381</v>
          </cell>
          <cell r="BR620">
            <v>0</v>
          </cell>
          <cell r="BS620">
            <v>3003713</v>
          </cell>
        </row>
        <row r="621">
          <cell r="B621" t="str">
            <v>85900</v>
          </cell>
          <cell r="C621" t="str">
            <v>REP. INDONESIA</v>
          </cell>
          <cell r="D621" t="str">
            <v>O.E.C.F, TOKYO</v>
          </cell>
          <cell r="E621" t="str">
            <v>3</v>
          </cell>
          <cell r="F621" t="str">
            <v>JAPAN</v>
          </cell>
          <cell r="G621" t="str">
            <v>JPY</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1005415</v>
          </cell>
          <cell r="Y621">
            <v>517191</v>
          </cell>
          <cell r="Z621">
            <v>0</v>
          </cell>
          <cell r="AA621">
            <v>1522606</v>
          </cell>
          <cell r="AB621">
            <v>0</v>
          </cell>
          <cell r="AC621">
            <v>0</v>
          </cell>
          <cell r="AD621">
            <v>0</v>
          </cell>
          <cell r="AE621">
            <v>0</v>
          </cell>
          <cell r="AF621">
            <v>0</v>
          </cell>
          <cell r="AG621">
            <v>0</v>
          </cell>
          <cell r="AH621">
            <v>0</v>
          </cell>
          <cell r="AI621">
            <v>0</v>
          </cell>
          <cell r="AJ621">
            <v>1005415</v>
          </cell>
          <cell r="AK621">
            <v>517191</v>
          </cell>
          <cell r="AL621">
            <v>0</v>
          </cell>
          <cell r="AM621">
            <v>1522606</v>
          </cell>
          <cell r="AN621">
            <v>0</v>
          </cell>
          <cell r="AO621">
            <v>0</v>
          </cell>
          <cell r="AP621">
            <v>0</v>
          </cell>
          <cell r="AQ621">
            <v>0</v>
          </cell>
          <cell r="AR621">
            <v>0</v>
          </cell>
          <cell r="AS621">
            <v>0</v>
          </cell>
          <cell r="AT621">
            <v>0</v>
          </cell>
          <cell r="AU621">
            <v>0</v>
          </cell>
          <cell r="AV621">
            <v>0</v>
          </cell>
          <cell r="AW621">
            <v>0</v>
          </cell>
          <cell r="AX621">
            <v>0</v>
          </cell>
          <cell r="AY621">
            <v>0</v>
          </cell>
          <cell r="AZ621">
            <v>1005415</v>
          </cell>
          <cell r="BA621">
            <v>503581</v>
          </cell>
          <cell r="BB621">
            <v>0</v>
          </cell>
          <cell r="BC621">
            <v>1508996</v>
          </cell>
          <cell r="BD621">
            <v>0</v>
          </cell>
          <cell r="BE621">
            <v>0</v>
          </cell>
          <cell r="BF621">
            <v>0</v>
          </cell>
          <cell r="BG621">
            <v>0</v>
          </cell>
          <cell r="BH621">
            <v>0</v>
          </cell>
          <cell r="BI621">
            <v>0</v>
          </cell>
          <cell r="BJ621">
            <v>0</v>
          </cell>
          <cell r="BK621">
            <v>0</v>
          </cell>
          <cell r="BL621">
            <v>1005415</v>
          </cell>
          <cell r="BM621">
            <v>503581</v>
          </cell>
          <cell r="BN621">
            <v>0</v>
          </cell>
          <cell r="BO621">
            <v>1508996</v>
          </cell>
          <cell r="BP621">
            <v>2010830</v>
          </cell>
          <cell r="BQ621">
            <v>1020772</v>
          </cell>
          <cell r="BR621">
            <v>0</v>
          </cell>
          <cell r="BS621">
            <v>3031602</v>
          </cell>
        </row>
        <row r="622">
          <cell r="B622" t="str">
            <v>77611</v>
          </cell>
          <cell r="C622" t="str">
            <v>REP. INDONESIA</v>
          </cell>
          <cell r="D622" t="str">
            <v>O.E.C.F, TOKYO</v>
          </cell>
          <cell r="E622" t="str">
            <v>3</v>
          </cell>
          <cell r="F622" t="str">
            <v>JAPAN</v>
          </cell>
          <cell r="G622" t="str">
            <v>JPY</v>
          </cell>
          <cell r="H622">
            <v>0</v>
          </cell>
          <cell r="I622">
            <v>0</v>
          </cell>
          <cell r="J622">
            <v>0</v>
          </cell>
          <cell r="K622">
            <v>0</v>
          </cell>
          <cell r="L622">
            <v>1325432</v>
          </cell>
          <cell r="M622">
            <v>202119</v>
          </cell>
          <cell r="N622">
            <v>0</v>
          </cell>
          <cell r="O622">
            <v>1527551</v>
          </cell>
          <cell r="P622">
            <v>0</v>
          </cell>
          <cell r="Q622">
            <v>0</v>
          </cell>
          <cell r="R622">
            <v>0</v>
          </cell>
          <cell r="S622">
            <v>0</v>
          </cell>
          <cell r="T622">
            <v>1325432</v>
          </cell>
          <cell r="U622">
            <v>202119</v>
          </cell>
          <cell r="V622">
            <v>0</v>
          </cell>
          <cell r="W622">
            <v>1527551</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1325432</v>
          </cell>
          <cell r="AS622">
            <v>181748</v>
          </cell>
          <cell r="AT622">
            <v>0</v>
          </cell>
          <cell r="AU622">
            <v>1507180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1325432</v>
          </cell>
          <cell r="BM622">
            <v>181748</v>
          </cell>
          <cell r="BN622">
            <v>0</v>
          </cell>
          <cell r="BO622">
            <v>1507180</v>
          </cell>
          <cell r="BP622">
            <v>2650864</v>
          </cell>
          <cell r="BQ622">
            <v>383867</v>
          </cell>
          <cell r="BR622">
            <v>0</v>
          </cell>
          <cell r="BS622">
            <v>3034731</v>
          </cell>
        </row>
        <row r="623">
          <cell r="B623" t="str">
            <v>83000</v>
          </cell>
          <cell r="C623" t="str">
            <v>REP. INDONESIA</v>
          </cell>
          <cell r="D623" t="str">
            <v>O.E.C.F, TOKYO</v>
          </cell>
          <cell r="E623" t="str">
            <v>3</v>
          </cell>
          <cell r="F623" t="str">
            <v>JAPAN</v>
          </cell>
          <cell r="G623" t="str">
            <v>JPY</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960756</v>
          </cell>
          <cell r="Y623">
            <v>573216</v>
          </cell>
          <cell r="Z623">
            <v>0</v>
          </cell>
          <cell r="AA623">
            <v>1533972</v>
          </cell>
          <cell r="AB623">
            <v>0</v>
          </cell>
          <cell r="AC623">
            <v>0</v>
          </cell>
          <cell r="AD623">
            <v>0</v>
          </cell>
          <cell r="AE623">
            <v>0</v>
          </cell>
          <cell r="AF623">
            <v>0</v>
          </cell>
          <cell r="AG623">
            <v>0</v>
          </cell>
          <cell r="AH623">
            <v>0</v>
          </cell>
          <cell r="AI623">
            <v>0</v>
          </cell>
          <cell r="AJ623">
            <v>960756</v>
          </cell>
          <cell r="AK623">
            <v>573216</v>
          </cell>
          <cell r="AL623">
            <v>0</v>
          </cell>
          <cell r="AM623">
            <v>1533972</v>
          </cell>
          <cell r="AN623">
            <v>0</v>
          </cell>
          <cell r="AO623">
            <v>0</v>
          </cell>
          <cell r="AP623">
            <v>0</v>
          </cell>
          <cell r="AQ623">
            <v>0</v>
          </cell>
          <cell r="AR623">
            <v>0</v>
          </cell>
          <cell r="AS623">
            <v>0</v>
          </cell>
          <cell r="AT623">
            <v>0</v>
          </cell>
          <cell r="AU623">
            <v>0</v>
          </cell>
          <cell r="AV623">
            <v>0</v>
          </cell>
          <cell r="AW623">
            <v>0</v>
          </cell>
          <cell r="AX623">
            <v>0</v>
          </cell>
          <cell r="AY623">
            <v>0</v>
          </cell>
          <cell r="AZ623">
            <v>960756</v>
          </cell>
          <cell r="BA623">
            <v>556357</v>
          </cell>
          <cell r="BB623">
            <v>0</v>
          </cell>
          <cell r="BC623">
            <v>1517113</v>
          </cell>
          <cell r="BD623">
            <v>0</v>
          </cell>
          <cell r="BE623">
            <v>0</v>
          </cell>
          <cell r="BF623">
            <v>0</v>
          </cell>
          <cell r="BG623">
            <v>0</v>
          </cell>
          <cell r="BH623">
            <v>0</v>
          </cell>
          <cell r="BI623">
            <v>0</v>
          </cell>
          <cell r="BJ623">
            <v>0</v>
          </cell>
          <cell r="BK623">
            <v>0</v>
          </cell>
          <cell r="BL623">
            <v>960756</v>
          </cell>
          <cell r="BM623">
            <v>556357</v>
          </cell>
          <cell r="BN623">
            <v>0</v>
          </cell>
          <cell r="BO623">
            <v>1517113</v>
          </cell>
          <cell r="BP623">
            <v>1921512</v>
          </cell>
          <cell r="BQ623">
            <v>1129573</v>
          </cell>
          <cell r="BR623">
            <v>0</v>
          </cell>
          <cell r="BS623">
            <v>3051085</v>
          </cell>
        </row>
        <row r="624">
          <cell r="B624" t="str">
            <v>86000</v>
          </cell>
          <cell r="C624" t="str">
            <v>REP. INDONESIA</v>
          </cell>
          <cell r="D624" t="str">
            <v>O.E.C.F, TOKYO</v>
          </cell>
          <cell r="E624" t="str">
            <v>3</v>
          </cell>
          <cell r="F624" t="str">
            <v>JAPAN</v>
          </cell>
          <cell r="G624" t="str">
            <v>JPY</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1017703</v>
          </cell>
          <cell r="Y624">
            <v>523512</v>
          </cell>
          <cell r="Z624">
            <v>0</v>
          </cell>
          <cell r="AA624">
            <v>1541215</v>
          </cell>
          <cell r="AB624">
            <v>0</v>
          </cell>
          <cell r="AC624">
            <v>0</v>
          </cell>
          <cell r="AD624">
            <v>0</v>
          </cell>
          <cell r="AE624">
            <v>0</v>
          </cell>
          <cell r="AF624">
            <v>0</v>
          </cell>
          <cell r="AG624">
            <v>0</v>
          </cell>
          <cell r="AH624">
            <v>0</v>
          </cell>
          <cell r="AI624">
            <v>0</v>
          </cell>
          <cell r="AJ624">
            <v>1017703</v>
          </cell>
          <cell r="AK624">
            <v>523512</v>
          </cell>
          <cell r="AL624">
            <v>0</v>
          </cell>
          <cell r="AM624">
            <v>1541215</v>
          </cell>
          <cell r="AN624">
            <v>0</v>
          </cell>
          <cell r="AO624">
            <v>0</v>
          </cell>
          <cell r="AP624">
            <v>0</v>
          </cell>
          <cell r="AQ624">
            <v>0</v>
          </cell>
          <cell r="AR624">
            <v>0</v>
          </cell>
          <cell r="AS624">
            <v>0</v>
          </cell>
          <cell r="AT624">
            <v>0</v>
          </cell>
          <cell r="AU624">
            <v>0</v>
          </cell>
          <cell r="AV624">
            <v>0</v>
          </cell>
          <cell r="AW624">
            <v>0</v>
          </cell>
          <cell r="AX624">
            <v>0</v>
          </cell>
          <cell r="AY624">
            <v>0</v>
          </cell>
          <cell r="AZ624">
            <v>1017703</v>
          </cell>
          <cell r="BA624">
            <v>509736</v>
          </cell>
          <cell r="BB624">
            <v>0</v>
          </cell>
          <cell r="BC624">
            <v>1527439</v>
          </cell>
          <cell r="BD624">
            <v>0</v>
          </cell>
          <cell r="BE624">
            <v>0</v>
          </cell>
          <cell r="BF624">
            <v>0</v>
          </cell>
          <cell r="BG624">
            <v>0</v>
          </cell>
          <cell r="BH624">
            <v>0</v>
          </cell>
          <cell r="BI624">
            <v>0</v>
          </cell>
          <cell r="BJ624">
            <v>0</v>
          </cell>
          <cell r="BK624">
            <v>0</v>
          </cell>
          <cell r="BL624">
            <v>1017703</v>
          </cell>
          <cell r="BM624">
            <v>509736</v>
          </cell>
          <cell r="BN624">
            <v>0</v>
          </cell>
          <cell r="BO624">
            <v>1527439</v>
          </cell>
          <cell r="BP624">
            <v>2035406</v>
          </cell>
          <cell r="BQ624">
            <v>1033248</v>
          </cell>
          <cell r="BR624">
            <v>0</v>
          </cell>
          <cell r="BS624">
            <v>3068654</v>
          </cell>
        </row>
        <row r="625">
          <cell r="B625" t="str">
            <v>86633</v>
          </cell>
          <cell r="C625" t="str">
            <v>REP. INDONESIA</v>
          </cell>
          <cell r="D625" t="str">
            <v>O.E.C.F, TOKYO</v>
          </cell>
          <cell r="E625" t="str">
            <v>3</v>
          </cell>
          <cell r="F625" t="str">
            <v>JAPAN</v>
          </cell>
          <cell r="G625" t="str">
            <v>JPY</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1538996</v>
          </cell>
          <cell r="AH625">
            <v>0</v>
          </cell>
          <cell r="AI625">
            <v>1538996</v>
          </cell>
          <cell r="AJ625">
            <v>0</v>
          </cell>
          <cell r="AK625">
            <v>1538996</v>
          </cell>
          <cell r="AL625">
            <v>0</v>
          </cell>
          <cell r="AM625">
            <v>1538996</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1538996</v>
          </cell>
          <cell r="BJ625">
            <v>0</v>
          </cell>
          <cell r="BK625">
            <v>1538996</v>
          </cell>
          <cell r="BL625">
            <v>0</v>
          </cell>
          <cell r="BM625">
            <v>1538996</v>
          </cell>
          <cell r="BN625">
            <v>0</v>
          </cell>
          <cell r="BO625">
            <v>1538996</v>
          </cell>
          <cell r="BP625">
            <v>0</v>
          </cell>
          <cell r="BQ625">
            <v>3077992</v>
          </cell>
          <cell r="BR625">
            <v>0</v>
          </cell>
          <cell r="BS625">
            <v>3077992</v>
          </cell>
        </row>
        <row r="626">
          <cell r="B626" t="str">
            <v>86611</v>
          </cell>
          <cell r="C626" t="str">
            <v>REP. INDONESIA</v>
          </cell>
          <cell r="D626" t="str">
            <v>O.E.C.F, TOKYO</v>
          </cell>
          <cell r="E626" t="str">
            <v>3</v>
          </cell>
          <cell r="F626" t="str">
            <v>JAPAN</v>
          </cell>
          <cell r="G626" t="str">
            <v>JPY</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1541364</v>
          </cell>
          <cell r="AH626">
            <v>0</v>
          </cell>
          <cell r="AI626">
            <v>1541364</v>
          </cell>
          <cell r="AJ626">
            <v>0</v>
          </cell>
          <cell r="AK626">
            <v>1541364</v>
          </cell>
          <cell r="AL626">
            <v>0</v>
          </cell>
          <cell r="AM626">
            <v>1541364</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1541364</v>
          </cell>
          <cell r="BJ626">
            <v>0</v>
          </cell>
          <cell r="BK626">
            <v>1541364</v>
          </cell>
          <cell r="BL626">
            <v>0</v>
          </cell>
          <cell r="BM626">
            <v>1541364</v>
          </cell>
          <cell r="BN626">
            <v>0</v>
          </cell>
          <cell r="BO626">
            <v>1541364</v>
          </cell>
          <cell r="BP626">
            <v>0</v>
          </cell>
          <cell r="BQ626">
            <v>3082728</v>
          </cell>
          <cell r="BR626">
            <v>0</v>
          </cell>
          <cell r="BS626">
            <v>3082728</v>
          </cell>
        </row>
        <row r="627">
          <cell r="B627" t="str">
            <v>86520</v>
          </cell>
          <cell r="C627" t="str">
            <v>REP. INDONESIA</v>
          </cell>
          <cell r="D627" t="str">
            <v>O.E.C.F, TOKYO</v>
          </cell>
          <cell r="E627" t="str">
            <v>3</v>
          </cell>
          <cell r="F627" t="str">
            <v>JAPAN</v>
          </cell>
          <cell r="G627" t="str">
            <v>JPY</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777807</v>
          </cell>
          <cell r="AH627">
            <v>0</v>
          </cell>
          <cell r="AI627">
            <v>777807</v>
          </cell>
          <cell r="AJ627">
            <v>0</v>
          </cell>
          <cell r="AK627">
            <v>777807</v>
          </cell>
          <cell r="AL627">
            <v>0</v>
          </cell>
          <cell r="AM627">
            <v>777807</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1545800</v>
          </cell>
          <cell r="BI627">
            <v>777807</v>
          </cell>
          <cell r="BJ627">
            <v>0</v>
          </cell>
          <cell r="BK627">
            <v>2323607</v>
          </cell>
          <cell r="BL627">
            <v>1545800</v>
          </cell>
          <cell r="BM627">
            <v>777807</v>
          </cell>
          <cell r="BN627">
            <v>0</v>
          </cell>
          <cell r="BO627">
            <v>2323607</v>
          </cell>
          <cell r="BP627">
            <v>1545800</v>
          </cell>
          <cell r="BQ627">
            <v>1555614</v>
          </cell>
          <cell r="BR627">
            <v>0</v>
          </cell>
          <cell r="BS627">
            <v>3101414</v>
          </cell>
        </row>
        <row r="628">
          <cell r="B628" t="str">
            <v>86510</v>
          </cell>
          <cell r="C628" t="str">
            <v>REP. INDONESIA</v>
          </cell>
          <cell r="D628" t="str">
            <v>O.E.C.F, TOKYO</v>
          </cell>
          <cell r="E628" t="str">
            <v>3</v>
          </cell>
          <cell r="F628" t="str">
            <v>JAPAN</v>
          </cell>
          <cell r="G628" t="str">
            <v>JPY</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1061694</v>
          </cell>
          <cell r="AG628">
            <v>532301</v>
          </cell>
          <cell r="AH628">
            <v>0</v>
          </cell>
          <cell r="AI628">
            <v>1593995</v>
          </cell>
          <cell r="AJ628">
            <v>1061694</v>
          </cell>
          <cell r="AK628">
            <v>532301</v>
          </cell>
          <cell r="AL628">
            <v>0</v>
          </cell>
          <cell r="AM628">
            <v>1593995</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1061694</v>
          </cell>
          <cell r="BI628">
            <v>518994</v>
          </cell>
          <cell r="BJ628">
            <v>0</v>
          </cell>
          <cell r="BK628">
            <v>1580688</v>
          </cell>
          <cell r="BL628">
            <v>1061694</v>
          </cell>
          <cell r="BM628">
            <v>518994</v>
          </cell>
          <cell r="BN628">
            <v>0</v>
          </cell>
          <cell r="BO628">
            <v>1580688</v>
          </cell>
          <cell r="BP628">
            <v>2123388</v>
          </cell>
          <cell r="BQ628">
            <v>1051295</v>
          </cell>
          <cell r="BR628">
            <v>0</v>
          </cell>
          <cell r="BS628">
            <v>3174683</v>
          </cell>
        </row>
        <row r="629">
          <cell r="B629" t="str">
            <v>86657</v>
          </cell>
          <cell r="C629" t="str">
            <v>REP. INDONESIA</v>
          </cell>
          <cell r="D629" t="str">
            <v>O.E.C.F, TOKYO</v>
          </cell>
          <cell r="E629" t="str">
            <v>3</v>
          </cell>
          <cell r="F629" t="str">
            <v>JAPAN</v>
          </cell>
          <cell r="G629" t="str">
            <v>JPY</v>
          </cell>
          <cell r="H629">
            <v>0</v>
          </cell>
          <cell r="I629">
            <v>0</v>
          </cell>
          <cell r="J629">
            <v>0</v>
          </cell>
          <cell r="K629">
            <v>0</v>
          </cell>
          <cell r="L629">
            <v>0</v>
          </cell>
          <cell r="M629">
            <v>0</v>
          </cell>
          <cell r="N629">
            <v>0</v>
          </cell>
          <cell r="O629">
            <v>0</v>
          </cell>
          <cell r="P629">
            <v>0</v>
          </cell>
          <cell r="Q629">
            <v>1580089</v>
          </cell>
          <cell r="R629">
            <v>0</v>
          </cell>
          <cell r="S629">
            <v>1580089</v>
          </cell>
          <cell r="T629">
            <v>0</v>
          </cell>
          <cell r="U629">
            <v>1580089</v>
          </cell>
          <cell r="V629">
            <v>0</v>
          </cell>
          <cell r="W629">
            <v>1580089</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1597452</v>
          </cell>
          <cell r="AX629">
            <v>0</v>
          </cell>
          <cell r="AY629">
            <v>1597452</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1597452</v>
          </cell>
          <cell r="BN629">
            <v>0</v>
          </cell>
          <cell r="BO629">
            <v>1597452</v>
          </cell>
          <cell r="BP629">
            <v>0</v>
          </cell>
          <cell r="BQ629">
            <v>3177541</v>
          </cell>
          <cell r="BR629">
            <v>0</v>
          </cell>
          <cell r="BS629">
            <v>3177541</v>
          </cell>
        </row>
        <row r="630">
          <cell r="B630" t="str">
            <v>79900</v>
          </cell>
          <cell r="C630" t="str">
            <v>REP. INDONESIA</v>
          </cell>
          <cell r="D630" t="str">
            <v>O.E.C.F, TOKYO</v>
          </cell>
          <cell r="E630" t="str">
            <v>3</v>
          </cell>
          <cell r="F630" t="str">
            <v>JAPAN</v>
          </cell>
          <cell r="G630" t="str">
            <v>JPY</v>
          </cell>
          <cell r="H630">
            <v>0</v>
          </cell>
          <cell r="I630">
            <v>0</v>
          </cell>
          <cell r="J630">
            <v>0</v>
          </cell>
          <cell r="K630">
            <v>0</v>
          </cell>
          <cell r="L630">
            <v>1049775</v>
          </cell>
          <cell r="M630">
            <v>555662</v>
          </cell>
          <cell r="N630">
            <v>0</v>
          </cell>
          <cell r="O630">
            <v>1605437</v>
          </cell>
          <cell r="P630">
            <v>0</v>
          </cell>
          <cell r="Q630">
            <v>0</v>
          </cell>
          <cell r="R630">
            <v>0</v>
          </cell>
          <cell r="S630">
            <v>0</v>
          </cell>
          <cell r="T630">
            <v>1049775</v>
          </cell>
          <cell r="U630">
            <v>555662</v>
          </cell>
          <cell r="V630">
            <v>0</v>
          </cell>
          <cell r="W630">
            <v>1605437</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1049775</v>
          </cell>
          <cell r="AS630">
            <v>531301</v>
          </cell>
          <cell r="AT630">
            <v>0</v>
          </cell>
          <cell r="AU630">
            <v>1581076</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1049775</v>
          </cell>
          <cell r="BM630">
            <v>531301</v>
          </cell>
          <cell r="BN630">
            <v>0</v>
          </cell>
          <cell r="BO630">
            <v>1581076</v>
          </cell>
          <cell r="BP630">
            <v>2099550</v>
          </cell>
          <cell r="BQ630">
            <v>1086963</v>
          </cell>
          <cell r="BR630">
            <v>0</v>
          </cell>
          <cell r="BS630">
            <v>3186513</v>
          </cell>
        </row>
        <row r="631">
          <cell r="B631" t="str">
            <v>80000</v>
          </cell>
          <cell r="C631" t="str">
            <v>REP. INDONESIA</v>
          </cell>
          <cell r="D631" t="str">
            <v>O.E.C.F, TOKYO</v>
          </cell>
          <cell r="E631" t="str">
            <v>3</v>
          </cell>
          <cell r="F631" t="str">
            <v>JAPAN</v>
          </cell>
          <cell r="G631" t="str">
            <v>JPY</v>
          </cell>
          <cell r="H631">
            <v>0</v>
          </cell>
          <cell r="I631">
            <v>0</v>
          </cell>
          <cell r="J631">
            <v>0</v>
          </cell>
          <cell r="K631">
            <v>0</v>
          </cell>
          <cell r="L631">
            <v>1055741</v>
          </cell>
          <cell r="M631">
            <v>558820</v>
          </cell>
          <cell r="N631">
            <v>0</v>
          </cell>
          <cell r="O631">
            <v>1614561</v>
          </cell>
          <cell r="P631">
            <v>0</v>
          </cell>
          <cell r="Q631">
            <v>0</v>
          </cell>
          <cell r="R631">
            <v>0</v>
          </cell>
          <cell r="S631">
            <v>0</v>
          </cell>
          <cell r="T631">
            <v>1055741</v>
          </cell>
          <cell r="U631">
            <v>558820</v>
          </cell>
          <cell r="V631">
            <v>0</v>
          </cell>
          <cell r="W631">
            <v>1614561</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1055741</v>
          </cell>
          <cell r="AS631">
            <v>534321</v>
          </cell>
          <cell r="AT631">
            <v>0</v>
          </cell>
          <cell r="AU631">
            <v>1590062</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1055741</v>
          </cell>
          <cell r="BM631">
            <v>534321</v>
          </cell>
          <cell r="BN631">
            <v>0</v>
          </cell>
          <cell r="BO631">
            <v>1590062</v>
          </cell>
          <cell r="BP631">
            <v>2111482</v>
          </cell>
          <cell r="BQ631">
            <v>1093141</v>
          </cell>
          <cell r="BR631">
            <v>0</v>
          </cell>
          <cell r="BS631">
            <v>3204623</v>
          </cell>
        </row>
        <row r="632">
          <cell r="B632" t="str">
            <v>86577</v>
          </cell>
          <cell r="C632" t="str">
            <v>REP. INDONESIA</v>
          </cell>
          <cell r="D632" t="str">
            <v>O.E.C.F, TOKYO</v>
          </cell>
          <cell r="E632" t="str">
            <v>3</v>
          </cell>
          <cell r="F632" t="str">
            <v>JAPAN</v>
          </cell>
          <cell r="G632" t="str">
            <v>JPY</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1620568</v>
          </cell>
          <cell r="AH632">
            <v>0</v>
          </cell>
          <cell r="AI632">
            <v>1620568</v>
          </cell>
          <cell r="AJ632">
            <v>0</v>
          </cell>
          <cell r="AK632">
            <v>1620568</v>
          </cell>
          <cell r="AL632">
            <v>0</v>
          </cell>
          <cell r="AM632">
            <v>1620568</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1620568</v>
          </cell>
          <cell r="BJ632">
            <v>0</v>
          </cell>
          <cell r="BK632">
            <v>1620568</v>
          </cell>
          <cell r="BL632">
            <v>0</v>
          </cell>
          <cell r="BM632">
            <v>1620568</v>
          </cell>
          <cell r="BN632">
            <v>0</v>
          </cell>
          <cell r="BO632">
            <v>1620568</v>
          </cell>
          <cell r="BP632">
            <v>0</v>
          </cell>
          <cell r="BQ632">
            <v>3241136</v>
          </cell>
          <cell r="BR632">
            <v>0</v>
          </cell>
          <cell r="BS632">
            <v>3241136</v>
          </cell>
        </row>
        <row r="633">
          <cell r="B633" t="str">
            <v>78107</v>
          </cell>
          <cell r="C633" t="str">
            <v>REP. INDONESIA</v>
          </cell>
          <cell r="D633" t="str">
            <v>O.E.C.F, TOKYO</v>
          </cell>
          <cell r="E633" t="str">
            <v>3</v>
          </cell>
          <cell r="F633" t="str">
            <v>JAPAN</v>
          </cell>
          <cell r="G633" t="str">
            <v>JPY</v>
          </cell>
          <cell r="H633">
            <v>0</v>
          </cell>
          <cell r="I633">
            <v>0</v>
          </cell>
          <cell r="J633">
            <v>0</v>
          </cell>
          <cell r="K633">
            <v>0</v>
          </cell>
          <cell r="L633">
            <v>1307127</v>
          </cell>
          <cell r="M633">
            <v>344294</v>
          </cell>
          <cell r="N633">
            <v>0</v>
          </cell>
          <cell r="O633">
            <v>1651421</v>
          </cell>
          <cell r="P633">
            <v>0</v>
          </cell>
          <cell r="Q633">
            <v>0</v>
          </cell>
          <cell r="R633">
            <v>0</v>
          </cell>
          <cell r="S633">
            <v>0</v>
          </cell>
          <cell r="T633">
            <v>1307127</v>
          </cell>
          <cell r="U633">
            <v>344294</v>
          </cell>
          <cell r="V633">
            <v>0</v>
          </cell>
          <cell r="W633">
            <v>1651421</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1307127</v>
          </cell>
          <cell r="AS633">
            <v>322628</v>
          </cell>
          <cell r="AT633">
            <v>0</v>
          </cell>
          <cell r="AU633">
            <v>1629755</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1307127</v>
          </cell>
          <cell r="BM633">
            <v>322628</v>
          </cell>
          <cell r="BN633">
            <v>0</v>
          </cell>
          <cell r="BO633">
            <v>1629755</v>
          </cell>
          <cell r="BP633">
            <v>2614254</v>
          </cell>
          <cell r="BQ633">
            <v>666922</v>
          </cell>
          <cell r="BR633">
            <v>0</v>
          </cell>
          <cell r="BS633">
            <v>3281176</v>
          </cell>
        </row>
        <row r="634">
          <cell r="B634" t="str">
            <v>81400</v>
          </cell>
          <cell r="C634" t="str">
            <v>REP. INDONESIA</v>
          </cell>
          <cell r="D634" t="str">
            <v>O.E.C.F, TOKYO</v>
          </cell>
          <cell r="E634" t="str">
            <v>3</v>
          </cell>
          <cell r="F634" t="str">
            <v>JAPAN</v>
          </cell>
          <cell r="G634" t="str">
            <v>JPY</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1061708</v>
          </cell>
          <cell r="AG634">
            <v>596186</v>
          </cell>
          <cell r="AH634">
            <v>0</v>
          </cell>
          <cell r="AI634">
            <v>1657894</v>
          </cell>
          <cell r="AJ634">
            <v>1061708</v>
          </cell>
          <cell r="AK634">
            <v>596186</v>
          </cell>
          <cell r="AL634">
            <v>0</v>
          </cell>
          <cell r="AM634">
            <v>1657894</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1061708</v>
          </cell>
          <cell r="BI634">
            <v>577555</v>
          </cell>
          <cell r="BJ634">
            <v>0</v>
          </cell>
          <cell r="BK634">
            <v>1639263</v>
          </cell>
          <cell r="BL634">
            <v>1061708</v>
          </cell>
          <cell r="BM634">
            <v>577555</v>
          </cell>
          <cell r="BN634">
            <v>0</v>
          </cell>
          <cell r="BO634">
            <v>1639263</v>
          </cell>
          <cell r="BP634">
            <v>2123416</v>
          </cell>
          <cell r="BQ634">
            <v>1173741</v>
          </cell>
          <cell r="BR634">
            <v>0</v>
          </cell>
          <cell r="BS634">
            <v>3297157</v>
          </cell>
        </row>
        <row r="635">
          <cell r="B635" t="str">
            <v>78223</v>
          </cell>
          <cell r="C635" t="str">
            <v>REP. INDONESIA</v>
          </cell>
          <cell r="D635" t="str">
            <v>O.E.C.F, TOKYO</v>
          </cell>
          <cell r="E635" t="str">
            <v>3</v>
          </cell>
          <cell r="F635" t="str">
            <v>JAPAN</v>
          </cell>
          <cell r="G635" t="str">
            <v>JPY</v>
          </cell>
          <cell r="H635">
            <v>0</v>
          </cell>
          <cell r="I635">
            <v>0</v>
          </cell>
          <cell r="J635">
            <v>0</v>
          </cell>
          <cell r="K635">
            <v>0</v>
          </cell>
          <cell r="L635">
            <v>1331570</v>
          </cell>
          <cell r="M635">
            <v>385973</v>
          </cell>
          <cell r="N635">
            <v>0</v>
          </cell>
          <cell r="O635">
            <v>1717543</v>
          </cell>
          <cell r="P635">
            <v>0</v>
          </cell>
          <cell r="Q635">
            <v>0</v>
          </cell>
          <cell r="R635">
            <v>0</v>
          </cell>
          <cell r="S635">
            <v>0</v>
          </cell>
          <cell r="T635">
            <v>1331570</v>
          </cell>
          <cell r="U635">
            <v>385973</v>
          </cell>
          <cell r="V635">
            <v>0</v>
          </cell>
          <cell r="W635">
            <v>1717543</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1331570</v>
          </cell>
          <cell r="AS635">
            <v>365178</v>
          </cell>
          <cell r="AT635">
            <v>0</v>
          </cell>
          <cell r="AU635">
            <v>1696748</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1331570</v>
          </cell>
          <cell r="BM635">
            <v>365178</v>
          </cell>
          <cell r="BN635">
            <v>0</v>
          </cell>
          <cell r="BO635">
            <v>1696748</v>
          </cell>
          <cell r="BP635">
            <v>2663140</v>
          </cell>
          <cell r="BQ635">
            <v>751151</v>
          </cell>
          <cell r="BR635">
            <v>0</v>
          </cell>
          <cell r="BS635">
            <v>3414291</v>
          </cell>
        </row>
        <row r="636">
          <cell r="B636" t="str">
            <v>83200</v>
          </cell>
          <cell r="C636" t="str">
            <v>REP. INDONESIA</v>
          </cell>
          <cell r="D636" t="str">
            <v>O.E.C.F, TOKYO</v>
          </cell>
          <cell r="E636" t="str">
            <v>3</v>
          </cell>
          <cell r="F636" t="str">
            <v>JAPAN</v>
          </cell>
          <cell r="G636" t="str">
            <v>JPY</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1101401</v>
          </cell>
          <cell r="Y636">
            <v>657129</v>
          </cell>
          <cell r="Z636">
            <v>0</v>
          </cell>
          <cell r="AA636">
            <v>1758530</v>
          </cell>
          <cell r="AB636">
            <v>0</v>
          </cell>
          <cell r="AC636">
            <v>0</v>
          </cell>
          <cell r="AD636">
            <v>0</v>
          </cell>
          <cell r="AE636">
            <v>0</v>
          </cell>
          <cell r="AF636">
            <v>0</v>
          </cell>
          <cell r="AG636">
            <v>0</v>
          </cell>
          <cell r="AH636">
            <v>0</v>
          </cell>
          <cell r="AI636">
            <v>0</v>
          </cell>
          <cell r="AJ636">
            <v>1101401</v>
          </cell>
          <cell r="AK636">
            <v>657129</v>
          </cell>
          <cell r="AL636">
            <v>0</v>
          </cell>
          <cell r="AM636">
            <v>1758530</v>
          </cell>
          <cell r="AN636">
            <v>0</v>
          </cell>
          <cell r="AO636">
            <v>0</v>
          </cell>
          <cell r="AP636">
            <v>0</v>
          </cell>
          <cell r="AQ636">
            <v>0</v>
          </cell>
          <cell r="AR636">
            <v>0</v>
          </cell>
          <cell r="AS636">
            <v>0</v>
          </cell>
          <cell r="AT636">
            <v>0</v>
          </cell>
          <cell r="AU636">
            <v>0</v>
          </cell>
          <cell r="AV636">
            <v>0</v>
          </cell>
          <cell r="AW636">
            <v>0</v>
          </cell>
          <cell r="AX636">
            <v>0</v>
          </cell>
          <cell r="AY636">
            <v>0</v>
          </cell>
          <cell r="AZ636">
            <v>1101401</v>
          </cell>
          <cell r="BA636">
            <v>637802</v>
          </cell>
          <cell r="BB636">
            <v>0</v>
          </cell>
          <cell r="BC636">
            <v>1739203</v>
          </cell>
          <cell r="BD636">
            <v>0</v>
          </cell>
          <cell r="BE636">
            <v>0</v>
          </cell>
          <cell r="BF636">
            <v>0</v>
          </cell>
          <cell r="BG636">
            <v>0</v>
          </cell>
          <cell r="BH636">
            <v>0</v>
          </cell>
          <cell r="BI636">
            <v>0</v>
          </cell>
          <cell r="BJ636">
            <v>0</v>
          </cell>
          <cell r="BK636">
            <v>0</v>
          </cell>
          <cell r="BL636">
            <v>1101401</v>
          </cell>
          <cell r="BM636">
            <v>637802</v>
          </cell>
          <cell r="BN636">
            <v>0</v>
          </cell>
          <cell r="BO636">
            <v>1739203</v>
          </cell>
          <cell r="BP636">
            <v>2202802</v>
          </cell>
          <cell r="BQ636">
            <v>1294931</v>
          </cell>
          <cell r="BR636">
            <v>0</v>
          </cell>
          <cell r="BS636">
            <v>3497733</v>
          </cell>
        </row>
        <row r="637">
          <cell r="B637" t="str">
            <v>82500</v>
          </cell>
          <cell r="C637" t="str">
            <v>REP. INDONESIA</v>
          </cell>
          <cell r="D637" t="str">
            <v>O.E.C.F, TOKYO</v>
          </cell>
          <cell r="E637" t="str">
            <v>3</v>
          </cell>
          <cell r="F637" t="str">
            <v>JAPAN</v>
          </cell>
          <cell r="G637" t="str">
            <v>JPY</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1136925</v>
          </cell>
          <cell r="AG637">
            <v>638422</v>
          </cell>
          <cell r="AH637">
            <v>0</v>
          </cell>
          <cell r="AI637">
            <v>1775347</v>
          </cell>
          <cell r="AJ637">
            <v>1136925</v>
          </cell>
          <cell r="AK637">
            <v>638422</v>
          </cell>
          <cell r="AL637">
            <v>0</v>
          </cell>
          <cell r="AM637">
            <v>1775347</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1136925</v>
          </cell>
          <cell r="BI637">
            <v>618472</v>
          </cell>
          <cell r="BJ637">
            <v>0</v>
          </cell>
          <cell r="BK637">
            <v>1755397</v>
          </cell>
          <cell r="BL637">
            <v>1136925</v>
          </cell>
          <cell r="BM637">
            <v>618472</v>
          </cell>
          <cell r="BN637">
            <v>0</v>
          </cell>
          <cell r="BO637">
            <v>1755397</v>
          </cell>
          <cell r="BP637">
            <v>2273850</v>
          </cell>
          <cell r="BQ637">
            <v>1256894</v>
          </cell>
          <cell r="BR637">
            <v>0</v>
          </cell>
          <cell r="BS637">
            <v>3530744</v>
          </cell>
        </row>
        <row r="638">
          <cell r="B638" t="str">
            <v>77713</v>
          </cell>
          <cell r="C638" t="str">
            <v>REP. INDONESIA</v>
          </cell>
          <cell r="D638" t="str">
            <v>O.E.C.F, TOKYO</v>
          </cell>
          <cell r="E638" t="str">
            <v>3</v>
          </cell>
          <cell r="F638" t="str">
            <v>JAPAN</v>
          </cell>
          <cell r="G638" t="str">
            <v>JPY</v>
          </cell>
          <cell r="H638">
            <v>0</v>
          </cell>
          <cell r="I638">
            <v>0</v>
          </cell>
          <cell r="J638">
            <v>0</v>
          </cell>
          <cell r="K638">
            <v>0</v>
          </cell>
          <cell r="L638">
            <v>1554286</v>
          </cell>
          <cell r="M638">
            <v>301659</v>
          </cell>
          <cell r="N638">
            <v>0</v>
          </cell>
          <cell r="O638">
            <v>1855945</v>
          </cell>
          <cell r="P638">
            <v>0</v>
          </cell>
          <cell r="Q638">
            <v>0</v>
          </cell>
          <cell r="R638">
            <v>0</v>
          </cell>
          <cell r="S638">
            <v>0</v>
          </cell>
          <cell r="T638">
            <v>1554286</v>
          </cell>
          <cell r="U638">
            <v>301659</v>
          </cell>
          <cell r="V638">
            <v>0</v>
          </cell>
          <cell r="W638">
            <v>1855945</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1554286</v>
          </cell>
          <cell r="AS638">
            <v>277067</v>
          </cell>
          <cell r="AT638">
            <v>0</v>
          </cell>
          <cell r="AU638">
            <v>1831353</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1554286</v>
          </cell>
          <cell r="BM638">
            <v>277067</v>
          </cell>
          <cell r="BN638">
            <v>0</v>
          </cell>
          <cell r="BO638">
            <v>1831353</v>
          </cell>
          <cell r="BP638">
            <v>3108572</v>
          </cell>
          <cell r="BQ638">
            <v>578726</v>
          </cell>
          <cell r="BR638">
            <v>0</v>
          </cell>
          <cell r="BS638">
            <v>3687298</v>
          </cell>
        </row>
        <row r="639">
          <cell r="B639" t="str">
            <v>77809</v>
          </cell>
          <cell r="C639" t="str">
            <v>REP. INDONESIA</v>
          </cell>
          <cell r="D639" t="str">
            <v>O.E.C.F, TOKYO</v>
          </cell>
          <cell r="E639" t="str">
            <v>3</v>
          </cell>
          <cell r="F639" t="str">
            <v>JAPAN</v>
          </cell>
          <cell r="G639" t="str">
            <v>JPY</v>
          </cell>
          <cell r="H639">
            <v>0</v>
          </cell>
          <cell r="I639">
            <v>0</v>
          </cell>
          <cell r="J639">
            <v>0</v>
          </cell>
          <cell r="K639">
            <v>0</v>
          </cell>
          <cell r="L639">
            <v>1526846</v>
          </cell>
          <cell r="M639">
            <v>369455</v>
          </cell>
          <cell r="N639">
            <v>0</v>
          </cell>
          <cell r="O639">
            <v>1896301</v>
          </cell>
          <cell r="P639">
            <v>0</v>
          </cell>
          <cell r="Q639">
            <v>0</v>
          </cell>
          <cell r="R639">
            <v>0</v>
          </cell>
          <cell r="S639">
            <v>0</v>
          </cell>
          <cell r="T639">
            <v>1526846</v>
          </cell>
          <cell r="U639">
            <v>369455</v>
          </cell>
          <cell r="V639">
            <v>0</v>
          </cell>
          <cell r="W639">
            <v>1896301</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1526846</v>
          </cell>
          <cell r="AS639">
            <v>342599</v>
          </cell>
          <cell r="AT639">
            <v>0</v>
          </cell>
          <cell r="AU639">
            <v>1869445</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1526846</v>
          </cell>
          <cell r="BM639">
            <v>342599</v>
          </cell>
          <cell r="BN639">
            <v>0</v>
          </cell>
          <cell r="BO639">
            <v>1869445</v>
          </cell>
          <cell r="BP639">
            <v>3053692</v>
          </cell>
          <cell r="BQ639">
            <v>712054</v>
          </cell>
          <cell r="BR639">
            <v>0</v>
          </cell>
          <cell r="BS639">
            <v>3765746</v>
          </cell>
        </row>
        <row r="640">
          <cell r="B640" t="str">
            <v>78012</v>
          </cell>
          <cell r="C640" t="str">
            <v>REP. INDONESIA</v>
          </cell>
          <cell r="D640" t="str">
            <v>O.E.C.F, TOKYO</v>
          </cell>
          <cell r="E640" t="str">
            <v>3</v>
          </cell>
          <cell r="F640" t="str">
            <v>JAPAN</v>
          </cell>
          <cell r="G640" t="str">
            <v>JPY</v>
          </cell>
          <cell r="H640">
            <v>0</v>
          </cell>
          <cell r="I640">
            <v>0</v>
          </cell>
          <cell r="J640">
            <v>0</v>
          </cell>
          <cell r="K640">
            <v>0</v>
          </cell>
          <cell r="L640">
            <v>1523891</v>
          </cell>
          <cell r="M640">
            <v>414832</v>
          </cell>
          <cell r="N640">
            <v>0</v>
          </cell>
          <cell r="O640">
            <v>1938723</v>
          </cell>
          <cell r="P640">
            <v>0</v>
          </cell>
          <cell r="Q640">
            <v>0</v>
          </cell>
          <cell r="R640">
            <v>0</v>
          </cell>
          <cell r="S640">
            <v>0</v>
          </cell>
          <cell r="T640">
            <v>1523891</v>
          </cell>
          <cell r="U640">
            <v>414832</v>
          </cell>
          <cell r="V640">
            <v>0</v>
          </cell>
          <cell r="W640">
            <v>1938723</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1523891</v>
          </cell>
          <cell r="AS640">
            <v>387528</v>
          </cell>
          <cell r="AT640">
            <v>0</v>
          </cell>
          <cell r="AU640">
            <v>1911419</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1523891</v>
          </cell>
          <cell r="BM640">
            <v>387528</v>
          </cell>
          <cell r="BN640">
            <v>0</v>
          </cell>
          <cell r="BO640">
            <v>1911419</v>
          </cell>
          <cell r="BP640">
            <v>3047782</v>
          </cell>
          <cell r="BQ640">
            <v>802360</v>
          </cell>
          <cell r="BR640">
            <v>0</v>
          </cell>
          <cell r="BS640">
            <v>3850142</v>
          </cell>
        </row>
        <row r="641">
          <cell r="B641" t="str">
            <v>86610</v>
          </cell>
          <cell r="C641" t="str">
            <v>REP. INDONESIA</v>
          </cell>
          <cell r="D641" t="str">
            <v>O.E.C.F, TOKYO</v>
          </cell>
          <cell r="E641" t="str">
            <v>3</v>
          </cell>
          <cell r="F641" t="str">
            <v>JAPAN</v>
          </cell>
          <cell r="G641" t="str">
            <v>JPY</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1919521</v>
          </cell>
          <cell r="AD641">
            <v>0</v>
          </cell>
          <cell r="AE641">
            <v>1919521</v>
          </cell>
          <cell r="AF641">
            <v>0</v>
          </cell>
          <cell r="AG641">
            <v>0</v>
          </cell>
          <cell r="AH641">
            <v>0</v>
          </cell>
          <cell r="AI641">
            <v>0</v>
          </cell>
          <cell r="AJ641">
            <v>0</v>
          </cell>
          <cell r="AK641">
            <v>1919521</v>
          </cell>
          <cell r="AL641">
            <v>0</v>
          </cell>
          <cell r="AM641">
            <v>1919521</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1940614</v>
          </cell>
          <cell r="BF641">
            <v>0</v>
          </cell>
          <cell r="BG641">
            <v>1940614</v>
          </cell>
          <cell r="BH641">
            <v>0</v>
          </cell>
          <cell r="BI641">
            <v>0</v>
          </cell>
          <cell r="BJ641">
            <v>0</v>
          </cell>
          <cell r="BK641">
            <v>0</v>
          </cell>
          <cell r="BL641">
            <v>0</v>
          </cell>
          <cell r="BM641">
            <v>1940614</v>
          </cell>
          <cell r="BN641">
            <v>0</v>
          </cell>
          <cell r="BO641">
            <v>1940614</v>
          </cell>
          <cell r="BP641">
            <v>0</v>
          </cell>
          <cell r="BQ641">
            <v>3860135</v>
          </cell>
          <cell r="BR641">
            <v>0</v>
          </cell>
          <cell r="BS641">
            <v>3860135</v>
          </cell>
        </row>
        <row r="642">
          <cell r="B642" t="str">
            <v>86606</v>
          </cell>
          <cell r="C642" t="str">
            <v>REP. INDONESIA</v>
          </cell>
          <cell r="D642" t="str">
            <v>O.E.C.F, TOKYO</v>
          </cell>
          <cell r="E642" t="str">
            <v>3</v>
          </cell>
          <cell r="F642" t="str">
            <v>JAPAN</v>
          </cell>
          <cell r="G642" t="str">
            <v>JPY</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1944395</v>
          </cell>
          <cell r="AH642">
            <v>0</v>
          </cell>
          <cell r="AI642">
            <v>1944395</v>
          </cell>
          <cell r="AJ642">
            <v>0</v>
          </cell>
          <cell r="AK642">
            <v>1944395</v>
          </cell>
          <cell r="AL642">
            <v>0</v>
          </cell>
          <cell r="AM642">
            <v>1944395</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1944395</v>
          </cell>
          <cell r="BJ642">
            <v>0</v>
          </cell>
          <cell r="BK642">
            <v>1944395</v>
          </cell>
          <cell r="BL642">
            <v>0</v>
          </cell>
          <cell r="BM642">
            <v>1944395</v>
          </cell>
          <cell r="BN642">
            <v>0</v>
          </cell>
          <cell r="BO642">
            <v>1944395</v>
          </cell>
          <cell r="BP642">
            <v>0</v>
          </cell>
          <cell r="BQ642">
            <v>3888790</v>
          </cell>
          <cell r="BR642">
            <v>0</v>
          </cell>
          <cell r="BS642">
            <v>3888790</v>
          </cell>
        </row>
        <row r="643">
          <cell r="B643" t="str">
            <v>78206</v>
          </cell>
          <cell r="C643" t="str">
            <v>REP. INDONESIA</v>
          </cell>
          <cell r="D643" t="str">
            <v>O.E.C.F, TOKYO</v>
          </cell>
          <cell r="E643" t="str">
            <v>3</v>
          </cell>
          <cell r="F643" t="str">
            <v>JAPAN</v>
          </cell>
          <cell r="G643" t="str">
            <v>JPY</v>
          </cell>
          <cell r="H643">
            <v>0</v>
          </cell>
          <cell r="I643">
            <v>0</v>
          </cell>
          <cell r="J643">
            <v>0</v>
          </cell>
          <cell r="K643">
            <v>0</v>
          </cell>
          <cell r="L643">
            <v>1625625</v>
          </cell>
          <cell r="M643">
            <v>430234</v>
          </cell>
          <cell r="N643">
            <v>0</v>
          </cell>
          <cell r="O643">
            <v>2055859</v>
          </cell>
          <cell r="P643">
            <v>0</v>
          </cell>
          <cell r="Q643">
            <v>0</v>
          </cell>
          <cell r="R643">
            <v>0</v>
          </cell>
          <cell r="S643">
            <v>0</v>
          </cell>
          <cell r="T643">
            <v>1625625</v>
          </cell>
          <cell r="U643">
            <v>430234</v>
          </cell>
          <cell r="V643">
            <v>0</v>
          </cell>
          <cell r="W643">
            <v>2055859</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1625625</v>
          </cell>
          <cell r="AS643">
            <v>405293</v>
          </cell>
          <cell r="AT643">
            <v>0</v>
          </cell>
          <cell r="AU643">
            <v>2030918</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1625625</v>
          </cell>
          <cell r="BM643">
            <v>405293</v>
          </cell>
          <cell r="BN643">
            <v>0</v>
          </cell>
          <cell r="BO643">
            <v>2030918</v>
          </cell>
          <cell r="BP643">
            <v>3251250</v>
          </cell>
          <cell r="BQ643">
            <v>835527</v>
          </cell>
          <cell r="BR643">
            <v>0</v>
          </cell>
          <cell r="BS643">
            <v>4086777</v>
          </cell>
        </row>
        <row r="644">
          <cell r="B644" t="str">
            <v>79300</v>
          </cell>
          <cell r="C644" t="str">
            <v>REP. INDONESIA</v>
          </cell>
          <cell r="D644" t="str">
            <v>O.E.C.F, TOKYO</v>
          </cell>
          <cell r="E644" t="str">
            <v>3</v>
          </cell>
          <cell r="F644" t="str">
            <v>JAPAN</v>
          </cell>
          <cell r="G644" t="str">
            <v>JPY</v>
          </cell>
          <cell r="H644">
            <v>0</v>
          </cell>
          <cell r="I644">
            <v>0</v>
          </cell>
          <cell r="J644">
            <v>0</v>
          </cell>
          <cell r="K644">
            <v>0</v>
          </cell>
          <cell r="L644">
            <v>1390165</v>
          </cell>
          <cell r="M644">
            <v>711307</v>
          </cell>
          <cell r="N644">
            <v>0</v>
          </cell>
          <cell r="O644">
            <v>2101472</v>
          </cell>
          <cell r="P644">
            <v>0</v>
          </cell>
          <cell r="Q644">
            <v>0</v>
          </cell>
          <cell r="R644">
            <v>0</v>
          </cell>
          <cell r="S644">
            <v>0</v>
          </cell>
          <cell r="T644">
            <v>1390165</v>
          </cell>
          <cell r="U644">
            <v>711307</v>
          </cell>
          <cell r="V644">
            <v>0</v>
          </cell>
          <cell r="W644">
            <v>2101472</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1390165</v>
          </cell>
          <cell r="AS644">
            <v>679314</v>
          </cell>
          <cell r="AT644">
            <v>0</v>
          </cell>
          <cell r="AU644">
            <v>2069479</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1390165</v>
          </cell>
          <cell r="BM644">
            <v>679314</v>
          </cell>
          <cell r="BN644">
            <v>0</v>
          </cell>
          <cell r="BO644">
            <v>2069479</v>
          </cell>
          <cell r="BP644">
            <v>2780330</v>
          </cell>
          <cell r="BQ644">
            <v>1390621</v>
          </cell>
          <cell r="BR644">
            <v>0</v>
          </cell>
          <cell r="BS644">
            <v>4170951</v>
          </cell>
        </row>
        <row r="645">
          <cell r="B645" t="str">
            <v>78218</v>
          </cell>
          <cell r="C645" t="str">
            <v>REP. INDONESIA</v>
          </cell>
          <cell r="D645" t="str">
            <v>O.E.C.F, TOKYO</v>
          </cell>
          <cell r="E645" t="str">
            <v>3</v>
          </cell>
          <cell r="F645" t="str">
            <v>JAPAN</v>
          </cell>
          <cell r="G645" t="str">
            <v>JPY</v>
          </cell>
          <cell r="H645">
            <v>0</v>
          </cell>
          <cell r="I645">
            <v>0</v>
          </cell>
          <cell r="J645">
            <v>0</v>
          </cell>
          <cell r="K645">
            <v>0</v>
          </cell>
          <cell r="L645">
            <v>1750074</v>
          </cell>
          <cell r="M645">
            <v>485226</v>
          </cell>
          <cell r="N645">
            <v>0</v>
          </cell>
          <cell r="O645">
            <v>2235300</v>
          </cell>
          <cell r="P645">
            <v>0</v>
          </cell>
          <cell r="Q645">
            <v>0</v>
          </cell>
          <cell r="R645">
            <v>0</v>
          </cell>
          <cell r="S645">
            <v>0</v>
          </cell>
          <cell r="T645">
            <v>1750074</v>
          </cell>
          <cell r="U645">
            <v>485226</v>
          </cell>
          <cell r="V645">
            <v>0</v>
          </cell>
          <cell r="W645">
            <v>2235300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1750074</v>
          </cell>
          <cell r="AS645">
            <v>458136</v>
          </cell>
          <cell r="AT645">
            <v>0</v>
          </cell>
          <cell r="AU645">
            <v>2208210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1750074</v>
          </cell>
          <cell r="BM645">
            <v>458136</v>
          </cell>
          <cell r="BN645">
            <v>0</v>
          </cell>
          <cell r="BO645">
            <v>2208210</v>
          </cell>
          <cell r="BP645">
            <v>3500148</v>
          </cell>
          <cell r="BQ645">
            <v>943362</v>
          </cell>
          <cell r="BR645">
            <v>0</v>
          </cell>
          <cell r="BS645">
            <v>4443510</v>
          </cell>
        </row>
        <row r="646">
          <cell r="B646" t="str">
            <v>81000</v>
          </cell>
          <cell r="C646" t="str">
            <v>REP. INDONESIA</v>
          </cell>
          <cell r="D646" t="str">
            <v>O.E.C.F, TOKYO</v>
          </cell>
          <cell r="E646" t="str">
            <v>3</v>
          </cell>
          <cell r="F646" t="str">
            <v>JAPAN</v>
          </cell>
          <cell r="G646" t="str">
            <v>JPY</v>
          </cell>
          <cell r="H646">
            <v>0</v>
          </cell>
          <cell r="I646">
            <v>0</v>
          </cell>
          <cell r="J646">
            <v>0</v>
          </cell>
          <cell r="K646">
            <v>0</v>
          </cell>
          <cell r="L646">
            <v>1484397</v>
          </cell>
          <cell r="M646">
            <v>785714</v>
          </cell>
          <cell r="N646">
            <v>0</v>
          </cell>
          <cell r="O646">
            <v>2270111</v>
          </cell>
          <cell r="P646">
            <v>0</v>
          </cell>
          <cell r="Q646">
            <v>0</v>
          </cell>
          <cell r="R646">
            <v>0</v>
          </cell>
          <cell r="S646">
            <v>0</v>
          </cell>
          <cell r="T646">
            <v>1484397</v>
          </cell>
          <cell r="U646">
            <v>785714</v>
          </cell>
          <cell r="V646">
            <v>0</v>
          </cell>
          <cell r="W646">
            <v>2270111</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1484397</v>
          </cell>
          <cell r="AS646">
            <v>751268</v>
          </cell>
          <cell r="AT646">
            <v>0</v>
          </cell>
          <cell r="AU646">
            <v>2235665</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1484397</v>
          </cell>
          <cell r="BM646">
            <v>751268</v>
          </cell>
          <cell r="BN646">
            <v>0</v>
          </cell>
          <cell r="BO646">
            <v>2235665</v>
          </cell>
          <cell r="BP646">
            <v>2968794</v>
          </cell>
          <cell r="BQ646">
            <v>1536982</v>
          </cell>
          <cell r="BR646">
            <v>0</v>
          </cell>
          <cell r="BS646">
            <v>4505776</v>
          </cell>
        </row>
        <row r="647">
          <cell r="B647" t="str">
            <v>84800</v>
          </cell>
          <cell r="C647" t="str">
            <v>REP. INDONESIA</v>
          </cell>
          <cell r="D647" t="str">
            <v>O.E.C.F, TOKYO</v>
          </cell>
          <cell r="E647" t="str">
            <v>3</v>
          </cell>
          <cell r="F647" t="str">
            <v>JAPAN</v>
          </cell>
          <cell r="G647" t="str">
            <v>JPY</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1492005</v>
          </cell>
          <cell r="Y647">
            <v>807890</v>
          </cell>
          <cell r="Z647">
            <v>0</v>
          </cell>
          <cell r="AA647">
            <v>2299895</v>
          </cell>
          <cell r="AB647">
            <v>0</v>
          </cell>
          <cell r="AC647">
            <v>0</v>
          </cell>
          <cell r="AD647">
            <v>0</v>
          </cell>
          <cell r="AE647">
            <v>0</v>
          </cell>
          <cell r="AF647">
            <v>0</v>
          </cell>
          <cell r="AG647">
            <v>0</v>
          </cell>
          <cell r="AH647">
            <v>0</v>
          </cell>
          <cell r="AI647">
            <v>0</v>
          </cell>
          <cell r="AJ647">
            <v>1492005</v>
          </cell>
          <cell r="AK647">
            <v>807890</v>
          </cell>
          <cell r="AL647">
            <v>0</v>
          </cell>
          <cell r="AM647">
            <v>2299895</v>
          </cell>
          <cell r="AN647">
            <v>0</v>
          </cell>
          <cell r="AO647">
            <v>0</v>
          </cell>
          <cell r="AP647">
            <v>0</v>
          </cell>
          <cell r="AQ647">
            <v>0</v>
          </cell>
          <cell r="AR647">
            <v>0</v>
          </cell>
          <cell r="AS647">
            <v>0</v>
          </cell>
          <cell r="AT647">
            <v>0</v>
          </cell>
          <cell r="AU647">
            <v>0</v>
          </cell>
          <cell r="AV647">
            <v>0</v>
          </cell>
          <cell r="AW647">
            <v>0</v>
          </cell>
          <cell r="AX647">
            <v>0</v>
          </cell>
          <cell r="AY647">
            <v>0</v>
          </cell>
          <cell r="AZ647">
            <v>1492005</v>
          </cell>
          <cell r="BA647">
            <v>785448</v>
          </cell>
          <cell r="BB647">
            <v>0</v>
          </cell>
          <cell r="BC647">
            <v>2277453</v>
          </cell>
          <cell r="BD647">
            <v>0</v>
          </cell>
          <cell r="BE647">
            <v>0</v>
          </cell>
          <cell r="BF647">
            <v>0</v>
          </cell>
          <cell r="BG647">
            <v>0</v>
          </cell>
          <cell r="BH647">
            <v>0</v>
          </cell>
          <cell r="BI647">
            <v>0</v>
          </cell>
          <cell r="BJ647">
            <v>0</v>
          </cell>
          <cell r="BK647">
            <v>0</v>
          </cell>
          <cell r="BL647">
            <v>1492005</v>
          </cell>
          <cell r="BM647">
            <v>785448</v>
          </cell>
          <cell r="BN647">
            <v>0</v>
          </cell>
          <cell r="BO647">
            <v>2277453</v>
          </cell>
          <cell r="BP647">
            <v>2984010</v>
          </cell>
          <cell r="BQ647">
            <v>1593338</v>
          </cell>
          <cell r="BR647">
            <v>0</v>
          </cell>
          <cell r="BS647">
            <v>4577348</v>
          </cell>
        </row>
        <row r="648">
          <cell r="B648" t="str">
            <v>77811</v>
          </cell>
          <cell r="C648" t="str">
            <v>REP. INDONESIA</v>
          </cell>
          <cell r="D648" t="str">
            <v>O.E.C.F, TOKYO</v>
          </cell>
          <cell r="E648" t="str">
            <v>3</v>
          </cell>
          <cell r="F648" t="str">
            <v>JAPAN</v>
          </cell>
          <cell r="G648" t="str">
            <v>JPY</v>
          </cell>
          <cell r="H648">
            <v>0</v>
          </cell>
          <cell r="I648">
            <v>0</v>
          </cell>
          <cell r="J648">
            <v>0</v>
          </cell>
          <cell r="K648">
            <v>0</v>
          </cell>
          <cell r="L648">
            <v>1863649</v>
          </cell>
          <cell r="M648">
            <v>479136</v>
          </cell>
          <cell r="N648">
            <v>0</v>
          </cell>
          <cell r="O648">
            <v>2342785</v>
          </cell>
          <cell r="P648">
            <v>0</v>
          </cell>
          <cell r="Q648">
            <v>0</v>
          </cell>
          <cell r="R648">
            <v>0</v>
          </cell>
          <cell r="S648">
            <v>0</v>
          </cell>
          <cell r="T648">
            <v>1863649</v>
          </cell>
          <cell r="U648">
            <v>479136</v>
          </cell>
          <cell r="V648">
            <v>0</v>
          </cell>
          <cell r="W648">
            <v>2342785</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1863649</v>
          </cell>
          <cell r="AS648">
            <v>446050</v>
          </cell>
          <cell r="AT648">
            <v>0</v>
          </cell>
          <cell r="AU648">
            <v>2309699</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1863649</v>
          </cell>
          <cell r="BM648">
            <v>446050</v>
          </cell>
          <cell r="BN648">
            <v>0</v>
          </cell>
          <cell r="BO648">
            <v>2309699</v>
          </cell>
          <cell r="BP648">
            <v>3727298</v>
          </cell>
          <cell r="BQ648">
            <v>925186</v>
          </cell>
          <cell r="BR648">
            <v>0</v>
          </cell>
          <cell r="BS648">
            <v>4652484</v>
          </cell>
        </row>
        <row r="649">
          <cell r="B649" t="str">
            <v>78900</v>
          </cell>
          <cell r="C649" t="str">
            <v>REP. INDONESIA</v>
          </cell>
          <cell r="D649" t="str">
            <v>O.E.C.F, TOKYO</v>
          </cell>
          <cell r="E649" t="str">
            <v>3</v>
          </cell>
          <cell r="F649" t="str">
            <v>JAPAN</v>
          </cell>
          <cell r="G649" t="str">
            <v>JPY</v>
          </cell>
          <cell r="H649">
            <v>0</v>
          </cell>
          <cell r="I649">
            <v>0</v>
          </cell>
          <cell r="J649">
            <v>0</v>
          </cell>
          <cell r="K649">
            <v>0</v>
          </cell>
          <cell r="L649">
            <v>1565268</v>
          </cell>
          <cell r="M649">
            <v>800903</v>
          </cell>
          <cell r="N649">
            <v>0</v>
          </cell>
          <cell r="O649">
            <v>2366171</v>
          </cell>
          <cell r="P649">
            <v>0</v>
          </cell>
          <cell r="Q649">
            <v>0</v>
          </cell>
          <cell r="R649">
            <v>0</v>
          </cell>
          <cell r="S649">
            <v>0</v>
          </cell>
          <cell r="T649">
            <v>1565268</v>
          </cell>
          <cell r="U649">
            <v>800903</v>
          </cell>
          <cell r="V649">
            <v>0</v>
          </cell>
          <cell r="W649">
            <v>2366171</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1565268</v>
          </cell>
          <cell r="AS649">
            <v>764880</v>
          </cell>
          <cell r="AT649">
            <v>0</v>
          </cell>
          <cell r="AU649">
            <v>2330148</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1565268</v>
          </cell>
          <cell r="BM649">
            <v>764880</v>
          </cell>
          <cell r="BN649">
            <v>0</v>
          </cell>
          <cell r="BO649">
            <v>2330148</v>
          </cell>
          <cell r="BP649">
            <v>3130536</v>
          </cell>
          <cell r="BQ649">
            <v>1565783</v>
          </cell>
          <cell r="BR649">
            <v>0</v>
          </cell>
          <cell r="BS649">
            <v>4696319</v>
          </cell>
        </row>
        <row r="650">
          <cell r="B650" t="str">
            <v>78304</v>
          </cell>
          <cell r="C650" t="str">
            <v>REP. INDONESIA</v>
          </cell>
          <cell r="D650" t="str">
            <v>O.E.C.F, TOKYO</v>
          </cell>
          <cell r="E650" t="str">
            <v>3</v>
          </cell>
          <cell r="F650" t="str">
            <v>JAPAN</v>
          </cell>
          <cell r="G650" t="str">
            <v>JPY</v>
          </cell>
          <cell r="H650">
            <v>0</v>
          </cell>
          <cell r="I650">
            <v>0</v>
          </cell>
          <cell r="J650">
            <v>0</v>
          </cell>
          <cell r="K650">
            <v>0</v>
          </cell>
          <cell r="L650">
            <v>1589604</v>
          </cell>
          <cell r="M650">
            <v>813355</v>
          </cell>
          <cell r="N650">
            <v>0</v>
          </cell>
          <cell r="O650">
            <v>2402959</v>
          </cell>
          <cell r="P650">
            <v>0</v>
          </cell>
          <cell r="Q650">
            <v>0</v>
          </cell>
          <cell r="R650">
            <v>0</v>
          </cell>
          <cell r="S650">
            <v>0</v>
          </cell>
          <cell r="T650">
            <v>1589604</v>
          </cell>
          <cell r="U650">
            <v>813355</v>
          </cell>
          <cell r="V650">
            <v>0</v>
          </cell>
          <cell r="W650">
            <v>2402959</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1589604</v>
          </cell>
          <cell r="AS650">
            <v>776772</v>
          </cell>
          <cell r="AT650">
            <v>0</v>
          </cell>
          <cell r="AU650">
            <v>2366376</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1589604</v>
          </cell>
          <cell r="BM650">
            <v>776772</v>
          </cell>
          <cell r="BN650">
            <v>0</v>
          </cell>
          <cell r="BO650">
            <v>2366376</v>
          </cell>
          <cell r="BP650">
            <v>3179208</v>
          </cell>
          <cell r="BQ650">
            <v>1590127</v>
          </cell>
          <cell r="BR650">
            <v>0</v>
          </cell>
          <cell r="BS650">
            <v>4769335</v>
          </cell>
        </row>
        <row r="651">
          <cell r="B651" t="str">
            <v>86504</v>
          </cell>
          <cell r="C651" t="str">
            <v>REP. INDONESIA</v>
          </cell>
          <cell r="D651" t="str">
            <v>O.E.C.F, TOKYO</v>
          </cell>
          <cell r="E651" t="str">
            <v>3</v>
          </cell>
          <cell r="F651" t="str">
            <v>JAPAN</v>
          </cell>
          <cell r="G651" t="str">
            <v>JPY</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1675909</v>
          </cell>
          <cell r="AG651">
            <v>840250</v>
          </cell>
          <cell r="AH651">
            <v>0</v>
          </cell>
          <cell r="AI651">
            <v>2516159</v>
          </cell>
          <cell r="AJ651">
            <v>1675909</v>
          </cell>
          <cell r="AK651">
            <v>840250</v>
          </cell>
          <cell r="AL651">
            <v>0</v>
          </cell>
          <cell r="AM651">
            <v>2516159</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1675909</v>
          </cell>
          <cell r="BI651">
            <v>819244</v>
          </cell>
          <cell r="BJ651">
            <v>0</v>
          </cell>
          <cell r="BK651">
            <v>2495153</v>
          </cell>
          <cell r="BL651">
            <v>1675909</v>
          </cell>
          <cell r="BM651">
            <v>819244</v>
          </cell>
          <cell r="BN651">
            <v>0</v>
          </cell>
          <cell r="BO651">
            <v>2495153</v>
          </cell>
          <cell r="BP651">
            <v>3351818</v>
          </cell>
          <cell r="BQ651">
            <v>1659494</v>
          </cell>
          <cell r="BR651">
            <v>0</v>
          </cell>
          <cell r="BS651">
            <v>5011312</v>
          </cell>
        </row>
        <row r="652">
          <cell r="B652" t="str">
            <v>81700</v>
          </cell>
          <cell r="C652" t="str">
            <v>REP. INDONESIA</v>
          </cell>
          <cell r="D652" t="str">
            <v>O.E.C.F, TOKYO</v>
          </cell>
          <cell r="E652" t="str">
            <v>3</v>
          </cell>
          <cell r="F652" t="str">
            <v>JAPAN</v>
          </cell>
          <cell r="G652" t="str">
            <v>JPY</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1623053</v>
          </cell>
          <cell r="AG652">
            <v>911400</v>
          </cell>
          <cell r="AH652">
            <v>0</v>
          </cell>
          <cell r="AI652">
            <v>2534453</v>
          </cell>
          <cell r="AJ652">
            <v>1623053</v>
          </cell>
          <cell r="AK652">
            <v>911400</v>
          </cell>
          <cell r="AL652">
            <v>0</v>
          </cell>
          <cell r="AM652">
            <v>2534453</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1623053</v>
          </cell>
          <cell r="BI652">
            <v>882919</v>
          </cell>
          <cell r="BJ652">
            <v>0</v>
          </cell>
          <cell r="BK652">
            <v>2505972</v>
          </cell>
          <cell r="BL652">
            <v>1623053</v>
          </cell>
          <cell r="BM652">
            <v>882919</v>
          </cell>
          <cell r="BN652">
            <v>0</v>
          </cell>
          <cell r="BO652">
            <v>2505972</v>
          </cell>
          <cell r="BP652">
            <v>3246106</v>
          </cell>
          <cell r="BQ652">
            <v>1794319</v>
          </cell>
          <cell r="BR652">
            <v>0</v>
          </cell>
          <cell r="BS652">
            <v>5040425</v>
          </cell>
        </row>
        <row r="653">
          <cell r="B653" t="str">
            <v>77810</v>
          </cell>
          <cell r="C653" t="str">
            <v>REP. INDONESIA</v>
          </cell>
          <cell r="D653" t="str">
            <v>O.E.C.F, TOKYO</v>
          </cell>
          <cell r="E653" t="str">
            <v>3</v>
          </cell>
          <cell r="F653" t="str">
            <v>JAPAN</v>
          </cell>
          <cell r="G653" t="str">
            <v>JPY</v>
          </cell>
          <cell r="H653">
            <v>0</v>
          </cell>
          <cell r="I653">
            <v>0</v>
          </cell>
          <cell r="J653">
            <v>0</v>
          </cell>
          <cell r="K653">
            <v>0</v>
          </cell>
          <cell r="L653">
            <v>2064225</v>
          </cell>
          <cell r="M653">
            <v>499486</v>
          </cell>
          <cell r="N653">
            <v>0</v>
          </cell>
          <cell r="O653">
            <v>2563711</v>
          </cell>
          <cell r="P653">
            <v>0</v>
          </cell>
          <cell r="Q653">
            <v>0</v>
          </cell>
          <cell r="R653">
            <v>0</v>
          </cell>
          <cell r="S653">
            <v>0</v>
          </cell>
          <cell r="T653">
            <v>2064225</v>
          </cell>
          <cell r="U653">
            <v>499486</v>
          </cell>
          <cell r="V653">
            <v>0</v>
          </cell>
          <cell r="W653">
            <v>2563711</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2064225</v>
          </cell>
          <cell r="AS653">
            <v>463178</v>
          </cell>
          <cell r="AT653">
            <v>0</v>
          </cell>
          <cell r="AU653">
            <v>2527403</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2064225</v>
          </cell>
          <cell r="BM653">
            <v>463178</v>
          </cell>
          <cell r="BN653">
            <v>0</v>
          </cell>
          <cell r="BO653">
            <v>2527403</v>
          </cell>
          <cell r="BP653">
            <v>4128450</v>
          </cell>
          <cell r="BQ653">
            <v>962664</v>
          </cell>
          <cell r="BR653">
            <v>0</v>
          </cell>
          <cell r="BS653">
            <v>5091114</v>
          </cell>
        </row>
        <row r="654">
          <cell r="B654" t="str">
            <v>77807</v>
          </cell>
          <cell r="C654" t="str">
            <v>REP. INDONESIA</v>
          </cell>
          <cell r="D654" t="str">
            <v>O.E.C.F, TOKYO</v>
          </cell>
          <cell r="E654" t="str">
            <v>3</v>
          </cell>
          <cell r="F654" t="str">
            <v>JAPAN</v>
          </cell>
          <cell r="G654" t="str">
            <v>JPY</v>
          </cell>
          <cell r="H654">
            <v>0</v>
          </cell>
          <cell r="I654">
            <v>0</v>
          </cell>
          <cell r="J654">
            <v>0</v>
          </cell>
          <cell r="K654">
            <v>0</v>
          </cell>
          <cell r="L654">
            <v>2094257</v>
          </cell>
          <cell r="M654">
            <v>475081</v>
          </cell>
          <cell r="N654">
            <v>0</v>
          </cell>
          <cell r="O654">
            <v>2569338</v>
          </cell>
          <cell r="P654">
            <v>0</v>
          </cell>
          <cell r="Q654">
            <v>0</v>
          </cell>
          <cell r="R654">
            <v>0</v>
          </cell>
          <cell r="S654">
            <v>0</v>
          </cell>
          <cell r="T654">
            <v>2094257</v>
          </cell>
          <cell r="U654">
            <v>475081</v>
          </cell>
          <cell r="V654">
            <v>0</v>
          </cell>
          <cell r="W654">
            <v>2569338</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2094257</v>
          </cell>
          <cell r="AS654">
            <v>438589</v>
          </cell>
          <cell r="AT654">
            <v>0</v>
          </cell>
          <cell r="AU654">
            <v>2532846</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2094257</v>
          </cell>
          <cell r="BM654">
            <v>438589</v>
          </cell>
          <cell r="BN654">
            <v>0</v>
          </cell>
          <cell r="BO654">
            <v>2532846</v>
          </cell>
          <cell r="BP654">
            <v>4188514</v>
          </cell>
          <cell r="BQ654">
            <v>913670</v>
          </cell>
          <cell r="BR654">
            <v>0</v>
          </cell>
          <cell r="BS654">
            <v>5102184</v>
          </cell>
        </row>
        <row r="655">
          <cell r="B655" t="str">
            <v>86529</v>
          </cell>
          <cell r="C655" t="str">
            <v>REP. INDONESIA</v>
          </cell>
          <cell r="D655" t="str">
            <v>O.E.C.F, TOKYO</v>
          </cell>
          <cell r="E655" t="str">
            <v>3</v>
          </cell>
          <cell r="F655" t="str">
            <v>JAPAN</v>
          </cell>
          <cell r="G655" t="str">
            <v>JPY</v>
          </cell>
          <cell r="H655">
            <v>0</v>
          </cell>
          <cell r="I655">
            <v>1087116</v>
          </cell>
          <cell r="J655">
            <v>0</v>
          </cell>
          <cell r="K655">
            <v>1087116</v>
          </cell>
          <cell r="L655">
            <v>0</v>
          </cell>
          <cell r="M655">
            <v>0</v>
          </cell>
          <cell r="N655">
            <v>0</v>
          </cell>
          <cell r="O655">
            <v>0</v>
          </cell>
          <cell r="P655">
            <v>0</v>
          </cell>
          <cell r="Q655">
            <v>0</v>
          </cell>
          <cell r="R655">
            <v>0</v>
          </cell>
          <cell r="S655">
            <v>0</v>
          </cell>
          <cell r="T655">
            <v>0</v>
          </cell>
          <cell r="U655">
            <v>1087116</v>
          </cell>
          <cell r="V655">
            <v>0</v>
          </cell>
          <cell r="W655">
            <v>1087116</v>
          </cell>
          <cell r="X655">
            <v>0</v>
          </cell>
          <cell r="Y655">
            <v>0</v>
          </cell>
          <cell r="Z655">
            <v>0</v>
          </cell>
          <cell r="AA655">
            <v>0</v>
          </cell>
          <cell r="AB655">
            <v>0</v>
          </cell>
          <cell r="AC655">
            <v>0</v>
          </cell>
          <cell r="AD655">
            <v>0</v>
          </cell>
          <cell r="AE655">
            <v>0</v>
          </cell>
          <cell r="AF655">
            <v>0</v>
          </cell>
          <cell r="AG655">
            <v>898052</v>
          </cell>
          <cell r="AH655">
            <v>0</v>
          </cell>
          <cell r="AI655">
            <v>898052</v>
          </cell>
          <cell r="AJ655">
            <v>0</v>
          </cell>
          <cell r="AK655">
            <v>898052</v>
          </cell>
          <cell r="AL655">
            <v>0</v>
          </cell>
          <cell r="AM655">
            <v>898052</v>
          </cell>
          <cell r="AN655">
            <v>0</v>
          </cell>
          <cell r="AO655">
            <v>177247</v>
          </cell>
          <cell r="AP655">
            <v>0</v>
          </cell>
          <cell r="AQ655">
            <v>177247</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2117533</v>
          </cell>
          <cell r="BI655">
            <v>903960</v>
          </cell>
          <cell r="BJ655">
            <v>0</v>
          </cell>
          <cell r="BK655">
            <v>3021493</v>
          </cell>
          <cell r="BL655">
            <v>2117533</v>
          </cell>
          <cell r="BM655">
            <v>1081207</v>
          </cell>
          <cell r="BN655">
            <v>0</v>
          </cell>
          <cell r="BO655">
            <v>3198740</v>
          </cell>
          <cell r="BP655">
            <v>2117533</v>
          </cell>
          <cell r="BQ655">
            <v>3066375</v>
          </cell>
          <cell r="BR655">
            <v>0</v>
          </cell>
          <cell r="BS655">
            <v>5183908</v>
          </cell>
        </row>
        <row r="656">
          <cell r="B656" t="str">
            <v>86300</v>
          </cell>
          <cell r="C656" t="str">
            <v>REP. INDONESIA</v>
          </cell>
          <cell r="D656" t="str">
            <v>O.E.C.F, TOKYO</v>
          </cell>
          <cell r="E656" t="str">
            <v>3</v>
          </cell>
          <cell r="F656" t="str">
            <v>JAPAN</v>
          </cell>
          <cell r="G656" t="str">
            <v>JPY</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1728182</v>
          </cell>
          <cell r="Y656">
            <v>888986</v>
          </cell>
          <cell r="Z656">
            <v>0</v>
          </cell>
          <cell r="AA656">
            <v>2617168</v>
          </cell>
          <cell r="AB656">
            <v>0</v>
          </cell>
          <cell r="AC656">
            <v>0</v>
          </cell>
          <cell r="AD656">
            <v>0</v>
          </cell>
          <cell r="AE656">
            <v>0</v>
          </cell>
          <cell r="AF656">
            <v>0</v>
          </cell>
          <cell r="AG656">
            <v>0</v>
          </cell>
          <cell r="AH656">
            <v>0</v>
          </cell>
          <cell r="AI656">
            <v>0</v>
          </cell>
          <cell r="AJ656">
            <v>1728182</v>
          </cell>
          <cell r="AK656">
            <v>888986</v>
          </cell>
          <cell r="AL656">
            <v>0</v>
          </cell>
          <cell r="AM656">
            <v>2617168</v>
          </cell>
          <cell r="AN656">
            <v>0</v>
          </cell>
          <cell r="AO656">
            <v>0</v>
          </cell>
          <cell r="AP656">
            <v>0</v>
          </cell>
          <cell r="AQ656">
            <v>0</v>
          </cell>
          <cell r="AR656">
            <v>0</v>
          </cell>
          <cell r="AS656">
            <v>0</v>
          </cell>
          <cell r="AT656">
            <v>0</v>
          </cell>
          <cell r="AU656">
            <v>0</v>
          </cell>
          <cell r="AV656">
            <v>0</v>
          </cell>
          <cell r="AW656">
            <v>0</v>
          </cell>
          <cell r="AX656">
            <v>0</v>
          </cell>
          <cell r="AY656">
            <v>0</v>
          </cell>
          <cell r="AZ656">
            <v>1728182</v>
          </cell>
          <cell r="BA656">
            <v>865592</v>
          </cell>
          <cell r="BB656">
            <v>0</v>
          </cell>
          <cell r="BC656">
            <v>2593774</v>
          </cell>
          <cell r="BD656">
            <v>0</v>
          </cell>
          <cell r="BE656">
            <v>0</v>
          </cell>
          <cell r="BF656">
            <v>0</v>
          </cell>
          <cell r="BG656">
            <v>0</v>
          </cell>
          <cell r="BH656">
            <v>0</v>
          </cell>
          <cell r="BI656">
            <v>0</v>
          </cell>
          <cell r="BJ656">
            <v>0</v>
          </cell>
          <cell r="BK656">
            <v>0</v>
          </cell>
          <cell r="BL656">
            <v>1728182</v>
          </cell>
          <cell r="BM656">
            <v>865592</v>
          </cell>
          <cell r="BN656">
            <v>0</v>
          </cell>
          <cell r="BO656">
            <v>2593774</v>
          </cell>
          <cell r="BP656">
            <v>3456364</v>
          </cell>
          <cell r="BQ656">
            <v>1754578</v>
          </cell>
          <cell r="BR656">
            <v>0</v>
          </cell>
          <cell r="BS656">
            <v>5210942</v>
          </cell>
        </row>
        <row r="657">
          <cell r="B657" t="str">
            <v>79909</v>
          </cell>
          <cell r="C657" t="str">
            <v>REP. INDONESIA</v>
          </cell>
          <cell r="D657" t="str">
            <v>O.E.C.F, TOKYO</v>
          </cell>
          <cell r="E657" t="str">
            <v>3</v>
          </cell>
          <cell r="F657" t="str">
            <v>JAPAN</v>
          </cell>
          <cell r="G657" t="str">
            <v>JPY</v>
          </cell>
          <cell r="H657">
            <v>0</v>
          </cell>
          <cell r="I657">
            <v>0</v>
          </cell>
          <cell r="J657">
            <v>0</v>
          </cell>
          <cell r="K657">
            <v>0</v>
          </cell>
          <cell r="L657">
            <v>1953406</v>
          </cell>
          <cell r="M657">
            <v>679464</v>
          </cell>
          <cell r="N657">
            <v>0</v>
          </cell>
          <cell r="O657">
            <v>2632870</v>
          </cell>
          <cell r="P657">
            <v>0</v>
          </cell>
          <cell r="Q657">
            <v>0</v>
          </cell>
          <cell r="R657">
            <v>0</v>
          </cell>
          <cell r="S657">
            <v>0</v>
          </cell>
          <cell r="T657">
            <v>1953406</v>
          </cell>
          <cell r="U657">
            <v>679464</v>
          </cell>
          <cell r="V657">
            <v>0</v>
          </cell>
          <cell r="W657">
            <v>2632870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1953406</v>
          </cell>
          <cell r="AS657">
            <v>642858</v>
          </cell>
          <cell r="AT657">
            <v>0</v>
          </cell>
          <cell r="AU657">
            <v>2596264</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1953406</v>
          </cell>
          <cell r="BM657">
            <v>642858</v>
          </cell>
          <cell r="BN657">
            <v>0</v>
          </cell>
          <cell r="BO657">
            <v>2596264</v>
          </cell>
          <cell r="BP657">
            <v>3906812</v>
          </cell>
          <cell r="BQ657">
            <v>1322322</v>
          </cell>
          <cell r="BR657">
            <v>0</v>
          </cell>
          <cell r="BS657">
            <v>5229134</v>
          </cell>
        </row>
        <row r="658">
          <cell r="B658" t="str">
            <v>77808</v>
          </cell>
          <cell r="C658" t="str">
            <v>REP. INDONESIA</v>
          </cell>
          <cell r="D658" t="str">
            <v>O.E.C.F, TOKYO</v>
          </cell>
          <cell r="E658" t="str">
            <v>3</v>
          </cell>
          <cell r="F658" t="str">
            <v>JAPAN</v>
          </cell>
          <cell r="G658" t="str">
            <v>JPY</v>
          </cell>
          <cell r="H658">
            <v>0</v>
          </cell>
          <cell r="I658">
            <v>0</v>
          </cell>
          <cell r="J658">
            <v>0</v>
          </cell>
          <cell r="K658">
            <v>0</v>
          </cell>
          <cell r="L658">
            <v>2215013</v>
          </cell>
          <cell r="M658">
            <v>502474</v>
          </cell>
          <cell r="N658">
            <v>0</v>
          </cell>
          <cell r="O658">
            <v>2717487</v>
          </cell>
          <cell r="P658">
            <v>0</v>
          </cell>
          <cell r="Q658">
            <v>0</v>
          </cell>
          <cell r="R658">
            <v>0</v>
          </cell>
          <cell r="S658">
            <v>0</v>
          </cell>
          <cell r="T658">
            <v>2215013</v>
          </cell>
          <cell r="U658">
            <v>502474</v>
          </cell>
          <cell r="V658">
            <v>0</v>
          </cell>
          <cell r="W658">
            <v>2717487</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2215013</v>
          </cell>
          <cell r="AS658">
            <v>463878</v>
          </cell>
          <cell r="AT658">
            <v>0</v>
          </cell>
          <cell r="AU658">
            <v>2678891</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2215013</v>
          </cell>
          <cell r="BM658">
            <v>463878</v>
          </cell>
          <cell r="BN658">
            <v>0</v>
          </cell>
          <cell r="BO658">
            <v>2678891</v>
          </cell>
          <cell r="BP658">
            <v>4430026</v>
          </cell>
          <cell r="BQ658">
            <v>966352</v>
          </cell>
          <cell r="BR658">
            <v>0</v>
          </cell>
          <cell r="BS658">
            <v>5396378</v>
          </cell>
        </row>
        <row r="659">
          <cell r="B659" t="str">
            <v>79908</v>
          </cell>
          <cell r="C659" t="str">
            <v>REP. INDONESIA</v>
          </cell>
          <cell r="D659" t="str">
            <v>O.E.C.F, TOKYO</v>
          </cell>
          <cell r="E659" t="str">
            <v>3</v>
          </cell>
          <cell r="F659" t="str">
            <v>JAPAN</v>
          </cell>
          <cell r="G659" t="str">
            <v>JPY</v>
          </cell>
          <cell r="H659">
            <v>0</v>
          </cell>
          <cell r="I659">
            <v>0</v>
          </cell>
          <cell r="J659">
            <v>0</v>
          </cell>
          <cell r="K659">
            <v>0</v>
          </cell>
          <cell r="L659">
            <v>2066413</v>
          </cell>
          <cell r="M659">
            <v>656270</v>
          </cell>
          <cell r="N659">
            <v>0</v>
          </cell>
          <cell r="O659">
            <v>2722683</v>
          </cell>
          <cell r="P659">
            <v>0</v>
          </cell>
          <cell r="Q659">
            <v>0</v>
          </cell>
          <cell r="R659">
            <v>0</v>
          </cell>
          <cell r="S659">
            <v>0</v>
          </cell>
          <cell r="T659">
            <v>2066413</v>
          </cell>
          <cell r="U659">
            <v>656270</v>
          </cell>
          <cell r="V659">
            <v>0</v>
          </cell>
          <cell r="W659">
            <v>2722683</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2066413</v>
          </cell>
          <cell r="AS659">
            <v>618225</v>
          </cell>
          <cell r="AT659">
            <v>0</v>
          </cell>
          <cell r="AU659">
            <v>2684638</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2066413</v>
          </cell>
          <cell r="BM659">
            <v>618225</v>
          </cell>
          <cell r="BN659">
            <v>0</v>
          </cell>
          <cell r="BO659">
            <v>2684638</v>
          </cell>
          <cell r="BP659">
            <v>4132826</v>
          </cell>
          <cell r="BQ659">
            <v>1274495</v>
          </cell>
          <cell r="BR659">
            <v>0</v>
          </cell>
          <cell r="BS659">
            <v>5407321</v>
          </cell>
        </row>
        <row r="660">
          <cell r="B660" t="str">
            <v>77500</v>
          </cell>
          <cell r="C660" t="str">
            <v>REP. INDONESIA</v>
          </cell>
          <cell r="D660" t="str">
            <v>O.E.C.F, TOKYO</v>
          </cell>
          <cell r="E660" t="str">
            <v>3</v>
          </cell>
          <cell r="F660" t="str">
            <v>JAPAN</v>
          </cell>
          <cell r="G660" t="str">
            <v>JPY</v>
          </cell>
          <cell r="H660">
            <v>0</v>
          </cell>
          <cell r="I660">
            <v>0</v>
          </cell>
          <cell r="J660">
            <v>0</v>
          </cell>
          <cell r="K660">
            <v>0</v>
          </cell>
          <cell r="L660">
            <v>2486153</v>
          </cell>
          <cell r="M660">
            <v>241082</v>
          </cell>
          <cell r="N660">
            <v>0</v>
          </cell>
          <cell r="O660">
            <v>2727235</v>
          </cell>
          <cell r="P660">
            <v>0</v>
          </cell>
          <cell r="Q660">
            <v>0</v>
          </cell>
          <cell r="R660">
            <v>0</v>
          </cell>
          <cell r="S660">
            <v>0</v>
          </cell>
          <cell r="T660">
            <v>2486153</v>
          </cell>
          <cell r="U660">
            <v>241082</v>
          </cell>
          <cell r="V660">
            <v>0</v>
          </cell>
          <cell r="W660">
            <v>2727235</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2486153</v>
          </cell>
          <cell r="AS660">
            <v>204371</v>
          </cell>
          <cell r="AT660">
            <v>0</v>
          </cell>
          <cell r="AU660">
            <v>2690524</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2486153</v>
          </cell>
          <cell r="BM660">
            <v>204371</v>
          </cell>
          <cell r="BN660">
            <v>0</v>
          </cell>
          <cell r="BO660">
            <v>2690524</v>
          </cell>
          <cell r="BP660">
            <v>4972306</v>
          </cell>
          <cell r="BQ660">
            <v>445453</v>
          </cell>
          <cell r="BR660">
            <v>0</v>
          </cell>
          <cell r="BS660">
            <v>5417759</v>
          </cell>
        </row>
        <row r="661">
          <cell r="B661" t="str">
            <v>79903</v>
          </cell>
          <cell r="C661" t="str">
            <v>REP. INDONESIA</v>
          </cell>
          <cell r="D661" t="str">
            <v>O.E.C.F, TOKYO</v>
          </cell>
          <cell r="E661" t="str">
            <v>3</v>
          </cell>
          <cell r="F661" t="str">
            <v>JAPAN</v>
          </cell>
          <cell r="G661" t="str">
            <v>JPY</v>
          </cell>
          <cell r="H661">
            <v>0</v>
          </cell>
          <cell r="I661">
            <v>0</v>
          </cell>
          <cell r="J661">
            <v>0</v>
          </cell>
          <cell r="K661">
            <v>0</v>
          </cell>
          <cell r="L661">
            <v>2211703</v>
          </cell>
          <cell r="M661">
            <v>663390</v>
          </cell>
          <cell r="N661">
            <v>0</v>
          </cell>
          <cell r="O661">
            <v>2875093</v>
          </cell>
          <cell r="P661">
            <v>0</v>
          </cell>
          <cell r="Q661">
            <v>0</v>
          </cell>
          <cell r="R661">
            <v>0</v>
          </cell>
          <cell r="S661">
            <v>0</v>
          </cell>
          <cell r="T661">
            <v>2211703</v>
          </cell>
          <cell r="U661">
            <v>663390</v>
          </cell>
          <cell r="V661">
            <v>0</v>
          </cell>
          <cell r="W661">
            <v>2875093</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2211703</v>
          </cell>
          <cell r="AS661">
            <v>617580</v>
          </cell>
          <cell r="AT661">
            <v>0</v>
          </cell>
          <cell r="AU661">
            <v>2829283</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2211703</v>
          </cell>
          <cell r="BM661">
            <v>617580</v>
          </cell>
          <cell r="BN661">
            <v>0</v>
          </cell>
          <cell r="BO661">
            <v>2829283</v>
          </cell>
          <cell r="BP661">
            <v>4423406</v>
          </cell>
          <cell r="BQ661">
            <v>1280970</v>
          </cell>
          <cell r="BR661">
            <v>0</v>
          </cell>
          <cell r="BS661">
            <v>5704376</v>
          </cell>
        </row>
        <row r="662">
          <cell r="B662" t="str">
            <v>78501</v>
          </cell>
          <cell r="C662" t="str">
            <v>REP. INDONESIA</v>
          </cell>
          <cell r="D662" t="str">
            <v>O.E.C.F, TOKYO</v>
          </cell>
          <cell r="E662" t="str">
            <v>3</v>
          </cell>
          <cell r="F662" t="str">
            <v>JAPAN</v>
          </cell>
          <cell r="G662" t="str">
            <v>JPY</v>
          </cell>
          <cell r="H662">
            <v>0</v>
          </cell>
          <cell r="I662">
            <v>0</v>
          </cell>
          <cell r="J662">
            <v>0</v>
          </cell>
          <cell r="K662">
            <v>0</v>
          </cell>
          <cell r="L662">
            <v>2539897</v>
          </cell>
          <cell r="M662">
            <v>416126</v>
          </cell>
          <cell r="N662">
            <v>0</v>
          </cell>
          <cell r="O662">
            <v>2956023</v>
          </cell>
          <cell r="P662">
            <v>0</v>
          </cell>
          <cell r="Q662">
            <v>0</v>
          </cell>
          <cell r="R662">
            <v>0</v>
          </cell>
          <cell r="S662">
            <v>0</v>
          </cell>
          <cell r="T662">
            <v>2539897</v>
          </cell>
          <cell r="U662">
            <v>416126</v>
          </cell>
          <cell r="V662">
            <v>0</v>
          </cell>
          <cell r="W662">
            <v>2956023</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2539897</v>
          </cell>
          <cell r="AS662">
            <v>379941</v>
          </cell>
          <cell r="AT662">
            <v>0</v>
          </cell>
          <cell r="AU662">
            <v>2919838</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2539897</v>
          </cell>
          <cell r="BM662">
            <v>379941</v>
          </cell>
          <cell r="BN662">
            <v>0</v>
          </cell>
          <cell r="BO662">
            <v>2919838</v>
          </cell>
          <cell r="BP662">
            <v>5079794</v>
          </cell>
          <cell r="BQ662">
            <v>796067</v>
          </cell>
          <cell r="BR662">
            <v>0</v>
          </cell>
          <cell r="BS662">
            <v>5875861</v>
          </cell>
        </row>
        <row r="663">
          <cell r="B663" t="str">
            <v>81900</v>
          </cell>
          <cell r="C663" t="str">
            <v>REP. INDONESIA</v>
          </cell>
          <cell r="D663" t="str">
            <v>O.E.C.F, TOKYO</v>
          </cell>
          <cell r="E663" t="str">
            <v>3</v>
          </cell>
          <cell r="F663" t="str">
            <v>JAPAN</v>
          </cell>
          <cell r="G663" t="str">
            <v>JPY</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1922656</v>
          </cell>
          <cell r="AG663">
            <v>1079637</v>
          </cell>
          <cell r="AH663">
            <v>0</v>
          </cell>
          <cell r="AI663">
            <v>3002293</v>
          </cell>
          <cell r="AJ663">
            <v>1922656</v>
          </cell>
          <cell r="AK663">
            <v>1079637</v>
          </cell>
          <cell r="AL663">
            <v>0</v>
          </cell>
          <cell r="AM663">
            <v>3002293</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1922656</v>
          </cell>
          <cell r="BI663">
            <v>1045899</v>
          </cell>
          <cell r="BJ663">
            <v>0</v>
          </cell>
          <cell r="BK663">
            <v>2968555</v>
          </cell>
          <cell r="BL663">
            <v>1922656</v>
          </cell>
          <cell r="BM663">
            <v>1045899</v>
          </cell>
          <cell r="BN663">
            <v>0</v>
          </cell>
          <cell r="BO663">
            <v>2968555</v>
          </cell>
          <cell r="BP663">
            <v>3845312</v>
          </cell>
          <cell r="BQ663">
            <v>2125536</v>
          </cell>
          <cell r="BR663">
            <v>0</v>
          </cell>
          <cell r="BS663">
            <v>5970848</v>
          </cell>
        </row>
        <row r="664">
          <cell r="B664" t="str">
            <v>78302</v>
          </cell>
          <cell r="C664" t="str">
            <v>REP. INDONESIA</v>
          </cell>
          <cell r="D664" t="str">
            <v>O.E.C.F, TOKYO</v>
          </cell>
          <cell r="E664" t="str">
            <v>3</v>
          </cell>
          <cell r="F664" t="str">
            <v>JAPAN</v>
          </cell>
          <cell r="G664" t="str">
            <v>JPY</v>
          </cell>
          <cell r="H664">
            <v>0</v>
          </cell>
          <cell r="I664">
            <v>0</v>
          </cell>
          <cell r="J664">
            <v>0</v>
          </cell>
          <cell r="K664">
            <v>0</v>
          </cell>
          <cell r="L664">
            <v>2130811</v>
          </cell>
          <cell r="M664">
            <v>934521</v>
          </cell>
          <cell r="N664">
            <v>0</v>
          </cell>
          <cell r="O664">
            <v>3065332</v>
          </cell>
          <cell r="P664">
            <v>0</v>
          </cell>
          <cell r="Q664">
            <v>0</v>
          </cell>
          <cell r="R664">
            <v>0</v>
          </cell>
          <cell r="S664">
            <v>0</v>
          </cell>
          <cell r="T664">
            <v>2130811</v>
          </cell>
          <cell r="U664">
            <v>934521</v>
          </cell>
          <cell r="V664">
            <v>0</v>
          </cell>
          <cell r="W664">
            <v>3065332</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2130811</v>
          </cell>
          <cell r="AS664">
            <v>892489</v>
          </cell>
          <cell r="AT664">
            <v>0</v>
          </cell>
          <cell r="AU664">
            <v>3023300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2130811</v>
          </cell>
          <cell r="BM664">
            <v>892489</v>
          </cell>
          <cell r="BN664">
            <v>0</v>
          </cell>
          <cell r="BO664">
            <v>3023300</v>
          </cell>
          <cell r="BP664">
            <v>4261622</v>
          </cell>
          <cell r="BQ664">
            <v>1827010</v>
          </cell>
          <cell r="BR664">
            <v>0</v>
          </cell>
          <cell r="BS664">
            <v>6088632</v>
          </cell>
        </row>
        <row r="665">
          <cell r="B665" t="str">
            <v>84300</v>
          </cell>
          <cell r="C665" t="str">
            <v>REP. INDONESIA</v>
          </cell>
          <cell r="D665" t="str">
            <v>O.E.C.F, TOKYO</v>
          </cell>
          <cell r="E665" t="str">
            <v>3</v>
          </cell>
          <cell r="F665" t="str">
            <v>JAPAN</v>
          </cell>
          <cell r="G665" t="str">
            <v>JPY</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2020007</v>
          </cell>
          <cell r="Y665">
            <v>1093792</v>
          </cell>
          <cell r="Z665">
            <v>0</v>
          </cell>
          <cell r="AA665">
            <v>3113799</v>
          </cell>
          <cell r="AB665">
            <v>0</v>
          </cell>
          <cell r="AC665">
            <v>0</v>
          </cell>
          <cell r="AD665">
            <v>0</v>
          </cell>
          <cell r="AE665">
            <v>0</v>
          </cell>
          <cell r="AF665">
            <v>0</v>
          </cell>
          <cell r="AG665">
            <v>0</v>
          </cell>
          <cell r="AH665">
            <v>0</v>
          </cell>
          <cell r="AI665">
            <v>0</v>
          </cell>
          <cell r="AJ665">
            <v>2020007</v>
          </cell>
          <cell r="AK665">
            <v>1093792</v>
          </cell>
          <cell r="AL665">
            <v>0</v>
          </cell>
          <cell r="AM665">
            <v>3113799</v>
          </cell>
          <cell r="AN665">
            <v>0</v>
          </cell>
          <cell r="AO665">
            <v>0</v>
          </cell>
          <cell r="AP665">
            <v>0</v>
          </cell>
          <cell r="AQ665">
            <v>0</v>
          </cell>
          <cell r="AR665">
            <v>0</v>
          </cell>
          <cell r="AS665">
            <v>0</v>
          </cell>
          <cell r="AT665">
            <v>0</v>
          </cell>
          <cell r="AU665">
            <v>0</v>
          </cell>
          <cell r="AV665">
            <v>0</v>
          </cell>
          <cell r="AW665">
            <v>0</v>
          </cell>
          <cell r="AX665">
            <v>0</v>
          </cell>
          <cell r="AY665">
            <v>0</v>
          </cell>
          <cell r="AZ665">
            <v>2020007</v>
          </cell>
          <cell r="BA665">
            <v>1063409</v>
          </cell>
          <cell r="BB665">
            <v>0</v>
          </cell>
          <cell r="BC665">
            <v>3083416</v>
          </cell>
          <cell r="BD665">
            <v>0</v>
          </cell>
          <cell r="BE665">
            <v>0</v>
          </cell>
          <cell r="BF665">
            <v>0</v>
          </cell>
          <cell r="BG665">
            <v>0</v>
          </cell>
          <cell r="BH665">
            <v>0</v>
          </cell>
          <cell r="BI665">
            <v>0</v>
          </cell>
          <cell r="BJ665">
            <v>0</v>
          </cell>
          <cell r="BK665">
            <v>0</v>
          </cell>
          <cell r="BL665">
            <v>2020007</v>
          </cell>
          <cell r="BM665">
            <v>1063409</v>
          </cell>
          <cell r="BN665">
            <v>0</v>
          </cell>
          <cell r="BO665">
            <v>3083416</v>
          </cell>
          <cell r="BP665">
            <v>4040014</v>
          </cell>
          <cell r="BQ665">
            <v>2157201</v>
          </cell>
          <cell r="BR665">
            <v>0</v>
          </cell>
          <cell r="BS665">
            <v>6197215</v>
          </cell>
        </row>
        <row r="666">
          <cell r="B666" t="str">
            <v>80200</v>
          </cell>
          <cell r="C666" t="str">
            <v>REP. INDONESIA</v>
          </cell>
          <cell r="D666" t="str">
            <v>O.E.C.F, TOKYO</v>
          </cell>
          <cell r="E666" t="str">
            <v>3</v>
          </cell>
          <cell r="F666" t="str">
            <v>JAPAN</v>
          </cell>
          <cell r="G666" t="str">
            <v>JPY</v>
          </cell>
          <cell r="H666">
            <v>0</v>
          </cell>
          <cell r="I666">
            <v>0</v>
          </cell>
          <cell r="J666">
            <v>0</v>
          </cell>
          <cell r="K666">
            <v>0</v>
          </cell>
          <cell r="L666">
            <v>2043540</v>
          </cell>
          <cell r="M666">
            <v>1081676</v>
          </cell>
          <cell r="N666">
            <v>0</v>
          </cell>
          <cell r="O666">
            <v>3125216</v>
          </cell>
          <cell r="P666">
            <v>0</v>
          </cell>
          <cell r="Q666">
            <v>0</v>
          </cell>
          <cell r="R666">
            <v>0</v>
          </cell>
          <cell r="S666">
            <v>0</v>
          </cell>
          <cell r="T666">
            <v>2043540</v>
          </cell>
          <cell r="U666">
            <v>1081676</v>
          </cell>
          <cell r="V666">
            <v>0</v>
          </cell>
          <cell r="W666">
            <v>3125216</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2043540</v>
          </cell>
          <cell r="AS666">
            <v>1034255</v>
          </cell>
          <cell r="AT666">
            <v>0</v>
          </cell>
          <cell r="AU666">
            <v>3077795</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cell r="BL666">
            <v>2043540</v>
          </cell>
          <cell r="BM666">
            <v>1034255</v>
          </cell>
          <cell r="BN666">
            <v>0</v>
          </cell>
          <cell r="BO666">
            <v>3077795</v>
          </cell>
          <cell r="BP666">
            <v>4087080</v>
          </cell>
          <cell r="BQ666">
            <v>2115931</v>
          </cell>
          <cell r="BR666">
            <v>0</v>
          </cell>
          <cell r="BS666">
            <v>6203011</v>
          </cell>
        </row>
        <row r="667">
          <cell r="B667" t="str">
            <v>86589</v>
          </cell>
          <cell r="C667" t="str">
            <v>REP. INDONESIA</v>
          </cell>
          <cell r="D667" t="str">
            <v>O.E.C.F, TOKYO</v>
          </cell>
          <cell r="E667" t="str">
            <v>3</v>
          </cell>
          <cell r="F667" t="str">
            <v>JAPAN</v>
          </cell>
          <cell r="G667" t="str">
            <v>JPY</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3136212</v>
          </cell>
          <cell r="AD667">
            <v>0</v>
          </cell>
          <cell r="AE667">
            <v>3136212</v>
          </cell>
          <cell r="AF667">
            <v>0</v>
          </cell>
          <cell r="AG667">
            <v>0</v>
          </cell>
          <cell r="AH667">
            <v>0</v>
          </cell>
          <cell r="AI667">
            <v>0</v>
          </cell>
          <cell r="AJ667">
            <v>0</v>
          </cell>
          <cell r="AK667">
            <v>3136212</v>
          </cell>
          <cell r="AL667">
            <v>0</v>
          </cell>
          <cell r="AM667">
            <v>3136212</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3170676</v>
          </cell>
          <cell r="BF667">
            <v>0</v>
          </cell>
          <cell r="BG667">
            <v>3170676</v>
          </cell>
          <cell r="BH667">
            <v>0</v>
          </cell>
          <cell r="BI667">
            <v>0</v>
          </cell>
          <cell r="BJ667">
            <v>0</v>
          </cell>
          <cell r="BK667">
            <v>0</v>
          </cell>
          <cell r="BL667">
            <v>0</v>
          </cell>
          <cell r="BM667">
            <v>3170676</v>
          </cell>
          <cell r="BN667">
            <v>0</v>
          </cell>
          <cell r="BO667">
            <v>3170676</v>
          </cell>
          <cell r="BP667">
            <v>0</v>
          </cell>
          <cell r="BQ667">
            <v>6306888</v>
          </cell>
          <cell r="BR667">
            <v>0</v>
          </cell>
          <cell r="BS667">
            <v>6306888</v>
          </cell>
        </row>
        <row r="668">
          <cell r="B668" t="str">
            <v>84500</v>
          </cell>
          <cell r="C668" t="str">
            <v>REP. INDONESIA</v>
          </cell>
          <cell r="D668" t="str">
            <v>O.E.C.F, TOKYO</v>
          </cell>
          <cell r="E668" t="str">
            <v>3</v>
          </cell>
          <cell r="F668" t="str">
            <v>JAPAN</v>
          </cell>
          <cell r="G668" t="str">
            <v>JPY</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2111653</v>
          </cell>
          <cell r="Y668">
            <v>1143417</v>
          </cell>
          <cell r="Z668">
            <v>0</v>
          </cell>
          <cell r="AA668">
            <v>3255070</v>
          </cell>
          <cell r="AB668">
            <v>0</v>
          </cell>
          <cell r="AC668">
            <v>0</v>
          </cell>
          <cell r="AD668">
            <v>0</v>
          </cell>
          <cell r="AE668">
            <v>0</v>
          </cell>
          <cell r="AF668">
            <v>0</v>
          </cell>
          <cell r="AG668">
            <v>0</v>
          </cell>
          <cell r="AH668">
            <v>0</v>
          </cell>
          <cell r="AI668">
            <v>0</v>
          </cell>
          <cell r="AJ668">
            <v>2111653</v>
          </cell>
          <cell r="AK668">
            <v>1143417</v>
          </cell>
          <cell r="AL668">
            <v>0</v>
          </cell>
          <cell r="AM668">
            <v>3255070</v>
          </cell>
          <cell r="AN668">
            <v>0</v>
          </cell>
          <cell r="AO668">
            <v>0</v>
          </cell>
          <cell r="AP668">
            <v>0</v>
          </cell>
          <cell r="AQ668">
            <v>0</v>
          </cell>
          <cell r="AR668">
            <v>0</v>
          </cell>
          <cell r="AS668">
            <v>0</v>
          </cell>
          <cell r="AT668">
            <v>0</v>
          </cell>
          <cell r="AU668">
            <v>0</v>
          </cell>
          <cell r="AV668">
            <v>0</v>
          </cell>
          <cell r="AW668">
            <v>0</v>
          </cell>
          <cell r="AX668">
            <v>0</v>
          </cell>
          <cell r="AY668">
            <v>0</v>
          </cell>
          <cell r="AZ668">
            <v>2111653</v>
          </cell>
          <cell r="BA668">
            <v>1111655</v>
          </cell>
          <cell r="BB668">
            <v>0</v>
          </cell>
          <cell r="BC668">
            <v>3223308</v>
          </cell>
          <cell r="BD668">
            <v>0</v>
          </cell>
          <cell r="BE668">
            <v>0</v>
          </cell>
          <cell r="BF668">
            <v>0</v>
          </cell>
          <cell r="BG668">
            <v>0</v>
          </cell>
          <cell r="BH668">
            <v>0</v>
          </cell>
          <cell r="BI668">
            <v>0</v>
          </cell>
          <cell r="BJ668">
            <v>0</v>
          </cell>
          <cell r="BK668">
            <v>0</v>
          </cell>
          <cell r="BL668">
            <v>2111653</v>
          </cell>
          <cell r="BM668">
            <v>1111655</v>
          </cell>
          <cell r="BN668">
            <v>0</v>
          </cell>
          <cell r="BO668">
            <v>3223308</v>
          </cell>
          <cell r="BP668">
            <v>4223306</v>
          </cell>
          <cell r="BQ668">
            <v>2255072</v>
          </cell>
          <cell r="BR668">
            <v>0</v>
          </cell>
          <cell r="BS668">
            <v>6478378</v>
          </cell>
        </row>
        <row r="669">
          <cell r="B669" t="str">
            <v>78245</v>
          </cell>
          <cell r="C669" t="str">
            <v>REP. INDONESIA</v>
          </cell>
          <cell r="D669" t="str">
            <v>O.E.C.F, TOKYO</v>
          </cell>
          <cell r="E669" t="str">
            <v>3</v>
          </cell>
          <cell r="F669" t="str">
            <v>JAPAN</v>
          </cell>
          <cell r="G669" t="str">
            <v>JPY</v>
          </cell>
          <cell r="H669">
            <v>0</v>
          </cell>
          <cell r="I669">
            <v>0</v>
          </cell>
          <cell r="J669">
            <v>0</v>
          </cell>
          <cell r="K669">
            <v>0</v>
          </cell>
          <cell r="L669">
            <v>2292496</v>
          </cell>
          <cell r="M669">
            <v>970762</v>
          </cell>
          <cell r="N669">
            <v>0</v>
          </cell>
          <cell r="O669">
            <v>3263258</v>
          </cell>
          <cell r="P669">
            <v>0</v>
          </cell>
          <cell r="Q669">
            <v>0</v>
          </cell>
          <cell r="R669">
            <v>0</v>
          </cell>
          <cell r="S669">
            <v>0</v>
          </cell>
          <cell r="T669">
            <v>2292496</v>
          </cell>
          <cell r="U669">
            <v>970762</v>
          </cell>
          <cell r="V669">
            <v>0</v>
          </cell>
          <cell r="W669">
            <v>3263258</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2292496</v>
          </cell>
          <cell r="AS669">
            <v>925917</v>
          </cell>
          <cell r="AT669">
            <v>0</v>
          </cell>
          <cell r="AU669">
            <v>3218413</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cell r="BL669">
            <v>2292496</v>
          </cell>
          <cell r="BM669">
            <v>925917</v>
          </cell>
          <cell r="BN669">
            <v>0</v>
          </cell>
          <cell r="BO669">
            <v>3218413</v>
          </cell>
          <cell r="BP669">
            <v>4584992</v>
          </cell>
          <cell r="BQ669">
            <v>1896679</v>
          </cell>
          <cell r="BR669">
            <v>0</v>
          </cell>
          <cell r="BS669">
            <v>6481671</v>
          </cell>
        </row>
        <row r="670">
          <cell r="B670" t="str">
            <v>83500</v>
          </cell>
          <cell r="C670" t="str">
            <v>REP. INDONESIA</v>
          </cell>
          <cell r="D670" t="str">
            <v>O.E.C.F, TOKYO</v>
          </cell>
          <cell r="E670" t="str">
            <v>3</v>
          </cell>
          <cell r="F670" t="str">
            <v>JAPAN</v>
          </cell>
          <cell r="G670" t="str">
            <v>JPY</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2174582</v>
          </cell>
          <cell r="Y670">
            <v>1144783</v>
          </cell>
          <cell r="Z670">
            <v>0</v>
          </cell>
          <cell r="AA670">
            <v>3319365</v>
          </cell>
          <cell r="AB670">
            <v>0</v>
          </cell>
          <cell r="AC670">
            <v>0</v>
          </cell>
          <cell r="AD670">
            <v>0</v>
          </cell>
          <cell r="AE670">
            <v>0</v>
          </cell>
          <cell r="AF670">
            <v>0</v>
          </cell>
          <cell r="AG670">
            <v>0</v>
          </cell>
          <cell r="AH670">
            <v>0</v>
          </cell>
          <cell r="AI670">
            <v>0</v>
          </cell>
          <cell r="AJ670">
            <v>2174582</v>
          </cell>
          <cell r="AK670">
            <v>1144783</v>
          </cell>
          <cell r="AL670">
            <v>0</v>
          </cell>
          <cell r="AM670">
            <v>3319365</v>
          </cell>
          <cell r="AN670">
            <v>0</v>
          </cell>
          <cell r="AO670">
            <v>0</v>
          </cell>
          <cell r="AP670">
            <v>0</v>
          </cell>
          <cell r="AQ670">
            <v>0</v>
          </cell>
          <cell r="AR670">
            <v>0</v>
          </cell>
          <cell r="AS670">
            <v>0</v>
          </cell>
          <cell r="AT670">
            <v>0</v>
          </cell>
          <cell r="AU670">
            <v>0</v>
          </cell>
          <cell r="AV670">
            <v>0</v>
          </cell>
          <cell r="AW670">
            <v>0</v>
          </cell>
          <cell r="AX670">
            <v>0</v>
          </cell>
          <cell r="AY670">
            <v>0</v>
          </cell>
          <cell r="AZ670">
            <v>2174582</v>
          </cell>
          <cell r="BA670">
            <v>1112075</v>
          </cell>
          <cell r="BB670">
            <v>0</v>
          </cell>
          <cell r="BC670">
            <v>3286657</v>
          </cell>
          <cell r="BD670">
            <v>0</v>
          </cell>
          <cell r="BE670">
            <v>0</v>
          </cell>
          <cell r="BF670">
            <v>0</v>
          </cell>
          <cell r="BG670">
            <v>0</v>
          </cell>
          <cell r="BH670">
            <v>0</v>
          </cell>
          <cell r="BI670">
            <v>0</v>
          </cell>
          <cell r="BJ670">
            <v>0</v>
          </cell>
          <cell r="BK670">
            <v>0</v>
          </cell>
          <cell r="BL670">
            <v>2174582</v>
          </cell>
          <cell r="BM670">
            <v>1112075</v>
          </cell>
          <cell r="BN670">
            <v>0</v>
          </cell>
          <cell r="BO670">
            <v>3286657</v>
          </cell>
          <cell r="BP670">
            <v>4349164</v>
          </cell>
          <cell r="BQ670">
            <v>2256858</v>
          </cell>
          <cell r="BR670">
            <v>0</v>
          </cell>
          <cell r="BS670">
            <v>6606022</v>
          </cell>
        </row>
        <row r="671">
          <cell r="B671" t="str">
            <v>86515</v>
          </cell>
          <cell r="C671" t="str">
            <v>REP. INDONESIA</v>
          </cell>
          <cell r="D671" t="str">
            <v>O.E.C.F, TOKYO</v>
          </cell>
          <cell r="E671" t="str">
            <v>3</v>
          </cell>
          <cell r="F671" t="str">
            <v>JAPAN</v>
          </cell>
          <cell r="G671" t="str">
            <v>JPY</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2581609</v>
          </cell>
          <cell r="AH671">
            <v>0</v>
          </cell>
          <cell r="AI671">
            <v>2581609</v>
          </cell>
          <cell r="AJ671">
            <v>0</v>
          </cell>
          <cell r="AK671">
            <v>2581609</v>
          </cell>
          <cell r="AL671">
            <v>0</v>
          </cell>
          <cell r="AM671">
            <v>2581609</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2736026</v>
          </cell>
          <cell r="BI671">
            <v>1406055</v>
          </cell>
          <cell r="BJ671">
            <v>0</v>
          </cell>
          <cell r="BK671">
            <v>4142081</v>
          </cell>
          <cell r="BL671">
            <v>2736026</v>
          </cell>
          <cell r="BM671">
            <v>1406055</v>
          </cell>
          <cell r="BN671">
            <v>0</v>
          </cell>
          <cell r="BO671">
            <v>4142081</v>
          </cell>
          <cell r="BP671">
            <v>2736026</v>
          </cell>
          <cell r="BQ671">
            <v>3987664</v>
          </cell>
          <cell r="BR671">
            <v>0</v>
          </cell>
          <cell r="BS671">
            <v>6723690</v>
          </cell>
        </row>
        <row r="672">
          <cell r="B672" t="str">
            <v>78219</v>
          </cell>
          <cell r="C672" t="str">
            <v>REP. INDONESIA</v>
          </cell>
          <cell r="D672" t="str">
            <v>O.E.C.F, TOKYO</v>
          </cell>
          <cell r="E672" t="str">
            <v>3</v>
          </cell>
          <cell r="F672" t="str">
            <v>JAPAN</v>
          </cell>
          <cell r="G672" t="str">
            <v>JPY</v>
          </cell>
          <cell r="H672">
            <v>0</v>
          </cell>
          <cell r="I672">
            <v>0</v>
          </cell>
          <cell r="J672">
            <v>0</v>
          </cell>
          <cell r="K672">
            <v>0</v>
          </cell>
          <cell r="L672">
            <v>2931232</v>
          </cell>
          <cell r="M672">
            <v>849656</v>
          </cell>
          <cell r="N672">
            <v>0</v>
          </cell>
          <cell r="O672">
            <v>3780888</v>
          </cell>
          <cell r="P672">
            <v>0</v>
          </cell>
          <cell r="Q672">
            <v>0</v>
          </cell>
          <cell r="R672">
            <v>0</v>
          </cell>
          <cell r="S672">
            <v>0</v>
          </cell>
          <cell r="T672">
            <v>2931232</v>
          </cell>
          <cell r="U672">
            <v>849656</v>
          </cell>
          <cell r="V672">
            <v>0</v>
          </cell>
          <cell r="W672">
            <v>3780888</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2931232</v>
          </cell>
          <cell r="AS672">
            <v>803880</v>
          </cell>
          <cell r="AT672">
            <v>0</v>
          </cell>
          <cell r="AU672">
            <v>3735112</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2931232</v>
          </cell>
          <cell r="BM672">
            <v>803880</v>
          </cell>
          <cell r="BN672">
            <v>0</v>
          </cell>
          <cell r="BO672">
            <v>3735112</v>
          </cell>
          <cell r="BP672">
            <v>5862464</v>
          </cell>
          <cell r="BQ672">
            <v>1653536</v>
          </cell>
          <cell r="BR672">
            <v>0</v>
          </cell>
          <cell r="BS672">
            <v>7516000</v>
          </cell>
        </row>
        <row r="673">
          <cell r="B673" t="str">
            <v>81800</v>
          </cell>
          <cell r="C673" t="str">
            <v>REP. INDONESIA</v>
          </cell>
          <cell r="D673" t="str">
            <v>O.E.C.F, TOKYO</v>
          </cell>
          <cell r="E673" t="str">
            <v>3</v>
          </cell>
          <cell r="F673" t="str">
            <v>JAPAN</v>
          </cell>
          <cell r="G673" t="str">
            <v>JPY</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2439399</v>
          </cell>
          <cell r="AG673">
            <v>1369806</v>
          </cell>
          <cell r="AH673">
            <v>0</v>
          </cell>
          <cell r="AI673">
            <v>3809205</v>
          </cell>
          <cell r="AJ673">
            <v>2439399</v>
          </cell>
          <cell r="AK673">
            <v>1369806</v>
          </cell>
          <cell r="AL673">
            <v>0</v>
          </cell>
          <cell r="AM673">
            <v>3809205</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2439399</v>
          </cell>
          <cell r="BI673">
            <v>1327000</v>
          </cell>
          <cell r="BJ673">
            <v>0</v>
          </cell>
          <cell r="BK673">
            <v>3766399</v>
          </cell>
          <cell r="BL673">
            <v>2439399</v>
          </cell>
          <cell r="BM673">
            <v>1327000</v>
          </cell>
          <cell r="BN673">
            <v>0</v>
          </cell>
          <cell r="BO673">
            <v>3766399</v>
          </cell>
          <cell r="BP673">
            <v>4878798</v>
          </cell>
          <cell r="BQ673">
            <v>2696806</v>
          </cell>
          <cell r="BR673">
            <v>0</v>
          </cell>
          <cell r="BS673">
            <v>7575604</v>
          </cell>
        </row>
        <row r="674">
          <cell r="B674" t="str">
            <v>86514</v>
          </cell>
          <cell r="C674" t="str">
            <v>REP. INDONESIA</v>
          </cell>
          <cell r="D674" t="str">
            <v>O.E.C.F, TOKYO</v>
          </cell>
          <cell r="E674" t="str">
            <v>3</v>
          </cell>
          <cell r="F674" t="str">
            <v>JAPAN</v>
          </cell>
          <cell r="G674" t="str">
            <v>JPY</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2914182</v>
          </cell>
          <cell r="Y674">
            <v>1424352</v>
          </cell>
          <cell r="Z674">
            <v>0</v>
          </cell>
          <cell r="AA674">
            <v>4338534</v>
          </cell>
          <cell r="AB674">
            <v>0</v>
          </cell>
          <cell r="AC674">
            <v>0</v>
          </cell>
          <cell r="AD674">
            <v>0</v>
          </cell>
          <cell r="AE674">
            <v>0</v>
          </cell>
          <cell r="AF674">
            <v>0</v>
          </cell>
          <cell r="AG674">
            <v>0</v>
          </cell>
          <cell r="AH674">
            <v>0</v>
          </cell>
          <cell r="AI674">
            <v>0</v>
          </cell>
          <cell r="AJ674">
            <v>2914182</v>
          </cell>
          <cell r="AK674">
            <v>1424352</v>
          </cell>
          <cell r="AL674">
            <v>0</v>
          </cell>
          <cell r="AM674">
            <v>4338534</v>
          </cell>
          <cell r="AN674">
            <v>0</v>
          </cell>
          <cell r="AO674">
            <v>0</v>
          </cell>
          <cell r="AP674">
            <v>0</v>
          </cell>
          <cell r="AQ674">
            <v>0</v>
          </cell>
          <cell r="AR674">
            <v>0</v>
          </cell>
          <cell r="AS674">
            <v>0</v>
          </cell>
          <cell r="AT674">
            <v>0</v>
          </cell>
          <cell r="AU674">
            <v>0</v>
          </cell>
          <cell r="AV674">
            <v>0</v>
          </cell>
          <cell r="AW674">
            <v>0</v>
          </cell>
          <cell r="AX674">
            <v>0</v>
          </cell>
          <cell r="AY674">
            <v>0</v>
          </cell>
          <cell r="AZ674">
            <v>2914182</v>
          </cell>
          <cell r="BA674">
            <v>1387825</v>
          </cell>
          <cell r="BB674">
            <v>0</v>
          </cell>
          <cell r="BC674">
            <v>4302007</v>
          </cell>
          <cell r="BD674">
            <v>0</v>
          </cell>
          <cell r="BE674">
            <v>0</v>
          </cell>
          <cell r="BF674">
            <v>0</v>
          </cell>
          <cell r="BG674">
            <v>0</v>
          </cell>
          <cell r="BH674">
            <v>0</v>
          </cell>
          <cell r="BI674">
            <v>0</v>
          </cell>
          <cell r="BJ674">
            <v>0</v>
          </cell>
          <cell r="BK674">
            <v>0</v>
          </cell>
          <cell r="BL674">
            <v>2914182</v>
          </cell>
          <cell r="BM674">
            <v>1387825</v>
          </cell>
          <cell r="BN674">
            <v>0</v>
          </cell>
          <cell r="BO674">
            <v>4302007</v>
          </cell>
          <cell r="BP674">
            <v>5828364</v>
          </cell>
          <cell r="BQ674">
            <v>2812177</v>
          </cell>
          <cell r="BR674">
            <v>0</v>
          </cell>
          <cell r="BS674">
            <v>8640541</v>
          </cell>
        </row>
        <row r="675">
          <cell r="B675" t="str">
            <v>78217</v>
          </cell>
          <cell r="C675" t="str">
            <v>REP. INDONESIA</v>
          </cell>
          <cell r="D675" t="str">
            <v>O.E.C.F, TOKYO</v>
          </cell>
          <cell r="E675" t="str">
            <v>3</v>
          </cell>
          <cell r="F675" t="str">
            <v>JAPAN</v>
          </cell>
          <cell r="G675" t="str">
            <v>JPY</v>
          </cell>
          <cell r="H675">
            <v>0</v>
          </cell>
          <cell r="I675">
            <v>0</v>
          </cell>
          <cell r="J675">
            <v>0</v>
          </cell>
          <cell r="K675">
            <v>0</v>
          </cell>
          <cell r="L675">
            <v>3418667</v>
          </cell>
          <cell r="M675">
            <v>1137433</v>
          </cell>
          <cell r="N675">
            <v>0</v>
          </cell>
          <cell r="O675">
            <v>4556100</v>
          </cell>
          <cell r="P675">
            <v>0</v>
          </cell>
          <cell r="Q675">
            <v>0</v>
          </cell>
          <cell r="R675">
            <v>0</v>
          </cell>
          <cell r="S675">
            <v>0</v>
          </cell>
          <cell r="T675">
            <v>3418667</v>
          </cell>
          <cell r="U675">
            <v>1137433</v>
          </cell>
          <cell r="V675">
            <v>0</v>
          </cell>
          <cell r="W675">
            <v>4556100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3418667</v>
          </cell>
          <cell r="AS675">
            <v>1073930</v>
          </cell>
          <cell r="AT675">
            <v>0</v>
          </cell>
          <cell r="AU675">
            <v>4492597</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3418667</v>
          </cell>
          <cell r="BM675">
            <v>1073930</v>
          </cell>
          <cell r="BN675">
            <v>0</v>
          </cell>
          <cell r="BO675">
            <v>4492597</v>
          </cell>
          <cell r="BP675">
            <v>6837334</v>
          </cell>
          <cell r="BQ675">
            <v>2211363</v>
          </cell>
          <cell r="BR675">
            <v>0</v>
          </cell>
          <cell r="BS675">
            <v>9048697</v>
          </cell>
        </row>
        <row r="676">
          <cell r="B676" t="str">
            <v>83100</v>
          </cell>
          <cell r="C676" t="str">
            <v>REP. INDONESIA</v>
          </cell>
          <cell r="D676" t="str">
            <v>O.E.C.F, TOKYO</v>
          </cell>
          <cell r="E676" t="str">
            <v>3</v>
          </cell>
          <cell r="F676" t="str">
            <v>JAPAN</v>
          </cell>
          <cell r="G676" t="str">
            <v>JPY</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3029051</v>
          </cell>
          <cell r="Y676">
            <v>1807223</v>
          </cell>
          <cell r="Z676">
            <v>0</v>
          </cell>
          <cell r="AA676">
            <v>4836274</v>
          </cell>
          <cell r="AB676">
            <v>0</v>
          </cell>
          <cell r="AC676">
            <v>0</v>
          </cell>
          <cell r="AD676">
            <v>0</v>
          </cell>
          <cell r="AE676">
            <v>0</v>
          </cell>
          <cell r="AF676">
            <v>0</v>
          </cell>
          <cell r="AG676">
            <v>0</v>
          </cell>
          <cell r="AH676">
            <v>0</v>
          </cell>
          <cell r="AI676">
            <v>0</v>
          </cell>
          <cell r="AJ676">
            <v>3029051</v>
          </cell>
          <cell r="AK676">
            <v>1807223</v>
          </cell>
          <cell r="AL676">
            <v>0</v>
          </cell>
          <cell r="AM676">
            <v>4836274</v>
          </cell>
          <cell r="AN676">
            <v>0</v>
          </cell>
          <cell r="AO676">
            <v>0</v>
          </cell>
          <cell r="AP676">
            <v>0</v>
          </cell>
          <cell r="AQ676">
            <v>0</v>
          </cell>
          <cell r="AR676">
            <v>0</v>
          </cell>
          <cell r="AS676">
            <v>0</v>
          </cell>
          <cell r="AT676">
            <v>0</v>
          </cell>
          <cell r="AU676">
            <v>0</v>
          </cell>
          <cell r="AV676">
            <v>0</v>
          </cell>
          <cell r="AW676">
            <v>0</v>
          </cell>
          <cell r="AX676">
            <v>0</v>
          </cell>
          <cell r="AY676">
            <v>0</v>
          </cell>
          <cell r="AZ676">
            <v>3029051</v>
          </cell>
          <cell r="BA676">
            <v>1754070</v>
          </cell>
          <cell r="BB676">
            <v>0</v>
          </cell>
          <cell r="BC676">
            <v>4783121</v>
          </cell>
          <cell r="BD676">
            <v>0</v>
          </cell>
          <cell r="BE676">
            <v>0</v>
          </cell>
          <cell r="BF676">
            <v>0</v>
          </cell>
          <cell r="BG676">
            <v>0</v>
          </cell>
          <cell r="BH676">
            <v>0</v>
          </cell>
          <cell r="BI676">
            <v>0</v>
          </cell>
          <cell r="BJ676">
            <v>0</v>
          </cell>
          <cell r="BK676">
            <v>0</v>
          </cell>
          <cell r="BL676">
            <v>3029051</v>
          </cell>
          <cell r="BM676">
            <v>1754070</v>
          </cell>
          <cell r="BN676">
            <v>0</v>
          </cell>
          <cell r="BO676">
            <v>4783121</v>
          </cell>
          <cell r="BP676">
            <v>6058102</v>
          </cell>
          <cell r="BQ676">
            <v>3561293</v>
          </cell>
          <cell r="BR676">
            <v>0</v>
          </cell>
          <cell r="BS676">
            <v>9619395</v>
          </cell>
        </row>
        <row r="677">
          <cell r="B677" t="str">
            <v>86508</v>
          </cell>
          <cell r="C677" t="str">
            <v>REP. INDONESIA</v>
          </cell>
          <cell r="D677" t="str">
            <v>O.E.C.F, TOKYO</v>
          </cell>
          <cell r="E677" t="str">
            <v>3</v>
          </cell>
          <cell r="F677" t="str">
            <v>JAPAN</v>
          </cell>
          <cell r="G677" t="str">
            <v>JPY</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3480032</v>
          </cell>
          <cell r="AG677">
            <v>1744783</v>
          </cell>
          <cell r="AH677">
            <v>0</v>
          </cell>
          <cell r="AI677">
            <v>5224815</v>
          </cell>
          <cell r="AJ677">
            <v>3480032</v>
          </cell>
          <cell r="AK677">
            <v>1744783</v>
          </cell>
          <cell r="AL677">
            <v>0</v>
          </cell>
          <cell r="AM677">
            <v>5224815</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G677">
            <v>0</v>
          </cell>
          <cell r="BH677">
            <v>3480032</v>
          </cell>
          <cell r="BI677">
            <v>1701164</v>
          </cell>
          <cell r="BJ677">
            <v>0</v>
          </cell>
          <cell r="BK677">
            <v>5181196</v>
          </cell>
          <cell r="BL677">
            <v>3480032</v>
          </cell>
          <cell r="BM677">
            <v>1701164</v>
          </cell>
          <cell r="BN677">
            <v>0</v>
          </cell>
          <cell r="BO677">
            <v>5181196</v>
          </cell>
          <cell r="BP677">
            <v>6960064</v>
          </cell>
          <cell r="BQ677">
            <v>3445947</v>
          </cell>
          <cell r="BR677">
            <v>0</v>
          </cell>
          <cell r="BS677">
            <v>10406011</v>
          </cell>
        </row>
        <row r="678">
          <cell r="B678" t="str">
            <v>86507</v>
          </cell>
          <cell r="C678" t="str">
            <v>REP. INDONESIA</v>
          </cell>
          <cell r="D678" t="str">
            <v>O.E.C.F, TOKYO</v>
          </cell>
          <cell r="E678" t="str">
            <v>3</v>
          </cell>
          <cell r="F678" t="str">
            <v>JAPAN</v>
          </cell>
          <cell r="G678" t="str">
            <v>JPY</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3723569</v>
          </cell>
          <cell r="AG678">
            <v>1866885</v>
          </cell>
          <cell r="AH678">
            <v>0</v>
          </cell>
          <cell r="AI678">
            <v>5590454</v>
          </cell>
          <cell r="AJ678">
            <v>3723569</v>
          </cell>
          <cell r="AK678">
            <v>1866885</v>
          </cell>
          <cell r="AL678">
            <v>0</v>
          </cell>
          <cell r="AM678">
            <v>5590454</v>
          </cell>
          <cell r="AN678">
            <v>0</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3723569</v>
          </cell>
          <cell r="BI678">
            <v>1820213</v>
          </cell>
          <cell r="BJ678">
            <v>0</v>
          </cell>
          <cell r="BK678">
            <v>5543782</v>
          </cell>
          <cell r="BL678">
            <v>3723569</v>
          </cell>
          <cell r="BM678">
            <v>1820213</v>
          </cell>
          <cell r="BN678">
            <v>0</v>
          </cell>
          <cell r="BO678">
            <v>5543782</v>
          </cell>
          <cell r="BP678">
            <v>7447138</v>
          </cell>
          <cell r="BQ678">
            <v>3687098</v>
          </cell>
          <cell r="BR678">
            <v>0</v>
          </cell>
          <cell r="BS678">
            <v>11134236</v>
          </cell>
        </row>
        <row r="679">
          <cell r="B679" t="str">
            <v>86552</v>
          </cell>
          <cell r="C679" t="str">
            <v>REP. INDONESIA</v>
          </cell>
          <cell r="D679" t="str">
            <v>O.E.C.F, TOKYO</v>
          </cell>
          <cell r="E679" t="str">
            <v>3</v>
          </cell>
          <cell r="F679" t="str">
            <v>JAPAN</v>
          </cell>
          <cell r="G679" t="str">
            <v>JPY</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6127066</v>
          </cell>
          <cell r="Z679">
            <v>0</v>
          </cell>
          <cell r="AA679">
            <v>6127066</v>
          </cell>
          <cell r="AB679">
            <v>0</v>
          </cell>
          <cell r="AC679">
            <v>0</v>
          </cell>
          <cell r="AD679">
            <v>0</v>
          </cell>
          <cell r="AE679">
            <v>0</v>
          </cell>
          <cell r="AF679">
            <v>0</v>
          </cell>
          <cell r="AG679">
            <v>0</v>
          </cell>
          <cell r="AH679">
            <v>0</v>
          </cell>
          <cell r="AI679">
            <v>0</v>
          </cell>
          <cell r="AJ679">
            <v>0</v>
          </cell>
          <cell r="AK679">
            <v>6127066</v>
          </cell>
          <cell r="AL679">
            <v>0</v>
          </cell>
          <cell r="AM679">
            <v>6127066</v>
          </cell>
          <cell r="AN679">
            <v>0</v>
          </cell>
          <cell r="AO679">
            <v>0</v>
          </cell>
          <cell r="AP679">
            <v>0</v>
          </cell>
          <cell r="AQ679">
            <v>0</v>
          </cell>
          <cell r="AR679">
            <v>0</v>
          </cell>
          <cell r="AS679">
            <v>0</v>
          </cell>
          <cell r="AT679">
            <v>0</v>
          </cell>
          <cell r="AU679">
            <v>0</v>
          </cell>
          <cell r="AV679">
            <v>0</v>
          </cell>
          <cell r="AW679">
            <v>0</v>
          </cell>
          <cell r="AX679">
            <v>0</v>
          </cell>
          <cell r="AY679">
            <v>0</v>
          </cell>
          <cell r="AZ679">
            <v>0</v>
          </cell>
          <cell r="BA679">
            <v>6127066</v>
          </cell>
          <cell r="BB679">
            <v>0</v>
          </cell>
          <cell r="BC679">
            <v>6127066</v>
          </cell>
          <cell r="BD679">
            <v>0</v>
          </cell>
          <cell r="BE679">
            <v>0</v>
          </cell>
          <cell r="BF679">
            <v>0</v>
          </cell>
          <cell r="BG679">
            <v>0</v>
          </cell>
          <cell r="BH679">
            <v>0</v>
          </cell>
          <cell r="BI679">
            <v>0</v>
          </cell>
          <cell r="BJ679">
            <v>0</v>
          </cell>
          <cell r="BK679">
            <v>0</v>
          </cell>
          <cell r="BL679">
            <v>0</v>
          </cell>
          <cell r="BM679">
            <v>6127066</v>
          </cell>
          <cell r="BN679">
            <v>0</v>
          </cell>
          <cell r="BO679">
            <v>6127066</v>
          </cell>
          <cell r="BP679">
            <v>0</v>
          </cell>
          <cell r="BQ679">
            <v>12254132</v>
          </cell>
          <cell r="BR679">
            <v>0</v>
          </cell>
          <cell r="BS679">
            <v>12254132</v>
          </cell>
        </row>
        <row r="680">
          <cell r="B680" t="str">
            <v>78232</v>
          </cell>
          <cell r="C680" t="str">
            <v>REP. INDONESIA</v>
          </cell>
          <cell r="D680" t="str">
            <v>O.E.C.F, TOKYO</v>
          </cell>
          <cell r="E680" t="str">
            <v>3</v>
          </cell>
          <cell r="F680" t="str">
            <v>JAPAN</v>
          </cell>
          <cell r="G680" t="str">
            <v>JPY</v>
          </cell>
          <cell r="H680">
            <v>0</v>
          </cell>
          <cell r="I680">
            <v>0</v>
          </cell>
          <cell r="J680">
            <v>0</v>
          </cell>
          <cell r="K680">
            <v>0</v>
          </cell>
          <cell r="L680">
            <v>4544553</v>
          </cell>
          <cell r="M680">
            <v>1718215</v>
          </cell>
          <cell r="N680">
            <v>0</v>
          </cell>
          <cell r="O680">
            <v>6262768</v>
          </cell>
          <cell r="P680">
            <v>0</v>
          </cell>
          <cell r="Q680">
            <v>0</v>
          </cell>
          <cell r="R680">
            <v>0</v>
          </cell>
          <cell r="S680">
            <v>0</v>
          </cell>
          <cell r="T680">
            <v>4544553</v>
          </cell>
          <cell r="U680">
            <v>1718215</v>
          </cell>
          <cell r="V680">
            <v>0</v>
          </cell>
          <cell r="W680">
            <v>6262768</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4544553</v>
          </cell>
          <cell r="AS680">
            <v>1631557</v>
          </cell>
          <cell r="AT680">
            <v>0</v>
          </cell>
          <cell r="AU680">
            <v>6176110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4544553</v>
          </cell>
          <cell r="BM680">
            <v>1631557</v>
          </cell>
          <cell r="BN680">
            <v>0</v>
          </cell>
          <cell r="BO680">
            <v>6176110</v>
          </cell>
          <cell r="BP680">
            <v>9089106</v>
          </cell>
          <cell r="BQ680">
            <v>3349772</v>
          </cell>
          <cell r="BR680">
            <v>0</v>
          </cell>
          <cell r="BS680">
            <v>12438878</v>
          </cell>
        </row>
        <row r="681">
          <cell r="B681" t="str">
            <v>86551</v>
          </cell>
          <cell r="C681" t="str">
            <v>REP. INDONESIA</v>
          </cell>
          <cell r="D681" t="str">
            <v>O.E.C.F, TOKYO</v>
          </cell>
          <cell r="E681" t="str">
            <v>3</v>
          </cell>
          <cell r="F681" t="str">
            <v>JAPAN</v>
          </cell>
          <cell r="G681" t="str">
            <v>JPY</v>
          </cell>
          <cell r="H681">
            <v>0</v>
          </cell>
          <cell r="I681">
            <v>0</v>
          </cell>
          <cell r="J681">
            <v>0</v>
          </cell>
          <cell r="K681">
            <v>0</v>
          </cell>
          <cell r="L681">
            <v>0</v>
          </cell>
          <cell r="M681">
            <v>0</v>
          </cell>
          <cell r="N681">
            <v>0</v>
          </cell>
          <cell r="O681">
            <v>0</v>
          </cell>
          <cell r="P681">
            <v>0</v>
          </cell>
          <cell r="Q681">
            <v>6217906</v>
          </cell>
          <cell r="R681">
            <v>0</v>
          </cell>
          <cell r="S681">
            <v>6217906</v>
          </cell>
          <cell r="T681">
            <v>0</v>
          </cell>
          <cell r="U681">
            <v>6217906</v>
          </cell>
          <cell r="V681">
            <v>0</v>
          </cell>
          <cell r="W681">
            <v>6217906</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6286235</v>
          </cell>
          <cell r="AX681">
            <v>0</v>
          </cell>
          <cell r="AY681">
            <v>6286235</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cell r="BM681">
            <v>6286235</v>
          </cell>
          <cell r="BN681">
            <v>0</v>
          </cell>
          <cell r="BO681">
            <v>6286235</v>
          </cell>
          <cell r="BP681">
            <v>0</v>
          </cell>
          <cell r="BQ681">
            <v>12504141</v>
          </cell>
          <cell r="BR681">
            <v>0</v>
          </cell>
          <cell r="BS681">
            <v>12504141</v>
          </cell>
        </row>
        <row r="682">
          <cell r="B682" t="str">
            <v>86531</v>
          </cell>
          <cell r="C682" t="str">
            <v>REP. INDONESIA</v>
          </cell>
          <cell r="D682" t="str">
            <v>O.E.C.F, TOKYO</v>
          </cell>
          <cell r="E682" t="str">
            <v>3</v>
          </cell>
          <cell r="F682" t="str">
            <v>JAPAN</v>
          </cell>
          <cell r="G682" t="str">
            <v>JPY</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3394216</v>
          </cell>
          <cell r="AH682">
            <v>0</v>
          </cell>
          <cell r="AI682">
            <v>3394216</v>
          </cell>
          <cell r="AJ682">
            <v>0</v>
          </cell>
          <cell r="AK682">
            <v>3394216</v>
          </cell>
          <cell r="AL682">
            <v>0</v>
          </cell>
          <cell r="AM682">
            <v>3394216</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6604765</v>
          </cell>
          <cell r="BI682">
            <v>3394216</v>
          </cell>
          <cell r="BJ682">
            <v>0</v>
          </cell>
          <cell r="BK682">
            <v>9998981</v>
          </cell>
          <cell r="BL682">
            <v>6604765</v>
          </cell>
          <cell r="BM682">
            <v>3394216</v>
          </cell>
          <cell r="BN682">
            <v>0</v>
          </cell>
          <cell r="BO682">
            <v>9998981</v>
          </cell>
          <cell r="BP682">
            <v>6604765</v>
          </cell>
          <cell r="BQ682">
            <v>6788432</v>
          </cell>
          <cell r="BR682">
            <v>0</v>
          </cell>
          <cell r="BS682">
            <v>13393197</v>
          </cell>
        </row>
        <row r="683">
          <cell r="B683" t="str">
            <v>86530</v>
          </cell>
          <cell r="C683" t="str">
            <v>REP. INDONESIA</v>
          </cell>
          <cell r="D683" t="str">
            <v>O.E.C.F, TOKYO</v>
          </cell>
          <cell r="E683" t="str">
            <v>3</v>
          </cell>
          <cell r="F683" t="str">
            <v>JAPAN</v>
          </cell>
          <cell r="G683" t="str">
            <v>JPY</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3394216</v>
          </cell>
          <cell r="AH683">
            <v>0</v>
          </cell>
          <cell r="AI683">
            <v>3394216</v>
          </cell>
          <cell r="AJ683">
            <v>0</v>
          </cell>
          <cell r="AK683">
            <v>3394216</v>
          </cell>
          <cell r="AL683">
            <v>0</v>
          </cell>
          <cell r="AM683">
            <v>3394216</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6604765</v>
          </cell>
          <cell r="BI683">
            <v>3394216</v>
          </cell>
          <cell r="BJ683">
            <v>0</v>
          </cell>
          <cell r="BK683">
            <v>9998981</v>
          </cell>
          <cell r="BL683">
            <v>6604765</v>
          </cell>
          <cell r="BM683">
            <v>3394216</v>
          </cell>
          <cell r="BN683">
            <v>0</v>
          </cell>
          <cell r="BO683">
            <v>9998981</v>
          </cell>
          <cell r="BP683">
            <v>6604765</v>
          </cell>
          <cell r="BQ683">
            <v>6788432</v>
          </cell>
          <cell r="BR683">
            <v>0</v>
          </cell>
          <cell r="BS683">
            <v>13393197</v>
          </cell>
        </row>
        <row r="684">
          <cell r="B684" t="str">
            <v>83800</v>
          </cell>
          <cell r="C684" t="str">
            <v>REP. INDONESIA</v>
          </cell>
          <cell r="D684" t="str">
            <v>O.E.C.F, TOKYO</v>
          </cell>
          <cell r="E684" t="str">
            <v>3</v>
          </cell>
          <cell r="F684" t="str">
            <v>JAPAN</v>
          </cell>
          <cell r="G684" t="str">
            <v>JPY</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4484715</v>
          </cell>
          <cell r="Y684">
            <v>2675716</v>
          </cell>
          <cell r="Z684">
            <v>0</v>
          </cell>
          <cell r="AA684">
            <v>7160431</v>
          </cell>
          <cell r="AB684">
            <v>0</v>
          </cell>
          <cell r="AC684">
            <v>0</v>
          </cell>
          <cell r="AD684">
            <v>0</v>
          </cell>
          <cell r="AE684">
            <v>0</v>
          </cell>
          <cell r="AF684">
            <v>0</v>
          </cell>
          <cell r="AG684">
            <v>0</v>
          </cell>
          <cell r="AH684">
            <v>0</v>
          </cell>
          <cell r="AI684">
            <v>0</v>
          </cell>
          <cell r="AJ684">
            <v>4484715</v>
          </cell>
          <cell r="AK684">
            <v>2675716</v>
          </cell>
          <cell r="AL684">
            <v>0</v>
          </cell>
          <cell r="AM684">
            <v>7160431</v>
          </cell>
          <cell r="AN684">
            <v>0</v>
          </cell>
          <cell r="AO684">
            <v>0</v>
          </cell>
          <cell r="AP684">
            <v>0</v>
          </cell>
          <cell r="AQ684">
            <v>0</v>
          </cell>
          <cell r="AR684">
            <v>0</v>
          </cell>
          <cell r="AS684">
            <v>0</v>
          </cell>
          <cell r="AT684">
            <v>0</v>
          </cell>
          <cell r="AU684">
            <v>0</v>
          </cell>
          <cell r="AV684">
            <v>0</v>
          </cell>
          <cell r="AW684">
            <v>0</v>
          </cell>
          <cell r="AX684">
            <v>0</v>
          </cell>
          <cell r="AY684">
            <v>0</v>
          </cell>
          <cell r="AZ684">
            <v>4484715</v>
          </cell>
          <cell r="BA684">
            <v>2597019</v>
          </cell>
          <cell r="BB684">
            <v>0</v>
          </cell>
          <cell r="BC684">
            <v>7081734</v>
          </cell>
          <cell r="BD684">
            <v>0</v>
          </cell>
          <cell r="BE684">
            <v>0</v>
          </cell>
          <cell r="BF684">
            <v>0</v>
          </cell>
          <cell r="BG684">
            <v>0</v>
          </cell>
          <cell r="BH684">
            <v>0</v>
          </cell>
          <cell r="BI684">
            <v>0</v>
          </cell>
          <cell r="BJ684">
            <v>0</v>
          </cell>
          <cell r="BK684">
            <v>0</v>
          </cell>
          <cell r="BL684">
            <v>4484715</v>
          </cell>
          <cell r="BM684">
            <v>2597019</v>
          </cell>
          <cell r="BN684">
            <v>0</v>
          </cell>
          <cell r="BO684">
            <v>7081734</v>
          </cell>
          <cell r="BP684">
            <v>8969430</v>
          </cell>
          <cell r="BQ684">
            <v>5272735</v>
          </cell>
          <cell r="BR684">
            <v>0</v>
          </cell>
          <cell r="BS684">
            <v>14242165</v>
          </cell>
        </row>
        <row r="685">
          <cell r="B685" t="str">
            <v>78500</v>
          </cell>
          <cell r="C685" t="str">
            <v>REP. INDONESIA</v>
          </cell>
          <cell r="D685" t="str">
            <v>O.E.C.F, TOKYO</v>
          </cell>
          <cell r="E685" t="str">
            <v>3</v>
          </cell>
          <cell r="F685" t="str">
            <v>JAPAN</v>
          </cell>
          <cell r="G685" t="str">
            <v>JPY</v>
          </cell>
          <cell r="H685">
            <v>0</v>
          </cell>
          <cell r="I685">
            <v>0</v>
          </cell>
          <cell r="J685">
            <v>0</v>
          </cell>
          <cell r="K685">
            <v>0</v>
          </cell>
          <cell r="L685">
            <v>6309438</v>
          </cell>
          <cell r="M685">
            <v>874678</v>
          </cell>
          <cell r="N685">
            <v>0</v>
          </cell>
          <cell r="O685">
            <v>7184116</v>
          </cell>
          <cell r="P685">
            <v>0</v>
          </cell>
          <cell r="Q685">
            <v>0</v>
          </cell>
          <cell r="R685">
            <v>0</v>
          </cell>
          <cell r="S685">
            <v>0</v>
          </cell>
          <cell r="T685">
            <v>6309438</v>
          </cell>
          <cell r="U685">
            <v>874678</v>
          </cell>
          <cell r="V685">
            <v>0</v>
          </cell>
          <cell r="W685">
            <v>7184116</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6309438</v>
          </cell>
          <cell r="AS685">
            <v>786519</v>
          </cell>
          <cell r="AT685">
            <v>0</v>
          </cell>
          <cell r="AU685">
            <v>7095957</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6309438</v>
          </cell>
          <cell r="BM685">
            <v>786519</v>
          </cell>
          <cell r="BN685">
            <v>0</v>
          </cell>
          <cell r="BO685">
            <v>7095957</v>
          </cell>
          <cell r="BP685">
            <v>12618876</v>
          </cell>
          <cell r="BQ685">
            <v>1661197</v>
          </cell>
          <cell r="BR685">
            <v>0</v>
          </cell>
          <cell r="BS685">
            <v>14280073</v>
          </cell>
        </row>
        <row r="686">
          <cell r="B686" t="str">
            <v>83700</v>
          </cell>
          <cell r="C686" t="str">
            <v>REP. INDONESIA</v>
          </cell>
          <cell r="D686" t="str">
            <v>O.E.C.F, TOKYO</v>
          </cell>
          <cell r="E686" t="str">
            <v>3</v>
          </cell>
          <cell r="F686" t="str">
            <v>JAPAN</v>
          </cell>
          <cell r="G686" t="str">
            <v>JPY</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4824203</v>
          </cell>
          <cell r="Y686">
            <v>2612207</v>
          </cell>
          <cell r="Z686">
            <v>0</v>
          </cell>
          <cell r="AA686">
            <v>7436410</v>
          </cell>
          <cell r="AB686">
            <v>0</v>
          </cell>
          <cell r="AC686">
            <v>0</v>
          </cell>
          <cell r="AD686">
            <v>0</v>
          </cell>
          <cell r="AE686">
            <v>0</v>
          </cell>
          <cell r="AF686">
            <v>0</v>
          </cell>
          <cell r="AG686">
            <v>0</v>
          </cell>
          <cell r="AH686">
            <v>0</v>
          </cell>
          <cell r="AI686">
            <v>0</v>
          </cell>
          <cell r="AJ686">
            <v>4824203</v>
          </cell>
          <cell r="AK686">
            <v>2612207</v>
          </cell>
          <cell r="AL686">
            <v>0</v>
          </cell>
          <cell r="AM686">
            <v>7436410</v>
          </cell>
          <cell r="AN686">
            <v>0</v>
          </cell>
          <cell r="AO686">
            <v>0</v>
          </cell>
          <cell r="AP686">
            <v>0</v>
          </cell>
          <cell r="AQ686">
            <v>0</v>
          </cell>
          <cell r="AR686">
            <v>0</v>
          </cell>
          <cell r="AS686">
            <v>0</v>
          </cell>
          <cell r="AT686">
            <v>0</v>
          </cell>
          <cell r="AU686">
            <v>0</v>
          </cell>
          <cell r="AV686">
            <v>0</v>
          </cell>
          <cell r="AW686">
            <v>0</v>
          </cell>
          <cell r="AX686">
            <v>0</v>
          </cell>
          <cell r="AY686">
            <v>0</v>
          </cell>
          <cell r="AZ686">
            <v>4824203</v>
          </cell>
          <cell r="BA686">
            <v>2539646</v>
          </cell>
          <cell r="BB686">
            <v>0</v>
          </cell>
          <cell r="BC686">
            <v>7363849</v>
          </cell>
          <cell r="BD686">
            <v>0</v>
          </cell>
          <cell r="BE686">
            <v>0</v>
          </cell>
          <cell r="BF686">
            <v>0</v>
          </cell>
          <cell r="BG686">
            <v>0</v>
          </cell>
          <cell r="BH686">
            <v>0</v>
          </cell>
          <cell r="BI686">
            <v>0</v>
          </cell>
          <cell r="BJ686">
            <v>0</v>
          </cell>
          <cell r="BK686">
            <v>0</v>
          </cell>
          <cell r="BL686">
            <v>4824203</v>
          </cell>
          <cell r="BM686">
            <v>2539646</v>
          </cell>
          <cell r="BN686">
            <v>0</v>
          </cell>
          <cell r="BO686">
            <v>7363849</v>
          </cell>
          <cell r="BP686">
            <v>9648406</v>
          </cell>
          <cell r="BQ686">
            <v>5151853</v>
          </cell>
          <cell r="BR686">
            <v>0</v>
          </cell>
          <cell r="BS686">
            <v>14800259</v>
          </cell>
        </row>
        <row r="687">
          <cell r="B687" t="str">
            <v>85800</v>
          </cell>
          <cell r="C687" t="str">
            <v>REP. INDONESIA</v>
          </cell>
          <cell r="D687" t="str">
            <v>O.E.C.F, TOKYO</v>
          </cell>
          <cell r="E687" t="str">
            <v>3</v>
          </cell>
          <cell r="F687" t="str">
            <v>JAPAN</v>
          </cell>
          <cell r="G687" t="str">
            <v>JPY</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5094533</v>
          </cell>
          <cell r="Y687">
            <v>2620656</v>
          </cell>
          <cell r="Z687">
            <v>0</v>
          </cell>
          <cell r="AA687">
            <v>7715189</v>
          </cell>
          <cell r="AB687">
            <v>0</v>
          </cell>
          <cell r="AC687">
            <v>0</v>
          </cell>
          <cell r="AD687">
            <v>0</v>
          </cell>
          <cell r="AE687">
            <v>0</v>
          </cell>
          <cell r="AF687">
            <v>0</v>
          </cell>
          <cell r="AG687">
            <v>0</v>
          </cell>
          <cell r="AH687">
            <v>0</v>
          </cell>
          <cell r="AI687">
            <v>0</v>
          </cell>
          <cell r="AJ687">
            <v>5094533</v>
          </cell>
          <cell r="AK687">
            <v>2620656</v>
          </cell>
          <cell r="AL687">
            <v>0</v>
          </cell>
          <cell r="AM687">
            <v>7715189</v>
          </cell>
          <cell r="AN687">
            <v>0</v>
          </cell>
          <cell r="AO687">
            <v>0</v>
          </cell>
          <cell r="AP687">
            <v>0</v>
          </cell>
          <cell r="AQ687">
            <v>0</v>
          </cell>
          <cell r="AR687">
            <v>0</v>
          </cell>
          <cell r="AS687">
            <v>0</v>
          </cell>
          <cell r="AT687">
            <v>0</v>
          </cell>
          <cell r="AU687">
            <v>0</v>
          </cell>
          <cell r="AV687">
            <v>0</v>
          </cell>
          <cell r="AW687">
            <v>0</v>
          </cell>
          <cell r="AX687">
            <v>0</v>
          </cell>
          <cell r="AY687">
            <v>0</v>
          </cell>
          <cell r="AZ687">
            <v>5094533</v>
          </cell>
          <cell r="BA687">
            <v>2551691</v>
          </cell>
          <cell r="BB687">
            <v>0</v>
          </cell>
          <cell r="BC687">
            <v>7646224</v>
          </cell>
          <cell r="BD687">
            <v>0</v>
          </cell>
          <cell r="BE687">
            <v>0</v>
          </cell>
          <cell r="BF687">
            <v>0</v>
          </cell>
          <cell r="BG687">
            <v>0</v>
          </cell>
          <cell r="BH687">
            <v>0</v>
          </cell>
          <cell r="BI687">
            <v>0</v>
          </cell>
          <cell r="BJ687">
            <v>0</v>
          </cell>
          <cell r="BK687">
            <v>0</v>
          </cell>
          <cell r="BL687">
            <v>5094533</v>
          </cell>
          <cell r="BM687">
            <v>2551691</v>
          </cell>
          <cell r="BN687">
            <v>0</v>
          </cell>
          <cell r="BO687">
            <v>7646224</v>
          </cell>
          <cell r="BP687">
            <v>10189066</v>
          </cell>
          <cell r="BQ687">
            <v>5172347</v>
          </cell>
          <cell r="BR687">
            <v>0</v>
          </cell>
          <cell r="BS687">
            <v>15361413</v>
          </cell>
        </row>
        <row r="688">
          <cell r="B688" t="str">
            <v>86502</v>
          </cell>
          <cell r="C688" t="str">
            <v>REP. INDONESIA</v>
          </cell>
          <cell r="D688" t="str">
            <v>O.E.C.F, TOKYO</v>
          </cell>
          <cell r="E688" t="str">
            <v>3</v>
          </cell>
          <cell r="F688" t="str">
            <v>JAPAN</v>
          </cell>
          <cell r="G688" t="str">
            <v>JPY</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D688">
            <v>0</v>
          </cell>
          <cell r="AE688">
            <v>0</v>
          </cell>
          <cell r="AF688">
            <v>5630654</v>
          </cell>
          <cell r="AG688">
            <v>2862249</v>
          </cell>
          <cell r="AH688">
            <v>0</v>
          </cell>
          <cell r="AI688">
            <v>8492903</v>
          </cell>
          <cell r="AJ688">
            <v>5630654</v>
          </cell>
          <cell r="AK688">
            <v>2862249</v>
          </cell>
          <cell r="AL688">
            <v>0</v>
          </cell>
          <cell r="AM688">
            <v>8492903</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5630654</v>
          </cell>
          <cell r="BI688">
            <v>2790693</v>
          </cell>
          <cell r="BJ688">
            <v>0</v>
          </cell>
          <cell r="BK688">
            <v>8421347</v>
          </cell>
          <cell r="BL688">
            <v>5630654</v>
          </cell>
          <cell r="BM688">
            <v>2790693</v>
          </cell>
          <cell r="BN688">
            <v>0</v>
          </cell>
          <cell r="BO688">
            <v>8421347</v>
          </cell>
          <cell r="BP688">
            <v>11261308</v>
          </cell>
          <cell r="BQ688">
            <v>5652942</v>
          </cell>
          <cell r="BR688">
            <v>0</v>
          </cell>
          <cell r="BS688">
            <v>16914250</v>
          </cell>
        </row>
        <row r="689">
          <cell r="B689" t="str">
            <v>86100</v>
          </cell>
          <cell r="C689" t="str">
            <v>REP. INDONESIA</v>
          </cell>
          <cell r="D689" t="str">
            <v>O.E.C.F, TOKYO</v>
          </cell>
          <cell r="E689" t="str">
            <v>3</v>
          </cell>
          <cell r="F689" t="str">
            <v>JAPAN</v>
          </cell>
          <cell r="G689" t="str">
            <v>JPY</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6765889</v>
          </cell>
          <cell r="Y689">
            <v>3528749</v>
          </cell>
          <cell r="Z689">
            <v>0</v>
          </cell>
          <cell r="AA689">
            <v>10294638</v>
          </cell>
          <cell r="AB689">
            <v>0</v>
          </cell>
          <cell r="AC689">
            <v>0</v>
          </cell>
          <cell r="AD689">
            <v>0</v>
          </cell>
          <cell r="AE689">
            <v>0</v>
          </cell>
          <cell r="AF689">
            <v>0</v>
          </cell>
          <cell r="AG689">
            <v>0</v>
          </cell>
          <cell r="AH689">
            <v>0</v>
          </cell>
          <cell r="AI689">
            <v>0</v>
          </cell>
          <cell r="AJ689">
            <v>6765889</v>
          </cell>
          <cell r="AK689">
            <v>3528749</v>
          </cell>
          <cell r="AL689">
            <v>0</v>
          </cell>
          <cell r="AM689">
            <v>10294638</v>
          </cell>
          <cell r="AN689">
            <v>0</v>
          </cell>
          <cell r="AO689">
            <v>0</v>
          </cell>
          <cell r="AP689">
            <v>0</v>
          </cell>
          <cell r="AQ689">
            <v>0</v>
          </cell>
          <cell r="AR689">
            <v>0</v>
          </cell>
          <cell r="AS689">
            <v>0</v>
          </cell>
          <cell r="AT689">
            <v>0</v>
          </cell>
          <cell r="AU689">
            <v>0</v>
          </cell>
          <cell r="AV689">
            <v>0</v>
          </cell>
          <cell r="AW689">
            <v>0</v>
          </cell>
          <cell r="AX689">
            <v>0</v>
          </cell>
          <cell r="AY689">
            <v>0</v>
          </cell>
          <cell r="AZ689">
            <v>6765889</v>
          </cell>
          <cell r="BA689">
            <v>3435887</v>
          </cell>
          <cell r="BB689">
            <v>0</v>
          </cell>
          <cell r="BC689">
            <v>10201776</v>
          </cell>
          <cell r="BD689">
            <v>0</v>
          </cell>
          <cell r="BE689">
            <v>0</v>
          </cell>
          <cell r="BF689">
            <v>0</v>
          </cell>
          <cell r="BG689">
            <v>0</v>
          </cell>
          <cell r="BH689">
            <v>0</v>
          </cell>
          <cell r="BI689">
            <v>0</v>
          </cell>
          <cell r="BJ689">
            <v>0</v>
          </cell>
          <cell r="BK689">
            <v>0</v>
          </cell>
          <cell r="BL689">
            <v>6765889</v>
          </cell>
          <cell r="BM689">
            <v>3435887</v>
          </cell>
          <cell r="BN689">
            <v>0</v>
          </cell>
          <cell r="BO689">
            <v>10201776</v>
          </cell>
          <cell r="BP689">
            <v>13531778</v>
          </cell>
          <cell r="BQ689">
            <v>6964636</v>
          </cell>
          <cell r="BR689">
            <v>0</v>
          </cell>
          <cell r="BS689">
            <v>20496414</v>
          </cell>
        </row>
        <row r="690">
          <cell r="B690" t="str">
            <v>86501</v>
          </cell>
          <cell r="C690" t="str">
            <v>REP. INDONESIA</v>
          </cell>
          <cell r="D690" t="str">
            <v>O.E.C.F, TOKYO</v>
          </cell>
          <cell r="E690" t="str">
            <v>3</v>
          </cell>
          <cell r="F690" t="str">
            <v>JAPAN</v>
          </cell>
          <cell r="G690" t="str">
            <v>JPY</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7882925</v>
          </cell>
          <cell r="AC690">
            <v>3282752</v>
          </cell>
          <cell r="AD690">
            <v>0</v>
          </cell>
          <cell r="AE690">
            <v>11165677</v>
          </cell>
          <cell r="AF690">
            <v>0</v>
          </cell>
          <cell r="AG690">
            <v>0</v>
          </cell>
          <cell r="AH690">
            <v>0</v>
          </cell>
          <cell r="AI690">
            <v>0</v>
          </cell>
          <cell r="AJ690">
            <v>7882925</v>
          </cell>
          <cell r="AK690">
            <v>3282752</v>
          </cell>
          <cell r="AL690">
            <v>0</v>
          </cell>
          <cell r="AM690">
            <v>11165677</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7882925</v>
          </cell>
          <cell r="BE690">
            <v>3874512</v>
          </cell>
          <cell r="BF690">
            <v>0</v>
          </cell>
          <cell r="BG690">
            <v>11757437</v>
          </cell>
          <cell r="BH690">
            <v>0</v>
          </cell>
          <cell r="BI690">
            <v>0</v>
          </cell>
          <cell r="BJ690">
            <v>0</v>
          </cell>
          <cell r="BK690">
            <v>0</v>
          </cell>
          <cell r="BL690">
            <v>7882925</v>
          </cell>
          <cell r="BM690">
            <v>3874512</v>
          </cell>
          <cell r="BN690">
            <v>0</v>
          </cell>
          <cell r="BO690">
            <v>11757437</v>
          </cell>
          <cell r="BP690">
            <v>15765850</v>
          </cell>
          <cell r="BQ690">
            <v>7157264</v>
          </cell>
          <cell r="BR690">
            <v>0</v>
          </cell>
          <cell r="BS690">
            <v>22923114</v>
          </cell>
        </row>
        <row r="691">
          <cell r="B691" t="str">
            <v>86200</v>
          </cell>
          <cell r="C691" t="str">
            <v>REP. INDONESIA</v>
          </cell>
          <cell r="D691" t="str">
            <v>O.E.C.F, TOKYO</v>
          </cell>
          <cell r="E691" t="str">
            <v>3</v>
          </cell>
          <cell r="F691" t="str">
            <v>JAPAN</v>
          </cell>
          <cell r="G691" t="str">
            <v>JPY</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12856964</v>
          </cell>
          <cell r="Y691">
            <v>6595623</v>
          </cell>
          <cell r="Z691">
            <v>0</v>
          </cell>
          <cell r="AA691">
            <v>19452587</v>
          </cell>
          <cell r="AB691">
            <v>0</v>
          </cell>
          <cell r="AC691">
            <v>0</v>
          </cell>
          <cell r="AD691">
            <v>0</v>
          </cell>
          <cell r="AE691">
            <v>0</v>
          </cell>
          <cell r="AF691">
            <v>0</v>
          </cell>
          <cell r="AG691">
            <v>0</v>
          </cell>
          <cell r="AH691">
            <v>0</v>
          </cell>
          <cell r="AI691">
            <v>0</v>
          </cell>
          <cell r="AJ691">
            <v>12856964</v>
          </cell>
          <cell r="AK691">
            <v>6595623</v>
          </cell>
          <cell r="AL691">
            <v>0</v>
          </cell>
          <cell r="AM691">
            <v>19452587</v>
          </cell>
          <cell r="AN691">
            <v>0</v>
          </cell>
          <cell r="AO691">
            <v>0</v>
          </cell>
          <cell r="AP691">
            <v>0</v>
          </cell>
          <cell r="AQ691">
            <v>0</v>
          </cell>
          <cell r="AR691">
            <v>0</v>
          </cell>
          <cell r="AS691">
            <v>0</v>
          </cell>
          <cell r="AT691">
            <v>0</v>
          </cell>
          <cell r="AU691">
            <v>0</v>
          </cell>
          <cell r="AV691">
            <v>0</v>
          </cell>
          <cell r="AW691">
            <v>0</v>
          </cell>
          <cell r="AX691">
            <v>0</v>
          </cell>
          <cell r="AY691">
            <v>0</v>
          </cell>
          <cell r="AZ691">
            <v>12856964</v>
          </cell>
          <cell r="BA691">
            <v>6422054</v>
          </cell>
          <cell r="BB691">
            <v>0</v>
          </cell>
          <cell r="BC691">
            <v>19279018</v>
          </cell>
          <cell r="BD691">
            <v>0</v>
          </cell>
          <cell r="BE691">
            <v>0</v>
          </cell>
          <cell r="BF691">
            <v>0</v>
          </cell>
          <cell r="BG691">
            <v>0</v>
          </cell>
          <cell r="BH691">
            <v>0</v>
          </cell>
          <cell r="BI691">
            <v>0</v>
          </cell>
          <cell r="BJ691">
            <v>0</v>
          </cell>
          <cell r="BK691">
            <v>0</v>
          </cell>
          <cell r="BL691">
            <v>12856964</v>
          </cell>
          <cell r="BM691">
            <v>6422054</v>
          </cell>
          <cell r="BN691">
            <v>0</v>
          </cell>
          <cell r="BO691">
            <v>19279018</v>
          </cell>
          <cell r="BP691">
            <v>25713928</v>
          </cell>
          <cell r="BQ691">
            <v>13017677</v>
          </cell>
          <cell r="BR691">
            <v>0</v>
          </cell>
          <cell r="BS691">
            <v>38731605</v>
          </cell>
        </row>
        <row r="692">
          <cell r="F692" t="str">
            <v>JAPAN Total</v>
          </cell>
          <cell r="H692">
            <v>0</v>
          </cell>
          <cell r="I692">
            <v>8882344</v>
          </cell>
          <cell r="J692">
            <v>0</v>
          </cell>
          <cell r="K692">
            <v>8882344</v>
          </cell>
          <cell r="L692">
            <v>126001164</v>
          </cell>
          <cell r="M692">
            <v>37499953</v>
          </cell>
          <cell r="N692">
            <v>0</v>
          </cell>
          <cell r="O692">
            <v>163501117</v>
          </cell>
          <cell r="P692">
            <v>0</v>
          </cell>
          <cell r="Q692">
            <v>11263594</v>
          </cell>
          <cell r="R692">
            <v>0</v>
          </cell>
          <cell r="S692">
            <v>11263594</v>
          </cell>
          <cell r="T692">
            <v>126001164</v>
          </cell>
          <cell r="U692">
            <v>57645891</v>
          </cell>
          <cell r="V692">
            <v>0</v>
          </cell>
          <cell r="W692">
            <v>183647055</v>
          </cell>
          <cell r="X692">
            <v>63608442</v>
          </cell>
          <cell r="Y692">
            <v>44022108</v>
          </cell>
          <cell r="Z692">
            <v>0</v>
          </cell>
          <cell r="AA692">
            <v>107630550</v>
          </cell>
          <cell r="AB692">
            <v>11422922</v>
          </cell>
          <cell r="AC692">
            <v>13822184</v>
          </cell>
          <cell r="AD692">
            <v>0</v>
          </cell>
          <cell r="AE692">
            <v>25245106</v>
          </cell>
          <cell r="AF692">
            <v>34586676</v>
          </cell>
          <cell r="AG692">
            <v>49733456</v>
          </cell>
          <cell r="AH692">
            <v>0</v>
          </cell>
          <cell r="AI692">
            <v>84320132</v>
          </cell>
          <cell r="AJ692">
            <v>109618040</v>
          </cell>
          <cell r="AK692">
            <v>107577748</v>
          </cell>
          <cell r="AL692">
            <v>0</v>
          </cell>
          <cell r="AM692">
            <v>217195788</v>
          </cell>
          <cell r="AN692">
            <v>6069698</v>
          </cell>
          <cell r="AO692">
            <v>7968205</v>
          </cell>
          <cell r="AP692">
            <v>0</v>
          </cell>
          <cell r="AQ692">
            <v>14037903</v>
          </cell>
          <cell r="AR692">
            <v>127176183</v>
          </cell>
          <cell r="AS692">
            <v>35531436</v>
          </cell>
          <cell r="AT692">
            <v>0</v>
          </cell>
          <cell r="AU692">
            <v>162707619</v>
          </cell>
          <cell r="AV692">
            <v>0</v>
          </cell>
          <cell r="AW692">
            <v>11380938</v>
          </cell>
          <cell r="AX692">
            <v>0</v>
          </cell>
          <cell r="AY692">
            <v>11380938</v>
          </cell>
          <cell r="AZ692">
            <v>63608442</v>
          </cell>
          <cell r="BA692">
            <v>43086243</v>
          </cell>
          <cell r="BB692">
            <v>0</v>
          </cell>
          <cell r="BC692">
            <v>106694685</v>
          </cell>
          <cell r="BD692">
            <v>13811571</v>
          </cell>
          <cell r="BE692">
            <v>14645500</v>
          </cell>
          <cell r="BF692">
            <v>0</v>
          </cell>
          <cell r="BG692">
            <v>28457071</v>
          </cell>
          <cell r="BH692">
            <v>59936186</v>
          </cell>
          <cell r="BI692">
            <v>47098096</v>
          </cell>
          <cell r="BJ692">
            <v>0</v>
          </cell>
          <cell r="BK692">
            <v>107034282</v>
          </cell>
          <cell r="BL692">
            <v>270602080</v>
          </cell>
          <cell r="BM692">
            <v>159710418</v>
          </cell>
          <cell r="BN692">
            <v>0</v>
          </cell>
          <cell r="BO692">
            <v>430312498</v>
          </cell>
          <cell r="BP692">
            <v>506221284</v>
          </cell>
          <cell r="BQ692">
            <v>324934057</v>
          </cell>
          <cell r="BR692">
            <v>0</v>
          </cell>
          <cell r="BS692">
            <v>831155341</v>
          </cell>
        </row>
        <row r="693">
          <cell r="B693" t="str">
            <v>250020</v>
          </cell>
          <cell r="C693" t="str">
            <v>REP. INDONESIA</v>
          </cell>
          <cell r="D693" t="str">
            <v>KUWAIT FUND FOR ARAB EC. DEV.</v>
          </cell>
          <cell r="E693" t="str">
            <v>3</v>
          </cell>
          <cell r="F693" t="str">
            <v>KUWAIT</v>
          </cell>
          <cell r="G693" t="str">
            <v>KWD</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4652</v>
          </cell>
          <cell r="AD693">
            <v>0</v>
          </cell>
          <cell r="AE693">
            <v>4652</v>
          </cell>
          <cell r="AF693">
            <v>0</v>
          </cell>
          <cell r="AG693">
            <v>0</v>
          </cell>
          <cell r="AH693">
            <v>0</v>
          </cell>
          <cell r="AI693">
            <v>0</v>
          </cell>
          <cell r="AJ693">
            <v>0</v>
          </cell>
          <cell r="AK693">
            <v>4652</v>
          </cell>
          <cell r="AL693">
            <v>0</v>
          </cell>
          <cell r="AM693">
            <v>4652</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4652</v>
          </cell>
          <cell r="BF693">
            <v>0</v>
          </cell>
          <cell r="BG693">
            <v>4652</v>
          </cell>
          <cell r="BH693">
            <v>0</v>
          </cell>
          <cell r="BI693">
            <v>0</v>
          </cell>
          <cell r="BJ693">
            <v>0</v>
          </cell>
          <cell r="BK693">
            <v>0</v>
          </cell>
          <cell r="BL693">
            <v>0</v>
          </cell>
          <cell r="BM693">
            <v>4652</v>
          </cell>
          <cell r="BN693">
            <v>0</v>
          </cell>
          <cell r="BO693">
            <v>4652</v>
          </cell>
          <cell r="BP693">
            <v>0</v>
          </cell>
          <cell r="BQ693">
            <v>9304</v>
          </cell>
          <cell r="BR693">
            <v>0</v>
          </cell>
          <cell r="BS693">
            <v>9304</v>
          </cell>
        </row>
        <row r="694">
          <cell r="B694" t="str">
            <v>250061</v>
          </cell>
          <cell r="C694" t="str">
            <v>REP. INDONESIA</v>
          </cell>
          <cell r="D694" t="str">
            <v>KUWAIT FUND FOR ARAB EC. DEV.</v>
          </cell>
          <cell r="E694" t="str">
            <v>3</v>
          </cell>
          <cell r="F694" t="str">
            <v>KUWAIT</v>
          </cell>
          <cell r="G694" t="str">
            <v>KWD</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20742</v>
          </cell>
          <cell r="AH694">
            <v>96772</v>
          </cell>
          <cell r="AI694">
            <v>117514</v>
          </cell>
          <cell r="AJ694">
            <v>0</v>
          </cell>
          <cell r="AK694">
            <v>20742</v>
          </cell>
          <cell r="AL694">
            <v>96772</v>
          </cell>
          <cell r="AM694">
            <v>117514</v>
          </cell>
          <cell r="AN694">
            <v>0</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20742</v>
          </cell>
          <cell r="BJ694">
            <v>96772</v>
          </cell>
          <cell r="BK694">
            <v>117514</v>
          </cell>
          <cell r="BL694">
            <v>0</v>
          </cell>
          <cell r="BM694">
            <v>20742</v>
          </cell>
          <cell r="BN694">
            <v>96772</v>
          </cell>
          <cell r="BO694">
            <v>117514</v>
          </cell>
          <cell r="BP694">
            <v>0</v>
          </cell>
          <cell r="BQ694">
            <v>41484</v>
          </cell>
          <cell r="BR694">
            <v>193544</v>
          </cell>
          <cell r="BS694">
            <v>235028</v>
          </cell>
        </row>
        <row r="695">
          <cell r="B695" t="str">
            <v>250060</v>
          </cell>
          <cell r="C695" t="str">
            <v>REP. INDONESIA</v>
          </cell>
          <cell r="D695" t="str">
            <v>KUWAIT FUND FOR ARAB EC. DEV.</v>
          </cell>
          <cell r="E695" t="str">
            <v>3</v>
          </cell>
          <cell r="F695" t="str">
            <v>KUWAIT</v>
          </cell>
          <cell r="G695" t="str">
            <v>KWD</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108336</v>
          </cell>
          <cell r="AG695">
            <v>62835</v>
          </cell>
          <cell r="AH695">
            <v>0</v>
          </cell>
          <cell r="AI695">
            <v>171171</v>
          </cell>
          <cell r="AJ695">
            <v>108336</v>
          </cell>
          <cell r="AK695">
            <v>62835</v>
          </cell>
          <cell r="AL695">
            <v>0</v>
          </cell>
          <cell r="AM695">
            <v>171171</v>
          </cell>
          <cell r="AN695">
            <v>0</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108336</v>
          </cell>
          <cell r="BI695">
            <v>60668</v>
          </cell>
          <cell r="BJ695">
            <v>0</v>
          </cell>
          <cell r="BK695">
            <v>169004</v>
          </cell>
          <cell r="BL695">
            <v>108336</v>
          </cell>
          <cell r="BM695">
            <v>60668</v>
          </cell>
          <cell r="BN695">
            <v>0</v>
          </cell>
          <cell r="BO695">
            <v>169004</v>
          </cell>
          <cell r="BP695">
            <v>216672</v>
          </cell>
          <cell r="BQ695">
            <v>123503</v>
          </cell>
          <cell r="BR695">
            <v>0</v>
          </cell>
          <cell r="BS695">
            <v>340175</v>
          </cell>
        </row>
        <row r="696">
          <cell r="B696" t="str">
            <v>250040</v>
          </cell>
          <cell r="C696" t="str">
            <v>REP. INDONESIA</v>
          </cell>
          <cell r="D696" t="str">
            <v>KUWAIT FUND FOR ARAB EC. DEV.</v>
          </cell>
          <cell r="E696" t="str">
            <v>3</v>
          </cell>
          <cell r="F696" t="str">
            <v>KUWAIT</v>
          </cell>
          <cell r="G696" t="str">
            <v>KWD</v>
          </cell>
          <cell r="H696">
            <v>0</v>
          </cell>
          <cell r="I696">
            <v>0</v>
          </cell>
          <cell r="J696">
            <v>0</v>
          </cell>
          <cell r="K696">
            <v>0</v>
          </cell>
          <cell r="L696">
            <v>663131</v>
          </cell>
          <cell r="M696">
            <v>96510</v>
          </cell>
          <cell r="N696">
            <v>0</v>
          </cell>
          <cell r="O696">
            <v>759641</v>
          </cell>
          <cell r="P696">
            <v>0</v>
          </cell>
          <cell r="Q696">
            <v>0</v>
          </cell>
          <cell r="R696">
            <v>0</v>
          </cell>
          <cell r="S696">
            <v>0</v>
          </cell>
          <cell r="T696">
            <v>663131</v>
          </cell>
          <cell r="U696">
            <v>96510</v>
          </cell>
          <cell r="V696">
            <v>0</v>
          </cell>
          <cell r="W696">
            <v>759641</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663131</v>
          </cell>
          <cell r="AS696">
            <v>83247</v>
          </cell>
          <cell r="AT696">
            <v>0</v>
          </cell>
          <cell r="AU696">
            <v>746378</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663131</v>
          </cell>
          <cell r="BM696">
            <v>83247</v>
          </cell>
          <cell r="BN696">
            <v>0</v>
          </cell>
          <cell r="BO696">
            <v>746378</v>
          </cell>
          <cell r="BP696">
            <v>1326262</v>
          </cell>
          <cell r="BQ696">
            <v>179757</v>
          </cell>
          <cell r="BR696">
            <v>0</v>
          </cell>
          <cell r="BS696">
            <v>1506019</v>
          </cell>
        </row>
        <row r="697">
          <cell r="B697" t="str">
            <v>250050</v>
          </cell>
          <cell r="C697" t="str">
            <v>REP. INDONESIA</v>
          </cell>
          <cell r="D697" t="str">
            <v>KUWAIT FUND FOR ARAB EC. DEV.</v>
          </cell>
          <cell r="E697" t="str">
            <v>3</v>
          </cell>
          <cell r="F697" t="str">
            <v>KUWAIT</v>
          </cell>
          <cell r="G697" t="str">
            <v>KWD</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749308</v>
          </cell>
          <cell r="AG697">
            <v>193517</v>
          </cell>
          <cell r="AH697">
            <v>0</v>
          </cell>
          <cell r="AI697">
            <v>942825</v>
          </cell>
          <cell r="AJ697">
            <v>749308</v>
          </cell>
          <cell r="AK697">
            <v>193517</v>
          </cell>
          <cell r="AL697">
            <v>0</v>
          </cell>
          <cell r="AM697">
            <v>942825</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749308</v>
          </cell>
          <cell r="BI697">
            <v>178531</v>
          </cell>
          <cell r="BJ697">
            <v>0</v>
          </cell>
          <cell r="BK697">
            <v>927839</v>
          </cell>
          <cell r="BL697">
            <v>749308</v>
          </cell>
          <cell r="BM697">
            <v>178531</v>
          </cell>
          <cell r="BN697">
            <v>0</v>
          </cell>
          <cell r="BO697">
            <v>927839</v>
          </cell>
          <cell r="BP697">
            <v>1498616</v>
          </cell>
          <cell r="BQ697">
            <v>372048</v>
          </cell>
          <cell r="BR697">
            <v>0</v>
          </cell>
          <cell r="BS697">
            <v>1870664</v>
          </cell>
        </row>
        <row r="698">
          <cell r="B698" t="str">
            <v>250030</v>
          </cell>
          <cell r="C698" t="str">
            <v>REP. INDONESIA</v>
          </cell>
          <cell r="D698" t="str">
            <v>KUWAIT FUND FOR ARAB EC. DEV.</v>
          </cell>
          <cell r="E698" t="str">
            <v>3</v>
          </cell>
          <cell r="F698" t="str">
            <v>KUWAIT</v>
          </cell>
          <cell r="G698" t="str">
            <v>KWD</v>
          </cell>
          <cell r="H698">
            <v>0</v>
          </cell>
          <cell r="I698">
            <v>0</v>
          </cell>
          <cell r="J698">
            <v>0</v>
          </cell>
          <cell r="K698">
            <v>0</v>
          </cell>
          <cell r="L698">
            <v>1198892</v>
          </cell>
          <cell r="M698">
            <v>239028</v>
          </cell>
          <cell r="N698">
            <v>0</v>
          </cell>
          <cell r="O698">
            <v>1437920</v>
          </cell>
          <cell r="P698">
            <v>0</v>
          </cell>
          <cell r="Q698">
            <v>0</v>
          </cell>
          <cell r="R698">
            <v>0</v>
          </cell>
          <cell r="S698">
            <v>0</v>
          </cell>
          <cell r="T698">
            <v>1198892</v>
          </cell>
          <cell r="U698">
            <v>239028</v>
          </cell>
          <cell r="V698">
            <v>0</v>
          </cell>
          <cell r="W698">
            <v>1437920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1198892</v>
          </cell>
          <cell r="AS698">
            <v>215050</v>
          </cell>
          <cell r="AT698">
            <v>0</v>
          </cell>
          <cell r="AU698">
            <v>1413942</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1198892</v>
          </cell>
          <cell r="BM698">
            <v>215050</v>
          </cell>
          <cell r="BN698">
            <v>0</v>
          </cell>
          <cell r="BO698">
            <v>1413942</v>
          </cell>
          <cell r="BP698">
            <v>2397784</v>
          </cell>
          <cell r="BQ698">
            <v>454078</v>
          </cell>
          <cell r="BR698">
            <v>0</v>
          </cell>
          <cell r="BS698">
            <v>2851862</v>
          </cell>
        </row>
        <row r="699">
          <cell r="F699" t="str">
            <v>KUWAIT Total</v>
          </cell>
          <cell r="H699">
            <v>0</v>
          </cell>
          <cell r="I699">
            <v>0</v>
          </cell>
          <cell r="J699">
            <v>0</v>
          </cell>
          <cell r="K699">
            <v>0</v>
          </cell>
          <cell r="L699">
            <v>1862023</v>
          </cell>
          <cell r="M699">
            <v>335538</v>
          </cell>
          <cell r="N699">
            <v>0</v>
          </cell>
          <cell r="O699">
            <v>2197561</v>
          </cell>
          <cell r="P699">
            <v>0</v>
          </cell>
          <cell r="Q699">
            <v>0</v>
          </cell>
          <cell r="R699">
            <v>0</v>
          </cell>
          <cell r="S699">
            <v>0</v>
          </cell>
          <cell r="T699">
            <v>1862023</v>
          </cell>
          <cell r="U699">
            <v>335538</v>
          </cell>
          <cell r="V699">
            <v>0</v>
          </cell>
          <cell r="W699">
            <v>2197561</v>
          </cell>
          <cell r="X699">
            <v>0</v>
          </cell>
          <cell r="Y699">
            <v>0</v>
          </cell>
          <cell r="Z699">
            <v>0</v>
          </cell>
          <cell r="AA699">
            <v>0</v>
          </cell>
          <cell r="AB699">
            <v>0</v>
          </cell>
          <cell r="AC699">
            <v>4652</v>
          </cell>
          <cell r="AD699">
            <v>0</v>
          </cell>
          <cell r="AE699">
            <v>4652</v>
          </cell>
          <cell r="AF699">
            <v>857644</v>
          </cell>
          <cell r="AG699">
            <v>277094</v>
          </cell>
          <cell r="AH699">
            <v>96772</v>
          </cell>
          <cell r="AI699">
            <v>1231510</v>
          </cell>
          <cell r="AJ699">
            <v>857644</v>
          </cell>
          <cell r="AK699">
            <v>281746</v>
          </cell>
          <cell r="AL699">
            <v>96772</v>
          </cell>
          <cell r="AM699">
            <v>1236162</v>
          </cell>
          <cell r="AN699">
            <v>0</v>
          </cell>
          <cell r="AO699">
            <v>0</v>
          </cell>
          <cell r="AP699">
            <v>0</v>
          </cell>
          <cell r="AQ699">
            <v>0</v>
          </cell>
          <cell r="AR699">
            <v>1862023</v>
          </cell>
          <cell r="AS699">
            <v>298297</v>
          </cell>
          <cell r="AT699">
            <v>0</v>
          </cell>
          <cell r="AU699">
            <v>2160320</v>
          </cell>
          <cell r="AV699">
            <v>0</v>
          </cell>
          <cell r="AW699">
            <v>0</v>
          </cell>
          <cell r="AX699">
            <v>0</v>
          </cell>
          <cell r="AY699">
            <v>0</v>
          </cell>
          <cell r="AZ699">
            <v>0</v>
          </cell>
          <cell r="BA699">
            <v>0</v>
          </cell>
          <cell r="BB699">
            <v>0</v>
          </cell>
          <cell r="BC699">
            <v>0</v>
          </cell>
          <cell r="BD699">
            <v>0</v>
          </cell>
          <cell r="BE699">
            <v>4652</v>
          </cell>
          <cell r="BF699">
            <v>0</v>
          </cell>
          <cell r="BG699">
            <v>4652</v>
          </cell>
          <cell r="BH699">
            <v>857644</v>
          </cell>
          <cell r="BI699">
            <v>259941</v>
          </cell>
          <cell r="BJ699">
            <v>96772</v>
          </cell>
          <cell r="BK699">
            <v>1214357</v>
          </cell>
          <cell r="BL699">
            <v>2719667</v>
          </cell>
          <cell r="BM699">
            <v>562890</v>
          </cell>
          <cell r="BN699">
            <v>96772</v>
          </cell>
          <cell r="BO699">
            <v>3379329</v>
          </cell>
          <cell r="BP699">
            <v>5439334</v>
          </cell>
          <cell r="BQ699">
            <v>1180174</v>
          </cell>
          <cell r="BR699">
            <v>193544</v>
          </cell>
          <cell r="BS699">
            <v>6813052</v>
          </cell>
        </row>
        <row r="700">
          <cell r="B700" t="str">
            <v>105300</v>
          </cell>
          <cell r="C700" t="str">
            <v>REP. INDONESIA</v>
          </cell>
          <cell r="D700" t="str">
            <v>N.I.O. N.V, AMSTERDAM</v>
          </cell>
          <cell r="E700" t="str">
            <v>3</v>
          </cell>
          <cell r="F700" t="str">
            <v>NETHERLANDS</v>
          </cell>
          <cell r="G700" t="str">
            <v>NLG</v>
          </cell>
          <cell r="H700">
            <v>0</v>
          </cell>
          <cell r="I700">
            <v>3798</v>
          </cell>
          <cell r="J700">
            <v>0</v>
          </cell>
          <cell r="K700">
            <v>3798</v>
          </cell>
          <cell r="L700">
            <v>0</v>
          </cell>
          <cell r="M700">
            <v>0</v>
          </cell>
          <cell r="N700">
            <v>0</v>
          </cell>
          <cell r="O700">
            <v>0</v>
          </cell>
          <cell r="P700">
            <v>0</v>
          </cell>
          <cell r="Q700">
            <v>0</v>
          </cell>
          <cell r="R700">
            <v>0</v>
          </cell>
          <cell r="S700">
            <v>0</v>
          </cell>
          <cell r="T700">
            <v>0</v>
          </cell>
          <cell r="U700">
            <v>3798</v>
          </cell>
          <cell r="V700">
            <v>0</v>
          </cell>
          <cell r="W700">
            <v>3798</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16741</v>
          </cell>
          <cell r="AO700">
            <v>3756</v>
          </cell>
          <cell r="AP700">
            <v>0</v>
          </cell>
          <cell r="AQ700">
            <v>20497</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16741</v>
          </cell>
          <cell r="BM700">
            <v>3756</v>
          </cell>
          <cell r="BN700">
            <v>0</v>
          </cell>
          <cell r="BO700">
            <v>20497</v>
          </cell>
          <cell r="BP700">
            <v>16741</v>
          </cell>
          <cell r="BQ700">
            <v>7554</v>
          </cell>
          <cell r="BR700">
            <v>0</v>
          </cell>
          <cell r="BS700">
            <v>24295</v>
          </cell>
        </row>
        <row r="701">
          <cell r="B701" t="str">
            <v>104900</v>
          </cell>
          <cell r="C701" t="str">
            <v>REP. INDONESIA</v>
          </cell>
          <cell r="D701" t="str">
            <v>N.I.O. N.V, AMSTERDAM</v>
          </cell>
          <cell r="E701" t="str">
            <v>3</v>
          </cell>
          <cell r="F701" t="str">
            <v>NETHERLANDS</v>
          </cell>
          <cell r="G701" t="str">
            <v>NLG</v>
          </cell>
          <cell r="H701">
            <v>0</v>
          </cell>
          <cell r="I701">
            <v>10981</v>
          </cell>
          <cell r="J701">
            <v>0</v>
          </cell>
          <cell r="K701">
            <v>10981</v>
          </cell>
          <cell r="L701">
            <v>0</v>
          </cell>
          <cell r="M701">
            <v>0</v>
          </cell>
          <cell r="N701">
            <v>0</v>
          </cell>
          <cell r="O701">
            <v>0</v>
          </cell>
          <cell r="P701">
            <v>0</v>
          </cell>
          <cell r="Q701">
            <v>0</v>
          </cell>
          <cell r="R701">
            <v>0</v>
          </cell>
          <cell r="S701">
            <v>0</v>
          </cell>
          <cell r="T701">
            <v>0</v>
          </cell>
          <cell r="U701">
            <v>10981</v>
          </cell>
          <cell r="V701">
            <v>0</v>
          </cell>
          <cell r="W701">
            <v>10981</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51253</v>
          </cell>
          <cell r="AO701">
            <v>10861</v>
          </cell>
          <cell r="AP701">
            <v>0</v>
          </cell>
          <cell r="AQ701">
            <v>62114</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51253</v>
          </cell>
          <cell r="BM701">
            <v>10861</v>
          </cell>
          <cell r="BN701">
            <v>0</v>
          </cell>
          <cell r="BO701">
            <v>62114</v>
          </cell>
          <cell r="BP701">
            <v>51253</v>
          </cell>
          <cell r="BQ701">
            <v>21842</v>
          </cell>
          <cell r="BR701">
            <v>0</v>
          </cell>
          <cell r="BS701">
            <v>73095</v>
          </cell>
        </row>
        <row r="702">
          <cell r="B702" t="str">
            <v>106303</v>
          </cell>
          <cell r="C702" t="str">
            <v>REP. INDONESIA</v>
          </cell>
          <cell r="D702" t="str">
            <v>N.I.O. N.V, AMSTERDAM</v>
          </cell>
          <cell r="E702" t="str">
            <v>3</v>
          </cell>
          <cell r="F702" t="str">
            <v>NETHERLANDS</v>
          </cell>
          <cell r="G702" t="str">
            <v>NLG</v>
          </cell>
          <cell r="H702">
            <v>57930</v>
          </cell>
          <cell r="I702">
            <v>16354</v>
          </cell>
          <cell r="J702">
            <v>0</v>
          </cell>
          <cell r="K702">
            <v>74284</v>
          </cell>
          <cell r="L702">
            <v>0</v>
          </cell>
          <cell r="M702">
            <v>0</v>
          </cell>
          <cell r="N702">
            <v>0</v>
          </cell>
          <cell r="O702">
            <v>0</v>
          </cell>
          <cell r="P702">
            <v>0</v>
          </cell>
          <cell r="Q702">
            <v>0</v>
          </cell>
          <cell r="R702">
            <v>0</v>
          </cell>
          <cell r="S702">
            <v>0</v>
          </cell>
          <cell r="T702">
            <v>57930</v>
          </cell>
          <cell r="U702">
            <v>16354</v>
          </cell>
          <cell r="V702">
            <v>0</v>
          </cell>
          <cell r="W702">
            <v>74284</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15165</v>
          </cell>
          <cell r="AP702">
            <v>0</v>
          </cell>
          <cell r="AQ702">
            <v>15165</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cell r="BM702">
            <v>15165</v>
          </cell>
          <cell r="BN702">
            <v>0</v>
          </cell>
          <cell r="BO702">
            <v>15165</v>
          </cell>
          <cell r="BP702">
            <v>57930</v>
          </cell>
          <cell r="BQ702">
            <v>31519</v>
          </cell>
          <cell r="BR702">
            <v>0</v>
          </cell>
          <cell r="BS702">
            <v>89449</v>
          </cell>
        </row>
        <row r="703">
          <cell r="B703" t="str">
            <v>103900</v>
          </cell>
          <cell r="C703" t="str">
            <v>REP. INDONESIA</v>
          </cell>
          <cell r="D703" t="str">
            <v>N.I.O. N.V, AMSTERDAM</v>
          </cell>
          <cell r="E703" t="str">
            <v>3</v>
          </cell>
          <cell r="F703" t="str">
            <v>NETHERLANDS</v>
          </cell>
          <cell r="G703" t="str">
            <v>NLG</v>
          </cell>
          <cell r="H703">
            <v>0</v>
          </cell>
          <cell r="I703">
            <v>13427</v>
          </cell>
          <cell r="J703">
            <v>0</v>
          </cell>
          <cell r="K703">
            <v>13427</v>
          </cell>
          <cell r="L703">
            <v>0</v>
          </cell>
          <cell r="M703">
            <v>0</v>
          </cell>
          <cell r="N703">
            <v>0</v>
          </cell>
          <cell r="O703">
            <v>0</v>
          </cell>
          <cell r="P703">
            <v>0</v>
          </cell>
          <cell r="Q703">
            <v>0</v>
          </cell>
          <cell r="R703">
            <v>0</v>
          </cell>
          <cell r="S703">
            <v>0</v>
          </cell>
          <cell r="T703">
            <v>0</v>
          </cell>
          <cell r="U703">
            <v>13427</v>
          </cell>
          <cell r="V703">
            <v>0</v>
          </cell>
          <cell r="W703">
            <v>13427</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12680</v>
          </cell>
          <cell r="AP703">
            <v>0</v>
          </cell>
          <cell r="AQ703">
            <v>12680</v>
          </cell>
          <cell r="AR703">
            <v>0</v>
          </cell>
          <cell r="AS703">
            <v>0</v>
          </cell>
          <cell r="AT703">
            <v>0</v>
          </cell>
          <cell r="AU703">
            <v>0</v>
          </cell>
          <cell r="AV703">
            <v>0</v>
          </cell>
          <cell r="AW703">
            <v>0</v>
          </cell>
          <cell r="AX703">
            <v>0</v>
          </cell>
          <cell r="AY703">
            <v>0</v>
          </cell>
          <cell r="AZ703">
            <v>0</v>
          </cell>
          <cell r="BA703">
            <v>0</v>
          </cell>
          <cell r="BB703">
            <v>0</v>
          </cell>
          <cell r="BC703">
            <v>0</v>
          </cell>
          <cell r="BD703">
            <v>72658</v>
          </cell>
          <cell r="BE703">
            <v>0</v>
          </cell>
          <cell r="BF703">
            <v>0</v>
          </cell>
          <cell r="BG703">
            <v>72658</v>
          </cell>
          <cell r="BH703">
            <v>0</v>
          </cell>
          <cell r="BI703">
            <v>0</v>
          </cell>
          <cell r="BJ703">
            <v>0</v>
          </cell>
          <cell r="BK703">
            <v>0</v>
          </cell>
          <cell r="BL703">
            <v>72658</v>
          </cell>
          <cell r="BM703">
            <v>12680</v>
          </cell>
          <cell r="BN703">
            <v>0</v>
          </cell>
          <cell r="BO703">
            <v>85338</v>
          </cell>
          <cell r="BP703">
            <v>72658</v>
          </cell>
          <cell r="BQ703">
            <v>26107</v>
          </cell>
          <cell r="BR703">
            <v>0</v>
          </cell>
          <cell r="BS703">
            <v>98765</v>
          </cell>
        </row>
        <row r="704">
          <cell r="B704" t="str">
            <v>104100</v>
          </cell>
          <cell r="C704" t="str">
            <v>REP. INDONESIA</v>
          </cell>
          <cell r="D704" t="str">
            <v>N.I.O. N.V, AMSTERDAM</v>
          </cell>
          <cell r="E704" t="str">
            <v>3</v>
          </cell>
          <cell r="F704" t="str">
            <v>NETHERLANDS</v>
          </cell>
          <cell r="G704" t="str">
            <v>NLG</v>
          </cell>
          <cell r="H704">
            <v>0</v>
          </cell>
          <cell r="I704">
            <v>16612</v>
          </cell>
          <cell r="J704">
            <v>0</v>
          </cell>
          <cell r="K704">
            <v>16612</v>
          </cell>
          <cell r="L704">
            <v>0</v>
          </cell>
          <cell r="M704">
            <v>0</v>
          </cell>
          <cell r="N704">
            <v>0</v>
          </cell>
          <cell r="O704">
            <v>0</v>
          </cell>
          <cell r="P704">
            <v>87877</v>
          </cell>
          <cell r="Q704">
            <v>0</v>
          </cell>
          <cell r="R704">
            <v>0</v>
          </cell>
          <cell r="S704">
            <v>87877</v>
          </cell>
          <cell r="T704">
            <v>87877</v>
          </cell>
          <cell r="U704">
            <v>16612</v>
          </cell>
          <cell r="V704">
            <v>0</v>
          </cell>
          <cell r="W704">
            <v>104489</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15698</v>
          </cell>
          <cell r="AP704">
            <v>0</v>
          </cell>
          <cell r="AQ704">
            <v>15698</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cell r="BM704">
            <v>15698</v>
          </cell>
          <cell r="BN704">
            <v>0</v>
          </cell>
          <cell r="BO704">
            <v>15698</v>
          </cell>
          <cell r="BP704">
            <v>87877</v>
          </cell>
          <cell r="BQ704">
            <v>32310</v>
          </cell>
          <cell r="BR704">
            <v>0</v>
          </cell>
          <cell r="BS704">
            <v>120187</v>
          </cell>
        </row>
        <row r="705">
          <cell r="B705" t="str">
            <v>102100</v>
          </cell>
          <cell r="C705" t="str">
            <v>REP. INDONESIA</v>
          </cell>
          <cell r="D705" t="str">
            <v>N.I.O. N.V, AMSTERDAM</v>
          </cell>
          <cell r="E705" t="str">
            <v>3</v>
          </cell>
          <cell r="F705" t="str">
            <v>NETHERLANDS</v>
          </cell>
          <cell r="G705" t="str">
            <v>NLG</v>
          </cell>
          <cell r="H705">
            <v>0</v>
          </cell>
          <cell r="I705">
            <v>3012</v>
          </cell>
          <cell r="J705">
            <v>0</v>
          </cell>
          <cell r="K705">
            <v>3012</v>
          </cell>
          <cell r="L705">
            <v>0</v>
          </cell>
          <cell r="M705">
            <v>0</v>
          </cell>
          <cell r="N705">
            <v>0</v>
          </cell>
          <cell r="O705">
            <v>0</v>
          </cell>
          <cell r="P705">
            <v>119493</v>
          </cell>
          <cell r="Q705">
            <v>0</v>
          </cell>
          <cell r="R705">
            <v>0</v>
          </cell>
          <cell r="S705">
            <v>119493</v>
          </cell>
          <cell r="T705">
            <v>119493</v>
          </cell>
          <cell r="U705">
            <v>3012</v>
          </cell>
          <cell r="V705">
            <v>0</v>
          </cell>
          <cell r="W705">
            <v>122505</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1981</v>
          </cell>
          <cell r="AP705">
            <v>0</v>
          </cell>
          <cell r="AQ705">
            <v>1981</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cell r="BM705">
            <v>1981</v>
          </cell>
          <cell r="BN705">
            <v>0</v>
          </cell>
          <cell r="BO705">
            <v>1981</v>
          </cell>
          <cell r="BP705">
            <v>119493</v>
          </cell>
          <cell r="BQ705">
            <v>4993</v>
          </cell>
          <cell r="BR705">
            <v>0</v>
          </cell>
          <cell r="BS705">
            <v>124486</v>
          </cell>
        </row>
        <row r="706">
          <cell r="B706" t="str">
            <v>105200</v>
          </cell>
          <cell r="C706" t="str">
            <v>REP. INDONESIA</v>
          </cell>
          <cell r="D706" t="str">
            <v>N.I.O. N.V, AMSTERDAM</v>
          </cell>
          <cell r="E706" t="str">
            <v>3</v>
          </cell>
          <cell r="F706" t="str">
            <v>NETHERLANDS</v>
          </cell>
          <cell r="G706" t="str">
            <v>NLG</v>
          </cell>
          <cell r="H706">
            <v>0</v>
          </cell>
          <cell r="I706">
            <v>20157</v>
          </cell>
          <cell r="J706">
            <v>0</v>
          </cell>
          <cell r="K706">
            <v>20157</v>
          </cell>
          <cell r="L706">
            <v>88858</v>
          </cell>
          <cell r="M706">
            <v>0</v>
          </cell>
          <cell r="N706">
            <v>0</v>
          </cell>
          <cell r="O706">
            <v>88858</v>
          </cell>
          <cell r="P706">
            <v>0</v>
          </cell>
          <cell r="Q706">
            <v>0</v>
          </cell>
          <cell r="R706">
            <v>0</v>
          </cell>
          <cell r="S706">
            <v>0</v>
          </cell>
          <cell r="T706">
            <v>88858</v>
          </cell>
          <cell r="U706">
            <v>20157</v>
          </cell>
          <cell r="V706">
            <v>0</v>
          </cell>
          <cell r="W706">
            <v>109015</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19001</v>
          </cell>
          <cell r="AP706">
            <v>0</v>
          </cell>
          <cell r="AQ706">
            <v>19001</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cell r="BM706">
            <v>19001</v>
          </cell>
          <cell r="BN706">
            <v>0</v>
          </cell>
          <cell r="BO706">
            <v>19001</v>
          </cell>
          <cell r="BP706">
            <v>88858</v>
          </cell>
          <cell r="BQ706">
            <v>39158</v>
          </cell>
          <cell r="BR706">
            <v>0</v>
          </cell>
          <cell r="BS706">
            <v>128016</v>
          </cell>
        </row>
        <row r="707">
          <cell r="B707" t="str">
            <v>104800</v>
          </cell>
          <cell r="C707" t="str">
            <v>REP. INDONESIA</v>
          </cell>
          <cell r="D707" t="str">
            <v>N.I.O. N.V, AMSTERDAM</v>
          </cell>
          <cell r="E707" t="str">
            <v>3</v>
          </cell>
          <cell r="F707" t="str">
            <v>NETHERLANDS</v>
          </cell>
          <cell r="G707" t="str">
            <v>NLG</v>
          </cell>
          <cell r="H707">
            <v>0</v>
          </cell>
          <cell r="I707">
            <v>21036</v>
          </cell>
          <cell r="J707">
            <v>0</v>
          </cell>
          <cell r="K707">
            <v>21036</v>
          </cell>
          <cell r="L707">
            <v>0</v>
          </cell>
          <cell r="M707">
            <v>0</v>
          </cell>
          <cell r="N707">
            <v>0</v>
          </cell>
          <cell r="O707">
            <v>0</v>
          </cell>
          <cell r="P707">
            <v>0</v>
          </cell>
          <cell r="Q707">
            <v>0</v>
          </cell>
          <cell r="R707">
            <v>0</v>
          </cell>
          <cell r="S707">
            <v>0</v>
          </cell>
          <cell r="T707">
            <v>0</v>
          </cell>
          <cell r="U707">
            <v>21036</v>
          </cell>
          <cell r="V707">
            <v>0</v>
          </cell>
          <cell r="W707">
            <v>21036</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98186</v>
          </cell>
          <cell r="AO707">
            <v>20807</v>
          </cell>
          <cell r="AP707">
            <v>0</v>
          </cell>
          <cell r="AQ707">
            <v>118993</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98186</v>
          </cell>
          <cell r="BM707">
            <v>20807</v>
          </cell>
          <cell r="BN707">
            <v>0</v>
          </cell>
          <cell r="BO707">
            <v>118993</v>
          </cell>
          <cell r="BP707">
            <v>98186</v>
          </cell>
          <cell r="BQ707">
            <v>41843</v>
          </cell>
          <cell r="BR707">
            <v>0</v>
          </cell>
          <cell r="BS707">
            <v>140029</v>
          </cell>
        </row>
        <row r="708">
          <cell r="B708" t="str">
            <v>104500</v>
          </cell>
          <cell r="C708" t="str">
            <v>REP. INDONESIA</v>
          </cell>
          <cell r="D708" t="str">
            <v>N.I.O. N.V, AMSTERDAM</v>
          </cell>
          <cell r="E708" t="str">
            <v>3</v>
          </cell>
          <cell r="F708" t="str">
            <v>NETHERLANDS</v>
          </cell>
          <cell r="G708" t="str">
            <v>NLG</v>
          </cell>
          <cell r="H708">
            <v>0</v>
          </cell>
          <cell r="I708">
            <v>24170</v>
          </cell>
          <cell r="J708">
            <v>0</v>
          </cell>
          <cell r="K708">
            <v>24170</v>
          </cell>
          <cell r="L708">
            <v>0</v>
          </cell>
          <cell r="M708">
            <v>0</v>
          </cell>
          <cell r="N708">
            <v>0</v>
          </cell>
          <cell r="O708">
            <v>0</v>
          </cell>
          <cell r="P708">
            <v>0</v>
          </cell>
          <cell r="Q708">
            <v>0</v>
          </cell>
          <cell r="R708">
            <v>0</v>
          </cell>
          <cell r="S708">
            <v>0</v>
          </cell>
          <cell r="T708">
            <v>0</v>
          </cell>
          <cell r="U708">
            <v>24170</v>
          </cell>
          <cell r="V708">
            <v>0</v>
          </cell>
          <cell r="W708">
            <v>24170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23422</v>
          </cell>
          <cell r="AP708">
            <v>0</v>
          </cell>
          <cell r="AQ708">
            <v>23422</v>
          </cell>
          <cell r="AR708">
            <v>0</v>
          </cell>
          <cell r="AS708">
            <v>0</v>
          </cell>
          <cell r="AT708">
            <v>0</v>
          </cell>
          <cell r="AU708">
            <v>0</v>
          </cell>
          <cell r="AV708">
            <v>117431</v>
          </cell>
          <cell r="AW708">
            <v>0</v>
          </cell>
          <cell r="AX708">
            <v>0</v>
          </cell>
          <cell r="AY708">
            <v>117431</v>
          </cell>
          <cell r="AZ708">
            <v>0</v>
          </cell>
          <cell r="BA708">
            <v>0</v>
          </cell>
          <cell r="BB708">
            <v>0</v>
          </cell>
          <cell r="BC708">
            <v>0</v>
          </cell>
          <cell r="BD708">
            <v>0</v>
          </cell>
          <cell r="BE708">
            <v>0</v>
          </cell>
          <cell r="BF708">
            <v>0</v>
          </cell>
          <cell r="BG708">
            <v>0</v>
          </cell>
          <cell r="BH708">
            <v>0</v>
          </cell>
          <cell r="BI708">
            <v>0</v>
          </cell>
          <cell r="BJ708">
            <v>0</v>
          </cell>
          <cell r="BK708">
            <v>0</v>
          </cell>
          <cell r="BL708">
            <v>117431</v>
          </cell>
          <cell r="BM708">
            <v>23422</v>
          </cell>
          <cell r="BN708">
            <v>0</v>
          </cell>
          <cell r="BO708">
            <v>140853</v>
          </cell>
          <cell r="BP708">
            <v>117431</v>
          </cell>
          <cell r="BQ708">
            <v>47592</v>
          </cell>
          <cell r="BR708">
            <v>0</v>
          </cell>
          <cell r="BS708">
            <v>165023</v>
          </cell>
        </row>
        <row r="709">
          <cell r="B709" t="str">
            <v>103300</v>
          </cell>
          <cell r="C709" t="str">
            <v>REP. INDONESIA</v>
          </cell>
          <cell r="D709" t="str">
            <v>N.I.O. N.V, AMSTERDAM</v>
          </cell>
          <cell r="E709" t="str">
            <v>3</v>
          </cell>
          <cell r="F709" t="str">
            <v>NETHERLANDS</v>
          </cell>
          <cell r="G709" t="str">
            <v>NLG</v>
          </cell>
          <cell r="H709">
            <v>0</v>
          </cell>
          <cell r="I709">
            <v>15731</v>
          </cell>
          <cell r="J709">
            <v>0</v>
          </cell>
          <cell r="K709">
            <v>15731</v>
          </cell>
          <cell r="L709">
            <v>0</v>
          </cell>
          <cell r="M709">
            <v>0</v>
          </cell>
          <cell r="N709">
            <v>0</v>
          </cell>
          <cell r="O709">
            <v>0</v>
          </cell>
          <cell r="P709">
            <v>0</v>
          </cell>
          <cell r="Q709">
            <v>0</v>
          </cell>
          <cell r="R709">
            <v>0</v>
          </cell>
          <cell r="S709">
            <v>0</v>
          </cell>
          <cell r="T709">
            <v>0</v>
          </cell>
          <cell r="U709">
            <v>15731</v>
          </cell>
          <cell r="V709">
            <v>0</v>
          </cell>
          <cell r="W709">
            <v>15731</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13755</v>
          </cell>
          <cell r="AP709">
            <v>0</v>
          </cell>
          <cell r="AQ709">
            <v>13755</v>
          </cell>
          <cell r="AR709">
            <v>0</v>
          </cell>
          <cell r="AS709">
            <v>0</v>
          </cell>
          <cell r="AT709">
            <v>0</v>
          </cell>
          <cell r="AU709">
            <v>0</v>
          </cell>
          <cell r="AV709">
            <v>0</v>
          </cell>
          <cell r="AW709">
            <v>0</v>
          </cell>
          <cell r="AX709">
            <v>0</v>
          </cell>
          <cell r="AY709">
            <v>0</v>
          </cell>
          <cell r="AZ709">
            <v>0</v>
          </cell>
          <cell r="BA709">
            <v>0</v>
          </cell>
          <cell r="BB709">
            <v>0</v>
          </cell>
          <cell r="BC709">
            <v>0</v>
          </cell>
          <cell r="BD709">
            <v>138688</v>
          </cell>
          <cell r="BE709">
            <v>0</v>
          </cell>
          <cell r="BF709">
            <v>0</v>
          </cell>
          <cell r="BG709">
            <v>138688</v>
          </cell>
          <cell r="BH709">
            <v>0</v>
          </cell>
          <cell r="BI709">
            <v>0</v>
          </cell>
          <cell r="BJ709">
            <v>0</v>
          </cell>
          <cell r="BK709">
            <v>0</v>
          </cell>
          <cell r="BL709">
            <v>138688</v>
          </cell>
          <cell r="BM709">
            <v>13755</v>
          </cell>
          <cell r="BN709">
            <v>0</v>
          </cell>
          <cell r="BO709">
            <v>152443</v>
          </cell>
          <cell r="BP709">
            <v>138688</v>
          </cell>
          <cell r="BQ709">
            <v>29486</v>
          </cell>
          <cell r="BR709">
            <v>0</v>
          </cell>
          <cell r="BS709">
            <v>168174</v>
          </cell>
        </row>
        <row r="710">
          <cell r="B710" t="str">
            <v>105000</v>
          </cell>
          <cell r="C710" t="str">
            <v>REP. INDONESIA</v>
          </cell>
          <cell r="D710" t="str">
            <v>N.I.O. N.V, AMSTERDAM</v>
          </cell>
          <cell r="E710" t="str">
            <v>3</v>
          </cell>
          <cell r="F710" t="str">
            <v>NETHERLANDS</v>
          </cell>
          <cell r="G710" t="str">
            <v>NLG</v>
          </cell>
          <cell r="H710">
            <v>0</v>
          </cell>
          <cell r="I710">
            <v>37497</v>
          </cell>
          <cell r="J710">
            <v>0</v>
          </cell>
          <cell r="K710">
            <v>37497</v>
          </cell>
          <cell r="L710">
            <v>0</v>
          </cell>
          <cell r="M710">
            <v>0</v>
          </cell>
          <cell r="N710">
            <v>0</v>
          </cell>
          <cell r="O710">
            <v>0</v>
          </cell>
          <cell r="P710">
            <v>0</v>
          </cell>
          <cell r="Q710">
            <v>0</v>
          </cell>
          <cell r="R710">
            <v>0</v>
          </cell>
          <cell r="S710">
            <v>0</v>
          </cell>
          <cell r="T710">
            <v>0</v>
          </cell>
          <cell r="U710">
            <v>37497</v>
          </cell>
          <cell r="V710">
            <v>0</v>
          </cell>
          <cell r="W710">
            <v>37497</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175017</v>
          </cell>
          <cell r="AO710">
            <v>37089</v>
          </cell>
          <cell r="AP710">
            <v>0</v>
          </cell>
          <cell r="AQ710">
            <v>212106</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175017</v>
          </cell>
          <cell r="BM710">
            <v>37089</v>
          </cell>
          <cell r="BN710">
            <v>0</v>
          </cell>
          <cell r="BO710">
            <v>212106</v>
          </cell>
          <cell r="BP710">
            <v>175017</v>
          </cell>
          <cell r="BQ710">
            <v>74586</v>
          </cell>
          <cell r="BR710">
            <v>0</v>
          </cell>
          <cell r="BS710">
            <v>249603</v>
          </cell>
        </row>
        <row r="711">
          <cell r="B711" t="str">
            <v>103800</v>
          </cell>
          <cell r="C711" t="str">
            <v>REP. INDONESIA</v>
          </cell>
          <cell r="D711" t="str">
            <v>N.I.O. N.V, AMSTERDAM</v>
          </cell>
          <cell r="E711" t="str">
            <v>3</v>
          </cell>
          <cell r="F711" t="str">
            <v>NETHERLANDS</v>
          </cell>
          <cell r="G711" t="str">
            <v>NLG</v>
          </cell>
          <cell r="H711">
            <v>0</v>
          </cell>
          <cell r="I711">
            <v>12696</v>
          </cell>
          <cell r="J711">
            <v>0</v>
          </cell>
          <cell r="K711">
            <v>12696</v>
          </cell>
          <cell r="L711">
            <v>0</v>
          </cell>
          <cell r="M711">
            <v>0</v>
          </cell>
          <cell r="N711">
            <v>0</v>
          </cell>
          <cell r="O711">
            <v>0</v>
          </cell>
          <cell r="P711">
            <v>0</v>
          </cell>
          <cell r="Q711">
            <v>0</v>
          </cell>
          <cell r="R711">
            <v>0</v>
          </cell>
          <cell r="S711">
            <v>0</v>
          </cell>
          <cell r="T711">
            <v>0</v>
          </cell>
          <cell r="U711">
            <v>12696</v>
          </cell>
          <cell r="V711">
            <v>0</v>
          </cell>
          <cell r="W711">
            <v>12696</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251847</v>
          </cell>
          <cell r="AO711">
            <v>12558</v>
          </cell>
          <cell r="AP711">
            <v>0</v>
          </cell>
          <cell r="AQ711">
            <v>264405</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251847</v>
          </cell>
          <cell r="BM711">
            <v>12558</v>
          </cell>
          <cell r="BN711">
            <v>0</v>
          </cell>
          <cell r="BO711">
            <v>264405</v>
          </cell>
          <cell r="BP711">
            <v>251847</v>
          </cell>
          <cell r="BQ711">
            <v>25254</v>
          </cell>
          <cell r="BR711">
            <v>0</v>
          </cell>
          <cell r="BS711">
            <v>277101</v>
          </cell>
        </row>
        <row r="712">
          <cell r="B712" t="str">
            <v>104300</v>
          </cell>
          <cell r="C712" t="str">
            <v>REP. INDONESIA</v>
          </cell>
          <cell r="D712" t="str">
            <v>N.I.O. N.V, AMSTERDAM</v>
          </cell>
          <cell r="E712" t="str">
            <v>3</v>
          </cell>
          <cell r="F712" t="str">
            <v>NETHERLANDS</v>
          </cell>
          <cell r="G712" t="str">
            <v>NLG</v>
          </cell>
          <cell r="H712">
            <v>0</v>
          </cell>
          <cell r="I712">
            <v>60602</v>
          </cell>
          <cell r="J712">
            <v>0</v>
          </cell>
          <cell r="K712">
            <v>60602</v>
          </cell>
          <cell r="L712">
            <v>0</v>
          </cell>
          <cell r="M712">
            <v>0</v>
          </cell>
          <cell r="N712">
            <v>0</v>
          </cell>
          <cell r="O712">
            <v>0</v>
          </cell>
          <cell r="P712">
            <v>320578</v>
          </cell>
          <cell r="Q712">
            <v>0</v>
          </cell>
          <cell r="R712">
            <v>0</v>
          </cell>
          <cell r="S712">
            <v>320578</v>
          </cell>
          <cell r="T712">
            <v>320578</v>
          </cell>
          <cell r="U712">
            <v>60602</v>
          </cell>
          <cell r="V712">
            <v>0</v>
          </cell>
          <cell r="W712">
            <v>381180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57265</v>
          </cell>
          <cell r="AP712">
            <v>0</v>
          </cell>
          <cell r="AQ712">
            <v>57265</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cell r="BM712">
            <v>57265</v>
          </cell>
          <cell r="BN712">
            <v>0</v>
          </cell>
          <cell r="BO712">
            <v>57265</v>
          </cell>
          <cell r="BP712">
            <v>320578</v>
          </cell>
          <cell r="BQ712">
            <v>117867</v>
          </cell>
          <cell r="BR712">
            <v>0</v>
          </cell>
          <cell r="BS712">
            <v>438445</v>
          </cell>
        </row>
        <row r="713">
          <cell r="B713" t="str">
            <v>104200</v>
          </cell>
          <cell r="C713" t="str">
            <v>REP. INDONESIA</v>
          </cell>
          <cell r="D713" t="str">
            <v>N.I.O. N.V, AMSTERDAM</v>
          </cell>
          <cell r="E713" t="str">
            <v>3</v>
          </cell>
          <cell r="F713" t="str">
            <v>NETHERLANDS</v>
          </cell>
          <cell r="G713" t="str">
            <v>NLG</v>
          </cell>
          <cell r="H713">
            <v>0</v>
          </cell>
          <cell r="I713">
            <v>60602</v>
          </cell>
          <cell r="J713">
            <v>0</v>
          </cell>
          <cell r="K713">
            <v>60602</v>
          </cell>
          <cell r="L713">
            <v>0</v>
          </cell>
          <cell r="M713">
            <v>0</v>
          </cell>
          <cell r="N713">
            <v>0</v>
          </cell>
          <cell r="O713">
            <v>0</v>
          </cell>
          <cell r="P713">
            <v>320578</v>
          </cell>
          <cell r="Q713">
            <v>0</v>
          </cell>
          <cell r="R713">
            <v>0</v>
          </cell>
          <cell r="S713">
            <v>320578</v>
          </cell>
          <cell r="T713">
            <v>320578</v>
          </cell>
          <cell r="U713">
            <v>60602</v>
          </cell>
          <cell r="V713">
            <v>0</v>
          </cell>
          <cell r="W713">
            <v>381180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57265</v>
          </cell>
          <cell r="AP713">
            <v>0</v>
          </cell>
          <cell r="AQ713">
            <v>57265</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cell r="BM713">
            <v>57265</v>
          </cell>
          <cell r="BN713">
            <v>0</v>
          </cell>
          <cell r="BO713">
            <v>57265</v>
          </cell>
          <cell r="BP713">
            <v>320578</v>
          </cell>
          <cell r="BQ713">
            <v>117867</v>
          </cell>
          <cell r="BR713">
            <v>0</v>
          </cell>
          <cell r="BS713">
            <v>438445</v>
          </cell>
        </row>
        <row r="714">
          <cell r="B714" t="str">
            <v>104700</v>
          </cell>
          <cell r="C714" t="str">
            <v>REP. INDONESIA</v>
          </cell>
          <cell r="D714" t="str">
            <v>N.I.O. N.V, AMSTERDAM</v>
          </cell>
          <cell r="E714" t="str">
            <v>3</v>
          </cell>
          <cell r="F714" t="str">
            <v>NETHERLANDS</v>
          </cell>
          <cell r="G714" t="str">
            <v>NLG</v>
          </cell>
          <cell r="H714">
            <v>0</v>
          </cell>
          <cell r="I714">
            <v>71052</v>
          </cell>
          <cell r="J714">
            <v>0</v>
          </cell>
          <cell r="K714">
            <v>71052</v>
          </cell>
          <cell r="L714">
            <v>0</v>
          </cell>
          <cell r="M714">
            <v>0</v>
          </cell>
          <cell r="N714">
            <v>0</v>
          </cell>
          <cell r="O714">
            <v>0</v>
          </cell>
          <cell r="P714">
            <v>0</v>
          </cell>
          <cell r="Q714">
            <v>0</v>
          </cell>
          <cell r="R714">
            <v>0</v>
          </cell>
          <cell r="S714">
            <v>0</v>
          </cell>
          <cell r="T714">
            <v>0</v>
          </cell>
          <cell r="U714">
            <v>71052</v>
          </cell>
          <cell r="V714">
            <v>0</v>
          </cell>
          <cell r="W714">
            <v>71052</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68150</v>
          </cell>
          <cell r="AP714">
            <v>0</v>
          </cell>
          <cell r="AQ714">
            <v>68150</v>
          </cell>
          <cell r="AR714">
            <v>0</v>
          </cell>
          <cell r="AS714">
            <v>0</v>
          </cell>
          <cell r="AT714">
            <v>0</v>
          </cell>
          <cell r="AU714">
            <v>0</v>
          </cell>
          <cell r="AV714">
            <v>0</v>
          </cell>
          <cell r="AW714">
            <v>0</v>
          </cell>
          <cell r="AX714">
            <v>0</v>
          </cell>
          <cell r="AY714">
            <v>0</v>
          </cell>
          <cell r="AZ714">
            <v>341688</v>
          </cell>
          <cell r="BA714">
            <v>0</v>
          </cell>
          <cell r="BB714">
            <v>0</v>
          </cell>
          <cell r="BC714">
            <v>341688</v>
          </cell>
          <cell r="BD714">
            <v>0</v>
          </cell>
          <cell r="BE714">
            <v>0</v>
          </cell>
          <cell r="BF714">
            <v>0</v>
          </cell>
          <cell r="BG714">
            <v>0</v>
          </cell>
          <cell r="BH714">
            <v>0</v>
          </cell>
          <cell r="BI714">
            <v>0</v>
          </cell>
          <cell r="BJ714">
            <v>0</v>
          </cell>
          <cell r="BK714">
            <v>0</v>
          </cell>
          <cell r="BL714">
            <v>341688</v>
          </cell>
          <cell r="BM714">
            <v>68150</v>
          </cell>
          <cell r="BN714">
            <v>0</v>
          </cell>
          <cell r="BO714">
            <v>409838</v>
          </cell>
          <cell r="BP714">
            <v>341688</v>
          </cell>
          <cell r="BQ714">
            <v>139202</v>
          </cell>
          <cell r="BR714">
            <v>0</v>
          </cell>
          <cell r="BS714">
            <v>480890</v>
          </cell>
        </row>
        <row r="715">
          <cell r="B715" t="str">
            <v>106100</v>
          </cell>
          <cell r="C715" t="str">
            <v>REP. INDONESIA</v>
          </cell>
          <cell r="D715" t="str">
            <v>N.I.O. N.V, AMSTERDAM</v>
          </cell>
          <cell r="E715" t="str">
            <v>3</v>
          </cell>
          <cell r="F715" t="str">
            <v>NETHERLANDS</v>
          </cell>
          <cell r="G715" t="str">
            <v>NLG</v>
          </cell>
          <cell r="H715">
            <v>0</v>
          </cell>
          <cell r="I715">
            <v>102272</v>
          </cell>
          <cell r="J715">
            <v>0</v>
          </cell>
          <cell r="K715">
            <v>102272</v>
          </cell>
          <cell r="L715">
            <v>0</v>
          </cell>
          <cell r="M715">
            <v>0</v>
          </cell>
          <cell r="N715">
            <v>0</v>
          </cell>
          <cell r="O715">
            <v>0</v>
          </cell>
          <cell r="P715">
            <v>0</v>
          </cell>
          <cell r="Q715">
            <v>0</v>
          </cell>
          <cell r="R715">
            <v>0</v>
          </cell>
          <cell r="S715">
            <v>0</v>
          </cell>
          <cell r="T715">
            <v>0</v>
          </cell>
          <cell r="U715">
            <v>102272</v>
          </cell>
          <cell r="V715">
            <v>0</v>
          </cell>
          <cell r="W715">
            <v>102272</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427110</v>
          </cell>
          <cell r="AO715">
            <v>101161</v>
          </cell>
          <cell r="AP715">
            <v>0</v>
          </cell>
          <cell r="AQ715">
            <v>528271</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427110</v>
          </cell>
          <cell r="BM715">
            <v>101161</v>
          </cell>
          <cell r="BN715">
            <v>0</v>
          </cell>
          <cell r="BO715">
            <v>528271</v>
          </cell>
          <cell r="BP715">
            <v>427110</v>
          </cell>
          <cell r="BQ715">
            <v>203433</v>
          </cell>
          <cell r="BR715">
            <v>0</v>
          </cell>
          <cell r="BS715">
            <v>630543</v>
          </cell>
        </row>
        <row r="716">
          <cell r="B716" t="str">
            <v>106200</v>
          </cell>
          <cell r="C716" t="str">
            <v>REP. INDONESIA</v>
          </cell>
          <cell r="D716" t="str">
            <v>N.I.O. N.V, AMSTERDAM</v>
          </cell>
          <cell r="E716" t="str">
            <v>3</v>
          </cell>
          <cell r="F716" t="str">
            <v>NETHERLANDS</v>
          </cell>
          <cell r="G716" t="str">
            <v>NLG</v>
          </cell>
          <cell r="H716">
            <v>0</v>
          </cell>
          <cell r="I716">
            <v>110439</v>
          </cell>
          <cell r="J716">
            <v>0</v>
          </cell>
          <cell r="K716">
            <v>110439</v>
          </cell>
          <cell r="L716">
            <v>0</v>
          </cell>
          <cell r="M716">
            <v>0</v>
          </cell>
          <cell r="N716">
            <v>0</v>
          </cell>
          <cell r="O716">
            <v>0</v>
          </cell>
          <cell r="P716">
            <v>0</v>
          </cell>
          <cell r="Q716">
            <v>0</v>
          </cell>
          <cell r="R716">
            <v>0</v>
          </cell>
          <cell r="S716">
            <v>0</v>
          </cell>
          <cell r="T716">
            <v>0</v>
          </cell>
          <cell r="U716">
            <v>110439</v>
          </cell>
          <cell r="V716">
            <v>0</v>
          </cell>
          <cell r="W716">
            <v>110439</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417291</v>
          </cell>
          <cell r="AO716">
            <v>109239</v>
          </cell>
          <cell r="AP716">
            <v>0</v>
          </cell>
          <cell r="AQ716">
            <v>526530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417291</v>
          </cell>
          <cell r="BM716">
            <v>109239</v>
          </cell>
          <cell r="BN716">
            <v>0</v>
          </cell>
          <cell r="BO716">
            <v>526530</v>
          </cell>
          <cell r="BP716">
            <v>417291</v>
          </cell>
          <cell r="BQ716">
            <v>219678</v>
          </cell>
          <cell r="BR716">
            <v>0</v>
          </cell>
          <cell r="BS716">
            <v>636969</v>
          </cell>
        </row>
        <row r="717">
          <cell r="B717" t="str">
            <v>105400</v>
          </cell>
          <cell r="C717" t="str">
            <v>REP. INDONESIA</v>
          </cell>
          <cell r="D717" t="str">
            <v>N.I.O. N.V, AMSTERDAM</v>
          </cell>
          <cell r="E717" t="str">
            <v>3</v>
          </cell>
          <cell r="F717" t="str">
            <v>NETHERLANDS</v>
          </cell>
          <cell r="G717" t="str">
            <v>NLG</v>
          </cell>
          <cell r="H717">
            <v>0</v>
          </cell>
          <cell r="I717">
            <v>91738</v>
          </cell>
          <cell r="J717">
            <v>0</v>
          </cell>
          <cell r="K717">
            <v>91738</v>
          </cell>
          <cell r="L717">
            <v>0</v>
          </cell>
          <cell r="M717">
            <v>0</v>
          </cell>
          <cell r="N717">
            <v>0</v>
          </cell>
          <cell r="O717">
            <v>0</v>
          </cell>
          <cell r="P717">
            <v>0</v>
          </cell>
          <cell r="Q717">
            <v>0</v>
          </cell>
          <cell r="R717">
            <v>0</v>
          </cell>
          <cell r="S717">
            <v>0</v>
          </cell>
          <cell r="T717">
            <v>0</v>
          </cell>
          <cell r="U717">
            <v>91738</v>
          </cell>
          <cell r="V717">
            <v>0</v>
          </cell>
          <cell r="W717">
            <v>91738</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87813</v>
          </cell>
          <cell r="AP717">
            <v>0</v>
          </cell>
          <cell r="AQ717">
            <v>87813</v>
          </cell>
          <cell r="AR717">
            <v>0</v>
          </cell>
          <cell r="AS717">
            <v>0</v>
          </cell>
          <cell r="AT717">
            <v>0</v>
          </cell>
          <cell r="AU717">
            <v>0</v>
          </cell>
          <cell r="AV717">
            <v>0</v>
          </cell>
          <cell r="AW717">
            <v>0</v>
          </cell>
          <cell r="AX717">
            <v>0</v>
          </cell>
          <cell r="AY717">
            <v>0</v>
          </cell>
          <cell r="AZ717">
            <v>469624</v>
          </cell>
          <cell r="BA717">
            <v>0</v>
          </cell>
          <cell r="BB717">
            <v>0</v>
          </cell>
          <cell r="BC717">
            <v>469624</v>
          </cell>
          <cell r="BD717">
            <v>0</v>
          </cell>
          <cell r="BE717">
            <v>0</v>
          </cell>
          <cell r="BF717">
            <v>0</v>
          </cell>
          <cell r="BG717">
            <v>0</v>
          </cell>
          <cell r="BH717">
            <v>0</v>
          </cell>
          <cell r="BI717">
            <v>0</v>
          </cell>
          <cell r="BJ717">
            <v>0</v>
          </cell>
          <cell r="BK717">
            <v>0</v>
          </cell>
          <cell r="BL717">
            <v>469624</v>
          </cell>
          <cell r="BM717">
            <v>87813</v>
          </cell>
          <cell r="BN717">
            <v>0</v>
          </cell>
          <cell r="BO717">
            <v>557437</v>
          </cell>
          <cell r="BP717">
            <v>469624</v>
          </cell>
          <cell r="BQ717">
            <v>179551</v>
          </cell>
          <cell r="BR717">
            <v>0</v>
          </cell>
          <cell r="BS717">
            <v>649175</v>
          </cell>
        </row>
        <row r="718">
          <cell r="B718" t="str">
            <v>105100</v>
          </cell>
          <cell r="C718" t="str">
            <v>REP. INDONESIA</v>
          </cell>
          <cell r="D718" t="str">
            <v>N.I.O. N.V, AMSTERDAM</v>
          </cell>
          <cell r="E718" t="str">
            <v>3</v>
          </cell>
          <cell r="F718" t="str">
            <v>NETHERLANDS</v>
          </cell>
          <cell r="G718" t="str">
            <v>NLG</v>
          </cell>
          <cell r="H718">
            <v>0</v>
          </cell>
          <cell r="I718">
            <v>124612</v>
          </cell>
          <cell r="J718">
            <v>0</v>
          </cell>
          <cell r="K718">
            <v>124612</v>
          </cell>
          <cell r="L718">
            <v>0</v>
          </cell>
          <cell r="M718">
            <v>0</v>
          </cell>
          <cell r="N718">
            <v>0</v>
          </cell>
          <cell r="O718">
            <v>0</v>
          </cell>
          <cell r="P718">
            <v>0</v>
          </cell>
          <cell r="Q718">
            <v>0</v>
          </cell>
          <cell r="R718">
            <v>0</v>
          </cell>
          <cell r="S718">
            <v>0</v>
          </cell>
          <cell r="T718">
            <v>0</v>
          </cell>
          <cell r="U718">
            <v>124612</v>
          </cell>
          <cell r="V718">
            <v>0</v>
          </cell>
          <cell r="W718">
            <v>124612</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117510</v>
          </cell>
          <cell r="AP718">
            <v>0</v>
          </cell>
          <cell r="AQ718">
            <v>117510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554506</v>
          </cell>
          <cell r="BI718">
            <v>0</v>
          </cell>
          <cell r="BJ718">
            <v>0</v>
          </cell>
          <cell r="BK718">
            <v>554506</v>
          </cell>
          <cell r="BL718">
            <v>554506</v>
          </cell>
          <cell r="BM718">
            <v>117510</v>
          </cell>
          <cell r="BN718">
            <v>0</v>
          </cell>
          <cell r="BO718">
            <v>672016</v>
          </cell>
          <cell r="BP718">
            <v>554506</v>
          </cell>
          <cell r="BQ718">
            <v>242122</v>
          </cell>
          <cell r="BR718">
            <v>0</v>
          </cell>
          <cell r="BS718">
            <v>796628</v>
          </cell>
        </row>
        <row r="719">
          <cell r="B719" t="str">
            <v>106301</v>
          </cell>
          <cell r="C719" t="str">
            <v>REP. INDONESIA</v>
          </cell>
          <cell r="D719" t="str">
            <v>N.I.O. N.V, AMSTERDAM</v>
          </cell>
          <cell r="E719" t="str">
            <v>3</v>
          </cell>
          <cell r="F719" t="str">
            <v>NETHERLANDS</v>
          </cell>
          <cell r="G719" t="str">
            <v>NLG</v>
          </cell>
          <cell r="H719">
            <v>530696</v>
          </cell>
          <cell r="I719">
            <v>149816</v>
          </cell>
          <cell r="J719">
            <v>0</v>
          </cell>
          <cell r="K719">
            <v>680512</v>
          </cell>
          <cell r="L719">
            <v>0</v>
          </cell>
          <cell r="M719">
            <v>0</v>
          </cell>
          <cell r="N719">
            <v>0</v>
          </cell>
          <cell r="O719">
            <v>0</v>
          </cell>
          <cell r="P719">
            <v>0</v>
          </cell>
          <cell r="Q719">
            <v>0</v>
          </cell>
          <cell r="R719">
            <v>0</v>
          </cell>
          <cell r="S719">
            <v>0</v>
          </cell>
          <cell r="T719">
            <v>530696</v>
          </cell>
          <cell r="U719">
            <v>149816</v>
          </cell>
          <cell r="V719">
            <v>0</v>
          </cell>
          <cell r="W719">
            <v>680512</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138926</v>
          </cell>
          <cell r="AP719">
            <v>0</v>
          </cell>
          <cell r="AQ719">
            <v>138926</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cell r="BM719">
            <v>138926</v>
          </cell>
          <cell r="BN719">
            <v>0</v>
          </cell>
          <cell r="BO719">
            <v>138926</v>
          </cell>
          <cell r="BP719">
            <v>530696</v>
          </cell>
          <cell r="BQ719">
            <v>288742</v>
          </cell>
          <cell r="BR719">
            <v>0</v>
          </cell>
          <cell r="BS719">
            <v>819438</v>
          </cell>
        </row>
        <row r="720">
          <cell r="B720" t="str">
            <v>106305</v>
          </cell>
          <cell r="C720" t="str">
            <v>REP. INDONESIA</v>
          </cell>
          <cell r="D720" t="str">
            <v>N.I.O. N.V, AMSTERDAM</v>
          </cell>
          <cell r="E720" t="str">
            <v>3</v>
          </cell>
          <cell r="F720" t="str">
            <v>NETHERLANDS</v>
          </cell>
          <cell r="G720" t="str">
            <v>NLG</v>
          </cell>
          <cell r="H720">
            <v>650778</v>
          </cell>
          <cell r="I720">
            <v>183715</v>
          </cell>
          <cell r="J720">
            <v>0</v>
          </cell>
          <cell r="K720">
            <v>834493</v>
          </cell>
          <cell r="L720">
            <v>0</v>
          </cell>
          <cell r="M720">
            <v>0</v>
          </cell>
          <cell r="N720">
            <v>0</v>
          </cell>
          <cell r="O720">
            <v>0</v>
          </cell>
          <cell r="P720">
            <v>0</v>
          </cell>
          <cell r="Q720">
            <v>0</v>
          </cell>
          <cell r="R720">
            <v>0</v>
          </cell>
          <cell r="S720">
            <v>0</v>
          </cell>
          <cell r="T720">
            <v>650778</v>
          </cell>
          <cell r="U720">
            <v>183715</v>
          </cell>
          <cell r="V720">
            <v>0</v>
          </cell>
          <cell r="W720">
            <v>834493</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170361</v>
          </cell>
          <cell r="AP720">
            <v>0</v>
          </cell>
          <cell r="AQ720">
            <v>170361</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cell r="BM720">
            <v>170361</v>
          </cell>
          <cell r="BN720">
            <v>0</v>
          </cell>
          <cell r="BO720">
            <v>170361</v>
          </cell>
          <cell r="BP720">
            <v>650778</v>
          </cell>
          <cell r="BQ720">
            <v>354076</v>
          </cell>
          <cell r="BR720">
            <v>0</v>
          </cell>
          <cell r="BS720">
            <v>1004854</v>
          </cell>
        </row>
        <row r="721">
          <cell r="B721" t="str">
            <v>105600</v>
          </cell>
          <cell r="C721" t="str">
            <v>REP. INDONESIA</v>
          </cell>
          <cell r="D721" t="str">
            <v>N.I.O. N.V, AMSTERDAM</v>
          </cell>
          <cell r="E721" t="str">
            <v>3</v>
          </cell>
          <cell r="F721" t="str">
            <v>NETHERLANDS</v>
          </cell>
          <cell r="G721" t="str">
            <v>NLG</v>
          </cell>
          <cell r="H721">
            <v>0</v>
          </cell>
          <cell r="I721">
            <v>169167</v>
          </cell>
          <cell r="J721">
            <v>0</v>
          </cell>
          <cell r="K721">
            <v>169167</v>
          </cell>
          <cell r="L721">
            <v>0</v>
          </cell>
          <cell r="M721">
            <v>0</v>
          </cell>
          <cell r="N721">
            <v>0</v>
          </cell>
          <cell r="O721">
            <v>0</v>
          </cell>
          <cell r="P721">
            <v>0</v>
          </cell>
          <cell r="Q721">
            <v>0</v>
          </cell>
          <cell r="R721">
            <v>0</v>
          </cell>
          <cell r="S721">
            <v>0</v>
          </cell>
          <cell r="T721">
            <v>0</v>
          </cell>
          <cell r="U721">
            <v>169167</v>
          </cell>
          <cell r="V721">
            <v>0</v>
          </cell>
          <cell r="W721">
            <v>169167</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684848</v>
          </cell>
          <cell r="AO721">
            <v>167328</v>
          </cell>
          <cell r="AP721">
            <v>0</v>
          </cell>
          <cell r="AQ721">
            <v>852176</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684848</v>
          </cell>
          <cell r="BM721">
            <v>167328</v>
          </cell>
          <cell r="BN721">
            <v>0</v>
          </cell>
          <cell r="BO721">
            <v>852176</v>
          </cell>
          <cell r="BP721">
            <v>684848</v>
          </cell>
          <cell r="BQ721">
            <v>336495</v>
          </cell>
          <cell r="BR721">
            <v>0</v>
          </cell>
          <cell r="BS721">
            <v>1021343</v>
          </cell>
        </row>
        <row r="722">
          <cell r="B722" t="str">
            <v>102000</v>
          </cell>
          <cell r="C722" t="str">
            <v>REP. INDONESIA</v>
          </cell>
          <cell r="D722" t="str">
            <v>N.I.O. N.V, AMSTERDAM</v>
          </cell>
          <cell r="E722" t="str">
            <v>3</v>
          </cell>
          <cell r="F722" t="str">
            <v>NETHERLANDS</v>
          </cell>
          <cell r="G722" t="str">
            <v>NLG</v>
          </cell>
          <cell r="H722">
            <v>1014263</v>
          </cell>
          <cell r="I722">
            <v>12782</v>
          </cell>
          <cell r="J722">
            <v>0</v>
          </cell>
          <cell r="K722">
            <v>1027045</v>
          </cell>
          <cell r="L722">
            <v>0</v>
          </cell>
          <cell r="M722">
            <v>0</v>
          </cell>
          <cell r="N722">
            <v>0</v>
          </cell>
          <cell r="O722">
            <v>0</v>
          </cell>
          <cell r="P722">
            <v>0</v>
          </cell>
          <cell r="Q722">
            <v>0</v>
          </cell>
          <cell r="R722">
            <v>0</v>
          </cell>
          <cell r="S722">
            <v>0</v>
          </cell>
          <cell r="T722">
            <v>1014263</v>
          </cell>
          <cell r="U722">
            <v>12782</v>
          </cell>
          <cell r="V722">
            <v>0</v>
          </cell>
          <cell r="W722">
            <v>1027045</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cell r="BM722">
            <v>0</v>
          </cell>
          <cell r="BN722">
            <v>0</v>
          </cell>
          <cell r="BO722">
            <v>0</v>
          </cell>
          <cell r="BP722">
            <v>1014263</v>
          </cell>
          <cell r="BQ722">
            <v>12782</v>
          </cell>
          <cell r="BR722">
            <v>0</v>
          </cell>
          <cell r="BS722">
            <v>1027045</v>
          </cell>
        </row>
        <row r="723">
          <cell r="B723" t="str">
            <v>104400</v>
          </cell>
          <cell r="C723" t="str">
            <v>REP. INDONESIA</v>
          </cell>
          <cell r="D723" t="str">
            <v>N.I.O. N.V, AMSTERDAM</v>
          </cell>
          <cell r="E723" t="str">
            <v>3</v>
          </cell>
          <cell r="F723" t="str">
            <v>NETHERLANDS</v>
          </cell>
          <cell r="G723" t="str">
            <v>NLG</v>
          </cell>
          <cell r="H723">
            <v>0</v>
          </cell>
          <cell r="I723">
            <v>161482</v>
          </cell>
          <cell r="J723">
            <v>0</v>
          </cell>
          <cell r="K723">
            <v>161482</v>
          </cell>
          <cell r="L723">
            <v>0</v>
          </cell>
          <cell r="M723">
            <v>0</v>
          </cell>
          <cell r="N723">
            <v>0</v>
          </cell>
          <cell r="O723">
            <v>0</v>
          </cell>
          <cell r="P723">
            <v>0</v>
          </cell>
          <cell r="Q723">
            <v>0</v>
          </cell>
          <cell r="R723">
            <v>0</v>
          </cell>
          <cell r="S723">
            <v>0</v>
          </cell>
          <cell r="T723">
            <v>0</v>
          </cell>
          <cell r="U723">
            <v>161482</v>
          </cell>
          <cell r="V723">
            <v>0</v>
          </cell>
          <cell r="W723">
            <v>161482</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854219</v>
          </cell>
          <cell r="AO723">
            <v>159727</v>
          </cell>
          <cell r="AP723">
            <v>0</v>
          </cell>
          <cell r="AQ723">
            <v>1013946</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854219</v>
          </cell>
          <cell r="BM723">
            <v>159727</v>
          </cell>
          <cell r="BN723">
            <v>0</v>
          </cell>
          <cell r="BO723">
            <v>1013946</v>
          </cell>
          <cell r="BP723">
            <v>854219</v>
          </cell>
          <cell r="BQ723">
            <v>321209</v>
          </cell>
          <cell r="BR723">
            <v>0</v>
          </cell>
          <cell r="BS723">
            <v>1175428</v>
          </cell>
        </row>
        <row r="724">
          <cell r="B724" t="str">
            <v>106307</v>
          </cell>
          <cell r="C724" t="str">
            <v>REP. INDONESIA</v>
          </cell>
          <cell r="D724" t="str">
            <v>N.I.O. N.V, AMSTERDAM</v>
          </cell>
          <cell r="E724" t="str">
            <v>3</v>
          </cell>
          <cell r="F724" t="str">
            <v>NETHERLANDS</v>
          </cell>
          <cell r="G724" t="str">
            <v>NLG</v>
          </cell>
          <cell r="H724">
            <v>512275</v>
          </cell>
          <cell r="I724">
            <v>129121</v>
          </cell>
          <cell r="J724">
            <v>0</v>
          </cell>
          <cell r="K724">
            <v>641396</v>
          </cell>
          <cell r="L724">
            <v>0</v>
          </cell>
          <cell r="M724">
            <v>0</v>
          </cell>
          <cell r="N724">
            <v>0</v>
          </cell>
          <cell r="O724">
            <v>0</v>
          </cell>
          <cell r="P724">
            <v>0</v>
          </cell>
          <cell r="Q724">
            <v>0</v>
          </cell>
          <cell r="R724">
            <v>0</v>
          </cell>
          <cell r="S724">
            <v>0</v>
          </cell>
          <cell r="T724">
            <v>512275</v>
          </cell>
          <cell r="U724">
            <v>129121</v>
          </cell>
          <cell r="V724">
            <v>0</v>
          </cell>
          <cell r="W724">
            <v>641396</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512275</v>
          </cell>
          <cell r="AO724">
            <v>121332</v>
          </cell>
          <cell r="AP724">
            <v>0</v>
          </cell>
          <cell r="AQ724">
            <v>633607</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512275</v>
          </cell>
          <cell r="BM724">
            <v>121332</v>
          </cell>
          <cell r="BN724">
            <v>0</v>
          </cell>
          <cell r="BO724">
            <v>633607</v>
          </cell>
          <cell r="BP724">
            <v>1024550</v>
          </cell>
          <cell r="BQ724">
            <v>250453</v>
          </cell>
          <cell r="BR724">
            <v>0</v>
          </cell>
          <cell r="BS724">
            <v>1275003</v>
          </cell>
        </row>
        <row r="725">
          <cell r="B725" t="str">
            <v>102200</v>
          </cell>
          <cell r="C725" t="str">
            <v>REP. INDONESIA</v>
          </cell>
          <cell r="D725" t="str">
            <v>N.I.O. N.V, AMSTERDAM</v>
          </cell>
          <cell r="E725" t="str">
            <v>3</v>
          </cell>
          <cell r="F725" t="str">
            <v>NETHERLANDS</v>
          </cell>
          <cell r="G725" t="str">
            <v>NLG</v>
          </cell>
          <cell r="H725">
            <v>1173815</v>
          </cell>
          <cell r="I725">
            <v>59173</v>
          </cell>
          <cell r="J725">
            <v>0</v>
          </cell>
          <cell r="K725">
            <v>1232988</v>
          </cell>
          <cell r="L725">
            <v>0</v>
          </cell>
          <cell r="M725">
            <v>0</v>
          </cell>
          <cell r="N725">
            <v>0</v>
          </cell>
          <cell r="O725">
            <v>0</v>
          </cell>
          <cell r="P725">
            <v>0</v>
          </cell>
          <cell r="Q725">
            <v>0</v>
          </cell>
          <cell r="R725">
            <v>0</v>
          </cell>
          <cell r="S725">
            <v>0</v>
          </cell>
          <cell r="T725">
            <v>1173815</v>
          </cell>
          <cell r="U725">
            <v>59173</v>
          </cell>
          <cell r="V725">
            <v>0</v>
          </cell>
          <cell r="W725">
            <v>1232988</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43897</v>
          </cell>
          <cell r="AP725">
            <v>0</v>
          </cell>
          <cell r="AQ725">
            <v>43897</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cell r="BM725">
            <v>43897</v>
          </cell>
          <cell r="BN725">
            <v>0</v>
          </cell>
          <cell r="BO725">
            <v>43897</v>
          </cell>
          <cell r="BP725">
            <v>1173815</v>
          </cell>
          <cell r="BQ725">
            <v>103070</v>
          </cell>
          <cell r="BR725">
            <v>0</v>
          </cell>
          <cell r="BS725">
            <v>1276885</v>
          </cell>
        </row>
        <row r="726">
          <cell r="B726" t="str">
            <v>103000</v>
          </cell>
          <cell r="C726" t="str">
            <v>REP. INDONESIA</v>
          </cell>
          <cell r="D726" t="str">
            <v>N.I.O. N.V, AMSTERDAM</v>
          </cell>
          <cell r="E726" t="str">
            <v>3</v>
          </cell>
          <cell r="F726" t="str">
            <v>NETHERLANDS</v>
          </cell>
          <cell r="G726" t="str">
            <v>NLG</v>
          </cell>
          <cell r="H726">
            <v>1276174</v>
          </cell>
          <cell r="I726">
            <v>16083</v>
          </cell>
          <cell r="J726">
            <v>0</v>
          </cell>
          <cell r="K726">
            <v>1292257</v>
          </cell>
          <cell r="L726">
            <v>0</v>
          </cell>
          <cell r="M726">
            <v>0</v>
          </cell>
          <cell r="N726">
            <v>0</v>
          </cell>
          <cell r="O726">
            <v>0</v>
          </cell>
          <cell r="P726">
            <v>0</v>
          </cell>
          <cell r="Q726">
            <v>0</v>
          </cell>
          <cell r="R726">
            <v>0</v>
          </cell>
          <cell r="S726">
            <v>0</v>
          </cell>
          <cell r="T726">
            <v>1276174</v>
          </cell>
          <cell r="U726">
            <v>16083</v>
          </cell>
          <cell r="V726">
            <v>0</v>
          </cell>
          <cell r="W726">
            <v>1292257</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cell r="BM726">
            <v>0</v>
          </cell>
          <cell r="BN726">
            <v>0</v>
          </cell>
          <cell r="BO726">
            <v>0</v>
          </cell>
          <cell r="BP726">
            <v>1276174</v>
          </cell>
          <cell r="BQ726">
            <v>16083</v>
          </cell>
          <cell r="BR726">
            <v>0</v>
          </cell>
          <cell r="BS726">
            <v>1292257</v>
          </cell>
        </row>
        <row r="727">
          <cell r="B727" t="str">
            <v>105700</v>
          </cell>
          <cell r="C727" t="str">
            <v>REP. INDONESIA</v>
          </cell>
          <cell r="D727" t="str">
            <v>N.I.O. N.V, AMSTERDAM</v>
          </cell>
          <cell r="E727" t="str">
            <v>3</v>
          </cell>
          <cell r="F727" t="str">
            <v>NETHERLANDS</v>
          </cell>
          <cell r="G727" t="str">
            <v>NLG</v>
          </cell>
          <cell r="H727">
            <v>0</v>
          </cell>
          <cell r="I727">
            <v>235863</v>
          </cell>
          <cell r="J727">
            <v>0</v>
          </cell>
          <cell r="K727">
            <v>235863</v>
          </cell>
          <cell r="L727">
            <v>0</v>
          </cell>
          <cell r="M727">
            <v>0</v>
          </cell>
          <cell r="N727">
            <v>0</v>
          </cell>
          <cell r="O727">
            <v>0</v>
          </cell>
          <cell r="P727">
            <v>0</v>
          </cell>
          <cell r="Q727">
            <v>0</v>
          </cell>
          <cell r="R727">
            <v>0</v>
          </cell>
          <cell r="S727">
            <v>0</v>
          </cell>
          <cell r="T727">
            <v>0</v>
          </cell>
          <cell r="U727">
            <v>235863</v>
          </cell>
          <cell r="V727">
            <v>0</v>
          </cell>
          <cell r="W727">
            <v>235863</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954860</v>
          </cell>
          <cell r="AO727">
            <v>233300</v>
          </cell>
          <cell r="AP727">
            <v>0</v>
          </cell>
          <cell r="AQ727">
            <v>1188160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954860</v>
          </cell>
          <cell r="BM727">
            <v>233300</v>
          </cell>
          <cell r="BN727">
            <v>0</v>
          </cell>
          <cell r="BO727">
            <v>1188160</v>
          </cell>
          <cell r="BP727">
            <v>954860</v>
          </cell>
          <cell r="BQ727">
            <v>469163</v>
          </cell>
          <cell r="BR727">
            <v>0</v>
          </cell>
          <cell r="BS727">
            <v>1424023</v>
          </cell>
        </row>
        <row r="728">
          <cell r="B728" t="str">
            <v>102300</v>
          </cell>
          <cell r="C728" t="str">
            <v>REP. INDONESIA</v>
          </cell>
          <cell r="D728" t="str">
            <v>N.I.O. N.V, AMSTERDAM</v>
          </cell>
          <cell r="E728" t="str">
            <v>3</v>
          </cell>
          <cell r="F728" t="str">
            <v>NETHERLANDS</v>
          </cell>
          <cell r="G728" t="str">
            <v>NLG</v>
          </cell>
          <cell r="H728">
            <v>1387370</v>
          </cell>
          <cell r="I728">
            <v>69939</v>
          </cell>
          <cell r="J728">
            <v>0</v>
          </cell>
          <cell r="K728">
            <v>1457309</v>
          </cell>
          <cell r="L728">
            <v>0</v>
          </cell>
          <cell r="M728">
            <v>0</v>
          </cell>
          <cell r="N728">
            <v>0</v>
          </cell>
          <cell r="O728">
            <v>0</v>
          </cell>
          <cell r="P728">
            <v>0</v>
          </cell>
          <cell r="Q728">
            <v>0</v>
          </cell>
          <cell r="R728">
            <v>0</v>
          </cell>
          <cell r="S728">
            <v>0</v>
          </cell>
          <cell r="T728">
            <v>1387370</v>
          </cell>
          <cell r="U728">
            <v>69939</v>
          </cell>
          <cell r="V728">
            <v>0</v>
          </cell>
          <cell r="W728">
            <v>1457309</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51884</v>
          </cell>
          <cell r="AP728">
            <v>0</v>
          </cell>
          <cell r="AQ728">
            <v>51884</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cell r="BM728">
            <v>51884</v>
          </cell>
          <cell r="BN728">
            <v>0</v>
          </cell>
          <cell r="BO728">
            <v>51884</v>
          </cell>
          <cell r="BP728">
            <v>1387370</v>
          </cell>
          <cell r="BQ728">
            <v>121823</v>
          </cell>
          <cell r="BR728">
            <v>0</v>
          </cell>
          <cell r="BS728">
            <v>1509193</v>
          </cell>
        </row>
        <row r="729">
          <cell r="B729" t="str">
            <v>101800</v>
          </cell>
          <cell r="C729" t="str">
            <v>REP. INDONESIA</v>
          </cell>
          <cell r="D729" t="str">
            <v>N.I.O. N.V, AMSTERDAM</v>
          </cell>
          <cell r="E729" t="str">
            <v>3</v>
          </cell>
          <cell r="F729" t="str">
            <v>NETHERLANDS</v>
          </cell>
          <cell r="G729" t="str">
            <v>NLG</v>
          </cell>
          <cell r="H729">
            <v>1669164</v>
          </cell>
          <cell r="I729">
            <v>21036</v>
          </cell>
          <cell r="J729">
            <v>0</v>
          </cell>
          <cell r="K729">
            <v>1690200</v>
          </cell>
          <cell r="L729">
            <v>0</v>
          </cell>
          <cell r="M729">
            <v>0</v>
          </cell>
          <cell r="N729">
            <v>0</v>
          </cell>
          <cell r="O729">
            <v>0</v>
          </cell>
          <cell r="P729">
            <v>0</v>
          </cell>
          <cell r="Q729">
            <v>0</v>
          </cell>
          <cell r="R729">
            <v>0</v>
          </cell>
          <cell r="S729">
            <v>0</v>
          </cell>
          <cell r="T729">
            <v>1669164</v>
          </cell>
          <cell r="U729">
            <v>21036</v>
          </cell>
          <cell r="V729">
            <v>0</v>
          </cell>
          <cell r="W729">
            <v>1690200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cell r="BM729">
            <v>0</v>
          </cell>
          <cell r="BN729">
            <v>0</v>
          </cell>
          <cell r="BO729">
            <v>0</v>
          </cell>
          <cell r="BP729">
            <v>1669164</v>
          </cell>
          <cell r="BQ729">
            <v>21036</v>
          </cell>
          <cell r="BR729">
            <v>0</v>
          </cell>
          <cell r="BS729">
            <v>1690200</v>
          </cell>
        </row>
        <row r="730">
          <cell r="B730" t="str">
            <v>102400</v>
          </cell>
          <cell r="C730" t="str">
            <v>REP. INDONESIA</v>
          </cell>
          <cell r="D730" t="str">
            <v>N.I.O. N.V, AMSTERDAM</v>
          </cell>
          <cell r="E730" t="str">
            <v>3</v>
          </cell>
          <cell r="F730" t="str">
            <v>NETHERLANDS</v>
          </cell>
          <cell r="G730" t="str">
            <v>NLG</v>
          </cell>
          <cell r="H730">
            <v>1600925</v>
          </cell>
          <cell r="I730">
            <v>100880</v>
          </cell>
          <cell r="J730">
            <v>0</v>
          </cell>
          <cell r="K730">
            <v>1701805</v>
          </cell>
          <cell r="L730">
            <v>0</v>
          </cell>
          <cell r="M730">
            <v>0</v>
          </cell>
          <cell r="N730">
            <v>0</v>
          </cell>
          <cell r="O730">
            <v>0</v>
          </cell>
          <cell r="P730">
            <v>0</v>
          </cell>
          <cell r="Q730">
            <v>0</v>
          </cell>
          <cell r="R730">
            <v>0</v>
          </cell>
          <cell r="S730">
            <v>0</v>
          </cell>
          <cell r="T730">
            <v>1600925</v>
          </cell>
          <cell r="U730">
            <v>100880</v>
          </cell>
          <cell r="V730">
            <v>0</v>
          </cell>
          <cell r="W730">
            <v>1701805</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cell r="AO730">
            <v>79827</v>
          </cell>
          <cell r="AP730">
            <v>0</v>
          </cell>
          <cell r="AQ730">
            <v>79827</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cell r="BM730">
            <v>79827</v>
          </cell>
          <cell r="BN730">
            <v>0</v>
          </cell>
          <cell r="BO730">
            <v>79827</v>
          </cell>
          <cell r="BP730">
            <v>1600925</v>
          </cell>
          <cell r="BQ730">
            <v>180707</v>
          </cell>
          <cell r="BR730">
            <v>0</v>
          </cell>
          <cell r="BS730">
            <v>1781632</v>
          </cell>
        </row>
        <row r="731">
          <cell r="B731" t="str">
            <v>104600</v>
          </cell>
          <cell r="C731" t="str">
            <v>REP. INDONESIA</v>
          </cell>
          <cell r="D731" t="str">
            <v>N.I.O. N.V, AMSTERDAM</v>
          </cell>
          <cell r="E731" t="str">
            <v>3</v>
          </cell>
          <cell r="F731" t="str">
            <v>NETHERLANDS</v>
          </cell>
          <cell r="G731" t="str">
            <v>NLG</v>
          </cell>
          <cell r="H731">
            <v>0</v>
          </cell>
          <cell r="I731">
            <v>269819</v>
          </cell>
          <cell r="J731">
            <v>0</v>
          </cell>
          <cell r="K731">
            <v>269819</v>
          </cell>
          <cell r="L731">
            <v>0</v>
          </cell>
          <cell r="M731">
            <v>0</v>
          </cell>
          <cell r="N731">
            <v>0</v>
          </cell>
          <cell r="O731">
            <v>0</v>
          </cell>
          <cell r="P731">
            <v>1259384</v>
          </cell>
          <cell r="Q731">
            <v>0</v>
          </cell>
          <cell r="R731">
            <v>0</v>
          </cell>
          <cell r="S731">
            <v>1259384</v>
          </cell>
          <cell r="T731">
            <v>1259384</v>
          </cell>
          <cell r="U731">
            <v>269819</v>
          </cell>
          <cell r="V731">
            <v>0</v>
          </cell>
          <cell r="W731">
            <v>1529203</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256362</v>
          </cell>
          <cell r="AP731">
            <v>0</v>
          </cell>
          <cell r="AQ731">
            <v>256362</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cell r="BM731">
            <v>256362</v>
          </cell>
          <cell r="BN731">
            <v>0</v>
          </cell>
          <cell r="BO731">
            <v>256362</v>
          </cell>
          <cell r="BP731">
            <v>1259384</v>
          </cell>
          <cell r="BQ731">
            <v>526181</v>
          </cell>
          <cell r="BR731">
            <v>0</v>
          </cell>
          <cell r="BS731">
            <v>1785565</v>
          </cell>
        </row>
        <row r="732">
          <cell r="B732" t="str">
            <v>106304</v>
          </cell>
          <cell r="C732" t="str">
            <v>REP. INDONESIA</v>
          </cell>
          <cell r="D732" t="str">
            <v>N.I.O. N.V, AMSTERDAM</v>
          </cell>
          <cell r="E732" t="str">
            <v>3</v>
          </cell>
          <cell r="F732" t="str">
            <v>NETHERLANDS</v>
          </cell>
          <cell r="G732" t="str">
            <v>NLG</v>
          </cell>
          <cell r="H732">
            <v>1251873</v>
          </cell>
          <cell r="I732">
            <v>353405</v>
          </cell>
          <cell r="J732">
            <v>0</v>
          </cell>
          <cell r="K732">
            <v>1605278</v>
          </cell>
          <cell r="L732">
            <v>0</v>
          </cell>
          <cell r="M732">
            <v>0</v>
          </cell>
          <cell r="N732">
            <v>0</v>
          </cell>
          <cell r="O732">
            <v>0</v>
          </cell>
          <cell r="P732">
            <v>0</v>
          </cell>
          <cell r="Q732">
            <v>0</v>
          </cell>
          <cell r="R732">
            <v>0</v>
          </cell>
          <cell r="S732">
            <v>0</v>
          </cell>
          <cell r="T732">
            <v>1251873</v>
          </cell>
          <cell r="U732">
            <v>353405</v>
          </cell>
          <cell r="V732">
            <v>0</v>
          </cell>
          <cell r="W732">
            <v>1605278</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327716</v>
          </cell>
          <cell r="AP732">
            <v>0</v>
          </cell>
          <cell r="AQ732">
            <v>327716</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cell r="BM732">
            <v>327716</v>
          </cell>
          <cell r="BN732">
            <v>0</v>
          </cell>
          <cell r="BO732">
            <v>327716</v>
          </cell>
          <cell r="BP732">
            <v>1251873</v>
          </cell>
          <cell r="BQ732">
            <v>681121</v>
          </cell>
          <cell r="BR732">
            <v>0</v>
          </cell>
          <cell r="BS732">
            <v>1932994</v>
          </cell>
        </row>
        <row r="733">
          <cell r="B733" t="str">
            <v>106000</v>
          </cell>
          <cell r="C733" t="str">
            <v>REP. INDONESIA</v>
          </cell>
          <cell r="D733" t="str">
            <v>N.I.O. N.V, AMSTERDAM</v>
          </cell>
          <cell r="E733" t="str">
            <v>3</v>
          </cell>
          <cell r="F733" t="str">
            <v>NETHERLANDS</v>
          </cell>
          <cell r="G733" t="str">
            <v>NLG</v>
          </cell>
          <cell r="H733">
            <v>0</v>
          </cell>
          <cell r="I733">
            <v>278418</v>
          </cell>
          <cell r="J733">
            <v>0</v>
          </cell>
          <cell r="K733">
            <v>278418</v>
          </cell>
          <cell r="L733">
            <v>0</v>
          </cell>
          <cell r="M733">
            <v>0</v>
          </cell>
          <cell r="N733">
            <v>0</v>
          </cell>
          <cell r="O733">
            <v>0</v>
          </cell>
          <cell r="P733">
            <v>0</v>
          </cell>
          <cell r="Q733">
            <v>0</v>
          </cell>
          <cell r="R733">
            <v>0</v>
          </cell>
          <cell r="S733">
            <v>0</v>
          </cell>
          <cell r="T733">
            <v>0</v>
          </cell>
          <cell r="U733">
            <v>278418</v>
          </cell>
          <cell r="V733">
            <v>0</v>
          </cell>
          <cell r="W733">
            <v>278418</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1534158</v>
          </cell>
          <cell r="AO733">
            <v>275392</v>
          </cell>
          <cell r="AP733">
            <v>0</v>
          </cell>
          <cell r="AQ733">
            <v>1809550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1534158</v>
          </cell>
          <cell r="BM733">
            <v>275392</v>
          </cell>
          <cell r="BN733">
            <v>0</v>
          </cell>
          <cell r="BO733">
            <v>1809550</v>
          </cell>
          <cell r="BP733">
            <v>1534158</v>
          </cell>
          <cell r="BQ733">
            <v>553810</v>
          </cell>
          <cell r="BR733">
            <v>0</v>
          </cell>
          <cell r="BS733">
            <v>2087968</v>
          </cell>
        </row>
        <row r="734">
          <cell r="B734" t="str">
            <v>105500</v>
          </cell>
          <cell r="C734" t="str">
            <v>REP. INDONESIA</v>
          </cell>
          <cell r="D734" t="str">
            <v>N.I.O. N.V, AMSTERDAM</v>
          </cell>
          <cell r="E734" t="str">
            <v>3</v>
          </cell>
          <cell r="F734" t="str">
            <v>NETHERLANDS</v>
          </cell>
          <cell r="G734" t="str">
            <v>NLG</v>
          </cell>
          <cell r="H734">
            <v>0</v>
          </cell>
          <cell r="I734">
            <v>409809</v>
          </cell>
          <cell r="J734">
            <v>0</v>
          </cell>
          <cell r="K734">
            <v>409809</v>
          </cell>
          <cell r="L734">
            <v>0</v>
          </cell>
          <cell r="M734">
            <v>0</v>
          </cell>
          <cell r="N734">
            <v>0</v>
          </cell>
          <cell r="O734">
            <v>0</v>
          </cell>
          <cell r="P734">
            <v>0</v>
          </cell>
          <cell r="Q734">
            <v>0</v>
          </cell>
          <cell r="R734">
            <v>0</v>
          </cell>
          <cell r="S734">
            <v>0</v>
          </cell>
          <cell r="T734">
            <v>0</v>
          </cell>
          <cell r="U734">
            <v>409809</v>
          </cell>
          <cell r="V734">
            <v>0</v>
          </cell>
          <cell r="W734">
            <v>409809</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367189</v>
          </cell>
          <cell r="AP734">
            <v>0</v>
          </cell>
          <cell r="AQ734">
            <v>367189</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1534158</v>
          </cell>
          <cell r="BI734">
            <v>0</v>
          </cell>
          <cell r="BJ734">
            <v>0</v>
          </cell>
          <cell r="BK734">
            <v>1534158</v>
          </cell>
          <cell r="BL734">
            <v>1534158</v>
          </cell>
          <cell r="BM734">
            <v>367189</v>
          </cell>
          <cell r="BN734">
            <v>0</v>
          </cell>
          <cell r="BO734">
            <v>1901347</v>
          </cell>
          <cell r="BP734">
            <v>1534158</v>
          </cell>
          <cell r="BQ734">
            <v>776998</v>
          </cell>
          <cell r="BR734">
            <v>0</v>
          </cell>
          <cell r="BS734">
            <v>2311156</v>
          </cell>
        </row>
        <row r="735">
          <cell r="B735" t="str">
            <v>103100</v>
          </cell>
          <cell r="C735" t="str">
            <v>REP. INDONESIA</v>
          </cell>
          <cell r="D735" t="str">
            <v>N.I.O. N.V, AMSTERDAM</v>
          </cell>
          <cell r="E735" t="str">
            <v>3</v>
          </cell>
          <cell r="F735" t="str">
            <v>NETHERLANDS</v>
          </cell>
          <cell r="G735" t="str">
            <v>NLG</v>
          </cell>
          <cell r="H735">
            <v>0</v>
          </cell>
          <cell r="I735">
            <v>254502</v>
          </cell>
          <cell r="J735">
            <v>0</v>
          </cell>
          <cell r="K735">
            <v>254502</v>
          </cell>
          <cell r="L735">
            <v>0</v>
          </cell>
          <cell r="M735">
            <v>0</v>
          </cell>
          <cell r="N735">
            <v>0</v>
          </cell>
          <cell r="O735">
            <v>0</v>
          </cell>
          <cell r="P735">
            <v>0</v>
          </cell>
          <cell r="Q735">
            <v>0</v>
          </cell>
          <cell r="R735">
            <v>0</v>
          </cell>
          <cell r="S735">
            <v>0</v>
          </cell>
          <cell r="T735">
            <v>0</v>
          </cell>
          <cell r="U735">
            <v>254502</v>
          </cell>
          <cell r="V735">
            <v>0</v>
          </cell>
          <cell r="W735">
            <v>254502</v>
          </cell>
          <cell r="X735">
            <v>1835835</v>
          </cell>
          <cell r="Y735">
            <v>0</v>
          </cell>
          <cell r="Z735">
            <v>0</v>
          </cell>
          <cell r="AA735">
            <v>1835835</v>
          </cell>
          <cell r="AB735">
            <v>0</v>
          </cell>
          <cell r="AC735">
            <v>0</v>
          </cell>
          <cell r="AD735">
            <v>0</v>
          </cell>
          <cell r="AE735">
            <v>0</v>
          </cell>
          <cell r="AF735">
            <v>0</v>
          </cell>
          <cell r="AG735">
            <v>0</v>
          </cell>
          <cell r="AH735">
            <v>0</v>
          </cell>
          <cell r="AI735">
            <v>0</v>
          </cell>
          <cell r="AJ735">
            <v>1835835</v>
          </cell>
          <cell r="AK735">
            <v>0</v>
          </cell>
          <cell r="AL735">
            <v>0</v>
          </cell>
          <cell r="AM735">
            <v>1835835</v>
          </cell>
          <cell r="AN735">
            <v>0</v>
          </cell>
          <cell r="AO735">
            <v>240167</v>
          </cell>
          <cell r="AP735">
            <v>0</v>
          </cell>
          <cell r="AQ735">
            <v>240167</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cell r="BM735">
            <v>240167</v>
          </cell>
          <cell r="BN735">
            <v>0</v>
          </cell>
          <cell r="BO735">
            <v>240167</v>
          </cell>
          <cell r="BP735">
            <v>1835835</v>
          </cell>
          <cell r="BQ735">
            <v>494669</v>
          </cell>
          <cell r="BR735">
            <v>0</v>
          </cell>
          <cell r="BS735">
            <v>2330504</v>
          </cell>
        </row>
        <row r="736">
          <cell r="B736" t="str">
            <v>105800</v>
          </cell>
          <cell r="C736" t="str">
            <v>REP. INDONESIA</v>
          </cell>
          <cell r="D736" t="str">
            <v>N.I.O. N.V, AMSTERDAM</v>
          </cell>
          <cell r="E736" t="str">
            <v>3</v>
          </cell>
          <cell r="F736" t="str">
            <v>NETHERLANDS</v>
          </cell>
          <cell r="G736" t="str">
            <v>NLG</v>
          </cell>
          <cell r="H736">
            <v>0</v>
          </cell>
          <cell r="I736">
            <v>346073</v>
          </cell>
          <cell r="J736">
            <v>0</v>
          </cell>
          <cell r="K736">
            <v>346073</v>
          </cell>
          <cell r="L736">
            <v>0</v>
          </cell>
          <cell r="M736">
            <v>0</v>
          </cell>
          <cell r="N736">
            <v>0</v>
          </cell>
          <cell r="O736">
            <v>0</v>
          </cell>
          <cell r="P736">
            <v>0</v>
          </cell>
          <cell r="Q736">
            <v>0</v>
          </cell>
          <cell r="R736">
            <v>0</v>
          </cell>
          <cell r="S736">
            <v>0</v>
          </cell>
          <cell r="T736">
            <v>0</v>
          </cell>
          <cell r="U736">
            <v>346073</v>
          </cell>
          <cell r="V736">
            <v>0</v>
          </cell>
          <cell r="W736">
            <v>346073</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331269</v>
          </cell>
          <cell r="AP736">
            <v>0</v>
          </cell>
          <cell r="AQ736">
            <v>331269</v>
          </cell>
          <cell r="AR736">
            <v>0</v>
          </cell>
          <cell r="AS736">
            <v>0</v>
          </cell>
          <cell r="AT736">
            <v>0</v>
          </cell>
          <cell r="AU736">
            <v>0</v>
          </cell>
          <cell r="AV736">
            <v>0</v>
          </cell>
          <cell r="AW736">
            <v>0</v>
          </cell>
          <cell r="AX736">
            <v>0</v>
          </cell>
          <cell r="AY736">
            <v>0</v>
          </cell>
          <cell r="AZ736">
            <v>1771621</v>
          </cell>
          <cell r="BA736">
            <v>0</v>
          </cell>
          <cell r="BB736">
            <v>0</v>
          </cell>
          <cell r="BC736">
            <v>1771621</v>
          </cell>
          <cell r="BD736">
            <v>0</v>
          </cell>
          <cell r="BE736">
            <v>0</v>
          </cell>
          <cell r="BF736">
            <v>0</v>
          </cell>
          <cell r="BG736">
            <v>0</v>
          </cell>
          <cell r="BH736">
            <v>0</v>
          </cell>
          <cell r="BI736">
            <v>0</v>
          </cell>
          <cell r="BJ736">
            <v>0</v>
          </cell>
          <cell r="BK736">
            <v>0</v>
          </cell>
          <cell r="BL736">
            <v>1771621</v>
          </cell>
          <cell r="BM736">
            <v>331269</v>
          </cell>
          <cell r="BN736">
            <v>0</v>
          </cell>
          <cell r="BO736">
            <v>2102890</v>
          </cell>
          <cell r="BP736">
            <v>1771621</v>
          </cell>
          <cell r="BQ736">
            <v>677342</v>
          </cell>
          <cell r="BR736">
            <v>0</v>
          </cell>
          <cell r="BS736">
            <v>2448963</v>
          </cell>
        </row>
        <row r="737">
          <cell r="B737" t="str">
            <v>104000</v>
          </cell>
          <cell r="C737" t="str">
            <v>REP. INDONESIA</v>
          </cell>
          <cell r="D737" t="str">
            <v>N.I.O. N.V, AMSTERDAM</v>
          </cell>
          <cell r="E737" t="str">
            <v>3</v>
          </cell>
          <cell r="F737" t="str">
            <v>NETHERLANDS</v>
          </cell>
          <cell r="G737" t="str">
            <v>NLG</v>
          </cell>
          <cell r="H737">
            <v>1835688</v>
          </cell>
          <cell r="I737">
            <v>347020</v>
          </cell>
          <cell r="J737">
            <v>0</v>
          </cell>
          <cell r="K737">
            <v>2182708</v>
          </cell>
          <cell r="L737">
            <v>0</v>
          </cell>
          <cell r="M737">
            <v>0</v>
          </cell>
          <cell r="N737">
            <v>0</v>
          </cell>
          <cell r="O737">
            <v>0</v>
          </cell>
          <cell r="P737">
            <v>0</v>
          </cell>
          <cell r="Q737">
            <v>0</v>
          </cell>
          <cell r="R737">
            <v>0</v>
          </cell>
          <cell r="S737">
            <v>0</v>
          </cell>
          <cell r="T737">
            <v>1835688</v>
          </cell>
          <cell r="U737">
            <v>347020</v>
          </cell>
          <cell r="V737">
            <v>0</v>
          </cell>
          <cell r="W737">
            <v>2182708</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320365</v>
          </cell>
          <cell r="AP737">
            <v>0</v>
          </cell>
          <cell r="AQ737">
            <v>320365</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cell r="BM737">
            <v>320365</v>
          </cell>
          <cell r="BN737">
            <v>0</v>
          </cell>
          <cell r="BO737">
            <v>320365</v>
          </cell>
          <cell r="BP737">
            <v>1835688</v>
          </cell>
          <cell r="BQ737">
            <v>667385</v>
          </cell>
          <cell r="BR737">
            <v>0</v>
          </cell>
          <cell r="BS737">
            <v>2503073</v>
          </cell>
        </row>
        <row r="738">
          <cell r="B738" t="str">
            <v>102900</v>
          </cell>
          <cell r="C738" t="str">
            <v>REP. INDONESIA</v>
          </cell>
          <cell r="D738" t="str">
            <v>N.I.O. N.V, AMSTERDAM</v>
          </cell>
          <cell r="E738" t="str">
            <v>3</v>
          </cell>
          <cell r="F738" t="str">
            <v>NETHERLANDS</v>
          </cell>
          <cell r="G738" t="str">
            <v>NLG</v>
          </cell>
          <cell r="H738">
            <v>0</v>
          </cell>
          <cell r="I738">
            <v>233042</v>
          </cell>
          <cell r="J738">
            <v>0</v>
          </cell>
          <cell r="K738">
            <v>233042</v>
          </cell>
          <cell r="L738">
            <v>0</v>
          </cell>
          <cell r="M738">
            <v>0</v>
          </cell>
          <cell r="N738">
            <v>0</v>
          </cell>
          <cell r="O738">
            <v>0</v>
          </cell>
          <cell r="P738">
            <v>0</v>
          </cell>
          <cell r="Q738">
            <v>0</v>
          </cell>
          <cell r="R738">
            <v>0</v>
          </cell>
          <cell r="S738">
            <v>0</v>
          </cell>
          <cell r="T738">
            <v>0</v>
          </cell>
          <cell r="U738">
            <v>233042</v>
          </cell>
          <cell r="V738">
            <v>0</v>
          </cell>
          <cell r="W738">
            <v>233042</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212867</v>
          </cell>
          <cell r="AP738">
            <v>0</v>
          </cell>
          <cell r="AQ738">
            <v>212867</v>
          </cell>
          <cell r="AR738">
            <v>0</v>
          </cell>
          <cell r="AS738">
            <v>0</v>
          </cell>
          <cell r="AT738">
            <v>0</v>
          </cell>
          <cell r="AU738">
            <v>0</v>
          </cell>
          <cell r="AV738">
            <v>0</v>
          </cell>
          <cell r="AW738">
            <v>0</v>
          </cell>
          <cell r="AX738">
            <v>0</v>
          </cell>
          <cell r="AY738">
            <v>0</v>
          </cell>
          <cell r="AZ738">
            <v>0</v>
          </cell>
          <cell r="BA738">
            <v>0</v>
          </cell>
          <cell r="BB738">
            <v>0</v>
          </cell>
          <cell r="BC738">
            <v>0</v>
          </cell>
          <cell r="BD738">
            <v>2134517</v>
          </cell>
          <cell r="BE738">
            <v>0</v>
          </cell>
          <cell r="BF738">
            <v>0</v>
          </cell>
          <cell r="BG738">
            <v>2134517</v>
          </cell>
          <cell r="BH738">
            <v>0</v>
          </cell>
          <cell r="BI738">
            <v>0</v>
          </cell>
          <cell r="BJ738">
            <v>0</v>
          </cell>
          <cell r="BK738">
            <v>0</v>
          </cell>
          <cell r="BL738">
            <v>2134517</v>
          </cell>
          <cell r="BM738">
            <v>212867</v>
          </cell>
          <cell r="BN738">
            <v>0</v>
          </cell>
          <cell r="BO738">
            <v>2347384</v>
          </cell>
          <cell r="BP738">
            <v>2134517</v>
          </cell>
          <cell r="BQ738">
            <v>445909</v>
          </cell>
          <cell r="BR738">
            <v>0</v>
          </cell>
          <cell r="BS738">
            <v>2580426</v>
          </cell>
        </row>
        <row r="739">
          <cell r="B739" t="str">
            <v>106300</v>
          </cell>
          <cell r="C739" t="str">
            <v>REP. INDONESIA</v>
          </cell>
          <cell r="D739" t="str">
            <v>N.I.O. N.V, AMSTERDAM</v>
          </cell>
          <cell r="E739" t="str">
            <v>3</v>
          </cell>
          <cell r="F739" t="str">
            <v>NETHERLANDS</v>
          </cell>
          <cell r="G739" t="str">
            <v>NLG</v>
          </cell>
          <cell r="H739">
            <v>1055501</v>
          </cell>
          <cell r="I739">
            <v>256145</v>
          </cell>
          <cell r="J739">
            <v>0</v>
          </cell>
          <cell r="K739">
            <v>1311646</v>
          </cell>
          <cell r="L739">
            <v>0</v>
          </cell>
          <cell r="M739">
            <v>0</v>
          </cell>
          <cell r="N739">
            <v>0</v>
          </cell>
          <cell r="O739">
            <v>0</v>
          </cell>
          <cell r="P739">
            <v>0</v>
          </cell>
          <cell r="Q739">
            <v>0</v>
          </cell>
          <cell r="R739">
            <v>0</v>
          </cell>
          <cell r="S739">
            <v>0</v>
          </cell>
          <cell r="T739">
            <v>1055501</v>
          </cell>
          <cell r="U739">
            <v>256145</v>
          </cell>
          <cell r="V739">
            <v>0</v>
          </cell>
          <cell r="W739">
            <v>1311646</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1055501</v>
          </cell>
          <cell r="AO739">
            <v>240203</v>
          </cell>
          <cell r="AP739">
            <v>0</v>
          </cell>
          <cell r="AQ739">
            <v>1295704</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1055501</v>
          </cell>
          <cell r="BM739">
            <v>240203</v>
          </cell>
          <cell r="BN739">
            <v>0</v>
          </cell>
          <cell r="BO739">
            <v>1295704</v>
          </cell>
          <cell r="BP739">
            <v>2111002</v>
          </cell>
          <cell r="BQ739">
            <v>496348</v>
          </cell>
          <cell r="BR739">
            <v>0</v>
          </cell>
          <cell r="BS739">
            <v>2607350</v>
          </cell>
        </row>
        <row r="740">
          <cell r="B740" t="str">
            <v>103200</v>
          </cell>
          <cell r="C740" t="str">
            <v>REP. INDONESIA</v>
          </cell>
          <cell r="D740" t="str">
            <v>N.I.O. N.V, AMSTERDAM</v>
          </cell>
          <cell r="E740" t="str">
            <v>3</v>
          </cell>
          <cell r="F740" t="str">
            <v>NETHERLANDS</v>
          </cell>
          <cell r="G740" t="str">
            <v>NLG</v>
          </cell>
          <cell r="H740">
            <v>0</v>
          </cell>
          <cell r="I740">
            <v>297057</v>
          </cell>
          <cell r="J740">
            <v>0</v>
          </cell>
          <cell r="K740">
            <v>297057</v>
          </cell>
          <cell r="L740">
            <v>0</v>
          </cell>
          <cell r="M740">
            <v>0</v>
          </cell>
          <cell r="N740">
            <v>0</v>
          </cell>
          <cell r="O740">
            <v>0</v>
          </cell>
          <cell r="P740">
            <v>0</v>
          </cell>
          <cell r="Q740">
            <v>0</v>
          </cell>
          <cell r="R740">
            <v>0</v>
          </cell>
          <cell r="S740">
            <v>0</v>
          </cell>
          <cell r="T740">
            <v>0</v>
          </cell>
          <cell r="U740">
            <v>297057</v>
          </cell>
          <cell r="V740">
            <v>0</v>
          </cell>
          <cell r="W740">
            <v>297057</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281053</v>
          </cell>
          <cell r="AP740">
            <v>0</v>
          </cell>
          <cell r="AQ740">
            <v>281053</v>
          </cell>
          <cell r="AR740">
            <v>0</v>
          </cell>
          <cell r="AS740">
            <v>0</v>
          </cell>
          <cell r="AT740">
            <v>0</v>
          </cell>
          <cell r="AU740">
            <v>0</v>
          </cell>
          <cell r="AV740">
            <v>0</v>
          </cell>
          <cell r="AW740">
            <v>0</v>
          </cell>
          <cell r="AX740">
            <v>0</v>
          </cell>
          <cell r="AY740">
            <v>0</v>
          </cell>
          <cell r="AZ740">
            <v>2049635</v>
          </cell>
          <cell r="BA740">
            <v>0</v>
          </cell>
          <cell r="BB740">
            <v>0</v>
          </cell>
          <cell r="BC740">
            <v>2049635</v>
          </cell>
          <cell r="BD740">
            <v>0</v>
          </cell>
          <cell r="BE740">
            <v>0</v>
          </cell>
          <cell r="BF740">
            <v>0</v>
          </cell>
          <cell r="BG740">
            <v>0</v>
          </cell>
          <cell r="BH740">
            <v>0</v>
          </cell>
          <cell r="BI740">
            <v>0</v>
          </cell>
          <cell r="BJ740">
            <v>0</v>
          </cell>
          <cell r="BK740">
            <v>0</v>
          </cell>
          <cell r="BL740">
            <v>2049635</v>
          </cell>
          <cell r="BM740">
            <v>281053</v>
          </cell>
          <cell r="BN740">
            <v>0</v>
          </cell>
          <cell r="BO740">
            <v>2330688</v>
          </cell>
          <cell r="BP740">
            <v>2049635</v>
          </cell>
          <cell r="BQ740">
            <v>578110</v>
          </cell>
          <cell r="BR740">
            <v>0</v>
          </cell>
          <cell r="BS740">
            <v>2627745</v>
          </cell>
        </row>
        <row r="741">
          <cell r="B741" t="str">
            <v>102600</v>
          </cell>
          <cell r="C741" t="str">
            <v>REP. INDONESIA</v>
          </cell>
          <cell r="D741" t="str">
            <v>N.I.O. N.V, AMSTERDAM</v>
          </cell>
          <cell r="E741" t="str">
            <v>3</v>
          </cell>
          <cell r="F741" t="str">
            <v>NETHERLANDS</v>
          </cell>
          <cell r="G741" t="str">
            <v>NLG</v>
          </cell>
          <cell r="H741">
            <v>0</v>
          </cell>
          <cell r="I741">
            <v>207136</v>
          </cell>
          <cell r="J741">
            <v>0</v>
          </cell>
          <cell r="K741">
            <v>207136</v>
          </cell>
          <cell r="L741">
            <v>0</v>
          </cell>
          <cell r="M741">
            <v>0</v>
          </cell>
          <cell r="N741">
            <v>0</v>
          </cell>
          <cell r="O741">
            <v>0</v>
          </cell>
          <cell r="P741">
            <v>0</v>
          </cell>
          <cell r="Q741">
            <v>0</v>
          </cell>
          <cell r="R741">
            <v>0</v>
          </cell>
          <cell r="S741">
            <v>0</v>
          </cell>
          <cell r="T741">
            <v>0</v>
          </cell>
          <cell r="U741">
            <v>207136</v>
          </cell>
          <cell r="V741">
            <v>0</v>
          </cell>
          <cell r="W741">
            <v>207136</v>
          </cell>
          <cell r="X741">
            <v>0</v>
          </cell>
          <cell r="Y741">
            <v>0</v>
          </cell>
          <cell r="Z741">
            <v>0</v>
          </cell>
          <cell r="AA741">
            <v>0</v>
          </cell>
          <cell r="AB741">
            <v>2347974</v>
          </cell>
          <cell r="AC741">
            <v>0</v>
          </cell>
          <cell r="AD741">
            <v>0</v>
          </cell>
          <cell r="AE741">
            <v>2347974</v>
          </cell>
          <cell r="AF741">
            <v>0</v>
          </cell>
          <cell r="AG741">
            <v>0</v>
          </cell>
          <cell r="AH741">
            <v>0</v>
          </cell>
          <cell r="AI741">
            <v>0</v>
          </cell>
          <cell r="AJ741">
            <v>2347974</v>
          </cell>
          <cell r="AK741">
            <v>0</v>
          </cell>
          <cell r="AL741">
            <v>0</v>
          </cell>
          <cell r="AM741">
            <v>2347974</v>
          </cell>
          <cell r="AN741">
            <v>0</v>
          </cell>
          <cell r="AO741">
            <v>195075</v>
          </cell>
          <cell r="AP741">
            <v>0</v>
          </cell>
          <cell r="AQ741">
            <v>195075</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cell r="BM741">
            <v>195075</v>
          </cell>
          <cell r="BN741">
            <v>0</v>
          </cell>
          <cell r="BO741">
            <v>195075</v>
          </cell>
          <cell r="BP741">
            <v>2347974</v>
          </cell>
          <cell r="BQ741">
            <v>402211</v>
          </cell>
          <cell r="BR741">
            <v>0</v>
          </cell>
          <cell r="BS741">
            <v>2750185</v>
          </cell>
        </row>
        <row r="742">
          <cell r="B742" t="str">
            <v>102800</v>
          </cell>
          <cell r="C742" t="str">
            <v>REP. INDONESIA</v>
          </cell>
          <cell r="D742" t="str">
            <v>N.I.O. N.V, AMSTERDAM</v>
          </cell>
          <cell r="E742" t="str">
            <v>3</v>
          </cell>
          <cell r="F742" t="str">
            <v>NETHERLANDS</v>
          </cell>
          <cell r="G742" t="str">
            <v>NLG</v>
          </cell>
          <cell r="H742">
            <v>2347974</v>
          </cell>
          <cell r="I742">
            <v>295909</v>
          </cell>
          <cell r="J742">
            <v>0</v>
          </cell>
          <cell r="K742">
            <v>2643883</v>
          </cell>
          <cell r="L742">
            <v>0</v>
          </cell>
          <cell r="M742">
            <v>0</v>
          </cell>
          <cell r="N742">
            <v>0</v>
          </cell>
          <cell r="O742">
            <v>0</v>
          </cell>
          <cell r="P742">
            <v>0</v>
          </cell>
          <cell r="Q742">
            <v>0</v>
          </cell>
          <cell r="R742">
            <v>0</v>
          </cell>
          <cell r="S742">
            <v>0</v>
          </cell>
          <cell r="T742">
            <v>2347974</v>
          </cell>
          <cell r="U742">
            <v>295909</v>
          </cell>
          <cell r="V742">
            <v>0</v>
          </cell>
          <cell r="W742">
            <v>2643883</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263423</v>
          </cell>
          <cell r="AP742">
            <v>0</v>
          </cell>
          <cell r="AQ742">
            <v>263423</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cell r="BM742">
            <v>263423</v>
          </cell>
          <cell r="BN742">
            <v>0</v>
          </cell>
          <cell r="BO742">
            <v>263423</v>
          </cell>
          <cell r="BP742">
            <v>2347974</v>
          </cell>
          <cell r="BQ742">
            <v>559332</v>
          </cell>
          <cell r="BR742">
            <v>0</v>
          </cell>
          <cell r="BS742">
            <v>2907306</v>
          </cell>
        </row>
        <row r="743">
          <cell r="B743" t="str">
            <v>103400</v>
          </cell>
          <cell r="C743" t="str">
            <v>REP. INDONESIA</v>
          </cell>
          <cell r="D743" t="str">
            <v>N.I.O. N.V, AMSTERDAM</v>
          </cell>
          <cell r="E743" t="str">
            <v>3</v>
          </cell>
          <cell r="F743" t="str">
            <v>NETHERLANDS</v>
          </cell>
          <cell r="G743" t="str">
            <v>NLG</v>
          </cell>
          <cell r="H743">
            <v>2347974</v>
          </cell>
          <cell r="I743">
            <v>384682</v>
          </cell>
          <cell r="J743">
            <v>0</v>
          </cell>
          <cell r="K743">
            <v>2732656</v>
          </cell>
          <cell r="L743">
            <v>0</v>
          </cell>
          <cell r="M743">
            <v>0</v>
          </cell>
          <cell r="N743">
            <v>0</v>
          </cell>
          <cell r="O743">
            <v>0</v>
          </cell>
          <cell r="P743">
            <v>0</v>
          </cell>
          <cell r="Q743">
            <v>0</v>
          </cell>
          <cell r="R743">
            <v>0</v>
          </cell>
          <cell r="S743">
            <v>0</v>
          </cell>
          <cell r="T743">
            <v>2347974</v>
          </cell>
          <cell r="U743">
            <v>384682</v>
          </cell>
          <cell r="V743">
            <v>0</v>
          </cell>
          <cell r="W743">
            <v>2732656</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351231</v>
          </cell>
          <cell r="AP743">
            <v>0</v>
          </cell>
          <cell r="AQ743">
            <v>351231</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cell r="BM743">
            <v>351231</v>
          </cell>
          <cell r="BN743">
            <v>0</v>
          </cell>
          <cell r="BO743">
            <v>351231</v>
          </cell>
          <cell r="BP743">
            <v>2347974</v>
          </cell>
          <cell r="BQ743">
            <v>735913</v>
          </cell>
          <cell r="BR743">
            <v>0</v>
          </cell>
          <cell r="BS743">
            <v>3083887</v>
          </cell>
        </row>
        <row r="744">
          <cell r="B744" t="str">
            <v>102500</v>
          </cell>
          <cell r="C744" t="str">
            <v>REP. INDONESIA</v>
          </cell>
          <cell r="D744" t="str">
            <v>N.I.O. N.V, AMSTERDAM</v>
          </cell>
          <cell r="E744" t="str">
            <v>3</v>
          </cell>
          <cell r="F744" t="str">
            <v>NETHERLANDS</v>
          </cell>
          <cell r="G744" t="str">
            <v>NLG</v>
          </cell>
          <cell r="H744">
            <v>2710820</v>
          </cell>
          <cell r="I744">
            <v>204983</v>
          </cell>
          <cell r="J744">
            <v>0</v>
          </cell>
          <cell r="K744">
            <v>2915803</v>
          </cell>
          <cell r="L744">
            <v>0</v>
          </cell>
          <cell r="M744">
            <v>0</v>
          </cell>
          <cell r="N744">
            <v>0</v>
          </cell>
          <cell r="O744">
            <v>0</v>
          </cell>
          <cell r="P744">
            <v>0</v>
          </cell>
          <cell r="Q744">
            <v>0</v>
          </cell>
          <cell r="R744">
            <v>0</v>
          </cell>
          <cell r="S744">
            <v>0</v>
          </cell>
          <cell r="T744">
            <v>2710820</v>
          </cell>
          <cell r="U744">
            <v>204983</v>
          </cell>
          <cell r="V744">
            <v>0</v>
          </cell>
          <cell r="W744">
            <v>2915803</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168962</v>
          </cell>
          <cell r="AP744">
            <v>0</v>
          </cell>
          <cell r="AQ744">
            <v>168962</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cell r="BM744">
            <v>168962</v>
          </cell>
          <cell r="BN744">
            <v>0</v>
          </cell>
          <cell r="BO744">
            <v>168962</v>
          </cell>
          <cell r="BP744">
            <v>2710820</v>
          </cell>
          <cell r="BQ744">
            <v>373945</v>
          </cell>
          <cell r="BR744">
            <v>0</v>
          </cell>
          <cell r="BS744">
            <v>3084765</v>
          </cell>
        </row>
        <row r="745">
          <cell r="B745" t="str">
            <v>102700</v>
          </cell>
          <cell r="C745" t="str">
            <v>REP. INDONESIA</v>
          </cell>
          <cell r="D745" t="str">
            <v>N.I.O. N.V, AMSTERDAM</v>
          </cell>
          <cell r="E745" t="str">
            <v>3</v>
          </cell>
          <cell r="F745" t="str">
            <v>NETHERLANDS</v>
          </cell>
          <cell r="G745" t="str">
            <v>NLG</v>
          </cell>
          <cell r="H745">
            <v>0</v>
          </cell>
          <cell r="I745">
            <v>263339</v>
          </cell>
          <cell r="J745">
            <v>0</v>
          </cell>
          <cell r="K745">
            <v>263339</v>
          </cell>
          <cell r="L745">
            <v>0</v>
          </cell>
          <cell r="M745">
            <v>0</v>
          </cell>
          <cell r="N745">
            <v>0</v>
          </cell>
          <cell r="O745">
            <v>0</v>
          </cell>
          <cell r="P745">
            <v>0</v>
          </cell>
          <cell r="Q745">
            <v>0</v>
          </cell>
          <cell r="R745">
            <v>0</v>
          </cell>
          <cell r="S745">
            <v>0</v>
          </cell>
          <cell r="T745">
            <v>0</v>
          </cell>
          <cell r="U745">
            <v>263339</v>
          </cell>
          <cell r="V745">
            <v>0</v>
          </cell>
          <cell r="W745">
            <v>263339</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232820</v>
          </cell>
          <cell r="AP745">
            <v>0</v>
          </cell>
          <cell r="AQ745">
            <v>232820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2668109</v>
          </cell>
          <cell r="BI745">
            <v>0</v>
          </cell>
          <cell r="BJ745">
            <v>0</v>
          </cell>
          <cell r="BK745">
            <v>2668109</v>
          </cell>
          <cell r="BL745">
            <v>2668109</v>
          </cell>
          <cell r="BM745">
            <v>232820</v>
          </cell>
          <cell r="BN745">
            <v>0</v>
          </cell>
          <cell r="BO745">
            <v>2900929</v>
          </cell>
          <cell r="BP745">
            <v>2668109</v>
          </cell>
          <cell r="BQ745">
            <v>496159</v>
          </cell>
          <cell r="BR745">
            <v>0</v>
          </cell>
          <cell r="BS745">
            <v>3164268</v>
          </cell>
        </row>
        <row r="746">
          <cell r="B746" t="str">
            <v>106302</v>
          </cell>
          <cell r="C746" t="str">
            <v>REP. INDONESIA</v>
          </cell>
          <cell r="D746" t="str">
            <v>N.I.O. N.V, AMSTERDAM</v>
          </cell>
          <cell r="E746" t="str">
            <v>3</v>
          </cell>
          <cell r="F746" t="str">
            <v>NETHERLANDS</v>
          </cell>
          <cell r="G746" t="str">
            <v>NLG</v>
          </cell>
          <cell r="H746">
            <v>2111001</v>
          </cell>
          <cell r="I746">
            <v>595939</v>
          </cell>
          <cell r="J746">
            <v>0</v>
          </cell>
          <cell r="K746">
            <v>2706940</v>
          </cell>
          <cell r="L746">
            <v>0</v>
          </cell>
          <cell r="M746">
            <v>0</v>
          </cell>
          <cell r="N746">
            <v>0</v>
          </cell>
          <cell r="O746">
            <v>0</v>
          </cell>
          <cell r="P746">
            <v>0</v>
          </cell>
          <cell r="Q746">
            <v>0</v>
          </cell>
          <cell r="R746">
            <v>0</v>
          </cell>
          <cell r="S746">
            <v>0</v>
          </cell>
          <cell r="T746">
            <v>2111001</v>
          </cell>
          <cell r="U746">
            <v>595939</v>
          </cell>
          <cell r="V746">
            <v>0</v>
          </cell>
          <cell r="W746">
            <v>2706940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552620</v>
          </cell>
          <cell r="AP746">
            <v>0</v>
          </cell>
          <cell r="AQ746">
            <v>552620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cell r="BM746">
            <v>552620</v>
          </cell>
          <cell r="BN746">
            <v>0</v>
          </cell>
          <cell r="BO746">
            <v>552620</v>
          </cell>
          <cell r="BP746">
            <v>2111001</v>
          </cell>
          <cell r="BQ746">
            <v>1148559</v>
          </cell>
          <cell r="BR746">
            <v>0</v>
          </cell>
          <cell r="BS746">
            <v>3259560</v>
          </cell>
        </row>
        <row r="747">
          <cell r="B747" t="str">
            <v>103600</v>
          </cell>
          <cell r="C747" t="str">
            <v>REP. INDONESIA</v>
          </cell>
          <cell r="D747" t="str">
            <v>N.I.O. N.V, AMSTERDAM</v>
          </cell>
          <cell r="E747" t="str">
            <v>3</v>
          </cell>
          <cell r="F747" t="str">
            <v>NETHERLANDS</v>
          </cell>
          <cell r="G747" t="str">
            <v>NLG</v>
          </cell>
          <cell r="H747">
            <v>0</v>
          </cell>
          <cell r="I747">
            <v>417459</v>
          </cell>
          <cell r="J747">
            <v>0</v>
          </cell>
          <cell r="K747">
            <v>417459</v>
          </cell>
          <cell r="L747">
            <v>0</v>
          </cell>
          <cell r="M747">
            <v>0</v>
          </cell>
          <cell r="N747">
            <v>0</v>
          </cell>
          <cell r="O747">
            <v>0</v>
          </cell>
          <cell r="P747">
            <v>0</v>
          </cell>
          <cell r="Q747">
            <v>0</v>
          </cell>
          <cell r="R747">
            <v>0</v>
          </cell>
          <cell r="S747">
            <v>0</v>
          </cell>
          <cell r="T747">
            <v>0</v>
          </cell>
          <cell r="U747">
            <v>417459</v>
          </cell>
          <cell r="V747">
            <v>0</v>
          </cell>
          <cell r="W747">
            <v>417459</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397788</v>
          </cell>
          <cell r="AP747">
            <v>0</v>
          </cell>
          <cell r="AQ747">
            <v>397788</v>
          </cell>
          <cell r="AR747">
            <v>0</v>
          </cell>
          <cell r="AS747">
            <v>0</v>
          </cell>
          <cell r="AT747">
            <v>0</v>
          </cell>
          <cell r="AU747">
            <v>0</v>
          </cell>
          <cell r="AV747">
            <v>0</v>
          </cell>
          <cell r="AW747">
            <v>0</v>
          </cell>
          <cell r="AX747">
            <v>0</v>
          </cell>
          <cell r="AY747">
            <v>0</v>
          </cell>
          <cell r="AZ747">
            <v>2454653</v>
          </cell>
          <cell r="BA747">
            <v>0</v>
          </cell>
          <cell r="BB747">
            <v>0</v>
          </cell>
          <cell r="BC747">
            <v>2454653</v>
          </cell>
          <cell r="BD747">
            <v>0</v>
          </cell>
          <cell r="BE747">
            <v>0</v>
          </cell>
          <cell r="BF747">
            <v>0</v>
          </cell>
          <cell r="BG747">
            <v>0</v>
          </cell>
          <cell r="BH747">
            <v>0</v>
          </cell>
          <cell r="BI747">
            <v>0</v>
          </cell>
          <cell r="BJ747">
            <v>0</v>
          </cell>
          <cell r="BK747">
            <v>0</v>
          </cell>
          <cell r="BL747">
            <v>2454653</v>
          </cell>
          <cell r="BM747">
            <v>397788</v>
          </cell>
          <cell r="BN747">
            <v>0</v>
          </cell>
          <cell r="BO747">
            <v>2852441</v>
          </cell>
          <cell r="BP747">
            <v>2454653</v>
          </cell>
          <cell r="BQ747">
            <v>815247</v>
          </cell>
          <cell r="BR747">
            <v>0</v>
          </cell>
          <cell r="BS747">
            <v>3269900</v>
          </cell>
        </row>
        <row r="748">
          <cell r="B748" t="str">
            <v>105900</v>
          </cell>
          <cell r="C748" t="str">
            <v>REP. INDONESIA</v>
          </cell>
          <cell r="D748" t="str">
            <v>N.I.O. N.V, AMSTERDAM</v>
          </cell>
          <cell r="E748" t="str">
            <v>3</v>
          </cell>
          <cell r="F748" t="str">
            <v>NETHERLANDS</v>
          </cell>
          <cell r="G748" t="str">
            <v>NLG</v>
          </cell>
          <cell r="H748">
            <v>0</v>
          </cell>
          <cell r="I748">
            <v>638469</v>
          </cell>
          <cell r="J748">
            <v>0</v>
          </cell>
          <cell r="K748">
            <v>638469</v>
          </cell>
          <cell r="L748">
            <v>0</v>
          </cell>
          <cell r="M748">
            <v>0</v>
          </cell>
          <cell r="N748">
            <v>0</v>
          </cell>
          <cell r="O748">
            <v>0</v>
          </cell>
          <cell r="P748">
            <v>0</v>
          </cell>
          <cell r="Q748">
            <v>0</v>
          </cell>
          <cell r="R748">
            <v>0</v>
          </cell>
          <cell r="S748">
            <v>0</v>
          </cell>
          <cell r="T748">
            <v>0</v>
          </cell>
          <cell r="U748">
            <v>638469</v>
          </cell>
          <cell r="V748">
            <v>0</v>
          </cell>
          <cell r="W748">
            <v>638469</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2584750</v>
          </cell>
          <cell r="AO748">
            <v>631529</v>
          </cell>
          <cell r="AP748">
            <v>0</v>
          </cell>
          <cell r="AQ748">
            <v>3216279</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2584750</v>
          </cell>
          <cell r="BM748">
            <v>631529</v>
          </cell>
          <cell r="BN748">
            <v>0</v>
          </cell>
          <cell r="BO748">
            <v>3216279</v>
          </cell>
          <cell r="BP748">
            <v>2584750</v>
          </cell>
          <cell r="BQ748">
            <v>1269998</v>
          </cell>
          <cell r="BR748">
            <v>0</v>
          </cell>
          <cell r="BS748">
            <v>3854748</v>
          </cell>
        </row>
        <row r="749">
          <cell r="B749" t="str">
            <v>106306</v>
          </cell>
          <cell r="C749" t="str">
            <v>REP. INDONESIA</v>
          </cell>
          <cell r="D749" t="str">
            <v>N.I.O. N.V, AMSTERDAM</v>
          </cell>
          <cell r="E749" t="str">
            <v>3</v>
          </cell>
          <cell r="F749" t="str">
            <v>NETHERLANDS</v>
          </cell>
          <cell r="G749" t="str">
            <v>NLG</v>
          </cell>
          <cell r="H749">
            <v>2988882</v>
          </cell>
          <cell r="I749">
            <v>753362</v>
          </cell>
          <cell r="J749">
            <v>0</v>
          </cell>
          <cell r="K749">
            <v>3742244</v>
          </cell>
          <cell r="L749">
            <v>0</v>
          </cell>
          <cell r="M749">
            <v>0</v>
          </cell>
          <cell r="N749">
            <v>0</v>
          </cell>
          <cell r="O749">
            <v>0</v>
          </cell>
          <cell r="P749">
            <v>0</v>
          </cell>
          <cell r="Q749">
            <v>0</v>
          </cell>
          <cell r="R749">
            <v>0</v>
          </cell>
          <cell r="S749">
            <v>0</v>
          </cell>
          <cell r="T749">
            <v>2988882</v>
          </cell>
          <cell r="U749">
            <v>753362</v>
          </cell>
          <cell r="V749">
            <v>0</v>
          </cell>
          <cell r="W749">
            <v>3742244</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2988882</v>
          </cell>
          <cell r="AO749">
            <v>707915</v>
          </cell>
          <cell r="AP749">
            <v>0</v>
          </cell>
          <cell r="AQ749">
            <v>3696797</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2988882</v>
          </cell>
          <cell r="BM749">
            <v>707915</v>
          </cell>
          <cell r="BN749">
            <v>0</v>
          </cell>
          <cell r="BO749">
            <v>3696797</v>
          </cell>
          <cell r="BP749">
            <v>5977764</v>
          </cell>
          <cell r="BQ749">
            <v>1461277</v>
          </cell>
          <cell r="BR749">
            <v>0</v>
          </cell>
          <cell r="BS749">
            <v>7439041</v>
          </cell>
        </row>
        <row r="750">
          <cell r="F750" t="str">
            <v>NETHERLANDS Total</v>
          </cell>
          <cell r="H750">
            <v>26523103</v>
          </cell>
          <cell r="I750">
            <v>8932413</v>
          </cell>
          <cell r="J750">
            <v>0</v>
          </cell>
          <cell r="K750">
            <v>35455516</v>
          </cell>
          <cell r="L750">
            <v>88858</v>
          </cell>
          <cell r="M750">
            <v>0</v>
          </cell>
          <cell r="N750">
            <v>0</v>
          </cell>
          <cell r="O750">
            <v>88858</v>
          </cell>
          <cell r="P750">
            <v>2107910</v>
          </cell>
          <cell r="Q750">
            <v>0</v>
          </cell>
          <cell r="R750">
            <v>0</v>
          </cell>
          <cell r="S750">
            <v>2107910</v>
          </cell>
          <cell r="T750">
            <v>28719871</v>
          </cell>
          <cell r="U750">
            <v>8932413</v>
          </cell>
          <cell r="V750">
            <v>0</v>
          </cell>
          <cell r="W750">
            <v>37652284</v>
          </cell>
          <cell r="X750">
            <v>1835835</v>
          </cell>
          <cell r="Y750">
            <v>0</v>
          </cell>
          <cell r="Z750">
            <v>0</v>
          </cell>
          <cell r="AA750">
            <v>1835835</v>
          </cell>
          <cell r="AB750">
            <v>2347974</v>
          </cell>
          <cell r="AC750">
            <v>0</v>
          </cell>
          <cell r="AD750">
            <v>0</v>
          </cell>
          <cell r="AE750">
            <v>2347974</v>
          </cell>
          <cell r="AF750">
            <v>0</v>
          </cell>
          <cell r="AG750">
            <v>0</v>
          </cell>
          <cell r="AH750">
            <v>0</v>
          </cell>
          <cell r="AI750">
            <v>0</v>
          </cell>
          <cell r="AJ750">
            <v>4183809</v>
          </cell>
          <cell r="AK750">
            <v>0</v>
          </cell>
          <cell r="AL750">
            <v>0</v>
          </cell>
          <cell r="AM750">
            <v>4183809</v>
          </cell>
          <cell r="AN750">
            <v>12606938</v>
          </cell>
          <cell r="AO750">
            <v>8305704</v>
          </cell>
          <cell r="AP750">
            <v>0</v>
          </cell>
          <cell r="AQ750">
            <v>20912642</v>
          </cell>
          <cell r="AR750">
            <v>0</v>
          </cell>
          <cell r="AS750">
            <v>0</v>
          </cell>
          <cell r="AT750">
            <v>0</v>
          </cell>
          <cell r="AU750">
            <v>0</v>
          </cell>
          <cell r="AV750">
            <v>117431</v>
          </cell>
          <cell r="AW750">
            <v>0</v>
          </cell>
          <cell r="AX750">
            <v>0</v>
          </cell>
          <cell r="AY750">
            <v>117431</v>
          </cell>
          <cell r="AZ750">
            <v>7087221</v>
          </cell>
          <cell r="BA750">
            <v>0</v>
          </cell>
          <cell r="BB750">
            <v>0</v>
          </cell>
          <cell r="BC750">
            <v>7087221</v>
          </cell>
          <cell r="BD750">
            <v>2345863</v>
          </cell>
          <cell r="BE750">
            <v>0</v>
          </cell>
          <cell r="BF750">
            <v>0</v>
          </cell>
          <cell r="BG750">
            <v>2345863</v>
          </cell>
          <cell r="BH750">
            <v>4756773</v>
          </cell>
          <cell r="BI750">
            <v>0</v>
          </cell>
          <cell r="BJ750">
            <v>0</v>
          </cell>
          <cell r="BK750">
            <v>4756773</v>
          </cell>
          <cell r="BL750">
            <v>26914226</v>
          </cell>
          <cell r="BM750">
            <v>8305704</v>
          </cell>
          <cell r="BN750">
            <v>0</v>
          </cell>
          <cell r="BO750">
            <v>35219930</v>
          </cell>
          <cell r="BP750">
            <v>59817906</v>
          </cell>
          <cell r="BQ750">
            <v>17238117</v>
          </cell>
          <cell r="BR750">
            <v>0</v>
          </cell>
          <cell r="BS750">
            <v>77056023</v>
          </cell>
        </row>
        <row r="751">
          <cell r="B751" t="str">
            <v>110600</v>
          </cell>
          <cell r="C751" t="str">
            <v>REP. INDONESIA</v>
          </cell>
          <cell r="D751" t="str">
            <v>RESERVE BANK OF NZ, WILLINGTON</v>
          </cell>
          <cell r="E751" t="str">
            <v>3</v>
          </cell>
          <cell r="F751" t="str">
            <v>NEW ZEALAND</v>
          </cell>
          <cell r="G751" t="str">
            <v>NZD</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4765</v>
          </cell>
          <cell r="AG751">
            <v>218</v>
          </cell>
          <cell r="AH751">
            <v>0</v>
          </cell>
          <cell r="AI751">
            <v>4983</v>
          </cell>
          <cell r="AJ751">
            <v>4765</v>
          </cell>
          <cell r="AK751">
            <v>218</v>
          </cell>
          <cell r="AL751">
            <v>0</v>
          </cell>
          <cell r="AM751">
            <v>4983</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4836</v>
          </cell>
          <cell r="BI751">
            <v>146</v>
          </cell>
          <cell r="BJ751">
            <v>0</v>
          </cell>
          <cell r="BK751">
            <v>4982</v>
          </cell>
          <cell r="BL751">
            <v>4836</v>
          </cell>
          <cell r="BM751">
            <v>146</v>
          </cell>
          <cell r="BN751">
            <v>0</v>
          </cell>
          <cell r="BO751">
            <v>4982</v>
          </cell>
          <cell r="BP751">
            <v>9601</v>
          </cell>
          <cell r="BQ751">
            <v>364</v>
          </cell>
          <cell r="BR751">
            <v>0</v>
          </cell>
          <cell r="BS751">
            <v>9965</v>
          </cell>
        </row>
        <row r="752">
          <cell r="B752" t="str">
            <v>110500</v>
          </cell>
          <cell r="C752" t="str">
            <v>REP. INDONESIA</v>
          </cell>
          <cell r="D752" t="str">
            <v>RESERVE BANK OF NZ, WILLINGTON</v>
          </cell>
          <cell r="E752" t="str">
            <v>3</v>
          </cell>
          <cell r="F752" t="str">
            <v>NEW ZEALAND</v>
          </cell>
          <cell r="G752" t="str">
            <v>NZD</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13700</v>
          </cell>
          <cell r="AG752">
            <v>206</v>
          </cell>
          <cell r="AH752">
            <v>0</v>
          </cell>
          <cell r="AI752">
            <v>13906</v>
          </cell>
          <cell r="AJ752">
            <v>13700</v>
          </cell>
          <cell r="AK752">
            <v>206</v>
          </cell>
          <cell r="AL752">
            <v>0</v>
          </cell>
          <cell r="AM752">
            <v>13906</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cell r="BM752">
            <v>0</v>
          </cell>
          <cell r="BN752">
            <v>0</v>
          </cell>
          <cell r="BO752">
            <v>0</v>
          </cell>
          <cell r="BP752">
            <v>13700</v>
          </cell>
          <cell r="BQ752">
            <v>206</v>
          </cell>
          <cell r="BR752">
            <v>0</v>
          </cell>
          <cell r="BS752">
            <v>13906</v>
          </cell>
        </row>
        <row r="753">
          <cell r="F753" t="str">
            <v>NEW ZEALAND Total</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18465</v>
          </cell>
          <cell r="AG753">
            <v>424</v>
          </cell>
          <cell r="AH753">
            <v>0</v>
          </cell>
          <cell r="AI753">
            <v>18889</v>
          </cell>
          <cell r="AJ753">
            <v>18465</v>
          </cell>
          <cell r="AK753">
            <v>424</v>
          </cell>
          <cell r="AL753">
            <v>0</v>
          </cell>
          <cell r="AM753">
            <v>18889</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4836</v>
          </cell>
          <cell r="BI753">
            <v>146</v>
          </cell>
          <cell r="BJ753">
            <v>0</v>
          </cell>
          <cell r="BK753">
            <v>4982</v>
          </cell>
          <cell r="BL753">
            <v>4836</v>
          </cell>
          <cell r="BM753">
            <v>146</v>
          </cell>
          <cell r="BN753">
            <v>0</v>
          </cell>
          <cell r="BO753">
            <v>4982</v>
          </cell>
          <cell r="BP753">
            <v>23301</v>
          </cell>
          <cell r="BQ753">
            <v>570</v>
          </cell>
          <cell r="BR753">
            <v>0</v>
          </cell>
          <cell r="BS753">
            <v>23871</v>
          </cell>
        </row>
        <row r="754">
          <cell r="B754" t="str">
            <v>251040</v>
          </cell>
          <cell r="C754" t="str">
            <v>REP. INDONESIA</v>
          </cell>
          <cell r="D754" t="str">
            <v>SAUDI FUND FOR DEV., RIYADH</v>
          </cell>
          <cell r="E754" t="str">
            <v>3</v>
          </cell>
          <cell r="F754" t="str">
            <v>SAUDI ARABIA</v>
          </cell>
          <cell r="G754" t="str">
            <v>SAR</v>
          </cell>
          <cell r="H754">
            <v>0</v>
          </cell>
          <cell r="I754">
            <v>0</v>
          </cell>
          <cell r="J754">
            <v>0</v>
          </cell>
          <cell r="K754">
            <v>0</v>
          </cell>
          <cell r="L754">
            <v>0</v>
          </cell>
          <cell r="M754">
            <v>0</v>
          </cell>
          <cell r="N754">
            <v>0</v>
          </cell>
          <cell r="O754">
            <v>0</v>
          </cell>
          <cell r="P754">
            <v>295027</v>
          </cell>
          <cell r="Q754">
            <v>47702</v>
          </cell>
          <cell r="R754">
            <v>0</v>
          </cell>
          <cell r="S754">
            <v>342729</v>
          </cell>
          <cell r="T754">
            <v>295027</v>
          </cell>
          <cell r="U754">
            <v>47702</v>
          </cell>
          <cell r="V754">
            <v>0</v>
          </cell>
          <cell r="W754">
            <v>342729</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295027</v>
          </cell>
          <cell r="AW754">
            <v>43277</v>
          </cell>
          <cell r="AX754">
            <v>0</v>
          </cell>
          <cell r="AY754">
            <v>338304</v>
          </cell>
          <cell r="AZ754">
            <v>0</v>
          </cell>
          <cell r="BA754">
            <v>0</v>
          </cell>
          <cell r="BB754">
            <v>0</v>
          </cell>
          <cell r="BC754">
            <v>0</v>
          </cell>
          <cell r="BD754">
            <v>0</v>
          </cell>
          <cell r="BE754">
            <v>0</v>
          </cell>
          <cell r="BF754">
            <v>0</v>
          </cell>
          <cell r="BG754">
            <v>0</v>
          </cell>
          <cell r="BH754">
            <v>0</v>
          </cell>
          <cell r="BI754">
            <v>0</v>
          </cell>
          <cell r="BJ754">
            <v>0</v>
          </cell>
          <cell r="BK754">
            <v>0</v>
          </cell>
          <cell r="BL754">
            <v>295027</v>
          </cell>
          <cell r="BM754">
            <v>43277</v>
          </cell>
          <cell r="BN754">
            <v>0</v>
          </cell>
          <cell r="BO754">
            <v>338304</v>
          </cell>
          <cell r="BP754">
            <v>590054</v>
          </cell>
          <cell r="BQ754">
            <v>90979</v>
          </cell>
          <cell r="BR754">
            <v>0</v>
          </cell>
          <cell r="BS754">
            <v>681033</v>
          </cell>
        </row>
        <row r="755">
          <cell r="B755" t="str">
            <v>251060</v>
          </cell>
          <cell r="C755" t="str">
            <v>REP. INDONESIA</v>
          </cell>
          <cell r="D755" t="str">
            <v>SAUDI FUND FOR DEV., RIYADH</v>
          </cell>
          <cell r="E755" t="str">
            <v>3</v>
          </cell>
          <cell r="F755" t="str">
            <v>SAUDI ARABIA</v>
          </cell>
          <cell r="G755" t="str">
            <v>SAR</v>
          </cell>
          <cell r="H755">
            <v>0</v>
          </cell>
          <cell r="I755">
            <v>0</v>
          </cell>
          <cell r="J755">
            <v>0</v>
          </cell>
          <cell r="K755">
            <v>0</v>
          </cell>
          <cell r="L755">
            <v>0</v>
          </cell>
          <cell r="M755">
            <v>0</v>
          </cell>
          <cell r="N755">
            <v>0</v>
          </cell>
          <cell r="O755">
            <v>0</v>
          </cell>
          <cell r="P755">
            <v>738568</v>
          </cell>
          <cell r="Q755">
            <v>154293</v>
          </cell>
          <cell r="R755">
            <v>0</v>
          </cell>
          <cell r="S755">
            <v>892861</v>
          </cell>
          <cell r="T755">
            <v>738568</v>
          </cell>
          <cell r="U755">
            <v>154293</v>
          </cell>
          <cell r="V755">
            <v>0</v>
          </cell>
          <cell r="W755">
            <v>892861</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738568</v>
          </cell>
          <cell r="AW755">
            <v>143214</v>
          </cell>
          <cell r="AX755">
            <v>0</v>
          </cell>
          <cell r="AY755">
            <v>881782</v>
          </cell>
          <cell r="AZ755">
            <v>0</v>
          </cell>
          <cell r="BA755">
            <v>0</v>
          </cell>
          <cell r="BB755">
            <v>0</v>
          </cell>
          <cell r="BC755">
            <v>0</v>
          </cell>
          <cell r="BD755">
            <v>0</v>
          </cell>
          <cell r="BE755">
            <v>0</v>
          </cell>
          <cell r="BF755">
            <v>0</v>
          </cell>
          <cell r="BG755">
            <v>0</v>
          </cell>
          <cell r="BH755">
            <v>0</v>
          </cell>
          <cell r="BI755">
            <v>0</v>
          </cell>
          <cell r="BJ755">
            <v>0</v>
          </cell>
          <cell r="BK755">
            <v>0</v>
          </cell>
          <cell r="BL755">
            <v>738568</v>
          </cell>
          <cell r="BM755">
            <v>143214</v>
          </cell>
          <cell r="BN755">
            <v>0</v>
          </cell>
          <cell r="BO755">
            <v>881782</v>
          </cell>
          <cell r="BP755">
            <v>1477136</v>
          </cell>
          <cell r="BQ755">
            <v>297507</v>
          </cell>
          <cell r="BR755">
            <v>0</v>
          </cell>
          <cell r="BS755">
            <v>1774643</v>
          </cell>
        </row>
        <row r="756">
          <cell r="B756" t="str">
            <v>251050</v>
          </cell>
          <cell r="C756" t="str">
            <v>REP. INDONESIA</v>
          </cell>
          <cell r="D756" t="str">
            <v>SAUDI FUND FOR DEV., RIYADH</v>
          </cell>
          <cell r="E756" t="str">
            <v>3</v>
          </cell>
          <cell r="F756" t="str">
            <v>SAUDI ARABIA</v>
          </cell>
          <cell r="G756" t="str">
            <v>SAR</v>
          </cell>
          <cell r="H756">
            <v>0</v>
          </cell>
          <cell r="I756">
            <v>0</v>
          </cell>
          <cell r="J756">
            <v>0</v>
          </cell>
          <cell r="K756">
            <v>0</v>
          </cell>
          <cell r="L756">
            <v>0</v>
          </cell>
          <cell r="M756">
            <v>0</v>
          </cell>
          <cell r="N756">
            <v>0</v>
          </cell>
          <cell r="O756">
            <v>0</v>
          </cell>
          <cell r="P756">
            <v>811358</v>
          </cell>
          <cell r="Q756">
            <v>238998</v>
          </cell>
          <cell r="R756">
            <v>0</v>
          </cell>
          <cell r="S756">
            <v>1050356</v>
          </cell>
          <cell r="T756">
            <v>811358</v>
          </cell>
          <cell r="U756">
            <v>238998</v>
          </cell>
          <cell r="V756">
            <v>0</v>
          </cell>
          <cell r="W756">
            <v>1050356</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811358</v>
          </cell>
          <cell r="AW756">
            <v>226827</v>
          </cell>
          <cell r="AX756">
            <v>0</v>
          </cell>
          <cell r="AY756">
            <v>1038185</v>
          </cell>
          <cell r="AZ756">
            <v>0</v>
          </cell>
          <cell r="BA756">
            <v>0</v>
          </cell>
          <cell r="BB756">
            <v>0</v>
          </cell>
          <cell r="BC756">
            <v>0</v>
          </cell>
          <cell r="BD756">
            <v>0</v>
          </cell>
          <cell r="BE756">
            <v>0</v>
          </cell>
          <cell r="BF756">
            <v>0</v>
          </cell>
          <cell r="BG756">
            <v>0</v>
          </cell>
          <cell r="BH756">
            <v>0</v>
          </cell>
          <cell r="BI756">
            <v>0</v>
          </cell>
          <cell r="BJ756">
            <v>0</v>
          </cell>
          <cell r="BK756">
            <v>0</v>
          </cell>
          <cell r="BL756">
            <v>811358</v>
          </cell>
          <cell r="BM756">
            <v>226827</v>
          </cell>
          <cell r="BN756">
            <v>0</v>
          </cell>
          <cell r="BO756">
            <v>1038185</v>
          </cell>
          <cell r="BP756">
            <v>1622716</v>
          </cell>
          <cell r="BQ756">
            <v>465825</v>
          </cell>
          <cell r="BR756">
            <v>0</v>
          </cell>
          <cell r="BS756">
            <v>2088541</v>
          </cell>
        </row>
        <row r="757">
          <cell r="B757" t="str">
            <v>251020</v>
          </cell>
          <cell r="C757" t="str">
            <v>REP. INDONESIA</v>
          </cell>
          <cell r="D757" t="str">
            <v>SAUDI FUND FOR DEV., RIYADH</v>
          </cell>
          <cell r="E757" t="str">
            <v>3</v>
          </cell>
          <cell r="F757" t="str">
            <v>SAUDI ARABIA</v>
          </cell>
          <cell r="G757" t="str">
            <v>SAR</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1277831</v>
          </cell>
          <cell r="AC757">
            <v>106970</v>
          </cell>
          <cell r="AD757">
            <v>0</v>
          </cell>
          <cell r="AE757">
            <v>1384801</v>
          </cell>
          <cell r="AF757">
            <v>0</v>
          </cell>
          <cell r="AG757">
            <v>0</v>
          </cell>
          <cell r="AH757">
            <v>0</v>
          </cell>
          <cell r="AI757">
            <v>0</v>
          </cell>
          <cell r="AJ757">
            <v>1277831</v>
          </cell>
          <cell r="AK757">
            <v>106970</v>
          </cell>
          <cell r="AL757">
            <v>0</v>
          </cell>
          <cell r="AM757">
            <v>1384801</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1277831</v>
          </cell>
          <cell r="BE757">
            <v>87803</v>
          </cell>
          <cell r="BF757">
            <v>0</v>
          </cell>
          <cell r="BG757">
            <v>1365634</v>
          </cell>
          <cell r="BH757">
            <v>0</v>
          </cell>
          <cell r="BI757">
            <v>0</v>
          </cell>
          <cell r="BJ757">
            <v>0</v>
          </cell>
          <cell r="BK757">
            <v>0</v>
          </cell>
          <cell r="BL757">
            <v>1277831</v>
          </cell>
          <cell r="BM757">
            <v>87803</v>
          </cell>
          <cell r="BN757">
            <v>0</v>
          </cell>
          <cell r="BO757">
            <v>1365634</v>
          </cell>
          <cell r="BP757">
            <v>2555662</v>
          </cell>
          <cell r="BQ757">
            <v>194773</v>
          </cell>
          <cell r="BR757">
            <v>0</v>
          </cell>
          <cell r="BS757">
            <v>2750435</v>
          </cell>
        </row>
        <row r="758">
          <cell r="B758" t="str">
            <v>251030</v>
          </cell>
          <cell r="C758" t="str">
            <v>REP. INDONESIA</v>
          </cell>
          <cell r="D758" t="str">
            <v>SAUDI FUND FOR DEV., RIYADH</v>
          </cell>
          <cell r="E758" t="str">
            <v>3</v>
          </cell>
          <cell r="F758" t="str">
            <v>SAUDI ARABIA</v>
          </cell>
          <cell r="G758" t="str">
            <v>SAR</v>
          </cell>
          <cell r="H758">
            <v>0</v>
          </cell>
          <cell r="I758">
            <v>0</v>
          </cell>
          <cell r="J758">
            <v>0</v>
          </cell>
          <cell r="K758">
            <v>0</v>
          </cell>
          <cell r="L758">
            <v>0</v>
          </cell>
          <cell r="M758">
            <v>0</v>
          </cell>
          <cell r="N758">
            <v>0</v>
          </cell>
          <cell r="O758">
            <v>0</v>
          </cell>
          <cell r="P758">
            <v>1340887</v>
          </cell>
          <cell r="Q758">
            <v>242676</v>
          </cell>
          <cell r="R758">
            <v>0</v>
          </cell>
          <cell r="S758">
            <v>1583563</v>
          </cell>
          <cell r="T758">
            <v>1340887</v>
          </cell>
          <cell r="U758">
            <v>242676</v>
          </cell>
          <cell r="V758">
            <v>0</v>
          </cell>
          <cell r="W758">
            <v>1583563</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1340887</v>
          </cell>
          <cell r="AW758">
            <v>225064</v>
          </cell>
          <cell r="AX758">
            <v>0</v>
          </cell>
          <cell r="AY758">
            <v>1565951</v>
          </cell>
          <cell r="AZ758">
            <v>0</v>
          </cell>
          <cell r="BA758">
            <v>0</v>
          </cell>
          <cell r="BB758">
            <v>0</v>
          </cell>
          <cell r="BC758">
            <v>0</v>
          </cell>
          <cell r="BD758">
            <v>0</v>
          </cell>
          <cell r="BE758">
            <v>0</v>
          </cell>
          <cell r="BF758">
            <v>0</v>
          </cell>
          <cell r="BG758">
            <v>0</v>
          </cell>
          <cell r="BH758">
            <v>0</v>
          </cell>
          <cell r="BI758">
            <v>0</v>
          </cell>
          <cell r="BJ758">
            <v>0</v>
          </cell>
          <cell r="BK758">
            <v>0</v>
          </cell>
          <cell r="BL758">
            <v>1340887</v>
          </cell>
          <cell r="BM758">
            <v>225064</v>
          </cell>
          <cell r="BN758">
            <v>0</v>
          </cell>
          <cell r="BO758">
            <v>1565951</v>
          </cell>
          <cell r="BP758">
            <v>2681774</v>
          </cell>
          <cell r="BQ758">
            <v>467740</v>
          </cell>
          <cell r="BR758">
            <v>0</v>
          </cell>
          <cell r="BS758">
            <v>3149514</v>
          </cell>
        </row>
        <row r="759">
          <cell r="F759" t="str">
            <v>SAUDI ARABIA Total</v>
          </cell>
          <cell r="H759">
            <v>0</v>
          </cell>
          <cell r="I759">
            <v>0</v>
          </cell>
          <cell r="J759">
            <v>0</v>
          </cell>
          <cell r="K759">
            <v>0</v>
          </cell>
          <cell r="L759">
            <v>0</v>
          </cell>
          <cell r="M759">
            <v>0</v>
          </cell>
          <cell r="N759">
            <v>0</v>
          </cell>
          <cell r="O759">
            <v>0</v>
          </cell>
          <cell r="P759">
            <v>3185840</v>
          </cell>
          <cell r="Q759">
            <v>683669</v>
          </cell>
          <cell r="R759">
            <v>0</v>
          </cell>
          <cell r="S759">
            <v>3869509</v>
          </cell>
          <cell r="T759">
            <v>3185840</v>
          </cell>
          <cell r="U759">
            <v>683669</v>
          </cell>
          <cell r="V759">
            <v>0</v>
          </cell>
          <cell r="W759">
            <v>3869509</v>
          </cell>
          <cell r="X759">
            <v>0</v>
          </cell>
          <cell r="Y759">
            <v>0</v>
          </cell>
          <cell r="Z759">
            <v>0</v>
          </cell>
          <cell r="AA759">
            <v>0</v>
          </cell>
          <cell r="AB759">
            <v>1277831</v>
          </cell>
          <cell r="AC759">
            <v>106970</v>
          </cell>
          <cell r="AD759">
            <v>0</v>
          </cell>
          <cell r="AE759">
            <v>1384801</v>
          </cell>
          <cell r="AF759">
            <v>0</v>
          </cell>
          <cell r="AG759">
            <v>0</v>
          </cell>
          <cell r="AH759">
            <v>0</v>
          </cell>
          <cell r="AI759">
            <v>0</v>
          </cell>
          <cell r="AJ759">
            <v>1277831</v>
          </cell>
          <cell r="AK759">
            <v>106970</v>
          </cell>
          <cell r="AL759">
            <v>0</v>
          </cell>
          <cell r="AM759">
            <v>1384801</v>
          </cell>
          <cell r="AN759">
            <v>0</v>
          </cell>
          <cell r="AO759">
            <v>0</v>
          </cell>
          <cell r="AP759">
            <v>0</v>
          </cell>
          <cell r="AQ759">
            <v>0</v>
          </cell>
          <cell r="AR759">
            <v>0</v>
          </cell>
          <cell r="AS759">
            <v>0</v>
          </cell>
          <cell r="AT759">
            <v>0</v>
          </cell>
          <cell r="AU759">
            <v>0</v>
          </cell>
          <cell r="AV759">
            <v>3185840</v>
          </cell>
          <cell r="AW759">
            <v>638382</v>
          </cell>
          <cell r="AX759">
            <v>0</v>
          </cell>
          <cell r="AY759">
            <v>3824222</v>
          </cell>
          <cell r="AZ759">
            <v>0</v>
          </cell>
          <cell r="BA759">
            <v>0</v>
          </cell>
          <cell r="BB759">
            <v>0</v>
          </cell>
          <cell r="BC759">
            <v>0</v>
          </cell>
          <cell r="BD759">
            <v>1277831</v>
          </cell>
          <cell r="BE759">
            <v>87803</v>
          </cell>
          <cell r="BF759">
            <v>0</v>
          </cell>
          <cell r="BG759">
            <v>1365634</v>
          </cell>
          <cell r="BH759">
            <v>0</v>
          </cell>
          <cell r="BI759">
            <v>0</v>
          </cell>
          <cell r="BJ759">
            <v>0</v>
          </cell>
          <cell r="BK759">
            <v>0</v>
          </cell>
          <cell r="BL759">
            <v>4463671</v>
          </cell>
          <cell r="BM759">
            <v>726185</v>
          </cell>
          <cell r="BN759">
            <v>0</v>
          </cell>
          <cell r="BO759">
            <v>5189856</v>
          </cell>
          <cell r="BP759">
            <v>8927342</v>
          </cell>
          <cell r="BQ759">
            <v>1516824</v>
          </cell>
          <cell r="BR759">
            <v>0</v>
          </cell>
          <cell r="BS759">
            <v>10444166</v>
          </cell>
        </row>
        <row r="760">
          <cell r="B760" t="str">
            <v>256010</v>
          </cell>
          <cell r="C760" t="str">
            <v>REP. INDONESIA</v>
          </cell>
          <cell r="D760" t="str">
            <v>INSTITUTO DE CREDITO OF,MADRID</v>
          </cell>
          <cell r="E760" t="str">
            <v>3</v>
          </cell>
          <cell r="F760" t="str">
            <v>SPAIN</v>
          </cell>
          <cell r="G760" t="str">
            <v>USD</v>
          </cell>
          <cell r="H760">
            <v>0</v>
          </cell>
          <cell r="I760">
            <v>10946</v>
          </cell>
          <cell r="J760">
            <v>0</v>
          </cell>
          <cell r="K760">
            <v>10946</v>
          </cell>
          <cell r="L760">
            <v>0</v>
          </cell>
          <cell r="M760">
            <v>0</v>
          </cell>
          <cell r="N760">
            <v>0</v>
          </cell>
          <cell r="O760">
            <v>0</v>
          </cell>
          <cell r="P760">
            <v>0</v>
          </cell>
          <cell r="Q760">
            <v>0</v>
          </cell>
          <cell r="R760">
            <v>0</v>
          </cell>
          <cell r="S760">
            <v>0</v>
          </cell>
          <cell r="T760">
            <v>0</v>
          </cell>
          <cell r="U760">
            <v>10946</v>
          </cell>
          <cell r="V760">
            <v>0</v>
          </cell>
          <cell r="W760">
            <v>10946</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10827</v>
          </cell>
          <cell r="AP760">
            <v>0</v>
          </cell>
          <cell r="AQ760">
            <v>10827</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cell r="BL760">
            <v>0</v>
          </cell>
          <cell r="BM760">
            <v>10827</v>
          </cell>
          <cell r="BN760">
            <v>0</v>
          </cell>
          <cell r="BO760">
            <v>10827</v>
          </cell>
          <cell r="BP760">
            <v>0</v>
          </cell>
          <cell r="BQ760">
            <v>21773</v>
          </cell>
          <cell r="BR760">
            <v>0</v>
          </cell>
          <cell r="BS760">
            <v>21773</v>
          </cell>
        </row>
        <row r="761">
          <cell r="B761" t="str">
            <v>256011</v>
          </cell>
          <cell r="C761" t="str">
            <v>REP. INDONESIA</v>
          </cell>
          <cell r="D761" t="str">
            <v>INSTITUTO DE CREDITO OF,MADRID</v>
          </cell>
          <cell r="E761" t="str">
            <v>3</v>
          </cell>
          <cell r="F761" t="str">
            <v>SPAIN</v>
          </cell>
          <cell r="G761" t="str">
            <v>USD</v>
          </cell>
          <cell r="H761">
            <v>0</v>
          </cell>
          <cell r="I761">
            <v>38502</v>
          </cell>
          <cell r="J761">
            <v>0</v>
          </cell>
          <cell r="K761">
            <v>38502</v>
          </cell>
          <cell r="L761">
            <v>0</v>
          </cell>
          <cell r="M761">
            <v>0</v>
          </cell>
          <cell r="N761">
            <v>0</v>
          </cell>
          <cell r="O761">
            <v>0</v>
          </cell>
          <cell r="P761">
            <v>0</v>
          </cell>
          <cell r="Q761">
            <v>0</v>
          </cell>
          <cell r="R761">
            <v>0</v>
          </cell>
          <cell r="S761">
            <v>0</v>
          </cell>
          <cell r="T761">
            <v>0</v>
          </cell>
          <cell r="U761">
            <v>38502</v>
          </cell>
          <cell r="V761">
            <v>0</v>
          </cell>
          <cell r="W761">
            <v>38502</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38084</v>
          </cell>
          <cell r="AP761">
            <v>0</v>
          </cell>
          <cell r="AQ761">
            <v>38084</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cell r="BL761">
            <v>0</v>
          </cell>
          <cell r="BM761">
            <v>38084</v>
          </cell>
          <cell r="BN761">
            <v>0</v>
          </cell>
          <cell r="BO761">
            <v>38084</v>
          </cell>
          <cell r="BP761">
            <v>0</v>
          </cell>
          <cell r="BQ761">
            <v>76586</v>
          </cell>
          <cell r="BR761">
            <v>0</v>
          </cell>
          <cell r="BS761">
            <v>76586</v>
          </cell>
        </row>
        <row r="762">
          <cell r="B762" t="str">
            <v>256009</v>
          </cell>
          <cell r="C762" t="str">
            <v>REP. INDONESIA</v>
          </cell>
          <cell r="D762" t="str">
            <v>INSTITUTO DE CREDITO OF,MADRID</v>
          </cell>
          <cell r="E762" t="str">
            <v>3</v>
          </cell>
          <cell r="F762" t="str">
            <v>SPAIN</v>
          </cell>
          <cell r="G762" t="str">
            <v>USD</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68650</v>
          </cell>
          <cell r="AH762">
            <v>0</v>
          </cell>
          <cell r="AI762">
            <v>68650</v>
          </cell>
          <cell r="AJ762">
            <v>0</v>
          </cell>
          <cell r="AK762">
            <v>68650</v>
          </cell>
          <cell r="AL762">
            <v>0</v>
          </cell>
          <cell r="AM762">
            <v>68650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68650</v>
          </cell>
          <cell r="BJ762">
            <v>0</v>
          </cell>
          <cell r="BK762">
            <v>68650</v>
          </cell>
          <cell r="BL762">
            <v>0</v>
          </cell>
          <cell r="BM762">
            <v>68650</v>
          </cell>
          <cell r="BN762">
            <v>0</v>
          </cell>
          <cell r="BO762">
            <v>68650</v>
          </cell>
          <cell r="BP762">
            <v>0</v>
          </cell>
          <cell r="BQ762">
            <v>137300</v>
          </cell>
          <cell r="BR762">
            <v>0</v>
          </cell>
          <cell r="BS762">
            <v>137300</v>
          </cell>
        </row>
        <row r="763">
          <cell r="B763" t="str">
            <v>256003</v>
          </cell>
          <cell r="C763" t="str">
            <v>REP. INDONESIA</v>
          </cell>
          <cell r="D763" t="str">
            <v>INSTITUTO DE CREDITO OF,MADRID</v>
          </cell>
          <cell r="E763" t="str">
            <v>3</v>
          </cell>
          <cell r="F763" t="str">
            <v>SPAIN</v>
          </cell>
          <cell r="G763" t="str">
            <v>USD</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133933</v>
          </cell>
          <cell r="AH763">
            <v>0</v>
          </cell>
          <cell r="AI763">
            <v>133933</v>
          </cell>
          <cell r="AJ763">
            <v>0</v>
          </cell>
          <cell r="AK763">
            <v>133933</v>
          </cell>
          <cell r="AL763">
            <v>0</v>
          </cell>
          <cell r="AM763">
            <v>133933</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133933</v>
          </cell>
          <cell r="BJ763">
            <v>0</v>
          </cell>
          <cell r="BK763">
            <v>133933</v>
          </cell>
          <cell r="BL763">
            <v>0</v>
          </cell>
          <cell r="BM763">
            <v>133933</v>
          </cell>
          <cell r="BN763">
            <v>0</v>
          </cell>
          <cell r="BO763">
            <v>133933</v>
          </cell>
          <cell r="BP763">
            <v>0</v>
          </cell>
          <cell r="BQ763">
            <v>267866</v>
          </cell>
          <cell r="BR763">
            <v>0</v>
          </cell>
          <cell r="BS763">
            <v>267866</v>
          </cell>
        </row>
        <row r="764">
          <cell r="B764" t="str">
            <v>256007</v>
          </cell>
          <cell r="C764" t="str">
            <v>REP. INDONESIA</v>
          </cell>
          <cell r="D764" t="str">
            <v>INSTITUTO DE CREDITO OF,MADRID</v>
          </cell>
          <cell r="E764" t="str">
            <v>3</v>
          </cell>
          <cell r="F764" t="str">
            <v>SPAIN</v>
          </cell>
          <cell r="G764" t="str">
            <v>USD</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256757</v>
          </cell>
          <cell r="AG764">
            <v>169021</v>
          </cell>
          <cell r="AH764">
            <v>0</v>
          </cell>
          <cell r="AI764">
            <v>425778</v>
          </cell>
          <cell r="AJ764">
            <v>256757</v>
          </cell>
          <cell r="AK764">
            <v>169021</v>
          </cell>
          <cell r="AL764">
            <v>0</v>
          </cell>
          <cell r="AM764">
            <v>425778</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256757</v>
          </cell>
          <cell r="BI764">
            <v>164453</v>
          </cell>
          <cell r="BJ764">
            <v>0</v>
          </cell>
          <cell r="BK764">
            <v>421210</v>
          </cell>
          <cell r="BL764">
            <v>256757</v>
          </cell>
          <cell r="BM764">
            <v>164453</v>
          </cell>
          <cell r="BN764">
            <v>0</v>
          </cell>
          <cell r="BO764">
            <v>421210</v>
          </cell>
          <cell r="BP764">
            <v>513514</v>
          </cell>
          <cell r="BQ764">
            <v>333474</v>
          </cell>
          <cell r="BR764">
            <v>0</v>
          </cell>
          <cell r="BS764">
            <v>846988</v>
          </cell>
        </row>
        <row r="765">
          <cell r="B765" t="str">
            <v>256001</v>
          </cell>
          <cell r="C765" t="str">
            <v>REP. INDONESIA</v>
          </cell>
          <cell r="D765" t="str">
            <v>INSTITUTO DE CREDITO OF,MADRID</v>
          </cell>
          <cell r="E765" t="str">
            <v>3</v>
          </cell>
          <cell r="F765" t="str">
            <v>SPAIN</v>
          </cell>
          <cell r="G765" t="str">
            <v>USD</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286486</v>
          </cell>
          <cell r="AC765">
            <v>162215</v>
          </cell>
          <cell r="AD765">
            <v>0</v>
          </cell>
          <cell r="AE765">
            <v>448701</v>
          </cell>
          <cell r="AF765">
            <v>0</v>
          </cell>
          <cell r="AG765">
            <v>0</v>
          </cell>
          <cell r="AH765">
            <v>0</v>
          </cell>
          <cell r="AI765">
            <v>0</v>
          </cell>
          <cell r="AJ765">
            <v>286486</v>
          </cell>
          <cell r="AK765">
            <v>162215</v>
          </cell>
          <cell r="AL765">
            <v>0</v>
          </cell>
          <cell r="AM765">
            <v>448701</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286486</v>
          </cell>
          <cell r="BE765">
            <v>158873</v>
          </cell>
          <cell r="BF765">
            <v>0</v>
          </cell>
          <cell r="BG765">
            <v>445359</v>
          </cell>
          <cell r="BH765">
            <v>0</v>
          </cell>
          <cell r="BI765">
            <v>0</v>
          </cell>
          <cell r="BJ765">
            <v>0</v>
          </cell>
          <cell r="BK765">
            <v>0</v>
          </cell>
          <cell r="BL765">
            <v>286486</v>
          </cell>
          <cell r="BM765">
            <v>158873</v>
          </cell>
          <cell r="BN765">
            <v>0</v>
          </cell>
          <cell r="BO765">
            <v>445359</v>
          </cell>
          <cell r="BP765">
            <v>572972</v>
          </cell>
          <cell r="BQ765">
            <v>321088</v>
          </cell>
          <cell r="BR765">
            <v>0</v>
          </cell>
          <cell r="BS765">
            <v>894060</v>
          </cell>
        </row>
        <row r="766">
          <cell r="B766" t="str">
            <v>256006</v>
          </cell>
          <cell r="C766" t="str">
            <v>REP. INDONESIA</v>
          </cell>
          <cell r="D766" t="str">
            <v>INSTITUTO DE CREDITO OF,MADRID</v>
          </cell>
          <cell r="E766" t="str">
            <v>3</v>
          </cell>
          <cell r="F766" t="str">
            <v>SPAIN</v>
          </cell>
          <cell r="G766" t="str">
            <v>USD</v>
          </cell>
          <cell r="H766">
            <v>0</v>
          </cell>
          <cell r="I766">
            <v>0</v>
          </cell>
          <cell r="J766">
            <v>0</v>
          </cell>
          <cell r="K766">
            <v>0</v>
          </cell>
          <cell r="L766">
            <v>0</v>
          </cell>
          <cell r="M766">
            <v>288757</v>
          </cell>
          <cell r="N766">
            <v>0</v>
          </cell>
          <cell r="O766">
            <v>288757</v>
          </cell>
          <cell r="P766">
            <v>0</v>
          </cell>
          <cell r="Q766">
            <v>0</v>
          </cell>
          <cell r="R766">
            <v>0</v>
          </cell>
          <cell r="S766">
            <v>0</v>
          </cell>
          <cell r="T766">
            <v>0</v>
          </cell>
          <cell r="U766">
            <v>288757</v>
          </cell>
          <cell r="V766">
            <v>0</v>
          </cell>
          <cell r="W766">
            <v>288757</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436262</v>
          </cell>
          <cell r="AS766">
            <v>285618</v>
          </cell>
          <cell r="AT766">
            <v>0</v>
          </cell>
          <cell r="AU766">
            <v>721880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436262</v>
          </cell>
          <cell r="BM766">
            <v>285618</v>
          </cell>
          <cell r="BN766">
            <v>0</v>
          </cell>
          <cell r="BO766">
            <v>721880</v>
          </cell>
          <cell r="BP766">
            <v>436262</v>
          </cell>
          <cell r="BQ766">
            <v>574375</v>
          </cell>
          <cell r="BR766">
            <v>0</v>
          </cell>
          <cell r="BS766">
            <v>1010637</v>
          </cell>
        </row>
        <row r="767">
          <cell r="B767" t="str">
            <v>256008</v>
          </cell>
          <cell r="C767" t="str">
            <v>REP. INDONESIA</v>
          </cell>
          <cell r="D767" t="str">
            <v>INSTITUTO DE CREDITO OF,MADRID</v>
          </cell>
          <cell r="E767" t="str">
            <v>3</v>
          </cell>
          <cell r="F767" t="str">
            <v>SPAIN</v>
          </cell>
          <cell r="G767" t="str">
            <v>USD</v>
          </cell>
          <cell r="H767">
            <v>0</v>
          </cell>
          <cell r="I767">
            <v>638889</v>
          </cell>
          <cell r="J767">
            <v>0</v>
          </cell>
          <cell r="K767">
            <v>638889</v>
          </cell>
          <cell r="L767">
            <v>0</v>
          </cell>
          <cell r="M767">
            <v>0</v>
          </cell>
          <cell r="N767">
            <v>0</v>
          </cell>
          <cell r="O767">
            <v>0</v>
          </cell>
          <cell r="P767">
            <v>0</v>
          </cell>
          <cell r="Q767">
            <v>0</v>
          </cell>
          <cell r="R767">
            <v>0</v>
          </cell>
          <cell r="S767">
            <v>0</v>
          </cell>
          <cell r="T767">
            <v>0</v>
          </cell>
          <cell r="U767">
            <v>638889</v>
          </cell>
          <cell r="V767">
            <v>0</v>
          </cell>
          <cell r="W767">
            <v>638889</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631944</v>
          </cell>
          <cell r="AP767">
            <v>0</v>
          </cell>
          <cell r="AQ767">
            <v>631944</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cell r="BM767">
            <v>631944</v>
          </cell>
          <cell r="BN767">
            <v>0</v>
          </cell>
          <cell r="BO767">
            <v>631944</v>
          </cell>
          <cell r="BP767">
            <v>0</v>
          </cell>
          <cell r="BQ767">
            <v>1270833</v>
          </cell>
          <cell r="BR767">
            <v>0</v>
          </cell>
          <cell r="BS767">
            <v>1270833</v>
          </cell>
        </row>
        <row r="768">
          <cell r="B768" t="str">
            <v>256002</v>
          </cell>
          <cell r="C768" t="str">
            <v>REP. INDONESIA</v>
          </cell>
          <cell r="D768" t="str">
            <v>INSTITUTO DE CREDITO OF,MADRID</v>
          </cell>
          <cell r="E768" t="str">
            <v>3</v>
          </cell>
          <cell r="F768" t="str">
            <v>SPAIN</v>
          </cell>
          <cell r="G768" t="str">
            <v>USD</v>
          </cell>
          <cell r="H768">
            <v>0</v>
          </cell>
          <cell r="I768">
            <v>0</v>
          </cell>
          <cell r="J768">
            <v>0</v>
          </cell>
          <cell r="K768">
            <v>0</v>
          </cell>
          <cell r="L768">
            <v>0</v>
          </cell>
          <cell r="M768">
            <v>0</v>
          </cell>
          <cell r="N768">
            <v>0</v>
          </cell>
          <cell r="O768">
            <v>0</v>
          </cell>
          <cell r="P768">
            <v>405405</v>
          </cell>
          <cell r="Q768">
            <v>0</v>
          </cell>
          <cell r="R768">
            <v>0</v>
          </cell>
          <cell r="S768">
            <v>405405</v>
          </cell>
          <cell r="T768">
            <v>405405</v>
          </cell>
          <cell r="U768">
            <v>0</v>
          </cell>
          <cell r="V768">
            <v>0</v>
          </cell>
          <cell r="W768">
            <v>405405</v>
          </cell>
          <cell r="X768">
            <v>0</v>
          </cell>
          <cell r="Y768">
            <v>0</v>
          </cell>
          <cell r="Z768">
            <v>0</v>
          </cell>
          <cell r="AA768">
            <v>0</v>
          </cell>
          <cell r="AB768">
            <v>0</v>
          </cell>
          <cell r="AC768">
            <v>0</v>
          </cell>
          <cell r="AD768">
            <v>0</v>
          </cell>
          <cell r="AE768">
            <v>0</v>
          </cell>
          <cell r="AF768">
            <v>0</v>
          </cell>
          <cell r="AG768">
            <v>237747</v>
          </cell>
          <cell r="AH768">
            <v>0</v>
          </cell>
          <cell r="AI768">
            <v>237747</v>
          </cell>
          <cell r="AJ768">
            <v>0</v>
          </cell>
          <cell r="AK768">
            <v>237747</v>
          </cell>
          <cell r="AL768">
            <v>0</v>
          </cell>
          <cell r="AM768">
            <v>237747</v>
          </cell>
          <cell r="AN768">
            <v>0</v>
          </cell>
          <cell r="AO768">
            <v>0</v>
          </cell>
          <cell r="AP768">
            <v>0</v>
          </cell>
          <cell r="AQ768">
            <v>0</v>
          </cell>
          <cell r="AR768">
            <v>0</v>
          </cell>
          <cell r="AS768">
            <v>0</v>
          </cell>
          <cell r="AT768">
            <v>0</v>
          </cell>
          <cell r="AU768">
            <v>0</v>
          </cell>
          <cell r="AV768">
            <v>405405</v>
          </cell>
          <cell r="AW768">
            <v>0</v>
          </cell>
          <cell r="AX768">
            <v>0</v>
          </cell>
          <cell r="AY768">
            <v>405405</v>
          </cell>
          <cell r="AZ768">
            <v>0</v>
          </cell>
          <cell r="BA768">
            <v>0</v>
          </cell>
          <cell r="BB768">
            <v>0</v>
          </cell>
          <cell r="BC768">
            <v>0</v>
          </cell>
          <cell r="BD768">
            <v>0</v>
          </cell>
          <cell r="BE768">
            <v>0</v>
          </cell>
          <cell r="BF768">
            <v>0</v>
          </cell>
          <cell r="BG768">
            <v>0</v>
          </cell>
          <cell r="BH768">
            <v>0</v>
          </cell>
          <cell r="BI768">
            <v>230653</v>
          </cell>
          <cell r="BJ768">
            <v>0</v>
          </cell>
          <cell r="BK768">
            <v>230653</v>
          </cell>
          <cell r="BL768">
            <v>405405</v>
          </cell>
          <cell r="BM768">
            <v>230653</v>
          </cell>
          <cell r="BN768">
            <v>0</v>
          </cell>
          <cell r="BO768">
            <v>636058</v>
          </cell>
          <cell r="BP768">
            <v>810810</v>
          </cell>
          <cell r="BQ768">
            <v>468400</v>
          </cell>
          <cell r="BR768">
            <v>0</v>
          </cell>
          <cell r="BS768">
            <v>1279210</v>
          </cell>
        </row>
        <row r="769">
          <cell r="B769" t="str">
            <v>256005</v>
          </cell>
          <cell r="C769" t="str">
            <v>REP. INDONESIA</v>
          </cell>
          <cell r="D769" t="str">
            <v>INSTITUTO DE CREDITO OF,MADRID</v>
          </cell>
          <cell r="E769" t="str">
            <v>3</v>
          </cell>
          <cell r="F769" t="str">
            <v>SPAIN</v>
          </cell>
          <cell r="G769" t="str">
            <v>USD</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389671</v>
          </cell>
          <cell r="AG769">
            <v>256517</v>
          </cell>
          <cell r="AH769">
            <v>0</v>
          </cell>
          <cell r="AI769">
            <v>646188</v>
          </cell>
          <cell r="AJ769">
            <v>389671</v>
          </cell>
          <cell r="AK769">
            <v>256517</v>
          </cell>
          <cell r="AL769">
            <v>0</v>
          </cell>
          <cell r="AM769">
            <v>646188</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389671</v>
          </cell>
          <cell r="BI769">
            <v>249584</v>
          </cell>
          <cell r="BJ769">
            <v>0</v>
          </cell>
          <cell r="BK769">
            <v>639255</v>
          </cell>
          <cell r="BL769">
            <v>389671</v>
          </cell>
          <cell r="BM769">
            <v>249584</v>
          </cell>
          <cell r="BN769">
            <v>0</v>
          </cell>
          <cell r="BO769">
            <v>639255</v>
          </cell>
          <cell r="BP769">
            <v>779342</v>
          </cell>
          <cell r="BQ769">
            <v>506101</v>
          </cell>
          <cell r="BR769">
            <v>0</v>
          </cell>
          <cell r="BS769">
            <v>1285443</v>
          </cell>
        </row>
        <row r="770">
          <cell r="B770" t="str">
            <v>256000</v>
          </cell>
          <cell r="C770" t="str">
            <v>REP. INDONESIA</v>
          </cell>
          <cell r="D770" t="str">
            <v>INSTITUTO DE CREDITO OF,MADRID</v>
          </cell>
          <cell r="E770" t="str">
            <v>3</v>
          </cell>
          <cell r="F770" t="str">
            <v>SPAIN</v>
          </cell>
          <cell r="G770" t="str">
            <v>USD</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620929</v>
          </cell>
          <cell r="AG770">
            <v>331421</v>
          </cell>
          <cell r="AH770">
            <v>0</v>
          </cell>
          <cell r="AI770">
            <v>952350</v>
          </cell>
          <cell r="AJ770">
            <v>620929</v>
          </cell>
          <cell r="AK770">
            <v>331421</v>
          </cell>
          <cell r="AL770">
            <v>0</v>
          </cell>
          <cell r="AM770">
            <v>952350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620929</v>
          </cell>
          <cell r="BI770">
            <v>320374</v>
          </cell>
          <cell r="BJ770">
            <v>0</v>
          </cell>
          <cell r="BK770">
            <v>941303</v>
          </cell>
          <cell r="BL770">
            <v>620929</v>
          </cell>
          <cell r="BM770">
            <v>320374</v>
          </cell>
          <cell r="BN770">
            <v>0</v>
          </cell>
          <cell r="BO770">
            <v>941303</v>
          </cell>
          <cell r="BP770">
            <v>1241858</v>
          </cell>
          <cell r="BQ770">
            <v>651795</v>
          </cell>
          <cell r="BR770">
            <v>0</v>
          </cell>
          <cell r="BS770">
            <v>1893653</v>
          </cell>
        </row>
        <row r="771">
          <cell r="B771" t="str">
            <v>256004</v>
          </cell>
          <cell r="C771" t="str">
            <v>REP. INDONESIA</v>
          </cell>
          <cell r="D771" t="str">
            <v>INSTITUTO DE CREDITO OF,MADRID</v>
          </cell>
          <cell r="E771" t="str">
            <v>3</v>
          </cell>
          <cell r="F771" t="str">
            <v>SPAIN</v>
          </cell>
          <cell r="G771" t="str">
            <v>USD</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1351345</v>
          </cell>
          <cell r="AC771">
            <v>860807</v>
          </cell>
          <cell r="AD771">
            <v>0</v>
          </cell>
          <cell r="AE771">
            <v>2212152</v>
          </cell>
          <cell r="AF771">
            <v>0</v>
          </cell>
          <cell r="AG771">
            <v>0</v>
          </cell>
          <cell r="AH771">
            <v>0</v>
          </cell>
          <cell r="AI771">
            <v>0</v>
          </cell>
          <cell r="AJ771">
            <v>1351345</v>
          </cell>
          <cell r="AK771">
            <v>860807</v>
          </cell>
          <cell r="AL771">
            <v>0</v>
          </cell>
          <cell r="AM771">
            <v>2212152</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1351345</v>
          </cell>
          <cell r="BE771">
            <v>836895</v>
          </cell>
          <cell r="BF771">
            <v>0</v>
          </cell>
          <cell r="BG771">
            <v>2188240</v>
          </cell>
          <cell r="BH771">
            <v>0</v>
          </cell>
          <cell r="BI771">
            <v>0</v>
          </cell>
          <cell r="BJ771">
            <v>0</v>
          </cell>
          <cell r="BK771">
            <v>0</v>
          </cell>
          <cell r="BL771">
            <v>1351345</v>
          </cell>
          <cell r="BM771">
            <v>836895</v>
          </cell>
          <cell r="BN771">
            <v>0</v>
          </cell>
          <cell r="BO771">
            <v>2188240</v>
          </cell>
          <cell r="BP771">
            <v>2702690</v>
          </cell>
          <cell r="BQ771">
            <v>1697702</v>
          </cell>
          <cell r="BR771">
            <v>0</v>
          </cell>
          <cell r="BS771">
            <v>4400392</v>
          </cell>
        </row>
        <row r="772">
          <cell r="F772" t="str">
            <v>SPAIN Total</v>
          </cell>
          <cell r="H772">
            <v>0</v>
          </cell>
          <cell r="I772">
            <v>688337</v>
          </cell>
          <cell r="J772">
            <v>0</v>
          </cell>
          <cell r="K772">
            <v>688337</v>
          </cell>
          <cell r="L772">
            <v>0</v>
          </cell>
          <cell r="M772">
            <v>288757</v>
          </cell>
          <cell r="N772">
            <v>0</v>
          </cell>
          <cell r="O772">
            <v>288757</v>
          </cell>
          <cell r="P772">
            <v>405405</v>
          </cell>
          <cell r="Q772">
            <v>0</v>
          </cell>
          <cell r="R772">
            <v>0</v>
          </cell>
          <cell r="S772">
            <v>405405</v>
          </cell>
          <cell r="T772">
            <v>405405</v>
          </cell>
          <cell r="U772">
            <v>977094</v>
          </cell>
          <cell r="V772">
            <v>0</v>
          </cell>
          <cell r="W772">
            <v>1382499</v>
          </cell>
          <cell r="X772">
            <v>0</v>
          </cell>
          <cell r="Y772">
            <v>0</v>
          </cell>
          <cell r="Z772">
            <v>0</v>
          </cell>
          <cell r="AA772">
            <v>0</v>
          </cell>
          <cell r="AB772">
            <v>1637831</v>
          </cell>
          <cell r="AC772">
            <v>1023022</v>
          </cell>
          <cell r="AD772">
            <v>0</v>
          </cell>
          <cell r="AE772">
            <v>2660853</v>
          </cell>
          <cell r="AF772">
            <v>1267357</v>
          </cell>
          <cell r="AG772">
            <v>1197289</v>
          </cell>
          <cell r="AH772">
            <v>0</v>
          </cell>
          <cell r="AI772">
            <v>2464646</v>
          </cell>
          <cell r="AJ772">
            <v>2905188</v>
          </cell>
          <cell r="AK772">
            <v>2220311</v>
          </cell>
          <cell r="AL772">
            <v>0</v>
          </cell>
          <cell r="AM772">
            <v>5125499</v>
          </cell>
          <cell r="AN772">
            <v>0</v>
          </cell>
          <cell r="AO772">
            <v>680855</v>
          </cell>
          <cell r="AP772">
            <v>0</v>
          </cell>
          <cell r="AQ772">
            <v>680855</v>
          </cell>
          <cell r="AR772">
            <v>436262</v>
          </cell>
          <cell r="AS772">
            <v>285618</v>
          </cell>
          <cell r="AT772">
            <v>0</v>
          </cell>
          <cell r="AU772">
            <v>721880</v>
          </cell>
          <cell r="AV772">
            <v>405405</v>
          </cell>
          <cell r="AW772">
            <v>0</v>
          </cell>
          <cell r="AX772">
            <v>0</v>
          </cell>
          <cell r="AY772">
            <v>405405</v>
          </cell>
          <cell r="AZ772">
            <v>0</v>
          </cell>
          <cell r="BA772">
            <v>0</v>
          </cell>
          <cell r="BB772">
            <v>0</v>
          </cell>
          <cell r="BC772">
            <v>0</v>
          </cell>
          <cell r="BD772">
            <v>1637831</v>
          </cell>
          <cell r="BE772">
            <v>995768</v>
          </cell>
          <cell r="BF772">
            <v>0</v>
          </cell>
          <cell r="BG772">
            <v>2633599</v>
          </cell>
          <cell r="BH772">
            <v>1267357</v>
          </cell>
          <cell r="BI772">
            <v>1167647</v>
          </cell>
          <cell r="BJ772">
            <v>0</v>
          </cell>
          <cell r="BK772">
            <v>2435004</v>
          </cell>
          <cell r="BL772">
            <v>3746855</v>
          </cell>
          <cell r="BM772">
            <v>3129888</v>
          </cell>
          <cell r="BN772">
            <v>0</v>
          </cell>
          <cell r="BO772">
            <v>6876743</v>
          </cell>
          <cell r="BP772">
            <v>7057448</v>
          </cell>
          <cell r="BQ772">
            <v>6327293</v>
          </cell>
          <cell r="BR772">
            <v>0</v>
          </cell>
          <cell r="BS772">
            <v>13384741</v>
          </cell>
        </row>
        <row r="773">
          <cell r="B773" t="str">
            <v>253001</v>
          </cell>
          <cell r="C773" t="str">
            <v>BANK INDONESIA</v>
          </cell>
          <cell r="D773" t="str">
            <v>EXIM BANK OF CHINA, TAIPEH</v>
          </cell>
          <cell r="E773" t="str">
            <v>3</v>
          </cell>
          <cell r="F773" t="str">
            <v>TAIWAN REPUBLIC OF CHINA</v>
          </cell>
          <cell r="G773" t="str">
            <v>USD</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53375</v>
          </cell>
          <cell r="Z773">
            <v>0</v>
          </cell>
          <cell r="AA773">
            <v>53375</v>
          </cell>
          <cell r="AB773">
            <v>0</v>
          </cell>
          <cell r="AC773">
            <v>0</v>
          </cell>
          <cell r="AD773">
            <v>0</v>
          </cell>
          <cell r="AE773">
            <v>0</v>
          </cell>
          <cell r="AF773">
            <v>0</v>
          </cell>
          <cell r="AG773">
            <v>0</v>
          </cell>
          <cell r="AH773">
            <v>0</v>
          </cell>
          <cell r="AI773">
            <v>0</v>
          </cell>
          <cell r="AJ773">
            <v>0</v>
          </cell>
          <cell r="AK773">
            <v>53375</v>
          </cell>
          <cell r="AL773">
            <v>0</v>
          </cell>
          <cell r="AM773">
            <v>53375</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53375</v>
          </cell>
          <cell r="BB773">
            <v>0</v>
          </cell>
          <cell r="BC773">
            <v>53375</v>
          </cell>
          <cell r="BD773">
            <v>0</v>
          </cell>
          <cell r="BE773">
            <v>0</v>
          </cell>
          <cell r="BF773">
            <v>0</v>
          </cell>
          <cell r="BG773">
            <v>0</v>
          </cell>
          <cell r="BH773">
            <v>0</v>
          </cell>
          <cell r="BI773">
            <v>0</v>
          </cell>
          <cell r="BJ773">
            <v>0</v>
          </cell>
          <cell r="BK773">
            <v>0</v>
          </cell>
          <cell r="BL773">
            <v>0</v>
          </cell>
          <cell r="BM773">
            <v>53375</v>
          </cell>
          <cell r="BN773">
            <v>0</v>
          </cell>
          <cell r="BO773">
            <v>53375</v>
          </cell>
          <cell r="BP773">
            <v>0</v>
          </cell>
          <cell r="BQ773">
            <v>106750</v>
          </cell>
          <cell r="BR773">
            <v>0</v>
          </cell>
          <cell r="BS773">
            <v>106750</v>
          </cell>
        </row>
        <row r="774">
          <cell r="F774" t="str">
            <v>TAIWAN REPUBLIC OF CHINA Total</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53375</v>
          </cell>
          <cell r="Z774">
            <v>0</v>
          </cell>
          <cell r="AA774">
            <v>53375</v>
          </cell>
          <cell r="AB774">
            <v>0</v>
          </cell>
          <cell r="AC774">
            <v>0</v>
          </cell>
          <cell r="AD774">
            <v>0</v>
          </cell>
          <cell r="AE774">
            <v>0</v>
          </cell>
          <cell r="AF774">
            <v>0</v>
          </cell>
          <cell r="AG774">
            <v>0</v>
          </cell>
          <cell r="AH774">
            <v>0</v>
          </cell>
          <cell r="AI774">
            <v>0</v>
          </cell>
          <cell r="AJ774">
            <v>0</v>
          </cell>
          <cell r="AK774">
            <v>53375</v>
          </cell>
          <cell r="AL774">
            <v>0</v>
          </cell>
          <cell r="AM774">
            <v>53375</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53375</v>
          </cell>
          <cell r="BB774">
            <v>0</v>
          </cell>
          <cell r="BC774">
            <v>53375</v>
          </cell>
          <cell r="BD774">
            <v>0</v>
          </cell>
          <cell r="BE774">
            <v>0</v>
          </cell>
          <cell r="BF774">
            <v>0</v>
          </cell>
          <cell r="BG774">
            <v>0</v>
          </cell>
          <cell r="BH774">
            <v>0</v>
          </cell>
          <cell r="BI774">
            <v>0</v>
          </cell>
          <cell r="BJ774">
            <v>0</v>
          </cell>
          <cell r="BK774">
            <v>0</v>
          </cell>
          <cell r="BL774">
            <v>0</v>
          </cell>
          <cell r="BM774">
            <v>53375</v>
          </cell>
          <cell r="BN774">
            <v>0</v>
          </cell>
          <cell r="BO774">
            <v>53375</v>
          </cell>
          <cell r="BP774">
            <v>0</v>
          </cell>
          <cell r="BQ774">
            <v>106750</v>
          </cell>
          <cell r="BR774">
            <v>0</v>
          </cell>
          <cell r="BS774">
            <v>106750</v>
          </cell>
        </row>
        <row r="775">
          <cell r="B775" t="str">
            <v>147200</v>
          </cell>
          <cell r="C775" t="str">
            <v>REP. INDONESIA</v>
          </cell>
          <cell r="D775" t="str">
            <v>A.I.D, WASHINGTON DC</v>
          </cell>
          <cell r="E775" t="str">
            <v>3</v>
          </cell>
          <cell r="F775" t="str">
            <v>UNITED STATES OF AMERICA</v>
          </cell>
          <cell r="G775" t="str">
            <v>USD</v>
          </cell>
          <cell r="H775">
            <v>0</v>
          </cell>
          <cell r="I775">
            <v>0</v>
          </cell>
          <cell r="J775">
            <v>0</v>
          </cell>
          <cell r="K775">
            <v>0</v>
          </cell>
          <cell r="L775">
            <v>0</v>
          </cell>
          <cell r="M775">
            <v>0</v>
          </cell>
          <cell r="N775">
            <v>0</v>
          </cell>
          <cell r="O775">
            <v>0</v>
          </cell>
          <cell r="P775">
            <v>2148</v>
          </cell>
          <cell r="Q775">
            <v>2797</v>
          </cell>
          <cell r="R775">
            <v>0</v>
          </cell>
          <cell r="S775">
            <v>4945</v>
          </cell>
          <cell r="T775">
            <v>2148</v>
          </cell>
          <cell r="U775">
            <v>2797</v>
          </cell>
          <cell r="V775">
            <v>0</v>
          </cell>
          <cell r="W775">
            <v>4945</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2181</v>
          </cell>
          <cell r="AW775">
            <v>2765</v>
          </cell>
          <cell r="AX775">
            <v>0</v>
          </cell>
          <cell r="AY775">
            <v>4946</v>
          </cell>
          <cell r="AZ775">
            <v>0</v>
          </cell>
          <cell r="BA775">
            <v>0</v>
          </cell>
          <cell r="BB775">
            <v>0</v>
          </cell>
          <cell r="BC775">
            <v>0</v>
          </cell>
          <cell r="BD775">
            <v>0</v>
          </cell>
          <cell r="BE775">
            <v>0</v>
          </cell>
          <cell r="BF775">
            <v>0</v>
          </cell>
          <cell r="BG775">
            <v>0</v>
          </cell>
          <cell r="BH775">
            <v>0</v>
          </cell>
          <cell r="BI775">
            <v>0</v>
          </cell>
          <cell r="BJ775">
            <v>0</v>
          </cell>
          <cell r="BK775">
            <v>0</v>
          </cell>
          <cell r="BL775">
            <v>2181</v>
          </cell>
          <cell r="BM775">
            <v>2765</v>
          </cell>
          <cell r="BN775">
            <v>0</v>
          </cell>
          <cell r="BO775">
            <v>4946</v>
          </cell>
          <cell r="BP775">
            <v>4329</v>
          </cell>
          <cell r="BQ775">
            <v>5562</v>
          </cell>
          <cell r="BR775">
            <v>0</v>
          </cell>
          <cell r="BS775">
            <v>9891</v>
          </cell>
        </row>
        <row r="776">
          <cell r="B776" t="str">
            <v>141100</v>
          </cell>
          <cell r="C776" t="str">
            <v>REP. INDONESIA</v>
          </cell>
          <cell r="D776" t="str">
            <v>A.I.D, WASHINGTON DC</v>
          </cell>
          <cell r="E776" t="str">
            <v>3</v>
          </cell>
          <cell r="F776" t="str">
            <v>UNITED STATES OF AMERICA</v>
          </cell>
          <cell r="G776" t="str">
            <v>USD</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10193</v>
          </cell>
          <cell r="AG776">
            <v>4378</v>
          </cell>
          <cell r="AH776">
            <v>0</v>
          </cell>
          <cell r="AI776">
            <v>14571</v>
          </cell>
          <cell r="AJ776">
            <v>10193</v>
          </cell>
          <cell r="AK776">
            <v>4378</v>
          </cell>
          <cell r="AL776">
            <v>0</v>
          </cell>
          <cell r="AM776">
            <v>14571</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10345</v>
          </cell>
          <cell r="BI776">
            <v>4225</v>
          </cell>
          <cell r="BJ776">
            <v>0</v>
          </cell>
          <cell r="BK776">
            <v>14570</v>
          </cell>
          <cell r="BL776">
            <v>10345</v>
          </cell>
          <cell r="BM776">
            <v>4225</v>
          </cell>
          <cell r="BN776">
            <v>0</v>
          </cell>
          <cell r="BO776">
            <v>14570</v>
          </cell>
          <cell r="BP776">
            <v>20538</v>
          </cell>
          <cell r="BQ776">
            <v>8603</v>
          </cell>
          <cell r="BR776">
            <v>0</v>
          </cell>
          <cell r="BS776">
            <v>29141</v>
          </cell>
        </row>
        <row r="777">
          <cell r="B777" t="str">
            <v>145800</v>
          </cell>
          <cell r="C777" t="str">
            <v>REP. INDONESIA</v>
          </cell>
          <cell r="D777" t="str">
            <v>A.I.D, WASHINGTON DC</v>
          </cell>
          <cell r="E777" t="str">
            <v>3</v>
          </cell>
          <cell r="F777" t="str">
            <v>UNITED STATES OF AMERICA</v>
          </cell>
          <cell r="G777" t="str">
            <v>USD</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7850</v>
          </cell>
          <cell r="Y777">
            <v>8192</v>
          </cell>
          <cell r="Z777">
            <v>0</v>
          </cell>
          <cell r="AA777">
            <v>16042</v>
          </cell>
          <cell r="AB777">
            <v>0</v>
          </cell>
          <cell r="AC777">
            <v>0</v>
          </cell>
          <cell r="AD777">
            <v>0</v>
          </cell>
          <cell r="AE777">
            <v>0</v>
          </cell>
          <cell r="AF777">
            <v>0</v>
          </cell>
          <cell r="AG777">
            <v>0</v>
          </cell>
          <cell r="AH777">
            <v>0</v>
          </cell>
          <cell r="AI777">
            <v>0</v>
          </cell>
          <cell r="AJ777">
            <v>7850</v>
          </cell>
          <cell r="AK777">
            <v>8192</v>
          </cell>
          <cell r="AL777">
            <v>0</v>
          </cell>
          <cell r="AM777">
            <v>16042</v>
          </cell>
          <cell r="AN777">
            <v>0</v>
          </cell>
          <cell r="AO777">
            <v>0</v>
          </cell>
          <cell r="AP777">
            <v>0</v>
          </cell>
          <cell r="AQ777">
            <v>0</v>
          </cell>
          <cell r="AR777">
            <v>0</v>
          </cell>
          <cell r="AS777">
            <v>0</v>
          </cell>
          <cell r="AT777">
            <v>0</v>
          </cell>
          <cell r="AU777">
            <v>0</v>
          </cell>
          <cell r="AV777">
            <v>0</v>
          </cell>
          <cell r="AW777">
            <v>0</v>
          </cell>
          <cell r="AX777">
            <v>0</v>
          </cell>
          <cell r="AY777">
            <v>0</v>
          </cell>
          <cell r="AZ777">
            <v>7968</v>
          </cell>
          <cell r="BA777">
            <v>8074</v>
          </cell>
          <cell r="BB777">
            <v>0</v>
          </cell>
          <cell r="BC777">
            <v>16042</v>
          </cell>
          <cell r="BD777">
            <v>0</v>
          </cell>
          <cell r="BE777">
            <v>0</v>
          </cell>
          <cell r="BF777">
            <v>0</v>
          </cell>
          <cell r="BG777">
            <v>0</v>
          </cell>
          <cell r="BH777">
            <v>0</v>
          </cell>
          <cell r="BI777">
            <v>0</v>
          </cell>
          <cell r="BJ777">
            <v>0</v>
          </cell>
          <cell r="BK777">
            <v>0</v>
          </cell>
          <cell r="BL777">
            <v>7968</v>
          </cell>
          <cell r="BM777">
            <v>8074</v>
          </cell>
          <cell r="BN777">
            <v>0</v>
          </cell>
          <cell r="BO777">
            <v>16042</v>
          </cell>
          <cell r="BP777">
            <v>15818</v>
          </cell>
          <cell r="BQ777">
            <v>16266</v>
          </cell>
          <cell r="BR777">
            <v>0</v>
          </cell>
          <cell r="BS777">
            <v>32084</v>
          </cell>
        </row>
        <row r="778">
          <cell r="B778" t="str">
            <v>146200</v>
          </cell>
          <cell r="C778" t="str">
            <v>REP. INDONESIA</v>
          </cell>
          <cell r="D778" t="str">
            <v>A.I.D, WASHINGTON DC</v>
          </cell>
          <cell r="E778" t="str">
            <v>3</v>
          </cell>
          <cell r="F778" t="str">
            <v>UNITED STATES OF AMERICA</v>
          </cell>
          <cell r="G778" t="str">
            <v>USD</v>
          </cell>
          <cell r="H778">
            <v>0</v>
          </cell>
          <cell r="I778">
            <v>0</v>
          </cell>
          <cell r="J778">
            <v>0</v>
          </cell>
          <cell r="K778">
            <v>0</v>
          </cell>
          <cell r="L778">
            <v>15621</v>
          </cell>
          <cell r="M778">
            <v>17265</v>
          </cell>
          <cell r="N778">
            <v>0</v>
          </cell>
          <cell r="O778">
            <v>32886</v>
          </cell>
          <cell r="P778">
            <v>0</v>
          </cell>
          <cell r="Q778">
            <v>0</v>
          </cell>
          <cell r="R778">
            <v>0</v>
          </cell>
          <cell r="S778">
            <v>0</v>
          </cell>
          <cell r="T778">
            <v>15621</v>
          </cell>
          <cell r="U778">
            <v>17265</v>
          </cell>
          <cell r="V778">
            <v>0</v>
          </cell>
          <cell r="W778">
            <v>32886</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15856</v>
          </cell>
          <cell r="AS778">
            <v>17031</v>
          </cell>
          <cell r="AT778">
            <v>0</v>
          </cell>
          <cell r="AU778">
            <v>32887</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15856</v>
          </cell>
          <cell r="BM778">
            <v>17031</v>
          </cell>
          <cell r="BN778">
            <v>0</v>
          </cell>
          <cell r="BO778">
            <v>32887</v>
          </cell>
          <cell r="BP778">
            <v>31477</v>
          </cell>
          <cell r="BQ778">
            <v>34296</v>
          </cell>
          <cell r="BR778">
            <v>0</v>
          </cell>
          <cell r="BS778">
            <v>65773</v>
          </cell>
        </row>
        <row r="779">
          <cell r="B779" t="str">
            <v>145700</v>
          </cell>
          <cell r="C779" t="str">
            <v>REP. INDONESIA</v>
          </cell>
          <cell r="D779" t="str">
            <v>A.I.D, WASHINGTON DC</v>
          </cell>
          <cell r="E779" t="str">
            <v>3</v>
          </cell>
          <cell r="F779" t="str">
            <v>UNITED STATES OF AMERICA</v>
          </cell>
          <cell r="G779" t="str">
            <v>USD</v>
          </cell>
          <cell r="H779">
            <v>0</v>
          </cell>
          <cell r="I779">
            <v>0</v>
          </cell>
          <cell r="J779">
            <v>0</v>
          </cell>
          <cell r="K779">
            <v>0</v>
          </cell>
          <cell r="L779">
            <v>0</v>
          </cell>
          <cell r="M779">
            <v>0</v>
          </cell>
          <cell r="N779">
            <v>0</v>
          </cell>
          <cell r="O779">
            <v>0</v>
          </cell>
          <cell r="P779">
            <v>24880</v>
          </cell>
          <cell r="Q779">
            <v>25211</v>
          </cell>
          <cell r="R779">
            <v>0</v>
          </cell>
          <cell r="S779">
            <v>50091</v>
          </cell>
          <cell r="T779">
            <v>24880</v>
          </cell>
          <cell r="U779">
            <v>25211</v>
          </cell>
          <cell r="V779">
            <v>0</v>
          </cell>
          <cell r="W779">
            <v>50091</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25253</v>
          </cell>
          <cell r="AW779">
            <v>24837</v>
          </cell>
          <cell r="AX779">
            <v>0</v>
          </cell>
          <cell r="AY779">
            <v>50090</v>
          </cell>
          <cell r="AZ779">
            <v>0</v>
          </cell>
          <cell r="BA779">
            <v>0</v>
          </cell>
          <cell r="BB779">
            <v>0</v>
          </cell>
          <cell r="BC779">
            <v>0</v>
          </cell>
          <cell r="BD779">
            <v>0</v>
          </cell>
          <cell r="BE779">
            <v>0</v>
          </cell>
          <cell r="BF779">
            <v>0</v>
          </cell>
          <cell r="BG779">
            <v>0</v>
          </cell>
          <cell r="BH779">
            <v>0</v>
          </cell>
          <cell r="BI779">
            <v>0</v>
          </cell>
          <cell r="BJ779">
            <v>0</v>
          </cell>
          <cell r="BK779">
            <v>0</v>
          </cell>
          <cell r="BL779">
            <v>25253</v>
          </cell>
          <cell r="BM779">
            <v>24837</v>
          </cell>
          <cell r="BN779">
            <v>0</v>
          </cell>
          <cell r="BO779">
            <v>50090</v>
          </cell>
          <cell r="BP779">
            <v>50133</v>
          </cell>
          <cell r="BQ779">
            <v>50048</v>
          </cell>
          <cell r="BR779">
            <v>0</v>
          </cell>
          <cell r="BS779">
            <v>100181</v>
          </cell>
        </row>
        <row r="780">
          <cell r="B780" t="str">
            <v>145600</v>
          </cell>
          <cell r="C780" t="str">
            <v>REP. INDONESIA</v>
          </cell>
          <cell r="D780" t="str">
            <v>A.I.D, WASHINGTON DC</v>
          </cell>
          <cell r="E780" t="str">
            <v>3</v>
          </cell>
          <cell r="F780" t="str">
            <v>UNITED STATES OF AMERICA</v>
          </cell>
          <cell r="G780" t="str">
            <v>USD</v>
          </cell>
          <cell r="H780">
            <v>0</v>
          </cell>
          <cell r="I780">
            <v>0</v>
          </cell>
          <cell r="J780">
            <v>0</v>
          </cell>
          <cell r="K780">
            <v>0</v>
          </cell>
          <cell r="L780">
            <v>0</v>
          </cell>
          <cell r="M780">
            <v>0</v>
          </cell>
          <cell r="N780">
            <v>0</v>
          </cell>
          <cell r="O780">
            <v>0</v>
          </cell>
          <cell r="P780">
            <v>31992</v>
          </cell>
          <cell r="Q780">
            <v>32417</v>
          </cell>
          <cell r="R780">
            <v>0</v>
          </cell>
          <cell r="S780">
            <v>64409</v>
          </cell>
          <cell r="T780">
            <v>31992</v>
          </cell>
          <cell r="U780">
            <v>32417</v>
          </cell>
          <cell r="V780">
            <v>0</v>
          </cell>
          <cell r="W780">
            <v>64409</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32472</v>
          </cell>
          <cell r="AW780">
            <v>31937</v>
          </cell>
          <cell r="AX780">
            <v>0</v>
          </cell>
          <cell r="AY780">
            <v>64409</v>
          </cell>
          <cell r="AZ780">
            <v>0</v>
          </cell>
          <cell r="BA780">
            <v>0</v>
          </cell>
          <cell r="BB780">
            <v>0</v>
          </cell>
          <cell r="BC780">
            <v>0</v>
          </cell>
          <cell r="BD780">
            <v>0</v>
          </cell>
          <cell r="BE780">
            <v>0</v>
          </cell>
          <cell r="BF780">
            <v>0</v>
          </cell>
          <cell r="BG780">
            <v>0</v>
          </cell>
          <cell r="BH780">
            <v>0</v>
          </cell>
          <cell r="BI780">
            <v>0</v>
          </cell>
          <cell r="BJ780">
            <v>0</v>
          </cell>
          <cell r="BK780">
            <v>0</v>
          </cell>
          <cell r="BL780">
            <v>32472</v>
          </cell>
          <cell r="BM780">
            <v>31937</v>
          </cell>
          <cell r="BN780">
            <v>0</v>
          </cell>
          <cell r="BO780">
            <v>64409</v>
          </cell>
          <cell r="BP780">
            <v>64464</v>
          </cell>
          <cell r="BQ780">
            <v>64354</v>
          </cell>
          <cell r="BR780">
            <v>0</v>
          </cell>
          <cell r="BS780">
            <v>128818</v>
          </cell>
        </row>
        <row r="781">
          <cell r="B781" t="str">
            <v>145300</v>
          </cell>
          <cell r="C781" t="str">
            <v>REP. INDONESIA</v>
          </cell>
          <cell r="D781" t="str">
            <v>A.I.D, WASHINGTON DC</v>
          </cell>
          <cell r="E781" t="str">
            <v>3</v>
          </cell>
          <cell r="F781" t="str">
            <v>UNITED STATES OF AMERICA</v>
          </cell>
          <cell r="G781" t="str">
            <v>USD</v>
          </cell>
          <cell r="H781">
            <v>40490</v>
          </cell>
          <cell r="I781">
            <v>36315</v>
          </cell>
          <cell r="J781">
            <v>0</v>
          </cell>
          <cell r="K781">
            <v>76805</v>
          </cell>
          <cell r="L781">
            <v>0</v>
          </cell>
          <cell r="M781">
            <v>0</v>
          </cell>
          <cell r="N781">
            <v>0</v>
          </cell>
          <cell r="O781">
            <v>0</v>
          </cell>
          <cell r="P781">
            <v>0</v>
          </cell>
          <cell r="Q781">
            <v>0</v>
          </cell>
          <cell r="R781">
            <v>0</v>
          </cell>
          <cell r="S781">
            <v>0</v>
          </cell>
          <cell r="T781">
            <v>40490</v>
          </cell>
          <cell r="U781">
            <v>36315</v>
          </cell>
          <cell r="V781">
            <v>0</v>
          </cell>
          <cell r="W781">
            <v>76805</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41098</v>
          </cell>
          <cell r="AO781">
            <v>35708</v>
          </cell>
          <cell r="AP781">
            <v>0</v>
          </cell>
          <cell r="AQ781">
            <v>76806</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41098</v>
          </cell>
          <cell r="BM781">
            <v>35708</v>
          </cell>
          <cell r="BN781">
            <v>0</v>
          </cell>
          <cell r="BO781">
            <v>76806</v>
          </cell>
          <cell r="BP781">
            <v>81588</v>
          </cell>
          <cell r="BQ781">
            <v>72023</v>
          </cell>
          <cell r="BR781">
            <v>0</v>
          </cell>
          <cell r="BS781">
            <v>153611</v>
          </cell>
        </row>
        <row r="782">
          <cell r="B782" t="str">
            <v>146800</v>
          </cell>
          <cell r="C782" t="str">
            <v>REP. INDONESIA</v>
          </cell>
          <cell r="D782" t="str">
            <v>A.I.D, WASHINGTON DC</v>
          </cell>
          <cell r="E782" t="str">
            <v>3</v>
          </cell>
          <cell r="F782" t="str">
            <v>UNITED STATES OF AMERICA</v>
          </cell>
          <cell r="G782" t="str">
            <v>USD</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39220</v>
          </cell>
          <cell r="Y782">
            <v>42128</v>
          </cell>
          <cell r="Z782">
            <v>0</v>
          </cell>
          <cell r="AA782">
            <v>81348</v>
          </cell>
          <cell r="AB782">
            <v>0</v>
          </cell>
          <cell r="AC782">
            <v>0</v>
          </cell>
          <cell r="AD782">
            <v>0</v>
          </cell>
          <cell r="AE782">
            <v>0</v>
          </cell>
          <cell r="AF782">
            <v>0</v>
          </cell>
          <cell r="AG782">
            <v>0</v>
          </cell>
          <cell r="AH782">
            <v>0</v>
          </cell>
          <cell r="AI782">
            <v>0</v>
          </cell>
          <cell r="AJ782">
            <v>39220</v>
          </cell>
          <cell r="AK782">
            <v>42128</v>
          </cell>
          <cell r="AL782">
            <v>0</v>
          </cell>
          <cell r="AM782">
            <v>81348</v>
          </cell>
          <cell r="AN782">
            <v>0</v>
          </cell>
          <cell r="AO782">
            <v>0</v>
          </cell>
          <cell r="AP782">
            <v>0</v>
          </cell>
          <cell r="AQ782">
            <v>0</v>
          </cell>
          <cell r="AR782">
            <v>0</v>
          </cell>
          <cell r="AS782">
            <v>0</v>
          </cell>
          <cell r="AT782">
            <v>0</v>
          </cell>
          <cell r="AU782">
            <v>0</v>
          </cell>
          <cell r="AV782">
            <v>0</v>
          </cell>
          <cell r="AW782">
            <v>0</v>
          </cell>
          <cell r="AX782">
            <v>0</v>
          </cell>
          <cell r="AY782">
            <v>0</v>
          </cell>
          <cell r="AZ782">
            <v>39809</v>
          </cell>
          <cell r="BA782">
            <v>41539</v>
          </cell>
          <cell r="BB782">
            <v>0</v>
          </cell>
          <cell r="BC782">
            <v>81348</v>
          </cell>
          <cell r="BD782">
            <v>0</v>
          </cell>
          <cell r="BE782">
            <v>0</v>
          </cell>
          <cell r="BF782">
            <v>0</v>
          </cell>
          <cell r="BG782">
            <v>0</v>
          </cell>
          <cell r="BH782">
            <v>0</v>
          </cell>
          <cell r="BI782">
            <v>0</v>
          </cell>
          <cell r="BJ782">
            <v>0</v>
          </cell>
          <cell r="BK782">
            <v>0</v>
          </cell>
          <cell r="BL782">
            <v>39809</v>
          </cell>
          <cell r="BM782">
            <v>41539</v>
          </cell>
          <cell r="BN782">
            <v>0</v>
          </cell>
          <cell r="BO782">
            <v>81348</v>
          </cell>
          <cell r="BP782">
            <v>79029</v>
          </cell>
          <cell r="BQ782">
            <v>83667</v>
          </cell>
          <cell r="BR782">
            <v>0</v>
          </cell>
          <cell r="BS782">
            <v>162696</v>
          </cell>
        </row>
        <row r="783">
          <cell r="B783" t="str">
            <v>144900</v>
          </cell>
          <cell r="C783" t="str">
            <v>REP. INDONESIA</v>
          </cell>
          <cell r="D783" t="str">
            <v>A.I.D, WASHINGTON DC</v>
          </cell>
          <cell r="E783" t="str">
            <v>3</v>
          </cell>
          <cell r="F783" t="str">
            <v>UNITED STATES OF AMERICA</v>
          </cell>
          <cell r="G783" t="str">
            <v>USD</v>
          </cell>
          <cell r="H783">
            <v>0</v>
          </cell>
          <cell r="I783">
            <v>0</v>
          </cell>
          <cell r="J783">
            <v>0</v>
          </cell>
          <cell r="K783">
            <v>0</v>
          </cell>
          <cell r="L783">
            <v>45688</v>
          </cell>
          <cell r="M783">
            <v>40977</v>
          </cell>
          <cell r="N783">
            <v>0</v>
          </cell>
          <cell r="O783">
            <v>86665</v>
          </cell>
          <cell r="P783">
            <v>0</v>
          </cell>
          <cell r="Q783">
            <v>0</v>
          </cell>
          <cell r="R783">
            <v>0</v>
          </cell>
          <cell r="S783">
            <v>0</v>
          </cell>
          <cell r="T783">
            <v>45688</v>
          </cell>
          <cell r="U783">
            <v>40977</v>
          </cell>
          <cell r="V783">
            <v>0</v>
          </cell>
          <cell r="W783">
            <v>86665</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46374</v>
          </cell>
          <cell r="AS783">
            <v>40292</v>
          </cell>
          <cell r="AT783">
            <v>0</v>
          </cell>
          <cell r="AU783">
            <v>86666</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46374</v>
          </cell>
          <cell r="BM783">
            <v>40292</v>
          </cell>
          <cell r="BN783">
            <v>0</v>
          </cell>
          <cell r="BO783">
            <v>86666</v>
          </cell>
          <cell r="BP783">
            <v>92062</v>
          </cell>
          <cell r="BQ783">
            <v>81269</v>
          </cell>
          <cell r="BR783">
            <v>0</v>
          </cell>
          <cell r="BS783">
            <v>173331</v>
          </cell>
        </row>
        <row r="784">
          <cell r="B784" t="str">
            <v>144700</v>
          </cell>
          <cell r="C784" t="str">
            <v>REP. INDONESIA</v>
          </cell>
          <cell r="D784" t="str">
            <v>A.I.D, WASHINGTON DC</v>
          </cell>
          <cell r="E784" t="str">
            <v>3</v>
          </cell>
          <cell r="F784" t="str">
            <v>UNITED STATES OF AMERICA</v>
          </cell>
          <cell r="G784" t="str">
            <v>USD</v>
          </cell>
          <cell r="H784">
            <v>50879</v>
          </cell>
          <cell r="I784">
            <v>42801</v>
          </cell>
          <cell r="J784">
            <v>0</v>
          </cell>
          <cell r="K784">
            <v>93680</v>
          </cell>
          <cell r="L784">
            <v>0</v>
          </cell>
          <cell r="M784">
            <v>0</v>
          </cell>
          <cell r="N784">
            <v>0</v>
          </cell>
          <cell r="O784">
            <v>0</v>
          </cell>
          <cell r="P784">
            <v>0</v>
          </cell>
          <cell r="Q784">
            <v>0</v>
          </cell>
          <cell r="R784">
            <v>0</v>
          </cell>
          <cell r="S784">
            <v>0</v>
          </cell>
          <cell r="T784">
            <v>50879</v>
          </cell>
          <cell r="U784">
            <v>42801</v>
          </cell>
          <cell r="V784">
            <v>0</v>
          </cell>
          <cell r="W784">
            <v>93680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51642</v>
          </cell>
          <cell r="AO784">
            <v>42038</v>
          </cell>
          <cell r="AP784">
            <v>0</v>
          </cell>
          <cell r="AQ784">
            <v>93680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51642</v>
          </cell>
          <cell r="BM784">
            <v>42038</v>
          </cell>
          <cell r="BN784">
            <v>0</v>
          </cell>
          <cell r="BO784">
            <v>93680</v>
          </cell>
          <cell r="BP784">
            <v>102521</v>
          </cell>
          <cell r="BQ784">
            <v>84839</v>
          </cell>
          <cell r="BR784">
            <v>0</v>
          </cell>
          <cell r="BS784">
            <v>187360</v>
          </cell>
        </row>
        <row r="785">
          <cell r="B785" t="str">
            <v>145500</v>
          </cell>
          <cell r="C785" t="str">
            <v>REP. INDONESIA</v>
          </cell>
          <cell r="D785" t="str">
            <v>A.I.D, WASHINGTON DC</v>
          </cell>
          <cell r="E785" t="str">
            <v>3</v>
          </cell>
          <cell r="F785" t="str">
            <v>UNITED STATES OF AMERICA</v>
          </cell>
          <cell r="G785" t="str">
            <v>USD</v>
          </cell>
          <cell r="H785">
            <v>0</v>
          </cell>
          <cell r="I785">
            <v>0</v>
          </cell>
          <cell r="J785">
            <v>0</v>
          </cell>
          <cell r="K785">
            <v>0</v>
          </cell>
          <cell r="L785">
            <v>305</v>
          </cell>
          <cell r="M785">
            <v>347</v>
          </cell>
          <cell r="N785">
            <v>0</v>
          </cell>
          <cell r="O785">
            <v>652</v>
          </cell>
          <cell r="P785">
            <v>0</v>
          </cell>
          <cell r="Q785">
            <v>0</v>
          </cell>
          <cell r="R785">
            <v>0</v>
          </cell>
          <cell r="S785">
            <v>0</v>
          </cell>
          <cell r="T785">
            <v>305</v>
          </cell>
          <cell r="U785">
            <v>347</v>
          </cell>
          <cell r="V785">
            <v>0</v>
          </cell>
          <cell r="W785">
            <v>652</v>
          </cell>
          <cell r="X785">
            <v>0</v>
          </cell>
          <cell r="Y785">
            <v>0</v>
          </cell>
          <cell r="Z785">
            <v>0</v>
          </cell>
          <cell r="AA785">
            <v>0</v>
          </cell>
          <cell r="AB785">
            <v>0</v>
          </cell>
          <cell r="AC785">
            <v>0</v>
          </cell>
          <cell r="AD785">
            <v>0</v>
          </cell>
          <cell r="AE785">
            <v>0</v>
          </cell>
          <cell r="AF785">
            <v>49987</v>
          </cell>
          <cell r="AG785">
            <v>49163</v>
          </cell>
          <cell r="AH785">
            <v>0</v>
          </cell>
          <cell r="AI785">
            <v>99150</v>
          </cell>
          <cell r="AJ785">
            <v>49987</v>
          </cell>
          <cell r="AK785">
            <v>49163</v>
          </cell>
          <cell r="AL785">
            <v>0</v>
          </cell>
          <cell r="AM785">
            <v>99150</v>
          </cell>
          <cell r="AN785">
            <v>0</v>
          </cell>
          <cell r="AO785">
            <v>0</v>
          </cell>
          <cell r="AP785">
            <v>0</v>
          </cell>
          <cell r="AQ785">
            <v>0</v>
          </cell>
          <cell r="AR785">
            <v>310</v>
          </cell>
          <cell r="AS785">
            <v>343</v>
          </cell>
          <cell r="AT785">
            <v>0</v>
          </cell>
          <cell r="AU785">
            <v>653</v>
          </cell>
          <cell r="AV785">
            <v>0</v>
          </cell>
          <cell r="AW785">
            <v>0</v>
          </cell>
          <cell r="AX785">
            <v>0</v>
          </cell>
          <cell r="AY785">
            <v>0</v>
          </cell>
          <cell r="AZ785">
            <v>0</v>
          </cell>
          <cell r="BA785">
            <v>0</v>
          </cell>
          <cell r="BB785">
            <v>0</v>
          </cell>
          <cell r="BC785">
            <v>0</v>
          </cell>
          <cell r="BD785">
            <v>0</v>
          </cell>
          <cell r="BE785">
            <v>0</v>
          </cell>
          <cell r="BF785">
            <v>0</v>
          </cell>
          <cell r="BG785">
            <v>0</v>
          </cell>
          <cell r="BH785">
            <v>50737</v>
          </cell>
          <cell r="BI785">
            <v>48413</v>
          </cell>
          <cell r="BJ785">
            <v>0</v>
          </cell>
          <cell r="BK785">
            <v>99150</v>
          </cell>
          <cell r="BL785">
            <v>51047</v>
          </cell>
          <cell r="BM785">
            <v>48756</v>
          </cell>
          <cell r="BN785">
            <v>0</v>
          </cell>
          <cell r="BO785">
            <v>99803</v>
          </cell>
          <cell r="BP785">
            <v>101339</v>
          </cell>
          <cell r="BQ785">
            <v>98266</v>
          </cell>
          <cell r="BR785">
            <v>0</v>
          </cell>
          <cell r="BS785">
            <v>199605</v>
          </cell>
        </row>
        <row r="786">
          <cell r="B786" t="str">
            <v>141600</v>
          </cell>
          <cell r="C786" t="str">
            <v>REP. INDONESIA</v>
          </cell>
          <cell r="D786" t="str">
            <v>A.I.D, WASHINGTON DC</v>
          </cell>
          <cell r="E786" t="str">
            <v>3</v>
          </cell>
          <cell r="F786" t="str">
            <v>UNITED STATES OF AMERICA</v>
          </cell>
          <cell r="G786" t="str">
            <v>USD</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71085</v>
          </cell>
          <cell r="AG786">
            <v>33602</v>
          </cell>
          <cell r="AH786">
            <v>0</v>
          </cell>
          <cell r="AI786">
            <v>104687</v>
          </cell>
          <cell r="AJ786">
            <v>71085</v>
          </cell>
          <cell r="AK786">
            <v>33602</v>
          </cell>
          <cell r="AL786">
            <v>0</v>
          </cell>
          <cell r="AM786">
            <v>104687</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72151</v>
          </cell>
          <cell r="BI786">
            <v>32536</v>
          </cell>
          <cell r="BJ786">
            <v>0</v>
          </cell>
          <cell r="BK786">
            <v>104687</v>
          </cell>
          <cell r="BL786">
            <v>72151</v>
          </cell>
          <cell r="BM786">
            <v>32536</v>
          </cell>
          <cell r="BN786">
            <v>0</v>
          </cell>
          <cell r="BO786">
            <v>104687</v>
          </cell>
          <cell r="BP786">
            <v>143236</v>
          </cell>
          <cell r="BQ786">
            <v>66138</v>
          </cell>
          <cell r="BR786">
            <v>0</v>
          </cell>
          <cell r="BS786">
            <v>209374</v>
          </cell>
        </row>
        <row r="787">
          <cell r="B787" t="str">
            <v>146400</v>
          </cell>
          <cell r="C787" t="str">
            <v>REP. INDONESIA</v>
          </cell>
          <cell r="D787" t="str">
            <v>A.I.D, WASHINGTON DC</v>
          </cell>
          <cell r="E787" t="str">
            <v>3</v>
          </cell>
          <cell r="F787" t="str">
            <v>UNITED STATES OF AMERICA</v>
          </cell>
          <cell r="G787" t="str">
            <v>USD</v>
          </cell>
          <cell r="H787">
            <v>49924</v>
          </cell>
          <cell r="I787">
            <v>56755</v>
          </cell>
          <cell r="J787">
            <v>0</v>
          </cell>
          <cell r="K787">
            <v>106679</v>
          </cell>
          <cell r="L787">
            <v>0</v>
          </cell>
          <cell r="M787">
            <v>0</v>
          </cell>
          <cell r="N787">
            <v>0</v>
          </cell>
          <cell r="O787">
            <v>0</v>
          </cell>
          <cell r="P787">
            <v>0</v>
          </cell>
          <cell r="Q787">
            <v>0</v>
          </cell>
          <cell r="R787">
            <v>0</v>
          </cell>
          <cell r="S787">
            <v>0</v>
          </cell>
          <cell r="T787">
            <v>49924</v>
          </cell>
          <cell r="U787">
            <v>56755</v>
          </cell>
          <cell r="V787">
            <v>0</v>
          </cell>
          <cell r="W787">
            <v>106679</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50673</v>
          </cell>
          <cell r="AO787">
            <v>56006</v>
          </cell>
          <cell r="AP787">
            <v>0</v>
          </cell>
          <cell r="AQ787">
            <v>106679</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cell r="BL787">
            <v>50673</v>
          </cell>
          <cell r="BM787">
            <v>56006</v>
          </cell>
          <cell r="BN787">
            <v>0</v>
          </cell>
          <cell r="BO787">
            <v>106679</v>
          </cell>
          <cell r="BP787">
            <v>100597</v>
          </cell>
          <cell r="BQ787">
            <v>112761</v>
          </cell>
          <cell r="BR787">
            <v>0</v>
          </cell>
          <cell r="BS787">
            <v>213358</v>
          </cell>
        </row>
        <row r="788">
          <cell r="B788" t="str">
            <v>143900</v>
          </cell>
          <cell r="C788" t="str">
            <v>REP. INDONESIA</v>
          </cell>
          <cell r="D788" t="str">
            <v>A.I.D, WASHINGTON DC</v>
          </cell>
          <cell r="E788" t="str">
            <v>3</v>
          </cell>
          <cell r="F788" t="str">
            <v>UNITED STATES OF AMERICA</v>
          </cell>
          <cell r="G788" t="str">
            <v>USD</v>
          </cell>
          <cell r="H788">
            <v>59726</v>
          </cell>
          <cell r="I788">
            <v>50243</v>
          </cell>
          <cell r="J788">
            <v>0</v>
          </cell>
          <cell r="K788">
            <v>109969</v>
          </cell>
          <cell r="L788">
            <v>0</v>
          </cell>
          <cell r="M788">
            <v>0</v>
          </cell>
          <cell r="N788">
            <v>0</v>
          </cell>
          <cell r="O788">
            <v>0</v>
          </cell>
          <cell r="P788">
            <v>0</v>
          </cell>
          <cell r="Q788">
            <v>0</v>
          </cell>
          <cell r="R788">
            <v>0</v>
          </cell>
          <cell r="S788">
            <v>0</v>
          </cell>
          <cell r="T788">
            <v>59726</v>
          </cell>
          <cell r="U788">
            <v>50243</v>
          </cell>
          <cell r="V788">
            <v>0</v>
          </cell>
          <cell r="W788">
            <v>109969</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60621</v>
          </cell>
          <cell r="AO788">
            <v>49347</v>
          </cell>
          <cell r="AP788">
            <v>0</v>
          </cell>
          <cell r="AQ788">
            <v>109968</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0</v>
          </cell>
          <cell r="BK788">
            <v>0</v>
          </cell>
          <cell r="BL788">
            <v>60621</v>
          </cell>
          <cell r="BM788">
            <v>49347</v>
          </cell>
          <cell r="BN788">
            <v>0</v>
          </cell>
          <cell r="BO788">
            <v>109968</v>
          </cell>
          <cell r="BP788">
            <v>120347</v>
          </cell>
          <cell r="BQ788">
            <v>99590</v>
          </cell>
          <cell r="BR788">
            <v>0</v>
          </cell>
          <cell r="BS788">
            <v>219937</v>
          </cell>
        </row>
        <row r="789">
          <cell r="B789" t="str">
            <v>146900</v>
          </cell>
          <cell r="C789" t="str">
            <v>REP. INDONESIA</v>
          </cell>
          <cell r="D789" t="str">
            <v>A.I.D, WASHINGTON DC</v>
          </cell>
          <cell r="E789" t="str">
            <v>3</v>
          </cell>
          <cell r="F789" t="str">
            <v>UNITED STATES OF AMERICA</v>
          </cell>
          <cell r="G789" t="str">
            <v>USD</v>
          </cell>
          <cell r="H789">
            <v>47631</v>
          </cell>
          <cell r="I789">
            <v>57224</v>
          </cell>
          <cell r="J789">
            <v>0</v>
          </cell>
          <cell r="K789">
            <v>104855</v>
          </cell>
          <cell r="L789">
            <v>0</v>
          </cell>
          <cell r="M789">
            <v>0</v>
          </cell>
          <cell r="N789">
            <v>0</v>
          </cell>
          <cell r="O789">
            <v>0</v>
          </cell>
          <cell r="P789">
            <v>0</v>
          </cell>
          <cell r="Q789">
            <v>0</v>
          </cell>
          <cell r="R789">
            <v>0</v>
          </cell>
          <cell r="S789">
            <v>0</v>
          </cell>
          <cell r="T789">
            <v>47631</v>
          </cell>
          <cell r="U789">
            <v>57224</v>
          </cell>
          <cell r="V789">
            <v>0</v>
          </cell>
          <cell r="W789">
            <v>104855</v>
          </cell>
          <cell r="X789">
            <v>2703</v>
          </cell>
          <cell r="Y789">
            <v>3247</v>
          </cell>
          <cell r="Z789">
            <v>0</v>
          </cell>
          <cell r="AA789">
            <v>5950</v>
          </cell>
          <cell r="AB789">
            <v>0</v>
          </cell>
          <cell r="AC789">
            <v>0</v>
          </cell>
          <cell r="AD789">
            <v>0</v>
          </cell>
          <cell r="AE789">
            <v>0</v>
          </cell>
          <cell r="AF789">
            <v>0</v>
          </cell>
          <cell r="AG789">
            <v>0</v>
          </cell>
          <cell r="AH789">
            <v>0</v>
          </cell>
          <cell r="AI789">
            <v>0</v>
          </cell>
          <cell r="AJ789">
            <v>2703</v>
          </cell>
          <cell r="AK789">
            <v>3247</v>
          </cell>
          <cell r="AL789">
            <v>0</v>
          </cell>
          <cell r="AM789">
            <v>5950</v>
          </cell>
          <cell r="AN789">
            <v>48345</v>
          </cell>
          <cell r="AO789">
            <v>56510</v>
          </cell>
          <cell r="AP789">
            <v>0</v>
          </cell>
          <cell r="AQ789">
            <v>104855</v>
          </cell>
          <cell r="AR789">
            <v>0</v>
          </cell>
          <cell r="AS789">
            <v>0</v>
          </cell>
          <cell r="AT789">
            <v>0</v>
          </cell>
          <cell r="AU789">
            <v>0</v>
          </cell>
          <cell r="AV789">
            <v>0</v>
          </cell>
          <cell r="AW789">
            <v>0</v>
          </cell>
          <cell r="AX789">
            <v>0</v>
          </cell>
          <cell r="AY789">
            <v>0</v>
          </cell>
          <cell r="AZ789">
            <v>2744</v>
          </cell>
          <cell r="BA789">
            <v>3207</v>
          </cell>
          <cell r="BB789">
            <v>0</v>
          </cell>
          <cell r="BC789">
            <v>5951</v>
          </cell>
          <cell r="BD789">
            <v>0</v>
          </cell>
          <cell r="BE789">
            <v>0</v>
          </cell>
          <cell r="BF789">
            <v>0</v>
          </cell>
          <cell r="BG789">
            <v>0</v>
          </cell>
          <cell r="BH789">
            <v>0</v>
          </cell>
          <cell r="BI789">
            <v>0</v>
          </cell>
          <cell r="BJ789">
            <v>0</v>
          </cell>
          <cell r="BK789">
            <v>0</v>
          </cell>
          <cell r="BL789">
            <v>51089</v>
          </cell>
          <cell r="BM789">
            <v>59717</v>
          </cell>
          <cell r="BN789">
            <v>0</v>
          </cell>
          <cell r="BO789">
            <v>110806</v>
          </cell>
          <cell r="BP789">
            <v>101423</v>
          </cell>
          <cell r="BQ789">
            <v>120188</v>
          </cell>
          <cell r="BR789">
            <v>0</v>
          </cell>
          <cell r="BS789">
            <v>221611</v>
          </cell>
        </row>
        <row r="790">
          <cell r="B790" t="str">
            <v>146600</v>
          </cell>
          <cell r="C790" t="str">
            <v>REP. INDONESIA</v>
          </cell>
          <cell r="D790" t="str">
            <v>A.I.D, WASHINGTON DC</v>
          </cell>
          <cell r="E790" t="str">
            <v>3</v>
          </cell>
          <cell r="F790" t="str">
            <v>UNITED STATES OF AMERICA</v>
          </cell>
          <cell r="G790" t="str">
            <v>USD</v>
          </cell>
          <cell r="H790">
            <v>0</v>
          </cell>
          <cell r="I790">
            <v>0</v>
          </cell>
          <cell r="J790">
            <v>0</v>
          </cell>
          <cell r="K790">
            <v>0</v>
          </cell>
          <cell r="L790">
            <v>51421</v>
          </cell>
          <cell r="M790">
            <v>58456</v>
          </cell>
          <cell r="N790">
            <v>0</v>
          </cell>
          <cell r="O790">
            <v>109877</v>
          </cell>
          <cell r="P790">
            <v>2235</v>
          </cell>
          <cell r="Q790">
            <v>2541</v>
          </cell>
          <cell r="R790">
            <v>0</v>
          </cell>
          <cell r="S790">
            <v>4776</v>
          </cell>
          <cell r="T790">
            <v>53656</v>
          </cell>
          <cell r="U790">
            <v>60997</v>
          </cell>
          <cell r="V790">
            <v>0</v>
          </cell>
          <cell r="W790">
            <v>114653</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52192</v>
          </cell>
          <cell r="AS790">
            <v>57685</v>
          </cell>
          <cell r="AT790">
            <v>0</v>
          </cell>
          <cell r="AU790">
            <v>109877</v>
          </cell>
          <cell r="AV790">
            <v>2269</v>
          </cell>
          <cell r="AW790">
            <v>2507</v>
          </cell>
          <cell r="AX790">
            <v>0</v>
          </cell>
          <cell r="AY790">
            <v>4776</v>
          </cell>
          <cell r="AZ790">
            <v>0</v>
          </cell>
          <cell r="BA790">
            <v>0</v>
          </cell>
          <cell r="BB790">
            <v>0</v>
          </cell>
          <cell r="BC790">
            <v>0</v>
          </cell>
          <cell r="BD790">
            <v>0</v>
          </cell>
          <cell r="BE790">
            <v>0</v>
          </cell>
          <cell r="BF790">
            <v>0</v>
          </cell>
          <cell r="BG790">
            <v>0</v>
          </cell>
          <cell r="BH790">
            <v>0</v>
          </cell>
          <cell r="BI790">
            <v>0</v>
          </cell>
          <cell r="BJ790">
            <v>0</v>
          </cell>
          <cell r="BK790">
            <v>0</v>
          </cell>
          <cell r="BL790">
            <v>54461</v>
          </cell>
          <cell r="BM790">
            <v>60192</v>
          </cell>
          <cell r="BN790">
            <v>0</v>
          </cell>
          <cell r="BO790">
            <v>114653</v>
          </cell>
          <cell r="BP790">
            <v>108117</v>
          </cell>
          <cell r="BQ790">
            <v>121189</v>
          </cell>
          <cell r="BR790">
            <v>0</v>
          </cell>
          <cell r="BS790">
            <v>229306</v>
          </cell>
        </row>
        <row r="791">
          <cell r="B791" t="str">
            <v>143100</v>
          </cell>
          <cell r="C791" t="str">
            <v>REP. INDONESIA</v>
          </cell>
          <cell r="D791" t="str">
            <v>A.I.D, WASHINGTON DC</v>
          </cell>
          <cell r="E791" t="str">
            <v>3</v>
          </cell>
          <cell r="F791" t="str">
            <v>UNITED STATES OF AMERICA</v>
          </cell>
          <cell r="G791" t="str">
            <v>USD</v>
          </cell>
          <cell r="H791">
            <v>0</v>
          </cell>
          <cell r="I791">
            <v>0</v>
          </cell>
          <cell r="J791">
            <v>0</v>
          </cell>
          <cell r="K791">
            <v>0</v>
          </cell>
          <cell r="L791">
            <v>0</v>
          </cell>
          <cell r="M791">
            <v>0</v>
          </cell>
          <cell r="N791">
            <v>0</v>
          </cell>
          <cell r="O791">
            <v>0</v>
          </cell>
          <cell r="P791">
            <v>68287</v>
          </cell>
          <cell r="Q791">
            <v>51952</v>
          </cell>
          <cell r="R791">
            <v>0</v>
          </cell>
          <cell r="S791">
            <v>120239</v>
          </cell>
          <cell r="T791">
            <v>68287</v>
          </cell>
          <cell r="U791">
            <v>51952</v>
          </cell>
          <cell r="V791">
            <v>0</v>
          </cell>
          <cell r="W791">
            <v>120239</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69311</v>
          </cell>
          <cell r="AW791">
            <v>50928</v>
          </cell>
          <cell r="AX791">
            <v>0</v>
          </cell>
          <cell r="AY791">
            <v>120239</v>
          </cell>
          <cell r="AZ791">
            <v>0</v>
          </cell>
          <cell r="BA791">
            <v>0</v>
          </cell>
          <cell r="BB791">
            <v>0</v>
          </cell>
          <cell r="BC791">
            <v>0</v>
          </cell>
          <cell r="BD791">
            <v>0</v>
          </cell>
          <cell r="BE791">
            <v>0</v>
          </cell>
          <cell r="BF791">
            <v>0</v>
          </cell>
          <cell r="BG791">
            <v>0</v>
          </cell>
          <cell r="BH791">
            <v>0</v>
          </cell>
          <cell r="BI791">
            <v>0</v>
          </cell>
          <cell r="BJ791">
            <v>0</v>
          </cell>
          <cell r="BK791">
            <v>0</v>
          </cell>
          <cell r="BL791">
            <v>69311</v>
          </cell>
          <cell r="BM791">
            <v>50928</v>
          </cell>
          <cell r="BN791">
            <v>0</v>
          </cell>
          <cell r="BO791">
            <v>120239</v>
          </cell>
          <cell r="BP791">
            <v>137598</v>
          </cell>
          <cell r="BQ791">
            <v>102880</v>
          </cell>
          <cell r="BR791">
            <v>0</v>
          </cell>
          <cell r="BS791">
            <v>240478</v>
          </cell>
        </row>
        <row r="792">
          <cell r="B792" t="str">
            <v>145000</v>
          </cell>
          <cell r="C792" t="str">
            <v>REP. INDONESIA</v>
          </cell>
          <cell r="D792" t="str">
            <v>A.I.D, WASHINGTON DC</v>
          </cell>
          <cell r="E792" t="str">
            <v>3</v>
          </cell>
          <cell r="F792" t="str">
            <v>UNITED STATES OF AMERICA</v>
          </cell>
          <cell r="G792" t="str">
            <v>USD</v>
          </cell>
          <cell r="H792">
            <v>5759</v>
          </cell>
          <cell r="I792">
            <v>5835</v>
          </cell>
          <cell r="J792">
            <v>0</v>
          </cell>
          <cell r="K792">
            <v>11594</v>
          </cell>
          <cell r="L792">
            <v>0</v>
          </cell>
          <cell r="M792">
            <v>0</v>
          </cell>
          <cell r="N792">
            <v>0</v>
          </cell>
          <cell r="O792">
            <v>0</v>
          </cell>
          <cell r="P792">
            <v>36246</v>
          </cell>
          <cell r="Q792">
            <v>36727</v>
          </cell>
          <cell r="R792">
            <v>0</v>
          </cell>
          <cell r="S792">
            <v>72973</v>
          </cell>
          <cell r="T792">
            <v>42005</v>
          </cell>
          <cell r="U792">
            <v>42562</v>
          </cell>
          <cell r="V792">
            <v>0</v>
          </cell>
          <cell r="W792">
            <v>84567</v>
          </cell>
          <cell r="X792">
            <v>0</v>
          </cell>
          <cell r="Y792">
            <v>0</v>
          </cell>
          <cell r="Z792">
            <v>0</v>
          </cell>
          <cell r="AA792">
            <v>0</v>
          </cell>
          <cell r="AB792">
            <v>18649</v>
          </cell>
          <cell r="AC792">
            <v>18897</v>
          </cell>
          <cell r="AD792">
            <v>0</v>
          </cell>
          <cell r="AE792">
            <v>37546</v>
          </cell>
          <cell r="AF792">
            <v>0</v>
          </cell>
          <cell r="AG792">
            <v>0</v>
          </cell>
          <cell r="AH792">
            <v>0</v>
          </cell>
          <cell r="AI792">
            <v>0</v>
          </cell>
          <cell r="AJ792">
            <v>18649</v>
          </cell>
          <cell r="AK792">
            <v>18897</v>
          </cell>
          <cell r="AL792">
            <v>0</v>
          </cell>
          <cell r="AM792">
            <v>37546</v>
          </cell>
          <cell r="AN792">
            <v>5845</v>
          </cell>
          <cell r="AO792">
            <v>5749</v>
          </cell>
          <cell r="AP792">
            <v>0</v>
          </cell>
          <cell r="AQ792">
            <v>11594</v>
          </cell>
          <cell r="AR792">
            <v>0</v>
          </cell>
          <cell r="AS792">
            <v>0</v>
          </cell>
          <cell r="AT792">
            <v>0</v>
          </cell>
          <cell r="AU792">
            <v>0</v>
          </cell>
          <cell r="AV792">
            <v>36790</v>
          </cell>
          <cell r="AW792">
            <v>36184</v>
          </cell>
          <cell r="AX792">
            <v>0</v>
          </cell>
          <cell r="AY792">
            <v>72974</v>
          </cell>
          <cell r="AZ792">
            <v>0</v>
          </cell>
          <cell r="BA792">
            <v>0</v>
          </cell>
          <cell r="BB792">
            <v>0</v>
          </cell>
          <cell r="BC792">
            <v>0</v>
          </cell>
          <cell r="BD792">
            <v>18929</v>
          </cell>
          <cell r="BE792">
            <v>18617</v>
          </cell>
          <cell r="BF792">
            <v>0</v>
          </cell>
          <cell r="BG792">
            <v>37546</v>
          </cell>
          <cell r="BH792">
            <v>0</v>
          </cell>
          <cell r="BI792">
            <v>0</v>
          </cell>
          <cell r="BJ792">
            <v>0</v>
          </cell>
          <cell r="BK792">
            <v>0</v>
          </cell>
          <cell r="BL792">
            <v>61564</v>
          </cell>
          <cell r="BM792">
            <v>60550</v>
          </cell>
          <cell r="BN792">
            <v>0</v>
          </cell>
          <cell r="BO792">
            <v>122114</v>
          </cell>
          <cell r="BP792">
            <v>122218</v>
          </cell>
          <cell r="BQ792">
            <v>122009</v>
          </cell>
          <cell r="BR792">
            <v>0</v>
          </cell>
          <cell r="BS792">
            <v>244227</v>
          </cell>
        </row>
        <row r="793">
          <cell r="B793" t="str">
            <v>143800</v>
          </cell>
          <cell r="C793" t="str">
            <v>REP. INDONESIA</v>
          </cell>
          <cell r="D793" t="str">
            <v>A.I.D, WASHINGTON DC</v>
          </cell>
          <cell r="E793" t="str">
            <v>3</v>
          </cell>
          <cell r="F793" t="str">
            <v>UNITED STATES OF AMERICA</v>
          </cell>
          <cell r="G793" t="str">
            <v>USD</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68866</v>
          </cell>
          <cell r="AG793">
            <v>54212</v>
          </cell>
          <cell r="AH793">
            <v>0</v>
          </cell>
          <cell r="AI793">
            <v>123078</v>
          </cell>
          <cell r="AJ793">
            <v>68866</v>
          </cell>
          <cell r="AK793">
            <v>54212</v>
          </cell>
          <cell r="AL793">
            <v>0</v>
          </cell>
          <cell r="AM793">
            <v>123078</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69899</v>
          </cell>
          <cell r="BI793">
            <v>53179</v>
          </cell>
          <cell r="BJ793">
            <v>0</v>
          </cell>
          <cell r="BK793">
            <v>123078</v>
          </cell>
          <cell r="BL793">
            <v>69899</v>
          </cell>
          <cell r="BM793">
            <v>53179</v>
          </cell>
          <cell r="BN793">
            <v>0</v>
          </cell>
          <cell r="BO793">
            <v>123078</v>
          </cell>
          <cell r="BP793">
            <v>138765</v>
          </cell>
          <cell r="BQ793">
            <v>107391</v>
          </cell>
          <cell r="BR793">
            <v>0</v>
          </cell>
          <cell r="BS793">
            <v>246156</v>
          </cell>
        </row>
        <row r="794">
          <cell r="B794" t="str">
            <v>144200</v>
          </cell>
          <cell r="C794" t="str">
            <v>REP. INDONESIA</v>
          </cell>
          <cell r="D794" t="str">
            <v>A.I.D, WASHINGTON DC</v>
          </cell>
          <cell r="E794" t="str">
            <v>3</v>
          </cell>
          <cell r="F794" t="str">
            <v>UNITED STATES OF AMERICA</v>
          </cell>
          <cell r="G794" t="str">
            <v>USD</v>
          </cell>
          <cell r="H794">
            <v>92932</v>
          </cell>
          <cell r="I794">
            <v>34112</v>
          </cell>
          <cell r="J794">
            <v>0</v>
          </cell>
          <cell r="K794">
            <v>127044</v>
          </cell>
          <cell r="L794">
            <v>0</v>
          </cell>
          <cell r="M794">
            <v>0</v>
          </cell>
          <cell r="N794">
            <v>0</v>
          </cell>
          <cell r="O794">
            <v>0</v>
          </cell>
          <cell r="P794">
            <v>0</v>
          </cell>
          <cell r="Q794">
            <v>0</v>
          </cell>
          <cell r="R794">
            <v>0</v>
          </cell>
          <cell r="S794">
            <v>0</v>
          </cell>
          <cell r="T794">
            <v>92932</v>
          </cell>
          <cell r="U794">
            <v>34112</v>
          </cell>
          <cell r="V794">
            <v>0</v>
          </cell>
          <cell r="W794">
            <v>127044</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94326</v>
          </cell>
          <cell r="AO794">
            <v>32718</v>
          </cell>
          <cell r="AP794">
            <v>0</v>
          </cell>
          <cell r="AQ794">
            <v>127044</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cell r="BL794">
            <v>94326</v>
          </cell>
          <cell r="BM794">
            <v>32718</v>
          </cell>
          <cell r="BN794">
            <v>0</v>
          </cell>
          <cell r="BO794">
            <v>127044</v>
          </cell>
          <cell r="BP794">
            <v>187258</v>
          </cell>
          <cell r="BQ794">
            <v>66830</v>
          </cell>
          <cell r="BR794">
            <v>0</v>
          </cell>
          <cell r="BS794">
            <v>254088</v>
          </cell>
        </row>
        <row r="795">
          <cell r="B795" t="str">
            <v>144800</v>
          </cell>
          <cell r="C795" t="str">
            <v>REP. INDONESIA</v>
          </cell>
          <cell r="D795" t="str">
            <v>A.I.D, WASHINGTON DC</v>
          </cell>
          <cell r="E795" t="str">
            <v>3</v>
          </cell>
          <cell r="F795" t="str">
            <v>UNITED STATES OF AMERICA</v>
          </cell>
          <cell r="G795" t="str">
            <v>USD</v>
          </cell>
          <cell r="H795">
            <v>22445</v>
          </cell>
          <cell r="I795">
            <v>26236</v>
          </cell>
          <cell r="J795">
            <v>0</v>
          </cell>
          <cell r="K795">
            <v>48681</v>
          </cell>
          <cell r="L795">
            <v>0</v>
          </cell>
          <cell r="M795">
            <v>0</v>
          </cell>
          <cell r="N795">
            <v>0</v>
          </cell>
          <cell r="O795">
            <v>0</v>
          </cell>
          <cell r="P795">
            <v>0</v>
          </cell>
          <cell r="Q795">
            <v>0</v>
          </cell>
          <cell r="R795">
            <v>0</v>
          </cell>
          <cell r="S795">
            <v>0</v>
          </cell>
          <cell r="T795">
            <v>22445</v>
          </cell>
          <cell r="U795">
            <v>26236</v>
          </cell>
          <cell r="V795">
            <v>0</v>
          </cell>
          <cell r="W795">
            <v>48681</v>
          </cell>
          <cell r="X795">
            <v>0</v>
          </cell>
          <cell r="Y795">
            <v>0</v>
          </cell>
          <cell r="Z795">
            <v>0</v>
          </cell>
          <cell r="AA795">
            <v>0</v>
          </cell>
          <cell r="AB795">
            <v>0</v>
          </cell>
          <cell r="AC795">
            <v>0</v>
          </cell>
          <cell r="AD795">
            <v>0</v>
          </cell>
          <cell r="AE795">
            <v>0</v>
          </cell>
          <cell r="AF795">
            <v>42258</v>
          </cell>
          <cell r="AG795">
            <v>36716</v>
          </cell>
          <cell r="AH795">
            <v>0</v>
          </cell>
          <cell r="AI795">
            <v>78974</v>
          </cell>
          <cell r="AJ795">
            <v>42258</v>
          </cell>
          <cell r="AK795">
            <v>36716</v>
          </cell>
          <cell r="AL795">
            <v>0</v>
          </cell>
          <cell r="AM795">
            <v>78974</v>
          </cell>
          <cell r="AN795">
            <v>22782</v>
          </cell>
          <cell r="AO795">
            <v>25899</v>
          </cell>
          <cell r="AP795">
            <v>0</v>
          </cell>
          <cell r="AQ795">
            <v>48681</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42892</v>
          </cell>
          <cell r="BI795">
            <v>36082</v>
          </cell>
          <cell r="BJ795">
            <v>0</v>
          </cell>
          <cell r="BK795">
            <v>78974</v>
          </cell>
          <cell r="BL795">
            <v>65674</v>
          </cell>
          <cell r="BM795">
            <v>61981</v>
          </cell>
          <cell r="BN795">
            <v>0</v>
          </cell>
          <cell r="BO795">
            <v>127655</v>
          </cell>
          <cell r="BP795">
            <v>130377</v>
          </cell>
          <cell r="BQ795">
            <v>124933</v>
          </cell>
          <cell r="BR795">
            <v>0</v>
          </cell>
          <cell r="BS795">
            <v>255310</v>
          </cell>
        </row>
        <row r="796">
          <cell r="B796" t="str">
            <v>142800</v>
          </cell>
          <cell r="C796" t="str">
            <v>REP. INDONESIA</v>
          </cell>
          <cell r="D796" t="str">
            <v>A.I.D, WASHINGTON DC</v>
          </cell>
          <cell r="E796" t="str">
            <v>3</v>
          </cell>
          <cell r="F796" t="str">
            <v>UNITED STATES OF AMERICA</v>
          </cell>
          <cell r="G796" t="str">
            <v>USD</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77625</v>
          </cell>
          <cell r="AC796">
            <v>53086</v>
          </cell>
          <cell r="AD796">
            <v>0</v>
          </cell>
          <cell r="AE796">
            <v>130711</v>
          </cell>
          <cell r="AF796">
            <v>0</v>
          </cell>
          <cell r="AG796">
            <v>0</v>
          </cell>
          <cell r="AH796">
            <v>0</v>
          </cell>
          <cell r="AI796">
            <v>0</v>
          </cell>
          <cell r="AJ796">
            <v>77625</v>
          </cell>
          <cell r="AK796">
            <v>53086</v>
          </cell>
          <cell r="AL796">
            <v>0</v>
          </cell>
          <cell r="AM796">
            <v>130711</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78790</v>
          </cell>
          <cell r="BE796">
            <v>51922</v>
          </cell>
          <cell r="BF796">
            <v>0</v>
          </cell>
          <cell r="BG796">
            <v>130712</v>
          </cell>
          <cell r="BH796">
            <v>0</v>
          </cell>
          <cell r="BI796">
            <v>0</v>
          </cell>
          <cell r="BJ796">
            <v>0</v>
          </cell>
          <cell r="BK796">
            <v>0</v>
          </cell>
          <cell r="BL796">
            <v>78790</v>
          </cell>
          <cell r="BM796">
            <v>51922</v>
          </cell>
          <cell r="BN796">
            <v>0</v>
          </cell>
          <cell r="BO796">
            <v>130712</v>
          </cell>
          <cell r="BP796">
            <v>156415</v>
          </cell>
          <cell r="BQ796">
            <v>105008</v>
          </cell>
          <cell r="BR796">
            <v>0</v>
          </cell>
          <cell r="BS796">
            <v>261423</v>
          </cell>
        </row>
        <row r="797">
          <cell r="B797" t="str">
            <v>141900</v>
          </cell>
          <cell r="C797" t="str">
            <v>REP. INDONESIA</v>
          </cell>
          <cell r="D797" t="str">
            <v>A.I.D, WASHINGTON DC</v>
          </cell>
          <cell r="E797" t="str">
            <v>3</v>
          </cell>
          <cell r="F797" t="str">
            <v>UNITED STATES OF AMERICA</v>
          </cell>
          <cell r="G797" t="str">
            <v>USD</v>
          </cell>
          <cell r="H797">
            <v>0</v>
          </cell>
          <cell r="I797">
            <v>0</v>
          </cell>
          <cell r="J797">
            <v>0</v>
          </cell>
          <cell r="K797">
            <v>0</v>
          </cell>
          <cell r="L797">
            <v>0</v>
          </cell>
          <cell r="M797">
            <v>0</v>
          </cell>
          <cell r="N797">
            <v>0</v>
          </cell>
          <cell r="O797">
            <v>0</v>
          </cell>
          <cell r="P797">
            <v>84847</v>
          </cell>
          <cell r="Q797">
            <v>49765</v>
          </cell>
          <cell r="R797">
            <v>0</v>
          </cell>
          <cell r="S797">
            <v>134612</v>
          </cell>
          <cell r="T797">
            <v>84847</v>
          </cell>
          <cell r="U797">
            <v>49765</v>
          </cell>
          <cell r="V797">
            <v>0</v>
          </cell>
          <cell r="W797">
            <v>134612</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86119</v>
          </cell>
          <cell r="AW797">
            <v>48492</v>
          </cell>
          <cell r="AX797">
            <v>0</v>
          </cell>
          <cell r="AY797">
            <v>134611</v>
          </cell>
          <cell r="AZ797">
            <v>0</v>
          </cell>
          <cell r="BA797">
            <v>0</v>
          </cell>
          <cell r="BB797">
            <v>0</v>
          </cell>
          <cell r="BC797">
            <v>0</v>
          </cell>
          <cell r="BD797">
            <v>0</v>
          </cell>
          <cell r="BE797">
            <v>0</v>
          </cell>
          <cell r="BF797">
            <v>0</v>
          </cell>
          <cell r="BG797">
            <v>0</v>
          </cell>
          <cell r="BH797">
            <v>0</v>
          </cell>
          <cell r="BI797">
            <v>0</v>
          </cell>
          <cell r="BJ797">
            <v>0</v>
          </cell>
          <cell r="BK797">
            <v>0</v>
          </cell>
          <cell r="BL797">
            <v>86119</v>
          </cell>
          <cell r="BM797">
            <v>48492</v>
          </cell>
          <cell r="BN797">
            <v>0</v>
          </cell>
          <cell r="BO797">
            <v>134611</v>
          </cell>
          <cell r="BP797">
            <v>170966</v>
          </cell>
          <cell r="BQ797">
            <v>98257</v>
          </cell>
          <cell r="BR797">
            <v>0</v>
          </cell>
          <cell r="BS797">
            <v>269223</v>
          </cell>
        </row>
        <row r="798">
          <cell r="B798" t="str">
            <v>143000</v>
          </cell>
          <cell r="C798" t="str">
            <v>REP. INDONESIA</v>
          </cell>
          <cell r="D798" t="str">
            <v>A.I.D, WASHINGTON DC</v>
          </cell>
          <cell r="E798" t="str">
            <v>3</v>
          </cell>
          <cell r="F798" t="str">
            <v>UNITED STATES OF AMERICA</v>
          </cell>
          <cell r="G798" t="str">
            <v>USD</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6341</v>
          </cell>
          <cell r="AC798">
            <v>7009</v>
          </cell>
          <cell r="AD798">
            <v>0</v>
          </cell>
          <cell r="AE798">
            <v>13350</v>
          </cell>
          <cell r="AF798">
            <v>73122</v>
          </cell>
          <cell r="AG798">
            <v>51854</v>
          </cell>
          <cell r="AH798">
            <v>0</v>
          </cell>
          <cell r="AI798">
            <v>124976</v>
          </cell>
          <cell r="AJ798">
            <v>79463</v>
          </cell>
          <cell r="AK798">
            <v>58863</v>
          </cell>
          <cell r="AL798">
            <v>0</v>
          </cell>
          <cell r="AM798">
            <v>138326</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6436</v>
          </cell>
          <cell r="BE798">
            <v>6914</v>
          </cell>
          <cell r="BF798">
            <v>0</v>
          </cell>
          <cell r="BG798">
            <v>13350</v>
          </cell>
          <cell r="BH798">
            <v>74219</v>
          </cell>
          <cell r="BI798">
            <v>50757</v>
          </cell>
          <cell r="BJ798">
            <v>0</v>
          </cell>
          <cell r="BK798">
            <v>124976</v>
          </cell>
          <cell r="BL798">
            <v>80655</v>
          </cell>
          <cell r="BM798">
            <v>57671</v>
          </cell>
          <cell r="BN798">
            <v>0</v>
          </cell>
          <cell r="BO798">
            <v>138326</v>
          </cell>
          <cell r="BP798">
            <v>160118</v>
          </cell>
          <cell r="BQ798">
            <v>116534</v>
          </cell>
          <cell r="BR798">
            <v>0</v>
          </cell>
          <cell r="BS798">
            <v>276652</v>
          </cell>
        </row>
        <row r="799">
          <cell r="B799" t="str">
            <v>140300</v>
          </cell>
          <cell r="C799" t="str">
            <v>REP. INDONESIA</v>
          </cell>
          <cell r="D799" t="str">
            <v>A.I.D, WASHINGTON DC</v>
          </cell>
          <cell r="E799" t="str">
            <v>3</v>
          </cell>
          <cell r="F799" t="str">
            <v>UNITED STATES OF AMERICA</v>
          </cell>
          <cell r="G799" t="str">
            <v>USD</v>
          </cell>
          <cell r="H799">
            <v>114776</v>
          </cell>
          <cell r="I799">
            <v>24390</v>
          </cell>
          <cell r="J799">
            <v>0</v>
          </cell>
          <cell r="K799">
            <v>139166</v>
          </cell>
          <cell r="L799">
            <v>0</v>
          </cell>
          <cell r="M799">
            <v>0</v>
          </cell>
          <cell r="N799">
            <v>0</v>
          </cell>
          <cell r="O799">
            <v>0</v>
          </cell>
          <cell r="P799">
            <v>0</v>
          </cell>
          <cell r="Q799">
            <v>0</v>
          </cell>
          <cell r="R799">
            <v>0</v>
          </cell>
          <cell r="S799">
            <v>0</v>
          </cell>
          <cell r="T799">
            <v>114776</v>
          </cell>
          <cell r="U799">
            <v>24390</v>
          </cell>
          <cell r="V799">
            <v>0</v>
          </cell>
          <cell r="W799">
            <v>139166</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114776</v>
          </cell>
          <cell r="AO799">
            <v>22955</v>
          </cell>
          <cell r="AP799">
            <v>0</v>
          </cell>
          <cell r="AQ799">
            <v>137731</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114776</v>
          </cell>
          <cell r="BM799">
            <v>22955</v>
          </cell>
          <cell r="BN799">
            <v>0</v>
          </cell>
          <cell r="BO799">
            <v>137731</v>
          </cell>
          <cell r="BP799">
            <v>229552</v>
          </cell>
          <cell r="BQ799">
            <v>47345</v>
          </cell>
          <cell r="BR799">
            <v>0</v>
          </cell>
          <cell r="BS799">
            <v>276897</v>
          </cell>
        </row>
        <row r="800">
          <cell r="B800" t="str">
            <v>143700</v>
          </cell>
          <cell r="C800" t="str">
            <v>REP. INDONESIA</v>
          </cell>
          <cell r="D800" t="str">
            <v>A.I.D, WASHINGTON DC</v>
          </cell>
          <cell r="E800" t="str">
            <v>3</v>
          </cell>
          <cell r="F800" t="str">
            <v>UNITED STATES OF AMERICA</v>
          </cell>
          <cell r="G800" t="str">
            <v>USD</v>
          </cell>
          <cell r="H800">
            <v>0</v>
          </cell>
          <cell r="I800">
            <v>0</v>
          </cell>
          <cell r="J800">
            <v>0</v>
          </cell>
          <cell r="K800">
            <v>0</v>
          </cell>
          <cell r="L800">
            <v>0</v>
          </cell>
          <cell r="M800">
            <v>0</v>
          </cell>
          <cell r="N800">
            <v>0</v>
          </cell>
          <cell r="O800">
            <v>0</v>
          </cell>
          <cell r="P800">
            <v>80026</v>
          </cell>
          <cell r="Q800">
            <v>62997</v>
          </cell>
          <cell r="R800">
            <v>0</v>
          </cell>
          <cell r="S800">
            <v>143023</v>
          </cell>
          <cell r="T800">
            <v>80026</v>
          </cell>
          <cell r="U800">
            <v>62997</v>
          </cell>
          <cell r="V800">
            <v>0</v>
          </cell>
          <cell r="W800">
            <v>143023</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81227</v>
          </cell>
          <cell r="AW800">
            <v>61797</v>
          </cell>
          <cell r="AX800">
            <v>0</v>
          </cell>
          <cell r="AY800">
            <v>143024</v>
          </cell>
          <cell r="AZ800">
            <v>0</v>
          </cell>
          <cell r="BA800">
            <v>0</v>
          </cell>
          <cell r="BB800">
            <v>0</v>
          </cell>
          <cell r="BC800">
            <v>0</v>
          </cell>
          <cell r="BD800">
            <v>0</v>
          </cell>
          <cell r="BE800">
            <v>0</v>
          </cell>
          <cell r="BF800">
            <v>0</v>
          </cell>
          <cell r="BG800">
            <v>0</v>
          </cell>
          <cell r="BH800">
            <v>0</v>
          </cell>
          <cell r="BI800">
            <v>0</v>
          </cell>
          <cell r="BJ800">
            <v>0</v>
          </cell>
          <cell r="BK800">
            <v>0</v>
          </cell>
          <cell r="BL800">
            <v>81227</v>
          </cell>
          <cell r="BM800">
            <v>61797</v>
          </cell>
          <cell r="BN800">
            <v>0</v>
          </cell>
          <cell r="BO800">
            <v>143024</v>
          </cell>
          <cell r="BP800">
            <v>161253</v>
          </cell>
          <cell r="BQ800">
            <v>124794</v>
          </cell>
          <cell r="BR800">
            <v>0</v>
          </cell>
          <cell r="BS800">
            <v>286047</v>
          </cell>
        </row>
        <row r="801">
          <cell r="B801" t="str">
            <v>140700</v>
          </cell>
          <cell r="C801" t="str">
            <v>REP. INDONESIA</v>
          </cell>
          <cell r="D801" t="str">
            <v>A.I.D, WASHINGTON DC</v>
          </cell>
          <cell r="E801" t="str">
            <v>3</v>
          </cell>
          <cell r="F801" t="str">
            <v>UNITED STATES OF AMERICA</v>
          </cell>
          <cell r="G801" t="str">
            <v>USD</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104915</v>
          </cell>
          <cell r="Y801">
            <v>40661</v>
          </cell>
          <cell r="Z801">
            <v>0</v>
          </cell>
          <cell r="AA801">
            <v>145576</v>
          </cell>
          <cell r="AB801">
            <v>0</v>
          </cell>
          <cell r="AC801">
            <v>0</v>
          </cell>
          <cell r="AD801">
            <v>0</v>
          </cell>
          <cell r="AE801">
            <v>0</v>
          </cell>
          <cell r="AF801">
            <v>0</v>
          </cell>
          <cell r="AG801">
            <v>0</v>
          </cell>
          <cell r="AH801">
            <v>0</v>
          </cell>
          <cell r="AI801">
            <v>0</v>
          </cell>
          <cell r="AJ801">
            <v>104915</v>
          </cell>
          <cell r="AK801">
            <v>40661</v>
          </cell>
          <cell r="AL801">
            <v>0</v>
          </cell>
          <cell r="AM801">
            <v>145576</v>
          </cell>
          <cell r="AN801">
            <v>0</v>
          </cell>
          <cell r="AO801">
            <v>0</v>
          </cell>
          <cell r="AP801">
            <v>0</v>
          </cell>
          <cell r="AQ801">
            <v>0</v>
          </cell>
          <cell r="AR801">
            <v>0</v>
          </cell>
          <cell r="AS801">
            <v>0</v>
          </cell>
          <cell r="AT801">
            <v>0</v>
          </cell>
          <cell r="AU801">
            <v>0</v>
          </cell>
          <cell r="AV801">
            <v>0</v>
          </cell>
          <cell r="AW801">
            <v>0</v>
          </cell>
          <cell r="AX801">
            <v>0</v>
          </cell>
          <cell r="AY801">
            <v>0</v>
          </cell>
          <cell r="AZ801">
            <v>106488</v>
          </cell>
          <cell r="BA801">
            <v>39087</v>
          </cell>
          <cell r="BB801">
            <v>0</v>
          </cell>
          <cell r="BC801">
            <v>145575</v>
          </cell>
          <cell r="BD801">
            <v>0</v>
          </cell>
          <cell r="BE801">
            <v>0</v>
          </cell>
          <cell r="BF801">
            <v>0</v>
          </cell>
          <cell r="BG801">
            <v>0</v>
          </cell>
          <cell r="BH801">
            <v>0</v>
          </cell>
          <cell r="BI801">
            <v>0</v>
          </cell>
          <cell r="BJ801">
            <v>0</v>
          </cell>
          <cell r="BK801">
            <v>0</v>
          </cell>
          <cell r="BL801">
            <v>106488</v>
          </cell>
          <cell r="BM801">
            <v>39087</v>
          </cell>
          <cell r="BN801">
            <v>0</v>
          </cell>
          <cell r="BO801">
            <v>145575</v>
          </cell>
          <cell r="BP801">
            <v>211403</v>
          </cell>
          <cell r="BQ801">
            <v>79748</v>
          </cell>
          <cell r="BR801">
            <v>0</v>
          </cell>
          <cell r="BS801">
            <v>291151</v>
          </cell>
        </row>
        <row r="802">
          <cell r="B802" t="str">
            <v>141901</v>
          </cell>
          <cell r="C802" t="str">
            <v>REP. INDONESIA</v>
          </cell>
          <cell r="D802" t="str">
            <v>A.I.D, WASHINGTON DC</v>
          </cell>
          <cell r="E802" t="str">
            <v>3</v>
          </cell>
          <cell r="F802" t="str">
            <v>UNITED STATES OF AMERICA</v>
          </cell>
          <cell r="G802" t="str">
            <v>USD</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93741</v>
          </cell>
          <cell r="AG802">
            <v>52784</v>
          </cell>
          <cell r="AH802">
            <v>0</v>
          </cell>
          <cell r="AI802">
            <v>146525</v>
          </cell>
          <cell r="AJ802">
            <v>93741</v>
          </cell>
          <cell r="AK802">
            <v>52784</v>
          </cell>
          <cell r="AL802">
            <v>0</v>
          </cell>
          <cell r="AM802">
            <v>146525</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95147</v>
          </cell>
          <cell r="BI802">
            <v>51377</v>
          </cell>
          <cell r="BJ802">
            <v>0</v>
          </cell>
          <cell r="BK802">
            <v>146524</v>
          </cell>
          <cell r="BL802">
            <v>95147</v>
          </cell>
          <cell r="BM802">
            <v>51377</v>
          </cell>
          <cell r="BN802">
            <v>0</v>
          </cell>
          <cell r="BO802">
            <v>146524</v>
          </cell>
          <cell r="BP802">
            <v>188888</v>
          </cell>
          <cell r="BQ802">
            <v>104161</v>
          </cell>
          <cell r="BR802">
            <v>0</v>
          </cell>
          <cell r="BS802">
            <v>293049</v>
          </cell>
        </row>
        <row r="803">
          <cell r="B803" t="str">
            <v>142700</v>
          </cell>
          <cell r="C803" t="str">
            <v>REP. INDONESIA</v>
          </cell>
          <cell r="D803" t="str">
            <v>A.I.D, WASHINGTON DC</v>
          </cell>
          <cell r="E803" t="str">
            <v>3</v>
          </cell>
          <cell r="F803" t="str">
            <v>UNITED STATES OF AMERICA</v>
          </cell>
          <cell r="G803" t="str">
            <v>USD</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14867</v>
          </cell>
          <cell r="Y803">
            <v>10542</v>
          </cell>
          <cell r="Z803">
            <v>0</v>
          </cell>
          <cell r="AA803">
            <v>25409</v>
          </cell>
          <cell r="AB803">
            <v>0</v>
          </cell>
          <cell r="AC803">
            <v>0</v>
          </cell>
          <cell r="AD803">
            <v>0</v>
          </cell>
          <cell r="AE803">
            <v>0</v>
          </cell>
          <cell r="AF803">
            <v>74197</v>
          </cell>
          <cell r="AG803">
            <v>50742</v>
          </cell>
          <cell r="AH803">
            <v>0</v>
          </cell>
          <cell r="AI803">
            <v>124939</v>
          </cell>
          <cell r="AJ803">
            <v>89064</v>
          </cell>
          <cell r="AK803">
            <v>61284</v>
          </cell>
          <cell r="AL803">
            <v>0</v>
          </cell>
          <cell r="AM803">
            <v>150348</v>
          </cell>
          <cell r="AN803">
            <v>0</v>
          </cell>
          <cell r="AO803">
            <v>0</v>
          </cell>
          <cell r="AP803">
            <v>0</v>
          </cell>
          <cell r="AQ803">
            <v>0</v>
          </cell>
          <cell r="AR803">
            <v>0</v>
          </cell>
          <cell r="AS803">
            <v>0</v>
          </cell>
          <cell r="AT803">
            <v>0</v>
          </cell>
          <cell r="AU803">
            <v>0</v>
          </cell>
          <cell r="AV803">
            <v>0</v>
          </cell>
          <cell r="AW803">
            <v>0</v>
          </cell>
          <cell r="AX803">
            <v>0</v>
          </cell>
          <cell r="AY803">
            <v>0</v>
          </cell>
          <cell r="AZ803">
            <v>15090</v>
          </cell>
          <cell r="BA803">
            <v>10319</v>
          </cell>
          <cell r="BB803">
            <v>0</v>
          </cell>
          <cell r="BC803">
            <v>25409</v>
          </cell>
          <cell r="BD803">
            <v>0</v>
          </cell>
          <cell r="BE803">
            <v>0</v>
          </cell>
          <cell r="BF803">
            <v>0</v>
          </cell>
          <cell r="BG803">
            <v>0</v>
          </cell>
          <cell r="BH803">
            <v>75310</v>
          </cell>
          <cell r="BI803">
            <v>49629</v>
          </cell>
          <cell r="BJ803">
            <v>0</v>
          </cell>
          <cell r="BK803">
            <v>124939</v>
          </cell>
          <cell r="BL803">
            <v>90400</v>
          </cell>
          <cell r="BM803">
            <v>59948</v>
          </cell>
          <cell r="BN803">
            <v>0</v>
          </cell>
          <cell r="BO803">
            <v>150348</v>
          </cell>
          <cell r="BP803">
            <v>179464</v>
          </cell>
          <cell r="BQ803">
            <v>121232</v>
          </cell>
          <cell r="BR803">
            <v>0</v>
          </cell>
          <cell r="BS803">
            <v>300696</v>
          </cell>
        </row>
        <row r="804">
          <cell r="B804" t="str">
            <v>143600</v>
          </cell>
          <cell r="C804" t="str">
            <v>REP. INDONESIA</v>
          </cell>
          <cell r="D804" t="str">
            <v>A.I.D, WASHINGTON DC</v>
          </cell>
          <cell r="E804" t="str">
            <v>3</v>
          </cell>
          <cell r="F804" t="str">
            <v>UNITED STATES OF AMERICA</v>
          </cell>
          <cell r="G804" t="str">
            <v>USD</v>
          </cell>
          <cell r="H804">
            <v>0</v>
          </cell>
          <cell r="I804">
            <v>0</v>
          </cell>
          <cell r="J804">
            <v>0</v>
          </cell>
          <cell r="K804">
            <v>0</v>
          </cell>
          <cell r="L804">
            <v>0</v>
          </cell>
          <cell r="M804">
            <v>0</v>
          </cell>
          <cell r="N804">
            <v>0</v>
          </cell>
          <cell r="O804">
            <v>0</v>
          </cell>
          <cell r="P804">
            <v>86914</v>
          </cell>
          <cell r="Q804">
            <v>70749</v>
          </cell>
          <cell r="R804">
            <v>0</v>
          </cell>
          <cell r="S804">
            <v>157663</v>
          </cell>
          <cell r="T804">
            <v>86914</v>
          </cell>
          <cell r="U804">
            <v>70749</v>
          </cell>
          <cell r="V804">
            <v>0</v>
          </cell>
          <cell r="W804">
            <v>157663</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88217</v>
          </cell>
          <cell r="AW804">
            <v>69446</v>
          </cell>
          <cell r="AX804">
            <v>0</v>
          </cell>
          <cell r="AY804">
            <v>157663</v>
          </cell>
          <cell r="AZ804">
            <v>0</v>
          </cell>
          <cell r="BA804">
            <v>0</v>
          </cell>
          <cell r="BB804">
            <v>0</v>
          </cell>
          <cell r="BC804">
            <v>0</v>
          </cell>
          <cell r="BD804">
            <v>0</v>
          </cell>
          <cell r="BE804">
            <v>0</v>
          </cell>
          <cell r="BF804">
            <v>0</v>
          </cell>
          <cell r="BG804">
            <v>0</v>
          </cell>
          <cell r="BH804">
            <v>0</v>
          </cell>
          <cell r="BI804">
            <v>0</v>
          </cell>
          <cell r="BJ804">
            <v>0</v>
          </cell>
          <cell r="BK804">
            <v>0</v>
          </cell>
          <cell r="BL804">
            <v>88217</v>
          </cell>
          <cell r="BM804">
            <v>69446</v>
          </cell>
          <cell r="BN804">
            <v>0</v>
          </cell>
          <cell r="BO804">
            <v>157663</v>
          </cell>
          <cell r="BP804">
            <v>175131</v>
          </cell>
          <cell r="BQ804">
            <v>140195</v>
          </cell>
          <cell r="BR804">
            <v>0</v>
          </cell>
          <cell r="BS804">
            <v>315326</v>
          </cell>
        </row>
        <row r="805">
          <cell r="B805" t="str">
            <v>143200</v>
          </cell>
          <cell r="C805" t="str">
            <v>REP. INDONESIA</v>
          </cell>
          <cell r="D805" t="str">
            <v>A.I.D, WASHINGTON DC</v>
          </cell>
          <cell r="E805" t="str">
            <v>3</v>
          </cell>
          <cell r="F805" t="str">
            <v>UNITED STATES OF AMERICA</v>
          </cell>
          <cell r="G805" t="str">
            <v>USD</v>
          </cell>
          <cell r="H805">
            <v>94142</v>
          </cell>
          <cell r="I805">
            <v>74110</v>
          </cell>
          <cell r="J805">
            <v>0</v>
          </cell>
          <cell r="K805">
            <v>168252</v>
          </cell>
          <cell r="L805">
            <v>0</v>
          </cell>
          <cell r="M805">
            <v>0</v>
          </cell>
          <cell r="N805">
            <v>0</v>
          </cell>
          <cell r="O805">
            <v>0</v>
          </cell>
          <cell r="P805">
            <v>0</v>
          </cell>
          <cell r="Q805">
            <v>0</v>
          </cell>
          <cell r="R805">
            <v>0</v>
          </cell>
          <cell r="S805">
            <v>0</v>
          </cell>
          <cell r="T805">
            <v>94142</v>
          </cell>
          <cell r="U805">
            <v>74110</v>
          </cell>
          <cell r="V805">
            <v>0</v>
          </cell>
          <cell r="W805">
            <v>168252</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95554</v>
          </cell>
          <cell r="AO805">
            <v>72697</v>
          </cell>
          <cell r="AP805">
            <v>0</v>
          </cell>
          <cell r="AQ805">
            <v>168251</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95554</v>
          </cell>
          <cell r="BM805">
            <v>72697</v>
          </cell>
          <cell r="BN805">
            <v>0</v>
          </cell>
          <cell r="BO805">
            <v>168251</v>
          </cell>
          <cell r="BP805">
            <v>189696</v>
          </cell>
          <cell r="BQ805">
            <v>146807</v>
          </cell>
          <cell r="BR805">
            <v>0</v>
          </cell>
          <cell r="BS805">
            <v>336503</v>
          </cell>
        </row>
        <row r="806">
          <cell r="B806" t="str">
            <v>146000</v>
          </cell>
          <cell r="C806" t="str">
            <v>REP. INDONESIA</v>
          </cell>
          <cell r="D806" t="str">
            <v>A.I.D, WASHINGTON DC</v>
          </cell>
          <cell r="E806" t="str">
            <v>3</v>
          </cell>
          <cell r="F806" t="str">
            <v>UNITED STATES OF AMERICA</v>
          </cell>
          <cell r="G806" t="str">
            <v>USD</v>
          </cell>
          <cell r="H806">
            <v>0</v>
          </cell>
          <cell r="I806">
            <v>0</v>
          </cell>
          <cell r="J806">
            <v>0</v>
          </cell>
          <cell r="K806">
            <v>0</v>
          </cell>
          <cell r="L806">
            <v>17384</v>
          </cell>
          <cell r="M806">
            <v>20320</v>
          </cell>
          <cell r="N806">
            <v>0</v>
          </cell>
          <cell r="O806">
            <v>37704</v>
          </cell>
          <cell r="P806">
            <v>18449</v>
          </cell>
          <cell r="Q806">
            <v>19251</v>
          </cell>
          <cell r="R806">
            <v>0</v>
          </cell>
          <cell r="S806">
            <v>37700</v>
          </cell>
          <cell r="T806">
            <v>35833</v>
          </cell>
          <cell r="U806">
            <v>39571</v>
          </cell>
          <cell r="V806">
            <v>0</v>
          </cell>
          <cell r="W806">
            <v>75404</v>
          </cell>
          <cell r="X806">
            <v>10074</v>
          </cell>
          <cell r="Y806">
            <v>11134</v>
          </cell>
          <cell r="Z806">
            <v>0</v>
          </cell>
          <cell r="AA806">
            <v>21208</v>
          </cell>
          <cell r="AB806">
            <v>0</v>
          </cell>
          <cell r="AC806">
            <v>0</v>
          </cell>
          <cell r="AD806">
            <v>0</v>
          </cell>
          <cell r="AE806">
            <v>0</v>
          </cell>
          <cell r="AF806">
            <v>31778</v>
          </cell>
          <cell r="AG806">
            <v>39997</v>
          </cell>
          <cell r="AH806">
            <v>0</v>
          </cell>
          <cell r="AI806">
            <v>71775</v>
          </cell>
          <cell r="AJ806">
            <v>41852</v>
          </cell>
          <cell r="AK806">
            <v>51131</v>
          </cell>
          <cell r="AL806">
            <v>0</v>
          </cell>
          <cell r="AM806">
            <v>92983</v>
          </cell>
          <cell r="AN806">
            <v>0</v>
          </cell>
          <cell r="AO806">
            <v>0</v>
          </cell>
          <cell r="AP806">
            <v>0</v>
          </cell>
          <cell r="AQ806">
            <v>0</v>
          </cell>
          <cell r="AR806">
            <v>17645</v>
          </cell>
          <cell r="AS806">
            <v>20059</v>
          </cell>
          <cell r="AT806">
            <v>0</v>
          </cell>
          <cell r="AU806">
            <v>37704</v>
          </cell>
          <cell r="AV806">
            <v>18726</v>
          </cell>
          <cell r="AW806">
            <v>18974</v>
          </cell>
          <cell r="AX806">
            <v>0</v>
          </cell>
          <cell r="AY806">
            <v>37700</v>
          </cell>
          <cell r="AZ806">
            <v>10225</v>
          </cell>
          <cell r="BA806">
            <v>10983</v>
          </cell>
          <cell r="BB806">
            <v>0</v>
          </cell>
          <cell r="BC806">
            <v>21208</v>
          </cell>
          <cell r="BD806">
            <v>0</v>
          </cell>
          <cell r="BE806">
            <v>0</v>
          </cell>
          <cell r="BF806">
            <v>0</v>
          </cell>
          <cell r="BG806">
            <v>0</v>
          </cell>
          <cell r="BH806">
            <v>32255</v>
          </cell>
          <cell r="BI806">
            <v>39520</v>
          </cell>
          <cell r="BJ806">
            <v>0</v>
          </cell>
          <cell r="BK806">
            <v>71775</v>
          </cell>
          <cell r="BL806">
            <v>78851</v>
          </cell>
          <cell r="BM806">
            <v>89536</v>
          </cell>
          <cell r="BN806">
            <v>0</v>
          </cell>
          <cell r="BO806">
            <v>168387</v>
          </cell>
          <cell r="BP806">
            <v>156536</v>
          </cell>
          <cell r="BQ806">
            <v>180238</v>
          </cell>
          <cell r="BR806">
            <v>0</v>
          </cell>
          <cell r="BS806">
            <v>336774</v>
          </cell>
        </row>
        <row r="807">
          <cell r="B807" t="str">
            <v>142300</v>
          </cell>
          <cell r="C807" t="str">
            <v>REP. INDONESIA</v>
          </cell>
          <cell r="D807" t="str">
            <v>A.I.D, WASHINGTON DC</v>
          </cell>
          <cell r="E807" t="str">
            <v>3</v>
          </cell>
          <cell r="F807" t="str">
            <v>UNITED STATES OF AMERICA</v>
          </cell>
          <cell r="G807" t="str">
            <v>USD</v>
          </cell>
          <cell r="H807">
            <v>0</v>
          </cell>
          <cell r="I807">
            <v>0</v>
          </cell>
          <cell r="J807">
            <v>0</v>
          </cell>
          <cell r="K807">
            <v>0</v>
          </cell>
          <cell r="L807">
            <v>103634</v>
          </cell>
          <cell r="M807">
            <v>65754</v>
          </cell>
          <cell r="N807">
            <v>0</v>
          </cell>
          <cell r="O807">
            <v>169388</v>
          </cell>
          <cell r="P807">
            <v>0</v>
          </cell>
          <cell r="Q807">
            <v>0</v>
          </cell>
          <cell r="R807">
            <v>0</v>
          </cell>
          <cell r="S807">
            <v>0</v>
          </cell>
          <cell r="T807">
            <v>103634</v>
          </cell>
          <cell r="U807">
            <v>65754</v>
          </cell>
          <cell r="V807">
            <v>0</v>
          </cell>
          <cell r="W807">
            <v>169388</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105189</v>
          </cell>
          <cell r="AS807">
            <v>64199</v>
          </cell>
          <cell r="AT807">
            <v>0</v>
          </cell>
          <cell r="AU807">
            <v>169388</v>
          </cell>
          <cell r="AV807">
            <v>0</v>
          </cell>
          <cell r="AW807">
            <v>0</v>
          </cell>
          <cell r="AX807">
            <v>0</v>
          </cell>
          <cell r="AY807">
            <v>0</v>
          </cell>
          <cell r="AZ807">
            <v>0</v>
          </cell>
          <cell r="BA807">
            <v>0</v>
          </cell>
          <cell r="BB807">
            <v>0</v>
          </cell>
          <cell r="BC807">
            <v>0</v>
          </cell>
          <cell r="BD807">
            <v>0</v>
          </cell>
          <cell r="BE807">
            <v>0</v>
          </cell>
          <cell r="BF807">
            <v>0</v>
          </cell>
          <cell r="BG807">
            <v>0</v>
          </cell>
          <cell r="BH807">
            <v>0</v>
          </cell>
          <cell r="BI807">
            <v>0</v>
          </cell>
          <cell r="BJ807">
            <v>0</v>
          </cell>
          <cell r="BK807">
            <v>0</v>
          </cell>
          <cell r="BL807">
            <v>105189</v>
          </cell>
          <cell r="BM807">
            <v>64199</v>
          </cell>
          <cell r="BN807">
            <v>0</v>
          </cell>
          <cell r="BO807">
            <v>169388</v>
          </cell>
          <cell r="BP807">
            <v>208823</v>
          </cell>
          <cell r="BQ807">
            <v>129953</v>
          </cell>
          <cell r="BR807">
            <v>0</v>
          </cell>
          <cell r="BS807">
            <v>338776</v>
          </cell>
        </row>
        <row r="808">
          <cell r="B808" t="str">
            <v>143300</v>
          </cell>
          <cell r="C808" t="str">
            <v>REP. INDONESIA</v>
          </cell>
          <cell r="D808" t="str">
            <v>A.I.D, WASHINGTON DC</v>
          </cell>
          <cell r="E808" t="str">
            <v>3</v>
          </cell>
          <cell r="F808" t="str">
            <v>UNITED STATES OF AMERICA</v>
          </cell>
          <cell r="G808" t="str">
            <v>USD</v>
          </cell>
          <cell r="H808">
            <v>0</v>
          </cell>
          <cell r="I808">
            <v>0</v>
          </cell>
          <cell r="J808">
            <v>0</v>
          </cell>
          <cell r="K808">
            <v>0</v>
          </cell>
          <cell r="L808">
            <v>100929</v>
          </cell>
          <cell r="M808">
            <v>76786</v>
          </cell>
          <cell r="N808">
            <v>0</v>
          </cell>
          <cell r="O808">
            <v>177715</v>
          </cell>
          <cell r="P808">
            <v>0</v>
          </cell>
          <cell r="Q808">
            <v>0</v>
          </cell>
          <cell r="R808">
            <v>0</v>
          </cell>
          <cell r="S808">
            <v>0</v>
          </cell>
          <cell r="T808">
            <v>100929</v>
          </cell>
          <cell r="U808">
            <v>76786</v>
          </cell>
          <cell r="V808">
            <v>0</v>
          </cell>
          <cell r="W808">
            <v>177715</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102443</v>
          </cell>
          <cell r="AS808">
            <v>75272</v>
          </cell>
          <cell r="AT808">
            <v>0</v>
          </cell>
          <cell r="AU808">
            <v>177715</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cell r="BL808">
            <v>102443</v>
          </cell>
          <cell r="BM808">
            <v>75272</v>
          </cell>
          <cell r="BN808">
            <v>0</v>
          </cell>
          <cell r="BO808">
            <v>177715</v>
          </cell>
          <cell r="BP808">
            <v>203372</v>
          </cell>
          <cell r="BQ808">
            <v>152058</v>
          </cell>
          <cell r="BR808">
            <v>0</v>
          </cell>
          <cell r="BS808">
            <v>355430</v>
          </cell>
        </row>
        <row r="809">
          <cell r="B809" t="str">
            <v>147000</v>
          </cell>
          <cell r="C809" t="str">
            <v>REP. INDONESIA</v>
          </cell>
          <cell r="D809" t="str">
            <v>A.I.D, WASHINGTON DC</v>
          </cell>
          <cell r="E809" t="str">
            <v>3</v>
          </cell>
          <cell r="F809" t="str">
            <v>UNITED STATES OF AMERICA</v>
          </cell>
          <cell r="G809" t="str">
            <v>USD</v>
          </cell>
          <cell r="H809">
            <v>37845</v>
          </cell>
          <cell r="I809">
            <v>46717</v>
          </cell>
          <cell r="J809">
            <v>0</v>
          </cell>
          <cell r="K809">
            <v>84562</v>
          </cell>
          <cell r="L809">
            <v>0</v>
          </cell>
          <cell r="M809">
            <v>0</v>
          </cell>
          <cell r="N809">
            <v>0</v>
          </cell>
          <cell r="O809">
            <v>0</v>
          </cell>
          <cell r="P809">
            <v>0</v>
          </cell>
          <cell r="Q809">
            <v>0</v>
          </cell>
          <cell r="R809">
            <v>0</v>
          </cell>
          <cell r="S809">
            <v>0</v>
          </cell>
          <cell r="T809">
            <v>37845</v>
          </cell>
          <cell r="U809">
            <v>46717</v>
          </cell>
          <cell r="V809">
            <v>0</v>
          </cell>
          <cell r="W809">
            <v>84562</v>
          </cell>
          <cell r="X809">
            <v>21190</v>
          </cell>
          <cell r="Y809">
            <v>16547</v>
          </cell>
          <cell r="Z809">
            <v>0</v>
          </cell>
          <cell r="AA809">
            <v>37737</v>
          </cell>
          <cell r="AB809">
            <v>0</v>
          </cell>
          <cell r="AC809">
            <v>0</v>
          </cell>
          <cell r="AD809">
            <v>0</v>
          </cell>
          <cell r="AE809">
            <v>0</v>
          </cell>
          <cell r="AF809">
            <v>36828</v>
          </cell>
          <cell r="AG809">
            <v>46696</v>
          </cell>
          <cell r="AH809">
            <v>0</v>
          </cell>
          <cell r="AI809">
            <v>83524</v>
          </cell>
          <cell r="AJ809">
            <v>58018</v>
          </cell>
          <cell r="AK809">
            <v>63243</v>
          </cell>
          <cell r="AL809">
            <v>0</v>
          </cell>
          <cell r="AM809">
            <v>121261</v>
          </cell>
          <cell r="AN809">
            <v>38413</v>
          </cell>
          <cell r="AO809">
            <v>46149</v>
          </cell>
          <cell r="AP809">
            <v>0</v>
          </cell>
          <cell r="AQ809">
            <v>84562</v>
          </cell>
          <cell r="AR809">
            <v>0</v>
          </cell>
          <cell r="AS809">
            <v>0</v>
          </cell>
          <cell r="AT809">
            <v>0</v>
          </cell>
          <cell r="AU809">
            <v>0</v>
          </cell>
          <cell r="AV809">
            <v>0</v>
          </cell>
          <cell r="AW809">
            <v>0</v>
          </cell>
          <cell r="AX809">
            <v>0</v>
          </cell>
          <cell r="AY809">
            <v>0</v>
          </cell>
          <cell r="AZ809">
            <v>21401</v>
          </cell>
          <cell r="BA809">
            <v>16335</v>
          </cell>
          <cell r="BB809">
            <v>0</v>
          </cell>
          <cell r="BC809">
            <v>37736</v>
          </cell>
          <cell r="BD809">
            <v>0</v>
          </cell>
          <cell r="BE809">
            <v>0</v>
          </cell>
          <cell r="BF809">
            <v>0</v>
          </cell>
          <cell r="BG809">
            <v>0</v>
          </cell>
          <cell r="BH809">
            <v>37381</v>
          </cell>
          <cell r="BI809">
            <v>46144</v>
          </cell>
          <cell r="BJ809">
            <v>0</v>
          </cell>
          <cell r="BK809">
            <v>83525</v>
          </cell>
          <cell r="BL809">
            <v>97195</v>
          </cell>
          <cell r="BM809">
            <v>108628</v>
          </cell>
          <cell r="BN809">
            <v>0</v>
          </cell>
          <cell r="BO809">
            <v>205823</v>
          </cell>
          <cell r="BP809">
            <v>193058</v>
          </cell>
          <cell r="BQ809">
            <v>218588</v>
          </cell>
          <cell r="BR809">
            <v>0</v>
          </cell>
          <cell r="BS809">
            <v>411646</v>
          </cell>
        </row>
        <row r="810">
          <cell r="B810" t="str">
            <v>147100</v>
          </cell>
          <cell r="C810" t="str">
            <v>REP. INDONESIA</v>
          </cell>
          <cell r="D810" t="str">
            <v>A.I.D, WASHINGTON DC</v>
          </cell>
          <cell r="E810" t="str">
            <v>3</v>
          </cell>
          <cell r="F810" t="str">
            <v>UNITED STATES OF AMERICA</v>
          </cell>
          <cell r="G810" t="str">
            <v>USD</v>
          </cell>
          <cell r="H810">
            <v>0</v>
          </cell>
          <cell r="I810">
            <v>0</v>
          </cell>
          <cell r="J810">
            <v>0</v>
          </cell>
          <cell r="K810">
            <v>0</v>
          </cell>
          <cell r="L810">
            <v>0</v>
          </cell>
          <cell r="M810">
            <v>0</v>
          </cell>
          <cell r="N810">
            <v>0</v>
          </cell>
          <cell r="O810">
            <v>0</v>
          </cell>
          <cell r="P810">
            <v>21869</v>
          </cell>
          <cell r="Q810">
            <v>17077</v>
          </cell>
          <cell r="R810">
            <v>0</v>
          </cell>
          <cell r="S810">
            <v>38946</v>
          </cell>
          <cell r="T810">
            <v>21869</v>
          </cell>
          <cell r="U810">
            <v>17077</v>
          </cell>
          <cell r="V810">
            <v>0</v>
          </cell>
          <cell r="W810">
            <v>38946</v>
          </cell>
          <cell r="X810">
            <v>0</v>
          </cell>
          <cell r="Y810">
            <v>0</v>
          </cell>
          <cell r="Z810">
            <v>0</v>
          </cell>
          <cell r="AA810">
            <v>0</v>
          </cell>
          <cell r="AB810">
            <v>98326</v>
          </cell>
          <cell r="AC810">
            <v>76783</v>
          </cell>
          <cell r="AD810">
            <v>0</v>
          </cell>
          <cell r="AE810">
            <v>175109</v>
          </cell>
          <cell r="AF810">
            <v>0</v>
          </cell>
          <cell r="AG810">
            <v>0</v>
          </cell>
          <cell r="AH810">
            <v>0</v>
          </cell>
          <cell r="AI810">
            <v>0</v>
          </cell>
          <cell r="AJ810">
            <v>98326</v>
          </cell>
          <cell r="AK810">
            <v>76783</v>
          </cell>
          <cell r="AL810">
            <v>0</v>
          </cell>
          <cell r="AM810">
            <v>175109</v>
          </cell>
          <cell r="AN810">
            <v>0</v>
          </cell>
          <cell r="AO810">
            <v>0</v>
          </cell>
          <cell r="AP810">
            <v>0</v>
          </cell>
          <cell r="AQ810">
            <v>0</v>
          </cell>
          <cell r="AR810">
            <v>0</v>
          </cell>
          <cell r="AS810">
            <v>0</v>
          </cell>
          <cell r="AT810">
            <v>0</v>
          </cell>
          <cell r="AU810">
            <v>0</v>
          </cell>
          <cell r="AV810">
            <v>22088</v>
          </cell>
          <cell r="AW810">
            <v>16859</v>
          </cell>
          <cell r="AX810">
            <v>0</v>
          </cell>
          <cell r="AY810">
            <v>38947</v>
          </cell>
          <cell r="AZ810">
            <v>0</v>
          </cell>
          <cell r="BA810">
            <v>0</v>
          </cell>
          <cell r="BB810">
            <v>0</v>
          </cell>
          <cell r="BC810">
            <v>0</v>
          </cell>
          <cell r="BD810">
            <v>99309</v>
          </cell>
          <cell r="BE810">
            <v>75800</v>
          </cell>
          <cell r="BF810">
            <v>0</v>
          </cell>
          <cell r="BG810">
            <v>175109</v>
          </cell>
          <cell r="BH810">
            <v>0</v>
          </cell>
          <cell r="BI810">
            <v>0</v>
          </cell>
          <cell r="BJ810">
            <v>0</v>
          </cell>
          <cell r="BK810">
            <v>0</v>
          </cell>
          <cell r="BL810">
            <v>121397</v>
          </cell>
          <cell r="BM810">
            <v>92659</v>
          </cell>
          <cell r="BN810">
            <v>0</v>
          </cell>
          <cell r="BO810">
            <v>214056</v>
          </cell>
          <cell r="BP810">
            <v>241592</v>
          </cell>
          <cell r="BQ810">
            <v>186519</v>
          </cell>
          <cell r="BR810">
            <v>0</v>
          </cell>
          <cell r="BS810">
            <v>428111</v>
          </cell>
        </row>
        <row r="811">
          <cell r="B811" t="str">
            <v>140400</v>
          </cell>
          <cell r="C811" t="str">
            <v>REP. INDONESIA</v>
          </cell>
          <cell r="D811" t="str">
            <v>A.I.D, WASHINGTON DC</v>
          </cell>
          <cell r="E811" t="str">
            <v>3</v>
          </cell>
          <cell r="F811" t="str">
            <v>UNITED STATES OF AMERICA</v>
          </cell>
          <cell r="G811" t="str">
            <v>USD</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190736</v>
          </cell>
          <cell r="AC811">
            <v>40531</v>
          </cell>
          <cell r="AD811">
            <v>0</v>
          </cell>
          <cell r="AE811">
            <v>231267</v>
          </cell>
          <cell r="AF811">
            <v>0</v>
          </cell>
          <cell r="AG811">
            <v>0</v>
          </cell>
          <cell r="AH811">
            <v>0</v>
          </cell>
          <cell r="AI811">
            <v>0</v>
          </cell>
          <cell r="AJ811">
            <v>190736</v>
          </cell>
          <cell r="AK811">
            <v>40531</v>
          </cell>
          <cell r="AL811">
            <v>0</v>
          </cell>
          <cell r="AM811">
            <v>231267</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190736</v>
          </cell>
          <cell r="BE811">
            <v>38147</v>
          </cell>
          <cell r="BF811">
            <v>0</v>
          </cell>
          <cell r="BG811">
            <v>228883</v>
          </cell>
          <cell r="BH811">
            <v>0</v>
          </cell>
          <cell r="BI811">
            <v>0</v>
          </cell>
          <cell r="BJ811">
            <v>0</v>
          </cell>
          <cell r="BK811">
            <v>0</v>
          </cell>
          <cell r="BL811">
            <v>190736</v>
          </cell>
          <cell r="BM811">
            <v>38147</v>
          </cell>
          <cell r="BN811">
            <v>0</v>
          </cell>
          <cell r="BO811">
            <v>228883</v>
          </cell>
          <cell r="BP811">
            <v>381472</v>
          </cell>
          <cell r="BQ811">
            <v>78678</v>
          </cell>
          <cell r="BR811">
            <v>0</v>
          </cell>
          <cell r="BS811">
            <v>460150</v>
          </cell>
        </row>
        <row r="812">
          <cell r="B812" t="str">
            <v>143500</v>
          </cell>
          <cell r="C812" t="str">
            <v>REP. INDONESIA</v>
          </cell>
          <cell r="D812" t="str">
            <v>A.I.D, WASHINGTON DC</v>
          </cell>
          <cell r="E812" t="str">
            <v>3</v>
          </cell>
          <cell r="F812" t="str">
            <v>UNITED STATES OF AMERICA</v>
          </cell>
          <cell r="G812" t="str">
            <v>USD</v>
          </cell>
          <cell r="H812">
            <v>0</v>
          </cell>
          <cell r="I812">
            <v>0</v>
          </cell>
          <cell r="J812">
            <v>0</v>
          </cell>
          <cell r="K812">
            <v>0</v>
          </cell>
          <cell r="L812">
            <v>0</v>
          </cell>
          <cell r="M812">
            <v>0</v>
          </cell>
          <cell r="N812">
            <v>0</v>
          </cell>
          <cell r="O812">
            <v>0</v>
          </cell>
          <cell r="P812">
            <v>42916</v>
          </cell>
          <cell r="Q812">
            <v>37287</v>
          </cell>
          <cell r="R812">
            <v>0</v>
          </cell>
          <cell r="S812">
            <v>80203</v>
          </cell>
          <cell r="T812">
            <v>42916</v>
          </cell>
          <cell r="U812">
            <v>37287</v>
          </cell>
          <cell r="V812">
            <v>0</v>
          </cell>
          <cell r="W812">
            <v>80203</v>
          </cell>
          <cell r="X812">
            <v>62975</v>
          </cell>
          <cell r="Y812">
            <v>54715</v>
          </cell>
          <cell r="Z812">
            <v>0</v>
          </cell>
          <cell r="AA812">
            <v>117690</v>
          </cell>
          <cell r="AB812">
            <v>0</v>
          </cell>
          <cell r="AC812">
            <v>0</v>
          </cell>
          <cell r="AD812">
            <v>0</v>
          </cell>
          <cell r="AE812">
            <v>0</v>
          </cell>
          <cell r="AF812">
            <v>18258</v>
          </cell>
          <cell r="AG812">
            <v>15863</v>
          </cell>
          <cell r="AH812">
            <v>0</v>
          </cell>
          <cell r="AI812">
            <v>34121</v>
          </cell>
          <cell r="AJ812">
            <v>81233</v>
          </cell>
          <cell r="AK812">
            <v>70578</v>
          </cell>
          <cell r="AL812">
            <v>0</v>
          </cell>
          <cell r="AM812">
            <v>151811</v>
          </cell>
          <cell r="AN812">
            <v>0</v>
          </cell>
          <cell r="AO812">
            <v>0</v>
          </cell>
          <cell r="AP812">
            <v>0</v>
          </cell>
          <cell r="AQ812">
            <v>0</v>
          </cell>
          <cell r="AR812">
            <v>0</v>
          </cell>
          <cell r="AS812">
            <v>0</v>
          </cell>
          <cell r="AT812">
            <v>0</v>
          </cell>
          <cell r="AU812">
            <v>0</v>
          </cell>
          <cell r="AV812">
            <v>43559</v>
          </cell>
          <cell r="AW812">
            <v>36643</v>
          </cell>
          <cell r="AX812">
            <v>0</v>
          </cell>
          <cell r="AY812">
            <v>80202</v>
          </cell>
          <cell r="AZ812">
            <v>63919</v>
          </cell>
          <cell r="BA812">
            <v>53771</v>
          </cell>
          <cell r="BB812">
            <v>0</v>
          </cell>
          <cell r="BC812">
            <v>117690</v>
          </cell>
          <cell r="BD812">
            <v>0</v>
          </cell>
          <cell r="BE812">
            <v>0</v>
          </cell>
          <cell r="BF812">
            <v>0</v>
          </cell>
          <cell r="BG812">
            <v>0</v>
          </cell>
          <cell r="BH812">
            <v>18532</v>
          </cell>
          <cell r="BI812">
            <v>15589</v>
          </cell>
          <cell r="BJ812">
            <v>0</v>
          </cell>
          <cell r="BK812">
            <v>34121</v>
          </cell>
          <cell r="BL812">
            <v>126010</v>
          </cell>
          <cell r="BM812">
            <v>106003</v>
          </cell>
          <cell r="BN812">
            <v>0</v>
          </cell>
          <cell r="BO812">
            <v>232013</v>
          </cell>
          <cell r="BP812">
            <v>250159</v>
          </cell>
          <cell r="BQ812">
            <v>213868</v>
          </cell>
          <cell r="BR812">
            <v>0</v>
          </cell>
          <cell r="BS812">
            <v>464027</v>
          </cell>
        </row>
        <row r="813">
          <cell r="B813" t="str">
            <v>145900</v>
          </cell>
          <cell r="C813" t="str">
            <v>REP. INDONESIA</v>
          </cell>
          <cell r="D813" t="str">
            <v>A.I.D, WASHINGTON DC</v>
          </cell>
          <cell r="E813" t="str">
            <v>3</v>
          </cell>
          <cell r="F813" t="str">
            <v>UNITED STATES OF AMERICA</v>
          </cell>
          <cell r="G813" t="str">
            <v>USD</v>
          </cell>
          <cell r="H813">
            <v>33167</v>
          </cell>
          <cell r="I813">
            <v>36658</v>
          </cell>
          <cell r="J813">
            <v>0</v>
          </cell>
          <cell r="K813">
            <v>69825</v>
          </cell>
          <cell r="L813">
            <v>0</v>
          </cell>
          <cell r="M813">
            <v>0</v>
          </cell>
          <cell r="N813">
            <v>0</v>
          </cell>
          <cell r="O813">
            <v>0</v>
          </cell>
          <cell r="P813">
            <v>0</v>
          </cell>
          <cell r="Q813">
            <v>0</v>
          </cell>
          <cell r="R813">
            <v>0</v>
          </cell>
          <cell r="S813">
            <v>0</v>
          </cell>
          <cell r="T813">
            <v>33167</v>
          </cell>
          <cell r="U813">
            <v>36658</v>
          </cell>
          <cell r="V813">
            <v>0</v>
          </cell>
          <cell r="W813">
            <v>69825</v>
          </cell>
          <cell r="X813">
            <v>25365</v>
          </cell>
          <cell r="Y813">
            <v>31311</v>
          </cell>
          <cell r="Z813">
            <v>0</v>
          </cell>
          <cell r="AA813">
            <v>56676</v>
          </cell>
          <cell r="AB813">
            <v>52151</v>
          </cell>
          <cell r="AC813">
            <v>59854</v>
          </cell>
          <cell r="AD813">
            <v>0</v>
          </cell>
          <cell r="AE813">
            <v>112005</v>
          </cell>
          <cell r="AF813">
            <v>0</v>
          </cell>
          <cell r="AG813">
            <v>0</v>
          </cell>
          <cell r="AH813">
            <v>0</v>
          </cell>
          <cell r="AI813">
            <v>0</v>
          </cell>
          <cell r="AJ813">
            <v>77516</v>
          </cell>
          <cell r="AK813">
            <v>91165</v>
          </cell>
          <cell r="AL813">
            <v>0</v>
          </cell>
          <cell r="AM813">
            <v>168681</v>
          </cell>
          <cell r="AN813">
            <v>33665</v>
          </cell>
          <cell r="AO813">
            <v>36160</v>
          </cell>
          <cell r="AP813">
            <v>0</v>
          </cell>
          <cell r="AQ813">
            <v>69825</v>
          </cell>
          <cell r="AR813">
            <v>0</v>
          </cell>
          <cell r="AS813">
            <v>0</v>
          </cell>
          <cell r="AT813">
            <v>0</v>
          </cell>
          <cell r="AU813">
            <v>0</v>
          </cell>
          <cell r="AV813">
            <v>0</v>
          </cell>
          <cell r="AW813">
            <v>0</v>
          </cell>
          <cell r="AX813">
            <v>0</v>
          </cell>
          <cell r="AY813">
            <v>0</v>
          </cell>
          <cell r="AZ813">
            <v>25745</v>
          </cell>
          <cell r="BA813">
            <v>30931</v>
          </cell>
          <cell r="BB813">
            <v>0</v>
          </cell>
          <cell r="BC813">
            <v>56676</v>
          </cell>
          <cell r="BD813">
            <v>52933</v>
          </cell>
          <cell r="BE813">
            <v>59071</v>
          </cell>
          <cell r="BF813">
            <v>0</v>
          </cell>
          <cell r="BG813">
            <v>112004</v>
          </cell>
          <cell r="BH813">
            <v>0</v>
          </cell>
          <cell r="BI813">
            <v>0</v>
          </cell>
          <cell r="BJ813">
            <v>0</v>
          </cell>
          <cell r="BK813">
            <v>0</v>
          </cell>
          <cell r="BL813">
            <v>112343</v>
          </cell>
          <cell r="BM813">
            <v>126162</v>
          </cell>
          <cell r="BN813">
            <v>0</v>
          </cell>
          <cell r="BO813">
            <v>238505</v>
          </cell>
          <cell r="BP813">
            <v>223026</v>
          </cell>
          <cell r="BQ813">
            <v>253985</v>
          </cell>
          <cell r="BR813">
            <v>0</v>
          </cell>
          <cell r="BS813">
            <v>477011</v>
          </cell>
        </row>
        <row r="814">
          <cell r="B814" t="str">
            <v>142400</v>
          </cell>
          <cell r="C814" t="str">
            <v>REP. INDONESIA</v>
          </cell>
          <cell r="D814" t="str">
            <v>A.I.D, WASHINGTON DC</v>
          </cell>
          <cell r="E814" t="str">
            <v>3</v>
          </cell>
          <cell r="F814" t="str">
            <v>UNITED STATES OF AMERICA</v>
          </cell>
          <cell r="G814" t="str">
            <v>USD</v>
          </cell>
          <cell r="H814">
            <v>0</v>
          </cell>
          <cell r="I814">
            <v>0</v>
          </cell>
          <cell r="J814">
            <v>0</v>
          </cell>
          <cell r="K814">
            <v>0</v>
          </cell>
          <cell r="L814">
            <v>146332</v>
          </cell>
          <cell r="M814">
            <v>96432</v>
          </cell>
          <cell r="N814">
            <v>0</v>
          </cell>
          <cell r="O814">
            <v>242764</v>
          </cell>
          <cell r="P814">
            <v>0</v>
          </cell>
          <cell r="Q814">
            <v>0</v>
          </cell>
          <cell r="R814">
            <v>0</v>
          </cell>
          <cell r="S814">
            <v>0</v>
          </cell>
          <cell r="T814">
            <v>146332</v>
          </cell>
          <cell r="U814">
            <v>96432</v>
          </cell>
          <cell r="V814">
            <v>0</v>
          </cell>
          <cell r="W814">
            <v>242764</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148527</v>
          </cell>
          <cell r="AS814">
            <v>94237</v>
          </cell>
          <cell r="AT814">
            <v>0</v>
          </cell>
          <cell r="AU814">
            <v>242764</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cell r="BL814">
            <v>148527</v>
          </cell>
          <cell r="BM814">
            <v>94237</v>
          </cell>
          <cell r="BN814">
            <v>0</v>
          </cell>
          <cell r="BO814">
            <v>242764</v>
          </cell>
          <cell r="BP814">
            <v>294859</v>
          </cell>
          <cell r="BQ814">
            <v>190669</v>
          </cell>
          <cell r="BR814">
            <v>0</v>
          </cell>
          <cell r="BS814">
            <v>485528</v>
          </cell>
        </row>
        <row r="815">
          <cell r="B815" t="str">
            <v>140500</v>
          </cell>
          <cell r="C815" t="str">
            <v>REP. INDONESIA</v>
          </cell>
          <cell r="D815" t="str">
            <v>A.I.D, WASHINGTON DC</v>
          </cell>
          <cell r="E815" t="str">
            <v>3</v>
          </cell>
          <cell r="F815" t="str">
            <v>UNITED STATES OF AMERICA</v>
          </cell>
          <cell r="G815" t="str">
            <v>USD</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200925</v>
          </cell>
          <cell r="AC815">
            <v>47720</v>
          </cell>
          <cell r="AD815">
            <v>0</v>
          </cell>
          <cell r="AE815">
            <v>248645</v>
          </cell>
          <cell r="AF815">
            <v>0</v>
          </cell>
          <cell r="AG815">
            <v>0</v>
          </cell>
          <cell r="AH815">
            <v>0</v>
          </cell>
          <cell r="AI815">
            <v>0</v>
          </cell>
          <cell r="AJ815">
            <v>200925</v>
          </cell>
          <cell r="AK815">
            <v>47720</v>
          </cell>
          <cell r="AL815">
            <v>0</v>
          </cell>
          <cell r="AM815">
            <v>248645</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D815">
            <v>200925</v>
          </cell>
          <cell r="BE815">
            <v>45208</v>
          </cell>
          <cell r="BF815">
            <v>0</v>
          </cell>
          <cell r="BG815">
            <v>246133</v>
          </cell>
          <cell r="BH815">
            <v>0</v>
          </cell>
          <cell r="BI815">
            <v>0</v>
          </cell>
          <cell r="BJ815">
            <v>0</v>
          </cell>
          <cell r="BK815">
            <v>0</v>
          </cell>
          <cell r="BL815">
            <v>200925</v>
          </cell>
          <cell r="BM815">
            <v>45208</v>
          </cell>
          <cell r="BN815">
            <v>0</v>
          </cell>
          <cell r="BO815">
            <v>246133</v>
          </cell>
          <cell r="BP815">
            <v>401850</v>
          </cell>
          <cell r="BQ815">
            <v>92928</v>
          </cell>
          <cell r="BR815">
            <v>0</v>
          </cell>
          <cell r="BS815">
            <v>494778</v>
          </cell>
        </row>
        <row r="816">
          <cell r="B816" t="str">
            <v>144600</v>
          </cell>
          <cell r="C816" t="str">
            <v>REP. INDONESIA</v>
          </cell>
          <cell r="D816" t="str">
            <v>A.I.D, WASHINGTON DC</v>
          </cell>
          <cell r="E816" t="str">
            <v>3</v>
          </cell>
          <cell r="F816" t="str">
            <v>UNITED STATES OF AMERICA</v>
          </cell>
          <cell r="G816" t="str">
            <v>USD</v>
          </cell>
          <cell r="H816">
            <v>0</v>
          </cell>
          <cell r="I816">
            <v>0</v>
          </cell>
          <cell r="J816">
            <v>0</v>
          </cell>
          <cell r="K816">
            <v>0</v>
          </cell>
          <cell r="L816">
            <v>11705</v>
          </cell>
          <cell r="M816">
            <v>9756</v>
          </cell>
          <cell r="N816">
            <v>0</v>
          </cell>
          <cell r="O816">
            <v>21461</v>
          </cell>
          <cell r="P816">
            <v>0</v>
          </cell>
          <cell r="Q816">
            <v>0</v>
          </cell>
          <cell r="R816">
            <v>0</v>
          </cell>
          <cell r="S816">
            <v>0</v>
          </cell>
          <cell r="T816">
            <v>11705</v>
          </cell>
          <cell r="U816">
            <v>9756</v>
          </cell>
          <cell r="V816">
            <v>0</v>
          </cell>
          <cell r="W816">
            <v>21461</v>
          </cell>
          <cell r="X816">
            <v>0</v>
          </cell>
          <cell r="Y816">
            <v>0</v>
          </cell>
          <cell r="Z816">
            <v>0</v>
          </cell>
          <cell r="AA816">
            <v>0</v>
          </cell>
          <cell r="AB816">
            <v>121412</v>
          </cell>
          <cell r="AC816">
            <v>108892</v>
          </cell>
          <cell r="AD816">
            <v>0</v>
          </cell>
          <cell r="AE816">
            <v>230304</v>
          </cell>
          <cell r="AF816">
            <v>0</v>
          </cell>
          <cell r="AG816">
            <v>0</v>
          </cell>
          <cell r="AH816">
            <v>0</v>
          </cell>
          <cell r="AI816">
            <v>0</v>
          </cell>
          <cell r="AJ816">
            <v>121412</v>
          </cell>
          <cell r="AK816">
            <v>108892</v>
          </cell>
          <cell r="AL816">
            <v>0</v>
          </cell>
          <cell r="AM816">
            <v>230304</v>
          </cell>
          <cell r="AN816">
            <v>0</v>
          </cell>
          <cell r="AO816">
            <v>0</v>
          </cell>
          <cell r="AP816">
            <v>0</v>
          </cell>
          <cell r="AQ816">
            <v>0</v>
          </cell>
          <cell r="AR816">
            <v>11843</v>
          </cell>
          <cell r="AS816">
            <v>9617</v>
          </cell>
          <cell r="AT816">
            <v>0</v>
          </cell>
          <cell r="AU816">
            <v>21460</v>
          </cell>
          <cell r="AV816">
            <v>0</v>
          </cell>
          <cell r="AW816">
            <v>0</v>
          </cell>
          <cell r="AX816">
            <v>0</v>
          </cell>
          <cell r="AY816">
            <v>0</v>
          </cell>
          <cell r="AZ816">
            <v>0</v>
          </cell>
          <cell r="BA816">
            <v>0</v>
          </cell>
          <cell r="BB816">
            <v>0</v>
          </cell>
          <cell r="BC816">
            <v>0</v>
          </cell>
          <cell r="BD816">
            <v>123233</v>
          </cell>
          <cell r="BE816">
            <v>107071</v>
          </cell>
          <cell r="BF816">
            <v>0</v>
          </cell>
          <cell r="BG816">
            <v>230304</v>
          </cell>
          <cell r="BH816">
            <v>0</v>
          </cell>
          <cell r="BI816">
            <v>0</v>
          </cell>
          <cell r="BJ816">
            <v>0</v>
          </cell>
          <cell r="BK816">
            <v>0</v>
          </cell>
          <cell r="BL816">
            <v>135076</v>
          </cell>
          <cell r="BM816">
            <v>116688</v>
          </cell>
          <cell r="BN816">
            <v>0</v>
          </cell>
          <cell r="BO816">
            <v>251764</v>
          </cell>
          <cell r="BP816">
            <v>268193</v>
          </cell>
          <cell r="BQ816">
            <v>235336</v>
          </cell>
          <cell r="BR816">
            <v>0</v>
          </cell>
          <cell r="BS816">
            <v>503529</v>
          </cell>
        </row>
        <row r="817">
          <cell r="B817" t="str">
            <v>142900</v>
          </cell>
          <cell r="C817" t="str">
            <v>REP. INDONESIA</v>
          </cell>
          <cell r="D817" t="str">
            <v>A.I.D, WASHINGTON DC</v>
          </cell>
          <cell r="E817" t="str">
            <v>3</v>
          </cell>
          <cell r="F817" t="str">
            <v>UNITED STATES OF AMERICA</v>
          </cell>
          <cell r="G817" t="str">
            <v>USD</v>
          </cell>
          <cell r="H817">
            <v>0</v>
          </cell>
          <cell r="I817">
            <v>0</v>
          </cell>
          <cell r="J817">
            <v>0</v>
          </cell>
          <cell r="K817">
            <v>0</v>
          </cell>
          <cell r="L817">
            <v>0</v>
          </cell>
          <cell r="M817">
            <v>0</v>
          </cell>
          <cell r="N817">
            <v>0</v>
          </cell>
          <cell r="O817">
            <v>0</v>
          </cell>
          <cell r="P817">
            <v>158707</v>
          </cell>
          <cell r="Q817">
            <v>112546</v>
          </cell>
          <cell r="R817">
            <v>0</v>
          </cell>
          <cell r="S817">
            <v>271253</v>
          </cell>
          <cell r="T817">
            <v>158707</v>
          </cell>
          <cell r="U817">
            <v>112546</v>
          </cell>
          <cell r="V817">
            <v>0</v>
          </cell>
          <cell r="W817">
            <v>271253</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161088</v>
          </cell>
          <cell r="AW817">
            <v>110165</v>
          </cell>
          <cell r="AX817">
            <v>0</v>
          </cell>
          <cell r="AY817">
            <v>271253</v>
          </cell>
          <cell r="AZ817">
            <v>0</v>
          </cell>
          <cell r="BA817">
            <v>0</v>
          </cell>
          <cell r="BB817">
            <v>0</v>
          </cell>
          <cell r="BC817">
            <v>0</v>
          </cell>
          <cell r="BD817">
            <v>0</v>
          </cell>
          <cell r="BE817">
            <v>0</v>
          </cell>
          <cell r="BF817">
            <v>0</v>
          </cell>
          <cell r="BG817">
            <v>0</v>
          </cell>
          <cell r="BH817">
            <v>0</v>
          </cell>
          <cell r="BI817">
            <v>0</v>
          </cell>
          <cell r="BJ817">
            <v>0</v>
          </cell>
          <cell r="BK817">
            <v>0</v>
          </cell>
          <cell r="BL817">
            <v>161088</v>
          </cell>
          <cell r="BM817">
            <v>110165</v>
          </cell>
          <cell r="BN817">
            <v>0</v>
          </cell>
          <cell r="BO817">
            <v>271253</v>
          </cell>
          <cell r="BP817">
            <v>319795</v>
          </cell>
          <cell r="BQ817">
            <v>222711</v>
          </cell>
          <cell r="BR817">
            <v>0</v>
          </cell>
          <cell r="BS817">
            <v>542506</v>
          </cell>
        </row>
        <row r="818">
          <cell r="B818" t="str">
            <v>146700</v>
          </cell>
          <cell r="C818" t="str">
            <v>REP. INDONESIA</v>
          </cell>
          <cell r="D818" t="str">
            <v>A.I.D, WASHINGTON DC</v>
          </cell>
          <cell r="E818" t="str">
            <v>3</v>
          </cell>
          <cell r="F818" t="str">
            <v>UNITED STATES OF AMERICA</v>
          </cell>
          <cell r="G818" t="str">
            <v>USD</v>
          </cell>
          <cell r="H818">
            <v>787</v>
          </cell>
          <cell r="I818">
            <v>972</v>
          </cell>
          <cell r="J818">
            <v>0</v>
          </cell>
          <cell r="K818">
            <v>1759</v>
          </cell>
          <cell r="L818">
            <v>0</v>
          </cell>
          <cell r="M818">
            <v>0</v>
          </cell>
          <cell r="N818">
            <v>0</v>
          </cell>
          <cell r="O818">
            <v>0</v>
          </cell>
          <cell r="P818">
            <v>20315</v>
          </cell>
          <cell r="Q818">
            <v>25758</v>
          </cell>
          <cell r="R818">
            <v>0</v>
          </cell>
          <cell r="S818">
            <v>46073</v>
          </cell>
          <cell r="T818">
            <v>21102</v>
          </cell>
          <cell r="U818">
            <v>26730</v>
          </cell>
          <cell r="V818">
            <v>0</v>
          </cell>
          <cell r="W818">
            <v>47832</v>
          </cell>
          <cell r="X818">
            <v>0</v>
          </cell>
          <cell r="Y818">
            <v>0</v>
          </cell>
          <cell r="Z818">
            <v>0</v>
          </cell>
          <cell r="AA818">
            <v>0</v>
          </cell>
          <cell r="AB818">
            <v>108684</v>
          </cell>
          <cell r="AC818">
            <v>125554</v>
          </cell>
          <cell r="AD818">
            <v>0</v>
          </cell>
          <cell r="AE818">
            <v>234238</v>
          </cell>
          <cell r="AF818">
            <v>0</v>
          </cell>
          <cell r="AG818">
            <v>0</v>
          </cell>
          <cell r="AH818">
            <v>0</v>
          </cell>
          <cell r="AI818">
            <v>0</v>
          </cell>
          <cell r="AJ818">
            <v>108684</v>
          </cell>
          <cell r="AK818">
            <v>125554</v>
          </cell>
          <cell r="AL818">
            <v>0</v>
          </cell>
          <cell r="AM818">
            <v>234238</v>
          </cell>
          <cell r="AN818">
            <v>799</v>
          </cell>
          <cell r="AO818">
            <v>960</v>
          </cell>
          <cell r="AP818">
            <v>0</v>
          </cell>
          <cell r="AQ818">
            <v>1759</v>
          </cell>
          <cell r="AR818">
            <v>0</v>
          </cell>
          <cell r="AS818">
            <v>0</v>
          </cell>
          <cell r="AT818">
            <v>0</v>
          </cell>
          <cell r="AU818">
            <v>0</v>
          </cell>
          <cell r="AV818">
            <v>20619</v>
          </cell>
          <cell r="AW818">
            <v>25453</v>
          </cell>
          <cell r="AX818">
            <v>0</v>
          </cell>
          <cell r="AY818">
            <v>46072</v>
          </cell>
          <cell r="AZ818">
            <v>0</v>
          </cell>
          <cell r="BA818">
            <v>0</v>
          </cell>
          <cell r="BB818">
            <v>0</v>
          </cell>
          <cell r="BC818">
            <v>0</v>
          </cell>
          <cell r="BD818">
            <v>110314</v>
          </cell>
          <cell r="BE818">
            <v>123923</v>
          </cell>
          <cell r="BF818">
            <v>0</v>
          </cell>
          <cell r="BG818">
            <v>234237</v>
          </cell>
          <cell r="BH818">
            <v>0</v>
          </cell>
          <cell r="BI818">
            <v>0</v>
          </cell>
          <cell r="BJ818">
            <v>0</v>
          </cell>
          <cell r="BK818">
            <v>0</v>
          </cell>
          <cell r="BL818">
            <v>131732</v>
          </cell>
          <cell r="BM818">
            <v>150336</v>
          </cell>
          <cell r="BN818">
            <v>0</v>
          </cell>
          <cell r="BO818">
            <v>282068</v>
          </cell>
          <cell r="BP818">
            <v>261518</v>
          </cell>
          <cell r="BQ818">
            <v>302620</v>
          </cell>
          <cell r="BR818">
            <v>0</v>
          </cell>
          <cell r="BS818">
            <v>564138</v>
          </cell>
        </row>
        <row r="819">
          <cell r="B819" t="str">
            <v>145100</v>
          </cell>
          <cell r="C819" t="str">
            <v>REP. INDONESIA</v>
          </cell>
          <cell r="D819" t="str">
            <v>A.I.D, WASHINGTON DC</v>
          </cell>
          <cell r="E819" t="str">
            <v>3</v>
          </cell>
          <cell r="F819" t="str">
            <v>UNITED STATES OF AMERICA</v>
          </cell>
          <cell r="G819" t="str">
            <v>USD</v>
          </cell>
          <cell r="H819">
            <v>27088</v>
          </cell>
          <cell r="I819">
            <v>28266</v>
          </cell>
          <cell r="J819">
            <v>0</v>
          </cell>
          <cell r="K819">
            <v>55354</v>
          </cell>
          <cell r="L819">
            <v>0</v>
          </cell>
          <cell r="M819">
            <v>0</v>
          </cell>
          <cell r="N819">
            <v>0</v>
          </cell>
          <cell r="O819">
            <v>0</v>
          </cell>
          <cell r="P819">
            <v>2188</v>
          </cell>
          <cell r="Q819">
            <v>2701</v>
          </cell>
          <cell r="R819">
            <v>0</v>
          </cell>
          <cell r="S819">
            <v>4889</v>
          </cell>
          <cell r="T819">
            <v>29276</v>
          </cell>
          <cell r="U819">
            <v>30967</v>
          </cell>
          <cell r="V819">
            <v>0</v>
          </cell>
          <cell r="W819">
            <v>60243</v>
          </cell>
          <cell r="X819">
            <v>107111</v>
          </cell>
          <cell r="Y819">
            <v>99114</v>
          </cell>
          <cell r="Z819">
            <v>0</v>
          </cell>
          <cell r="AA819">
            <v>206225</v>
          </cell>
          <cell r="AB819">
            <v>13229</v>
          </cell>
          <cell r="AC819">
            <v>16330</v>
          </cell>
          <cell r="AD819">
            <v>0</v>
          </cell>
          <cell r="AE819">
            <v>29559</v>
          </cell>
          <cell r="AF819">
            <v>0</v>
          </cell>
          <cell r="AG819">
            <v>0</v>
          </cell>
          <cell r="AH819">
            <v>0</v>
          </cell>
          <cell r="AI819">
            <v>0</v>
          </cell>
          <cell r="AJ819">
            <v>120340</v>
          </cell>
          <cell r="AK819">
            <v>115444</v>
          </cell>
          <cell r="AL819">
            <v>0</v>
          </cell>
          <cell r="AM819">
            <v>235784</v>
          </cell>
          <cell r="AN819">
            <v>27495</v>
          </cell>
          <cell r="AO819">
            <v>27860</v>
          </cell>
          <cell r="AP819">
            <v>0</v>
          </cell>
          <cell r="AQ819">
            <v>55355</v>
          </cell>
          <cell r="AR819">
            <v>0</v>
          </cell>
          <cell r="AS819">
            <v>0</v>
          </cell>
          <cell r="AT819">
            <v>0</v>
          </cell>
          <cell r="AU819">
            <v>0</v>
          </cell>
          <cell r="AV819">
            <v>2221</v>
          </cell>
          <cell r="AW819">
            <v>2668</v>
          </cell>
          <cell r="AX819">
            <v>0</v>
          </cell>
          <cell r="AY819">
            <v>4889</v>
          </cell>
          <cell r="AZ819">
            <v>108718</v>
          </cell>
          <cell r="BA819">
            <v>97507</v>
          </cell>
          <cell r="BB819">
            <v>0</v>
          </cell>
          <cell r="BC819">
            <v>206225</v>
          </cell>
          <cell r="BD819">
            <v>13428</v>
          </cell>
          <cell r="BE819">
            <v>16132</v>
          </cell>
          <cell r="BF819">
            <v>0</v>
          </cell>
          <cell r="BG819">
            <v>29560</v>
          </cell>
          <cell r="BH819">
            <v>0</v>
          </cell>
          <cell r="BI819">
            <v>0</v>
          </cell>
          <cell r="BJ819">
            <v>0</v>
          </cell>
          <cell r="BK819">
            <v>0</v>
          </cell>
          <cell r="BL819">
            <v>151862</v>
          </cell>
          <cell r="BM819">
            <v>144167</v>
          </cell>
          <cell r="BN819">
            <v>0</v>
          </cell>
          <cell r="BO819">
            <v>296029</v>
          </cell>
          <cell r="BP819">
            <v>301478</v>
          </cell>
          <cell r="BQ819">
            <v>290578</v>
          </cell>
          <cell r="BR819">
            <v>0</v>
          </cell>
          <cell r="BS819">
            <v>592056</v>
          </cell>
        </row>
        <row r="820">
          <cell r="B820" t="str">
            <v>145400</v>
          </cell>
          <cell r="C820" t="str">
            <v>REP. INDONESIA</v>
          </cell>
          <cell r="D820" t="str">
            <v>A.I.D, WASHINGTON DC</v>
          </cell>
          <cell r="E820" t="str">
            <v>3</v>
          </cell>
          <cell r="F820" t="str">
            <v>UNITED STATES OF AMERICA</v>
          </cell>
          <cell r="G820" t="str">
            <v>USD</v>
          </cell>
          <cell r="H820">
            <v>52247</v>
          </cell>
          <cell r="I820">
            <v>63049</v>
          </cell>
          <cell r="J820">
            <v>0</v>
          </cell>
          <cell r="K820">
            <v>115296</v>
          </cell>
          <cell r="L820">
            <v>0</v>
          </cell>
          <cell r="M820">
            <v>0</v>
          </cell>
          <cell r="N820">
            <v>0</v>
          </cell>
          <cell r="O820">
            <v>0</v>
          </cell>
          <cell r="P820">
            <v>76920</v>
          </cell>
          <cell r="Q820">
            <v>71177</v>
          </cell>
          <cell r="R820">
            <v>0</v>
          </cell>
          <cell r="S820">
            <v>148097</v>
          </cell>
          <cell r="T820">
            <v>129167</v>
          </cell>
          <cell r="U820">
            <v>134226</v>
          </cell>
          <cell r="V820">
            <v>0</v>
          </cell>
          <cell r="W820">
            <v>263393</v>
          </cell>
          <cell r="X820">
            <v>0</v>
          </cell>
          <cell r="Y820">
            <v>0</v>
          </cell>
          <cell r="Z820">
            <v>0</v>
          </cell>
          <cell r="AA820">
            <v>0</v>
          </cell>
          <cell r="AB820">
            <v>26500</v>
          </cell>
          <cell r="AC820">
            <v>34169</v>
          </cell>
          <cell r="AD820">
            <v>0</v>
          </cell>
          <cell r="AE820">
            <v>60669</v>
          </cell>
          <cell r="AF820">
            <v>347</v>
          </cell>
          <cell r="AG820">
            <v>452</v>
          </cell>
          <cell r="AH820">
            <v>0</v>
          </cell>
          <cell r="AI820">
            <v>799</v>
          </cell>
          <cell r="AJ820">
            <v>26847</v>
          </cell>
          <cell r="AK820">
            <v>34621</v>
          </cell>
          <cell r="AL820">
            <v>0</v>
          </cell>
          <cell r="AM820">
            <v>61468</v>
          </cell>
          <cell r="AN820">
            <v>52994</v>
          </cell>
          <cell r="AO820">
            <v>62302</v>
          </cell>
          <cell r="AP820">
            <v>0</v>
          </cell>
          <cell r="AQ820">
            <v>115296</v>
          </cell>
          <cell r="AR820">
            <v>0</v>
          </cell>
          <cell r="AS820">
            <v>0</v>
          </cell>
          <cell r="AT820">
            <v>0</v>
          </cell>
          <cell r="AU820">
            <v>0</v>
          </cell>
          <cell r="AV820">
            <v>78074</v>
          </cell>
          <cell r="AW820">
            <v>70023</v>
          </cell>
          <cell r="AX820">
            <v>0</v>
          </cell>
          <cell r="AY820">
            <v>148097</v>
          </cell>
          <cell r="AZ820">
            <v>0</v>
          </cell>
          <cell r="BA820">
            <v>0</v>
          </cell>
          <cell r="BB820">
            <v>0</v>
          </cell>
          <cell r="BC820">
            <v>0</v>
          </cell>
          <cell r="BD820">
            <v>26894</v>
          </cell>
          <cell r="BE820">
            <v>33774</v>
          </cell>
          <cell r="BF820">
            <v>0</v>
          </cell>
          <cell r="BG820">
            <v>60668</v>
          </cell>
          <cell r="BH820">
            <v>353</v>
          </cell>
          <cell r="BI820">
            <v>447</v>
          </cell>
          <cell r="BJ820">
            <v>0</v>
          </cell>
          <cell r="BK820">
            <v>800</v>
          </cell>
          <cell r="BL820">
            <v>158315</v>
          </cell>
          <cell r="BM820">
            <v>166546</v>
          </cell>
          <cell r="BN820">
            <v>0</v>
          </cell>
          <cell r="BO820">
            <v>324861</v>
          </cell>
          <cell r="BP820">
            <v>314329</v>
          </cell>
          <cell r="BQ820">
            <v>335393</v>
          </cell>
          <cell r="BR820">
            <v>0</v>
          </cell>
          <cell r="BS820">
            <v>649722</v>
          </cell>
        </row>
        <row r="821">
          <cell r="B821" t="str">
            <v>145200</v>
          </cell>
          <cell r="C821" t="str">
            <v>REP. INDONESIA</v>
          </cell>
          <cell r="D821" t="str">
            <v>A.I.D, WASHINGTON DC</v>
          </cell>
          <cell r="E821" t="str">
            <v>3</v>
          </cell>
          <cell r="F821" t="str">
            <v>UNITED STATES OF AMERICA</v>
          </cell>
          <cell r="G821" t="str">
            <v>USD</v>
          </cell>
          <cell r="H821">
            <v>0</v>
          </cell>
          <cell r="I821">
            <v>0</v>
          </cell>
          <cell r="J821">
            <v>0</v>
          </cell>
          <cell r="K821">
            <v>0</v>
          </cell>
          <cell r="L821">
            <v>65836</v>
          </cell>
          <cell r="M821">
            <v>60921</v>
          </cell>
          <cell r="N821">
            <v>0</v>
          </cell>
          <cell r="O821">
            <v>126757</v>
          </cell>
          <cell r="P821">
            <v>0</v>
          </cell>
          <cell r="Q821">
            <v>0</v>
          </cell>
          <cell r="R821">
            <v>0</v>
          </cell>
          <cell r="S821">
            <v>0</v>
          </cell>
          <cell r="T821">
            <v>65836</v>
          </cell>
          <cell r="U821">
            <v>60921</v>
          </cell>
          <cell r="V821">
            <v>0</v>
          </cell>
          <cell r="W821">
            <v>126757</v>
          </cell>
          <cell r="X821">
            <v>82399</v>
          </cell>
          <cell r="Y821">
            <v>89316</v>
          </cell>
          <cell r="Z821">
            <v>0</v>
          </cell>
          <cell r="AA821">
            <v>171715</v>
          </cell>
          <cell r="AB821">
            <v>0</v>
          </cell>
          <cell r="AC821">
            <v>0</v>
          </cell>
          <cell r="AD821">
            <v>0</v>
          </cell>
          <cell r="AE821">
            <v>0</v>
          </cell>
          <cell r="AF821">
            <v>16137</v>
          </cell>
          <cell r="AG821">
            <v>21010</v>
          </cell>
          <cell r="AH821">
            <v>0</v>
          </cell>
          <cell r="AI821">
            <v>37147</v>
          </cell>
          <cell r="AJ821">
            <v>98536</v>
          </cell>
          <cell r="AK821">
            <v>110326</v>
          </cell>
          <cell r="AL821">
            <v>0</v>
          </cell>
          <cell r="AM821">
            <v>208862</v>
          </cell>
          <cell r="AN821">
            <v>0</v>
          </cell>
          <cell r="AO821">
            <v>0</v>
          </cell>
          <cell r="AP821">
            <v>0</v>
          </cell>
          <cell r="AQ821">
            <v>0</v>
          </cell>
          <cell r="AR821">
            <v>66824</v>
          </cell>
          <cell r="AS821">
            <v>59933</v>
          </cell>
          <cell r="AT821">
            <v>0</v>
          </cell>
          <cell r="AU821">
            <v>126757</v>
          </cell>
          <cell r="AV821">
            <v>0</v>
          </cell>
          <cell r="AW821">
            <v>0</v>
          </cell>
          <cell r="AX821">
            <v>0</v>
          </cell>
          <cell r="AY821">
            <v>0</v>
          </cell>
          <cell r="AZ821">
            <v>83635</v>
          </cell>
          <cell r="BA821">
            <v>88080</v>
          </cell>
          <cell r="BB821">
            <v>0</v>
          </cell>
          <cell r="BC821">
            <v>171715</v>
          </cell>
          <cell r="BD821">
            <v>0</v>
          </cell>
          <cell r="BE821">
            <v>0</v>
          </cell>
          <cell r="BF821">
            <v>0</v>
          </cell>
          <cell r="BG821">
            <v>0</v>
          </cell>
          <cell r="BH821">
            <v>16380</v>
          </cell>
          <cell r="BI821">
            <v>20768</v>
          </cell>
          <cell r="BJ821">
            <v>0</v>
          </cell>
          <cell r="BK821">
            <v>37148</v>
          </cell>
          <cell r="BL821">
            <v>166839</v>
          </cell>
          <cell r="BM821">
            <v>168781</v>
          </cell>
          <cell r="BN821">
            <v>0</v>
          </cell>
          <cell r="BO821">
            <v>335620</v>
          </cell>
          <cell r="BP821">
            <v>331211</v>
          </cell>
          <cell r="BQ821">
            <v>340028</v>
          </cell>
          <cell r="BR821">
            <v>0</v>
          </cell>
          <cell r="BS821">
            <v>671239</v>
          </cell>
        </row>
        <row r="822">
          <cell r="B822" t="str">
            <v>141200</v>
          </cell>
          <cell r="C822" t="str">
            <v>REP. INDONESIA</v>
          </cell>
          <cell r="D822" t="str">
            <v>A.I.D, WASHINGTON DC</v>
          </cell>
          <cell r="E822" t="str">
            <v>3</v>
          </cell>
          <cell r="F822" t="str">
            <v>UNITED STATES OF AMERICA</v>
          </cell>
          <cell r="G822" t="str">
            <v>USD</v>
          </cell>
          <cell r="H822">
            <v>236536</v>
          </cell>
          <cell r="I822">
            <v>106665</v>
          </cell>
          <cell r="J822">
            <v>0</v>
          </cell>
          <cell r="K822">
            <v>343201</v>
          </cell>
          <cell r="L822">
            <v>0</v>
          </cell>
          <cell r="M822">
            <v>0</v>
          </cell>
          <cell r="N822">
            <v>0</v>
          </cell>
          <cell r="O822">
            <v>0</v>
          </cell>
          <cell r="P822">
            <v>0</v>
          </cell>
          <cell r="Q822">
            <v>0</v>
          </cell>
          <cell r="R822">
            <v>0</v>
          </cell>
          <cell r="S822">
            <v>0</v>
          </cell>
          <cell r="T822">
            <v>236536</v>
          </cell>
          <cell r="U822">
            <v>106665</v>
          </cell>
          <cell r="V822">
            <v>0</v>
          </cell>
          <cell r="W822">
            <v>343201</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240084</v>
          </cell>
          <cell r="AO822">
            <v>103117</v>
          </cell>
          <cell r="AP822">
            <v>0</v>
          </cell>
          <cell r="AQ822">
            <v>343201</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240084</v>
          </cell>
          <cell r="BM822">
            <v>103117</v>
          </cell>
          <cell r="BN822">
            <v>0</v>
          </cell>
          <cell r="BO822">
            <v>343201</v>
          </cell>
          <cell r="BP822">
            <v>476620</v>
          </cell>
          <cell r="BQ822">
            <v>209782</v>
          </cell>
          <cell r="BR822">
            <v>0</v>
          </cell>
          <cell r="BS822">
            <v>686402</v>
          </cell>
        </row>
        <row r="823">
          <cell r="B823" t="str">
            <v>146500</v>
          </cell>
          <cell r="C823" t="str">
            <v>REP. INDONESIA</v>
          </cell>
          <cell r="D823" t="str">
            <v>A.I.D, WASHINGTON DC</v>
          </cell>
          <cell r="E823" t="str">
            <v>3</v>
          </cell>
          <cell r="F823" t="str">
            <v>UNITED STATES OF AMERICA</v>
          </cell>
          <cell r="G823" t="str">
            <v>USD</v>
          </cell>
          <cell r="H823">
            <v>0</v>
          </cell>
          <cell r="I823">
            <v>0</v>
          </cell>
          <cell r="J823">
            <v>0</v>
          </cell>
          <cell r="K823">
            <v>0</v>
          </cell>
          <cell r="L823">
            <v>0</v>
          </cell>
          <cell r="M823">
            <v>0</v>
          </cell>
          <cell r="N823">
            <v>0</v>
          </cell>
          <cell r="O823">
            <v>0</v>
          </cell>
          <cell r="P823">
            <v>164709</v>
          </cell>
          <cell r="Q823">
            <v>192524</v>
          </cell>
          <cell r="R823">
            <v>0</v>
          </cell>
          <cell r="S823">
            <v>357233</v>
          </cell>
          <cell r="T823">
            <v>164709</v>
          </cell>
          <cell r="U823">
            <v>192524</v>
          </cell>
          <cell r="V823">
            <v>0</v>
          </cell>
          <cell r="W823">
            <v>357233</v>
          </cell>
          <cell r="X823">
            <v>0</v>
          </cell>
          <cell r="Y823">
            <v>0</v>
          </cell>
          <cell r="Z823">
            <v>0</v>
          </cell>
          <cell r="AA823">
            <v>0</v>
          </cell>
          <cell r="AB823">
            <v>6546</v>
          </cell>
          <cell r="AC823">
            <v>5112</v>
          </cell>
          <cell r="AD823">
            <v>0</v>
          </cell>
          <cell r="AE823">
            <v>11658</v>
          </cell>
          <cell r="AF823">
            <v>0</v>
          </cell>
          <cell r="AG823">
            <v>0</v>
          </cell>
          <cell r="AH823">
            <v>0</v>
          </cell>
          <cell r="AI823">
            <v>0</v>
          </cell>
          <cell r="AJ823">
            <v>6546</v>
          </cell>
          <cell r="AK823">
            <v>5112</v>
          </cell>
          <cell r="AL823">
            <v>0</v>
          </cell>
          <cell r="AM823">
            <v>11658</v>
          </cell>
          <cell r="AN823">
            <v>0</v>
          </cell>
          <cell r="AO823">
            <v>0</v>
          </cell>
          <cell r="AP823">
            <v>0</v>
          </cell>
          <cell r="AQ823">
            <v>0</v>
          </cell>
          <cell r="AR823">
            <v>0</v>
          </cell>
          <cell r="AS823">
            <v>0</v>
          </cell>
          <cell r="AT823">
            <v>0</v>
          </cell>
          <cell r="AU823">
            <v>0</v>
          </cell>
          <cell r="AV823">
            <v>167180</v>
          </cell>
          <cell r="AW823">
            <v>190053</v>
          </cell>
          <cell r="AX823">
            <v>0</v>
          </cell>
          <cell r="AY823">
            <v>357233</v>
          </cell>
          <cell r="AZ823">
            <v>0</v>
          </cell>
          <cell r="BA823">
            <v>0</v>
          </cell>
          <cell r="BB823">
            <v>0</v>
          </cell>
          <cell r="BC823">
            <v>0</v>
          </cell>
          <cell r="BD823">
            <v>6612</v>
          </cell>
          <cell r="BE823">
            <v>5047</v>
          </cell>
          <cell r="BF823">
            <v>0</v>
          </cell>
          <cell r="BG823">
            <v>11659</v>
          </cell>
          <cell r="BH823">
            <v>0</v>
          </cell>
          <cell r="BI823">
            <v>0</v>
          </cell>
          <cell r="BJ823">
            <v>0</v>
          </cell>
          <cell r="BK823">
            <v>0</v>
          </cell>
          <cell r="BL823">
            <v>173792</v>
          </cell>
          <cell r="BM823">
            <v>195100</v>
          </cell>
          <cell r="BN823">
            <v>0</v>
          </cell>
          <cell r="BO823">
            <v>368892</v>
          </cell>
          <cell r="BP823">
            <v>345047</v>
          </cell>
          <cell r="BQ823">
            <v>392736</v>
          </cell>
          <cell r="BR823">
            <v>0</v>
          </cell>
          <cell r="BS823">
            <v>737783</v>
          </cell>
        </row>
        <row r="824">
          <cell r="B824" t="str">
            <v>142600</v>
          </cell>
          <cell r="C824" t="str">
            <v>REP. INDONESIA</v>
          </cell>
          <cell r="D824" t="str">
            <v>A.I.D, WASHINGTON DC</v>
          </cell>
          <cell r="E824" t="str">
            <v>3</v>
          </cell>
          <cell r="F824" t="str">
            <v>UNITED STATES OF AMERICA</v>
          </cell>
          <cell r="G824" t="str">
            <v>USD</v>
          </cell>
          <cell r="H824">
            <v>252049</v>
          </cell>
          <cell r="I824">
            <v>166099</v>
          </cell>
          <cell r="J824">
            <v>0</v>
          </cell>
          <cell r="K824">
            <v>418148</v>
          </cell>
          <cell r="L824">
            <v>0</v>
          </cell>
          <cell r="M824">
            <v>0</v>
          </cell>
          <cell r="N824">
            <v>0</v>
          </cell>
          <cell r="O824">
            <v>0</v>
          </cell>
          <cell r="P824">
            <v>0</v>
          </cell>
          <cell r="Q824">
            <v>0</v>
          </cell>
          <cell r="R824">
            <v>0</v>
          </cell>
          <cell r="S824">
            <v>0</v>
          </cell>
          <cell r="T824">
            <v>252049</v>
          </cell>
          <cell r="U824">
            <v>166099</v>
          </cell>
          <cell r="V824">
            <v>0</v>
          </cell>
          <cell r="W824">
            <v>418148</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255829</v>
          </cell>
          <cell r="AO824">
            <v>162319</v>
          </cell>
          <cell r="AP824">
            <v>0</v>
          </cell>
          <cell r="AQ824">
            <v>418148</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255829</v>
          </cell>
          <cell r="BM824">
            <v>162319</v>
          </cell>
          <cell r="BN824">
            <v>0</v>
          </cell>
          <cell r="BO824">
            <v>418148</v>
          </cell>
          <cell r="BP824">
            <v>507878</v>
          </cell>
          <cell r="BQ824">
            <v>328418</v>
          </cell>
          <cell r="BR824">
            <v>0</v>
          </cell>
          <cell r="BS824">
            <v>836296</v>
          </cell>
        </row>
        <row r="825">
          <cell r="B825" t="str">
            <v>146100</v>
          </cell>
          <cell r="C825" t="str">
            <v>REP. INDONESIA</v>
          </cell>
          <cell r="D825" t="str">
            <v>A.I.D, WASHINGTON DC</v>
          </cell>
          <cell r="E825" t="str">
            <v>3</v>
          </cell>
          <cell r="F825" t="str">
            <v>UNITED STATES OF AMERICA</v>
          </cell>
          <cell r="G825" t="str">
            <v>USD</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156127</v>
          </cell>
          <cell r="Y825">
            <v>174002</v>
          </cell>
          <cell r="Z825">
            <v>0</v>
          </cell>
          <cell r="AA825">
            <v>330129</v>
          </cell>
          <cell r="AB825">
            <v>29749</v>
          </cell>
          <cell r="AC825">
            <v>31954</v>
          </cell>
          <cell r="AD825">
            <v>0</v>
          </cell>
          <cell r="AE825">
            <v>61703</v>
          </cell>
          <cell r="AF825">
            <v>13160</v>
          </cell>
          <cell r="AG825">
            <v>17588</v>
          </cell>
          <cell r="AH825">
            <v>0</v>
          </cell>
          <cell r="AI825">
            <v>30748</v>
          </cell>
          <cell r="AJ825">
            <v>199036</v>
          </cell>
          <cell r="AK825">
            <v>223544</v>
          </cell>
          <cell r="AL825">
            <v>0</v>
          </cell>
          <cell r="AM825">
            <v>422580</v>
          </cell>
          <cell r="AN825">
            <v>0</v>
          </cell>
          <cell r="AO825">
            <v>0</v>
          </cell>
          <cell r="AP825">
            <v>0</v>
          </cell>
          <cell r="AQ825">
            <v>0</v>
          </cell>
          <cell r="AR825">
            <v>0</v>
          </cell>
          <cell r="AS825">
            <v>0</v>
          </cell>
          <cell r="AT825">
            <v>0</v>
          </cell>
          <cell r="AU825">
            <v>0</v>
          </cell>
          <cell r="AV825">
            <v>0</v>
          </cell>
          <cell r="AW825">
            <v>0</v>
          </cell>
          <cell r="AX825">
            <v>0</v>
          </cell>
          <cell r="AY825">
            <v>0</v>
          </cell>
          <cell r="AZ825">
            <v>158469</v>
          </cell>
          <cell r="BA825">
            <v>171660</v>
          </cell>
          <cell r="BB825">
            <v>0</v>
          </cell>
          <cell r="BC825">
            <v>330129</v>
          </cell>
          <cell r="BD825">
            <v>30195</v>
          </cell>
          <cell r="BE825">
            <v>31508</v>
          </cell>
          <cell r="BF825">
            <v>0</v>
          </cell>
          <cell r="BG825">
            <v>61703</v>
          </cell>
          <cell r="BH825">
            <v>13357</v>
          </cell>
          <cell r="BI825">
            <v>17390</v>
          </cell>
          <cell r="BJ825">
            <v>0</v>
          </cell>
          <cell r="BK825">
            <v>30747</v>
          </cell>
          <cell r="BL825">
            <v>202021</v>
          </cell>
          <cell r="BM825">
            <v>220558</v>
          </cell>
          <cell r="BN825">
            <v>0</v>
          </cell>
          <cell r="BO825">
            <v>422579</v>
          </cell>
          <cell r="BP825">
            <v>401057</v>
          </cell>
          <cell r="BQ825">
            <v>444102</v>
          </cell>
          <cell r="BR825">
            <v>0</v>
          </cell>
          <cell r="BS825">
            <v>845159</v>
          </cell>
        </row>
        <row r="826">
          <cell r="B826" t="str">
            <v>141700</v>
          </cell>
          <cell r="C826" t="str">
            <v>REP. INDONESIA</v>
          </cell>
          <cell r="D826" t="str">
            <v>A.I.D, WASHINGTON DC</v>
          </cell>
          <cell r="E826" t="str">
            <v>3</v>
          </cell>
          <cell r="F826" t="str">
            <v>UNITED STATES OF AMERICA</v>
          </cell>
          <cell r="G826" t="str">
            <v>USD</v>
          </cell>
          <cell r="H826">
            <v>0</v>
          </cell>
          <cell r="I826">
            <v>0</v>
          </cell>
          <cell r="J826">
            <v>0</v>
          </cell>
          <cell r="K826">
            <v>0</v>
          </cell>
          <cell r="L826">
            <v>0</v>
          </cell>
          <cell r="M826">
            <v>0</v>
          </cell>
          <cell r="N826">
            <v>0</v>
          </cell>
          <cell r="O826">
            <v>0</v>
          </cell>
          <cell r="P826">
            <v>275648</v>
          </cell>
          <cell r="Q826">
            <v>155212</v>
          </cell>
          <cell r="R826">
            <v>0</v>
          </cell>
          <cell r="S826">
            <v>430860</v>
          </cell>
          <cell r="T826">
            <v>275648</v>
          </cell>
          <cell r="U826">
            <v>155212</v>
          </cell>
          <cell r="V826">
            <v>0</v>
          </cell>
          <cell r="W826">
            <v>430860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279783</v>
          </cell>
          <cell r="AW826">
            <v>151077</v>
          </cell>
          <cell r="AX826">
            <v>0</v>
          </cell>
          <cell r="AY826">
            <v>430860</v>
          </cell>
          <cell r="AZ826">
            <v>0</v>
          </cell>
          <cell r="BA826">
            <v>0</v>
          </cell>
          <cell r="BB826">
            <v>0</v>
          </cell>
          <cell r="BC826">
            <v>0</v>
          </cell>
          <cell r="BD826">
            <v>0</v>
          </cell>
          <cell r="BE826">
            <v>0</v>
          </cell>
          <cell r="BF826">
            <v>0</v>
          </cell>
          <cell r="BG826">
            <v>0</v>
          </cell>
          <cell r="BH826">
            <v>0</v>
          </cell>
          <cell r="BI826">
            <v>0</v>
          </cell>
          <cell r="BJ826">
            <v>0</v>
          </cell>
          <cell r="BK826">
            <v>0</v>
          </cell>
          <cell r="BL826">
            <v>279783</v>
          </cell>
          <cell r="BM826">
            <v>151077</v>
          </cell>
          <cell r="BN826">
            <v>0</v>
          </cell>
          <cell r="BO826">
            <v>430860</v>
          </cell>
          <cell r="BP826">
            <v>555431</v>
          </cell>
          <cell r="BQ826">
            <v>306289</v>
          </cell>
          <cell r="BR826">
            <v>0</v>
          </cell>
          <cell r="BS826">
            <v>861720</v>
          </cell>
        </row>
        <row r="827">
          <cell r="B827" t="str">
            <v>144500</v>
          </cell>
          <cell r="C827" t="str">
            <v>REP. INDONESIA</v>
          </cell>
          <cell r="D827" t="str">
            <v>A.I.D, WASHINGTON DC</v>
          </cell>
          <cell r="E827" t="str">
            <v>3</v>
          </cell>
          <cell r="F827" t="str">
            <v>UNITED STATES OF AMERICA</v>
          </cell>
          <cell r="G827" t="str">
            <v>USD</v>
          </cell>
          <cell r="H827">
            <v>0</v>
          </cell>
          <cell r="I827">
            <v>0</v>
          </cell>
          <cell r="J827">
            <v>0</v>
          </cell>
          <cell r="K827">
            <v>0</v>
          </cell>
          <cell r="L827">
            <v>255468</v>
          </cell>
          <cell r="M827">
            <v>221962</v>
          </cell>
          <cell r="N827">
            <v>0</v>
          </cell>
          <cell r="O827">
            <v>477430</v>
          </cell>
          <cell r="P827">
            <v>0</v>
          </cell>
          <cell r="Q827">
            <v>0</v>
          </cell>
          <cell r="R827">
            <v>0</v>
          </cell>
          <cell r="S827">
            <v>0</v>
          </cell>
          <cell r="T827">
            <v>255468</v>
          </cell>
          <cell r="U827">
            <v>221962</v>
          </cell>
          <cell r="V827">
            <v>0</v>
          </cell>
          <cell r="W827">
            <v>477430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259300</v>
          </cell>
          <cell r="AS827">
            <v>218130</v>
          </cell>
          <cell r="AT827">
            <v>0</v>
          </cell>
          <cell r="AU827">
            <v>477430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259300</v>
          </cell>
          <cell r="BM827">
            <v>218130</v>
          </cell>
          <cell r="BN827">
            <v>0</v>
          </cell>
          <cell r="BO827">
            <v>477430</v>
          </cell>
          <cell r="BP827">
            <v>514768</v>
          </cell>
          <cell r="BQ827">
            <v>440092</v>
          </cell>
          <cell r="BR827">
            <v>0</v>
          </cell>
          <cell r="BS827">
            <v>954860</v>
          </cell>
        </row>
        <row r="828">
          <cell r="B828" t="str">
            <v>141400</v>
          </cell>
          <cell r="C828" t="str">
            <v>REP. INDONESIA</v>
          </cell>
          <cell r="D828" t="str">
            <v>A.I.D, WASHINGTON DC</v>
          </cell>
          <cell r="E828" t="str">
            <v>3</v>
          </cell>
          <cell r="F828" t="str">
            <v>UNITED STATES OF AMERICA</v>
          </cell>
          <cell r="G828" t="str">
            <v>USD</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329302</v>
          </cell>
          <cell r="AG828">
            <v>162938</v>
          </cell>
          <cell r="AH828">
            <v>0</v>
          </cell>
          <cell r="AI828">
            <v>492240</v>
          </cell>
          <cell r="AJ828">
            <v>329302</v>
          </cell>
          <cell r="AK828">
            <v>162938</v>
          </cell>
          <cell r="AL828">
            <v>0</v>
          </cell>
          <cell r="AM828">
            <v>492240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334241</v>
          </cell>
          <cell r="BI828">
            <v>157999</v>
          </cell>
          <cell r="BJ828">
            <v>0</v>
          </cell>
          <cell r="BK828">
            <v>492240</v>
          </cell>
          <cell r="BL828">
            <v>334241</v>
          </cell>
          <cell r="BM828">
            <v>157999</v>
          </cell>
          <cell r="BN828">
            <v>0</v>
          </cell>
          <cell r="BO828">
            <v>492240</v>
          </cell>
          <cell r="BP828">
            <v>663543</v>
          </cell>
          <cell r="BQ828">
            <v>320937</v>
          </cell>
          <cell r="BR828">
            <v>0</v>
          </cell>
          <cell r="BS828">
            <v>984480</v>
          </cell>
        </row>
        <row r="829">
          <cell r="B829" t="str">
            <v>142100</v>
          </cell>
          <cell r="C829" t="str">
            <v>REP. INDONESIA</v>
          </cell>
          <cell r="D829" t="str">
            <v>A.I.D, WASHINGTON DC</v>
          </cell>
          <cell r="E829" t="str">
            <v>3</v>
          </cell>
          <cell r="F829" t="str">
            <v>UNITED STATES OF AMERICA</v>
          </cell>
          <cell r="G829" t="str">
            <v>USD</v>
          </cell>
          <cell r="H829">
            <v>0</v>
          </cell>
          <cell r="I829">
            <v>0</v>
          </cell>
          <cell r="J829">
            <v>0</v>
          </cell>
          <cell r="K829">
            <v>0</v>
          </cell>
          <cell r="L829">
            <v>0</v>
          </cell>
          <cell r="M829">
            <v>0</v>
          </cell>
          <cell r="N829">
            <v>0</v>
          </cell>
          <cell r="O829">
            <v>0</v>
          </cell>
          <cell r="P829">
            <v>306660</v>
          </cell>
          <cell r="Q829">
            <v>187162</v>
          </cell>
          <cell r="R829">
            <v>0</v>
          </cell>
          <cell r="S829">
            <v>493822</v>
          </cell>
          <cell r="T829">
            <v>306660</v>
          </cell>
          <cell r="U829">
            <v>187162</v>
          </cell>
          <cell r="V829">
            <v>0</v>
          </cell>
          <cell r="W829">
            <v>493822</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311260</v>
          </cell>
          <cell r="AW829">
            <v>182562</v>
          </cell>
          <cell r="AX829">
            <v>0</v>
          </cell>
          <cell r="AY829">
            <v>493822</v>
          </cell>
          <cell r="AZ829">
            <v>0</v>
          </cell>
          <cell r="BA829">
            <v>0</v>
          </cell>
          <cell r="BB829">
            <v>0</v>
          </cell>
          <cell r="BC829">
            <v>0</v>
          </cell>
          <cell r="BD829">
            <v>0</v>
          </cell>
          <cell r="BE829">
            <v>0</v>
          </cell>
          <cell r="BF829">
            <v>0</v>
          </cell>
          <cell r="BG829">
            <v>0</v>
          </cell>
          <cell r="BH829">
            <v>0</v>
          </cell>
          <cell r="BI829">
            <v>0</v>
          </cell>
          <cell r="BJ829">
            <v>0</v>
          </cell>
          <cell r="BK829">
            <v>0</v>
          </cell>
          <cell r="BL829">
            <v>311260</v>
          </cell>
          <cell r="BM829">
            <v>182562</v>
          </cell>
          <cell r="BN829">
            <v>0</v>
          </cell>
          <cell r="BO829">
            <v>493822</v>
          </cell>
          <cell r="BP829">
            <v>617920</v>
          </cell>
          <cell r="BQ829">
            <v>369724</v>
          </cell>
          <cell r="BR829">
            <v>0</v>
          </cell>
          <cell r="BS829">
            <v>987644</v>
          </cell>
        </row>
        <row r="830">
          <cell r="B830" t="str">
            <v>141500</v>
          </cell>
          <cell r="C830" t="str">
            <v>REP. INDONESIA</v>
          </cell>
          <cell r="D830" t="str">
            <v>A.I.D, WASHINGTON DC</v>
          </cell>
          <cell r="E830" t="str">
            <v>3</v>
          </cell>
          <cell r="F830" t="str">
            <v>UNITED STATES OF AMERICA</v>
          </cell>
          <cell r="G830" t="str">
            <v>USD</v>
          </cell>
          <cell r="H830">
            <v>0</v>
          </cell>
          <cell r="I830">
            <v>0</v>
          </cell>
          <cell r="J830">
            <v>0</v>
          </cell>
          <cell r="K830">
            <v>0</v>
          </cell>
          <cell r="L830">
            <v>352995</v>
          </cell>
          <cell r="M830">
            <v>174662</v>
          </cell>
          <cell r="N830">
            <v>0</v>
          </cell>
          <cell r="O830">
            <v>527657</v>
          </cell>
          <cell r="P830">
            <v>0</v>
          </cell>
          <cell r="Q830">
            <v>0</v>
          </cell>
          <cell r="R830">
            <v>0</v>
          </cell>
          <cell r="S830">
            <v>0</v>
          </cell>
          <cell r="T830">
            <v>352995</v>
          </cell>
          <cell r="U830">
            <v>174662</v>
          </cell>
          <cell r="V830">
            <v>0</v>
          </cell>
          <cell r="W830">
            <v>527657</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358290</v>
          </cell>
          <cell r="AS830">
            <v>169367</v>
          </cell>
          <cell r="AT830">
            <v>0</v>
          </cell>
          <cell r="AU830">
            <v>527657</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358290</v>
          </cell>
          <cell r="BM830">
            <v>169367</v>
          </cell>
          <cell r="BN830">
            <v>0</v>
          </cell>
          <cell r="BO830">
            <v>527657</v>
          </cell>
          <cell r="BP830">
            <v>711285</v>
          </cell>
          <cell r="BQ830">
            <v>344029</v>
          </cell>
          <cell r="BR830">
            <v>0</v>
          </cell>
          <cell r="BS830">
            <v>1055314</v>
          </cell>
        </row>
        <row r="831">
          <cell r="B831" t="str">
            <v>146300</v>
          </cell>
          <cell r="C831" t="str">
            <v>REP. INDONESIA</v>
          </cell>
          <cell r="D831" t="str">
            <v>A.I.D, WASHINGTON DC</v>
          </cell>
          <cell r="E831" t="str">
            <v>3</v>
          </cell>
          <cell r="F831" t="str">
            <v>UNITED STATES OF AMERICA</v>
          </cell>
          <cell r="G831" t="str">
            <v>USD</v>
          </cell>
          <cell r="H831">
            <v>14857</v>
          </cell>
          <cell r="I831">
            <v>11867</v>
          </cell>
          <cell r="J831">
            <v>0</v>
          </cell>
          <cell r="K831">
            <v>26724</v>
          </cell>
          <cell r="L831">
            <v>35095</v>
          </cell>
          <cell r="M831">
            <v>33096</v>
          </cell>
          <cell r="N831">
            <v>0</v>
          </cell>
          <cell r="O831">
            <v>68191</v>
          </cell>
          <cell r="P831">
            <v>85335</v>
          </cell>
          <cell r="Q831">
            <v>99709</v>
          </cell>
          <cell r="R831">
            <v>0</v>
          </cell>
          <cell r="S831">
            <v>185044</v>
          </cell>
          <cell r="T831">
            <v>135287</v>
          </cell>
          <cell r="U831">
            <v>144672</v>
          </cell>
          <cell r="V831">
            <v>0</v>
          </cell>
          <cell r="W831">
            <v>279959</v>
          </cell>
          <cell r="X831">
            <v>61490</v>
          </cell>
          <cell r="Y831">
            <v>74921</v>
          </cell>
          <cell r="Z831">
            <v>0</v>
          </cell>
          <cell r="AA831">
            <v>136411</v>
          </cell>
          <cell r="AB831">
            <v>56273</v>
          </cell>
          <cell r="AC831">
            <v>69958</v>
          </cell>
          <cell r="AD831">
            <v>0</v>
          </cell>
          <cell r="AE831">
            <v>126231</v>
          </cell>
          <cell r="AF831">
            <v>0</v>
          </cell>
          <cell r="AG831">
            <v>0</v>
          </cell>
          <cell r="AH831">
            <v>0</v>
          </cell>
          <cell r="AI831">
            <v>0</v>
          </cell>
          <cell r="AJ831">
            <v>117763</v>
          </cell>
          <cell r="AK831">
            <v>144879</v>
          </cell>
          <cell r="AL831">
            <v>0</v>
          </cell>
          <cell r="AM831">
            <v>262642</v>
          </cell>
          <cell r="AN831">
            <v>15006</v>
          </cell>
          <cell r="AO831">
            <v>11718</v>
          </cell>
          <cell r="AP831">
            <v>0</v>
          </cell>
          <cell r="AQ831">
            <v>26724</v>
          </cell>
          <cell r="AR831">
            <v>35501</v>
          </cell>
          <cell r="AS831">
            <v>32690</v>
          </cell>
          <cell r="AT831">
            <v>0</v>
          </cell>
          <cell r="AU831">
            <v>68191</v>
          </cell>
          <cell r="AV831">
            <v>86613</v>
          </cell>
          <cell r="AW831">
            <v>98430</v>
          </cell>
          <cell r="AX831">
            <v>0</v>
          </cell>
          <cell r="AY831">
            <v>185043</v>
          </cell>
          <cell r="AZ831">
            <v>70749</v>
          </cell>
          <cell r="BA831">
            <v>73999</v>
          </cell>
          <cell r="BB831">
            <v>0</v>
          </cell>
          <cell r="BC831">
            <v>144748</v>
          </cell>
          <cell r="BD831">
            <v>57118</v>
          </cell>
          <cell r="BE831">
            <v>69114</v>
          </cell>
          <cell r="BF831">
            <v>0</v>
          </cell>
          <cell r="BG831">
            <v>126232</v>
          </cell>
          <cell r="BH831">
            <v>0</v>
          </cell>
          <cell r="BI831">
            <v>0</v>
          </cell>
          <cell r="BJ831">
            <v>0</v>
          </cell>
          <cell r="BK831">
            <v>0</v>
          </cell>
          <cell r="BL831">
            <v>264987</v>
          </cell>
          <cell r="BM831">
            <v>285951</v>
          </cell>
          <cell r="BN831">
            <v>0</v>
          </cell>
          <cell r="BO831">
            <v>550938</v>
          </cell>
          <cell r="BP831">
            <v>518037</v>
          </cell>
          <cell r="BQ831">
            <v>575502</v>
          </cell>
          <cell r="BR831">
            <v>0</v>
          </cell>
          <cell r="BS831">
            <v>1093539</v>
          </cell>
        </row>
        <row r="832">
          <cell r="B832" t="str">
            <v>142500</v>
          </cell>
          <cell r="C832" t="str">
            <v>REP. INDONESIA</v>
          </cell>
          <cell r="D832" t="str">
            <v>A.I.D, WASHINGTON DC</v>
          </cell>
          <cell r="E832" t="str">
            <v>3</v>
          </cell>
          <cell r="F832" t="str">
            <v>UNITED STATES OF AMERICA</v>
          </cell>
          <cell r="G832" t="str">
            <v>USD</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341212</v>
          </cell>
          <cell r="AC832">
            <v>224858</v>
          </cell>
          <cell r="AD832">
            <v>0</v>
          </cell>
          <cell r="AE832">
            <v>566070</v>
          </cell>
          <cell r="AF832">
            <v>0</v>
          </cell>
          <cell r="AG832">
            <v>0</v>
          </cell>
          <cell r="AH832">
            <v>0</v>
          </cell>
          <cell r="AI832">
            <v>0</v>
          </cell>
          <cell r="AJ832">
            <v>341212</v>
          </cell>
          <cell r="AK832">
            <v>224858</v>
          </cell>
          <cell r="AL832">
            <v>0</v>
          </cell>
          <cell r="AM832">
            <v>566070</v>
          </cell>
          <cell r="AN832">
            <v>0</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346331</v>
          </cell>
          <cell r="BE832">
            <v>219740</v>
          </cell>
          <cell r="BF832">
            <v>0</v>
          </cell>
          <cell r="BG832">
            <v>566071</v>
          </cell>
          <cell r="BH832">
            <v>0</v>
          </cell>
          <cell r="BI832">
            <v>0</v>
          </cell>
          <cell r="BJ832">
            <v>0</v>
          </cell>
          <cell r="BK832">
            <v>0</v>
          </cell>
          <cell r="BL832">
            <v>346331</v>
          </cell>
          <cell r="BM832">
            <v>219740</v>
          </cell>
          <cell r="BN832">
            <v>0</v>
          </cell>
          <cell r="BO832">
            <v>566071</v>
          </cell>
          <cell r="BP832">
            <v>687543</v>
          </cell>
          <cell r="BQ832">
            <v>444598</v>
          </cell>
          <cell r="BR832">
            <v>0</v>
          </cell>
          <cell r="BS832">
            <v>1132141</v>
          </cell>
        </row>
        <row r="833">
          <cell r="B833" t="str">
            <v>140900</v>
          </cell>
          <cell r="C833" t="str">
            <v>REP. INDONESIA</v>
          </cell>
          <cell r="D833" t="str">
            <v>A.I.D, WASHINGTON DC</v>
          </cell>
          <cell r="E833" t="str">
            <v>3</v>
          </cell>
          <cell r="F833" t="str">
            <v>UNITED STATES OF AMERICA</v>
          </cell>
          <cell r="G833" t="str">
            <v>USD</v>
          </cell>
          <cell r="H833">
            <v>0</v>
          </cell>
          <cell r="I833">
            <v>0</v>
          </cell>
          <cell r="J833">
            <v>0</v>
          </cell>
          <cell r="K833">
            <v>0</v>
          </cell>
          <cell r="L833">
            <v>0</v>
          </cell>
          <cell r="M833">
            <v>0</v>
          </cell>
          <cell r="N833">
            <v>0</v>
          </cell>
          <cell r="O833">
            <v>0</v>
          </cell>
          <cell r="P833">
            <v>415209</v>
          </cell>
          <cell r="Q833">
            <v>187236</v>
          </cell>
          <cell r="R833">
            <v>0</v>
          </cell>
          <cell r="S833">
            <v>602445</v>
          </cell>
          <cell r="T833">
            <v>415209</v>
          </cell>
          <cell r="U833">
            <v>187236</v>
          </cell>
          <cell r="V833">
            <v>0</v>
          </cell>
          <cell r="W833">
            <v>602445</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421437</v>
          </cell>
          <cell r="AW833">
            <v>181008</v>
          </cell>
          <cell r="AX833">
            <v>0</v>
          </cell>
          <cell r="AY833">
            <v>602445</v>
          </cell>
          <cell r="AZ833">
            <v>0</v>
          </cell>
          <cell r="BA833">
            <v>0</v>
          </cell>
          <cell r="BB833">
            <v>0</v>
          </cell>
          <cell r="BC833">
            <v>0</v>
          </cell>
          <cell r="BD833">
            <v>0</v>
          </cell>
          <cell r="BE833">
            <v>0</v>
          </cell>
          <cell r="BF833">
            <v>0</v>
          </cell>
          <cell r="BG833">
            <v>0</v>
          </cell>
          <cell r="BH833">
            <v>0</v>
          </cell>
          <cell r="BI833">
            <v>0</v>
          </cell>
          <cell r="BJ833">
            <v>0</v>
          </cell>
          <cell r="BK833">
            <v>0</v>
          </cell>
          <cell r="BL833">
            <v>421437</v>
          </cell>
          <cell r="BM833">
            <v>181008</v>
          </cell>
          <cell r="BN833">
            <v>0</v>
          </cell>
          <cell r="BO833">
            <v>602445</v>
          </cell>
          <cell r="BP833">
            <v>836646</v>
          </cell>
          <cell r="BQ833">
            <v>368244</v>
          </cell>
          <cell r="BR833">
            <v>0</v>
          </cell>
          <cell r="BS833">
            <v>1204890</v>
          </cell>
        </row>
        <row r="834">
          <cell r="B834" t="str">
            <v>142200</v>
          </cell>
          <cell r="C834" t="str">
            <v>REP. INDONESIA</v>
          </cell>
          <cell r="D834" t="str">
            <v>A.I.D, WASHINGTON DC</v>
          </cell>
          <cell r="E834" t="str">
            <v>3</v>
          </cell>
          <cell r="F834" t="str">
            <v>UNITED STATES OF AMERICA</v>
          </cell>
          <cell r="G834" t="str">
            <v>USD</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385925</v>
          </cell>
          <cell r="AC834">
            <v>226355</v>
          </cell>
          <cell r="AD834">
            <v>0</v>
          </cell>
          <cell r="AE834">
            <v>612280</v>
          </cell>
          <cell r="AF834">
            <v>0</v>
          </cell>
          <cell r="AG834">
            <v>0</v>
          </cell>
          <cell r="AH834">
            <v>0</v>
          </cell>
          <cell r="AI834">
            <v>0</v>
          </cell>
          <cell r="AJ834">
            <v>385925</v>
          </cell>
          <cell r="AK834">
            <v>226355</v>
          </cell>
          <cell r="AL834">
            <v>0</v>
          </cell>
          <cell r="AM834">
            <v>612280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391714</v>
          </cell>
          <cell r="BE834">
            <v>220566</v>
          </cell>
          <cell r="BF834">
            <v>0</v>
          </cell>
          <cell r="BG834">
            <v>612280</v>
          </cell>
          <cell r="BH834">
            <v>0</v>
          </cell>
          <cell r="BI834">
            <v>0</v>
          </cell>
          <cell r="BJ834">
            <v>0</v>
          </cell>
          <cell r="BK834">
            <v>0</v>
          </cell>
          <cell r="BL834">
            <v>391714</v>
          </cell>
          <cell r="BM834">
            <v>220566</v>
          </cell>
          <cell r="BN834">
            <v>0</v>
          </cell>
          <cell r="BO834">
            <v>612280</v>
          </cell>
          <cell r="BP834">
            <v>777639</v>
          </cell>
          <cell r="BQ834">
            <v>446921</v>
          </cell>
          <cell r="BR834">
            <v>0</v>
          </cell>
          <cell r="BS834">
            <v>1224560</v>
          </cell>
        </row>
        <row r="835">
          <cell r="B835" t="str">
            <v>144400</v>
          </cell>
          <cell r="C835" t="str">
            <v>REP. INDONESIA</v>
          </cell>
          <cell r="D835" t="str">
            <v>A.I.D, WASHINGTON DC</v>
          </cell>
          <cell r="E835" t="str">
            <v>3</v>
          </cell>
          <cell r="F835" t="str">
            <v>UNITED STATES OF AMERICA</v>
          </cell>
          <cell r="G835" t="str">
            <v>USD</v>
          </cell>
          <cell r="H835">
            <v>0</v>
          </cell>
          <cell r="I835">
            <v>0</v>
          </cell>
          <cell r="J835">
            <v>0</v>
          </cell>
          <cell r="K835">
            <v>0</v>
          </cell>
          <cell r="L835">
            <v>227844</v>
          </cell>
          <cell r="M835">
            <v>232080</v>
          </cell>
          <cell r="N835">
            <v>0</v>
          </cell>
          <cell r="O835">
            <v>459924</v>
          </cell>
          <cell r="P835">
            <v>0</v>
          </cell>
          <cell r="Q835">
            <v>0</v>
          </cell>
          <cell r="R835">
            <v>0</v>
          </cell>
          <cell r="S835">
            <v>0</v>
          </cell>
          <cell r="T835">
            <v>227844</v>
          </cell>
          <cell r="U835">
            <v>232080</v>
          </cell>
          <cell r="V835">
            <v>0</v>
          </cell>
          <cell r="W835">
            <v>459924</v>
          </cell>
          <cell r="X835">
            <v>0</v>
          </cell>
          <cell r="Y835">
            <v>0</v>
          </cell>
          <cell r="Z835">
            <v>0</v>
          </cell>
          <cell r="AA835">
            <v>0</v>
          </cell>
          <cell r="AB835">
            <v>97081</v>
          </cell>
          <cell r="AC835">
            <v>89832</v>
          </cell>
          <cell r="AD835">
            <v>0</v>
          </cell>
          <cell r="AE835">
            <v>186913</v>
          </cell>
          <cell r="AF835">
            <v>0</v>
          </cell>
          <cell r="AG835">
            <v>0</v>
          </cell>
          <cell r="AH835">
            <v>0</v>
          </cell>
          <cell r="AI835">
            <v>0</v>
          </cell>
          <cell r="AJ835">
            <v>97081</v>
          </cell>
          <cell r="AK835">
            <v>89832</v>
          </cell>
          <cell r="AL835">
            <v>0</v>
          </cell>
          <cell r="AM835">
            <v>186913</v>
          </cell>
          <cell r="AN835">
            <v>0</v>
          </cell>
          <cell r="AO835">
            <v>0</v>
          </cell>
          <cell r="AP835">
            <v>0</v>
          </cell>
          <cell r="AQ835">
            <v>0</v>
          </cell>
          <cell r="AR835">
            <v>231262</v>
          </cell>
          <cell r="AS835">
            <v>228662</v>
          </cell>
          <cell r="AT835">
            <v>0</v>
          </cell>
          <cell r="AU835">
            <v>459924</v>
          </cell>
          <cell r="AV835">
            <v>0</v>
          </cell>
          <cell r="AW835">
            <v>0</v>
          </cell>
          <cell r="AX835">
            <v>0</v>
          </cell>
          <cell r="AY835">
            <v>0</v>
          </cell>
          <cell r="AZ835">
            <v>0</v>
          </cell>
          <cell r="BA835">
            <v>0</v>
          </cell>
          <cell r="BB835">
            <v>0</v>
          </cell>
          <cell r="BC835">
            <v>0</v>
          </cell>
          <cell r="BD835">
            <v>98537</v>
          </cell>
          <cell r="BE835">
            <v>88376</v>
          </cell>
          <cell r="BF835">
            <v>0</v>
          </cell>
          <cell r="BG835">
            <v>186913</v>
          </cell>
          <cell r="BH835">
            <v>0</v>
          </cell>
          <cell r="BI835">
            <v>0</v>
          </cell>
          <cell r="BJ835">
            <v>0</v>
          </cell>
          <cell r="BK835">
            <v>0</v>
          </cell>
          <cell r="BL835">
            <v>329799</v>
          </cell>
          <cell r="BM835">
            <v>317038</v>
          </cell>
          <cell r="BN835">
            <v>0</v>
          </cell>
          <cell r="BO835">
            <v>646837</v>
          </cell>
          <cell r="BP835">
            <v>654724</v>
          </cell>
          <cell r="BQ835">
            <v>638950</v>
          </cell>
          <cell r="BR835">
            <v>0</v>
          </cell>
          <cell r="BS835">
            <v>1293674</v>
          </cell>
        </row>
        <row r="836">
          <cell r="B836" t="str">
            <v>142000</v>
          </cell>
          <cell r="C836" t="str">
            <v>REP. INDONESIA</v>
          </cell>
          <cell r="D836" t="str">
            <v>A.I.D, WASHINGTON DC</v>
          </cell>
          <cell r="E836" t="str">
            <v>3</v>
          </cell>
          <cell r="F836" t="str">
            <v>UNITED STATES OF AMERICA</v>
          </cell>
          <cell r="G836" t="str">
            <v>USD</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417677</v>
          </cell>
          <cell r="AC836">
            <v>235186</v>
          </cell>
          <cell r="AD836">
            <v>0</v>
          </cell>
          <cell r="AE836">
            <v>652863</v>
          </cell>
          <cell r="AF836">
            <v>0</v>
          </cell>
          <cell r="AG836">
            <v>0</v>
          </cell>
          <cell r="AH836">
            <v>0</v>
          </cell>
          <cell r="AI836">
            <v>0</v>
          </cell>
          <cell r="AJ836">
            <v>417677</v>
          </cell>
          <cell r="AK836">
            <v>235186</v>
          </cell>
          <cell r="AL836">
            <v>0</v>
          </cell>
          <cell r="AM836">
            <v>652863</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423942</v>
          </cell>
          <cell r="BE836">
            <v>228921</v>
          </cell>
          <cell r="BF836">
            <v>0</v>
          </cell>
          <cell r="BG836">
            <v>652863</v>
          </cell>
          <cell r="BH836">
            <v>0</v>
          </cell>
          <cell r="BI836">
            <v>0</v>
          </cell>
          <cell r="BJ836">
            <v>0</v>
          </cell>
          <cell r="BK836">
            <v>0</v>
          </cell>
          <cell r="BL836">
            <v>423942</v>
          </cell>
          <cell r="BM836">
            <v>228921</v>
          </cell>
          <cell r="BN836">
            <v>0</v>
          </cell>
          <cell r="BO836">
            <v>652863</v>
          </cell>
          <cell r="BP836">
            <v>841619</v>
          </cell>
          <cell r="BQ836">
            <v>464107</v>
          </cell>
          <cell r="BR836">
            <v>0</v>
          </cell>
          <cell r="BS836">
            <v>1305726</v>
          </cell>
        </row>
        <row r="837">
          <cell r="B837" t="str">
            <v>140800</v>
          </cell>
          <cell r="C837" t="str">
            <v>REP. INDONESIA</v>
          </cell>
          <cell r="D837" t="str">
            <v>A.I.D, WASHINGTON DC</v>
          </cell>
          <cell r="E837" t="str">
            <v>3</v>
          </cell>
          <cell r="F837" t="str">
            <v>UNITED STATES OF AMERICA</v>
          </cell>
          <cell r="G837" t="str">
            <v>USD</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470386</v>
          </cell>
          <cell r="AG837">
            <v>202032</v>
          </cell>
          <cell r="AH837">
            <v>0</v>
          </cell>
          <cell r="AI837">
            <v>672418</v>
          </cell>
          <cell r="AJ837">
            <v>470386</v>
          </cell>
          <cell r="AK837">
            <v>202032</v>
          </cell>
          <cell r="AL837">
            <v>0</v>
          </cell>
          <cell r="AM837">
            <v>672418</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477442</v>
          </cell>
          <cell r="BI837">
            <v>194976</v>
          </cell>
          <cell r="BJ837">
            <v>0</v>
          </cell>
          <cell r="BK837">
            <v>672418</v>
          </cell>
          <cell r="BL837">
            <v>477442</v>
          </cell>
          <cell r="BM837">
            <v>194976</v>
          </cell>
          <cell r="BN837">
            <v>0</v>
          </cell>
          <cell r="BO837">
            <v>672418</v>
          </cell>
          <cell r="BP837">
            <v>947828</v>
          </cell>
          <cell r="BQ837">
            <v>397008</v>
          </cell>
          <cell r="BR837">
            <v>0</v>
          </cell>
          <cell r="BS837">
            <v>1344836</v>
          </cell>
        </row>
        <row r="838">
          <cell r="B838" t="str">
            <v>144300</v>
          </cell>
          <cell r="C838" t="str">
            <v>REP. INDONESIA</v>
          </cell>
          <cell r="D838" t="str">
            <v>A.I.D, WASHINGTON DC</v>
          </cell>
          <cell r="E838" t="str">
            <v>3</v>
          </cell>
          <cell r="F838" t="str">
            <v>UNITED STATES OF AMERICA</v>
          </cell>
          <cell r="G838" t="str">
            <v>USD</v>
          </cell>
          <cell r="H838">
            <v>337968</v>
          </cell>
          <cell r="I838">
            <v>130984</v>
          </cell>
          <cell r="J838">
            <v>0</v>
          </cell>
          <cell r="K838">
            <v>468952</v>
          </cell>
          <cell r="L838">
            <v>185502</v>
          </cell>
          <cell r="M838">
            <v>71894</v>
          </cell>
          <cell r="N838">
            <v>0</v>
          </cell>
          <cell r="O838">
            <v>257396</v>
          </cell>
          <cell r="P838">
            <v>0</v>
          </cell>
          <cell r="Q838">
            <v>0</v>
          </cell>
          <cell r="R838">
            <v>0</v>
          </cell>
          <cell r="S838">
            <v>0</v>
          </cell>
          <cell r="T838">
            <v>523470</v>
          </cell>
          <cell r="U838">
            <v>202878</v>
          </cell>
          <cell r="V838">
            <v>0</v>
          </cell>
          <cell r="W838">
            <v>726348</v>
          </cell>
          <cell r="X838">
            <v>0</v>
          </cell>
          <cell r="Y838">
            <v>0</v>
          </cell>
          <cell r="Z838">
            <v>0</v>
          </cell>
          <cell r="AA838">
            <v>0</v>
          </cell>
          <cell r="AB838">
            <v>0</v>
          </cell>
          <cell r="AC838">
            <v>0</v>
          </cell>
          <cell r="AD838">
            <v>0</v>
          </cell>
          <cell r="AE838">
            <v>0</v>
          </cell>
          <cell r="AF838">
            <v>0</v>
          </cell>
          <cell r="AG838">
            <v>0</v>
          </cell>
          <cell r="AH838">
            <v>0</v>
          </cell>
          <cell r="AI838">
            <v>0</v>
          </cell>
          <cell r="AJ838">
            <v>0</v>
          </cell>
          <cell r="AK838">
            <v>0</v>
          </cell>
          <cell r="AL838">
            <v>0</v>
          </cell>
          <cell r="AM838">
            <v>0</v>
          </cell>
          <cell r="AN838">
            <v>343037</v>
          </cell>
          <cell r="AO838">
            <v>125915</v>
          </cell>
          <cell r="AP838">
            <v>0</v>
          </cell>
          <cell r="AQ838">
            <v>468952</v>
          </cell>
          <cell r="AR838">
            <v>188284</v>
          </cell>
          <cell r="AS838">
            <v>69111</v>
          </cell>
          <cell r="AT838">
            <v>0</v>
          </cell>
          <cell r="AU838">
            <v>257395</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531321</v>
          </cell>
          <cell r="BM838">
            <v>195026</v>
          </cell>
          <cell r="BN838">
            <v>0</v>
          </cell>
          <cell r="BO838">
            <v>726347</v>
          </cell>
          <cell r="BP838">
            <v>1054791</v>
          </cell>
          <cell r="BQ838">
            <v>397904</v>
          </cell>
          <cell r="BR838">
            <v>0</v>
          </cell>
          <cell r="BS838">
            <v>1452695</v>
          </cell>
        </row>
        <row r="839">
          <cell r="B839" t="str">
            <v>141000</v>
          </cell>
          <cell r="C839" t="str">
            <v>REP. INDONESIA</v>
          </cell>
          <cell r="D839" t="str">
            <v>A.I.D, WASHINGTON DC</v>
          </cell>
          <cell r="E839" t="str">
            <v>3</v>
          </cell>
          <cell r="F839" t="str">
            <v>UNITED STATES OF AMERICA</v>
          </cell>
          <cell r="G839" t="str">
            <v>USD</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536315</v>
          </cell>
          <cell r="Y839">
            <v>207856</v>
          </cell>
          <cell r="Z839">
            <v>0</v>
          </cell>
          <cell r="AA839">
            <v>744171</v>
          </cell>
          <cell r="AB839">
            <v>0</v>
          </cell>
          <cell r="AC839">
            <v>0</v>
          </cell>
          <cell r="AD839">
            <v>0</v>
          </cell>
          <cell r="AE839">
            <v>0</v>
          </cell>
          <cell r="AF839">
            <v>0</v>
          </cell>
          <cell r="AG839">
            <v>0</v>
          </cell>
          <cell r="AH839">
            <v>0</v>
          </cell>
          <cell r="AI839">
            <v>0</v>
          </cell>
          <cell r="AJ839">
            <v>536315</v>
          </cell>
          <cell r="AK839">
            <v>207856</v>
          </cell>
          <cell r="AL839">
            <v>0</v>
          </cell>
          <cell r="AM839">
            <v>744171</v>
          </cell>
          <cell r="AN839">
            <v>0</v>
          </cell>
          <cell r="AO839">
            <v>0</v>
          </cell>
          <cell r="AP839">
            <v>0</v>
          </cell>
          <cell r="AQ839">
            <v>0</v>
          </cell>
          <cell r="AR839">
            <v>0</v>
          </cell>
          <cell r="AS839">
            <v>0</v>
          </cell>
          <cell r="AT839">
            <v>0</v>
          </cell>
          <cell r="AU839">
            <v>0</v>
          </cell>
          <cell r="AV839">
            <v>0</v>
          </cell>
          <cell r="AW839">
            <v>0</v>
          </cell>
          <cell r="AX839">
            <v>0</v>
          </cell>
          <cell r="AY839">
            <v>0</v>
          </cell>
          <cell r="AZ839">
            <v>544359</v>
          </cell>
          <cell r="BA839">
            <v>199811</v>
          </cell>
          <cell r="BB839">
            <v>0</v>
          </cell>
          <cell r="BC839">
            <v>744170</v>
          </cell>
          <cell r="BD839">
            <v>0</v>
          </cell>
          <cell r="BE839">
            <v>0</v>
          </cell>
          <cell r="BF839">
            <v>0</v>
          </cell>
          <cell r="BG839">
            <v>0</v>
          </cell>
          <cell r="BH839">
            <v>0</v>
          </cell>
          <cell r="BI839">
            <v>0</v>
          </cell>
          <cell r="BJ839">
            <v>0</v>
          </cell>
          <cell r="BK839">
            <v>0</v>
          </cell>
          <cell r="BL839">
            <v>544359</v>
          </cell>
          <cell r="BM839">
            <v>199811</v>
          </cell>
          <cell r="BN839">
            <v>0</v>
          </cell>
          <cell r="BO839">
            <v>744170</v>
          </cell>
          <cell r="BP839">
            <v>1080674</v>
          </cell>
          <cell r="BQ839">
            <v>407667</v>
          </cell>
          <cell r="BR839">
            <v>0</v>
          </cell>
          <cell r="BS839">
            <v>1488341</v>
          </cell>
        </row>
        <row r="840">
          <cell r="B840" t="str">
            <v>144000</v>
          </cell>
          <cell r="C840" t="str">
            <v>REP. INDONESIA</v>
          </cell>
          <cell r="D840" t="str">
            <v>A.I.D, WASHINGTON DC</v>
          </cell>
          <cell r="E840" t="str">
            <v>3</v>
          </cell>
          <cell r="F840" t="str">
            <v>UNITED STATES OF AMERICA</v>
          </cell>
          <cell r="G840" t="str">
            <v>USD</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707454</v>
          </cell>
          <cell r="AG840">
            <v>245384</v>
          </cell>
          <cell r="AH840">
            <v>0</v>
          </cell>
          <cell r="AI840">
            <v>952838</v>
          </cell>
          <cell r="AJ840">
            <v>707454</v>
          </cell>
          <cell r="AK840">
            <v>245384</v>
          </cell>
          <cell r="AL840">
            <v>0</v>
          </cell>
          <cell r="AM840">
            <v>952838</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718066</v>
          </cell>
          <cell r="BI840">
            <v>234772</v>
          </cell>
          <cell r="BJ840">
            <v>0</v>
          </cell>
          <cell r="BK840">
            <v>952838</v>
          </cell>
          <cell r="BL840">
            <v>718066</v>
          </cell>
          <cell r="BM840">
            <v>234772</v>
          </cell>
          <cell r="BN840">
            <v>0</v>
          </cell>
          <cell r="BO840">
            <v>952838</v>
          </cell>
          <cell r="BP840">
            <v>1425520</v>
          </cell>
          <cell r="BQ840">
            <v>480156</v>
          </cell>
          <cell r="BR840">
            <v>0</v>
          </cell>
          <cell r="BS840">
            <v>1905676</v>
          </cell>
        </row>
        <row r="841">
          <cell r="B841" t="str">
            <v>147204</v>
          </cell>
          <cell r="C841" t="str">
            <v>REP. INDONESIA</v>
          </cell>
          <cell r="D841" t="str">
            <v>A.I.D, WASHINGTON DC</v>
          </cell>
          <cell r="E841" t="str">
            <v>3</v>
          </cell>
          <cell r="F841" t="str">
            <v>UNITED STATES OF AMERICA</v>
          </cell>
          <cell r="G841" t="str">
            <v>USD</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913750</v>
          </cell>
          <cell r="AD841">
            <v>50000</v>
          </cell>
          <cell r="AE841">
            <v>963750</v>
          </cell>
          <cell r="AF841">
            <v>0</v>
          </cell>
          <cell r="AG841">
            <v>0</v>
          </cell>
          <cell r="AH841">
            <v>0</v>
          </cell>
          <cell r="AI841">
            <v>0</v>
          </cell>
          <cell r="AJ841">
            <v>0</v>
          </cell>
          <cell r="AK841">
            <v>913750</v>
          </cell>
          <cell r="AL841">
            <v>50000</v>
          </cell>
          <cell r="AM841">
            <v>963750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913750</v>
          </cell>
          <cell r="BF841">
            <v>50000</v>
          </cell>
          <cell r="BG841">
            <v>963750</v>
          </cell>
          <cell r="BH841">
            <v>0</v>
          </cell>
          <cell r="BI841">
            <v>0</v>
          </cell>
          <cell r="BJ841">
            <v>0</v>
          </cell>
          <cell r="BK841">
            <v>0</v>
          </cell>
          <cell r="BL841">
            <v>0</v>
          </cell>
          <cell r="BM841">
            <v>913750</v>
          </cell>
          <cell r="BN841">
            <v>50000</v>
          </cell>
          <cell r="BO841">
            <v>963750</v>
          </cell>
          <cell r="BP841">
            <v>0</v>
          </cell>
          <cell r="BQ841">
            <v>1827500</v>
          </cell>
          <cell r="BR841">
            <v>100000</v>
          </cell>
          <cell r="BS841">
            <v>1927500</v>
          </cell>
        </row>
        <row r="842">
          <cell r="B842" t="str">
            <v>147205</v>
          </cell>
          <cell r="C842" t="str">
            <v>REP. INDONESIA</v>
          </cell>
          <cell r="D842" t="str">
            <v>A.I.D, WASHINGTON DC</v>
          </cell>
          <cell r="E842" t="str">
            <v>3</v>
          </cell>
          <cell r="F842" t="str">
            <v>UNITED STATES OF AMERICA</v>
          </cell>
          <cell r="G842" t="str">
            <v>USD</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992500</v>
          </cell>
          <cell r="AH842">
            <v>0</v>
          </cell>
          <cell r="AI842">
            <v>992500</v>
          </cell>
          <cell r="AJ842">
            <v>0</v>
          </cell>
          <cell r="AK842">
            <v>992500</v>
          </cell>
          <cell r="AL842">
            <v>0</v>
          </cell>
          <cell r="AM842">
            <v>992500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992500</v>
          </cell>
          <cell r="BJ842">
            <v>0</v>
          </cell>
          <cell r="BK842">
            <v>992500</v>
          </cell>
          <cell r="BL842">
            <v>0</v>
          </cell>
          <cell r="BM842">
            <v>992500</v>
          </cell>
          <cell r="BN842">
            <v>0</v>
          </cell>
          <cell r="BO842">
            <v>992500</v>
          </cell>
          <cell r="BP842">
            <v>0</v>
          </cell>
          <cell r="BQ842">
            <v>1985000</v>
          </cell>
          <cell r="BR842">
            <v>0</v>
          </cell>
          <cell r="BS842">
            <v>1985000</v>
          </cell>
        </row>
        <row r="843">
          <cell r="B843" t="str">
            <v>140600</v>
          </cell>
          <cell r="C843" t="str">
            <v>REP. INDONESIA</v>
          </cell>
          <cell r="D843" t="str">
            <v>A.I.D, WASHINGTON DC</v>
          </cell>
          <cell r="E843" t="str">
            <v>3</v>
          </cell>
          <cell r="F843" t="str">
            <v>UNITED STATES OF AMERICA</v>
          </cell>
          <cell r="G843" t="str">
            <v>USD</v>
          </cell>
          <cell r="H843">
            <v>0</v>
          </cell>
          <cell r="I843">
            <v>0</v>
          </cell>
          <cell r="J843">
            <v>0</v>
          </cell>
          <cell r="K843">
            <v>0</v>
          </cell>
          <cell r="L843">
            <v>768945</v>
          </cell>
          <cell r="M843">
            <v>266712</v>
          </cell>
          <cell r="N843">
            <v>0</v>
          </cell>
          <cell r="O843">
            <v>1035657</v>
          </cell>
          <cell r="P843">
            <v>0</v>
          </cell>
          <cell r="Q843">
            <v>0</v>
          </cell>
          <cell r="R843">
            <v>0</v>
          </cell>
          <cell r="S843">
            <v>0</v>
          </cell>
          <cell r="T843">
            <v>768945</v>
          </cell>
          <cell r="U843">
            <v>266712</v>
          </cell>
          <cell r="V843">
            <v>0</v>
          </cell>
          <cell r="W843">
            <v>1035657</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780479</v>
          </cell>
          <cell r="AS843">
            <v>255178</v>
          </cell>
          <cell r="AT843">
            <v>0</v>
          </cell>
          <cell r="AU843">
            <v>1035657</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780479</v>
          </cell>
          <cell r="BM843">
            <v>255178</v>
          </cell>
          <cell r="BN843">
            <v>0</v>
          </cell>
          <cell r="BO843">
            <v>1035657</v>
          </cell>
          <cell r="BP843">
            <v>1549424</v>
          </cell>
          <cell r="BQ843">
            <v>521890</v>
          </cell>
          <cell r="BR843">
            <v>0</v>
          </cell>
          <cell r="BS843">
            <v>2071314</v>
          </cell>
        </row>
        <row r="844">
          <cell r="B844" t="str">
            <v>147203</v>
          </cell>
          <cell r="C844" t="str">
            <v>REP. INDONESIA</v>
          </cell>
          <cell r="D844" t="str">
            <v>A.I.D, WASHINGTON DC</v>
          </cell>
          <cell r="E844" t="str">
            <v>3</v>
          </cell>
          <cell r="F844" t="str">
            <v>UNITED STATES OF AMERICA</v>
          </cell>
          <cell r="G844" t="str">
            <v>USD</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1047500</v>
          </cell>
          <cell r="AH844">
            <v>62500</v>
          </cell>
          <cell r="AI844">
            <v>1110000</v>
          </cell>
          <cell r="AJ844">
            <v>0</v>
          </cell>
          <cell r="AK844">
            <v>1047500</v>
          </cell>
          <cell r="AL844">
            <v>62500</v>
          </cell>
          <cell r="AM844">
            <v>1110000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1047500</v>
          </cell>
          <cell r="BJ844">
            <v>62500</v>
          </cell>
          <cell r="BK844">
            <v>1110000</v>
          </cell>
          <cell r="BL844">
            <v>0</v>
          </cell>
          <cell r="BM844">
            <v>1047500</v>
          </cell>
          <cell r="BN844">
            <v>62500</v>
          </cell>
          <cell r="BO844">
            <v>1110000</v>
          </cell>
          <cell r="BP844">
            <v>0</v>
          </cell>
          <cell r="BQ844">
            <v>2095000</v>
          </cell>
          <cell r="BR844">
            <v>125000</v>
          </cell>
          <cell r="BS844">
            <v>2220000</v>
          </cell>
        </row>
        <row r="845">
          <cell r="B845" t="str">
            <v>144100</v>
          </cell>
          <cell r="C845" t="str">
            <v>REP. INDONESIA</v>
          </cell>
          <cell r="D845" t="str">
            <v>A.I.D, WASHINGTON DC</v>
          </cell>
          <cell r="E845" t="str">
            <v>3</v>
          </cell>
          <cell r="F845" t="str">
            <v>UNITED STATES OF AMERICA</v>
          </cell>
          <cell r="G845" t="str">
            <v>USD</v>
          </cell>
          <cell r="H845">
            <v>174850</v>
          </cell>
          <cell r="I845">
            <v>151918</v>
          </cell>
          <cell r="J845">
            <v>0</v>
          </cell>
          <cell r="K845">
            <v>326768</v>
          </cell>
          <cell r="L845">
            <v>212261</v>
          </cell>
          <cell r="M845">
            <v>161383</v>
          </cell>
          <cell r="N845">
            <v>0</v>
          </cell>
          <cell r="O845">
            <v>373644</v>
          </cell>
          <cell r="P845">
            <v>146354</v>
          </cell>
          <cell r="Q845">
            <v>143943</v>
          </cell>
          <cell r="R845">
            <v>0</v>
          </cell>
          <cell r="S845">
            <v>290297</v>
          </cell>
          <cell r="T845">
            <v>533465</v>
          </cell>
          <cell r="U845">
            <v>457244</v>
          </cell>
          <cell r="V845">
            <v>0</v>
          </cell>
          <cell r="W845">
            <v>990709</v>
          </cell>
          <cell r="X845">
            <v>165368</v>
          </cell>
          <cell r="Y845">
            <v>153021</v>
          </cell>
          <cell r="Z845">
            <v>0</v>
          </cell>
          <cell r="AA845">
            <v>318389</v>
          </cell>
          <cell r="AB845">
            <v>0</v>
          </cell>
          <cell r="AC845">
            <v>0</v>
          </cell>
          <cell r="AD845">
            <v>0</v>
          </cell>
          <cell r="AE845">
            <v>0</v>
          </cell>
          <cell r="AF845">
            <v>81648</v>
          </cell>
          <cell r="AG845">
            <v>26695</v>
          </cell>
          <cell r="AH845">
            <v>0</v>
          </cell>
          <cell r="AI845">
            <v>108343</v>
          </cell>
          <cell r="AJ845">
            <v>247016</v>
          </cell>
          <cell r="AK845">
            <v>179716</v>
          </cell>
          <cell r="AL845">
            <v>0</v>
          </cell>
          <cell r="AM845">
            <v>426732</v>
          </cell>
          <cell r="AN845">
            <v>177473</v>
          </cell>
          <cell r="AO845">
            <v>149295</v>
          </cell>
          <cell r="AP845">
            <v>0</v>
          </cell>
          <cell r="AQ845">
            <v>326768</v>
          </cell>
          <cell r="AR845">
            <v>215445</v>
          </cell>
          <cell r="AS845">
            <v>158199</v>
          </cell>
          <cell r="AT845">
            <v>0</v>
          </cell>
          <cell r="AU845">
            <v>373644</v>
          </cell>
          <cell r="AV845">
            <v>148549</v>
          </cell>
          <cell r="AW845">
            <v>141747</v>
          </cell>
          <cell r="AX845">
            <v>0</v>
          </cell>
          <cell r="AY845">
            <v>290296</v>
          </cell>
          <cell r="AZ845">
            <v>167849</v>
          </cell>
          <cell r="BA845">
            <v>150540</v>
          </cell>
          <cell r="BB845">
            <v>0</v>
          </cell>
          <cell r="BC845">
            <v>318389</v>
          </cell>
          <cell r="BD845">
            <v>0</v>
          </cell>
          <cell r="BE845">
            <v>0</v>
          </cell>
          <cell r="BF845">
            <v>0</v>
          </cell>
          <cell r="BG845">
            <v>0</v>
          </cell>
          <cell r="BH845">
            <v>82872</v>
          </cell>
          <cell r="BI845">
            <v>25470</v>
          </cell>
          <cell r="BJ845">
            <v>0</v>
          </cell>
          <cell r="BK845">
            <v>108342</v>
          </cell>
          <cell r="BL845">
            <v>792188</v>
          </cell>
          <cell r="BM845">
            <v>625251</v>
          </cell>
          <cell r="BN845">
            <v>0</v>
          </cell>
          <cell r="BO845">
            <v>1417439</v>
          </cell>
          <cell r="BP845">
            <v>1572669</v>
          </cell>
          <cell r="BQ845">
            <v>1262211</v>
          </cell>
          <cell r="BR845">
            <v>0</v>
          </cell>
          <cell r="BS845">
            <v>2834880</v>
          </cell>
        </row>
        <row r="846">
          <cell r="B846" t="str">
            <v>141300</v>
          </cell>
          <cell r="C846" t="str">
            <v>REP. INDONESIA</v>
          </cell>
          <cell r="D846" t="str">
            <v>A.I.D, WASHINGTON DC</v>
          </cell>
          <cell r="E846" t="str">
            <v>3</v>
          </cell>
          <cell r="F846" t="str">
            <v>UNITED STATES OF AMERICA</v>
          </cell>
          <cell r="G846" t="str">
            <v>USD</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1306569</v>
          </cell>
          <cell r="AC846">
            <v>561049</v>
          </cell>
          <cell r="AD846">
            <v>0</v>
          </cell>
          <cell r="AE846">
            <v>1867618</v>
          </cell>
          <cell r="AF846">
            <v>0</v>
          </cell>
          <cell r="AG846">
            <v>0</v>
          </cell>
          <cell r="AH846">
            <v>0</v>
          </cell>
          <cell r="AI846">
            <v>0</v>
          </cell>
          <cell r="AJ846">
            <v>1306569</v>
          </cell>
          <cell r="AK846">
            <v>561049</v>
          </cell>
          <cell r="AL846">
            <v>0</v>
          </cell>
          <cell r="AM846">
            <v>1867618</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1326167</v>
          </cell>
          <cell r="BE846">
            <v>541450</v>
          </cell>
          <cell r="BF846">
            <v>0</v>
          </cell>
          <cell r="BG846">
            <v>1867617</v>
          </cell>
          <cell r="BH846">
            <v>0</v>
          </cell>
          <cell r="BI846">
            <v>0</v>
          </cell>
          <cell r="BJ846">
            <v>0</v>
          </cell>
          <cell r="BK846">
            <v>0</v>
          </cell>
          <cell r="BL846">
            <v>1326167</v>
          </cell>
          <cell r="BM846">
            <v>541450</v>
          </cell>
          <cell r="BN846">
            <v>0</v>
          </cell>
          <cell r="BO846">
            <v>1867617</v>
          </cell>
          <cell r="BP846">
            <v>2632736</v>
          </cell>
          <cell r="BQ846">
            <v>1102499</v>
          </cell>
          <cell r="BR846">
            <v>0</v>
          </cell>
          <cell r="BS846">
            <v>3735235</v>
          </cell>
        </row>
        <row r="847">
          <cell r="B847" t="str">
            <v>141800</v>
          </cell>
          <cell r="C847" t="str">
            <v>REP. INDONESIA</v>
          </cell>
          <cell r="D847" t="str">
            <v>A.I.D, WASHINGTON DC</v>
          </cell>
          <cell r="E847" t="str">
            <v>3</v>
          </cell>
          <cell r="F847" t="str">
            <v>UNITED STATES OF AMERICA</v>
          </cell>
          <cell r="G847" t="str">
            <v>USD</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1252252</v>
          </cell>
          <cell r="AG847">
            <v>619614</v>
          </cell>
          <cell r="AH847">
            <v>0</v>
          </cell>
          <cell r="AI847">
            <v>1871866</v>
          </cell>
          <cell r="AJ847">
            <v>1252252</v>
          </cell>
          <cell r="AK847">
            <v>619614</v>
          </cell>
          <cell r="AL847">
            <v>0</v>
          </cell>
          <cell r="AM847">
            <v>1871866</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1271036</v>
          </cell>
          <cell r="BI847">
            <v>600831</v>
          </cell>
          <cell r="BJ847">
            <v>0</v>
          </cell>
          <cell r="BK847">
            <v>1871867</v>
          </cell>
          <cell r="BL847">
            <v>1271036</v>
          </cell>
          <cell r="BM847">
            <v>600831</v>
          </cell>
          <cell r="BN847">
            <v>0</v>
          </cell>
          <cell r="BO847">
            <v>1871867</v>
          </cell>
          <cell r="BP847">
            <v>2523288</v>
          </cell>
          <cell r="BQ847">
            <v>1220445</v>
          </cell>
          <cell r="BR847">
            <v>0</v>
          </cell>
          <cell r="BS847">
            <v>3743733</v>
          </cell>
        </row>
        <row r="848">
          <cell r="B848" t="str">
            <v>147201</v>
          </cell>
          <cell r="C848" t="str">
            <v>REP. INDONESIA</v>
          </cell>
          <cell r="D848" t="str">
            <v>A.I.D, WASHINGTON DC</v>
          </cell>
          <cell r="E848" t="str">
            <v>3</v>
          </cell>
          <cell r="F848" t="str">
            <v>UNITED STATES OF AMERICA</v>
          </cell>
          <cell r="G848" t="str">
            <v>USD</v>
          </cell>
          <cell r="H848">
            <v>625000</v>
          </cell>
          <cell r="I848">
            <v>1127500</v>
          </cell>
          <cell r="J848">
            <v>62500</v>
          </cell>
          <cell r="K848">
            <v>1815000</v>
          </cell>
          <cell r="L848">
            <v>0</v>
          </cell>
          <cell r="M848">
            <v>0</v>
          </cell>
          <cell r="N848">
            <v>0</v>
          </cell>
          <cell r="O848">
            <v>0</v>
          </cell>
          <cell r="P848">
            <v>0</v>
          </cell>
          <cell r="Q848">
            <v>0</v>
          </cell>
          <cell r="R848">
            <v>0</v>
          </cell>
          <cell r="S848">
            <v>0</v>
          </cell>
          <cell r="T848">
            <v>625000</v>
          </cell>
          <cell r="U848">
            <v>1127500</v>
          </cell>
          <cell r="V848">
            <v>62500</v>
          </cell>
          <cell r="W848">
            <v>1815000</v>
          </cell>
          <cell r="X848">
            <v>0</v>
          </cell>
          <cell r="Y848">
            <v>975000</v>
          </cell>
          <cell r="Z848">
            <v>62500</v>
          </cell>
          <cell r="AA848">
            <v>1037500</v>
          </cell>
          <cell r="AB848">
            <v>0</v>
          </cell>
          <cell r="AC848">
            <v>1112500</v>
          </cell>
          <cell r="AD848">
            <v>62500</v>
          </cell>
          <cell r="AE848">
            <v>1175000</v>
          </cell>
          <cell r="AF848">
            <v>0</v>
          </cell>
          <cell r="AG848">
            <v>1162500</v>
          </cell>
          <cell r="AH848">
            <v>62500</v>
          </cell>
          <cell r="AI848">
            <v>1225000</v>
          </cell>
          <cell r="AJ848">
            <v>0</v>
          </cell>
          <cell r="AK848">
            <v>3250000</v>
          </cell>
          <cell r="AL848">
            <v>187500</v>
          </cell>
          <cell r="AM848">
            <v>3437500</v>
          </cell>
          <cell r="AN848">
            <v>625000</v>
          </cell>
          <cell r="AO848">
            <v>1099313</v>
          </cell>
          <cell r="AP848">
            <v>60938</v>
          </cell>
          <cell r="AQ848">
            <v>1785251</v>
          </cell>
          <cell r="AR848">
            <v>0</v>
          </cell>
          <cell r="AS848">
            <v>0</v>
          </cell>
          <cell r="AT848">
            <v>0</v>
          </cell>
          <cell r="AU848">
            <v>0</v>
          </cell>
          <cell r="AV848">
            <v>0</v>
          </cell>
          <cell r="AW848">
            <v>0</v>
          </cell>
          <cell r="AX848">
            <v>0</v>
          </cell>
          <cell r="AY848">
            <v>0</v>
          </cell>
          <cell r="AZ848">
            <v>0</v>
          </cell>
          <cell r="BA848">
            <v>975000</v>
          </cell>
          <cell r="BB848">
            <v>62500</v>
          </cell>
          <cell r="BC848">
            <v>1037500</v>
          </cell>
          <cell r="BD848">
            <v>0</v>
          </cell>
          <cell r="BE848">
            <v>1112500</v>
          </cell>
          <cell r="BF848">
            <v>62500</v>
          </cell>
          <cell r="BG848">
            <v>1175000</v>
          </cell>
          <cell r="BH848">
            <v>625000</v>
          </cell>
          <cell r="BI848">
            <v>1162500</v>
          </cell>
          <cell r="BJ848">
            <v>62500</v>
          </cell>
          <cell r="BK848">
            <v>1850000</v>
          </cell>
          <cell r="BL848">
            <v>1250000</v>
          </cell>
          <cell r="BM848">
            <v>4349313</v>
          </cell>
          <cell r="BN848">
            <v>248438</v>
          </cell>
          <cell r="BO848">
            <v>5847751</v>
          </cell>
          <cell r="BP848">
            <v>1875000</v>
          </cell>
          <cell r="BQ848">
            <v>8726813</v>
          </cell>
          <cell r="BR848">
            <v>498438</v>
          </cell>
          <cell r="BS848">
            <v>11100251</v>
          </cell>
        </row>
        <row r="849">
          <cell r="B849" t="str">
            <v>130500</v>
          </cell>
          <cell r="C849" t="str">
            <v>REP. INDONESIA</v>
          </cell>
          <cell r="D849" t="str">
            <v>CCC-USDA, WASHINGTON DC</v>
          </cell>
          <cell r="E849" t="str">
            <v>3</v>
          </cell>
          <cell r="F849" t="str">
            <v>UNITED STATES OF AMERICA</v>
          </cell>
          <cell r="G849" t="str">
            <v>USD</v>
          </cell>
          <cell r="H849">
            <v>0</v>
          </cell>
          <cell r="I849">
            <v>0</v>
          </cell>
          <cell r="J849">
            <v>0</v>
          </cell>
          <cell r="K849">
            <v>0</v>
          </cell>
          <cell r="L849">
            <v>0</v>
          </cell>
          <cell r="M849">
            <v>0</v>
          </cell>
          <cell r="N849">
            <v>0</v>
          </cell>
          <cell r="O849">
            <v>0</v>
          </cell>
          <cell r="P849">
            <v>30060</v>
          </cell>
          <cell r="Q849">
            <v>6764</v>
          </cell>
          <cell r="R849">
            <v>0</v>
          </cell>
          <cell r="S849">
            <v>36824</v>
          </cell>
          <cell r="T849">
            <v>30060</v>
          </cell>
          <cell r="U849">
            <v>6764</v>
          </cell>
          <cell r="V849">
            <v>0</v>
          </cell>
          <cell r="W849">
            <v>36824</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cell r="BL849">
            <v>0</v>
          </cell>
          <cell r="BM849">
            <v>0</v>
          </cell>
          <cell r="BN849">
            <v>0</v>
          </cell>
          <cell r="BO849">
            <v>0</v>
          </cell>
          <cell r="BP849">
            <v>30060</v>
          </cell>
          <cell r="BQ849">
            <v>6764</v>
          </cell>
          <cell r="BR849">
            <v>0</v>
          </cell>
          <cell r="BS849">
            <v>36824</v>
          </cell>
        </row>
        <row r="850">
          <cell r="B850" t="str">
            <v>130600</v>
          </cell>
          <cell r="C850" t="str">
            <v>REP. INDONESIA</v>
          </cell>
          <cell r="D850" t="str">
            <v>CCC-USDA, WASHINGTON DC</v>
          </cell>
          <cell r="E850" t="str">
            <v>3</v>
          </cell>
          <cell r="F850" t="str">
            <v>UNITED STATES OF AMERICA</v>
          </cell>
          <cell r="G850" t="str">
            <v>USD</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52641</v>
          </cell>
          <cell r="Y850">
            <v>11844</v>
          </cell>
          <cell r="Z850">
            <v>0</v>
          </cell>
          <cell r="AA850">
            <v>64485</v>
          </cell>
          <cell r="AB850">
            <v>0</v>
          </cell>
          <cell r="AC850">
            <v>0</v>
          </cell>
          <cell r="AD850">
            <v>0</v>
          </cell>
          <cell r="AE850">
            <v>0</v>
          </cell>
          <cell r="AF850">
            <v>0</v>
          </cell>
          <cell r="AG850">
            <v>0</v>
          </cell>
          <cell r="AH850">
            <v>0</v>
          </cell>
          <cell r="AI850">
            <v>0</v>
          </cell>
          <cell r="AJ850">
            <v>52641</v>
          </cell>
          <cell r="AK850">
            <v>11844</v>
          </cell>
          <cell r="AL850">
            <v>0</v>
          </cell>
          <cell r="AM850">
            <v>64485</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0</v>
          </cell>
          <cell r="BK850">
            <v>0</v>
          </cell>
          <cell r="BL850">
            <v>0</v>
          </cell>
          <cell r="BM850">
            <v>0</v>
          </cell>
          <cell r="BN850">
            <v>0</v>
          </cell>
          <cell r="BO850">
            <v>0</v>
          </cell>
          <cell r="BP850">
            <v>52641</v>
          </cell>
          <cell r="BQ850">
            <v>11844</v>
          </cell>
          <cell r="BR850">
            <v>0</v>
          </cell>
          <cell r="BS850">
            <v>64485</v>
          </cell>
        </row>
        <row r="851">
          <cell r="B851" t="str">
            <v>131500</v>
          </cell>
          <cell r="C851" t="str">
            <v>REP. INDONESIA</v>
          </cell>
          <cell r="D851" t="str">
            <v>CCC-USDA, WASHINGTON DC</v>
          </cell>
          <cell r="E851" t="str">
            <v>3</v>
          </cell>
          <cell r="F851" t="str">
            <v>UNITED STATES OF AMERICA</v>
          </cell>
          <cell r="G851" t="str">
            <v>USD</v>
          </cell>
          <cell r="H851">
            <v>2545</v>
          </cell>
          <cell r="I851">
            <v>1069</v>
          </cell>
          <cell r="J851">
            <v>0</v>
          </cell>
          <cell r="K851">
            <v>3614</v>
          </cell>
          <cell r="L851">
            <v>0</v>
          </cell>
          <cell r="M851">
            <v>0</v>
          </cell>
          <cell r="N851">
            <v>0</v>
          </cell>
          <cell r="O851">
            <v>0</v>
          </cell>
          <cell r="P851">
            <v>0</v>
          </cell>
          <cell r="Q851">
            <v>0</v>
          </cell>
          <cell r="R851">
            <v>0</v>
          </cell>
          <cell r="S851">
            <v>0</v>
          </cell>
          <cell r="T851">
            <v>2545</v>
          </cell>
          <cell r="U851">
            <v>1069</v>
          </cell>
          <cell r="V851">
            <v>0</v>
          </cell>
          <cell r="W851">
            <v>3614</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0</v>
          </cell>
          <cell r="AZ851">
            <v>0</v>
          </cell>
          <cell r="BA851">
            <v>0</v>
          </cell>
          <cell r="BB851">
            <v>0</v>
          </cell>
          <cell r="BC851">
            <v>0</v>
          </cell>
          <cell r="BD851">
            <v>0</v>
          </cell>
          <cell r="BE851">
            <v>0</v>
          </cell>
          <cell r="BF851">
            <v>0</v>
          </cell>
          <cell r="BG851">
            <v>0</v>
          </cell>
          <cell r="BH851">
            <v>338439</v>
          </cell>
          <cell r="BI851">
            <v>127578</v>
          </cell>
          <cell r="BJ851">
            <v>0</v>
          </cell>
          <cell r="BK851">
            <v>466017</v>
          </cell>
          <cell r="BL851">
            <v>338439</v>
          </cell>
          <cell r="BM851">
            <v>127578</v>
          </cell>
          <cell r="BN851">
            <v>0</v>
          </cell>
          <cell r="BO851">
            <v>466017</v>
          </cell>
          <cell r="BP851">
            <v>340984</v>
          </cell>
          <cell r="BQ851">
            <v>128647</v>
          </cell>
          <cell r="BR851">
            <v>0</v>
          </cell>
          <cell r="BS851">
            <v>469631</v>
          </cell>
        </row>
        <row r="852">
          <cell r="B852" t="str">
            <v>130400</v>
          </cell>
          <cell r="C852" t="str">
            <v>REP. INDONESIA</v>
          </cell>
          <cell r="D852" t="str">
            <v>CCC-USDA, WASHINGTON DC</v>
          </cell>
          <cell r="E852" t="str">
            <v>3</v>
          </cell>
          <cell r="F852" t="str">
            <v>UNITED STATES OF AMERICA</v>
          </cell>
          <cell r="G852" t="str">
            <v>USD</v>
          </cell>
          <cell r="H852">
            <v>314428</v>
          </cell>
          <cell r="I852">
            <v>70746</v>
          </cell>
          <cell r="J852">
            <v>0</v>
          </cell>
          <cell r="K852">
            <v>385174</v>
          </cell>
          <cell r="L852">
            <v>0</v>
          </cell>
          <cell r="M852">
            <v>0</v>
          </cell>
          <cell r="N852">
            <v>0</v>
          </cell>
          <cell r="O852">
            <v>0</v>
          </cell>
          <cell r="P852">
            <v>0</v>
          </cell>
          <cell r="Q852">
            <v>0</v>
          </cell>
          <cell r="R852">
            <v>0</v>
          </cell>
          <cell r="S852">
            <v>0</v>
          </cell>
          <cell r="T852">
            <v>314428</v>
          </cell>
          <cell r="U852">
            <v>70746</v>
          </cell>
          <cell r="V852">
            <v>0</v>
          </cell>
          <cell r="W852">
            <v>385174</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290798</v>
          </cell>
          <cell r="BE852">
            <v>58160</v>
          </cell>
          <cell r="BF852">
            <v>0</v>
          </cell>
          <cell r="BG852">
            <v>348958</v>
          </cell>
          <cell r="BH852">
            <v>0</v>
          </cell>
          <cell r="BI852">
            <v>0</v>
          </cell>
          <cell r="BJ852">
            <v>0</v>
          </cell>
          <cell r="BK852">
            <v>0</v>
          </cell>
          <cell r="BL852">
            <v>290798</v>
          </cell>
          <cell r="BM852">
            <v>58160</v>
          </cell>
          <cell r="BN852">
            <v>0</v>
          </cell>
          <cell r="BO852">
            <v>348958</v>
          </cell>
          <cell r="BP852">
            <v>605226</v>
          </cell>
          <cell r="BQ852">
            <v>128906</v>
          </cell>
          <cell r="BR852">
            <v>0</v>
          </cell>
          <cell r="BS852">
            <v>734132</v>
          </cell>
        </row>
        <row r="853">
          <cell r="B853" t="str">
            <v>131600</v>
          </cell>
          <cell r="C853" t="str">
            <v>REP. INDONESIA</v>
          </cell>
          <cell r="D853" t="str">
            <v>CCC-USDA, WASHINGTON DC</v>
          </cell>
          <cell r="E853" t="str">
            <v>3</v>
          </cell>
          <cell r="F853" t="str">
            <v>UNITED STATES OF AMERICA</v>
          </cell>
          <cell r="G853" t="str">
            <v>USD</v>
          </cell>
          <cell r="H853">
            <v>0</v>
          </cell>
          <cell r="I853">
            <v>0</v>
          </cell>
          <cell r="J853">
            <v>0</v>
          </cell>
          <cell r="K853">
            <v>0</v>
          </cell>
          <cell r="L853">
            <v>0</v>
          </cell>
          <cell r="M853">
            <v>0</v>
          </cell>
          <cell r="N853">
            <v>0</v>
          </cell>
          <cell r="O853">
            <v>0</v>
          </cell>
          <cell r="P853">
            <v>565227</v>
          </cell>
          <cell r="Q853">
            <v>203475</v>
          </cell>
          <cell r="R853">
            <v>0</v>
          </cell>
          <cell r="S853">
            <v>768702</v>
          </cell>
          <cell r="T853">
            <v>565227</v>
          </cell>
          <cell r="U853">
            <v>203475</v>
          </cell>
          <cell r="V853">
            <v>0</v>
          </cell>
          <cell r="W853">
            <v>768702</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0</v>
          </cell>
          <cell r="BK853">
            <v>0</v>
          </cell>
          <cell r="BL853">
            <v>0</v>
          </cell>
          <cell r="BM853">
            <v>0</v>
          </cell>
          <cell r="BN853">
            <v>0</v>
          </cell>
          <cell r="BO853">
            <v>0</v>
          </cell>
          <cell r="BP853">
            <v>565227</v>
          </cell>
          <cell r="BQ853">
            <v>203475</v>
          </cell>
          <cell r="BR853">
            <v>0</v>
          </cell>
          <cell r="BS853">
            <v>768702</v>
          </cell>
        </row>
        <row r="854">
          <cell r="B854" t="str">
            <v>130900</v>
          </cell>
          <cell r="C854" t="str">
            <v>REP. INDONESIA</v>
          </cell>
          <cell r="D854" t="str">
            <v>CCC-USDA, WASHINGTON DC</v>
          </cell>
          <cell r="E854" t="str">
            <v>3</v>
          </cell>
          <cell r="F854" t="str">
            <v>UNITED STATES OF AMERICA</v>
          </cell>
          <cell r="G854" t="str">
            <v>USD</v>
          </cell>
          <cell r="H854">
            <v>0</v>
          </cell>
          <cell r="I854">
            <v>0</v>
          </cell>
          <cell r="J854">
            <v>0</v>
          </cell>
          <cell r="K854">
            <v>0</v>
          </cell>
          <cell r="L854">
            <v>13467</v>
          </cell>
          <cell r="M854">
            <v>3704</v>
          </cell>
          <cell r="N854">
            <v>0</v>
          </cell>
          <cell r="O854">
            <v>17171</v>
          </cell>
          <cell r="P854">
            <v>0</v>
          </cell>
          <cell r="Q854">
            <v>0</v>
          </cell>
          <cell r="R854">
            <v>0</v>
          </cell>
          <cell r="S854">
            <v>0</v>
          </cell>
          <cell r="T854">
            <v>13467</v>
          </cell>
          <cell r="U854">
            <v>3704</v>
          </cell>
          <cell r="V854">
            <v>0</v>
          </cell>
          <cell r="W854">
            <v>17171</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D854">
            <v>0</v>
          </cell>
          <cell r="BE854">
            <v>0</v>
          </cell>
          <cell r="BF854">
            <v>0</v>
          </cell>
          <cell r="BG854">
            <v>0</v>
          </cell>
          <cell r="BH854">
            <v>608871</v>
          </cell>
          <cell r="BI854">
            <v>145611</v>
          </cell>
          <cell r="BJ854">
            <v>0</v>
          </cell>
          <cell r="BK854">
            <v>754482</v>
          </cell>
          <cell r="BL854">
            <v>608871</v>
          </cell>
          <cell r="BM854">
            <v>145611</v>
          </cell>
          <cell r="BN854">
            <v>0</v>
          </cell>
          <cell r="BO854">
            <v>754482</v>
          </cell>
          <cell r="BP854">
            <v>622338</v>
          </cell>
          <cell r="BQ854">
            <v>149315</v>
          </cell>
          <cell r="BR854">
            <v>0</v>
          </cell>
          <cell r="BS854">
            <v>771653</v>
          </cell>
        </row>
        <row r="855">
          <cell r="B855" t="str">
            <v>131000</v>
          </cell>
          <cell r="C855" t="str">
            <v>REP. INDONESIA</v>
          </cell>
          <cell r="D855" t="str">
            <v>CCC-USDA, WASHINGTON DC</v>
          </cell>
          <cell r="E855" t="str">
            <v>3</v>
          </cell>
          <cell r="F855" t="str">
            <v>UNITED STATES OF AMERICA</v>
          </cell>
          <cell r="G855" t="str">
            <v>USD</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316013</v>
          </cell>
          <cell r="Y855">
            <v>79003</v>
          </cell>
          <cell r="Z855">
            <v>0</v>
          </cell>
          <cell r="AA855">
            <v>395016</v>
          </cell>
          <cell r="AB855">
            <v>0</v>
          </cell>
          <cell r="AC855">
            <v>0</v>
          </cell>
          <cell r="AD855">
            <v>0</v>
          </cell>
          <cell r="AE855">
            <v>0</v>
          </cell>
          <cell r="AF855">
            <v>0</v>
          </cell>
          <cell r="AG855">
            <v>0</v>
          </cell>
          <cell r="AH855">
            <v>0</v>
          </cell>
          <cell r="AI855">
            <v>0</v>
          </cell>
          <cell r="AJ855">
            <v>316013</v>
          </cell>
          <cell r="AK855">
            <v>79003</v>
          </cell>
          <cell r="AL855">
            <v>0</v>
          </cell>
          <cell r="AM855">
            <v>395016</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D855">
            <v>0</v>
          </cell>
          <cell r="BE855">
            <v>0</v>
          </cell>
          <cell r="BF855">
            <v>0</v>
          </cell>
          <cell r="BG855">
            <v>0</v>
          </cell>
          <cell r="BH855">
            <v>313788</v>
          </cell>
          <cell r="BI855">
            <v>70602</v>
          </cell>
          <cell r="BJ855">
            <v>0</v>
          </cell>
          <cell r="BK855">
            <v>384390</v>
          </cell>
          <cell r="BL855">
            <v>313788</v>
          </cell>
          <cell r="BM855">
            <v>70602</v>
          </cell>
          <cell r="BN855">
            <v>0</v>
          </cell>
          <cell r="BO855">
            <v>384390</v>
          </cell>
          <cell r="BP855">
            <v>629801</v>
          </cell>
          <cell r="BQ855">
            <v>149605</v>
          </cell>
          <cell r="BR855">
            <v>0</v>
          </cell>
          <cell r="BS855">
            <v>779406</v>
          </cell>
        </row>
        <row r="856">
          <cell r="B856" t="str">
            <v>132600</v>
          </cell>
          <cell r="C856" t="str">
            <v>REP. INDONESIA</v>
          </cell>
          <cell r="D856" t="str">
            <v>CCC-USDA, WASHINGTON DC</v>
          </cell>
          <cell r="E856" t="str">
            <v>3</v>
          </cell>
          <cell r="F856" t="str">
            <v>UNITED STATES OF AMERICA</v>
          </cell>
          <cell r="G856" t="str">
            <v>USD</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603019</v>
          </cell>
          <cell r="AO856">
            <v>235178</v>
          </cell>
          <cell r="AP856">
            <v>0</v>
          </cell>
          <cell r="AQ856">
            <v>838197</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cell r="BL856">
            <v>603019</v>
          </cell>
          <cell r="BM856">
            <v>235178</v>
          </cell>
          <cell r="BN856">
            <v>0</v>
          </cell>
          <cell r="BO856">
            <v>838197</v>
          </cell>
          <cell r="BP856">
            <v>603019</v>
          </cell>
          <cell r="BQ856">
            <v>235178</v>
          </cell>
          <cell r="BR856">
            <v>0</v>
          </cell>
          <cell r="BS856">
            <v>838197</v>
          </cell>
        </row>
        <row r="857">
          <cell r="B857" t="str">
            <v>133200</v>
          </cell>
          <cell r="C857" t="str">
            <v>REP. INDONESIA</v>
          </cell>
          <cell r="D857" t="str">
            <v>CCC-USDA, WASHINGTON DC</v>
          </cell>
          <cell r="E857" t="str">
            <v>3</v>
          </cell>
          <cell r="F857" t="str">
            <v>UNITED STATES OF AMERICA</v>
          </cell>
          <cell r="G857" t="str">
            <v>USD</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516941</v>
          </cell>
          <cell r="BA857">
            <v>325673</v>
          </cell>
          <cell r="BB857">
            <v>0</v>
          </cell>
          <cell r="BC857">
            <v>842614</v>
          </cell>
          <cell r="BD857">
            <v>0</v>
          </cell>
          <cell r="BE857">
            <v>0</v>
          </cell>
          <cell r="BF857">
            <v>0</v>
          </cell>
          <cell r="BG857">
            <v>0</v>
          </cell>
          <cell r="BH857">
            <v>0</v>
          </cell>
          <cell r="BI857">
            <v>0</v>
          </cell>
          <cell r="BJ857">
            <v>0</v>
          </cell>
          <cell r="BK857">
            <v>0</v>
          </cell>
          <cell r="BL857">
            <v>516941</v>
          </cell>
          <cell r="BM857">
            <v>325673</v>
          </cell>
          <cell r="BN857">
            <v>0</v>
          </cell>
          <cell r="BO857">
            <v>842614</v>
          </cell>
          <cell r="BP857">
            <v>516941</v>
          </cell>
          <cell r="BQ857">
            <v>325673</v>
          </cell>
          <cell r="BR857">
            <v>0</v>
          </cell>
          <cell r="BS857">
            <v>842614</v>
          </cell>
        </row>
        <row r="858">
          <cell r="B858" t="str">
            <v>133300</v>
          </cell>
          <cell r="C858" t="str">
            <v>REP. INDONESIA</v>
          </cell>
          <cell r="D858" t="str">
            <v>CCC-USDA, WASHINGTON DC</v>
          </cell>
          <cell r="E858" t="str">
            <v>3</v>
          </cell>
          <cell r="F858" t="str">
            <v>UNITED STATES OF AMERICA</v>
          </cell>
          <cell r="G858" t="str">
            <v>USD</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183470</v>
          </cell>
          <cell r="AC858">
            <v>121090</v>
          </cell>
          <cell r="AD858">
            <v>0</v>
          </cell>
          <cell r="AE858">
            <v>304560</v>
          </cell>
          <cell r="AF858">
            <v>0</v>
          </cell>
          <cell r="AG858">
            <v>0</v>
          </cell>
          <cell r="AH858">
            <v>0</v>
          </cell>
          <cell r="AI858">
            <v>0</v>
          </cell>
          <cell r="AJ858">
            <v>183470</v>
          </cell>
          <cell r="AK858">
            <v>121090</v>
          </cell>
          <cell r="AL858">
            <v>0</v>
          </cell>
          <cell r="AM858">
            <v>304560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335710</v>
          </cell>
          <cell r="BI858">
            <v>211498</v>
          </cell>
          <cell r="BJ858">
            <v>0</v>
          </cell>
          <cell r="BK858">
            <v>547208</v>
          </cell>
          <cell r="BL858">
            <v>335710</v>
          </cell>
          <cell r="BM858">
            <v>211498</v>
          </cell>
          <cell r="BN858">
            <v>0</v>
          </cell>
          <cell r="BO858">
            <v>547208</v>
          </cell>
          <cell r="BP858">
            <v>519180</v>
          </cell>
          <cell r="BQ858">
            <v>332588</v>
          </cell>
          <cell r="BR858">
            <v>0</v>
          </cell>
          <cell r="BS858">
            <v>851768</v>
          </cell>
        </row>
        <row r="859">
          <cell r="B859" t="str">
            <v>131400</v>
          </cell>
          <cell r="C859" t="str">
            <v>REP. INDONESIA</v>
          </cell>
          <cell r="D859" t="str">
            <v>CCC-USDA, WASHINGTON DC</v>
          </cell>
          <cell r="E859" t="str">
            <v>3</v>
          </cell>
          <cell r="F859" t="str">
            <v>UNITED STATES OF AMERICA</v>
          </cell>
          <cell r="G859" t="str">
            <v>USD</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841710</v>
          </cell>
          <cell r="BI859">
            <v>280563</v>
          </cell>
          <cell r="BJ859">
            <v>0</v>
          </cell>
          <cell r="BK859">
            <v>1122273</v>
          </cell>
          <cell r="BL859">
            <v>841710</v>
          </cell>
          <cell r="BM859">
            <v>280563</v>
          </cell>
          <cell r="BN859">
            <v>0</v>
          </cell>
          <cell r="BO859">
            <v>1122273</v>
          </cell>
          <cell r="BP859">
            <v>841710</v>
          </cell>
          <cell r="BQ859">
            <v>280563</v>
          </cell>
          <cell r="BR859">
            <v>0</v>
          </cell>
          <cell r="BS859">
            <v>1122273</v>
          </cell>
        </row>
        <row r="860">
          <cell r="B860" t="str">
            <v>130700</v>
          </cell>
          <cell r="C860" t="str">
            <v>REP. INDONESIA</v>
          </cell>
          <cell r="D860" t="str">
            <v>CCC-USDA, WASHINGTON DC</v>
          </cell>
          <cell r="E860" t="str">
            <v>3</v>
          </cell>
          <cell r="F860" t="str">
            <v>UNITED STATES OF AMERICA</v>
          </cell>
          <cell r="G860" t="str">
            <v>USD</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202</v>
          </cell>
          <cell r="AC860">
            <v>51</v>
          </cell>
          <cell r="AD860">
            <v>0</v>
          </cell>
          <cell r="AE860">
            <v>253</v>
          </cell>
          <cell r="AF860">
            <v>0</v>
          </cell>
          <cell r="AG860">
            <v>0</v>
          </cell>
          <cell r="AH860">
            <v>0</v>
          </cell>
          <cell r="AI860">
            <v>0</v>
          </cell>
          <cell r="AJ860">
            <v>202</v>
          </cell>
          <cell r="AK860">
            <v>51</v>
          </cell>
          <cell r="AL860">
            <v>0</v>
          </cell>
          <cell r="AM860">
            <v>253</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1104422</v>
          </cell>
          <cell r="BI860">
            <v>248495</v>
          </cell>
          <cell r="BJ860">
            <v>0</v>
          </cell>
          <cell r="BK860">
            <v>1352917</v>
          </cell>
          <cell r="BL860">
            <v>1104422</v>
          </cell>
          <cell r="BM860">
            <v>248495</v>
          </cell>
          <cell r="BN860">
            <v>0</v>
          </cell>
          <cell r="BO860">
            <v>1352917</v>
          </cell>
          <cell r="BP860">
            <v>1104624</v>
          </cell>
          <cell r="BQ860">
            <v>248546</v>
          </cell>
          <cell r="BR860">
            <v>0</v>
          </cell>
          <cell r="BS860">
            <v>1353170</v>
          </cell>
        </row>
        <row r="861">
          <cell r="B861" t="str">
            <v>132000</v>
          </cell>
          <cell r="C861" t="str">
            <v>REP. INDONESIA</v>
          </cell>
          <cell r="D861" t="str">
            <v>CCC-USDA, WASHINGTON DC</v>
          </cell>
          <cell r="E861" t="str">
            <v>3</v>
          </cell>
          <cell r="F861" t="str">
            <v>UNITED STATES OF AMERICA</v>
          </cell>
          <cell r="G861" t="str">
            <v>USD</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286869</v>
          </cell>
          <cell r="AW861">
            <v>129091</v>
          </cell>
          <cell r="AX861">
            <v>0</v>
          </cell>
          <cell r="AY861">
            <v>415960</v>
          </cell>
          <cell r="AZ861">
            <v>0</v>
          </cell>
          <cell r="BA861">
            <v>0</v>
          </cell>
          <cell r="BB861">
            <v>0</v>
          </cell>
          <cell r="BC861">
            <v>0</v>
          </cell>
          <cell r="BD861">
            <v>0</v>
          </cell>
          <cell r="BE861">
            <v>0</v>
          </cell>
          <cell r="BF861">
            <v>0</v>
          </cell>
          <cell r="BG861">
            <v>0</v>
          </cell>
          <cell r="BH861">
            <v>727013</v>
          </cell>
          <cell r="BI861">
            <v>305346</v>
          </cell>
          <cell r="BJ861">
            <v>0</v>
          </cell>
          <cell r="BK861">
            <v>1032359</v>
          </cell>
          <cell r="BL861">
            <v>1013882</v>
          </cell>
          <cell r="BM861">
            <v>434437</v>
          </cell>
          <cell r="BN861">
            <v>0</v>
          </cell>
          <cell r="BO861">
            <v>1448319</v>
          </cell>
          <cell r="BP861">
            <v>1013882</v>
          </cell>
          <cell r="BQ861">
            <v>434437</v>
          </cell>
          <cell r="BR861">
            <v>0</v>
          </cell>
          <cell r="BS861">
            <v>1448319</v>
          </cell>
        </row>
        <row r="862">
          <cell r="B862" t="str">
            <v>132100</v>
          </cell>
          <cell r="C862" t="str">
            <v>REP. INDONESIA</v>
          </cell>
          <cell r="D862" t="str">
            <v>CCC-USDA, WASHINGTON DC</v>
          </cell>
          <cell r="E862" t="str">
            <v>3</v>
          </cell>
          <cell r="F862" t="str">
            <v>UNITED STATES OF AMERICA</v>
          </cell>
          <cell r="G862" t="str">
            <v>USD</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1421783</v>
          </cell>
          <cell r="BI862">
            <v>56871</v>
          </cell>
          <cell r="BJ862">
            <v>0</v>
          </cell>
          <cell r="BK862">
            <v>1478654</v>
          </cell>
          <cell r="BL862">
            <v>1421783</v>
          </cell>
          <cell r="BM862">
            <v>56871</v>
          </cell>
          <cell r="BN862">
            <v>0</v>
          </cell>
          <cell r="BO862">
            <v>1478654</v>
          </cell>
          <cell r="BP862">
            <v>1421783</v>
          </cell>
          <cell r="BQ862">
            <v>56871</v>
          </cell>
          <cell r="BR862">
            <v>0</v>
          </cell>
          <cell r="BS862">
            <v>1478654</v>
          </cell>
        </row>
        <row r="863">
          <cell r="B863" t="str">
            <v>132700</v>
          </cell>
          <cell r="C863" t="str">
            <v>REP. INDONESIA</v>
          </cell>
          <cell r="D863" t="str">
            <v>CCC-USDA, WASHINGTON DC</v>
          </cell>
          <cell r="E863" t="str">
            <v>3</v>
          </cell>
          <cell r="F863" t="str">
            <v>UNITED STATES OF AMERICA</v>
          </cell>
          <cell r="G863" t="str">
            <v>USD</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1207987</v>
          </cell>
          <cell r="BA863">
            <v>507354</v>
          </cell>
          <cell r="BB863">
            <v>0</v>
          </cell>
          <cell r="BC863">
            <v>1715341</v>
          </cell>
          <cell r="BD863">
            <v>0</v>
          </cell>
          <cell r="BE863">
            <v>0</v>
          </cell>
          <cell r="BF863">
            <v>0</v>
          </cell>
          <cell r="BG863">
            <v>0</v>
          </cell>
          <cell r="BH863">
            <v>0</v>
          </cell>
          <cell r="BI863">
            <v>0</v>
          </cell>
          <cell r="BJ863">
            <v>0</v>
          </cell>
          <cell r="BK863">
            <v>0</v>
          </cell>
          <cell r="BL863">
            <v>1207987</v>
          </cell>
          <cell r="BM863">
            <v>507354</v>
          </cell>
          <cell r="BN863">
            <v>0</v>
          </cell>
          <cell r="BO863">
            <v>1715341</v>
          </cell>
          <cell r="BP863">
            <v>1207987</v>
          </cell>
          <cell r="BQ863">
            <v>507354</v>
          </cell>
          <cell r="BR863">
            <v>0</v>
          </cell>
          <cell r="BS863">
            <v>1715341</v>
          </cell>
        </row>
        <row r="864">
          <cell r="B864" t="str">
            <v>131300</v>
          </cell>
          <cell r="C864" t="str">
            <v>REP. INDONESIA</v>
          </cell>
          <cell r="D864" t="str">
            <v>CCC-USDA, WASHINGTON DC</v>
          </cell>
          <cell r="E864" t="str">
            <v>3</v>
          </cell>
          <cell r="F864" t="str">
            <v>UNITED STATES OF AMERICA</v>
          </cell>
          <cell r="G864" t="str">
            <v>USD</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1290122</v>
          </cell>
          <cell r="BI864">
            <v>425740</v>
          </cell>
          <cell r="BJ864">
            <v>0</v>
          </cell>
          <cell r="BK864">
            <v>1715862</v>
          </cell>
          <cell r="BL864">
            <v>1290122</v>
          </cell>
          <cell r="BM864">
            <v>425740</v>
          </cell>
          <cell r="BN864">
            <v>0</v>
          </cell>
          <cell r="BO864">
            <v>1715862</v>
          </cell>
          <cell r="BP864">
            <v>1290122</v>
          </cell>
          <cell r="BQ864">
            <v>425740</v>
          </cell>
          <cell r="BR864">
            <v>0</v>
          </cell>
          <cell r="BS864">
            <v>1715862</v>
          </cell>
        </row>
        <row r="865">
          <cell r="B865" t="str">
            <v>133100</v>
          </cell>
          <cell r="C865" t="str">
            <v>REP. INDONESIA</v>
          </cell>
          <cell r="D865" t="str">
            <v>CCC-USDA, WASHINGTON DC</v>
          </cell>
          <cell r="E865" t="str">
            <v>3</v>
          </cell>
          <cell r="F865" t="str">
            <v>UNITED STATES OF AMERICA</v>
          </cell>
          <cell r="G865" t="str">
            <v>USD</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1082508</v>
          </cell>
          <cell r="BA865">
            <v>649505</v>
          </cell>
          <cell r="BB865">
            <v>0</v>
          </cell>
          <cell r="BC865">
            <v>1732013</v>
          </cell>
          <cell r="BD865">
            <v>0</v>
          </cell>
          <cell r="BE865">
            <v>0</v>
          </cell>
          <cell r="BF865">
            <v>0</v>
          </cell>
          <cell r="BG865">
            <v>0</v>
          </cell>
          <cell r="BH865">
            <v>0</v>
          </cell>
          <cell r="BI865">
            <v>0</v>
          </cell>
          <cell r="BJ865">
            <v>0</v>
          </cell>
          <cell r="BK865">
            <v>0</v>
          </cell>
          <cell r="BL865">
            <v>1082508</v>
          </cell>
          <cell r="BM865">
            <v>649505</v>
          </cell>
          <cell r="BN865">
            <v>0</v>
          </cell>
          <cell r="BO865">
            <v>1732013</v>
          </cell>
          <cell r="BP865">
            <v>1082508</v>
          </cell>
          <cell r="BQ865">
            <v>649505</v>
          </cell>
          <cell r="BR865">
            <v>0</v>
          </cell>
          <cell r="BS865">
            <v>1732013</v>
          </cell>
        </row>
        <row r="866">
          <cell r="B866" t="str">
            <v>133000</v>
          </cell>
          <cell r="C866" t="str">
            <v>REP. INDONESIA</v>
          </cell>
          <cell r="D866" t="str">
            <v>CCC-USDA, WASHINGTON DC</v>
          </cell>
          <cell r="E866" t="str">
            <v>3</v>
          </cell>
          <cell r="F866" t="str">
            <v>UNITED STATES OF AMERICA</v>
          </cell>
          <cell r="G866" t="str">
            <v>USD</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1238030</v>
          </cell>
          <cell r="BE866">
            <v>631395</v>
          </cell>
          <cell r="BF866">
            <v>0</v>
          </cell>
          <cell r="BG866">
            <v>1869425</v>
          </cell>
          <cell r="BH866">
            <v>0</v>
          </cell>
          <cell r="BI866">
            <v>0</v>
          </cell>
          <cell r="BJ866">
            <v>0</v>
          </cell>
          <cell r="BK866">
            <v>0</v>
          </cell>
          <cell r="BL866">
            <v>1238030</v>
          </cell>
          <cell r="BM866">
            <v>631395</v>
          </cell>
          <cell r="BN866">
            <v>0</v>
          </cell>
          <cell r="BO866">
            <v>1869425</v>
          </cell>
          <cell r="BP866">
            <v>1238030</v>
          </cell>
          <cell r="BQ866">
            <v>631395</v>
          </cell>
          <cell r="BR866">
            <v>0</v>
          </cell>
          <cell r="BS866">
            <v>1869425</v>
          </cell>
        </row>
        <row r="867">
          <cell r="B867" t="str">
            <v>132800</v>
          </cell>
          <cell r="C867" t="str">
            <v>REP. INDONESIA</v>
          </cell>
          <cell r="D867" t="str">
            <v>CCC-USDA, WASHINGTON DC</v>
          </cell>
          <cell r="E867" t="str">
            <v>3</v>
          </cell>
          <cell r="F867" t="str">
            <v>UNITED STATES OF AMERICA</v>
          </cell>
          <cell r="G867" t="str">
            <v>USD</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1373982</v>
          </cell>
          <cell r="BA867">
            <v>618292</v>
          </cell>
          <cell r="BB867">
            <v>0</v>
          </cell>
          <cell r="BC867">
            <v>1992274</v>
          </cell>
          <cell r="BD867">
            <v>0</v>
          </cell>
          <cell r="BE867">
            <v>0</v>
          </cell>
          <cell r="BF867">
            <v>0</v>
          </cell>
          <cell r="BG867">
            <v>0</v>
          </cell>
          <cell r="BH867">
            <v>0</v>
          </cell>
          <cell r="BI867">
            <v>0</v>
          </cell>
          <cell r="BJ867">
            <v>0</v>
          </cell>
          <cell r="BK867">
            <v>0</v>
          </cell>
          <cell r="BL867">
            <v>1373982</v>
          </cell>
          <cell r="BM867">
            <v>618292</v>
          </cell>
          <cell r="BN867">
            <v>0</v>
          </cell>
          <cell r="BO867">
            <v>1992274</v>
          </cell>
          <cell r="BP867">
            <v>1373982</v>
          </cell>
          <cell r="BQ867">
            <v>618292</v>
          </cell>
          <cell r="BR867">
            <v>0</v>
          </cell>
          <cell r="BS867">
            <v>1992274</v>
          </cell>
        </row>
        <row r="868">
          <cell r="B868" t="str">
            <v>132900</v>
          </cell>
          <cell r="C868" t="str">
            <v>REP. INDONESIA</v>
          </cell>
          <cell r="D868" t="str">
            <v>CCC-USDA, WASHINGTON DC</v>
          </cell>
          <cell r="E868" t="str">
            <v>3</v>
          </cell>
          <cell r="F868" t="str">
            <v>UNITED STATES OF AMERICA</v>
          </cell>
          <cell r="G868" t="str">
            <v>USD</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cell r="AJ868">
            <v>0</v>
          </cell>
          <cell r="AK868">
            <v>0</v>
          </cell>
          <cell r="AL868">
            <v>0</v>
          </cell>
          <cell r="AM868">
            <v>0</v>
          </cell>
          <cell r="AN868">
            <v>0</v>
          </cell>
          <cell r="AO868">
            <v>0</v>
          </cell>
          <cell r="AP868">
            <v>0</v>
          </cell>
          <cell r="AQ868">
            <v>0</v>
          </cell>
          <cell r="AR868">
            <v>1377868</v>
          </cell>
          <cell r="AS868">
            <v>661377</v>
          </cell>
          <cell r="AT868">
            <v>0</v>
          </cell>
          <cell r="AU868">
            <v>2039245</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1377868</v>
          </cell>
          <cell r="BM868">
            <v>661377</v>
          </cell>
          <cell r="BN868">
            <v>0</v>
          </cell>
          <cell r="BO868">
            <v>2039245</v>
          </cell>
          <cell r="BP868">
            <v>1377868</v>
          </cell>
          <cell r="BQ868">
            <v>661377</v>
          </cell>
          <cell r="BR868">
            <v>0</v>
          </cell>
          <cell r="BS868">
            <v>2039245</v>
          </cell>
        </row>
        <row r="869">
          <cell r="B869" t="str">
            <v>131200</v>
          </cell>
          <cell r="C869" t="str">
            <v>REP. INDONESIA</v>
          </cell>
          <cell r="D869" t="str">
            <v>CCC-USDA, WASHINGTON DC</v>
          </cell>
          <cell r="E869" t="str">
            <v>3</v>
          </cell>
          <cell r="F869" t="str">
            <v>UNITED STATES OF AMERICA</v>
          </cell>
          <cell r="G869" t="str">
            <v>USD</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1537398</v>
          </cell>
          <cell r="AS869">
            <v>507341</v>
          </cell>
          <cell r="AT869">
            <v>0</v>
          </cell>
          <cell r="AU869">
            <v>2044739</v>
          </cell>
          <cell r="AV869">
            <v>0</v>
          </cell>
          <cell r="AW869">
            <v>0</v>
          </cell>
          <cell r="AX869">
            <v>0</v>
          </cell>
          <cell r="AY869">
            <v>0</v>
          </cell>
          <cell r="AZ869">
            <v>0</v>
          </cell>
          <cell r="BA869">
            <v>0</v>
          </cell>
          <cell r="BB869">
            <v>0</v>
          </cell>
          <cell r="BC869">
            <v>0</v>
          </cell>
          <cell r="BD869">
            <v>0</v>
          </cell>
          <cell r="BE869">
            <v>0</v>
          </cell>
          <cell r="BF869">
            <v>0</v>
          </cell>
          <cell r="BG869">
            <v>0</v>
          </cell>
          <cell r="BH869">
            <v>144622</v>
          </cell>
          <cell r="BI869">
            <v>43387</v>
          </cell>
          <cell r="BJ869">
            <v>0</v>
          </cell>
          <cell r="BK869">
            <v>188009</v>
          </cell>
          <cell r="BL869">
            <v>1682020</v>
          </cell>
          <cell r="BM869">
            <v>550728</v>
          </cell>
          <cell r="BN869">
            <v>0</v>
          </cell>
          <cell r="BO869">
            <v>2232748</v>
          </cell>
          <cell r="BP869">
            <v>1682020</v>
          </cell>
          <cell r="BQ869">
            <v>550728</v>
          </cell>
          <cell r="BR869">
            <v>0</v>
          </cell>
          <cell r="BS869">
            <v>2232748</v>
          </cell>
        </row>
        <row r="870">
          <cell r="B870" t="str">
            <v>130800</v>
          </cell>
          <cell r="C870" t="str">
            <v>REP. INDONESIA</v>
          </cell>
          <cell r="D870" t="str">
            <v>CCC-USDA, WASHINGTON DC</v>
          </cell>
          <cell r="E870" t="str">
            <v>3</v>
          </cell>
          <cell r="F870" t="str">
            <v>UNITED STATES OF AMERICA</v>
          </cell>
          <cell r="G870" t="str">
            <v>USD</v>
          </cell>
          <cell r="H870">
            <v>0</v>
          </cell>
          <cell r="I870">
            <v>0</v>
          </cell>
          <cell r="J870">
            <v>0</v>
          </cell>
          <cell r="K870">
            <v>0</v>
          </cell>
          <cell r="L870">
            <v>0</v>
          </cell>
          <cell r="M870">
            <v>0</v>
          </cell>
          <cell r="N870">
            <v>0</v>
          </cell>
          <cell r="O870">
            <v>0</v>
          </cell>
          <cell r="P870">
            <v>20020</v>
          </cell>
          <cell r="Q870">
            <v>5506</v>
          </cell>
          <cell r="R870">
            <v>0</v>
          </cell>
          <cell r="S870">
            <v>25526</v>
          </cell>
          <cell r="T870">
            <v>20020</v>
          </cell>
          <cell r="U870">
            <v>5506</v>
          </cell>
          <cell r="V870">
            <v>0</v>
          </cell>
          <cell r="W870">
            <v>25526</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G870">
            <v>0</v>
          </cell>
          <cell r="BH870">
            <v>1927428</v>
          </cell>
          <cell r="BI870">
            <v>453116</v>
          </cell>
          <cell r="BJ870">
            <v>0</v>
          </cell>
          <cell r="BK870">
            <v>2380544</v>
          </cell>
          <cell r="BL870">
            <v>1927428</v>
          </cell>
          <cell r="BM870">
            <v>453116</v>
          </cell>
          <cell r="BN870">
            <v>0</v>
          </cell>
          <cell r="BO870">
            <v>2380544</v>
          </cell>
          <cell r="BP870">
            <v>1947448</v>
          </cell>
          <cell r="BQ870">
            <v>458622</v>
          </cell>
          <cell r="BR870">
            <v>0</v>
          </cell>
          <cell r="BS870">
            <v>2406070</v>
          </cell>
        </row>
        <row r="871">
          <cell r="B871" t="str">
            <v>132500</v>
          </cell>
          <cell r="C871" t="str">
            <v>REP. INDONESIA</v>
          </cell>
          <cell r="D871" t="str">
            <v>CCC-USDA, WASHINGTON DC</v>
          </cell>
          <cell r="E871" t="str">
            <v>3</v>
          </cell>
          <cell r="F871" t="str">
            <v>UNITED STATES OF AMERICA</v>
          </cell>
          <cell r="G871" t="str">
            <v>USD</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1602102</v>
          </cell>
          <cell r="AG871">
            <v>817072</v>
          </cell>
          <cell r="AH871">
            <v>0</v>
          </cell>
          <cell r="AI871">
            <v>2419174</v>
          </cell>
          <cell r="AJ871">
            <v>1602102</v>
          </cell>
          <cell r="AK871">
            <v>817072</v>
          </cell>
          <cell r="AL871">
            <v>0</v>
          </cell>
          <cell r="AM871">
            <v>2419174</v>
          </cell>
          <cell r="AN871">
            <v>0</v>
          </cell>
          <cell r="AO871">
            <v>0</v>
          </cell>
          <cell r="AP871">
            <v>0</v>
          </cell>
          <cell r="AQ871">
            <v>0</v>
          </cell>
          <cell r="AR871">
            <v>0</v>
          </cell>
          <cell r="AS871">
            <v>0</v>
          </cell>
          <cell r="AT871">
            <v>0</v>
          </cell>
          <cell r="AU871">
            <v>0</v>
          </cell>
          <cell r="AV871">
            <v>0</v>
          </cell>
          <cell r="AW871">
            <v>0</v>
          </cell>
          <cell r="AX871">
            <v>0</v>
          </cell>
          <cell r="AY871">
            <v>0</v>
          </cell>
          <cell r="AZ871">
            <v>0</v>
          </cell>
          <cell r="BA871">
            <v>0</v>
          </cell>
          <cell r="BB871">
            <v>0</v>
          </cell>
          <cell r="BC871">
            <v>0</v>
          </cell>
          <cell r="BD871">
            <v>0</v>
          </cell>
          <cell r="BE871">
            <v>0</v>
          </cell>
          <cell r="BF871">
            <v>0</v>
          </cell>
          <cell r="BG871">
            <v>0</v>
          </cell>
          <cell r="BH871">
            <v>0</v>
          </cell>
          <cell r="BI871">
            <v>0</v>
          </cell>
          <cell r="BJ871">
            <v>0</v>
          </cell>
          <cell r="BK871">
            <v>0</v>
          </cell>
          <cell r="BL871">
            <v>0</v>
          </cell>
          <cell r="BM871">
            <v>0</v>
          </cell>
          <cell r="BN871">
            <v>0</v>
          </cell>
          <cell r="BO871">
            <v>0</v>
          </cell>
          <cell r="BP871">
            <v>1602102</v>
          </cell>
          <cell r="BQ871">
            <v>817072</v>
          </cell>
          <cell r="BR871">
            <v>0</v>
          </cell>
          <cell r="BS871">
            <v>2419174</v>
          </cell>
        </row>
        <row r="872">
          <cell r="B872" t="str">
            <v>132400</v>
          </cell>
          <cell r="C872" t="str">
            <v>REP. INDONESIA</v>
          </cell>
          <cell r="D872" t="str">
            <v>CCC-USDA, WASHINGTON DC</v>
          </cell>
          <cell r="E872" t="str">
            <v>3</v>
          </cell>
          <cell r="F872" t="str">
            <v>UNITED STATES OF AMERICA</v>
          </cell>
          <cell r="G872" t="str">
            <v>USD</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0</v>
          </cell>
          <cell r="AZ872">
            <v>1730069</v>
          </cell>
          <cell r="BA872">
            <v>830433</v>
          </cell>
          <cell r="BB872">
            <v>0</v>
          </cell>
          <cell r="BC872">
            <v>2560502</v>
          </cell>
          <cell r="BD872">
            <v>0</v>
          </cell>
          <cell r="BE872">
            <v>0</v>
          </cell>
          <cell r="BF872">
            <v>0</v>
          </cell>
          <cell r="BG872">
            <v>0</v>
          </cell>
          <cell r="BH872">
            <v>0</v>
          </cell>
          <cell r="BI872">
            <v>0</v>
          </cell>
          <cell r="BJ872">
            <v>0</v>
          </cell>
          <cell r="BK872">
            <v>0</v>
          </cell>
          <cell r="BL872">
            <v>1730069</v>
          </cell>
          <cell r="BM872">
            <v>830433</v>
          </cell>
          <cell r="BN872">
            <v>0</v>
          </cell>
          <cell r="BO872">
            <v>2560502</v>
          </cell>
          <cell r="BP872">
            <v>1730069</v>
          </cell>
          <cell r="BQ872">
            <v>830433</v>
          </cell>
          <cell r="BR872">
            <v>0</v>
          </cell>
          <cell r="BS872">
            <v>2560502</v>
          </cell>
        </row>
        <row r="873">
          <cell r="B873" t="str">
            <v>131800</v>
          </cell>
          <cell r="C873" t="str">
            <v>REP. INDONESIA</v>
          </cell>
          <cell r="D873" t="str">
            <v>CCC-USDA, WASHINGTON DC</v>
          </cell>
          <cell r="E873" t="str">
            <v>3</v>
          </cell>
          <cell r="F873" t="str">
            <v>UNITED STATES OF AMERICA</v>
          </cell>
          <cell r="G873" t="str">
            <v>USD</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1096422</v>
          </cell>
          <cell r="AO873">
            <v>427605</v>
          </cell>
          <cell r="AP873">
            <v>0</v>
          </cell>
          <cell r="AQ873">
            <v>1524027</v>
          </cell>
          <cell r="AR873">
            <v>0</v>
          </cell>
          <cell r="AS873">
            <v>0</v>
          </cell>
          <cell r="AT873">
            <v>0</v>
          </cell>
          <cell r="AU873">
            <v>0</v>
          </cell>
          <cell r="AV873">
            <v>0</v>
          </cell>
          <cell r="AW873">
            <v>0</v>
          </cell>
          <cell r="AX873">
            <v>0</v>
          </cell>
          <cell r="AY873">
            <v>0</v>
          </cell>
          <cell r="AZ873">
            <v>0</v>
          </cell>
          <cell r="BA873">
            <v>0</v>
          </cell>
          <cell r="BB873">
            <v>0</v>
          </cell>
          <cell r="BC873">
            <v>0</v>
          </cell>
          <cell r="BD873">
            <v>0</v>
          </cell>
          <cell r="BE873">
            <v>0</v>
          </cell>
          <cell r="BF873">
            <v>0</v>
          </cell>
          <cell r="BG873">
            <v>0</v>
          </cell>
          <cell r="BH873">
            <v>794360</v>
          </cell>
          <cell r="BI873">
            <v>285970</v>
          </cell>
          <cell r="BJ873">
            <v>0</v>
          </cell>
          <cell r="BK873">
            <v>1080330</v>
          </cell>
          <cell r="BL873">
            <v>1890782</v>
          </cell>
          <cell r="BM873">
            <v>713575</v>
          </cell>
          <cell r="BN873">
            <v>0</v>
          </cell>
          <cell r="BO873">
            <v>2604357</v>
          </cell>
          <cell r="BP873">
            <v>1890782</v>
          </cell>
          <cell r="BQ873">
            <v>713575</v>
          </cell>
          <cell r="BR873">
            <v>0</v>
          </cell>
          <cell r="BS873">
            <v>2604357</v>
          </cell>
        </row>
        <row r="874">
          <cell r="B874" t="str">
            <v>131700</v>
          </cell>
          <cell r="C874" t="str">
            <v>REP. INDONESIA</v>
          </cell>
          <cell r="D874" t="str">
            <v>CCC-USDA, WASHINGTON DC</v>
          </cell>
          <cell r="E874" t="str">
            <v>3</v>
          </cell>
          <cell r="F874" t="str">
            <v>UNITED STATES OF AMERICA</v>
          </cell>
          <cell r="G874" t="str">
            <v>USD</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789241</v>
          </cell>
          <cell r="BA874">
            <v>307804</v>
          </cell>
          <cell r="BB874">
            <v>0</v>
          </cell>
          <cell r="BC874">
            <v>1097045</v>
          </cell>
          <cell r="BD874">
            <v>0</v>
          </cell>
          <cell r="BE874">
            <v>0</v>
          </cell>
          <cell r="BF874">
            <v>0</v>
          </cell>
          <cell r="BG874">
            <v>0</v>
          </cell>
          <cell r="BH874">
            <v>1437732</v>
          </cell>
          <cell r="BI874">
            <v>517584</v>
          </cell>
          <cell r="BJ874">
            <v>0</v>
          </cell>
          <cell r="BK874">
            <v>1955316</v>
          </cell>
          <cell r="BL874">
            <v>2226973</v>
          </cell>
          <cell r="BM874">
            <v>825388</v>
          </cell>
          <cell r="BN874">
            <v>0</v>
          </cell>
          <cell r="BO874">
            <v>3052361</v>
          </cell>
          <cell r="BP874">
            <v>2226973</v>
          </cell>
          <cell r="BQ874">
            <v>825388</v>
          </cell>
          <cell r="BR874">
            <v>0</v>
          </cell>
          <cell r="BS874">
            <v>3052361</v>
          </cell>
        </row>
        <row r="875">
          <cell r="B875" t="str">
            <v>131100</v>
          </cell>
          <cell r="C875" t="str">
            <v>REP. INDONESIA</v>
          </cell>
          <cell r="D875" t="str">
            <v>CCC-USDA, WASHINGTON DC</v>
          </cell>
          <cell r="E875" t="str">
            <v>3</v>
          </cell>
          <cell r="F875" t="str">
            <v>UNITED STATES OF AMERICA</v>
          </cell>
          <cell r="G875" t="str">
            <v>USD</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425648</v>
          </cell>
          <cell r="AC875">
            <v>140464</v>
          </cell>
          <cell r="AD875">
            <v>0</v>
          </cell>
          <cell r="AE875">
            <v>566112</v>
          </cell>
          <cell r="AF875">
            <v>0</v>
          </cell>
          <cell r="AG875">
            <v>0</v>
          </cell>
          <cell r="AH875">
            <v>0</v>
          </cell>
          <cell r="AI875">
            <v>0</v>
          </cell>
          <cell r="AJ875">
            <v>425648</v>
          </cell>
          <cell r="AK875">
            <v>140464</v>
          </cell>
          <cell r="AL875">
            <v>0</v>
          </cell>
          <cell r="AM875">
            <v>566112</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2013485</v>
          </cell>
          <cell r="BI875">
            <v>604045</v>
          </cell>
          <cell r="BJ875">
            <v>0</v>
          </cell>
          <cell r="BK875">
            <v>2617530</v>
          </cell>
          <cell r="BL875">
            <v>2013485</v>
          </cell>
          <cell r="BM875">
            <v>604045</v>
          </cell>
          <cell r="BN875">
            <v>0</v>
          </cell>
          <cell r="BO875">
            <v>2617530</v>
          </cell>
          <cell r="BP875">
            <v>2439133</v>
          </cell>
          <cell r="BQ875">
            <v>744509</v>
          </cell>
          <cell r="BR875">
            <v>0</v>
          </cell>
          <cell r="BS875">
            <v>3183642</v>
          </cell>
        </row>
        <row r="876">
          <cell r="B876" t="str">
            <v>131900</v>
          </cell>
          <cell r="C876" t="str">
            <v>REP. INDONESIA</v>
          </cell>
          <cell r="D876" t="str">
            <v>CCC-USDA, WASHINGTON DC</v>
          </cell>
          <cell r="E876" t="str">
            <v>3</v>
          </cell>
          <cell r="F876" t="str">
            <v>UNITED STATES OF AMERICA</v>
          </cell>
          <cell r="G876" t="str">
            <v>USD</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955588</v>
          </cell>
          <cell r="AS876">
            <v>401347</v>
          </cell>
          <cell r="AT876">
            <v>0</v>
          </cell>
          <cell r="AU876">
            <v>1356935</v>
          </cell>
          <cell r="AV876">
            <v>0</v>
          </cell>
          <cell r="AW876">
            <v>0</v>
          </cell>
          <cell r="AX876">
            <v>0</v>
          </cell>
          <cell r="AY876">
            <v>0</v>
          </cell>
          <cell r="AZ876">
            <v>0</v>
          </cell>
          <cell r="BA876">
            <v>0</v>
          </cell>
          <cell r="BB876">
            <v>0</v>
          </cell>
          <cell r="BC876">
            <v>0</v>
          </cell>
          <cell r="BD876">
            <v>0</v>
          </cell>
          <cell r="BE876">
            <v>0</v>
          </cell>
          <cell r="BF876">
            <v>0</v>
          </cell>
          <cell r="BG876">
            <v>0</v>
          </cell>
          <cell r="BH876">
            <v>1427136</v>
          </cell>
          <cell r="BI876">
            <v>556583</v>
          </cell>
          <cell r="BJ876">
            <v>0</v>
          </cell>
          <cell r="BK876">
            <v>1983719</v>
          </cell>
          <cell r="BL876">
            <v>2382724</v>
          </cell>
          <cell r="BM876">
            <v>957930</v>
          </cell>
          <cell r="BN876">
            <v>0</v>
          </cell>
          <cell r="BO876">
            <v>3340654</v>
          </cell>
          <cell r="BP876">
            <v>2382724</v>
          </cell>
          <cell r="BQ876">
            <v>957930</v>
          </cell>
          <cell r="BR876">
            <v>0</v>
          </cell>
          <cell r="BS876">
            <v>3340654</v>
          </cell>
        </row>
        <row r="877">
          <cell r="B877" t="str">
            <v>132200</v>
          </cell>
          <cell r="C877" t="str">
            <v>REP. INDONESIA</v>
          </cell>
          <cell r="D877" t="str">
            <v>CCC-USDA, WASHINGTON DC</v>
          </cell>
          <cell r="E877" t="str">
            <v>3</v>
          </cell>
          <cell r="F877" t="str">
            <v>UNITED STATES OF AMERICA</v>
          </cell>
          <cell r="G877" t="str">
            <v>USD</v>
          </cell>
          <cell r="H877">
            <v>0</v>
          </cell>
          <cell r="I877">
            <v>0</v>
          </cell>
          <cell r="J877">
            <v>0</v>
          </cell>
          <cell r="K877">
            <v>0</v>
          </cell>
          <cell r="L877">
            <v>0</v>
          </cell>
          <cell r="M877">
            <v>0</v>
          </cell>
          <cell r="N877">
            <v>0</v>
          </cell>
          <cell r="O877">
            <v>0</v>
          </cell>
          <cell r="P877">
            <v>887465</v>
          </cell>
          <cell r="Q877">
            <v>106496</v>
          </cell>
          <cell r="R877">
            <v>0</v>
          </cell>
          <cell r="S877">
            <v>993961</v>
          </cell>
          <cell r="T877">
            <v>887465</v>
          </cell>
          <cell r="U877">
            <v>106496</v>
          </cell>
          <cell r="V877">
            <v>0</v>
          </cell>
          <cell r="W877">
            <v>993961</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4906179</v>
          </cell>
          <cell r="BI877">
            <v>392494</v>
          </cell>
          <cell r="BJ877">
            <v>0</v>
          </cell>
          <cell r="BK877">
            <v>5298673</v>
          </cell>
          <cell r="BL877">
            <v>4906179</v>
          </cell>
          <cell r="BM877">
            <v>392494</v>
          </cell>
          <cell r="BN877">
            <v>0</v>
          </cell>
          <cell r="BO877">
            <v>5298673</v>
          </cell>
          <cell r="BP877">
            <v>5793644</v>
          </cell>
          <cell r="BQ877">
            <v>498990</v>
          </cell>
          <cell r="BR877">
            <v>0</v>
          </cell>
          <cell r="BS877">
            <v>6292634</v>
          </cell>
        </row>
        <row r="878">
          <cell r="B878" t="str">
            <v>132300</v>
          </cell>
          <cell r="C878" t="str">
            <v>REP. INDONESIA</v>
          </cell>
          <cell r="D878" t="str">
            <v>CCC-USDA, WASHINGTON DC</v>
          </cell>
          <cell r="E878" t="str">
            <v>3</v>
          </cell>
          <cell r="F878" t="str">
            <v>UNITED STATES OF AMERICA</v>
          </cell>
          <cell r="G878" t="str">
            <v>USD</v>
          </cell>
          <cell r="H878">
            <v>545546</v>
          </cell>
          <cell r="I878">
            <v>261862</v>
          </cell>
          <cell r="J878">
            <v>0</v>
          </cell>
          <cell r="K878">
            <v>807408</v>
          </cell>
          <cell r="L878">
            <v>0</v>
          </cell>
          <cell r="M878">
            <v>0</v>
          </cell>
          <cell r="N878">
            <v>0</v>
          </cell>
          <cell r="O878">
            <v>0</v>
          </cell>
          <cell r="P878">
            <v>0</v>
          </cell>
          <cell r="Q878">
            <v>0</v>
          </cell>
          <cell r="R878">
            <v>0</v>
          </cell>
          <cell r="S878">
            <v>0</v>
          </cell>
          <cell r="T878">
            <v>545546</v>
          </cell>
          <cell r="U878">
            <v>261862</v>
          </cell>
          <cell r="V878">
            <v>0</v>
          </cell>
          <cell r="W878">
            <v>807408</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3771653</v>
          </cell>
          <cell r="AS878">
            <v>754331</v>
          </cell>
          <cell r="AT878">
            <v>0</v>
          </cell>
          <cell r="AU878">
            <v>4525984</v>
          </cell>
          <cell r="AV878">
            <v>0</v>
          </cell>
          <cell r="AW878">
            <v>0</v>
          </cell>
          <cell r="AX878">
            <v>0</v>
          </cell>
          <cell r="AY878">
            <v>0</v>
          </cell>
          <cell r="AZ878">
            <v>5741504</v>
          </cell>
          <cell r="BA878">
            <v>918641</v>
          </cell>
          <cell r="BB878">
            <v>0</v>
          </cell>
          <cell r="BC878">
            <v>6660145</v>
          </cell>
          <cell r="BD878">
            <v>0</v>
          </cell>
          <cell r="BE878">
            <v>0</v>
          </cell>
          <cell r="BF878">
            <v>0</v>
          </cell>
          <cell r="BG878">
            <v>0</v>
          </cell>
          <cell r="BH878">
            <v>4484672</v>
          </cell>
          <cell r="BI878">
            <v>1087020</v>
          </cell>
          <cell r="BJ878">
            <v>0</v>
          </cell>
          <cell r="BK878">
            <v>5571692</v>
          </cell>
          <cell r="BL878">
            <v>13997829</v>
          </cell>
          <cell r="BM878">
            <v>2759992</v>
          </cell>
          <cell r="BN878">
            <v>0</v>
          </cell>
          <cell r="BO878">
            <v>16757821</v>
          </cell>
          <cell r="BP878">
            <v>14543375</v>
          </cell>
          <cell r="BQ878">
            <v>3021854</v>
          </cell>
          <cell r="BR878">
            <v>0</v>
          </cell>
          <cell r="BS878">
            <v>17565229</v>
          </cell>
        </row>
        <row r="879">
          <cell r="F879" t="str">
            <v>UNITED STATES OF AMERICA Total</v>
          </cell>
          <cell r="H879">
            <v>3233617</v>
          </cell>
          <cell r="I879">
            <v>2612393</v>
          </cell>
          <cell r="J879">
            <v>62500</v>
          </cell>
          <cell r="K879">
            <v>5908510</v>
          </cell>
          <cell r="L879">
            <v>2610432</v>
          </cell>
          <cell r="M879">
            <v>1612507</v>
          </cell>
          <cell r="N879">
            <v>0</v>
          </cell>
          <cell r="O879">
            <v>4222939</v>
          </cell>
          <cell r="P879">
            <v>3655626</v>
          </cell>
          <cell r="Q879">
            <v>1908980</v>
          </cell>
          <cell r="R879">
            <v>0</v>
          </cell>
          <cell r="S879">
            <v>5564606</v>
          </cell>
          <cell r="T879">
            <v>9499675</v>
          </cell>
          <cell r="U879">
            <v>6133880</v>
          </cell>
          <cell r="V879">
            <v>62500</v>
          </cell>
          <cell r="W879">
            <v>15696055</v>
          </cell>
          <cell r="X879">
            <v>1766623</v>
          </cell>
          <cell r="Y879">
            <v>2082554</v>
          </cell>
          <cell r="Z879">
            <v>62500</v>
          </cell>
          <cell r="AA879">
            <v>3911677</v>
          </cell>
          <cell r="AB879">
            <v>4164930</v>
          </cell>
          <cell r="AC879">
            <v>4320984</v>
          </cell>
          <cell r="AD879">
            <v>112500</v>
          </cell>
          <cell r="AE879">
            <v>8598414</v>
          </cell>
          <cell r="AF879">
            <v>5043101</v>
          </cell>
          <cell r="AG879">
            <v>5751292</v>
          </cell>
          <cell r="AH879">
            <v>125000</v>
          </cell>
          <cell r="AI879">
            <v>10919393</v>
          </cell>
          <cell r="AJ879">
            <v>10974654</v>
          </cell>
          <cell r="AK879">
            <v>12154830</v>
          </cell>
          <cell r="AL879">
            <v>300000</v>
          </cell>
          <cell r="AM879">
            <v>23429484</v>
          </cell>
          <cell r="AN879">
            <v>4094898</v>
          </cell>
          <cell r="AO879">
            <v>2887518</v>
          </cell>
          <cell r="AP879">
            <v>60938</v>
          </cell>
          <cell r="AQ879">
            <v>7043354</v>
          </cell>
          <cell r="AR879">
            <v>10278271</v>
          </cell>
          <cell r="AS879">
            <v>3894401</v>
          </cell>
          <cell r="AT879">
            <v>0</v>
          </cell>
          <cell r="AU879">
            <v>14172672</v>
          </cell>
          <cell r="AV879">
            <v>2471905</v>
          </cell>
          <cell r="AW879">
            <v>1683646</v>
          </cell>
          <cell r="AX879">
            <v>0</v>
          </cell>
          <cell r="AY879">
            <v>4155551</v>
          </cell>
          <cell r="AZ879">
            <v>13869400</v>
          </cell>
          <cell r="BA879">
            <v>6128545</v>
          </cell>
          <cell r="BB879">
            <v>62500</v>
          </cell>
          <cell r="BC879">
            <v>20060445</v>
          </cell>
          <cell r="BD879">
            <v>5131371</v>
          </cell>
          <cell r="BE879">
            <v>4697106</v>
          </cell>
          <cell r="BF879">
            <v>112500</v>
          </cell>
          <cell r="BG879">
            <v>9940977</v>
          </cell>
          <cell r="BH879">
            <v>28235087</v>
          </cell>
          <cell r="BI879">
            <v>10695107</v>
          </cell>
          <cell r="BJ879">
            <v>125000</v>
          </cell>
          <cell r="BK879">
            <v>39055194</v>
          </cell>
          <cell r="BL879">
            <v>64080932</v>
          </cell>
          <cell r="BM879">
            <v>29986323</v>
          </cell>
          <cell r="BN879">
            <v>360938</v>
          </cell>
          <cell r="BO879">
            <v>94428193</v>
          </cell>
          <cell r="BP879">
            <v>84555261</v>
          </cell>
          <cell r="BQ879">
            <v>48275033</v>
          </cell>
          <cell r="BR879">
            <v>723438</v>
          </cell>
          <cell r="BS879">
            <v>133553732</v>
          </cell>
        </row>
        <row r="880">
          <cell r="F880" t="str">
            <v>Sub TOTAL BILATERAL</v>
          </cell>
          <cell r="H880">
            <v>36225195</v>
          </cell>
          <cell r="I880">
            <v>23185760</v>
          </cell>
          <cell r="J880">
            <v>62500</v>
          </cell>
          <cell r="K880">
            <v>59473455</v>
          </cell>
          <cell r="L880">
            <v>139034160</v>
          </cell>
          <cell r="M880">
            <v>43288811</v>
          </cell>
          <cell r="N880">
            <v>0</v>
          </cell>
          <cell r="O880">
            <v>182322971</v>
          </cell>
          <cell r="P880">
            <v>18861740</v>
          </cell>
          <cell r="Q880">
            <v>15759681</v>
          </cell>
          <cell r="R880">
            <v>0</v>
          </cell>
          <cell r="S880">
            <v>34621421</v>
          </cell>
          <cell r="T880">
            <v>194121095</v>
          </cell>
          <cell r="U880">
            <v>82234252</v>
          </cell>
          <cell r="V880">
            <v>62500</v>
          </cell>
          <cell r="W880">
            <v>276417847</v>
          </cell>
          <cell r="X880">
            <v>72292801</v>
          </cell>
          <cell r="Y880">
            <v>47945105</v>
          </cell>
          <cell r="Z880">
            <v>62500</v>
          </cell>
          <cell r="AA880">
            <v>120300406</v>
          </cell>
          <cell r="AB880">
            <v>36383894</v>
          </cell>
          <cell r="AC880">
            <v>23956608</v>
          </cell>
          <cell r="AD880">
            <v>112500</v>
          </cell>
          <cell r="AE880">
            <v>60453002</v>
          </cell>
          <cell r="AF880">
            <v>94472932</v>
          </cell>
          <cell r="AG880">
            <v>84261936</v>
          </cell>
          <cell r="AH880">
            <v>221772</v>
          </cell>
          <cell r="AI880">
            <v>178956640</v>
          </cell>
          <cell r="AJ880">
            <v>203149627</v>
          </cell>
          <cell r="AK880">
            <v>156163649</v>
          </cell>
          <cell r="AL880">
            <v>396772</v>
          </cell>
          <cell r="AM880">
            <v>359710048</v>
          </cell>
          <cell r="AN880">
            <v>29154448</v>
          </cell>
          <cell r="AO880">
            <v>21737875</v>
          </cell>
          <cell r="AP880">
            <v>60938</v>
          </cell>
          <cell r="AQ880">
            <v>50953261</v>
          </cell>
          <cell r="AR880">
            <v>148421909</v>
          </cell>
          <cell r="AS880">
            <v>43308297</v>
          </cell>
          <cell r="AT880">
            <v>0</v>
          </cell>
          <cell r="AU880">
            <v>191730206</v>
          </cell>
          <cell r="AV880">
            <v>11512268</v>
          </cell>
          <cell r="AW880">
            <v>15204095</v>
          </cell>
          <cell r="AX880">
            <v>0</v>
          </cell>
          <cell r="AY880">
            <v>26716363</v>
          </cell>
          <cell r="AZ880">
            <v>91440813</v>
          </cell>
          <cell r="BA880">
            <v>51058749</v>
          </cell>
          <cell r="BB880">
            <v>62500</v>
          </cell>
          <cell r="BC880">
            <v>142562062</v>
          </cell>
          <cell r="BD880">
            <v>39234565</v>
          </cell>
          <cell r="BE880">
            <v>24454689</v>
          </cell>
          <cell r="BF880">
            <v>112500</v>
          </cell>
          <cell r="BG880">
            <v>63801754</v>
          </cell>
          <cell r="BH880">
            <v>145328327</v>
          </cell>
          <cell r="BI880">
            <v>76690323</v>
          </cell>
          <cell r="BJ880">
            <v>221772</v>
          </cell>
          <cell r="BK880">
            <v>222240422</v>
          </cell>
          <cell r="BL880">
            <v>465092330</v>
          </cell>
          <cell r="BM880">
            <v>232454028</v>
          </cell>
          <cell r="BN880">
            <v>457710</v>
          </cell>
          <cell r="BO880">
            <v>698004068</v>
          </cell>
          <cell r="BP880">
            <v>862363052</v>
          </cell>
          <cell r="BQ880">
            <v>470851929</v>
          </cell>
          <cell r="BR880">
            <v>916982</v>
          </cell>
          <cell r="BS880">
            <v>1334131963</v>
          </cell>
        </row>
        <row r="881">
          <cell r="D881" t="str">
            <v>EXPORT CREDIT</v>
          </cell>
        </row>
        <row r="882">
          <cell r="B882" t="str">
            <v>431891</v>
          </cell>
          <cell r="C882" t="str">
            <v>REP. INDONESIA</v>
          </cell>
          <cell r="D882" t="str">
            <v>ANZ GRINDLAYS BANK PLC, LONDON</v>
          </cell>
          <cell r="E882" t="str">
            <v>6</v>
          </cell>
          <cell r="F882" t="str">
            <v>AUSTRALIA</v>
          </cell>
          <cell r="G882" t="str">
            <v>GBP</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409404</v>
          </cell>
          <cell r="AG882">
            <v>33625</v>
          </cell>
          <cell r="AH882">
            <v>0</v>
          </cell>
          <cell r="AI882">
            <v>443029</v>
          </cell>
          <cell r="AJ882">
            <v>409404</v>
          </cell>
          <cell r="AK882">
            <v>33625</v>
          </cell>
          <cell r="AL882">
            <v>0</v>
          </cell>
          <cell r="AM882">
            <v>443029</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409404</v>
          </cell>
          <cell r="BI882">
            <v>18539</v>
          </cell>
          <cell r="BJ882">
            <v>0</v>
          </cell>
          <cell r="BK882">
            <v>427943</v>
          </cell>
          <cell r="BL882">
            <v>409404</v>
          </cell>
          <cell r="BM882">
            <v>18539</v>
          </cell>
          <cell r="BN882">
            <v>0</v>
          </cell>
          <cell r="BO882">
            <v>427943</v>
          </cell>
          <cell r="BP882">
            <v>818808</v>
          </cell>
          <cell r="BQ882">
            <v>52164</v>
          </cell>
          <cell r="BR882">
            <v>0</v>
          </cell>
          <cell r="BS882">
            <v>870972</v>
          </cell>
        </row>
        <row r="883">
          <cell r="B883" t="str">
            <v>431898</v>
          </cell>
          <cell r="C883" t="str">
            <v>REP. INDONESIA</v>
          </cell>
          <cell r="D883" t="str">
            <v>ANZ GRINDLAYS BANK PLC, LONDON</v>
          </cell>
          <cell r="E883" t="str">
            <v>6</v>
          </cell>
          <cell r="F883" t="str">
            <v>AUSTRALIA</v>
          </cell>
          <cell r="G883" t="str">
            <v>GBP</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201058</v>
          </cell>
          <cell r="AC883">
            <v>2204977</v>
          </cell>
          <cell r="AD883">
            <v>0</v>
          </cell>
          <cell r="AE883">
            <v>2406035</v>
          </cell>
          <cell r="AF883">
            <v>0</v>
          </cell>
          <cell r="AG883">
            <v>0</v>
          </cell>
          <cell r="AH883">
            <v>0</v>
          </cell>
          <cell r="AI883">
            <v>0</v>
          </cell>
          <cell r="AJ883">
            <v>201058</v>
          </cell>
          <cell r="AK883">
            <v>2204977</v>
          </cell>
          <cell r="AL883">
            <v>0</v>
          </cell>
          <cell r="AM883">
            <v>2406035</v>
          </cell>
          <cell r="AN883">
            <v>0</v>
          </cell>
          <cell r="AO883">
            <v>0</v>
          </cell>
          <cell r="AP883">
            <v>0</v>
          </cell>
          <cell r="AQ883">
            <v>0</v>
          </cell>
          <cell r="AR883">
            <v>0</v>
          </cell>
          <cell r="AS883">
            <v>0</v>
          </cell>
          <cell r="AT883">
            <v>0</v>
          </cell>
          <cell r="AU883">
            <v>0</v>
          </cell>
          <cell r="AV883">
            <v>0</v>
          </cell>
          <cell r="AW883">
            <v>0</v>
          </cell>
          <cell r="AX883">
            <v>0</v>
          </cell>
          <cell r="AY883">
            <v>0</v>
          </cell>
          <cell r="AZ883">
            <v>0</v>
          </cell>
          <cell r="BA883">
            <v>0</v>
          </cell>
          <cell r="BB883">
            <v>0</v>
          </cell>
          <cell r="BC883">
            <v>0</v>
          </cell>
          <cell r="BD883">
            <v>201058</v>
          </cell>
          <cell r="BE883">
            <v>2223177</v>
          </cell>
          <cell r="BF883">
            <v>0</v>
          </cell>
          <cell r="BG883">
            <v>2424235</v>
          </cell>
          <cell r="BH883">
            <v>0</v>
          </cell>
          <cell r="BI883">
            <v>0</v>
          </cell>
          <cell r="BJ883">
            <v>0</v>
          </cell>
          <cell r="BK883">
            <v>0</v>
          </cell>
          <cell r="BL883">
            <v>201058</v>
          </cell>
          <cell r="BM883">
            <v>2223177</v>
          </cell>
          <cell r="BN883">
            <v>0</v>
          </cell>
          <cell r="BO883">
            <v>2424235</v>
          </cell>
          <cell r="BP883">
            <v>402116</v>
          </cell>
          <cell r="BQ883">
            <v>4428154</v>
          </cell>
          <cell r="BR883">
            <v>0</v>
          </cell>
          <cell r="BS883">
            <v>4830270</v>
          </cell>
        </row>
        <row r="884">
          <cell r="B884" t="str">
            <v>431897</v>
          </cell>
          <cell r="C884" t="str">
            <v>REP. INDONESIA</v>
          </cell>
          <cell r="D884" t="str">
            <v>ANZ GRINDLAYS BANK PLC, LONDON</v>
          </cell>
          <cell r="E884" t="str">
            <v>6</v>
          </cell>
          <cell r="F884" t="str">
            <v>AUSTRALIA</v>
          </cell>
          <cell r="G884" t="str">
            <v>GBP</v>
          </cell>
          <cell r="H884">
            <v>5473774</v>
          </cell>
          <cell r="I884">
            <v>863165</v>
          </cell>
          <cell r="J884">
            <v>0</v>
          </cell>
          <cell r="K884">
            <v>6336939</v>
          </cell>
          <cell r="L884">
            <v>0</v>
          </cell>
          <cell r="M884">
            <v>0</v>
          </cell>
          <cell r="N884">
            <v>0</v>
          </cell>
          <cell r="O884">
            <v>0</v>
          </cell>
          <cell r="P884">
            <v>0</v>
          </cell>
          <cell r="Q884">
            <v>0</v>
          </cell>
          <cell r="R884">
            <v>0</v>
          </cell>
          <cell r="S884">
            <v>0</v>
          </cell>
          <cell r="T884">
            <v>5473774</v>
          </cell>
          <cell r="U884">
            <v>863165</v>
          </cell>
          <cell r="V884">
            <v>0</v>
          </cell>
          <cell r="W884">
            <v>6336939</v>
          </cell>
          <cell r="X884">
            <v>0</v>
          </cell>
          <cell r="Y884">
            <v>0</v>
          </cell>
          <cell r="Z884">
            <v>0</v>
          </cell>
          <cell r="AA884">
            <v>0</v>
          </cell>
          <cell r="AB884">
            <v>0</v>
          </cell>
          <cell r="AC884">
            <v>0</v>
          </cell>
          <cell r="AD884">
            <v>0</v>
          </cell>
          <cell r="AE884">
            <v>0</v>
          </cell>
          <cell r="AF884">
            <v>0</v>
          </cell>
          <cell r="AG884">
            <v>0</v>
          </cell>
          <cell r="AH884">
            <v>0</v>
          </cell>
          <cell r="AI884">
            <v>0</v>
          </cell>
          <cell r="AJ884">
            <v>0</v>
          </cell>
          <cell r="AK884">
            <v>0</v>
          </cell>
          <cell r="AL884">
            <v>0</v>
          </cell>
          <cell r="AM884">
            <v>0</v>
          </cell>
          <cell r="AN884">
            <v>5473774</v>
          </cell>
          <cell r="AO884">
            <v>689129</v>
          </cell>
          <cell r="AP884">
            <v>0</v>
          </cell>
          <cell r="AQ884">
            <v>6162903</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G884">
            <v>0</v>
          </cell>
          <cell r="BH884">
            <v>0</v>
          </cell>
          <cell r="BI884">
            <v>0</v>
          </cell>
          <cell r="BJ884">
            <v>0</v>
          </cell>
          <cell r="BK884">
            <v>0</v>
          </cell>
          <cell r="BL884">
            <v>5473774</v>
          </cell>
          <cell r="BM884">
            <v>689129</v>
          </cell>
          <cell r="BN884">
            <v>0</v>
          </cell>
          <cell r="BO884">
            <v>6162903</v>
          </cell>
          <cell r="BP884">
            <v>10947548</v>
          </cell>
          <cell r="BQ884">
            <v>1552294</v>
          </cell>
          <cell r="BR884">
            <v>0</v>
          </cell>
          <cell r="BS884">
            <v>12499842</v>
          </cell>
        </row>
        <row r="885">
          <cell r="B885" t="str">
            <v>431975</v>
          </cell>
          <cell r="C885" t="str">
            <v>REP. INDONESIA</v>
          </cell>
          <cell r="D885" t="str">
            <v>COMM BANK OF AUSTR, SINGAPORE</v>
          </cell>
          <cell r="E885" t="str">
            <v>6</v>
          </cell>
          <cell r="F885" t="str">
            <v>AUSTRALIA</v>
          </cell>
          <cell r="G885" t="str">
            <v>USD</v>
          </cell>
          <cell r="H885">
            <v>0</v>
          </cell>
          <cell r="I885">
            <v>0</v>
          </cell>
          <cell r="J885">
            <v>0</v>
          </cell>
          <cell r="K885">
            <v>0</v>
          </cell>
          <cell r="L885">
            <v>0</v>
          </cell>
          <cell r="M885">
            <v>0</v>
          </cell>
          <cell r="N885">
            <v>0</v>
          </cell>
          <cell r="O885">
            <v>0</v>
          </cell>
          <cell r="P885">
            <v>599700</v>
          </cell>
          <cell r="Q885">
            <v>87556</v>
          </cell>
          <cell r="R885">
            <v>0</v>
          </cell>
          <cell r="S885">
            <v>687256</v>
          </cell>
          <cell r="T885">
            <v>599700</v>
          </cell>
          <cell r="U885">
            <v>87556</v>
          </cell>
          <cell r="V885">
            <v>0</v>
          </cell>
          <cell r="W885">
            <v>687256</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599700</v>
          </cell>
          <cell r="AW885">
            <v>65667</v>
          </cell>
          <cell r="AX885">
            <v>0</v>
          </cell>
          <cell r="AY885">
            <v>665367</v>
          </cell>
          <cell r="AZ885">
            <v>0</v>
          </cell>
          <cell r="BA885">
            <v>0</v>
          </cell>
          <cell r="BB885">
            <v>0</v>
          </cell>
          <cell r="BC885">
            <v>0</v>
          </cell>
          <cell r="BD885">
            <v>0</v>
          </cell>
          <cell r="BE885">
            <v>0</v>
          </cell>
          <cell r="BF885">
            <v>0</v>
          </cell>
          <cell r="BG885">
            <v>0</v>
          </cell>
          <cell r="BH885">
            <v>0</v>
          </cell>
          <cell r="BI885">
            <v>0</v>
          </cell>
          <cell r="BJ885">
            <v>0</v>
          </cell>
          <cell r="BK885">
            <v>0</v>
          </cell>
          <cell r="BL885">
            <v>599700</v>
          </cell>
          <cell r="BM885">
            <v>65667</v>
          </cell>
          <cell r="BN885">
            <v>0</v>
          </cell>
          <cell r="BO885">
            <v>665367</v>
          </cell>
          <cell r="BP885">
            <v>1199400</v>
          </cell>
          <cell r="BQ885">
            <v>153223</v>
          </cell>
          <cell r="BR885">
            <v>0</v>
          </cell>
          <cell r="BS885">
            <v>1352623</v>
          </cell>
        </row>
        <row r="886">
          <cell r="B886" t="str">
            <v>431607</v>
          </cell>
          <cell r="C886" t="str">
            <v>REP. INDONESIA</v>
          </cell>
          <cell r="D886" t="str">
            <v>E.F.I.C., SYDNEY</v>
          </cell>
          <cell r="E886" t="str">
            <v>6</v>
          </cell>
          <cell r="F886" t="str">
            <v>AUSTRALIA</v>
          </cell>
          <cell r="G886" t="str">
            <v>NLG</v>
          </cell>
          <cell r="H886">
            <v>336108</v>
          </cell>
          <cell r="I886">
            <v>103073</v>
          </cell>
          <cell r="J886">
            <v>0</v>
          </cell>
          <cell r="K886">
            <v>439181</v>
          </cell>
          <cell r="L886">
            <v>0</v>
          </cell>
          <cell r="M886">
            <v>0</v>
          </cell>
          <cell r="N886">
            <v>0</v>
          </cell>
          <cell r="O886">
            <v>0</v>
          </cell>
          <cell r="P886">
            <v>0</v>
          </cell>
          <cell r="Q886">
            <v>0</v>
          </cell>
          <cell r="R886">
            <v>0</v>
          </cell>
          <cell r="S886">
            <v>0</v>
          </cell>
          <cell r="T886">
            <v>336108</v>
          </cell>
          <cell r="U886">
            <v>103073</v>
          </cell>
          <cell r="V886">
            <v>0</v>
          </cell>
          <cell r="W886">
            <v>439181</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336108</v>
          </cell>
          <cell r="AO886">
            <v>98554</v>
          </cell>
          <cell r="AP886">
            <v>0</v>
          </cell>
          <cell r="AQ886">
            <v>434662</v>
          </cell>
          <cell r="AR886">
            <v>0</v>
          </cell>
          <cell r="AS886">
            <v>0</v>
          </cell>
          <cell r="AT886">
            <v>0</v>
          </cell>
          <cell r="AU886">
            <v>0</v>
          </cell>
          <cell r="AV886">
            <v>0</v>
          </cell>
          <cell r="AW886">
            <v>0</v>
          </cell>
          <cell r="AX886">
            <v>0</v>
          </cell>
          <cell r="AY886">
            <v>0</v>
          </cell>
          <cell r="AZ886">
            <v>0</v>
          </cell>
          <cell r="BA886">
            <v>0</v>
          </cell>
          <cell r="BB886">
            <v>0</v>
          </cell>
          <cell r="BC886">
            <v>0</v>
          </cell>
          <cell r="BD886">
            <v>0</v>
          </cell>
          <cell r="BE886">
            <v>0</v>
          </cell>
          <cell r="BF886">
            <v>0</v>
          </cell>
          <cell r="BG886">
            <v>0</v>
          </cell>
          <cell r="BH886">
            <v>0</v>
          </cell>
          <cell r="BI886">
            <v>0</v>
          </cell>
          <cell r="BJ886">
            <v>0</v>
          </cell>
          <cell r="BK886">
            <v>0</v>
          </cell>
          <cell r="BL886">
            <v>336108</v>
          </cell>
          <cell r="BM886">
            <v>98554</v>
          </cell>
          <cell r="BN886">
            <v>0</v>
          </cell>
          <cell r="BO886">
            <v>434662</v>
          </cell>
          <cell r="BP886">
            <v>672216</v>
          </cell>
          <cell r="BQ886">
            <v>201627</v>
          </cell>
          <cell r="BR886">
            <v>0</v>
          </cell>
          <cell r="BS886">
            <v>873843</v>
          </cell>
        </row>
        <row r="887">
          <cell r="B887" t="str">
            <v>431000</v>
          </cell>
          <cell r="C887" t="str">
            <v>REP. INDONESIA</v>
          </cell>
          <cell r="D887" t="str">
            <v>E.F.I.C., SYDNEY</v>
          </cell>
          <cell r="E887" t="str">
            <v>6</v>
          </cell>
          <cell r="F887" t="str">
            <v>AUSTRALIA</v>
          </cell>
          <cell r="G887" t="str">
            <v>NLG</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584465</v>
          </cell>
          <cell r="AC887">
            <v>172320</v>
          </cell>
          <cell r="AD887">
            <v>0</v>
          </cell>
          <cell r="AE887">
            <v>756785</v>
          </cell>
          <cell r="AF887">
            <v>0</v>
          </cell>
          <cell r="AG887">
            <v>0</v>
          </cell>
          <cell r="AH887">
            <v>0</v>
          </cell>
          <cell r="AI887">
            <v>0</v>
          </cell>
          <cell r="AJ887">
            <v>584465</v>
          </cell>
          <cell r="AK887">
            <v>172320</v>
          </cell>
          <cell r="AL887">
            <v>0</v>
          </cell>
          <cell r="AM887">
            <v>756785</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584465</v>
          </cell>
          <cell r="BE887">
            <v>166378</v>
          </cell>
          <cell r="BF887">
            <v>0</v>
          </cell>
          <cell r="BG887">
            <v>750843</v>
          </cell>
          <cell r="BH887">
            <v>0</v>
          </cell>
          <cell r="BI887">
            <v>0</v>
          </cell>
          <cell r="BJ887">
            <v>0</v>
          </cell>
          <cell r="BK887">
            <v>0</v>
          </cell>
          <cell r="BL887">
            <v>584465</v>
          </cell>
          <cell r="BM887">
            <v>166378</v>
          </cell>
          <cell r="BN887">
            <v>0</v>
          </cell>
          <cell r="BO887">
            <v>750843</v>
          </cell>
          <cell r="BP887">
            <v>1168930</v>
          </cell>
          <cell r="BQ887">
            <v>338698</v>
          </cell>
          <cell r="BR887">
            <v>0</v>
          </cell>
          <cell r="BS887">
            <v>1507628</v>
          </cell>
        </row>
        <row r="888">
          <cell r="B888" t="str">
            <v>428600</v>
          </cell>
          <cell r="C888" t="str">
            <v>REP. INDONESIA</v>
          </cell>
          <cell r="D888" t="str">
            <v>E.F.I.C., SYDNEY</v>
          </cell>
          <cell r="E888" t="str">
            <v>6</v>
          </cell>
          <cell r="F888" t="str">
            <v>AUSTRALIA</v>
          </cell>
          <cell r="G888" t="str">
            <v>NLG</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3334844</v>
          </cell>
          <cell r="AC888">
            <v>881510</v>
          </cell>
          <cell r="AD888">
            <v>0</v>
          </cell>
          <cell r="AE888">
            <v>4216354</v>
          </cell>
          <cell r="AF888">
            <v>0</v>
          </cell>
          <cell r="AG888">
            <v>0</v>
          </cell>
          <cell r="AH888">
            <v>0</v>
          </cell>
          <cell r="AI888">
            <v>0</v>
          </cell>
          <cell r="AJ888">
            <v>3334844</v>
          </cell>
          <cell r="AK888">
            <v>881510</v>
          </cell>
          <cell r="AL888">
            <v>0</v>
          </cell>
          <cell r="AM888">
            <v>4216354</v>
          </cell>
          <cell r="AN888">
            <v>0</v>
          </cell>
          <cell r="AO888">
            <v>0</v>
          </cell>
          <cell r="AP888">
            <v>0</v>
          </cell>
          <cell r="AQ888">
            <v>0</v>
          </cell>
          <cell r="AR888">
            <v>0</v>
          </cell>
          <cell r="AS888">
            <v>0</v>
          </cell>
          <cell r="AT888">
            <v>0</v>
          </cell>
          <cell r="AU888">
            <v>0</v>
          </cell>
          <cell r="AV888">
            <v>0</v>
          </cell>
          <cell r="AW888">
            <v>0</v>
          </cell>
          <cell r="AX888">
            <v>0</v>
          </cell>
          <cell r="AY888">
            <v>0</v>
          </cell>
          <cell r="AZ888">
            <v>0</v>
          </cell>
          <cell r="BA888">
            <v>0</v>
          </cell>
          <cell r="BB888">
            <v>0</v>
          </cell>
          <cell r="BC888">
            <v>0</v>
          </cell>
          <cell r="BD888">
            <v>3334844</v>
          </cell>
          <cell r="BE888">
            <v>847606</v>
          </cell>
          <cell r="BF888">
            <v>0</v>
          </cell>
          <cell r="BG888">
            <v>4182450</v>
          </cell>
          <cell r="BH888">
            <v>0</v>
          </cell>
          <cell r="BI888">
            <v>0</v>
          </cell>
          <cell r="BJ888">
            <v>0</v>
          </cell>
          <cell r="BK888">
            <v>0</v>
          </cell>
          <cell r="BL888">
            <v>3334844</v>
          </cell>
          <cell r="BM888">
            <v>847606</v>
          </cell>
          <cell r="BN888">
            <v>0</v>
          </cell>
          <cell r="BO888">
            <v>4182450</v>
          </cell>
          <cell r="BP888">
            <v>6669688</v>
          </cell>
          <cell r="BQ888">
            <v>1729116</v>
          </cell>
          <cell r="BR888">
            <v>0</v>
          </cell>
          <cell r="BS888">
            <v>8398804</v>
          </cell>
        </row>
        <row r="889">
          <cell r="B889" t="str">
            <v>431623</v>
          </cell>
          <cell r="C889" t="str">
            <v>REP. INDONESIA</v>
          </cell>
          <cell r="D889" t="str">
            <v>E.F.I.C., SYDNEY</v>
          </cell>
          <cell r="E889" t="str">
            <v>6</v>
          </cell>
          <cell r="F889" t="str">
            <v>AUSTRALIA</v>
          </cell>
          <cell r="G889" t="str">
            <v>NLG</v>
          </cell>
          <cell r="H889">
            <v>4679019</v>
          </cell>
          <cell r="I889">
            <v>1482729</v>
          </cell>
          <cell r="J889">
            <v>0</v>
          </cell>
          <cell r="K889">
            <v>6161748</v>
          </cell>
          <cell r="L889">
            <v>0</v>
          </cell>
          <cell r="M889">
            <v>0</v>
          </cell>
          <cell r="N889">
            <v>0</v>
          </cell>
          <cell r="O889">
            <v>0</v>
          </cell>
          <cell r="P889">
            <v>0</v>
          </cell>
          <cell r="Q889">
            <v>0</v>
          </cell>
          <cell r="R889">
            <v>0</v>
          </cell>
          <cell r="S889">
            <v>0</v>
          </cell>
          <cell r="T889">
            <v>4679019</v>
          </cell>
          <cell r="U889">
            <v>1482729</v>
          </cell>
          <cell r="V889">
            <v>0</v>
          </cell>
          <cell r="W889">
            <v>6161748</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4679019</v>
          </cell>
          <cell r="AO889">
            <v>1419302</v>
          </cell>
          <cell r="AP889">
            <v>0</v>
          </cell>
          <cell r="AQ889">
            <v>6098321</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G889">
            <v>0</v>
          </cell>
          <cell r="BH889">
            <v>0</v>
          </cell>
          <cell r="BI889">
            <v>0</v>
          </cell>
          <cell r="BJ889">
            <v>0</v>
          </cell>
          <cell r="BK889">
            <v>0</v>
          </cell>
          <cell r="BL889">
            <v>4679019</v>
          </cell>
          <cell r="BM889">
            <v>1419302</v>
          </cell>
          <cell r="BN889">
            <v>0</v>
          </cell>
          <cell r="BO889">
            <v>6098321</v>
          </cell>
          <cell r="BP889">
            <v>9358038</v>
          </cell>
          <cell r="BQ889">
            <v>2902031</v>
          </cell>
          <cell r="BR889">
            <v>0</v>
          </cell>
          <cell r="BS889">
            <v>12260069</v>
          </cell>
        </row>
        <row r="890">
          <cell r="B890" t="str">
            <v>432004</v>
          </cell>
          <cell r="C890" t="str">
            <v>REP. INDONESIA</v>
          </cell>
          <cell r="D890" t="str">
            <v>E.F.I.C., SYDNEY</v>
          </cell>
          <cell r="E890" t="str">
            <v>6</v>
          </cell>
          <cell r="F890" t="str">
            <v>AUSTRALIA</v>
          </cell>
          <cell r="G890" t="str">
            <v>USD</v>
          </cell>
          <cell r="H890">
            <v>45839</v>
          </cell>
          <cell r="I890">
            <v>12612</v>
          </cell>
          <cell r="J890">
            <v>0</v>
          </cell>
          <cell r="K890">
            <v>58451</v>
          </cell>
          <cell r="L890">
            <v>0</v>
          </cell>
          <cell r="M890">
            <v>0</v>
          </cell>
          <cell r="N890">
            <v>0</v>
          </cell>
          <cell r="O890">
            <v>0</v>
          </cell>
          <cell r="P890">
            <v>0</v>
          </cell>
          <cell r="Q890">
            <v>0</v>
          </cell>
          <cell r="R890">
            <v>0</v>
          </cell>
          <cell r="S890">
            <v>0</v>
          </cell>
          <cell r="T890">
            <v>45839</v>
          </cell>
          <cell r="U890">
            <v>12612</v>
          </cell>
          <cell r="V890">
            <v>0</v>
          </cell>
          <cell r="W890">
            <v>58451</v>
          </cell>
          <cell r="X890">
            <v>0</v>
          </cell>
          <cell r="Y890">
            <v>0</v>
          </cell>
          <cell r="Z890">
            <v>0</v>
          </cell>
          <cell r="AA890">
            <v>0</v>
          </cell>
          <cell r="AB890">
            <v>0</v>
          </cell>
          <cell r="AC890">
            <v>0</v>
          </cell>
          <cell r="AD890">
            <v>0</v>
          </cell>
          <cell r="AE890">
            <v>0</v>
          </cell>
          <cell r="AF890">
            <v>0</v>
          </cell>
          <cell r="AG890">
            <v>0</v>
          </cell>
          <cell r="AH890">
            <v>0</v>
          </cell>
          <cell r="AI890">
            <v>0</v>
          </cell>
          <cell r="AJ890">
            <v>0</v>
          </cell>
          <cell r="AK890">
            <v>0</v>
          </cell>
          <cell r="AL890">
            <v>0</v>
          </cell>
          <cell r="AM890">
            <v>0</v>
          </cell>
          <cell r="AN890">
            <v>45839</v>
          </cell>
          <cell r="AO890">
            <v>10693</v>
          </cell>
          <cell r="AP890">
            <v>0</v>
          </cell>
          <cell r="AQ890">
            <v>56532</v>
          </cell>
          <cell r="AR890">
            <v>0</v>
          </cell>
          <cell r="AS890">
            <v>0</v>
          </cell>
          <cell r="AT890">
            <v>0</v>
          </cell>
          <cell r="AU890">
            <v>0</v>
          </cell>
          <cell r="AV890">
            <v>0</v>
          </cell>
          <cell r="AW890">
            <v>0</v>
          </cell>
          <cell r="AX890">
            <v>0</v>
          </cell>
          <cell r="AY890">
            <v>0</v>
          </cell>
          <cell r="AZ890">
            <v>0</v>
          </cell>
          <cell r="BA890">
            <v>0</v>
          </cell>
          <cell r="BB890">
            <v>0</v>
          </cell>
          <cell r="BC890">
            <v>0</v>
          </cell>
          <cell r="BD890">
            <v>0</v>
          </cell>
          <cell r="BE890">
            <v>0</v>
          </cell>
          <cell r="BF890">
            <v>0</v>
          </cell>
          <cell r="BG890">
            <v>0</v>
          </cell>
          <cell r="BH890">
            <v>0</v>
          </cell>
          <cell r="BI890">
            <v>0</v>
          </cell>
          <cell r="BJ890">
            <v>0</v>
          </cell>
          <cell r="BK890">
            <v>0</v>
          </cell>
          <cell r="BL890">
            <v>45839</v>
          </cell>
          <cell r="BM890">
            <v>10693</v>
          </cell>
          <cell r="BN890">
            <v>0</v>
          </cell>
          <cell r="BO890">
            <v>56532</v>
          </cell>
          <cell r="BP890">
            <v>91678</v>
          </cell>
          <cell r="BQ890">
            <v>23305</v>
          </cell>
          <cell r="BR890">
            <v>0</v>
          </cell>
          <cell r="BS890">
            <v>114983</v>
          </cell>
        </row>
        <row r="891">
          <cell r="B891" t="str">
            <v>431836</v>
          </cell>
          <cell r="C891" t="str">
            <v>REP. INDONESIA</v>
          </cell>
          <cell r="D891" t="str">
            <v>E.F.I.C., SYDNEY</v>
          </cell>
          <cell r="E891" t="str">
            <v>6</v>
          </cell>
          <cell r="F891" t="str">
            <v>AUSTRALIA</v>
          </cell>
          <cell r="G891" t="str">
            <v>USD</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38396</v>
          </cell>
          <cell r="AC891">
            <v>23226</v>
          </cell>
          <cell r="AD891">
            <v>0</v>
          </cell>
          <cell r="AE891">
            <v>61622</v>
          </cell>
          <cell r="AF891">
            <v>0</v>
          </cell>
          <cell r="AG891">
            <v>0</v>
          </cell>
          <cell r="AH891">
            <v>0</v>
          </cell>
          <cell r="AI891">
            <v>0</v>
          </cell>
          <cell r="AJ891">
            <v>38396</v>
          </cell>
          <cell r="AK891">
            <v>23226</v>
          </cell>
          <cell r="AL891">
            <v>0</v>
          </cell>
          <cell r="AM891">
            <v>61622</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38396</v>
          </cell>
          <cell r="BE891">
            <v>22543</v>
          </cell>
          <cell r="BF891">
            <v>0</v>
          </cell>
          <cell r="BG891">
            <v>60939</v>
          </cell>
          <cell r="BH891">
            <v>0</v>
          </cell>
          <cell r="BI891">
            <v>0</v>
          </cell>
          <cell r="BJ891">
            <v>0</v>
          </cell>
          <cell r="BK891">
            <v>0</v>
          </cell>
          <cell r="BL891">
            <v>38396</v>
          </cell>
          <cell r="BM891">
            <v>22543</v>
          </cell>
          <cell r="BN891">
            <v>0</v>
          </cell>
          <cell r="BO891">
            <v>60939</v>
          </cell>
          <cell r="BP891">
            <v>76792</v>
          </cell>
          <cell r="BQ891">
            <v>45769</v>
          </cell>
          <cell r="BR891">
            <v>0</v>
          </cell>
          <cell r="BS891">
            <v>122561</v>
          </cell>
        </row>
        <row r="892">
          <cell r="B892" t="str">
            <v>431835</v>
          </cell>
          <cell r="C892" t="str">
            <v>REP. INDONESIA</v>
          </cell>
          <cell r="D892" t="str">
            <v>E.F.I.C., SYDNEY</v>
          </cell>
          <cell r="E892" t="str">
            <v>6</v>
          </cell>
          <cell r="F892" t="str">
            <v>AUSTRALIA</v>
          </cell>
          <cell r="G892" t="str">
            <v>USD</v>
          </cell>
          <cell r="H892">
            <v>0</v>
          </cell>
          <cell r="I892">
            <v>0</v>
          </cell>
          <cell r="J892">
            <v>0</v>
          </cell>
          <cell r="K892">
            <v>0</v>
          </cell>
          <cell r="L892">
            <v>0</v>
          </cell>
          <cell r="M892">
            <v>166501</v>
          </cell>
          <cell r="N892">
            <v>0</v>
          </cell>
          <cell r="O892">
            <v>166501</v>
          </cell>
          <cell r="P892">
            <v>0</v>
          </cell>
          <cell r="Q892">
            <v>0</v>
          </cell>
          <cell r="R892">
            <v>0</v>
          </cell>
          <cell r="S892">
            <v>0</v>
          </cell>
          <cell r="T892">
            <v>0</v>
          </cell>
          <cell r="U892">
            <v>166501</v>
          </cell>
          <cell r="V892">
            <v>0</v>
          </cell>
          <cell r="W892">
            <v>166501</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cell r="AO892">
            <v>0</v>
          </cell>
          <cell r="AP892">
            <v>0</v>
          </cell>
          <cell r="AQ892">
            <v>0</v>
          </cell>
          <cell r="AR892">
            <v>0</v>
          </cell>
          <cell r="AS892">
            <v>164692</v>
          </cell>
          <cell r="AT892">
            <v>0</v>
          </cell>
          <cell r="AU892">
            <v>164692</v>
          </cell>
          <cell r="AV892">
            <v>0</v>
          </cell>
          <cell r="AW892">
            <v>0</v>
          </cell>
          <cell r="AX892">
            <v>0</v>
          </cell>
          <cell r="AY892">
            <v>0</v>
          </cell>
          <cell r="AZ892">
            <v>0</v>
          </cell>
          <cell r="BA892">
            <v>0</v>
          </cell>
          <cell r="BB892">
            <v>0</v>
          </cell>
          <cell r="BC892">
            <v>0</v>
          </cell>
          <cell r="BD892">
            <v>0</v>
          </cell>
          <cell r="BE892">
            <v>0</v>
          </cell>
          <cell r="BF892">
            <v>0</v>
          </cell>
          <cell r="BG892">
            <v>0</v>
          </cell>
          <cell r="BH892">
            <v>0</v>
          </cell>
          <cell r="BI892">
            <v>0</v>
          </cell>
          <cell r="BJ892">
            <v>0</v>
          </cell>
          <cell r="BK892">
            <v>0</v>
          </cell>
          <cell r="BL892">
            <v>0</v>
          </cell>
          <cell r="BM892">
            <v>164692</v>
          </cell>
          <cell r="BN892">
            <v>0</v>
          </cell>
          <cell r="BO892">
            <v>164692</v>
          </cell>
          <cell r="BP892">
            <v>0</v>
          </cell>
          <cell r="BQ892">
            <v>331193</v>
          </cell>
          <cell r="BR892">
            <v>0</v>
          </cell>
          <cell r="BS892">
            <v>331193</v>
          </cell>
        </row>
        <row r="893">
          <cell r="B893" t="str">
            <v>431919</v>
          </cell>
          <cell r="C893" t="str">
            <v>REP. INDONESIA</v>
          </cell>
          <cell r="D893" t="str">
            <v>E.F.I.C., SYDNEY</v>
          </cell>
          <cell r="E893" t="str">
            <v>6</v>
          </cell>
          <cell r="F893" t="str">
            <v>AUSTRALIA</v>
          </cell>
          <cell r="G893" t="str">
            <v>USD</v>
          </cell>
          <cell r="H893">
            <v>0</v>
          </cell>
          <cell r="I893">
            <v>0</v>
          </cell>
          <cell r="J893">
            <v>0</v>
          </cell>
          <cell r="K893">
            <v>0</v>
          </cell>
          <cell r="L893">
            <v>156145</v>
          </cell>
          <cell r="M893">
            <v>18581</v>
          </cell>
          <cell r="N893">
            <v>0</v>
          </cell>
          <cell r="O893">
            <v>174726</v>
          </cell>
          <cell r="P893">
            <v>0</v>
          </cell>
          <cell r="Q893">
            <v>0</v>
          </cell>
          <cell r="R893">
            <v>0</v>
          </cell>
          <cell r="S893">
            <v>0</v>
          </cell>
          <cell r="T893">
            <v>156145</v>
          </cell>
          <cell r="U893">
            <v>18581</v>
          </cell>
          <cell r="V893">
            <v>0</v>
          </cell>
          <cell r="W893">
            <v>174726</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156145</v>
          </cell>
          <cell r="AS893">
            <v>13936</v>
          </cell>
          <cell r="AT893">
            <v>0</v>
          </cell>
          <cell r="AU893">
            <v>170081</v>
          </cell>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0</v>
          </cell>
          <cell r="BK893">
            <v>0</v>
          </cell>
          <cell r="BL893">
            <v>156145</v>
          </cell>
          <cell r="BM893">
            <v>13936</v>
          </cell>
          <cell r="BN893">
            <v>0</v>
          </cell>
          <cell r="BO893">
            <v>170081</v>
          </cell>
          <cell r="BP893">
            <v>312290</v>
          </cell>
          <cell r="BQ893">
            <v>32517</v>
          </cell>
          <cell r="BR893">
            <v>0</v>
          </cell>
          <cell r="BS893">
            <v>344807</v>
          </cell>
        </row>
        <row r="894">
          <cell r="B894" t="str">
            <v>432005</v>
          </cell>
          <cell r="C894" t="str">
            <v>REP. INDONESIA</v>
          </cell>
          <cell r="D894" t="str">
            <v>E.F.I.C., SYDNEY</v>
          </cell>
          <cell r="E894" t="str">
            <v>6</v>
          </cell>
          <cell r="F894" t="str">
            <v>AUSTRALIA</v>
          </cell>
          <cell r="G894" t="str">
            <v>USD</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179973</v>
          </cell>
          <cell r="Z894">
            <v>0</v>
          </cell>
          <cell r="AA894">
            <v>179973</v>
          </cell>
          <cell r="AB894">
            <v>0</v>
          </cell>
          <cell r="AC894">
            <v>0</v>
          </cell>
          <cell r="AD894">
            <v>0</v>
          </cell>
          <cell r="AE894">
            <v>0</v>
          </cell>
          <cell r="AF894">
            <v>0</v>
          </cell>
          <cell r="AG894">
            <v>0</v>
          </cell>
          <cell r="AH894">
            <v>0</v>
          </cell>
          <cell r="AI894">
            <v>0</v>
          </cell>
          <cell r="AJ894">
            <v>0</v>
          </cell>
          <cell r="AK894">
            <v>179973</v>
          </cell>
          <cell r="AL894">
            <v>0</v>
          </cell>
          <cell r="AM894">
            <v>179973</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179973</v>
          </cell>
          <cell r="BB894">
            <v>0</v>
          </cell>
          <cell r="BC894">
            <v>179973</v>
          </cell>
          <cell r="BD894">
            <v>0</v>
          </cell>
          <cell r="BE894">
            <v>0</v>
          </cell>
          <cell r="BF894">
            <v>0</v>
          </cell>
          <cell r="BG894">
            <v>0</v>
          </cell>
          <cell r="BH894">
            <v>0</v>
          </cell>
          <cell r="BI894">
            <v>0</v>
          </cell>
          <cell r="BJ894">
            <v>0</v>
          </cell>
          <cell r="BK894">
            <v>0</v>
          </cell>
          <cell r="BL894">
            <v>0</v>
          </cell>
          <cell r="BM894">
            <v>179973</v>
          </cell>
          <cell r="BN894">
            <v>0</v>
          </cell>
          <cell r="BO894">
            <v>179973</v>
          </cell>
          <cell r="BP894">
            <v>0</v>
          </cell>
          <cell r="BQ894">
            <v>359946</v>
          </cell>
          <cell r="BR894">
            <v>0</v>
          </cell>
          <cell r="BS894">
            <v>359946</v>
          </cell>
        </row>
        <row r="895">
          <cell r="B895" t="str">
            <v>431966</v>
          </cell>
          <cell r="C895" t="str">
            <v>REP. INDONESIA</v>
          </cell>
          <cell r="D895" t="str">
            <v>E.F.I.C., SYDNEY</v>
          </cell>
          <cell r="E895" t="str">
            <v>6</v>
          </cell>
          <cell r="F895" t="str">
            <v>AUSTRALIA</v>
          </cell>
          <cell r="G895" t="str">
            <v>USD</v>
          </cell>
          <cell r="H895">
            <v>0</v>
          </cell>
          <cell r="I895">
            <v>212020</v>
          </cell>
          <cell r="J895">
            <v>0</v>
          </cell>
          <cell r="K895">
            <v>212020</v>
          </cell>
          <cell r="L895">
            <v>0</v>
          </cell>
          <cell r="M895">
            <v>0</v>
          </cell>
          <cell r="N895">
            <v>0</v>
          </cell>
          <cell r="O895">
            <v>0</v>
          </cell>
          <cell r="P895">
            <v>0</v>
          </cell>
          <cell r="Q895">
            <v>0</v>
          </cell>
          <cell r="R895">
            <v>0</v>
          </cell>
          <cell r="S895">
            <v>0</v>
          </cell>
          <cell r="T895">
            <v>0</v>
          </cell>
          <cell r="U895">
            <v>212020</v>
          </cell>
          <cell r="V895">
            <v>0</v>
          </cell>
          <cell r="W895">
            <v>212020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209716</v>
          </cell>
          <cell r="AP895">
            <v>0</v>
          </cell>
          <cell r="AQ895">
            <v>209716</v>
          </cell>
          <cell r="AR895">
            <v>0</v>
          </cell>
          <cell r="AS895">
            <v>0</v>
          </cell>
          <cell r="AT895">
            <v>0</v>
          </cell>
          <cell r="AU895">
            <v>0</v>
          </cell>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0</v>
          </cell>
          <cell r="BK895">
            <v>0</v>
          </cell>
          <cell r="BL895">
            <v>0</v>
          </cell>
          <cell r="BM895">
            <v>209716</v>
          </cell>
          <cell r="BN895">
            <v>0</v>
          </cell>
          <cell r="BO895">
            <v>209716</v>
          </cell>
          <cell r="BP895">
            <v>0</v>
          </cell>
          <cell r="BQ895">
            <v>421736</v>
          </cell>
          <cell r="BR895">
            <v>0</v>
          </cell>
          <cell r="BS895">
            <v>421736</v>
          </cell>
        </row>
        <row r="896">
          <cell r="B896" t="str">
            <v>431878</v>
          </cell>
          <cell r="C896" t="str">
            <v>REP. INDONESIA</v>
          </cell>
          <cell r="D896" t="str">
            <v>E.F.I.C., SYDNEY</v>
          </cell>
          <cell r="E896" t="str">
            <v>6</v>
          </cell>
          <cell r="F896" t="str">
            <v>AUSTRALIA</v>
          </cell>
          <cell r="G896" t="str">
            <v>USD</v>
          </cell>
          <cell r="H896">
            <v>0</v>
          </cell>
          <cell r="I896">
            <v>0</v>
          </cell>
          <cell r="J896">
            <v>0</v>
          </cell>
          <cell r="K896">
            <v>0</v>
          </cell>
          <cell r="L896">
            <v>0</v>
          </cell>
          <cell r="M896">
            <v>222211</v>
          </cell>
          <cell r="N896">
            <v>0</v>
          </cell>
          <cell r="O896">
            <v>222211</v>
          </cell>
          <cell r="P896">
            <v>0</v>
          </cell>
          <cell r="Q896">
            <v>0</v>
          </cell>
          <cell r="R896">
            <v>0</v>
          </cell>
          <cell r="S896">
            <v>0</v>
          </cell>
          <cell r="T896">
            <v>0</v>
          </cell>
          <cell r="U896">
            <v>222211</v>
          </cell>
          <cell r="V896">
            <v>0</v>
          </cell>
          <cell r="W896">
            <v>222211</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220997</v>
          </cell>
          <cell r="AT896">
            <v>0</v>
          </cell>
          <cell r="AU896">
            <v>220997</v>
          </cell>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0</v>
          </cell>
          <cell r="BK896">
            <v>0</v>
          </cell>
          <cell r="BL896">
            <v>0</v>
          </cell>
          <cell r="BM896">
            <v>220997</v>
          </cell>
          <cell r="BN896">
            <v>0</v>
          </cell>
          <cell r="BO896">
            <v>220997</v>
          </cell>
          <cell r="BP896">
            <v>0</v>
          </cell>
          <cell r="BQ896">
            <v>443208</v>
          </cell>
          <cell r="BR896">
            <v>0</v>
          </cell>
          <cell r="BS896">
            <v>443208</v>
          </cell>
        </row>
        <row r="897">
          <cell r="B897" t="str">
            <v>431955</v>
          </cell>
          <cell r="C897" t="str">
            <v>REP. INDONESIA</v>
          </cell>
          <cell r="D897" t="str">
            <v>E.F.I.C., SYDNEY</v>
          </cell>
          <cell r="E897" t="str">
            <v>6</v>
          </cell>
          <cell r="F897" t="str">
            <v>AUSTRALIA</v>
          </cell>
          <cell r="G897" t="str">
            <v>USD</v>
          </cell>
          <cell r="H897">
            <v>0</v>
          </cell>
          <cell r="I897">
            <v>322751</v>
          </cell>
          <cell r="J897">
            <v>0</v>
          </cell>
          <cell r="K897">
            <v>322751</v>
          </cell>
          <cell r="L897">
            <v>0</v>
          </cell>
          <cell r="M897">
            <v>0</v>
          </cell>
          <cell r="N897">
            <v>0</v>
          </cell>
          <cell r="O897">
            <v>0</v>
          </cell>
          <cell r="P897">
            <v>0</v>
          </cell>
          <cell r="Q897">
            <v>0</v>
          </cell>
          <cell r="R897">
            <v>0</v>
          </cell>
          <cell r="S897">
            <v>0</v>
          </cell>
          <cell r="T897">
            <v>0</v>
          </cell>
          <cell r="U897">
            <v>322751</v>
          </cell>
          <cell r="V897">
            <v>0</v>
          </cell>
          <cell r="W897">
            <v>322751</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322751</v>
          </cell>
          <cell r="AP897">
            <v>0</v>
          </cell>
          <cell r="AQ897">
            <v>322751</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cell r="BL897">
            <v>0</v>
          </cell>
          <cell r="BM897">
            <v>322751</v>
          </cell>
          <cell r="BN897">
            <v>0</v>
          </cell>
          <cell r="BO897">
            <v>322751</v>
          </cell>
          <cell r="BP897">
            <v>0</v>
          </cell>
          <cell r="BQ897">
            <v>645502</v>
          </cell>
          <cell r="BR897">
            <v>0</v>
          </cell>
          <cell r="BS897">
            <v>645502</v>
          </cell>
        </row>
        <row r="898">
          <cell r="B898" t="str">
            <v>431967</v>
          </cell>
          <cell r="C898" t="str">
            <v>REP. INDONESIA</v>
          </cell>
          <cell r="D898" t="str">
            <v>E.F.I.C., SYDNEY</v>
          </cell>
          <cell r="E898" t="str">
            <v>6</v>
          </cell>
          <cell r="F898" t="str">
            <v>AUSTRALIA</v>
          </cell>
          <cell r="G898" t="str">
            <v>USD</v>
          </cell>
          <cell r="H898">
            <v>0</v>
          </cell>
          <cell r="I898">
            <v>333794</v>
          </cell>
          <cell r="J898">
            <v>0</v>
          </cell>
          <cell r="K898">
            <v>333794</v>
          </cell>
          <cell r="L898">
            <v>0</v>
          </cell>
          <cell r="M898">
            <v>0</v>
          </cell>
          <cell r="N898">
            <v>0</v>
          </cell>
          <cell r="O898">
            <v>0</v>
          </cell>
          <cell r="P898">
            <v>0</v>
          </cell>
          <cell r="Q898">
            <v>0</v>
          </cell>
          <cell r="R898">
            <v>0</v>
          </cell>
          <cell r="S898">
            <v>0</v>
          </cell>
          <cell r="T898">
            <v>0</v>
          </cell>
          <cell r="U898">
            <v>333794</v>
          </cell>
          <cell r="V898">
            <v>0</v>
          </cell>
          <cell r="W898">
            <v>333794</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333794</v>
          </cell>
          <cell r="AP898">
            <v>0</v>
          </cell>
          <cell r="AQ898">
            <v>333794</v>
          </cell>
          <cell r="AR898">
            <v>0</v>
          </cell>
          <cell r="AS898">
            <v>0</v>
          </cell>
          <cell r="AT898">
            <v>0</v>
          </cell>
          <cell r="AU898">
            <v>0</v>
          </cell>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cell r="BL898">
            <v>0</v>
          </cell>
          <cell r="BM898">
            <v>333794</v>
          </cell>
          <cell r="BN898">
            <v>0</v>
          </cell>
          <cell r="BO898">
            <v>333794</v>
          </cell>
          <cell r="BP898">
            <v>0</v>
          </cell>
          <cell r="BQ898">
            <v>667588</v>
          </cell>
          <cell r="BR898">
            <v>0</v>
          </cell>
          <cell r="BS898">
            <v>667588</v>
          </cell>
        </row>
        <row r="899">
          <cell r="B899" t="str">
            <v>431917</v>
          </cell>
          <cell r="C899" t="str">
            <v>REP. INDONESIA</v>
          </cell>
          <cell r="D899" t="str">
            <v>E.F.I.C., SYDNEY</v>
          </cell>
          <cell r="E899" t="str">
            <v>6</v>
          </cell>
          <cell r="F899" t="str">
            <v>AUSTRALIA</v>
          </cell>
          <cell r="G899" t="str">
            <v>USD</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351050</v>
          </cell>
          <cell r="AH899">
            <v>0</v>
          </cell>
          <cell r="AI899">
            <v>351050</v>
          </cell>
          <cell r="AJ899">
            <v>0</v>
          </cell>
          <cell r="AK899">
            <v>351050</v>
          </cell>
          <cell r="AL899">
            <v>0</v>
          </cell>
          <cell r="AM899">
            <v>351050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351050</v>
          </cell>
          <cell r="BJ899">
            <v>0</v>
          </cell>
          <cell r="BK899">
            <v>351050</v>
          </cell>
          <cell r="BL899">
            <v>0</v>
          </cell>
          <cell r="BM899">
            <v>351050</v>
          </cell>
          <cell r="BN899">
            <v>0</v>
          </cell>
          <cell r="BO899">
            <v>351050</v>
          </cell>
          <cell r="BP899">
            <v>0</v>
          </cell>
          <cell r="BQ899">
            <v>702100</v>
          </cell>
          <cell r="BR899">
            <v>0</v>
          </cell>
          <cell r="BS899">
            <v>702100</v>
          </cell>
        </row>
        <row r="900">
          <cell r="B900" t="str">
            <v>432016</v>
          </cell>
          <cell r="C900" t="str">
            <v>REP. INDONESIA</v>
          </cell>
          <cell r="D900" t="str">
            <v>E.F.I.C., SYDNEY</v>
          </cell>
          <cell r="E900" t="str">
            <v>6</v>
          </cell>
          <cell r="F900" t="str">
            <v>AUSTRALIA</v>
          </cell>
          <cell r="G900" t="str">
            <v>USD</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363684</v>
          </cell>
          <cell r="AH900">
            <v>0</v>
          </cell>
          <cell r="AI900">
            <v>363684</v>
          </cell>
          <cell r="AJ900">
            <v>0</v>
          </cell>
          <cell r="AK900">
            <v>363684</v>
          </cell>
          <cell r="AL900">
            <v>0</v>
          </cell>
          <cell r="AM900">
            <v>363684</v>
          </cell>
          <cell r="AN900">
            <v>0</v>
          </cell>
          <cell r="AO900">
            <v>0</v>
          </cell>
          <cell r="AP900">
            <v>0</v>
          </cell>
          <cell r="AQ900">
            <v>0</v>
          </cell>
          <cell r="AR900">
            <v>0</v>
          </cell>
          <cell r="AS900">
            <v>0</v>
          </cell>
          <cell r="AT900">
            <v>0</v>
          </cell>
          <cell r="AU900">
            <v>0</v>
          </cell>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363684</v>
          </cell>
          <cell r="BJ900">
            <v>0</v>
          </cell>
          <cell r="BK900">
            <v>363684</v>
          </cell>
          <cell r="BL900">
            <v>0</v>
          </cell>
          <cell r="BM900">
            <v>363684</v>
          </cell>
          <cell r="BN900">
            <v>0</v>
          </cell>
          <cell r="BO900">
            <v>363684</v>
          </cell>
          <cell r="BP900">
            <v>0</v>
          </cell>
          <cell r="BQ900">
            <v>727368</v>
          </cell>
          <cell r="BR900">
            <v>0</v>
          </cell>
          <cell r="BS900">
            <v>727368</v>
          </cell>
        </row>
        <row r="901">
          <cell r="B901" t="str">
            <v>431826</v>
          </cell>
          <cell r="C901" t="str">
            <v>REP. INDONESIA</v>
          </cell>
          <cell r="D901" t="str">
            <v>E.F.I.C., SYDNEY</v>
          </cell>
          <cell r="E901" t="str">
            <v>6</v>
          </cell>
          <cell r="F901" t="str">
            <v>AUSTRALIA</v>
          </cell>
          <cell r="G901" t="str">
            <v>USD</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582342</v>
          </cell>
          <cell r="AD901">
            <v>0</v>
          </cell>
          <cell r="AE901">
            <v>582342</v>
          </cell>
          <cell r="AF901">
            <v>0</v>
          </cell>
          <cell r="AG901">
            <v>0</v>
          </cell>
          <cell r="AH901">
            <v>0</v>
          </cell>
          <cell r="AI901">
            <v>0</v>
          </cell>
          <cell r="AJ901">
            <v>0</v>
          </cell>
          <cell r="AK901">
            <v>582342</v>
          </cell>
          <cell r="AL901">
            <v>0</v>
          </cell>
          <cell r="AM901">
            <v>582342</v>
          </cell>
          <cell r="AN901">
            <v>0</v>
          </cell>
          <cell r="AO901">
            <v>0</v>
          </cell>
          <cell r="AP901">
            <v>0</v>
          </cell>
          <cell r="AQ901">
            <v>0</v>
          </cell>
          <cell r="AR901">
            <v>0</v>
          </cell>
          <cell r="AS901">
            <v>0</v>
          </cell>
          <cell r="AT901">
            <v>0</v>
          </cell>
          <cell r="AU901">
            <v>0</v>
          </cell>
          <cell r="AV901">
            <v>0</v>
          </cell>
          <cell r="AW901">
            <v>0</v>
          </cell>
          <cell r="AX901">
            <v>0</v>
          </cell>
          <cell r="AY901">
            <v>0</v>
          </cell>
          <cell r="AZ901">
            <v>0</v>
          </cell>
          <cell r="BA901">
            <v>0</v>
          </cell>
          <cell r="BB901">
            <v>0</v>
          </cell>
          <cell r="BC901">
            <v>0</v>
          </cell>
          <cell r="BD901">
            <v>0</v>
          </cell>
          <cell r="BE901">
            <v>582342</v>
          </cell>
          <cell r="BF901">
            <v>0</v>
          </cell>
          <cell r="BG901">
            <v>582342</v>
          </cell>
          <cell r="BH901">
            <v>0</v>
          </cell>
          <cell r="BI901">
            <v>0</v>
          </cell>
          <cell r="BJ901">
            <v>0</v>
          </cell>
          <cell r="BK901">
            <v>0</v>
          </cell>
          <cell r="BL901">
            <v>0</v>
          </cell>
          <cell r="BM901">
            <v>582342</v>
          </cell>
          <cell r="BN901">
            <v>0</v>
          </cell>
          <cell r="BO901">
            <v>582342</v>
          </cell>
          <cell r="BP901">
            <v>0</v>
          </cell>
          <cell r="BQ901">
            <v>1164684</v>
          </cell>
          <cell r="BR901">
            <v>0</v>
          </cell>
          <cell r="BS901">
            <v>1164684</v>
          </cell>
        </row>
        <row r="902">
          <cell r="B902" t="str">
            <v>431823</v>
          </cell>
          <cell r="C902" t="str">
            <v>REP. INDONESIA</v>
          </cell>
          <cell r="D902" t="str">
            <v>E.F.I.C., SYDNEY</v>
          </cell>
          <cell r="E902" t="str">
            <v>6</v>
          </cell>
          <cell r="F902" t="str">
            <v>AUSTRALIA</v>
          </cell>
          <cell r="G902" t="str">
            <v>USD</v>
          </cell>
          <cell r="H902">
            <v>477424</v>
          </cell>
          <cell r="I902">
            <v>188310</v>
          </cell>
          <cell r="J902">
            <v>0</v>
          </cell>
          <cell r="K902">
            <v>665734</v>
          </cell>
          <cell r="L902">
            <v>0</v>
          </cell>
          <cell r="M902">
            <v>0</v>
          </cell>
          <cell r="N902">
            <v>0</v>
          </cell>
          <cell r="O902">
            <v>0</v>
          </cell>
          <cell r="P902">
            <v>0</v>
          </cell>
          <cell r="Q902">
            <v>0</v>
          </cell>
          <cell r="R902">
            <v>0</v>
          </cell>
          <cell r="S902">
            <v>0</v>
          </cell>
          <cell r="T902">
            <v>477424</v>
          </cell>
          <cell r="U902">
            <v>188310</v>
          </cell>
          <cell r="V902">
            <v>0</v>
          </cell>
          <cell r="W902">
            <v>665734</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477424</v>
          </cell>
          <cell r="AO902">
            <v>172037</v>
          </cell>
          <cell r="AP902">
            <v>0</v>
          </cell>
          <cell r="AQ902">
            <v>649461</v>
          </cell>
          <cell r="AR902">
            <v>0</v>
          </cell>
          <cell r="AS902">
            <v>0</v>
          </cell>
          <cell r="AT902">
            <v>0</v>
          </cell>
          <cell r="AU902">
            <v>0</v>
          </cell>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0</v>
          </cell>
          <cell r="BK902">
            <v>0</v>
          </cell>
          <cell r="BL902">
            <v>477424</v>
          </cell>
          <cell r="BM902">
            <v>172037</v>
          </cell>
          <cell r="BN902">
            <v>0</v>
          </cell>
          <cell r="BO902">
            <v>649461</v>
          </cell>
          <cell r="BP902">
            <v>954848</v>
          </cell>
          <cell r="BQ902">
            <v>360347</v>
          </cell>
          <cell r="BR902">
            <v>0</v>
          </cell>
          <cell r="BS902">
            <v>1315195</v>
          </cell>
        </row>
        <row r="903">
          <cell r="B903" t="str">
            <v>431779</v>
          </cell>
          <cell r="C903" t="str">
            <v>REP. INDONESIA</v>
          </cell>
          <cell r="D903" t="str">
            <v>E.F.I.C., SYDNEY</v>
          </cell>
          <cell r="E903" t="str">
            <v>6</v>
          </cell>
          <cell r="F903" t="str">
            <v>AUSTRALIA</v>
          </cell>
          <cell r="G903" t="str">
            <v>USD</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386168</v>
          </cell>
          <cell r="AH903">
            <v>0</v>
          </cell>
          <cell r="AI903">
            <v>386168</v>
          </cell>
          <cell r="AJ903">
            <v>0</v>
          </cell>
          <cell r="AK903">
            <v>386168</v>
          </cell>
          <cell r="AL903">
            <v>0</v>
          </cell>
          <cell r="AM903">
            <v>386168</v>
          </cell>
          <cell r="AN903">
            <v>0</v>
          </cell>
          <cell r="AO903">
            <v>0</v>
          </cell>
          <cell r="AP903">
            <v>0</v>
          </cell>
          <cell r="AQ903">
            <v>0</v>
          </cell>
          <cell r="AR903">
            <v>0</v>
          </cell>
          <cell r="AS903">
            <v>0</v>
          </cell>
          <cell r="AT903">
            <v>0</v>
          </cell>
          <cell r="AU903">
            <v>0</v>
          </cell>
          <cell r="AV903">
            <v>0</v>
          </cell>
          <cell r="AW903">
            <v>0</v>
          </cell>
          <cell r="AX903">
            <v>0</v>
          </cell>
          <cell r="AY903">
            <v>0</v>
          </cell>
          <cell r="AZ903">
            <v>0</v>
          </cell>
          <cell r="BA903">
            <v>0</v>
          </cell>
          <cell r="BB903">
            <v>0</v>
          </cell>
          <cell r="BC903">
            <v>0</v>
          </cell>
          <cell r="BD903">
            <v>0</v>
          </cell>
          <cell r="BE903">
            <v>0</v>
          </cell>
          <cell r="BF903">
            <v>0</v>
          </cell>
          <cell r="BG903">
            <v>0</v>
          </cell>
          <cell r="BH903">
            <v>602916</v>
          </cell>
          <cell r="BI903">
            <v>386168</v>
          </cell>
          <cell r="BJ903">
            <v>0</v>
          </cell>
          <cell r="BK903">
            <v>989084</v>
          </cell>
          <cell r="BL903">
            <v>602916</v>
          </cell>
          <cell r="BM903">
            <v>386168</v>
          </cell>
          <cell r="BN903">
            <v>0</v>
          </cell>
          <cell r="BO903">
            <v>989084</v>
          </cell>
          <cell r="BP903">
            <v>602916</v>
          </cell>
          <cell r="BQ903">
            <v>772336</v>
          </cell>
          <cell r="BR903">
            <v>0</v>
          </cell>
          <cell r="BS903">
            <v>1375252</v>
          </cell>
        </row>
        <row r="904">
          <cell r="B904" t="str">
            <v>431744</v>
          </cell>
          <cell r="C904" t="str">
            <v>REP. INDONESIA</v>
          </cell>
          <cell r="D904" t="str">
            <v>E.F.I.C., SYDNEY</v>
          </cell>
          <cell r="E904" t="str">
            <v>6</v>
          </cell>
          <cell r="F904" t="str">
            <v>AUSTRALIA</v>
          </cell>
          <cell r="G904" t="str">
            <v>USD</v>
          </cell>
          <cell r="H904">
            <v>548353</v>
          </cell>
          <cell r="I904">
            <v>327230</v>
          </cell>
          <cell r="J904">
            <v>0</v>
          </cell>
          <cell r="K904">
            <v>875583</v>
          </cell>
          <cell r="L904">
            <v>0</v>
          </cell>
          <cell r="M904">
            <v>0</v>
          </cell>
          <cell r="N904">
            <v>0</v>
          </cell>
          <cell r="O904">
            <v>0</v>
          </cell>
          <cell r="P904">
            <v>0</v>
          </cell>
          <cell r="Q904">
            <v>0</v>
          </cell>
          <cell r="R904">
            <v>0</v>
          </cell>
          <cell r="S904">
            <v>0</v>
          </cell>
          <cell r="T904">
            <v>548353</v>
          </cell>
          <cell r="U904">
            <v>327230</v>
          </cell>
          <cell r="V904">
            <v>0</v>
          </cell>
          <cell r="W904">
            <v>875583</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548353</v>
          </cell>
          <cell r="AO904">
            <v>310490</v>
          </cell>
          <cell r="AP904">
            <v>0</v>
          </cell>
          <cell r="AQ904">
            <v>858843</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cell r="BL904">
            <v>548353</v>
          </cell>
          <cell r="BM904">
            <v>310490</v>
          </cell>
          <cell r="BN904">
            <v>0</v>
          </cell>
          <cell r="BO904">
            <v>858843</v>
          </cell>
          <cell r="BP904">
            <v>1096706</v>
          </cell>
          <cell r="BQ904">
            <v>637720</v>
          </cell>
          <cell r="BR904">
            <v>0</v>
          </cell>
          <cell r="BS904">
            <v>1734426</v>
          </cell>
        </row>
        <row r="905">
          <cell r="B905" t="str">
            <v>431894</v>
          </cell>
          <cell r="C905" t="str">
            <v>REP. INDONESIA</v>
          </cell>
          <cell r="D905" t="str">
            <v>E.F.I.C., SYDNEY</v>
          </cell>
          <cell r="E905" t="str">
            <v>6</v>
          </cell>
          <cell r="F905" t="str">
            <v>AUSTRALIA</v>
          </cell>
          <cell r="G905" t="str">
            <v>USD</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870557</v>
          </cell>
          <cell r="AH905">
            <v>0</v>
          </cell>
          <cell r="AI905">
            <v>870557</v>
          </cell>
          <cell r="AJ905">
            <v>0</v>
          </cell>
          <cell r="AK905">
            <v>870557</v>
          </cell>
          <cell r="AL905">
            <v>0</v>
          </cell>
          <cell r="AM905">
            <v>870557</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870557</v>
          </cell>
          <cell r="BJ905">
            <v>0</v>
          </cell>
          <cell r="BK905">
            <v>870557</v>
          </cell>
          <cell r="BL905">
            <v>0</v>
          </cell>
          <cell r="BM905">
            <v>870557</v>
          </cell>
          <cell r="BN905">
            <v>0</v>
          </cell>
          <cell r="BO905">
            <v>870557</v>
          </cell>
          <cell r="BP905">
            <v>0</v>
          </cell>
          <cell r="BQ905">
            <v>1741114</v>
          </cell>
          <cell r="BR905">
            <v>0</v>
          </cell>
          <cell r="BS905">
            <v>1741114</v>
          </cell>
        </row>
        <row r="906">
          <cell r="B906" t="str">
            <v>431893</v>
          </cell>
          <cell r="C906" t="str">
            <v>REP. INDONESIA</v>
          </cell>
          <cell r="D906" t="str">
            <v>E.F.I.C., SYDNEY</v>
          </cell>
          <cell r="E906" t="str">
            <v>6</v>
          </cell>
          <cell r="F906" t="str">
            <v>AUSTRALIA</v>
          </cell>
          <cell r="G906" t="str">
            <v>USD</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994360</v>
          </cell>
          <cell r="AH906">
            <v>0</v>
          </cell>
          <cell r="AI906">
            <v>994360</v>
          </cell>
          <cell r="AJ906">
            <v>0</v>
          </cell>
          <cell r="AK906">
            <v>994360</v>
          </cell>
          <cell r="AL906">
            <v>0</v>
          </cell>
          <cell r="AM906">
            <v>994360</v>
          </cell>
          <cell r="AN906">
            <v>0</v>
          </cell>
          <cell r="AO906">
            <v>0</v>
          </cell>
          <cell r="AP906">
            <v>0</v>
          </cell>
          <cell r="AQ906">
            <v>0</v>
          </cell>
          <cell r="AR906">
            <v>0</v>
          </cell>
          <cell r="AS906">
            <v>0</v>
          </cell>
          <cell r="AT906">
            <v>0</v>
          </cell>
          <cell r="AU906">
            <v>0</v>
          </cell>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994360</v>
          </cell>
          <cell r="BJ906">
            <v>0</v>
          </cell>
          <cell r="BK906">
            <v>994360</v>
          </cell>
          <cell r="BL906">
            <v>0</v>
          </cell>
          <cell r="BM906">
            <v>994360</v>
          </cell>
          <cell r="BN906">
            <v>0</v>
          </cell>
          <cell r="BO906">
            <v>994360</v>
          </cell>
          <cell r="BP906">
            <v>0</v>
          </cell>
          <cell r="BQ906">
            <v>1988720</v>
          </cell>
          <cell r="BR906">
            <v>0</v>
          </cell>
          <cell r="BS906">
            <v>1988720</v>
          </cell>
        </row>
        <row r="907">
          <cell r="B907" t="str">
            <v>431782</v>
          </cell>
          <cell r="C907" t="str">
            <v>REP. INDONESIA</v>
          </cell>
          <cell r="D907" t="str">
            <v>E.F.I.C., SYDNEY</v>
          </cell>
          <cell r="E907" t="str">
            <v>6</v>
          </cell>
          <cell r="F907" t="str">
            <v>AUSTRALIA</v>
          </cell>
          <cell r="G907" t="str">
            <v>USD</v>
          </cell>
          <cell r="H907">
            <v>775359</v>
          </cell>
          <cell r="I907">
            <v>293481</v>
          </cell>
          <cell r="J907">
            <v>0</v>
          </cell>
          <cell r="K907">
            <v>1068840</v>
          </cell>
          <cell r="L907">
            <v>0</v>
          </cell>
          <cell r="M907">
            <v>0</v>
          </cell>
          <cell r="N907">
            <v>0</v>
          </cell>
          <cell r="O907">
            <v>0</v>
          </cell>
          <cell r="P907">
            <v>0</v>
          </cell>
          <cell r="Q907">
            <v>0</v>
          </cell>
          <cell r="R907">
            <v>0</v>
          </cell>
          <cell r="S907">
            <v>0</v>
          </cell>
          <cell r="T907">
            <v>775359</v>
          </cell>
          <cell r="U907">
            <v>293481</v>
          </cell>
          <cell r="V907">
            <v>0</v>
          </cell>
          <cell r="W907">
            <v>1068840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775359</v>
          </cell>
          <cell r="AO907">
            <v>261064</v>
          </cell>
          <cell r="AP907">
            <v>0</v>
          </cell>
          <cell r="AQ907">
            <v>1036423</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0</v>
          </cell>
          <cell r="BK907">
            <v>0</v>
          </cell>
          <cell r="BL907">
            <v>775359</v>
          </cell>
          <cell r="BM907">
            <v>261064</v>
          </cell>
          <cell r="BN907">
            <v>0</v>
          </cell>
          <cell r="BO907">
            <v>1036423</v>
          </cell>
          <cell r="BP907">
            <v>1550718</v>
          </cell>
          <cell r="BQ907">
            <v>554545</v>
          </cell>
          <cell r="BR907">
            <v>0</v>
          </cell>
          <cell r="BS907">
            <v>2105263</v>
          </cell>
        </row>
        <row r="908">
          <cell r="B908" t="str">
            <v>431833</v>
          </cell>
          <cell r="C908" t="str">
            <v>REP. INDONESIA</v>
          </cell>
          <cell r="D908" t="str">
            <v>E.F.I.C., SYDNEY</v>
          </cell>
          <cell r="E908" t="str">
            <v>6</v>
          </cell>
          <cell r="F908" t="str">
            <v>AUSTRALIA</v>
          </cell>
          <cell r="G908" t="str">
            <v>USD</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1086336</v>
          </cell>
          <cell r="AD908">
            <v>0</v>
          </cell>
          <cell r="AE908">
            <v>1086336</v>
          </cell>
          <cell r="AF908">
            <v>0</v>
          </cell>
          <cell r="AG908">
            <v>0</v>
          </cell>
          <cell r="AH908">
            <v>0</v>
          </cell>
          <cell r="AI908">
            <v>0</v>
          </cell>
          <cell r="AJ908">
            <v>0</v>
          </cell>
          <cell r="AK908">
            <v>1086336</v>
          </cell>
          <cell r="AL908">
            <v>0</v>
          </cell>
          <cell r="AM908">
            <v>1086336</v>
          </cell>
          <cell r="AN908">
            <v>0</v>
          </cell>
          <cell r="AO908">
            <v>0</v>
          </cell>
          <cell r="AP908">
            <v>0</v>
          </cell>
          <cell r="AQ908">
            <v>0</v>
          </cell>
          <cell r="AR908">
            <v>0</v>
          </cell>
          <cell r="AS908">
            <v>0</v>
          </cell>
          <cell r="AT908">
            <v>0</v>
          </cell>
          <cell r="AU908">
            <v>0</v>
          </cell>
          <cell r="AV908">
            <v>0</v>
          </cell>
          <cell r="AW908">
            <v>0</v>
          </cell>
          <cell r="AX908">
            <v>0</v>
          </cell>
          <cell r="AY908">
            <v>0</v>
          </cell>
          <cell r="AZ908">
            <v>0</v>
          </cell>
          <cell r="BA908">
            <v>0</v>
          </cell>
          <cell r="BB908">
            <v>0</v>
          </cell>
          <cell r="BC908">
            <v>0</v>
          </cell>
          <cell r="BD908">
            <v>0</v>
          </cell>
          <cell r="BE908">
            <v>1086336</v>
          </cell>
          <cell r="BF908">
            <v>0</v>
          </cell>
          <cell r="BG908">
            <v>1086336</v>
          </cell>
          <cell r="BH908">
            <v>0</v>
          </cell>
          <cell r="BI908">
            <v>0</v>
          </cell>
          <cell r="BJ908">
            <v>0</v>
          </cell>
          <cell r="BK908">
            <v>0</v>
          </cell>
          <cell r="BL908">
            <v>0</v>
          </cell>
          <cell r="BM908">
            <v>1086336</v>
          </cell>
          <cell r="BN908">
            <v>0</v>
          </cell>
          <cell r="BO908">
            <v>1086336</v>
          </cell>
          <cell r="BP908">
            <v>0</v>
          </cell>
          <cell r="BQ908">
            <v>2172672</v>
          </cell>
          <cell r="BR908">
            <v>0</v>
          </cell>
          <cell r="BS908">
            <v>2172672</v>
          </cell>
        </row>
        <row r="909">
          <cell r="B909" t="str">
            <v>426200</v>
          </cell>
          <cell r="C909" t="str">
            <v>REP. INDONESIA</v>
          </cell>
          <cell r="D909" t="str">
            <v>E.F.I.C., SYDNEY</v>
          </cell>
          <cell r="E909" t="str">
            <v>6</v>
          </cell>
          <cell r="F909" t="str">
            <v>AUSTRALIA</v>
          </cell>
          <cell r="G909" t="str">
            <v>USD</v>
          </cell>
          <cell r="H909">
            <v>882742</v>
          </cell>
          <cell r="I909">
            <v>399073</v>
          </cell>
          <cell r="J909">
            <v>0</v>
          </cell>
          <cell r="K909">
            <v>1281815</v>
          </cell>
          <cell r="L909">
            <v>0</v>
          </cell>
          <cell r="M909">
            <v>0</v>
          </cell>
          <cell r="N909">
            <v>0</v>
          </cell>
          <cell r="O909">
            <v>0</v>
          </cell>
          <cell r="P909">
            <v>0</v>
          </cell>
          <cell r="Q909">
            <v>0</v>
          </cell>
          <cell r="R909">
            <v>0</v>
          </cell>
          <cell r="S909">
            <v>0</v>
          </cell>
          <cell r="T909">
            <v>882742</v>
          </cell>
          <cell r="U909">
            <v>399073</v>
          </cell>
          <cell r="V909">
            <v>0</v>
          </cell>
          <cell r="W909">
            <v>1281815</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882742</v>
          </cell>
          <cell r="AO909">
            <v>374871</v>
          </cell>
          <cell r="AP909">
            <v>0</v>
          </cell>
          <cell r="AQ909">
            <v>1257613</v>
          </cell>
          <cell r="AR909">
            <v>0</v>
          </cell>
          <cell r="AS909">
            <v>0</v>
          </cell>
          <cell r="AT909">
            <v>0</v>
          </cell>
          <cell r="AU909">
            <v>0</v>
          </cell>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0</v>
          </cell>
          <cell r="BK909">
            <v>0</v>
          </cell>
          <cell r="BL909">
            <v>882742</v>
          </cell>
          <cell r="BM909">
            <v>374871</v>
          </cell>
          <cell r="BN909">
            <v>0</v>
          </cell>
          <cell r="BO909">
            <v>1257613</v>
          </cell>
          <cell r="BP909">
            <v>1765484</v>
          </cell>
          <cell r="BQ909">
            <v>773944</v>
          </cell>
          <cell r="BR909">
            <v>0</v>
          </cell>
          <cell r="BS909">
            <v>2539428</v>
          </cell>
        </row>
        <row r="910">
          <cell r="B910" t="str">
            <v>432037</v>
          </cell>
          <cell r="C910" t="str">
            <v>REP. INDONESIA</v>
          </cell>
          <cell r="D910" t="str">
            <v>E.F.I.C., SYDNEY</v>
          </cell>
          <cell r="E910" t="str">
            <v>6</v>
          </cell>
          <cell r="F910" t="str">
            <v>AUSTRALIA</v>
          </cell>
          <cell r="G910" t="str">
            <v>USD</v>
          </cell>
          <cell r="H910">
            <v>1598442</v>
          </cell>
          <cell r="I910">
            <v>257349</v>
          </cell>
          <cell r="J910">
            <v>0</v>
          </cell>
          <cell r="K910">
            <v>1855791</v>
          </cell>
          <cell r="L910">
            <v>0</v>
          </cell>
          <cell r="M910">
            <v>0</v>
          </cell>
          <cell r="N910">
            <v>0</v>
          </cell>
          <cell r="O910">
            <v>0</v>
          </cell>
          <cell r="P910">
            <v>0</v>
          </cell>
          <cell r="Q910">
            <v>0</v>
          </cell>
          <cell r="R910">
            <v>0</v>
          </cell>
          <cell r="S910">
            <v>0</v>
          </cell>
          <cell r="T910">
            <v>1598442</v>
          </cell>
          <cell r="U910">
            <v>257349</v>
          </cell>
          <cell r="V910">
            <v>0</v>
          </cell>
          <cell r="W910">
            <v>1855791</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1598442</v>
          </cell>
          <cell r="AO910">
            <v>226268</v>
          </cell>
          <cell r="AP910">
            <v>0</v>
          </cell>
          <cell r="AQ910">
            <v>1824710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0</v>
          </cell>
          <cell r="BK910">
            <v>0</v>
          </cell>
          <cell r="BL910">
            <v>1598442</v>
          </cell>
          <cell r="BM910">
            <v>226268</v>
          </cell>
          <cell r="BN910">
            <v>0</v>
          </cell>
          <cell r="BO910">
            <v>1824710</v>
          </cell>
          <cell r="BP910">
            <v>3196884</v>
          </cell>
          <cell r="BQ910">
            <v>483617</v>
          </cell>
          <cell r="BR910">
            <v>0</v>
          </cell>
          <cell r="BS910">
            <v>3680501</v>
          </cell>
        </row>
        <row r="911">
          <cell r="B911" t="str">
            <v>431820</v>
          </cell>
          <cell r="C911" t="str">
            <v>REP. INDONESIA</v>
          </cell>
          <cell r="D911" t="str">
            <v>E.F.I.C., SYDNEY</v>
          </cell>
          <cell r="E911" t="str">
            <v>6</v>
          </cell>
          <cell r="F911" t="str">
            <v>AUSTRALIA</v>
          </cell>
          <cell r="G911" t="str">
            <v>USD</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1395929</v>
          </cell>
          <cell r="AH911">
            <v>0</v>
          </cell>
          <cell r="AI911">
            <v>1395929</v>
          </cell>
          <cell r="AJ911">
            <v>0</v>
          </cell>
          <cell r="AK911">
            <v>1395929</v>
          </cell>
          <cell r="AL911">
            <v>0</v>
          </cell>
          <cell r="AM911">
            <v>1395929</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G911">
            <v>0</v>
          </cell>
          <cell r="BH911">
            <v>2179437</v>
          </cell>
          <cell r="BI911">
            <v>1395929</v>
          </cell>
          <cell r="BJ911">
            <v>0</v>
          </cell>
          <cell r="BK911">
            <v>3575366</v>
          </cell>
          <cell r="BL911">
            <v>2179437</v>
          </cell>
          <cell r="BM911">
            <v>1395929</v>
          </cell>
          <cell r="BN911">
            <v>0</v>
          </cell>
          <cell r="BO911">
            <v>3575366</v>
          </cell>
          <cell r="BP911">
            <v>2179437</v>
          </cell>
          <cell r="BQ911">
            <v>2791858</v>
          </cell>
          <cell r="BR911">
            <v>0</v>
          </cell>
          <cell r="BS911">
            <v>4971295</v>
          </cell>
        </row>
        <row r="912">
          <cell r="B912" t="str">
            <v>430700</v>
          </cell>
          <cell r="C912" t="str">
            <v>REP. INDONESIA</v>
          </cell>
          <cell r="D912" t="str">
            <v>E.F.I.C., SYDNEY</v>
          </cell>
          <cell r="E912" t="str">
            <v>6</v>
          </cell>
          <cell r="F912" t="str">
            <v>AUSTRALIA</v>
          </cell>
          <cell r="G912" t="str">
            <v>USD</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1894032</v>
          </cell>
          <cell r="AC912">
            <v>679751</v>
          </cell>
          <cell r="AD912">
            <v>0</v>
          </cell>
          <cell r="AE912">
            <v>2573783</v>
          </cell>
          <cell r="AF912">
            <v>0</v>
          </cell>
          <cell r="AG912">
            <v>0</v>
          </cell>
          <cell r="AH912">
            <v>0</v>
          </cell>
          <cell r="AI912">
            <v>0</v>
          </cell>
          <cell r="AJ912">
            <v>1894032</v>
          </cell>
          <cell r="AK912">
            <v>679751</v>
          </cell>
          <cell r="AL912">
            <v>0</v>
          </cell>
          <cell r="AM912">
            <v>2573783</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1894032</v>
          </cell>
          <cell r="BE912">
            <v>657512</v>
          </cell>
          <cell r="BF912">
            <v>0</v>
          </cell>
          <cell r="BG912">
            <v>2551544</v>
          </cell>
          <cell r="BH912">
            <v>0</v>
          </cell>
          <cell r="BI912">
            <v>0</v>
          </cell>
          <cell r="BJ912">
            <v>0</v>
          </cell>
          <cell r="BK912">
            <v>0</v>
          </cell>
          <cell r="BL912">
            <v>1894032</v>
          </cell>
          <cell r="BM912">
            <v>657512</v>
          </cell>
          <cell r="BN912">
            <v>0</v>
          </cell>
          <cell r="BO912">
            <v>2551544</v>
          </cell>
          <cell r="BP912">
            <v>3788064</v>
          </cell>
          <cell r="BQ912">
            <v>1337263</v>
          </cell>
          <cell r="BR912">
            <v>0</v>
          </cell>
          <cell r="BS912">
            <v>5125327</v>
          </cell>
        </row>
        <row r="913">
          <cell r="F913" t="str">
            <v>AUSTRALIA Total</v>
          </cell>
          <cell r="H913">
            <v>14817060</v>
          </cell>
          <cell r="I913">
            <v>4795587</v>
          </cell>
          <cell r="J913">
            <v>0</v>
          </cell>
          <cell r="K913">
            <v>19612647</v>
          </cell>
          <cell r="L913">
            <v>156145</v>
          </cell>
          <cell r="M913">
            <v>407293</v>
          </cell>
          <cell r="N913">
            <v>0</v>
          </cell>
          <cell r="O913">
            <v>563438</v>
          </cell>
          <cell r="P913">
            <v>599700</v>
          </cell>
          <cell r="Q913">
            <v>87556</v>
          </cell>
          <cell r="R913">
            <v>0</v>
          </cell>
          <cell r="S913">
            <v>687256</v>
          </cell>
          <cell r="T913">
            <v>15572905</v>
          </cell>
          <cell r="U913">
            <v>5290436</v>
          </cell>
          <cell r="V913">
            <v>0</v>
          </cell>
          <cell r="W913">
            <v>20863341</v>
          </cell>
          <cell r="X913">
            <v>0</v>
          </cell>
          <cell r="Y913">
            <v>179973</v>
          </cell>
          <cell r="Z913">
            <v>0</v>
          </cell>
          <cell r="AA913">
            <v>179973</v>
          </cell>
          <cell r="AB913">
            <v>6052795</v>
          </cell>
          <cell r="AC913">
            <v>5630462</v>
          </cell>
          <cell r="AD913">
            <v>0</v>
          </cell>
          <cell r="AE913">
            <v>11683257</v>
          </cell>
          <cell r="AF913">
            <v>409404</v>
          </cell>
          <cell r="AG913">
            <v>4395373</v>
          </cell>
          <cell r="AH913">
            <v>0</v>
          </cell>
          <cell r="AI913">
            <v>4804777</v>
          </cell>
          <cell r="AJ913">
            <v>6462199</v>
          </cell>
          <cell r="AK913">
            <v>10205808</v>
          </cell>
          <cell r="AL913">
            <v>0</v>
          </cell>
          <cell r="AM913">
            <v>16668007</v>
          </cell>
          <cell r="AN913">
            <v>14817060</v>
          </cell>
          <cell r="AO913">
            <v>4428669</v>
          </cell>
          <cell r="AP913">
            <v>0</v>
          </cell>
          <cell r="AQ913">
            <v>19245729</v>
          </cell>
          <cell r="AR913">
            <v>156145</v>
          </cell>
          <cell r="AS913">
            <v>399625</v>
          </cell>
          <cell r="AT913">
            <v>0</v>
          </cell>
          <cell r="AU913">
            <v>555770</v>
          </cell>
          <cell r="AV913">
            <v>599700</v>
          </cell>
          <cell r="AW913">
            <v>65667</v>
          </cell>
          <cell r="AX913">
            <v>0</v>
          </cell>
          <cell r="AY913">
            <v>665367</v>
          </cell>
          <cell r="AZ913">
            <v>0</v>
          </cell>
          <cell r="BA913">
            <v>179973</v>
          </cell>
          <cell r="BB913">
            <v>0</v>
          </cell>
          <cell r="BC913">
            <v>179973</v>
          </cell>
          <cell r="BD913">
            <v>6052795</v>
          </cell>
          <cell r="BE913">
            <v>5585894</v>
          </cell>
          <cell r="BF913">
            <v>0</v>
          </cell>
          <cell r="BG913">
            <v>11638689</v>
          </cell>
          <cell r="BH913">
            <v>3191757</v>
          </cell>
          <cell r="BI913">
            <v>4380287</v>
          </cell>
          <cell r="BJ913">
            <v>0</v>
          </cell>
          <cell r="BK913">
            <v>7572044</v>
          </cell>
          <cell r="BL913">
            <v>24817457</v>
          </cell>
          <cell r="BM913">
            <v>15040115</v>
          </cell>
          <cell r="BN913">
            <v>0</v>
          </cell>
          <cell r="BO913">
            <v>39857572</v>
          </cell>
          <cell r="BP913">
            <v>46852561</v>
          </cell>
          <cell r="BQ913">
            <v>30536359</v>
          </cell>
          <cell r="BR913">
            <v>0</v>
          </cell>
          <cell r="BS913">
            <v>77388920</v>
          </cell>
        </row>
        <row r="914">
          <cell r="B914" t="str">
            <v>431905</v>
          </cell>
          <cell r="C914" t="str">
            <v>REP. INDONESIA</v>
          </cell>
          <cell r="D914" t="str">
            <v>BANK FUR ARBEIT &amp;WIRTSCHAFT AK</v>
          </cell>
          <cell r="E914" t="str">
            <v>6</v>
          </cell>
          <cell r="F914" t="str">
            <v>AUSTRIA</v>
          </cell>
          <cell r="G914" t="str">
            <v>ATS</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190767</v>
          </cell>
          <cell r="AH914">
            <v>0</v>
          </cell>
          <cell r="AI914">
            <v>190767</v>
          </cell>
          <cell r="AJ914">
            <v>0</v>
          </cell>
          <cell r="AK914">
            <v>190767</v>
          </cell>
          <cell r="AL914">
            <v>0</v>
          </cell>
          <cell r="AM914">
            <v>190767</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cell r="BL914">
            <v>0</v>
          </cell>
          <cell r="BM914">
            <v>0</v>
          </cell>
          <cell r="BN914">
            <v>0</v>
          </cell>
          <cell r="BO914">
            <v>0</v>
          </cell>
          <cell r="BP914">
            <v>0</v>
          </cell>
          <cell r="BQ914">
            <v>190767</v>
          </cell>
          <cell r="BR914">
            <v>0</v>
          </cell>
          <cell r="BS914">
            <v>190767</v>
          </cell>
        </row>
        <row r="915">
          <cell r="B915" t="str">
            <v>431936</v>
          </cell>
          <cell r="C915" t="str">
            <v>REP. INDONESIA</v>
          </cell>
          <cell r="D915" t="str">
            <v>BK AUSTRIA AKTIENGESELLSCHAFT</v>
          </cell>
          <cell r="E915" t="str">
            <v>6</v>
          </cell>
          <cell r="F915" t="str">
            <v>AUSTRIA</v>
          </cell>
          <cell r="G915" t="str">
            <v>ATS</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13744</v>
          </cell>
          <cell r="AC915">
            <v>0</v>
          </cell>
          <cell r="AD915">
            <v>0</v>
          </cell>
          <cell r="AE915">
            <v>13744</v>
          </cell>
          <cell r="AF915">
            <v>0</v>
          </cell>
          <cell r="AG915">
            <v>7784</v>
          </cell>
          <cell r="AH915">
            <v>0</v>
          </cell>
          <cell r="AI915">
            <v>7784</v>
          </cell>
          <cell r="AJ915">
            <v>13744</v>
          </cell>
          <cell r="AK915">
            <v>7784</v>
          </cell>
          <cell r="AL915">
            <v>0</v>
          </cell>
          <cell r="AM915">
            <v>21528</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D915">
            <v>13744</v>
          </cell>
          <cell r="BE915">
            <v>0</v>
          </cell>
          <cell r="BF915">
            <v>0</v>
          </cell>
          <cell r="BG915">
            <v>13744</v>
          </cell>
          <cell r="BH915">
            <v>0</v>
          </cell>
          <cell r="BI915">
            <v>7538</v>
          </cell>
          <cell r="BJ915">
            <v>0</v>
          </cell>
          <cell r="BK915">
            <v>7538</v>
          </cell>
          <cell r="BL915">
            <v>13744</v>
          </cell>
          <cell r="BM915">
            <v>7538</v>
          </cell>
          <cell r="BN915">
            <v>0</v>
          </cell>
          <cell r="BO915">
            <v>21282</v>
          </cell>
          <cell r="BP915">
            <v>27488</v>
          </cell>
          <cell r="BQ915">
            <v>15322</v>
          </cell>
          <cell r="BR915">
            <v>0</v>
          </cell>
          <cell r="BS915">
            <v>42810</v>
          </cell>
        </row>
        <row r="916">
          <cell r="B916" t="str">
            <v>431895</v>
          </cell>
          <cell r="C916" t="str">
            <v>REP. INDONESIA</v>
          </cell>
          <cell r="D916" t="str">
            <v>BK AUSTRIA AKTIENGESELLSCHAFT</v>
          </cell>
          <cell r="E916" t="str">
            <v>6</v>
          </cell>
          <cell r="F916" t="str">
            <v>AUSTRIA</v>
          </cell>
          <cell r="G916" t="str">
            <v>ATS</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44421</v>
          </cell>
          <cell r="AH916">
            <v>0</v>
          </cell>
          <cell r="AI916">
            <v>44421</v>
          </cell>
          <cell r="AJ916">
            <v>0</v>
          </cell>
          <cell r="AK916">
            <v>44421</v>
          </cell>
          <cell r="AL916">
            <v>0</v>
          </cell>
          <cell r="AM916">
            <v>44421</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0</v>
          </cell>
          <cell r="BK916">
            <v>0</v>
          </cell>
          <cell r="BL916">
            <v>0</v>
          </cell>
          <cell r="BM916">
            <v>0</v>
          </cell>
          <cell r="BN916">
            <v>0</v>
          </cell>
          <cell r="BO916">
            <v>0</v>
          </cell>
          <cell r="BP916">
            <v>0</v>
          </cell>
          <cell r="BQ916">
            <v>44421</v>
          </cell>
          <cell r="BR916">
            <v>0</v>
          </cell>
          <cell r="BS916">
            <v>44421</v>
          </cell>
        </row>
        <row r="917">
          <cell r="B917" t="str">
            <v>432031</v>
          </cell>
          <cell r="C917" t="str">
            <v>REP. INDONESIA</v>
          </cell>
          <cell r="D917" t="str">
            <v>BK AUSTRIA AKTIENGESELLSCHAFT</v>
          </cell>
          <cell r="E917" t="str">
            <v>6</v>
          </cell>
          <cell r="F917" t="str">
            <v>AUSTRIA</v>
          </cell>
          <cell r="G917" t="str">
            <v>ATS</v>
          </cell>
          <cell r="H917">
            <v>0</v>
          </cell>
          <cell r="I917">
            <v>7323</v>
          </cell>
          <cell r="J917">
            <v>0</v>
          </cell>
          <cell r="K917">
            <v>7323</v>
          </cell>
          <cell r="L917">
            <v>0</v>
          </cell>
          <cell r="M917">
            <v>0</v>
          </cell>
          <cell r="N917">
            <v>0</v>
          </cell>
          <cell r="O917">
            <v>0</v>
          </cell>
          <cell r="P917">
            <v>0</v>
          </cell>
          <cell r="Q917">
            <v>0</v>
          </cell>
          <cell r="R917">
            <v>0</v>
          </cell>
          <cell r="S917">
            <v>0</v>
          </cell>
          <cell r="T917">
            <v>0</v>
          </cell>
          <cell r="U917">
            <v>7323</v>
          </cell>
          <cell r="V917">
            <v>0</v>
          </cell>
          <cell r="W917">
            <v>7323</v>
          </cell>
          <cell r="X917">
            <v>0</v>
          </cell>
          <cell r="Y917">
            <v>0</v>
          </cell>
          <cell r="Z917">
            <v>0</v>
          </cell>
          <cell r="AA917">
            <v>0</v>
          </cell>
          <cell r="AB917">
            <v>0</v>
          </cell>
          <cell r="AC917">
            <v>0</v>
          </cell>
          <cell r="AD917">
            <v>0</v>
          </cell>
          <cell r="AE917">
            <v>0</v>
          </cell>
          <cell r="AF917">
            <v>0</v>
          </cell>
          <cell r="AG917">
            <v>34554</v>
          </cell>
          <cell r="AH917">
            <v>0</v>
          </cell>
          <cell r="AI917">
            <v>34554</v>
          </cell>
          <cell r="AJ917">
            <v>0</v>
          </cell>
          <cell r="AK917">
            <v>34554</v>
          </cell>
          <cell r="AL917">
            <v>0</v>
          </cell>
          <cell r="AM917">
            <v>34554</v>
          </cell>
          <cell r="AN917">
            <v>0</v>
          </cell>
          <cell r="AO917">
            <v>7094</v>
          </cell>
          <cell r="AP917">
            <v>0</v>
          </cell>
          <cell r="AQ917">
            <v>7094</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34783</v>
          </cell>
          <cell r="BJ917">
            <v>0</v>
          </cell>
          <cell r="BK917">
            <v>34783</v>
          </cell>
          <cell r="BL917">
            <v>0</v>
          </cell>
          <cell r="BM917">
            <v>41877</v>
          </cell>
          <cell r="BN917">
            <v>0</v>
          </cell>
          <cell r="BO917">
            <v>41877</v>
          </cell>
          <cell r="BP917">
            <v>0</v>
          </cell>
          <cell r="BQ917">
            <v>83754</v>
          </cell>
          <cell r="BR917">
            <v>0</v>
          </cell>
          <cell r="BS917">
            <v>83754</v>
          </cell>
        </row>
        <row r="918">
          <cell r="B918" t="str">
            <v>431847</v>
          </cell>
          <cell r="C918" t="str">
            <v>REP. INDONESIA</v>
          </cell>
          <cell r="D918" t="str">
            <v>BK AUSTRIA AKTIENGESELLSCHAFT</v>
          </cell>
          <cell r="E918" t="str">
            <v>6</v>
          </cell>
          <cell r="F918" t="str">
            <v>AUSTRIA</v>
          </cell>
          <cell r="G918" t="str">
            <v>ATS</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221169</v>
          </cell>
          <cell r="AH918">
            <v>0</v>
          </cell>
          <cell r="AI918">
            <v>221169</v>
          </cell>
          <cell r="AJ918">
            <v>0</v>
          </cell>
          <cell r="AK918">
            <v>221169</v>
          </cell>
          <cell r="AL918">
            <v>0</v>
          </cell>
          <cell r="AM918">
            <v>221169</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0</v>
          </cell>
          <cell r="BK918">
            <v>0</v>
          </cell>
          <cell r="BL918">
            <v>0</v>
          </cell>
          <cell r="BM918">
            <v>0</v>
          </cell>
          <cell r="BN918">
            <v>0</v>
          </cell>
          <cell r="BO918">
            <v>0</v>
          </cell>
          <cell r="BP918">
            <v>0</v>
          </cell>
          <cell r="BQ918">
            <v>221169</v>
          </cell>
          <cell r="BR918">
            <v>0</v>
          </cell>
          <cell r="BS918">
            <v>221169</v>
          </cell>
        </row>
        <row r="919">
          <cell r="B919" t="str">
            <v>431794</v>
          </cell>
          <cell r="C919" t="str">
            <v>REP. INDONESIA</v>
          </cell>
          <cell r="D919" t="str">
            <v>BK AUSTRIA AKTIENGESELLSCHAFT</v>
          </cell>
          <cell r="E919" t="str">
            <v>6</v>
          </cell>
          <cell r="F919" t="str">
            <v>AUSTRIA</v>
          </cell>
          <cell r="G919" t="str">
            <v>ATS</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303574</v>
          </cell>
          <cell r="AH919">
            <v>0</v>
          </cell>
          <cell r="AI919">
            <v>303574</v>
          </cell>
          <cell r="AJ919">
            <v>0</v>
          </cell>
          <cell r="AK919">
            <v>303574</v>
          </cell>
          <cell r="AL919">
            <v>0</v>
          </cell>
          <cell r="AM919">
            <v>303574</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0</v>
          </cell>
          <cell r="BK919">
            <v>0</v>
          </cell>
          <cell r="BL919">
            <v>0</v>
          </cell>
          <cell r="BM919">
            <v>0</v>
          </cell>
          <cell r="BN919">
            <v>0</v>
          </cell>
          <cell r="BO919">
            <v>0</v>
          </cell>
          <cell r="BP919">
            <v>0</v>
          </cell>
          <cell r="BQ919">
            <v>303574</v>
          </cell>
          <cell r="BR919">
            <v>0</v>
          </cell>
          <cell r="BS919">
            <v>303574</v>
          </cell>
        </row>
        <row r="920">
          <cell r="B920" t="str">
            <v>431930</v>
          </cell>
          <cell r="C920" t="str">
            <v>REP. INDONESIA</v>
          </cell>
          <cell r="D920" t="str">
            <v>BK AUSTRIA AKTIENGESELLSCHAFT</v>
          </cell>
          <cell r="E920" t="str">
            <v>6</v>
          </cell>
          <cell r="F920" t="str">
            <v>AUSTRIA</v>
          </cell>
          <cell r="G920" t="str">
            <v>ATS</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202898</v>
          </cell>
          <cell r="AH920">
            <v>0</v>
          </cell>
          <cell r="AI920">
            <v>202898</v>
          </cell>
          <cell r="AJ920">
            <v>0</v>
          </cell>
          <cell r="AK920">
            <v>202898</v>
          </cell>
          <cell r="AL920">
            <v>0</v>
          </cell>
          <cell r="AM920">
            <v>202898</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202898</v>
          </cell>
          <cell r="BJ920">
            <v>0</v>
          </cell>
          <cell r="BK920">
            <v>202898</v>
          </cell>
          <cell r="BL920">
            <v>0</v>
          </cell>
          <cell r="BM920">
            <v>202898</v>
          </cell>
          <cell r="BN920">
            <v>0</v>
          </cell>
          <cell r="BO920">
            <v>202898</v>
          </cell>
          <cell r="BP920">
            <v>0</v>
          </cell>
          <cell r="BQ920">
            <v>405796</v>
          </cell>
          <cell r="BR920">
            <v>0</v>
          </cell>
          <cell r="BS920">
            <v>405796</v>
          </cell>
        </row>
        <row r="921">
          <cell r="B921" t="str">
            <v>431825</v>
          </cell>
          <cell r="C921" t="str">
            <v>REP. INDONESIA</v>
          </cell>
          <cell r="D921" t="str">
            <v>BK AUSTRIA AKTIENGESELLSCHAFT</v>
          </cell>
          <cell r="E921" t="str">
            <v>6</v>
          </cell>
          <cell r="F921" t="str">
            <v>AUSTRIA</v>
          </cell>
          <cell r="G921" t="str">
            <v>ATS</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266426</v>
          </cell>
          <cell r="AH921">
            <v>0</v>
          </cell>
          <cell r="AI921">
            <v>266426</v>
          </cell>
          <cell r="AJ921">
            <v>0</v>
          </cell>
          <cell r="AK921">
            <v>266426</v>
          </cell>
          <cell r="AL921">
            <v>0</v>
          </cell>
          <cell r="AM921">
            <v>266426</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269354</v>
          </cell>
          <cell r="BJ921">
            <v>0</v>
          </cell>
          <cell r="BK921">
            <v>269354</v>
          </cell>
          <cell r="BL921">
            <v>0</v>
          </cell>
          <cell r="BM921">
            <v>269354</v>
          </cell>
          <cell r="BN921">
            <v>0</v>
          </cell>
          <cell r="BO921">
            <v>269354</v>
          </cell>
          <cell r="BP921">
            <v>0</v>
          </cell>
          <cell r="BQ921">
            <v>535780</v>
          </cell>
          <cell r="BR921">
            <v>0</v>
          </cell>
          <cell r="BS921">
            <v>535780</v>
          </cell>
        </row>
        <row r="922">
          <cell r="B922" t="str">
            <v>431800</v>
          </cell>
          <cell r="C922" t="str">
            <v>REP. INDONESIA</v>
          </cell>
          <cell r="D922" t="str">
            <v>BK AUSTRIA AKTIENGESELLSCHAFT</v>
          </cell>
          <cell r="E922" t="str">
            <v>6</v>
          </cell>
          <cell r="F922" t="str">
            <v>AUSTRIA</v>
          </cell>
          <cell r="G922" t="str">
            <v>ATS</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773805</v>
          </cell>
          <cell r="AH922">
            <v>0</v>
          </cell>
          <cell r="AI922">
            <v>773805</v>
          </cell>
          <cell r="AJ922">
            <v>0</v>
          </cell>
          <cell r="AK922">
            <v>773805</v>
          </cell>
          <cell r="AL922">
            <v>0</v>
          </cell>
          <cell r="AM922">
            <v>773805</v>
          </cell>
          <cell r="AN922">
            <v>0</v>
          </cell>
          <cell r="AO922">
            <v>0</v>
          </cell>
          <cell r="AP922">
            <v>0</v>
          </cell>
          <cell r="AQ922">
            <v>0</v>
          </cell>
          <cell r="AR922">
            <v>0</v>
          </cell>
          <cell r="AS922">
            <v>0</v>
          </cell>
          <cell r="AT922">
            <v>0</v>
          </cell>
          <cell r="AU922">
            <v>0</v>
          </cell>
          <cell r="AV922">
            <v>0</v>
          </cell>
          <cell r="AW922">
            <v>0</v>
          </cell>
          <cell r="AX922">
            <v>0</v>
          </cell>
          <cell r="AY922">
            <v>0</v>
          </cell>
          <cell r="AZ922">
            <v>0</v>
          </cell>
          <cell r="BA922">
            <v>0</v>
          </cell>
          <cell r="BB922">
            <v>0</v>
          </cell>
          <cell r="BC922">
            <v>0</v>
          </cell>
          <cell r="BD922">
            <v>0</v>
          </cell>
          <cell r="BE922">
            <v>0</v>
          </cell>
          <cell r="BF922">
            <v>0</v>
          </cell>
          <cell r="BG922">
            <v>0</v>
          </cell>
          <cell r="BH922">
            <v>0</v>
          </cell>
          <cell r="BI922">
            <v>0</v>
          </cell>
          <cell r="BJ922">
            <v>0</v>
          </cell>
          <cell r="BK922">
            <v>0</v>
          </cell>
          <cell r="BL922">
            <v>0</v>
          </cell>
          <cell r="BM922">
            <v>0</v>
          </cell>
          <cell r="BN922">
            <v>0</v>
          </cell>
          <cell r="BO922">
            <v>0</v>
          </cell>
          <cell r="BP922">
            <v>0</v>
          </cell>
          <cell r="BQ922">
            <v>773805</v>
          </cell>
          <cell r="BR922">
            <v>0</v>
          </cell>
          <cell r="BS922">
            <v>773805</v>
          </cell>
        </row>
        <row r="923">
          <cell r="B923" t="str">
            <v>431853</v>
          </cell>
          <cell r="C923" t="str">
            <v>REP. INDONESIA</v>
          </cell>
          <cell r="D923" t="str">
            <v>BK AUSTRIA AKTIENGESELLSCHAFT</v>
          </cell>
          <cell r="E923" t="str">
            <v>6</v>
          </cell>
          <cell r="F923" t="str">
            <v>AUSTRIA</v>
          </cell>
          <cell r="G923" t="str">
            <v>ATS</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454817</v>
          </cell>
          <cell r="AH923">
            <v>0</v>
          </cell>
          <cell r="AI923">
            <v>454817</v>
          </cell>
          <cell r="AJ923">
            <v>0</v>
          </cell>
          <cell r="AK923">
            <v>454817</v>
          </cell>
          <cell r="AL923">
            <v>0</v>
          </cell>
          <cell r="AM923">
            <v>454817</v>
          </cell>
          <cell r="AN923">
            <v>0</v>
          </cell>
          <cell r="AO923">
            <v>0</v>
          </cell>
          <cell r="AP923">
            <v>0</v>
          </cell>
          <cell r="AQ923">
            <v>0</v>
          </cell>
          <cell r="AR923">
            <v>0</v>
          </cell>
          <cell r="AS923">
            <v>0</v>
          </cell>
          <cell r="AT923">
            <v>0</v>
          </cell>
          <cell r="AU923">
            <v>0</v>
          </cell>
          <cell r="AV923">
            <v>0</v>
          </cell>
          <cell r="AW923">
            <v>0</v>
          </cell>
          <cell r="AX923">
            <v>0</v>
          </cell>
          <cell r="AY923">
            <v>0</v>
          </cell>
          <cell r="AZ923">
            <v>0</v>
          </cell>
          <cell r="BA923">
            <v>0</v>
          </cell>
          <cell r="BB923">
            <v>0</v>
          </cell>
          <cell r="BC923">
            <v>0</v>
          </cell>
          <cell r="BD923">
            <v>0</v>
          </cell>
          <cell r="BE923">
            <v>0</v>
          </cell>
          <cell r="BF923">
            <v>0</v>
          </cell>
          <cell r="BG923">
            <v>0</v>
          </cell>
          <cell r="BH923">
            <v>0</v>
          </cell>
          <cell r="BI923">
            <v>459815</v>
          </cell>
          <cell r="BJ923">
            <v>0</v>
          </cell>
          <cell r="BK923">
            <v>459815</v>
          </cell>
          <cell r="BL923">
            <v>0</v>
          </cell>
          <cell r="BM923">
            <v>459815</v>
          </cell>
          <cell r="BN923">
            <v>0</v>
          </cell>
          <cell r="BO923">
            <v>459815</v>
          </cell>
          <cell r="BP923">
            <v>0</v>
          </cell>
          <cell r="BQ923">
            <v>914632</v>
          </cell>
          <cell r="BR923">
            <v>0</v>
          </cell>
          <cell r="BS923">
            <v>914632</v>
          </cell>
        </row>
        <row r="924">
          <cell r="B924" t="str">
            <v>431840</v>
          </cell>
          <cell r="C924" t="str">
            <v>REP. INDONESIA</v>
          </cell>
          <cell r="D924" t="str">
            <v>BK AUSTRIA AKTIENGESELLSCHAFT</v>
          </cell>
          <cell r="E924" t="str">
            <v>6</v>
          </cell>
          <cell r="F924" t="str">
            <v>AUSTRIA</v>
          </cell>
          <cell r="G924" t="str">
            <v>ATS</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916664</v>
          </cell>
          <cell r="AH924">
            <v>0</v>
          </cell>
          <cell r="AI924">
            <v>916664</v>
          </cell>
          <cell r="AJ924">
            <v>0</v>
          </cell>
          <cell r="AK924">
            <v>916664</v>
          </cell>
          <cell r="AL924">
            <v>0</v>
          </cell>
          <cell r="AM924">
            <v>916664</v>
          </cell>
          <cell r="AN924">
            <v>0</v>
          </cell>
          <cell r="AO924">
            <v>0</v>
          </cell>
          <cell r="AP924">
            <v>0</v>
          </cell>
          <cell r="AQ924">
            <v>0</v>
          </cell>
          <cell r="AR924">
            <v>0</v>
          </cell>
          <cell r="AS924">
            <v>0</v>
          </cell>
          <cell r="AT924">
            <v>0</v>
          </cell>
          <cell r="AU924">
            <v>0</v>
          </cell>
          <cell r="AV924">
            <v>0</v>
          </cell>
          <cell r="AW924">
            <v>0</v>
          </cell>
          <cell r="AX924">
            <v>0</v>
          </cell>
          <cell r="AY924">
            <v>0</v>
          </cell>
          <cell r="AZ924">
            <v>0</v>
          </cell>
          <cell r="BA924">
            <v>0</v>
          </cell>
          <cell r="BB924">
            <v>0</v>
          </cell>
          <cell r="BC924">
            <v>0</v>
          </cell>
          <cell r="BD924">
            <v>0</v>
          </cell>
          <cell r="BE924">
            <v>0</v>
          </cell>
          <cell r="BF924">
            <v>0</v>
          </cell>
          <cell r="BG924">
            <v>0</v>
          </cell>
          <cell r="BH924">
            <v>0</v>
          </cell>
          <cell r="BI924">
            <v>0</v>
          </cell>
          <cell r="BJ924">
            <v>0</v>
          </cell>
          <cell r="BK924">
            <v>0</v>
          </cell>
          <cell r="BL924">
            <v>0</v>
          </cell>
          <cell r="BM924">
            <v>0</v>
          </cell>
          <cell r="BN924">
            <v>0</v>
          </cell>
          <cell r="BO924">
            <v>0</v>
          </cell>
          <cell r="BP924">
            <v>0</v>
          </cell>
          <cell r="BQ924">
            <v>916664</v>
          </cell>
          <cell r="BR924">
            <v>0</v>
          </cell>
          <cell r="BS924">
            <v>916664</v>
          </cell>
        </row>
        <row r="925">
          <cell r="B925" t="str">
            <v>431942</v>
          </cell>
          <cell r="C925" t="str">
            <v>REP. INDONESIA</v>
          </cell>
          <cell r="D925" t="str">
            <v>BK AUSTRIA AKTIENGESELLSCHAFT</v>
          </cell>
          <cell r="E925" t="str">
            <v>6</v>
          </cell>
          <cell r="F925" t="str">
            <v>AUSTRIA</v>
          </cell>
          <cell r="G925" t="str">
            <v>ATS</v>
          </cell>
          <cell r="H925">
            <v>0</v>
          </cell>
          <cell r="I925">
            <v>0</v>
          </cell>
          <cell r="J925">
            <v>0</v>
          </cell>
          <cell r="K925">
            <v>0</v>
          </cell>
          <cell r="L925">
            <v>0</v>
          </cell>
          <cell r="M925">
            <v>0</v>
          </cell>
          <cell r="N925">
            <v>0</v>
          </cell>
          <cell r="O925">
            <v>0</v>
          </cell>
          <cell r="P925">
            <v>0</v>
          </cell>
          <cell r="Q925">
            <v>351685</v>
          </cell>
          <cell r="R925">
            <v>0</v>
          </cell>
          <cell r="S925">
            <v>351685</v>
          </cell>
          <cell r="T925">
            <v>0</v>
          </cell>
          <cell r="U925">
            <v>351685</v>
          </cell>
          <cell r="V925">
            <v>0</v>
          </cell>
          <cell r="W925">
            <v>351685</v>
          </cell>
          <cell r="X925">
            <v>0</v>
          </cell>
          <cell r="Y925">
            <v>0</v>
          </cell>
          <cell r="Z925">
            <v>0</v>
          </cell>
          <cell r="AA925">
            <v>0</v>
          </cell>
          <cell r="AB925">
            <v>0</v>
          </cell>
          <cell r="AC925">
            <v>0</v>
          </cell>
          <cell r="AD925">
            <v>0</v>
          </cell>
          <cell r="AE925">
            <v>0</v>
          </cell>
          <cell r="AF925">
            <v>0</v>
          </cell>
          <cell r="AG925">
            <v>351685</v>
          </cell>
          <cell r="AH925">
            <v>0</v>
          </cell>
          <cell r="AI925">
            <v>351685</v>
          </cell>
          <cell r="AJ925">
            <v>0</v>
          </cell>
          <cell r="AK925">
            <v>351685</v>
          </cell>
          <cell r="AL925">
            <v>0</v>
          </cell>
          <cell r="AM925">
            <v>351685</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363279</v>
          </cell>
          <cell r="BB925">
            <v>0</v>
          </cell>
          <cell r="BC925">
            <v>363279</v>
          </cell>
          <cell r="BD925">
            <v>0</v>
          </cell>
          <cell r="BE925">
            <v>0</v>
          </cell>
          <cell r="BF925">
            <v>0</v>
          </cell>
          <cell r="BG925">
            <v>0</v>
          </cell>
          <cell r="BH925">
            <v>0</v>
          </cell>
          <cell r="BI925">
            <v>0</v>
          </cell>
          <cell r="BJ925">
            <v>0</v>
          </cell>
          <cell r="BK925">
            <v>0</v>
          </cell>
          <cell r="BL925">
            <v>0</v>
          </cell>
          <cell r="BM925">
            <v>363279</v>
          </cell>
          <cell r="BN925">
            <v>0</v>
          </cell>
          <cell r="BO925">
            <v>363279</v>
          </cell>
          <cell r="BP925">
            <v>0</v>
          </cell>
          <cell r="BQ925">
            <v>1066649</v>
          </cell>
          <cell r="BR925">
            <v>0</v>
          </cell>
          <cell r="BS925">
            <v>1066649</v>
          </cell>
        </row>
        <row r="926">
          <cell r="B926" t="str">
            <v>431913</v>
          </cell>
          <cell r="C926" t="str">
            <v>REP. INDONESIA</v>
          </cell>
          <cell r="D926" t="str">
            <v>BK AUSTRIA AKTIENGESELLSCHAFT</v>
          </cell>
          <cell r="E926" t="str">
            <v>6</v>
          </cell>
          <cell r="F926" t="str">
            <v>AUSTRIA</v>
          </cell>
          <cell r="G926" t="str">
            <v>ATS</v>
          </cell>
          <cell r="H926">
            <v>0</v>
          </cell>
          <cell r="I926">
            <v>0</v>
          </cell>
          <cell r="J926">
            <v>0</v>
          </cell>
          <cell r="K926">
            <v>0</v>
          </cell>
          <cell r="L926">
            <v>0</v>
          </cell>
          <cell r="M926">
            <v>0</v>
          </cell>
          <cell r="N926">
            <v>0</v>
          </cell>
          <cell r="O926">
            <v>0</v>
          </cell>
          <cell r="P926">
            <v>0</v>
          </cell>
          <cell r="Q926">
            <v>610687</v>
          </cell>
          <cell r="R926">
            <v>0</v>
          </cell>
          <cell r="S926">
            <v>610687</v>
          </cell>
          <cell r="T926">
            <v>0</v>
          </cell>
          <cell r="U926">
            <v>610687</v>
          </cell>
          <cell r="V926">
            <v>0</v>
          </cell>
          <cell r="W926">
            <v>610687</v>
          </cell>
          <cell r="X926">
            <v>0</v>
          </cell>
          <cell r="Y926">
            <v>0</v>
          </cell>
          <cell r="Z926">
            <v>0</v>
          </cell>
          <cell r="AA926">
            <v>0</v>
          </cell>
          <cell r="AB926">
            <v>0</v>
          </cell>
          <cell r="AC926">
            <v>0</v>
          </cell>
          <cell r="AD926">
            <v>0</v>
          </cell>
          <cell r="AE926">
            <v>0</v>
          </cell>
          <cell r="AF926">
            <v>0</v>
          </cell>
          <cell r="AG926">
            <v>0</v>
          </cell>
          <cell r="AH926">
            <v>0</v>
          </cell>
          <cell r="AI926">
            <v>0</v>
          </cell>
          <cell r="AJ926">
            <v>0</v>
          </cell>
          <cell r="AK926">
            <v>0</v>
          </cell>
          <cell r="AL926">
            <v>0</v>
          </cell>
          <cell r="AM926">
            <v>0</v>
          </cell>
          <cell r="AN926">
            <v>0</v>
          </cell>
          <cell r="AO926">
            <v>0</v>
          </cell>
          <cell r="AP926">
            <v>0</v>
          </cell>
          <cell r="AQ926">
            <v>0</v>
          </cell>
          <cell r="AR926">
            <v>0</v>
          </cell>
          <cell r="AS926">
            <v>0</v>
          </cell>
          <cell r="AT926">
            <v>0</v>
          </cell>
          <cell r="AU926">
            <v>0</v>
          </cell>
          <cell r="AV926">
            <v>0</v>
          </cell>
          <cell r="AW926">
            <v>610687</v>
          </cell>
          <cell r="AX926">
            <v>0</v>
          </cell>
          <cell r="AY926">
            <v>610687</v>
          </cell>
          <cell r="AZ926">
            <v>0</v>
          </cell>
          <cell r="BA926">
            <v>0</v>
          </cell>
          <cell r="BB926">
            <v>0</v>
          </cell>
          <cell r="BC926">
            <v>0</v>
          </cell>
          <cell r="BD926">
            <v>0</v>
          </cell>
          <cell r="BE926">
            <v>0</v>
          </cell>
          <cell r="BF926">
            <v>0</v>
          </cell>
          <cell r="BG926">
            <v>0</v>
          </cell>
          <cell r="BH926">
            <v>0</v>
          </cell>
          <cell r="BI926">
            <v>0</v>
          </cell>
          <cell r="BJ926">
            <v>0</v>
          </cell>
          <cell r="BK926">
            <v>0</v>
          </cell>
          <cell r="BL926">
            <v>0</v>
          </cell>
          <cell r="BM926">
            <v>610687</v>
          </cell>
          <cell r="BN926">
            <v>0</v>
          </cell>
          <cell r="BO926">
            <v>610687</v>
          </cell>
          <cell r="BP926">
            <v>0</v>
          </cell>
          <cell r="BQ926">
            <v>1221374</v>
          </cell>
          <cell r="BR926">
            <v>0</v>
          </cell>
          <cell r="BS926">
            <v>1221374</v>
          </cell>
        </row>
        <row r="927">
          <cell r="B927" t="str">
            <v>431909</v>
          </cell>
          <cell r="C927" t="str">
            <v>REP. INDONESIA</v>
          </cell>
          <cell r="D927" t="str">
            <v>BK AUSTRIA AKTIENGESELLSCHAFT</v>
          </cell>
          <cell r="E927" t="str">
            <v>6</v>
          </cell>
          <cell r="F927" t="str">
            <v>AUSTRIA</v>
          </cell>
          <cell r="G927" t="str">
            <v>ATS</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949789</v>
          </cell>
          <cell r="AG927">
            <v>591571</v>
          </cell>
          <cell r="AH927">
            <v>0</v>
          </cell>
          <cell r="AI927">
            <v>1541360</v>
          </cell>
          <cell r="AJ927">
            <v>949789</v>
          </cell>
          <cell r="AK927">
            <v>591571</v>
          </cell>
          <cell r="AL927">
            <v>0</v>
          </cell>
          <cell r="AM927">
            <v>1541360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D927">
            <v>0</v>
          </cell>
          <cell r="BE927">
            <v>0</v>
          </cell>
          <cell r="BF927">
            <v>0</v>
          </cell>
          <cell r="BG927">
            <v>0</v>
          </cell>
          <cell r="BH927">
            <v>0</v>
          </cell>
          <cell r="BI927">
            <v>0</v>
          </cell>
          <cell r="BJ927">
            <v>0</v>
          </cell>
          <cell r="BK927">
            <v>0</v>
          </cell>
          <cell r="BL927">
            <v>0</v>
          </cell>
          <cell r="BM927">
            <v>0</v>
          </cell>
          <cell r="BN927">
            <v>0</v>
          </cell>
          <cell r="BO927">
            <v>0</v>
          </cell>
          <cell r="BP927">
            <v>949789</v>
          </cell>
          <cell r="BQ927">
            <v>591571</v>
          </cell>
          <cell r="BR927">
            <v>0</v>
          </cell>
          <cell r="BS927">
            <v>1541360</v>
          </cell>
        </row>
        <row r="928">
          <cell r="B928" t="str">
            <v>432006</v>
          </cell>
          <cell r="C928" t="str">
            <v>REP. INDONESIA</v>
          </cell>
          <cell r="D928" t="str">
            <v>BK AUSTRIA AKTIENGESELLSCHAFT</v>
          </cell>
          <cell r="E928" t="str">
            <v>6</v>
          </cell>
          <cell r="F928" t="str">
            <v>AUSTRIA</v>
          </cell>
          <cell r="G928" t="str">
            <v>ATS</v>
          </cell>
          <cell r="H928">
            <v>0</v>
          </cell>
          <cell r="I928">
            <v>0</v>
          </cell>
          <cell r="J928">
            <v>0</v>
          </cell>
          <cell r="K928">
            <v>0</v>
          </cell>
          <cell r="L928">
            <v>0</v>
          </cell>
          <cell r="M928">
            <v>118854</v>
          </cell>
          <cell r="N928">
            <v>0</v>
          </cell>
          <cell r="O928">
            <v>118854</v>
          </cell>
          <cell r="P928">
            <v>691851</v>
          </cell>
          <cell r="Q928">
            <v>54954</v>
          </cell>
          <cell r="R928">
            <v>0</v>
          </cell>
          <cell r="S928">
            <v>746805</v>
          </cell>
          <cell r="T928">
            <v>691851</v>
          </cell>
          <cell r="U928">
            <v>173808</v>
          </cell>
          <cell r="V928">
            <v>0</v>
          </cell>
          <cell r="W928">
            <v>865659</v>
          </cell>
          <cell r="X928">
            <v>0</v>
          </cell>
          <cell r="Y928">
            <v>0</v>
          </cell>
          <cell r="Z928">
            <v>0</v>
          </cell>
          <cell r="AA928">
            <v>0</v>
          </cell>
          <cell r="AB928">
            <v>0</v>
          </cell>
          <cell r="AC928">
            <v>55694</v>
          </cell>
          <cell r="AD928">
            <v>0</v>
          </cell>
          <cell r="AE928">
            <v>55694</v>
          </cell>
          <cell r="AF928">
            <v>0</v>
          </cell>
          <cell r="AG928">
            <v>0</v>
          </cell>
          <cell r="AH928">
            <v>0</v>
          </cell>
          <cell r="AI928">
            <v>0</v>
          </cell>
          <cell r="AJ928">
            <v>0</v>
          </cell>
          <cell r="AK928">
            <v>55694</v>
          </cell>
          <cell r="AL928">
            <v>0</v>
          </cell>
          <cell r="AM928">
            <v>55694</v>
          </cell>
          <cell r="AN928">
            <v>0</v>
          </cell>
          <cell r="AO928">
            <v>0</v>
          </cell>
          <cell r="AP928">
            <v>0</v>
          </cell>
          <cell r="AQ928">
            <v>0</v>
          </cell>
          <cell r="AR928">
            <v>0</v>
          </cell>
          <cell r="AS928">
            <v>0</v>
          </cell>
          <cell r="AT928">
            <v>0</v>
          </cell>
          <cell r="AU928">
            <v>0</v>
          </cell>
          <cell r="AV928">
            <v>691851</v>
          </cell>
          <cell r="AW928">
            <v>167082</v>
          </cell>
          <cell r="AX928">
            <v>0</v>
          </cell>
          <cell r="AY928">
            <v>858933</v>
          </cell>
          <cell r="AZ928">
            <v>0</v>
          </cell>
          <cell r="BA928">
            <v>0</v>
          </cell>
          <cell r="BB928">
            <v>0</v>
          </cell>
          <cell r="BC928">
            <v>0</v>
          </cell>
          <cell r="BD928">
            <v>0</v>
          </cell>
          <cell r="BE928">
            <v>52600</v>
          </cell>
          <cell r="BF928">
            <v>0</v>
          </cell>
          <cell r="BG928">
            <v>52600</v>
          </cell>
          <cell r="BH928">
            <v>0</v>
          </cell>
          <cell r="BI928">
            <v>0</v>
          </cell>
          <cell r="BJ928">
            <v>0</v>
          </cell>
          <cell r="BK928">
            <v>0</v>
          </cell>
          <cell r="BL928">
            <v>691851</v>
          </cell>
          <cell r="BM928">
            <v>219682</v>
          </cell>
          <cell r="BN928">
            <v>0</v>
          </cell>
          <cell r="BO928">
            <v>911533</v>
          </cell>
          <cell r="BP928">
            <v>1383702</v>
          </cell>
          <cell r="BQ928">
            <v>449184</v>
          </cell>
          <cell r="BR928">
            <v>0</v>
          </cell>
          <cell r="BS928">
            <v>1832886</v>
          </cell>
        </row>
        <row r="929">
          <cell r="B929" t="str">
            <v>431808</v>
          </cell>
          <cell r="C929" t="str">
            <v>REP. INDONESIA</v>
          </cell>
          <cell r="D929" t="str">
            <v>BK AUSTRIA AKTIENGESELLSCHAFT</v>
          </cell>
          <cell r="E929" t="str">
            <v>6</v>
          </cell>
          <cell r="F929" t="str">
            <v>AUSTRIA</v>
          </cell>
          <cell r="G929" t="str">
            <v>ATS</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1008993</v>
          </cell>
          <cell r="AH929">
            <v>0</v>
          </cell>
          <cell r="AI929">
            <v>1008993</v>
          </cell>
          <cell r="AJ929">
            <v>0</v>
          </cell>
          <cell r="AK929">
            <v>1008993</v>
          </cell>
          <cell r="AL929">
            <v>0</v>
          </cell>
          <cell r="AM929">
            <v>1008993</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G929">
            <v>0</v>
          </cell>
          <cell r="BH929">
            <v>0</v>
          </cell>
          <cell r="BI929">
            <v>1020080</v>
          </cell>
          <cell r="BJ929">
            <v>0</v>
          </cell>
          <cell r="BK929">
            <v>1020080</v>
          </cell>
          <cell r="BL929">
            <v>0</v>
          </cell>
          <cell r="BM929">
            <v>1020080</v>
          </cell>
          <cell r="BN929">
            <v>0</v>
          </cell>
          <cell r="BO929">
            <v>1020080</v>
          </cell>
          <cell r="BP929">
            <v>0</v>
          </cell>
          <cell r="BQ929">
            <v>2029073</v>
          </cell>
          <cell r="BR929">
            <v>0</v>
          </cell>
          <cell r="BS929">
            <v>2029073</v>
          </cell>
        </row>
        <row r="930">
          <cell r="B930" t="str">
            <v>431960</v>
          </cell>
          <cell r="C930" t="str">
            <v>REP. INDONESIA</v>
          </cell>
          <cell r="D930" t="str">
            <v>BK AUSTRIA AKTIENGESELLSCHAFT</v>
          </cell>
          <cell r="E930" t="str">
            <v>6</v>
          </cell>
          <cell r="F930" t="str">
            <v>AUSTRIA</v>
          </cell>
          <cell r="G930" t="str">
            <v>ATS</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911663</v>
          </cell>
          <cell r="AG930">
            <v>322627</v>
          </cell>
          <cell r="AH930">
            <v>0</v>
          </cell>
          <cell r="AI930">
            <v>1234290</v>
          </cell>
          <cell r="AJ930">
            <v>911663</v>
          </cell>
          <cell r="AK930">
            <v>322627</v>
          </cell>
          <cell r="AL930">
            <v>0</v>
          </cell>
          <cell r="AM930">
            <v>1234290</v>
          </cell>
          <cell r="AN930">
            <v>0</v>
          </cell>
          <cell r="AO930">
            <v>0</v>
          </cell>
          <cell r="AP930">
            <v>0</v>
          </cell>
          <cell r="AQ930">
            <v>0</v>
          </cell>
          <cell r="AR930">
            <v>0</v>
          </cell>
          <cell r="AS930">
            <v>0</v>
          </cell>
          <cell r="AT930">
            <v>0</v>
          </cell>
          <cell r="AU930">
            <v>0</v>
          </cell>
          <cell r="AV930">
            <v>0</v>
          </cell>
          <cell r="AW930">
            <v>0</v>
          </cell>
          <cell r="AX930">
            <v>0</v>
          </cell>
          <cell r="AY930">
            <v>0</v>
          </cell>
          <cell r="AZ930">
            <v>0</v>
          </cell>
          <cell r="BA930">
            <v>0</v>
          </cell>
          <cell r="BB930">
            <v>0</v>
          </cell>
          <cell r="BC930">
            <v>0</v>
          </cell>
          <cell r="BD930">
            <v>0</v>
          </cell>
          <cell r="BE930">
            <v>0</v>
          </cell>
          <cell r="BF930">
            <v>0</v>
          </cell>
          <cell r="BG930">
            <v>0</v>
          </cell>
          <cell r="BH930">
            <v>911663</v>
          </cell>
          <cell r="BI930">
            <v>309864</v>
          </cell>
          <cell r="BJ930">
            <v>0</v>
          </cell>
          <cell r="BK930">
            <v>1221527</v>
          </cell>
          <cell r="BL930">
            <v>911663</v>
          </cell>
          <cell r="BM930">
            <v>309864</v>
          </cell>
          <cell r="BN930">
            <v>0</v>
          </cell>
          <cell r="BO930">
            <v>1221527</v>
          </cell>
          <cell r="BP930">
            <v>1823326</v>
          </cell>
          <cell r="BQ930">
            <v>632491</v>
          </cell>
          <cell r="BR930">
            <v>0</v>
          </cell>
          <cell r="BS930">
            <v>2455817</v>
          </cell>
        </row>
        <row r="931">
          <cell r="B931" t="str">
            <v>431866</v>
          </cell>
          <cell r="C931" t="str">
            <v>REP. INDONESIA</v>
          </cell>
          <cell r="D931" t="str">
            <v>BK AUSTRIA AKTIENGESELLSCHAFT</v>
          </cell>
          <cell r="E931" t="str">
            <v>6</v>
          </cell>
          <cell r="F931" t="str">
            <v>AUSTRIA</v>
          </cell>
          <cell r="G931" t="str">
            <v>ATS</v>
          </cell>
          <cell r="H931">
            <v>0</v>
          </cell>
          <cell r="I931">
            <v>0</v>
          </cell>
          <cell r="J931">
            <v>0</v>
          </cell>
          <cell r="K931">
            <v>0</v>
          </cell>
          <cell r="L931">
            <v>0</v>
          </cell>
          <cell r="M931">
            <v>0</v>
          </cell>
          <cell r="N931">
            <v>0</v>
          </cell>
          <cell r="O931">
            <v>0</v>
          </cell>
          <cell r="P931">
            <v>1109469</v>
          </cell>
          <cell r="Q931">
            <v>481263</v>
          </cell>
          <cell r="R931">
            <v>0</v>
          </cell>
          <cell r="S931">
            <v>1590732</v>
          </cell>
          <cell r="T931">
            <v>1109469</v>
          </cell>
          <cell r="U931">
            <v>481263</v>
          </cell>
          <cell r="V931">
            <v>0</v>
          </cell>
          <cell r="W931">
            <v>1590732</v>
          </cell>
          <cell r="X931">
            <v>0</v>
          </cell>
          <cell r="Y931">
            <v>0</v>
          </cell>
          <cell r="Z931">
            <v>0</v>
          </cell>
          <cell r="AA931">
            <v>0</v>
          </cell>
          <cell r="AB931">
            <v>0</v>
          </cell>
          <cell r="AC931">
            <v>225592</v>
          </cell>
          <cell r="AD931">
            <v>0</v>
          </cell>
          <cell r="AE931">
            <v>225592</v>
          </cell>
          <cell r="AF931">
            <v>0</v>
          </cell>
          <cell r="AG931">
            <v>0</v>
          </cell>
          <cell r="AH931">
            <v>0</v>
          </cell>
          <cell r="AI931">
            <v>0</v>
          </cell>
          <cell r="AJ931">
            <v>0</v>
          </cell>
          <cell r="AK931">
            <v>225592</v>
          </cell>
          <cell r="AL931">
            <v>0</v>
          </cell>
          <cell r="AM931">
            <v>225592</v>
          </cell>
          <cell r="AN931">
            <v>0</v>
          </cell>
          <cell r="AO931">
            <v>0</v>
          </cell>
          <cell r="AP931">
            <v>0</v>
          </cell>
          <cell r="AQ931">
            <v>0</v>
          </cell>
          <cell r="AR931">
            <v>0</v>
          </cell>
          <cell r="AS931">
            <v>0</v>
          </cell>
          <cell r="AT931">
            <v>0</v>
          </cell>
          <cell r="AU931">
            <v>0</v>
          </cell>
          <cell r="AV931">
            <v>0</v>
          </cell>
          <cell r="AW931">
            <v>0</v>
          </cell>
          <cell r="AX931">
            <v>0</v>
          </cell>
          <cell r="AY931">
            <v>0</v>
          </cell>
          <cell r="AZ931">
            <v>1109469</v>
          </cell>
          <cell r="BA931">
            <v>458581</v>
          </cell>
          <cell r="BB931">
            <v>0</v>
          </cell>
          <cell r="BC931">
            <v>1568050</v>
          </cell>
          <cell r="BD931">
            <v>0</v>
          </cell>
          <cell r="BE931">
            <v>203649</v>
          </cell>
          <cell r="BF931">
            <v>0</v>
          </cell>
          <cell r="BG931">
            <v>203649</v>
          </cell>
          <cell r="BH931">
            <v>0</v>
          </cell>
          <cell r="BI931">
            <v>0</v>
          </cell>
          <cell r="BJ931">
            <v>0</v>
          </cell>
          <cell r="BK931">
            <v>0</v>
          </cell>
          <cell r="BL931">
            <v>1109469</v>
          </cell>
          <cell r="BM931">
            <v>662230</v>
          </cell>
          <cell r="BN931">
            <v>0</v>
          </cell>
          <cell r="BO931">
            <v>1771699</v>
          </cell>
          <cell r="BP931">
            <v>2218938</v>
          </cell>
          <cell r="BQ931">
            <v>1369085</v>
          </cell>
          <cell r="BR931">
            <v>0</v>
          </cell>
          <cell r="BS931">
            <v>3588023</v>
          </cell>
        </row>
        <row r="932">
          <cell r="B932" t="str">
            <v>431954</v>
          </cell>
          <cell r="C932" t="str">
            <v>REP. INDONESIA</v>
          </cell>
          <cell r="D932" t="str">
            <v>CREDITANSTALT AG, VIENNA</v>
          </cell>
          <cell r="E932" t="str">
            <v>6</v>
          </cell>
          <cell r="F932" t="str">
            <v>AUSTRIA</v>
          </cell>
          <cell r="G932" t="str">
            <v>ATS</v>
          </cell>
          <cell r="H932">
            <v>0</v>
          </cell>
          <cell r="I932">
            <v>0</v>
          </cell>
          <cell r="J932">
            <v>0</v>
          </cell>
          <cell r="K932">
            <v>0</v>
          </cell>
          <cell r="L932">
            <v>0</v>
          </cell>
          <cell r="M932">
            <v>0</v>
          </cell>
          <cell r="N932">
            <v>0</v>
          </cell>
          <cell r="O932">
            <v>0</v>
          </cell>
          <cell r="P932">
            <v>0</v>
          </cell>
          <cell r="Q932">
            <v>0</v>
          </cell>
          <cell r="R932">
            <v>2302</v>
          </cell>
          <cell r="S932">
            <v>2302</v>
          </cell>
          <cell r="T932">
            <v>0</v>
          </cell>
          <cell r="U932">
            <v>0</v>
          </cell>
          <cell r="V932">
            <v>2302</v>
          </cell>
          <cell r="W932">
            <v>2302</v>
          </cell>
          <cell r="X932">
            <v>0</v>
          </cell>
          <cell r="Y932">
            <v>0</v>
          </cell>
          <cell r="Z932">
            <v>0</v>
          </cell>
          <cell r="AA932">
            <v>0</v>
          </cell>
          <cell r="AB932">
            <v>0</v>
          </cell>
          <cell r="AC932">
            <v>0</v>
          </cell>
          <cell r="AD932">
            <v>0</v>
          </cell>
          <cell r="AE932">
            <v>0</v>
          </cell>
          <cell r="AF932">
            <v>0</v>
          </cell>
          <cell r="AG932">
            <v>0</v>
          </cell>
          <cell r="AH932">
            <v>2302</v>
          </cell>
          <cell r="AI932">
            <v>2302</v>
          </cell>
          <cell r="AJ932">
            <v>0</v>
          </cell>
          <cell r="AK932">
            <v>0</v>
          </cell>
          <cell r="AL932">
            <v>2302</v>
          </cell>
          <cell r="AM932">
            <v>2302</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G932">
            <v>0</v>
          </cell>
          <cell r="BH932">
            <v>0</v>
          </cell>
          <cell r="BI932">
            <v>0</v>
          </cell>
          <cell r="BJ932">
            <v>4654</v>
          </cell>
          <cell r="BK932">
            <v>4654</v>
          </cell>
          <cell r="BL932">
            <v>0</v>
          </cell>
          <cell r="BM932">
            <v>0</v>
          </cell>
          <cell r="BN932">
            <v>4654</v>
          </cell>
          <cell r="BO932">
            <v>4654</v>
          </cell>
          <cell r="BP932">
            <v>0</v>
          </cell>
          <cell r="BQ932">
            <v>0</v>
          </cell>
          <cell r="BR932">
            <v>9258</v>
          </cell>
          <cell r="BS932">
            <v>9258</v>
          </cell>
        </row>
        <row r="933">
          <cell r="B933" t="str">
            <v>431939</v>
          </cell>
          <cell r="C933" t="str">
            <v>REP. INDONESIA</v>
          </cell>
          <cell r="D933" t="str">
            <v>CREDITANSTALT AG, VIENNA</v>
          </cell>
          <cell r="E933" t="str">
            <v>6</v>
          </cell>
          <cell r="F933" t="str">
            <v>AUSTRIA</v>
          </cell>
          <cell r="G933" t="str">
            <v>ATS</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255544</v>
          </cell>
          <cell r="AH933">
            <v>0</v>
          </cell>
          <cell r="AI933">
            <v>255544</v>
          </cell>
          <cell r="AJ933">
            <v>0</v>
          </cell>
          <cell r="AK933">
            <v>255544</v>
          </cell>
          <cell r="AL933">
            <v>0</v>
          </cell>
          <cell r="AM933">
            <v>255544</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0</v>
          </cell>
          <cell r="BK933">
            <v>0</v>
          </cell>
          <cell r="BL933">
            <v>0</v>
          </cell>
          <cell r="BM933">
            <v>0</v>
          </cell>
          <cell r="BN933">
            <v>0</v>
          </cell>
          <cell r="BO933">
            <v>0</v>
          </cell>
          <cell r="BP933">
            <v>0</v>
          </cell>
          <cell r="BQ933">
            <v>255544</v>
          </cell>
          <cell r="BR933">
            <v>0</v>
          </cell>
          <cell r="BS933">
            <v>255544</v>
          </cell>
        </row>
        <row r="934">
          <cell r="B934" t="str">
            <v>431761</v>
          </cell>
          <cell r="C934" t="str">
            <v>REP. INDONESIA</v>
          </cell>
          <cell r="D934" t="str">
            <v>CREDITANSTALT AG, VIENNA</v>
          </cell>
          <cell r="E934" t="str">
            <v>6</v>
          </cell>
          <cell r="F934" t="str">
            <v>AUSTRIA</v>
          </cell>
          <cell r="G934" t="str">
            <v>ATS</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269300</v>
          </cell>
          <cell r="AH934">
            <v>0</v>
          </cell>
          <cell r="AI934">
            <v>269300</v>
          </cell>
          <cell r="AJ934">
            <v>0</v>
          </cell>
          <cell r="AK934">
            <v>269300</v>
          </cell>
          <cell r="AL934">
            <v>0</v>
          </cell>
          <cell r="AM934">
            <v>269300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0</v>
          </cell>
          <cell r="BK934">
            <v>0</v>
          </cell>
          <cell r="BL934">
            <v>0</v>
          </cell>
          <cell r="BM934">
            <v>0</v>
          </cell>
          <cell r="BN934">
            <v>0</v>
          </cell>
          <cell r="BO934">
            <v>0</v>
          </cell>
          <cell r="BP934">
            <v>0</v>
          </cell>
          <cell r="BQ934">
            <v>269300</v>
          </cell>
          <cell r="BR934">
            <v>0</v>
          </cell>
          <cell r="BS934">
            <v>269300</v>
          </cell>
        </row>
        <row r="935">
          <cell r="B935" t="str">
            <v>431772</v>
          </cell>
          <cell r="C935" t="str">
            <v>REP. INDONESIA</v>
          </cell>
          <cell r="D935" t="str">
            <v>CREDITANSTALT AG, VIENNA</v>
          </cell>
          <cell r="E935" t="str">
            <v>6</v>
          </cell>
          <cell r="F935" t="str">
            <v>AUSTRIA</v>
          </cell>
          <cell r="G935" t="str">
            <v>ATS</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313434</v>
          </cell>
          <cell r="AH935">
            <v>0</v>
          </cell>
          <cell r="AI935">
            <v>313434</v>
          </cell>
          <cell r="AJ935">
            <v>0</v>
          </cell>
          <cell r="AK935">
            <v>313434</v>
          </cell>
          <cell r="AL935">
            <v>0</v>
          </cell>
          <cell r="AM935">
            <v>313434</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0</v>
          </cell>
          <cell r="BK935">
            <v>0</v>
          </cell>
          <cell r="BL935">
            <v>0</v>
          </cell>
          <cell r="BM935">
            <v>0</v>
          </cell>
          <cell r="BN935">
            <v>0</v>
          </cell>
          <cell r="BO935">
            <v>0</v>
          </cell>
          <cell r="BP935">
            <v>0</v>
          </cell>
          <cell r="BQ935">
            <v>313434</v>
          </cell>
          <cell r="BR935">
            <v>0</v>
          </cell>
          <cell r="BS935">
            <v>313434</v>
          </cell>
        </row>
        <row r="936">
          <cell r="B936" t="str">
            <v>431809</v>
          </cell>
          <cell r="C936" t="str">
            <v>REP. INDONESIA</v>
          </cell>
          <cell r="D936" t="str">
            <v>CREDITANSTALT AG, VIENNA</v>
          </cell>
          <cell r="E936" t="str">
            <v>6</v>
          </cell>
          <cell r="F936" t="str">
            <v>AUSTRIA</v>
          </cell>
          <cell r="G936" t="str">
            <v>ATS</v>
          </cell>
          <cell r="H936">
            <v>0</v>
          </cell>
          <cell r="I936">
            <v>0</v>
          </cell>
          <cell r="J936">
            <v>0</v>
          </cell>
          <cell r="K936">
            <v>0</v>
          </cell>
          <cell r="L936">
            <v>0</v>
          </cell>
          <cell r="M936">
            <v>0</v>
          </cell>
          <cell r="N936">
            <v>0</v>
          </cell>
          <cell r="O936">
            <v>0</v>
          </cell>
          <cell r="P936">
            <v>0</v>
          </cell>
          <cell r="Q936">
            <v>314653</v>
          </cell>
          <cell r="R936">
            <v>0</v>
          </cell>
          <cell r="S936">
            <v>314653</v>
          </cell>
          <cell r="T936">
            <v>0</v>
          </cell>
          <cell r="U936">
            <v>314653</v>
          </cell>
          <cell r="V936">
            <v>0</v>
          </cell>
          <cell r="W936">
            <v>314653</v>
          </cell>
          <cell r="X936">
            <v>0</v>
          </cell>
          <cell r="Y936">
            <v>0</v>
          </cell>
          <cell r="Z936">
            <v>0</v>
          </cell>
          <cell r="AA936">
            <v>0</v>
          </cell>
          <cell r="AB936">
            <v>0</v>
          </cell>
          <cell r="AC936">
            <v>0</v>
          </cell>
          <cell r="AD936">
            <v>0</v>
          </cell>
          <cell r="AE936">
            <v>0</v>
          </cell>
          <cell r="AF936">
            <v>0</v>
          </cell>
          <cell r="AG936">
            <v>314653</v>
          </cell>
          <cell r="AH936">
            <v>0</v>
          </cell>
          <cell r="AI936">
            <v>314653</v>
          </cell>
          <cell r="AJ936">
            <v>0</v>
          </cell>
          <cell r="AK936">
            <v>314653</v>
          </cell>
          <cell r="AL936">
            <v>0</v>
          </cell>
          <cell r="AM936">
            <v>314653</v>
          </cell>
          <cell r="AN936">
            <v>0</v>
          </cell>
          <cell r="AO936">
            <v>0</v>
          </cell>
          <cell r="AP936">
            <v>0</v>
          </cell>
          <cell r="AQ936">
            <v>0</v>
          </cell>
          <cell r="AR936">
            <v>0</v>
          </cell>
          <cell r="AS936">
            <v>0</v>
          </cell>
          <cell r="AT936">
            <v>0</v>
          </cell>
          <cell r="AU936">
            <v>0</v>
          </cell>
          <cell r="AV936">
            <v>0</v>
          </cell>
          <cell r="AW936">
            <v>318111</v>
          </cell>
          <cell r="AX936">
            <v>0</v>
          </cell>
          <cell r="AY936">
            <v>318111</v>
          </cell>
          <cell r="AZ936">
            <v>0</v>
          </cell>
          <cell r="BA936">
            <v>0</v>
          </cell>
          <cell r="BB936">
            <v>0</v>
          </cell>
          <cell r="BC936">
            <v>0</v>
          </cell>
          <cell r="BD936">
            <v>0</v>
          </cell>
          <cell r="BE936">
            <v>0</v>
          </cell>
          <cell r="BF936">
            <v>0</v>
          </cell>
          <cell r="BG936">
            <v>0</v>
          </cell>
          <cell r="BH936">
            <v>0</v>
          </cell>
          <cell r="BI936">
            <v>318111</v>
          </cell>
          <cell r="BJ936">
            <v>0</v>
          </cell>
          <cell r="BK936">
            <v>318111</v>
          </cell>
          <cell r="BL936">
            <v>0</v>
          </cell>
          <cell r="BM936">
            <v>636222</v>
          </cell>
          <cell r="BN936">
            <v>0</v>
          </cell>
          <cell r="BO936">
            <v>636222</v>
          </cell>
          <cell r="BP936">
            <v>0</v>
          </cell>
          <cell r="BQ936">
            <v>1265528</v>
          </cell>
          <cell r="BR936">
            <v>0</v>
          </cell>
          <cell r="BS936">
            <v>1265528</v>
          </cell>
        </row>
        <row r="937">
          <cell r="B937" t="str">
            <v>431658</v>
          </cell>
          <cell r="C937" t="str">
            <v>REP. INDONESIA</v>
          </cell>
          <cell r="D937" t="str">
            <v>CREDITANSTALT AG, VIENNA</v>
          </cell>
          <cell r="E937" t="str">
            <v>6</v>
          </cell>
          <cell r="F937" t="str">
            <v>AUSTRIA</v>
          </cell>
          <cell r="G937" t="str">
            <v>ATS</v>
          </cell>
          <cell r="H937">
            <v>0</v>
          </cell>
          <cell r="I937">
            <v>0</v>
          </cell>
          <cell r="J937">
            <v>0</v>
          </cell>
          <cell r="K937">
            <v>0</v>
          </cell>
          <cell r="L937">
            <v>0</v>
          </cell>
          <cell r="M937">
            <v>0</v>
          </cell>
          <cell r="N937">
            <v>0</v>
          </cell>
          <cell r="O937">
            <v>0</v>
          </cell>
          <cell r="P937">
            <v>537744</v>
          </cell>
          <cell r="Q937">
            <v>210482</v>
          </cell>
          <cell r="R937">
            <v>0</v>
          </cell>
          <cell r="S937">
            <v>748226</v>
          </cell>
          <cell r="T937">
            <v>537744</v>
          </cell>
          <cell r="U937">
            <v>210482</v>
          </cell>
          <cell r="V937">
            <v>0</v>
          </cell>
          <cell r="W937">
            <v>748226</v>
          </cell>
          <cell r="X937">
            <v>0</v>
          </cell>
          <cell r="Y937">
            <v>0</v>
          </cell>
          <cell r="Z937">
            <v>0</v>
          </cell>
          <cell r="AA937">
            <v>0</v>
          </cell>
          <cell r="AB937">
            <v>0</v>
          </cell>
          <cell r="AC937">
            <v>102052</v>
          </cell>
          <cell r="AD937">
            <v>0</v>
          </cell>
          <cell r="AE937">
            <v>102052</v>
          </cell>
          <cell r="AF937">
            <v>0</v>
          </cell>
          <cell r="AG937">
            <v>0</v>
          </cell>
          <cell r="AH937">
            <v>0</v>
          </cell>
          <cell r="AI937">
            <v>0</v>
          </cell>
          <cell r="AJ937">
            <v>0</v>
          </cell>
          <cell r="AK937">
            <v>102052</v>
          </cell>
          <cell r="AL937">
            <v>0</v>
          </cell>
          <cell r="AM937">
            <v>102052</v>
          </cell>
          <cell r="AN937">
            <v>0</v>
          </cell>
          <cell r="AO937">
            <v>0</v>
          </cell>
          <cell r="AP937">
            <v>0</v>
          </cell>
          <cell r="AQ937">
            <v>0</v>
          </cell>
          <cell r="AR937">
            <v>0</v>
          </cell>
          <cell r="AS937">
            <v>0</v>
          </cell>
          <cell r="AT937">
            <v>0</v>
          </cell>
          <cell r="AU937">
            <v>0</v>
          </cell>
          <cell r="AV937">
            <v>0</v>
          </cell>
          <cell r="AW937">
            <v>0</v>
          </cell>
          <cell r="AX937">
            <v>0</v>
          </cell>
          <cell r="AY937">
            <v>0</v>
          </cell>
          <cell r="AZ937">
            <v>537744</v>
          </cell>
          <cell r="BA937">
            <v>207450</v>
          </cell>
          <cell r="BB937">
            <v>0</v>
          </cell>
          <cell r="BC937">
            <v>745194</v>
          </cell>
          <cell r="BD937">
            <v>0</v>
          </cell>
          <cell r="BE937">
            <v>95621</v>
          </cell>
          <cell r="BF937">
            <v>0</v>
          </cell>
          <cell r="BG937">
            <v>95621</v>
          </cell>
          <cell r="BH937">
            <v>0</v>
          </cell>
          <cell r="BI937">
            <v>0</v>
          </cell>
          <cell r="BJ937">
            <v>0</v>
          </cell>
          <cell r="BK937">
            <v>0</v>
          </cell>
          <cell r="BL937">
            <v>537744</v>
          </cell>
          <cell r="BM937">
            <v>303071</v>
          </cell>
          <cell r="BN937">
            <v>0</v>
          </cell>
          <cell r="BO937">
            <v>840815</v>
          </cell>
          <cell r="BP937">
            <v>1075488</v>
          </cell>
          <cell r="BQ937">
            <v>615605</v>
          </cell>
          <cell r="BR937">
            <v>0</v>
          </cell>
          <cell r="BS937">
            <v>1691093</v>
          </cell>
        </row>
        <row r="938">
          <cell r="B938" t="str">
            <v>431773</v>
          </cell>
          <cell r="C938" t="str">
            <v>REP. INDONESIA</v>
          </cell>
          <cell r="D938" t="str">
            <v>CREDITANSTALT AG, VIENNA</v>
          </cell>
          <cell r="E938" t="str">
            <v>6</v>
          </cell>
          <cell r="F938" t="str">
            <v>AUSTRIA</v>
          </cell>
          <cell r="G938" t="str">
            <v>ATS</v>
          </cell>
          <cell r="H938">
            <v>0</v>
          </cell>
          <cell r="I938">
            <v>0</v>
          </cell>
          <cell r="J938">
            <v>0</v>
          </cell>
          <cell r="K938">
            <v>0</v>
          </cell>
          <cell r="L938">
            <v>1177821</v>
          </cell>
          <cell r="M938">
            <v>0</v>
          </cell>
          <cell r="N938">
            <v>0</v>
          </cell>
          <cell r="O938">
            <v>1177821</v>
          </cell>
          <cell r="P938">
            <v>0</v>
          </cell>
          <cell r="Q938">
            <v>0</v>
          </cell>
          <cell r="R938">
            <v>0</v>
          </cell>
          <cell r="S938">
            <v>0</v>
          </cell>
          <cell r="T938">
            <v>1177821</v>
          </cell>
          <cell r="U938">
            <v>0</v>
          </cell>
          <cell r="V938">
            <v>0</v>
          </cell>
          <cell r="W938">
            <v>1177821</v>
          </cell>
          <cell r="X938">
            <v>0</v>
          </cell>
          <cell r="Y938">
            <v>0</v>
          </cell>
          <cell r="Z938">
            <v>0</v>
          </cell>
          <cell r="AA938">
            <v>0</v>
          </cell>
          <cell r="AB938">
            <v>0</v>
          </cell>
          <cell r="AC938">
            <v>0</v>
          </cell>
          <cell r="AD938">
            <v>0</v>
          </cell>
          <cell r="AE938">
            <v>0</v>
          </cell>
          <cell r="AF938">
            <v>0</v>
          </cell>
          <cell r="AG938">
            <v>703208</v>
          </cell>
          <cell r="AH938">
            <v>0</v>
          </cell>
          <cell r="AI938">
            <v>703208</v>
          </cell>
          <cell r="AJ938">
            <v>0</v>
          </cell>
          <cell r="AK938">
            <v>703208</v>
          </cell>
          <cell r="AL938">
            <v>0</v>
          </cell>
          <cell r="AM938">
            <v>703208</v>
          </cell>
          <cell r="AN938">
            <v>0</v>
          </cell>
          <cell r="AO938">
            <v>0</v>
          </cell>
          <cell r="AP938">
            <v>0</v>
          </cell>
          <cell r="AQ938">
            <v>0</v>
          </cell>
          <cell r="AR938">
            <v>1177821</v>
          </cell>
          <cell r="AS938">
            <v>0</v>
          </cell>
          <cell r="AT938">
            <v>0</v>
          </cell>
          <cell r="AU938">
            <v>1177821</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0</v>
          </cell>
          <cell r="BK938">
            <v>0</v>
          </cell>
          <cell r="BL938">
            <v>1177821</v>
          </cell>
          <cell r="BM938">
            <v>0</v>
          </cell>
          <cell r="BN938">
            <v>0</v>
          </cell>
          <cell r="BO938">
            <v>1177821</v>
          </cell>
          <cell r="BP938">
            <v>2355642</v>
          </cell>
          <cell r="BQ938">
            <v>703208</v>
          </cell>
          <cell r="BR938">
            <v>0</v>
          </cell>
          <cell r="BS938">
            <v>3058850</v>
          </cell>
        </row>
        <row r="939">
          <cell r="B939" t="str">
            <v>431731</v>
          </cell>
          <cell r="C939" t="str">
            <v>REP. INDONESIA</v>
          </cell>
          <cell r="D939" t="str">
            <v>CREDITANSTALT AG, VIENNA</v>
          </cell>
          <cell r="E939" t="str">
            <v>6</v>
          </cell>
          <cell r="F939" t="str">
            <v>AUSTRIA</v>
          </cell>
          <cell r="G939" t="str">
            <v>ATS</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2820478</v>
          </cell>
          <cell r="AG939">
            <v>408150</v>
          </cell>
          <cell r="AH939">
            <v>0</v>
          </cell>
          <cell r="AI939">
            <v>3228628</v>
          </cell>
          <cell r="AJ939">
            <v>2820478</v>
          </cell>
          <cell r="AK939">
            <v>408150</v>
          </cell>
          <cell r="AL939">
            <v>0</v>
          </cell>
          <cell r="AM939">
            <v>3228628</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0</v>
          </cell>
          <cell r="BK939">
            <v>0</v>
          </cell>
          <cell r="BL939">
            <v>0</v>
          </cell>
          <cell r="BM939">
            <v>0</v>
          </cell>
          <cell r="BN939">
            <v>0</v>
          </cell>
          <cell r="BO939">
            <v>0</v>
          </cell>
          <cell r="BP939">
            <v>2820478</v>
          </cell>
          <cell r="BQ939">
            <v>408150</v>
          </cell>
          <cell r="BR939">
            <v>0</v>
          </cell>
          <cell r="BS939">
            <v>3228628</v>
          </cell>
        </row>
        <row r="940">
          <cell r="B940" t="str">
            <v>431789</v>
          </cell>
          <cell r="C940" t="str">
            <v>REP. INDONESIA</v>
          </cell>
          <cell r="D940" t="str">
            <v>INT. BANK FUER AUSSENHANDEL AG</v>
          </cell>
          <cell r="E940" t="str">
            <v>6</v>
          </cell>
          <cell r="F940" t="str">
            <v>AUSTRIA</v>
          </cell>
          <cell r="G940" t="str">
            <v>ATS</v>
          </cell>
          <cell r="H940">
            <v>0</v>
          </cell>
          <cell r="I940">
            <v>0</v>
          </cell>
          <cell r="J940">
            <v>0</v>
          </cell>
          <cell r="K940">
            <v>0</v>
          </cell>
          <cell r="L940">
            <v>0</v>
          </cell>
          <cell r="M940">
            <v>0</v>
          </cell>
          <cell r="N940">
            <v>0</v>
          </cell>
          <cell r="O940">
            <v>0</v>
          </cell>
          <cell r="P940">
            <v>1105220</v>
          </cell>
          <cell r="Q940">
            <v>277694</v>
          </cell>
          <cell r="R940">
            <v>0</v>
          </cell>
          <cell r="S940">
            <v>1382914</v>
          </cell>
          <cell r="T940">
            <v>1105220</v>
          </cell>
          <cell r="U940">
            <v>277694</v>
          </cell>
          <cell r="V940">
            <v>0</v>
          </cell>
          <cell r="W940">
            <v>1382914</v>
          </cell>
          <cell r="X940">
            <v>0</v>
          </cell>
          <cell r="Y940">
            <v>0</v>
          </cell>
          <cell r="Z940">
            <v>0</v>
          </cell>
          <cell r="AA940">
            <v>0</v>
          </cell>
          <cell r="AB940">
            <v>0</v>
          </cell>
          <cell r="AC940">
            <v>0</v>
          </cell>
          <cell r="AD940">
            <v>0</v>
          </cell>
          <cell r="AE940">
            <v>0</v>
          </cell>
          <cell r="AF940">
            <v>0</v>
          </cell>
          <cell r="AG940">
            <v>254170</v>
          </cell>
          <cell r="AH940">
            <v>0</v>
          </cell>
          <cell r="AI940">
            <v>254170</v>
          </cell>
          <cell r="AJ940">
            <v>0</v>
          </cell>
          <cell r="AK940">
            <v>254170</v>
          </cell>
          <cell r="AL940">
            <v>0</v>
          </cell>
          <cell r="AM940">
            <v>254170</v>
          </cell>
          <cell r="AN940">
            <v>0</v>
          </cell>
          <cell r="AO940">
            <v>0</v>
          </cell>
          <cell r="AP940">
            <v>0</v>
          </cell>
          <cell r="AQ940">
            <v>0</v>
          </cell>
          <cell r="AR940">
            <v>0</v>
          </cell>
          <cell r="AS940">
            <v>0</v>
          </cell>
          <cell r="AT940">
            <v>0</v>
          </cell>
          <cell r="AU940">
            <v>0</v>
          </cell>
          <cell r="AV940">
            <v>1105220</v>
          </cell>
          <cell r="AW940">
            <v>256963</v>
          </cell>
          <cell r="AX940">
            <v>0</v>
          </cell>
          <cell r="AY940">
            <v>1362183</v>
          </cell>
          <cell r="AZ940">
            <v>0</v>
          </cell>
          <cell r="BA940">
            <v>0</v>
          </cell>
          <cell r="BB940">
            <v>0</v>
          </cell>
          <cell r="BC940">
            <v>0</v>
          </cell>
          <cell r="BD940">
            <v>0</v>
          </cell>
          <cell r="BE940">
            <v>0</v>
          </cell>
          <cell r="BF940">
            <v>0</v>
          </cell>
          <cell r="BG940">
            <v>0</v>
          </cell>
          <cell r="BH940">
            <v>0</v>
          </cell>
          <cell r="BI940">
            <v>233182</v>
          </cell>
          <cell r="BJ940">
            <v>0</v>
          </cell>
          <cell r="BK940">
            <v>233182</v>
          </cell>
          <cell r="BL940">
            <v>1105220</v>
          </cell>
          <cell r="BM940">
            <v>490145</v>
          </cell>
          <cell r="BN940">
            <v>0</v>
          </cell>
          <cell r="BO940">
            <v>1595365</v>
          </cell>
          <cell r="BP940">
            <v>2210440</v>
          </cell>
          <cell r="BQ940">
            <v>1022009</v>
          </cell>
          <cell r="BR940">
            <v>0</v>
          </cell>
          <cell r="BS940">
            <v>3232449</v>
          </cell>
        </row>
        <row r="941">
          <cell r="B941" t="str">
            <v>431667</v>
          </cell>
          <cell r="C941" t="str">
            <v>REP. INDONESIA</v>
          </cell>
          <cell r="D941" t="str">
            <v>LANDERBANK EXP.BK AKT. VIENNA</v>
          </cell>
          <cell r="E941" t="str">
            <v>6</v>
          </cell>
          <cell r="F941" t="str">
            <v>AUSTRIA</v>
          </cell>
          <cell r="G941" t="str">
            <v>ATS</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479208</v>
          </cell>
          <cell r="Y941">
            <v>0</v>
          </cell>
          <cell r="Z941">
            <v>0</v>
          </cell>
          <cell r="AA941">
            <v>479208</v>
          </cell>
          <cell r="AB941">
            <v>0</v>
          </cell>
          <cell r="AC941">
            <v>0</v>
          </cell>
          <cell r="AD941">
            <v>0</v>
          </cell>
          <cell r="AE941">
            <v>0</v>
          </cell>
          <cell r="AF941">
            <v>0</v>
          </cell>
          <cell r="AG941">
            <v>276090</v>
          </cell>
          <cell r="AH941">
            <v>0</v>
          </cell>
          <cell r="AI941">
            <v>276090</v>
          </cell>
          <cell r="AJ941">
            <v>479208</v>
          </cell>
          <cell r="AK941">
            <v>276090</v>
          </cell>
          <cell r="AL941">
            <v>0</v>
          </cell>
          <cell r="AM941">
            <v>755298</v>
          </cell>
          <cell r="AN941">
            <v>0</v>
          </cell>
          <cell r="AO941">
            <v>0</v>
          </cell>
          <cell r="AP941">
            <v>0</v>
          </cell>
          <cell r="AQ941">
            <v>0</v>
          </cell>
          <cell r="AR941">
            <v>0</v>
          </cell>
          <cell r="AS941">
            <v>0</v>
          </cell>
          <cell r="AT941">
            <v>0</v>
          </cell>
          <cell r="AU941">
            <v>0</v>
          </cell>
          <cell r="AV941">
            <v>0</v>
          </cell>
          <cell r="AW941">
            <v>0</v>
          </cell>
          <cell r="AX941">
            <v>0</v>
          </cell>
          <cell r="AY941">
            <v>0</v>
          </cell>
          <cell r="AZ941">
            <v>479208</v>
          </cell>
          <cell r="BA941">
            <v>0</v>
          </cell>
          <cell r="BB941">
            <v>0</v>
          </cell>
          <cell r="BC941">
            <v>479208</v>
          </cell>
          <cell r="BD941">
            <v>0</v>
          </cell>
          <cell r="BE941">
            <v>0</v>
          </cell>
          <cell r="BF941">
            <v>0</v>
          </cell>
          <cell r="BG941">
            <v>0</v>
          </cell>
          <cell r="BH941">
            <v>0</v>
          </cell>
          <cell r="BI941">
            <v>0</v>
          </cell>
          <cell r="BJ941">
            <v>0</v>
          </cell>
          <cell r="BK941">
            <v>0</v>
          </cell>
          <cell r="BL941">
            <v>479208</v>
          </cell>
          <cell r="BM941">
            <v>0</v>
          </cell>
          <cell r="BN941">
            <v>0</v>
          </cell>
          <cell r="BO941">
            <v>479208</v>
          </cell>
          <cell r="BP941">
            <v>958416</v>
          </cell>
          <cell r="BQ941">
            <v>276090</v>
          </cell>
          <cell r="BR941">
            <v>0</v>
          </cell>
          <cell r="BS941">
            <v>1234506</v>
          </cell>
        </row>
        <row r="942">
          <cell r="B942" t="str">
            <v>411500</v>
          </cell>
          <cell r="C942" t="str">
            <v>REP. INDONESIA</v>
          </cell>
          <cell r="D942" t="str">
            <v>OSTER. LANDERBANK AG, VIENNA</v>
          </cell>
          <cell r="E942" t="str">
            <v>6</v>
          </cell>
          <cell r="F942" t="str">
            <v>AUSTRIA</v>
          </cell>
          <cell r="G942" t="str">
            <v>ATS</v>
          </cell>
          <cell r="H942">
            <v>0</v>
          </cell>
          <cell r="I942">
            <v>0</v>
          </cell>
          <cell r="J942">
            <v>0</v>
          </cell>
          <cell r="K942">
            <v>0</v>
          </cell>
          <cell r="L942">
            <v>0</v>
          </cell>
          <cell r="M942">
            <v>0</v>
          </cell>
          <cell r="N942">
            <v>0</v>
          </cell>
          <cell r="O942">
            <v>0</v>
          </cell>
          <cell r="P942">
            <v>0</v>
          </cell>
          <cell r="Q942">
            <v>185794</v>
          </cell>
          <cell r="R942">
            <v>0</v>
          </cell>
          <cell r="S942">
            <v>185794</v>
          </cell>
          <cell r="T942">
            <v>0</v>
          </cell>
          <cell r="U942">
            <v>185794</v>
          </cell>
          <cell r="V942">
            <v>0</v>
          </cell>
          <cell r="W942">
            <v>185794</v>
          </cell>
          <cell r="X942">
            <v>0</v>
          </cell>
          <cell r="Y942">
            <v>0</v>
          </cell>
          <cell r="Z942">
            <v>0</v>
          </cell>
          <cell r="AA942">
            <v>0</v>
          </cell>
          <cell r="AB942">
            <v>0</v>
          </cell>
          <cell r="AC942">
            <v>0</v>
          </cell>
          <cell r="AD942">
            <v>0</v>
          </cell>
          <cell r="AE942">
            <v>0</v>
          </cell>
          <cell r="AF942">
            <v>747155</v>
          </cell>
          <cell r="AG942">
            <v>185794</v>
          </cell>
          <cell r="AH942">
            <v>0</v>
          </cell>
          <cell r="AI942">
            <v>932949</v>
          </cell>
          <cell r="AJ942">
            <v>747155</v>
          </cell>
          <cell r="AK942">
            <v>185794</v>
          </cell>
          <cell r="AL942">
            <v>0</v>
          </cell>
          <cell r="AM942">
            <v>932949</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179238</v>
          </cell>
          <cell r="BB942">
            <v>0</v>
          </cell>
          <cell r="BC942">
            <v>179238</v>
          </cell>
          <cell r="BD942">
            <v>0</v>
          </cell>
          <cell r="BE942">
            <v>0</v>
          </cell>
          <cell r="BF942">
            <v>0</v>
          </cell>
          <cell r="BG942">
            <v>0</v>
          </cell>
          <cell r="BH942">
            <v>0</v>
          </cell>
          <cell r="BI942">
            <v>0</v>
          </cell>
          <cell r="BJ942">
            <v>0</v>
          </cell>
          <cell r="BK942">
            <v>0</v>
          </cell>
          <cell r="BL942">
            <v>0</v>
          </cell>
          <cell r="BM942">
            <v>179238</v>
          </cell>
          <cell r="BN942">
            <v>0</v>
          </cell>
          <cell r="BO942">
            <v>179238</v>
          </cell>
          <cell r="BP942">
            <v>747155</v>
          </cell>
          <cell r="BQ942">
            <v>550826</v>
          </cell>
          <cell r="BR942">
            <v>0</v>
          </cell>
          <cell r="BS942">
            <v>1297981</v>
          </cell>
        </row>
        <row r="943">
          <cell r="B943" t="str">
            <v>411600</v>
          </cell>
          <cell r="C943" t="str">
            <v>REP. INDONESIA</v>
          </cell>
          <cell r="D943" t="str">
            <v>OSTER. LANDERBANK AG, VIENNA</v>
          </cell>
          <cell r="E943" t="str">
            <v>6</v>
          </cell>
          <cell r="F943" t="str">
            <v>AUSTRIA</v>
          </cell>
          <cell r="G943" t="str">
            <v>ATS</v>
          </cell>
          <cell r="H943">
            <v>0</v>
          </cell>
          <cell r="I943">
            <v>0</v>
          </cell>
          <cell r="J943">
            <v>0</v>
          </cell>
          <cell r="K943">
            <v>0</v>
          </cell>
          <cell r="L943">
            <v>0</v>
          </cell>
          <cell r="M943">
            <v>0</v>
          </cell>
          <cell r="N943">
            <v>0</v>
          </cell>
          <cell r="O943">
            <v>0</v>
          </cell>
          <cell r="P943">
            <v>0</v>
          </cell>
          <cell r="Q943">
            <v>240973</v>
          </cell>
          <cell r="R943">
            <v>0</v>
          </cell>
          <cell r="S943">
            <v>240973</v>
          </cell>
          <cell r="T943">
            <v>0</v>
          </cell>
          <cell r="U943">
            <v>240973</v>
          </cell>
          <cell r="V943">
            <v>0</v>
          </cell>
          <cell r="W943">
            <v>240973</v>
          </cell>
          <cell r="X943">
            <v>0</v>
          </cell>
          <cell r="Y943">
            <v>0</v>
          </cell>
          <cell r="Z943">
            <v>0</v>
          </cell>
          <cell r="AA943">
            <v>0</v>
          </cell>
          <cell r="AB943">
            <v>0</v>
          </cell>
          <cell r="AC943">
            <v>0</v>
          </cell>
          <cell r="AD943">
            <v>0</v>
          </cell>
          <cell r="AE943">
            <v>0</v>
          </cell>
          <cell r="AF943">
            <v>977742</v>
          </cell>
          <cell r="AG943">
            <v>240973</v>
          </cell>
          <cell r="AH943">
            <v>0</v>
          </cell>
          <cell r="AI943">
            <v>1218715</v>
          </cell>
          <cell r="AJ943">
            <v>977742</v>
          </cell>
          <cell r="AK943">
            <v>240973</v>
          </cell>
          <cell r="AL943">
            <v>0</v>
          </cell>
          <cell r="AM943">
            <v>1218715</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232322</v>
          </cell>
          <cell r="BB943">
            <v>0</v>
          </cell>
          <cell r="BC943">
            <v>232322</v>
          </cell>
          <cell r="BD943">
            <v>0</v>
          </cell>
          <cell r="BE943">
            <v>0</v>
          </cell>
          <cell r="BF943">
            <v>0</v>
          </cell>
          <cell r="BG943">
            <v>0</v>
          </cell>
          <cell r="BH943">
            <v>0</v>
          </cell>
          <cell r="BI943">
            <v>0</v>
          </cell>
          <cell r="BJ943">
            <v>0</v>
          </cell>
          <cell r="BK943">
            <v>0</v>
          </cell>
          <cell r="BL943">
            <v>0</v>
          </cell>
          <cell r="BM943">
            <v>232322</v>
          </cell>
          <cell r="BN943">
            <v>0</v>
          </cell>
          <cell r="BO943">
            <v>232322</v>
          </cell>
          <cell r="BP943">
            <v>977742</v>
          </cell>
          <cell r="BQ943">
            <v>714268</v>
          </cell>
          <cell r="BR943">
            <v>0</v>
          </cell>
          <cell r="BS943">
            <v>1692010</v>
          </cell>
        </row>
        <row r="944">
          <cell r="B944" t="str">
            <v>417800</v>
          </cell>
          <cell r="C944" t="str">
            <v>REP. INDONESIA</v>
          </cell>
          <cell r="D944" t="str">
            <v>ZENTRALSPARKASSE&amp;KOMM., VIENNA</v>
          </cell>
          <cell r="E944" t="str">
            <v>6</v>
          </cell>
          <cell r="F944" t="str">
            <v>AUSTRIA</v>
          </cell>
          <cell r="G944" t="str">
            <v>ATS</v>
          </cell>
          <cell r="H944">
            <v>0</v>
          </cell>
          <cell r="I944">
            <v>0</v>
          </cell>
          <cell r="J944">
            <v>0</v>
          </cell>
          <cell r="K944">
            <v>0</v>
          </cell>
          <cell r="L944">
            <v>0</v>
          </cell>
          <cell r="M944">
            <v>0</v>
          </cell>
          <cell r="N944">
            <v>0</v>
          </cell>
          <cell r="O944">
            <v>0</v>
          </cell>
          <cell r="P944">
            <v>0</v>
          </cell>
          <cell r="Q944">
            <v>52567</v>
          </cell>
          <cell r="R944">
            <v>0</v>
          </cell>
          <cell r="S944">
            <v>52567</v>
          </cell>
          <cell r="T944">
            <v>0</v>
          </cell>
          <cell r="U944">
            <v>52567</v>
          </cell>
          <cell r="V944">
            <v>0</v>
          </cell>
          <cell r="W944">
            <v>52567</v>
          </cell>
          <cell r="X944">
            <v>213290</v>
          </cell>
          <cell r="Y944">
            <v>0</v>
          </cell>
          <cell r="Z944">
            <v>0</v>
          </cell>
          <cell r="AA944">
            <v>213290</v>
          </cell>
          <cell r="AB944">
            <v>0</v>
          </cell>
          <cell r="AC944">
            <v>0</v>
          </cell>
          <cell r="AD944">
            <v>0</v>
          </cell>
          <cell r="AE944">
            <v>0</v>
          </cell>
          <cell r="AF944">
            <v>0</v>
          </cell>
          <cell r="AG944">
            <v>50218</v>
          </cell>
          <cell r="AH944">
            <v>0</v>
          </cell>
          <cell r="AI944">
            <v>50218</v>
          </cell>
          <cell r="AJ944">
            <v>213290</v>
          </cell>
          <cell r="AK944">
            <v>50218</v>
          </cell>
          <cell r="AL944">
            <v>0</v>
          </cell>
          <cell r="AM944">
            <v>263508</v>
          </cell>
          <cell r="AN944">
            <v>0</v>
          </cell>
          <cell r="AO944">
            <v>0</v>
          </cell>
          <cell r="AP944">
            <v>0</v>
          </cell>
          <cell r="AQ944">
            <v>0</v>
          </cell>
          <cell r="AR944">
            <v>0</v>
          </cell>
          <cell r="AS944">
            <v>0</v>
          </cell>
          <cell r="AT944">
            <v>0</v>
          </cell>
          <cell r="AU944">
            <v>0</v>
          </cell>
          <cell r="AV944">
            <v>0</v>
          </cell>
          <cell r="AW944">
            <v>49602</v>
          </cell>
          <cell r="AX944">
            <v>0</v>
          </cell>
          <cell r="AY944">
            <v>49602</v>
          </cell>
          <cell r="AZ944">
            <v>213290</v>
          </cell>
          <cell r="BA944">
            <v>0</v>
          </cell>
          <cell r="BB944">
            <v>0</v>
          </cell>
          <cell r="BC944">
            <v>213290</v>
          </cell>
          <cell r="BD944">
            <v>0</v>
          </cell>
          <cell r="BE944">
            <v>0</v>
          </cell>
          <cell r="BF944">
            <v>0</v>
          </cell>
          <cell r="BG944">
            <v>0</v>
          </cell>
          <cell r="BH944">
            <v>0</v>
          </cell>
          <cell r="BI944">
            <v>47253</v>
          </cell>
          <cell r="BJ944">
            <v>0</v>
          </cell>
          <cell r="BK944">
            <v>47253</v>
          </cell>
          <cell r="BL944">
            <v>213290</v>
          </cell>
          <cell r="BM944">
            <v>96855</v>
          </cell>
          <cell r="BN944">
            <v>0</v>
          </cell>
          <cell r="BO944">
            <v>310145</v>
          </cell>
          <cell r="BP944">
            <v>426580</v>
          </cell>
          <cell r="BQ944">
            <v>199640</v>
          </cell>
          <cell r="BR944">
            <v>0</v>
          </cell>
          <cell r="BS944">
            <v>626220</v>
          </cell>
        </row>
        <row r="945">
          <cell r="B945" t="str">
            <v>431654</v>
          </cell>
          <cell r="C945" t="str">
            <v>REP. INDONESIA</v>
          </cell>
          <cell r="D945" t="str">
            <v>ZENTRALSPARKASSE&amp;KOMM., VIENNA</v>
          </cell>
          <cell r="E945" t="str">
            <v>6</v>
          </cell>
          <cell r="F945" t="str">
            <v>AUSTRIA</v>
          </cell>
          <cell r="G945" t="str">
            <v>ATS</v>
          </cell>
          <cell r="H945">
            <v>0</v>
          </cell>
          <cell r="I945">
            <v>0</v>
          </cell>
          <cell r="J945">
            <v>0</v>
          </cell>
          <cell r="K945">
            <v>0</v>
          </cell>
          <cell r="L945">
            <v>0</v>
          </cell>
          <cell r="M945">
            <v>0</v>
          </cell>
          <cell r="N945">
            <v>0</v>
          </cell>
          <cell r="O945">
            <v>0</v>
          </cell>
          <cell r="P945">
            <v>525084</v>
          </cell>
          <cell r="Q945">
            <v>306605</v>
          </cell>
          <cell r="R945">
            <v>0</v>
          </cell>
          <cell r="S945">
            <v>831689</v>
          </cell>
          <cell r="T945">
            <v>525084</v>
          </cell>
          <cell r="U945">
            <v>306605</v>
          </cell>
          <cell r="V945">
            <v>0</v>
          </cell>
          <cell r="W945">
            <v>831689</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525084</v>
          </cell>
          <cell r="AW945">
            <v>300581</v>
          </cell>
          <cell r="AX945">
            <v>0</v>
          </cell>
          <cell r="AY945">
            <v>825665</v>
          </cell>
          <cell r="AZ945">
            <v>0</v>
          </cell>
          <cell r="BA945">
            <v>0</v>
          </cell>
          <cell r="BB945">
            <v>0</v>
          </cell>
          <cell r="BC945">
            <v>0</v>
          </cell>
          <cell r="BD945">
            <v>0</v>
          </cell>
          <cell r="BE945">
            <v>0</v>
          </cell>
          <cell r="BF945">
            <v>0</v>
          </cell>
          <cell r="BG945">
            <v>0</v>
          </cell>
          <cell r="BH945">
            <v>0</v>
          </cell>
          <cell r="BI945">
            <v>0</v>
          </cell>
          <cell r="BJ945">
            <v>0</v>
          </cell>
          <cell r="BK945">
            <v>0</v>
          </cell>
          <cell r="BL945">
            <v>525084</v>
          </cell>
          <cell r="BM945">
            <v>300581</v>
          </cell>
          <cell r="BN945">
            <v>0</v>
          </cell>
          <cell r="BO945">
            <v>825665</v>
          </cell>
          <cell r="BP945">
            <v>1050168</v>
          </cell>
          <cell r="BQ945">
            <v>607186</v>
          </cell>
          <cell r="BR945">
            <v>0</v>
          </cell>
          <cell r="BS945">
            <v>1657354</v>
          </cell>
        </row>
        <row r="946">
          <cell r="B946" t="str">
            <v>431655</v>
          </cell>
          <cell r="C946" t="str">
            <v>REP. INDONESIA</v>
          </cell>
          <cell r="D946" t="str">
            <v>ZENTRALSPARKASSE&amp;KOMM., VIENNA</v>
          </cell>
          <cell r="E946" t="str">
            <v>6</v>
          </cell>
          <cell r="F946" t="str">
            <v>AUSTRIA</v>
          </cell>
          <cell r="G946" t="str">
            <v>ATS</v>
          </cell>
          <cell r="H946">
            <v>0</v>
          </cell>
          <cell r="I946">
            <v>0</v>
          </cell>
          <cell r="J946">
            <v>0</v>
          </cell>
          <cell r="K946">
            <v>0</v>
          </cell>
          <cell r="L946">
            <v>0</v>
          </cell>
          <cell r="M946">
            <v>0</v>
          </cell>
          <cell r="N946">
            <v>0</v>
          </cell>
          <cell r="O946">
            <v>0</v>
          </cell>
          <cell r="P946">
            <v>2307625</v>
          </cell>
          <cell r="Q946">
            <v>854359</v>
          </cell>
          <cell r="R946">
            <v>0</v>
          </cell>
          <cell r="S946">
            <v>3161984</v>
          </cell>
          <cell r="T946">
            <v>2307625</v>
          </cell>
          <cell r="U946">
            <v>854359</v>
          </cell>
          <cell r="V946">
            <v>0</v>
          </cell>
          <cell r="W946">
            <v>3161984</v>
          </cell>
          <cell r="X946">
            <v>0</v>
          </cell>
          <cell r="Y946">
            <v>0</v>
          </cell>
          <cell r="Z946">
            <v>0</v>
          </cell>
          <cell r="AA946">
            <v>0</v>
          </cell>
          <cell r="AB946">
            <v>0</v>
          </cell>
          <cell r="AC946">
            <v>0</v>
          </cell>
          <cell r="AD946">
            <v>0</v>
          </cell>
          <cell r="AE946">
            <v>0</v>
          </cell>
          <cell r="AF946">
            <v>0</v>
          </cell>
          <cell r="AG946">
            <v>828469</v>
          </cell>
          <cell r="AH946">
            <v>0</v>
          </cell>
          <cell r="AI946">
            <v>828469</v>
          </cell>
          <cell r="AJ946">
            <v>0</v>
          </cell>
          <cell r="AK946">
            <v>828469</v>
          </cell>
          <cell r="AL946">
            <v>0</v>
          </cell>
          <cell r="AM946">
            <v>828469</v>
          </cell>
          <cell r="AN946">
            <v>0</v>
          </cell>
          <cell r="AO946">
            <v>0</v>
          </cell>
          <cell r="AP946">
            <v>0</v>
          </cell>
          <cell r="AQ946">
            <v>0</v>
          </cell>
          <cell r="AR946">
            <v>0</v>
          </cell>
          <cell r="AS946">
            <v>0</v>
          </cell>
          <cell r="AT946">
            <v>0</v>
          </cell>
          <cell r="AU946">
            <v>0</v>
          </cell>
          <cell r="AV946">
            <v>2307625</v>
          </cell>
          <cell r="AW946">
            <v>828469</v>
          </cell>
          <cell r="AX946">
            <v>0</v>
          </cell>
          <cell r="AY946">
            <v>3136094</v>
          </cell>
          <cell r="AZ946">
            <v>0</v>
          </cell>
          <cell r="BA946">
            <v>0</v>
          </cell>
          <cell r="BB946">
            <v>0</v>
          </cell>
          <cell r="BC946">
            <v>0</v>
          </cell>
          <cell r="BD946">
            <v>0</v>
          </cell>
          <cell r="BE946">
            <v>0</v>
          </cell>
          <cell r="BF946">
            <v>0</v>
          </cell>
          <cell r="BG946">
            <v>0</v>
          </cell>
          <cell r="BH946">
            <v>0</v>
          </cell>
          <cell r="BI946">
            <v>802579</v>
          </cell>
          <cell r="BJ946">
            <v>0</v>
          </cell>
          <cell r="BK946">
            <v>802579</v>
          </cell>
          <cell r="BL946">
            <v>2307625</v>
          </cell>
          <cell r="BM946">
            <v>1631048</v>
          </cell>
          <cell r="BN946">
            <v>0</v>
          </cell>
          <cell r="BO946">
            <v>3938673</v>
          </cell>
          <cell r="BP946">
            <v>4615250</v>
          </cell>
          <cell r="BQ946">
            <v>3313876</v>
          </cell>
          <cell r="BR946">
            <v>0</v>
          </cell>
          <cell r="BS946">
            <v>7929126</v>
          </cell>
        </row>
        <row r="947">
          <cell r="B947" t="str">
            <v>431656</v>
          </cell>
          <cell r="C947" t="str">
            <v>REP. INDONESIA</v>
          </cell>
          <cell r="D947" t="str">
            <v>ZENTRALSPARKASSE&amp;KOMM., VIENNA</v>
          </cell>
          <cell r="E947" t="str">
            <v>6</v>
          </cell>
          <cell r="F947" t="str">
            <v>AUSTRIA</v>
          </cell>
          <cell r="G947" t="str">
            <v>DEM</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737781</v>
          </cell>
          <cell r="AC947">
            <v>292530</v>
          </cell>
          <cell r="AD947">
            <v>0</v>
          </cell>
          <cell r="AE947">
            <v>1030311</v>
          </cell>
          <cell r="AF947">
            <v>0</v>
          </cell>
          <cell r="AG947">
            <v>0</v>
          </cell>
          <cell r="AH947">
            <v>0</v>
          </cell>
          <cell r="AI947">
            <v>0</v>
          </cell>
          <cell r="AJ947">
            <v>737781</v>
          </cell>
          <cell r="AK947">
            <v>292530</v>
          </cell>
          <cell r="AL947">
            <v>0</v>
          </cell>
          <cell r="AM947">
            <v>1030311</v>
          </cell>
          <cell r="AN947">
            <v>0</v>
          </cell>
          <cell r="AO947">
            <v>0</v>
          </cell>
          <cell r="AP947">
            <v>0</v>
          </cell>
          <cell r="AQ947">
            <v>0</v>
          </cell>
          <cell r="AR947">
            <v>0</v>
          </cell>
          <cell r="AS947">
            <v>0</v>
          </cell>
          <cell r="AT947">
            <v>0</v>
          </cell>
          <cell r="AU947">
            <v>0</v>
          </cell>
          <cell r="AV947">
            <v>0</v>
          </cell>
          <cell r="AW947">
            <v>0</v>
          </cell>
          <cell r="AX947">
            <v>0</v>
          </cell>
          <cell r="AY947">
            <v>0</v>
          </cell>
          <cell r="AZ947">
            <v>0</v>
          </cell>
          <cell r="BA947">
            <v>0</v>
          </cell>
          <cell r="BB947">
            <v>0</v>
          </cell>
          <cell r="BC947">
            <v>0</v>
          </cell>
          <cell r="BD947">
            <v>737781</v>
          </cell>
          <cell r="BE947">
            <v>255964</v>
          </cell>
          <cell r="BF947">
            <v>0</v>
          </cell>
          <cell r="BG947">
            <v>993745</v>
          </cell>
          <cell r="BH947">
            <v>0</v>
          </cell>
          <cell r="BI947">
            <v>0</v>
          </cell>
          <cell r="BJ947">
            <v>0</v>
          </cell>
          <cell r="BK947">
            <v>0</v>
          </cell>
          <cell r="BL947">
            <v>737781</v>
          </cell>
          <cell r="BM947">
            <v>255964</v>
          </cell>
          <cell r="BN947">
            <v>0</v>
          </cell>
          <cell r="BO947">
            <v>993745</v>
          </cell>
          <cell r="BP947">
            <v>1475562</v>
          </cell>
          <cell r="BQ947">
            <v>548494</v>
          </cell>
          <cell r="BR947">
            <v>0</v>
          </cell>
          <cell r="BS947">
            <v>2024056</v>
          </cell>
        </row>
        <row r="948">
          <cell r="B948" t="str">
            <v>431757</v>
          </cell>
          <cell r="C948" t="str">
            <v>REP. INDONESIA</v>
          </cell>
          <cell r="D948" t="str">
            <v>Z-LANDERBK BK.AUST.AKT,VIENNA</v>
          </cell>
          <cell r="E948" t="str">
            <v>6</v>
          </cell>
          <cell r="F948" t="str">
            <v>AUSTRIA</v>
          </cell>
          <cell r="G948" t="str">
            <v>ATS</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233292</v>
          </cell>
          <cell r="AG948">
            <v>149423</v>
          </cell>
          <cell r="AH948">
            <v>0</v>
          </cell>
          <cell r="AI948">
            <v>382715</v>
          </cell>
          <cell r="AJ948">
            <v>233292</v>
          </cell>
          <cell r="AK948">
            <v>149423</v>
          </cell>
          <cell r="AL948">
            <v>0</v>
          </cell>
          <cell r="AM948">
            <v>382715</v>
          </cell>
          <cell r="AN948">
            <v>0</v>
          </cell>
          <cell r="AO948">
            <v>0</v>
          </cell>
          <cell r="AP948">
            <v>0</v>
          </cell>
          <cell r="AQ948">
            <v>0</v>
          </cell>
          <cell r="AR948">
            <v>0</v>
          </cell>
          <cell r="AS948">
            <v>0</v>
          </cell>
          <cell r="AT948">
            <v>0</v>
          </cell>
          <cell r="AU948">
            <v>0</v>
          </cell>
          <cell r="AV948">
            <v>0</v>
          </cell>
          <cell r="AW948">
            <v>0</v>
          </cell>
          <cell r="AX948">
            <v>0</v>
          </cell>
          <cell r="AY948">
            <v>0</v>
          </cell>
          <cell r="AZ948">
            <v>0</v>
          </cell>
          <cell r="BA948">
            <v>0</v>
          </cell>
          <cell r="BB948">
            <v>0</v>
          </cell>
          <cell r="BC948">
            <v>0</v>
          </cell>
          <cell r="BD948">
            <v>0</v>
          </cell>
          <cell r="BE948">
            <v>0</v>
          </cell>
          <cell r="BF948">
            <v>0</v>
          </cell>
          <cell r="BG948">
            <v>0</v>
          </cell>
          <cell r="BH948">
            <v>233292</v>
          </cell>
          <cell r="BI948">
            <v>145273</v>
          </cell>
          <cell r="BJ948">
            <v>0</v>
          </cell>
          <cell r="BK948">
            <v>378565</v>
          </cell>
          <cell r="BL948">
            <v>233292</v>
          </cell>
          <cell r="BM948">
            <v>145273</v>
          </cell>
          <cell r="BN948">
            <v>0</v>
          </cell>
          <cell r="BO948">
            <v>378565</v>
          </cell>
          <cell r="BP948">
            <v>466584</v>
          </cell>
          <cell r="BQ948">
            <v>294696</v>
          </cell>
          <cell r="BR948">
            <v>0</v>
          </cell>
          <cell r="BS948">
            <v>761280</v>
          </cell>
        </row>
        <row r="949">
          <cell r="B949" t="str">
            <v>431764</v>
          </cell>
          <cell r="C949" t="str">
            <v>REP. INDONESIA</v>
          </cell>
          <cell r="D949" t="str">
            <v>Z-LANDERBK BK.AUST.AKT,VIENNA</v>
          </cell>
          <cell r="E949" t="str">
            <v>6</v>
          </cell>
          <cell r="F949" t="str">
            <v>AUSTRIA</v>
          </cell>
          <cell r="G949" t="str">
            <v>ATS</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221186</v>
          </cell>
          <cell r="AH949">
            <v>0</v>
          </cell>
          <cell r="AI949">
            <v>221186</v>
          </cell>
          <cell r="AJ949">
            <v>0</v>
          </cell>
          <cell r="AK949">
            <v>221186</v>
          </cell>
          <cell r="AL949">
            <v>0</v>
          </cell>
          <cell r="AM949">
            <v>221186</v>
          </cell>
          <cell r="AN949">
            <v>0</v>
          </cell>
          <cell r="AO949">
            <v>0</v>
          </cell>
          <cell r="AP949">
            <v>0</v>
          </cell>
          <cell r="AQ949">
            <v>0</v>
          </cell>
          <cell r="AR949">
            <v>0</v>
          </cell>
          <cell r="AS949">
            <v>0</v>
          </cell>
          <cell r="AT949">
            <v>0</v>
          </cell>
          <cell r="AU949">
            <v>0</v>
          </cell>
          <cell r="AV949">
            <v>392441</v>
          </cell>
          <cell r="AW949">
            <v>0</v>
          </cell>
          <cell r="AX949">
            <v>0</v>
          </cell>
          <cell r="AY949">
            <v>392441</v>
          </cell>
          <cell r="AZ949">
            <v>0</v>
          </cell>
          <cell r="BA949">
            <v>0</v>
          </cell>
          <cell r="BB949">
            <v>0</v>
          </cell>
          <cell r="BC949">
            <v>0</v>
          </cell>
          <cell r="BD949">
            <v>0</v>
          </cell>
          <cell r="BE949">
            <v>0</v>
          </cell>
          <cell r="BF949">
            <v>0</v>
          </cell>
          <cell r="BG949">
            <v>0</v>
          </cell>
          <cell r="BH949">
            <v>0</v>
          </cell>
          <cell r="BI949">
            <v>219801</v>
          </cell>
          <cell r="BJ949">
            <v>0</v>
          </cell>
          <cell r="BK949">
            <v>219801</v>
          </cell>
          <cell r="BL949">
            <v>392441</v>
          </cell>
          <cell r="BM949">
            <v>219801</v>
          </cell>
          <cell r="BN949">
            <v>0</v>
          </cell>
          <cell r="BO949">
            <v>612242</v>
          </cell>
          <cell r="BP949">
            <v>392441</v>
          </cell>
          <cell r="BQ949">
            <v>440987</v>
          </cell>
          <cell r="BR949">
            <v>0</v>
          </cell>
          <cell r="BS949">
            <v>833428</v>
          </cell>
        </row>
        <row r="950">
          <cell r="B950" t="str">
            <v>431750</v>
          </cell>
          <cell r="C950" t="str">
            <v>REP. INDONESIA</v>
          </cell>
          <cell r="D950" t="str">
            <v>Z-LANDERBK BK.AUST.AKT,VIENNA</v>
          </cell>
          <cell r="E950" t="str">
            <v>6</v>
          </cell>
          <cell r="F950" t="str">
            <v>AUSTRIA</v>
          </cell>
          <cell r="G950" t="str">
            <v>ATS</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605152</v>
          </cell>
          <cell r="Y950">
            <v>213921</v>
          </cell>
          <cell r="Z950">
            <v>0</v>
          </cell>
          <cell r="AA950">
            <v>819073</v>
          </cell>
          <cell r="AB950">
            <v>0</v>
          </cell>
          <cell r="AC950">
            <v>0</v>
          </cell>
          <cell r="AD950">
            <v>0</v>
          </cell>
          <cell r="AE950">
            <v>0</v>
          </cell>
          <cell r="AF950">
            <v>0</v>
          </cell>
          <cell r="AG950">
            <v>0</v>
          </cell>
          <cell r="AH950">
            <v>0</v>
          </cell>
          <cell r="AI950">
            <v>0</v>
          </cell>
          <cell r="AJ950">
            <v>605152</v>
          </cell>
          <cell r="AK950">
            <v>213921</v>
          </cell>
          <cell r="AL950">
            <v>0</v>
          </cell>
          <cell r="AM950">
            <v>819073</v>
          </cell>
          <cell r="AN950">
            <v>0</v>
          </cell>
          <cell r="AO950">
            <v>0</v>
          </cell>
          <cell r="AP950">
            <v>0</v>
          </cell>
          <cell r="AQ950">
            <v>0</v>
          </cell>
          <cell r="AR950">
            <v>0</v>
          </cell>
          <cell r="AS950">
            <v>0</v>
          </cell>
          <cell r="AT950">
            <v>0</v>
          </cell>
          <cell r="AU950">
            <v>0</v>
          </cell>
          <cell r="AV950">
            <v>0</v>
          </cell>
          <cell r="AW950">
            <v>0</v>
          </cell>
          <cell r="AX950">
            <v>0</v>
          </cell>
          <cell r="AY950">
            <v>0</v>
          </cell>
          <cell r="AZ950">
            <v>605152</v>
          </cell>
          <cell r="BA950">
            <v>376833</v>
          </cell>
          <cell r="BB950">
            <v>0</v>
          </cell>
          <cell r="BC950">
            <v>981985</v>
          </cell>
          <cell r="BD950">
            <v>0</v>
          </cell>
          <cell r="BE950">
            <v>0</v>
          </cell>
          <cell r="BF950">
            <v>0</v>
          </cell>
          <cell r="BG950">
            <v>0</v>
          </cell>
          <cell r="BH950">
            <v>0</v>
          </cell>
          <cell r="BI950">
            <v>0</v>
          </cell>
          <cell r="BJ950">
            <v>0</v>
          </cell>
          <cell r="BK950">
            <v>0</v>
          </cell>
          <cell r="BL950">
            <v>605152</v>
          </cell>
          <cell r="BM950">
            <v>376833</v>
          </cell>
          <cell r="BN950">
            <v>0</v>
          </cell>
          <cell r="BO950">
            <v>981985</v>
          </cell>
          <cell r="BP950">
            <v>1210304</v>
          </cell>
          <cell r="BQ950">
            <v>590754</v>
          </cell>
          <cell r="BR950">
            <v>0</v>
          </cell>
          <cell r="BS950">
            <v>1801058</v>
          </cell>
        </row>
        <row r="951">
          <cell r="B951" t="str">
            <v>431728</v>
          </cell>
          <cell r="C951" t="str">
            <v>REP. INDONESIA</v>
          </cell>
          <cell r="D951" t="str">
            <v>Z-LANDERBK BK.AUST.AKT,VIENNA</v>
          </cell>
          <cell r="E951" t="str">
            <v>6</v>
          </cell>
          <cell r="F951" t="str">
            <v>AUSTRIA</v>
          </cell>
          <cell r="G951" t="str">
            <v>ATS</v>
          </cell>
          <cell r="H951">
            <v>0</v>
          </cell>
          <cell r="I951">
            <v>0</v>
          </cell>
          <cell r="J951">
            <v>0</v>
          </cell>
          <cell r="K951">
            <v>0</v>
          </cell>
          <cell r="L951">
            <v>981167</v>
          </cell>
          <cell r="M951">
            <v>139902</v>
          </cell>
          <cell r="N951">
            <v>0</v>
          </cell>
          <cell r="O951">
            <v>1121069</v>
          </cell>
          <cell r="P951">
            <v>0</v>
          </cell>
          <cell r="Q951">
            <v>0</v>
          </cell>
          <cell r="R951">
            <v>0</v>
          </cell>
          <cell r="S951">
            <v>0</v>
          </cell>
          <cell r="T951">
            <v>981167</v>
          </cell>
          <cell r="U951">
            <v>139902</v>
          </cell>
          <cell r="V951">
            <v>0</v>
          </cell>
          <cell r="W951">
            <v>1121069</v>
          </cell>
          <cell r="X951">
            <v>0</v>
          </cell>
          <cell r="Y951">
            <v>0</v>
          </cell>
          <cell r="Z951">
            <v>0</v>
          </cell>
          <cell r="AA951">
            <v>0</v>
          </cell>
          <cell r="AB951">
            <v>0</v>
          </cell>
          <cell r="AC951">
            <v>0</v>
          </cell>
          <cell r="AD951">
            <v>0</v>
          </cell>
          <cell r="AE951">
            <v>0</v>
          </cell>
          <cell r="AF951">
            <v>0</v>
          </cell>
          <cell r="AG951">
            <v>452985</v>
          </cell>
          <cell r="AH951">
            <v>0</v>
          </cell>
          <cell r="AI951">
            <v>452985</v>
          </cell>
          <cell r="AJ951">
            <v>0</v>
          </cell>
          <cell r="AK951">
            <v>452985</v>
          </cell>
          <cell r="AL951">
            <v>0</v>
          </cell>
          <cell r="AM951">
            <v>452985</v>
          </cell>
          <cell r="AN951">
            <v>0</v>
          </cell>
          <cell r="AO951">
            <v>0</v>
          </cell>
          <cell r="AP951">
            <v>0</v>
          </cell>
          <cell r="AQ951">
            <v>0</v>
          </cell>
          <cell r="AR951">
            <v>981167</v>
          </cell>
          <cell r="AS951">
            <v>135896</v>
          </cell>
          <cell r="AT951">
            <v>0</v>
          </cell>
          <cell r="AU951">
            <v>1117063</v>
          </cell>
          <cell r="AV951">
            <v>0</v>
          </cell>
          <cell r="AW951">
            <v>0</v>
          </cell>
          <cell r="AX951">
            <v>0</v>
          </cell>
          <cell r="AY951">
            <v>0</v>
          </cell>
          <cell r="AZ951">
            <v>0</v>
          </cell>
          <cell r="BA951">
            <v>0</v>
          </cell>
          <cell r="BB951">
            <v>0</v>
          </cell>
          <cell r="BC951">
            <v>0</v>
          </cell>
          <cell r="BD951">
            <v>0</v>
          </cell>
          <cell r="BE951">
            <v>0</v>
          </cell>
          <cell r="BF951">
            <v>0</v>
          </cell>
          <cell r="BG951">
            <v>0</v>
          </cell>
          <cell r="BH951">
            <v>0</v>
          </cell>
          <cell r="BI951">
            <v>445911</v>
          </cell>
          <cell r="BJ951">
            <v>0</v>
          </cell>
          <cell r="BK951">
            <v>445911</v>
          </cell>
          <cell r="BL951">
            <v>981167</v>
          </cell>
          <cell r="BM951">
            <v>581807</v>
          </cell>
          <cell r="BN951">
            <v>0</v>
          </cell>
          <cell r="BO951">
            <v>1562974</v>
          </cell>
          <cell r="BP951">
            <v>1962334</v>
          </cell>
          <cell r="BQ951">
            <v>1174694</v>
          </cell>
          <cell r="BR951">
            <v>0</v>
          </cell>
          <cell r="BS951">
            <v>3137028</v>
          </cell>
        </row>
        <row r="952">
          <cell r="B952" t="str">
            <v>431657</v>
          </cell>
          <cell r="C952" t="str">
            <v>REP. INDONESIA</v>
          </cell>
          <cell r="D952" t="str">
            <v>Z-LANDERBK BK.AUST.AKT,VIENNA</v>
          </cell>
          <cell r="E952" t="str">
            <v>6</v>
          </cell>
          <cell r="F952" t="str">
            <v>AUSTRIA</v>
          </cell>
          <cell r="G952" t="str">
            <v>USD</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1071464</v>
          </cell>
          <cell r="AC952">
            <v>400871</v>
          </cell>
          <cell r="AD952">
            <v>0</v>
          </cell>
          <cell r="AE952">
            <v>1472335</v>
          </cell>
          <cell r="AF952">
            <v>0</v>
          </cell>
          <cell r="AG952">
            <v>0</v>
          </cell>
          <cell r="AH952">
            <v>0</v>
          </cell>
          <cell r="AI952">
            <v>0</v>
          </cell>
          <cell r="AJ952">
            <v>1071464</v>
          </cell>
          <cell r="AK952">
            <v>400871</v>
          </cell>
          <cell r="AL952">
            <v>0</v>
          </cell>
          <cell r="AM952">
            <v>1472335</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1071464</v>
          </cell>
          <cell r="BE952">
            <v>350762</v>
          </cell>
          <cell r="BF952">
            <v>0</v>
          </cell>
          <cell r="BG952">
            <v>1422226</v>
          </cell>
          <cell r="BH952">
            <v>0</v>
          </cell>
          <cell r="BI952">
            <v>0</v>
          </cell>
          <cell r="BJ952">
            <v>0</v>
          </cell>
          <cell r="BK952">
            <v>0</v>
          </cell>
          <cell r="BL952">
            <v>1071464</v>
          </cell>
          <cell r="BM952">
            <v>350762</v>
          </cell>
          <cell r="BN952">
            <v>0</v>
          </cell>
          <cell r="BO952">
            <v>1422226</v>
          </cell>
          <cell r="BP952">
            <v>2142928</v>
          </cell>
          <cell r="BQ952">
            <v>751633</v>
          </cell>
          <cell r="BR952">
            <v>0</v>
          </cell>
          <cell r="BS952">
            <v>2894561</v>
          </cell>
        </row>
        <row r="953">
          <cell r="F953" t="str">
            <v>AUSTRIA Total</v>
          </cell>
          <cell r="H953">
            <v>0</v>
          </cell>
          <cell r="I953">
            <v>7323</v>
          </cell>
          <cell r="J953">
            <v>0</v>
          </cell>
          <cell r="K953">
            <v>7323</v>
          </cell>
          <cell r="L953">
            <v>2158988</v>
          </cell>
          <cell r="M953">
            <v>258756</v>
          </cell>
          <cell r="N953">
            <v>0</v>
          </cell>
          <cell r="O953">
            <v>2417744</v>
          </cell>
          <cell r="P953">
            <v>6276993</v>
          </cell>
          <cell r="Q953">
            <v>3941716</v>
          </cell>
          <cell r="R953">
            <v>2302</v>
          </cell>
          <cell r="S953">
            <v>10221011</v>
          </cell>
          <cell r="T953">
            <v>8435981</v>
          </cell>
          <cell r="U953">
            <v>4207795</v>
          </cell>
          <cell r="V953">
            <v>2302</v>
          </cell>
          <cell r="W953">
            <v>12646078</v>
          </cell>
          <cell r="X953">
            <v>1297650</v>
          </cell>
          <cell r="Y953">
            <v>213921</v>
          </cell>
          <cell r="Z953">
            <v>0</v>
          </cell>
          <cell r="AA953">
            <v>1511571</v>
          </cell>
          <cell r="AB953">
            <v>1822989</v>
          </cell>
          <cell r="AC953">
            <v>1076739</v>
          </cell>
          <cell r="AD953">
            <v>0</v>
          </cell>
          <cell r="AE953">
            <v>2899728</v>
          </cell>
          <cell r="AF953">
            <v>6640119</v>
          </cell>
          <cell r="AG953">
            <v>10615352</v>
          </cell>
          <cell r="AH953">
            <v>2302</v>
          </cell>
          <cell r="AI953">
            <v>17257773</v>
          </cell>
          <cell r="AJ953">
            <v>9760758</v>
          </cell>
          <cell r="AK953">
            <v>11906012</v>
          </cell>
          <cell r="AL953">
            <v>2302</v>
          </cell>
          <cell r="AM953">
            <v>21669072</v>
          </cell>
          <cell r="AN953">
            <v>0</v>
          </cell>
          <cell r="AO953">
            <v>7094</v>
          </cell>
          <cell r="AP953">
            <v>0</v>
          </cell>
          <cell r="AQ953">
            <v>7094</v>
          </cell>
          <cell r="AR953">
            <v>2158988</v>
          </cell>
          <cell r="AS953">
            <v>135896</v>
          </cell>
          <cell r="AT953">
            <v>0</v>
          </cell>
          <cell r="AU953">
            <v>2294884</v>
          </cell>
          <cell r="AV953">
            <v>5022221</v>
          </cell>
          <cell r="AW953">
            <v>2531495</v>
          </cell>
          <cell r="AX953">
            <v>0</v>
          </cell>
          <cell r="AY953">
            <v>7553716</v>
          </cell>
          <cell r="AZ953">
            <v>2944863</v>
          </cell>
          <cell r="BA953">
            <v>1817703</v>
          </cell>
          <cell r="BB953">
            <v>0</v>
          </cell>
          <cell r="BC953">
            <v>4762566</v>
          </cell>
          <cell r="BD953">
            <v>1822989</v>
          </cell>
          <cell r="BE953">
            <v>958596</v>
          </cell>
          <cell r="BF953">
            <v>0</v>
          </cell>
          <cell r="BG953">
            <v>2781585</v>
          </cell>
          <cell r="BH953">
            <v>1144955</v>
          </cell>
          <cell r="BI953">
            <v>4516442</v>
          </cell>
          <cell r="BJ953">
            <v>4654</v>
          </cell>
          <cell r="BK953">
            <v>5666051</v>
          </cell>
          <cell r="BL953">
            <v>13094016</v>
          </cell>
          <cell r="BM953">
            <v>9967226</v>
          </cell>
          <cell r="BN953">
            <v>4654</v>
          </cell>
          <cell r="BO953">
            <v>23065896</v>
          </cell>
          <cell r="BP953">
            <v>31290755</v>
          </cell>
          <cell r="BQ953">
            <v>26081033</v>
          </cell>
          <cell r="BR953">
            <v>9258</v>
          </cell>
          <cell r="BS953">
            <v>57381046</v>
          </cell>
        </row>
        <row r="954">
          <cell r="B954" t="str">
            <v>431963</v>
          </cell>
          <cell r="C954" t="str">
            <v>REP. INDONESIA</v>
          </cell>
          <cell r="D954" t="str">
            <v>BANK BRUSSELS LAMBERT, BELGIUM</v>
          </cell>
          <cell r="E954" t="str">
            <v>6</v>
          </cell>
          <cell r="F954" t="str">
            <v>BELGIUM AND LUXEMBOURG</v>
          </cell>
          <cell r="G954" t="str">
            <v>BEF</v>
          </cell>
          <cell r="H954">
            <v>194458</v>
          </cell>
          <cell r="I954">
            <v>99936</v>
          </cell>
          <cell r="J954">
            <v>0</v>
          </cell>
          <cell r="K954">
            <v>294394</v>
          </cell>
          <cell r="L954">
            <v>0</v>
          </cell>
          <cell r="M954">
            <v>0</v>
          </cell>
          <cell r="N954">
            <v>0</v>
          </cell>
          <cell r="O954">
            <v>0</v>
          </cell>
          <cell r="P954">
            <v>0</v>
          </cell>
          <cell r="Q954">
            <v>0</v>
          </cell>
          <cell r="R954">
            <v>0</v>
          </cell>
          <cell r="S954">
            <v>0</v>
          </cell>
          <cell r="T954">
            <v>194458</v>
          </cell>
          <cell r="U954">
            <v>99936</v>
          </cell>
          <cell r="V954">
            <v>0</v>
          </cell>
          <cell r="W954">
            <v>294394</v>
          </cell>
          <cell r="X954">
            <v>0</v>
          </cell>
          <cell r="Y954">
            <v>0</v>
          </cell>
          <cell r="Z954">
            <v>0</v>
          </cell>
          <cell r="AA954">
            <v>0</v>
          </cell>
          <cell r="AB954">
            <v>0</v>
          </cell>
          <cell r="AC954">
            <v>0</v>
          </cell>
          <cell r="AD954">
            <v>0</v>
          </cell>
          <cell r="AE954">
            <v>0</v>
          </cell>
          <cell r="AF954">
            <v>31633</v>
          </cell>
          <cell r="AG954">
            <v>15919</v>
          </cell>
          <cell r="AH954">
            <v>0</v>
          </cell>
          <cell r="AI954">
            <v>47552</v>
          </cell>
          <cell r="AJ954">
            <v>31633</v>
          </cell>
          <cell r="AK954">
            <v>15919</v>
          </cell>
          <cell r="AL954">
            <v>0</v>
          </cell>
          <cell r="AM954">
            <v>47552</v>
          </cell>
          <cell r="AN954">
            <v>194458</v>
          </cell>
          <cell r="AO954">
            <v>92492</v>
          </cell>
          <cell r="AP954">
            <v>0</v>
          </cell>
          <cell r="AQ954">
            <v>286950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G954">
            <v>0</v>
          </cell>
          <cell r="BH954">
            <v>31633</v>
          </cell>
          <cell r="BI954">
            <v>14858</v>
          </cell>
          <cell r="BJ954">
            <v>0</v>
          </cell>
          <cell r="BK954">
            <v>46491</v>
          </cell>
          <cell r="BL954">
            <v>226091</v>
          </cell>
          <cell r="BM954">
            <v>107350</v>
          </cell>
          <cell r="BN954">
            <v>0</v>
          </cell>
          <cell r="BO954">
            <v>333441</v>
          </cell>
          <cell r="BP954">
            <v>452182</v>
          </cell>
          <cell r="BQ954">
            <v>223205</v>
          </cell>
          <cell r="BR954">
            <v>0</v>
          </cell>
          <cell r="BS954">
            <v>675387</v>
          </cell>
        </row>
        <row r="955">
          <cell r="B955" t="str">
            <v>431721</v>
          </cell>
          <cell r="C955" t="str">
            <v>REP. INDONESIA</v>
          </cell>
          <cell r="D955" t="str">
            <v>BANQUE PARIBAS BELGIQ,BRUSSELS</v>
          </cell>
          <cell r="E955" t="str">
            <v>6</v>
          </cell>
          <cell r="F955" t="str">
            <v>BELGIUM AND LUXEMBOURG</v>
          </cell>
          <cell r="G955" t="str">
            <v>BEF</v>
          </cell>
          <cell r="H955">
            <v>0</v>
          </cell>
          <cell r="I955">
            <v>0</v>
          </cell>
          <cell r="J955">
            <v>0</v>
          </cell>
          <cell r="K955">
            <v>0</v>
          </cell>
          <cell r="L955">
            <v>0</v>
          </cell>
          <cell r="M955">
            <v>0</v>
          </cell>
          <cell r="N955">
            <v>0</v>
          </cell>
          <cell r="O955">
            <v>0</v>
          </cell>
          <cell r="P955">
            <v>1120447</v>
          </cell>
          <cell r="Q955">
            <v>416906</v>
          </cell>
          <cell r="R955">
            <v>0</v>
          </cell>
          <cell r="S955">
            <v>1537353</v>
          </cell>
          <cell r="T955">
            <v>1120447</v>
          </cell>
          <cell r="U955">
            <v>416906</v>
          </cell>
          <cell r="V955">
            <v>0</v>
          </cell>
          <cell r="W955">
            <v>1537353</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1120447</v>
          </cell>
          <cell r="AW955">
            <v>370806</v>
          </cell>
          <cell r="AX955">
            <v>0</v>
          </cell>
          <cell r="AY955">
            <v>1491253</v>
          </cell>
          <cell r="AZ955">
            <v>0</v>
          </cell>
          <cell r="BA955">
            <v>0</v>
          </cell>
          <cell r="BB955">
            <v>0</v>
          </cell>
          <cell r="BC955">
            <v>0</v>
          </cell>
          <cell r="BD955">
            <v>0</v>
          </cell>
          <cell r="BE955">
            <v>0</v>
          </cell>
          <cell r="BF955">
            <v>0</v>
          </cell>
          <cell r="BG955">
            <v>0</v>
          </cell>
          <cell r="BH955">
            <v>0</v>
          </cell>
          <cell r="BI955">
            <v>0</v>
          </cell>
          <cell r="BJ955">
            <v>0</v>
          </cell>
          <cell r="BK955">
            <v>0</v>
          </cell>
          <cell r="BL955">
            <v>1120447</v>
          </cell>
          <cell r="BM955">
            <v>370806</v>
          </cell>
          <cell r="BN955">
            <v>0</v>
          </cell>
          <cell r="BO955">
            <v>1491253</v>
          </cell>
          <cell r="BP955">
            <v>2240894</v>
          </cell>
          <cell r="BQ955">
            <v>787712</v>
          </cell>
          <cell r="BR955">
            <v>0</v>
          </cell>
          <cell r="BS955">
            <v>3028606</v>
          </cell>
        </row>
        <row r="956">
          <cell r="B956" t="str">
            <v>431929</v>
          </cell>
          <cell r="C956" t="str">
            <v>REP. INDONESIA</v>
          </cell>
          <cell r="D956" t="str">
            <v>GENERALE BANK S.A., BRUSSELS</v>
          </cell>
          <cell r="E956" t="str">
            <v>6</v>
          </cell>
          <cell r="F956" t="str">
            <v>BELGIUM AND LUXEMBOURG</v>
          </cell>
          <cell r="G956" t="str">
            <v>BEF</v>
          </cell>
          <cell r="H956">
            <v>0</v>
          </cell>
          <cell r="I956">
            <v>0</v>
          </cell>
          <cell r="J956">
            <v>0</v>
          </cell>
          <cell r="K956">
            <v>0</v>
          </cell>
          <cell r="L956">
            <v>114405</v>
          </cell>
          <cell r="M956">
            <v>54478</v>
          </cell>
          <cell r="N956">
            <v>0</v>
          </cell>
          <cell r="O956">
            <v>168883</v>
          </cell>
          <cell r="P956">
            <v>0</v>
          </cell>
          <cell r="Q956">
            <v>0</v>
          </cell>
          <cell r="R956">
            <v>0</v>
          </cell>
          <cell r="S956">
            <v>0</v>
          </cell>
          <cell r="T956">
            <v>114405</v>
          </cell>
          <cell r="U956">
            <v>54478</v>
          </cell>
          <cell r="V956">
            <v>0</v>
          </cell>
          <cell r="W956">
            <v>168883</v>
          </cell>
          <cell r="X956">
            <v>0</v>
          </cell>
          <cell r="Y956">
            <v>0</v>
          </cell>
          <cell r="Z956">
            <v>0</v>
          </cell>
          <cell r="AA956">
            <v>0</v>
          </cell>
          <cell r="AB956">
            <v>0</v>
          </cell>
          <cell r="AC956">
            <v>0</v>
          </cell>
          <cell r="AD956">
            <v>0</v>
          </cell>
          <cell r="AE956">
            <v>0</v>
          </cell>
          <cell r="AF956">
            <v>0</v>
          </cell>
          <cell r="AG956">
            <v>0</v>
          </cell>
          <cell r="AH956">
            <v>0</v>
          </cell>
          <cell r="AI956">
            <v>0</v>
          </cell>
          <cell r="AJ956">
            <v>0</v>
          </cell>
          <cell r="AK956">
            <v>0</v>
          </cell>
          <cell r="AL956">
            <v>0</v>
          </cell>
          <cell r="AM956">
            <v>0</v>
          </cell>
          <cell r="AN956">
            <v>0</v>
          </cell>
          <cell r="AO956">
            <v>0</v>
          </cell>
          <cell r="AP956">
            <v>0</v>
          </cell>
          <cell r="AQ956">
            <v>0</v>
          </cell>
          <cell r="AR956">
            <v>114405</v>
          </cell>
          <cell r="AS956">
            <v>50068</v>
          </cell>
          <cell r="AT956">
            <v>0</v>
          </cell>
          <cell r="AU956">
            <v>164473</v>
          </cell>
          <cell r="AV956">
            <v>0</v>
          </cell>
          <cell r="AW956">
            <v>0</v>
          </cell>
          <cell r="AX956">
            <v>0</v>
          </cell>
          <cell r="AY956">
            <v>0</v>
          </cell>
          <cell r="AZ956">
            <v>0</v>
          </cell>
          <cell r="BA956">
            <v>0</v>
          </cell>
          <cell r="BB956">
            <v>0</v>
          </cell>
          <cell r="BC956">
            <v>0</v>
          </cell>
          <cell r="BD956">
            <v>0</v>
          </cell>
          <cell r="BE956">
            <v>0</v>
          </cell>
          <cell r="BF956">
            <v>0</v>
          </cell>
          <cell r="BG956">
            <v>0</v>
          </cell>
          <cell r="BH956">
            <v>0</v>
          </cell>
          <cell r="BI956">
            <v>0</v>
          </cell>
          <cell r="BJ956">
            <v>0</v>
          </cell>
          <cell r="BK956">
            <v>0</v>
          </cell>
          <cell r="BL956">
            <v>114405</v>
          </cell>
          <cell r="BM956">
            <v>50068</v>
          </cell>
          <cell r="BN956">
            <v>0</v>
          </cell>
          <cell r="BO956">
            <v>164473</v>
          </cell>
          <cell r="BP956">
            <v>228810</v>
          </cell>
          <cell r="BQ956">
            <v>104546</v>
          </cell>
          <cell r="BR956">
            <v>0</v>
          </cell>
          <cell r="BS956">
            <v>333356</v>
          </cell>
        </row>
        <row r="957">
          <cell r="B957" t="str">
            <v>431684</v>
          </cell>
          <cell r="C957" t="str">
            <v>REP. INDONESIA</v>
          </cell>
          <cell r="D957" t="str">
            <v>GENERALE BANK S.A., BRUSSELS</v>
          </cell>
          <cell r="E957" t="str">
            <v>6</v>
          </cell>
          <cell r="F957" t="str">
            <v>BELGIUM AND LUXEMBOURG</v>
          </cell>
          <cell r="G957" t="str">
            <v>BEF</v>
          </cell>
          <cell r="H957">
            <v>1190091</v>
          </cell>
          <cell r="I957">
            <v>449438</v>
          </cell>
          <cell r="J957">
            <v>0</v>
          </cell>
          <cell r="K957">
            <v>1639529</v>
          </cell>
          <cell r="L957">
            <v>0</v>
          </cell>
          <cell r="M957">
            <v>0</v>
          </cell>
          <cell r="N957">
            <v>0</v>
          </cell>
          <cell r="O957">
            <v>0</v>
          </cell>
          <cell r="P957">
            <v>0</v>
          </cell>
          <cell r="Q957">
            <v>0</v>
          </cell>
          <cell r="R957">
            <v>0</v>
          </cell>
          <cell r="S957">
            <v>0</v>
          </cell>
          <cell r="T957">
            <v>1190091</v>
          </cell>
          <cell r="U957">
            <v>449438</v>
          </cell>
          <cell r="V957">
            <v>0</v>
          </cell>
          <cell r="W957">
            <v>1639529</v>
          </cell>
          <cell r="X957">
            <v>0</v>
          </cell>
          <cell r="Y957">
            <v>0</v>
          </cell>
          <cell r="Z957">
            <v>0</v>
          </cell>
          <cell r="AA957">
            <v>0</v>
          </cell>
          <cell r="AB957">
            <v>0</v>
          </cell>
          <cell r="AC957">
            <v>0</v>
          </cell>
          <cell r="AD957">
            <v>0</v>
          </cell>
          <cell r="AE957">
            <v>0</v>
          </cell>
          <cell r="AF957">
            <v>0</v>
          </cell>
          <cell r="AG957">
            <v>0</v>
          </cell>
          <cell r="AH957">
            <v>0</v>
          </cell>
          <cell r="AI957">
            <v>0</v>
          </cell>
          <cell r="AJ957">
            <v>0</v>
          </cell>
          <cell r="AK957">
            <v>0</v>
          </cell>
          <cell r="AL957">
            <v>0</v>
          </cell>
          <cell r="AM957">
            <v>0</v>
          </cell>
          <cell r="AN957">
            <v>1190091</v>
          </cell>
          <cell r="AO957">
            <v>399500</v>
          </cell>
          <cell r="AP957">
            <v>0</v>
          </cell>
          <cell r="AQ957">
            <v>1589591</v>
          </cell>
          <cell r="AR957">
            <v>0</v>
          </cell>
          <cell r="AS957">
            <v>0</v>
          </cell>
          <cell r="AT957">
            <v>0</v>
          </cell>
          <cell r="AU957">
            <v>0</v>
          </cell>
          <cell r="AV957">
            <v>0</v>
          </cell>
          <cell r="AW957">
            <v>0</v>
          </cell>
          <cell r="AX957">
            <v>0</v>
          </cell>
          <cell r="AY957">
            <v>0</v>
          </cell>
          <cell r="AZ957">
            <v>0</v>
          </cell>
          <cell r="BA957">
            <v>0</v>
          </cell>
          <cell r="BB957">
            <v>0</v>
          </cell>
          <cell r="BC957">
            <v>0</v>
          </cell>
          <cell r="BD957">
            <v>0</v>
          </cell>
          <cell r="BE957">
            <v>0</v>
          </cell>
          <cell r="BF957">
            <v>0</v>
          </cell>
          <cell r="BG957">
            <v>0</v>
          </cell>
          <cell r="BH957">
            <v>0</v>
          </cell>
          <cell r="BI957">
            <v>0</v>
          </cell>
          <cell r="BJ957">
            <v>0</v>
          </cell>
          <cell r="BK957">
            <v>0</v>
          </cell>
          <cell r="BL957">
            <v>1190091</v>
          </cell>
          <cell r="BM957">
            <v>399500</v>
          </cell>
          <cell r="BN957">
            <v>0</v>
          </cell>
          <cell r="BO957">
            <v>1589591</v>
          </cell>
          <cell r="BP957">
            <v>2380182</v>
          </cell>
          <cell r="BQ957">
            <v>848938</v>
          </cell>
          <cell r="BR957">
            <v>0</v>
          </cell>
          <cell r="BS957">
            <v>3229120</v>
          </cell>
        </row>
        <row r="958">
          <cell r="B958" t="str">
            <v>431860</v>
          </cell>
          <cell r="C958" t="str">
            <v>REP. INDONESIA</v>
          </cell>
          <cell r="D958" t="str">
            <v>GENERALE BANK S.A., BRUSSELS</v>
          </cell>
          <cell r="E958" t="str">
            <v>6</v>
          </cell>
          <cell r="F958" t="str">
            <v>BELGIUM AND LUXEMBOURG</v>
          </cell>
          <cell r="G958" t="str">
            <v>BEF</v>
          </cell>
          <cell r="H958">
            <v>1371848</v>
          </cell>
          <cell r="I958">
            <v>694248</v>
          </cell>
          <cell r="J958">
            <v>0</v>
          </cell>
          <cell r="K958">
            <v>2066096</v>
          </cell>
          <cell r="L958">
            <v>0</v>
          </cell>
          <cell r="M958">
            <v>0</v>
          </cell>
          <cell r="N958">
            <v>0</v>
          </cell>
          <cell r="O958">
            <v>0</v>
          </cell>
          <cell r="P958">
            <v>0</v>
          </cell>
          <cell r="Q958">
            <v>0</v>
          </cell>
          <cell r="R958">
            <v>0</v>
          </cell>
          <cell r="S958">
            <v>0</v>
          </cell>
          <cell r="T958">
            <v>1371848</v>
          </cell>
          <cell r="U958">
            <v>694248</v>
          </cell>
          <cell r="V958">
            <v>0</v>
          </cell>
          <cell r="W958">
            <v>2066096</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1371848</v>
          </cell>
          <cell r="AO958">
            <v>635727</v>
          </cell>
          <cell r="AP958">
            <v>0</v>
          </cell>
          <cell r="AQ958">
            <v>2007575</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G958">
            <v>0</v>
          </cell>
          <cell r="BH958">
            <v>0</v>
          </cell>
          <cell r="BI958">
            <v>0</v>
          </cell>
          <cell r="BJ958">
            <v>0</v>
          </cell>
          <cell r="BK958">
            <v>0</v>
          </cell>
          <cell r="BL958">
            <v>1371848</v>
          </cell>
          <cell r="BM958">
            <v>635727</v>
          </cell>
          <cell r="BN958">
            <v>0</v>
          </cell>
          <cell r="BO958">
            <v>2007575</v>
          </cell>
          <cell r="BP958">
            <v>2743696</v>
          </cell>
          <cell r="BQ958">
            <v>1329975</v>
          </cell>
          <cell r="BR958">
            <v>0</v>
          </cell>
          <cell r="BS958">
            <v>4073671</v>
          </cell>
        </row>
        <row r="959">
          <cell r="B959" t="str">
            <v>431685</v>
          </cell>
          <cell r="C959" t="str">
            <v>REP. INDONESIA</v>
          </cell>
          <cell r="D959" t="str">
            <v>GENERALE BANK S.A., BRUSSELS</v>
          </cell>
          <cell r="E959" t="str">
            <v>6</v>
          </cell>
          <cell r="F959" t="str">
            <v>BELGIUM AND LUXEMBOURG</v>
          </cell>
          <cell r="G959" t="str">
            <v>BEF</v>
          </cell>
          <cell r="H959">
            <v>1581314</v>
          </cell>
          <cell r="I959">
            <v>597183</v>
          </cell>
          <cell r="J959">
            <v>0</v>
          </cell>
          <cell r="K959">
            <v>2178497</v>
          </cell>
          <cell r="L959">
            <v>0</v>
          </cell>
          <cell r="M959">
            <v>0</v>
          </cell>
          <cell r="N959">
            <v>0</v>
          </cell>
          <cell r="O959">
            <v>0</v>
          </cell>
          <cell r="P959">
            <v>0</v>
          </cell>
          <cell r="Q959">
            <v>0</v>
          </cell>
          <cell r="R959">
            <v>0</v>
          </cell>
          <cell r="S959">
            <v>0</v>
          </cell>
          <cell r="T959">
            <v>1581314</v>
          </cell>
          <cell r="U959">
            <v>597183</v>
          </cell>
          <cell r="V959">
            <v>0</v>
          </cell>
          <cell r="W959">
            <v>2178497</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1581314</v>
          </cell>
          <cell r="AO959">
            <v>530830</v>
          </cell>
          <cell r="AP959">
            <v>0</v>
          </cell>
          <cell r="AQ959">
            <v>2112144</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G959">
            <v>0</v>
          </cell>
          <cell r="BH959">
            <v>0</v>
          </cell>
          <cell r="BI959">
            <v>0</v>
          </cell>
          <cell r="BJ959">
            <v>0</v>
          </cell>
          <cell r="BK959">
            <v>0</v>
          </cell>
          <cell r="BL959">
            <v>1581314</v>
          </cell>
          <cell r="BM959">
            <v>530830</v>
          </cell>
          <cell r="BN959">
            <v>0</v>
          </cell>
          <cell r="BO959">
            <v>2112144</v>
          </cell>
          <cell r="BP959">
            <v>3162628</v>
          </cell>
          <cell r="BQ959">
            <v>1128013</v>
          </cell>
          <cell r="BR959">
            <v>0</v>
          </cell>
          <cell r="BS959">
            <v>4290641</v>
          </cell>
        </row>
        <row r="960">
          <cell r="B960" t="str">
            <v>431814</v>
          </cell>
          <cell r="C960" t="str">
            <v>REP. INDONESIA</v>
          </cell>
          <cell r="D960" t="str">
            <v>GENERALE BANK S.A., BRUSSELS</v>
          </cell>
          <cell r="E960" t="str">
            <v>6</v>
          </cell>
          <cell r="F960" t="str">
            <v>BELGIUM AND LUXEMBOURG</v>
          </cell>
          <cell r="G960" t="str">
            <v>BEF</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v>0</v>
          </cell>
          <cell r="AA960">
            <v>0</v>
          </cell>
          <cell r="AB960">
            <v>3916176</v>
          </cell>
          <cell r="AC960">
            <v>2238214</v>
          </cell>
          <cell r="AD960">
            <v>0</v>
          </cell>
          <cell r="AE960">
            <v>6154390</v>
          </cell>
          <cell r="AF960">
            <v>0</v>
          </cell>
          <cell r="AG960">
            <v>0</v>
          </cell>
          <cell r="AH960">
            <v>0</v>
          </cell>
          <cell r="AI960">
            <v>0</v>
          </cell>
          <cell r="AJ960">
            <v>3916176</v>
          </cell>
          <cell r="AK960">
            <v>2238214</v>
          </cell>
          <cell r="AL960">
            <v>0</v>
          </cell>
          <cell r="AM960">
            <v>6154390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3916176</v>
          </cell>
          <cell r="BE960">
            <v>2143715</v>
          </cell>
          <cell r="BF960">
            <v>0</v>
          </cell>
          <cell r="BG960">
            <v>6059891</v>
          </cell>
          <cell r="BH960">
            <v>0</v>
          </cell>
          <cell r="BI960">
            <v>0</v>
          </cell>
          <cell r="BJ960">
            <v>0</v>
          </cell>
          <cell r="BK960">
            <v>0</v>
          </cell>
          <cell r="BL960">
            <v>3916176</v>
          </cell>
          <cell r="BM960">
            <v>2143715</v>
          </cell>
          <cell r="BN960">
            <v>0</v>
          </cell>
          <cell r="BO960">
            <v>6059891</v>
          </cell>
          <cell r="BP960">
            <v>7832352</v>
          </cell>
          <cell r="BQ960">
            <v>4381929</v>
          </cell>
          <cell r="BR960">
            <v>0</v>
          </cell>
          <cell r="BS960">
            <v>12214281</v>
          </cell>
        </row>
        <row r="961">
          <cell r="B961" t="str">
            <v>431920</v>
          </cell>
          <cell r="C961" t="str">
            <v>REP. INDONESIA</v>
          </cell>
          <cell r="D961" t="str">
            <v>GENERALE BANK S.A., BRUSSELS</v>
          </cell>
          <cell r="E961" t="str">
            <v>6</v>
          </cell>
          <cell r="F961" t="str">
            <v>BELGIUM AND LUXEMBOURG</v>
          </cell>
          <cell r="G961" t="str">
            <v>USD</v>
          </cell>
          <cell r="H961">
            <v>0</v>
          </cell>
          <cell r="I961">
            <v>0</v>
          </cell>
          <cell r="J961">
            <v>0</v>
          </cell>
          <cell r="K961">
            <v>0</v>
          </cell>
          <cell r="L961">
            <v>0</v>
          </cell>
          <cell r="M961">
            <v>0</v>
          </cell>
          <cell r="N961">
            <v>0</v>
          </cell>
          <cell r="O961">
            <v>0</v>
          </cell>
          <cell r="P961">
            <v>241628</v>
          </cell>
          <cell r="Q961">
            <v>24187</v>
          </cell>
          <cell r="R961">
            <v>0</v>
          </cell>
          <cell r="S961">
            <v>265815</v>
          </cell>
          <cell r="T961">
            <v>241628</v>
          </cell>
          <cell r="U961">
            <v>24187</v>
          </cell>
          <cell r="V961">
            <v>0</v>
          </cell>
          <cell r="W961">
            <v>265815</v>
          </cell>
          <cell r="X961">
            <v>0</v>
          </cell>
          <cell r="Y961">
            <v>0</v>
          </cell>
          <cell r="Z961">
            <v>0</v>
          </cell>
          <cell r="AA961">
            <v>0</v>
          </cell>
          <cell r="AB961">
            <v>0</v>
          </cell>
          <cell r="AC961">
            <v>0</v>
          </cell>
          <cell r="AD961">
            <v>0</v>
          </cell>
          <cell r="AE961">
            <v>0</v>
          </cell>
          <cell r="AF961">
            <v>0</v>
          </cell>
          <cell r="AG961">
            <v>0</v>
          </cell>
          <cell r="AH961">
            <v>0</v>
          </cell>
          <cell r="AI961">
            <v>0</v>
          </cell>
          <cell r="AJ961">
            <v>0</v>
          </cell>
          <cell r="AK961">
            <v>0</v>
          </cell>
          <cell r="AL961">
            <v>0</v>
          </cell>
          <cell r="AM961">
            <v>0</v>
          </cell>
          <cell r="AN961">
            <v>0</v>
          </cell>
          <cell r="AO961">
            <v>0</v>
          </cell>
          <cell r="AP961">
            <v>0</v>
          </cell>
          <cell r="AQ961">
            <v>0</v>
          </cell>
          <cell r="AR961">
            <v>0</v>
          </cell>
          <cell r="AS961">
            <v>0</v>
          </cell>
          <cell r="AT961">
            <v>0</v>
          </cell>
          <cell r="AU961">
            <v>0</v>
          </cell>
          <cell r="AV961">
            <v>241628</v>
          </cell>
          <cell r="AW961">
            <v>16302</v>
          </cell>
          <cell r="AX961">
            <v>0</v>
          </cell>
          <cell r="AY961">
            <v>257930</v>
          </cell>
          <cell r="AZ961">
            <v>0</v>
          </cell>
          <cell r="BA961">
            <v>0</v>
          </cell>
          <cell r="BB961">
            <v>0</v>
          </cell>
          <cell r="BC961">
            <v>0</v>
          </cell>
          <cell r="BD961">
            <v>0</v>
          </cell>
          <cell r="BE961">
            <v>0</v>
          </cell>
          <cell r="BF961">
            <v>0</v>
          </cell>
          <cell r="BG961">
            <v>0</v>
          </cell>
          <cell r="BH961">
            <v>0</v>
          </cell>
          <cell r="BI961">
            <v>0</v>
          </cell>
          <cell r="BJ961">
            <v>0</v>
          </cell>
          <cell r="BK961">
            <v>0</v>
          </cell>
          <cell r="BL961">
            <v>241628</v>
          </cell>
          <cell r="BM961">
            <v>16302</v>
          </cell>
          <cell r="BN961">
            <v>0</v>
          </cell>
          <cell r="BO961">
            <v>257930</v>
          </cell>
          <cell r="BP961">
            <v>483256</v>
          </cell>
          <cell r="BQ961">
            <v>40489</v>
          </cell>
          <cell r="BR961">
            <v>0</v>
          </cell>
          <cell r="BS961">
            <v>523745</v>
          </cell>
        </row>
        <row r="962">
          <cell r="B962" t="str">
            <v>429100</v>
          </cell>
          <cell r="C962" t="str">
            <v>REP. INDONESIA</v>
          </cell>
          <cell r="D962" t="str">
            <v>GENERALE DE BANQUE, BRUXELLES</v>
          </cell>
          <cell r="E962" t="str">
            <v>6</v>
          </cell>
          <cell r="F962" t="str">
            <v>BELGIUM AND LUXEMBOURG</v>
          </cell>
          <cell r="G962" t="str">
            <v>BEF</v>
          </cell>
          <cell r="H962">
            <v>919569</v>
          </cell>
          <cell r="I962">
            <v>67763</v>
          </cell>
          <cell r="J962">
            <v>0</v>
          </cell>
          <cell r="K962">
            <v>987332</v>
          </cell>
          <cell r="L962">
            <v>0</v>
          </cell>
          <cell r="M962">
            <v>0</v>
          </cell>
          <cell r="N962">
            <v>0</v>
          </cell>
          <cell r="O962">
            <v>0</v>
          </cell>
          <cell r="P962">
            <v>0</v>
          </cell>
          <cell r="Q962">
            <v>0</v>
          </cell>
          <cell r="R962">
            <v>0</v>
          </cell>
          <cell r="S962">
            <v>0</v>
          </cell>
          <cell r="T962">
            <v>919569</v>
          </cell>
          <cell r="U962">
            <v>67763</v>
          </cell>
          <cell r="V962">
            <v>0</v>
          </cell>
          <cell r="W962">
            <v>987332</v>
          </cell>
          <cell r="X962">
            <v>0</v>
          </cell>
          <cell r="Y962">
            <v>0</v>
          </cell>
          <cell r="Z962">
            <v>0</v>
          </cell>
          <cell r="AA962">
            <v>0</v>
          </cell>
          <cell r="AB962">
            <v>0</v>
          </cell>
          <cell r="AC962">
            <v>0</v>
          </cell>
          <cell r="AD962">
            <v>0</v>
          </cell>
          <cell r="AE962">
            <v>0</v>
          </cell>
          <cell r="AF962">
            <v>0</v>
          </cell>
          <cell r="AG962">
            <v>0</v>
          </cell>
          <cell r="AH962">
            <v>0</v>
          </cell>
          <cell r="AI962">
            <v>0</v>
          </cell>
          <cell r="AJ962">
            <v>0</v>
          </cell>
          <cell r="AK962">
            <v>0</v>
          </cell>
          <cell r="AL962">
            <v>0</v>
          </cell>
          <cell r="AM962">
            <v>0</v>
          </cell>
          <cell r="AN962">
            <v>919569</v>
          </cell>
          <cell r="AO962">
            <v>33832</v>
          </cell>
          <cell r="AP962">
            <v>0</v>
          </cell>
          <cell r="AQ962">
            <v>953401</v>
          </cell>
          <cell r="AR962">
            <v>0</v>
          </cell>
          <cell r="AS962">
            <v>0</v>
          </cell>
          <cell r="AT962">
            <v>0</v>
          </cell>
          <cell r="AU962">
            <v>0</v>
          </cell>
          <cell r="AV962">
            <v>0</v>
          </cell>
          <cell r="AW962">
            <v>0</v>
          </cell>
          <cell r="AX962">
            <v>0</v>
          </cell>
          <cell r="AY962">
            <v>0</v>
          </cell>
          <cell r="AZ962">
            <v>0</v>
          </cell>
          <cell r="BA962">
            <v>0</v>
          </cell>
          <cell r="BB962">
            <v>0</v>
          </cell>
          <cell r="BC962">
            <v>0</v>
          </cell>
          <cell r="BD962">
            <v>0</v>
          </cell>
          <cell r="BE962">
            <v>0</v>
          </cell>
          <cell r="BF962">
            <v>0</v>
          </cell>
          <cell r="BG962">
            <v>0</v>
          </cell>
          <cell r="BH962">
            <v>0</v>
          </cell>
          <cell r="BI962">
            <v>0</v>
          </cell>
          <cell r="BJ962">
            <v>0</v>
          </cell>
          <cell r="BK962">
            <v>0</v>
          </cell>
          <cell r="BL962">
            <v>919569</v>
          </cell>
          <cell r="BM962">
            <v>33832</v>
          </cell>
          <cell r="BN962">
            <v>0</v>
          </cell>
          <cell r="BO962">
            <v>953401</v>
          </cell>
          <cell r="BP962">
            <v>1839138</v>
          </cell>
          <cell r="BQ962">
            <v>101595</v>
          </cell>
          <cell r="BR962">
            <v>0</v>
          </cell>
          <cell r="BS962">
            <v>1940733</v>
          </cell>
        </row>
        <row r="963">
          <cell r="B963" t="str">
            <v>431608</v>
          </cell>
          <cell r="C963" t="str">
            <v>REP. INDONESIA</v>
          </cell>
          <cell r="D963" t="str">
            <v>GENERALE DE BANQUE, BRUXELLES</v>
          </cell>
          <cell r="E963" t="str">
            <v>6</v>
          </cell>
          <cell r="F963" t="str">
            <v>BELGIUM AND LUXEMBOURG</v>
          </cell>
          <cell r="G963" t="str">
            <v>BEF</v>
          </cell>
          <cell r="H963">
            <v>940026</v>
          </cell>
          <cell r="I963">
            <v>230316</v>
          </cell>
          <cell r="J963">
            <v>0</v>
          </cell>
          <cell r="K963">
            <v>1170342</v>
          </cell>
          <cell r="L963">
            <v>0</v>
          </cell>
          <cell r="M963">
            <v>0</v>
          </cell>
          <cell r="N963">
            <v>0</v>
          </cell>
          <cell r="O963">
            <v>0</v>
          </cell>
          <cell r="P963">
            <v>118713</v>
          </cell>
          <cell r="Q963">
            <v>29559</v>
          </cell>
          <cell r="R963">
            <v>0</v>
          </cell>
          <cell r="S963">
            <v>148272</v>
          </cell>
          <cell r="T963">
            <v>1058739</v>
          </cell>
          <cell r="U963">
            <v>259875</v>
          </cell>
          <cell r="V963">
            <v>0</v>
          </cell>
          <cell r="W963">
            <v>1318614</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940026</v>
          </cell>
          <cell r="AO963">
            <v>191198</v>
          </cell>
          <cell r="AP963">
            <v>0</v>
          </cell>
          <cell r="AQ963">
            <v>1131224</v>
          </cell>
          <cell r="AR963">
            <v>0</v>
          </cell>
          <cell r="AS963">
            <v>0</v>
          </cell>
          <cell r="AT963">
            <v>0</v>
          </cell>
          <cell r="AU963">
            <v>0</v>
          </cell>
          <cell r="AV963">
            <v>118713</v>
          </cell>
          <cell r="AW963">
            <v>24633</v>
          </cell>
          <cell r="AX963">
            <v>0</v>
          </cell>
          <cell r="AY963">
            <v>143346</v>
          </cell>
          <cell r="AZ963">
            <v>0</v>
          </cell>
          <cell r="BA963">
            <v>0</v>
          </cell>
          <cell r="BB963">
            <v>0</v>
          </cell>
          <cell r="BC963">
            <v>0</v>
          </cell>
          <cell r="BD963">
            <v>0</v>
          </cell>
          <cell r="BE963">
            <v>0</v>
          </cell>
          <cell r="BF963">
            <v>0</v>
          </cell>
          <cell r="BG963">
            <v>0</v>
          </cell>
          <cell r="BH963">
            <v>0</v>
          </cell>
          <cell r="BI963">
            <v>0</v>
          </cell>
          <cell r="BJ963">
            <v>0</v>
          </cell>
          <cell r="BK963">
            <v>0</v>
          </cell>
          <cell r="BL963">
            <v>1058739</v>
          </cell>
          <cell r="BM963">
            <v>215831</v>
          </cell>
          <cell r="BN963">
            <v>0</v>
          </cell>
          <cell r="BO963">
            <v>1274570</v>
          </cell>
          <cell r="BP963">
            <v>2117478</v>
          </cell>
          <cell r="BQ963">
            <v>475706</v>
          </cell>
          <cell r="BR963">
            <v>0</v>
          </cell>
          <cell r="BS963">
            <v>2593184</v>
          </cell>
        </row>
        <row r="964">
          <cell r="B964" t="str">
            <v>431660</v>
          </cell>
          <cell r="C964" t="str">
            <v>REP. INDONESIA</v>
          </cell>
          <cell r="D964" t="str">
            <v>GENERALE DE BANQUE, BRUXELLES</v>
          </cell>
          <cell r="E964" t="str">
            <v>6</v>
          </cell>
          <cell r="F964" t="str">
            <v>BELGIUM AND LUXEMBOURG</v>
          </cell>
          <cell r="G964" t="str">
            <v>NLG</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860661</v>
          </cell>
          <cell r="Y964">
            <v>490003</v>
          </cell>
          <cell r="Z964">
            <v>0</v>
          </cell>
          <cell r="AA964">
            <v>1350664</v>
          </cell>
          <cell r="AB964">
            <v>0</v>
          </cell>
          <cell r="AC964">
            <v>0</v>
          </cell>
          <cell r="AD964">
            <v>0</v>
          </cell>
          <cell r="AE964">
            <v>0</v>
          </cell>
          <cell r="AF964">
            <v>0</v>
          </cell>
          <cell r="AG964">
            <v>0</v>
          </cell>
          <cell r="AH964">
            <v>0</v>
          </cell>
          <cell r="AI964">
            <v>0</v>
          </cell>
          <cell r="AJ964">
            <v>860661</v>
          </cell>
          <cell r="AK964">
            <v>490003</v>
          </cell>
          <cell r="AL964">
            <v>0</v>
          </cell>
          <cell r="AM964">
            <v>1350664</v>
          </cell>
          <cell r="AN964">
            <v>0</v>
          </cell>
          <cell r="AO964">
            <v>0</v>
          </cell>
          <cell r="AP964">
            <v>0</v>
          </cell>
          <cell r="AQ964">
            <v>0</v>
          </cell>
          <cell r="AR964">
            <v>0</v>
          </cell>
          <cell r="AS964">
            <v>0</v>
          </cell>
          <cell r="AT964">
            <v>0</v>
          </cell>
          <cell r="AU964">
            <v>0</v>
          </cell>
          <cell r="AV964">
            <v>0</v>
          </cell>
          <cell r="AW964">
            <v>0</v>
          </cell>
          <cell r="AX964">
            <v>0</v>
          </cell>
          <cell r="AY964">
            <v>0</v>
          </cell>
          <cell r="AZ964">
            <v>860661</v>
          </cell>
          <cell r="BA964">
            <v>474690</v>
          </cell>
          <cell r="BB964">
            <v>0</v>
          </cell>
          <cell r="BC964">
            <v>1335351</v>
          </cell>
          <cell r="BD964">
            <v>0</v>
          </cell>
          <cell r="BE964">
            <v>0</v>
          </cell>
          <cell r="BF964">
            <v>0</v>
          </cell>
          <cell r="BG964">
            <v>0</v>
          </cell>
          <cell r="BH964">
            <v>0</v>
          </cell>
          <cell r="BI964">
            <v>0</v>
          </cell>
          <cell r="BJ964">
            <v>0</v>
          </cell>
          <cell r="BK964">
            <v>0</v>
          </cell>
          <cell r="BL964">
            <v>860661</v>
          </cell>
          <cell r="BM964">
            <v>474690</v>
          </cell>
          <cell r="BN964">
            <v>0</v>
          </cell>
          <cell r="BO964">
            <v>1335351</v>
          </cell>
          <cell r="BP964">
            <v>1721322</v>
          </cell>
          <cell r="BQ964">
            <v>964693</v>
          </cell>
          <cell r="BR964">
            <v>0</v>
          </cell>
          <cell r="BS964">
            <v>2686015</v>
          </cell>
        </row>
        <row r="965">
          <cell r="F965" t="str">
            <v>BELGIUM AND LUXEMBOURG Total</v>
          </cell>
          <cell r="H965">
            <v>6197306</v>
          </cell>
          <cell r="I965">
            <v>2138884</v>
          </cell>
          <cell r="J965">
            <v>0</v>
          </cell>
          <cell r="K965">
            <v>8336190</v>
          </cell>
          <cell r="L965">
            <v>114405</v>
          </cell>
          <cell r="M965">
            <v>54478</v>
          </cell>
          <cell r="N965">
            <v>0</v>
          </cell>
          <cell r="O965">
            <v>168883</v>
          </cell>
          <cell r="P965">
            <v>1480788</v>
          </cell>
          <cell r="Q965">
            <v>470652</v>
          </cell>
          <cell r="R965">
            <v>0</v>
          </cell>
          <cell r="S965">
            <v>1951440</v>
          </cell>
          <cell r="T965">
            <v>7792499</v>
          </cell>
          <cell r="U965">
            <v>2664014</v>
          </cell>
          <cell r="V965">
            <v>0</v>
          </cell>
          <cell r="W965">
            <v>10456513</v>
          </cell>
          <cell r="X965">
            <v>860661</v>
          </cell>
          <cell r="Y965">
            <v>490003</v>
          </cell>
          <cell r="Z965">
            <v>0</v>
          </cell>
          <cell r="AA965">
            <v>1350664</v>
          </cell>
          <cell r="AB965">
            <v>3916176</v>
          </cell>
          <cell r="AC965">
            <v>2238214</v>
          </cell>
          <cell r="AD965">
            <v>0</v>
          </cell>
          <cell r="AE965">
            <v>6154390</v>
          </cell>
          <cell r="AF965">
            <v>31633</v>
          </cell>
          <cell r="AG965">
            <v>15919</v>
          </cell>
          <cell r="AH965">
            <v>0</v>
          </cell>
          <cell r="AI965">
            <v>47552</v>
          </cell>
          <cell r="AJ965">
            <v>4808470</v>
          </cell>
          <cell r="AK965">
            <v>2744136</v>
          </cell>
          <cell r="AL965">
            <v>0</v>
          </cell>
          <cell r="AM965">
            <v>7552606</v>
          </cell>
          <cell r="AN965">
            <v>6197306</v>
          </cell>
          <cell r="AO965">
            <v>1883579</v>
          </cell>
          <cell r="AP965">
            <v>0</v>
          </cell>
          <cell r="AQ965">
            <v>8080885</v>
          </cell>
          <cell r="AR965">
            <v>114405</v>
          </cell>
          <cell r="AS965">
            <v>50068</v>
          </cell>
          <cell r="AT965">
            <v>0</v>
          </cell>
          <cell r="AU965">
            <v>164473</v>
          </cell>
          <cell r="AV965">
            <v>1480788</v>
          </cell>
          <cell r="AW965">
            <v>411741</v>
          </cell>
          <cell r="AX965">
            <v>0</v>
          </cell>
          <cell r="AY965">
            <v>1892529</v>
          </cell>
          <cell r="AZ965">
            <v>860661</v>
          </cell>
          <cell r="BA965">
            <v>474690</v>
          </cell>
          <cell r="BB965">
            <v>0</v>
          </cell>
          <cell r="BC965">
            <v>1335351</v>
          </cell>
          <cell r="BD965">
            <v>3916176</v>
          </cell>
          <cell r="BE965">
            <v>2143715</v>
          </cell>
          <cell r="BF965">
            <v>0</v>
          </cell>
          <cell r="BG965">
            <v>6059891</v>
          </cell>
          <cell r="BH965">
            <v>31633</v>
          </cell>
          <cell r="BI965">
            <v>14858</v>
          </cell>
          <cell r="BJ965">
            <v>0</v>
          </cell>
          <cell r="BK965">
            <v>46491</v>
          </cell>
          <cell r="BL965">
            <v>12600969</v>
          </cell>
          <cell r="BM965">
            <v>4978651</v>
          </cell>
          <cell r="BN965">
            <v>0</v>
          </cell>
          <cell r="BO965">
            <v>17579620</v>
          </cell>
          <cell r="BP965">
            <v>25201938</v>
          </cell>
          <cell r="BQ965">
            <v>10386801</v>
          </cell>
          <cell r="BR965">
            <v>0</v>
          </cell>
          <cell r="BS965">
            <v>35588739</v>
          </cell>
        </row>
        <row r="966">
          <cell r="B966" t="str">
            <v>431642</v>
          </cell>
          <cell r="C966" t="str">
            <v>REP. INDONESIA</v>
          </cell>
          <cell r="D966" t="str">
            <v>EXPORT DEV. CORP, OTTAWA</v>
          </cell>
          <cell r="E966" t="str">
            <v>6</v>
          </cell>
          <cell r="F966" t="str">
            <v>CANADA</v>
          </cell>
          <cell r="G966" t="str">
            <v>USD</v>
          </cell>
          <cell r="H966">
            <v>226609</v>
          </cell>
          <cell r="I966">
            <v>97280</v>
          </cell>
          <cell r="J966">
            <v>0</v>
          </cell>
          <cell r="K966">
            <v>323889</v>
          </cell>
          <cell r="L966">
            <v>0</v>
          </cell>
          <cell r="M966">
            <v>0</v>
          </cell>
          <cell r="N966">
            <v>0</v>
          </cell>
          <cell r="O966">
            <v>0</v>
          </cell>
          <cell r="P966">
            <v>0</v>
          </cell>
          <cell r="Q966">
            <v>0</v>
          </cell>
          <cell r="R966">
            <v>0</v>
          </cell>
          <cell r="S966">
            <v>0</v>
          </cell>
          <cell r="T966">
            <v>226609</v>
          </cell>
          <cell r="U966">
            <v>97280</v>
          </cell>
          <cell r="V966">
            <v>0</v>
          </cell>
          <cell r="W966">
            <v>323889</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226609</v>
          </cell>
          <cell r="AO966">
            <v>85679</v>
          </cell>
          <cell r="AP966">
            <v>0</v>
          </cell>
          <cell r="AQ966">
            <v>312288</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G966">
            <v>0</v>
          </cell>
          <cell r="BH966">
            <v>0</v>
          </cell>
          <cell r="BI966">
            <v>0</v>
          </cell>
          <cell r="BJ966">
            <v>0</v>
          </cell>
          <cell r="BK966">
            <v>0</v>
          </cell>
          <cell r="BL966">
            <v>226609</v>
          </cell>
          <cell r="BM966">
            <v>85679</v>
          </cell>
          <cell r="BN966">
            <v>0</v>
          </cell>
          <cell r="BO966">
            <v>312288</v>
          </cell>
          <cell r="BP966">
            <v>453218</v>
          </cell>
          <cell r="BQ966">
            <v>182959</v>
          </cell>
          <cell r="BR966">
            <v>0</v>
          </cell>
          <cell r="BS966">
            <v>636177</v>
          </cell>
        </row>
        <row r="967">
          <cell r="B967" t="str">
            <v>431688</v>
          </cell>
          <cell r="C967" t="str">
            <v>REP. INDONESIA</v>
          </cell>
          <cell r="D967" t="str">
            <v>EXPORT DEV. CORP, OTTAWA</v>
          </cell>
          <cell r="E967" t="str">
            <v>6</v>
          </cell>
          <cell r="F967" t="str">
            <v>CANADA</v>
          </cell>
          <cell r="G967" t="str">
            <v>USD</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314613</v>
          </cell>
          <cell r="AG967">
            <v>179119</v>
          </cell>
          <cell r="AH967">
            <v>0</v>
          </cell>
          <cell r="AI967">
            <v>493732</v>
          </cell>
          <cell r="AJ967">
            <v>314613</v>
          </cell>
          <cell r="AK967">
            <v>179119</v>
          </cell>
          <cell r="AL967">
            <v>0</v>
          </cell>
          <cell r="AM967">
            <v>493732</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G967">
            <v>0</v>
          </cell>
          <cell r="BH967">
            <v>314613</v>
          </cell>
          <cell r="BI967">
            <v>173522</v>
          </cell>
          <cell r="BJ967">
            <v>0</v>
          </cell>
          <cell r="BK967">
            <v>488135</v>
          </cell>
          <cell r="BL967">
            <v>314613</v>
          </cell>
          <cell r="BM967">
            <v>173522</v>
          </cell>
          <cell r="BN967">
            <v>0</v>
          </cell>
          <cell r="BO967">
            <v>488135</v>
          </cell>
          <cell r="BP967">
            <v>629226</v>
          </cell>
          <cell r="BQ967">
            <v>352641</v>
          </cell>
          <cell r="BR967">
            <v>0</v>
          </cell>
          <cell r="BS967">
            <v>981867</v>
          </cell>
        </row>
        <row r="968">
          <cell r="B968" t="str">
            <v>431619</v>
          </cell>
          <cell r="C968" t="str">
            <v>REP. INDONESIA</v>
          </cell>
          <cell r="D968" t="str">
            <v>EXPORT DEV. CORP, OTTAWA</v>
          </cell>
          <cell r="E968" t="str">
            <v>6</v>
          </cell>
          <cell r="F968" t="str">
            <v>CANADA</v>
          </cell>
          <cell r="G968" t="str">
            <v>USD</v>
          </cell>
          <cell r="H968">
            <v>0</v>
          </cell>
          <cell r="I968">
            <v>0</v>
          </cell>
          <cell r="J968">
            <v>0</v>
          </cell>
          <cell r="K968">
            <v>0</v>
          </cell>
          <cell r="L968">
            <v>417061</v>
          </cell>
          <cell r="M968">
            <v>215778</v>
          </cell>
          <cell r="N968">
            <v>0</v>
          </cell>
          <cell r="O968">
            <v>632839</v>
          </cell>
          <cell r="P968">
            <v>0</v>
          </cell>
          <cell r="Q968">
            <v>0</v>
          </cell>
          <cell r="R968">
            <v>0</v>
          </cell>
          <cell r="S968">
            <v>0</v>
          </cell>
          <cell r="T968">
            <v>417061</v>
          </cell>
          <cell r="U968">
            <v>215778</v>
          </cell>
          <cell r="V968">
            <v>0</v>
          </cell>
          <cell r="W968">
            <v>632839</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cell r="AO968">
            <v>0</v>
          </cell>
          <cell r="AP968">
            <v>0</v>
          </cell>
          <cell r="AQ968">
            <v>0</v>
          </cell>
          <cell r="AR968">
            <v>417061</v>
          </cell>
          <cell r="AS968">
            <v>208399</v>
          </cell>
          <cell r="AT968">
            <v>0</v>
          </cell>
          <cell r="AU968">
            <v>625460</v>
          </cell>
          <cell r="AV968">
            <v>0</v>
          </cell>
          <cell r="AW968">
            <v>0</v>
          </cell>
          <cell r="AX968">
            <v>0</v>
          </cell>
          <cell r="AY968">
            <v>0</v>
          </cell>
          <cell r="AZ968">
            <v>0</v>
          </cell>
          <cell r="BA968">
            <v>0</v>
          </cell>
          <cell r="BB968">
            <v>0</v>
          </cell>
          <cell r="BC968">
            <v>0</v>
          </cell>
          <cell r="BD968">
            <v>0</v>
          </cell>
          <cell r="BE968">
            <v>0</v>
          </cell>
          <cell r="BF968">
            <v>0</v>
          </cell>
          <cell r="BG968">
            <v>0</v>
          </cell>
          <cell r="BH968">
            <v>0</v>
          </cell>
          <cell r="BI968">
            <v>0</v>
          </cell>
          <cell r="BJ968">
            <v>0</v>
          </cell>
          <cell r="BK968">
            <v>0</v>
          </cell>
          <cell r="BL968">
            <v>417061</v>
          </cell>
          <cell r="BM968">
            <v>208399</v>
          </cell>
          <cell r="BN968">
            <v>0</v>
          </cell>
          <cell r="BO968">
            <v>625460</v>
          </cell>
          <cell r="BP968">
            <v>834122</v>
          </cell>
          <cell r="BQ968">
            <v>424177</v>
          </cell>
          <cell r="BR968">
            <v>0</v>
          </cell>
          <cell r="BS968">
            <v>1258299</v>
          </cell>
        </row>
        <row r="969">
          <cell r="B969" t="str">
            <v>431842</v>
          </cell>
          <cell r="C969" t="str">
            <v>REP. INDONESIA</v>
          </cell>
          <cell r="D969" t="str">
            <v>EXPORT DEV. CORP, OTTAWA</v>
          </cell>
          <cell r="E969" t="str">
            <v>6</v>
          </cell>
          <cell r="F969" t="str">
            <v>CANADA</v>
          </cell>
          <cell r="G969" t="str">
            <v>USD</v>
          </cell>
          <cell r="H969">
            <v>0</v>
          </cell>
          <cell r="I969">
            <v>0</v>
          </cell>
          <cell r="J969">
            <v>0</v>
          </cell>
          <cell r="K969">
            <v>0</v>
          </cell>
          <cell r="L969">
            <v>0</v>
          </cell>
          <cell r="M969">
            <v>0</v>
          </cell>
          <cell r="N969">
            <v>0</v>
          </cell>
          <cell r="O969">
            <v>0</v>
          </cell>
          <cell r="P969">
            <v>471231</v>
          </cell>
          <cell r="Q969">
            <v>184273</v>
          </cell>
          <cell r="R969">
            <v>0</v>
          </cell>
          <cell r="S969">
            <v>655504</v>
          </cell>
          <cell r="T969">
            <v>471231</v>
          </cell>
          <cell r="U969">
            <v>184273</v>
          </cell>
          <cell r="V969">
            <v>0</v>
          </cell>
          <cell r="W969">
            <v>655504</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cell r="AO969">
            <v>0</v>
          </cell>
          <cell r="AP969">
            <v>0</v>
          </cell>
          <cell r="AQ969">
            <v>0</v>
          </cell>
          <cell r="AR969">
            <v>0</v>
          </cell>
          <cell r="AS969">
            <v>0</v>
          </cell>
          <cell r="AT969">
            <v>0</v>
          </cell>
          <cell r="AU969">
            <v>0</v>
          </cell>
          <cell r="AV969">
            <v>471231</v>
          </cell>
          <cell r="AW969">
            <v>172902</v>
          </cell>
          <cell r="AX969">
            <v>0</v>
          </cell>
          <cell r="AY969">
            <v>644133</v>
          </cell>
          <cell r="AZ969">
            <v>0</v>
          </cell>
          <cell r="BA969">
            <v>0</v>
          </cell>
          <cell r="BB969">
            <v>0</v>
          </cell>
          <cell r="BC969">
            <v>0</v>
          </cell>
          <cell r="BD969">
            <v>0</v>
          </cell>
          <cell r="BE969">
            <v>0</v>
          </cell>
          <cell r="BF969">
            <v>0</v>
          </cell>
          <cell r="BG969">
            <v>0</v>
          </cell>
          <cell r="BH969">
            <v>0</v>
          </cell>
          <cell r="BI969">
            <v>0</v>
          </cell>
          <cell r="BJ969">
            <v>0</v>
          </cell>
          <cell r="BK969">
            <v>0</v>
          </cell>
          <cell r="BL969">
            <v>471231</v>
          </cell>
          <cell r="BM969">
            <v>172902</v>
          </cell>
          <cell r="BN969">
            <v>0</v>
          </cell>
          <cell r="BO969">
            <v>644133</v>
          </cell>
          <cell r="BP969">
            <v>942462</v>
          </cell>
          <cell r="BQ969">
            <v>357175</v>
          </cell>
          <cell r="BR969">
            <v>0</v>
          </cell>
          <cell r="BS969">
            <v>1299637</v>
          </cell>
        </row>
        <row r="970">
          <cell r="B970" t="str">
            <v>431843</v>
          </cell>
          <cell r="C970" t="str">
            <v>REP. INDONESIA</v>
          </cell>
          <cell r="D970" t="str">
            <v>EXPORT DEV. CORP, OTTAWA</v>
          </cell>
          <cell r="E970" t="str">
            <v>6</v>
          </cell>
          <cell r="F970" t="str">
            <v>CANADA</v>
          </cell>
          <cell r="G970" t="str">
            <v>USD</v>
          </cell>
          <cell r="H970">
            <v>0</v>
          </cell>
          <cell r="I970">
            <v>0</v>
          </cell>
          <cell r="J970">
            <v>0</v>
          </cell>
          <cell r="K970">
            <v>0</v>
          </cell>
          <cell r="L970">
            <v>0</v>
          </cell>
          <cell r="M970">
            <v>0</v>
          </cell>
          <cell r="N970">
            <v>0</v>
          </cell>
          <cell r="O970">
            <v>0</v>
          </cell>
          <cell r="P970">
            <v>614712</v>
          </cell>
          <cell r="Q970">
            <v>241702</v>
          </cell>
          <cell r="R970">
            <v>0</v>
          </cell>
          <cell r="S970">
            <v>856414</v>
          </cell>
          <cell r="T970">
            <v>614712</v>
          </cell>
          <cell r="U970">
            <v>241702</v>
          </cell>
          <cell r="V970">
            <v>0</v>
          </cell>
          <cell r="W970">
            <v>856414</v>
          </cell>
          <cell r="X970">
            <v>0</v>
          </cell>
          <cell r="Y970">
            <v>0</v>
          </cell>
          <cell r="Z970">
            <v>0</v>
          </cell>
          <cell r="AA970">
            <v>0</v>
          </cell>
          <cell r="AB970">
            <v>0</v>
          </cell>
          <cell r="AC970">
            <v>0</v>
          </cell>
          <cell r="AD970">
            <v>0</v>
          </cell>
          <cell r="AE970">
            <v>0</v>
          </cell>
          <cell r="AF970">
            <v>0</v>
          </cell>
          <cell r="AG970">
            <v>0</v>
          </cell>
          <cell r="AH970">
            <v>0</v>
          </cell>
          <cell r="AI970">
            <v>0</v>
          </cell>
          <cell r="AJ970">
            <v>0</v>
          </cell>
          <cell r="AK970">
            <v>0</v>
          </cell>
          <cell r="AL970">
            <v>0</v>
          </cell>
          <cell r="AM970">
            <v>0</v>
          </cell>
          <cell r="AN970">
            <v>0</v>
          </cell>
          <cell r="AO970">
            <v>0</v>
          </cell>
          <cell r="AP970">
            <v>0</v>
          </cell>
          <cell r="AQ970">
            <v>0</v>
          </cell>
          <cell r="AR970">
            <v>0</v>
          </cell>
          <cell r="AS970">
            <v>0</v>
          </cell>
          <cell r="AT970">
            <v>0</v>
          </cell>
          <cell r="AU970">
            <v>0</v>
          </cell>
          <cell r="AV970">
            <v>614712</v>
          </cell>
          <cell r="AW970">
            <v>223110</v>
          </cell>
          <cell r="AX970">
            <v>0</v>
          </cell>
          <cell r="AY970">
            <v>837822</v>
          </cell>
          <cell r="AZ970">
            <v>0</v>
          </cell>
          <cell r="BA970">
            <v>0</v>
          </cell>
          <cell r="BB970">
            <v>0</v>
          </cell>
          <cell r="BC970">
            <v>0</v>
          </cell>
          <cell r="BD970">
            <v>0</v>
          </cell>
          <cell r="BE970">
            <v>0</v>
          </cell>
          <cell r="BF970">
            <v>0</v>
          </cell>
          <cell r="BG970">
            <v>0</v>
          </cell>
          <cell r="BH970">
            <v>0</v>
          </cell>
          <cell r="BI970">
            <v>0</v>
          </cell>
          <cell r="BJ970">
            <v>0</v>
          </cell>
          <cell r="BK970">
            <v>0</v>
          </cell>
          <cell r="BL970">
            <v>614712</v>
          </cell>
          <cell r="BM970">
            <v>223110</v>
          </cell>
          <cell r="BN970">
            <v>0</v>
          </cell>
          <cell r="BO970">
            <v>837822</v>
          </cell>
          <cell r="BP970">
            <v>1229424</v>
          </cell>
          <cell r="BQ970">
            <v>464812</v>
          </cell>
          <cell r="BR970">
            <v>0</v>
          </cell>
          <cell r="BS970">
            <v>1694236</v>
          </cell>
        </row>
        <row r="971">
          <cell r="B971" t="str">
            <v>431644</v>
          </cell>
          <cell r="C971" t="str">
            <v>REP. INDONESIA</v>
          </cell>
          <cell r="D971" t="str">
            <v>EXPORT DEV. CORP, OTTAWA</v>
          </cell>
          <cell r="E971" t="str">
            <v>6</v>
          </cell>
          <cell r="F971" t="str">
            <v>CANADA</v>
          </cell>
          <cell r="G971" t="str">
            <v>USD</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694389</v>
          </cell>
          <cell r="AC971">
            <v>380892</v>
          </cell>
          <cell r="AD971">
            <v>0</v>
          </cell>
          <cell r="AE971">
            <v>1075281</v>
          </cell>
          <cell r="AF971">
            <v>0</v>
          </cell>
          <cell r="AG971">
            <v>0</v>
          </cell>
          <cell r="AH971">
            <v>0</v>
          </cell>
          <cell r="AI971">
            <v>0</v>
          </cell>
          <cell r="AJ971">
            <v>694389</v>
          </cell>
          <cell r="AK971">
            <v>380892</v>
          </cell>
          <cell r="AL971">
            <v>0</v>
          </cell>
          <cell r="AM971">
            <v>1075281</v>
          </cell>
          <cell r="AN971">
            <v>0</v>
          </cell>
          <cell r="AO971">
            <v>0</v>
          </cell>
          <cell r="AP971">
            <v>0</v>
          </cell>
          <cell r="AQ971">
            <v>0</v>
          </cell>
          <cell r="AR971">
            <v>0</v>
          </cell>
          <cell r="AS971">
            <v>0</v>
          </cell>
          <cell r="AT971">
            <v>0</v>
          </cell>
          <cell r="AU971">
            <v>0</v>
          </cell>
          <cell r="AV971">
            <v>0</v>
          </cell>
          <cell r="AW971">
            <v>0</v>
          </cell>
          <cell r="AX971">
            <v>0</v>
          </cell>
          <cell r="AY971">
            <v>0</v>
          </cell>
          <cell r="AZ971">
            <v>0</v>
          </cell>
          <cell r="BA971">
            <v>0</v>
          </cell>
          <cell r="BB971">
            <v>0</v>
          </cell>
          <cell r="BC971">
            <v>0</v>
          </cell>
          <cell r="BD971">
            <v>694389</v>
          </cell>
          <cell r="BE971">
            <v>368605</v>
          </cell>
          <cell r="BF971">
            <v>0</v>
          </cell>
          <cell r="BG971">
            <v>1062994</v>
          </cell>
          <cell r="BH971">
            <v>0</v>
          </cell>
          <cell r="BI971">
            <v>0</v>
          </cell>
          <cell r="BJ971">
            <v>0</v>
          </cell>
          <cell r="BK971">
            <v>0</v>
          </cell>
          <cell r="BL971">
            <v>694389</v>
          </cell>
          <cell r="BM971">
            <v>368605</v>
          </cell>
          <cell r="BN971">
            <v>0</v>
          </cell>
          <cell r="BO971">
            <v>1062994</v>
          </cell>
          <cell r="BP971">
            <v>1388778</v>
          </cell>
          <cell r="BQ971">
            <v>749497</v>
          </cell>
          <cell r="BR971">
            <v>0</v>
          </cell>
          <cell r="BS971">
            <v>2138275</v>
          </cell>
        </row>
        <row r="972">
          <cell r="B972" t="str">
            <v>431793</v>
          </cell>
          <cell r="C972" t="str">
            <v>REP. INDONESIA</v>
          </cell>
          <cell r="D972" t="str">
            <v>EXPORT DEV. CORP, OTTAWA</v>
          </cell>
          <cell r="E972" t="str">
            <v>6</v>
          </cell>
          <cell r="F972" t="str">
            <v>CANADA</v>
          </cell>
          <cell r="G972" t="str">
            <v>USD</v>
          </cell>
          <cell r="H972">
            <v>1282681</v>
          </cell>
          <cell r="I972">
            <v>449737</v>
          </cell>
          <cell r="J972">
            <v>0</v>
          </cell>
          <cell r="K972">
            <v>1732418</v>
          </cell>
          <cell r="L972">
            <v>0</v>
          </cell>
          <cell r="M972">
            <v>0</v>
          </cell>
          <cell r="N972">
            <v>0</v>
          </cell>
          <cell r="O972">
            <v>0</v>
          </cell>
          <cell r="P972">
            <v>0</v>
          </cell>
          <cell r="Q972">
            <v>0</v>
          </cell>
          <cell r="R972">
            <v>0</v>
          </cell>
          <cell r="S972">
            <v>0</v>
          </cell>
          <cell r="T972">
            <v>1282681</v>
          </cell>
          <cell r="U972">
            <v>449737</v>
          </cell>
          <cell r="V972">
            <v>0</v>
          </cell>
          <cell r="W972">
            <v>1732418</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1282681</v>
          </cell>
          <cell r="AO972">
            <v>400363</v>
          </cell>
          <cell r="AP972">
            <v>0</v>
          </cell>
          <cell r="AQ972">
            <v>1683044</v>
          </cell>
          <cell r="AR972">
            <v>0</v>
          </cell>
          <cell r="AS972">
            <v>0</v>
          </cell>
          <cell r="AT972">
            <v>0</v>
          </cell>
          <cell r="AU972">
            <v>0</v>
          </cell>
          <cell r="AV972">
            <v>0</v>
          </cell>
          <cell r="AW972">
            <v>0</v>
          </cell>
          <cell r="AX972">
            <v>0</v>
          </cell>
          <cell r="AY972">
            <v>0</v>
          </cell>
          <cell r="AZ972">
            <v>0</v>
          </cell>
          <cell r="BA972">
            <v>0</v>
          </cell>
          <cell r="BB972">
            <v>0</v>
          </cell>
          <cell r="BC972">
            <v>0</v>
          </cell>
          <cell r="BD972">
            <v>0</v>
          </cell>
          <cell r="BE972">
            <v>0</v>
          </cell>
          <cell r="BF972">
            <v>0</v>
          </cell>
          <cell r="BG972">
            <v>0</v>
          </cell>
          <cell r="BH972">
            <v>0</v>
          </cell>
          <cell r="BI972">
            <v>0</v>
          </cell>
          <cell r="BJ972">
            <v>0</v>
          </cell>
          <cell r="BK972">
            <v>0</v>
          </cell>
          <cell r="BL972">
            <v>1282681</v>
          </cell>
          <cell r="BM972">
            <v>400363</v>
          </cell>
          <cell r="BN972">
            <v>0</v>
          </cell>
          <cell r="BO972">
            <v>1683044</v>
          </cell>
          <cell r="BP972">
            <v>2565362</v>
          </cell>
          <cell r="BQ972">
            <v>850100</v>
          </cell>
          <cell r="BR972">
            <v>0</v>
          </cell>
          <cell r="BS972">
            <v>3415462</v>
          </cell>
        </row>
        <row r="973">
          <cell r="B973" t="str">
            <v>431912</v>
          </cell>
          <cell r="C973" t="str">
            <v>REP. INDONESIA</v>
          </cell>
          <cell r="D973" t="str">
            <v>EXPORT DEV. CORP, OTTAWA</v>
          </cell>
          <cell r="E973" t="str">
            <v>6</v>
          </cell>
          <cell r="F973" t="str">
            <v>CANADA</v>
          </cell>
          <cell r="G973" t="str">
            <v>USD</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1558114</v>
          </cell>
          <cell r="AG973">
            <v>837584</v>
          </cell>
          <cell r="AH973">
            <v>0</v>
          </cell>
          <cell r="AI973">
            <v>2395698</v>
          </cell>
          <cell r="AJ973">
            <v>1558114</v>
          </cell>
          <cell r="AK973">
            <v>837584</v>
          </cell>
          <cell r="AL973">
            <v>0</v>
          </cell>
          <cell r="AM973">
            <v>2395698</v>
          </cell>
          <cell r="AN973">
            <v>0</v>
          </cell>
          <cell r="AO973">
            <v>0</v>
          </cell>
          <cell r="AP973">
            <v>0</v>
          </cell>
          <cell r="AQ973">
            <v>0</v>
          </cell>
          <cell r="AR973">
            <v>0</v>
          </cell>
          <cell r="AS973">
            <v>0</v>
          </cell>
          <cell r="AT973">
            <v>0</v>
          </cell>
          <cell r="AU973">
            <v>0</v>
          </cell>
          <cell r="AV973">
            <v>0</v>
          </cell>
          <cell r="AW973">
            <v>0</v>
          </cell>
          <cell r="AX973">
            <v>0</v>
          </cell>
          <cell r="AY973">
            <v>0</v>
          </cell>
          <cell r="AZ973">
            <v>0</v>
          </cell>
          <cell r="BA973">
            <v>0</v>
          </cell>
          <cell r="BB973">
            <v>0</v>
          </cell>
          <cell r="BC973">
            <v>0</v>
          </cell>
          <cell r="BD973">
            <v>0</v>
          </cell>
          <cell r="BE973">
            <v>0</v>
          </cell>
          <cell r="BF973">
            <v>0</v>
          </cell>
          <cell r="BG973">
            <v>0</v>
          </cell>
          <cell r="BH973">
            <v>1558114</v>
          </cell>
          <cell r="BI973">
            <v>781745</v>
          </cell>
          <cell r="BJ973">
            <v>0</v>
          </cell>
          <cell r="BK973">
            <v>2339859</v>
          </cell>
          <cell r="BL973">
            <v>1558114</v>
          </cell>
          <cell r="BM973">
            <v>781745</v>
          </cell>
          <cell r="BN973">
            <v>0</v>
          </cell>
          <cell r="BO973">
            <v>2339859</v>
          </cell>
          <cell r="BP973">
            <v>3116228</v>
          </cell>
          <cell r="BQ973">
            <v>1619329</v>
          </cell>
          <cell r="BR973">
            <v>0</v>
          </cell>
          <cell r="BS973">
            <v>4735557</v>
          </cell>
        </row>
        <row r="974">
          <cell r="B974" t="str">
            <v>407701</v>
          </cell>
          <cell r="C974" t="str">
            <v>REP. INDONESIA</v>
          </cell>
          <cell r="D974" t="str">
            <v>EXPORT DEV. CORP, OTTAWA</v>
          </cell>
          <cell r="E974" t="str">
            <v>6</v>
          </cell>
          <cell r="F974" t="str">
            <v>CANADA</v>
          </cell>
          <cell r="G974" t="str">
            <v>USD</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3536274</v>
          </cell>
          <cell r="Y974">
            <v>945571</v>
          </cell>
          <cell r="Z974">
            <v>0</v>
          </cell>
          <cell r="AA974">
            <v>4481845</v>
          </cell>
          <cell r="AB974">
            <v>0</v>
          </cell>
          <cell r="AC974">
            <v>0</v>
          </cell>
          <cell r="AD974">
            <v>0</v>
          </cell>
          <cell r="AE974">
            <v>0</v>
          </cell>
          <cell r="AF974">
            <v>0</v>
          </cell>
          <cell r="AG974">
            <v>0</v>
          </cell>
          <cell r="AH974">
            <v>0</v>
          </cell>
          <cell r="AI974">
            <v>0</v>
          </cell>
          <cell r="AJ974">
            <v>3536274</v>
          </cell>
          <cell r="AK974">
            <v>945571</v>
          </cell>
          <cell r="AL974">
            <v>0</v>
          </cell>
          <cell r="AM974">
            <v>4481845</v>
          </cell>
          <cell r="AN974">
            <v>0</v>
          </cell>
          <cell r="AO974">
            <v>0</v>
          </cell>
          <cell r="AP974">
            <v>0</v>
          </cell>
          <cell r="AQ974">
            <v>0</v>
          </cell>
          <cell r="AR974">
            <v>0</v>
          </cell>
          <cell r="AS974">
            <v>0</v>
          </cell>
          <cell r="AT974">
            <v>0</v>
          </cell>
          <cell r="AU974">
            <v>0</v>
          </cell>
          <cell r="AV974">
            <v>0</v>
          </cell>
          <cell r="AW974">
            <v>0</v>
          </cell>
          <cell r="AX974">
            <v>0</v>
          </cell>
          <cell r="AY974">
            <v>0</v>
          </cell>
          <cell r="AZ974">
            <v>3027274</v>
          </cell>
          <cell r="BA974">
            <v>769341</v>
          </cell>
          <cell r="BB974">
            <v>0</v>
          </cell>
          <cell r="BC974">
            <v>3796615</v>
          </cell>
          <cell r="BD974">
            <v>0</v>
          </cell>
          <cell r="BE974">
            <v>0</v>
          </cell>
          <cell r="BF974">
            <v>0</v>
          </cell>
          <cell r="BG974">
            <v>0</v>
          </cell>
          <cell r="BH974">
            <v>0</v>
          </cell>
          <cell r="BI974">
            <v>0</v>
          </cell>
          <cell r="BJ974">
            <v>0</v>
          </cell>
          <cell r="BK974">
            <v>0</v>
          </cell>
          <cell r="BL974">
            <v>3027274</v>
          </cell>
          <cell r="BM974">
            <v>769341</v>
          </cell>
          <cell r="BN974">
            <v>0</v>
          </cell>
          <cell r="BO974">
            <v>3796615</v>
          </cell>
          <cell r="BP974">
            <v>6563548</v>
          </cell>
          <cell r="BQ974">
            <v>1714912</v>
          </cell>
          <cell r="BR974">
            <v>0</v>
          </cell>
          <cell r="BS974">
            <v>8278460</v>
          </cell>
        </row>
        <row r="975">
          <cell r="B975" t="str">
            <v>431792</v>
          </cell>
          <cell r="C975" t="str">
            <v>REP. INDONESIA</v>
          </cell>
          <cell r="D975" t="str">
            <v>EXPORT DEV. CORP, OTTAWA</v>
          </cell>
          <cell r="E975" t="str">
            <v>6</v>
          </cell>
          <cell r="F975" t="str">
            <v>CANADA</v>
          </cell>
          <cell r="G975" t="str">
            <v>USD</v>
          </cell>
          <cell r="H975">
            <v>0</v>
          </cell>
          <cell r="I975">
            <v>0</v>
          </cell>
          <cell r="J975">
            <v>0</v>
          </cell>
          <cell r="K975">
            <v>0</v>
          </cell>
          <cell r="L975">
            <v>0</v>
          </cell>
          <cell r="M975">
            <v>0</v>
          </cell>
          <cell r="N975">
            <v>0</v>
          </cell>
          <cell r="O975">
            <v>0</v>
          </cell>
          <cell r="P975">
            <v>10184265</v>
          </cell>
          <cell r="Q975">
            <v>5593561</v>
          </cell>
          <cell r="R975">
            <v>13822</v>
          </cell>
          <cell r="S975">
            <v>15791648</v>
          </cell>
          <cell r="T975">
            <v>10184265</v>
          </cell>
          <cell r="U975">
            <v>5593561</v>
          </cell>
          <cell r="V975">
            <v>13822</v>
          </cell>
          <cell r="W975">
            <v>15791648</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cell r="AO975">
            <v>0</v>
          </cell>
          <cell r="AP975">
            <v>0</v>
          </cell>
          <cell r="AQ975">
            <v>0</v>
          </cell>
          <cell r="AR975">
            <v>0</v>
          </cell>
          <cell r="AS975">
            <v>0</v>
          </cell>
          <cell r="AT975">
            <v>0</v>
          </cell>
          <cell r="AU975">
            <v>0</v>
          </cell>
          <cell r="AV975">
            <v>10184265</v>
          </cell>
          <cell r="AW975">
            <v>5301589</v>
          </cell>
          <cell r="AX975">
            <v>0</v>
          </cell>
          <cell r="AY975">
            <v>15485854</v>
          </cell>
          <cell r="AZ975">
            <v>0</v>
          </cell>
          <cell r="BA975">
            <v>0</v>
          </cell>
          <cell r="BB975">
            <v>0</v>
          </cell>
          <cell r="BC975">
            <v>0</v>
          </cell>
          <cell r="BD975">
            <v>0</v>
          </cell>
          <cell r="BE975">
            <v>0</v>
          </cell>
          <cell r="BF975">
            <v>0</v>
          </cell>
          <cell r="BG975">
            <v>0</v>
          </cell>
          <cell r="BH975">
            <v>0</v>
          </cell>
          <cell r="BI975">
            <v>0</v>
          </cell>
          <cell r="BJ975">
            <v>0</v>
          </cell>
          <cell r="BK975">
            <v>0</v>
          </cell>
          <cell r="BL975">
            <v>10184265</v>
          </cell>
          <cell r="BM975">
            <v>5301589</v>
          </cell>
          <cell r="BN975">
            <v>0</v>
          </cell>
          <cell r="BO975">
            <v>15485854</v>
          </cell>
          <cell r="BP975">
            <v>20368530</v>
          </cell>
          <cell r="BQ975">
            <v>10895150</v>
          </cell>
          <cell r="BR975">
            <v>13822</v>
          </cell>
          <cell r="BS975">
            <v>31277502</v>
          </cell>
        </row>
        <row r="976">
          <cell r="B976" t="str">
            <v>432038</v>
          </cell>
          <cell r="C976" t="str">
            <v>REP. INDONESIA</v>
          </cell>
          <cell r="D976" t="str">
            <v>EXPORT DEVELOPMENT CORP,OTTAWA</v>
          </cell>
          <cell r="E976" t="str">
            <v>6</v>
          </cell>
          <cell r="F976" t="str">
            <v>CANADA</v>
          </cell>
          <cell r="G976" t="str">
            <v>USD</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76351</v>
          </cell>
          <cell r="AC976">
            <v>52805</v>
          </cell>
          <cell r="AD976">
            <v>16624</v>
          </cell>
          <cell r="AE976">
            <v>145780</v>
          </cell>
          <cell r="AF976">
            <v>0</v>
          </cell>
          <cell r="AG976">
            <v>0</v>
          </cell>
          <cell r="AH976">
            <v>0</v>
          </cell>
          <cell r="AI976">
            <v>0</v>
          </cell>
          <cell r="AJ976">
            <v>76351</v>
          </cell>
          <cell r="AK976">
            <v>52805</v>
          </cell>
          <cell r="AL976">
            <v>16624</v>
          </cell>
          <cell r="AM976">
            <v>145780</v>
          </cell>
          <cell r="AN976">
            <v>0</v>
          </cell>
          <cell r="AO976">
            <v>0</v>
          </cell>
          <cell r="AP976">
            <v>0</v>
          </cell>
          <cell r="AQ976">
            <v>0</v>
          </cell>
          <cell r="AR976">
            <v>0</v>
          </cell>
          <cell r="AS976">
            <v>0</v>
          </cell>
          <cell r="AT976">
            <v>0</v>
          </cell>
          <cell r="AU976">
            <v>0</v>
          </cell>
          <cell r="AV976">
            <v>0</v>
          </cell>
          <cell r="AW976">
            <v>0</v>
          </cell>
          <cell r="AX976">
            <v>0</v>
          </cell>
          <cell r="AY976">
            <v>0</v>
          </cell>
          <cell r="AZ976">
            <v>0</v>
          </cell>
          <cell r="BA976">
            <v>0</v>
          </cell>
          <cell r="BB976">
            <v>0</v>
          </cell>
          <cell r="BC976">
            <v>0</v>
          </cell>
          <cell r="BD976">
            <v>76351</v>
          </cell>
          <cell r="BE976">
            <v>50575</v>
          </cell>
          <cell r="BF976">
            <v>0</v>
          </cell>
          <cell r="BG976">
            <v>126926</v>
          </cell>
          <cell r="BH976">
            <v>0</v>
          </cell>
          <cell r="BI976">
            <v>0</v>
          </cell>
          <cell r="BJ976">
            <v>0</v>
          </cell>
          <cell r="BK976">
            <v>0</v>
          </cell>
          <cell r="BL976">
            <v>76351</v>
          </cell>
          <cell r="BM976">
            <v>50575</v>
          </cell>
          <cell r="BN976">
            <v>0</v>
          </cell>
          <cell r="BO976">
            <v>126926</v>
          </cell>
          <cell r="BP976">
            <v>152702</v>
          </cell>
          <cell r="BQ976">
            <v>103380</v>
          </cell>
          <cell r="BR976">
            <v>16624</v>
          </cell>
          <cell r="BS976">
            <v>272706</v>
          </cell>
        </row>
        <row r="977">
          <cell r="F977" t="str">
            <v>CANADA Total</v>
          </cell>
          <cell r="H977">
            <v>1509290</v>
          </cell>
          <cell r="I977">
            <v>547017</v>
          </cell>
          <cell r="J977">
            <v>0</v>
          </cell>
          <cell r="K977">
            <v>2056307</v>
          </cell>
          <cell r="L977">
            <v>417061</v>
          </cell>
          <cell r="M977">
            <v>215778</v>
          </cell>
          <cell r="N977">
            <v>0</v>
          </cell>
          <cell r="O977">
            <v>632839</v>
          </cell>
          <cell r="P977">
            <v>11270208</v>
          </cell>
          <cell r="Q977">
            <v>6019536</v>
          </cell>
          <cell r="R977">
            <v>13822</v>
          </cell>
          <cell r="S977">
            <v>17303566</v>
          </cell>
          <cell r="T977">
            <v>13196559</v>
          </cell>
          <cell r="U977">
            <v>6782331</v>
          </cell>
          <cell r="V977">
            <v>13822</v>
          </cell>
          <cell r="W977">
            <v>19992712</v>
          </cell>
          <cell r="X977">
            <v>3536274</v>
          </cell>
          <cell r="Y977">
            <v>945571</v>
          </cell>
          <cell r="Z977">
            <v>0</v>
          </cell>
          <cell r="AA977">
            <v>4481845</v>
          </cell>
          <cell r="AB977">
            <v>770740</v>
          </cell>
          <cell r="AC977">
            <v>433697</v>
          </cell>
          <cell r="AD977">
            <v>16624</v>
          </cell>
          <cell r="AE977">
            <v>1221061</v>
          </cell>
          <cell r="AF977">
            <v>1872727</v>
          </cell>
          <cell r="AG977">
            <v>1016703</v>
          </cell>
          <cell r="AH977">
            <v>0</v>
          </cell>
          <cell r="AI977">
            <v>2889430</v>
          </cell>
          <cell r="AJ977">
            <v>6179741</v>
          </cell>
          <cell r="AK977">
            <v>2395971</v>
          </cell>
          <cell r="AL977">
            <v>16624</v>
          </cell>
          <cell r="AM977">
            <v>8592336</v>
          </cell>
          <cell r="AN977">
            <v>1509290</v>
          </cell>
          <cell r="AO977">
            <v>486042</v>
          </cell>
          <cell r="AP977">
            <v>0</v>
          </cell>
          <cell r="AQ977">
            <v>1995332</v>
          </cell>
          <cell r="AR977">
            <v>417061</v>
          </cell>
          <cell r="AS977">
            <v>208399</v>
          </cell>
          <cell r="AT977">
            <v>0</v>
          </cell>
          <cell r="AU977">
            <v>625460</v>
          </cell>
          <cell r="AV977">
            <v>11270208</v>
          </cell>
          <cell r="AW977">
            <v>5697601</v>
          </cell>
          <cell r="AX977">
            <v>0</v>
          </cell>
          <cell r="AY977">
            <v>16967809</v>
          </cell>
          <cell r="AZ977">
            <v>3027274</v>
          </cell>
          <cell r="BA977">
            <v>769341</v>
          </cell>
          <cell r="BB977">
            <v>0</v>
          </cell>
          <cell r="BC977">
            <v>3796615</v>
          </cell>
          <cell r="BD977">
            <v>770740</v>
          </cell>
          <cell r="BE977">
            <v>419180</v>
          </cell>
          <cell r="BF977">
            <v>0</v>
          </cell>
          <cell r="BG977">
            <v>1189920</v>
          </cell>
          <cell r="BH977">
            <v>1872727</v>
          </cell>
          <cell r="BI977">
            <v>955267</v>
          </cell>
          <cell r="BJ977">
            <v>0</v>
          </cell>
          <cell r="BK977">
            <v>2827994</v>
          </cell>
          <cell r="BL977">
            <v>18867300</v>
          </cell>
          <cell r="BM977">
            <v>8535830</v>
          </cell>
          <cell r="BN977">
            <v>0</v>
          </cell>
          <cell r="BO977">
            <v>27403130</v>
          </cell>
          <cell r="BP977">
            <v>38243600</v>
          </cell>
          <cell r="BQ977">
            <v>17714132</v>
          </cell>
          <cell r="BR977">
            <v>30446</v>
          </cell>
          <cell r="BS977">
            <v>55988178</v>
          </cell>
        </row>
        <row r="978">
          <cell r="B978" t="str">
            <v>431696</v>
          </cell>
          <cell r="C978" t="str">
            <v>REP. INDONESIA</v>
          </cell>
          <cell r="D978" t="str">
            <v>DANISH EXPORT FIN, COPENHAGEN</v>
          </cell>
          <cell r="E978" t="str">
            <v>6</v>
          </cell>
          <cell r="F978" t="str">
            <v>DENMARK (INC FAERO ISLANDS)</v>
          </cell>
          <cell r="G978" t="str">
            <v>DEM</v>
          </cell>
          <cell r="H978">
            <v>0</v>
          </cell>
          <cell r="I978">
            <v>0</v>
          </cell>
          <cell r="J978">
            <v>0</v>
          </cell>
          <cell r="K978">
            <v>0</v>
          </cell>
          <cell r="L978">
            <v>0</v>
          </cell>
          <cell r="M978">
            <v>0</v>
          </cell>
          <cell r="N978">
            <v>0</v>
          </cell>
          <cell r="O978">
            <v>0</v>
          </cell>
          <cell r="P978">
            <v>1753033</v>
          </cell>
          <cell r="Q978">
            <v>820396</v>
          </cell>
          <cell r="R978">
            <v>0</v>
          </cell>
          <cell r="S978">
            <v>2573429</v>
          </cell>
          <cell r="T978">
            <v>1753033</v>
          </cell>
          <cell r="U978">
            <v>820396</v>
          </cell>
          <cell r="V978">
            <v>0</v>
          </cell>
          <cell r="W978">
            <v>2573429</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1753033</v>
          </cell>
          <cell r="AW978">
            <v>729239</v>
          </cell>
          <cell r="AX978">
            <v>0</v>
          </cell>
          <cell r="AY978">
            <v>2482272</v>
          </cell>
          <cell r="AZ978">
            <v>0</v>
          </cell>
          <cell r="BA978">
            <v>0</v>
          </cell>
          <cell r="BB978">
            <v>0</v>
          </cell>
          <cell r="BC978">
            <v>0</v>
          </cell>
          <cell r="BD978">
            <v>0</v>
          </cell>
          <cell r="BE978">
            <v>0</v>
          </cell>
          <cell r="BF978">
            <v>0</v>
          </cell>
          <cell r="BG978">
            <v>0</v>
          </cell>
          <cell r="BH978">
            <v>0</v>
          </cell>
          <cell r="BI978">
            <v>0</v>
          </cell>
          <cell r="BJ978">
            <v>0</v>
          </cell>
          <cell r="BK978">
            <v>0</v>
          </cell>
          <cell r="BL978">
            <v>1753033</v>
          </cell>
          <cell r="BM978">
            <v>729239</v>
          </cell>
          <cell r="BN978">
            <v>0</v>
          </cell>
          <cell r="BO978">
            <v>2482272</v>
          </cell>
          <cell r="BP978">
            <v>3506066</v>
          </cell>
          <cell r="BQ978">
            <v>1549635</v>
          </cell>
          <cell r="BR978">
            <v>0</v>
          </cell>
          <cell r="BS978">
            <v>5055701</v>
          </cell>
        </row>
        <row r="979">
          <cell r="B979" t="str">
            <v>431689</v>
          </cell>
          <cell r="C979" t="str">
            <v>REP. INDONESIA</v>
          </cell>
          <cell r="D979" t="str">
            <v>UNIBANK A/S, DENMARK</v>
          </cell>
          <cell r="E979" t="str">
            <v>6</v>
          </cell>
          <cell r="F979" t="str">
            <v>DENMARK (INC FAERO ISLANDS)</v>
          </cell>
          <cell r="G979" t="str">
            <v>USD</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760640</v>
          </cell>
          <cell r="AC979">
            <v>245597</v>
          </cell>
          <cell r="AD979">
            <v>0</v>
          </cell>
          <cell r="AE979">
            <v>1006237</v>
          </cell>
          <cell r="AF979">
            <v>0</v>
          </cell>
          <cell r="AG979">
            <v>0</v>
          </cell>
          <cell r="AH979">
            <v>0</v>
          </cell>
          <cell r="AI979">
            <v>0</v>
          </cell>
          <cell r="AJ979">
            <v>760640</v>
          </cell>
          <cell r="AK979">
            <v>245597</v>
          </cell>
          <cell r="AL979">
            <v>0</v>
          </cell>
          <cell r="AM979">
            <v>1006237</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760640</v>
          </cell>
          <cell r="BE979">
            <v>210512</v>
          </cell>
          <cell r="BF979">
            <v>0</v>
          </cell>
          <cell r="BG979">
            <v>971152</v>
          </cell>
          <cell r="BH979">
            <v>0</v>
          </cell>
          <cell r="BI979">
            <v>0</v>
          </cell>
          <cell r="BJ979">
            <v>0</v>
          </cell>
          <cell r="BK979">
            <v>0</v>
          </cell>
          <cell r="BL979">
            <v>760640</v>
          </cell>
          <cell r="BM979">
            <v>210512</v>
          </cell>
          <cell r="BN979">
            <v>0</v>
          </cell>
          <cell r="BO979">
            <v>971152</v>
          </cell>
          <cell r="BP979">
            <v>1521280</v>
          </cell>
          <cell r="BQ979">
            <v>456109</v>
          </cell>
          <cell r="BR979">
            <v>0</v>
          </cell>
          <cell r="BS979">
            <v>1977389</v>
          </cell>
        </row>
        <row r="980">
          <cell r="B980" t="str">
            <v>431736</v>
          </cell>
          <cell r="C980" t="str">
            <v>REP. INDONESIA</v>
          </cell>
          <cell r="D980" t="str">
            <v>UNIBANK A/S, DENMARK</v>
          </cell>
          <cell r="E980" t="str">
            <v>6</v>
          </cell>
          <cell r="F980" t="str">
            <v>DENMARK (INC FAERO ISLANDS)</v>
          </cell>
          <cell r="G980" t="str">
            <v>USD</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4116142</v>
          </cell>
          <cell r="AC980">
            <v>1650882</v>
          </cell>
          <cell r="AD980">
            <v>0</v>
          </cell>
          <cell r="AE980">
            <v>5767024</v>
          </cell>
          <cell r="AF980">
            <v>0</v>
          </cell>
          <cell r="AG980">
            <v>0</v>
          </cell>
          <cell r="AH980">
            <v>0</v>
          </cell>
          <cell r="AI980">
            <v>0</v>
          </cell>
          <cell r="AJ980">
            <v>4116142</v>
          </cell>
          <cell r="AK980">
            <v>1650882</v>
          </cell>
          <cell r="AL980">
            <v>0</v>
          </cell>
          <cell r="AM980">
            <v>5767024</v>
          </cell>
          <cell r="AN980">
            <v>0</v>
          </cell>
          <cell r="AO980">
            <v>0</v>
          </cell>
          <cell r="AP980">
            <v>0</v>
          </cell>
          <cell r="AQ980">
            <v>0</v>
          </cell>
          <cell r="AR980">
            <v>0</v>
          </cell>
          <cell r="AS980">
            <v>0</v>
          </cell>
          <cell r="AT980">
            <v>0</v>
          </cell>
          <cell r="AU980">
            <v>0</v>
          </cell>
          <cell r="AV980">
            <v>0</v>
          </cell>
          <cell r="AW980">
            <v>0</v>
          </cell>
          <cell r="AX980">
            <v>0</v>
          </cell>
          <cell r="AY980">
            <v>0</v>
          </cell>
          <cell r="AZ980">
            <v>0</v>
          </cell>
          <cell r="BA980">
            <v>0</v>
          </cell>
          <cell r="BB980">
            <v>0</v>
          </cell>
          <cell r="BC980">
            <v>0</v>
          </cell>
          <cell r="BD980">
            <v>4116142</v>
          </cell>
          <cell r="BE980">
            <v>1485793</v>
          </cell>
          <cell r="BF980">
            <v>0</v>
          </cell>
          <cell r="BG980">
            <v>5601935</v>
          </cell>
          <cell r="BH980">
            <v>0</v>
          </cell>
          <cell r="BI980">
            <v>0</v>
          </cell>
          <cell r="BJ980">
            <v>0</v>
          </cell>
          <cell r="BK980">
            <v>0</v>
          </cell>
          <cell r="BL980">
            <v>4116142</v>
          </cell>
          <cell r="BM980">
            <v>1485793</v>
          </cell>
          <cell r="BN980">
            <v>0</v>
          </cell>
          <cell r="BO980">
            <v>5601935</v>
          </cell>
          <cell r="BP980">
            <v>8232284</v>
          </cell>
          <cell r="BQ980">
            <v>3136675</v>
          </cell>
          <cell r="BR980">
            <v>0</v>
          </cell>
          <cell r="BS980">
            <v>11368959</v>
          </cell>
        </row>
        <row r="981">
          <cell r="F981" t="str">
            <v>DENMARK (INC FAERO ISLANDS) Total</v>
          </cell>
          <cell r="H981">
            <v>0</v>
          </cell>
          <cell r="I981">
            <v>0</v>
          </cell>
          <cell r="J981">
            <v>0</v>
          </cell>
          <cell r="K981">
            <v>0</v>
          </cell>
          <cell r="L981">
            <v>0</v>
          </cell>
          <cell r="M981">
            <v>0</v>
          </cell>
          <cell r="N981">
            <v>0</v>
          </cell>
          <cell r="O981">
            <v>0</v>
          </cell>
          <cell r="P981">
            <v>1753033</v>
          </cell>
          <cell r="Q981">
            <v>820396</v>
          </cell>
          <cell r="R981">
            <v>0</v>
          </cell>
          <cell r="S981">
            <v>2573429</v>
          </cell>
          <cell r="T981">
            <v>1753033</v>
          </cell>
          <cell r="U981">
            <v>820396</v>
          </cell>
          <cell r="V981">
            <v>0</v>
          </cell>
          <cell r="W981">
            <v>2573429</v>
          </cell>
          <cell r="X981">
            <v>0</v>
          </cell>
          <cell r="Y981">
            <v>0</v>
          </cell>
          <cell r="Z981">
            <v>0</v>
          </cell>
          <cell r="AA981">
            <v>0</v>
          </cell>
          <cell r="AB981">
            <v>4876782</v>
          </cell>
          <cell r="AC981">
            <v>1896479</v>
          </cell>
          <cell r="AD981">
            <v>0</v>
          </cell>
          <cell r="AE981">
            <v>6773261</v>
          </cell>
          <cell r="AF981">
            <v>0</v>
          </cell>
          <cell r="AG981">
            <v>0</v>
          </cell>
          <cell r="AH981">
            <v>0</v>
          </cell>
          <cell r="AI981">
            <v>0</v>
          </cell>
          <cell r="AJ981">
            <v>4876782</v>
          </cell>
          <cell r="AK981">
            <v>1896479</v>
          </cell>
          <cell r="AL981">
            <v>0</v>
          </cell>
          <cell r="AM981">
            <v>6773261</v>
          </cell>
          <cell r="AN981">
            <v>0</v>
          </cell>
          <cell r="AO981">
            <v>0</v>
          </cell>
          <cell r="AP981">
            <v>0</v>
          </cell>
          <cell r="AQ981">
            <v>0</v>
          </cell>
          <cell r="AR981">
            <v>0</v>
          </cell>
          <cell r="AS981">
            <v>0</v>
          </cell>
          <cell r="AT981">
            <v>0</v>
          </cell>
          <cell r="AU981">
            <v>0</v>
          </cell>
          <cell r="AV981">
            <v>1753033</v>
          </cell>
          <cell r="AW981">
            <v>729239</v>
          </cell>
          <cell r="AX981">
            <v>0</v>
          </cell>
          <cell r="AY981">
            <v>2482272</v>
          </cell>
          <cell r="AZ981">
            <v>0</v>
          </cell>
          <cell r="BA981">
            <v>0</v>
          </cell>
          <cell r="BB981">
            <v>0</v>
          </cell>
          <cell r="BC981">
            <v>0</v>
          </cell>
          <cell r="BD981">
            <v>4876782</v>
          </cell>
          <cell r="BE981">
            <v>1696305</v>
          </cell>
          <cell r="BF981">
            <v>0</v>
          </cell>
          <cell r="BG981">
            <v>6573087</v>
          </cell>
          <cell r="BH981">
            <v>0</v>
          </cell>
          <cell r="BI981">
            <v>0</v>
          </cell>
          <cell r="BJ981">
            <v>0</v>
          </cell>
          <cell r="BK981">
            <v>0</v>
          </cell>
          <cell r="BL981">
            <v>6629815</v>
          </cell>
          <cell r="BM981">
            <v>2425544</v>
          </cell>
          <cell r="BN981">
            <v>0</v>
          </cell>
          <cell r="BO981">
            <v>9055359</v>
          </cell>
          <cell r="BP981">
            <v>13259630</v>
          </cell>
          <cell r="BQ981">
            <v>5142419</v>
          </cell>
          <cell r="BR981">
            <v>0</v>
          </cell>
          <cell r="BS981">
            <v>18402049</v>
          </cell>
        </row>
        <row r="982">
          <cell r="B982" t="str">
            <v>431740</v>
          </cell>
          <cell r="C982" t="str">
            <v>REP. INDONESIA</v>
          </cell>
          <cell r="D982" t="str">
            <v>BAYER. LANDES. BK. GIROZENTRAL</v>
          </cell>
          <cell r="E982" t="str">
            <v>6</v>
          </cell>
          <cell r="F982" t="str">
            <v>FEDERAL REPUBLIC OF GERMANY</v>
          </cell>
          <cell r="G982" t="str">
            <v>DEM</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2114395</v>
          </cell>
          <cell r="AG982">
            <v>470233</v>
          </cell>
          <cell r="AH982">
            <v>0</v>
          </cell>
          <cell r="AI982">
            <v>2584628</v>
          </cell>
          <cell r="AJ982">
            <v>2114395</v>
          </cell>
          <cell r="AK982">
            <v>470233</v>
          </cell>
          <cell r="AL982">
            <v>0</v>
          </cell>
          <cell r="AM982">
            <v>2584628</v>
          </cell>
          <cell r="AN982">
            <v>0</v>
          </cell>
          <cell r="AO982">
            <v>0</v>
          </cell>
          <cell r="AP982">
            <v>0</v>
          </cell>
          <cell r="AQ982">
            <v>0</v>
          </cell>
          <cell r="AR982">
            <v>0</v>
          </cell>
          <cell r="AS982">
            <v>0</v>
          </cell>
          <cell r="AT982">
            <v>0</v>
          </cell>
          <cell r="AU982">
            <v>0</v>
          </cell>
          <cell r="AV982">
            <v>0</v>
          </cell>
          <cell r="AW982">
            <v>0</v>
          </cell>
          <cell r="AX982">
            <v>0</v>
          </cell>
          <cell r="AY982">
            <v>0</v>
          </cell>
          <cell r="AZ982">
            <v>0</v>
          </cell>
          <cell r="BA982">
            <v>0</v>
          </cell>
          <cell r="BB982">
            <v>0</v>
          </cell>
          <cell r="BC982">
            <v>0</v>
          </cell>
          <cell r="BD982">
            <v>0</v>
          </cell>
          <cell r="BE982">
            <v>0</v>
          </cell>
          <cell r="BF982">
            <v>0</v>
          </cell>
          <cell r="BG982">
            <v>0</v>
          </cell>
          <cell r="BH982">
            <v>2114395</v>
          </cell>
          <cell r="BI982">
            <v>376186</v>
          </cell>
          <cell r="BJ982">
            <v>0</v>
          </cell>
          <cell r="BK982">
            <v>2490581</v>
          </cell>
          <cell r="BL982">
            <v>2114395</v>
          </cell>
          <cell r="BM982">
            <v>376186</v>
          </cell>
          <cell r="BN982">
            <v>0</v>
          </cell>
          <cell r="BO982">
            <v>2490581</v>
          </cell>
          <cell r="BP982">
            <v>4228790</v>
          </cell>
          <cell r="BQ982">
            <v>846419</v>
          </cell>
          <cell r="BR982">
            <v>0</v>
          </cell>
          <cell r="BS982">
            <v>5075209</v>
          </cell>
        </row>
        <row r="983">
          <cell r="B983" t="str">
            <v>431758</v>
          </cell>
          <cell r="C983" t="str">
            <v>REP. INDONESIA</v>
          </cell>
          <cell r="D983" t="str">
            <v>BAYER. LANDES. GIRO., MUNCHEN</v>
          </cell>
          <cell r="E983" t="str">
            <v>6</v>
          </cell>
          <cell r="F983" t="str">
            <v>FEDERAL REPUBLIC OF GERMANY</v>
          </cell>
          <cell r="G983" t="str">
            <v>DEM</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679278</v>
          </cell>
          <cell r="Y983">
            <v>137193</v>
          </cell>
          <cell r="Z983">
            <v>0</v>
          </cell>
          <cell r="AA983">
            <v>816471</v>
          </cell>
          <cell r="AB983">
            <v>0</v>
          </cell>
          <cell r="AC983">
            <v>0</v>
          </cell>
          <cell r="AD983">
            <v>0</v>
          </cell>
          <cell r="AE983">
            <v>0</v>
          </cell>
          <cell r="AF983">
            <v>0</v>
          </cell>
          <cell r="AG983">
            <v>0</v>
          </cell>
          <cell r="AH983">
            <v>0</v>
          </cell>
          <cell r="AI983">
            <v>0</v>
          </cell>
          <cell r="AJ983">
            <v>679278</v>
          </cell>
          <cell r="AK983">
            <v>137193</v>
          </cell>
          <cell r="AL983">
            <v>0</v>
          </cell>
          <cell r="AM983">
            <v>816471</v>
          </cell>
          <cell r="AN983">
            <v>0</v>
          </cell>
          <cell r="AO983">
            <v>0</v>
          </cell>
          <cell r="AP983">
            <v>0</v>
          </cell>
          <cell r="AQ983">
            <v>0</v>
          </cell>
          <cell r="AR983">
            <v>0</v>
          </cell>
          <cell r="AS983">
            <v>0</v>
          </cell>
          <cell r="AT983">
            <v>0</v>
          </cell>
          <cell r="AU983">
            <v>0</v>
          </cell>
          <cell r="AV983">
            <v>0</v>
          </cell>
          <cell r="AW983">
            <v>0</v>
          </cell>
          <cell r="AX983">
            <v>0</v>
          </cell>
          <cell r="AY983">
            <v>0</v>
          </cell>
          <cell r="AZ983">
            <v>679278</v>
          </cell>
          <cell r="BA983">
            <v>110961</v>
          </cell>
          <cell r="BB983">
            <v>0</v>
          </cell>
          <cell r="BC983">
            <v>790239</v>
          </cell>
          <cell r="BD983">
            <v>0</v>
          </cell>
          <cell r="BE983">
            <v>0</v>
          </cell>
          <cell r="BF983">
            <v>0</v>
          </cell>
          <cell r="BG983">
            <v>0</v>
          </cell>
          <cell r="BH983">
            <v>0</v>
          </cell>
          <cell r="BI983">
            <v>0</v>
          </cell>
          <cell r="BJ983">
            <v>0</v>
          </cell>
          <cell r="BK983">
            <v>0</v>
          </cell>
          <cell r="BL983">
            <v>679278</v>
          </cell>
          <cell r="BM983">
            <v>110961</v>
          </cell>
          <cell r="BN983">
            <v>0</v>
          </cell>
          <cell r="BO983">
            <v>790239</v>
          </cell>
          <cell r="BP983">
            <v>1358556</v>
          </cell>
          <cell r="BQ983">
            <v>248154</v>
          </cell>
          <cell r="BR983">
            <v>0</v>
          </cell>
          <cell r="BS983">
            <v>1606710</v>
          </cell>
        </row>
        <row r="984">
          <cell r="B984" t="str">
            <v>431625</v>
          </cell>
          <cell r="C984" t="str">
            <v>REP. INDONESIA</v>
          </cell>
          <cell r="D984" t="str">
            <v>BAYER. LANDES. GIRO., MUNCHEN</v>
          </cell>
          <cell r="E984" t="str">
            <v>6</v>
          </cell>
          <cell r="F984" t="str">
            <v>FEDERAL REPUBLIC OF GERMANY</v>
          </cell>
          <cell r="G984" t="str">
            <v>DEM</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1263754</v>
          </cell>
          <cell r="AG984">
            <v>166369</v>
          </cell>
          <cell r="AH984">
            <v>0</v>
          </cell>
          <cell r="AI984">
            <v>1430123</v>
          </cell>
          <cell r="AJ984">
            <v>1263754</v>
          </cell>
          <cell r="AK984">
            <v>166369</v>
          </cell>
          <cell r="AL984">
            <v>0</v>
          </cell>
          <cell r="AM984">
            <v>1430123</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D984">
            <v>0</v>
          </cell>
          <cell r="BE984">
            <v>0</v>
          </cell>
          <cell r="BF984">
            <v>0</v>
          </cell>
          <cell r="BG984">
            <v>0</v>
          </cell>
          <cell r="BH984">
            <v>1263754</v>
          </cell>
          <cell r="BI984">
            <v>112132</v>
          </cell>
          <cell r="BJ984">
            <v>0</v>
          </cell>
          <cell r="BK984">
            <v>1375886</v>
          </cell>
          <cell r="BL984">
            <v>1263754</v>
          </cell>
          <cell r="BM984">
            <v>112132</v>
          </cell>
          <cell r="BN984">
            <v>0</v>
          </cell>
          <cell r="BO984">
            <v>1375886</v>
          </cell>
          <cell r="BP984">
            <v>2527508</v>
          </cell>
          <cell r="BQ984">
            <v>278501</v>
          </cell>
          <cell r="BR984">
            <v>0</v>
          </cell>
          <cell r="BS984">
            <v>2806009</v>
          </cell>
        </row>
        <row r="985">
          <cell r="B985" t="str">
            <v>432001</v>
          </cell>
          <cell r="C985" t="str">
            <v>REP. INDONESIA</v>
          </cell>
          <cell r="D985" t="str">
            <v>COMMERZBANK, FRANKFURT</v>
          </cell>
          <cell r="E985" t="str">
            <v>6</v>
          </cell>
          <cell r="F985" t="str">
            <v>FEDERAL REPUBLIC OF GERMANY</v>
          </cell>
          <cell r="G985" t="str">
            <v>DEM</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381019</v>
          </cell>
          <cell r="Y985">
            <v>77397</v>
          </cell>
          <cell r="Z985">
            <v>0</v>
          </cell>
          <cell r="AA985">
            <v>458416</v>
          </cell>
          <cell r="AB985">
            <v>0</v>
          </cell>
          <cell r="AC985">
            <v>0</v>
          </cell>
          <cell r="AD985">
            <v>0</v>
          </cell>
          <cell r="AE985">
            <v>0</v>
          </cell>
          <cell r="AF985">
            <v>0</v>
          </cell>
          <cell r="AG985">
            <v>0</v>
          </cell>
          <cell r="AH985">
            <v>0</v>
          </cell>
          <cell r="AI985">
            <v>0</v>
          </cell>
          <cell r="AJ985">
            <v>381019</v>
          </cell>
          <cell r="AK985">
            <v>77397</v>
          </cell>
          <cell r="AL985">
            <v>0</v>
          </cell>
          <cell r="AM985">
            <v>458416</v>
          </cell>
          <cell r="AN985">
            <v>0</v>
          </cell>
          <cell r="AO985">
            <v>0</v>
          </cell>
          <cell r="AP985">
            <v>0</v>
          </cell>
          <cell r="AQ985">
            <v>0</v>
          </cell>
          <cell r="AR985">
            <v>0</v>
          </cell>
          <cell r="AS985">
            <v>0</v>
          </cell>
          <cell r="AT985">
            <v>0</v>
          </cell>
          <cell r="AU985">
            <v>0</v>
          </cell>
          <cell r="AV985">
            <v>0</v>
          </cell>
          <cell r="AW985">
            <v>0</v>
          </cell>
          <cell r="AX985">
            <v>0</v>
          </cell>
          <cell r="AY985">
            <v>0</v>
          </cell>
          <cell r="AZ985">
            <v>381019</v>
          </cell>
          <cell r="BA985">
            <v>64497</v>
          </cell>
          <cell r="BB985">
            <v>0</v>
          </cell>
          <cell r="BC985">
            <v>445516</v>
          </cell>
          <cell r="BD985">
            <v>0</v>
          </cell>
          <cell r="BE985">
            <v>0</v>
          </cell>
          <cell r="BF985">
            <v>0</v>
          </cell>
          <cell r="BG985">
            <v>0</v>
          </cell>
          <cell r="BH985">
            <v>0</v>
          </cell>
          <cell r="BI985">
            <v>0</v>
          </cell>
          <cell r="BJ985">
            <v>0</v>
          </cell>
          <cell r="BK985">
            <v>0</v>
          </cell>
          <cell r="BL985">
            <v>381019</v>
          </cell>
          <cell r="BM985">
            <v>64497</v>
          </cell>
          <cell r="BN985">
            <v>0</v>
          </cell>
          <cell r="BO985">
            <v>445516</v>
          </cell>
          <cell r="BP985">
            <v>762038</v>
          </cell>
          <cell r="BQ985">
            <v>141894</v>
          </cell>
          <cell r="BR985">
            <v>0</v>
          </cell>
          <cell r="BS985">
            <v>903932</v>
          </cell>
        </row>
        <row r="986">
          <cell r="B986" t="str">
            <v>432002</v>
          </cell>
          <cell r="C986" t="str">
            <v>REP. INDONESIA</v>
          </cell>
          <cell r="D986" t="str">
            <v>COMMERZBANK, NEDERLAND N.V.</v>
          </cell>
          <cell r="E986" t="str">
            <v>6</v>
          </cell>
          <cell r="F986" t="str">
            <v>FEDERAL REPUBLIC OF GERMANY</v>
          </cell>
          <cell r="G986" t="str">
            <v>DEM</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24575</v>
          </cell>
          <cell r="Y986">
            <v>6656</v>
          </cell>
          <cell r="Z986">
            <v>0</v>
          </cell>
          <cell r="AA986">
            <v>31231</v>
          </cell>
          <cell r="AB986">
            <v>0</v>
          </cell>
          <cell r="AC986">
            <v>0</v>
          </cell>
          <cell r="AD986">
            <v>0</v>
          </cell>
          <cell r="AE986">
            <v>0</v>
          </cell>
          <cell r="AF986">
            <v>0</v>
          </cell>
          <cell r="AG986">
            <v>2578</v>
          </cell>
          <cell r="AH986">
            <v>0</v>
          </cell>
          <cell r="AI986">
            <v>2578</v>
          </cell>
          <cell r="AJ986">
            <v>24575</v>
          </cell>
          <cell r="AK986">
            <v>9234</v>
          </cell>
          <cell r="AL986">
            <v>0</v>
          </cell>
          <cell r="AM986">
            <v>33809</v>
          </cell>
          <cell r="AN986">
            <v>0</v>
          </cell>
          <cell r="AO986">
            <v>0</v>
          </cell>
          <cell r="AP986">
            <v>0</v>
          </cell>
          <cell r="AQ986">
            <v>0</v>
          </cell>
          <cell r="AR986">
            <v>0</v>
          </cell>
          <cell r="AS986">
            <v>0</v>
          </cell>
          <cell r="AT986">
            <v>0</v>
          </cell>
          <cell r="AU986">
            <v>0</v>
          </cell>
          <cell r="AV986">
            <v>0</v>
          </cell>
          <cell r="AW986">
            <v>0</v>
          </cell>
          <cell r="AX986">
            <v>0</v>
          </cell>
          <cell r="AY986">
            <v>0</v>
          </cell>
          <cell r="AZ986">
            <v>24575</v>
          </cell>
          <cell r="BA986">
            <v>3246</v>
          </cell>
          <cell r="BB986">
            <v>0</v>
          </cell>
          <cell r="BC986">
            <v>27821</v>
          </cell>
          <cell r="BD986">
            <v>0</v>
          </cell>
          <cell r="BE986">
            <v>0</v>
          </cell>
          <cell r="BF986">
            <v>0</v>
          </cell>
          <cell r="BG986">
            <v>0</v>
          </cell>
          <cell r="BH986">
            <v>0</v>
          </cell>
          <cell r="BI986">
            <v>0</v>
          </cell>
          <cell r="BJ986">
            <v>0</v>
          </cell>
          <cell r="BK986">
            <v>0</v>
          </cell>
          <cell r="BL986">
            <v>24575</v>
          </cell>
          <cell r="BM986">
            <v>3246</v>
          </cell>
          <cell r="BN986">
            <v>0</v>
          </cell>
          <cell r="BO986">
            <v>27821</v>
          </cell>
          <cell r="BP986">
            <v>49150</v>
          </cell>
          <cell r="BQ986">
            <v>12480</v>
          </cell>
          <cell r="BR986">
            <v>0</v>
          </cell>
          <cell r="BS986">
            <v>61630</v>
          </cell>
        </row>
        <row r="987">
          <cell r="B987" t="str">
            <v>431943</v>
          </cell>
          <cell r="C987" t="str">
            <v>REP. INDONESIA</v>
          </cell>
          <cell r="D987" t="str">
            <v>DRESDNER (SEA), SINGAPORE</v>
          </cell>
          <cell r="E987" t="str">
            <v>6</v>
          </cell>
          <cell r="F987" t="str">
            <v>FEDERAL REPUBLIC OF GERMANY</v>
          </cell>
          <cell r="G987" t="str">
            <v>DEM</v>
          </cell>
          <cell r="H987">
            <v>0</v>
          </cell>
          <cell r="I987">
            <v>0</v>
          </cell>
          <cell r="J987">
            <v>0</v>
          </cell>
          <cell r="K987">
            <v>0</v>
          </cell>
          <cell r="L987">
            <v>0</v>
          </cell>
          <cell r="M987">
            <v>0</v>
          </cell>
          <cell r="N987">
            <v>0</v>
          </cell>
          <cell r="O987">
            <v>0</v>
          </cell>
          <cell r="P987">
            <v>259152</v>
          </cell>
          <cell r="Q987">
            <v>20722</v>
          </cell>
          <cell r="R987">
            <v>0</v>
          </cell>
          <cell r="S987">
            <v>279874</v>
          </cell>
          <cell r="T987">
            <v>259152</v>
          </cell>
          <cell r="U987">
            <v>20722</v>
          </cell>
          <cell r="V987">
            <v>0</v>
          </cell>
          <cell r="W987">
            <v>279874</v>
          </cell>
          <cell r="X987">
            <v>0</v>
          </cell>
          <cell r="Y987">
            <v>0</v>
          </cell>
          <cell r="Z987">
            <v>0</v>
          </cell>
          <cell r="AA987">
            <v>0</v>
          </cell>
          <cell r="AB987">
            <v>0</v>
          </cell>
          <cell r="AC987">
            <v>0</v>
          </cell>
          <cell r="AD987">
            <v>0</v>
          </cell>
          <cell r="AE987">
            <v>0</v>
          </cell>
          <cell r="AF987">
            <v>0</v>
          </cell>
          <cell r="AG987">
            <v>16446</v>
          </cell>
          <cell r="AH987">
            <v>0</v>
          </cell>
          <cell r="AI987">
            <v>16446</v>
          </cell>
          <cell r="AJ987">
            <v>0</v>
          </cell>
          <cell r="AK987">
            <v>16446</v>
          </cell>
          <cell r="AL987">
            <v>0</v>
          </cell>
          <cell r="AM987">
            <v>16446</v>
          </cell>
          <cell r="AN987">
            <v>0</v>
          </cell>
          <cell r="AO987">
            <v>0</v>
          </cell>
          <cell r="AP987">
            <v>0</v>
          </cell>
          <cell r="AQ987">
            <v>0</v>
          </cell>
          <cell r="AR987">
            <v>0</v>
          </cell>
          <cell r="AS987">
            <v>0</v>
          </cell>
          <cell r="AT987">
            <v>0</v>
          </cell>
          <cell r="AU987">
            <v>0</v>
          </cell>
          <cell r="AV987">
            <v>259152</v>
          </cell>
          <cell r="AW987">
            <v>16446</v>
          </cell>
          <cell r="AX987">
            <v>0</v>
          </cell>
          <cell r="AY987">
            <v>275598</v>
          </cell>
          <cell r="AZ987">
            <v>0</v>
          </cell>
          <cell r="BA987">
            <v>0</v>
          </cell>
          <cell r="BB987">
            <v>0</v>
          </cell>
          <cell r="BC987">
            <v>0</v>
          </cell>
          <cell r="BD987">
            <v>0</v>
          </cell>
          <cell r="BE987">
            <v>0</v>
          </cell>
          <cell r="BF987">
            <v>0</v>
          </cell>
          <cell r="BG987">
            <v>0</v>
          </cell>
          <cell r="BH987">
            <v>0</v>
          </cell>
          <cell r="BI987">
            <v>12170</v>
          </cell>
          <cell r="BJ987">
            <v>0</v>
          </cell>
          <cell r="BK987">
            <v>12170</v>
          </cell>
          <cell r="BL987">
            <v>259152</v>
          </cell>
          <cell r="BM987">
            <v>28616</v>
          </cell>
          <cell r="BN987">
            <v>0</v>
          </cell>
          <cell r="BO987">
            <v>287768</v>
          </cell>
          <cell r="BP987">
            <v>518304</v>
          </cell>
          <cell r="BQ987">
            <v>65784</v>
          </cell>
          <cell r="BR987">
            <v>0</v>
          </cell>
          <cell r="BS987">
            <v>584088</v>
          </cell>
        </row>
        <row r="988">
          <cell r="B988" t="str">
            <v>431945</v>
          </cell>
          <cell r="C988" t="str">
            <v>REP. INDONESIA</v>
          </cell>
          <cell r="D988" t="str">
            <v>DRESDNER (SEA), SINGAPORE</v>
          </cell>
          <cell r="E988" t="str">
            <v>6</v>
          </cell>
          <cell r="F988" t="str">
            <v>FEDERAL REPUBLIC OF GERMANY</v>
          </cell>
          <cell r="G988" t="str">
            <v>USD</v>
          </cell>
          <cell r="H988">
            <v>0</v>
          </cell>
          <cell r="I988">
            <v>0</v>
          </cell>
          <cell r="J988">
            <v>0</v>
          </cell>
          <cell r="K988">
            <v>0</v>
          </cell>
          <cell r="L988">
            <v>0</v>
          </cell>
          <cell r="M988">
            <v>0</v>
          </cell>
          <cell r="N988">
            <v>0</v>
          </cell>
          <cell r="O988">
            <v>0</v>
          </cell>
          <cell r="P988">
            <v>291283</v>
          </cell>
          <cell r="Q988">
            <v>24031</v>
          </cell>
          <cell r="R988">
            <v>0</v>
          </cell>
          <cell r="S988">
            <v>315314</v>
          </cell>
          <cell r="T988">
            <v>291283</v>
          </cell>
          <cell r="U988">
            <v>24031</v>
          </cell>
          <cell r="V988">
            <v>0</v>
          </cell>
          <cell r="W988">
            <v>315314</v>
          </cell>
          <cell r="X988">
            <v>0</v>
          </cell>
          <cell r="Y988">
            <v>0</v>
          </cell>
          <cell r="Z988">
            <v>0</v>
          </cell>
          <cell r="AA988">
            <v>0</v>
          </cell>
          <cell r="AB988">
            <v>0</v>
          </cell>
          <cell r="AC988">
            <v>0</v>
          </cell>
          <cell r="AD988">
            <v>0</v>
          </cell>
          <cell r="AE988">
            <v>0</v>
          </cell>
          <cell r="AF988">
            <v>0</v>
          </cell>
          <cell r="AG988">
            <v>19225</v>
          </cell>
          <cell r="AH988">
            <v>0</v>
          </cell>
          <cell r="AI988">
            <v>19225</v>
          </cell>
          <cell r="AJ988">
            <v>0</v>
          </cell>
          <cell r="AK988">
            <v>19225</v>
          </cell>
          <cell r="AL988">
            <v>0</v>
          </cell>
          <cell r="AM988">
            <v>19225</v>
          </cell>
          <cell r="AN988">
            <v>0</v>
          </cell>
          <cell r="AO988">
            <v>0</v>
          </cell>
          <cell r="AP988">
            <v>0</v>
          </cell>
          <cell r="AQ988">
            <v>0</v>
          </cell>
          <cell r="AR988">
            <v>0</v>
          </cell>
          <cell r="AS988">
            <v>0</v>
          </cell>
          <cell r="AT988">
            <v>0</v>
          </cell>
          <cell r="AU988">
            <v>0</v>
          </cell>
          <cell r="AV988">
            <v>291283</v>
          </cell>
          <cell r="AW988">
            <v>19225</v>
          </cell>
          <cell r="AX988">
            <v>0</v>
          </cell>
          <cell r="AY988">
            <v>310508</v>
          </cell>
          <cell r="AZ988">
            <v>0</v>
          </cell>
          <cell r="BA988">
            <v>0</v>
          </cell>
          <cell r="BB988">
            <v>0</v>
          </cell>
          <cell r="BC988">
            <v>0</v>
          </cell>
          <cell r="BD988">
            <v>0</v>
          </cell>
          <cell r="BE988">
            <v>0</v>
          </cell>
          <cell r="BF988">
            <v>0</v>
          </cell>
          <cell r="BG988">
            <v>0</v>
          </cell>
          <cell r="BH988">
            <v>0</v>
          </cell>
          <cell r="BI988">
            <v>14419</v>
          </cell>
          <cell r="BJ988">
            <v>0</v>
          </cell>
          <cell r="BK988">
            <v>14419</v>
          </cell>
          <cell r="BL988">
            <v>291283</v>
          </cell>
          <cell r="BM988">
            <v>33644</v>
          </cell>
          <cell r="BN988">
            <v>0</v>
          </cell>
          <cell r="BO988">
            <v>324927</v>
          </cell>
          <cell r="BP988">
            <v>582566</v>
          </cell>
          <cell r="BQ988">
            <v>76900</v>
          </cell>
          <cell r="BR988">
            <v>0</v>
          </cell>
          <cell r="BS988">
            <v>659466</v>
          </cell>
        </row>
        <row r="989">
          <cell r="B989" t="str">
            <v>432015</v>
          </cell>
          <cell r="C989" t="str">
            <v>REP. INDONESIA</v>
          </cell>
          <cell r="D989" t="str">
            <v>DRESDNER BANK AG, FRANKFURT</v>
          </cell>
          <cell r="E989" t="str">
            <v>6</v>
          </cell>
          <cell r="F989" t="str">
            <v>FEDERAL REPUBLIC OF GERMANY</v>
          </cell>
          <cell r="G989" t="str">
            <v>DEM</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129661</v>
          </cell>
          <cell r="Y989">
            <v>25958</v>
          </cell>
          <cell r="Z989">
            <v>0</v>
          </cell>
          <cell r="AA989">
            <v>155619</v>
          </cell>
          <cell r="AB989">
            <v>0</v>
          </cell>
          <cell r="AC989">
            <v>0</v>
          </cell>
          <cell r="AD989">
            <v>0</v>
          </cell>
          <cell r="AE989">
            <v>0</v>
          </cell>
          <cell r="AF989">
            <v>0</v>
          </cell>
          <cell r="AG989">
            <v>0</v>
          </cell>
          <cell r="AH989">
            <v>0</v>
          </cell>
          <cell r="AI989">
            <v>0</v>
          </cell>
          <cell r="AJ989">
            <v>129661</v>
          </cell>
          <cell r="AK989">
            <v>25958</v>
          </cell>
          <cell r="AL989">
            <v>0</v>
          </cell>
          <cell r="AM989">
            <v>155619</v>
          </cell>
          <cell r="AN989">
            <v>0</v>
          </cell>
          <cell r="AO989">
            <v>0</v>
          </cell>
          <cell r="AP989">
            <v>0</v>
          </cell>
          <cell r="AQ989">
            <v>0</v>
          </cell>
          <cell r="AR989">
            <v>0</v>
          </cell>
          <cell r="AS989">
            <v>0</v>
          </cell>
          <cell r="AT989">
            <v>0</v>
          </cell>
          <cell r="AU989">
            <v>0</v>
          </cell>
          <cell r="AV989">
            <v>0</v>
          </cell>
          <cell r="AW989">
            <v>0</v>
          </cell>
          <cell r="AX989">
            <v>0</v>
          </cell>
          <cell r="AY989">
            <v>0</v>
          </cell>
          <cell r="AZ989">
            <v>129661</v>
          </cell>
          <cell r="BA989">
            <v>21156</v>
          </cell>
          <cell r="BB989">
            <v>0</v>
          </cell>
          <cell r="BC989">
            <v>150817</v>
          </cell>
          <cell r="BD989">
            <v>0</v>
          </cell>
          <cell r="BE989">
            <v>0</v>
          </cell>
          <cell r="BF989">
            <v>0</v>
          </cell>
          <cell r="BG989">
            <v>0</v>
          </cell>
          <cell r="BH989">
            <v>0</v>
          </cell>
          <cell r="BI989">
            <v>0</v>
          </cell>
          <cell r="BJ989">
            <v>0</v>
          </cell>
          <cell r="BK989">
            <v>0</v>
          </cell>
          <cell r="BL989">
            <v>129661</v>
          </cell>
          <cell r="BM989">
            <v>21156</v>
          </cell>
          <cell r="BN989">
            <v>0</v>
          </cell>
          <cell r="BO989">
            <v>150817</v>
          </cell>
          <cell r="BP989">
            <v>259322</v>
          </cell>
          <cell r="BQ989">
            <v>47114</v>
          </cell>
          <cell r="BR989">
            <v>0</v>
          </cell>
          <cell r="BS989">
            <v>306436</v>
          </cell>
        </row>
        <row r="990">
          <cell r="B990" t="str">
            <v>431977</v>
          </cell>
          <cell r="C990" t="str">
            <v>REP. INDONESIA</v>
          </cell>
          <cell r="D990" t="str">
            <v>DRESDNER BANK, SINGAPORE</v>
          </cell>
          <cell r="E990" t="str">
            <v>6</v>
          </cell>
          <cell r="F990" t="str">
            <v>FEDERAL REPUBLIC OF GERMANY</v>
          </cell>
          <cell r="G990" t="str">
            <v>DEM</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110723</v>
          </cell>
          <cell r="AC990">
            <v>29556</v>
          </cell>
          <cell r="AD990">
            <v>0</v>
          </cell>
          <cell r="AE990">
            <v>140279</v>
          </cell>
          <cell r="AF990">
            <v>0</v>
          </cell>
          <cell r="AG990">
            <v>0</v>
          </cell>
          <cell r="AH990">
            <v>0</v>
          </cell>
          <cell r="AI990">
            <v>0</v>
          </cell>
          <cell r="AJ990">
            <v>110723</v>
          </cell>
          <cell r="AK990">
            <v>29556</v>
          </cell>
          <cell r="AL990">
            <v>0</v>
          </cell>
          <cell r="AM990">
            <v>140279</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110723</v>
          </cell>
          <cell r="BE990">
            <v>25861</v>
          </cell>
          <cell r="BF990">
            <v>0</v>
          </cell>
          <cell r="BG990">
            <v>136584</v>
          </cell>
          <cell r="BH990">
            <v>0</v>
          </cell>
          <cell r="BI990">
            <v>0</v>
          </cell>
          <cell r="BJ990">
            <v>0</v>
          </cell>
          <cell r="BK990">
            <v>0</v>
          </cell>
          <cell r="BL990">
            <v>110723</v>
          </cell>
          <cell r="BM990">
            <v>25861</v>
          </cell>
          <cell r="BN990">
            <v>0</v>
          </cell>
          <cell r="BO990">
            <v>136584</v>
          </cell>
          <cell r="BP990">
            <v>221446</v>
          </cell>
          <cell r="BQ990">
            <v>55417</v>
          </cell>
          <cell r="BR990">
            <v>0</v>
          </cell>
          <cell r="BS990">
            <v>276863</v>
          </cell>
        </row>
        <row r="991">
          <cell r="B991" t="str">
            <v>431956</v>
          </cell>
          <cell r="C991" t="str">
            <v>REP. INDONESIA</v>
          </cell>
          <cell r="D991" t="str">
            <v>DRESDNER BANK, SINGAPORE</v>
          </cell>
          <cell r="E991" t="str">
            <v>6</v>
          </cell>
          <cell r="F991" t="str">
            <v>FEDERAL REPUBLIC OF GERMANY</v>
          </cell>
          <cell r="G991" t="str">
            <v>DEM</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245627</v>
          </cell>
          <cell r="AC991">
            <v>56740</v>
          </cell>
          <cell r="AD991">
            <v>0</v>
          </cell>
          <cell r="AE991">
            <v>302367</v>
          </cell>
          <cell r="AF991">
            <v>0</v>
          </cell>
          <cell r="AG991">
            <v>0</v>
          </cell>
          <cell r="AH991">
            <v>0</v>
          </cell>
          <cell r="AI991">
            <v>0</v>
          </cell>
          <cell r="AJ991">
            <v>245627</v>
          </cell>
          <cell r="AK991">
            <v>56740</v>
          </cell>
          <cell r="AL991">
            <v>0</v>
          </cell>
          <cell r="AM991">
            <v>302367</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245627</v>
          </cell>
          <cell r="BE991">
            <v>48634</v>
          </cell>
          <cell r="BF991">
            <v>0</v>
          </cell>
          <cell r="BG991">
            <v>294261</v>
          </cell>
          <cell r="BH991">
            <v>0</v>
          </cell>
          <cell r="BI991">
            <v>0</v>
          </cell>
          <cell r="BJ991">
            <v>0</v>
          </cell>
          <cell r="BK991">
            <v>0</v>
          </cell>
          <cell r="BL991">
            <v>245627</v>
          </cell>
          <cell r="BM991">
            <v>48634</v>
          </cell>
          <cell r="BN991">
            <v>0</v>
          </cell>
          <cell r="BO991">
            <v>294261</v>
          </cell>
          <cell r="BP991">
            <v>491254</v>
          </cell>
          <cell r="BQ991">
            <v>105374</v>
          </cell>
          <cell r="BR991">
            <v>0</v>
          </cell>
          <cell r="BS991">
            <v>596628</v>
          </cell>
        </row>
        <row r="992">
          <cell r="B992" t="str">
            <v>431973</v>
          </cell>
          <cell r="C992" t="str">
            <v>REP. INDONESIA</v>
          </cell>
          <cell r="D992" t="str">
            <v>DRESDNER BANK, SINGAPORE</v>
          </cell>
          <cell r="E992" t="str">
            <v>6</v>
          </cell>
          <cell r="F992" t="str">
            <v>FEDERAL REPUBLIC OF GERMANY</v>
          </cell>
          <cell r="G992" t="str">
            <v>USD</v>
          </cell>
          <cell r="H992">
            <v>0</v>
          </cell>
          <cell r="I992">
            <v>0</v>
          </cell>
          <cell r="J992">
            <v>0</v>
          </cell>
          <cell r="K992">
            <v>0</v>
          </cell>
          <cell r="L992">
            <v>0</v>
          </cell>
          <cell r="M992">
            <v>0</v>
          </cell>
          <cell r="N992">
            <v>0</v>
          </cell>
          <cell r="O992">
            <v>0</v>
          </cell>
          <cell r="P992">
            <v>253818</v>
          </cell>
          <cell r="Q992">
            <v>44270</v>
          </cell>
          <cell r="R992">
            <v>0</v>
          </cell>
          <cell r="S992">
            <v>298088</v>
          </cell>
          <cell r="T992">
            <v>253818</v>
          </cell>
          <cell r="U992">
            <v>44270</v>
          </cell>
          <cell r="V992">
            <v>0</v>
          </cell>
          <cell r="W992">
            <v>298088</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253818</v>
          </cell>
          <cell r="AW992">
            <v>35805</v>
          </cell>
          <cell r="AX992">
            <v>0</v>
          </cell>
          <cell r="AY992">
            <v>289623</v>
          </cell>
          <cell r="AZ992">
            <v>0</v>
          </cell>
          <cell r="BA992">
            <v>0</v>
          </cell>
          <cell r="BB992">
            <v>0</v>
          </cell>
          <cell r="BC992">
            <v>0</v>
          </cell>
          <cell r="BD992">
            <v>0</v>
          </cell>
          <cell r="BE992">
            <v>0</v>
          </cell>
          <cell r="BF992">
            <v>0</v>
          </cell>
          <cell r="BG992">
            <v>0</v>
          </cell>
          <cell r="BH992">
            <v>0</v>
          </cell>
          <cell r="BI992">
            <v>0</v>
          </cell>
          <cell r="BJ992">
            <v>0</v>
          </cell>
          <cell r="BK992">
            <v>0</v>
          </cell>
          <cell r="BL992">
            <v>253818</v>
          </cell>
          <cell r="BM992">
            <v>35805</v>
          </cell>
          <cell r="BN992">
            <v>0</v>
          </cell>
          <cell r="BO992">
            <v>289623</v>
          </cell>
          <cell r="BP992">
            <v>507636</v>
          </cell>
          <cell r="BQ992">
            <v>80075</v>
          </cell>
          <cell r="BR992">
            <v>0</v>
          </cell>
          <cell r="BS992">
            <v>587711</v>
          </cell>
        </row>
        <row r="993">
          <cell r="B993" t="str">
            <v>425700</v>
          </cell>
          <cell r="C993" t="str">
            <v>REP. INDONESIA</v>
          </cell>
          <cell r="D993" t="str">
            <v>K.F.W., FRANKFURT</v>
          </cell>
          <cell r="E993" t="str">
            <v>6</v>
          </cell>
          <cell r="F993" t="str">
            <v>FEDERAL REPUBLIC OF GERMANY</v>
          </cell>
          <cell r="G993" t="str">
            <v>DEM</v>
          </cell>
          <cell r="H993">
            <v>0</v>
          </cell>
          <cell r="I993">
            <v>0</v>
          </cell>
          <cell r="J993">
            <v>0</v>
          </cell>
          <cell r="K993">
            <v>0</v>
          </cell>
          <cell r="L993">
            <v>135</v>
          </cell>
          <cell r="M993">
            <v>4</v>
          </cell>
          <cell r="N993">
            <v>0</v>
          </cell>
          <cell r="O993">
            <v>139</v>
          </cell>
          <cell r="P993">
            <v>0</v>
          </cell>
          <cell r="Q993">
            <v>0</v>
          </cell>
          <cell r="R993">
            <v>0</v>
          </cell>
          <cell r="S993">
            <v>0</v>
          </cell>
          <cell r="T993">
            <v>135</v>
          </cell>
          <cell r="U993">
            <v>4</v>
          </cell>
          <cell r="V993">
            <v>0</v>
          </cell>
          <cell r="W993">
            <v>139</v>
          </cell>
          <cell r="X993">
            <v>0</v>
          </cell>
          <cell r="Y993">
            <v>0</v>
          </cell>
          <cell r="Z993">
            <v>0</v>
          </cell>
          <cell r="AA993">
            <v>0</v>
          </cell>
          <cell r="AB993">
            <v>0</v>
          </cell>
          <cell r="AC993">
            <v>0</v>
          </cell>
          <cell r="AD993">
            <v>0</v>
          </cell>
          <cell r="AE993">
            <v>0</v>
          </cell>
          <cell r="AF993">
            <v>0</v>
          </cell>
          <cell r="AG993">
            <v>0</v>
          </cell>
          <cell r="AH993">
            <v>0</v>
          </cell>
          <cell r="AI993">
            <v>0</v>
          </cell>
          <cell r="AJ993">
            <v>0</v>
          </cell>
          <cell r="AK993">
            <v>0</v>
          </cell>
          <cell r="AL993">
            <v>0</v>
          </cell>
          <cell r="AM993">
            <v>0</v>
          </cell>
          <cell r="AN993">
            <v>0</v>
          </cell>
          <cell r="AO993">
            <v>0</v>
          </cell>
          <cell r="AP993">
            <v>0</v>
          </cell>
          <cell r="AQ993">
            <v>0</v>
          </cell>
          <cell r="AR993">
            <v>0</v>
          </cell>
          <cell r="AS993">
            <v>0</v>
          </cell>
          <cell r="AT993">
            <v>0</v>
          </cell>
          <cell r="AU993">
            <v>0</v>
          </cell>
          <cell r="AV993">
            <v>0</v>
          </cell>
          <cell r="AW993">
            <v>0</v>
          </cell>
          <cell r="AX993">
            <v>0</v>
          </cell>
          <cell r="AY993">
            <v>0</v>
          </cell>
          <cell r="AZ993">
            <v>0</v>
          </cell>
          <cell r="BA993">
            <v>0</v>
          </cell>
          <cell r="BB993">
            <v>0</v>
          </cell>
          <cell r="BC993">
            <v>0</v>
          </cell>
          <cell r="BD993">
            <v>0</v>
          </cell>
          <cell r="BE993">
            <v>0</v>
          </cell>
          <cell r="BF993">
            <v>0</v>
          </cell>
          <cell r="BG993">
            <v>0</v>
          </cell>
          <cell r="BH993">
            <v>0</v>
          </cell>
          <cell r="BI993">
            <v>0</v>
          </cell>
          <cell r="BJ993">
            <v>0</v>
          </cell>
          <cell r="BK993">
            <v>0</v>
          </cell>
          <cell r="BL993">
            <v>0</v>
          </cell>
          <cell r="BM993">
            <v>0</v>
          </cell>
          <cell r="BN993">
            <v>0</v>
          </cell>
          <cell r="BO993">
            <v>0</v>
          </cell>
          <cell r="BP993">
            <v>135</v>
          </cell>
          <cell r="BQ993">
            <v>4</v>
          </cell>
          <cell r="BR993">
            <v>0</v>
          </cell>
          <cell r="BS993">
            <v>139</v>
          </cell>
        </row>
        <row r="994">
          <cell r="B994" t="str">
            <v>425900</v>
          </cell>
          <cell r="C994" t="str">
            <v>REP. INDONESIA</v>
          </cell>
          <cell r="D994" t="str">
            <v>K.F.W., FRANKFURT</v>
          </cell>
          <cell r="E994" t="str">
            <v>6</v>
          </cell>
          <cell r="F994" t="str">
            <v>FEDERAL REPUBLIC OF GERMANY</v>
          </cell>
          <cell r="G994" t="str">
            <v>DEM</v>
          </cell>
          <cell r="H994">
            <v>0</v>
          </cell>
          <cell r="I994">
            <v>0</v>
          </cell>
          <cell r="J994">
            <v>0</v>
          </cell>
          <cell r="K994">
            <v>0</v>
          </cell>
          <cell r="L994">
            <v>0</v>
          </cell>
          <cell r="M994">
            <v>0</v>
          </cell>
          <cell r="N994">
            <v>0</v>
          </cell>
          <cell r="O994">
            <v>0</v>
          </cell>
          <cell r="P994">
            <v>2918</v>
          </cell>
          <cell r="Q994">
            <v>94</v>
          </cell>
          <cell r="R994">
            <v>0</v>
          </cell>
          <cell r="S994">
            <v>3012</v>
          </cell>
          <cell r="T994">
            <v>2918</v>
          </cell>
          <cell r="U994">
            <v>94</v>
          </cell>
          <cell r="V994">
            <v>0</v>
          </cell>
          <cell r="W994">
            <v>3012</v>
          </cell>
          <cell r="X994">
            <v>0</v>
          </cell>
          <cell r="Y994">
            <v>0</v>
          </cell>
          <cell r="Z994">
            <v>0</v>
          </cell>
          <cell r="AA994">
            <v>0</v>
          </cell>
          <cell r="AB994">
            <v>0</v>
          </cell>
          <cell r="AC994">
            <v>0</v>
          </cell>
          <cell r="AD994">
            <v>0</v>
          </cell>
          <cell r="AE994">
            <v>0</v>
          </cell>
          <cell r="AF994">
            <v>10138</v>
          </cell>
          <cell r="AG994">
            <v>651</v>
          </cell>
          <cell r="AH994">
            <v>0</v>
          </cell>
          <cell r="AI994">
            <v>10789</v>
          </cell>
          <cell r="AJ994">
            <v>10138</v>
          </cell>
          <cell r="AK994">
            <v>651</v>
          </cell>
          <cell r="AL994">
            <v>0</v>
          </cell>
          <cell r="AM994">
            <v>10789</v>
          </cell>
          <cell r="AN994">
            <v>0</v>
          </cell>
          <cell r="AO994">
            <v>0</v>
          </cell>
          <cell r="AP994">
            <v>0</v>
          </cell>
          <cell r="AQ994">
            <v>0</v>
          </cell>
          <cell r="AR994">
            <v>0</v>
          </cell>
          <cell r="AS994">
            <v>0</v>
          </cell>
          <cell r="AT994">
            <v>0</v>
          </cell>
          <cell r="AU994">
            <v>0</v>
          </cell>
          <cell r="AV994">
            <v>0</v>
          </cell>
          <cell r="AW994">
            <v>0</v>
          </cell>
          <cell r="AX994">
            <v>0</v>
          </cell>
          <cell r="AY994">
            <v>0</v>
          </cell>
          <cell r="AZ994">
            <v>0</v>
          </cell>
          <cell r="BA994">
            <v>0</v>
          </cell>
          <cell r="BB994">
            <v>0</v>
          </cell>
          <cell r="BC994">
            <v>0</v>
          </cell>
          <cell r="BD994">
            <v>0</v>
          </cell>
          <cell r="BE994">
            <v>0</v>
          </cell>
          <cell r="BF994">
            <v>0</v>
          </cell>
          <cell r="BG994">
            <v>0</v>
          </cell>
          <cell r="BH994">
            <v>10096</v>
          </cell>
          <cell r="BI994">
            <v>325</v>
          </cell>
          <cell r="BJ994">
            <v>0</v>
          </cell>
          <cell r="BK994">
            <v>10421</v>
          </cell>
          <cell r="BL994">
            <v>10096</v>
          </cell>
          <cell r="BM994">
            <v>325</v>
          </cell>
          <cell r="BN994">
            <v>0</v>
          </cell>
          <cell r="BO994">
            <v>10421</v>
          </cell>
          <cell r="BP994">
            <v>23152</v>
          </cell>
          <cell r="BQ994">
            <v>1070</v>
          </cell>
          <cell r="BR994">
            <v>0</v>
          </cell>
          <cell r="BS994">
            <v>24222</v>
          </cell>
        </row>
        <row r="995">
          <cell r="B995" t="str">
            <v>431633</v>
          </cell>
          <cell r="C995" t="str">
            <v>REP. INDONESIA</v>
          </cell>
          <cell r="D995" t="str">
            <v>K.F.W., FRANKFURT</v>
          </cell>
          <cell r="E995" t="str">
            <v>6</v>
          </cell>
          <cell r="F995" t="str">
            <v>FEDERAL REPUBLIC OF GERMANY</v>
          </cell>
          <cell r="G995" t="str">
            <v>DEM</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129358</v>
          </cell>
          <cell r="AC995">
            <v>26842</v>
          </cell>
          <cell r="AD995">
            <v>0</v>
          </cell>
          <cell r="AE995">
            <v>156200</v>
          </cell>
          <cell r="AF995">
            <v>0</v>
          </cell>
          <cell r="AG995">
            <v>0</v>
          </cell>
          <cell r="AH995">
            <v>0</v>
          </cell>
          <cell r="AI995">
            <v>0</v>
          </cell>
          <cell r="AJ995">
            <v>129358</v>
          </cell>
          <cell r="AK995">
            <v>26842</v>
          </cell>
          <cell r="AL995">
            <v>0</v>
          </cell>
          <cell r="AM995">
            <v>156200</v>
          </cell>
          <cell r="AN995">
            <v>0</v>
          </cell>
          <cell r="AO995">
            <v>0</v>
          </cell>
          <cell r="AP995">
            <v>0</v>
          </cell>
          <cell r="AQ995">
            <v>0</v>
          </cell>
          <cell r="AR995">
            <v>0</v>
          </cell>
          <cell r="AS995">
            <v>0</v>
          </cell>
          <cell r="AT995">
            <v>0</v>
          </cell>
          <cell r="AU995">
            <v>0</v>
          </cell>
          <cell r="AV995">
            <v>0</v>
          </cell>
          <cell r="AW995">
            <v>0</v>
          </cell>
          <cell r="AX995">
            <v>0</v>
          </cell>
          <cell r="AY995">
            <v>0</v>
          </cell>
          <cell r="AZ995">
            <v>0</v>
          </cell>
          <cell r="BA995">
            <v>0</v>
          </cell>
          <cell r="BB995">
            <v>0</v>
          </cell>
          <cell r="BC995">
            <v>0</v>
          </cell>
          <cell r="BD995">
            <v>129358</v>
          </cell>
          <cell r="BE995">
            <v>21473</v>
          </cell>
          <cell r="BF995">
            <v>0</v>
          </cell>
          <cell r="BG995">
            <v>150831</v>
          </cell>
          <cell r="BH995">
            <v>0</v>
          </cell>
          <cell r="BI995">
            <v>0</v>
          </cell>
          <cell r="BJ995">
            <v>0</v>
          </cell>
          <cell r="BK995">
            <v>0</v>
          </cell>
          <cell r="BL995">
            <v>129358</v>
          </cell>
          <cell r="BM995">
            <v>21473</v>
          </cell>
          <cell r="BN995">
            <v>0</v>
          </cell>
          <cell r="BO995">
            <v>150831</v>
          </cell>
          <cell r="BP995">
            <v>258716</v>
          </cell>
          <cell r="BQ995">
            <v>48315</v>
          </cell>
          <cell r="BR995">
            <v>0</v>
          </cell>
          <cell r="BS995">
            <v>307031</v>
          </cell>
        </row>
        <row r="996">
          <cell r="B996" t="str">
            <v>428500</v>
          </cell>
          <cell r="C996" t="str">
            <v>REP. INDONESIA</v>
          </cell>
          <cell r="D996" t="str">
            <v>K.F.W., FRANKFURT</v>
          </cell>
          <cell r="E996" t="str">
            <v>6</v>
          </cell>
          <cell r="F996" t="str">
            <v>FEDERAL REPUBLIC OF GERMANY</v>
          </cell>
          <cell r="G996" t="str">
            <v>DEM</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174215</v>
          </cell>
          <cell r="Y996">
            <v>17175</v>
          </cell>
          <cell r="Z996">
            <v>0</v>
          </cell>
          <cell r="AA996">
            <v>191390</v>
          </cell>
          <cell r="AB996">
            <v>0</v>
          </cell>
          <cell r="AC996">
            <v>0</v>
          </cell>
          <cell r="AD996">
            <v>0</v>
          </cell>
          <cell r="AE996">
            <v>0</v>
          </cell>
          <cell r="AF996">
            <v>0</v>
          </cell>
          <cell r="AG996">
            <v>0</v>
          </cell>
          <cell r="AH996">
            <v>0</v>
          </cell>
          <cell r="AI996">
            <v>0</v>
          </cell>
          <cell r="AJ996">
            <v>174215</v>
          </cell>
          <cell r="AK996">
            <v>17175</v>
          </cell>
          <cell r="AL996">
            <v>0</v>
          </cell>
          <cell r="AM996">
            <v>191390</v>
          </cell>
          <cell r="AN996">
            <v>0</v>
          </cell>
          <cell r="AO996">
            <v>0</v>
          </cell>
          <cell r="AP996">
            <v>0</v>
          </cell>
          <cell r="AQ996">
            <v>0</v>
          </cell>
          <cell r="AR996">
            <v>0</v>
          </cell>
          <cell r="AS996">
            <v>0</v>
          </cell>
          <cell r="AT996">
            <v>0</v>
          </cell>
          <cell r="AU996">
            <v>0</v>
          </cell>
          <cell r="AV996">
            <v>0</v>
          </cell>
          <cell r="AW996">
            <v>0</v>
          </cell>
          <cell r="AX996">
            <v>0</v>
          </cell>
          <cell r="AY996">
            <v>0</v>
          </cell>
          <cell r="AZ996">
            <v>174215</v>
          </cell>
          <cell r="BA996">
            <v>11576</v>
          </cell>
          <cell r="BB996">
            <v>0</v>
          </cell>
          <cell r="BC996">
            <v>185791</v>
          </cell>
          <cell r="BD996">
            <v>0</v>
          </cell>
          <cell r="BE996">
            <v>0</v>
          </cell>
          <cell r="BF996">
            <v>0</v>
          </cell>
          <cell r="BG996">
            <v>0</v>
          </cell>
          <cell r="BH996">
            <v>0</v>
          </cell>
          <cell r="BI996">
            <v>0</v>
          </cell>
          <cell r="BJ996">
            <v>0</v>
          </cell>
          <cell r="BK996">
            <v>0</v>
          </cell>
          <cell r="BL996">
            <v>174215</v>
          </cell>
          <cell r="BM996">
            <v>11576</v>
          </cell>
          <cell r="BN996">
            <v>0</v>
          </cell>
          <cell r="BO996">
            <v>185791</v>
          </cell>
          <cell r="BP996">
            <v>348430</v>
          </cell>
          <cell r="BQ996">
            <v>28751</v>
          </cell>
          <cell r="BR996">
            <v>0</v>
          </cell>
          <cell r="BS996">
            <v>377181</v>
          </cell>
        </row>
        <row r="997">
          <cell r="B997" t="str">
            <v>432032</v>
          </cell>
          <cell r="C997" t="str">
            <v>REP. INDONESIA</v>
          </cell>
          <cell r="D997" t="str">
            <v>K.F.W., FRANKFURT</v>
          </cell>
          <cell r="E997" t="str">
            <v>6</v>
          </cell>
          <cell r="F997" t="str">
            <v>FEDERAL REPUBLIC OF GERMANY</v>
          </cell>
          <cell r="G997" t="str">
            <v>DEM</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273916</v>
          </cell>
          <cell r="AC997">
            <v>55544</v>
          </cell>
          <cell r="AD997">
            <v>0</v>
          </cell>
          <cell r="AE997">
            <v>329460</v>
          </cell>
          <cell r="AF997">
            <v>0</v>
          </cell>
          <cell r="AG997">
            <v>0</v>
          </cell>
          <cell r="AH997">
            <v>0</v>
          </cell>
          <cell r="AI997">
            <v>0</v>
          </cell>
          <cell r="AJ997">
            <v>273916</v>
          </cell>
          <cell r="AK997">
            <v>55544</v>
          </cell>
          <cell r="AL997">
            <v>0</v>
          </cell>
          <cell r="AM997">
            <v>329460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D997">
            <v>273916</v>
          </cell>
          <cell r="BE997">
            <v>48133</v>
          </cell>
          <cell r="BF997">
            <v>0</v>
          </cell>
          <cell r="BG997">
            <v>322049</v>
          </cell>
          <cell r="BH997">
            <v>0</v>
          </cell>
          <cell r="BI997">
            <v>0</v>
          </cell>
          <cell r="BJ997">
            <v>0</v>
          </cell>
          <cell r="BK997">
            <v>0</v>
          </cell>
          <cell r="BL997">
            <v>273916</v>
          </cell>
          <cell r="BM997">
            <v>48133</v>
          </cell>
          <cell r="BN997">
            <v>0</v>
          </cell>
          <cell r="BO997">
            <v>322049</v>
          </cell>
          <cell r="BP997">
            <v>547832</v>
          </cell>
          <cell r="BQ997">
            <v>103677</v>
          </cell>
          <cell r="BR997">
            <v>0</v>
          </cell>
          <cell r="BS997">
            <v>651509</v>
          </cell>
        </row>
        <row r="998">
          <cell r="B998" t="str">
            <v>431641</v>
          </cell>
          <cell r="C998" t="str">
            <v>REP. INDONESIA</v>
          </cell>
          <cell r="D998" t="str">
            <v>K.F.W., FRANKFURT</v>
          </cell>
          <cell r="E998" t="str">
            <v>6</v>
          </cell>
          <cell r="F998" t="str">
            <v>FEDERAL REPUBLIC OF GERMANY</v>
          </cell>
          <cell r="G998" t="str">
            <v>DEM</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280016</v>
          </cell>
          <cell r="AG998">
            <v>60088</v>
          </cell>
          <cell r="AH998">
            <v>0</v>
          </cell>
          <cell r="AI998">
            <v>340104</v>
          </cell>
          <cell r="AJ998">
            <v>280016</v>
          </cell>
          <cell r="AK998">
            <v>60088</v>
          </cell>
          <cell r="AL998">
            <v>0</v>
          </cell>
          <cell r="AM998">
            <v>340104</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G998">
            <v>0</v>
          </cell>
          <cell r="BH998">
            <v>280016</v>
          </cell>
          <cell r="BI998">
            <v>47195</v>
          </cell>
          <cell r="BJ998">
            <v>0</v>
          </cell>
          <cell r="BK998">
            <v>327211</v>
          </cell>
          <cell r="BL998">
            <v>280016</v>
          </cell>
          <cell r="BM998">
            <v>47195</v>
          </cell>
          <cell r="BN998">
            <v>0</v>
          </cell>
          <cell r="BO998">
            <v>327211</v>
          </cell>
          <cell r="BP998">
            <v>560032</v>
          </cell>
          <cell r="BQ998">
            <v>107283</v>
          </cell>
          <cell r="BR998">
            <v>0</v>
          </cell>
          <cell r="BS998">
            <v>667315</v>
          </cell>
        </row>
        <row r="999">
          <cell r="B999" t="str">
            <v>431631</v>
          </cell>
          <cell r="C999" t="str">
            <v>REP. INDONESIA</v>
          </cell>
          <cell r="D999" t="str">
            <v>K.F.W., FRANKFURT</v>
          </cell>
          <cell r="E999" t="str">
            <v>6</v>
          </cell>
          <cell r="F999" t="str">
            <v>FEDERAL REPUBLIC OF GERMANY</v>
          </cell>
          <cell r="G999" t="str">
            <v>DEM</v>
          </cell>
          <cell r="H999">
            <v>318208</v>
          </cell>
          <cell r="I999">
            <v>81982</v>
          </cell>
          <cell r="J999">
            <v>0</v>
          </cell>
          <cell r="K999">
            <v>400190</v>
          </cell>
          <cell r="L999">
            <v>0</v>
          </cell>
          <cell r="M999">
            <v>0</v>
          </cell>
          <cell r="N999">
            <v>0</v>
          </cell>
          <cell r="O999">
            <v>0</v>
          </cell>
          <cell r="P999">
            <v>0</v>
          </cell>
          <cell r="Q999">
            <v>0</v>
          </cell>
          <cell r="R999">
            <v>0</v>
          </cell>
          <cell r="S999">
            <v>0</v>
          </cell>
          <cell r="T999">
            <v>318208</v>
          </cell>
          <cell r="U999">
            <v>81982</v>
          </cell>
          <cell r="V999">
            <v>0</v>
          </cell>
          <cell r="W999">
            <v>400190</v>
          </cell>
          <cell r="X999">
            <v>0</v>
          </cell>
          <cell r="Y999">
            <v>0</v>
          </cell>
          <cell r="Z999">
            <v>0</v>
          </cell>
          <cell r="AA999">
            <v>0</v>
          </cell>
          <cell r="AB999">
            <v>0</v>
          </cell>
          <cell r="AC999">
            <v>0</v>
          </cell>
          <cell r="AD999">
            <v>0</v>
          </cell>
          <cell r="AE999">
            <v>0</v>
          </cell>
          <cell r="AF999">
            <v>0</v>
          </cell>
          <cell r="AG999">
            <v>0</v>
          </cell>
          <cell r="AH999">
            <v>0</v>
          </cell>
          <cell r="AI999">
            <v>0</v>
          </cell>
          <cell r="AJ999">
            <v>0</v>
          </cell>
          <cell r="AK999">
            <v>0</v>
          </cell>
          <cell r="AL999">
            <v>0</v>
          </cell>
          <cell r="AM999">
            <v>0</v>
          </cell>
          <cell r="AN999">
            <v>318208</v>
          </cell>
          <cell r="AO999">
            <v>66377</v>
          </cell>
          <cell r="AP999">
            <v>0</v>
          </cell>
          <cell r="AQ999">
            <v>384585</v>
          </cell>
          <cell r="AR999">
            <v>0</v>
          </cell>
          <cell r="AS999">
            <v>0</v>
          </cell>
          <cell r="AT999">
            <v>0</v>
          </cell>
          <cell r="AU999">
            <v>0</v>
          </cell>
          <cell r="AV999">
            <v>0</v>
          </cell>
          <cell r="AW999">
            <v>0</v>
          </cell>
          <cell r="AX999">
            <v>0</v>
          </cell>
          <cell r="AY999">
            <v>0</v>
          </cell>
          <cell r="AZ999">
            <v>0</v>
          </cell>
          <cell r="BA999">
            <v>0</v>
          </cell>
          <cell r="BB999">
            <v>0</v>
          </cell>
          <cell r="BC999">
            <v>0</v>
          </cell>
          <cell r="BD999">
            <v>0</v>
          </cell>
          <cell r="BE999">
            <v>0</v>
          </cell>
          <cell r="BF999">
            <v>0</v>
          </cell>
          <cell r="BG999">
            <v>0</v>
          </cell>
          <cell r="BH999">
            <v>0</v>
          </cell>
          <cell r="BI999">
            <v>0</v>
          </cell>
          <cell r="BJ999">
            <v>0</v>
          </cell>
          <cell r="BK999">
            <v>0</v>
          </cell>
          <cell r="BL999">
            <v>318208</v>
          </cell>
          <cell r="BM999">
            <v>66377</v>
          </cell>
          <cell r="BN999">
            <v>0</v>
          </cell>
          <cell r="BO999">
            <v>384585</v>
          </cell>
          <cell r="BP999">
            <v>636416</v>
          </cell>
          <cell r="BQ999">
            <v>148359</v>
          </cell>
          <cell r="BR999">
            <v>0</v>
          </cell>
          <cell r="BS999">
            <v>784775</v>
          </cell>
        </row>
        <row r="1000">
          <cell r="B1000" t="str">
            <v>431906</v>
          </cell>
          <cell r="C1000" t="str">
            <v>REP. INDONESIA</v>
          </cell>
          <cell r="D1000" t="str">
            <v>K.F.W., FRANKFURT</v>
          </cell>
          <cell r="E1000" t="str">
            <v>6</v>
          </cell>
          <cell r="F1000" t="str">
            <v>FEDERAL REPUBLIC OF GERMANY</v>
          </cell>
          <cell r="G1000" t="str">
            <v>DEM</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269974</v>
          </cell>
          <cell r="AG1000">
            <v>141683</v>
          </cell>
          <cell r="AH1000">
            <v>0</v>
          </cell>
          <cell r="AI1000">
            <v>411657</v>
          </cell>
          <cell r="AJ1000">
            <v>269974</v>
          </cell>
          <cell r="AK1000">
            <v>141683</v>
          </cell>
          <cell r="AL1000">
            <v>0</v>
          </cell>
          <cell r="AM1000">
            <v>411657</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G1000">
            <v>0</v>
          </cell>
          <cell r="BH1000">
            <v>269974</v>
          </cell>
          <cell r="BI1000">
            <v>132827</v>
          </cell>
          <cell r="BJ1000">
            <v>0</v>
          </cell>
          <cell r="BK1000">
            <v>402801</v>
          </cell>
          <cell r="BL1000">
            <v>269974</v>
          </cell>
          <cell r="BM1000">
            <v>132827</v>
          </cell>
          <cell r="BN1000">
            <v>0</v>
          </cell>
          <cell r="BO1000">
            <v>402801</v>
          </cell>
          <cell r="BP1000">
            <v>539948</v>
          </cell>
          <cell r="BQ1000">
            <v>274510</v>
          </cell>
          <cell r="BR1000">
            <v>0</v>
          </cell>
          <cell r="BS1000">
            <v>814458</v>
          </cell>
        </row>
        <row r="1001">
          <cell r="B1001" t="str">
            <v>431630</v>
          </cell>
          <cell r="C1001" t="str">
            <v>REP. INDONESIA</v>
          </cell>
          <cell r="D1001" t="str">
            <v>K.F.W., FRANKFURT</v>
          </cell>
          <cell r="E1001" t="str">
            <v>6</v>
          </cell>
          <cell r="F1001" t="str">
            <v>FEDERAL REPUBLIC OF GERMANY</v>
          </cell>
          <cell r="G1001" t="str">
            <v>DEM</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481020</v>
          </cell>
          <cell r="AG1001">
            <v>98534</v>
          </cell>
          <cell r="AH1001">
            <v>0</v>
          </cell>
          <cell r="AI1001">
            <v>579554</v>
          </cell>
          <cell r="AJ1001">
            <v>481020</v>
          </cell>
          <cell r="AK1001">
            <v>98534</v>
          </cell>
          <cell r="AL1001">
            <v>0</v>
          </cell>
          <cell r="AM1001">
            <v>579554</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G1001">
            <v>0</v>
          </cell>
          <cell r="BH1001">
            <v>481020</v>
          </cell>
          <cell r="BI1001">
            <v>76855</v>
          </cell>
          <cell r="BJ1001">
            <v>0</v>
          </cell>
          <cell r="BK1001">
            <v>557875</v>
          </cell>
          <cell r="BL1001">
            <v>481020</v>
          </cell>
          <cell r="BM1001">
            <v>76855</v>
          </cell>
          <cell r="BN1001">
            <v>0</v>
          </cell>
          <cell r="BO1001">
            <v>557875</v>
          </cell>
          <cell r="BP1001">
            <v>962040</v>
          </cell>
          <cell r="BQ1001">
            <v>175389</v>
          </cell>
          <cell r="BR1001">
            <v>0</v>
          </cell>
          <cell r="BS1001">
            <v>1137429</v>
          </cell>
        </row>
        <row r="1002">
          <cell r="B1002" t="str">
            <v>431609</v>
          </cell>
          <cell r="C1002" t="str">
            <v>REP. INDONESIA</v>
          </cell>
          <cell r="D1002" t="str">
            <v>K.F.W., FRANKFURT</v>
          </cell>
          <cell r="E1002" t="str">
            <v>6</v>
          </cell>
          <cell r="F1002" t="str">
            <v>FEDERAL REPUBLIC OF GERMANY</v>
          </cell>
          <cell r="G1002" t="str">
            <v>DEM</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496915</v>
          </cell>
          <cell r="AG1002">
            <v>89395</v>
          </cell>
          <cell r="AH1002">
            <v>0</v>
          </cell>
          <cell r="AI1002">
            <v>586310</v>
          </cell>
          <cell r="AJ1002">
            <v>496915</v>
          </cell>
          <cell r="AK1002">
            <v>89395</v>
          </cell>
          <cell r="AL1002">
            <v>0</v>
          </cell>
          <cell r="AM1002">
            <v>586310</v>
          </cell>
          <cell r="AN1002">
            <v>0</v>
          </cell>
          <cell r="AO1002">
            <v>0</v>
          </cell>
          <cell r="AP1002">
            <v>0</v>
          </cell>
          <cell r="AQ1002">
            <v>0</v>
          </cell>
          <cell r="AR1002">
            <v>0</v>
          </cell>
          <cell r="AS1002">
            <v>0</v>
          </cell>
          <cell r="AT1002">
            <v>0</v>
          </cell>
          <cell r="AU1002">
            <v>0</v>
          </cell>
          <cell r="AV1002">
            <v>0</v>
          </cell>
          <cell r="AW1002">
            <v>0</v>
          </cell>
          <cell r="AX1002">
            <v>0</v>
          </cell>
          <cell r="AY1002">
            <v>0</v>
          </cell>
          <cell r="AZ1002">
            <v>0</v>
          </cell>
          <cell r="BA1002">
            <v>0</v>
          </cell>
          <cell r="BB1002">
            <v>0</v>
          </cell>
          <cell r="BC1002">
            <v>0</v>
          </cell>
          <cell r="BD1002">
            <v>0</v>
          </cell>
          <cell r="BE1002">
            <v>0</v>
          </cell>
          <cell r="BF1002">
            <v>0</v>
          </cell>
          <cell r="BG1002">
            <v>0</v>
          </cell>
          <cell r="BH1002">
            <v>496915</v>
          </cell>
          <cell r="BI1002">
            <v>65861</v>
          </cell>
          <cell r="BJ1002">
            <v>0</v>
          </cell>
          <cell r="BK1002">
            <v>562776</v>
          </cell>
          <cell r="BL1002">
            <v>496915</v>
          </cell>
          <cell r="BM1002">
            <v>65861</v>
          </cell>
          <cell r="BN1002">
            <v>0</v>
          </cell>
          <cell r="BO1002">
            <v>562776</v>
          </cell>
          <cell r="BP1002">
            <v>993830</v>
          </cell>
          <cell r="BQ1002">
            <v>155256</v>
          </cell>
          <cell r="BR1002">
            <v>0</v>
          </cell>
          <cell r="BS1002">
            <v>1149086</v>
          </cell>
        </row>
        <row r="1003">
          <cell r="B1003" t="str">
            <v>431615</v>
          </cell>
          <cell r="C1003" t="str">
            <v>REP. INDONESIA</v>
          </cell>
          <cell r="D1003" t="str">
            <v>K.F.W., FRANKFURT</v>
          </cell>
          <cell r="E1003" t="str">
            <v>6</v>
          </cell>
          <cell r="F1003" t="str">
            <v>FEDERAL REPUBLIC OF GERMANY</v>
          </cell>
          <cell r="G1003" t="str">
            <v>DEM</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553681</v>
          </cell>
          <cell r="AG1003">
            <v>68914</v>
          </cell>
          <cell r="AH1003">
            <v>0</v>
          </cell>
          <cell r="AI1003">
            <v>622595</v>
          </cell>
          <cell r="AJ1003">
            <v>553681</v>
          </cell>
          <cell r="AK1003">
            <v>68914</v>
          </cell>
          <cell r="AL1003">
            <v>0</v>
          </cell>
          <cell r="AM1003">
            <v>622595</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G1003">
            <v>0</v>
          </cell>
          <cell r="BH1003">
            <v>553681</v>
          </cell>
          <cell r="BI1003">
            <v>45936</v>
          </cell>
          <cell r="BJ1003">
            <v>0</v>
          </cell>
          <cell r="BK1003">
            <v>599617</v>
          </cell>
          <cell r="BL1003">
            <v>553681</v>
          </cell>
          <cell r="BM1003">
            <v>45936</v>
          </cell>
          <cell r="BN1003">
            <v>0</v>
          </cell>
          <cell r="BO1003">
            <v>599617</v>
          </cell>
          <cell r="BP1003">
            <v>1107362</v>
          </cell>
          <cell r="BQ1003">
            <v>114850</v>
          </cell>
          <cell r="BR1003">
            <v>0</v>
          </cell>
          <cell r="BS1003">
            <v>1222212</v>
          </cell>
        </row>
        <row r="1004">
          <cell r="B1004" t="str">
            <v>431648</v>
          </cell>
          <cell r="C1004" t="str">
            <v>REP. INDONESIA</v>
          </cell>
          <cell r="D1004" t="str">
            <v>K.F.W., FRANKFURT</v>
          </cell>
          <cell r="E1004" t="str">
            <v>6</v>
          </cell>
          <cell r="F1004" t="str">
            <v>FEDERAL REPUBLIC OF GERMANY</v>
          </cell>
          <cell r="G1004" t="str">
            <v>DEM</v>
          </cell>
          <cell r="H1004">
            <v>507558</v>
          </cell>
          <cell r="I1004">
            <v>128412</v>
          </cell>
          <cell r="J1004">
            <v>0</v>
          </cell>
          <cell r="K1004">
            <v>635970</v>
          </cell>
          <cell r="L1004">
            <v>0</v>
          </cell>
          <cell r="M1004">
            <v>0</v>
          </cell>
          <cell r="N1004">
            <v>0</v>
          </cell>
          <cell r="O1004">
            <v>0</v>
          </cell>
          <cell r="P1004">
            <v>0</v>
          </cell>
          <cell r="Q1004">
            <v>0</v>
          </cell>
          <cell r="R1004">
            <v>0</v>
          </cell>
          <cell r="S1004">
            <v>0</v>
          </cell>
          <cell r="T1004">
            <v>507558</v>
          </cell>
          <cell r="U1004">
            <v>128412</v>
          </cell>
          <cell r="V1004">
            <v>0</v>
          </cell>
          <cell r="W1004">
            <v>635970</v>
          </cell>
          <cell r="X1004">
            <v>0</v>
          </cell>
          <cell r="Y1004">
            <v>0</v>
          </cell>
          <cell r="Z1004">
            <v>0</v>
          </cell>
          <cell r="AA1004">
            <v>0</v>
          </cell>
          <cell r="AB1004">
            <v>0</v>
          </cell>
          <cell r="AC1004">
            <v>0</v>
          </cell>
          <cell r="AD1004">
            <v>0</v>
          </cell>
          <cell r="AE1004">
            <v>0</v>
          </cell>
          <cell r="AF1004">
            <v>0</v>
          </cell>
          <cell r="AG1004">
            <v>0</v>
          </cell>
          <cell r="AH1004">
            <v>0</v>
          </cell>
          <cell r="AI1004">
            <v>0</v>
          </cell>
          <cell r="AJ1004">
            <v>0</v>
          </cell>
          <cell r="AK1004">
            <v>0</v>
          </cell>
          <cell r="AL1004">
            <v>0</v>
          </cell>
          <cell r="AM1004">
            <v>0</v>
          </cell>
          <cell r="AN1004">
            <v>507558</v>
          </cell>
          <cell r="AO1004">
            <v>105064</v>
          </cell>
          <cell r="AP1004">
            <v>0</v>
          </cell>
          <cell r="AQ1004">
            <v>612622</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G1004">
            <v>0</v>
          </cell>
          <cell r="BH1004">
            <v>0</v>
          </cell>
          <cell r="BI1004">
            <v>0</v>
          </cell>
          <cell r="BJ1004">
            <v>0</v>
          </cell>
          <cell r="BK1004">
            <v>0</v>
          </cell>
          <cell r="BL1004">
            <v>507558</v>
          </cell>
          <cell r="BM1004">
            <v>105064</v>
          </cell>
          <cell r="BN1004">
            <v>0</v>
          </cell>
          <cell r="BO1004">
            <v>612622</v>
          </cell>
          <cell r="BP1004">
            <v>1015116</v>
          </cell>
          <cell r="BQ1004">
            <v>233476</v>
          </cell>
          <cell r="BR1004">
            <v>0</v>
          </cell>
          <cell r="BS1004">
            <v>1248592</v>
          </cell>
        </row>
        <row r="1005">
          <cell r="B1005" t="str">
            <v>428200</v>
          </cell>
          <cell r="C1005" t="str">
            <v>REP. INDONESIA</v>
          </cell>
          <cell r="D1005" t="str">
            <v>K.F.W., FRANKFURT</v>
          </cell>
          <cell r="E1005" t="str">
            <v>6</v>
          </cell>
          <cell r="F1005" t="str">
            <v>FEDERAL REPUBLIC OF GERMANY</v>
          </cell>
          <cell r="G1005" t="str">
            <v>DEM</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1234612</v>
          </cell>
          <cell r="AG1005">
            <v>41453</v>
          </cell>
          <cell r="AH1005">
            <v>0</v>
          </cell>
          <cell r="AI1005">
            <v>1276065</v>
          </cell>
          <cell r="AJ1005">
            <v>1234612</v>
          </cell>
          <cell r="AK1005">
            <v>41453</v>
          </cell>
          <cell r="AL1005">
            <v>0</v>
          </cell>
          <cell r="AM1005">
            <v>1276065</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D1005">
            <v>0</v>
          </cell>
          <cell r="BE1005">
            <v>0</v>
          </cell>
          <cell r="BF1005">
            <v>0</v>
          </cell>
          <cell r="BG1005">
            <v>0</v>
          </cell>
          <cell r="BH1005">
            <v>0</v>
          </cell>
          <cell r="BI1005">
            <v>0</v>
          </cell>
          <cell r="BJ1005">
            <v>0</v>
          </cell>
          <cell r="BK1005">
            <v>0</v>
          </cell>
          <cell r="BL1005">
            <v>0</v>
          </cell>
          <cell r="BM1005">
            <v>0</v>
          </cell>
          <cell r="BN1005">
            <v>0</v>
          </cell>
          <cell r="BO1005">
            <v>0</v>
          </cell>
          <cell r="BP1005">
            <v>1234612</v>
          </cell>
          <cell r="BQ1005">
            <v>41453</v>
          </cell>
          <cell r="BR1005">
            <v>0</v>
          </cell>
          <cell r="BS1005">
            <v>1276065</v>
          </cell>
        </row>
        <row r="1006">
          <cell r="B1006" t="str">
            <v>431743</v>
          </cell>
          <cell r="C1006" t="str">
            <v>REP. INDONESIA</v>
          </cell>
          <cell r="D1006" t="str">
            <v>K.F.W., FRANKFURT</v>
          </cell>
          <cell r="E1006" t="str">
            <v>6</v>
          </cell>
          <cell r="F1006" t="str">
            <v>FEDERAL REPUBLIC OF GERMANY</v>
          </cell>
          <cell r="G1006" t="str">
            <v>DEM</v>
          </cell>
          <cell r="H1006">
            <v>0</v>
          </cell>
          <cell r="I1006">
            <v>0</v>
          </cell>
          <cell r="J1006">
            <v>0</v>
          </cell>
          <cell r="K1006">
            <v>0</v>
          </cell>
          <cell r="L1006">
            <v>0</v>
          </cell>
          <cell r="M1006">
            <v>0</v>
          </cell>
          <cell r="N1006">
            <v>0</v>
          </cell>
          <cell r="O1006">
            <v>0</v>
          </cell>
          <cell r="P1006">
            <v>531268</v>
          </cell>
          <cell r="Q1006">
            <v>198947</v>
          </cell>
          <cell r="R1006">
            <v>0</v>
          </cell>
          <cell r="S1006">
            <v>730215</v>
          </cell>
          <cell r="T1006">
            <v>531268</v>
          </cell>
          <cell r="U1006">
            <v>198947</v>
          </cell>
          <cell r="V1006">
            <v>0</v>
          </cell>
          <cell r="W1006">
            <v>730215</v>
          </cell>
          <cell r="X1006">
            <v>0</v>
          </cell>
          <cell r="Y1006">
            <v>0</v>
          </cell>
          <cell r="Z1006">
            <v>0</v>
          </cell>
          <cell r="AA1006">
            <v>0</v>
          </cell>
          <cell r="AB1006">
            <v>0</v>
          </cell>
          <cell r="AC1006">
            <v>0</v>
          </cell>
          <cell r="AD1006">
            <v>0</v>
          </cell>
          <cell r="AE1006">
            <v>0</v>
          </cell>
          <cell r="AF1006">
            <v>0</v>
          </cell>
          <cell r="AG1006">
            <v>0</v>
          </cell>
          <cell r="AH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531268</v>
          </cell>
          <cell r="AW1006">
            <v>179052</v>
          </cell>
          <cell r="AX1006">
            <v>0</v>
          </cell>
          <cell r="AY1006">
            <v>710320</v>
          </cell>
          <cell r="AZ1006">
            <v>0</v>
          </cell>
          <cell r="BA1006">
            <v>0</v>
          </cell>
          <cell r="BB1006">
            <v>0</v>
          </cell>
          <cell r="BC1006">
            <v>0</v>
          </cell>
          <cell r="BD1006">
            <v>0</v>
          </cell>
          <cell r="BE1006">
            <v>0</v>
          </cell>
          <cell r="BF1006">
            <v>0</v>
          </cell>
          <cell r="BG1006">
            <v>0</v>
          </cell>
          <cell r="BH1006">
            <v>0</v>
          </cell>
          <cell r="BI1006">
            <v>0</v>
          </cell>
          <cell r="BJ1006">
            <v>0</v>
          </cell>
          <cell r="BK1006">
            <v>0</v>
          </cell>
          <cell r="BL1006">
            <v>531268</v>
          </cell>
          <cell r="BM1006">
            <v>179052</v>
          </cell>
          <cell r="BN1006">
            <v>0</v>
          </cell>
          <cell r="BO1006">
            <v>710320</v>
          </cell>
          <cell r="BP1006">
            <v>1062536</v>
          </cell>
          <cell r="BQ1006">
            <v>377999</v>
          </cell>
          <cell r="BR1006">
            <v>0</v>
          </cell>
          <cell r="BS1006">
            <v>1440535</v>
          </cell>
        </row>
        <row r="1007">
          <cell r="B1007" t="str">
            <v>431796</v>
          </cell>
          <cell r="C1007" t="str">
            <v>REP. INDONESIA</v>
          </cell>
          <cell r="D1007" t="str">
            <v>K.F.W., FRANKFURT</v>
          </cell>
          <cell r="E1007" t="str">
            <v>6</v>
          </cell>
          <cell r="F1007" t="str">
            <v>FEDERAL REPUBLIC OF GERMANY</v>
          </cell>
          <cell r="G1007" t="str">
            <v>DEM</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509132</v>
          </cell>
          <cell r="AG1007">
            <v>231672</v>
          </cell>
          <cell r="AH1007">
            <v>0</v>
          </cell>
          <cell r="AI1007">
            <v>740804</v>
          </cell>
          <cell r="AJ1007">
            <v>509132</v>
          </cell>
          <cell r="AK1007">
            <v>231672</v>
          </cell>
          <cell r="AL1007">
            <v>0</v>
          </cell>
          <cell r="AM1007">
            <v>740804</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G1007">
            <v>0</v>
          </cell>
          <cell r="BH1007">
            <v>509132</v>
          </cell>
          <cell r="BI1007">
            <v>212366</v>
          </cell>
          <cell r="BJ1007">
            <v>0</v>
          </cell>
          <cell r="BK1007">
            <v>721498</v>
          </cell>
          <cell r="BL1007">
            <v>509132</v>
          </cell>
          <cell r="BM1007">
            <v>212366</v>
          </cell>
          <cell r="BN1007">
            <v>0</v>
          </cell>
          <cell r="BO1007">
            <v>721498</v>
          </cell>
          <cell r="BP1007">
            <v>1018264</v>
          </cell>
          <cell r="BQ1007">
            <v>444038</v>
          </cell>
          <cell r="BR1007">
            <v>0</v>
          </cell>
          <cell r="BS1007">
            <v>1462302</v>
          </cell>
        </row>
        <row r="1008">
          <cell r="B1008" t="str">
            <v>431680</v>
          </cell>
          <cell r="C1008" t="str">
            <v>REP. INDONESIA</v>
          </cell>
          <cell r="D1008" t="str">
            <v>K.F.W., FRANKFURT</v>
          </cell>
          <cell r="E1008" t="str">
            <v>6</v>
          </cell>
          <cell r="F1008" t="str">
            <v>FEDERAL REPUBLIC OF GERMANY</v>
          </cell>
          <cell r="G1008" t="str">
            <v>DEM</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581075</v>
          </cell>
          <cell r="Y1008">
            <v>205470</v>
          </cell>
          <cell r="Z1008">
            <v>0</v>
          </cell>
          <cell r="AA1008">
            <v>786545</v>
          </cell>
          <cell r="AB1008">
            <v>0</v>
          </cell>
          <cell r="AC1008">
            <v>0</v>
          </cell>
          <cell r="AD1008">
            <v>0</v>
          </cell>
          <cell r="AE1008">
            <v>0</v>
          </cell>
          <cell r="AF1008">
            <v>0</v>
          </cell>
          <cell r="AG1008">
            <v>0</v>
          </cell>
          <cell r="AH1008">
            <v>0</v>
          </cell>
          <cell r="AI1008">
            <v>0</v>
          </cell>
          <cell r="AJ1008">
            <v>581075</v>
          </cell>
          <cell r="AK1008">
            <v>205470</v>
          </cell>
          <cell r="AL1008">
            <v>0</v>
          </cell>
          <cell r="AM1008">
            <v>786545</v>
          </cell>
          <cell r="AN1008">
            <v>0</v>
          </cell>
          <cell r="AO1008">
            <v>0</v>
          </cell>
          <cell r="AP1008">
            <v>0</v>
          </cell>
          <cell r="AQ1008">
            <v>0</v>
          </cell>
          <cell r="AR1008">
            <v>0</v>
          </cell>
          <cell r="AS1008">
            <v>0</v>
          </cell>
          <cell r="AT1008">
            <v>0</v>
          </cell>
          <cell r="AU1008">
            <v>0</v>
          </cell>
          <cell r="AV1008">
            <v>0</v>
          </cell>
          <cell r="AW1008">
            <v>0</v>
          </cell>
          <cell r="AX1008">
            <v>0</v>
          </cell>
          <cell r="AY1008">
            <v>0</v>
          </cell>
          <cell r="AZ1008">
            <v>581075</v>
          </cell>
          <cell r="BA1008">
            <v>179787</v>
          </cell>
          <cell r="BB1008">
            <v>0</v>
          </cell>
          <cell r="BC1008">
            <v>760862</v>
          </cell>
          <cell r="BD1008">
            <v>0</v>
          </cell>
          <cell r="BE1008">
            <v>0</v>
          </cell>
          <cell r="BF1008">
            <v>0</v>
          </cell>
          <cell r="BG1008">
            <v>0</v>
          </cell>
          <cell r="BH1008">
            <v>0</v>
          </cell>
          <cell r="BI1008">
            <v>0</v>
          </cell>
          <cell r="BJ1008">
            <v>0</v>
          </cell>
          <cell r="BK1008">
            <v>0</v>
          </cell>
          <cell r="BL1008">
            <v>581075</v>
          </cell>
          <cell r="BM1008">
            <v>179787</v>
          </cell>
          <cell r="BN1008">
            <v>0</v>
          </cell>
          <cell r="BO1008">
            <v>760862</v>
          </cell>
          <cell r="BP1008">
            <v>1162150</v>
          </cell>
          <cell r="BQ1008">
            <v>385257</v>
          </cell>
          <cell r="BR1008">
            <v>0</v>
          </cell>
          <cell r="BS1008">
            <v>1547407</v>
          </cell>
        </row>
        <row r="1009">
          <cell r="B1009" t="str">
            <v>431907</v>
          </cell>
          <cell r="C1009" t="str">
            <v>REP. INDONESIA</v>
          </cell>
          <cell r="D1009" t="str">
            <v>K.F.W., FRANKFURT</v>
          </cell>
          <cell r="E1009" t="str">
            <v>6</v>
          </cell>
          <cell r="F1009" t="str">
            <v>FEDERAL REPUBLIC OF GERMANY</v>
          </cell>
          <cell r="G1009" t="str">
            <v>DEM</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579022</v>
          </cell>
          <cell r="AG1009">
            <v>220394</v>
          </cell>
          <cell r="AH1009">
            <v>0</v>
          </cell>
          <cell r="AI1009">
            <v>799416</v>
          </cell>
          <cell r="AJ1009">
            <v>579022</v>
          </cell>
          <cell r="AK1009">
            <v>220394</v>
          </cell>
          <cell r="AL1009">
            <v>0</v>
          </cell>
          <cell r="AM1009">
            <v>799416</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D1009">
            <v>0</v>
          </cell>
          <cell r="BE1009">
            <v>0</v>
          </cell>
          <cell r="BF1009">
            <v>0</v>
          </cell>
          <cell r="BG1009">
            <v>0</v>
          </cell>
          <cell r="BH1009">
            <v>579022</v>
          </cell>
          <cell r="BI1009">
            <v>204673</v>
          </cell>
          <cell r="BJ1009">
            <v>0</v>
          </cell>
          <cell r="BK1009">
            <v>783695</v>
          </cell>
          <cell r="BL1009">
            <v>579022</v>
          </cell>
          <cell r="BM1009">
            <v>204673</v>
          </cell>
          <cell r="BN1009">
            <v>0</v>
          </cell>
          <cell r="BO1009">
            <v>783695</v>
          </cell>
          <cell r="BP1009">
            <v>1158044</v>
          </cell>
          <cell r="BQ1009">
            <v>425067</v>
          </cell>
          <cell r="BR1009">
            <v>0</v>
          </cell>
          <cell r="BS1009">
            <v>1583111</v>
          </cell>
        </row>
        <row r="1010">
          <cell r="B1010" t="str">
            <v>431682</v>
          </cell>
          <cell r="C1010" t="str">
            <v>REP. INDONESIA</v>
          </cell>
          <cell r="D1010" t="str">
            <v>K.F.W., FRANKFURT</v>
          </cell>
          <cell r="E1010" t="str">
            <v>6</v>
          </cell>
          <cell r="F1010" t="str">
            <v>FEDERAL REPUBLIC OF GERMANY</v>
          </cell>
          <cell r="G1010" t="str">
            <v>DEM</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648598</v>
          </cell>
          <cell r="AG1010">
            <v>189131</v>
          </cell>
          <cell r="AH1010">
            <v>0</v>
          </cell>
          <cell r="AI1010">
            <v>837729</v>
          </cell>
          <cell r="AJ1010">
            <v>648598</v>
          </cell>
          <cell r="AK1010">
            <v>189131</v>
          </cell>
          <cell r="AL1010">
            <v>0</v>
          </cell>
          <cell r="AM1010">
            <v>837729</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G1010">
            <v>0</v>
          </cell>
          <cell r="BH1010">
            <v>648598</v>
          </cell>
          <cell r="BI1010">
            <v>157609</v>
          </cell>
          <cell r="BJ1010">
            <v>0</v>
          </cell>
          <cell r="BK1010">
            <v>806207</v>
          </cell>
          <cell r="BL1010">
            <v>648598</v>
          </cell>
          <cell r="BM1010">
            <v>157609</v>
          </cell>
          <cell r="BN1010">
            <v>0</v>
          </cell>
          <cell r="BO1010">
            <v>806207</v>
          </cell>
          <cell r="BP1010">
            <v>1297196</v>
          </cell>
          <cell r="BQ1010">
            <v>346740</v>
          </cell>
          <cell r="BR1010">
            <v>0</v>
          </cell>
          <cell r="BS1010">
            <v>1643936</v>
          </cell>
        </row>
        <row r="1011">
          <cell r="B1011" t="str">
            <v>431300</v>
          </cell>
          <cell r="C1011" t="str">
            <v>REP. INDONESIA</v>
          </cell>
          <cell r="D1011" t="str">
            <v>K.F.W., FRANKFURT</v>
          </cell>
          <cell r="E1011" t="str">
            <v>6</v>
          </cell>
          <cell r="F1011" t="str">
            <v>FEDERAL REPUBLIC OF GERMANY</v>
          </cell>
          <cell r="G1011" t="str">
            <v>DEM</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760931</v>
          </cell>
          <cell r="AG1011">
            <v>106175</v>
          </cell>
          <cell r="AH1011">
            <v>0</v>
          </cell>
          <cell r="AI1011">
            <v>867106</v>
          </cell>
          <cell r="AJ1011">
            <v>760931</v>
          </cell>
          <cell r="AK1011">
            <v>106175</v>
          </cell>
          <cell r="AL1011">
            <v>0</v>
          </cell>
          <cell r="AM1011">
            <v>867106</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G1011">
            <v>0</v>
          </cell>
          <cell r="BH1011">
            <v>760931</v>
          </cell>
          <cell r="BI1011">
            <v>71561</v>
          </cell>
          <cell r="BJ1011">
            <v>0</v>
          </cell>
          <cell r="BK1011">
            <v>832492</v>
          </cell>
          <cell r="BL1011">
            <v>760931</v>
          </cell>
          <cell r="BM1011">
            <v>71561</v>
          </cell>
          <cell r="BN1011">
            <v>0</v>
          </cell>
          <cell r="BO1011">
            <v>832492</v>
          </cell>
          <cell r="BP1011">
            <v>1521862</v>
          </cell>
          <cell r="BQ1011">
            <v>177736</v>
          </cell>
          <cell r="BR1011">
            <v>0</v>
          </cell>
          <cell r="BS1011">
            <v>1699598</v>
          </cell>
        </row>
        <row r="1012">
          <cell r="B1012" t="str">
            <v>431100</v>
          </cell>
          <cell r="C1012" t="str">
            <v>REP. INDONESIA</v>
          </cell>
          <cell r="D1012" t="str">
            <v>K.F.W., FRANKFURT</v>
          </cell>
          <cell r="E1012" t="str">
            <v>6</v>
          </cell>
          <cell r="F1012" t="str">
            <v>FEDERAL REPUBLIC OF GERMANY</v>
          </cell>
          <cell r="G1012" t="str">
            <v>DEM</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841713</v>
          </cell>
          <cell r="AC1012">
            <v>189545</v>
          </cell>
          <cell r="AD1012">
            <v>0</v>
          </cell>
          <cell r="AE1012">
            <v>1031258</v>
          </cell>
          <cell r="AF1012">
            <v>0</v>
          </cell>
          <cell r="AG1012">
            <v>0</v>
          </cell>
          <cell r="AH1012">
            <v>0</v>
          </cell>
          <cell r="AI1012">
            <v>0</v>
          </cell>
          <cell r="AJ1012">
            <v>841713</v>
          </cell>
          <cell r="AK1012">
            <v>189545</v>
          </cell>
          <cell r="AL1012">
            <v>0</v>
          </cell>
          <cell r="AM1012">
            <v>1031258</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841713</v>
          </cell>
          <cell r="BE1012">
            <v>151636</v>
          </cell>
          <cell r="BF1012">
            <v>0</v>
          </cell>
          <cell r="BG1012">
            <v>993349</v>
          </cell>
          <cell r="BH1012">
            <v>0</v>
          </cell>
          <cell r="BI1012">
            <v>0</v>
          </cell>
          <cell r="BJ1012">
            <v>0</v>
          </cell>
          <cell r="BK1012">
            <v>0</v>
          </cell>
          <cell r="BL1012">
            <v>841713</v>
          </cell>
          <cell r="BM1012">
            <v>151636</v>
          </cell>
          <cell r="BN1012">
            <v>0</v>
          </cell>
          <cell r="BO1012">
            <v>993349</v>
          </cell>
          <cell r="BP1012">
            <v>1683426</v>
          </cell>
          <cell r="BQ1012">
            <v>341181</v>
          </cell>
          <cell r="BR1012">
            <v>0</v>
          </cell>
          <cell r="BS1012">
            <v>2024607</v>
          </cell>
        </row>
        <row r="1013">
          <cell r="B1013" t="str">
            <v>414400</v>
          </cell>
          <cell r="C1013" t="str">
            <v>REP. INDONESIA</v>
          </cell>
          <cell r="D1013" t="str">
            <v>K.F.W., FRANKFURT</v>
          </cell>
          <cell r="E1013" t="str">
            <v>6</v>
          </cell>
          <cell r="F1013" t="str">
            <v>FEDERAL REPUBLIC OF GERMANY</v>
          </cell>
          <cell r="G1013" t="str">
            <v>DEM</v>
          </cell>
          <cell r="H1013">
            <v>0</v>
          </cell>
          <cell r="I1013">
            <v>0</v>
          </cell>
          <cell r="J1013">
            <v>0</v>
          </cell>
          <cell r="K1013">
            <v>0</v>
          </cell>
          <cell r="L1013">
            <v>0</v>
          </cell>
          <cell r="M1013">
            <v>0</v>
          </cell>
          <cell r="N1013">
            <v>0</v>
          </cell>
          <cell r="O1013">
            <v>0</v>
          </cell>
          <cell r="P1013">
            <v>2116772</v>
          </cell>
          <cell r="Q1013">
            <v>89222</v>
          </cell>
          <cell r="R1013">
            <v>0</v>
          </cell>
          <cell r="S1013">
            <v>2205994</v>
          </cell>
          <cell r="T1013">
            <v>2116772</v>
          </cell>
          <cell r="U1013">
            <v>89222</v>
          </cell>
          <cell r="V1013">
            <v>0</v>
          </cell>
          <cell r="W1013">
            <v>2205994</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0</v>
          </cell>
          <cell r="BA1013">
            <v>0</v>
          </cell>
          <cell r="BB1013">
            <v>0</v>
          </cell>
          <cell r="BC1013">
            <v>0</v>
          </cell>
          <cell r="BD1013">
            <v>0</v>
          </cell>
          <cell r="BE1013">
            <v>0</v>
          </cell>
          <cell r="BF1013">
            <v>0</v>
          </cell>
          <cell r="BG1013">
            <v>0</v>
          </cell>
          <cell r="BH1013">
            <v>0</v>
          </cell>
          <cell r="BI1013">
            <v>0</v>
          </cell>
          <cell r="BJ1013">
            <v>0</v>
          </cell>
          <cell r="BK1013">
            <v>0</v>
          </cell>
          <cell r="BL1013">
            <v>0</v>
          </cell>
          <cell r="BM1013">
            <v>0</v>
          </cell>
          <cell r="BN1013">
            <v>0</v>
          </cell>
          <cell r="BO1013">
            <v>0</v>
          </cell>
          <cell r="BP1013">
            <v>2116772</v>
          </cell>
          <cell r="BQ1013">
            <v>89222</v>
          </cell>
          <cell r="BR1013">
            <v>0</v>
          </cell>
          <cell r="BS1013">
            <v>2205994</v>
          </cell>
        </row>
        <row r="1014">
          <cell r="B1014" t="str">
            <v>431650</v>
          </cell>
          <cell r="C1014" t="str">
            <v>REP. INDONESIA</v>
          </cell>
          <cell r="D1014" t="str">
            <v>K.F.W., FRANKFURT</v>
          </cell>
          <cell r="E1014" t="str">
            <v>6</v>
          </cell>
          <cell r="F1014" t="str">
            <v>FEDERAL REPUBLIC OF GERMANY</v>
          </cell>
          <cell r="G1014" t="str">
            <v>DEM</v>
          </cell>
          <cell r="H1014">
            <v>0</v>
          </cell>
          <cell r="I1014">
            <v>0</v>
          </cell>
          <cell r="J1014">
            <v>0</v>
          </cell>
          <cell r="K1014">
            <v>0</v>
          </cell>
          <cell r="L1014">
            <v>0</v>
          </cell>
          <cell r="M1014">
            <v>0</v>
          </cell>
          <cell r="N1014">
            <v>0</v>
          </cell>
          <cell r="O1014">
            <v>0</v>
          </cell>
          <cell r="P1014">
            <v>829727</v>
          </cell>
          <cell r="Q1014">
            <v>343507</v>
          </cell>
          <cell r="R1014">
            <v>0</v>
          </cell>
          <cell r="S1014">
            <v>1173234</v>
          </cell>
          <cell r="T1014">
            <v>829727</v>
          </cell>
          <cell r="U1014">
            <v>343507</v>
          </cell>
          <cell r="V1014">
            <v>0</v>
          </cell>
          <cell r="W1014">
            <v>1173234</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cell r="AO1014">
            <v>0</v>
          </cell>
          <cell r="AP1014">
            <v>0</v>
          </cell>
          <cell r="AQ1014">
            <v>0</v>
          </cell>
          <cell r="AR1014">
            <v>0</v>
          </cell>
          <cell r="AS1014">
            <v>0</v>
          </cell>
          <cell r="AT1014">
            <v>0</v>
          </cell>
          <cell r="AU1014">
            <v>0</v>
          </cell>
          <cell r="AV1014">
            <v>829727</v>
          </cell>
          <cell r="AW1014">
            <v>305340</v>
          </cell>
          <cell r="AX1014">
            <v>0</v>
          </cell>
          <cell r="AY1014">
            <v>1135067</v>
          </cell>
          <cell r="AZ1014">
            <v>0</v>
          </cell>
          <cell r="BA1014">
            <v>0</v>
          </cell>
          <cell r="BB1014">
            <v>0</v>
          </cell>
          <cell r="BC1014">
            <v>0</v>
          </cell>
          <cell r="BD1014">
            <v>0</v>
          </cell>
          <cell r="BE1014">
            <v>0</v>
          </cell>
          <cell r="BF1014">
            <v>0</v>
          </cell>
          <cell r="BG1014">
            <v>0</v>
          </cell>
          <cell r="BH1014">
            <v>0</v>
          </cell>
          <cell r="BI1014">
            <v>0</v>
          </cell>
          <cell r="BJ1014">
            <v>0</v>
          </cell>
          <cell r="BK1014">
            <v>0</v>
          </cell>
          <cell r="BL1014">
            <v>829727</v>
          </cell>
          <cell r="BM1014">
            <v>305340</v>
          </cell>
          <cell r="BN1014">
            <v>0</v>
          </cell>
          <cell r="BO1014">
            <v>1135067</v>
          </cell>
          <cell r="BP1014">
            <v>1659454</v>
          </cell>
          <cell r="BQ1014">
            <v>648847</v>
          </cell>
          <cell r="BR1014">
            <v>0</v>
          </cell>
          <cell r="BS1014">
            <v>2308301</v>
          </cell>
        </row>
        <row r="1015">
          <cell r="B1015" t="str">
            <v>431841</v>
          </cell>
          <cell r="C1015" t="str">
            <v>REP. INDONESIA</v>
          </cell>
          <cell r="D1015" t="str">
            <v>K.F.W., FRANKFURT</v>
          </cell>
          <cell r="E1015" t="str">
            <v>6</v>
          </cell>
          <cell r="F1015" t="str">
            <v>FEDERAL REPUBLIC OF GERMANY</v>
          </cell>
          <cell r="G1015" t="str">
            <v>DEM</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813499</v>
          </cell>
          <cell r="AG1015">
            <v>360996</v>
          </cell>
          <cell r="AH1015">
            <v>0</v>
          </cell>
          <cell r="AI1015">
            <v>1174495</v>
          </cell>
          <cell r="AJ1015">
            <v>813499</v>
          </cell>
          <cell r="AK1015">
            <v>360996</v>
          </cell>
          <cell r="AL1015">
            <v>0</v>
          </cell>
          <cell r="AM1015">
            <v>1174495</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D1015">
            <v>0</v>
          </cell>
          <cell r="BE1015">
            <v>0</v>
          </cell>
          <cell r="BF1015">
            <v>0</v>
          </cell>
          <cell r="BG1015">
            <v>0</v>
          </cell>
          <cell r="BH1015">
            <v>813499</v>
          </cell>
          <cell r="BI1015">
            <v>336795</v>
          </cell>
          <cell r="BJ1015">
            <v>0</v>
          </cell>
          <cell r="BK1015">
            <v>1150294</v>
          </cell>
          <cell r="BL1015">
            <v>813499</v>
          </cell>
          <cell r="BM1015">
            <v>336795</v>
          </cell>
          <cell r="BN1015">
            <v>0</v>
          </cell>
          <cell r="BO1015">
            <v>1150294</v>
          </cell>
          <cell r="BP1015">
            <v>1626998</v>
          </cell>
          <cell r="BQ1015">
            <v>697791</v>
          </cell>
          <cell r="BR1015">
            <v>0</v>
          </cell>
          <cell r="BS1015">
            <v>2324789</v>
          </cell>
        </row>
        <row r="1016">
          <cell r="B1016" t="str">
            <v>430400</v>
          </cell>
          <cell r="C1016" t="str">
            <v>REP. INDONESIA</v>
          </cell>
          <cell r="D1016" t="str">
            <v>K.F.W., FRANKFURT</v>
          </cell>
          <cell r="E1016" t="str">
            <v>6</v>
          </cell>
          <cell r="F1016" t="str">
            <v>FEDERAL REPUBLIC OF GERMANY</v>
          </cell>
          <cell r="G1016" t="str">
            <v>DEM</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1092798</v>
          </cell>
          <cell r="AG1016">
            <v>143546</v>
          </cell>
          <cell r="AH1016">
            <v>0</v>
          </cell>
          <cell r="AI1016">
            <v>1236344</v>
          </cell>
          <cell r="AJ1016">
            <v>1092798</v>
          </cell>
          <cell r="AK1016">
            <v>143546</v>
          </cell>
          <cell r="AL1016">
            <v>0</v>
          </cell>
          <cell r="AM1016">
            <v>1236344</v>
          </cell>
          <cell r="AN1016">
            <v>0</v>
          </cell>
          <cell r="AO1016">
            <v>0</v>
          </cell>
          <cell r="AP1016">
            <v>0</v>
          </cell>
          <cell r="AQ1016">
            <v>0</v>
          </cell>
          <cell r="AR1016">
            <v>0</v>
          </cell>
          <cell r="AS1016">
            <v>0</v>
          </cell>
          <cell r="AT1016">
            <v>0</v>
          </cell>
          <cell r="AU1016">
            <v>0</v>
          </cell>
          <cell r="AV1016">
            <v>0</v>
          </cell>
          <cell r="AW1016">
            <v>0</v>
          </cell>
          <cell r="AX1016">
            <v>0</v>
          </cell>
          <cell r="AY1016">
            <v>0</v>
          </cell>
          <cell r="AZ1016">
            <v>0</v>
          </cell>
          <cell r="BA1016">
            <v>0</v>
          </cell>
          <cell r="BB1016">
            <v>0</v>
          </cell>
          <cell r="BC1016">
            <v>0</v>
          </cell>
          <cell r="BD1016">
            <v>0</v>
          </cell>
          <cell r="BE1016">
            <v>0</v>
          </cell>
          <cell r="BF1016">
            <v>0</v>
          </cell>
          <cell r="BG1016">
            <v>0</v>
          </cell>
          <cell r="BH1016">
            <v>1092798</v>
          </cell>
          <cell r="BI1016">
            <v>95492</v>
          </cell>
          <cell r="BJ1016">
            <v>0</v>
          </cell>
          <cell r="BK1016">
            <v>1188290</v>
          </cell>
          <cell r="BL1016">
            <v>1092798</v>
          </cell>
          <cell r="BM1016">
            <v>95492</v>
          </cell>
          <cell r="BN1016">
            <v>0</v>
          </cell>
          <cell r="BO1016">
            <v>1188290</v>
          </cell>
          <cell r="BP1016">
            <v>2185596</v>
          </cell>
          <cell r="BQ1016">
            <v>239038</v>
          </cell>
          <cell r="BR1016">
            <v>0</v>
          </cell>
          <cell r="BS1016">
            <v>2424634</v>
          </cell>
        </row>
        <row r="1017">
          <cell r="B1017" t="str">
            <v>431868</v>
          </cell>
          <cell r="C1017" t="str">
            <v>REP. INDONESIA</v>
          </cell>
          <cell r="D1017" t="str">
            <v>K.F.W., FRANKFURT</v>
          </cell>
          <cell r="E1017" t="str">
            <v>6</v>
          </cell>
          <cell r="F1017" t="str">
            <v>FEDERAL REPUBLIC OF GERMANY</v>
          </cell>
          <cell r="G1017" t="str">
            <v>DEM</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817498</v>
          </cell>
          <cell r="AC1017">
            <v>418583</v>
          </cell>
          <cell r="AD1017">
            <v>0</v>
          </cell>
          <cell r="AE1017">
            <v>1236081</v>
          </cell>
          <cell r="AF1017">
            <v>0</v>
          </cell>
          <cell r="AG1017">
            <v>0</v>
          </cell>
          <cell r="AH1017">
            <v>0</v>
          </cell>
          <cell r="AI1017">
            <v>0</v>
          </cell>
          <cell r="AJ1017">
            <v>817498</v>
          </cell>
          <cell r="AK1017">
            <v>418583</v>
          </cell>
          <cell r="AL1017">
            <v>0</v>
          </cell>
          <cell r="AM1017">
            <v>1236081</v>
          </cell>
          <cell r="AN1017">
            <v>0</v>
          </cell>
          <cell r="AO1017">
            <v>0</v>
          </cell>
          <cell r="AP1017">
            <v>0</v>
          </cell>
          <cell r="AQ1017">
            <v>0</v>
          </cell>
          <cell r="AR1017">
            <v>0</v>
          </cell>
          <cell r="AS1017">
            <v>0</v>
          </cell>
          <cell r="AT1017">
            <v>0</v>
          </cell>
          <cell r="AU1017">
            <v>0</v>
          </cell>
          <cell r="AV1017">
            <v>0</v>
          </cell>
          <cell r="AW1017">
            <v>0</v>
          </cell>
          <cell r="AX1017">
            <v>0</v>
          </cell>
          <cell r="AY1017">
            <v>0</v>
          </cell>
          <cell r="AZ1017">
            <v>0</v>
          </cell>
          <cell r="BA1017">
            <v>0</v>
          </cell>
          <cell r="BB1017">
            <v>0</v>
          </cell>
          <cell r="BC1017">
            <v>0</v>
          </cell>
          <cell r="BD1017">
            <v>817498</v>
          </cell>
          <cell r="BE1017">
            <v>388540</v>
          </cell>
          <cell r="BF1017">
            <v>0</v>
          </cell>
          <cell r="BG1017">
            <v>1206038</v>
          </cell>
          <cell r="BH1017">
            <v>0</v>
          </cell>
          <cell r="BI1017">
            <v>0</v>
          </cell>
          <cell r="BJ1017">
            <v>0</v>
          </cell>
          <cell r="BK1017">
            <v>0</v>
          </cell>
          <cell r="BL1017">
            <v>817498</v>
          </cell>
          <cell r="BM1017">
            <v>388540</v>
          </cell>
          <cell r="BN1017">
            <v>0</v>
          </cell>
          <cell r="BO1017">
            <v>1206038</v>
          </cell>
          <cell r="BP1017">
            <v>1634996</v>
          </cell>
          <cell r="BQ1017">
            <v>807123</v>
          </cell>
          <cell r="BR1017">
            <v>0</v>
          </cell>
          <cell r="BS1017">
            <v>2442119</v>
          </cell>
        </row>
        <row r="1018">
          <cell r="B1018" t="str">
            <v>431748</v>
          </cell>
          <cell r="C1018" t="str">
            <v>REP. INDONESIA</v>
          </cell>
          <cell r="D1018" t="str">
            <v>K.F.W., FRANKFURT</v>
          </cell>
          <cell r="E1018" t="str">
            <v>6</v>
          </cell>
          <cell r="F1018" t="str">
            <v>FEDERAL REPUBLIC OF GERMANY</v>
          </cell>
          <cell r="G1018" t="str">
            <v>DEM</v>
          </cell>
          <cell r="H1018">
            <v>1039161</v>
          </cell>
          <cell r="I1018">
            <v>214147</v>
          </cell>
          <cell r="J1018">
            <v>0</v>
          </cell>
          <cell r="K1018">
            <v>1253308</v>
          </cell>
          <cell r="L1018">
            <v>0</v>
          </cell>
          <cell r="M1018">
            <v>0</v>
          </cell>
          <cell r="N1018">
            <v>0</v>
          </cell>
          <cell r="O1018">
            <v>0</v>
          </cell>
          <cell r="P1018">
            <v>0</v>
          </cell>
          <cell r="Q1018">
            <v>0</v>
          </cell>
          <cell r="R1018">
            <v>0</v>
          </cell>
          <cell r="S1018">
            <v>0</v>
          </cell>
          <cell r="T1018">
            <v>1039161</v>
          </cell>
          <cell r="U1018">
            <v>214147</v>
          </cell>
          <cell r="V1018">
            <v>0</v>
          </cell>
          <cell r="W1018">
            <v>1253308</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1039161</v>
          </cell>
          <cell r="AO1018">
            <v>172061</v>
          </cell>
          <cell r="AP1018">
            <v>0</v>
          </cell>
          <cell r="AQ1018">
            <v>1211222</v>
          </cell>
          <cell r="AR1018">
            <v>0</v>
          </cell>
          <cell r="AS1018">
            <v>0</v>
          </cell>
          <cell r="AT1018">
            <v>0</v>
          </cell>
          <cell r="AU1018">
            <v>0</v>
          </cell>
          <cell r="AV1018">
            <v>0</v>
          </cell>
          <cell r="AW1018">
            <v>0</v>
          </cell>
          <cell r="AX1018">
            <v>0</v>
          </cell>
          <cell r="AY1018">
            <v>0</v>
          </cell>
          <cell r="AZ1018">
            <v>0</v>
          </cell>
          <cell r="BA1018">
            <v>0</v>
          </cell>
          <cell r="BB1018">
            <v>0</v>
          </cell>
          <cell r="BC1018">
            <v>0</v>
          </cell>
          <cell r="BD1018">
            <v>0</v>
          </cell>
          <cell r="BE1018">
            <v>0</v>
          </cell>
          <cell r="BF1018">
            <v>0</v>
          </cell>
          <cell r="BG1018">
            <v>0</v>
          </cell>
          <cell r="BH1018">
            <v>0</v>
          </cell>
          <cell r="BI1018">
            <v>0</v>
          </cell>
          <cell r="BJ1018">
            <v>0</v>
          </cell>
          <cell r="BK1018">
            <v>0</v>
          </cell>
          <cell r="BL1018">
            <v>1039161</v>
          </cell>
          <cell r="BM1018">
            <v>172061</v>
          </cell>
          <cell r="BN1018">
            <v>0</v>
          </cell>
          <cell r="BO1018">
            <v>1211222</v>
          </cell>
          <cell r="BP1018">
            <v>2078322</v>
          </cell>
          <cell r="BQ1018">
            <v>386208</v>
          </cell>
          <cell r="BR1018">
            <v>0</v>
          </cell>
          <cell r="BS1018">
            <v>2464530</v>
          </cell>
        </row>
        <row r="1019">
          <cell r="B1019" t="str">
            <v>431737</v>
          </cell>
          <cell r="C1019" t="str">
            <v>REP. INDONESIA</v>
          </cell>
          <cell r="D1019" t="str">
            <v>K.F.W., FRANKFURT</v>
          </cell>
          <cell r="E1019" t="str">
            <v>6</v>
          </cell>
          <cell r="F1019" t="str">
            <v>FEDERAL REPUBLIC OF GERMANY</v>
          </cell>
          <cell r="G1019" t="str">
            <v>DEM</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1023798</v>
          </cell>
          <cell r="AG1019">
            <v>285202</v>
          </cell>
          <cell r="AH1019">
            <v>0</v>
          </cell>
          <cell r="AI1019">
            <v>1309000</v>
          </cell>
          <cell r="AJ1019">
            <v>1023798</v>
          </cell>
          <cell r="AK1019">
            <v>285202</v>
          </cell>
          <cell r="AL1019">
            <v>0</v>
          </cell>
          <cell r="AM1019">
            <v>1309000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D1019">
            <v>0</v>
          </cell>
          <cell r="BE1019">
            <v>0</v>
          </cell>
          <cell r="BF1019">
            <v>0</v>
          </cell>
          <cell r="BG1019">
            <v>0</v>
          </cell>
          <cell r="BH1019">
            <v>1023798</v>
          </cell>
          <cell r="BI1019">
            <v>245822</v>
          </cell>
          <cell r="BJ1019">
            <v>0</v>
          </cell>
          <cell r="BK1019">
            <v>1269620</v>
          </cell>
          <cell r="BL1019">
            <v>1023798</v>
          </cell>
          <cell r="BM1019">
            <v>245822</v>
          </cell>
          <cell r="BN1019">
            <v>0</v>
          </cell>
          <cell r="BO1019">
            <v>1269620</v>
          </cell>
          <cell r="BP1019">
            <v>2047596</v>
          </cell>
          <cell r="BQ1019">
            <v>531024</v>
          </cell>
          <cell r="BR1019">
            <v>0</v>
          </cell>
          <cell r="BS1019">
            <v>2578620</v>
          </cell>
        </row>
        <row r="1020">
          <cell r="B1020" t="str">
            <v>431732</v>
          </cell>
          <cell r="C1020" t="str">
            <v>REP. INDONESIA</v>
          </cell>
          <cell r="D1020" t="str">
            <v>K.F.W., FRANKFURT</v>
          </cell>
          <cell r="E1020" t="str">
            <v>6</v>
          </cell>
          <cell r="F1020" t="str">
            <v>FEDERAL REPUBLIC OF GERMANY</v>
          </cell>
          <cell r="G1020" t="str">
            <v>DEM</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1058386</v>
          </cell>
          <cell r="AG1020">
            <v>366127</v>
          </cell>
          <cell r="AH1020">
            <v>0</v>
          </cell>
          <cell r="AI1020">
            <v>1424513</v>
          </cell>
          <cell r="AJ1020">
            <v>1058386</v>
          </cell>
          <cell r="AK1020">
            <v>366127</v>
          </cell>
          <cell r="AL1020">
            <v>0</v>
          </cell>
          <cell r="AM1020">
            <v>1424513</v>
          </cell>
          <cell r="AN1020">
            <v>0</v>
          </cell>
          <cell r="AO1020">
            <v>0</v>
          </cell>
          <cell r="AP1020">
            <v>0</v>
          </cell>
          <cell r="AQ1020">
            <v>0</v>
          </cell>
          <cell r="AR1020">
            <v>0</v>
          </cell>
          <cell r="AS1020">
            <v>0</v>
          </cell>
          <cell r="AT1020">
            <v>0</v>
          </cell>
          <cell r="AU1020">
            <v>0</v>
          </cell>
          <cell r="AV1020">
            <v>0</v>
          </cell>
          <cell r="AW1020">
            <v>0</v>
          </cell>
          <cell r="AX1020">
            <v>0</v>
          </cell>
          <cell r="AY1020">
            <v>0</v>
          </cell>
          <cell r="AZ1020">
            <v>0</v>
          </cell>
          <cell r="BA1020">
            <v>0</v>
          </cell>
          <cell r="BB1020">
            <v>0</v>
          </cell>
          <cell r="BC1020">
            <v>0</v>
          </cell>
          <cell r="BD1020">
            <v>0</v>
          </cell>
          <cell r="BE1020">
            <v>0</v>
          </cell>
          <cell r="BF1020">
            <v>0</v>
          </cell>
          <cell r="BG1020">
            <v>0</v>
          </cell>
          <cell r="BH1020">
            <v>1058386</v>
          </cell>
          <cell r="BI1020">
            <v>323263</v>
          </cell>
          <cell r="BJ1020">
            <v>0</v>
          </cell>
          <cell r="BK1020">
            <v>1381649</v>
          </cell>
          <cell r="BL1020">
            <v>1058386</v>
          </cell>
          <cell r="BM1020">
            <v>323263</v>
          </cell>
          <cell r="BN1020">
            <v>0</v>
          </cell>
          <cell r="BO1020">
            <v>1381649</v>
          </cell>
          <cell r="BP1020">
            <v>2116772</v>
          </cell>
          <cell r="BQ1020">
            <v>689390</v>
          </cell>
          <cell r="BR1020">
            <v>0</v>
          </cell>
          <cell r="BS1020">
            <v>2806162</v>
          </cell>
        </row>
        <row r="1021">
          <cell r="B1021" t="str">
            <v>431778</v>
          </cell>
          <cell r="C1021" t="str">
            <v>REP. INDONESIA</v>
          </cell>
          <cell r="D1021" t="str">
            <v>K.F.W., FRANKFURT</v>
          </cell>
          <cell r="E1021" t="str">
            <v>6</v>
          </cell>
          <cell r="F1021" t="str">
            <v>FEDERAL REPUBLIC OF GERMANY</v>
          </cell>
          <cell r="G1021" t="str">
            <v>DEM</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1079138</v>
          </cell>
          <cell r="AG1021">
            <v>466717</v>
          </cell>
          <cell r="AH1021">
            <v>0</v>
          </cell>
          <cell r="AI1021">
            <v>1545855</v>
          </cell>
          <cell r="AJ1021">
            <v>1079138</v>
          </cell>
          <cell r="AK1021">
            <v>466717</v>
          </cell>
          <cell r="AL1021">
            <v>0</v>
          </cell>
          <cell r="AM1021">
            <v>1545855</v>
          </cell>
          <cell r="AN1021">
            <v>0</v>
          </cell>
          <cell r="AO1021">
            <v>0</v>
          </cell>
          <cell r="AP1021">
            <v>0</v>
          </cell>
          <cell r="AQ1021">
            <v>0</v>
          </cell>
          <cell r="AR1021">
            <v>0</v>
          </cell>
          <cell r="AS1021">
            <v>0</v>
          </cell>
          <cell r="AT1021">
            <v>0</v>
          </cell>
          <cell r="AU1021">
            <v>0</v>
          </cell>
          <cell r="AV1021">
            <v>0</v>
          </cell>
          <cell r="AW1021">
            <v>0</v>
          </cell>
          <cell r="AX1021">
            <v>0</v>
          </cell>
          <cell r="AY1021">
            <v>0</v>
          </cell>
          <cell r="AZ1021">
            <v>0</v>
          </cell>
          <cell r="BA1021">
            <v>0</v>
          </cell>
          <cell r="BB1021">
            <v>0</v>
          </cell>
          <cell r="BC1021">
            <v>0</v>
          </cell>
          <cell r="BD1021">
            <v>0</v>
          </cell>
          <cell r="BE1021">
            <v>0</v>
          </cell>
          <cell r="BF1021">
            <v>0</v>
          </cell>
          <cell r="BG1021">
            <v>0</v>
          </cell>
          <cell r="BH1021">
            <v>1079138</v>
          </cell>
          <cell r="BI1021">
            <v>417076</v>
          </cell>
          <cell r="BJ1021">
            <v>0</v>
          </cell>
          <cell r="BK1021">
            <v>1496214</v>
          </cell>
          <cell r="BL1021">
            <v>1079138</v>
          </cell>
          <cell r="BM1021">
            <v>417076</v>
          </cell>
          <cell r="BN1021">
            <v>0</v>
          </cell>
          <cell r="BO1021">
            <v>1496214</v>
          </cell>
          <cell r="BP1021">
            <v>2158276</v>
          </cell>
          <cell r="BQ1021">
            <v>883793</v>
          </cell>
          <cell r="BR1021">
            <v>0</v>
          </cell>
          <cell r="BS1021">
            <v>3042069</v>
          </cell>
        </row>
        <row r="1022">
          <cell r="B1022" t="str">
            <v>431776</v>
          </cell>
          <cell r="C1022" t="str">
            <v>REP. INDONESIA</v>
          </cell>
          <cell r="D1022" t="str">
            <v>K.F.W., FRANKFURT</v>
          </cell>
          <cell r="E1022" t="str">
            <v>6</v>
          </cell>
          <cell r="F1022" t="str">
            <v>FEDERAL REPUBLIC OF GERMANY</v>
          </cell>
          <cell r="G1022" t="str">
            <v>DEM</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1216463</v>
          </cell>
          <cell r="AG1022">
            <v>347254</v>
          </cell>
          <cell r="AH1022">
            <v>0</v>
          </cell>
          <cell r="AI1022">
            <v>1563717</v>
          </cell>
          <cell r="AJ1022">
            <v>1216463</v>
          </cell>
          <cell r="AK1022">
            <v>347254</v>
          </cell>
          <cell r="AL1022">
            <v>0</v>
          </cell>
          <cell r="AM1022">
            <v>1563717</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G1022">
            <v>0</v>
          </cell>
          <cell r="BH1022">
            <v>1216463</v>
          </cell>
          <cell r="BI1022">
            <v>302549</v>
          </cell>
          <cell r="BJ1022">
            <v>0</v>
          </cell>
          <cell r="BK1022">
            <v>1519012</v>
          </cell>
          <cell r="BL1022">
            <v>1216463</v>
          </cell>
          <cell r="BM1022">
            <v>302549</v>
          </cell>
          <cell r="BN1022">
            <v>0</v>
          </cell>
          <cell r="BO1022">
            <v>1519012</v>
          </cell>
          <cell r="BP1022">
            <v>2432926</v>
          </cell>
          <cell r="BQ1022">
            <v>649803</v>
          </cell>
          <cell r="BR1022">
            <v>0</v>
          </cell>
          <cell r="BS1022">
            <v>3082729</v>
          </cell>
        </row>
        <row r="1023">
          <cell r="B1023" t="str">
            <v>431921</v>
          </cell>
          <cell r="C1023" t="str">
            <v>REP. INDONESIA</v>
          </cell>
          <cell r="D1023" t="str">
            <v>K.F.W., FRANKFURT</v>
          </cell>
          <cell r="E1023" t="str">
            <v>6</v>
          </cell>
          <cell r="F1023" t="str">
            <v>FEDERAL REPUBLIC OF GERMANY</v>
          </cell>
          <cell r="G1023" t="str">
            <v>DEM</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763705</v>
          </cell>
          <cell r="AG1023">
            <v>824801</v>
          </cell>
          <cell r="AH1023">
            <v>0</v>
          </cell>
          <cell r="AI1023">
            <v>1588506</v>
          </cell>
          <cell r="AJ1023">
            <v>763705</v>
          </cell>
          <cell r="AK1023">
            <v>824801</v>
          </cell>
          <cell r="AL1023">
            <v>0</v>
          </cell>
          <cell r="AM1023">
            <v>1588506</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D1023">
            <v>0</v>
          </cell>
          <cell r="BE1023">
            <v>0</v>
          </cell>
          <cell r="BF1023">
            <v>0</v>
          </cell>
          <cell r="BG1023">
            <v>0</v>
          </cell>
          <cell r="BH1023">
            <v>763705</v>
          </cell>
          <cell r="BI1023">
            <v>778979</v>
          </cell>
          <cell r="BJ1023">
            <v>0</v>
          </cell>
          <cell r="BK1023">
            <v>1542684</v>
          </cell>
          <cell r="BL1023">
            <v>763705</v>
          </cell>
          <cell r="BM1023">
            <v>778979</v>
          </cell>
          <cell r="BN1023">
            <v>0</v>
          </cell>
          <cell r="BO1023">
            <v>1542684</v>
          </cell>
          <cell r="BP1023">
            <v>1527410</v>
          </cell>
          <cell r="BQ1023">
            <v>1603780</v>
          </cell>
          <cell r="BR1023">
            <v>0</v>
          </cell>
          <cell r="BS1023">
            <v>3131190</v>
          </cell>
        </row>
        <row r="1024">
          <cell r="B1024" t="str">
            <v>431649</v>
          </cell>
          <cell r="C1024" t="str">
            <v>REP. INDONESIA</v>
          </cell>
          <cell r="D1024" t="str">
            <v>K.F.W., FRANKFURT</v>
          </cell>
          <cell r="E1024" t="str">
            <v>6</v>
          </cell>
          <cell r="F1024" t="str">
            <v>FEDERAL REPUBLIC OF GERMANY</v>
          </cell>
          <cell r="G1024" t="str">
            <v>DEM</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1206442</v>
          </cell>
          <cell r="Y1024">
            <v>444095</v>
          </cell>
          <cell r="Z1024">
            <v>0</v>
          </cell>
          <cell r="AA1024">
            <v>1650537</v>
          </cell>
          <cell r="AB1024">
            <v>0</v>
          </cell>
          <cell r="AC1024">
            <v>0</v>
          </cell>
          <cell r="AD1024">
            <v>0</v>
          </cell>
          <cell r="AE1024">
            <v>0</v>
          </cell>
          <cell r="AF1024">
            <v>0</v>
          </cell>
          <cell r="AG1024">
            <v>0</v>
          </cell>
          <cell r="AH1024">
            <v>0</v>
          </cell>
          <cell r="AI1024">
            <v>0</v>
          </cell>
          <cell r="AJ1024">
            <v>1206442</v>
          </cell>
          <cell r="AK1024">
            <v>444095</v>
          </cell>
          <cell r="AL1024">
            <v>0</v>
          </cell>
          <cell r="AM1024">
            <v>1650537</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1206442</v>
          </cell>
          <cell r="BA1024">
            <v>388692</v>
          </cell>
          <cell r="BB1024">
            <v>0</v>
          </cell>
          <cell r="BC1024">
            <v>1595134</v>
          </cell>
          <cell r="BD1024">
            <v>0</v>
          </cell>
          <cell r="BE1024">
            <v>0</v>
          </cell>
          <cell r="BF1024">
            <v>0</v>
          </cell>
          <cell r="BG1024">
            <v>0</v>
          </cell>
          <cell r="BH1024">
            <v>0</v>
          </cell>
          <cell r="BI1024">
            <v>0</v>
          </cell>
          <cell r="BJ1024">
            <v>0</v>
          </cell>
          <cell r="BK1024">
            <v>0</v>
          </cell>
          <cell r="BL1024">
            <v>1206442</v>
          </cell>
          <cell r="BM1024">
            <v>388692</v>
          </cell>
          <cell r="BN1024">
            <v>0</v>
          </cell>
          <cell r="BO1024">
            <v>1595134</v>
          </cell>
          <cell r="BP1024">
            <v>2412884</v>
          </cell>
          <cell r="BQ1024">
            <v>832787</v>
          </cell>
          <cell r="BR1024">
            <v>0</v>
          </cell>
          <cell r="BS1024">
            <v>3245671</v>
          </cell>
        </row>
        <row r="1025">
          <cell r="B1025" t="str">
            <v>431801</v>
          </cell>
          <cell r="C1025" t="str">
            <v>REP. INDONESIA</v>
          </cell>
          <cell r="D1025" t="str">
            <v>K.F.W., FRANKFURT</v>
          </cell>
          <cell r="E1025" t="str">
            <v>6</v>
          </cell>
          <cell r="F1025" t="str">
            <v>FEDERAL REPUBLIC OF GERMANY</v>
          </cell>
          <cell r="G1025" t="str">
            <v>DEM</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1159468</v>
          </cell>
          <cell r="AG1025">
            <v>585094</v>
          </cell>
          <cell r="AH1025">
            <v>0</v>
          </cell>
          <cell r="AI1025">
            <v>1744562</v>
          </cell>
          <cell r="AJ1025">
            <v>1159468</v>
          </cell>
          <cell r="AK1025">
            <v>585094</v>
          </cell>
          <cell r="AL1025">
            <v>0</v>
          </cell>
          <cell r="AM1025">
            <v>1744562</v>
          </cell>
          <cell r="AN1025">
            <v>0</v>
          </cell>
          <cell r="AO1025">
            <v>0</v>
          </cell>
          <cell r="AP1025">
            <v>0</v>
          </cell>
          <cell r="AQ1025">
            <v>0</v>
          </cell>
          <cell r="AR1025">
            <v>0</v>
          </cell>
          <cell r="AS1025">
            <v>0</v>
          </cell>
          <cell r="AT1025">
            <v>0</v>
          </cell>
          <cell r="AU1025">
            <v>0</v>
          </cell>
          <cell r="AV1025">
            <v>0</v>
          </cell>
          <cell r="AW1025">
            <v>0</v>
          </cell>
          <cell r="AX1025">
            <v>0</v>
          </cell>
          <cell r="AY1025">
            <v>0</v>
          </cell>
          <cell r="AZ1025">
            <v>0</v>
          </cell>
          <cell r="BA1025">
            <v>0</v>
          </cell>
          <cell r="BB1025">
            <v>0</v>
          </cell>
          <cell r="BC1025">
            <v>0</v>
          </cell>
          <cell r="BD1025">
            <v>0</v>
          </cell>
          <cell r="BE1025">
            <v>0</v>
          </cell>
          <cell r="BF1025">
            <v>0</v>
          </cell>
          <cell r="BG1025">
            <v>0</v>
          </cell>
          <cell r="BH1025">
            <v>1159468</v>
          </cell>
          <cell r="BI1025">
            <v>531063</v>
          </cell>
          <cell r="BJ1025">
            <v>0</v>
          </cell>
          <cell r="BK1025">
            <v>1690531</v>
          </cell>
          <cell r="BL1025">
            <v>1159468</v>
          </cell>
          <cell r="BM1025">
            <v>531063</v>
          </cell>
          <cell r="BN1025">
            <v>0</v>
          </cell>
          <cell r="BO1025">
            <v>1690531</v>
          </cell>
          <cell r="BP1025">
            <v>2318936</v>
          </cell>
          <cell r="BQ1025">
            <v>1116157</v>
          </cell>
          <cell r="BR1025">
            <v>0</v>
          </cell>
          <cell r="BS1025">
            <v>3435093</v>
          </cell>
        </row>
        <row r="1026">
          <cell r="B1026" t="str">
            <v>431673</v>
          </cell>
          <cell r="C1026" t="str">
            <v>REP. INDONESIA</v>
          </cell>
          <cell r="D1026" t="str">
            <v>K.F.W., FRANKFURT</v>
          </cell>
          <cell r="E1026" t="str">
            <v>6</v>
          </cell>
          <cell r="F1026" t="str">
            <v>FEDERAL REPUBLIC OF GERMANY</v>
          </cell>
          <cell r="G1026" t="str">
            <v>DEM</v>
          </cell>
          <cell r="H1026">
            <v>828935</v>
          </cell>
          <cell r="I1026">
            <v>304934</v>
          </cell>
          <cell r="J1026">
            <v>0</v>
          </cell>
          <cell r="K1026">
            <v>1133869</v>
          </cell>
          <cell r="L1026">
            <v>0</v>
          </cell>
          <cell r="M1026">
            <v>0</v>
          </cell>
          <cell r="N1026">
            <v>0</v>
          </cell>
          <cell r="O1026">
            <v>0</v>
          </cell>
          <cell r="P1026">
            <v>0</v>
          </cell>
          <cell r="Q1026">
            <v>0</v>
          </cell>
          <cell r="R1026">
            <v>0</v>
          </cell>
          <cell r="S1026">
            <v>0</v>
          </cell>
          <cell r="T1026">
            <v>828935</v>
          </cell>
          <cell r="U1026">
            <v>304934</v>
          </cell>
          <cell r="V1026">
            <v>0</v>
          </cell>
          <cell r="W1026">
            <v>1133869</v>
          </cell>
          <cell r="X1026">
            <v>0</v>
          </cell>
          <cell r="Y1026">
            <v>0</v>
          </cell>
          <cell r="Z1026">
            <v>0</v>
          </cell>
          <cell r="AA1026">
            <v>0</v>
          </cell>
          <cell r="AB1026">
            <v>102511</v>
          </cell>
          <cell r="AC1026">
            <v>27797</v>
          </cell>
          <cell r="AD1026">
            <v>0</v>
          </cell>
          <cell r="AE1026">
            <v>130308</v>
          </cell>
          <cell r="AF1026">
            <v>385541</v>
          </cell>
          <cell r="AG1026">
            <v>124130</v>
          </cell>
          <cell r="AH1026">
            <v>0</v>
          </cell>
          <cell r="AI1026">
            <v>509671</v>
          </cell>
          <cell r="AJ1026">
            <v>488052</v>
          </cell>
          <cell r="AK1026">
            <v>151927</v>
          </cell>
          <cell r="AL1026">
            <v>0</v>
          </cell>
          <cell r="AM1026">
            <v>639979</v>
          </cell>
          <cell r="AN1026">
            <v>828935</v>
          </cell>
          <cell r="AO1026">
            <v>266803</v>
          </cell>
          <cell r="AP1026">
            <v>0</v>
          </cell>
          <cell r="AQ1026">
            <v>1095738</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102511</v>
          </cell>
          <cell r="BE1026">
            <v>23081</v>
          </cell>
          <cell r="BF1026">
            <v>0</v>
          </cell>
          <cell r="BG1026">
            <v>125592</v>
          </cell>
          <cell r="BH1026">
            <v>385541</v>
          </cell>
          <cell r="BI1026">
            <v>106395</v>
          </cell>
          <cell r="BJ1026">
            <v>0</v>
          </cell>
          <cell r="BK1026">
            <v>491936</v>
          </cell>
          <cell r="BL1026">
            <v>1316987</v>
          </cell>
          <cell r="BM1026">
            <v>396279</v>
          </cell>
          <cell r="BN1026">
            <v>0</v>
          </cell>
          <cell r="BO1026">
            <v>1713266</v>
          </cell>
          <cell r="BP1026">
            <v>2633974</v>
          </cell>
          <cell r="BQ1026">
            <v>853140</v>
          </cell>
          <cell r="BR1026">
            <v>0</v>
          </cell>
          <cell r="BS1026">
            <v>3487114</v>
          </cell>
        </row>
        <row r="1027">
          <cell r="B1027" t="str">
            <v>432017</v>
          </cell>
          <cell r="C1027" t="str">
            <v>REP. INDONESIA</v>
          </cell>
          <cell r="D1027" t="str">
            <v>K.F.W., FRANKFURT</v>
          </cell>
          <cell r="E1027" t="str">
            <v>6</v>
          </cell>
          <cell r="F1027" t="str">
            <v>FEDERAL REPUBLIC OF GERMANY</v>
          </cell>
          <cell r="G1027" t="str">
            <v>DEM</v>
          </cell>
          <cell r="H1027">
            <v>0</v>
          </cell>
          <cell r="I1027">
            <v>0</v>
          </cell>
          <cell r="J1027">
            <v>0</v>
          </cell>
          <cell r="K1027">
            <v>0</v>
          </cell>
          <cell r="L1027">
            <v>0</v>
          </cell>
          <cell r="M1027">
            <v>0</v>
          </cell>
          <cell r="N1027">
            <v>0</v>
          </cell>
          <cell r="O1027">
            <v>0</v>
          </cell>
          <cell r="P1027">
            <v>3849478</v>
          </cell>
          <cell r="Q1027">
            <v>20498</v>
          </cell>
          <cell r="R1027">
            <v>0</v>
          </cell>
          <cell r="S1027">
            <v>3869976</v>
          </cell>
          <cell r="T1027">
            <v>3849478</v>
          </cell>
          <cell r="U1027">
            <v>20498</v>
          </cell>
          <cell r="V1027">
            <v>0</v>
          </cell>
          <cell r="W1027">
            <v>3869976</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G1027">
            <v>0</v>
          </cell>
          <cell r="BH1027">
            <v>0</v>
          </cell>
          <cell r="BI1027">
            <v>0</v>
          </cell>
          <cell r="BJ1027">
            <v>0</v>
          </cell>
          <cell r="BK1027">
            <v>0</v>
          </cell>
          <cell r="BL1027">
            <v>0</v>
          </cell>
          <cell r="BM1027">
            <v>0</v>
          </cell>
          <cell r="BN1027">
            <v>0</v>
          </cell>
          <cell r="BO1027">
            <v>0</v>
          </cell>
          <cell r="BP1027">
            <v>3849478</v>
          </cell>
          <cell r="BQ1027">
            <v>20498</v>
          </cell>
          <cell r="BR1027">
            <v>0</v>
          </cell>
          <cell r="BS1027">
            <v>3869976</v>
          </cell>
        </row>
        <row r="1028">
          <cell r="B1028" t="str">
            <v>431816</v>
          </cell>
          <cell r="C1028" t="str">
            <v>REP. INDONESIA</v>
          </cell>
          <cell r="D1028" t="str">
            <v>K.F.W., FRANKFURT</v>
          </cell>
          <cell r="E1028" t="str">
            <v>6</v>
          </cell>
          <cell r="F1028" t="str">
            <v>FEDERAL REPUBLIC OF GERMANY</v>
          </cell>
          <cell r="G1028" t="str">
            <v>DEM</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1851032</v>
          </cell>
          <cell r="AG1028">
            <v>485896</v>
          </cell>
          <cell r="AH1028">
            <v>0</v>
          </cell>
          <cell r="AI1028">
            <v>2336928</v>
          </cell>
          <cell r="AJ1028">
            <v>1851032</v>
          </cell>
          <cell r="AK1028">
            <v>485896</v>
          </cell>
          <cell r="AL1028">
            <v>0</v>
          </cell>
          <cell r="AM1028">
            <v>2336928</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G1028">
            <v>0</v>
          </cell>
          <cell r="BH1028">
            <v>1851032</v>
          </cell>
          <cell r="BI1028">
            <v>453503</v>
          </cell>
          <cell r="BJ1028">
            <v>0</v>
          </cell>
          <cell r="BK1028">
            <v>2304535</v>
          </cell>
          <cell r="BL1028">
            <v>1851032</v>
          </cell>
          <cell r="BM1028">
            <v>453503</v>
          </cell>
          <cell r="BN1028">
            <v>0</v>
          </cell>
          <cell r="BO1028">
            <v>2304535</v>
          </cell>
          <cell r="BP1028">
            <v>3702064</v>
          </cell>
          <cell r="BQ1028">
            <v>939399</v>
          </cell>
          <cell r="BR1028">
            <v>0</v>
          </cell>
          <cell r="BS1028">
            <v>4641463</v>
          </cell>
        </row>
        <row r="1029">
          <cell r="B1029" t="str">
            <v>431200</v>
          </cell>
          <cell r="C1029" t="str">
            <v>REP. INDONESIA</v>
          </cell>
          <cell r="D1029" t="str">
            <v>K.F.W., FRANKFURT</v>
          </cell>
          <cell r="E1029" t="str">
            <v>6</v>
          </cell>
          <cell r="F1029" t="str">
            <v>FEDERAL REPUBLIC OF GERMANY</v>
          </cell>
          <cell r="G1029" t="str">
            <v>DEM</v>
          </cell>
          <cell r="H1029">
            <v>543218</v>
          </cell>
          <cell r="I1029">
            <v>86263</v>
          </cell>
          <cell r="J1029">
            <v>0</v>
          </cell>
          <cell r="K1029">
            <v>629481</v>
          </cell>
          <cell r="L1029">
            <v>0</v>
          </cell>
          <cell r="M1029">
            <v>0</v>
          </cell>
          <cell r="N1029">
            <v>0</v>
          </cell>
          <cell r="O1029">
            <v>0</v>
          </cell>
          <cell r="P1029">
            <v>292944</v>
          </cell>
          <cell r="Q1029">
            <v>34890</v>
          </cell>
          <cell r="R1029">
            <v>0</v>
          </cell>
          <cell r="S1029">
            <v>327834</v>
          </cell>
          <cell r="T1029">
            <v>836162</v>
          </cell>
          <cell r="U1029">
            <v>121153</v>
          </cell>
          <cell r="V1029">
            <v>0</v>
          </cell>
          <cell r="W1029">
            <v>957315</v>
          </cell>
          <cell r="X1029">
            <v>0</v>
          </cell>
          <cell r="Y1029">
            <v>0</v>
          </cell>
          <cell r="Z1029">
            <v>0</v>
          </cell>
          <cell r="AA1029">
            <v>0</v>
          </cell>
          <cell r="AB1029">
            <v>0</v>
          </cell>
          <cell r="AC1029">
            <v>0</v>
          </cell>
          <cell r="AD1029">
            <v>0</v>
          </cell>
          <cell r="AE1029">
            <v>0</v>
          </cell>
          <cell r="AF1029">
            <v>1325216</v>
          </cell>
          <cell r="AG1029">
            <v>263055</v>
          </cell>
          <cell r="AH1029">
            <v>0</v>
          </cell>
          <cell r="AI1029">
            <v>1588271</v>
          </cell>
          <cell r="AJ1029">
            <v>1325216</v>
          </cell>
          <cell r="AK1029">
            <v>263055</v>
          </cell>
          <cell r="AL1029">
            <v>0</v>
          </cell>
          <cell r="AM1029">
            <v>1588271</v>
          </cell>
          <cell r="AN1029">
            <v>543218</v>
          </cell>
          <cell r="AO1029">
            <v>64697</v>
          </cell>
          <cell r="AP1029">
            <v>0</v>
          </cell>
          <cell r="AQ1029">
            <v>607915</v>
          </cell>
          <cell r="AR1029">
            <v>0</v>
          </cell>
          <cell r="AS1029">
            <v>0</v>
          </cell>
          <cell r="AT1029">
            <v>0</v>
          </cell>
          <cell r="AU1029">
            <v>0</v>
          </cell>
          <cell r="AV1029">
            <v>292945</v>
          </cell>
          <cell r="AW1029">
            <v>23260</v>
          </cell>
          <cell r="AX1029">
            <v>0</v>
          </cell>
          <cell r="AY1029">
            <v>316205</v>
          </cell>
          <cell r="AZ1029">
            <v>0</v>
          </cell>
          <cell r="BA1029">
            <v>0</v>
          </cell>
          <cell r="BB1029">
            <v>0</v>
          </cell>
          <cell r="BC1029">
            <v>0</v>
          </cell>
          <cell r="BD1029">
            <v>0</v>
          </cell>
          <cell r="BE1029">
            <v>0</v>
          </cell>
          <cell r="BF1029">
            <v>0</v>
          </cell>
          <cell r="BG1029">
            <v>0</v>
          </cell>
          <cell r="BH1029">
            <v>1325216</v>
          </cell>
          <cell r="BI1029">
            <v>210444</v>
          </cell>
          <cell r="BJ1029">
            <v>0</v>
          </cell>
          <cell r="BK1029">
            <v>1535660</v>
          </cell>
          <cell r="BL1029">
            <v>2161379</v>
          </cell>
          <cell r="BM1029">
            <v>298401</v>
          </cell>
          <cell r="BN1029">
            <v>0</v>
          </cell>
          <cell r="BO1029">
            <v>2459780</v>
          </cell>
          <cell r="BP1029">
            <v>4322757</v>
          </cell>
          <cell r="BQ1029">
            <v>682609</v>
          </cell>
          <cell r="BR1029">
            <v>0</v>
          </cell>
          <cell r="BS1029">
            <v>5005366</v>
          </cell>
        </row>
        <row r="1030">
          <cell r="B1030" t="str">
            <v>425500</v>
          </cell>
          <cell r="C1030" t="str">
            <v>REP. INDONESIA</v>
          </cell>
          <cell r="D1030" t="str">
            <v>K.F.W., FRANKFURT</v>
          </cell>
          <cell r="E1030" t="str">
            <v>6</v>
          </cell>
          <cell r="F1030" t="str">
            <v>FEDERAL REPUBLIC OF GERMANY</v>
          </cell>
          <cell r="G1030" t="str">
            <v>DEM</v>
          </cell>
          <cell r="H1030">
            <v>0</v>
          </cell>
          <cell r="I1030">
            <v>0</v>
          </cell>
          <cell r="J1030">
            <v>0</v>
          </cell>
          <cell r="K1030">
            <v>0</v>
          </cell>
          <cell r="L1030">
            <v>0</v>
          </cell>
          <cell r="M1030">
            <v>0</v>
          </cell>
          <cell r="N1030">
            <v>0</v>
          </cell>
          <cell r="O1030">
            <v>0</v>
          </cell>
          <cell r="P1030">
            <v>2029149</v>
          </cell>
          <cell r="Q1030">
            <v>497142</v>
          </cell>
          <cell r="R1030">
            <v>0</v>
          </cell>
          <cell r="S1030">
            <v>2526291</v>
          </cell>
          <cell r="T1030">
            <v>2029149</v>
          </cell>
          <cell r="U1030">
            <v>497142</v>
          </cell>
          <cell r="V1030">
            <v>0</v>
          </cell>
          <cell r="W1030">
            <v>2526291</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2029149</v>
          </cell>
          <cell r="AW1030">
            <v>461631</v>
          </cell>
          <cell r="AX1030">
            <v>0</v>
          </cell>
          <cell r="AY1030">
            <v>2490780</v>
          </cell>
          <cell r="AZ1030">
            <v>0</v>
          </cell>
          <cell r="BA1030">
            <v>0</v>
          </cell>
          <cell r="BB1030">
            <v>0</v>
          </cell>
          <cell r="BC1030">
            <v>0</v>
          </cell>
          <cell r="BD1030">
            <v>0</v>
          </cell>
          <cell r="BE1030">
            <v>0</v>
          </cell>
          <cell r="BF1030">
            <v>0</v>
          </cell>
          <cell r="BG1030">
            <v>0</v>
          </cell>
          <cell r="BH1030">
            <v>0</v>
          </cell>
          <cell r="BI1030">
            <v>0</v>
          </cell>
          <cell r="BJ1030">
            <v>0</v>
          </cell>
          <cell r="BK1030">
            <v>0</v>
          </cell>
          <cell r="BL1030">
            <v>2029149</v>
          </cell>
          <cell r="BM1030">
            <v>461631</v>
          </cell>
          <cell r="BN1030">
            <v>0</v>
          </cell>
          <cell r="BO1030">
            <v>2490780</v>
          </cell>
          <cell r="BP1030">
            <v>4058298</v>
          </cell>
          <cell r="BQ1030">
            <v>958773</v>
          </cell>
          <cell r="BR1030">
            <v>0</v>
          </cell>
          <cell r="BS1030">
            <v>5017071</v>
          </cell>
        </row>
        <row r="1031">
          <cell r="B1031" t="str">
            <v>431924</v>
          </cell>
          <cell r="C1031" t="str">
            <v>REP. INDONESIA</v>
          </cell>
          <cell r="D1031" t="str">
            <v>K.F.W., FRANKFURT</v>
          </cell>
          <cell r="E1031" t="str">
            <v>6</v>
          </cell>
          <cell r="F1031" t="str">
            <v>FEDERAL REPUBLIC OF GERMANY</v>
          </cell>
          <cell r="G1031" t="str">
            <v>DEM</v>
          </cell>
          <cell r="H1031">
            <v>0</v>
          </cell>
          <cell r="I1031">
            <v>0</v>
          </cell>
          <cell r="J1031">
            <v>0</v>
          </cell>
          <cell r="K1031">
            <v>0</v>
          </cell>
          <cell r="L1031">
            <v>0</v>
          </cell>
          <cell r="M1031">
            <v>0</v>
          </cell>
          <cell r="N1031">
            <v>0</v>
          </cell>
          <cell r="O1031">
            <v>0</v>
          </cell>
          <cell r="P1031">
            <v>1449727</v>
          </cell>
          <cell r="Q1031">
            <v>287529</v>
          </cell>
          <cell r="R1031">
            <v>0</v>
          </cell>
          <cell r="S1031">
            <v>1737256</v>
          </cell>
          <cell r="T1031">
            <v>1449727</v>
          </cell>
          <cell r="U1031">
            <v>287529</v>
          </cell>
          <cell r="V1031">
            <v>0</v>
          </cell>
          <cell r="W1031">
            <v>1737256</v>
          </cell>
          <cell r="X1031">
            <v>0</v>
          </cell>
          <cell r="Y1031">
            <v>0</v>
          </cell>
          <cell r="Z1031">
            <v>0</v>
          </cell>
          <cell r="AA1031">
            <v>0</v>
          </cell>
          <cell r="AB1031">
            <v>0</v>
          </cell>
          <cell r="AC1031">
            <v>0</v>
          </cell>
          <cell r="AD1031">
            <v>0</v>
          </cell>
          <cell r="AE1031">
            <v>0</v>
          </cell>
          <cell r="AF1031">
            <v>0</v>
          </cell>
          <cell r="AG1031">
            <v>0</v>
          </cell>
          <cell r="AH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1449727</v>
          </cell>
          <cell r="AW1031">
            <v>482034</v>
          </cell>
          <cell r="AX1031">
            <v>0</v>
          </cell>
          <cell r="AY1031">
            <v>1931761</v>
          </cell>
          <cell r="AZ1031">
            <v>0</v>
          </cell>
          <cell r="BA1031">
            <v>0</v>
          </cell>
          <cell r="BB1031">
            <v>0</v>
          </cell>
          <cell r="BC1031">
            <v>0</v>
          </cell>
          <cell r="BD1031">
            <v>0</v>
          </cell>
          <cell r="BE1031">
            <v>0</v>
          </cell>
          <cell r="BF1031">
            <v>0</v>
          </cell>
          <cell r="BG1031">
            <v>0</v>
          </cell>
          <cell r="BH1031">
            <v>1449727</v>
          </cell>
          <cell r="BI1031">
            <v>197888</v>
          </cell>
          <cell r="BJ1031">
            <v>0</v>
          </cell>
          <cell r="BK1031">
            <v>1647615</v>
          </cell>
          <cell r="BL1031">
            <v>2899454</v>
          </cell>
          <cell r="BM1031">
            <v>679922</v>
          </cell>
          <cell r="BN1031">
            <v>0</v>
          </cell>
          <cell r="BO1031">
            <v>3579376</v>
          </cell>
          <cell r="BP1031">
            <v>4349181</v>
          </cell>
          <cell r="BQ1031">
            <v>967451</v>
          </cell>
          <cell r="BR1031">
            <v>0</v>
          </cell>
          <cell r="BS1031">
            <v>5316632</v>
          </cell>
        </row>
        <row r="1032">
          <cell r="B1032" t="str">
            <v>431802</v>
          </cell>
          <cell r="C1032" t="str">
            <v>REP. INDONESIA</v>
          </cell>
          <cell r="D1032" t="str">
            <v>K.F.W., FRANKFURT</v>
          </cell>
          <cell r="E1032" t="str">
            <v>6</v>
          </cell>
          <cell r="F1032" t="str">
            <v>FEDERAL REPUBLIC OF GERMANY</v>
          </cell>
          <cell r="G1032" t="str">
            <v>DEM</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1825282</v>
          </cell>
          <cell r="AG1032">
            <v>1020698</v>
          </cell>
          <cell r="AH1032">
            <v>0</v>
          </cell>
          <cell r="AI1032">
            <v>2845980</v>
          </cell>
          <cell r="AJ1032">
            <v>1825282</v>
          </cell>
          <cell r="AK1032">
            <v>1020698</v>
          </cell>
          <cell r="AL1032">
            <v>0</v>
          </cell>
          <cell r="AM1032">
            <v>2845980</v>
          </cell>
          <cell r="AN1032">
            <v>0</v>
          </cell>
          <cell r="AO1032">
            <v>0</v>
          </cell>
          <cell r="AP1032">
            <v>0</v>
          </cell>
          <cell r="AQ1032">
            <v>0</v>
          </cell>
          <cell r="AR1032">
            <v>0</v>
          </cell>
          <cell r="AS1032">
            <v>0</v>
          </cell>
          <cell r="AT1032">
            <v>0</v>
          </cell>
          <cell r="AU1032">
            <v>0</v>
          </cell>
          <cell r="AV1032">
            <v>0</v>
          </cell>
          <cell r="AW1032">
            <v>0</v>
          </cell>
          <cell r="AX1032">
            <v>0</v>
          </cell>
          <cell r="AY1032">
            <v>0</v>
          </cell>
          <cell r="AZ1032">
            <v>0</v>
          </cell>
          <cell r="BA1032">
            <v>0</v>
          </cell>
          <cell r="BB1032">
            <v>0</v>
          </cell>
          <cell r="BC1032">
            <v>0</v>
          </cell>
          <cell r="BD1032">
            <v>0</v>
          </cell>
          <cell r="BE1032">
            <v>0</v>
          </cell>
          <cell r="BF1032">
            <v>0</v>
          </cell>
          <cell r="BG1032">
            <v>0</v>
          </cell>
          <cell r="BH1032">
            <v>1825282</v>
          </cell>
          <cell r="BI1032">
            <v>935639</v>
          </cell>
          <cell r="BJ1032">
            <v>0</v>
          </cell>
          <cell r="BK1032">
            <v>2760921</v>
          </cell>
          <cell r="BL1032">
            <v>1825282</v>
          </cell>
          <cell r="BM1032">
            <v>935639</v>
          </cell>
          <cell r="BN1032">
            <v>0</v>
          </cell>
          <cell r="BO1032">
            <v>2760921</v>
          </cell>
          <cell r="BP1032">
            <v>3650564</v>
          </cell>
          <cell r="BQ1032">
            <v>1956337</v>
          </cell>
          <cell r="BR1032">
            <v>0</v>
          </cell>
          <cell r="BS1032">
            <v>5606901</v>
          </cell>
        </row>
        <row r="1033">
          <cell r="B1033" t="str">
            <v>431990</v>
          </cell>
          <cell r="C1033" t="str">
            <v>REP. INDONESIA</v>
          </cell>
          <cell r="D1033" t="str">
            <v>K.F.W., FRANKFURT</v>
          </cell>
          <cell r="E1033" t="str">
            <v>6</v>
          </cell>
          <cell r="F1033" t="str">
            <v>FEDERAL REPUBLIC OF GERMANY</v>
          </cell>
          <cell r="G1033" t="str">
            <v>DEM</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2448203</v>
          </cell>
          <cell r="AC1033">
            <v>1361691</v>
          </cell>
          <cell r="AD1033">
            <v>0</v>
          </cell>
          <cell r="AE1033">
            <v>3809894</v>
          </cell>
          <cell r="AF1033">
            <v>0</v>
          </cell>
          <cell r="AG1033">
            <v>321510</v>
          </cell>
          <cell r="AH1033">
            <v>0</v>
          </cell>
          <cell r="AI1033">
            <v>321510</v>
          </cell>
          <cell r="AJ1033">
            <v>2448203</v>
          </cell>
          <cell r="AK1033">
            <v>1683201</v>
          </cell>
          <cell r="AL1033">
            <v>0</v>
          </cell>
          <cell r="AM1033">
            <v>4131404</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2448203</v>
          </cell>
          <cell r="BE1033">
            <v>964531</v>
          </cell>
          <cell r="BF1033">
            <v>0</v>
          </cell>
          <cell r="BG1033">
            <v>3412734</v>
          </cell>
          <cell r="BH1033">
            <v>0</v>
          </cell>
          <cell r="BI1033">
            <v>0</v>
          </cell>
          <cell r="BJ1033">
            <v>0</v>
          </cell>
          <cell r="BK1033">
            <v>0</v>
          </cell>
          <cell r="BL1033">
            <v>2448203</v>
          </cell>
          <cell r="BM1033">
            <v>964531</v>
          </cell>
          <cell r="BN1033">
            <v>0</v>
          </cell>
          <cell r="BO1033">
            <v>3412734</v>
          </cell>
          <cell r="BP1033">
            <v>4896406</v>
          </cell>
          <cell r="BQ1033">
            <v>2647732</v>
          </cell>
          <cell r="BR1033">
            <v>0</v>
          </cell>
          <cell r="BS1033">
            <v>7544138</v>
          </cell>
        </row>
        <row r="1034">
          <cell r="B1034" t="str">
            <v>431770</v>
          </cell>
          <cell r="C1034" t="str">
            <v>REP. INDONESIA</v>
          </cell>
          <cell r="D1034" t="str">
            <v>K.F.W., FRANKFURT</v>
          </cell>
          <cell r="E1034" t="str">
            <v>6</v>
          </cell>
          <cell r="F1034" t="str">
            <v>FEDERAL REPUBLIC OF GERMANY</v>
          </cell>
          <cell r="G1034" t="str">
            <v>DEM</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2686594</v>
          </cell>
          <cell r="AG1034">
            <v>1193235</v>
          </cell>
          <cell r="AH1034">
            <v>0</v>
          </cell>
          <cell r="AI1034">
            <v>3879829</v>
          </cell>
          <cell r="AJ1034">
            <v>2686594</v>
          </cell>
          <cell r="AK1034">
            <v>1193235</v>
          </cell>
          <cell r="AL1034">
            <v>0</v>
          </cell>
          <cell r="AM1034">
            <v>3879829</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G1034">
            <v>0</v>
          </cell>
          <cell r="BH1034">
            <v>2686594</v>
          </cell>
          <cell r="BI1034">
            <v>1096786</v>
          </cell>
          <cell r="BJ1034">
            <v>0</v>
          </cell>
          <cell r="BK1034">
            <v>3783380</v>
          </cell>
          <cell r="BL1034">
            <v>2686594</v>
          </cell>
          <cell r="BM1034">
            <v>1096786</v>
          </cell>
          <cell r="BN1034">
            <v>0</v>
          </cell>
          <cell r="BO1034">
            <v>3783380</v>
          </cell>
          <cell r="BP1034">
            <v>5373188</v>
          </cell>
          <cell r="BQ1034">
            <v>2290021</v>
          </cell>
          <cell r="BR1034">
            <v>0</v>
          </cell>
          <cell r="BS1034">
            <v>7663209</v>
          </cell>
        </row>
        <row r="1035">
          <cell r="B1035" t="str">
            <v>431873</v>
          </cell>
          <cell r="C1035" t="str">
            <v>REP. INDONESIA</v>
          </cell>
          <cell r="D1035" t="str">
            <v>K.F.W., FRANKFURT</v>
          </cell>
          <cell r="E1035" t="str">
            <v>6</v>
          </cell>
          <cell r="F1035" t="str">
            <v>FEDERAL REPUBLIC OF GERMANY</v>
          </cell>
          <cell r="G1035" t="str">
            <v>DEM</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3334375</v>
          </cell>
          <cell r="Y1035">
            <v>1050328</v>
          </cell>
          <cell r="Z1035">
            <v>0</v>
          </cell>
          <cell r="AA1035">
            <v>4384703</v>
          </cell>
          <cell r="AB1035">
            <v>0</v>
          </cell>
          <cell r="AC1035">
            <v>0</v>
          </cell>
          <cell r="AD1035">
            <v>0</v>
          </cell>
          <cell r="AE1035">
            <v>0</v>
          </cell>
          <cell r="AF1035">
            <v>0</v>
          </cell>
          <cell r="AG1035">
            <v>0</v>
          </cell>
          <cell r="AH1035">
            <v>0</v>
          </cell>
          <cell r="AI1035">
            <v>0</v>
          </cell>
          <cell r="AJ1035">
            <v>3334375</v>
          </cell>
          <cell r="AK1035">
            <v>1050328</v>
          </cell>
          <cell r="AL1035">
            <v>0</v>
          </cell>
          <cell r="AM1035">
            <v>4384703</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3334375</v>
          </cell>
          <cell r="BA1035">
            <v>991977</v>
          </cell>
          <cell r="BB1035">
            <v>0</v>
          </cell>
          <cell r="BC1035">
            <v>4326352</v>
          </cell>
          <cell r="BD1035">
            <v>0</v>
          </cell>
          <cell r="BE1035">
            <v>0</v>
          </cell>
          <cell r="BF1035">
            <v>0</v>
          </cell>
          <cell r="BG1035">
            <v>0</v>
          </cell>
          <cell r="BH1035">
            <v>0</v>
          </cell>
          <cell r="BI1035">
            <v>0</v>
          </cell>
          <cell r="BJ1035">
            <v>0</v>
          </cell>
          <cell r="BK1035">
            <v>0</v>
          </cell>
          <cell r="BL1035">
            <v>3334375</v>
          </cell>
          <cell r="BM1035">
            <v>991977</v>
          </cell>
          <cell r="BN1035">
            <v>0</v>
          </cell>
          <cell r="BO1035">
            <v>4326352</v>
          </cell>
          <cell r="BP1035">
            <v>6668750</v>
          </cell>
          <cell r="BQ1035">
            <v>2042305</v>
          </cell>
          <cell r="BR1035">
            <v>0</v>
          </cell>
          <cell r="BS1035">
            <v>8711055</v>
          </cell>
        </row>
        <row r="1036">
          <cell r="B1036" t="str">
            <v>431901</v>
          </cell>
          <cell r="C1036" t="str">
            <v>REP. INDONESIA</v>
          </cell>
          <cell r="D1036" t="str">
            <v>K.F.W., FRANKFURT</v>
          </cell>
          <cell r="E1036" t="str">
            <v>6</v>
          </cell>
          <cell r="F1036" t="str">
            <v>FEDERAL REPUBLIC OF GERMANY</v>
          </cell>
          <cell r="G1036" t="str">
            <v>DEM</v>
          </cell>
          <cell r="H1036">
            <v>0</v>
          </cell>
          <cell r="I1036">
            <v>0</v>
          </cell>
          <cell r="J1036">
            <v>0</v>
          </cell>
          <cell r="K1036">
            <v>0</v>
          </cell>
          <cell r="L1036">
            <v>3326682</v>
          </cell>
          <cell r="M1036">
            <v>1164339</v>
          </cell>
          <cell r="N1036">
            <v>0</v>
          </cell>
          <cell r="O1036">
            <v>4491021</v>
          </cell>
          <cell r="P1036">
            <v>0</v>
          </cell>
          <cell r="Q1036">
            <v>0</v>
          </cell>
          <cell r="R1036">
            <v>0</v>
          </cell>
          <cell r="S1036">
            <v>0</v>
          </cell>
          <cell r="T1036">
            <v>3326682</v>
          </cell>
          <cell r="U1036">
            <v>1164339</v>
          </cell>
          <cell r="V1036">
            <v>0</v>
          </cell>
          <cell r="W1036">
            <v>4491021</v>
          </cell>
          <cell r="X1036">
            <v>0</v>
          </cell>
          <cell r="Y1036">
            <v>0</v>
          </cell>
          <cell r="Z1036">
            <v>0</v>
          </cell>
          <cell r="AA1036">
            <v>0</v>
          </cell>
          <cell r="AB1036">
            <v>0</v>
          </cell>
          <cell r="AC1036">
            <v>0</v>
          </cell>
          <cell r="AD1036">
            <v>0</v>
          </cell>
          <cell r="AE1036">
            <v>0</v>
          </cell>
          <cell r="AF1036">
            <v>0</v>
          </cell>
          <cell r="AG1036">
            <v>0</v>
          </cell>
          <cell r="AH1036">
            <v>0</v>
          </cell>
          <cell r="AI1036">
            <v>0</v>
          </cell>
          <cell r="AJ1036">
            <v>0</v>
          </cell>
          <cell r="AK1036">
            <v>0</v>
          </cell>
          <cell r="AL1036">
            <v>0</v>
          </cell>
          <cell r="AM1036">
            <v>0</v>
          </cell>
          <cell r="AN1036">
            <v>0</v>
          </cell>
          <cell r="AO1036">
            <v>0</v>
          </cell>
          <cell r="AP1036">
            <v>0</v>
          </cell>
          <cell r="AQ1036">
            <v>0</v>
          </cell>
          <cell r="AR1036">
            <v>3326682</v>
          </cell>
          <cell r="AS1036">
            <v>1106122</v>
          </cell>
          <cell r="AT1036">
            <v>0</v>
          </cell>
          <cell r="AU1036">
            <v>4432804</v>
          </cell>
          <cell r="AV1036">
            <v>0</v>
          </cell>
          <cell r="AW1036">
            <v>0</v>
          </cell>
          <cell r="AX1036">
            <v>0</v>
          </cell>
          <cell r="AY1036">
            <v>0</v>
          </cell>
          <cell r="AZ1036">
            <v>0</v>
          </cell>
          <cell r="BA1036">
            <v>0</v>
          </cell>
          <cell r="BB1036">
            <v>0</v>
          </cell>
          <cell r="BC1036">
            <v>0</v>
          </cell>
          <cell r="BD1036">
            <v>0</v>
          </cell>
          <cell r="BE1036">
            <v>0</v>
          </cell>
          <cell r="BF1036">
            <v>0</v>
          </cell>
          <cell r="BG1036">
            <v>0</v>
          </cell>
          <cell r="BH1036">
            <v>0</v>
          </cell>
          <cell r="BI1036">
            <v>0</v>
          </cell>
          <cell r="BJ1036">
            <v>0</v>
          </cell>
          <cell r="BK1036">
            <v>0</v>
          </cell>
          <cell r="BL1036">
            <v>3326682</v>
          </cell>
          <cell r="BM1036">
            <v>1106122</v>
          </cell>
          <cell r="BN1036">
            <v>0</v>
          </cell>
          <cell r="BO1036">
            <v>4432804</v>
          </cell>
          <cell r="BP1036">
            <v>6653364</v>
          </cell>
          <cell r="BQ1036">
            <v>2270461</v>
          </cell>
          <cell r="BR1036">
            <v>0</v>
          </cell>
          <cell r="BS1036">
            <v>8923825</v>
          </cell>
        </row>
        <row r="1037">
          <cell r="B1037" t="str">
            <v>431703</v>
          </cell>
          <cell r="C1037" t="str">
            <v>REP. INDONESIA</v>
          </cell>
          <cell r="D1037" t="str">
            <v>K.F.W., FRANKFURT</v>
          </cell>
          <cell r="E1037" t="str">
            <v>6</v>
          </cell>
          <cell r="F1037" t="str">
            <v>FEDERAL REPUBLIC OF GERMANY</v>
          </cell>
          <cell r="G1037" t="str">
            <v>DEM</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3179308</v>
          </cell>
          <cell r="AG1037">
            <v>1383190</v>
          </cell>
          <cell r="AH1037">
            <v>0</v>
          </cell>
          <cell r="AI1037">
            <v>4562498</v>
          </cell>
          <cell r="AJ1037">
            <v>3179308</v>
          </cell>
          <cell r="AK1037">
            <v>1383190</v>
          </cell>
          <cell r="AL1037">
            <v>0</v>
          </cell>
          <cell r="AM1037">
            <v>4562498</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G1037">
            <v>0</v>
          </cell>
          <cell r="BH1037">
            <v>3179308</v>
          </cell>
          <cell r="BI1037">
            <v>1243300</v>
          </cell>
          <cell r="BJ1037">
            <v>0</v>
          </cell>
          <cell r="BK1037">
            <v>4422608</v>
          </cell>
          <cell r="BL1037">
            <v>3179308</v>
          </cell>
          <cell r="BM1037">
            <v>1243300</v>
          </cell>
          <cell r="BN1037">
            <v>0</v>
          </cell>
          <cell r="BO1037">
            <v>4422608</v>
          </cell>
          <cell r="BP1037">
            <v>6358616</v>
          </cell>
          <cell r="BQ1037">
            <v>2626490</v>
          </cell>
          <cell r="BR1037">
            <v>0</v>
          </cell>
          <cell r="BS1037">
            <v>8985106</v>
          </cell>
        </row>
        <row r="1038">
          <cell r="B1038" t="str">
            <v>431678</v>
          </cell>
          <cell r="C1038" t="str">
            <v>REP. INDONESIA</v>
          </cell>
          <cell r="D1038" t="str">
            <v>K.F.W., FRANKFURT</v>
          </cell>
          <cell r="E1038" t="str">
            <v>6</v>
          </cell>
          <cell r="F1038" t="str">
            <v>FEDERAL REPUBLIC OF GERMANY</v>
          </cell>
          <cell r="G1038" t="str">
            <v>DEM</v>
          </cell>
          <cell r="H1038">
            <v>1857348</v>
          </cell>
          <cell r="I1038">
            <v>455050</v>
          </cell>
          <cell r="J1038">
            <v>0</v>
          </cell>
          <cell r="K1038">
            <v>2312398</v>
          </cell>
          <cell r="L1038">
            <v>0</v>
          </cell>
          <cell r="M1038">
            <v>0</v>
          </cell>
          <cell r="N1038">
            <v>0</v>
          </cell>
          <cell r="O1038">
            <v>0</v>
          </cell>
          <cell r="P1038">
            <v>0</v>
          </cell>
          <cell r="Q1038">
            <v>0</v>
          </cell>
          <cell r="R1038">
            <v>0</v>
          </cell>
          <cell r="S1038">
            <v>0</v>
          </cell>
          <cell r="T1038">
            <v>1857348</v>
          </cell>
          <cell r="U1038">
            <v>455050</v>
          </cell>
          <cell r="V1038">
            <v>0</v>
          </cell>
          <cell r="W1038">
            <v>2312398</v>
          </cell>
          <cell r="X1038">
            <v>1857348</v>
          </cell>
          <cell r="Y1038">
            <v>422547</v>
          </cell>
          <cell r="Z1038">
            <v>0</v>
          </cell>
          <cell r="AA1038">
            <v>2279895</v>
          </cell>
          <cell r="AB1038">
            <v>0</v>
          </cell>
          <cell r="AC1038">
            <v>0</v>
          </cell>
          <cell r="AD1038">
            <v>0</v>
          </cell>
          <cell r="AE1038">
            <v>0</v>
          </cell>
          <cell r="AF1038">
            <v>0</v>
          </cell>
          <cell r="AG1038">
            <v>0</v>
          </cell>
          <cell r="AH1038">
            <v>0</v>
          </cell>
          <cell r="AI1038">
            <v>0</v>
          </cell>
          <cell r="AJ1038">
            <v>1857348</v>
          </cell>
          <cell r="AK1038">
            <v>422547</v>
          </cell>
          <cell r="AL1038">
            <v>0</v>
          </cell>
          <cell r="AM1038">
            <v>2279895</v>
          </cell>
          <cell r="AN1038">
            <v>1857348</v>
          </cell>
          <cell r="AO1038">
            <v>422547</v>
          </cell>
          <cell r="AP1038">
            <v>0</v>
          </cell>
          <cell r="AQ1038">
            <v>2279895</v>
          </cell>
          <cell r="AR1038">
            <v>0</v>
          </cell>
          <cell r="AS1038">
            <v>0</v>
          </cell>
          <cell r="AT1038">
            <v>0</v>
          </cell>
          <cell r="AU1038">
            <v>0</v>
          </cell>
          <cell r="AV1038">
            <v>0</v>
          </cell>
          <cell r="AW1038">
            <v>0</v>
          </cell>
          <cell r="AX1038">
            <v>0</v>
          </cell>
          <cell r="AY1038">
            <v>0</v>
          </cell>
          <cell r="AZ1038">
            <v>1857348</v>
          </cell>
          <cell r="BA1038">
            <v>390043</v>
          </cell>
          <cell r="BB1038">
            <v>0</v>
          </cell>
          <cell r="BC1038">
            <v>2247391</v>
          </cell>
          <cell r="BD1038">
            <v>0</v>
          </cell>
          <cell r="BE1038">
            <v>0</v>
          </cell>
          <cell r="BF1038">
            <v>0</v>
          </cell>
          <cell r="BG1038">
            <v>0</v>
          </cell>
          <cell r="BH1038">
            <v>0</v>
          </cell>
          <cell r="BI1038">
            <v>0</v>
          </cell>
          <cell r="BJ1038">
            <v>0</v>
          </cell>
          <cell r="BK1038">
            <v>0</v>
          </cell>
          <cell r="BL1038">
            <v>3714696</v>
          </cell>
          <cell r="BM1038">
            <v>812590</v>
          </cell>
          <cell r="BN1038">
            <v>0</v>
          </cell>
          <cell r="BO1038">
            <v>4527286</v>
          </cell>
          <cell r="BP1038">
            <v>7429392</v>
          </cell>
          <cell r="BQ1038">
            <v>1690187</v>
          </cell>
          <cell r="BR1038">
            <v>0</v>
          </cell>
          <cell r="BS1038">
            <v>9119579</v>
          </cell>
        </row>
        <row r="1039">
          <cell r="B1039" t="str">
            <v>431915</v>
          </cell>
          <cell r="C1039" t="str">
            <v>REP. INDONESIA</v>
          </cell>
          <cell r="D1039" t="str">
            <v>K.F.W., FRANKFURT</v>
          </cell>
          <cell r="E1039" t="str">
            <v>6</v>
          </cell>
          <cell r="F1039" t="str">
            <v>FEDERAL REPUBLIC OF GERMANY</v>
          </cell>
          <cell r="G1039" t="str">
            <v>DEM</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3518052</v>
          </cell>
          <cell r="AG1039">
            <v>1251840</v>
          </cell>
          <cell r="AH1039">
            <v>0</v>
          </cell>
          <cell r="AI1039">
            <v>4769892</v>
          </cell>
          <cell r="AJ1039">
            <v>3518052</v>
          </cell>
          <cell r="AK1039">
            <v>1251840</v>
          </cell>
          <cell r="AL1039">
            <v>0</v>
          </cell>
          <cell r="AM1039">
            <v>4769892</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G1039">
            <v>0</v>
          </cell>
          <cell r="BH1039">
            <v>3518052</v>
          </cell>
          <cell r="BI1039">
            <v>1189248</v>
          </cell>
          <cell r="BJ1039">
            <v>0</v>
          </cell>
          <cell r="BK1039">
            <v>4707300</v>
          </cell>
          <cell r="BL1039">
            <v>3518052</v>
          </cell>
          <cell r="BM1039">
            <v>1189248</v>
          </cell>
          <cell r="BN1039">
            <v>0</v>
          </cell>
          <cell r="BO1039">
            <v>4707300</v>
          </cell>
          <cell r="BP1039">
            <v>7036104</v>
          </cell>
          <cell r="BQ1039">
            <v>2441088</v>
          </cell>
          <cell r="BR1039">
            <v>0</v>
          </cell>
          <cell r="BS1039">
            <v>9477192</v>
          </cell>
        </row>
        <row r="1040">
          <cell r="B1040" t="str">
            <v>431603</v>
          </cell>
          <cell r="C1040" t="str">
            <v>REP. INDONESIA</v>
          </cell>
          <cell r="D1040" t="str">
            <v>K.F.W., FRANKFURT</v>
          </cell>
          <cell r="E1040" t="str">
            <v>6</v>
          </cell>
          <cell r="F1040" t="str">
            <v>FEDERAL REPUBLIC OF GERMANY</v>
          </cell>
          <cell r="G1040" t="str">
            <v>DEM</v>
          </cell>
          <cell r="H1040">
            <v>0</v>
          </cell>
          <cell r="I1040">
            <v>0</v>
          </cell>
          <cell r="J1040">
            <v>0</v>
          </cell>
          <cell r="K1040">
            <v>0</v>
          </cell>
          <cell r="L1040">
            <v>0</v>
          </cell>
          <cell r="M1040">
            <v>0</v>
          </cell>
          <cell r="N1040">
            <v>0</v>
          </cell>
          <cell r="O1040">
            <v>0</v>
          </cell>
          <cell r="P1040">
            <v>1261651</v>
          </cell>
          <cell r="Q1040">
            <v>419499</v>
          </cell>
          <cell r="R1040">
            <v>0</v>
          </cell>
          <cell r="S1040">
            <v>1681150</v>
          </cell>
          <cell r="T1040">
            <v>1261651</v>
          </cell>
          <cell r="U1040">
            <v>419499</v>
          </cell>
          <cell r="V1040">
            <v>0</v>
          </cell>
          <cell r="W1040">
            <v>1681150</v>
          </cell>
          <cell r="X1040">
            <v>0</v>
          </cell>
          <cell r="Y1040">
            <v>0</v>
          </cell>
          <cell r="Z1040">
            <v>0</v>
          </cell>
          <cell r="AA1040">
            <v>0</v>
          </cell>
          <cell r="AB1040">
            <v>1261651</v>
          </cell>
          <cell r="AC1040">
            <v>397420</v>
          </cell>
          <cell r="AD1040">
            <v>0</v>
          </cell>
          <cell r="AE1040">
            <v>1659071</v>
          </cell>
          <cell r="AF1040">
            <v>1261651</v>
          </cell>
          <cell r="AG1040">
            <v>441578</v>
          </cell>
          <cell r="AH1040">
            <v>0</v>
          </cell>
          <cell r="AI1040">
            <v>1703229</v>
          </cell>
          <cell r="AJ1040">
            <v>2523302</v>
          </cell>
          <cell r="AK1040">
            <v>838998</v>
          </cell>
          <cell r="AL1040">
            <v>0</v>
          </cell>
          <cell r="AM1040">
            <v>3362300</v>
          </cell>
          <cell r="AN1040">
            <v>0</v>
          </cell>
          <cell r="AO1040">
            <v>0</v>
          </cell>
          <cell r="AP1040">
            <v>0</v>
          </cell>
          <cell r="AQ1040">
            <v>0</v>
          </cell>
          <cell r="AR1040">
            <v>0</v>
          </cell>
          <cell r="AS1040">
            <v>0</v>
          </cell>
          <cell r="AT1040">
            <v>0</v>
          </cell>
          <cell r="AU1040">
            <v>0</v>
          </cell>
          <cell r="AV1040">
            <v>1261651</v>
          </cell>
          <cell r="AW1040">
            <v>397420</v>
          </cell>
          <cell r="AX1040">
            <v>0</v>
          </cell>
          <cell r="AY1040">
            <v>1659071</v>
          </cell>
          <cell r="AZ1040">
            <v>0</v>
          </cell>
          <cell r="BA1040">
            <v>0</v>
          </cell>
          <cell r="BB1040">
            <v>0</v>
          </cell>
          <cell r="BC1040">
            <v>0</v>
          </cell>
          <cell r="BD1040">
            <v>1261651</v>
          </cell>
          <cell r="BE1040">
            <v>375341</v>
          </cell>
          <cell r="BF1040">
            <v>0</v>
          </cell>
          <cell r="BG1040">
            <v>1636992</v>
          </cell>
          <cell r="BH1040">
            <v>1261651</v>
          </cell>
          <cell r="BI1040">
            <v>419499</v>
          </cell>
          <cell r="BJ1040">
            <v>0</v>
          </cell>
          <cell r="BK1040">
            <v>1681150</v>
          </cell>
          <cell r="BL1040">
            <v>3784953</v>
          </cell>
          <cell r="BM1040">
            <v>1192260</v>
          </cell>
          <cell r="BN1040">
            <v>0</v>
          </cell>
          <cell r="BO1040">
            <v>4977213</v>
          </cell>
          <cell r="BP1040">
            <v>7569906</v>
          </cell>
          <cell r="BQ1040">
            <v>2450757</v>
          </cell>
          <cell r="BR1040">
            <v>0</v>
          </cell>
          <cell r="BS1040">
            <v>10020663</v>
          </cell>
        </row>
        <row r="1041">
          <cell r="B1041" t="str">
            <v>431997</v>
          </cell>
          <cell r="C1041" t="str">
            <v>REP. INDONESIA</v>
          </cell>
          <cell r="D1041" t="str">
            <v>K.F.W., FRANKFURT</v>
          </cell>
          <cell r="E1041" t="str">
            <v>6</v>
          </cell>
          <cell r="F1041" t="str">
            <v>FEDERAL REPUBLIC OF GERMANY</v>
          </cell>
          <cell r="G1041" t="str">
            <v>DEM</v>
          </cell>
          <cell r="H1041">
            <v>3767688</v>
          </cell>
          <cell r="I1041">
            <v>490156</v>
          </cell>
          <cell r="J1041">
            <v>0</v>
          </cell>
          <cell r="K1041">
            <v>4257844</v>
          </cell>
          <cell r="L1041">
            <v>0</v>
          </cell>
          <cell r="M1041">
            <v>0</v>
          </cell>
          <cell r="N1041">
            <v>0</v>
          </cell>
          <cell r="O1041">
            <v>0</v>
          </cell>
          <cell r="P1041">
            <v>0</v>
          </cell>
          <cell r="Q1041">
            <v>0</v>
          </cell>
          <cell r="R1041">
            <v>0</v>
          </cell>
          <cell r="S1041">
            <v>0</v>
          </cell>
          <cell r="T1041">
            <v>3767688</v>
          </cell>
          <cell r="U1041">
            <v>490156</v>
          </cell>
          <cell r="V1041">
            <v>0</v>
          </cell>
          <cell r="W1041">
            <v>4257844</v>
          </cell>
          <cell r="X1041">
            <v>776232</v>
          </cell>
          <cell r="Y1041">
            <v>72345</v>
          </cell>
          <cell r="Z1041">
            <v>0</v>
          </cell>
          <cell r="AA1041">
            <v>848577</v>
          </cell>
          <cell r="AB1041">
            <v>280803</v>
          </cell>
          <cell r="AC1041">
            <v>13958</v>
          </cell>
          <cell r="AD1041">
            <v>0</v>
          </cell>
          <cell r="AE1041">
            <v>294761</v>
          </cell>
          <cell r="AF1041">
            <v>0</v>
          </cell>
          <cell r="AG1041">
            <v>0</v>
          </cell>
          <cell r="AH1041">
            <v>0</v>
          </cell>
          <cell r="AI1041">
            <v>0</v>
          </cell>
          <cell r="AJ1041">
            <v>1057035</v>
          </cell>
          <cell r="AK1041">
            <v>86303</v>
          </cell>
          <cell r="AL1041">
            <v>0</v>
          </cell>
          <cell r="AM1041">
            <v>1143338</v>
          </cell>
          <cell r="AN1041">
            <v>3767688</v>
          </cell>
          <cell r="AO1041">
            <v>382506</v>
          </cell>
          <cell r="AP1041">
            <v>0</v>
          </cell>
          <cell r="AQ1041">
            <v>4150194</v>
          </cell>
          <cell r="AR1041">
            <v>0</v>
          </cell>
          <cell r="AS1041">
            <v>0</v>
          </cell>
          <cell r="AT1041">
            <v>0</v>
          </cell>
          <cell r="AU1041">
            <v>0</v>
          </cell>
          <cell r="AV1041">
            <v>0</v>
          </cell>
          <cell r="AW1041">
            <v>0</v>
          </cell>
          <cell r="AX1041">
            <v>0</v>
          </cell>
          <cell r="AY1041">
            <v>0</v>
          </cell>
          <cell r="AZ1041">
            <v>776232</v>
          </cell>
          <cell r="BA1041">
            <v>54259</v>
          </cell>
          <cell r="BB1041">
            <v>0</v>
          </cell>
          <cell r="BC1041">
            <v>830491</v>
          </cell>
          <cell r="BD1041">
            <v>0</v>
          </cell>
          <cell r="BE1041">
            <v>0</v>
          </cell>
          <cell r="BF1041">
            <v>0</v>
          </cell>
          <cell r="BG1041">
            <v>0</v>
          </cell>
          <cell r="BH1041">
            <v>0</v>
          </cell>
          <cell r="BI1041">
            <v>0</v>
          </cell>
          <cell r="BJ1041">
            <v>0</v>
          </cell>
          <cell r="BK1041">
            <v>0</v>
          </cell>
          <cell r="BL1041">
            <v>4543920</v>
          </cell>
          <cell r="BM1041">
            <v>436765</v>
          </cell>
          <cell r="BN1041">
            <v>0</v>
          </cell>
          <cell r="BO1041">
            <v>4980685</v>
          </cell>
          <cell r="BP1041">
            <v>9368643</v>
          </cell>
          <cell r="BQ1041">
            <v>1013224</v>
          </cell>
          <cell r="BR1041">
            <v>0</v>
          </cell>
          <cell r="BS1041">
            <v>10381867</v>
          </cell>
        </row>
        <row r="1042">
          <cell r="B1042" t="str">
            <v>431636</v>
          </cell>
          <cell r="C1042" t="str">
            <v>REP. INDONESIA</v>
          </cell>
          <cell r="D1042" t="str">
            <v>K.F.W., FRANKFURT</v>
          </cell>
          <cell r="E1042" t="str">
            <v>6</v>
          </cell>
          <cell r="F1042" t="str">
            <v>FEDERAL REPUBLIC OF GERMANY</v>
          </cell>
          <cell r="G1042" t="str">
            <v>DEM</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3839024</v>
          </cell>
          <cell r="Y1042">
            <v>1589356</v>
          </cell>
          <cell r="Z1042">
            <v>0</v>
          </cell>
          <cell r="AA1042">
            <v>5428380</v>
          </cell>
          <cell r="AB1042">
            <v>0</v>
          </cell>
          <cell r="AC1042">
            <v>0</v>
          </cell>
          <cell r="AD1042">
            <v>0</v>
          </cell>
          <cell r="AE1042">
            <v>0</v>
          </cell>
          <cell r="AF1042">
            <v>0</v>
          </cell>
          <cell r="AG1042">
            <v>0</v>
          </cell>
          <cell r="AH1042">
            <v>0</v>
          </cell>
          <cell r="AI1042">
            <v>0</v>
          </cell>
          <cell r="AJ1042">
            <v>3839024</v>
          </cell>
          <cell r="AK1042">
            <v>1589356</v>
          </cell>
          <cell r="AL1042">
            <v>0</v>
          </cell>
          <cell r="AM1042">
            <v>5428380</v>
          </cell>
          <cell r="AN1042">
            <v>0</v>
          </cell>
          <cell r="AO1042">
            <v>0</v>
          </cell>
          <cell r="AP1042">
            <v>0</v>
          </cell>
          <cell r="AQ1042">
            <v>0</v>
          </cell>
          <cell r="AR1042">
            <v>0</v>
          </cell>
          <cell r="AS1042">
            <v>0</v>
          </cell>
          <cell r="AT1042">
            <v>0</v>
          </cell>
          <cell r="AU1042">
            <v>0</v>
          </cell>
          <cell r="AV1042">
            <v>0</v>
          </cell>
          <cell r="AW1042">
            <v>0</v>
          </cell>
          <cell r="AX1042">
            <v>0</v>
          </cell>
          <cell r="AY1042">
            <v>0</v>
          </cell>
          <cell r="AZ1042">
            <v>3839024</v>
          </cell>
          <cell r="BA1042">
            <v>1412761</v>
          </cell>
          <cell r="BB1042">
            <v>0</v>
          </cell>
          <cell r="BC1042">
            <v>5251785</v>
          </cell>
          <cell r="BD1042">
            <v>0</v>
          </cell>
          <cell r="BE1042">
            <v>0</v>
          </cell>
          <cell r="BF1042">
            <v>0</v>
          </cell>
          <cell r="BG1042">
            <v>0</v>
          </cell>
          <cell r="BH1042">
            <v>0</v>
          </cell>
          <cell r="BI1042">
            <v>0</v>
          </cell>
          <cell r="BJ1042">
            <v>0</v>
          </cell>
          <cell r="BK1042">
            <v>0</v>
          </cell>
          <cell r="BL1042">
            <v>3839024</v>
          </cell>
          <cell r="BM1042">
            <v>1412761</v>
          </cell>
          <cell r="BN1042">
            <v>0</v>
          </cell>
          <cell r="BO1042">
            <v>5251785</v>
          </cell>
          <cell r="BP1042">
            <v>7678048</v>
          </cell>
          <cell r="BQ1042">
            <v>3002117</v>
          </cell>
          <cell r="BR1042">
            <v>0</v>
          </cell>
          <cell r="BS1042">
            <v>10680165</v>
          </cell>
        </row>
        <row r="1043">
          <cell r="B1043" t="str">
            <v>431640</v>
          </cell>
          <cell r="C1043" t="str">
            <v>REP. INDONESIA</v>
          </cell>
          <cell r="D1043" t="str">
            <v>K.F.W., FRANKFURT</v>
          </cell>
          <cell r="E1043" t="str">
            <v>6</v>
          </cell>
          <cell r="F1043" t="str">
            <v>FEDERAL REPUBLIC OF GERMANY</v>
          </cell>
          <cell r="G1043" t="str">
            <v>DEM</v>
          </cell>
          <cell r="H1043">
            <v>4299503</v>
          </cell>
          <cell r="I1043">
            <v>1582217</v>
          </cell>
          <cell r="J1043">
            <v>0</v>
          </cell>
          <cell r="K1043">
            <v>5881720</v>
          </cell>
          <cell r="L1043">
            <v>0</v>
          </cell>
          <cell r="M1043">
            <v>0</v>
          </cell>
          <cell r="N1043">
            <v>0</v>
          </cell>
          <cell r="O1043">
            <v>0</v>
          </cell>
          <cell r="P1043">
            <v>0</v>
          </cell>
          <cell r="Q1043">
            <v>0</v>
          </cell>
          <cell r="R1043">
            <v>0</v>
          </cell>
          <cell r="S1043">
            <v>0</v>
          </cell>
          <cell r="T1043">
            <v>4299503</v>
          </cell>
          <cell r="U1043">
            <v>1582217</v>
          </cell>
          <cell r="V1043">
            <v>0</v>
          </cell>
          <cell r="W1043">
            <v>5881720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4299503</v>
          </cell>
          <cell r="AO1043">
            <v>1384440</v>
          </cell>
          <cell r="AP1043">
            <v>0</v>
          </cell>
          <cell r="AQ1043">
            <v>5683943</v>
          </cell>
          <cell r="AR1043">
            <v>0</v>
          </cell>
          <cell r="AS1043">
            <v>0</v>
          </cell>
          <cell r="AT1043">
            <v>0</v>
          </cell>
          <cell r="AU1043">
            <v>0</v>
          </cell>
          <cell r="AV1043">
            <v>0</v>
          </cell>
          <cell r="AW1043">
            <v>0</v>
          </cell>
          <cell r="AX1043">
            <v>0</v>
          </cell>
          <cell r="AY1043">
            <v>0</v>
          </cell>
          <cell r="AZ1043">
            <v>0</v>
          </cell>
          <cell r="BA1043">
            <v>0</v>
          </cell>
          <cell r="BB1043">
            <v>0</v>
          </cell>
          <cell r="BC1043">
            <v>0</v>
          </cell>
          <cell r="BD1043">
            <v>0</v>
          </cell>
          <cell r="BE1043">
            <v>0</v>
          </cell>
          <cell r="BF1043">
            <v>0</v>
          </cell>
          <cell r="BG1043">
            <v>0</v>
          </cell>
          <cell r="BH1043">
            <v>0</v>
          </cell>
          <cell r="BI1043">
            <v>0</v>
          </cell>
          <cell r="BJ1043">
            <v>0</v>
          </cell>
          <cell r="BK1043">
            <v>0</v>
          </cell>
          <cell r="BL1043">
            <v>4299503</v>
          </cell>
          <cell r="BM1043">
            <v>1384440</v>
          </cell>
          <cell r="BN1043">
            <v>0</v>
          </cell>
          <cell r="BO1043">
            <v>5683943</v>
          </cell>
          <cell r="BP1043">
            <v>8599006</v>
          </cell>
          <cell r="BQ1043">
            <v>2966657</v>
          </cell>
          <cell r="BR1043">
            <v>0</v>
          </cell>
          <cell r="BS1043">
            <v>11565663</v>
          </cell>
        </row>
        <row r="1044">
          <cell r="B1044" t="str">
            <v>431862</v>
          </cell>
          <cell r="C1044" t="str">
            <v>REP. INDONESIA</v>
          </cell>
          <cell r="D1044" t="str">
            <v>K.F.W., FRANKFURT</v>
          </cell>
          <cell r="E1044" t="str">
            <v>6</v>
          </cell>
          <cell r="F1044" t="str">
            <v>FEDERAL REPUBLIC OF GERMANY</v>
          </cell>
          <cell r="G1044" t="str">
            <v>DEM</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4003464</v>
          </cell>
          <cell r="AC1044">
            <v>1895812</v>
          </cell>
          <cell r="AD1044">
            <v>0</v>
          </cell>
          <cell r="AE1044">
            <v>5899276</v>
          </cell>
          <cell r="AF1044">
            <v>0</v>
          </cell>
          <cell r="AG1044">
            <v>0</v>
          </cell>
          <cell r="AH1044">
            <v>0</v>
          </cell>
          <cell r="AI1044">
            <v>0</v>
          </cell>
          <cell r="AJ1044">
            <v>4003464</v>
          </cell>
          <cell r="AK1044">
            <v>1895812</v>
          </cell>
          <cell r="AL1044">
            <v>0</v>
          </cell>
          <cell r="AM1044">
            <v>5899276</v>
          </cell>
          <cell r="AN1044">
            <v>0</v>
          </cell>
          <cell r="AO1044">
            <v>0</v>
          </cell>
          <cell r="AP1044">
            <v>0</v>
          </cell>
          <cell r="AQ1044">
            <v>0</v>
          </cell>
          <cell r="AR1044">
            <v>0</v>
          </cell>
          <cell r="AS1044">
            <v>0</v>
          </cell>
          <cell r="AT1044">
            <v>0</v>
          </cell>
          <cell r="AU1044">
            <v>0</v>
          </cell>
          <cell r="AV1044">
            <v>0</v>
          </cell>
          <cell r="AW1044">
            <v>0</v>
          </cell>
          <cell r="AX1044">
            <v>0</v>
          </cell>
          <cell r="AY1044">
            <v>0</v>
          </cell>
          <cell r="AZ1044">
            <v>0</v>
          </cell>
          <cell r="BA1044">
            <v>0</v>
          </cell>
          <cell r="BB1044">
            <v>0</v>
          </cell>
          <cell r="BC1044">
            <v>0</v>
          </cell>
          <cell r="BD1044">
            <v>4003464</v>
          </cell>
          <cell r="BE1044">
            <v>1748685</v>
          </cell>
          <cell r="BF1044">
            <v>0</v>
          </cell>
          <cell r="BG1044">
            <v>5752149</v>
          </cell>
          <cell r="BH1044">
            <v>0</v>
          </cell>
          <cell r="BI1044">
            <v>0</v>
          </cell>
          <cell r="BJ1044">
            <v>0</v>
          </cell>
          <cell r="BK1044">
            <v>0</v>
          </cell>
          <cell r="BL1044">
            <v>4003464</v>
          </cell>
          <cell r="BM1044">
            <v>1748685</v>
          </cell>
          <cell r="BN1044">
            <v>0</v>
          </cell>
          <cell r="BO1044">
            <v>5752149</v>
          </cell>
          <cell r="BP1044">
            <v>8006928</v>
          </cell>
          <cell r="BQ1044">
            <v>3644497</v>
          </cell>
          <cell r="BR1044">
            <v>0</v>
          </cell>
          <cell r="BS1044">
            <v>11651425</v>
          </cell>
        </row>
        <row r="1045">
          <cell r="B1045" t="str">
            <v>431730</v>
          </cell>
          <cell r="C1045" t="str">
            <v>REP. INDONESIA</v>
          </cell>
          <cell r="D1045" t="str">
            <v>K.F.W., FRANKFURT</v>
          </cell>
          <cell r="E1045" t="str">
            <v>6</v>
          </cell>
          <cell r="F1045" t="str">
            <v>FEDERAL REPUBLIC OF GERMANY</v>
          </cell>
          <cell r="G1045" t="str">
            <v>DEM</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4173675</v>
          </cell>
          <cell r="AC1045">
            <v>1790497</v>
          </cell>
          <cell r="AD1045">
            <v>0</v>
          </cell>
          <cell r="AE1045">
            <v>5964172</v>
          </cell>
          <cell r="AF1045">
            <v>0</v>
          </cell>
          <cell r="AG1045">
            <v>0</v>
          </cell>
          <cell r="AH1045">
            <v>0</v>
          </cell>
          <cell r="AI1045">
            <v>0</v>
          </cell>
          <cell r="AJ1045">
            <v>4173675</v>
          </cell>
          <cell r="AK1045">
            <v>1790497</v>
          </cell>
          <cell r="AL1045">
            <v>0</v>
          </cell>
          <cell r="AM1045">
            <v>5964172</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4173675</v>
          </cell>
          <cell r="BE1045">
            <v>1611446</v>
          </cell>
          <cell r="BF1045">
            <v>0</v>
          </cell>
          <cell r="BG1045">
            <v>5785121</v>
          </cell>
          <cell r="BH1045">
            <v>0</v>
          </cell>
          <cell r="BI1045">
            <v>0</v>
          </cell>
          <cell r="BJ1045">
            <v>0</v>
          </cell>
          <cell r="BK1045">
            <v>0</v>
          </cell>
          <cell r="BL1045">
            <v>4173675</v>
          </cell>
          <cell r="BM1045">
            <v>1611446</v>
          </cell>
          <cell r="BN1045">
            <v>0</v>
          </cell>
          <cell r="BO1045">
            <v>5785121</v>
          </cell>
          <cell r="BP1045">
            <v>8347350</v>
          </cell>
          <cell r="BQ1045">
            <v>3401943</v>
          </cell>
          <cell r="BR1045">
            <v>0</v>
          </cell>
          <cell r="BS1045">
            <v>11749293</v>
          </cell>
        </row>
        <row r="1046">
          <cell r="B1046" t="str">
            <v>431687</v>
          </cell>
          <cell r="C1046" t="str">
            <v>REP. INDONESIA</v>
          </cell>
          <cell r="D1046" t="str">
            <v>K.F.W., FRANKFURT</v>
          </cell>
          <cell r="E1046" t="str">
            <v>6</v>
          </cell>
          <cell r="F1046" t="str">
            <v>FEDERAL REPUBLIC OF GERMANY</v>
          </cell>
          <cell r="G1046" t="str">
            <v>DEM</v>
          </cell>
          <cell r="H1046">
            <v>1247705</v>
          </cell>
          <cell r="I1046">
            <v>357655</v>
          </cell>
          <cell r="J1046">
            <v>0</v>
          </cell>
          <cell r="K1046">
            <v>1605360</v>
          </cell>
          <cell r="L1046">
            <v>0</v>
          </cell>
          <cell r="M1046">
            <v>0</v>
          </cell>
          <cell r="N1046">
            <v>0</v>
          </cell>
          <cell r="O1046">
            <v>0</v>
          </cell>
          <cell r="P1046">
            <v>0</v>
          </cell>
          <cell r="Q1046">
            <v>0</v>
          </cell>
          <cell r="R1046">
            <v>0</v>
          </cell>
          <cell r="S1046">
            <v>0</v>
          </cell>
          <cell r="T1046">
            <v>1247705</v>
          </cell>
          <cell r="U1046">
            <v>357655</v>
          </cell>
          <cell r="V1046">
            <v>0</v>
          </cell>
          <cell r="W1046">
            <v>1605360</v>
          </cell>
          <cell r="X1046">
            <v>2107115</v>
          </cell>
          <cell r="Y1046">
            <v>559650</v>
          </cell>
          <cell r="Z1046">
            <v>0</v>
          </cell>
          <cell r="AA1046">
            <v>2666765</v>
          </cell>
          <cell r="AB1046">
            <v>2107115</v>
          </cell>
          <cell r="AC1046">
            <v>541318</v>
          </cell>
          <cell r="AD1046">
            <v>0</v>
          </cell>
          <cell r="AE1046">
            <v>2648433</v>
          </cell>
          <cell r="AF1046">
            <v>0</v>
          </cell>
          <cell r="AG1046">
            <v>0</v>
          </cell>
          <cell r="AH1046">
            <v>0</v>
          </cell>
          <cell r="AI1046">
            <v>0</v>
          </cell>
          <cell r="AJ1046">
            <v>4214230</v>
          </cell>
          <cell r="AK1046">
            <v>1100968</v>
          </cell>
          <cell r="AL1046">
            <v>0</v>
          </cell>
          <cell r="AM1046">
            <v>5315198</v>
          </cell>
          <cell r="AN1046">
            <v>1247705</v>
          </cell>
          <cell r="AO1046">
            <v>317915</v>
          </cell>
          <cell r="AP1046">
            <v>0</v>
          </cell>
          <cell r="AQ1046">
            <v>1565620</v>
          </cell>
          <cell r="AR1046">
            <v>0</v>
          </cell>
          <cell r="AS1046">
            <v>0</v>
          </cell>
          <cell r="AT1046">
            <v>0</v>
          </cell>
          <cell r="AU1046">
            <v>0</v>
          </cell>
          <cell r="AV1046">
            <v>0</v>
          </cell>
          <cell r="AW1046">
            <v>0</v>
          </cell>
          <cell r="AX1046">
            <v>0</v>
          </cell>
          <cell r="AY1046">
            <v>0</v>
          </cell>
          <cell r="AZ1046">
            <v>2107115</v>
          </cell>
          <cell r="BA1046">
            <v>489693</v>
          </cell>
          <cell r="BB1046">
            <v>0</v>
          </cell>
          <cell r="BC1046">
            <v>2596808</v>
          </cell>
          <cell r="BD1046">
            <v>2107115</v>
          </cell>
          <cell r="BE1046">
            <v>463987</v>
          </cell>
          <cell r="BF1046">
            <v>0</v>
          </cell>
          <cell r="BG1046">
            <v>2571102</v>
          </cell>
          <cell r="BH1046">
            <v>0</v>
          </cell>
          <cell r="BI1046">
            <v>0</v>
          </cell>
          <cell r="BJ1046">
            <v>0</v>
          </cell>
          <cell r="BK1046">
            <v>0</v>
          </cell>
          <cell r="BL1046">
            <v>5461935</v>
          </cell>
          <cell r="BM1046">
            <v>1271595</v>
          </cell>
          <cell r="BN1046">
            <v>0</v>
          </cell>
          <cell r="BO1046">
            <v>6733530</v>
          </cell>
          <cell r="BP1046">
            <v>10923870</v>
          </cell>
          <cell r="BQ1046">
            <v>2730218</v>
          </cell>
          <cell r="BR1046">
            <v>0</v>
          </cell>
          <cell r="BS1046">
            <v>13654088</v>
          </cell>
        </row>
        <row r="1047">
          <cell r="B1047" t="str">
            <v>431861</v>
          </cell>
          <cell r="C1047" t="str">
            <v>REP. INDONESIA</v>
          </cell>
          <cell r="D1047" t="str">
            <v>K.F.W., FRANKFURT</v>
          </cell>
          <cell r="E1047" t="str">
            <v>6</v>
          </cell>
          <cell r="F1047" t="str">
            <v>FEDERAL REPUBLIC OF GERMANY</v>
          </cell>
          <cell r="G1047" t="str">
            <v>DEM</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4840801</v>
          </cell>
          <cell r="Y1047">
            <v>1660395</v>
          </cell>
          <cell r="Z1047">
            <v>0</v>
          </cell>
          <cell r="AA1047">
            <v>6501196</v>
          </cell>
          <cell r="AB1047">
            <v>0</v>
          </cell>
          <cell r="AC1047">
            <v>0</v>
          </cell>
          <cell r="AD1047">
            <v>0</v>
          </cell>
          <cell r="AE1047">
            <v>0</v>
          </cell>
          <cell r="AF1047">
            <v>0</v>
          </cell>
          <cell r="AG1047">
            <v>0</v>
          </cell>
          <cell r="AH1047">
            <v>0</v>
          </cell>
          <cell r="AI1047">
            <v>0</v>
          </cell>
          <cell r="AJ1047">
            <v>4840801</v>
          </cell>
          <cell r="AK1047">
            <v>1660395</v>
          </cell>
          <cell r="AL1047">
            <v>0</v>
          </cell>
          <cell r="AM1047">
            <v>6501196</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4840801</v>
          </cell>
          <cell r="BA1047">
            <v>2312693</v>
          </cell>
          <cell r="BB1047">
            <v>0</v>
          </cell>
          <cell r="BC1047">
            <v>7153494</v>
          </cell>
          <cell r="BD1047">
            <v>0</v>
          </cell>
          <cell r="BE1047">
            <v>0</v>
          </cell>
          <cell r="BF1047">
            <v>0</v>
          </cell>
          <cell r="BG1047">
            <v>0</v>
          </cell>
          <cell r="BH1047">
            <v>0</v>
          </cell>
          <cell r="BI1047">
            <v>711598</v>
          </cell>
          <cell r="BJ1047">
            <v>0</v>
          </cell>
          <cell r="BK1047">
            <v>711598</v>
          </cell>
          <cell r="BL1047">
            <v>4840801</v>
          </cell>
          <cell r="BM1047">
            <v>3024291</v>
          </cell>
          <cell r="BN1047">
            <v>0</v>
          </cell>
          <cell r="BO1047">
            <v>7865092</v>
          </cell>
          <cell r="BP1047">
            <v>9681602</v>
          </cell>
          <cell r="BQ1047">
            <v>4684686</v>
          </cell>
          <cell r="BR1047">
            <v>0</v>
          </cell>
          <cell r="BS1047">
            <v>14366288</v>
          </cell>
        </row>
        <row r="1048">
          <cell r="B1048" t="str">
            <v>431733</v>
          </cell>
          <cell r="C1048" t="str">
            <v>REP. INDONESIA</v>
          </cell>
          <cell r="D1048" t="str">
            <v>K.F.W., FRANKFURT</v>
          </cell>
          <cell r="E1048" t="str">
            <v>6</v>
          </cell>
          <cell r="F1048" t="str">
            <v>FEDERAL REPUBLIC OF GERMANY</v>
          </cell>
          <cell r="G1048" t="str">
            <v>DEM</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4193698</v>
          </cell>
          <cell r="Y1048">
            <v>845990</v>
          </cell>
          <cell r="Z1048">
            <v>0</v>
          </cell>
          <cell r="AA1048">
            <v>5039688</v>
          </cell>
          <cell r="AB1048">
            <v>0</v>
          </cell>
          <cell r="AC1048">
            <v>0</v>
          </cell>
          <cell r="AD1048">
            <v>0</v>
          </cell>
          <cell r="AE1048">
            <v>0</v>
          </cell>
          <cell r="AF1048">
            <v>1982068</v>
          </cell>
          <cell r="AG1048">
            <v>353880</v>
          </cell>
          <cell r="AH1048">
            <v>0</v>
          </cell>
          <cell r="AI1048">
            <v>2335948</v>
          </cell>
          <cell r="AJ1048">
            <v>6175766</v>
          </cell>
          <cell r="AK1048">
            <v>1199870</v>
          </cell>
          <cell r="AL1048">
            <v>0</v>
          </cell>
          <cell r="AM1048">
            <v>7375636</v>
          </cell>
          <cell r="AN1048">
            <v>0</v>
          </cell>
          <cell r="AO1048">
            <v>0</v>
          </cell>
          <cell r="AP1048">
            <v>0</v>
          </cell>
          <cell r="AQ1048">
            <v>0</v>
          </cell>
          <cell r="AR1048">
            <v>0</v>
          </cell>
          <cell r="AS1048">
            <v>0</v>
          </cell>
          <cell r="AT1048">
            <v>0</v>
          </cell>
          <cell r="AU1048">
            <v>0</v>
          </cell>
          <cell r="AV1048">
            <v>0</v>
          </cell>
          <cell r="AW1048">
            <v>0</v>
          </cell>
          <cell r="AX1048">
            <v>0</v>
          </cell>
          <cell r="AY1048">
            <v>0</v>
          </cell>
          <cell r="AZ1048">
            <v>4193698</v>
          </cell>
          <cell r="BA1048">
            <v>772601</v>
          </cell>
          <cell r="BB1048">
            <v>0</v>
          </cell>
          <cell r="BC1048">
            <v>4966299</v>
          </cell>
          <cell r="BD1048">
            <v>0</v>
          </cell>
          <cell r="BE1048">
            <v>0</v>
          </cell>
          <cell r="BF1048">
            <v>0</v>
          </cell>
          <cell r="BG1048">
            <v>0</v>
          </cell>
          <cell r="BH1048">
            <v>1982068</v>
          </cell>
          <cell r="BI1048">
            <v>319194</v>
          </cell>
          <cell r="BJ1048">
            <v>0</v>
          </cell>
          <cell r="BK1048">
            <v>2301262</v>
          </cell>
          <cell r="BL1048">
            <v>6175766</v>
          </cell>
          <cell r="BM1048">
            <v>1091795</v>
          </cell>
          <cell r="BN1048">
            <v>0</v>
          </cell>
          <cell r="BO1048">
            <v>7267561</v>
          </cell>
          <cell r="BP1048">
            <v>12351532</v>
          </cell>
          <cell r="BQ1048">
            <v>2291665</v>
          </cell>
          <cell r="BR1048">
            <v>0</v>
          </cell>
          <cell r="BS1048">
            <v>14643197</v>
          </cell>
        </row>
        <row r="1049">
          <cell r="B1049" t="str">
            <v>431681</v>
          </cell>
          <cell r="C1049" t="str">
            <v>REP. INDONESIA</v>
          </cell>
          <cell r="D1049" t="str">
            <v>K.F.W., FRANKFURT</v>
          </cell>
          <cell r="E1049" t="str">
            <v>6</v>
          </cell>
          <cell r="F1049" t="str">
            <v>FEDERAL REPUBLIC OF GERMANY</v>
          </cell>
          <cell r="G1049" t="str">
            <v>DEM</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5942143</v>
          </cell>
          <cell r="AG1049">
            <v>2186187</v>
          </cell>
          <cell r="AH1049">
            <v>0</v>
          </cell>
          <cell r="AI1049">
            <v>8128330</v>
          </cell>
          <cell r="AJ1049">
            <v>5942143</v>
          </cell>
          <cell r="AK1049">
            <v>2186187</v>
          </cell>
          <cell r="AL1049">
            <v>0</v>
          </cell>
          <cell r="AM1049">
            <v>8128330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G1049">
            <v>0</v>
          </cell>
          <cell r="BH1049">
            <v>5942143</v>
          </cell>
          <cell r="BI1049">
            <v>1912849</v>
          </cell>
          <cell r="BJ1049">
            <v>0</v>
          </cell>
          <cell r="BK1049">
            <v>7854992</v>
          </cell>
          <cell r="BL1049">
            <v>5942143</v>
          </cell>
          <cell r="BM1049">
            <v>1912849</v>
          </cell>
          <cell r="BN1049">
            <v>0</v>
          </cell>
          <cell r="BO1049">
            <v>7854992</v>
          </cell>
          <cell r="BP1049">
            <v>11884286</v>
          </cell>
          <cell r="BQ1049">
            <v>4099036</v>
          </cell>
          <cell r="BR1049">
            <v>0</v>
          </cell>
          <cell r="BS1049">
            <v>15983322</v>
          </cell>
        </row>
        <row r="1050">
          <cell r="B1050" t="str">
            <v>431815</v>
          </cell>
          <cell r="C1050" t="str">
            <v>REP. INDONESIA</v>
          </cell>
          <cell r="D1050" t="str">
            <v>K.F.W., FRANKFURT</v>
          </cell>
          <cell r="E1050" t="str">
            <v>6</v>
          </cell>
          <cell r="F1050" t="str">
            <v>FEDERAL REPUBLIC OF GERMANY</v>
          </cell>
          <cell r="G1050" t="str">
            <v>DEM</v>
          </cell>
          <cell r="H1050">
            <v>6432402</v>
          </cell>
          <cell r="I1050">
            <v>2128707</v>
          </cell>
          <cell r="J1050">
            <v>0</v>
          </cell>
          <cell r="K1050">
            <v>8561109</v>
          </cell>
          <cell r="L1050">
            <v>0</v>
          </cell>
          <cell r="M1050">
            <v>0</v>
          </cell>
          <cell r="N1050">
            <v>0</v>
          </cell>
          <cell r="O1050">
            <v>0</v>
          </cell>
          <cell r="P1050">
            <v>0</v>
          </cell>
          <cell r="Q1050">
            <v>0</v>
          </cell>
          <cell r="R1050">
            <v>0</v>
          </cell>
          <cell r="S1050">
            <v>0</v>
          </cell>
          <cell r="T1050">
            <v>6432402</v>
          </cell>
          <cell r="U1050">
            <v>2128707</v>
          </cell>
          <cell r="V1050">
            <v>0</v>
          </cell>
          <cell r="W1050">
            <v>8561109</v>
          </cell>
          <cell r="X1050">
            <v>0</v>
          </cell>
          <cell r="Y1050">
            <v>0</v>
          </cell>
          <cell r="Z1050">
            <v>0</v>
          </cell>
          <cell r="AA1050">
            <v>0</v>
          </cell>
          <cell r="AB1050">
            <v>0</v>
          </cell>
          <cell r="AC1050">
            <v>0</v>
          </cell>
          <cell r="AD1050">
            <v>0</v>
          </cell>
          <cell r="AE1050">
            <v>0</v>
          </cell>
          <cell r="AF1050">
            <v>2688558</v>
          </cell>
          <cell r="AG1050">
            <v>674595</v>
          </cell>
          <cell r="AH1050">
            <v>0</v>
          </cell>
          <cell r="AI1050">
            <v>3363153</v>
          </cell>
          <cell r="AJ1050">
            <v>2688558</v>
          </cell>
          <cell r="AK1050">
            <v>674595</v>
          </cell>
          <cell r="AL1050">
            <v>0</v>
          </cell>
          <cell r="AM1050">
            <v>3363153</v>
          </cell>
          <cell r="AN1050">
            <v>6432402</v>
          </cell>
          <cell r="AO1050">
            <v>1930267</v>
          </cell>
          <cell r="AP1050">
            <v>0</v>
          </cell>
          <cell r="AQ1050">
            <v>8362669</v>
          </cell>
          <cell r="AR1050">
            <v>0</v>
          </cell>
          <cell r="AS1050">
            <v>0</v>
          </cell>
          <cell r="AT1050">
            <v>0</v>
          </cell>
          <cell r="AU1050">
            <v>0</v>
          </cell>
          <cell r="AV1050">
            <v>0</v>
          </cell>
          <cell r="AW1050">
            <v>0</v>
          </cell>
          <cell r="AX1050">
            <v>0</v>
          </cell>
          <cell r="AY1050">
            <v>0</v>
          </cell>
          <cell r="AZ1050">
            <v>0</v>
          </cell>
          <cell r="BA1050">
            <v>0</v>
          </cell>
          <cell r="BB1050">
            <v>0</v>
          </cell>
          <cell r="BC1050">
            <v>0</v>
          </cell>
          <cell r="BD1050">
            <v>0</v>
          </cell>
          <cell r="BE1050">
            <v>0</v>
          </cell>
          <cell r="BF1050">
            <v>0</v>
          </cell>
          <cell r="BG1050">
            <v>0</v>
          </cell>
          <cell r="BH1050">
            <v>2688558</v>
          </cell>
          <cell r="BI1050">
            <v>590271</v>
          </cell>
          <cell r="BJ1050">
            <v>0</v>
          </cell>
          <cell r="BK1050">
            <v>3278829</v>
          </cell>
          <cell r="BL1050">
            <v>9120960</v>
          </cell>
          <cell r="BM1050">
            <v>2520538</v>
          </cell>
          <cell r="BN1050">
            <v>0</v>
          </cell>
          <cell r="BO1050">
            <v>11641498</v>
          </cell>
          <cell r="BP1050">
            <v>18241920</v>
          </cell>
          <cell r="BQ1050">
            <v>5323840</v>
          </cell>
          <cell r="BR1050">
            <v>0</v>
          </cell>
          <cell r="BS1050">
            <v>23565760</v>
          </cell>
        </row>
        <row r="1051">
          <cell r="B1051" t="str">
            <v>432013</v>
          </cell>
          <cell r="C1051" t="str">
            <v>REP. INDONESIA</v>
          </cell>
          <cell r="D1051" t="str">
            <v>K.F.W., FRANKFURT</v>
          </cell>
          <cell r="E1051" t="str">
            <v>6</v>
          </cell>
          <cell r="F1051" t="str">
            <v>FEDERAL REPUBLIC OF GERMANY</v>
          </cell>
          <cell r="G1051" t="str">
            <v>USD</v>
          </cell>
          <cell r="H1051">
            <v>0</v>
          </cell>
          <cell r="I1051">
            <v>0</v>
          </cell>
          <cell r="J1051">
            <v>0</v>
          </cell>
          <cell r="K1051">
            <v>0</v>
          </cell>
          <cell r="L1051">
            <v>0</v>
          </cell>
          <cell r="M1051">
            <v>0</v>
          </cell>
          <cell r="N1051">
            <v>0</v>
          </cell>
          <cell r="O1051">
            <v>0</v>
          </cell>
          <cell r="P1051">
            <v>0</v>
          </cell>
          <cell r="Q1051">
            <v>0</v>
          </cell>
          <cell r="R1051">
            <v>13385</v>
          </cell>
          <cell r="S1051">
            <v>13385</v>
          </cell>
          <cell r="T1051">
            <v>0</v>
          </cell>
          <cell r="U1051">
            <v>0</v>
          </cell>
          <cell r="V1051">
            <v>13385</v>
          </cell>
          <cell r="W1051">
            <v>13385</v>
          </cell>
          <cell r="X1051">
            <v>0</v>
          </cell>
          <cell r="Y1051">
            <v>0</v>
          </cell>
          <cell r="Z1051">
            <v>0</v>
          </cell>
          <cell r="AA1051">
            <v>0</v>
          </cell>
          <cell r="AB1051">
            <v>0</v>
          </cell>
          <cell r="AC1051">
            <v>0</v>
          </cell>
          <cell r="AD1051">
            <v>0</v>
          </cell>
          <cell r="AE1051">
            <v>0</v>
          </cell>
          <cell r="AF1051">
            <v>0</v>
          </cell>
          <cell r="AG1051">
            <v>0</v>
          </cell>
          <cell r="AH1051">
            <v>13385</v>
          </cell>
          <cell r="AI1051">
            <v>13385</v>
          </cell>
          <cell r="AJ1051">
            <v>0</v>
          </cell>
          <cell r="AK1051">
            <v>0</v>
          </cell>
          <cell r="AL1051">
            <v>13385</v>
          </cell>
          <cell r="AM1051">
            <v>13385</v>
          </cell>
          <cell r="AN1051">
            <v>0</v>
          </cell>
          <cell r="AO1051">
            <v>0</v>
          </cell>
          <cell r="AP1051">
            <v>0</v>
          </cell>
          <cell r="AQ1051">
            <v>0</v>
          </cell>
          <cell r="AR1051">
            <v>0</v>
          </cell>
          <cell r="AS1051">
            <v>0</v>
          </cell>
          <cell r="AT1051">
            <v>0</v>
          </cell>
          <cell r="AU1051">
            <v>0</v>
          </cell>
          <cell r="AV1051">
            <v>0</v>
          </cell>
          <cell r="AW1051">
            <v>0</v>
          </cell>
          <cell r="AX1051">
            <v>0</v>
          </cell>
          <cell r="AY1051">
            <v>0</v>
          </cell>
          <cell r="AZ1051">
            <v>0</v>
          </cell>
          <cell r="BA1051">
            <v>0</v>
          </cell>
          <cell r="BB1051">
            <v>0</v>
          </cell>
          <cell r="BC1051">
            <v>0</v>
          </cell>
          <cell r="BD1051">
            <v>0</v>
          </cell>
          <cell r="BE1051">
            <v>0</v>
          </cell>
          <cell r="BF1051">
            <v>0</v>
          </cell>
          <cell r="BG1051">
            <v>0</v>
          </cell>
          <cell r="BH1051">
            <v>0</v>
          </cell>
          <cell r="BI1051">
            <v>0</v>
          </cell>
          <cell r="BJ1051">
            <v>27064</v>
          </cell>
          <cell r="BK1051">
            <v>27064</v>
          </cell>
          <cell r="BL1051">
            <v>0</v>
          </cell>
          <cell r="BM1051">
            <v>0</v>
          </cell>
          <cell r="BN1051">
            <v>27064</v>
          </cell>
          <cell r="BO1051">
            <v>27064</v>
          </cell>
          <cell r="BP1051">
            <v>0</v>
          </cell>
          <cell r="BQ1051">
            <v>0</v>
          </cell>
          <cell r="BR1051">
            <v>53834</v>
          </cell>
          <cell r="BS1051">
            <v>53834</v>
          </cell>
        </row>
        <row r="1052">
          <cell r="B1052" t="str">
            <v>431749</v>
          </cell>
          <cell r="C1052" t="str">
            <v>REP. INDONESIA</v>
          </cell>
          <cell r="D1052" t="str">
            <v>K.F.W., FRANKFURT</v>
          </cell>
          <cell r="E1052" t="str">
            <v>6</v>
          </cell>
          <cell r="F1052" t="str">
            <v>FEDERAL REPUBLIC OF GERMANY</v>
          </cell>
          <cell r="G1052" t="str">
            <v>USD</v>
          </cell>
          <cell r="H1052">
            <v>0</v>
          </cell>
          <cell r="I1052">
            <v>0</v>
          </cell>
          <cell r="J1052">
            <v>0</v>
          </cell>
          <cell r="K1052">
            <v>0</v>
          </cell>
          <cell r="L1052">
            <v>348707</v>
          </cell>
          <cell r="M1052">
            <v>95878</v>
          </cell>
          <cell r="N1052">
            <v>0</v>
          </cell>
          <cell r="O1052">
            <v>444585</v>
          </cell>
          <cell r="P1052">
            <v>0</v>
          </cell>
          <cell r="Q1052">
            <v>0</v>
          </cell>
          <cell r="R1052">
            <v>0</v>
          </cell>
          <cell r="S1052">
            <v>0</v>
          </cell>
          <cell r="T1052">
            <v>348707</v>
          </cell>
          <cell r="U1052">
            <v>95878</v>
          </cell>
          <cell r="V1052">
            <v>0</v>
          </cell>
          <cell r="W1052">
            <v>444585</v>
          </cell>
          <cell r="X1052">
            <v>0</v>
          </cell>
          <cell r="Y1052">
            <v>0</v>
          </cell>
          <cell r="Z1052">
            <v>0</v>
          </cell>
          <cell r="AA1052">
            <v>0</v>
          </cell>
          <cell r="AB1052">
            <v>0</v>
          </cell>
          <cell r="AC1052">
            <v>0</v>
          </cell>
          <cell r="AD1052">
            <v>0</v>
          </cell>
          <cell r="AE1052">
            <v>0</v>
          </cell>
          <cell r="AF1052">
            <v>292245</v>
          </cell>
          <cell r="AG1052">
            <v>120157</v>
          </cell>
          <cell r="AH1052">
            <v>0</v>
          </cell>
          <cell r="AI1052">
            <v>412402</v>
          </cell>
          <cell r="AJ1052">
            <v>292245</v>
          </cell>
          <cell r="AK1052">
            <v>120157</v>
          </cell>
          <cell r="AL1052">
            <v>0</v>
          </cell>
          <cell r="AM1052">
            <v>412402</v>
          </cell>
          <cell r="AN1052">
            <v>0</v>
          </cell>
          <cell r="AO1052">
            <v>0</v>
          </cell>
          <cell r="AP1052">
            <v>0</v>
          </cell>
          <cell r="AQ1052">
            <v>0</v>
          </cell>
          <cell r="AR1052">
            <v>348707</v>
          </cell>
          <cell r="AS1052">
            <v>87108</v>
          </cell>
          <cell r="AT1052">
            <v>0</v>
          </cell>
          <cell r="AU1052">
            <v>435815</v>
          </cell>
          <cell r="AV1052">
            <v>0</v>
          </cell>
          <cell r="AW1052">
            <v>0</v>
          </cell>
          <cell r="AX1052">
            <v>0</v>
          </cell>
          <cell r="AY1052">
            <v>0</v>
          </cell>
          <cell r="AZ1052">
            <v>0</v>
          </cell>
          <cell r="BA1052">
            <v>0</v>
          </cell>
          <cell r="BB1052">
            <v>0</v>
          </cell>
          <cell r="BC1052">
            <v>0</v>
          </cell>
          <cell r="BD1052">
            <v>0</v>
          </cell>
          <cell r="BE1052">
            <v>0</v>
          </cell>
          <cell r="BF1052">
            <v>0</v>
          </cell>
          <cell r="BG1052">
            <v>0</v>
          </cell>
          <cell r="BH1052">
            <v>292245</v>
          </cell>
          <cell r="BI1052">
            <v>108843</v>
          </cell>
          <cell r="BJ1052">
            <v>0</v>
          </cell>
          <cell r="BK1052">
            <v>401088</v>
          </cell>
          <cell r="BL1052">
            <v>640952</v>
          </cell>
          <cell r="BM1052">
            <v>195951</v>
          </cell>
          <cell r="BN1052">
            <v>0</v>
          </cell>
          <cell r="BO1052">
            <v>836903</v>
          </cell>
          <cell r="BP1052">
            <v>1281904</v>
          </cell>
          <cell r="BQ1052">
            <v>411986</v>
          </cell>
          <cell r="BR1052">
            <v>0</v>
          </cell>
          <cell r="BS1052">
            <v>1693890</v>
          </cell>
        </row>
        <row r="1053">
          <cell r="B1053" t="str">
            <v>431705</v>
          </cell>
          <cell r="C1053" t="str">
            <v>REP. INDONESIA</v>
          </cell>
          <cell r="D1053" t="str">
            <v>K.F.W., FRANKFURT</v>
          </cell>
          <cell r="E1053" t="str">
            <v>6</v>
          </cell>
          <cell r="F1053" t="str">
            <v>FEDERAL REPUBLIC OF GERMANY</v>
          </cell>
          <cell r="G1053" t="str">
            <v>USD</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1051940</v>
          </cell>
          <cell r="AG1053">
            <v>227962</v>
          </cell>
          <cell r="AH1053">
            <v>0</v>
          </cell>
          <cell r="AI1053">
            <v>1279902</v>
          </cell>
          <cell r="AJ1053">
            <v>1051940</v>
          </cell>
          <cell r="AK1053">
            <v>227962</v>
          </cell>
          <cell r="AL1053">
            <v>0</v>
          </cell>
          <cell r="AM1053">
            <v>1279902</v>
          </cell>
          <cell r="AN1053">
            <v>0</v>
          </cell>
          <cell r="AO1053">
            <v>0</v>
          </cell>
          <cell r="AP1053">
            <v>0</v>
          </cell>
          <cell r="AQ1053">
            <v>0</v>
          </cell>
          <cell r="AR1053">
            <v>0</v>
          </cell>
          <cell r="AS1053">
            <v>0</v>
          </cell>
          <cell r="AT1053">
            <v>0</v>
          </cell>
          <cell r="AU1053">
            <v>0</v>
          </cell>
          <cell r="AV1053">
            <v>0</v>
          </cell>
          <cell r="AW1053">
            <v>0</v>
          </cell>
          <cell r="AX1053">
            <v>0</v>
          </cell>
          <cell r="AY1053">
            <v>0</v>
          </cell>
          <cell r="AZ1053">
            <v>0</v>
          </cell>
          <cell r="BA1053">
            <v>0</v>
          </cell>
          <cell r="BB1053">
            <v>0</v>
          </cell>
          <cell r="BC1053">
            <v>0</v>
          </cell>
          <cell r="BD1053">
            <v>0</v>
          </cell>
          <cell r="BE1053">
            <v>0</v>
          </cell>
          <cell r="BF1053">
            <v>0</v>
          </cell>
          <cell r="BG1053">
            <v>0</v>
          </cell>
          <cell r="BH1053">
            <v>1051940</v>
          </cell>
          <cell r="BI1053">
            <v>189967</v>
          </cell>
          <cell r="BJ1053">
            <v>0</v>
          </cell>
          <cell r="BK1053">
            <v>1241907</v>
          </cell>
          <cell r="BL1053">
            <v>1051940</v>
          </cell>
          <cell r="BM1053">
            <v>189967</v>
          </cell>
          <cell r="BN1053">
            <v>0</v>
          </cell>
          <cell r="BO1053">
            <v>1241907</v>
          </cell>
          <cell r="BP1053">
            <v>2103880</v>
          </cell>
          <cell r="BQ1053">
            <v>417929</v>
          </cell>
          <cell r="BR1053">
            <v>0</v>
          </cell>
          <cell r="BS1053">
            <v>2521809</v>
          </cell>
        </row>
        <row r="1054">
          <cell r="B1054" t="str">
            <v>431850</v>
          </cell>
          <cell r="C1054" t="str">
            <v>REP. INDONESIA</v>
          </cell>
          <cell r="D1054" t="str">
            <v>K.F.W., FRANKFURT</v>
          </cell>
          <cell r="E1054" t="str">
            <v>6</v>
          </cell>
          <cell r="F1054" t="str">
            <v>FEDERAL REPUBLIC OF GERMANY</v>
          </cell>
          <cell r="G1054" t="str">
            <v>USD</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1965625</v>
          </cell>
          <cell r="AG1054">
            <v>650871</v>
          </cell>
          <cell r="AH1054">
            <v>0</v>
          </cell>
          <cell r="AI1054">
            <v>2616496</v>
          </cell>
          <cell r="AJ1054">
            <v>1965625</v>
          </cell>
          <cell r="AK1054">
            <v>650871</v>
          </cell>
          <cell r="AL1054">
            <v>0</v>
          </cell>
          <cell r="AM1054">
            <v>2616496</v>
          </cell>
          <cell r="AN1054">
            <v>0</v>
          </cell>
          <cell r="AO1054">
            <v>0</v>
          </cell>
          <cell r="AP1054">
            <v>0</v>
          </cell>
          <cell r="AQ1054">
            <v>0</v>
          </cell>
          <cell r="AR1054">
            <v>0</v>
          </cell>
          <cell r="AS1054">
            <v>0</v>
          </cell>
          <cell r="AT1054">
            <v>0</v>
          </cell>
          <cell r="AU1054">
            <v>0</v>
          </cell>
          <cell r="AV1054">
            <v>0</v>
          </cell>
          <cell r="AW1054">
            <v>0</v>
          </cell>
          <cell r="AX1054">
            <v>0</v>
          </cell>
          <cell r="AY1054">
            <v>0</v>
          </cell>
          <cell r="AZ1054">
            <v>0</v>
          </cell>
          <cell r="BA1054">
            <v>0</v>
          </cell>
          <cell r="BB1054">
            <v>0</v>
          </cell>
          <cell r="BC1054">
            <v>0</v>
          </cell>
          <cell r="BD1054">
            <v>0</v>
          </cell>
          <cell r="BE1054">
            <v>0</v>
          </cell>
          <cell r="BF1054">
            <v>0</v>
          </cell>
          <cell r="BG1054">
            <v>0</v>
          </cell>
          <cell r="BH1054">
            <v>1965625</v>
          </cell>
          <cell r="BI1054">
            <v>590673</v>
          </cell>
          <cell r="BJ1054">
            <v>0</v>
          </cell>
          <cell r="BK1054">
            <v>2556298</v>
          </cell>
          <cell r="BL1054">
            <v>1965625</v>
          </cell>
          <cell r="BM1054">
            <v>590673</v>
          </cell>
          <cell r="BN1054">
            <v>0</v>
          </cell>
          <cell r="BO1054">
            <v>2556298</v>
          </cell>
          <cell r="BP1054">
            <v>3931250</v>
          </cell>
          <cell r="BQ1054">
            <v>1241544</v>
          </cell>
          <cell r="BR1054">
            <v>0</v>
          </cell>
          <cell r="BS1054">
            <v>5172794</v>
          </cell>
        </row>
        <row r="1055">
          <cell r="B1055" t="str">
            <v>431969</v>
          </cell>
          <cell r="C1055" t="str">
            <v>REP. INDONESIA</v>
          </cell>
          <cell r="D1055" t="str">
            <v>K.F.W., FRANKFURT</v>
          </cell>
          <cell r="E1055" t="str">
            <v>6</v>
          </cell>
          <cell r="F1055" t="str">
            <v>FEDERAL REPUBLIC OF GERMANY</v>
          </cell>
          <cell r="G1055" t="str">
            <v>USD</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1774929</v>
          </cell>
          <cell r="Y1055">
            <v>852078</v>
          </cell>
          <cell r="Z1055">
            <v>0</v>
          </cell>
          <cell r="AA1055">
            <v>2627007</v>
          </cell>
          <cell r="AB1055">
            <v>0</v>
          </cell>
          <cell r="AC1055">
            <v>0</v>
          </cell>
          <cell r="AD1055">
            <v>0</v>
          </cell>
          <cell r="AE1055">
            <v>0</v>
          </cell>
          <cell r="AF1055">
            <v>0</v>
          </cell>
          <cell r="AG1055">
            <v>0</v>
          </cell>
          <cell r="AH1055">
            <v>0</v>
          </cell>
          <cell r="AI1055">
            <v>0</v>
          </cell>
          <cell r="AJ1055">
            <v>1774929</v>
          </cell>
          <cell r="AK1055">
            <v>852078</v>
          </cell>
          <cell r="AL1055">
            <v>0</v>
          </cell>
          <cell r="AM1055">
            <v>2627007</v>
          </cell>
          <cell r="AN1055">
            <v>0</v>
          </cell>
          <cell r="AO1055">
            <v>392848</v>
          </cell>
          <cell r="AP1055">
            <v>0</v>
          </cell>
          <cell r="AQ1055">
            <v>392848</v>
          </cell>
          <cell r="AR1055">
            <v>0</v>
          </cell>
          <cell r="AS1055">
            <v>0</v>
          </cell>
          <cell r="AT1055">
            <v>0</v>
          </cell>
          <cell r="AU1055">
            <v>0</v>
          </cell>
          <cell r="AV1055">
            <v>0</v>
          </cell>
          <cell r="AW1055">
            <v>0</v>
          </cell>
          <cell r="AX1055">
            <v>0</v>
          </cell>
          <cell r="AY1055">
            <v>0</v>
          </cell>
          <cell r="AZ1055">
            <v>1774929</v>
          </cell>
          <cell r="BA1055">
            <v>392848</v>
          </cell>
          <cell r="BB1055">
            <v>0</v>
          </cell>
          <cell r="BC1055">
            <v>2167777</v>
          </cell>
          <cell r="BD1055">
            <v>0</v>
          </cell>
          <cell r="BE1055">
            <v>0</v>
          </cell>
          <cell r="BF1055">
            <v>0</v>
          </cell>
          <cell r="BG1055">
            <v>0</v>
          </cell>
          <cell r="BH1055">
            <v>0</v>
          </cell>
          <cell r="BI1055">
            <v>0</v>
          </cell>
          <cell r="BJ1055">
            <v>0</v>
          </cell>
          <cell r="BK1055">
            <v>0</v>
          </cell>
          <cell r="BL1055">
            <v>1774929</v>
          </cell>
          <cell r="BM1055">
            <v>785696</v>
          </cell>
          <cell r="BN1055">
            <v>0</v>
          </cell>
          <cell r="BO1055">
            <v>2560625</v>
          </cell>
          <cell r="BP1055">
            <v>3549858</v>
          </cell>
          <cell r="BQ1055">
            <v>1637774</v>
          </cell>
          <cell r="BR1055">
            <v>0</v>
          </cell>
          <cell r="BS1055">
            <v>5187632</v>
          </cell>
        </row>
        <row r="1056">
          <cell r="B1056" t="str">
            <v>431845</v>
          </cell>
          <cell r="C1056" t="str">
            <v>REP. INDONESIA</v>
          </cell>
          <cell r="D1056" t="str">
            <v>K.F.W., FRANKFURT</v>
          </cell>
          <cell r="E1056" t="str">
            <v>6</v>
          </cell>
          <cell r="F1056" t="str">
            <v>FEDERAL REPUBLIC OF GERMANY</v>
          </cell>
          <cell r="G1056" t="str">
            <v>USD</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3133525</v>
          </cell>
          <cell r="AC1056">
            <v>1281461</v>
          </cell>
          <cell r="AD1056">
            <v>0</v>
          </cell>
          <cell r="AE1056">
            <v>4414986</v>
          </cell>
          <cell r="AF1056">
            <v>0</v>
          </cell>
          <cell r="AG1056">
            <v>0</v>
          </cell>
          <cell r="AH1056">
            <v>0</v>
          </cell>
          <cell r="AI1056">
            <v>0</v>
          </cell>
          <cell r="AJ1056">
            <v>3133525</v>
          </cell>
          <cell r="AK1056">
            <v>1281461</v>
          </cell>
          <cell r="AL1056">
            <v>0</v>
          </cell>
          <cell r="AM1056">
            <v>4414986</v>
          </cell>
          <cell r="AN1056">
            <v>0</v>
          </cell>
          <cell r="AO1056">
            <v>0</v>
          </cell>
          <cell r="AP1056">
            <v>0</v>
          </cell>
          <cell r="AQ1056">
            <v>0</v>
          </cell>
          <cell r="AR1056">
            <v>0</v>
          </cell>
          <cell r="AS1056">
            <v>0</v>
          </cell>
          <cell r="AT1056">
            <v>0</v>
          </cell>
          <cell r="AU1056">
            <v>0</v>
          </cell>
          <cell r="AV1056">
            <v>0</v>
          </cell>
          <cell r="AW1056">
            <v>0</v>
          </cell>
          <cell r="AX1056">
            <v>0</v>
          </cell>
          <cell r="AY1056">
            <v>0</v>
          </cell>
          <cell r="AZ1056">
            <v>3133525</v>
          </cell>
          <cell r="BA1056">
            <v>1188947</v>
          </cell>
          <cell r="BB1056">
            <v>0</v>
          </cell>
          <cell r="BC1056">
            <v>4322472</v>
          </cell>
          <cell r="BD1056">
            <v>0</v>
          </cell>
          <cell r="BE1056">
            <v>0</v>
          </cell>
          <cell r="BF1056">
            <v>0</v>
          </cell>
          <cell r="BG1056">
            <v>0</v>
          </cell>
          <cell r="BH1056">
            <v>0</v>
          </cell>
          <cell r="BI1056">
            <v>0</v>
          </cell>
          <cell r="BJ1056">
            <v>0</v>
          </cell>
          <cell r="BK1056">
            <v>0</v>
          </cell>
          <cell r="BL1056">
            <v>3133525</v>
          </cell>
          <cell r="BM1056">
            <v>1188947</v>
          </cell>
          <cell r="BN1056">
            <v>0</v>
          </cell>
          <cell r="BO1056">
            <v>4322472</v>
          </cell>
          <cell r="BP1056">
            <v>6267050</v>
          </cell>
          <cell r="BQ1056">
            <v>2470408</v>
          </cell>
          <cell r="BR1056">
            <v>0</v>
          </cell>
          <cell r="BS1056">
            <v>8737458</v>
          </cell>
        </row>
        <row r="1057">
          <cell r="B1057" t="str">
            <v>431844</v>
          </cell>
          <cell r="C1057" t="str">
            <v>REP. INDONESIA</v>
          </cell>
          <cell r="D1057" t="str">
            <v>K.F.W., FRANKFURT</v>
          </cell>
          <cell r="E1057" t="str">
            <v>6</v>
          </cell>
          <cell r="F1057" t="str">
            <v>FEDERAL REPUBLIC OF GERMANY</v>
          </cell>
          <cell r="G1057" t="str">
            <v>USD</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4073183</v>
          </cell>
          <cell r="AG1057">
            <v>2300917</v>
          </cell>
          <cell r="AH1057">
            <v>0</v>
          </cell>
          <cell r="AI1057">
            <v>6374100</v>
          </cell>
          <cell r="AJ1057">
            <v>4073183</v>
          </cell>
          <cell r="AK1057">
            <v>2300917</v>
          </cell>
          <cell r="AL1057">
            <v>0</v>
          </cell>
          <cell r="AM1057">
            <v>6374100</v>
          </cell>
          <cell r="AN1057">
            <v>0</v>
          </cell>
          <cell r="AO1057">
            <v>0</v>
          </cell>
          <cell r="AP1057">
            <v>0</v>
          </cell>
          <cell r="AQ1057">
            <v>0</v>
          </cell>
          <cell r="AR1057">
            <v>0</v>
          </cell>
          <cell r="AS1057">
            <v>0</v>
          </cell>
          <cell r="AT1057">
            <v>0</v>
          </cell>
          <cell r="AU1057">
            <v>0</v>
          </cell>
          <cell r="AV1057">
            <v>0</v>
          </cell>
          <cell r="AW1057">
            <v>0</v>
          </cell>
          <cell r="AX1057">
            <v>0</v>
          </cell>
          <cell r="AY1057">
            <v>0</v>
          </cell>
          <cell r="AZ1057">
            <v>0</v>
          </cell>
          <cell r="BA1057">
            <v>0</v>
          </cell>
          <cell r="BB1057">
            <v>0</v>
          </cell>
          <cell r="BC1057">
            <v>0</v>
          </cell>
          <cell r="BD1057">
            <v>0</v>
          </cell>
          <cell r="BE1057">
            <v>0</v>
          </cell>
          <cell r="BF1057">
            <v>0</v>
          </cell>
          <cell r="BG1057">
            <v>0</v>
          </cell>
          <cell r="BH1057">
            <v>4073183</v>
          </cell>
          <cell r="BI1057">
            <v>2136690</v>
          </cell>
          <cell r="BJ1057">
            <v>0</v>
          </cell>
          <cell r="BK1057">
            <v>6209873</v>
          </cell>
          <cell r="BL1057">
            <v>4073183</v>
          </cell>
          <cell r="BM1057">
            <v>2136690</v>
          </cell>
          <cell r="BN1057">
            <v>0</v>
          </cell>
          <cell r="BO1057">
            <v>6209873</v>
          </cell>
          <cell r="BP1057">
            <v>8146366</v>
          </cell>
          <cell r="BQ1057">
            <v>4437607</v>
          </cell>
          <cell r="BR1057">
            <v>0</v>
          </cell>
          <cell r="BS1057">
            <v>12583973</v>
          </cell>
        </row>
        <row r="1058">
          <cell r="B1058" t="str">
            <v>431811</v>
          </cell>
          <cell r="C1058" t="str">
            <v>REP. INDONESIA</v>
          </cell>
          <cell r="D1058" t="str">
            <v>K.F.W., FRANKFURT</v>
          </cell>
          <cell r="E1058" t="str">
            <v>6</v>
          </cell>
          <cell r="F1058" t="str">
            <v>FEDERAL REPUBLIC OF GERMANY</v>
          </cell>
          <cell r="G1058" t="str">
            <v>USD</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4206251</v>
          </cell>
          <cell r="Y1058">
            <v>2421464</v>
          </cell>
          <cell r="Z1058">
            <v>0</v>
          </cell>
          <cell r="AA1058">
            <v>6627715</v>
          </cell>
          <cell r="AB1058">
            <v>0</v>
          </cell>
          <cell r="AC1058">
            <v>0</v>
          </cell>
          <cell r="AD1058">
            <v>0</v>
          </cell>
          <cell r="AE1058">
            <v>0</v>
          </cell>
          <cell r="AF1058">
            <v>0</v>
          </cell>
          <cell r="AG1058">
            <v>0</v>
          </cell>
          <cell r="AH1058">
            <v>0</v>
          </cell>
          <cell r="AI1058">
            <v>0</v>
          </cell>
          <cell r="AJ1058">
            <v>4206251</v>
          </cell>
          <cell r="AK1058">
            <v>2421464</v>
          </cell>
          <cell r="AL1058">
            <v>0</v>
          </cell>
          <cell r="AM1058">
            <v>6627715</v>
          </cell>
          <cell r="AN1058">
            <v>0</v>
          </cell>
          <cell r="AO1058">
            <v>0</v>
          </cell>
          <cell r="AP1058">
            <v>0</v>
          </cell>
          <cell r="AQ1058">
            <v>0</v>
          </cell>
          <cell r="AR1058">
            <v>0</v>
          </cell>
          <cell r="AS1058">
            <v>0</v>
          </cell>
          <cell r="AT1058">
            <v>0</v>
          </cell>
          <cell r="AU1058">
            <v>0</v>
          </cell>
          <cell r="AV1058">
            <v>0</v>
          </cell>
          <cell r="AW1058">
            <v>0</v>
          </cell>
          <cell r="AX1058">
            <v>0</v>
          </cell>
          <cell r="AY1058">
            <v>0</v>
          </cell>
          <cell r="AZ1058">
            <v>4206251</v>
          </cell>
          <cell r="BA1058">
            <v>2243837</v>
          </cell>
          <cell r="BB1058">
            <v>0</v>
          </cell>
          <cell r="BC1058">
            <v>6450088</v>
          </cell>
          <cell r="BD1058">
            <v>0</v>
          </cell>
          <cell r="BE1058">
            <v>0</v>
          </cell>
          <cell r="BF1058">
            <v>0</v>
          </cell>
          <cell r="BG1058">
            <v>0</v>
          </cell>
          <cell r="BH1058">
            <v>0</v>
          </cell>
          <cell r="BI1058">
            <v>0</v>
          </cell>
          <cell r="BJ1058">
            <v>0</v>
          </cell>
          <cell r="BK1058">
            <v>0</v>
          </cell>
          <cell r="BL1058">
            <v>4206251</v>
          </cell>
          <cell r="BM1058">
            <v>2243837</v>
          </cell>
          <cell r="BN1058">
            <v>0</v>
          </cell>
          <cell r="BO1058">
            <v>6450088</v>
          </cell>
          <cell r="BP1058">
            <v>8412502</v>
          </cell>
          <cell r="BQ1058">
            <v>4665301</v>
          </cell>
          <cell r="BR1058">
            <v>0</v>
          </cell>
          <cell r="BS1058">
            <v>13077803</v>
          </cell>
        </row>
        <row r="1059">
          <cell r="B1059" t="str">
            <v>431791</v>
          </cell>
          <cell r="C1059" t="str">
            <v>REP. INDONESIA</v>
          </cell>
          <cell r="D1059" t="str">
            <v>K.F.W., FRANKFURT</v>
          </cell>
          <cell r="E1059" t="str">
            <v>6</v>
          </cell>
          <cell r="F1059" t="str">
            <v>FEDERAL REPUBLIC OF GERMANY</v>
          </cell>
          <cell r="G1059" t="str">
            <v>USD</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12027736</v>
          </cell>
          <cell r="AG1059">
            <v>4821767</v>
          </cell>
          <cell r="AH1059">
            <v>0</v>
          </cell>
          <cell r="AI1059">
            <v>16849503</v>
          </cell>
          <cell r="AJ1059">
            <v>12027736</v>
          </cell>
          <cell r="AK1059">
            <v>4821767</v>
          </cell>
          <cell r="AL1059">
            <v>0</v>
          </cell>
          <cell r="AM1059">
            <v>16849503</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G1059">
            <v>0</v>
          </cell>
          <cell r="BH1059">
            <v>12027736</v>
          </cell>
          <cell r="BI1059">
            <v>4425833</v>
          </cell>
          <cell r="BJ1059">
            <v>0</v>
          </cell>
          <cell r="BK1059">
            <v>16453569</v>
          </cell>
          <cell r="BL1059">
            <v>12027736</v>
          </cell>
          <cell r="BM1059">
            <v>4425833</v>
          </cell>
          <cell r="BN1059">
            <v>0</v>
          </cell>
          <cell r="BO1059">
            <v>16453569</v>
          </cell>
          <cell r="BP1059">
            <v>24055472</v>
          </cell>
          <cell r="BQ1059">
            <v>9247600</v>
          </cell>
          <cell r="BR1059">
            <v>0</v>
          </cell>
          <cell r="BS1059">
            <v>33303072</v>
          </cell>
        </row>
        <row r="1060">
          <cell r="B1060" t="str">
            <v>431935</v>
          </cell>
          <cell r="C1060" t="str">
            <v>REP. INDONESIA</v>
          </cell>
          <cell r="D1060" t="str">
            <v>NORDDEUTSCHE LANDESBANK,S'PORE</v>
          </cell>
          <cell r="E1060" t="str">
            <v>6</v>
          </cell>
          <cell r="F1060" t="str">
            <v>FEDERAL REPUBLIC OF GERMANY</v>
          </cell>
          <cell r="G1060" t="str">
            <v>USD</v>
          </cell>
          <cell r="H1060">
            <v>0</v>
          </cell>
          <cell r="I1060">
            <v>0</v>
          </cell>
          <cell r="J1060">
            <v>0</v>
          </cell>
          <cell r="K1060">
            <v>0</v>
          </cell>
          <cell r="L1060">
            <v>0</v>
          </cell>
          <cell r="M1060">
            <v>0</v>
          </cell>
          <cell r="N1060">
            <v>0</v>
          </cell>
          <cell r="O1060">
            <v>0</v>
          </cell>
          <cell r="P1060">
            <v>200000</v>
          </cell>
          <cell r="Q1060">
            <v>20020</v>
          </cell>
          <cell r="R1060">
            <v>0</v>
          </cell>
          <cell r="S1060">
            <v>220020</v>
          </cell>
          <cell r="T1060">
            <v>200000</v>
          </cell>
          <cell r="U1060">
            <v>20020</v>
          </cell>
          <cell r="V1060">
            <v>0</v>
          </cell>
          <cell r="W1060">
            <v>220020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0</v>
          </cell>
          <cell r="AN1060">
            <v>0</v>
          </cell>
          <cell r="AO1060">
            <v>0</v>
          </cell>
          <cell r="AP1060">
            <v>0</v>
          </cell>
          <cell r="AQ1060">
            <v>0</v>
          </cell>
          <cell r="AR1060">
            <v>0</v>
          </cell>
          <cell r="AS1060">
            <v>0</v>
          </cell>
          <cell r="AT1060">
            <v>0</v>
          </cell>
          <cell r="AU1060">
            <v>0</v>
          </cell>
          <cell r="AV1060">
            <v>200000</v>
          </cell>
          <cell r="AW1060">
            <v>13493</v>
          </cell>
          <cell r="AX1060">
            <v>0</v>
          </cell>
          <cell r="AY1060">
            <v>213493</v>
          </cell>
          <cell r="AZ1060">
            <v>0</v>
          </cell>
          <cell r="BA1060">
            <v>0</v>
          </cell>
          <cell r="BB1060">
            <v>0</v>
          </cell>
          <cell r="BC1060">
            <v>0</v>
          </cell>
          <cell r="BD1060">
            <v>0</v>
          </cell>
          <cell r="BE1060">
            <v>0</v>
          </cell>
          <cell r="BF1060">
            <v>0</v>
          </cell>
          <cell r="BG1060">
            <v>0</v>
          </cell>
          <cell r="BH1060">
            <v>0</v>
          </cell>
          <cell r="BI1060">
            <v>0</v>
          </cell>
          <cell r="BJ1060">
            <v>0</v>
          </cell>
          <cell r="BK1060">
            <v>0</v>
          </cell>
          <cell r="BL1060">
            <v>200000</v>
          </cell>
          <cell r="BM1060">
            <v>13493</v>
          </cell>
          <cell r="BN1060">
            <v>0</v>
          </cell>
          <cell r="BO1060">
            <v>213493</v>
          </cell>
          <cell r="BP1060">
            <v>400000</v>
          </cell>
          <cell r="BQ1060">
            <v>33513</v>
          </cell>
          <cell r="BR1060">
            <v>0</v>
          </cell>
          <cell r="BS1060">
            <v>433513</v>
          </cell>
        </row>
        <row r="1061">
          <cell r="B1061" t="str">
            <v>431951</v>
          </cell>
          <cell r="C1061" t="str">
            <v>REP. INDONESIA</v>
          </cell>
          <cell r="D1061" t="str">
            <v>NORDDEUTSCHE LANDESBANK,S'PORE</v>
          </cell>
          <cell r="E1061" t="str">
            <v>6</v>
          </cell>
          <cell r="F1061" t="str">
            <v>FEDERAL REPUBLIC OF GERMANY</v>
          </cell>
          <cell r="G1061" t="str">
            <v>USD</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497059</v>
          </cell>
          <cell r="Y1061">
            <v>50029</v>
          </cell>
          <cell r="Z1061">
            <v>0</v>
          </cell>
          <cell r="AA1061">
            <v>547088</v>
          </cell>
          <cell r="AB1061">
            <v>0</v>
          </cell>
          <cell r="AC1061">
            <v>0</v>
          </cell>
          <cell r="AD1061">
            <v>0</v>
          </cell>
          <cell r="AE1061">
            <v>0</v>
          </cell>
          <cell r="AF1061">
            <v>0</v>
          </cell>
          <cell r="AG1061">
            <v>0</v>
          </cell>
          <cell r="AH1061">
            <v>0</v>
          </cell>
          <cell r="AI1061">
            <v>0</v>
          </cell>
          <cell r="AJ1061">
            <v>497059</v>
          </cell>
          <cell r="AK1061">
            <v>50029</v>
          </cell>
          <cell r="AL1061">
            <v>0</v>
          </cell>
          <cell r="AM1061">
            <v>547088</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497059</v>
          </cell>
          <cell r="BA1061">
            <v>33353</v>
          </cell>
          <cell r="BB1061">
            <v>0</v>
          </cell>
          <cell r="BC1061">
            <v>530412</v>
          </cell>
          <cell r="BD1061">
            <v>0</v>
          </cell>
          <cell r="BE1061">
            <v>0</v>
          </cell>
          <cell r="BF1061">
            <v>0</v>
          </cell>
          <cell r="BG1061">
            <v>0</v>
          </cell>
          <cell r="BH1061">
            <v>0</v>
          </cell>
          <cell r="BI1061">
            <v>0</v>
          </cell>
          <cell r="BJ1061">
            <v>0</v>
          </cell>
          <cell r="BK1061">
            <v>0</v>
          </cell>
          <cell r="BL1061">
            <v>497059</v>
          </cell>
          <cell r="BM1061">
            <v>33353</v>
          </cell>
          <cell r="BN1061">
            <v>0</v>
          </cell>
          <cell r="BO1061">
            <v>530412</v>
          </cell>
          <cell r="BP1061">
            <v>994118</v>
          </cell>
          <cell r="BQ1061">
            <v>83382</v>
          </cell>
          <cell r="BR1061">
            <v>0</v>
          </cell>
          <cell r="BS1061">
            <v>1077500</v>
          </cell>
        </row>
        <row r="1062">
          <cell r="F1062" t="str">
            <v>FEDERAL REPUBLIC OF GERMANY Total</v>
          </cell>
          <cell r="H1062">
            <v>20841726</v>
          </cell>
          <cell r="I1062">
            <v>5829523</v>
          </cell>
          <cell r="J1062">
            <v>0</v>
          </cell>
          <cell r="K1062">
            <v>26671249</v>
          </cell>
          <cell r="L1062">
            <v>3675524</v>
          </cell>
          <cell r="M1062">
            <v>1260221</v>
          </cell>
          <cell r="N1062">
            <v>0</v>
          </cell>
          <cell r="O1062">
            <v>4935745</v>
          </cell>
          <cell r="P1062">
            <v>13367887</v>
          </cell>
          <cell r="Q1062">
            <v>2000371</v>
          </cell>
          <cell r="R1062">
            <v>13385</v>
          </cell>
          <cell r="S1062">
            <v>15381643</v>
          </cell>
          <cell r="T1062">
            <v>37885137</v>
          </cell>
          <cell r="U1062">
            <v>9090115</v>
          </cell>
          <cell r="V1062">
            <v>13385</v>
          </cell>
          <cell r="W1062">
            <v>46988637</v>
          </cell>
          <cell r="X1062">
            <v>30603097</v>
          </cell>
          <cell r="Y1062">
            <v>10438126</v>
          </cell>
          <cell r="Z1062">
            <v>0</v>
          </cell>
          <cell r="AA1062">
            <v>41041223</v>
          </cell>
          <cell r="AB1062">
            <v>19929782</v>
          </cell>
          <cell r="AC1062">
            <v>8086764</v>
          </cell>
          <cell r="AD1062">
            <v>0</v>
          </cell>
          <cell r="AE1062">
            <v>28016546</v>
          </cell>
          <cell r="AF1062">
            <v>63465617</v>
          </cell>
          <cell r="AG1062">
            <v>23124146</v>
          </cell>
          <cell r="AH1062">
            <v>13385</v>
          </cell>
          <cell r="AI1062">
            <v>86603148</v>
          </cell>
          <cell r="AJ1062">
            <v>113998496</v>
          </cell>
          <cell r="AK1062">
            <v>41649036</v>
          </cell>
          <cell r="AL1062">
            <v>13385</v>
          </cell>
          <cell r="AM1062">
            <v>155660917</v>
          </cell>
          <cell r="AN1062">
            <v>20841726</v>
          </cell>
          <cell r="AO1062">
            <v>5505525</v>
          </cell>
          <cell r="AP1062">
            <v>0</v>
          </cell>
          <cell r="AQ1062">
            <v>26347251</v>
          </cell>
          <cell r="AR1062">
            <v>3675389</v>
          </cell>
          <cell r="AS1062">
            <v>1193230</v>
          </cell>
          <cell r="AT1062">
            <v>0</v>
          </cell>
          <cell r="AU1062">
            <v>4868619</v>
          </cell>
          <cell r="AV1062">
            <v>7398720</v>
          </cell>
          <cell r="AW1062">
            <v>1933706</v>
          </cell>
          <cell r="AX1062">
            <v>0</v>
          </cell>
          <cell r="AY1062">
            <v>9332426</v>
          </cell>
          <cell r="AZ1062">
            <v>33736622</v>
          </cell>
          <cell r="BA1062">
            <v>11062927</v>
          </cell>
          <cell r="BB1062">
            <v>0</v>
          </cell>
          <cell r="BC1062">
            <v>44799549</v>
          </cell>
          <cell r="BD1062">
            <v>16515454</v>
          </cell>
          <cell r="BE1062">
            <v>5871348</v>
          </cell>
          <cell r="BF1062">
            <v>0</v>
          </cell>
          <cell r="BG1062">
            <v>22386802</v>
          </cell>
          <cell r="BH1062">
            <v>63680690</v>
          </cell>
          <cell r="BI1062">
            <v>21399774</v>
          </cell>
          <cell r="BJ1062">
            <v>27064</v>
          </cell>
          <cell r="BK1062">
            <v>85107528</v>
          </cell>
          <cell r="BL1062">
            <v>145848601</v>
          </cell>
          <cell r="BM1062">
            <v>46966510</v>
          </cell>
          <cell r="BN1062">
            <v>27064</v>
          </cell>
          <cell r="BO1062">
            <v>192842175</v>
          </cell>
          <cell r="BP1062">
            <v>297732234</v>
          </cell>
          <cell r="BQ1062">
            <v>97705661</v>
          </cell>
          <cell r="BR1062">
            <v>53834</v>
          </cell>
          <cell r="BS1062">
            <v>395491729</v>
          </cell>
        </row>
        <row r="1063">
          <cell r="B1063" t="str">
            <v>428900</v>
          </cell>
          <cell r="C1063" t="str">
            <v>REP. INDONESIA</v>
          </cell>
          <cell r="D1063" t="str">
            <v>FIN EXPORT CREDIT LTD,HELSINKI</v>
          </cell>
          <cell r="E1063" t="str">
            <v>6</v>
          </cell>
          <cell r="F1063" t="str">
            <v>FINLAND</v>
          </cell>
          <cell r="G1063" t="str">
            <v>FNM</v>
          </cell>
          <cell r="H1063">
            <v>0</v>
          </cell>
          <cell r="I1063">
            <v>0</v>
          </cell>
          <cell r="J1063">
            <v>0</v>
          </cell>
          <cell r="K1063">
            <v>0</v>
          </cell>
          <cell r="L1063">
            <v>130667</v>
          </cell>
          <cell r="M1063">
            <v>67650</v>
          </cell>
          <cell r="N1063">
            <v>0</v>
          </cell>
          <cell r="O1063">
            <v>198317</v>
          </cell>
          <cell r="P1063">
            <v>27663</v>
          </cell>
          <cell r="Q1063">
            <v>15725</v>
          </cell>
          <cell r="R1063">
            <v>0</v>
          </cell>
          <cell r="S1063">
            <v>43388</v>
          </cell>
          <cell r="T1063">
            <v>158330</v>
          </cell>
          <cell r="U1063">
            <v>83375</v>
          </cell>
          <cell r="V1063">
            <v>0</v>
          </cell>
          <cell r="W1063">
            <v>241705</v>
          </cell>
          <cell r="X1063">
            <v>0</v>
          </cell>
          <cell r="Y1063">
            <v>0</v>
          </cell>
          <cell r="Z1063">
            <v>0</v>
          </cell>
          <cell r="AA1063">
            <v>0</v>
          </cell>
          <cell r="AB1063">
            <v>46491</v>
          </cell>
          <cell r="AC1063">
            <v>22718</v>
          </cell>
          <cell r="AD1063">
            <v>0</v>
          </cell>
          <cell r="AE1063">
            <v>69209</v>
          </cell>
          <cell r="AF1063">
            <v>42357</v>
          </cell>
          <cell r="AG1063">
            <v>22638</v>
          </cell>
          <cell r="AH1063">
            <v>0</v>
          </cell>
          <cell r="AI1063">
            <v>64995</v>
          </cell>
          <cell r="AJ1063">
            <v>88848</v>
          </cell>
          <cell r="AK1063">
            <v>45356</v>
          </cell>
          <cell r="AL1063">
            <v>0</v>
          </cell>
          <cell r="AM1063">
            <v>134204</v>
          </cell>
          <cell r="AN1063">
            <v>0</v>
          </cell>
          <cell r="AO1063">
            <v>0</v>
          </cell>
          <cell r="AP1063">
            <v>0</v>
          </cell>
          <cell r="AQ1063">
            <v>0</v>
          </cell>
          <cell r="AR1063">
            <v>130667</v>
          </cell>
          <cell r="AS1063">
            <v>64636</v>
          </cell>
          <cell r="AT1063">
            <v>0</v>
          </cell>
          <cell r="AU1063">
            <v>195303</v>
          </cell>
          <cell r="AV1063">
            <v>27663</v>
          </cell>
          <cell r="AW1063">
            <v>15395</v>
          </cell>
          <cell r="AX1063">
            <v>0</v>
          </cell>
          <cell r="AY1063">
            <v>43058</v>
          </cell>
          <cell r="AZ1063">
            <v>0</v>
          </cell>
          <cell r="BA1063">
            <v>0</v>
          </cell>
          <cell r="BB1063">
            <v>0</v>
          </cell>
          <cell r="BC1063">
            <v>0</v>
          </cell>
          <cell r="BD1063">
            <v>46491</v>
          </cell>
          <cell r="BE1063">
            <v>22027</v>
          </cell>
          <cell r="BF1063">
            <v>0</v>
          </cell>
          <cell r="BG1063">
            <v>68518</v>
          </cell>
          <cell r="BH1063">
            <v>42357</v>
          </cell>
          <cell r="BI1063">
            <v>21895</v>
          </cell>
          <cell r="BJ1063">
            <v>0</v>
          </cell>
          <cell r="BK1063">
            <v>64252</v>
          </cell>
          <cell r="BL1063">
            <v>247178</v>
          </cell>
          <cell r="BM1063">
            <v>123953</v>
          </cell>
          <cell r="BN1063">
            <v>0</v>
          </cell>
          <cell r="BO1063">
            <v>371131</v>
          </cell>
          <cell r="BP1063">
            <v>494356</v>
          </cell>
          <cell r="BQ1063">
            <v>252684</v>
          </cell>
          <cell r="BR1063">
            <v>0</v>
          </cell>
          <cell r="BS1063">
            <v>747040</v>
          </cell>
        </row>
        <row r="1064">
          <cell r="B1064" t="str">
            <v>432046</v>
          </cell>
          <cell r="C1064" t="str">
            <v>REP. INDONESIA</v>
          </cell>
          <cell r="D1064" t="str">
            <v>FIN EXPORT CREDIT LTD,HELSINKI</v>
          </cell>
          <cell r="E1064" t="str">
            <v>6</v>
          </cell>
          <cell r="F1064" t="str">
            <v>FINLAND</v>
          </cell>
          <cell r="G1064" t="str">
            <v>USD</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239549</v>
          </cell>
          <cell r="AH1064">
            <v>0</v>
          </cell>
          <cell r="AI1064">
            <v>239549</v>
          </cell>
          <cell r="AJ1064">
            <v>0</v>
          </cell>
          <cell r="AK1064">
            <v>239549</v>
          </cell>
          <cell r="AL1064">
            <v>0</v>
          </cell>
          <cell r="AM1064">
            <v>239549</v>
          </cell>
          <cell r="AN1064">
            <v>0</v>
          </cell>
          <cell r="AO1064">
            <v>0</v>
          </cell>
          <cell r="AP1064">
            <v>0</v>
          </cell>
          <cell r="AQ1064">
            <v>0</v>
          </cell>
          <cell r="AR1064">
            <v>0</v>
          </cell>
          <cell r="AS1064">
            <v>0</v>
          </cell>
          <cell r="AT1064">
            <v>0</v>
          </cell>
          <cell r="AU1064">
            <v>0</v>
          </cell>
          <cell r="AV1064">
            <v>0</v>
          </cell>
          <cell r="AW1064">
            <v>0</v>
          </cell>
          <cell r="AX1064">
            <v>0</v>
          </cell>
          <cell r="AY1064">
            <v>0</v>
          </cell>
          <cell r="AZ1064">
            <v>0</v>
          </cell>
          <cell r="BA1064">
            <v>0</v>
          </cell>
          <cell r="BB1064">
            <v>0</v>
          </cell>
          <cell r="BC1064">
            <v>0</v>
          </cell>
          <cell r="BD1064">
            <v>0</v>
          </cell>
          <cell r="BE1064">
            <v>0</v>
          </cell>
          <cell r="BF1064">
            <v>0</v>
          </cell>
          <cell r="BG1064">
            <v>0</v>
          </cell>
          <cell r="BH1064">
            <v>0</v>
          </cell>
          <cell r="BI1064">
            <v>239549</v>
          </cell>
          <cell r="BJ1064">
            <v>0</v>
          </cell>
          <cell r="BK1064">
            <v>239549</v>
          </cell>
          <cell r="BL1064">
            <v>0</v>
          </cell>
          <cell r="BM1064">
            <v>239549</v>
          </cell>
          <cell r="BN1064">
            <v>0</v>
          </cell>
          <cell r="BO1064">
            <v>239549</v>
          </cell>
          <cell r="BP1064">
            <v>0</v>
          </cell>
          <cell r="BQ1064">
            <v>479098</v>
          </cell>
          <cell r="BR1064">
            <v>0</v>
          </cell>
          <cell r="BS1064">
            <v>479098</v>
          </cell>
        </row>
        <row r="1065">
          <cell r="B1065" t="str">
            <v>431902</v>
          </cell>
          <cell r="C1065" t="str">
            <v>REP. INDONESIA</v>
          </cell>
          <cell r="D1065" t="str">
            <v>FIN EXPORT CREDIT LTD,HELSINKI</v>
          </cell>
          <cell r="E1065" t="str">
            <v>6</v>
          </cell>
          <cell r="F1065" t="str">
            <v>FINLAND</v>
          </cell>
          <cell r="G1065" t="str">
            <v>USD</v>
          </cell>
          <cell r="H1065">
            <v>0</v>
          </cell>
          <cell r="I1065">
            <v>0</v>
          </cell>
          <cell r="J1065">
            <v>0</v>
          </cell>
          <cell r="K1065">
            <v>0</v>
          </cell>
          <cell r="L1065">
            <v>253862</v>
          </cell>
          <cell r="M1065">
            <v>76783</v>
          </cell>
          <cell r="N1065">
            <v>0</v>
          </cell>
          <cell r="O1065">
            <v>330645</v>
          </cell>
          <cell r="P1065">
            <v>0</v>
          </cell>
          <cell r="Q1065">
            <v>0</v>
          </cell>
          <cell r="R1065">
            <v>0</v>
          </cell>
          <cell r="S1065">
            <v>0</v>
          </cell>
          <cell r="T1065">
            <v>253862</v>
          </cell>
          <cell r="U1065">
            <v>76783</v>
          </cell>
          <cell r="V1065">
            <v>0</v>
          </cell>
          <cell r="W1065">
            <v>330645</v>
          </cell>
          <cell r="X1065">
            <v>0</v>
          </cell>
          <cell r="Y1065">
            <v>0</v>
          </cell>
          <cell r="Z1065">
            <v>0</v>
          </cell>
          <cell r="AA1065">
            <v>0</v>
          </cell>
          <cell r="AB1065">
            <v>0</v>
          </cell>
          <cell r="AC1065">
            <v>0</v>
          </cell>
          <cell r="AD1065">
            <v>0</v>
          </cell>
          <cell r="AE1065">
            <v>0</v>
          </cell>
          <cell r="AF1065">
            <v>0</v>
          </cell>
          <cell r="AG1065">
            <v>0</v>
          </cell>
          <cell r="AH1065">
            <v>0</v>
          </cell>
          <cell r="AI1065">
            <v>0</v>
          </cell>
          <cell r="AJ1065">
            <v>0</v>
          </cell>
          <cell r="AK1065">
            <v>0</v>
          </cell>
          <cell r="AL1065">
            <v>0</v>
          </cell>
          <cell r="AM1065">
            <v>0</v>
          </cell>
          <cell r="AN1065">
            <v>0</v>
          </cell>
          <cell r="AO1065">
            <v>0</v>
          </cell>
          <cell r="AP1065">
            <v>0</v>
          </cell>
          <cell r="AQ1065">
            <v>0</v>
          </cell>
          <cell r="AR1065">
            <v>253862</v>
          </cell>
          <cell r="AS1065">
            <v>68727</v>
          </cell>
          <cell r="AT1065">
            <v>0</v>
          </cell>
          <cell r="AU1065">
            <v>322589</v>
          </cell>
          <cell r="AV1065">
            <v>0</v>
          </cell>
          <cell r="AW1065">
            <v>0</v>
          </cell>
          <cell r="AX1065">
            <v>0</v>
          </cell>
          <cell r="AY1065">
            <v>0</v>
          </cell>
          <cell r="AZ1065">
            <v>0</v>
          </cell>
          <cell r="BA1065">
            <v>0</v>
          </cell>
          <cell r="BB1065">
            <v>0</v>
          </cell>
          <cell r="BC1065">
            <v>0</v>
          </cell>
          <cell r="BD1065">
            <v>0</v>
          </cell>
          <cell r="BE1065">
            <v>0</v>
          </cell>
          <cell r="BF1065">
            <v>0</v>
          </cell>
          <cell r="BG1065">
            <v>0</v>
          </cell>
          <cell r="BH1065">
            <v>0</v>
          </cell>
          <cell r="BI1065">
            <v>0</v>
          </cell>
          <cell r="BJ1065">
            <v>0</v>
          </cell>
          <cell r="BK1065">
            <v>0</v>
          </cell>
          <cell r="BL1065">
            <v>253862</v>
          </cell>
          <cell r="BM1065">
            <v>68727</v>
          </cell>
          <cell r="BN1065">
            <v>0</v>
          </cell>
          <cell r="BO1065">
            <v>322589</v>
          </cell>
          <cell r="BP1065">
            <v>507724</v>
          </cell>
          <cell r="BQ1065">
            <v>145510</v>
          </cell>
          <cell r="BR1065">
            <v>0</v>
          </cell>
          <cell r="BS1065">
            <v>653234</v>
          </cell>
        </row>
        <row r="1066">
          <cell r="B1066" t="str">
            <v>431686</v>
          </cell>
          <cell r="C1066" t="str">
            <v>REP. INDONESIA</v>
          </cell>
          <cell r="D1066" t="str">
            <v>FINNISH EXPORT CR LTD,FINLAND</v>
          </cell>
          <cell r="E1066" t="str">
            <v>6</v>
          </cell>
          <cell r="F1066" t="str">
            <v>FINLAND</v>
          </cell>
          <cell r="G1066" t="str">
            <v>NLG</v>
          </cell>
          <cell r="H1066">
            <v>0</v>
          </cell>
          <cell r="I1066">
            <v>0</v>
          </cell>
          <cell r="J1066">
            <v>0</v>
          </cell>
          <cell r="K1066">
            <v>0</v>
          </cell>
          <cell r="L1066">
            <v>0</v>
          </cell>
          <cell r="M1066">
            <v>0</v>
          </cell>
          <cell r="N1066">
            <v>0</v>
          </cell>
          <cell r="O1066">
            <v>0</v>
          </cell>
          <cell r="P1066">
            <v>1206944</v>
          </cell>
          <cell r="Q1066">
            <v>56136</v>
          </cell>
          <cell r="R1066">
            <v>0</v>
          </cell>
          <cell r="S1066">
            <v>1263080</v>
          </cell>
          <cell r="T1066">
            <v>1206944</v>
          </cell>
          <cell r="U1066">
            <v>56136</v>
          </cell>
          <cell r="V1066">
            <v>0</v>
          </cell>
          <cell r="W1066">
            <v>1263080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G1066">
            <v>0</v>
          </cell>
          <cell r="BH1066">
            <v>0</v>
          </cell>
          <cell r="BI1066">
            <v>0</v>
          </cell>
          <cell r="BJ1066">
            <v>0</v>
          </cell>
          <cell r="BK1066">
            <v>0</v>
          </cell>
          <cell r="BL1066">
            <v>0</v>
          </cell>
          <cell r="BM1066">
            <v>0</v>
          </cell>
          <cell r="BN1066">
            <v>0</v>
          </cell>
          <cell r="BO1066">
            <v>0</v>
          </cell>
          <cell r="BP1066">
            <v>1206944</v>
          </cell>
          <cell r="BQ1066">
            <v>56136</v>
          </cell>
          <cell r="BR1066">
            <v>0</v>
          </cell>
          <cell r="BS1066">
            <v>1263080</v>
          </cell>
        </row>
        <row r="1067">
          <cell r="B1067" t="str">
            <v>431996</v>
          </cell>
          <cell r="C1067" t="str">
            <v>REP. INDONESIA</v>
          </cell>
          <cell r="D1067" t="str">
            <v>FINNISH EXPORT CR LTD,FINLAND</v>
          </cell>
          <cell r="E1067" t="str">
            <v>6</v>
          </cell>
          <cell r="F1067" t="str">
            <v>FINLAND</v>
          </cell>
          <cell r="G1067" t="str">
            <v>USD</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258604</v>
          </cell>
          <cell r="Y1067">
            <v>94859</v>
          </cell>
          <cell r="Z1067">
            <v>0</v>
          </cell>
          <cell r="AA1067">
            <v>353463</v>
          </cell>
          <cell r="AB1067">
            <v>0</v>
          </cell>
          <cell r="AC1067">
            <v>0</v>
          </cell>
          <cell r="AD1067">
            <v>0</v>
          </cell>
          <cell r="AE1067">
            <v>0</v>
          </cell>
          <cell r="AF1067">
            <v>0</v>
          </cell>
          <cell r="AG1067">
            <v>0</v>
          </cell>
          <cell r="AH1067">
            <v>0</v>
          </cell>
          <cell r="AI1067">
            <v>0</v>
          </cell>
          <cell r="AJ1067">
            <v>258604</v>
          </cell>
          <cell r="AK1067">
            <v>94859</v>
          </cell>
          <cell r="AL1067">
            <v>0</v>
          </cell>
          <cell r="AM1067">
            <v>353463</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258604</v>
          </cell>
          <cell r="BA1067">
            <v>86236</v>
          </cell>
          <cell r="BB1067">
            <v>0</v>
          </cell>
          <cell r="BC1067">
            <v>344840</v>
          </cell>
          <cell r="BD1067">
            <v>0</v>
          </cell>
          <cell r="BE1067">
            <v>0</v>
          </cell>
          <cell r="BF1067">
            <v>0</v>
          </cell>
          <cell r="BG1067">
            <v>0</v>
          </cell>
          <cell r="BH1067">
            <v>0</v>
          </cell>
          <cell r="BI1067">
            <v>0</v>
          </cell>
          <cell r="BJ1067">
            <v>0</v>
          </cell>
          <cell r="BK1067">
            <v>0</v>
          </cell>
          <cell r="BL1067">
            <v>258604</v>
          </cell>
          <cell r="BM1067">
            <v>86236</v>
          </cell>
          <cell r="BN1067">
            <v>0</v>
          </cell>
          <cell r="BO1067">
            <v>344840</v>
          </cell>
          <cell r="BP1067">
            <v>517208</v>
          </cell>
          <cell r="BQ1067">
            <v>181095</v>
          </cell>
          <cell r="BR1067">
            <v>0</v>
          </cell>
          <cell r="BS1067">
            <v>698303</v>
          </cell>
        </row>
        <row r="1068">
          <cell r="B1068" t="str">
            <v>432045</v>
          </cell>
          <cell r="C1068" t="str">
            <v>REP. INDONESIA</v>
          </cell>
          <cell r="D1068" t="str">
            <v>NORDIC INVEST. BANK, FINLAND</v>
          </cell>
          <cell r="E1068" t="str">
            <v>6</v>
          </cell>
          <cell r="F1068" t="str">
            <v>FINLAND</v>
          </cell>
          <cell r="G1068" t="str">
            <v>USD</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163402</v>
          </cell>
          <cell r="AH1068">
            <v>0</v>
          </cell>
          <cell r="AI1068">
            <v>163402</v>
          </cell>
          <cell r="AJ1068">
            <v>0</v>
          </cell>
          <cell r="AK1068">
            <v>163402</v>
          </cell>
          <cell r="AL1068">
            <v>0</v>
          </cell>
          <cell r="AM1068">
            <v>163402</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G1068">
            <v>0</v>
          </cell>
          <cell r="BH1068">
            <v>0</v>
          </cell>
          <cell r="BI1068">
            <v>163402</v>
          </cell>
          <cell r="BJ1068">
            <v>0</v>
          </cell>
          <cell r="BK1068">
            <v>163402</v>
          </cell>
          <cell r="BL1068">
            <v>0</v>
          </cell>
          <cell r="BM1068">
            <v>163402</v>
          </cell>
          <cell r="BN1068">
            <v>0</v>
          </cell>
          <cell r="BO1068">
            <v>163402</v>
          </cell>
          <cell r="BP1068">
            <v>0</v>
          </cell>
          <cell r="BQ1068">
            <v>326804</v>
          </cell>
          <cell r="BR1068">
            <v>0</v>
          </cell>
          <cell r="BS1068">
            <v>326804</v>
          </cell>
        </row>
        <row r="1069">
          <cell r="B1069" t="str">
            <v>431946</v>
          </cell>
          <cell r="C1069" t="str">
            <v>REP. INDONESIA</v>
          </cell>
          <cell r="D1069" t="str">
            <v>NORDIC INVEST. BANK, FINLAND</v>
          </cell>
          <cell r="E1069" t="str">
            <v>6</v>
          </cell>
          <cell r="F1069" t="str">
            <v>FINLAND</v>
          </cell>
          <cell r="G1069" t="str">
            <v>USD</v>
          </cell>
          <cell r="H1069">
            <v>0</v>
          </cell>
          <cell r="I1069">
            <v>0</v>
          </cell>
          <cell r="J1069">
            <v>0</v>
          </cell>
          <cell r="K1069">
            <v>0</v>
          </cell>
          <cell r="L1069">
            <v>0</v>
          </cell>
          <cell r="M1069">
            <v>291070</v>
          </cell>
          <cell r="N1069">
            <v>0</v>
          </cell>
          <cell r="O1069">
            <v>291070</v>
          </cell>
          <cell r="P1069">
            <v>0</v>
          </cell>
          <cell r="Q1069">
            <v>0</v>
          </cell>
          <cell r="R1069">
            <v>0</v>
          </cell>
          <cell r="S1069">
            <v>0</v>
          </cell>
          <cell r="T1069">
            <v>0</v>
          </cell>
          <cell r="U1069">
            <v>291070</v>
          </cell>
          <cell r="V1069">
            <v>0</v>
          </cell>
          <cell r="W1069">
            <v>291070</v>
          </cell>
          <cell r="X1069">
            <v>0</v>
          </cell>
          <cell r="Y1069">
            <v>0</v>
          </cell>
          <cell r="Z1069">
            <v>0</v>
          </cell>
          <cell r="AA1069">
            <v>0</v>
          </cell>
          <cell r="AB1069">
            <v>0</v>
          </cell>
          <cell r="AC1069">
            <v>0</v>
          </cell>
          <cell r="AD1069">
            <v>0</v>
          </cell>
          <cell r="AE1069">
            <v>0</v>
          </cell>
          <cell r="AF1069">
            <v>0</v>
          </cell>
          <cell r="AG1069">
            <v>0</v>
          </cell>
          <cell r="AH1069">
            <v>0</v>
          </cell>
          <cell r="AI1069">
            <v>0</v>
          </cell>
          <cell r="AJ1069">
            <v>0</v>
          </cell>
          <cell r="AK1069">
            <v>0</v>
          </cell>
          <cell r="AL1069">
            <v>0</v>
          </cell>
          <cell r="AM1069">
            <v>0</v>
          </cell>
          <cell r="AN1069">
            <v>0</v>
          </cell>
          <cell r="AO1069">
            <v>0</v>
          </cell>
          <cell r="AP1069">
            <v>0</v>
          </cell>
          <cell r="AQ1069">
            <v>0</v>
          </cell>
          <cell r="AR1069">
            <v>0</v>
          </cell>
          <cell r="AS1069">
            <v>287906</v>
          </cell>
          <cell r="AT1069">
            <v>0</v>
          </cell>
          <cell r="AU1069">
            <v>287906</v>
          </cell>
          <cell r="AV1069">
            <v>0</v>
          </cell>
          <cell r="AW1069">
            <v>0</v>
          </cell>
          <cell r="AX1069">
            <v>0</v>
          </cell>
          <cell r="AY1069">
            <v>0</v>
          </cell>
          <cell r="AZ1069">
            <v>0</v>
          </cell>
          <cell r="BA1069">
            <v>0</v>
          </cell>
          <cell r="BB1069">
            <v>0</v>
          </cell>
          <cell r="BC1069">
            <v>0</v>
          </cell>
          <cell r="BD1069">
            <v>0</v>
          </cell>
          <cell r="BE1069">
            <v>0</v>
          </cell>
          <cell r="BF1069">
            <v>0</v>
          </cell>
          <cell r="BG1069">
            <v>0</v>
          </cell>
          <cell r="BH1069">
            <v>0</v>
          </cell>
          <cell r="BI1069">
            <v>0</v>
          </cell>
          <cell r="BJ1069">
            <v>0</v>
          </cell>
          <cell r="BK1069">
            <v>0</v>
          </cell>
          <cell r="BL1069">
            <v>0</v>
          </cell>
          <cell r="BM1069">
            <v>287906</v>
          </cell>
          <cell r="BN1069">
            <v>0</v>
          </cell>
          <cell r="BO1069">
            <v>287906</v>
          </cell>
          <cell r="BP1069">
            <v>0</v>
          </cell>
          <cell r="BQ1069">
            <v>578976</v>
          </cell>
          <cell r="BR1069">
            <v>0</v>
          </cell>
          <cell r="BS1069">
            <v>578976</v>
          </cell>
        </row>
        <row r="1070">
          <cell r="B1070" t="str">
            <v>432021</v>
          </cell>
          <cell r="C1070" t="str">
            <v>REP. INDONESIA</v>
          </cell>
          <cell r="D1070" t="str">
            <v>NORDIC INVEST. BANK, FINLAND</v>
          </cell>
          <cell r="E1070" t="str">
            <v>6</v>
          </cell>
          <cell r="F1070" t="str">
            <v>FINLAND</v>
          </cell>
          <cell r="G1070" t="str">
            <v>USD</v>
          </cell>
          <cell r="H1070">
            <v>200000</v>
          </cell>
          <cell r="I1070">
            <v>174000</v>
          </cell>
          <cell r="J1070">
            <v>0</v>
          </cell>
          <cell r="K1070">
            <v>374000</v>
          </cell>
          <cell r="L1070">
            <v>0</v>
          </cell>
          <cell r="M1070">
            <v>0</v>
          </cell>
          <cell r="N1070">
            <v>0</v>
          </cell>
          <cell r="O1070">
            <v>0</v>
          </cell>
          <cell r="P1070">
            <v>0</v>
          </cell>
          <cell r="Q1070">
            <v>0</v>
          </cell>
          <cell r="R1070">
            <v>0</v>
          </cell>
          <cell r="S1070">
            <v>0</v>
          </cell>
          <cell r="T1070">
            <v>200000</v>
          </cell>
          <cell r="U1070">
            <v>174000</v>
          </cell>
          <cell r="V1070">
            <v>0</v>
          </cell>
          <cell r="W1070">
            <v>374000</v>
          </cell>
          <cell r="X1070">
            <v>0</v>
          </cell>
          <cell r="Y1070">
            <v>0</v>
          </cell>
          <cell r="Z1070">
            <v>0</v>
          </cell>
          <cell r="AA1070">
            <v>0</v>
          </cell>
          <cell r="AB1070">
            <v>0</v>
          </cell>
          <cell r="AC1070">
            <v>0</v>
          </cell>
          <cell r="AD1070">
            <v>0</v>
          </cell>
          <cell r="AE1070">
            <v>0</v>
          </cell>
          <cell r="AF1070">
            <v>0</v>
          </cell>
          <cell r="AG1070">
            <v>0</v>
          </cell>
          <cell r="AH1070">
            <v>0</v>
          </cell>
          <cell r="AI1070">
            <v>0</v>
          </cell>
          <cell r="AJ1070">
            <v>0</v>
          </cell>
          <cell r="AK1070">
            <v>0</v>
          </cell>
          <cell r="AL1070">
            <v>0</v>
          </cell>
          <cell r="AM1070">
            <v>0</v>
          </cell>
          <cell r="AN1070">
            <v>200000</v>
          </cell>
          <cell r="AO1070">
            <v>166751</v>
          </cell>
          <cell r="AP1070">
            <v>0</v>
          </cell>
          <cell r="AQ1070">
            <v>366751</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G1070">
            <v>0</v>
          </cell>
          <cell r="BH1070">
            <v>0</v>
          </cell>
          <cell r="BI1070">
            <v>0</v>
          </cell>
          <cell r="BJ1070">
            <v>0</v>
          </cell>
          <cell r="BK1070">
            <v>0</v>
          </cell>
          <cell r="BL1070">
            <v>200000</v>
          </cell>
          <cell r="BM1070">
            <v>166751</v>
          </cell>
          <cell r="BN1070">
            <v>0</v>
          </cell>
          <cell r="BO1070">
            <v>366751</v>
          </cell>
          <cell r="BP1070">
            <v>400000</v>
          </cell>
          <cell r="BQ1070">
            <v>340751</v>
          </cell>
          <cell r="BR1070">
            <v>0</v>
          </cell>
          <cell r="BS1070">
            <v>740751</v>
          </cell>
        </row>
        <row r="1071">
          <cell r="F1071" t="str">
            <v>FINLAND Total</v>
          </cell>
          <cell r="H1071">
            <v>200000</v>
          </cell>
          <cell r="I1071">
            <v>174000</v>
          </cell>
          <cell r="J1071">
            <v>0</v>
          </cell>
          <cell r="K1071">
            <v>374000</v>
          </cell>
          <cell r="L1071">
            <v>384529</v>
          </cell>
          <cell r="M1071">
            <v>435503</v>
          </cell>
          <cell r="N1071">
            <v>0</v>
          </cell>
          <cell r="O1071">
            <v>820032</v>
          </cell>
          <cell r="P1071">
            <v>1234607</v>
          </cell>
          <cell r="Q1071">
            <v>71861</v>
          </cell>
          <cell r="R1071">
            <v>0</v>
          </cell>
          <cell r="S1071">
            <v>1306468</v>
          </cell>
          <cell r="T1071">
            <v>1819136</v>
          </cell>
          <cell r="U1071">
            <v>681364</v>
          </cell>
          <cell r="V1071">
            <v>0</v>
          </cell>
          <cell r="W1071">
            <v>2500500</v>
          </cell>
          <cell r="X1071">
            <v>258604</v>
          </cell>
          <cell r="Y1071">
            <v>94859</v>
          </cell>
          <cell r="Z1071">
            <v>0</v>
          </cell>
          <cell r="AA1071">
            <v>353463</v>
          </cell>
          <cell r="AB1071">
            <v>46491</v>
          </cell>
          <cell r="AC1071">
            <v>22718</v>
          </cell>
          <cell r="AD1071">
            <v>0</v>
          </cell>
          <cell r="AE1071">
            <v>69209</v>
          </cell>
          <cell r="AF1071">
            <v>42357</v>
          </cell>
          <cell r="AG1071">
            <v>425589</v>
          </cell>
          <cell r="AH1071">
            <v>0</v>
          </cell>
          <cell r="AI1071">
            <v>467946</v>
          </cell>
          <cell r="AJ1071">
            <v>347452</v>
          </cell>
          <cell r="AK1071">
            <v>543166</v>
          </cell>
          <cell r="AL1071">
            <v>0</v>
          </cell>
          <cell r="AM1071">
            <v>890618</v>
          </cell>
          <cell r="AN1071">
            <v>200000</v>
          </cell>
          <cell r="AO1071">
            <v>166751</v>
          </cell>
          <cell r="AP1071">
            <v>0</v>
          </cell>
          <cell r="AQ1071">
            <v>366751</v>
          </cell>
          <cell r="AR1071">
            <v>384529</v>
          </cell>
          <cell r="AS1071">
            <v>421269</v>
          </cell>
          <cell r="AT1071">
            <v>0</v>
          </cell>
          <cell r="AU1071">
            <v>805798</v>
          </cell>
          <cell r="AV1071">
            <v>27663</v>
          </cell>
          <cell r="AW1071">
            <v>15395</v>
          </cell>
          <cell r="AX1071">
            <v>0</v>
          </cell>
          <cell r="AY1071">
            <v>43058</v>
          </cell>
          <cell r="AZ1071">
            <v>258604</v>
          </cell>
          <cell r="BA1071">
            <v>86236</v>
          </cell>
          <cell r="BB1071">
            <v>0</v>
          </cell>
          <cell r="BC1071">
            <v>344840</v>
          </cell>
          <cell r="BD1071">
            <v>46491</v>
          </cell>
          <cell r="BE1071">
            <v>22027</v>
          </cell>
          <cell r="BF1071">
            <v>0</v>
          </cell>
          <cell r="BG1071">
            <v>68518</v>
          </cell>
          <cell r="BH1071">
            <v>42357</v>
          </cell>
          <cell r="BI1071">
            <v>424846</v>
          </cell>
          <cell r="BJ1071">
            <v>0</v>
          </cell>
          <cell r="BK1071">
            <v>467203</v>
          </cell>
          <cell r="BL1071">
            <v>959644</v>
          </cell>
          <cell r="BM1071">
            <v>1136524</v>
          </cell>
          <cell r="BN1071">
            <v>0</v>
          </cell>
          <cell r="BO1071">
            <v>2096168</v>
          </cell>
          <cell r="BP1071">
            <v>3126232</v>
          </cell>
          <cell r="BQ1071">
            <v>2361054</v>
          </cell>
          <cell r="BR1071">
            <v>0</v>
          </cell>
          <cell r="BS1071">
            <v>5487286</v>
          </cell>
        </row>
        <row r="1072">
          <cell r="G1072" t="str">
            <v>FRF</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G1072">
            <v>0</v>
          </cell>
          <cell r="BH1072">
            <v>0</v>
          </cell>
          <cell r="BI1072">
            <v>0</v>
          </cell>
          <cell r="BJ1072">
            <v>0</v>
          </cell>
          <cell r="BK1072">
            <v>0</v>
          </cell>
          <cell r="BL1072">
            <v>0</v>
          </cell>
          <cell r="BM1072">
            <v>0</v>
          </cell>
          <cell r="BN1072">
            <v>0</v>
          </cell>
          <cell r="BO1072">
            <v>0</v>
          </cell>
          <cell r="BP1072">
            <v>0</v>
          </cell>
          <cell r="BQ1072">
            <v>0</v>
          </cell>
          <cell r="BR1072">
            <v>0</v>
          </cell>
          <cell r="BS1072">
            <v>0</v>
          </cell>
        </row>
        <row r="1073">
          <cell r="F1073" t="str">
            <v>FRANCE (ANDORRA, MONACO) Total</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cell r="AI1073">
            <v>0</v>
          </cell>
          <cell r="AJ1073">
            <v>0</v>
          </cell>
          <cell r="AK1073">
            <v>0</v>
          </cell>
          <cell r="AL1073">
            <v>0</v>
          </cell>
          <cell r="AM1073">
            <v>0</v>
          </cell>
          <cell r="AN1073">
            <v>0</v>
          </cell>
          <cell r="AO1073">
            <v>0</v>
          </cell>
          <cell r="AP1073">
            <v>0</v>
          </cell>
          <cell r="AQ1073">
            <v>0</v>
          </cell>
          <cell r="AR1073">
            <v>0</v>
          </cell>
          <cell r="AS1073">
            <v>0</v>
          </cell>
          <cell r="AT1073">
            <v>0</v>
          </cell>
          <cell r="AU1073">
            <v>0</v>
          </cell>
          <cell r="AV1073">
            <v>0</v>
          </cell>
          <cell r="AW1073">
            <v>0</v>
          </cell>
          <cell r="AX1073">
            <v>0</v>
          </cell>
          <cell r="AY1073">
            <v>0</v>
          </cell>
          <cell r="AZ1073">
            <v>0</v>
          </cell>
          <cell r="BA1073">
            <v>0</v>
          </cell>
          <cell r="BB1073">
            <v>0</v>
          </cell>
          <cell r="BC1073">
            <v>0</v>
          </cell>
          <cell r="BD1073">
            <v>0</v>
          </cell>
          <cell r="BE1073">
            <v>0</v>
          </cell>
          <cell r="BF1073">
            <v>0</v>
          </cell>
          <cell r="BG1073">
            <v>0</v>
          </cell>
          <cell r="BH1073">
            <v>0</v>
          </cell>
          <cell r="BI1073">
            <v>0</v>
          </cell>
          <cell r="BJ1073">
            <v>0</v>
          </cell>
          <cell r="BK1073">
            <v>0</v>
          </cell>
          <cell r="BL1073">
            <v>0</v>
          </cell>
          <cell r="BM1073">
            <v>0</v>
          </cell>
          <cell r="BN1073">
            <v>0</v>
          </cell>
          <cell r="BO1073">
            <v>0</v>
          </cell>
          <cell r="BP1073">
            <v>0</v>
          </cell>
          <cell r="BQ1073">
            <v>0</v>
          </cell>
          <cell r="BR1073">
            <v>0</v>
          </cell>
          <cell r="BS1073">
            <v>0</v>
          </cell>
        </row>
        <row r="1074">
          <cell r="B1074" t="str">
            <v>431998</v>
          </cell>
          <cell r="C1074" t="str">
            <v>REP. INDONESIA</v>
          </cell>
          <cell r="D1074" t="str">
            <v>BANQUE INDOSUEZ, PARIS</v>
          </cell>
          <cell r="E1074" t="str">
            <v>6</v>
          </cell>
          <cell r="F1074" t="str">
            <v>FRANCE (INC ANDORRA AND MONACO</v>
          </cell>
          <cell r="G1074" t="str">
            <v>FRF</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651370</v>
          </cell>
          <cell r="AC1074">
            <v>157414</v>
          </cell>
          <cell r="AD1074">
            <v>0</v>
          </cell>
          <cell r="AE1074">
            <v>808784</v>
          </cell>
          <cell r="AF1074">
            <v>0</v>
          </cell>
          <cell r="AG1074">
            <v>0</v>
          </cell>
          <cell r="AH1074">
            <v>0</v>
          </cell>
          <cell r="AI1074">
            <v>0</v>
          </cell>
          <cell r="AJ1074">
            <v>651370</v>
          </cell>
          <cell r="AK1074">
            <v>157414</v>
          </cell>
          <cell r="AL1074">
            <v>0</v>
          </cell>
          <cell r="AM1074">
            <v>808784</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651370</v>
          </cell>
          <cell r="BE1074">
            <v>136405</v>
          </cell>
          <cell r="BF1074">
            <v>0</v>
          </cell>
          <cell r="BG1074">
            <v>787775</v>
          </cell>
          <cell r="BH1074">
            <v>0</v>
          </cell>
          <cell r="BI1074">
            <v>0</v>
          </cell>
          <cell r="BJ1074">
            <v>0</v>
          </cell>
          <cell r="BK1074">
            <v>0</v>
          </cell>
          <cell r="BL1074">
            <v>651370</v>
          </cell>
          <cell r="BM1074">
            <v>136405</v>
          </cell>
          <cell r="BN1074">
            <v>0</v>
          </cell>
          <cell r="BO1074">
            <v>787775</v>
          </cell>
          <cell r="BP1074">
            <v>1302740</v>
          </cell>
          <cell r="BQ1074">
            <v>293819</v>
          </cell>
          <cell r="BR1074">
            <v>0</v>
          </cell>
          <cell r="BS1074">
            <v>1596559</v>
          </cell>
        </row>
        <row r="1075">
          <cell r="B1075" t="str">
            <v>431714</v>
          </cell>
          <cell r="C1075" t="str">
            <v>REP. INDONESIA</v>
          </cell>
          <cell r="D1075" t="str">
            <v>BANQUE INDOSUEZ, PARIS</v>
          </cell>
          <cell r="E1075" t="str">
            <v>6</v>
          </cell>
          <cell r="F1075" t="str">
            <v>FRANCE (INC ANDORRA AND MONACO</v>
          </cell>
          <cell r="G1075" t="str">
            <v>FRF</v>
          </cell>
          <cell r="H1075">
            <v>0</v>
          </cell>
          <cell r="I1075">
            <v>0</v>
          </cell>
          <cell r="J1075">
            <v>0</v>
          </cell>
          <cell r="K1075">
            <v>0</v>
          </cell>
          <cell r="L1075">
            <v>0</v>
          </cell>
          <cell r="M1075">
            <v>0</v>
          </cell>
          <cell r="N1075">
            <v>0</v>
          </cell>
          <cell r="O1075">
            <v>0</v>
          </cell>
          <cell r="P1075">
            <v>505235</v>
          </cell>
          <cell r="Q1075">
            <v>141769</v>
          </cell>
          <cell r="R1075">
            <v>0</v>
          </cell>
          <cell r="S1075">
            <v>647004</v>
          </cell>
          <cell r="T1075">
            <v>505235</v>
          </cell>
          <cell r="U1075">
            <v>141769</v>
          </cell>
          <cell r="V1075">
            <v>0</v>
          </cell>
          <cell r="W1075">
            <v>647004</v>
          </cell>
          <cell r="X1075">
            <v>341480</v>
          </cell>
          <cell r="Y1075">
            <v>41313</v>
          </cell>
          <cell r="Z1075">
            <v>0</v>
          </cell>
          <cell r="AA1075">
            <v>382793</v>
          </cell>
          <cell r="AB1075">
            <v>0</v>
          </cell>
          <cell r="AC1075">
            <v>0</v>
          </cell>
          <cell r="AD1075">
            <v>0</v>
          </cell>
          <cell r="AE1075">
            <v>0</v>
          </cell>
          <cell r="AF1075">
            <v>0</v>
          </cell>
          <cell r="AG1075">
            <v>0</v>
          </cell>
          <cell r="AH1075">
            <v>0</v>
          </cell>
          <cell r="AI1075">
            <v>0</v>
          </cell>
          <cell r="AJ1075">
            <v>341480</v>
          </cell>
          <cell r="AK1075">
            <v>41313</v>
          </cell>
          <cell r="AL1075">
            <v>0</v>
          </cell>
          <cell r="AM1075">
            <v>382793</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846715</v>
          </cell>
          <cell r="BA1075">
            <v>150417</v>
          </cell>
          <cell r="BB1075">
            <v>0</v>
          </cell>
          <cell r="BC1075">
            <v>997132</v>
          </cell>
          <cell r="BD1075">
            <v>0</v>
          </cell>
          <cell r="BE1075">
            <v>0</v>
          </cell>
          <cell r="BF1075">
            <v>0</v>
          </cell>
          <cell r="BG1075">
            <v>0</v>
          </cell>
          <cell r="BH1075">
            <v>0</v>
          </cell>
          <cell r="BI1075">
            <v>0</v>
          </cell>
          <cell r="BJ1075">
            <v>0</v>
          </cell>
          <cell r="BK1075">
            <v>0</v>
          </cell>
          <cell r="BL1075">
            <v>846715</v>
          </cell>
          <cell r="BM1075">
            <v>150417</v>
          </cell>
          <cell r="BN1075">
            <v>0</v>
          </cell>
          <cell r="BO1075">
            <v>997132</v>
          </cell>
          <cell r="BP1075">
            <v>1693430</v>
          </cell>
          <cell r="BQ1075">
            <v>333499</v>
          </cell>
          <cell r="BR1075">
            <v>0</v>
          </cell>
          <cell r="BS1075">
            <v>2026929</v>
          </cell>
        </row>
        <row r="1076">
          <cell r="B1076" t="str">
            <v>431822</v>
          </cell>
          <cell r="C1076" t="str">
            <v>REP. INDONESIA</v>
          </cell>
          <cell r="D1076" t="str">
            <v>BANQUE INDOSUEZ, PARIS</v>
          </cell>
          <cell r="E1076" t="str">
            <v>6</v>
          </cell>
          <cell r="F1076" t="str">
            <v>FRANCE (INC ANDORRA AND MONACO</v>
          </cell>
          <cell r="G1076" t="str">
            <v>USD</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745865</v>
          </cell>
          <cell r="AC1076">
            <v>314105</v>
          </cell>
          <cell r="AD1076">
            <v>0</v>
          </cell>
          <cell r="AE1076">
            <v>1059970</v>
          </cell>
          <cell r="AF1076">
            <v>0</v>
          </cell>
          <cell r="AG1076">
            <v>0</v>
          </cell>
          <cell r="AH1076">
            <v>0</v>
          </cell>
          <cell r="AI1076">
            <v>0</v>
          </cell>
          <cell r="AJ1076">
            <v>745865</v>
          </cell>
          <cell r="AK1076">
            <v>314105</v>
          </cell>
          <cell r="AL1076">
            <v>0</v>
          </cell>
          <cell r="AM1076">
            <v>1059970</v>
          </cell>
          <cell r="AN1076">
            <v>0</v>
          </cell>
          <cell r="AO1076">
            <v>0</v>
          </cell>
          <cell r="AP1076">
            <v>0</v>
          </cell>
          <cell r="AQ1076">
            <v>0</v>
          </cell>
          <cell r="AR1076">
            <v>0</v>
          </cell>
          <cell r="AS1076">
            <v>0</v>
          </cell>
          <cell r="AT1076">
            <v>0</v>
          </cell>
          <cell r="AU1076">
            <v>0</v>
          </cell>
          <cell r="AV1076">
            <v>0</v>
          </cell>
          <cell r="AW1076">
            <v>0</v>
          </cell>
          <cell r="AX1076">
            <v>0</v>
          </cell>
          <cell r="AY1076">
            <v>0</v>
          </cell>
          <cell r="AZ1076">
            <v>0</v>
          </cell>
          <cell r="BA1076">
            <v>0</v>
          </cell>
          <cell r="BB1076">
            <v>0</v>
          </cell>
          <cell r="BC1076">
            <v>0</v>
          </cell>
          <cell r="BD1076">
            <v>745865</v>
          </cell>
          <cell r="BE1076">
            <v>291668</v>
          </cell>
          <cell r="BF1076">
            <v>0</v>
          </cell>
          <cell r="BG1076">
            <v>1037533</v>
          </cell>
          <cell r="BH1076">
            <v>0</v>
          </cell>
          <cell r="BI1076">
            <v>0</v>
          </cell>
          <cell r="BJ1076">
            <v>0</v>
          </cell>
          <cell r="BK1076">
            <v>0</v>
          </cell>
          <cell r="BL1076">
            <v>745865</v>
          </cell>
          <cell r="BM1076">
            <v>291668</v>
          </cell>
          <cell r="BN1076">
            <v>0</v>
          </cell>
          <cell r="BO1076">
            <v>1037533</v>
          </cell>
          <cell r="BP1076">
            <v>1491730</v>
          </cell>
          <cell r="BQ1076">
            <v>605773</v>
          </cell>
          <cell r="BR1076">
            <v>0</v>
          </cell>
          <cell r="BS1076">
            <v>2097503</v>
          </cell>
        </row>
        <row r="1077">
          <cell r="B1077" t="str">
            <v>431999</v>
          </cell>
          <cell r="C1077" t="str">
            <v>REP. INDONESIA</v>
          </cell>
          <cell r="D1077" t="str">
            <v>BANQUE NATIONALE PARIS, PARIS</v>
          </cell>
          <cell r="E1077" t="str">
            <v>6</v>
          </cell>
          <cell r="F1077" t="str">
            <v>FRANCE (INC ANDORRA AND MONACO</v>
          </cell>
          <cell r="G1077" t="str">
            <v>FRF</v>
          </cell>
          <cell r="H1077">
            <v>0</v>
          </cell>
          <cell r="I1077">
            <v>0</v>
          </cell>
          <cell r="J1077">
            <v>0</v>
          </cell>
          <cell r="K1077">
            <v>0</v>
          </cell>
          <cell r="L1077">
            <v>179050</v>
          </cell>
          <cell r="M1077">
            <v>81256</v>
          </cell>
          <cell r="N1077">
            <v>0</v>
          </cell>
          <cell r="O1077">
            <v>260306</v>
          </cell>
          <cell r="P1077">
            <v>0</v>
          </cell>
          <cell r="Q1077">
            <v>0</v>
          </cell>
          <cell r="R1077">
            <v>0</v>
          </cell>
          <cell r="S1077">
            <v>0</v>
          </cell>
          <cell r="T1077">
            <v>179050</v>
          </cell>
          <cell r="U1077">
            <v>81256</v>
          </cell>
          <cell r="V1077">
            <v>0</v>
          </cell>
          <cell r="W1077">
            <v>260306</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cell r="AO1077">
            <v>0</v>
          </cell>
          <cell r="AP1077">
            <v>0</v>
          </cell>
          <cell r="AQ1077">
            <v>0</v>
          </cell>
          <cell r="AR1077">
            <v>179050</v>
          </cell>
          <cell r="AS1077">
            <v>74190</v>
          </cell>
          <cell r="AT1077">
            <v>0</v>
          </cell>
          <cell r="AU1077">
            <v>253240</v>
          </cell>
          <cell r="AV1077">
            <v>0</v>
          </cell>
          <cell r="AW1077">
            <v>0</v>
          </cell>
          <cell r="AX1077">
            <v>0</v>
          </cell>
          <cell r="AY1077">
            <v>0</v>
          </cell>
          <cell r="AZ1077">
            <v>0</v>
          </cell>
          <cell r="BA1077">
            <v>0</v>
          </cell>
          <cell r="BB1077">
            <v>0</v>
          </cell>
          <cell r="BC1077">
            <v>0</v>
          </cell>
          <cell r="BD1077">
            <v>0</v>
          </cell>
          <cell r="BE1077">
            <v>0</v>
          </cell>
          <cell r="BF1077">
            <v>0</v>
          </cell>
          <cell r="BG1077">
            <v>0</v>
          </cell>
          <cell r="BH1077">
            <v>0</v>
          </cell>
          <cell r="BI1077">
            <v>0</v>
          </cell>
          <cell r="BJ1077">
            <v>0</v>
          </cell>
          <cell r="BK1077">
            <v>0</v>
          </cell>
          <cell r="BL1077">
            <v>179050</v>
          </cell>
          <cell r="BM1077">
            <v>74190</v>
          </cell>
          <cell r="BN1077">
            <v>0</v>
          </cell>
          <cell r="BO1077">
            <v>253240</v>
          </cell>
          <cell r="BP1077">
            <v>358100</v>
          </cell>
          <cell r="BQ1077">
            <v>155446</v>
          </cell>
          <cell r="BR1077">
            <v>0</v>
          </cell>
          <cell r="BS1077">
            <v>513546</v>
          </cell>
        </row>
        <row r="1078">
          <cell r="B1078" t="str">
            <v>432044</v>
          </cell>
          <cell r="C1078" t="str">
            <v>REP. INDONESIA</v>
          </cell>
          <cell r="D1078" t="str">
            <v>BANQUE PARIBAS, LONDON</v>
          </cell>
          <cell r="E1078" t="str">
            <v>6</v>
          </cell>
          <cell r="F1078" t="str">
            <v>FRANCE (INC ANDORRA AND MONACO</v>
          </cell>
          <cell r="G1078" t="str">
            <v>GBP</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2467377</v>
          </cell>
          <cell r="AD1078">
            <v>0</v>
          </cell>
          <cell r="AE1078">
            <v>2467377</v>
          </cell>
          <cell r="AF1078">
            <v>0</v>
          </cell>
          <cell r="AG1078">
            <v>0</v>
          </cell>
          <cell r="AH1078">
            <v>0</v>
          </cell>
          <cell r="AI1078">
            <v>0</v>
          </cell>
          <cell r="AJ1078">
            <v>0</v>
          </cell>
          <cell r="AK1078">
            <v>2467377</v>
          </cell>
          <cell r="AL1078">
            <v>0</v>
          </cell>
          <cell r="AM1078">
            <v>2467377</v>
          </cell>
          <cell r="AN1078">
            <v>0</v>
          </cell>
          <cell r="AO1078">
            <v>0</v>
          </cell>
          <cell r="AP1078">
            <v>0</v>
          </cell>
          <cell r="AQ1078">
            <v>0</v>
          </cell>
          <cell r="AR1078">
            <v>0</v>
          </cell>
          <cell r="AS1078">
            <v>0</v>
          </cell>
          <cell r="AT1078">
            <v>0</v>
          </cell>
          <cell r="AU1078">
            <v>0</v>
          </cell>
          <cell r="AV1078">
            <v>0</v>
          </cell>
          <cell r="AW1078">
            <v>0</v>
          </cell>
          <cell r="AX1078">
            <v>0</v>
          </cell>
          <cell r="AY1078">
            <v>0</v>
          </cell>
          <cell r="AZ1078">
            <v>0</v>
          </cell>
          <cell r="BA1078">
            <v>0</v>
          </cell>
          <cell r="BB1078">
            <v>0</v>
          </cell>
          <cell r="BC1078">
            <v>0</v>
          </cell>
          <cell r="BD1078">
            <v>0</v>
          </cell>
          <cell r="BE1078">
            <v>2494491</v>
          </cell>
          <cell r="BF1078">
            <v>0</v>
          </cell>
          <cell r="BG1078">
            <v>2494491</v>
          </cell>
          <cell r="BH1078">
            <v>0</v>
          </cell>
          <cell r="BI1078">
            <v>0</v>
          </cell>
          <cell r="BJ1078">
            <v>0</v>
          </cell>
          <cell r="BK1078">
            <v>0</v>
          </cell>
          <cell r="BL1078">
            <v>0</v>
          </cell>
          <cell r="BM1078">
            <v>2494491</v>
          </cell>
          <cell r="BN1078">
            <v>0</v>
          </cell>
          <cell r="BO1078">
            <v>2494491</v>
          </cell>
          <cell r="BP1078">
            <v>0</v>
          </cell>
          <cell r="BQ1078">
            <v>4961868</v>
          </cell>
          <cell r="BR1078">
            <v>0</v>
          </cell>
          <cell r="BS1078">
            <v>4961868</v>
          </cell>
        </row>
        <row r="1079">
          <cell r="B1079" t="str">
            <v>431957</v>
          </cell>
          <cell r="C1079" t="str">
            <v>REP. INDONESIA</v>
          </cell>
          <cell r="D1079" t="str">
            <v>BANQUE PARIBAS, PARIS</v>
          </cell>
          <cell r="E1079" t="str">
            <v>6</v>
          </cell>
          <cell r="F1079" t="str">
            <v>FRANCE (INC ANDORRA AND MONACO</v>
          </cell>
          <cell r="G1079" t="str">
            <v>FRF</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51804</v>
          </cell>
          <cell r="Y1079">
            <v>5186</v>
          </cell>
          <cell r="Z1079">
            <v>0</v>
          </cell>
          <cell r="AA1079">
            <v>56990</v>
          </cell>
          <cell r="AB1079">
            <v>0</v>
          </cell>
          <cell r="AC1079">
            <v>0</v>
          </cell>
          <cell r="AD1079">
            <v>0</v>
          </cell>
          <cell r="AE1079">
            <v>0</v>
          </cell>
          <cell r="AF1079">
            <v>0</v>
          </cell>
          <cell r="AG1079">
            <v>0</v>
          </cell>
          <cell r="AH1079">
            <v>0</v>
          </cell>
          <cell r="AI1079">
            <v>0</v>
          </cell>
          <cell r="AJ1079">
            <v>51804</v>
          </cell>
          <cell r="AK1079">
            <v>5186</v>
          </cell>
          <cell r="AL1079">
            <v>0</v>
          </cell>
          <cell r="AM1079">
            <v>56990</v>
          </cell>
          <cell r="AN1079">
            <v>0</v>
          </cell>
          <cell r="AO1079">
            <v>0</v>
          </cell>
          <cell r="AP1079">
            <v>0</v>
          </cell>
          <cell r="AQ1079">
            <v>0</v>
          </cell>
          <cell r="AR1079">
            <v>0</v>
          </cell>
          <cell r="AS1079">
            <v>0</v>
          </cell>
          <cell r="AT1079">
            <v>0</v>
          </cell>
          <cell r="AU1079">
            <v>0</v>
          </cell>
          <cell r="AV1079">
            <v>0</v>
          </cell>
          <cell r="AW1079">
            <v>0</v>
          </cell>
          <cell r="AX1079">
            <v>0</v>
          </cell>
          <cell r="AY1079">
            <v>0</v>
          </cell>
          <cell r="AZ1079">
            <v>51804</v>
          </cell>
          <cell r="BA1079">
            <v>3514</v>
          </cell>
          <cell r="BB1079">
            <v>0</v>
          </cell>
          <cell r="BC1079">
            <v>55318</v>
          </cell>
          <cell r="BD1079">
            <v>0</v>
          </cell>
          <cell r="BE1079">
            <v>0</v>
          </cell>
          <cell r="BF1079">
            <v>0</v>
          </cell>
          <cell r="BG1079">
            <v>0</v>
          </cell>
          <cell r="BH1079">
            <v>0</v>
          </cell>
          <cell r="BI1079">
            <v>0</v>
          </cell>
          <cell r="BJ1079">
            <v>0</v>
          </cell>
          <cell r="BK1079">
            <v>0</v>
          </cell>
          <cell r="BL1079">
            <v>51804</v>
          </cell>
          <cell r="BM1079">
            <v>3514</v>
          </cell>
          <cell r="BN1079">
            <v>0</v>
          </cell>
          <cell r="BO1079">
            <v>55318</v>
          </cell>
          <cell r="BP1079">
            <v>103608</v>
          </cell>
          <cell r="BQ1079">
            <v>8700</v>
          </cell>
          <cell r="BR1079">
            <v>0</v>
          </cell>
          <cell r="BS1079">
            <v>112308</v>
          </cell>
        </row>
        <row r="1080">
          <cell r="B1080" t="str">
            <v>431958</v>
          </cell>
          <cell r="C1080" t="str">
            <v>REP. INDONESIA</v>
          </cell>
          <cell r="D1080" t="str">
            <v>BANQUE PARIBAS, PARIS</v>
          </cell>
          <cell r="E1080" t="str">
            <v>6</v>
          </cell>
          <cell r="F1080" t="str">
            <v>FRANCE (INC ANDORRA AND MONACO</v>
          </cell>
          <cell r="G1080" t="str">
            <v>FRF</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301243</v>
          </cell>
          <cell r="Y1080">
            <v>60641</v>
          </cell>
          <cell r="Z1080">
            <v>0</v>
          </cell>
          <cell r="AA1080">
            <v>361884</v>
          </cell>
          <cell r="AB1080">
            <v>20161</v>
          </cell>
          <cell r="AC1080">
            <v>4709</v>
          </cell>
          <cell r="AD1080">
            <v>0</v>
          </cell>
          <cell r="AE1080">
            <v>24870</v>
          </cell>
          <cell r="AF1080">
            <v>0</v>
          </cell>
          <cell r="AG1080">
            <v>0</v>
          </cell>
          <cell r="AH1080">
            <v>0</v>
          </cell>
          <cell r="AI1080">
            <v>0</v>
          </cell>
          <cell r="AJ1080">
            <v>321404</v>
          </cell>
          <cell r="AK1080">
            <v>65350</v>
          </cell>
          <cell r="AL1080">
            <v>0</v>
          </cell>
          <cell r="AM1080">
            <v>386754</v>
          </cell>
          <cell r="AN1080">
            <v>0</v>
          </cell>
          <cell r="AO1080">
            <v>0</v>
          </cell>
          <cell r="AP1080">
            <v>0</v>
          </cell>
          <cell r="AQ1080">
            <v>0</v>
          </cell>
          <cell r="AR1080">
            <v>0</v>
          </cell>
          <cell r="AS1080">
            <v>0</v>
          </cell>
          <cell r="AT1080">
            <v>0</v>
          </cell>
          <cell r="AU1080">
            <v>0</v>
          </cell>
          <cell r="AV1080">
            <v>0</v>
          </cell>
          <cell r="AW1080">
            <v>0</v>
          </cell>
          <cell r="AX1080">
            <v>0</v>
          </cell>
          <cell r="AY1080">
            <v>0</v>
          </cell>
          <cell r="AZ1080">
            <v>301243</v>
          </cell>
          <cell r="BA1080">
            <v>50533</v>
          </cell>
          <cell r="BB1080">
            <v>0</v>
          </cell>
          <cell r="BC1080">
            <v>351776</v>
          </cell>
          <cell r="BD1080">
            <v>20161</v>
          </cell>
          <cell r="BE1080">
            <v>4081</v>
          </cell>
          <cell r="BF1080">
            <v>0</v>
          </cell>
          <cell r="BG1080">
            <v>24242</v>
          </cell>
          <cell r="BH1080">
            <v>0</v>
          </cell>
          <cell r="BI1080">
            <v>0</v>
          </cell>
          <cell r="BJ1080">
            <v>0</v>
          </cell>
          <cell r="BK1080">
            <v>0</v>
          </cell>
          <cell r="BL1080">
            <v>321404</v>
          </cell>
          <cell r="BM1080">
            <v>54614</v>
          </cell>
          <cell r="BN1080">
            <v>0</v>
          </cell>
          <cell r="BO1080">
            <v>376018</v>
          </cell>
          <cell r="BP1080">
            <v>642808</v>
          </cell>
          <cell r="BQ1080">
            <v>119964</v>
          </cell>
          <cell r="BR1080">
            <v>0</v>
          </cell>
          <cell r="BS1080">
            <v>762772</v>
          </cell>
        </row>
        <row r="1081">
          <cell r="B1081" t="str">
            <v>431992</v>
          </cell>
          <cell r="C1081" t="str">
            <v>REP. INDONESIA</v>
          </cell>
          <cell r="D1081" t="str">
            <v>BANQUE PARIBAS, PARIS</v>
          </cell>
          <cell r="E1081" t="str">
            <v>6</v>
          </cell>
          <cell r="F1081" t="str">
            <v>FRANCE (INC ANDORRA AND MONACO</v>
          </cell>
          <cell r="G1081" t="str">
            <v>FRF</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287756</v>
          </cell>
          <cell r="Y1081">
            <v>69348</v>
          </cell>
          <cell r="Z1081">
            <v>0</v>
          </cell>
          <cell r="AA1081">
            <v>357104</v>
          </cell>
          <cell r="AB1081">
            <v>0</v>
          </cell>
          <cell r="AC1081">
            <v>0</v>
          </cell>
          <cell r="AD1081">
            <v>0</v>
          </cell>
          <cell r="AE1081">
            <v>0</v>
          </cell>
          <cell r="AF1081">
            <v>253876</v>
          </cell>
          <cell r="AG1081">
            <v>70309</v>
          </cell>
          <cell r="AH1081">
            <v>0</v>
          </cell>
          <cell r="AI1081">
            <v>324185</v>
          </cell>
          <cell r="AJ1081">
            <v>541632</v>
          </cell>
          <cell r="AK1081">
            <v>139657</v>
          </cell>
          <cell r="AL1081">
            <v>0</v>
          </cell>
          <cell r="AM1081">
            <v>681289</v>
          </cell>
          <cell r="AN1081">
            <v>0</v>
          </cell>
          <cell r="AO1081">
            <v>0</v>
          </cell>
          <cell r="AP1081">
            <v>0</v>
          </cell>
          <cell r="AQ1081">
            <v>0</v>
          </cell>
          <cell r="AR1081">
            <v>0</v>
          </cell>
          <cell r="AS1081">
            <v>0</v>
          </cell>
          <cell r="AT1081">
            <v>0</v>
          </cell>
          <cell r="AU1081">
            <v>0</v>
          </cell>
          <cell r="AV1081">
            <v>0</v>
          </cell>
          <cell r="AW1081">
            <v>0</v>
          </cell>
          <cell r="AX1081">
            <v>0</v>
          </cell>
          <cell r="AY1081">
            <v>0</v>
          </cell>
          <cell r="AZ1081">
            <v>287756</v>
          </cell>
          <cell r="BA1081">
            <v>59442</v>
          </cell>
          <cell r="BB1081">
            <v>0</v>
          </cell>
          <cell r="BC1081">
            <v>347198</v>
          </cell>
          <cell r="BD1081">
            <v>0</v>
          </cell>
          <cell r="BE1081">
            <v>0</v>
          </cell>
          <cell r="BF1081">
            <v>0</v>
          </cell>
          <cell r="BG1081">
            <v>0</v>
          </cell>
          <cell r="BH1081">
            <v>253876</v>
          </cell>
          <cell r="BI1081">
            <v>61520</v>
          </cell>
          <cell r="BJ1081">
            <v>0</v>
          </cell>
          <cell r="BK1081">
            <v>315396</v>
          </cell>
          <cell r="BL1081">
            <v>541632</v>
          </cell>
          <cell r="BM1081">
            <v>120962</v>
          </cell>
          <cell r="BN1081">
            <v>0</v>
          </cell>
          <cell r="BO1081">
            <v>662594</v>
          </cell>
          <cell r="BP1081">
            <v>1083264</v>
          </cell>
          <cell r="BQ1081">
            <v>260619</v>
          </cell>
          <cell r="BR1081">
            <v>0</v>
          </cell>
          <cell r="BS1081">
            <v>1343883</v>
          </cell>
        </row>
        <row r="1082">
          <cell r="B1082" t="str">
            <v>431980</v>
          </cell>
          <cell r="C1082" t="str">
            <v>REP. INDONESIA</v>
          </cell>
          <cell r="D1082" t="str">
            <v>BANQUE PARIBAS, PARIS</v>
          </cell>
          <cell r="E1082" t="str">
            <v>6</v>
          </cell>
          <cell r="F1082" t="str">
            <v>FRANCE (INC ANDORRA AND MONACO</v>
          </cell>
          <cell r="G1082" t="str">
            <v>FRF</v>
          </cell>
          <cell r="H1082">
            <v>0</v>
          </cell>
          <cell r="I1082">
            <v>0</v>
          </cell>
          <cell r="J1082">
            <v>0</v>
          </cell>
          <cell r="K1082">
            <v>0</v>
          </cell>
          <cell r="L1082">
            <v>759400</v>
          </cell>
          <cell r="M1082">
            <v>71300</v>
          </cell>
          <cell r="N1082">
            <v>0</v>
          </cell>
          <cell r="O1082">
            <v>830700</v>
          </cell>
          <cell r="P1082">
            <v>468910</v>
          </cell>
          <cell r="Q1082">
            <v>48858</v>
          </cell>
          <cell r="R1082">
            <v>0</v>
          </cell>
          <cell r="S1082">
            <v>517768</v>
          </cell>
          <cell r="T1082">
            <v>1228310</v>
          </cell>
          <cell r="U1082">
            <v>120158</v>
          </cell>
          <cell r="V1082">
            <v>0</v>
          </cell>
          <cell r="W1082">
            <v>1348468</v>
          </cell>
          <cell r="X1082">
            <v>0</v>
          </cell>
          <cell r="Y1082">
            <v>0</v>
          </cell>
          <cell r="Z1082">
            <v>0</v>
          </cell>
          <cell r="AA1082">
            <v>0</v>
          </cell>
          <cell r="AB1082">
            <v>0</v>
          </cell>
          <cell r="AC1082">
            <v>0</v>
          </cell>
          <cell r="AD1082">
            <v>0</v>
          </cell>
          <cell r="AE1082">
            <v>0</v>
          </cell>
          <cell r="AF1082">
            <v>0</v>
          </cell>
          <cell r="AG1082">
            <v>0</v>
          </cell>
          <cell r="AH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468910</v>
          </cell>
          <cell r="AW1082">
            <v>32930</v>
          </cell>
          <cell r="AX1082">
            <v>0</v>
          </cell>
          <cell r="AY1082">
            <v>501840</v>
          </cell>
          <cell r="AZ1082">
            <v>759400</v>
          </cell>
          <cell r="BA1082">
            <v>105646</v>
          </cell>
          <cell r="BB1082">
            <v>0</v>
          </cell>
          <cell r="BC1082">
            <v>865046</v>
          </cell>
          <cell r="BD1082">
            <v>0</v>
          </cell>
          <cell r="BE1082">
            <v>0</v>
          </cell>
          <cell r="BF1082">
            <v>0</v>
          </cell>
          <cell r="BG1082">
            <v>0</v>
          </cell>
          <cell r="BH1082">
            <v>0</v>
          </cell>
          <cell r="BI1082">
            <v>0</v>
          </cell>
          <cell r="BJ1082">
            <v>0</v>
          </cell>
          <cell r="BK1082">
            <v>0</v>
          </cell>
          <cell r="BL1082">
            <v>1228310</v>
          </cell>
          <cell r="BM1082">
            <v>138576</v>
          </cell>
          <cell r="BN1082">
            <v>0</v>
          </cell>
          <cell r="BO1082">
            <v>1366886</v>
          </cell>
          <cell r="BP1082">
            <v>2456620</v>
          </cell>
          <cell r="BQ1082">
            <v>258734</v>
          </cell>
          <cell r="BR1082">
            <v>0</v>
          </cell>
          <cell r="BS1082">
            <v>2715354</v>
          </cell>
        </row>
        <row r="1083">
          <cell r="B1083" t="str">
            <v>431865</v>
          </cell>
          <cell r="C1083" t="str">
            <v>REP. INDONESIA</v>
          </cell>
          <cell r="D1083" t="str">
            <v>BANQUE PARIBAS, PARIS</v>
          </cell>
          <cell r="E1083" t="str">
            <v>6</v>
          </cell>
          <cell r="F1083" t="str">
            <v>FRANCE (INC ANDORRA AND MONACO</v>
          </cell>
          <cell r="G1083" t="str">
            <v>FRF</v>
          </cell>
          <cell r="H1083">
            <v>146800</v>
          </cell>
          <cell r="I1083">
            <v>62841</v>
          </cell>
          <cell r="J1083">
            <v>0</v>
          </cell>
          <cell r="K1083">
            <v>209641</v>
          </cell>
          <cell r="L1083">
            <v>0</v>
          </cell>
          <cell r="M1083">
            <v>0</v>
          </cell>
          <cell r="N1083">
            <v>0</v>
          </cell>
          <cell r="O1083">
            <v>0</v>
          </cell>
          <cell r="P1083">
            <v>0</v>
          </cell>
          <cell r="Q1083">
            <v>0</v>
          </cell>
          <cell r="R1083">
            <v>0</v>
          </cell>
          <cell r="S1083">
            <v>0</v>
          </cell>
          <cell r="T1083">
            <v>146800</v>
          </cell>
          <cell r="U1083">
            <v>62841</v>
          </cell>
          <cell r="V1083">
            <v>0</v>
          </cell>
          <cell r="W1083">
            <v>209641</v>
          </cell>
          <cell r="X1083">
            <v>0</v>
          </cell>
          <cell r="Y1083">
            <v>0</v>
          </cell>
          <cell r="Z1083">
            <v>0</v>
          </cell>
          <cell r="AA1083">
            <v>0</v>
          </cell>
          <cell r="AB1083">
            <v>1266958</v>
          </cell>
          <cell r="AC1083">
            <v>514792</v>
          </cell>
          <cell r="AD1083">
            <v>0</v>
          </cell>
          <cell r="AE1083">
            <v>1781750</v>
          </cell>
          <cell r="AF1083">
            <v>0</v>
          </cell>
          <cell r="AG1083">
            <v>0</v>
          </cell>
          <cell r="AH1083">
            <v>0</v>
          </cell>
          <cell r="AI1083">
            <v>0</v>
          </cell>
          <cell r="AJ1083">
            <v>1266958</v>
          </cell>
          <cell r="AK1083">
            <v>514792</v>
          </cell>
          <cell r="AL1083">
            <v>0</v>
          </cell>
          <cell r="AM1083">
            <v>1781750</v>
          </cell>
          <cell r="AN1083">
            <v>146800</v>
          </cell>
          <cell r="AO1083">
            <v>57406</v>
          </cell>
          <cell r="AP1083">
            <v>0</v>
          </cell>
          <cell r="AQ1083">
            <v>204206</v>
          </cell>
          <cell r="AR1083">
            <v>0</v>
          </cell>
          <cell r="AS1083">
            <v>0</v>
          </cell>
          <cell r="AT1083">
            <v>0</v>
          </cell>
          <cell r="AU1083">
            <v>0</v>
          </cell>
          <cell r="AV1083">
            <v>0</v>
          </cell>
          <cell r="AW1083">
            <v>0</v>
          </cell>
          <cell r="AX1083">
            <v>0</v>
          </cell>
          <cell r="AY1083">
            <v>0</v>
          </cell>
          <cell r="AZ1083">
            <v>0</v>
          </cell>
          <cell r="BA1083">
            <v>0</v>
          </cell>
          <cell r="BB1083">
            <v>0</v>
          </cell>
          <cell r="BC1083">
            <v>0</v>
          </cell>
          <cell r="BD1083">
            <v>1266958</v>
          </cell>
          <cell r="BE1083">
            <v>482245</v>
          </cell>
          <cell r="BF1083">
            <v>0</v>
          </cell>
          <cell r="BG1083">
            <v>1749203</v>
          </cell>
          <cell r="BH1083">
            <v>0</v>
          </cell>
          <cell r="BI1083">
            <v>0</v>
          </cell>
          <cell r="BJ1083">
            <v>0</v>
          </cell>
          <cell r="BK1083">
            <v>0</v>
          </cell>
          <cell r="BL1083">
            <v>1413758</v>
          </cell>
          <cell r="BM1083">
            <v>539651</v>
          </cell>
          <cell r="BN1083">
            <v>0</v>
          </cell>
          <cell r="BO1083">
            <v>1953409</v>
          </cell>
          <cell r="BP1083">
            <v>2827516</v>
          </cell>
          <cell r="BQ1083">
            <v>1117284</v>
          </cell>
          <cell r="BR1083">
            <v>0</v>
          </cell>
          <cell r="BS1083">
            <v>3944800</v>
          </cell>
        </row>
        <row r="1084">
          <cell r="B1084" t="str">
            <v>431653</v>
          </cell>
          <cell r="C1084" t="str">
            <v>REP. INDONESIA</v>
          </cell>
          <cell r="D1084" t="str">
            <v>BANQUE PARIBAS, PARIS</v>
          </cell>
          <cell r="E1084" t="str">
            <v>6</v>
          </cell>
          <cell r="F1084" t="str">
            <v>FRANCE (INC ANDORRA AND MONACO</v>
          </cell>
          <cell r="G1084" t="str">
            <v>FRF</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2499392</v>
          </cell>
          <cell r="AC1084">
            <v>734143</v>
          </cell>
          <cell r="AD1084">
            <v>0</v>
          </cell>
          <cell r="AE1084">
            <v>3233535</v>
          </cell>
          <cell r="AF1084">
            <v>0</v>
          </cell>
          <cell r="AG1084">
            <v>0</v>
          </cell>
          <cell r="AH1084">
            <v>0</v>
          </cell>
          <cell r="AI1084">
            <v>0</v>
          </cell>
          <cell r="AJ1084">
            <v>2499392</v>
          </cell>
          <cell r="AK1084">
            <v>734143</v>
          </cell>
          <cell r="AL1084">
            <v>0</v>
          </cell>
          <cell r="AM1084">
            <v>3233535</v>
          </cell>
          <cell r="AN1084">
            <v>0</v>
          </cell>
          <cell r="AO1084">
            <v>0</v>
          </cell>
          <cell r="AP1084">
            <v>0</v>
          </cell>
          <cell r="AQ1084">
            <v>0</v>
          </cell>
          <cell r="AR1084">
            <v>0</v>
          </cell>
          <cell r="AS1084">
            <v>0</v>
          </cell>
          <cell r="AT1084">
            <v>0</v>
          </cell>
          <cell r="AU1084">
            <v>0</v>
          </cell>
          <cell r="AV1084">
            <v>0</v>
          </cell>
          <cell r="AW1084">
            <v>0</v>
          </cell>
          <cell r="AX1084">
            <v>0</v>
          </cell>
          <cell r="AY1084">
            <v>0</v>
          </cell>
          <cell r="AZ1084">
            <v>0</v>
          </cell>
          <cell r="BA1084">
            <v>0</v>
          </cell>
          <cell r="BB1084">
            <v>0</v>
          </cell>
          <cell r="BC1084">
            <v>0</v>
          </cell>
          <cell r="BD1084">
            <v>2499392</v>
          </cell>
          <cell r="BE1084">
            <v>632720</v>
          </cell>
          <cell r="BF1084">
            <v>0</v>
          </cell>
          <cell r="BG1084">
            <v>3132112</v>
          </cell>
          <cell r="BH1084">
            <v>0</v>
          </cell>
          <cell r="BI1084">
            <v>0</v>
          </cell>
          <cell r="BJ1084">
            <v>0</v>
          </cell>
          <cell r="BK1084">
            <v>0</v>
          </cell>
          <cell r="BL1084">
            <v>2499392</v>
          </cell>
          <cell r="BM1084">
            <v>632720</v>
          </cell>
          <cell r="BN1084">
            <v>0</v>
          </cell>
          <cell r="BO1084">
            <v>3132112</v>
          </cell>
          <cell r="BP1084">
            <v>4998784</v>
          </cell>
          <cell r="BQ1084">
            <v>1366863</v>
          </cell>
          <cell r="BR1084">
            <v>0</v>
          </cell>
          <cell r="BS1084">
            <v>6365647</v>
          </cell>
        </row>
        <row r="1085">
          <cell r="B1085" t="str">
            <v>431834</v>
          </cell>
          <cell r="C1085" t="str">
            <v>REP. INDONESIA</v>
          </cell>
          <cell r="D1085" t="str">
            <v>BANQUE PARIBAS, PARIS</v>
          </cell>
          <cell r="E1085" t="str">
            <v>6</v>
          </cell>
          <cell r="F1085" t="str">
            <v>FRANCE (INC ANDORRA AND MONACO</v>
          </cell>
          <cell r="G1085" t="str">
            <v>USD</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1648034</v>
          </cell>
          <cell r="AC1085">
            <v>153412</v>
          </cell>
          <cell r="AD1085">
            <v>0</v>
          </cell>
          <cell r="AE1085">
            <v>1801446</v>
          </cell>
          <cell r="AF1085">
            <v>0</v>
          </cell>
          <cell r="AG1085">
            <v>0</v>
          </cell>
          <cell r="AH1085">
            <v>0</v>
          </cell>
          <cell r="AI1085">
            <v>0</v>
          </cell>
          <cell r="AJ1085">
            <v>1648034</v>
          </cell>
          <cell r="AK1085">
            <v>153412</v>
          </cell>
          <cell r="AL1085">
            <v>0</v>
          </cell>
          <cell r="AM1085">
            <v>1801446</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1648034</v>
          </cell>
          <cell r="BE1085">
            <v>105760</v>
          </cell>
          <cell r="BF1085">
            <v>0</v>
          </cell>
          <cell r="BG1085">
            <v>1753794</v>
          </cell>
          <cell r="BH1085">
            <v>0</v>
          </cell>
          <cell r="BI1085">
            <v>0</v>
          </cell>
          <cell r="BJ1085">
            <v>0</v>
          </cell>
          <cell r="BK1085">
            <v>0</v>
          </cell>
          <cell r="BL1085">
            <v>1648034</v>
          </cell>
          <cell r="BM1085">
            <v>105760</v>
          </cell>
          <cell r="BN1085">
            <v>0</v>
          </cell>
          <cell r="BO1085">
            <v>1753794</v>
          </cell>
          <cell r="BP1085">
            <v>3296068</v>
          </cell>
          <cell r="BQ1085">
            <v>259172</v>
          </cell>
          <cell r="BR1085">
            <v>0</v>
          </cell>
          <cell r="BS1085">
            <v>3555240</v>
          </cell>
        </row>
        <row r="1086">
          <cell r="B1086" t="str">
            <v>431927</v>
          </cell>
          <cell r="C1086" t="str">
            <v>REP. INDONESIA</v>
          </cell>
          <cell r="D1086" t="str">
            <v>BANQUE PARIBAS, PARIS</v>
          </cell>
          <cell r="E1086" t="str">
            <v>6</v>
          </cell>
          <cell r="F1086" t="str">
            <v>FRANCE (INC ANDORRA AND MONACO</v>
          </cell>
          <cell r="G1086" t="str">
            <v>USD</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1745180</v>
          </cell>
          <cell r="AC1086">
            <v>535596</v>
          </cell>
          <cell r="AD1086">
            <v>0</v>
          </cell>
          <cell r="AE1086">
            <v>2280776</v>
          </cell>
          <cell r="AF1086">
            <v>14542</v>
          </cell>
          <cell r="AG1086">
            <v>4391</v>
          </cell>
          <cell r="AH1086">
            <v>0</v>
          </cell>
          <cell r="AI1086">
            <v>18933</v>
          </cell>
          <cell r="AJ1086">
            <v>1759722</v>
          </cell>
          <cell r="AK1086">
            <v>539987</v>
          </cell>
          <cell r="AL1086">
            <v>0</v>
          </cell>
          <cell r="AM1086">
            <v>2299709</v>
          </cell>
          <cell r="AN1086">
            <v>0</v>
          </cell>
          <cell r="AO1086">
            <v>0</v>
          </cell>
          <cell r="AP1086">
            <v>0</v>
          </cell>
          <cell r="AQ1086">
            <v>0</v>
          </cell>
          <cell r="AR1086">
            <v>0</v>
          </cell>
          <cell r="AS1086">
            <v>0</v>
          </cell>
          <cell r="AT1086">
            <v>0</v>
          </cell>
          <cell r="AU1086">
            <v>0</v>
          </cell>
          <cell r="AV1086">
            <v>0</v>
          </cell>
          <cell r="AW1086">
            <v>0</v>
          </cell>
          <cell r="AX1086">
            <v>0</v>
          </cell>
          <cell r="AY1086">
            <v>0</v>
          </cell>
          <cell r="AZ1086">
            <v>1745180</v>
          </cell>
          <cell r="BA1086">
            <v>463287</v>
          </cell>
          <cell r="BB1086">
            <v>0</v>
          </cell>
          <cell r="BC1086">
            <v>2208467</v>
          </cell>
          <cell r="BD1086">
            <v>0</v>
          </cell>
          <cell r="BE1086">
            <v>0</v>
          </cell>
          <cell r="BF1086">
            <v>0</v>
          </cell>
          <cell r="BG1086">
            <v>0</v>
          </cell>
          <cell r="BH1086">
            <v>14542</v>
          </cell>
          <cell r="BI1086">
            <v>3903</v>
          </cell>
          <cell r="BJ1086">
            <v>0</v>
          </cell>
          <cell r="BK1086">
            <v>18445</v>
          </cell>
          <cell r="BL1086">
            <v>1759722</v>
          </cell>
          <cell r="BM1086">
            <v>467190</v>
          </cell>
          <cell r="BN1086">
            <v>0</v>
          </cell>
          <cell r="BO1086">
            <v>2226912</v>
          </cell>
          <cell r="BP1086">
            <v>3519444</v>
          </cell>
          <cell r="BQ1086">
            <v>1007177</v>
          </cell>
          <cell r="BR1086">
            <v>0</v>
          </cell>
          <cell r="BS1086">
            <v>4526621</v>
          </cell>
        </row>
        <row r="1087">
          <cell r="B1087" t="str">
            <v>432026</v>
          </cell>
          <cell r="C1087" t="str">
            <v>REP. INDONESIA</v>
          </cell>
          <cell r="D1087" t="str">
            <v>CREDIT AGRICOLE, PARIS</v>
          </cell>
          <cell r="E1087" t="str">
            <v>6</v>
          </cell>
          <cell r="F1087" t="str">
            <v>FRANCE (INC ANDORRA AND MONACO</v>
          </cell>
          <cell r="G1087" t="str">
            <v>USD</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68343</v>
          </cell>
          <cell r="AG1087">
            <v>39473</v>
          </cell>
          <cell r="AH1087">
            <v>0</v>
          </cell>
          <cell r="AI1087">
            <v>107816</v>
          </cell>
          <cell r="AJ1087">
            <v>68343</v>
          </cell>
          <cell r="AK1087">
            <v>39473</v>
          </cell>
          <cell r="AL1087">
            <v>0</v>
          </cell>
          <cell r="AM1087">
            <v>107816</v>
          </cell>
          <cell r="AN1087">
            <v>0</v>
          </cell>
          <cell r="AO1087">
            <v>0</v>
          </cell>
          <cell r="AP1087">
            <v>0</v>
          </cell>
          <cell r="AQ1087">
            <v>0</v>
          </cell>
          <cell r="AR1087">
            <v>0</v>
          </cell>
          <cell r="AS1087">
            <v>0</v>
          </cell>
          <cell r="AT1087">
            <v>0</v>
          </cell>
          <cell r="AU1087">
            <v>0</v>
          </cell>
          <cell r="AV1087">
            <v>0</v>
          </cell>
          <cell r="AW1087">
            <v>0</v>
          </cell>
          <cell r="AX1087">
            <v>0</v>
          </cell>
          <cell r="AY1087">
            <v>0</v>
          </cell>
          <cell r="AZ1087">
            <v>0</v>
          </cell>
          <cell r="BA1087">
            <v>0</v>
          </cell>
          <cell r="BB1087">
            <v>0</v>
          </cell>
          <cell r="BC1087">
            <v>0</v>
          </cell>
          <cell r="BD1087">
            <v>0</v>
          </cell>
          <cell r="BE1087">
            <v>0</v>
          </cell>
          <cell r="BF1087">
            <v>0</v>
          </cell>
          <cell r="BG1087">
            <v>0</v>
          </cell>
          <cell r="BH1087">
            <v>68343</v>
          </cell>
          <cell r="BI1087">
            <v>37395</v>
          </cell>
          <cell r="BJ1087">
            <v>0</v>
          </cell>
          <cell r="BK1087">
            <v>105738</v>
          </cell>
          <cell r="BL1087">
            <v>68343</v>
          </cell>
          <cell r="BM1087">
            <v>37395</v>
          </cell>
          <cell r="BN1087">
            <v>0</v>
          </cell>
          <cell r="BO1087">
            <v>105738</v>
          </cell>
          <cell r="BP1087">
            <v>136686</v>
          </cell>
          <cell r="BQ1087">
            <v>76868</v>
          </cell>
          <cell r="BR1087">
            <v>0</v>
          </cell>
          <cell r="BS1087">
            <v>213554</v>
          </cell>
        </row>
        <row r="1088">
          <cell r="B1088" t="str">
            <v>432009</v>
          </cell>
          <cell r="C1088" t="str">
            <v>REP. INDONESIA</v>
          </cell>
          <cell r="D1088" t="str">
            <v>CREDIT COMMERC. FRANCE, PARIS</v>
          </cell>
          <cell r="E1088" t="str">
            <v>6</v>
          </cell>
          <cell r="F1088" t="str">
            <v>FRANCE (INC ANDORRA AND MONACO</v>
          </cell>
          <cell r="G1088" t="str">
            <v>FRF</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484755</v>
          </cell>
          <cell r="AC1088">
            <v>284552</v>
          </cell>
          <cell r="AD1088">
            <v>0</v>
          </cell>
          <cell r="AE1088">
            <v>769307</v>
          </cell>
          <cell r="AF1088">
            <v>0</v>
          </cell>
          <cell r="AG1088">
            <v>0</v>
          </cell>
          <cell r="AH1088">
            <v>0</v>
          </cell>
          <cell r="AI1088">
            <v>0</v>
          </cell>
          <cell r="AJ1088">
            <v>484755</v>
          </cell>
          <cell r="AK1088">
            <v>284552</v>
          </cell>
          <cell r="AL1088">
            <v>0</v>
          </cell>
          <cell r="AM1088">
            <v>769307</v>
          </cell>
          <cell r="AN1088">
            <v>0</v>
          </cell>
          <cell r="AO1088">
            <v>0</v>
          </cell>
          <cell r="AP1088">
            <v>0</v>
          </cell>
          <cell r="AQ1088">
            <v>0</v>
          </cell>
          <cell r="AR1088">
            <v>0</v>
          </cell>
          <cell r="AS1088">
            <v>0</v>
          </cell>
          <cell r="AT1088">
            <v>0</v>
          </cell>
          <cell r="AU1088">
            <v>0</v>
          </cell>
          <cell r="AV1088">
            <v>0</v>
          </cell>
          <cell r="AW1088">
            <v>0</v>
          </cell>
          <cell r="AX1088">
            <v>0</v>
          </cell>
          <cell r="AY1088">
            <v>0</v>
          </cell>
          <cell r="AZ1088">
            <v>0</v>
          </cell>
          <cell r="BA1088">
            <v>0</v>
          </cell>
          <cell r="BB1088">
            <v>0</v>
          </cell>
          <cell r="BC1088">
            <v>0</v>
          </cell>
          <cell r="BD1088">
            <v>484755</v>
          </cell>
          <cell r="BE1088">
            <v>269285</v>
          </cell>
          <cell r="BF1088">
            <v>0</v>
          </cell>
          <cell r="BG1088">
            <v>754040</v>
          </cell>
          <cell r="BH1088">
            <v>0</v>
          </cell>
          <cell r="BI1088">
            <v>0</v>
          </cell>
          <cell r="BJ1088">
            <v>0</v>
          </cell>
          <cell r="BK1088">
            <v>0</v>
          </cell>
          <cell r="BL1088">
            <v>484755</v>
          </cell>
          <cell r="BM1088">
            <v>269285</v>
          </cell>
          <cell r="BN1088">
            <v>0</v>
          </cell>
          <cell r="BO1088">
            <v>754040</v>
          </cell>
          <cell r="BP1088">
            <v>969510</v>
          </cell>
          <cell r="BQ1088">
            <v>553837</v>
          </cell>
          <cell r="BR1088">
            <v>0</v>
          </cell>
          <cell r="BS1088">
            <v>1523347</v>
          </cell>
        </row>
        <row r="1089">
          <cell r="B1089" t="str">
            <v>431863</v>
          </cell>
          <cell r="C1089" t="str">
            <v>REP. INDONESIA</v>
          </cell>
          <cell r="D1089" t="str">
            <v>CREDIT COMMERC. FRANCE, PARIS</v>
          </cell>
          <cell r="E1089" t="str">
            <v>6</v>
          </cell>
          <cell r="F1089" t="str">
            <v>FRANCE (INC ANDORRA AND MONACO</v>
          </cell>
          <cell r="G1089" t="str">
            <v>USD</v>
          </cell>
          <cell r="H1089">
            <v>0</v>
          </cell>
          <cell r="I1089">
            <v>0</v>
          </cell>
          <cell r="J1089">
            <v>0</v>
          </cell>
          <cell r="K1089">
            <v>0</v>
          </cell>
          <cell r="L1089">
            <v>559186</v>
          </cell>
          <cell r="M1089">
            <v>90114</v>
          </cell>
          <cell r="N1089">
            <v>0</v>
          </cell>
          <cell r="O1089">
            <v>649300</v>
          </cell>
          <cell r="P1089">
            <v>0</v>
          </cell>
          <cell r="Q1089">
            <v>0</v>
          </cell>
          <cell r="R1089">
            <v>0</v>
          </cell>
          <cell r="S1089">
            <v>0</v>
          </cell>
          <cell r="T1089">
            <v>559186</v>
          </cell>
          <cell r="U1089">
            <v>90114</v>
          </cell>
          <cell r="V1089">
            <v>0</v>
          </cell>
          <cell r="W1089">
            <v>649300</v>
          </cell>
          <cell r="X1089">
            <v>0</v>
          </cell>
          <cell r="Y1089">
            <v>0</v>
          </cell>
          <cell r="Z1089">
            <v>0</v>
          </cell>
          <cell r="AA1089">
            <v>0</v>
          </cell>
          <cell r="AB1089">
            <v>262607</v>
          </cell>
          <cell r="AC1089">
            <v>24798</v>
          </cell>
          <cell r="AD1089">
            <v>0</v>
          </cell>
          <cell r="AE1089">
            <v>287405</v>
          </cell>
          <cell r="AF1089">
            <v>0</v>
          </cell>
          <cell r="AG1089">
            <v>0</v>
          </cell>
          <cell r="AH1089">
            <v>0</v>
          </cell>
          <cell r="AI1089">
            <v>0</v>
          </cell>
          <cell r="AJ1089">
            <v>262607</v>
          </cell>
          <cell r="AK1089">
            <v>24798</v>
          </cell>
          <cell r="AL1089">
            <v>0</v>
          </cell>
          <cell r="AM1089">
            <v>287405</v>
          </cell>
          <cell r="AN1089">
            <v>0</v>
          </cell>
          <cell r="AO1089">
            <v>0</v>
          </cell>
          <cell r="AP1089">
            <v>0</v>
          </cell>
          <cell r="AQ1089">
            <v>0</v>
          </cell>
          <cell r="AR1089">
            <v>559186</v>
          </cell>
          <cell r="AS1089">
            <v>71136</v>
          </cell>
          <cell r="AT1089">
            <v>0</v>
          </cell>
          <cell r="AU1089">
            <v>630322</v>
          </cell>
          <cell r="AV1089">
            <v>0</v>
          </cell>
          <cell r="AW1089">
            <v>0</v>
          </cell>
          <cell r="AX1089">
            <v>0</v>
          </cell>
          <cell r="AY1089">
            <v>0</v>
          </cell>
          <cell r="AZ1089">
            <v>0</v>
          </cell>
          <cell r="BA1089">
            <v>0</v>
          </cell>
          <cell r="BB1089">
            <v>0</v>
          </cell>
          <cell r="BC1089">
            <v>0</v>
          </cell>
          <cell r="BD1089">
            <v>262607</v>
          </cell>
          <cell r="BE1089">
            <v>16873</v>
          </cell>
          <cell r="BF1089">
            <v>0</v>
          </cell>
          <cell r="BG1089">
            <v>279480</v>
          </cell>
          <cell r="BH1089">
            <v>0</v>
          </cell>
          <cell r="BI1089">
            <v>0</v>
          </cell>
          <cell r="BJ1089">
            <v>0</v>
          </cell>
          <cell r="BK1089">
            <v>0</v>
          </cell>
          <cell r="BL1089">
            <v>821793</v>
          </cell>
          <cell r="BM1089">
            <v>88009</v>
          </cell>
          <cell r="BN1089">
            <v>0</v>
          </cell>
          <cell r="BO1089">
            <v>909802</v>
          </cell>
          <cell r="BP1089">
            <v>1643586</v>
          </cell>
          <cell r="BQ1089">
            <v>202921</v>
          </cell>
          <cell r="BR1089">
            <v>0</v>
          </cell>
          <cell r="BS1089">
            <v>1846507</v>
          </cell>
        </row>
        <row r="1090">
          <cell r="B1090" t="str">
            <v>431610</v>
          </cell>
          <cell r="C1090" t="str">
            <v>REP. INDONESIA</v>
          </cell>
          <cell r="D1090" t="str">
            <v>CREDIT LYONNAIS, PARIS</v>
          </cell>
          <cell r="E1090" t="str">
            <v>6</v>
          </cell>
          <cell r="F1090" t="str">
            <v>FRANCE (ANDORRA, MONACO)</v>
          </cell>
          <cell r="G1090" t="str">
            <v>FRF</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645727</v>
          </cell>
          <cell r="AC1090">
            <v>135477</v>
          </cell>
          <cell r="AD1090">
            <v>0</v>
          </cell>
          <cell r="AE1090">
            <v>781204</v>
          </cell>
          <cell r="AF1090">
            <v>0</v>
          </cell>
          <cell r="AG1090">
            <v>0</v>
          </cell>
          <cell r="AH1090">
            <v>0</v>
          </cell>
          <cell r="AI1090">
            <v>0</v>
          </cell>
          <cell r="AJ1090">
            <v>645727</v>
          </cell>
          <cell r="AK1090">
            <v>135477</v>
          </cell>
          <cell r="AL1090">
            <v>0</v>
          </cell>
          <cell r="AM1090">
            <v>781204</v>
          </cell>
          <cell r="AN1090">
            <v>0</v>
          </cell>
          <cell r="AO1090">
            <v>0</v>
          </cell>
          <cell r="AP1090">
            <v>0</v>
          </cell>
          <cell r="AQ1090">
            <v>0</v>
          </cell>
          <cell r="AR1090">
            <v>0</v>
          </cell>
          <cell r="AS1090">
            <v>0</v>
          </cell>
          <cell r="AT1090">
            <v>0</v>
          </cell>
          <cell r="AU1090">
            <v>0</v>
          </cell>
          <cell r="AV1090">
            <v>0</v>
          </cell>
          <cell r="AW1090">
            <v>0</v>
          </cell>
          <cell r="AX1090">
            <v>0</v>
          </cell>
          <cell r="AY1090">
            <v>0</v>
          </cell>
          <cell r="AZ1090">
            <v>0</v>
          </cell>
          <cell r="BA1090">
            <v>0</v>
          </cell>
          <cell r="BB1090">
            <v>0</v>
          </cell>
          <cell r="BC1090">
            <v>0</v>
          </cell>
          <cell r="BD1090">
            <v>645727</v>
          </cell>
          <cell r="BE1090">
            <v>108381</v>
          </cell>
          <cell r="BF1090">
            <v>0</v>
          </cell>
          <cell r="BG1090">
            <v>754108</v>
          </cell>
          <cell r="BH1090">
            <v>0</v>
          </cell>
          <cell r="BI1090">
            <v>0</v>
          </cell>
          <cell r="BJ1090">
            <v>0</v>
          </cell>
          <cell r="BK1090">
            <v>0</v>
          </cell>
          <cell r="BL1090">
            <v>645727</v>
          </cell>
          <cell r="BM1090">
            <v>108381</v>
          </cell>
          <cell r="BN1090">
            <v>0</v>
          </cell>
          <cell r="BO1090">
            <v>754108</v>
          </cell>
          <cell r="BP1090">
            <v>1291454</v>
          </cell>
          <cell r="BQ1090">
            <v>243858</v>
          </cell>
          <cell r="BR1090">
            <v>0</v>
          </cell>
          <cell r="BS1090">
            <v>1535312</v>
          </cell>
        </row>
        <row r="1091">
          <cell r="B1091" t="str">
            <v>431864</v>
          </cell>
          <cell r="C1091" t="str">
            <v>REP. INDONESIA</v>
          </cell>
          <cell r="D1091" t="str">
            <v>CREDIT LYONNAIS, PARIS</v>
          </cell>
          <cell r="E1091" t="str">
            <v>6</v>
          </cell>
          <cell r="F1091" t="str">
            <v>FRANCE (INC ANDORRA AND MONACO</v>
          </cell>
          <cell r="G1091" t="str">
            <v>FRF</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644292</v>
          </cell>
          <cell r="AG1091">
            <v>274166</v>
          </cell>
          <cell r="AH1091">
            <v>0</v>
          </cell>
          <cell r="AI1091">
            <v>918458</v>
          </cell>
          <cell r="AJ1091">
            <v>644292</v>
          </cell>
          <cell r="AK1091">
            <v>274166</v>
          </cell>
          <cell r="AL1091">
            <v>0</v>
          </cell>
          <cell r="AM1091">
            <v>918458</v>
          </cell>
          <cell r="AN1091">
            <v>0</v>
          </cell>
          <cell r="AO1091">
            <v>0</v>
          </cell>
          <cell r="AP1091">
            <v>0</v>
          </cell>
          <cell r="AQ1091">
            <v>0</v>
          </cell>
          <cell r="AR1091">
            <v>0</v>
          </cell>
          <cell r="AS1091">
            <v>0</v>
          </cell>
          <cell r="AT1091">
            <v>0</v>
          </cell>
          <cell r="AU1091">
            <v>0</v>
          </cell>
          <cell r="AV1091">
            <v>0</v>
          </cell>
          <cell r="AW1091">
            <v>0</v>
          </cell>
          <cell r="AX1091">
            <v>0</v>
          </cell>
          <cell r="AY1091">
            <v>0</v>
          </cell>
          <cell r="AZ1091">
            <v>0</v>
          </cell>
          <cell r="BA1091">
            <v>0</v>
          </cell>
          <cell r="BB1091">
            <v>0</v>
          </cell>
          <cell r="BC1091">
            <v>0</v>
          </cell>
          <cell r="BD1091">
            <v>0</v>
          </cell>
          <cell r="BE1091">
            <v>0</v>
          </cell>
          <cell r="BF1091">
            <v>0</v>
          </cell>
          <cell r="BG1091">
            <v>0</v>
          </cell>
          <cell r="BH1091">
            <v>644292</v>
          </cell>
          <cell r="BI1091">
            <v>256674</v>
          </cell>
          <cell r="BJ1091">
            <v>0</v>
          </cell>
          <cell r="BK1091">
            <v>900966</v>
          </cell>
          <cell r="BL1091">
            <v>644292</v>
          </cell>
          <cell r="BM1091">
            <v>256674</v>
          </cell>
          <cell r="BN1091">
            <v>0</v>
          </cell>
          <cell r="BO1091">
            <v>900966</v>
          </cell>
          <cell r="BP1091">
            <v>1288584</v>
          </cell>
          <cell r="BQ1091">
            <v>530840</v>
          </cell>
          <cell r="BR1091">
            <v>0</v>
          </cell>
          <cell r="BS1091">
            <v>1819424</v>
          </cell>
        </row>
        <row r="1092">
          <cell r="B1092" t="str">
            <v>431804</v>
          </cell>
          <cell r="C1092" t="str">
            <v>REP. INDONESIA</v>
          </cell>
          <cell r="D1092" t="str">
            <v>CREDIT LYONNAIS, PARIS</v>
          </cell>
          <cell r="E1092" t="str">
            <v>6</v>
          </cell>
          <cell r="F1092" t="str">
            <v>FRANCE (INC ANDORRA AND MONACO</v>
          </cell>
          <cell r="G1092" t="str">
            <v>USD</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284692</v>
          </cell>
          <cell r="AG1092">
            <v>109203</v>
          </cell>
          <cell r="AH1092">
            <v>0</v>
          </cell>
          <cell r="AI1092">
            <v>393895</v>
          </cell>
          <cell r="AJ1092">
            <v>284692</v>
          </cell>
          <cell r="AK1092">
            <v>109203</v>
          </cell>
          <cell r="AL1092">
            <v>0</v>
          </cell>
          <cell r="AM1092">
            <v>393895</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G1092">
            <v>0</v>
          </cell>
          <cell r="BH1092">
            <v>526682</v>
          </cell>
          <cell r="BI1092">
            <v>181895</v>
          </cell>
          <cell r="BJ1092">
            <v>0</v>
          </cell>
          <cell r="BK1092">
            <v>708577</v>
          </cell>
          <cell r="BL1092">
            <v>526682</v>
          </cell>
          <cell r="BM1092">
            <v>181895</v>
          </cell>
          <cell r="BN1092">
            <v>0</v>
          </cell>
          <cell r="BO1092">
            <v>708577</v>
          </cell>
          <cell r="BP1092">
            <v>811374</v>
          </cell>
          <cell r="BQ1092">
            <v>291098</v>
          </cell>
          <cell r="BR1092">
            <v>0</v>
          </cell>
          <cell r="BS1092">
            <v>1102472</v>
          </cell>
        </row>
        <row r="1093">
          <cell r="B1093" t="str">
            <v>431948</v>
          </cell>
          <cell r="C1093" t="str">
            <v>REP. INDONESIA</v>
          </cell>
          <cell r="D1093" t="str">
            <v>CREDIT LYONNAIS, PARIS</v>
          </cell>
          <cell r="E1093" t="str">
            <v>6</v>
          </cell>
          <cell r="F1093" t="str">
            <v>FRANCE (INC ANDORRA AND MONACO</v>
          </cell>
          <cell r="G1093" t="str">
            <v>USD</v>
          </cell>
          <cell r="H1093">
            <v>117524</v>
          </cell>
          <cell r="I1093">
            <v>35680</v>
          </cell>
          <cell r="J1093">
            <v>0</v>
          </cell>
          <cell r="K1093">
            <v>153204</v>
          </cell>
          <cell r="L1093">
            <v>198275</v>
          </cell>
          <cell r="M1093">
            <v>57440</v>
          </cell>
          <cell r="N1093">
            <v>0</v>
          </cell>
          <cell r="O1093">
            <v>255715</v>
          </cell>
          <cell r="P1093">
            <v>0</v>
          </cell>
          <cell r="Q1093">
            <v>0</v>
          </cell>
          <cell r="R1093">
            <v>0</v>
          </cell>
          <cell r="S1093">
            <v>0</v>
          </cell>
          <cell r="T1093">
            <v>315799</v>
          </cell>
          <cell r="U1093">
            <v>93120</v>
          </cell>
          <cell r="V1093">
            <v>0</v>
          </cell>
          <cell r="W1093">
            <v>408919</v>
          </cell>
          <cell r="X1093">
            <v>137679</v>
          </cell>
          <cell r="Y1093">
            <v>41572</v>
          </cell>
          <cell r="Z1093">
            <v>0</v>
          </cell>
          <cell r="AA1093">
            <v>179251</v>
          </cell>
          <cell r="AB1093">
            <v>0</v>
          </cell>
          <cell r="AC1093">
            <v>0</v>
          </cell>
          <cell r="AD1093">
            <v>0</v>
          </cell>
          <cell r="AE1093">
            <v>0</v>
          </cell>
          <cell r="AF1093">
            <v>174888</v>
          </cell>
          <cell r="AG1093">
            <v>52713</v>
          </cell>
          <cell r="AH1093">
            <v>0</v>
          </cell>
          <cell r="AI1093">
            <v>227601</v>
          </cell>
          <cell r="AJ1093">
            <v>312567</v>
          </cell>
          <cell r="AK1093">
            <v>94285</v>
          </cell>
          <cell r="AL1093">
            <v>0</v>
          </cell>
          <cell r="AM1093">
            <v>406852</v>
          </cell>
          <cell r="AN1093">
            <v>117524</v>
          </cell>
          <cell r="AO1093">
            <v>31371</v>
          </cell>
          <cell r="AP1093">
            <v>0</v>
          </cell>
          <cell r="AQ1093">
            <v>148895</v>
          </cell>
          <cell r="AR1093">
            <v>198275</v>
          </cell>
          <cell r="AS1093">
            <v>50128</v>
          </cell>
          <cell r="AT1093">
            <v>0</v>
          </cell>
          <cell r="AU1093">
            <v>248403</v>
          </cell>
          <cell r="AV1093">
            <v>0</v>
          </cell>
          <cell r="AW1093">
            <v>0</v>
          </cell>
          <cell r="AX1093">
            <v>0</v>
          </cell>
          <cell r="AY1093">
            <v>0</v>
          </cell>
          <cell r="AZ1093">
            <v>137679</v>
          </cell>
          <cell r="BA1093">
            <v>37357</v>
          </cell>
          <cell r="BB1093">
            <v>0</v>
          </cell>
          <cell r="BC1093">
            <v>175036</v>
          </cell>
          <cell r="BD1093">
            <v>0</v>
          </cell>
          <cell r="BE1093">
            <v>0</v>
          </cell>
          <cell r="BF1093">
            <v>0</v>
          </cell>
          <cell r="BG1093">
            <v>0</v>
          </cell>
          <cell r="BH1093">
            <v>174888</v>
          </cell>
          <cell r="BI1093">
            <v>46741</v>
          </cell>
          <cell r="BJ1093">
            <v>0</v>
          </cell>
          <cell r="BK1093">
            <v>221629</v>
          </cell>
          <cell r="BL1093">
            <v>628366</v>
          </cell>
          <cell r="BM1093">
            <v>165597</v>
          </cell>
          <cell r="BN1093">
            <v>0</v>
          </cell>
          <cell r="BO1093">
            <v>793963</v>
          </cell>
          <cell r="BP1093">
            <v>1256732</v>
          </cell>
          <cell r="BQ1093">
            <v>353002</v>
          </cell>
          <cell r="BR1093">
            <v>0</v>
          </cell>
          <cell r="BS1093">
            <v>1609734</v>
          </cell>
        </row>
        <row r="1094">
          <cell r="B1094" t="str">
            <v>431989</v>
          </cell>
          <cell r="C1094" t="str">
            <v>REP. INDONESIA</v>
          </cell>
          <cell r="D1094" t="str">
            <v>BANQUE FRANCAISE COM EX, PARIS</v>
          </cell>
          <cell r="E1094" t="str">
            <v>6</v>
          </cell>
          <cell r="F1094" t="str">
            <v>FRANCE (INC ANDORRA AND MONACO)</v>
          </cell>
          <cell r="G1094" t="str">
            <v>FRF</v>
          </cell>
          <cell r="H1094">
            <v>0</v>
          </cell>
          <cell r="I1094">
            <v>0</v>
          </cell>
          <cell r="J1094">
            <v>0</v>
          </cell>
          <cell r="K1094">
            <v>0</v>
          </cell>
          <cell r="L1094">
            <v>39449</v>
          </cell>
          <cell r="M1094">
            <v>10704</v>
          </cell>
          <cell r="N1094">
            <v>0</v>
          </cell>
          <cell r="O1094">
            <v>50153</v>
          </cell>
          <cell r="P1094">
            <v>0</v>
          </cell>
          <cell r="Q1094">
            <v>0</v>
          </cell>
          <cell r="R1094">
            <v>0</v>
          </cell>
          <cell r="S1094">
            <v>0</v>
          </cell>
          <cell r="T1094">
            <v>39449</v>
          </cell>
          <cell r="U1094">
            <v>10704</v>
          </cell>
          <cell r="V1094">
            <v>0</v>
          </cell>
          <cell r="W1094">
            <v>50153</v>
          </cell>
          <cell r="X1094">
            <v>0</v>
          </cell>
          <cell r="Y1094">
            <v>0</v>
          </cell>
          <cell r="Z1094">
            <v>0</v>
          </cell>
          <cell r="AA1094">
            <v>0</v>
          </cell>
          <cell r="AB1094">
            <v>0</v>
          </cell>
          <cell r="AC1094">
            <v>0</v>
          </cell>
          <cell r="AD1094">
            <v>0</v>
          </cell>
          <cell r="AE1094">
            <v>0</v>
          </cell>
          <cell r="AF1094">
            <v>0</v>
          </cell>
          <cell r="AG1094">
            <v>0</v>
          </cell>
          <cell r="AH1094">
            <v>0</v>
          </cell>
          <cell r="AI1094">
            <v>0</v>
          </cell>
          <cell r="AJ1094">
            <v>0</v>
          </cell>
          <cell r="AK1094">
            <v>0</v>
          </cell>
          <cell r="AL1094">
            <v>0</v>
          </cell>
          <cell r="AM1094">
            <v>0</v>
          </cell>
          <cell r="AN1094">
            <v>0</v>
          </cell>
          <cell r="AO1094">
            <v>0</v>
          </cell>
          <cell r="AP1094">
            <v>0</v>
          </cell>
          <cell r="AQ1094">
            <v>0</v>
          </cell>
          <cell r="AR1094">
            <v>39449</v>
          </cell>
          <cell r="AS1094">
            <v>9214</v>
          </cell>
          <cell r="AT1094">
            <v>0</v>
          </cell>
          <cell r="AU1094">
            <v>48663</v>
          </cell>
          <cell r="AV1094">
            <v>0</v>
          </cell>
          <cell r="AW1094">
            <v>0</v>
          </cell>
          <cell r="AX1094">
            <v>0</v>
          </cell>
          <cell r="AY1094">
            <v>0</v>
          </cell>
          <cell r="AZ1094">
            <v>0</v>
          </cell>
          <cell r="BA1094">
            <v>0</v>
          </cell>
          <cell r="BB1094">
            <v>0</v>
          </cell>
          <cell r="BC1094">
            <v>0</v>
          </cell>
          <cell r="BD1094">
            <v>0</v>
          </cell>
          <cell r="BE1094">
            <v>0</v>
          </cell>
          <cell r="BF1094">
            <v>0</v>
          </cell>
          <cell r="BG1094">
            <v>0</v>
          </cell>
          <cell r="BH1094">
            <v>0</v>
          </cell>
          <cell r="BI1094">
            <v>0</v>
          </cell>
          <cell r="BJ1094">
            <v>0</v>
          </cell>
          <cell r="BK1094">
            <v>0</v>
          </cell>
          <cell r="BL1094">
            <v>39449</v>
          </cell>
          <cell r="BM1094">
            <v>9214</v>
          </cell>
          <cell r="BN1094">
            <v>0</v>
          </cell>
          <cell r="BO1094">
            <v>48663</v>
          </cell>
          <cell r="BP1094">
            <v>78898</v>
          </cell>
          <cell r="BQ1094">
            <v>19918</v>
          </cell>
          <cell r="BR1094">
            <v>0</v>
          </cell>
          <cell r="BS1094">
            <v>98816</v>
          </cell>
        </row>
        <row r="1095">
          <cell r="B1095" t="str">
            <v>431968</v>
          </cell>
          <cell r="C1095" t="str">
            <v>REP. INDONESIA</v>
          </cell>
          <cell r="D1095" t="str">
            <v>BANQUE INDOSUEZ, PARIS</v>
          </cell>
          <cell r="E1095" t="str">
            <v>6</v>
          </cell>
          <cell r="F1095" t="str">
            <v>FRANCE (INC ANDORRA AND MONACO)</v>
          </cell>
          <cell r="G1095" t="str">
            <v>FRF</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116335</v>
          </cell>
          <cell r="Y1095">
            <v>11837</v>
          </cell>
          <cell r="Z1095">
            <v>0</v>
          </cell>
          <cell r="AA1095">
            <v>128172</v>
          </cell>
          <cell r="AB1095">
            <v>0</v>
          </cell>
          <cell r="AC1095">
            <v>0</v>
          </cell>
          <cell r="AD1095">
            <v>0</v>
          </cell>
          <cell r="AE1095">
            <v>0</v>
          </cell>
          <cell r="AF1095">
            <v>0</v>
          </cell>
          <cell r="AG1095">
            <v>0</v>
          </cell>
          <cell r="AH1095">
            <v>0</v>
          </cell>
          <cell r="AI1095">
            <v>0</v>
          </cell>
          <cell r="AJ1095">
            <v>116335</v>
          </cell>
          <cell r="AK1095">
            <v>11837</v>
          </cell>
          <cell r="AL1095">
            <v>0</v>
          </cell>
          <cell r="AM1095">
            <v>128172</v>
          </cell>
          <cell r="AN1095">
            <v>0</v>
          </cell>
          <cell r="AO1095">
            <v>0</v>
          </cell>
          <cell r="AP1095">
            <v>0</v>
          </cell>
          <cell r="AQ1095">
            <v>0</v>
          </cell>
          <cell r="AR1095">
            <v>0</v>
          </cell>
          <cell r="AS1095">
            <v>0</v>
          </cell>
          <cell r="AT1095">
            <v>0</v>
          </cell>
          <cell r="AU1095">
            <v>0</v>
          </cell>
          <cell r="AV1095">
            <v>0</v>
          </cell>
          <cell r="AW1095">
            <v>0</v>
          </cell>
          <cell r="AX1095">
            <v>0</v>
          </cell>
          <cell r="AY1095">
            <v>0</v>
          </cell>
          <cell r="AZ1095">
            <v>116335</v>
          </cell>
          <cell r="BA1095">
            <v>7763</v>
          </cell>
          <cell r="BB1095">
            <v>0</v>
          </cell>
          <cell r="BC1095">
            <v>124098</v>
          </cell>
          <cell r="BD1095">
            <v>0</v>
          </cell>
          <cell r="BE1095">
            <v>0</v>
          </cell>
          <cell r="BF1095">
            <v>0</v>
          </cell>
          <cell r="BG1095">
            <v>0</v>
          </cell>
          <cell r="BH1095">
            <v>0</v>
          </cell>
          <cell r="BI1095">
            <v>0</v>
          </cell>
          <cell r="BJ1095">
            <v>0</v>
          </cell>
          <cell r="BK1095">
            <v>0</v>
          </cell>
          <cell r="BL1095">
            <v>116335</v>
          </cell>
          <cell r="BM1095">
            <v>7763</v>
          </cell>
          <cell r="BN1095">
            <v>0</v>
          </cell>
          <cell r="BO1095">
            <v>124098</v>
          </cell>
          <cell r="BP1095">
            <v>232670</v>
          </cell>
          <cell r="BQ1095">
            <v>19600</v>
          </cell>
          <cell r="BR1095">
            <v>0</v>
          </cell>
          <cell r="BS1095">
            <v>252270</v>
          </cell>
        </row>
        <row r="1096">
          <cell r="B1096" t="str">
            <v>431701</v>
          </cell>
          <cell r="C1096" t="str">
            <v>REP. INDONESIA</v>
          </cell>
          <cell r="D1096" t="str">
            <v>BANQUE INDOSUEZ, PARIS</v>
          </cell>
          <cell r="E1096" t="str">
            <v>6</v>
          </cell>
          <cell r="F1096" t="str">
            <v>FRANCE (INC ANDORRA AND MONACO)</v>
          </cell>
          <cell r="G1096" t="str">
            <v>FRF</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1723934</v>
          </cell>
          <cell r="Y1096">
            <v>733534</v>
          </cell>
          <cell r="Z1096">
            <v>0</v>
          </cell>
          <cell r="AA1096">
            <v>2457468</v>
          </cell>
          <cell r="AB1096">
            <v>0</v>
          </cell>
          <cell r="AC1096">
            <v>0</v>
          </cell>
          <cell r="AD1096">
            <v>0</v>
          </cell>
          <cell r="AE1096">
            <v>0</v>
          </cell>
          <cell r="AF1096">
            <v>0</v>
          </cell>
          <cell r="AG1096">
            <v>0</v>
          </cell>
          <cell r="AH1096">
            <v>0</v>
          </cell>
          <cell r="AI1096">
            <v>0</v>
          </cell>
          <cell r="AJ1096">
            <v>1723934</v>
          </cell>
          <cell r="AK1096">
            <v>733534</v>
          </cell>
          <cell r="AL1096">
            <v>0</v>
          </cell>
          <cell r="AM1096">
            <v>2457468</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1723934</v>
          </cell>
          <cell r="BA1096">
            <v>641457</v>
          </cell>
          <cell r="BB1096">
            <v>0</v>
          </cell>
          <cell r="BC1096">
            <v>2365391</v>
          </cell>
          <cell r="BD1096">
            <v>0</v>
          </cell>
          <cell r="BE1096">
            <v>0</v>
          </cell>
          <cell r="BF1096">
            <v>0</v>
          </cell>
          <cell r="BG1096">
            <v>0</v>
          </cell>
          <cell r="BH1096">
            <v>0</v>
          </cell>
          <cell r="BI1096">
            <v>0</v>
          </cell>
          <cell r="BJ1096">
            <v>0</v>
          </cell>
          <cell r="BK1096">
            <v>0</v>
          </cell>
          <cell r="BL1096">
            <v>1723934</v>
          </cell>
          <cell r="BM1096">
            <v>641457</v>
          </cell>
          <cell r="BN1096">
            <v>0</v>
          </cell>
          <cell r="BO1096">
            <v>2365391</v>
          </cell>
          <cell r="BP1096">
            <v>3447868</v>
          </cell>
          <cell r="BQ1096">
            <v>1374991</v>
          </cell>
          <cell r="BR1096">
            <v>0</v>
          </cell>
          <cell r="BS1096">
            <v>4822859</v>
          </cell>
        </row>
        <row r="1097">
          <cell r="B1097" t="str">
            <v>431739</v>
          </cell>
          <cell r="C1097" t="str">
            <v>REP. INDONESIA</v>
          </cell>
          <cell r="D1097" t="str">
            <v>BANQUE INDOSUEZ, PARIS</v>
          </cell>
          <cell r="E1097" t="str">
            <v>6</v>
          </cell>
          <cell r="F1097" t="str">
            <v>FRANCE (INC ANDORRA AND MONACO)</v>
          </cell>
          <cell r="G1097" t="str">
            <v>ITL</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cell r="AA1097">
            <v>0</v>
          </cell>
          <cell r="AB1097">
            <v>289820</v>
          </cell>
          <cell r="AC1097">
            <v>118681</v>
          </cell>
          <cell r="AD1097">
            <v>0</v>
          </cell>
          <cell r="AE1097">
            <v>408501</v>
          </cell>
          <cell r="AF1097">
            <v>0</v>
          </cell>
          <cell r="AG1097">
            <v>0</v>
          </cell>
          <cell r="AH1097">
            <v>0</v>
          </cell>
          <cell r="AI1097">
            <v>0</v>
          </cell>
          <cell r="AJ1097">
            <v>289820</v>
          </cell>
          <cell r="AK1097">
            <v>118681</v>
          </cell>
          <cell r="AL1097">
            <v>0</v>
          </cell>
          <cell r="AM1097">
            <v>408501</v>
          </cell>
          <cell r="AN1097">
            <v>0</v>
          </cell>
          <cell r="AO1097">
            <v>0</v>
          </cell>
          <cell r="AP1097">
            <v>0</v>
          </cell>
          <cell r="AQ1097">
            <v>0</v>
          </cell>
          <cell r="AR1097">
            <v>0</v>
          </cell>
          <cell r="AS1097">
            <v>0</v>
          </cell>
          <cell r="AT1097">
            <v>0</v>
          </cell>
          <cell r="AU1097">
            <v>0</v>
          </cell>
          <cell r="AV1097">
            <v>0</v>
          </cell>
          <cell r="AW1097">
            <v>0</v>
          </cell>
          <cell r="AX1097">
            <v>0</v>
          </cell>
          <cell r="AY1097">
            <v>0</v>
          </cell>
          <cell r="AZ1097">
            <v>0</v>
          </cell>
          <cell r="BA1097">
            <v>0</v>
          </cell>
          <cell r="BB1097">
            <v>0</v>
          </cell>
          <cell r="BC1097">
            <v>0</v>
          </cell>
          <cell r="BD1097">
            <v>289820</v>
          </cell>
          <cell r="BE1097">
            <v>107987</v>
          </cell>
          <cell r="BF1097">
            <v>0</v>
          </cell>
          <cell r="BG1097">
            <v>397807</v>
          </cell>
          <cell r="BH1097">
            <v>0</v>
          </cell>
          <cell r="BI1097">
            <v>0</v>
          </cell>
          <cell r="BJ1097">
            <v>0</v>
          </cell>
          <cell r="BK1097">
            <v>0</v>
          </cell>
          <cell r="BL1097">
            <v>289820</v>
          </cell>
          <cell r="BM1097">
            <v>107987</v>
          </cell>
          <cell r="BN1097">
            <v>0</v>
          </cell>
          <cell r="BO1097">
            <v>397807</v>
          </cell>
          <cell r="BP1097">
            <v>579640</v>
          </cell>
          <cell r="BQ1097">
            <v>226668</v>
          </cell>
          <cell r="BR1097">
            <v>0</v>
          </cell>
          <cell r="BS1097">
            <v>806308</v>
          </cell>
        </row>
        <row r="1098">
          <cell r="B1098" t="str">
            <v>431883</v>
          </cell>
          <cell r="C1098" t="str">
            <v>REP. INDONESIA</v>
          </cell>
          <cell r="D1098" t="str">
            <v>BANQUE INDOSUEZ, PARIS</v>
          </cell>
          <cell r="E1098" t="str">
            <v>6</v>
          </cell>
          <cell r="F1098" t="str">
            <v>FRANCE (INC ANDORRA AND MONACO)</v>
          </cell>
          <cell r="G1098" t="str">
            <v>USD</v>
          </cell>
          <cell r="H1098">
            <v>1231770</v>
          </cell>
          <cell r="I1098">
            <v>599352</v>
          </cell>
          <cell r="J1098">
            <v>0</v>
          </cell>
          <cell r="K1098">
            <v>1831122</v>
          </cell>
          <cell r="L1098">
            <v>0</v>
          </cell>
          <cell r="M1098">
            <v>0</v>
          </cell>
          <cell r="N1098">
            <v>0</v>
          </cell>
          <cell r="O1098">
            <v>0</v>
          </cell>
          <cell r="P1098">
            <v>0</v>
          </cell>
          <cell r="Q1098">
            <v>0</v>
          </cell>
          <cell r="R1098">
            <v>0</v>
          </cell>
          <cell r="S1098">
            <v>0</v>
          </cell>
          <cell r="T1098">
            <v>1231770</v>
          </cell>
          <cell r="U1098">
            <v>599352</v>
          </cell>
          <cell r="V1098">
            <v>0</v>
          </cell>
          <cell r="W1098">
            <v>1831122</v>
          </cell>
          <cell r="X1098">
            <v>0</v>
          </cell>
          <cell r="Y1098">
            <v>0</v>
          </cell>
          <cell r="Z1098">
            <v>0</v>
          </cell>
          <cell r="AA1098">
            <v>0</v>
          </cell>
          <cell r="AB1098">
            <v>0</v>
          </cell>
          <cell r="AC1098">
            <v>0</v>
          </cell>
          <cell r="AD1098">
            <v>0</v>
          </cell>
          <cell r="AE1098">
            <v>0</v>
          </cell>
          <cell r="AF1098">
            <v>0</v>
          </cell>
          <cell r="AG1098">
            <v>0</v>
          </cell>
          <cell r="AH1098">
            <v>0</v>
          </cell>
          <cell r="AI1098">
            <v>0</v>
          </cell>
          <cell r="AJ1098">
            <v>0</v>
          </cell>
          <cell r="AK1098">
            <v>0</v>
          </cell>
          <cell r="AL1098">
            <v>0</v>
          </cell>
          <cell r="AM1098">
            <v>0</v>
          </cell>
          <cell r="AN1098">
            <v>1231770</v>
          </cell>
          <cell r="AO1098">
            <v>555785</v>
          </cell>
          <cell r="AP1098">
            <v>0</v>
          </cell>
          <cell r="AQ1098">
            <v>1787555</v>
          </cell>
          <cell r="AR1098">
            <v>0</v>
          </cell>
          <cell r="AS1098">
            <v>0</v>
          </cell>
          <cell r="AT1098">
            <v>0</v>
          </cell>
          <cell r="AU1098">
            <v>0</v>
          </cell>
          <cell r="AV1098">
            <v>0</v>
          </cell>
          <cell r="AW1098">
            <v>0</v>
          </cell>
          <cell r="AX1098">
            <v>0</v>
          </cell>
          <cell r="AY1098">
            <v>0</v>
          </cell>
          <cell r="AZ1098">
            <v>0</v>
          </cell>
          <cell r="BA1098">
            <v>0</v>
          </cell>
          <cell r="BB1098">
            <v>0</v>
          </cell>
          <cell r="BC1098">
            <v>0</v>
          </cell>
          <cell r="BD1098">
            <v>0</v>
          </cell>
          <cell r="BE1098">
            <v>0</v>
          </cell>
          <cell r="BF1098">
            <v>0</v>
          </cell>
          <cell r="BG1098">
            <v>0</v>
          </cell>
          <cell r="BH1098">
            <v>0</v>
          </cell>
          <cell r="BI1098">
            <v>0</v>
          </cell>
          <cell r="BJ1098">
            <v>0</v>
          </cell>
          <cell r="BK1098">
            <v>0</v>
          </cell>
          <cell r="BL1098">
            <v>1231770</v>
          </cell>
          <cell r="BM1098">
            <v>555785</v>
          </cell>
          <cell r="BN1098">
            <v>0</v>
          </cell>
          <cell r="BO1098">
            <v>1787555</v>
          </cell>
          <cell r="BP1098">
            <v>2463540</v>
          </cell>
          <cell r="BQ1098">
            <v>1155137</v>
          </cell>
          <cell r="BR1098">
            <v>0</v>
          </cell>
          <cell r="BS1098">
            <v>3618677</v>
          </cell>
        </row>
        <row r="1099">
          <cell r="B1099" t="str">
            <v>431788</v>
          </cell>
          <cell r="C1099" t="str">
            <v>REP. INDONESIA</v>
          </cell>
          <cell r="D1099" t="str">
            <v>BANQUE INDOSUEZ, PARIS</v>
          </cell>
          <cell r="E1099" t="str">
            <v>6</v>
          </cell>
          <cell r="F1099" t="str">
            <v>FRANCE (INC ANDORRA AND MONACO)</v>
          </cell>
          <cell r="G1099" t="str">
            <v>USD</v>
          </cell>
          <cell r="H1099">
            <v>393352</v>
          </cell>
          <cell r="I1099">
            <v>176785</v>
          </cell>
          <cell r="J1099">
            <v>0</v>
          </cell>
          <cell r="K1099">
            <v>570137</v>
          </cell>
          <cell r="L1099">
            <v>0</v>
          </cell>
          <cell r="M1099">
            <v>0</v>
          </cell>
          <cell r="N1099">
            <v>0</v>
          </cell>
          <cell r="O1099">
            <v>0</v>
          </cell>
          <cell r="P1099">
            <v>0</v>
          </cell>
          <cell r="Q1099">
            <v>0</v>
          </cell>
          <cell r="R1099">
            <v>0</v>
          </cell>
          <cell r="S1099">
            <v>0</v>
          </cell>
          <cell r="T1099">
            <v>393352</v>
          </cell>
          <cell r="U1099">
            <v>176785</v>
          </cell>
          <cell r="V1099">
            <v>0</v>
          </cell>
          <cell r="W1099">
            <v>570137</v>
          </cell>
          <cell r="X1099">
            <v>0</v>
          </cell>
          <cell r="Y1099">
            <v>0</v>
          </cell>
          <cell r="Z1099">
            <v>0</v>
          </cell>
          <cell r="AA1099">
            <v>0</v>
          </cell>
          <cell r="AB1099">
            <v>1259089</v>
          </cell>
          <cell r="AC1099">
            <v>518652</v>
          </cell>
          <cell r="AD1099">
            <v>0</v>
          </cell>
          <cell r="AE1099">
            <v>1777741</v>
          </cell>
          <cell r="AF1099">
            <v>0</v>
          </cell>
          <cell r="AG1099">
            <v>0</v>
          </cell>
          <cell r="AH1099">
            <v>0</v>
          </cell>
          <cell r="AI1099">
            <v>0</v>
          </cell>
          <cell r="AJ1099">
            <v>1259089</v>
          </cell>
          <cell r="AK1099">
            <v>518652</v>
          </cell>
          <cell r="AL1099">
            <v>0</v>
          </cell>
          <cell r="AM1099">
            <v>1777741</v>
          </cell>
          <cell r="AN1099">
            <v>393352</v>
          </cell>
          <cell r="AO1099">
            <v>161361</v>
          </cell>
          <cell r="AP1099">
            <v>0</v>
          </cell>
          <cell r="AQ1099">
            <v>554713</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1259089</v>
          </cell>
          <cell r="BE1099">
            <v>475431</v>
          </cell>
          <cell r="BF1099">
            <v>0</v>
          </cell>
          <cell r="BG1099">
            <v>1734520</v>
          </cell>
          <cell r="BH1099">
            <v>0</v>
          </cell>
          <cell r="BI1099">
            <v>0</v>
          </cell>
          <cell r="BJ1099">
            <v>0</v>
          </cell>
          <cell r="BK1099">
            <v>0</v>
          </cell>
          <cell r="BL1099">
            <v>1652441</v>
          </cell>
          <cell r="BM1099">
            <v>636792</v>
          </cell>
          <cell r="BN1099">
            <v>0</v>
          </cell>
          <cell r="BO1099">
            <v>2289233</v>
          </cell>
          <cell r="BP1099">
            <v>3304882</v>
          </cell>
          <cell r="BQ1099">
            <v>1332229</v>
          </cell>
          <cell r="BR1099">
            <v>0</v>
          </cell>
          <cell r="BS1099">
            <v>4637111</v>
          </cell>
        </row>
        <row r="1100">
          <cell r="B1100" t="str">
            <v>431798</v>
          </cell>
          <cell r="C1100" t="str">
            <v>REP. INDONESIA</v>
          </cell>
          <cell r="D1100" t="str">
            <v>BANQUE INDOSUEZ, PARIS</v>
          </cell>
          <cell r="E1100" t="str">
            <v>6</v>
          </cell>
          <cell r="F1100" t="str">
            <v>FRANCE (INC ANDORRA AND MONACO)</v>
          </cell>
          <cell r="G1100" t="str">
            <v>USD</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65806</v>
          </cell>
          <cell r="Y1100">
            <v>32337</v>
          </cell>
          <cell r="Z1100">
            <v>0</v>
          </cell>
          <cell r="AA1100">
            <v>98143</v>
          </cell>
          <cell r="AB1100">
            <v>8958896</v>
          </cell>
          <cell r="AC1100">
            <v>4109342</v>
          </cell>
          <cell r="AD1100">
            <v>0</v>
          </cell>
          <cell r="AE1100">
            <v>13068238</v>
          </cell>
          <cell r="AF1100">
            <v>1234789</v>
          </cell>
          <cell r="AG1100">
            <v>507694</v>
          </cell>
          <cell r="AH1100">
            <v>0</v>
          </cell>
          <cell r="AI1100">
            <v>1742483</v>
          </cell>
          <cell r="AJ1100">
            <v>10259491</v>
          </cell>
          <cell r="AK1100">
            <v>4649373</v>
          </cell>
          <cell r="AL1100">
            <v>0</v>
          </cell>
          <cell r="AM1100">
            <v>14908864</v>
          </cell>
          <cell r="AN1100">
            <v>0</v>
          </cell>
          <cell r="AO1100">
            <v>0</v>
          </cell>
          <cell r="AP1100">
            <v>0</v>
          </cell>
          <cell r="AQ1100">
            <v>0</v>
          </cell>
          <cell r="AR1100">
            <v>0</v>
          </cell>
          <cell r="AS1100">
            <v>0</v>
          </cell>
          <cell r="AT1100">
            <v>0</v>
          </cell>
          <cell r="AU1100">
            <v>0</v>
          </cell>
          <cell r="AV1100">
            <v>0</v>
          </cell>
          <cell r="AW1100">
            <v>0</v>
          </cell>
          <cell r="AX1100">
            <v>0</v>
          </cell>
          <cell r="AY1100">
            <v>0</v>
          </cell>
          <cell r="AZ1100">
            <v>65806</v>
          </cell>
          <cell r="BA1100">
            <v>30579</v>
          </cell>
          <cell r="BB1100">
            <v>0</v>
          </cell>
          <cell r="BC1100">
            <v>96385</v>
          </cell>
          <cell r="BD1100">
            <v>8958896</v>
          </cell>
          <cell r="BE1100">
            <v>3835975</v>
          </cell>
          <cell r="BF1100">
            <v>0</v>
          </cell>
          <cell r="BG1100">
            <v>12794871</v>
          </cell>
          <cell r="BH1100">
            <v>1234789</v>
          </cell>
          <cell r="BI1100">
            <v>475755</v>
          </cell>
          <cell r="BJ1100">
            <v>0</v>
          </cell>
          <cell r="BK1100">
            <v>1710544</v>
          </cell>
          <cell r="BL1100">
            <v>10259491</v>
          </cell>
          <cell r="BM1100">
            <v>4342309</v>
          </cell>
          <cell r="BN1100">
            <v>0</v>
          </cell>
          <cell r="BO1100">
            <v>14601800</v>
          </cell>
          <cell r="BP1100">
            <v>20518982</v>
          </cell>
          <cell r="BQ1100">
            <v>8991682</v>
          </cell>
          <cell r="BR1100">
            <v>0</v>
          </cell>
          <cell r="BS1100">
            <v>29510664</v>
          </cell>
        </row>
        <row r="1101">
          <cell r="B1101" t="str">
            <v>431747</v>
          </cell>
          <cell r="C1101" t="str">
            <v>REP. INDONESIA</v>
          </cell>
          <cell r="D1101" t="str">
            <v>BANQUE PARIBAS, PARIS</v>
          </cell>
          <cell r="E1101" t="str">
            <v>6</v>
          </cell>
          <cell r="F1101" t="str">
            <v>FRANCE (INC ANDORRA AND MONACO)</v>
          </cell>
          <cell r="G1101" t="str">
            <v>FRF</v>
          </cell>
          <cell r="H1101">
            <v>0</v>
          </cell>
          <cell r="I1101">
            <v>0</v>
          </cell>
          <cell r="J1101">
            <v>0</v>
          </cell>
          <cell r="K1101">
            <v>0</v>
          </cell>
          <cell r="L1101">
            <v>0</v>
          </cell>
          <cell r="M1101">
            <v>0</v>
          </cell>
          <cell r="N1101">
            <v>0</v>
          </cell>
          <cell r="O1101">
            <v>0</v>
          </cell>
          <cell r="P1101">
            <v>41022</v>
          </cell>
          <cell r="Q1101">
            <v>1680</v>
          </cell>
          <cell r="R1101">
            <v>0</v>
          </cell>
          <cell r="S1101">
            <v>42702</v>
          </cell>
          <cell r="T1101">
            <v>41022</v>
          </cell>
          <cell r="U1101">
            <v>1680</v>
          </cell>
          <cell r="V1101">
            <v>0</v>
          </cell>
          <cell r="W1101">
            <v>42702</v>
          </cell>
          <cell r="X1101">
            <v>0</v>
          </cell>
          <cell r="Y1101">
            <v>0</v>
          </cell>
          <cell r="Z1101">
            <v>0</v>
          </cell>
          <cell r="AA1101">
            <v>0</v>
          </cell>
          <cell r="AB1101">
            <v>0</v>
          </cell>
          <cell r="AC1101">
            <v>0</v>
          </cell>
          <cell r="AD1101">
            <v>0</v>
          </cell>
          <cell r="AE1101">
            <v>0</v>
          </cell>
          <cell r="AF1101">
            <v>0</v>
          </cell>
          <cell r="AG1101">
            <v>0</v>
          </cell>
          <cell r="AH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G1101">
            <v>0</v>
          </cell>
          <cell r="BH1101">
            <v>0</v>
          </cell>
          <cell r="BI1101">
            <v>0</v>
          </cell>
          <cell r="BJ1101">
            <v>0</v>
          </cell>
          <cell r="BK1101">
            <v>0</v>
          </cell>
          <cell r="BL1101">
            <v>0</v>
          </cell>
          <cell r="BM1101">
            <v>0</v>
          </cell>
          <cell r="BN1101">
            <v>0</v>
          </cell>
          <cell r="BO1101">
            <v>0</v>
          </cell>
          <cell r="BP1101">
            <v>41022</v>
          </cell>
          <cell r="BQ1101">
            <v>1680</v>
          </cell>
          <cell r="BR1101">
            <v>0</v>
          </cell>
          <cell r="BS1101">
            <v>42702</v>
          </cell>
        </row>
        <row r="1102">
          <cell r="B1102" t="str">
            <v>431892</v>
          </cell>
          <cell r="C1102" t="str">
            <v>REP. INDONESIA</v>
          </cell>
          <cell r="D1102" t="str">
            <v>BANQUE PARIBAS, PARIS</v>
          </cell>
          <cell r="E1102" t="str">
            <v>6</v>
          </cell>
          <cell r="F1102" t="str">
            <v>FRANCE (INC ANDORRA AND MONACO)</v>
          </cell>
          <cell r="G1102" t="str">
            <v>FRF</v>
          </cell>
          <cell r="H1102">
            <v>0</v>
          </cell>
          <cell r="I1102">
            <v>0</v>
          </cell>
          <cell r="J1102">
            <v>0</v>
          </cell>
          <cell r="K1102">
            <v>0</v>
          </cell>
          <cell r="L1102">
            <v>513439</v>
          </cell>
          <cell r="M1102">
            <v>15615</v>
          </cell>
          <cell r="N1102">
            <v>0</v>
          </cell>
          <cell r="O1102">
            <v>529054</v>
          </cell>
          <cell r="P1102">
            <v>0</v>
          </cell>
          <cell r="Q1102">
            <v>0</v>
          </cell>
          <cell r="R1102">
            <v>0</v>
          </cell>
          <cell r="S1102">
            <v>0</v>
          </cell>
          <cell r="T1102">
            <v>513439</v>
          </cell>
          <cell r="U1102">
            <v>15615</v>
          </cell>
          <cell r="V1102">
            <v>0</v>
          </cell>
          <cell r="W1102">
            <v>529054</v>
          </cell>
          <cell r="X1102">
            <v>0</v>
          </cell>
          <cell r="Y1102">
            <v>0</v>
          </cell>
          <cell r="Z1102">
            <v>0</v>
          </cell>
          <cell r="AA1102">
            <v>0</v>
          </cell>
          <cell r="AB1102">
            <v>0</v>
          </cell>
          <cell r="AC1102">
            <v>0</v>
          </cell>
          <cell r="AD1102">
            <v>0</v>
          </cell>
          <cell r="AE1102">
            <v>0</v>
          </cell>
          <cell r="AF1102">
            <v>0</v>
          </cell>
          <cell r="AG1102">
            <v>0</v>
          </cell>
          <cell r="AH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G1102">
            <v>0</v>
          </cell>
          <cell r="BH1102">
            <v>0</v>
          </cell>
          <cell r="BI1102">
            <v>0</v>
          </cell>
          <cell r="BJ1102">
            <v>0</v>
          </cell>
          <cell r="BK1102">
            <v>0</v>
          </cell>
          <cell r="BL1102">
            <v>0</v>
          </cell>
          <cell r="BM1102">
            <v>0</v>
          </cell>
          <cell r="BN1102">
            <v>0</v>
          </cell>
          <cell r="BO1102">
            <v>0</v>
          </cell>
          <cell r="BP1102">
            <v>513439</v>
          </cell>
          <cell r="BQ1102">
            <v>15615</v>
          </cell>
          <cell r="BR1102">
            <v>0</v>
          </cell>
          <cell r="BS1102">
            <v>529054</v>
          </cell>
        </row>
        <row r="1103">
          <cell r="B1103" t="str">
            <v>431890</v>
          </cell>
          <cell r="C1103" t="str">
            <v>REP. INDONESIA</v>
          </cell>
          <cell r="D1103" t="str">
            <v>BANQUE PARIBAS, PARIS</v>
          </cell>
          <cell r="E1103" t="str">
            <v>6</v>
          </cell>
          <cell r="F1103" t="str">
            <v>FRANCE (INC ANDORRA AND MONACO)</v>
          </cell>
          <cell r="G1103" t="str">
            <v>FRF</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421774</v>
          </cell>
          <cell r="Y1103">
            <v>204861</v>
          </cell>
          <cell r="Z1103">
            <v>0</v>
          </cell>
          <cell r="AA1103">
            <v>626635</v>
          </cell>
          <cell r="AB1103">
            <v>0</v>
          </cell>
          <cell r="AC1103">
            <v>0</v>
          </cell>
          <cell r="AD1103">
            <v>0</v>
          </cell>
          <cell r="AE1103">
            <v>0</v>
          </cell>
          <cell r="AF1103">
            <v>0</v>
          </cell>
          <cell r="AG1103">
            <v>0</v>
          </cell>
          <cell r="AH1103">
            <v>0</v>
          </cell>
          <cell r="AI1103">
            <v>0</v>
          </cell>
          <cell r="AJ1103">
            <v>421774</v>
          </cell>
          <cell r="AK1103">
            <v>204861</v>
          </cell>
          <cell r="AL1103">
            <v>0</v>
          </cell>
          <cell r="AM1103">
            <v>626635</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421774</v>
          </cell>
          <cell r="BA1103">
            <v>191170</v>
          </cell>
          <cell r="BB1103">
            <v>0</v>
          </cell>
          <cell r="BC1103">
            <v>612944</v>
          </cell>
          <cell r="BD1103">
            <v>0</v>
          </cell>
          <cell r="BE1103">
            <v>0</v>
          </cell>
          <cell r="BF1103">
            <v>0</v>
          </cell>
          <cell r="BG1103">
            <v>0</v>
          </cell>
          <cell r="BH1103">
            <v>0</v>
          </cell>
          <cell r="BI1103">
            <v>0</v>
          </cell>
          <cell r="BJ1103">
            <v>0</v>
          </cell>
          <cell r="BK1103">
            <v>0</v>
          </cell>
          <cell r="BL1103">
            <v>421774</v>
          </cell>
          <cell r="BM1103">
            <v>191170</v>
          </cell>
          <cell r="BN1103">
            <v>0</v>
          </cell>
          <cell r="BO1103">
            <v>612944</v>
          </cell>
          <cell r="BP1103">
            <v>843548</v>
          </cell>
          <cell r="BQ1103">
            <v>396031</v>
          </cell>
          <cell r="BR1103">
            <v>0</v>
          </cell>
          <cell r="BS1103">
            <v>1239579</v>
          </cell>
        </row>
        <row r="1104">
          <cell r="B1104" t="str">
            <v>431994</v>
          </cell>
          <cell r="C1104" t="str">
            <v>REP. INDONESIA</v>
          </cell>
          <cell r="D1104" t="str">
            <v>BANQUE PARIBAS, PARIS</v>
          </cell>
          <cell r="E1104" t="str">
            <v>6</v>
          </cell>
          <cell r="F1104" t="str">
            <v>FRANCE (INC ANDORRA AND MONACO)</v>
          </cell>
          <cell r="G1104" t="str">
            <v>FRF</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748057</v>
          </cell>
          <cell r="AC1104">
            <v>321911</v>
          </cell>
          <cell r="AD1104">
            <v>0</v>
          </cell>
          <cell r="AE1104">
            <v>1069968</v>
          </cell>
          <cell r="AF1104">
            <v>0</v>
          </cell>
          <cell r="AG1104">
            <v>0</v>
          </cell>
          <cell r="AH1104">
            <v>0</v>
          </cell>
          <cell r="AI1104">
            <v>0</v>
          </cell>
          <cell r="AJ1104">
            <v>748057</v>
          </cell>
          <cell r="AK1104">
            <v>321911</v>
          </cell>
          <cell r="AL1104">
            <v>0</v>
          </cell>
          <cell r="AM1104">
            <v>1069968</v>
          </cell>
          <cell r="AN1104">
            <v>0</v>
          </cell>
          <cell r="AO1104">
            <v>0</v>
          </cell>
          <cell r="AP1104">
            <v>0</v>
          </cell>
          <cell r="AQ1104">
            <v>0</v>
          </cell>
          <cell r="AR1104">
            <v>0</v>
          </cell>
          <cell r="AS1104">
            <v>0</v>
          </cell>
          <cell r="AT1104">
            <v>0</v>
          </cell>
          <cell r="AU1104">
            <v>0</v>
          </cell>
          <cell r="AV1104">
            <v>0</v>
          </cell>
          <cell r="AW1104">
            <v>0</v>
          </cell>
          <cell r="AX1104">
            <v>0</v>
          </cell>
          <cell r="AY1104">
            <v>0</v>
          </cell>
          <cell r="AZ1104">
            <v>0</v>
          </cell>
          <cell r="BA1104">
            <v>0</v>
          </cell>
          <cell r="BB1104">
            <v>0</v>
          </cell>
          <cell r="BC1104">
            <v>0</v>
          </cell>
          <cell r="BD1104">
            <v>748057</v>
          </cell>
          <cell r="BE1104">
            <v>308425</v>
          </cell>
          <cell r="BF1104">
            <v>0</v>
          </cell>
          <cell r="BG1104">
            <v>1056482</v>
          </cell>
          <cell r="BH1104">
            <v>0</v>
          </cell>
          <cell r="BI1104">
            <v>0</v>
          </cell>
          <cell r="BJ1104">
            <v>0</v>
          </cell>
          <cell r="BK1104">
            <v>0</v>
          </cell>
          <cell r="BL1104">
            <v>748057</v>
          </cell>
          <cell r="BM1104">
            <v>308425</v>
          </cell>
          <cell r="BN1104">
            <v>0</v>
          </cell>
          <cell r="BO1104">
            <v>1056482</v>
          </cell>
          <cell r="BP1104">
            <v>1496114</v>
          </cell>
          <cell r="BQ1104">
            <v>630336</v>
          </cell>
          <cell r="BR1104">
            <v>0</v>
          </cell>
          <cell r="BS1104">
            <v>2126450</v>
          </cell>
        </row>
        <row r="1105">
          <cell r="B1105" t="str">
            <v>431759</v>
          </cell>
          <cell r="C1105" t="str">
            <v>REP. INDONESIA</v>
          </cell>
          <cell r="D1105" t="str">
            <v>BANQUE PARIBAS, PARIS</v>
          </cell>
          <cell r="E1105" t="str">
            <v>6</v>
          </cell>
          <cell r="F1105" t="str">
            <v>FRANCE (INC ANDORRA AND MONACO)</v>
          </cell>
          <cell r="G1105" t="str">
            <v>FRF</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2479406</v>
          </cell>
          <cell r="Y1105">
            <v>1327164</v>
          </cell>
          <cell r="Z1105">
            <v>0</v>
          </cell>
          <cell r="AA1105">
            <v>3806570</v>
          </cell>
          <cell r="AB1105">
            <v>0</v>
          </cell>
          <cell r="AC1105">
            <v>0</v>
          </cell>
          <cell r="AD1105">
            <v>0</v>
          </cell>
          <cell r="AE1105">
            <v>0</v>
          </cell>
          <cell r="AF1105">
            <v>0</v>
          </cell>
          <cell r="AG1105">
            <v>0</v>
          </cell>
          <cell r="AH1105">
            <v>0</v>
          </cell>
          <cell r="AI1105">
            <v>0</v>
          </cell>
          <cell r="AJ1105">
            <v>2479406</v>
          </cell>
          <cell r="AK1105">
            <v>1327164</v>
          </cell>
          <cell r="AL1105">
            <v>0</v>
          </cell>
          <cell r="AM1105">
            <v>3806570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2479406</v>
          </cell>
          <cell r="BA1105">
            <v>1225075</v>
          </cell>
          <cell r="BB1105">
            <v>0</v>
          </cell>
          <cell r="BC1105">
            <v>3704481</v>
          </cell>
          <cell r="BD1105">
            <v>0</v>
          </cell>
          <cell r="BE1105">
            <v>0</v>
          </cell>
          <cell r="BF1105">
            <v>0</v>
          </cell>
          <cell r="BG1105">
            <v>0</v>
          </cell>
          <cell r="BH1105">
            <v>0</v>
          </cell>
          <cell r="BI1105">
            <v>0</v>
          </cell>
          <cell r="BJ1105">
            <v>0</v>
          </cell>
          <cell r="BK1105">
            <v>0</v>
          </cell>
          <cell r="BL1105">
            <v>2479406</v>
          </cell>
          <cell r="BM1105">
            <v>1225075</v>
          </cell>
          <cell r="BN1105">
            <v>0</v>
          </cell>
          <cell r="BO1105">
            <v>3704481</v>
          </cell>
          <cell r="BP1105">
            <v>4958812</v>
          </cell>
          <cell r="BQ1105">
            <v>2552239</v>
          </cell>
          <cell r="BR1105">
            <v>0</v>
          </cell>
          <cell r="BS1105">
            <v>7511051</v>
          </cell>
        </row>
        <row r="1106">
          <cell r="B1106" t="str">
            <v>431745</v>
          </cell>
          <cell r="C1106" t="str">
            <v>REP. INDONESIA</v>
          </cell>
          <cell r="D1106" t="str">
            <v>BANQUE PARIBAS, PARIS</v>
          </cell>
          <cell r="E1106" t="str">
            <v>6</v>
          </cell>
          <cell r="F1106" t="str">
            <v>FRANCE (INC ANDORRA AND MONACO)</v>
          </cell>
          <cell r="G1106" t="str">
            <v>FRF</v>
          </cell>
          <cell r="H1106">
            <v>0</v>
          </cell>
          <cell r="I1106">
            <v>0</v>
          </cell>
          <cell r="J1106">
            <v>0</v>
          </cell>
          <cell r="K1106">
            <v>0</v>
          </cell>
          <cell r="L1106">
            <v>277140</v>
          </cell>
          <cell r="M1106">
            <v>46744</v>
          </cell>
          <cell r="N1106">
            <v>0</v>
          </cell>
          <cell r="O1106">
            <v>323884</v>
          </cell>
          <cell r="P1106">
            <v>0</v>
          </cell>
          <cell r="Q1106">
            <v>0</v>
          </cell>
          <cell r="R1106">
            <v>0</v>
          </cell>
          <cell r="S1106">
            <v>0</v>
          </cell>
          <cell r="T1106">
            <v>277140</v>
          </cell>
          <cell r="U1106">
            <v>46744</v>
          </cell>
          <cell r="V1106">
            <v>0</v>
          </cell>
          <cell r="W1106">
            <v>323884</v>
          </cell>
          <cell r="X1106">
            <v>84691</v>
          </cell>
          <cell r="Y1106">
            <v>11365</v>
          </cell>
          <cell r="Z1106">
            <v>0</v>
          </cell>
          <cell r="AA1106">
            <v>96056</v>
          </cell>
          <cell r="AB1106">
            <v>0</v>
          </cell>
          <cell r="AC1106">
            <v>0</v>
          </cell>
          <cell r="AD1106">
            <v>0</v>
          </cell>
          <cell r="AE1106">
            <v>0</v>
          </cell>
          <cell r="AF1106">
            <v>3858343</v>
          </cell>
          <cell r="AG1106">
            <v>1421992</v>
          </cell>
          <cell r="AH1106">
            <v>0</v>
          </cell>
          <cell r="AI1106">
            <v>5280335</v>
          </cell>
          <cell r="AJ1106">
            <v>3943034</v>
          </cell>
          <cell r="AK1106">
            <v>1433357</v>
          </cell>
          <cell r="AL1106">
            <v>0</v>
          </cell>
          <cell r="AM1106">
            <v>5376391</v>
          </cell>
          <cell r="AN1106">
            <v>0</v>
          </cell>
          <cell r="AO1106">
            <v>0</v>
          </cell>
          <cell r="AP1106">
            <v>0</v>
          </cell>
          <cell r="AQ1106">
            <v>0</v>
          </cell>
          <cell r="AR1106">
            <v>277140</v>
          </cell>
          <cell r="AS1106">
            <v>36989</v>
          </cell>
          <cell r="AT1106">
            <v>0</v>
          </cell>
          <cell r="AU1106">
            <v>314129</v>
          </cell>
          <cell r="AV1106">
            <v>0</v>
          </cell>
          <cell r="AW1106">
            <v>0</v>
          </cell>
          <cell r="AX1106">
            <v>0</v>
          </cell>
          <cell r="AY1106">
            <v>0</v>
          </cell>
          <cell r="AZ1106">
            <v>84691</v>
          </cell>
          <cell r="BA1106">
            <v>8478</v>
          </cell>
          <cell r="BB1106">
            <v>0</v>
          </cell>
          <cell r="BC1106">
            <v>93169</v>
          </cell>
          <cell r="BD1106">
            <v>0</v>
          </cell>
          <cell r="BE1106">
            <v>0</v>
          </cell>
          <cell r="BF1106">
            <v>0</v>
          </cell>
          <cell r="BG1106">
            <v>0</v>
          </cell>
          <cell r="BH1106">
            <v>3858343</v>
          </cell>
          <cell r="BI1106">
            <v>1263992</v>
          </cell>
          <cell r="BJ1106">
            <v>0</v>
          </cell>
          <cell r="BK1106">
            <v>5122335</v>
          </cell>
          <cell r="BL1106">
            <v>4220174</v>
          </cell>
          <cell r="BM1106">
            <v>1309459</v>
          </cell>
          <cell r="BN1106">
            <v>0</v>
          </cell>
          <cell r="BO1106">
            <v>5529633</v>
          </cell>
          <cell r="BP1106">
            <v>8440348</v>
          </cell>
          <cell r="BQ1106">
            <v>2789560</v>
          </cell>
          <cell r="BR1106">
            <v>0</v>
          </cell>
          <cell r="BS1106">
            <v>11229908</v>
          </cell>
        </row>
        <row r="1107">
          <cell r="B1107" t="str">
            <v>431752</v>
          </cell>
          <cell r="C1107" t="str">
            <v>REP. INDONESIA</v>
          </cell>
          <cell r="D1107" t="str">
            <v>BANQUE PARIBAS, PARIS</v>
          </cell>
          <cell r="E1107" t="str">
            <v>6</v>
          </cell>
          <cell r="F1107" t="str">
            <v>FRANCE (INC ANDORRA AND MONACO)</v>
          </cell>
          <cell r="G1107" t="str">
            <v>USD</v>
          </cell>
          <cell r="H1107">
            <v>167009</v>
          </cell>
          <cell r="I1107">
            <v>20248</v>
          </cell>
          <cell r="J1107">
            <v>0</v>
          </cell>
          <cell r="K1107">
            <v>187257</v>
          </cell>
          <cell r="L1107">
            <v>0</v>
          </cell>
          <cell r="M1107">
            <v>0</v>
          </cell>
          <cell r="N1107">
            <v>0</v>
          </cell>
          <cell r="O1107">
            <v>0</v>
          </cell>
          <cell r="P1107">
            <v>0</v>
          </cell>
          <cell r="Q1107">
            <v>0</v>
          </cell>
          <cell r="R1107">
            <v>0</v>
          </cell>
          <cell r="S1107">
            <v>0</v>
          </cell>
          <cell r="T1107">
            <v>167009</v>
          </cell>
          <cell r="U1107">
            <v>20248</v>
          </cell>
          <cell r="V1107">
            <v>0</v>
          </cell>
          <cell r="W1107">
            <v>187257</v>
          </cell>
          <cell r="X1107">
            <v>0</v>
          </cell>
          <cell r="Y1107">
            <v>0</v>
          </cell>
          <cell r="Z1107">
            <v>0</v>
          </cell>
          <cell r="AA1107">
            <v>0</v>
          </cell>
          <cell r="AB1107">
            <v>0</v>
          </cell>
          <cell r="AC1107">
            <v>0</v>
          </cell>
          <cell r="AD1107">
            <v>0</v>
          </cell>
          <cell r="AE1107">
            <v>0</v>
          </cell>
          <cell r="AF1107">
            <v>167009</v>
          </cell>
          <cell r="AG1107">
            <v>12921</v>
          </cell>
          <cell r="AH1107">
            <v>0</v>
          </cell>
          <cell r="AI1107">
            <v>179930</v>
          </cell>
          <cell r="AJ1107">
            <v>167009</v>
          </cell>
          <cell r="AK1107">
            <v>12921</v>
          </cell>
          <cell r="AL1107">
            <v>0</v>
          </cell>
          <cell r="AM1107">
            <v>179930</v>
          </cell>
          <cell r="AN1107">
            <v>0</v>
          </cell>
          <cell r="AO1107">
            <v>0</v>
          </cell>
          <cell r="AP1107">
            <v>0</v>
          </cell>
          <cell r="AQ1107">
            <v>0</v>
          </cell>
          <cell r="AR1107">
            <v>0</v>
          </cell>
          <cell r="AS1107">
            <v>0</v>
          </cell>
          <cell r="AT1107">
            <v>0</v>
          </cell>
          <cell r="AU1107">
            <v>0</v>
          </cell>
          <cell r="AV1107">
            <v>0</v>
          </cell>
          <cell r="AW1107">
            <v>0</v>
          </cell>
          <cell r="AX1107">
            <v>0</v>
          </cell>
          <cell r="AY1107">
            <v>0</v>
          </cell>
          <cell r="AZ1107">
            <v>0</v>
          </cell>
          <cell r="BA1107">
            <v>0</v>
          </cell>
          <cell r="BB1107">
            <v>0</v>
          </cell>
          <cell r="BC1107">
            <v>0</v>
          </cell>
          <cell r="BD1107">
            <v>0</v>
          </cell>
          <cell r="BE1107">
            <v>0</v>
          </cell>
          <cell r="BF1107">
            <v>0</v>
          </cell>
          <cell r="BG1107">
            <v>0</v>
          </cell>
          <cell r="BH1107">
            <v>0</v>
          </cell>
          <cell r="BI1107">
            <v>0</v>
          </cell>
          <cell r="BJ1107">
            <v>0</v>
          </cell>
          <cell r="BK1107">
            <v>0</v>
          </cell>
          <cell r="BL1107">
            <v>0</v>
          </cell>
          <cell r="BM1107">
            <v>0</v>
          </cell>
          <cell r="BN1107">
            <v>0</v>
          </cell>
          <cell r="BO1107">
            <v>0</v>
          </cell>
          <cell r="BP1107">
            <v>334018</v>
          </cell>
          <cell r="BQ1107">
            <v>33169</v>
          </cell>
          <cell r="BR1107">
            <v>0</v>
          </cell>
          <cell r="BS1107">
            <v>367187</v>
          </cell>
        </row>
        <row r="1108">
          <cell r="B1108" t="str">
            <v>431928</v>
          </cell>
          <cell r="C1108" t="str">
            <v>REP. INDONESIA</v>
          </cell>
          <cell r="D1108" t="str">
            <v>BANQUE PARIBAS, PARIS</v>
          </cell>
          <cell r="E1108" t="str">
            <v>6</v>
          </cell>
          <cell r="F1108" t="str">
            <v>FRANCE (INC ANDORRA AND MONACO)</v>
          </cell>
          <cell r="G1108" t="str">
            <v>USD</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963897</v>
          </cell>
          <cell r="AG1108">
            <v>291048</v>
          </cell>
          <cell r="AH1108">
            <v>0</v>
          </cell>
          <cell r="AI1108">
            <v>1254945</v>
          </cell>
          <cell r="AJ1108">
            <v>963897</v>
          </cell>
          <cell r="AK1108">
            <v>291048</v>
          </cell>
          <cell r="AL1108">
            <v>0</v>
          </cell>
          <cell r="AM1108">
            <v>1254945</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G1108">
            <v>0</v>
          </cell>
          <cell r="BH1108">
            <v>963897</v>
          </cell>
          <cell r="BI1108">
            <v>258710</v>
          </cell>
          <cell r="BJ1108">
            <v>0</v>
          </cell>
          <cell r="BK1108">
            <v>1222607</v>
          </cell>
          <cell r="BL1108">
            <v>963897</v>
          </cell>
          <cell r="BM1108">
            <v>258710</v>
          </cell>
          <cell r="BN1108">
            <v>0</v>
          </cell>
          <cell r="BO1108">
            <v>1222607</v>
          </cell>
          <cell r="BP1108">
            <v>1927794</v>
          </cell>
          <cell r="BQ1108">
            <v>549758</v>
          </cell>
          <cell r="BR1108">
            <v>0</v>
          </cell>
          <cell r="BS1108">
            <v>2477552</v>
          </cell>
        </row>
        <row r="1109">
          <cell r="B1109" t="str">
            <v>431766</v>
          </cell>
          <cell r="C1109" t="str">
            <v>REP. INDONESIA</v>
          </cell>
          <cell r="D1109" t="str">
            <v>BANQUE PARIBAS, PARIS</v>
          </cell>
          <cell r="E1109" t="str">
            <v>6</v>
          </cell>
          <cell r="F1109" t="str">
            <v>FRANCE (INC ANDORRA AND MONACO)</v>
          </cell>
          <cell r="G1109" t="str">
            <v>USD</v>
          </cell>
          <cell r="H1109">
            <v>166580</v>
          </cell>
          <cell r="I1109">
            <v>62918</v>
          </cell>
          <cell r="J1109">
            <v>0</v>
          </cell>
          <cell r="K1109">
            <v>229498</v>
          </cell>
          <cell r="L1109">
            <v>2049638</v>
          </cell>
          <cell r="M1109">
            <v>1000975</v>
          </cell>
          <cell r="N1109">
            <v>0</v>
          </cell>
          <cell r="O1109">
            <v>3050613</v>
          </cell>
          <cell r="P1109">
            <v>0</v>
          </cell>
          <cell r="Q1109">
            <v>0</v>
          </cell>
          <cell r="R1109">
            <v>0</v>
          </cell>
          <cell r="S1109">
            <v>0</v>
          </cell>
          <cell r="T1109">
            <v>2216218</v>
          </cell>
          <cell r="U1109">
            <v>1063893</v>
          </cell>
          <cell r="V1109">
            <v>0</v>
          </cell>
          <cell r="W1109">
            <v>3280111</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0</v>
          </cell>
          <cell r="AN1109">
            <v>166581</v>
          </cell>
          <cell r="AO1109">
            <v>55710</v>
          </cell>
          <cell r="AP1109">
            <v>0</v>
          </cell>
          <cell r="AQ1109">
            <v>222291</v>
          </cell>
          <cell r="AR1109">
            <v>2049638</v>
          </cell>
          <cell r="AS1109">
            <v>913933</v>
          </cell>
          <cell r="AT1109">
            <v>0</v>
          </cell>
          <cell r="AU1109">
            <v>2963571</v>
          </cell>
          <cell r="AV1109">
            <v>0</v>
          </cell>
          <cell r="AW1109">
            <v>0</v>
          </cell>
          <cell r="AX1109">
            <v>0</v>
          </cell>
          <cell r="AY1109">
            <v>0</v>
          </cell>
          <cell r="AZ1109">
            <v>0</v>
          </cell>
          <cell r="BA1109">
            <v>0</v>
          </cell>
          <cell r="BB1109">
            <v>0</v>
          </cell>
          <cell r="BC1109">
            <v>0</v>
          </cell>
          <cell r="BD1109">
            <v>0</v>
          </cell>
          <cell r="BE1109">
            <v>0</v>
          </cell>
          <cell r="BF1109">
            <v>0</v>
          </cell>
          <cell r="BG1109">
            <v>0</v>
          </cell>
          <cell r="BH1109">
            <v>0</v>
          </cell>
          <cell r="BI1109">
            <v>0</v>
          </cell>
          <cell r="BJ1109">
            <v>0</v>
          </cell>
          <cell r="BK1109">
            <v>0</v>
          </cell>
          <cell r="BL1109">
            <v>2216219</v>
          </cell>
          <cell r="BM1109">
            <v>969643</v>
          </cell>
          <cell r="BN1109">
            <v>0</v>
          </cell>
          <cell r="BO1109">
            <v>3185862</v>
          </cell>
          <cell r="BP1109">
            <v>4432437</v>
          </cell>
          <cell r="BQ1109">
            <v>2033536</v>
          </cell>
          <cell r="BR1109">
            <v>0</v>
          </cell>
          <cell r="BS1109">
            <v>6465973</v>
          </cell>
        </row>
        <row r="1110">
          <cell r="B1110" t="str">
            <v>432040</v>
          </cell>
          <cell r="C1110" t="str">
            <v>REP. INDONESIA</v>
          </cell>
          <cell r="D1110" t="str">
            <v>CREDIT AGRICOLE INDOSUEZ,PARIS</v>
          </cell>
          <cell r="E1110" t="str">
            <v>6</v>
          </cell>
          <cell r="F1110" t="str">
            <v>FRANCE (INC ANDORRA AND MONACO)</v>
          </cell>
          <cell r="G1110" t="str">
            <v>FRF</v>
          </cell>
          <cell r="H1110">
            <v>0</v>
          </cell>
          <cell r="I1110">
            <v>0</v>
          </cell>
          <cell r="J1110">
            <v>0</v>
          </cell>
          <cell r="K1110">
            <v>0</v>
          </cell>
          <cell r="L1110">
            <v>1130767</v>
          </cell>
          <cell r="M1110">
            <v>245570</v>
          </cell>
          <cell r="N1110">
            <v>0</v>
          </cell>
          <cell r="O1110">
            <v>1376337</v>
          </cell>
          <cell r="P1110">
            <v>0</v>
          </cell>
          <cell r="Q1110">
            <v>0</v>
          </cell>
          <cell r="R1110">
            <v>0</v>
          </cell>
          <cell r="S1110">
            <v>0</v>
          </cell>
          <cell r="T1110">
            <v>1130767</v>
          </cell>
          <cell r="U1110">
            <v>245570</v>
          </cell>
          <cell r="V1110">
            <v>0</v>
          </cell>
          <cell r="W1110">
            <v>1376337</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cell r="AO1110">
            <v>0</v>
          </cell>
          <cell r="AP1110">
            <v>0</v>
          </cell>
          <cell r="AQ1110">
            <v>0</v>
          </cell>
          <cell r="AR1110">
            <v>1130767</v>
          </cell>
          <cell r="AS1110">
            <v>208201</v>
          </cell>
          <cell r="AT1110">
            <v>0</v>
          </cell>
          <cell r="AU1110">
            <v>1338968</v>
          </cell>
          <cell r="AV1110">
            <v>0</v>
          </cell>
          <cell r="AW1110">
            <v>0</v>
          </cell>
          <cell r="AX1110">
            <v>0</v>
          </cell>
          <cell r="AY1110">
            <v>0</v>
          </cell>
          <cell r="AZ1110">
            <v>0</v>
          </cell>
          <cell r="BA1110">
            <v>0</v>
          </cell>
          <cell r="BB1110">
            <v>0</v>
          </cell>
          <cell r="BC1110">
            <v>0</v>
          </cell>
          <cell r="BD1110">
            <v>0</v>
          </cell>
          <cell r="BE1110">
            <v>0</v>
          </cell>
          <cell r="BF1110">
            <v>0</v>
          </cell>
          <cell r="BG1110">
            <v>0</v>
          </cell>
          <cell r="BH1110">
            <v>0</v>
          </cell>
          <cell r="BI1110">
            <v>0</v>
          </cell>
          <cell r="BJ1110">
            <v>0</v>
          </cell>
          <cell r="BK1110">
            <v>0</v>
          </cell>
          <cell r="BL1110">
            <v>1130767</v>
          </cell>
          <cell r="BM1110">
            <v>208201</v>
          </cell>
          <cell r="BN1110">
            <v>0</v>
          </cell>
          <cell r="BO1110">
            <v>1338968</v>
          </cell>
          <cell r="BP1110">
            <v>2261534</v>
          </cell>
          <cell r="BQ1110">
            <v>453771</v>
          </cell>
          <cell r="BR1110">
            <v>0</v>
          </cell>
          <cell r="BS1110">
            <v>2715305</v>
          </cell>
        </row>
        <row r="1111">
          <cell r="B1111" t="str">
            <v>431720</v>
          </cell>
          <cell r="C1111" t="str">
            <v>REP. INDONESIA</v>
          </cell>
          <cell r="D1111" t="str">
            <v>CREDIT COMMERC. FRANCE, PARIS</v>
          </cell>
          <cell r="E1111" t="str">
            <v>6</v>
          </cell>
          <cell r="F1111" t="str">
            <v>FRANCE (INC ANDORRA AND MONACO)</v>
          </cell>
          <cell r="G1111" t="str">
            <v>FRF</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375490</v>
          </cell>
          <cell r="AG1111">
            <v>157180</v>
          </cell>
          <cell r="AH1111">
            <v>0</v>
          </cell>
          <cell r="AI1111">
            <v>532670</v>
          </cell>
          <cell r="AJ1111">
            <v>375490</v>
          </cell>
          <cell r="AK1111">
            <v>157180</v>
          </cell>
          <cell r="AL1111">
            <v>0</v>
          </cell>
          <cell r="AM1111">
            <v>532670</v>
          </cell>
          <cell r="AN1111">
            <v>0</v>
          </cell>
          <cell r="AO1111">
            <v>0</v>
          </cell>
          <cell r="AP1111">
            <v>0</v>
          </cell>
          <cell r="AQ1111">
            <v>0</v>
          </cell>
          <cell r="AR1111">
            <v>0</v>
          </cell>
          <cell r="AS1111">
            <v>0</v>
          </cell>
          <cell r="AT1111">
            <v>0</v>
          </cell>
          <cell r="AU1111">
            <v>0</v>
          </cell>
          <cell r="AV1111">
            <v>0</v>
          </cell>
          <cell r="AW1111">
            <v>0</v>
          </cell>
          <cell r="AX1111">
            <v>0</v>
          </cell>
          <cell r="AY1111">
            <v>0</v>
          </cell>
          <cell r="AZ1111">
            <v>0</v>
          </cell>
          <cell r="BA1111">
            <v>0</v>
          </cell>
          <cell r="BB1111">
            <v>0</v>
          </cell>
          <cell r="BC1111">
            <v>0</v>
          </cell>
          <cell r="BD1111">
            <v>0</v>
          </cell>
          <cell r="BE1111">
            <v>0</v>
          </cell>
          <cell r="BF1111">
            <v>0</v>
          </cell>
          <cell r="BG1111">
            <v>0</v>
          </cell>
          <cell r="BH1111">
            <v>0</v>
          </cell>
          <cell r="BI1111">
            <v>0</v>
          </cell>
          <cell r="BJ1111">
            <v>0</v>
          </cell>
          <cell r="BK1111">
            <v>0</v>
          </cell>
          <cell r="BL1111">
            <v>0</v>
          </cell>
          <cell r="BM1111">
            <v>0</v>
          </cell>
          <cell r="BN1111">
            <v>0</v>
          </cell>
          <cell r="BO1111">
            <v>0</v>
          </cell>
          <cell r="BP1111">
            <v>375490</v>
          </cell>
          <cell r="BQ1111">
            <v>157180</v>
          </cell>
          <cell r="BR1111">
            <v>0</v>
          </cell>
          <cell r="BS1111">
            <v>532670</v>
          </cell>
        </row>
        <row r="1112">
          <cell r="B1112" t="str">
            <v>431719</v>
          </cell>
          <cell r="C1112" t="str">
            <v>REP. INDONESIA</v>
          </cell>
          <cell r="D1112" t="str">
            <v>CREDIT COMMERC. FRANCE, PARIS</v>
          </cell>
          <cell r="E1112" t="str">
            <v>6</v>
          </cell>
          <cell r="F1112" t="str">
            <v>FRANCE (INC ANDORRA AND MONACO)</v>
          </cell>
          <cell r="G1112" t="str">
            <v>FRF</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577880</v>
          </cell>
          <cell r="AG1112">
            <v>188145</v>
          </cell>
          <cell r="AH1112">
            <v>0</v>
          </cell>
          <cell r="AI1112">
            <v>766025</v>
          </cell>
          <cell r="AJ1112">
            <v>577880</v>
          </cell>
          <cell r="AK1112">
            <v>188145</v>
          </cell>
          <cell r="AL1112">
            <v>0</v>
          </cell>
          <cell r="AM1112">
            <v>766025</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G1112">
            <v>0</v>
          </cell>
          <cell r="BH1112">
            <v>0</v>
          </cell>
          <cell r="BI1112">
            <v>0</v>
          </cell>
          <cell r="BJ1112">
            <v>0</v>
          </cell>
          <cell r="BK1112">
            <v>0</v>
          </cell>
          <cell r="BL1112">
            <v>0</v>
          </cell>
          <cell r="BM1112">
            <v>0</v>
          </cell>
          <cell r="BN1112">
            <v>0</v>
          </cell>
          <cell r="BO1112">
            <v>0</v>
          </cell>
          <cell r="BP1112">
            <v>577880</v>
          </cell>
          <cell r="BQ1112">
            <v>188145</v>
          </cell>
          <cell r="BR1112">
            <v>0</v>
          </cell>
          <cell r="BS1112">
            <v>766025</v>
          </cell>
        </row>
        <row r="1113">
          <cell r="B1113" t="str">
            <v>431775</v>
          </cell>
          <cell r="C1113" t="str">
            <v>REP. INDONESIA</v>
          </cell>
          <cell r="D1113" t="str">
            <v>CREDIT COMMERC. FRANCE, PARIS</v>
          </cell>
          <cell r="E1113" t="str">
            <v>6</v>
          </cell>
          <cell r="F1113" t="str">
            <v>FRANCE (INC ANDORRA AND MONACO)</v>
          </cell>
          <cell r="G1113" t="str">
            <v>FRF</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861905</v>
          </cell>
          <cell r="Y1113">
            <v>363871</v>
          </cell>
          <cell r="Z1113">
            <v>0</v>
          </cell>
          <cell r="AA1113">
            <v>1225776</v>
          </cell>
          <cell r="AB1113">
            <v>0</v>
          </cell>
          <cell r="AC1113">
            <v>0</v>
          </cell>
          <cell r="AD1113">
            <v>0</v>
          </cell>
          <cell r="AE1113">
            <v>0</v>
          </cell>
          <cell r="AF1113">
            <v>0</v>
          </cell>
          <cell r="AG1113">
            <v>0</v>
          </cell>
          <cell r="AH1113">
            <v>0</v>
          </cell>
          <cell r="AI1113">
            <v>0</v>
          </cell>
          <cell r="AJ1113">
            <v>861905</v>
          </cell>
          <cell r="AK1113">
            <v>363871</v>
          </cell>
          <cell r="AL1113">
            <v>0</v>
          </cell>
          <cell r="AM1113">
            <v>1225776</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861905</v>
          </cell>
          <cell r="BA1113">
            <v>330792</v>
          </cell>
          <cell r="BB1113">
            <v>0</v>
          </cell>
          <cell r="BC1113">
            <v>1192697</v>
          </cell>
          <cell r="BD1113">
            <v>0</v>
          </cell>
          <cell r="BE1113">
            <v>0</v>
          </cell>
          <cell r="BF1113">
            <v>0</v>
          </cell>
          <cell r="BG1113">
            <v>0</v>
          </cell>
          <cell r="BH1113">
            <v>0</v>
          </cell>
          <cell r="BI1113">
            <v>0</v>
          </cell>
          <cell r="BJ1113">
            <v>0</v>
          </cell>
          <cell r="BK1113">
            <v>0</v>
          </cell>
          <cell r="BL1113">
            <v>861905</v>
          </cell>
          <cell r="BM1113">
            <v>330792</v>
          </cell>
          <cell r="BN1113">
            <v>0</v>
          </cell>
          <cell r="BO1113">
            <v>1192697</v>
          </cell>
          <cell r="BP1113">
            <v>1723810</v>
          </cell>
          <cell r="BQ1113">
            <v>694663</v>
          </cell>
          <cell r="BR1113">
            <v>0</v>
          </cell>
          <cell r="BS1113">
            <v>2418473</v>
          </cell>
        </row>
        <row r="1114">
          <cell r="B1114" t="str">
            <v>431807</v>
          </cell>
          <cell r="C1114" t="str">
            <v>REP. INDONESIA</v>
          </cell>
          <cell r="D1114" t="str">
            <v>CREDIT LYONNAIS, DENMARK</v>
          </cell>
          <cell r="E1114" t="str">
            <v>6</v>
          </cell>
          <cell r="F1114" t="str">
            <v>FRANCE (INC ANDORRA AND MONACO)</v>
          </cell>
          <cell r="G1114" t="str">
            <v>USD</v>
          </cell>
          <cell r="H1114">
            <v>0</v>
          </cell>
          <cell r="I1114">
            <v>0</v>
          </cell>
          <cell r="J1114">
            <v>0</v>
          </cell>
          <cell r="K1114">
            <v>0</v>
          </cell>
          <cell r="L1114">
            <v>0</v>
          </cell>
          <cell r="M1114">
            <v>0</v>
          </cell>
          <cell r="N1114">
            <v>0</v>
          </cell>
          <cell r="O1114">
            <v>0</v>
          </cell>
          <cell r="P1114">
            <v>118915</v>
          </cell>
          <cell r="Q1114">
            <v>48607</v>
          </cell>
          <cell r="R1114">
            <v>0</v>
          </cell>
          <cell r="S1114">
            <v>167522</v>
          </cell>
          <cell r="T1114">
            <v>118915</v>
          </cell>
          <cell r="U1114">
            <v>48607</v>
          </cell>
          <cell r="V1114">
            <v>0</v>
          </cell>
          <cell r="W1114">
            <v>167522</v>
          </cell>
          <cell r="X1114">
            <v>0</v>
          </cell>
          <cell r="Y1114">
            <v>0</v>
          </cell>
          <cell r="Z1114">
            <v>0</v>
          </cell>
          <cell r="AA1114">
            <v>0</v>
          </cell>
          <cell r="AB1114">
            <v>0</v>
          </cell>
          <cell r="AC1114">
            <v>0</v>
          </cell>
          <cell r="AD1114">
            <v>0</v>
          </cell>
          <cell r="AE1114">
            <v>0</v>
          </cell>
          <cell r="AF1114">
            <v>0</v>
          </cell>
          <cell r="AG1114">
            <v>0</v>
          </cell>
          <cell r="AH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118915</v>
          </cell>
          <cell r="BA1114">
            <v>44671</v>
          </cell>
          <cell r="BB1114">
            <v>0</v>
          </cell>
          <cell r="BC1114">
            <v>163586</v>
          </cell>
          <cell r="BD1114">
            <v>0</v>
          </cell>
          <cell r="BE1114">
            <v>0</v>
          </cell>
          <cell r="BF1114">
            <v>0</v>
          </cell>
          <cell r="BG1114">
            <v>0</v>
          </cell>
          <cell r="BH1114">
            <v>0</v>
          </cell>
          <cell r="BI1114">
            <v>0</v>
          </cell>
          <cell r="BJ1114">
            <v>0</v>
          </cell>
          <cell r="BK1114">
            <v>0</v>
          </cell>
          <cell r="BL1114">
            <v>118915</v>
          </cell>
          <cell r="BM1114">
            <v>44671</v>
          </cell>
          <cell r="BN1114">
            <v>0</v>
          </cell>
          <cell r="BO1114">
            <v>163586</v>
          </cell>
          <cell r="BP1114">
            <v>237830</v>
          </cell>
          <cell r="BQ1114">
            <v>93278</v>
          </cell>
          <cell r="BR1114">
            <v>0</v>
          </cell>
          <cell r="BS1114">
            <v>331108</v>
          </cell>
        </row>
        <row r="1115">
          <cell r="B1115" t="str">
            <v>431765</v>
          </cell>
          <cell r="C1115" t="str">
            <v>REP. INDONESIA</v>
          </cell>
          <cell r="D1115" t="str">
            <v>CREDIT LYONNAIS, PARIS</v>
          </cell>
          <cell r="E1115" t="str">
            <v>6</v>
          </cell>
          <cell r="F1115" t="str">
            <v>FRANCE (INC ANDORRA AND MONACO)</v>
          </cell>
          <cell r="G1115" t="str">
            <v>FRF</v>
          </cell>
          <cell r="H1115">
            <v>0</v>
          </cell>
          <cell r="I1115">
            <v>0</v>
          </cell>
          <cell r="J1115">
            <v>0</v>
          </cell>
          <cell r="K1115">
            <v>0</v>
          </cell>
          <cell r="L1115">
            <v>602242</v>
          </cell>
          <cell r="M1115">
            <v>100815</v>
          </cell>
          <cell r="N1115">
            <v>0</v>
          </cell>
          <cell r="O1115">
            <v>703057</v>
          </cell>
          <cell r="P1115">
            <v>0</v>
          </cell>
          <cell r="Q1115">
            <v>0</v>
          </cell>
          <cell r="R1115">
            <v>0</v>
          </cell>
          <cell r="S1115">
            <v>0</v>
          </cell>
          <cell r="T1115">
            <v>602242</v>
          </cell>
          <cell r="U1115">
            <v>100815</v>
          </cell>
          <cell r="V1115">
            <v>0</v>
          </cell>
          <cell r="W1115">
            <v>703057</v>
          </cell>
          <cell r="X1115">
            <v>0</v>
          </cell>
          <cell r="Y1115">
            <v>0</v>
          </cell>
          <cell r="Z1115">
            <v>0</v>
          </cell>
          <cell r="AA1115">
            <v>0</v>
          </cell>
          <cell r="AB1115">
            <v>0</v>
          </cell>
          <cell r="AC1115">
            <v>0</v>
          </cell>
          <cell r="AD1115">
            <v>0</v>
          </cell>
          <cell r="AE1115">
            <v>0</v>
          </cell>
          <cell r="AF1115">
            <v>0</v>
          </cell>
          <cell r="AG1115">
            <v>0</v>
          </cell>
          <cell r="AH1115">
            <v>0</v>
          </cell>
          <cell r="AI1115">
            <v>0</v>
          </cell>
          <cell r="AJ1115">
            <v>0</v>
          </cell>
          <cell r="AK1115">
            <v>0</v>
          </cell>
          <cell r="AL1115">
            <v>0</v>
          </cell>
          <cell r="AM1115">
            <v>0</v>
          </cell>
          <cell r="AN1115">
            <v>0</v>
          </cell>
          <cell r="AO1115">
            <v>0</v>
          </cell>
          <cell r="AP1115">
            <v>0</v>
          </cell>
          <cell r="AQ1115">
            <v>0</v>
          </cell>
          <cell r="AR1115">
            <v>602242</v>
          </cell>
          <cell r="AS1115">
            <v>73985</v>
          </cell>
          <cell r="AT1115">
            <v>0</v>
          </cell>
          <cell r="AU1115">
            <v>676227</v>
          </cell>
          <cell r="AV1115">
            <v>0</v>
          </cell>
          <cell r="AW1115">
            <v>0</v>
          </cell>
          <cell r="AX1115">
            <v>0</v>
          </cell>
          <cell r="AY1115">
            <v>0</v>
          </cell>
          <cell r="AZ1115">
            <v>0</v>
          </cell>
          <cell r="BA1115">
            <v>0</v>
          </cell>
          <cell r="BB1115">
            <v>0</v>
          </cell>
          <cell r="BC1115">
            <v>0</v>
          </cell>
          <cell r="BD1115">
            <v>0</v>
          </cell>
          <cell r="BE1115">
            <v>0</v>
          </cell>
          <cell r="BF1115">
            <v>0</v>
          </cell>
          <cell r="BG1115">
            <v>0</v>
          </cell>
          <cell r="BH1115">
            <v>0</v>
          </cell>
          <cell r="BI1115">
            <v>0</v>
          </cell>
          <cell r="BJ1115">
            <v>0</v>
          </cell>
          <cell r="BK1115">
            <v>0</v>
          </cell>
          <cell r="BL1115">
            <v>602242</v>
          </cell>
          <cell r="BM1115">
            <v>73985</v>
          </cell>
          <cell r="BN1115">
            <v>0</v>
          </cell>
          <cell r="BO1115">
            <v>676227</v>
          </cell>
          <cell r="BP1115">
            <v>1204484</v>
          </cell>
          <cell r="BQ1115">
            <v>174800</v>
          </cell>
          <cell r="BR1115">
            <v>0</v>
          </cell>
          <cell r="BS1115">
            <v>1379284</v>
          </cell>
        </row>
        <row r="1116">
          <cell r="B1116" t="str">
            <v>431810</v>
          </cell>
          <cell r="C1116" t="str">
            <v>REP. INDONESIA</v>
          </cell>
          <cell r="D1116" t="str">
            <v>CREDIT LYONNAIS, PARIS</v>
          </cell>
          <cell r="E1116" t="str">
            <v>6</v>
          </cell>
          <cell r="F1116" t="str">
            <v>FRANCE (INC ANDORRA AND MONACO)</v>
          </cell>
          <cell r="G1116" t="str">
            <v>FRF</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609659</v>
          </cell>
          <cell r="AC1116">
            <v>105565</v>
          </cell>
          <cell r="AD1116">
            <v>0</v>
          </cell>
          <cell r="AE1116">
            <v>715224</v>
          </cell>
          <cell r="AF1116">
            <v>0</v>
          </cell>
          <cell r="AG1116">
            <v>0</v>
          </cell>
          <cell r="AH1116">
            <v>0</v>
          </cell>
          <cell r="AI1116">
            <v>0</v>
          </cell>
          <cell r="AJ1116">
            <v>609659</v>
          </cell>
          <cell r="AK1116">
            <v>105565</v>
          </cell>
          <cell r="AL1116">
            <v>0</v>
          </cell>
          <cell r="AM1116">
            <v>715224</v>
          </cell>
          <cell r="AN1116">
            <v>0</v>
          </cell>
          <cell r="AO1116">
            <v>0</v>
          </cell>
          <cell r="AP1116">
            <v>0</v>
          </cell>
          <cell r="AQ1116">
            <v>0</v>
          </cell>
          <cell r="AR1116">
            <v>0</v>
          </cell>
          <cell r="AS1116">
            <v>0</v>
          </cell>
          <cell r="AT1116">
            <v>0</v>
          </cell>
          <cell r="AU1116">
            <v>0</v>
          </cell>
          <cell r="AV1116">
            <v>0</v>
          </cell>
          <cell r="AW1116">
            <v>0</v>
          </cell>
          <cell r="AX1116">
            <v>0</v>
          </cell>
          <cell r="AY1116">
            <v>0</v>
          </cell>
          <cell r="AZ1116">
            <v>0</v>
          </cell>
          <cell r="BA1116">
            <v>0</v>
          </cell>
          <cell r="BB1116">
            <v>0</v>
          </cell>
          <cell r="BC1116">
            <v>0</v>
          </cell>
          <cell r="BD1116">
            <v>609659</v>
          </cell>
          <cell r="BE1116">
            <v>86307</v>
          </cell>
          <cell r="BF1116">
            <v>0</v>
          </cell>
          <cell r="BG1116">
            <v>695966</v>
          </cell>
          <cell r="BH1116">
            <v>0</v>
          </cell>
          <cell r="BI1116">
            <v>0</v>
          </cell>
          <cell r="BJ1116">
            <v>0</v>
          </cell>
          <cell r="BK1116">
            <v>0</v>
          </cell>
          <cell r="BL1116">
            <v>609659</v>
          </cell>
          <cell r="BM1116">
            <v>86307</v>
          </cell>
          <cell r="BN1116">
            <v>0</v>
          </cell>
          <cell r="BO1116">
            <v>695966</v>
          </cell>
          <cell r="BP1116">
            <v>1219318</v>
          </cell>
          <cell r="BQ1116">
            <v>191872</v>
          </cell>
          <cell r="BR1116">
            <v>0</v>
          </cell>
          <cell r="BS1116">
            <v>1411190</v>
          </cell>
        </row>
        <row r="1117">
          <cell r="B1117" t="str">
            <v>431812</v>
          </cell>
          <cell r="C1117" t="str">
            <v>REP. INDONESIA</v>
          </cell>
          <cell r="D1117" t="str">
            <v>CREDIT LYONNAIS, PARIS</v>
          </cell>
          <cell r="E1117" t="str">
            <v>6</v>
          </cell>
          <cell r="F1117" t="str">
            <v>FRANCE (INC ANDORRA AND MONACO)</v>
          </cell>
          <cell r="G1117" t="str">
            <v>FRF</v>
          </cell>
          <cell r="H1117">
            <v>0</v>
          </cell>
          <cell r="I1117">
            <v>0</v>
          </cell>
          <cell r="J1117">
            <v>0</v>
          </cell>
          <cell r="K1117">
            <v>0</v>
          </cell>
          <cell r="L1117">
            <v>754969</v>
          </cell>
          <cell r="M1117">
            <v>341753</v>
          </cell>
          <cell r="N1117">
            <v>0</v>
          </cell>
          <cell r="O1117">
            <v>1096722</v>
          </cell>
          <cell r="P1117">
            <v>0</v>
          </cell>
          <cell r="Q1117">
            <v>0</v>
          </cell>
          <cell r="R1117">
            <v>0</v>
          </cell>
          <cell r="S1117">
            <v>0</v>
          </cell>
          <cell r="T1117">
            <v>754969</v>
          </cell>
          <cell r="U1117">
            <v>341753</v>
          </cell>
          <cell r="V1117">
            <v>0</v>
          </cell>
          <cell r="W1117">
            <v>1096722</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0</v>
          </cell>
          <cell r="AN1117">
            <v>0</v>
          </cell>
          <cell r="AO1117">
            <v>0</v>
          </cell>
          <cell r="AP1117">
            <v>0</v>
          </cell>
          <cell r="AQ1117">
            <v>0</v>
          </cell>
          <cell r="AR1117">
            <v>754969</v>
          </cell>
          <cell r="AS1117">
            <v>313740</v>
          </cell>
          <cell r="AT1117">
            <v>0</v>
          </cell>
          <cell r="AU1117">
            <v>1068709</v>
          </cell>
          <cell r="AV1117">
            <v>0</v>
          </cell>
          <cell r="AW1117">
            <v>0</v>
          </cell>
          <cell r="AX1117">
            <v>0</v>
          </cell>
          <cell r="AY1117">
            <v>0</v>
          </cell>
          <cell r="AZ1117">
            <v>0</v>
          </cell>
          <cell r="BA1117">
            <v>0</v>
          </cell>
          <cell r="BB1117">
            <v>0</v>
          </cell>
          <cell r="BC1117">
            <v>0</v>
          </cell>
          <cell r="BD1117">
            <v>0</v>
          </cell>
          <cell r="BE1117">
            <v>0</v>
          </cell>
          <cell r="BF1117">
            <v>0</v>
          </cell>
          <cell r="BG1117">
            <v>0</v>
          </cell>
          <cell r="BH1117">
            <v>0</v>
          </cell>
          <cell r="BI1117">
            <v>0</v>
          </cell>
          <cell r="BJ1117">
            <v>0</v>
          </cell>
          <cell r="BK1117">
            <v>0</v>
          </cell>
          <cell r="BL1117">
            <v>754969</v>
          </cell>
          <cell r="BM1117">
            <v>313740</v>
          </cell>
          <cell r="BN1117">
            <v>0</v>
          </cell>
          <cell r="BO1117">
            <v>1068709</v>
          </cell>
          <cell r="BP1117">
            <v>1509938</v>
          </cell>
          <cell r="BQ1117">
            <v>655493</v>
          </cell>
          <cell r="BR1117">
            <v>0</v>
          </cell>
          <cell r="BS1117">
            <v>2165431</v>
          </cell>
        </row>
        <row r="1118">
          <cell r="B1118" t="str">
            <v>431965</v>
          </cell>
          <cell r="C1118" t="str">
            <v>REP. INDONESIA</v>
          </cell>
          <cell r="D1118" t="str">
            <v>SOCIETE GENERALE, PARIS</v>
          </cell>
          <cell r="E1118" t="str">
            <v>6</v>
          </cell>
          <cell r="F1118" t="str">
            <v>FRANCE (INC ANDORRA AND MONACO)</v>
          </cell>
          <cell r="G1118" t="str">
            <v>USD</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818334</v>
          </cell>
          <cell r="AC1118">
            <v>158866</v>
          </cell>
          <cell r="AD1118">
            <v>0</v>
          </cell>
          <cell r="AE1118">
            <v>977200</v>
          </cell>
          <cell r="AF1118">
            <v>0</v>
          </cell>
          <cell r="AG1118">
            <v>0</v>
          </cell>
          <cell r="AH1118">
            <v>0</v>
          </cell>
          <cell r="AI1118">
            <v>0</v>
          </cell>
          <cell r="AJ1118">
            <v>818334</v>
          </cell>
          <cell r="AK1118">
            <v>158866</v>
          </cell>
          <cell r="AL1118">
            <v>0</v>
          </cell>
          <cell r="AM1118">
            <v>977200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818334</v>
          </cell>
          <cell r="BE1118">
            <v>133843</v>
          </cell>
          <cell r="BF1118">
            <v>0</v>
          </cell>
          <cell r="BG1118">
            <v>952177</v>
          </cell>
          <cell r="BH1118">
            <v>0</v>
          </cell>
          <cell r="BI1118">
            <v>0</v>
          </cell>
          <cell r="BJ1118">
            <v>0</v>
          </cell>
          <cell r="BK1118">
            <v>0</v>
          </cell>
          <cell r="BL1118">
            <v>818334</v>
          </cell>
          <cell r="BM1118">
            <v>133843</v>
          </cell>
          <cell r="BN1118">
            <v>0</v>
          </cell>
          <cell r="BO1118">
            <v>952177</v>
          </cell>
          <cell r="BP1118">
            <v>1636668</v>
          </cell>
          <cell r="BQ1118">
            <v>292709</v>
          </cell>
          <cell r="BR1118">
            <v>0</v>
          </cell>
          <cell r="BS1118">
            <v>1929377</v>
          </cell>
        </row>
        <row r="1119">
          <cell r="B1119" t="str">
            <v>432029</v>
          </cell>
          <cell r="C1119" t="str">
            <v>REP. INDONESIA</v>
          </cell>
          <cell r="D1119" t="str">
            <v>NATEXIS BANQUE (BFCE), PARIS</v>
          </cell>
          <cell r="E1119" t="str">
            <v>6</v>
          </cell>
          <cell r="F1119" t="str">
            <v>FRANCE (INC ANDORRA AND MONACO</v>
          </cell>
          <cell r="G1119" t="str">
            <v>USD</v>
          </cell>
          <cell r="H1119">
            <v>908240</v>
          </cell>
          <cell r="I1119">
            <v>373650</v>
          </cell>
          <cell r="J1119">
            <v>0</v>
          </cell>
          <cell r="K1119">
            <v>1281890</v>
          </cell>
          <cell r="L1119">
            <v>0</v>
          </cell>
          <cell r="M1119">
            <v>0</v>
          </cell>
          <cell r="N1119">
            <v>0</v>
          </cell>
          <cell r="O1119">
            <v>0</v>
          </cell>
          <cell r="P1119">
            <v>0</v>
          </cell>
          <cell r="Q1119">
            <v>0</v>
          </cell>
          <cell r="R1119">
            <v>0</v>
          </cell>
          <cell r="S1119">
            <v>0</v>
          </cell>
          <cell r="T1119">
            <v>908240</v>
          </cell>
          <cell r="U1119">
            <v>373650</v>
          </cell>
          <cell r="V1119">
            <v>0</v>
          </cell>
          <cell r="W1119">
            <v>1281890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908240</v>
          </cell>
          <cell r="AO1119">
            <v>328783</v>
          </cell>
          <cell r="AP1119">
            <v>0</v>
          </cell>
          <cell r="AQ1119">
            <v>1237023</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G1119">
            <v>0</v>
          </cell>
          <cell r="BH1119">
            <v>0</v>
          </cell>
          <cell r="BI1119">
            <v>0</v>
          </cell>
          <cell r="BJ1119">
            <v>0</v>
          </cell>
          <cell r="BK1119">
            <v>0</v>
          </cell>
          <cell r="BL1119">
            <v>908240</v>
          </cell>
          <cell r="BM1119">
            <v>328783</v>
          </cell>
          <cell r="BN1119">
            <v>0</v>
          </cell>
          <cell r="BO1119">
            <v>1237023</v>
          </cell>
          <cell r="BP1119">
            <v>1816480</v>
          </cell>
          <cell r="BQ1119">
            <v>702433</v>
          </cell>
          <cell r="BR1119">
            <v>0</v>
          </cell>
          <cell r="BS1119">
            <v>2518913</v>
          </cell>
        </row>
        <row r="1120">
          <cell r="F1120" t="str">
            <v>FRANCE (INC ANDORRA AND MONACO Total</v>
          </cell>
          <cell r="H1120">
            <v>3131275</v>
          </cell>
          <cell r="I1120">
            <v>1331474</v>
          </cell>
          <cell r="J1120">
            <v>0</v>
          </cell>
          <cell r="K1120">
            <v>4462749</v>
          </cell>
          <cell r="L1120">
            <v>7063555</v>
          </cell>
          <cell r="M1120">
            <v>2062286</v>
          </cell>
          <cell r="N1120">
            <v>0</v>
          </cell>
          <cell r="O1120">
            <v>9125841</v>
          </cell>
          <cell r="P1120">
            <v>1134082</v>
          </cell>
          <cell r="Q1120">
            <v>240914</v>
          </cell>
          <cell r="R1120">
            <v>0</v>
          </cell>
          <cell r="S1120">
            <v>1374996</v>
          </cell>
          <cell r="T1120">
            <v>11328912</v>
          </cell>
          <cell r="U1120">
            <v>3634674</v>
          </cell>
          <cell r="V1120">
            <v>0</v>
          </cell>
          <cell r="W1120">
            <v>14963586</v>
          </cell>
          <cell r="X1120">
            <v>6873813</v>
          </cell>
          <cell r="Y1120">
            <v>2903029</v>
          </cell>
          <cell r="Z1120">
            <v>0</v>
          </cell>
          <cell r="AA1120">
            <v>9776842</v>
          </cell>
          <cell r="AB1120">
            <v>22653904</v>
          </cell>
          <cell r="AC1120">
            <v>10659392</v>
          </cell>
          <cell r="AD1120">
            <v>0</v>
          </cell>
          <cell r="AE1120">
            <v>33313296</v>
          </cell>
          <cell r="AF1120">
            <v>8618041</v>
          </cell>
          <cell r="AG1120">
            <v>3129235</v>
          </cell>
          <cell r="AH1120">
            <v>0</v>
          </cell>
          <cell r="AI1120">
            <v>11747276</v>
          </cell>
          <cell r="AJ1120">
            <v>38145758</v>
          </cell>
          <cell r="AK1120">
            <v>16691656</v>
          </cell>
          <cell r="AL1120">
            <v>0</v>
          </cell>
          <cell r="AM1120">
            <v>54837414</v>
          </cell>
          <cell r="AN1120">
            <v>2964267</v>
          </cell>
          <cell r="AO1120">
            <v>1190416</v>
          </cell>
          <cell r="AP1120">
            <v>0</v>
          </cell>
          <cell r="AQ1120">
            <v>4154683</v>
          </cell>
          <cell r="AR1120">
            <v>5790716</v>
          </cell>
          <cell r="AS1120">
            <v>1751516</v>
          </cell>
          <cell r="AT1120">
            <v>0</v>
          </cell>
          <cell r="AU1120">
            <v>7542232</v>
          </cell>
          <cell r="AV1120">
            <v>468910</v>
          </cell>
          <cell r="AW1120">
            <v>32930</v>
          </cell>
          <cell r="AX1120">
            <v>0</v>
          </cell>
          <cell r="AY1120">
            <v>501840</v>
          </cell>
          <cell r="AZ1120">
            <v>10002543</v>
          </cell>
          <cell r="BA1120">
            <v>3350181</v>
          </cell>
          <cell r="BB1120">
            <v>0</v>
          </cell>
          <cell r="BC1120">
            <v>13352724</v>
          </cell>
          <cell r="BD1120">
            <v>20908724</v>
          </cell>
          <cell r="BE1120">
            <v>9489877</v>
          </cell>
          <cell r="BF1120">
            <v>0</v>
          </cell>
          <cell r="BG1120">
            <v>30398601</v>
          </cell>
          <cell r="BH1120">
            <v>7739652</v>
          </cell>
          <cell r="BI1120">
            <v>2586585</v>
          </cell>
          <cell r="BJ1120">
            <v>0</v>
          </cell>
          <cell r="BK1120">
            <v>10326237</v>
          </cell>
          <cell r="BL1120">
            <v>47874812</v>
          </cell>
          <cell r="BM1120">
            <v>18401505</v>
          </cell>
          <cell r="BN1120">
            <v>0</v>
          </cell>
          <cell r="BO1120">
            <v>66276317</v>
          </cell>
          <cell r="BP1120">
            <v>97349482</v>
          </cell>
          <cell r="BQ1120">
            <v>38727835</v>
          </cell>
          <cell r="BR1120">
            <v>0</v>
          </cell>
          <cell r="BS1120">
            <v>136077317</v>
          </cell>
        </row>
        <row r="1121">
          <cell r="B1121" t="str">
            <v>431989</v>
          </cell>
          <cell r="C1121" t="str">
            <v>REP. INDONESIA</v>
          </cell>
          <cell r="D1121" t="str">
            <v>BANQUE FRANCAISE COM EX, PARIS</v>
          </cell>
          <cell r="E1121" t="str">
            <v>6</v>
          </cell>
          <cell r="F1121" t="str">
            <v>FRANCE (INC ANDORRA AND MONACO)</v>
          </cell>
          <cell r="G1121" t="str">
            <v>FRF</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cell r="AO1121">
            <v>0</v>
          </cell>
          <cell r="AP1121">
            <v>0</v>
          </cell>
          <cell r="AQ1121">
            <v>0</v>
          </cell>
          <cell r="AR1121">
            <v>0</v>
          </cell>
          <cell r="AS1121">
            <v>0</v>
          </cell>
          <cell r="AT1121">
            <v>0</v>
          </cell>
          <cell r="AU1121">
            <v>0</v>
          </cell>
          <cell r="AV1121">
            <v>0</v>
          </cell>
          <cell r="AW1121">
            <v>0</v>
          </cell>
          <cell r="AX1121">
            <v>0</v>
          </cell>
          <cell r="AY1121">
            <v>0</v>
          </cell>
          <cell r="AZ1121">
            <v>0</v>
          </cell>
          <cell r="BA1121">
            <v>0</v>
          </cell>
          <cell r="BB1121">
            <v>0</v>
          </cell>
          <cell r="BC1121">
            <v>0</v>
          </cell>
          <cell r="BD1121">
            <v>0</v>
          </cell>
          <cell r="BE1121">
            <v>0</v>
          </cell>
          <cell r="BF1121">
            <v>0</v>
          </cell>
          <cell r="BG1121">
            <v>0</v>
          </cell>
          <cell r="BH1121">
            <v>0</v>
          </cell>
          <cell r="BI1121">
            <v>0</v>
          </cell>
          <cell r="BJ1121">
            <v>0</v>
          </cell>
          <cell r="BK1121">
            <v>0</v>
          </cell>
          <cell r="BL1121">
            <v>0</v>
          </cell>
          <cell r="BM1121">
            <v>0</v>
          </cell>
          <cell r="BN1121">
            <v>0</v>
          </cell>
          <cell r="BO1121">
            <v>0</v>
          </cell>
          <cell r="BP1121">
            <v>0</v>
          </cell>
          <cell r="BQ1121">
            <v>0</v>
          </cell>
          <cell r="BR1121">
            <v>0</v>
          </cell>
          <cell r="BS1121">
            <v>0</v>
          </cell>
        </row>
        <row r="1122">
          <cell r="B1122" t="str">
            <v>431968</v>
          </cell>
          <cell r="C1122" t="str">
            <v>REP. INDONESIA</v>
          </cell>
          <cell r="D1122" t="str">
            <v>BANQUE INDOSUEZ, PARIS</v>
          </cell>
          <cell r="E1122" t="str">
            <v>6</v>
          </cell>
          <cell r="F1122" t="str">
            <v>FRANCE (INC ANDORRA AND MONACO)</v>
          </cell>
          <cell r="G1122" t="str">
            <v>FRF</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G1122">
            <v>0</v>
          </cell>
          <cell r="BH1122">
            <v>0</v>
          </cell>
          <cell r="BI1122">
            <v>0</v>
          </cell>
          <cell r="BJ1122">
            <v>0</v>
          </cell>
          <cell r="BK1122">
            <v>0</v>
          </cell>
          <cell r="BL1122">
            <v>0</v>
          </cell>
          <cell r="BM1122">
            <v>0</v>
          </cell>
          <cell r="BN1122">
            <v>0</v>
          </cell>
          <cell r="BO1122">
            <v>0</v>
          </cell>
          <cell r="BP1122">
            <v>0</v>
          </cell>
          <cell r="BQ1122">
            <v>0</v>
          </cell>
          <cell r="BR1122">
            <v>0</v>
          </cell>
          <cell r="BS1122">
            <v>0</v>
          </cell>
        </row>
        <row r="1123">
          <cell r="B1123" t="str">
            <v>431701</v>
          </cell>
          <cell r="C1123" t="str">
            <v>REP. INDONESIA</v>
          </cell>
          <cell r="D1123" t="str">
            <v>BANQUE INDOSUEZ, PARIS</v>
          </cell>
          <cell r="E1123" t="str">
            <v>6</v>
          </cell>
          <cell r="F1123" t="str">
            <v>FRANCE (INC ANDORRA AND MONACO)</v>
          </cell>
          <cell r="G1123" t="str">
            <v>FRF</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0</v>
          </cell>
          <cell r="AZ1123">
            <v>0</v>
          </cell>
          <cell r="BA1123">
            <v>0</v>
          </cell>
          <cell r="BB1123">
            <v>0</v>
          </cell>
          <cell r="BC1123">
            <v>0</v>
          </cell>
          <cell r="BD1123">
            <v>0</v>
          </cell>
          <cell r="BE1123">
            <v>0</v>
          </cell>
          <cell r="BF1123">
            <v>0</v>
          </cell>
          <cell r="BG1123">
            <v>0</v>
          </cell>
          <cell r="BH1123">
            <v>0</v>
          </cell>
          <cell r="BI1123">
            <v>0</v>
          </cell>
          <cell r="BJ1123">
            <v>0</v>
          </cell>
          <cell r="BK1123">
            <v>0</v>
          </cell>
          <cell r="BL1123">
            <v>0</v>
          </cell>
          <cell r="BM1123">
            <v>0</v>
          </cell>
          <cell r="BN1123">
            <v>0</v>
          </cell>
          <cell r="BO1123">
            <v>0</v>
          </cell>
          <cell r="BP1123">
            <v>0</v>
          </cell>
          <cell r="BQ1123">
            <v>0</v>
          </cell>
          <cell r="BR1123">
            <v>0</v>
          </cell>
          <cell r="BS1123">
            <v>0</v>
          </cell>
        </row>
        <row r="1124">
          <cell r="B1124" t="str">
            <v>431739</v>
          </cell>
          <cell r="C1124" t="str">
            <v>REP. INDONESIA</v>
          </cell>
          <cell r="D1124" t="str">
            <v>BANQUE INDOSUEZ, PARIS</v>
          </cell>
          <cell r="E1124" t="str">
            <v>6</v>
          </cell>
          <cell r="F1124" t="str">
            <v>FRANCE (INC ANDORRA AND MONACO)</v>
          </cell>
          <cell r="G1124" t="str">
            <v>ITL</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G1124">
            <v>0</v>
          </cell>
          <cell r="BH1124">
            <v>0</v>
          </cell>
          <cell r="BI1124">
            <v>0</v>
          </cell>
          <cell r="BJ1124">
            <v>0</v>
          </cell>
          <cell r="BK1124">
            <v>0</v>
          </cell>
          <cell r="BL1124">
            <v>0</v>
          </cell>
          <cell r="BM1124">
            <v>0</v>
          </cell>
          <cell r="BN1124">
            <v>0</v>
          </cell>
          <cell r="BO1124">
            <v>0</v>
          </cell>
          <cell r="BP1124">
            <v>0</v>
          </cell>
          <cell r="BQ1124">
            <v>0</v>
          </cell>
          <cell r="BR1124">
            <v>0</v>
          </cell>
          <cell r="BS1124">
            <v>0</v>
          </cell>
        </row>
        <row r="1125">
          <cell r="B1125" t="str">
            <v>431883</v>
          </cell>
          <cell r="C1125" t="str">
            <v>REP. INDONESIA</v>
          </cell>
          <cell r="D1125" t="str">
            <v>BANQUE INDOSUEZ, PARIS</v>
          </cell>
          <cell r="E1125" t="str">
            <v>6</v>
          </cell>
          <cell r="F1125" t="str">
            <v>FRANCE (INC ANDORRA AND MONACO)</v>
          </cell>
          <cell r="G1125" t="str">
            <v>USD</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G1125">
            <v>0</v>
          </cell>
          <cell r="BH1125">
            <v>0</v>
          </cell>
          <cell r="BI1125">
            <v>0</v>
          </cell>
          <cell r="BJ1125">
            <v>0</v>
          </cell>
          <cell r="BK1125">
            <v>0</v>
          </cell>
          <cell r="BL1125">
            <v>0</v>
          </cell>
          <cell r="BM1125">
            <v>0</v>
          </cell>
          <cell r="BN1125">
            <v>0</v>
          </cell>
          <cell r="BO1125">
            <v>0</v>
          </cell>
          <cell r="BP1125">
            <v>0</v>
          </cell>
          <cell r="BQ1125">
            <v>0</v>
          </cell>
          <cell r="BR1125">
            <v>0</v>
          </cell>
          <cell r="BS1125">
            <v>0</v>
          </cell>
        </row>
        <row r="1126">
          <cell r="B1126" t="str">
            <v>431788</v>
          </cell>
          <cell r="C1126" t="str">
            <v>REP. INDONESIA</v>
          </cell>
          <cell r="D1126" t="str">
            <v>BANQUE INDOSUEZ, PARIS</v>
          </cell>
          <cell r="E1126" t="str">
            <v>6</v>
          </cell>
          <cell r="F1126" t="str">
            <v>FRANCE (INC ANDORRA AND MONACO)</v>
          </cell>
          <cell r="G1126" t="str">
            <v>USD</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G1126">
            <v>0</v>
          </cell>
          <cell r="BH1126">
            <v>0</v>
          </cell>
          <cell r="BI1126">
            <v>0</v>
          </cell>
          <cell r="BJ1126">
            <v>0</v>
          </cell>
          <cell r="BK1126">
            <v>0</v>
          </cell>
          <cell r="BL1126">
            <v>0</v>
          </cell>
          <cell r="BM1126">
            <v>0</v>
          </cell>
          <cell r="BN1126">
            <v>0</v>
          </cell>
          <cell r="BO1126">
            <v>0</v>
          </cell>
          <cell r="BP1126">
            <v>0</v>
          </cell>
          <cell r="BQ1126">
            <v>0</v>
          </cell>
          <cell r="BR1126">
            <v>0</v>
          </cell>
          <cell r="BS1126">
            <v>0</v>
          </cell>
        </row>
        <row r="1127">
          <cell r="B1127" t="str">
            <v>431798</v>
          </cell>
          <cell r="C1127" t="str">
            <v>REP. INDONESIA</v>
          </cell>
          <cell r="D1127" t="str">
            <v>BANQUE INDOSUEZ, PARIS</v>
          </cell>
          <cell r="E1127" t="str">
            <v>6</v>
          </cell>
          <cell r="F1127" t="str">
            <v>FRANCE (INC ANDORRA AND MONACO)</v>
          </cell>
          <cell r="G1127" t="str">
            <v>USD</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G1127">
            <v>0</v>
          </cell>
          <cell r="BH1127">
            <v>0</v>
          </cell>
          <cell r="BI1127">
            <v>0</v>
          </cell>
          <cell r="BJ1127">
            <v>0</v>
          </cell>
          <cell r="BK1127">
            <v>0</v>
          </cell>
          <cell r="BL1127">
            <v>0</v>
          </cell>
          <cell r="BM1127">
            <v>0</v>
          </cell>
          <cell r="BN1127">
            <v>0</v>
          </cell>
          <cell r="BO1127">
            <v>0</v>
          </cell>
          <cell r="BP1127">
            <v>0</v>
          </cell>
          <cell r="BQ1127">
            <v>0</v>
          </cell>
          <cell r="BR1127">
            <v>0</v>
          </cell>
          <cell r="BS1127">
            <v>0</v>
          </cell>
        </row>
        <row r="1128">
          <cell r="B1128" t="str">
            <v>431747</v>
          </cell>
          <cell r="C1128" t="str">
            <v>REP. INDONESIA</v>
          </cell>
          <cell r="D1128" t="str">
            <v>BANQUE PARIBAS, PARIS</v>
          </cell>
          <cell r="E1128" t="str">
            <v>6</v>
          </cell>
          <cell r="F1128" t="str">
            <v>FRANCE (INC ANDORRA AND MONACO)</v>
          </cell>
          <cell r="G1128" t="str">
            <v>FRF</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G1128">
            <v>0</v>
          </cell>
          <cell r="BH1128">
            <v>0</v>
          </cell>
          <cell r="BI1128">
            <v>0</v>
          </cell>
          <cell r="BJ1128">
            <v>0</v>
          </cell>
          <cell r="BK1128">
            <v>0</v>
          </cell>
          <cell r="BL1128">
            <v>0</v>
          </cell>
          <cell r="BM1128">
            <v>0</v>
          </cell>
          <cell r="BN1128">
            <v>0</v>
          </cell>
          <cell r="BO1128">
            <v>0</v>
          </cell>
          <cell r="BP1128">
            <v>0</v>
          </cell>
          <cell r="BQ1128">
            <v>0</v>
          </cell>
          <cell r="BR1128">
            <v>0</v>
          </cell>
          <cell r="BS1128">
            <v>0</v>
          </cell>
        </row>
        <row r="1129">
          <cell r="B1129" t="str">
            <v>431892</v>
          </cell>
          <cell r="C1129" t="str">
            <v>REP. INDONESIA</v>
          </cell>
          <cell r="D1129" t="str">
            <v>BANQUE PARIBAS, PARIS</v>
          </cell>
          <cell r="E1129" t="str">
            <v>6</v>
          </cell>
          <cell r="F1129" t="str">
            <v>FRANCE (INC ANDORRA AND MONACO)</v>
          </cell>
          <cell r="G1129" t="str">
            <v>FRF</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G1129">
            <v>0</v>
          </cell>
          <cell r="BH1129">
            <v>0</v>
          </cell>
          <cell r="BI1129">
            <v>0</v>
          </cell>
          <cell r="BJ1129">
            <v>0</v>
          </cell>
          <cell r="BK1129">
            <v>0</v>
          </cell>
          <cell r="BL1129">
            <v>0</v>
          </cell>
          <cell r="BM1129">
            <v>0</v>
          </cell>
          <cell r="BN1129">
            <v>0</v>
          </cell>
          <cell r="BO1129">
            <v>0</v>
          </cell>
          <cell r="BP1129">
            <v>0</v>
          </cell>
          <cell r="BQ1129">
            <v>0</v>
          </cell>
          <cell r="BR1129">
            <v>0</v>
          </cell>
          <cell r="BS1129">
            <v>0</v>
          </cell>
        </row>
        <row r="1130">
          <cell r="B1130" t="str">
            <v>431890</v>
          </cell>
          <cell r="C1130" t="str">
            <v>REP. INDONESIA</v>
          </cell>
          <cell r="D1130" t="str">
            <v>BANQUE PARIBAS, PARIS</v>
          </cell>
          <cell r="E1130" t="str">
            <v>6</v>
          </cell>
          <cell r="F1130" t="str">
            <v>FRANCE (INC ANDORRA AND MONACO)</v>
          </cell>
          <cell r="G1130" t="str">
            <v>FRF</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G1130">
            <v>0</v>
          </cell>
          <cell r="BH1130">
            <v>0</v>
          </cell>
          <cell r="BI1130">
            <v>0</v>
          </cell>
          <cell r="BJ1130">
            <v>0</v>
          </cell>
          <cell r="BK1130">
            <v>0</v>
          </cell>
          <cell r="BL1130">
            <v>0</v>
          </cell>
          <cell r="BM1130">
            <v>0</v>
          </cell>
          <cell r="BN1130">
            <v>0</v>
          </cell>
          <cell r="BO1130">
            <v>0</v>
          </cell>
          <cell r="BP1130">
            <v>0</v>
          </cell>
          <cell r="BQ1130">
            <v>0</v>
          </cell>
          <cell r="BR1130">
            <v>0</v>
          </cell>
          <cell r="BS1130">
            <v>0</v>
          </cell>
        </row>
        <row r="1131">
          <cell r="B1131" t="str">
            <v>431994</v>
          </cell>
          <cell r="C1131" t="str">
            <v>REP. INDONESIA</v>
          </cell>
          <cell r="D1131" t="str">
            <v>BANQUE PARIBAS, PARIS</v>
          </cell>
          <cell r="E1131" t="str">
            <v>6</v>
          </cell>
          <cell r="F1131" t="str">
            <v>FRANCE (INC ANDORRA AND MONACO)</v>
          </cell>
          <cell r="G1131" t="str">
            <v>FRF</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G1131">
            <v>0</v>
          </cell>
          <cell r="BH1131">
            <v>0</v>
          </cell>
          <cell r="BI1131">
            <v>0</v>
          </cell>
          <cell r="BJ1131">
            <v>0</v>
          </cell>
          <cell r="BK1131">
            <v>0</v>
          </cell>
          <cell r="BL1131">
            <v>0</v>
          </cell>
          <cell r="BM1131">
            <v>0</v>
          </cell>
          <cell r="BN1131">
            <v>0</v>
          </cell>
          <cell r="BO1131">
            <v>0</v>
          </cell>
          <cell r="BP1131">
            <v>0</v>
          </cell>
          <cell r="BQ1131">
            <v>0</v>
          </cell>
          <cell r="BR1131">
            <v>0</v>
          </cell>
          <cell r="BS1131">
            <v>0</v>
          </cell>
        </row>
        <row r="1132">
          <cell r="B1132" t="str">
            <v>431759</v>
          </cell>
          <cell r="C1132" t="str">
            <v>REP. INDONESIA</v>
          </cell>
          <cell r="D1132" t="str">
            <v>BANQUE PARIBAS, PARIS</v>
          </cell>
          <cell r="E1132" t="str">
            <v>6</v>
          </cell>
          <cell r="F1132" t="str">
            <v>FRANCE (INC ANDORRA AND MONACO)</v>
          </cell>
          <cell r="G1132" t="str">
            <v>FRF</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G1132">
            <v>0</v>
          </cell>
          <cell r="BH1132">
            <v>0</v>
          </cell>
          <cell r="BI1132">
            <v>0</v>
          </cell>
          <cell r="BJ1132">
            <v>0</v>
          </cell>
          <cell r="BK1132">
            <v>0</v>
          </cell>
          <cell r="BL1132">
            <v>0</v>
          </cell>
          <cell r="BM1132">
            <v>0</v>
          </cell>
          <cell r="BN1132">
            <v>0</v>
          </cell>
          <cell r="BO1132">
            <v>0</v>
          </cell>
          <cell r="BP1132">
            <v>0</v>
          </cell>
          <cell r="BQ1132">
            <v>0</v>
          </cell>
          <cell r="BR1132">
            <v>0</v>
          </cell>
          <cell r="BS1132">
            <v>0</v>
          </cell>
        </row>
        <row r="1133">
          <cell r="B1133" t="str">
            <v>431745</v>
          </cell>
          <cell r="C1133" t="str">
            <v>REP. INDONESIA</v>
          </cell>
          <cell r="D1133" t="str">
            <v>BANQUE PARIBAS, PARIS</v>
          </cell>
          <cell r="E1133" t="str">
            <v>6</v>
          </cell>
          <cell r="F1133" t="str">
            <v>FRANCE (INC ANDORRA AND MONACO)</v>
          </cell>
          <cell r="G1133" t="str">
            <v>FRF</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G1133">
            <v>0</v>
          </cell>
          <cell r="BH1133">
            <v>0</v>
          </cell>
          <cell r="BI1133">
            <v>0</v>
          </cell>
          <cell r="BJ1133">
            <v>0</v>
          </cell>
          <cell r="BK1133">
            <v>0</v>
          </cell>
          <cell r="BL1133">
            <v>0</v>
          </cell>
          <cell r="BM1133">
            <v>0</v>
          </cell>
          <cell r="BN1133">
            <v>0</v>
          </cell>
          <cell r="BO1133">
            <v>0</v>
          </cell>
          <cell r="BP1133">
            <v>0</v>
          </cell>
          <cell r="BQ1133">
            <v>0</v>
          </cell>
          <cell r="BR1133">
            <v>0</v>
          </cell>
          <cell r="BS1133">
            <v>0</v>
          </cell>
        </row>
        <row r="1134">
          <cell r="B1134" t="str">
            <v>431752</v>
          </cell>
          <cell r="C1134" t="str">
            <v>REP. INDONESIA</v>
          </cell>
          <cell r="D1134" t="str">
            <v>BANQUE PARIBAS, PARIS</v>
          </cell>
          <cell r="E1134" t="str">
            <v>6</v>
          </cell>
          <cell r="F1134" t="str">
            <v>FRANCE (INC ANDORRA AND MONACO)</v>
          </cell>
          <cell r="G1134" t="str">
            <v>USD</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cell r="AO1134">
            <v>0</v>
          </cell>
          <cell r="AP1134">
            <v>0</v>
          </cell>
          <cell r="AQ1134">
            <v>0</v>
          </cell>
          <cell r="AR1134">
            <v>0</v>
          </cell>
          <cell r="AS1134">
            <v>0</v>
          </cell>
          <cell r="AT1134">
            <v>0</v>
          </cell>
          <cell r="AU1134">
            <v>0</v>
          </cell>
          <cell r="AV1134">
            <v>0</v>
          </cell>
          <cell r="AW1134">
            <v>0</v>
          </cell>
          <cell r="AX1134">
            <v>0</v>
          </cell>
          <cell r="AY1134">
            <v>0</v>
          </cell>
          <cell r="AZ1134">
            <v>0</v>
          </cell>
          <cell r="BA1134">
            <v>0</v>
          </cell>
          <cell r="BB1134">
            <v>0</v>
          </cell>
          <cell r="BC1134">
            <v>0</v>
          </cell>
          <cell r="BD1134">
            <v>0</v>
          </cell>
          <cell r="BE1134">
            <v>0</v>
          </cell>
          <cell r="BF1134">
            <v>0</v>
          </cell>
          <cell r="BG1134">
            <v>0</v>
          </cell>
          <cell r="BH1134">
            <v>0</v>
          </cell>
          <cell r="BI1134">
            <v>0</v>
          </cell>
          <cell r="BJ1134">
            <v>0</v>
          </cell>
          <cell r="BK1134">
            <v>0</v>
          </cell>
          <cell r="BL1134">
            <v>0</v>
          </cell>
          <cell r="BM1134">
            <v>0</v>
          </cell>
          <cell r="BN1134">
            <v>0</v>
          </cell>
          <cell r="BO1134">
            <v>0</v>
          </cell>
          <cell r="BP1134">
            <v>0</v>
          </cell>
          <cell r="BQ1134">
            <v>0</v>
          </cell>
          <cell r="BR1134">
            <v>0</v>
          </cell>
          <cell r="BS1134">
            <v>0</v>
          </cell>
        </row>
        <row r="1135">
          <cell r="B1135" t="str">
            <v>431928</v>
          </cell>
          <cell r="C1135" t="str">
            <v>REP. INDONESIA</v>
          </cell>
          <cell r="D1135" t="str">
            <v>BANQUE PARIBAS, PARIS</v>
          </cell>
          <cell r="E1135" t="str">
            <v>6</v>
          </cell>
          <cell r="F1135" t="str">
            <v>FRANCE (INC ANDORRA AND MONACO)</v>
          </cell>
          <cell r="G1135" t="str">
            <v>USD</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G1135">
            <v>0</v>
          </cell>
          <cell r="BH1135">
            <v>0</v>
          </cell>
          <cell r="BI1135">
            <v>0</v>
          </cell>
          <cell r="BJ1135">
            <v>0</v>
          </cell>
          <cell r="BK1135">
            <v>0</v>
          </cell>
          <cell r="BL1135">
            <v>0</v>
          </cell>
          <cell r="BM1135">
            <v>0</v>
          </cell>
          <cell r="BN1135">
            <v>0</v>
          </cell>
          <cell r="BO1135">
            <v>0</v>
          </cell>
          <cell r="BP1135">
            <v>0</v>
          </cell>
          <cell r="BQ1135">
            <v>0</v>
          </cell>
          <cell r="BR1135">
            <v>0</v>
          </cell>
          <cell r="BS1135">
            <v>0</v>
          </cell>
        </row>
        <row r="1136">
          <cell r="B1136" t="str">
            <v>431766</v>
          </cell>
          <cell r="C1136" t="str">
            <v>REP. INDONESIA</v>
          </cell>
          <cell r="D1136" t="str">
            <v>BANQUE PARIBAS, PARIS</v>
          </cell>
          <cell r="E1136" t="str">
            <v>6</v>
          </cell>
          <cell r="F1136" t="str">
            <v>FRANCE (INC ANDORRA AND MONACO)</v>
          </cell>
          <cell r="G1136" t="str">
            <v>USD</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0</v>
          </cell>
          <cell r="AZ1136">
            <v>0</v>
          </cell>
          <cell r="BA1136">
            <v>0</v>
          </cell>
          <cell r="BB1136">
            <v>0</v>
          </cell>
          <cell r="BC1136">
            <v>0</v>
          </cell>
          <cell r="BD1136">
            <v>0</v>
          </cell>
          <cell r="BE1136">
            <v>0</v>
          </cell>
          <cell r="BF1136">
            <v>0</v>
          </cell>
          <cell r="BG1136">
            <v>0</v>
          </cell>
          <cell r="BH1136">
            <v>0</v>
          </cell>
          <cell r="BI1136">
            <v>0</v>
          </cell>
          <cell r="BJ1136">
            <v>0</v>
          </cell>
          <cell r="BK1136">
            <v>0</v>
          </cell>
          <cell r="BL1136">
            <v>0</v>
          </cell>
          <cell r="BM1136">
            <v>0</v>
          </cell>
          <cell r="BN1136">
            <v>0</v>
          </cell>
          <cell r="BO1136">
            <v>0</v>
          </cell>
          <cell r="BP1136">
            <v>0</v>
          </cell>
          <cell r="BQ1136">
            <v>0</v>
          </cell>
          <cell r="BR1136">
            <v>0</v>
          </cell>
          <cell r="BS1136">
            <v>0</v>
          </cell>
        </row>
        <row r="1137">
          <cell r="B1137" t="str">
            <v>432040</v>
          </cell>
          <cell r="C1137" t="str">
            <v>REP. INDONESIA</v>
          </cell>
          <cell r="D1137" t="str">
            <v>CREDIT AGRICOLE INDOSUEZ,PARIS</v>
          </cell>
          <cell r="E1137" t="str">
            <v>6</v>
          </cell>
          <cell r="F1137" t="str">
            <v>FRANCE (INC ANDORRA AND MONACO)</v>
          </cell>
          <cell r="G1137" t="str">
            <v>FRF</v>
          </cell>
          <cell r="H1137">
            <v>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cell r="AA1137">
            <v>0</v>
          </cell>
          <cell r="AB1137">
            <v>0</v>
          </cell>
          <cell r="AC1137">
            <v>0</v>
          </cell>
          <cell r="AD1137">
            <v>0</v>
          </cell>
          <cell r="AE1137">
            <v>0</v>
          </cell>
          <cell r="AF1137">
            <v>0</v>
          </cell>
          <cell r="AG1137">
            <v>0</v>
          </cell>
          <cell r="AH1137">
            <v>0</v>
          </cell>
          <cell r="AI1137">
            <v>0</v>
          </cell>
          <cell r="AJ1137">
            <v>0</v>
          </cell>
          <cell r="AK1137">
            <v>0</v>
          </cell>
          <cell r="AL1137">
            <v>0</v>
          </cell>
          <cell r="AM1137">
            <v>0</v>
          </cell>
          <cell r="AN1137">
            <v>0</v>
          </cell>
          <cell r="AO1137">
            <v>0</v>
          </cell>
          <cell r="AP1137">
            <v>0</v>
          </cell>
          <cell r="AQ1137">
            <v>0</v>
          </cell>
          <cell r="AR1137">
            <v>0</v>
          </cell>
          <cell r="AS1137">
            <v>0</v>
          </cell>
          <cell r="AT1137">
            <v>0</v>
          </cell>
          <cell r="AU1137">
            <v>0</v>
          </cell>
          <cell r="AV1137">
            <v>0</v>
          </cell>
          <cell r="AW1137">
            <v>0</v>
          </cell>
          <cell r="AX1137">
            <v>0</v>
          </cell>
          <cell r="AY1137">
            <v>0</v>
          </cell>
          <cell r="AZ1137">
            <v>0</v>
          </cell>
          <cell r="BA1137">
            <v>0</v>
          </cell>
          <cell r="BB1137">
            <v>0</v>
          </cell>
          <cell r="BC1137">
            <v>0</v>
          </cell>
          <cell r="BD1137">
            <v>0</v>
          </cell>
          <cell r="BE1137">
            <v>0</v>
          </cell>
          <cell r="BF1137">
            <v>0</v>
          </cell>
          <cell r="BG1137">
            <v>0</v>
          </cell>
          <cell r="BH1137">
            <v>0</v>
          </cell>
          <cell r="BI1137">
            <v>0</v>
          </cell>
          <cell r="BJ1137">
            <v>0</v>
          </cell>
          <cell r="BK1137">
            <v>0</v>
          </cell>
          <cell r="BL1137">
            <v>0</v>
          </cell>
          <cell r="BM1137">
            <v>0</v>
          </cell>
          <cell r="BN1137">
            <v>0</v>
          </cell>
          <cell r="BO1137">
            <v>0</v>
          </cell>
          <cell r="BP1137">
            <v>0</v>
          </cell>
          <cell r="BQ1137">
            <v>0</v>
          </cell>
          <cell r="BR1137">
            <v>0</v>
          </cell>
          <cell r="BS1137">
            <v>0</v>
          </cell>
        </row>
        <row r="1138">
          <cell r="B1138" t="str">
            <v>431720</v>
          </cell>
          <cell r="C1138" t="str">
            <v>REP. INDONESIA</v>
          </cell>
          <cell r="D1138" t="str">
            <v>CREDIT COMMERC. FRANCE, PARIS</v>
          </cell>
          <cell r="E1138" t="str">
            <v>6</v>
          </cell>
          <cell r="F1138" t="str">
            <v>FRANCE (INC ANDORRA AND MONACO)</v>
          </cell>
          <cell r="G1138" t="str">
            <v>FRF</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G1138">
            <v>0</v>
          </cell>
          <cell r="BH1138">
            <v>0</v>
          </cell>
          <cell r="BI1138">
            <v>0</v>
          </cell>
          <cell r="BJ1138">
            <v>0</v>
          </cell>
          <cell r="BK1138">
            <v>0</v>
          </cell>
          <cell r="BL1138">
            <v>0</v>
          </cell>
          <cell r="BM1138">
            <v>0</v>
          </cell>
          <cell r="BN1138">
            <v>0</v>
          </cell>
          <cell r="BO1138">
            <v>0</v>
          </cell>
          <cell r="BP1138">
            <v>0</v>
          </cell>
          <cell r="BQ1138">
            <v>0</v>
          </cell>
          <cell r="BR1138">
            <v>0</v>
          </cell>
          <cell r="BS1138">
            <v>0</v>
          </cell>
        </row>
        <row r="1139">
          <cell r="B1139" t="str">
            <v>431719</v>
          </cell>
          <cell r="C1139" t="str">
            <v>REP. INDONESIA</v>
          </cell>
          <cell r="D1139" t="str">
            <v>CREDIT COMMERC. FRANCE, PARIS</v>
          </cell>
          <cell r="E1139" t="str">
            <v>6</v>
          </cell>
          <cell r="F1139" t="str">
            <v>FRANCE (INC ANDORRA AND MONACO)</v>
          </cell>
          <cell r="G1139" t="str">
            <v>FRF</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cell r="AC1139">
            <v>0</v>
          </cell>
          <cell r="AD1139">
            <v>0</v>
          </cell>
          <cell r="AE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G1139">
            <v>0</v>
          </cell>
          <cell r="BH1139">
            <v>0</v>
          </cell>
          <cell r="BI1139">
            <v>0</v>
          </cell>
          <cell r="BJ1139">
            <v>0</v>
          </cell>
          <cell r="BK1139">
            <v>0</v>
          </cell>
          <cell r="BL1139">
            <v>0</v>
          </cell>
          <cell r="BM1139">
            <v>0</v>
          </cell>
          <cell r="BN1139">
            <v>0</v>
          </cell>
          <cell r="BO1139">
            <v>0</v>
          </cell>
          <cell r="BP1139">
            <v>0</v>
          </cell>
          <cell r="BQ1139">
            <v>0</v>
          </cell>
          <cell r="BR1139">
            <v>0</v>
          </cell>
          <cell r="BS1139">
            <v>0</v>
          </cell>
        </row>
        <row r="1140">
          <cell r="B1140" t="str">
            <v>431775</v>
          </cell>
          <cell r="C1140" t="str">
            <v>REP. INDONESIA</v>
          </cell>
          <cell r="D1140" t="str">
            <v>CREDIT COMMERC. FRANCE, PARIS</v>
          </cell>
          <cell r="E1140" t="str">
            <v>6</v>
          </cell>
          <cell r="F1140" t="str">
            <v>FRANCE (INC ANDORRA AND MONACO)</v>
          </cell>
          <cell r="G1140" t="str">
            <v>FRF</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cell r="AC1140">
            <v>0</v>
          </cell>
          <cell r="AD1140">
            <v>0</v>
          </cell>
          <cell r="AE1140">
            <v>0</v>
          </cell>
          <cell r="AF1140">
            <v>0</v>
          </cell>
          <cell r="AG1140">
            <v>0</v>
          </cell>
          <cell r="AH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G1140">
            <v>0</v>
          </cell>
          <cell r="BH1140">
            <v>0</v>
          </cell>
          <cell r="BI1140">
            <v>0</v>
          </cell>
          <cell r="BJ1140">
            <v>0</v>
          </cell>
          <cell r="BK1140">
            <v>0</v>
          </cell>
          <cell r="BL1140">
            <v>0</v>
          </cell>
          <cell r="BM1140">
            <v>0</v>
          </cell>
          <cell r="BN1140">
            <v>0</v>
          </cell>
          <cell r="BO1140">
            <v>0</v>
          </cell>
          <cell r="BP1140">
            <v>0</v>
          </cell>
          <cell r="BQ1140">
            <v>0</v>
          </cell>
          <cell r="BR1140">
            <v>0</v>
          </cell>
          <cell r="BS1140">
            <v>0</v>
          </cell>
        </row>
        <row r="1141">
          <cell r="B1141" t="str">
            <v>431807</v>
          </cell>
          <cell r="C1141" t="str">
            <v>REP. INDONESIA</v>
          </cell>
          <cell r="D1141" t="str">
            <v>CREDIT LYONNAIS, DENMARK</v>
          </cell>
          <cell r="E1141" t="str">
            <v>6</v>
          </cell>
          <cell r="F1141" t="str">
            <v>FRANCE (INC ANDORRA AND MONACO)</v>
          </cell>
          <cell r="G1141" t="str">
            <v>USD</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0</v>
          </cell>
          <cell r="AZ1141">
            <v>0</v>
          </cell>
          <cell r="BA1141">
            <v>0</v>
          </cell>
          <cell r="BB1141">
            <v>0</v>
          </cell>
          <cell r="BC1141">
            <v>0</v>
          </cell>
          <cell r="BD1141">
            <v>0</v>
          </cell>
          <cell r="BE1141">
            <v>0</v>
          </cell>
          <cell r="BF1141">
            <v>0</v>
          </cell>
          <cell r="BG1141">
            <v>0</v>
          </cell>
          <cell r="BH1141">
            <v>0</v>
          </cell>
          <cell r="BI1141">
            <v>0</v>
          </cell>
          <cell r="BJ1141">
            <v>0</v>
          </cell>
          <cell r="BK1141">
            <v>0</v>
          </cell>
          <cell r="BL1141">
            <v>0</v>
          </cell>
          <cell r="BM1141">
            <v>0</v>
          </cell>
          <cell r="BN1141">
            <v>0</v>
          </cell>
          <cell r="BO1141">
            <v>0</v>
          </cell>
          <cell r="BP1141">
            <v>0</v>
          </cell>
          <cell r="BQ1141">
            <v>0</v>
          </cell>
          <cell r="BR1141">
            <v>0</v>
          </cell>
          <cell r="BS1141">
            <v>0</v>
          </cell>
        </row>
        <row r="1142">
          <cell r="B1142" t="str">
            <v>431765</v>
          </cell>
          <cell r="C1142" t="str">
            <v>REP. INDONESIA</v>
          </cell>
          <cell r="D1142" t="str">
            <v>CREDIT LYONNAIS, PARIS</v>
          </cell>
          <cell r="E1142" t="str">
            <v>6</v>
          </cell>
          <cell r="F1142" t="str">
            <v>FRANCE (INC ANDORRA AND MONACO)</v>
          </cell>
          <cell r="G1142" t="str">
            <v>FRF</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cell r="AI1142">
            <v>0</v>
          </cell>
          <cell r="AJ1142">
            <v>0</v>
          </cell>
          <cell r="AK1142">
            <v>0</v>
          </cell>
          <cell r="AL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0</v>
          </cell>
          <cell r="AZ1142">
            <v>0</v>
          </cell>
          <cell r="BA1142">
            <v>0</v>
          </cell>
          <cell r="BB1142">
            <v>0</v>
          </cell>
          <cell r="BC1142">
            <v>0</v>
          </cell>
          <cell r="BD1142">
            <v>0</v>
          </cell>
          <cell r="BE1142">
            <v>0</v>
          </cell>
          <cell r="BF1142">
            <v>0</v>
          </cell>
          <cell r="BG1142">
            <v>0</v>
          </cell>
          <cell r="BH1142">
            <v>0</v>
          </cell>
          <cell r="BI1142">
            <v>0</v>
          </cell>
          <cell r="BJ1142">
            <v>0</v>
          </cell>
          <cell r="BK1142">
            <v>0</v>
          </cell>
          <cell r="BL1142">
            <v>0</v>
          </cell>
          <cell r="BM1142">
            <v>0</v>
          </cell>
          <cell r="BN1142">
            <v>0</v>
          </cell>
          <cell r="BO1142">
            <v>0</v>
          </cell>
          <cell r="BP1142">
            <v>0</v>
          </cell>
          <cell r="BQ1142">
            <v>0</v>
          </cell>
          <cell r="BR1142">
            <v>0</v>
          </cell>
          <cell r="BS1142">
            <v>0</v>
          </cell>
        </row>
        <row r="1143">
          <cell r="B1143" t="str">
            <v>431810</v>
          </cell>
          <cell r="C1143" t="str">
            <v>REP. INDONESIA</v>
          </cell>
          <cell r="D1143" t="str">
            <v>CREDIT LYONNAIS, PARIS</v>
          </cell>
          <cell r="E1143" t="str">
            <v>6</v>
          </cell>
          <cell r="F1143" t="str">
            <v>FRANCE (INC ANDORRA AND MONACO)</v>
          </cell>
          <cell r="G1143" t="str">
            <v>FRF</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G1143">
            <v>0</v>
          </cell>
          <cell r="BH1143">
            <v>0</v>
          </cell>
          <cell r="BI1143">
            <v>0</v>
          </cell>
          <cell r="BJ1143">
            <v>0</v>
          </cell>
          <cell r="BK1143">
            <v>0</v>
          </cell>
          <cell r="BL1143">
            <v>0</v>
          </cell>
          <cell r="BM1143">
            <v>0</v>
          </cell>
          <cell r="BN1143">
            <v>0</v>
          </cell>
          <cell r="BO1143">
            <v>0</v>
          </cell>
          <cell r="BP1143">
            <v>0</v>
          </cell>
          <cell r="BQ1143">
            <v>0</v>
          </cell>
          <cell r="BR1143">
            <v>0</v>
          </cell>
          <cell r="BS1143">
            <v>0</v>
          </cell>
        </row>
        <row r="1144">
          <cell r="B1144" t="str">
            <v>431812</v>
          </cell>
          <cell r="C1144" t="str">
            <v>REP. INDONESIA</v>
          </cell>
          <cell r="D1144" t="str">
            <v>CREDIT LYONNAIS, PARIS</v>
          </cell>
          <cell r="E1144" t="str">
            <v>6</v>
          </cell>
          <cell r="F1144" t="str">
            <v>FRANCE (INC ANDORRA AND MONACO)</v>
          </cell>
          <cell r="G1144" t="str">
            <v>FRF</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0</v>
          </cell>
          <cell r="AZ1144">
            <v>0</v>
          </cell>
          <cell r="BA1144">
            <v>0</v>
          </cell>
          <cell r="BB1144">
            <v>0</v>
          </cell>
          <cell r="BC1144">
            <v>0</v>
          </cell>
          <cell r="BD1144">
            <v>0</v>
          </cell>
          <cell r="BE1144">
            <v>0</v>
          </cell>
          <cell r="BF1144">
            <v>0</v>
          </cell>
          <cell r="BG1144">
            <v>0</v>
          </cell>
          <cell r="BH1144">
            <v>0</v>
          </cell>
          <cell r="BI1144">
            <v>0</v>
          </cell>
          <cell r="BJ1144">
            <v>0</v>
          </cell>
          <cell r="BK1144">
            <v>0</v>
          </cell>
          <cell r="BL1144">
            <v>0</v>
          </cell>
          <cell r="BM1144">
            <v>0</v>
          </cell>
          <cell r="BN1144">
            <v>0</v>
          </cell>
          <cell r="BO1144">
            <v>0</v>
          </cell>
          <cell r="BP1144">
            <v>0</v>
          </cell>
          <cell r="BQ1144">
            <v>0</v>
          </cell>
          <cell r="BR1144">
            <v>0</v>
          </cell>
          <cell r="BS1144">
            <v>0</v>
          </cell>
        </row>
        <row r="1145">
          <cell r="B1145" t="str">
            <v>431965</v>
          </cell>
          <cell r="C1145" t="str">
            <v>REP. INDONESIA</v>
          </cell>
          <cell r="D1145" t="str">
            <v>SOCIETE GENERALE, PARIS</v>
          </cell>
          <cell r="E1145" t="str">
            <v>6</v>
          </cell>
          <cell r="F1145" t="str">
            <v>FRANCE (INC ANDORRA AND MONACO)</v>
          </cell>
          <cell r="G1145" t="str">
            <v>USD</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G1145">
            <v>0</v>
          </cell>
          <cell r="BH1145">
            <v>0</v>
          </cell>
          <cell r="BI1145">
            <v>0</v>
          </cell>
          <cell r="BJ1145">
            <v>0</v>
          </cell>
          <cell r="BK1145">
            <v>0</v>
          </cell>
          <cell r="BL1145">
            <v>0</v>
          </cell>
          <cell r="BM1145">
            <v>0</v>
          </cell>
          <cell r="BN1145">
            <v>0</v>
          </cell>
          <cell r="BO1145">
            <v>0</v>
          </cell>
          <cell r="BP1145">
            <v>0</v>
          </cell>
          <cell r="BQ1145">
            <v>0</v>
          </cell>
          <cell r="BR1145">
            <v>0</v>
          </cell>
          <cell r="BS1145">
            <v>0</v>
          </cell>
        </row>
        <row r="1146">
          <cell r="F1146" t="str">
            <v>FRANCE (INC ANDORRA AND MONACO) Total</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G1146">
            <v>0</v>
          </cell>
          <cell r="BH1146">
            <v>0</v>
          </cell>
          <cell r="BI1146">
            <v>0</v>
          </cell>
          <cell r="BJ1146">
            <v>0</v>
          </cell>
          <cell r="BK1146">
            <v>0</v>
          </cell>
          <cell r="BL1146">
            <v>0</v>
          </cell>
          <cell r="BM1146">
            <v>0</v>
          </cell>
          <cell r="BN1146">
            <v>0</v>
          </cell>
          <cell r="BO1146">
            <v>0</v>
          </cell>
          <cell r="BP1146">
            <v>0</v>
          </cell>
          <cell r="BQ1146">
            <v>0</v>
          </cell>
          <cell r="BR1146">
            <v>0</v>
          </cell>
          <cell r="BS1146">
            <v>0</v>
          </cell>
        </row>
        <row r="1147">
          <cell r="B1147" t="str">
            <v>431639</v>
          </cell>
          <cell r="C1147" t="str">
            <v>REP. INDONESIA</v>
          </cell>
          <cell r="D1147" t="str">
            <v>C. ITOH &amp; CO LTD, TOKYO</v>
          </cell>
          <cell r="E1147" t="str">
            <v>6</v>
          </cell>
          <cell r="F1147" t="str">
            <v>JAPAN</v>
          </cell>
          <cell r="G1147" t="str">
            <v>JPY</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cell r="AG1147">
            <v>231835</v>
          </cell>
          <cell r="AH1147">
            <v>0</v>
          </cell>
          <cell r="AI1147">
            <v>231835</v>
          </cell>
          <cell r="AJ1147">
            <v>0</v>
          </cell>
          <cell r="AK1147">
            <v>231835</v>
          </cell>
          <cell r="AL1147">
            <v>0</v>
          </cell>
          <cell r="AM1147">
            <v>231835</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G1147">
            <v>0</v>
          </cell>
          <cell r="BH1147">
            <v>0</v>
          </cell>
          <cell r="BI1147">
            <v>234369</v>
          </cell>
          <cell r="BJ1147">
            <v>0</v>
          </cell>
          <cell r="BK1147">
            <v>234369</v>
          </cell>
          <cell r="BL1147">
            <v>0</v>
          </cell>
          <cell r="BM1147">
            <v>234369</v>
          </cell>
          <cell r="BN1147">
            <v>0</v>
          </cell>
          <cell r="BO1147">
            <v>234369</v>
          </cell>
          <cell r="BP1147">
            <v>0</v>
          </cell>
          <cell r="BQ1147">
            <v>466204</v>
          </cell>
          <cell r="BR1147">
            <v>0</v>
          </cell>
          <cell r="BS1147">
            <v>466204</v>
          </cell>
        </row>
        <row r="1148">
          <cell r="B1148" t="str">
            <v>430600</v>
          </cell>
          <cell r="C1148" t="str">
            <v>REP. INDONESIA</v>
          </cell>
          <cell r="D1148" t="str">
            <v>EXIM BANK OF JAPAN, TOKYO</v>
          </cell>
          <cell r="E1148" t="str">
            <v>6</v>
          </cell>
          <cell r="F1148" t="str">
            <v>JAPAN</v>
          </cell>
          <cell r="G1148" t="str">
            <v>JPY</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69698</v>
          </cell>
          <cell r="Y1148">
            <v>26207</v>
          </cell>
          <cell r="Z1148">
            <v>0</v>
          </cell>
          <cell r="AA1148">
            <v>95905</v>
          </cell>
          <cell r="AB1148">
            <v>0</v>
          </cell>
          <cell r="AC1148">
            <v>0</v>
          </cell>
          <cell r="AD1148">
            <v>0</v>
          </cell>
          <cell r="AE1148">
            <v>0</v>
          </cell>
          <cell r="AF1148">
            <v>0</v>
          </cell>
          <cell r="AG1148">
            <v>0</v>
          </cell>
          <cell r="AH1148">
            <v>0</v>
          </cell>
          <cell r="AI1148">
            <v>0</v>
          </cell>
          <cell r="AJ1148">
            <v>69698</v>
          </cell>
          <cell r="AK1148">
            <v>26207</v>
          </cell>
          <cell r="AL1148">
            <v>0</v>
          </cell>
          <cell r="AM1148">
            <v>95905</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69698</v>
          </cell>
          <cell r="BA1148">
            <v>24459</v>
          </cell>
          <cell r="BB1148">
            <v>0</v>
          </cell>
          <cell r="BC1148">
            <v>94157</v>
          </cell>
          <cell r="BD1148">
            <v>0</v>
          </cell>
          <cell r="BE1148">
            <v>0</v>
          </cell>
          <cell r="BF1148">
            <v>0</v>
          </cell>
          <cell r="BG1148">
            <v>0</v>
          </cell>
          <cell r="BH1148">
            <v>0</v>
          </cell>
          <cell r="BI1148">
            <v>0</v>
          </cell>
          <cell r="BJ1148">
            <v>0</v>
          </cell>
          <cell r="BK1148">
            <v>0</v>
          </cell>
          <cell r="BL1148">
            <v>69698</v>
          </cell>
          <cell r="BM1148">
            <v>24459</v>
          </cell>
          <cell r="BN1148">
            <v>0</v>
          </cell>
          <cell r="BO1148">
            <v>94157</v>
          </cell>
          <cell r="BP1148">
            <v>139396</v>
          </cell>
          <cell r="BQ1148">
            <v>50666</v>
          </cell>
          <cell r="BR1148">
            <v>0</v>
          </cell>
          <cell r="BS1148">
            <v>190062</v>
          </cell>
        </row>
        <row r="1149">
          <cell r="B1149" t="str">
            <v>431601</v>
          </cell>
          <cell r="C1149" t="str">
            <v>REP. INDONESIA</v>
          </cell>
          <cell r="D1149" t="str">
            <v>EXIM BANK OF JAPAN, TOKYO</v>
          </cell>
          <cell r="E1149" t="str">
            <v>6</v>
          </cell>
          <cell r="F1149" t="str">
            <v>JAPAN</v>
          </cell>
          <cell r="G1149" t="str">
            <v>JPY</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220245</v>
          </cell>
          <cell r="Y1149">
            <v>170049</v>
          </cell>
          <cell r="Z1149">
            <v>0</v>
          </cell>
          <cell r="AA1149">
            <v>390294</v>
          </cell>
          <cell r="AB1149">
            <v>0</v>
          </cell>
          <cell r="AC1149">
            <v>0</v>
          </cell>
          <cell r="AD1149">
            <v>0</v>
          </cell>
          <cell r="AE1149">
            <v>0</v>
          </cell>
          <cell r="AF1149">
            <v>0</v>
          </cell>
          <cell r="AG1149">
            <v>0</v>
          </cell>
          <cell r="AH1149">
            <v>0</v>
          </cell>
          <cell r="AI1149">
            <v>0</v>
          </cell>
          <cell r="AJ1149">
            <v>220245</v>
          </cell>
          <cell r="AK1149">
            <v>170049</v>
          </cell>
          <cell r="AL1149">
            <v>0</v>
          </cell>
          <cell r="AM1149">
            <v>390294</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220245</v>
          </cell>
          <cell r="BA1149">
            <v>163976</v>
          </cell>
          <cell r="BB1149">
            <v>0</v>
          </cell>
          <cell r="BC1149">
            <v>384221</v>
          </cell>
          <cell r="BD1149">
            <v>0</v>
          </cell>
          <cell r="BE1149">
            <v>0</v>
          </cell>
          <cell r="BF1149">
            <v>0</v>
          </cell>
          <cell r="BG1149">
            <v>0</v>
          </cell>
          <cell r="BH1149">
            <v>0</v>
          </cell>
          <cell r="BI1149">
            <v>0</v>
          </cell>
          <cell r="BJ1149">
            <v>0</v>
          </cell>
          <cell r="BK1149">
            <v>0</v>
          </cell>
          <cell r="BL1149">
            <v>220245</v>
          </cell>
          <cell r="BM1149">
            <v>163976</v>
          </cell>
          <cell r="BN1149">
            <v>0</v>
          </cell>
          <cell r="BO1149">
            <v>384221</v>
          </cell>
          <cell r="BP1149">
            <v>440490</v>
          </cell>
          <cell r="BQ1149">
            <v>334025</v>
          </cell>
          <cell r="BR1149">
            <v>0</v>
          </cell>
          <cell r="BS1149">
            <v>774515</v>
          </cell>
        </row>
        <row r="1150">
          <cell r="B1150" t="str">
            <v>422300</v>
          </cell>
          <cell r="C1150" t="str">
            <v>REP. INDONESIA</v>
          </cell>
          <cell r="D1150" t="str">
            <v>EXIM BANK OF JAPAN, TOKYO</v>
          </cell>
          <cell r="E1150" t="str">
            <v>6</v>
          </cell>
          <cell r="F1150" t="str">
            <v>JAPAN</v>
          </cell>
          <cell r="G1150" t="str">
            <v>JPY</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256798</v>
          </cell>
          <cell r="Y1150">
            <v>56326</v>
          </cell>
          <cell r="Z1150">
            <v>0</v>
          </cell>
          <cell r="AA1150">
            <v>313124</v>
          </cell>
          <cell r="AB1150">
            <v>201734</v>
          </cell>
          <cell r="AC1150">
            <v>42287</v>
          </cell>
          <cell r="AD1150">
            <v>0</v>
          </cell>
          <cell r="AE1150">
            <v>244021</v>
          </cell>
          <cell r="AF1150">
            <v>0</v>
          </cell>
          <cell r="AG1150">
            <v>0</v>
          </cell>
          <cell r="AH1150">
            <v>0</v>
          </cell>
          <cell r="AI1150">
            <v>0</v>
          </cell>
          <cell r="AJ1150">
            <v>458532</v>
          </cell>
          <cell r="AK1150">
            <v>98613</v>
          </cell>
          <cell r="AL1150">
            <v>0</v>
          </cell>
          <cell r="AM1150">
            <v>557145</v>
          </cell>
          <cell r="AN1150">
            <v>0</v>
          </cell>
          <cell r="AO1150">
            <v>0</v>
          </cell>
          <cell r="AP1150">
            <v>0</v>
          </cell>
          <cell r="AQ1150">
            <v>0</v>
          </cell>
          <cell r="AR1150">
            <v>0</v>
          </cell>
          <cell r="AS1150">
            <v>0</v>
          </cell>
          <cell r="AT1150">
            <v>0</v>
          </cell>
          <cell r="AU1150">
            <v>0</v>
          </cell>
          <cell r="AV1150">
            <v>0</v>
          </cell>
          <cell r="AW1150">
            <v>0</v>
          </cell>
          <cell r="AX1150">
            <v>0</v>
          </cell>
          <cell r="AY1150">
            <v>0</v>
          </cell>
          <cell r="AZ1150">
            <v>256798</v>
          </cell>
          <cell r="BA1150">
            <v>48279</v>
          </cell>
          <cell r="BB1150">
            <v>0</v>
          </cell>
          <cell r="BC1150">
            <v>305077</v>
          </cell>
          <cell r="BD1150">
            <v>201734</v>
          </cell>
          <cell r="BE1150">
            <v>36650</v>
          </cell>
          <cell r="BF1150">
            <v>0</v>
          </cell>
          <cell r="BG1150">
            <v>238384</v>
          </cell>
          <cell r="BH1150">
            <v>0</v>
          </cell>
          <cell r="BI1150">
            <v>0</v>
          </cell>
          <cell r="BJ1150">
            <v>0</v>
          </cell>
          <cell r="BK1150">
            <v>0</v>
          </cell>
          <cell r="BL1150">
            <v>458532</v>
          </cell>
          <cell r="BM1150">
            <v>84929</v>
          </cell>
          <cell r="BN1150">
            <v>0</v>
          </cell>
          <cell r="BO1150">
            <v>543461</v>
          </cell>
          <cell r="BP1150">
            <v>917064</v>
          </cell>
          <cell r="BQ1150">
            <v>183542</v>
          </cell>
          <cell r="BR1150">
            <v>0</v>
          </cell>
          <cell r="BS1150">
            <v>1100606</v>
          </cell>
        </row>
        <row r="1151">
          <cell r="B1151" t="str">
            <v>431661</v>
          </cell>
          <cell r="C1151" t="str">
            <v>REP. INDONESIA</v>
          </cell>
          <cell r="D1151" t="str">
            <v>EXIM BANK OF JAPAN, TOKYO</v>
          </cell>
          <cell r="E1151" t="str">
            <v>6</v>
          </cell>
          <cell r="F1151" t="str">
            <v>JAPAN</v>
          </cell>
          <cell r="G1151" t="str">
            <v>JPY</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1002176</v>
          </cell>
          <cell r="AC1151">
            <v>337304</v>
          </cell>
          <cell r="AD1151">
            <v>0</v>
          </cell>
          <cell r="AE1151">
            <v>1339480</v>
          </cell>
          <cell r="AF1151">
            <v>0</v>
          </cell>
          <cell r="AG1151">
            <v>0</v>
          </cell>
          <cell r="AH1151">
            <v>0</v>
          </cell>
          <cell r="AI1151">
            <v>0</v>
          </cell>
          <cell r="AJ1151">
            <v>1002176</v>
          </cell>
          <cell r="AK1151">
            <v>337304</v>
          </cell>
          <cell r="AL1151">
            <v>0</v>
          </cell>
          <cell r="AM1151">
            <v>1339480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1002176</v>
          </cell>
          <cell r="BE1151">
            <v>303121</v>
          </cell>
          <cell r="BF1151">
            <v>0</v>
          </cell>
          <cell r="BG1151">
            <v>1305297</v>
          </cell>
          <cell r="BH1151">
            <v>0</v>
          </cell>
          <cell r="BI1151">
            <v>0</v>
          </cell>
          <cell r="BJ1151">
            <v>0</v>
          </cell>
          <cell r="BK1151">
            <v>0</v>
          </cell>
          <cell r="BL1151">
            <v>1002176</v>
          </cell>
          <cell r="BM1151">
            <v>303121</v>
          </cell>
          <cell r="BN1151">
            <v>0</v>
          </cell>
          <cell r="BO1151">
            <v>1305297</v>
          </cell>
          <cell r="BP1151">
            <v>2004352</v>
          </cell>
          <cell r="BQ1151">
            <v>640425</v>
          </cell>
          <cell r="BR1151">
            <v>0</v>
          </cell>
          <cell r="BS1151">
            <v>2644777</v>
          </cell>
        </row>
        <row r="1152">
          <cell r="B1152" t="str">
            <v>431828</v>
          </cell>
          <cell r="C1152" t="str">
            <v>REP. INDONESIA</v>
          </cell>
          <cell r="D1152" t="str">
            <v>EXIM BANK OF JAPAN, TOKYO</v>
          </cell>
          <cell r="E1152" t="str">
            <v>6</v>
          </cell>
          <cell r="F1152" t="str">
            <v>JAPAN</v>
          </cell>
          <cell r="G1152" t="str">
            <v>JPY</v>
          </cell>
          <cell r="H1152">
            <v>0</v>
          </cell>
          <cell r="I1152">
            <v>0</v>
          </cell>
          <cell r="J1152">
            <v>0</v>
          </cell>
          <cell r="K1152">
            <v>0</v>
          </cell>
          <cell r="L1152">
            <v>0</v>
          </cell>
          <cell r="M1152">
            <v>1454823</v>
          </cell>
          <cell r="N1152">
            <v>0</v>
          </cell>
          <cell r="O1152">
            <v>1454823</v>
          </cell>
          <cell r="P1152">
            <v>0</v>
          </cell>
          <cell r="Q1152">
            <v>0</v>
          </cell>
          <cell r="R1152">
            <v>0</v>
          </cell>
          <cell r="S1152">
            <v>0</v>
          </cell>
          <cell r="T1152">
            <v>0</v>
          </cell>
          <cell r="U1152">
            <v>1454823</v>
          </cell>
          <cell r="V1152">
            <v>0</v>
          </cell>
          <cell r="W1152">
            <v>1454823</v>
          </cell>
          <cell r="X1152">
            <v>0</v>
          </cell>
          <cell r="Y1152">
            <v>0</v>
          </cell>
          <cell r="Z1152">
            <v>0</v>
          </cell>
          <cell r="AA1152">
            <v>0</v>
          </cell>
          <cell r="AB1152">
            <v>0</v>
          </cell>
          <cell r="AC1152">
            <v>0</v>
          </cell>
          <cell r="AD1152">
            <v>0</v>
          </cell>
          <cell r="AE1152">
            <v>0</v>
          </cell>
          <cell r="AF1152">
            <v>0</v>
          </cell>
          <cell r="AG1152">
            <v>0</v>
          </cell>
          <cell r="AH1152">
            <v>0</v>
          </cell>
          <cell r="AI1152">
            <v>0</v>
          </cell>
          <cell r="AJ1152">
            <v>0</v>
          </cell>
          <cell r="AK1152">
            <v>0</v>
          </cell>
          <cell r="AL1152">
            <v>0</v>
          </cell>
          <cell r="AM1152">
            <v>0</v>
          </cell>
          <cell r="AN1152">
            <v>0</v>
          </cell>
          <cell r="AO1152">
            <v>0</v>
          </cell>
          <cell r="AP1152">
            <v>0</v>
          </cell>
          <cell r="AQ1152">
            <v>0</v>
          </cell>
          <cell r="AR1152">
            <v>0</v>
          </cell>
          <cell r="AS1152">
            <v>1446873</v>
          </cell>
          <cell r="AT1152">
            <v>0</v>
          </cell>
          <cell r="AU1152">
            <v>1446873</v>
          </cell>
          <cell r="AV1152">
            <v>0</v>
          </cell>
          <cell r="AW1152">
            <v>0</v>
          </cell>
          <cell r="AX1152">
            <v>0</v>
          </cell>
          <cell r="AY1152">
            <v>0</v>
          </cell>
          <cell r="AZ1152">
            <v>0</v>
          </cell>
          <cell r="BA1152">
            <v>0</v>
          </cell>
          <cell r="BB1152">
            <v>0</v>
          </cell>
          <cell r="BC1152">
            <v>0</v>
          </cell>
          <cell r="BD1152">
            <v>0</v>
          </cell>
          <cell r="BE1152">
            <v>0</v>
          </cell>
          <cell r="BF1152">
            <v>0</v>
          </cell>
          <cell r="BG1152">
            <v>0</v>
          </cell>
          <cell r="BH1152">
            <v>0</v>
          </cell>
          <cell r="BI1152">
            <v>0</v>
          </cell>
          <cell r="BJ1152">
            <v>0</v>
          </cell>
          <cell r="BK1152">
            <v>0</v>
          </cell>
          <cell r="BL1152">
            <v>0</v>
          </cell>
          <cell r="BM1152">
            <v>1446873</v>
          </cell>
          <cell r="BN1152">
            <v>0</v>
          </cell>
          <cell r="BO1152">
            <v>1446873</v>
          </cell>
          <cell r="BP1152">
            <v>0</v>
          </cell>
          <cell r="BQ1152">
            <v>2901696</v>
          </cell>
          <cell r="BR1152">
            <v>0</v>
          </cell>
          <cell r="BS1152">
            <v>2901696</v>
          </cell>
        </row>
        <row r="1153">
          <cell r="B1153" t="str">
            <v>422100</v>
          </cell>
          <cell r="C1153" t="str">
            <v>REP. INDONESIA</v>
          </cell>
          <cell r="D1153" t="str">
            <v>EXIM BANK OF JAPAN, TOKYO</v>
          </cell>
          <cell r="E1153" t="str">
            <v>6</v>
          </cell>
          <cell r="F1153" t="str">
            <v>JAPAN</v>
          </cell>
          <cell r="G1153" t="str">
            <v>JPY</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1208903</v>
          </cell>
          <cell r="AG1153">
            <v>265171</v>
          </cell>
          <cell r="AH1153">
            <v>0</v>
          </cell>
          <cell r="AI1153">
            <v>1474074</v>
          </cell>
          <cell r="AJ1153">
            <v>1208903</v>
          </cell>
          <cell r="AK1153">
            <v>265171</v>
          </cell>
          <cell r="AL1153">
            <v>0</v>
          </cell>
          <cell r="AM1153">
            <v>1474074</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G1153">
            <v>0</v>
          </cell>
          <cell r="BH1153">
            <v>1208903</v>
          </cell>
          <cell r="BI1153">
            <v>226047</v>
          </cell>
          <cell r="BJ1153">
            <v>0</v>
          </cell>
          <cell r="BK1153">
            <v>1434950</v>
          </cell>
          <cell r="BL1153">
            <v>1208903</v>
          </cell>
          <cell r="BM1153">
            <v>226047</v>
          </cell>
          <cell r="BN1153">
            <v>0</v>
          </cell>
          <cell r="BO1153">
            <v>1434950</v>
          </cell>
          <cell r="BP1153">
            <v>2417806</v>
          </cell>
          <cell r="BQ1153">
            <v>491218</v>
          </cell>
          <cell r="BR1153">
            <v>0</v>
          </cell>
          <cell r="BS1153">
            <v>2909024</v>
          </cell>
        </row>
        <row r="1154">
          <cell r="B1154" t="str">
            <v>431617</v>
          </cell>
          <cell r="C1154" t="str">
            <v>REP. INDONESIA</v>
          </cell>
          <cell r="D1154" t="str">
            <v>EXIM BANK OF JAPAN, TOKYO</v>
          </cell>
          <cell r="E1154" t="str">
            <v>6</v>
          </cell>
          <cell r="F1154" t="str">
            <v>JAPAN</v>
          </cell>
          <cell r="G1154" t="str">
            <v>JPY</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v>0</v>
          </cell>
          <cell r="W1154">
            <v>0</v>
          </cell>
          <cell r="X1154">
            <v>1016396</v>
          </cell>
          <cell r="Y1154">
            <v>857130</v>
          </cell>
          <cell r="Z1154">
            <v>0</v>
          </cell>
          <cell r="AA1154">
            <v>1873526</v>
          </cell>
          <cell r="AB1154">
            <v>0</v>
          </cell>
          <cell r="AC1154">
            <v>0</v>
          </cell>
          <cell r="AD1154">
            <v>0</v>
          </cell>
          <cell r="AE1154">
            <v>0</v>
          </cell>
          <cell r="AF1154">
            <v>0</v>
          </cell>
          <cell r="AG1154">
            <v>0</v>
          </cell>
          <cell r="AH1154">
            <v>0</v>
          </cell>
          <cell r="AI1154">
            <v>0</v>
          </cell>
          <cell r="AJ1154">
            <v>1016396</v>
          </cell>
          <cell r="AK1154">
            <v>857130</v>
          </cell>
          <cell r="AL1154">
            <v>0</v>
          </cell>
          <cell r="AM1154">
            <v>1873526</v>
          </cell>
          <cell r="AN1154">
            <v>0</v>
          </cell>
          <cell r="AO1154">
            <v>0</v>
          </cell>
          <cell r="AP1154">
            <v>0</v>
          </cell>
          <cell r="AQ1154">
            <v>0</v>
          </cell>
          <cell r="AR1154">
            <v>0</v>
          </cell>
          <cell r="AS1154">
            <v>0</v>
          </cell>
          <cell r="AT1154">
            <v>0</v>
          </cell>
          <cell r="AU1154">
            <v>0</v>
          </cell>
          <cell r="AV1154">
            <v>0</v>
          </cell>
          <cell r="AW1154">
            <v>0</v>
          </cell>
          <cell r="AX1154">
            <v>0</v>
          </cell>
          <cell r="AY1154">
            <v>0</v>
          </cell>
          <cell r="AZ1154">
            <v>1016396</v>
          </cell>
          <cell r="BA1154">
            <v>827574</v>
          </cell>
          <cell r="BB1154">
            <v>0</v>
          </cell>
          <cell r="BC1154">
            <v>1843970</v>
          </cell>
          <cell r="BD1154">
            <v>0</v>
          </cell>
          <cell r="BE1154">
            <v>0</v>
          </cell>
          <cell r="BF1154">
            <v>0</v>
          </cell>
          <cell r="BG1154">
            <v>0</v>
          </cell>
          <cell r="BH1154">
            <v>0</v>
          </cell>
          <cell r="BI1154">
            <v>0</v>
          </cell>
          <cell r="BJ1154">
            <v>0</v>
          </cell>
          <cell r="BK1154">
            <v>0</v>
          </cell>
          <cell r="BL1154">
            <v>1016396</v>
          </cell>
          <cell r="BM1154">
            <v>827574</v>
          </cell>
          <cell r="BN1154">
            <v>0</v>
          </cell>
          <cell r="BO1154">
            <v>1843970</v>
          </cell>
          <cell r="BP1154">
            <v>2032792</v>
          </cell>
          <cell r="BQ1154">
            <v>1684704</v>
          </cell>
          <cell r="BR1154">
            <v>0</v>
          </cell>
          <cell r="BS1154">
            <v>3717496</v>
          </cell>
        </row>
        <row r="1155">
          <cell r="B1155" t="str">
            <v>427800</v>
          </cell>
          <cell r="C1155" t="str">
            <v>REP. INDONESIA</v>
          </cell>
          <cell r="D1155" t="str">
            <v>EXIM BANK OF JAPAN, TOKYO</v>
          </cell>
          <cell r="E1155" t="str">
            <v>6</v>
          </cell>
          <cell r="F1155" t="str">
            <v>JAPAN</v>
          </cell>
          <cell r="G1155" t="str">
            <v>JPY</v>
          </cell>
          <cell r="H1155">
            <v>0</v>
          </cell>
          <cell r="I1155">
            <v>0</v>
          </cell>
          <cell r="J1155">
            <v>0</v>
          </cell>
          <cell r="K1155">
            <v>0</v>
          </cell>
          <cell r="L1155">
            <v>0</v>
          </cell>
          <cell r="M1155">
            <v>0</v>
          </cell>
          <cell r="N1155">
            <v>0</v>
          </cell>
          <cell r="O1155">
            <v>0</v>
          </cell>
          <cell r="P1155">
            <v>3909633</v>
          </cell>
          <cell r="Q1155">
            <v>91625</v>
          </cell>
          <cell r="R1155">
            <v>0</v>
          </cell>
          <cell r="S1155">
            <v>4001258</v>
          </cell>
          <cell r="T1155">
            <v>3909633</v>
          </cell>
          <cell r="U1155">
            <v>91625</v>
          </cell>
          <cell r="V1155">
            <v>0</v>
          </cell>
          <cell r="W1155">
            <v>4001258</v>
          </cell>
          <cell r="X1155">
            <v>0</v>
          </cell>
          <cell r="Y1155">
            <v>0</v>
          </cell>
          <cell r="Z1155">
            <v>0</v>
          </cell>
          <cell r="AA1155">
            <v>0</v>
          </cell>
          <cell r="AB1155">
            <v>0</v>
          </cell>
          <cell r="AC1155">
            <v>0</v>
          </cell>
          <cell r="AD1155">
            <v>0</v>
          </cell>
          <cell r="AE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G1155">
            <v>0</v>
          </cell>
          <cell r="BH1155">
            <v>0</v>
          </cell>
          <cell r="BI1155">
            <v>0</v>
          </cell>
          <cell r="BJ1155">
            <v>0</v>
          </cell>
          <cell r="BK1155">
            <v>0</v>
          </cell>
          <cell r="BL1155">
            <v>0</v>
          </cell>
          <cell r="BM1155">
            <v>0</v>
          </cell>
          <cell r="BN1155">
            <v>0</v>
          </cell>
          <cell r="BO1155">
            <v>0</v>
          </cell>
          <cell r="BP1155">
            <v>3909633</v>
          </cell>
          <cell r="BQ1155">
            <v>91625</v>
          </cell>
          <cell r="BR1155">
            <v>0</v>
          </cell>
          <cell r="BS1155">
            <v>4001258</v>
          </cell>
        </row>
        <row r="1156">
          <cell r="B1156" t="str">
            <v>431611</v>
          </cell>
          <cell r="C1156" t="str">
            <v>REP. INDONESIA</v>
          </cell>
          <cell r="D1156" t="str">
            <v>EXIM BANK OF JAPAN, TOKYO</v>
          </cell>
          <cell r="E1156" t="str">
            <v>6</v>
          </cell>
          <cell r="F1156" t="str">
            <v>JAPAN</v>
          </cell>
          <cell r="G1156" t="str">
            <v>JPY</v>
          </cell>
          <cell r="H1156">
            <v>0</v>
          </cell>
          <cell r="I1156">
            <v>221524</v>
          </cell>
          <cell r="J1156">
            <v>0</v>
          </cell>
          <cell r="K1156">
            <v>221524</v>
          </cell>
          <cell r="L1156">
            <v>0</v>
          </cell>
          <cell r="M1156">
            <v>0</v>
          </cell>
          <cell r="N1156">
            <v>0</v>
          </cell>
          <cell r="O1156">
            <v>0</v>
          </cell>
          <cell r="P1156">
            <v>0</v>
          </cell>
          <cell r="Q1156">
            <v>0</v>
          </cell>
          <cell r="R1156">
            <v>0</v>
          </cell>
          <cell r="S1156">
            <v>0</v>
          </cell>
          <cell r="T1156">
            <v>0</v>
          </cell>
          <cell r="U1156">
            <v>221524</v>
          </cell>
          <cell r="V1156">
            <v>0</v>
          </cell>
          <cell r="W1156">
            <v>221524</v>
          </cell>
          <cell r="X1156">
            <v>0</v>
          </cell>
          <cell r="Y1156">
            <v>0</v>
          </cell>
          <cell r="Z1156">
            <v>0</v>
          </cell>
          <cell r="AA1156">
            <v>0</v>
          </cell>
          <cell r="AB1156">
            <v>0</v>
          </cell>
          <cell r="AC1156">
            <v>0</v>
          </cell>
          <cell r="AD1156">
            <v>0</v>
          </cell>
          <cell r="AE1156">
            <v>0</v>
          </cell>
          <cell r="AF1156">
            <v>1912427</v>
          </cell>
          <cell r="AG1156">
            <v>0</v>
          </cell>
          <cell r="AH1156">
            <v>0</v>
          </cell>
          <cell r="AI1156">
            <v>1912427</v>
          </cell>
          <cell r="AJ1156">
            <v>1912427</v>
          </cell>
          <cell r="AK1156">
            <v>0</v>
          </cell>
          <cell r="AL1156">
            <v>0</v>
          </cell>
          <cell r="AM1156">
            <v>1912427</v>
          </cell>
          <cell r="AN1156">
            <v>0</v>
          </cell>
          <cell r="AO1156">
            <v>161540</v>
          </cell>
          <cell r="AP1156">
            <v>0</v>
          </cell>
          <cell r="AQ1156">
            <v>161540</v>
          </cell>
          <cell r="AR1156">
            <v>0</v>
          </cell>
          <cell r="AS1156">
            <v>0</v>
          </cell>
          <cell r="AT1156">
            <v>0</v>
          </cell>
          <cell r="AU1156">
            <v>0</v>
          </cell>
          <cell r="AV1156">
            <v>0</v>
          </cell>
          <cell r="AW1156">
            <v>0</v>
          </cell>
          <cell r="AX1156">
            <v>0</v>
          </cell>
          <cell r="AY1156">
            <v>0</v>
          </cell>
          <cell r="AZ1156">
            <v>0</v>
          </cell>
          <cell r="BA1156">
            <v>0</v>
          </cell>
          <cell r="BB1156">
            <v>0</v>
          </cell>
          <cell r="BC1156">
            <v>0</v>
          </cell>
          <cell r="BD1156">
            <v>0</v>
          </cell>
          <cell r="BE1156">
            <v>0</v>
          </cell>
          <cell r="BF1156">
            <v>0</v>
          </cell>
          <cell r="BG1156">
            <v>0</v>
          </cell>
          <cell r="BH1156">
            <v>1912427</v>
          </cell>
          <cell r="BI1156">
            <v>0</v>
          </cell>
          <cell r="BJ1156">
            <v>0</v>
          </cell>
          <cell r="BK1156">
            <v>1912427</v>
          </cell>
          <cell r="BL1156">
            <v>1912427</v>
          </cell>
          <cell r="BM1156">
            <v>161540</v>
          </cell>
          <cell r="BN1156">
            <v>0</v>
          </cell>
          <cell r="BO1156">
            <v>2073967</v>
          </cell>
          <cell r="BP1156">
            <v>3824854</v>
          </cell>
          <cell r="BQ1156">
            <v>383064</v>
          </cell>
          <cell r="BR1156">
            <v>0</v>
          </cell>
          <cell r="BS1156">
            <v>4207918</v>
          </cell>
        </row>
        <row r="1157">
          <cell r="B1157" t="str">
            <v>431933</v>
          </cell>
          <cell r="C1157" t="str">
            <v>REP. INDONESIA</v>
          </cell>
          <cell r="D1157" t="str">
            <v>EXIM BANK OF JAPAN, TOKYO</v>
          </cell>
          <cell r="E1157" t="str">
            <v>6</v>
          </cell>
          <cell r="F1157" t="str">
            <v>JAPAN</v>
          </cell>
          <cell r="G1157" t="str">
            <v>JPY</v>
          </cell>
          <cell r="H1157">
            <v>0</v>
          </cell>
          <cell r="I1157">
            <v>0</v>
          </cell>
          <cell r="J1157">
            <v>0</v>
          </cell>
          <cell r="K1157">
            <v>0</v>
          </cell>
          <cell r="L1157">
            <v>1922996</v>
          </cell>
          <cell r="M1157">
            <v>0</v>
          </cell>
          <cell r="N1157">
            <v>0</v>
          </cell>
          <cell r="O1157">
            <v>1922996</v>
          </cell>
          <cell r="P1157">
            <v>0</v>
          </cell>
          <cell r="Q1157">
            <v>653128</v>
          </cell>
          <cell r="R1157">
            <v>0</v>
          </cell>
          <cell r="S1157">
            <v>653128</v>
          </cell>
          <cell r="T1157">
            <v>1922996</v>
          </cell>
          <cell r="U1157">
            <v>653128</v>
          </cell>
          <cell r="V1157">
            <v>0</v>
          </cell>
          <cell r="W1157">
            <v>2576124</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1922996</v>
          </cell>
          <cell r="AS1157">
            <v>519920</v>
          </cell>
          <cell r="AT1157">
            <v>0</v>
          </cell>
          <cell r="AU1157">
            <v>2442916</v>
          </cell>
          <cell r="AV1157">
            <v>0</v>
          </cell>
          <cell r="AW1157">
            <v>98320</v>
          </cell>
          <cell r="AX1157">
            <v>0</v>
          </cell>
          <cell r="AY1157">
            <v>98320</v>
          </cell>
          <cell r="AZ1157">
            <v>0</v>
          </cell>
          <cell r="BA1157">
            <v>0</v>
          </cell>
          <cell r="BB1157">
            <v>0</v>
          </cell>
          <cell r="BC1157">
            <v>0</v>
          </cell>
          <cell r="BD1157">
            <v>0</v>
          </cell>
          <cell r="BE1157">
            <v>0</v>
          </cell>
          <cell r="BF1157">
            <v>0</v>
          </cell>
          <cell r="BG1157">
            <v>0</v>
          </cell>
          <cell r="BH1157">
            <v>0</v>
          </cell>
          <cell r="BI1157">
            <v>0</v>
          </cell>
          <cell r="BJ1157">
            <v>0</v>
          </cell>
          <cell r="BK1157">
            <v>0</v>
          </cell>
          <cell r="BL1157">
            <v>1922996</v>
          </cell>
          <cell r="BM1157">
            <v>618240</v>
          </cell>
          <cell r="BN1157">
            <v>0</v>
          </cell>
          <cell r="BO1157">
            <v>2541236</v>
          </cell>
          <cell r="BP1157">
            <v>3845992</v>
          </cell>
          <cell r="BQ1157">
            <v>1271368</v>
          </cell>
          <cell r="BR1157">
            <v>0</v>
          </cell>
          <cell r="BS1157">
            <v>5117360</v>
          </cell>
        </row>
        <row r="1158">
          <cell r="B1158" t="str">
            <v>431869</v>
          </cell>
          <cell r="C1158" t="str">
            <v>REP. INDONESIA</v>
          </cell>
          <cell r="D1158" t="str">
            <v>EXIM BANK OF JAPAN, TOKYO</v>
          </cell>
          <cell r="E1158" t="str">
            <v>6</v>
          </cell>
          <cell r="F1158" t="str">
            <v>JAPAN</v>
          </cell>
          <cell r="G1158" t="str">
            <v>JPY</v>
          </cell>
          <cell r="H1158">
            <v>2765846</v>
          </cell>
          <cell r="I1158">
            <v>0</v>
          </cell>
          <cell r="J1158">
            <v>0</v>
          </cell>
          <cell r="K1158">
            <v>2765846</v>
          </cell>
          <cell r="L1158">
            <v>0</v>
          </cell>
          <cell r="M1158">
            <v>0</v>
          </cell>
          <cell r="N1158">
            <v>0</v>
          </cell>
          <cell r="O1158">
            <v>0</v>
          </cell>
          <cell r="P1158">
            <v>0</v>
          </cell>
          <cell r="Q1158">
            <v>0</v>
          </cell>
          <cell r="R1158">
            <v>0</v>
          </cell>
          <cell r="S1158">
            <v>0</v>
          </cell>
          <cell r="T1158">
            <v>2765846</v>
          </cell>
          <cell r="U1158">
            <v>0</v>
          </cell>
          <cell r="V1158">
            <v>0</v>
          </cell>
          <cell r="W1158">
            <v>2765846</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2765846</v>
          </cell>
          <cell r="AO1158">
            <v>0</v>
          </cell>
          <cell r="AP1158">
            <v>0</v>
          </cell>
          <cell r="AQ1158">
            <v>2765846</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G1158">
            <v>0</v>
          </cell>
          <cell r="BH1158">
            <v>0</v>
          </cell>
          <cell r="BI1158">
            <v>0</v>
          </cell>
          <cell r="BJ1158">
            <v>0</v>
          </cell>
          <cell r="BK1158">
            <v>0</v>
          </cell>
          <cell r="BL1158">
            <v>2765846</v>
          </cell>
          <cell r="BM1158">
            <v>0</v>
          </cell>
          <cell r="BN1158">
            <v>0</v>
          </cell>
          <cell r="BO1158">
            <v>2765846</v>
          </cell>
          <cell r="BP1158">
            <v>5531692</v>
          </cell>
          <cell r="BQ1158">
            <v>0</v>
          </cell>
          <cell r="BR1158">
            <v>0</v>
          </cell>
          <cell r="BS1158">
            <v>5531692</v>
          </cell>
        </row>
        <row r="1159">
          <cell r="B1159" t="str">
            <v>431751</v>
          </cell>
          <cell r="C1159" t="str">
            <v>REP. INDONESIA</v>
          </cell>
          <cell r="D1159" t="str">
            <v>EXIM BANK OF JAPAN, TOKYO</v>
          </cell>
          <cell r="E1159" t="str">
            <v>6</v>
          </cell>
          <cell r="F1159" t="str">
            <v>JAPAN</v>
          </cell>
          <cell r="G1159" t="str">
            <v>JPY</v>
          </cell>
          <cell r="H1159">
            <v>0</v>
          </cell>
          <cell r="I1159">
            <v>0</v>
          </cell>
          <cell r="J1159">
            <v>0</v>
          </cell>
          <cell r="K1159">
            <v>0</v>
          </cell>
          <cell r="L1159">
            <v>0</v>
          </cell>
          <cell r="M1159">
            <v>0</v>
          </cell>
          <cell r="N1159">
            <v>0</v>
          </cell>
          <cell r="O1159">
            <v>0</v>
          </cell>
          <cell r="P1159">
            <v>1916498</v>
          </cell>
          <cell r="Q1159">
            <v>0</v>
          </cell>
          <cell r="R1159">
            <v>0</v>
          </cell>
          <cell r="S1159">
            <v>1916498</v>
          </cell>
          <cell r="T1159">
            <v>1916498</v>
          </cell>
          <cell r="U1159">
            <v>0</v>
          </cell>
          <cell r="V1159">
            <v>0</v>
          </cell>
          <cell r="W1159">
            <v>1916498</v>
          </cell>
          <cell r="X1159">
            <v>0</v>
          </cell>
          <cell r="Y1159">
            <v>1428660</v>
          </cell>
          <cell r="Z1159">
            <v>0</v>
          </cell>
          <cell r="AA1159">
            <v>1428660</v>
          </cell>
          <cell r="AB1159">
            <v>0</v>
          </cell>
          <cell r="AC1159">
            <v>0</v>
          </cell>
          <cell r="AD1159">
            <v>0</v>
          </cell>
          <cell r="AE1159">
            <v>0</v>
          </cell>
          <cell r="AF1159">
            <v>0</v>
          </cell>
          <cell r="AG1159">
            <v>0</v>
          </cell>
          <cell r="AH1159">
            <v>0</v>
          </cell>
          <cell r="AI1159">
            <v>0</v>
          </cell>
          <cell r="AJ1159">
            <v>0</v>
          </cell>
          <cell r="AK1159">
            <v>1428660</v>
          </cell>
          <cell r="AL1159">
            <v>0</v>
          </cell>
          <cell r="AM1159">
            <v>1428660</v>
          </cell>
          <cell r="AN1159">
            <v>0</v>
          </cell>
          <cell r="AO1159">
            <v>0</v>
          </cell>
          <cell r="AP1159">
            <v>0</v>
          </cell>
          <cell r="AQ1159">
            <v>0</v>
          </cell>
          <cell r="AR1159">
            <v>0</v>
          </cell>
          <cell r="AS1159">
            <v>0</v>
          </cell>
          <cell r="AT1159">
            <v>0</v>
          </cell>
          <cell r="AU1159">
            <v>0</v>
          </cell>
          <cell r="AV1159">
            <v>1916498</v>
          </cell>
          <cell r="AW1159">
            <v>0</v>
          </cell>
          <cell r="AX1159">
            <v>0</v>
          </cell>
          <cell r="AY1159">
            <v>1916498</v>
          </cell>
          <cell r="AZ1159">
            <v>0</v>
          </cell>
          <cell r="BA1159">
            <v>1385600</v>
          </cell>
          <cell r="BB1159">
            <v>0</v>
          </cell>
          <cell r="BC1159">
            <v>1385600</v>
          </cell>
          <cell r="BD1159">
            <v>0</v>
          </cell>
          <cell r="BE1159">
            <v>0</v>
          </cell>
          <cell r="BF1159">
            <v>0</v>
          </cell>
          <cell r="BG1159">
            <v>0</v>
          </cell>
          <cell r="BH1159">
            <v>0</v>
          </cell>
          <cell r="BI1159">
            <v>0</v>
          </cell>
          <cell r="BJ1159">
            <v>0</v>
          </cell>
          <cell r="BK1159">
            <v>0</v>
          </cell>
          <cell r="BL1159">
            <v>1916498</v>
          </cell>
          <cell r="BM1159">
            <v>1385600</v>
          </cell>
          <cell r="BN1159">
            <v>0</v>
          </cell>
          <cell r="BO1159">
            <v>3302098</v>
          </cell>
          <cell r="BP1159">
            <v>3832996</v>
          </cell>
          <cell r="BQ1159">
            <v>2814260</v>
          </cell>
          <cell r="BR1159">
            <v>0</v>
          </cell>
          <cell r="BS1159">
            <v>6647256</v>
          </cell>
        </row>
        <row r="1160">
          <cell r="B1160" t="str">
            <v>431888</v>
          </cell>
          <cell r="C1160" t="str">
            <v>REP. INDONESIA</v>
          </cell>
          <cell r="D1160" t="str">
            <v>EXIM BANK OF JAPAN, TOKYO</v>
          </cell>
          <cell r="E1160" t="str">
            <v>6</v>
          </cell>
          <cell r="F1160" t="str">
            <v>JAPAN</v>
          </cell>
          <cell r="G1160" t="str">
            <v>JPY</v>
          </cell>
          <cell r="H1160">
            <v>0</v>
          </cell>
          <cell r="I1160">
            <v>0</v>
          </cell>
          <cell r="J1160">
            <v>0</v>
          </cell>
          <cell r="K1160">
            <v>0</v>
          </cell>
          <cell r="L1160">
            <v>2966024</v>
          </cell>
          <cell r="M1160">
            <v>0</v>
          </cell>
          <cell r="N1160">
            <v>0</v>
          </cell>
          <cell r="O1160">
            <v>2966024</v>
          </cell>
          <cell r="P1160">
            <v>0</v>
          </cell>
          <cell r="Q1160">
            <v>542159</v>
          </cell>
          <cell r="R1160">
            <v>0</v>
          </cell>
          <cell r="S1160">
            <v>542159</v>
          </cell>
          <cell r="T1160">
            <v>2966024</v>
          </cell>
          <cell r="U1160">
            <v>542159</v>
          </cell>
          <cell r="V1160">
            <v>0</v>
          </cell>
          <cell r="W1160">
            <v>3508183</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cell r="AO1160">
            <v>0</v>
          </cell>
          <cell r="AP1160">
            <v>0</v>
          </cell>
          <cell r="AQ1160">
            <v>0</v>
          </cell>
          <cell r="AR1160">
            <v>2966024</v>
          </cell>
          <cell r="AS1160">
            <v>0</v>
          </cell>
          <cell r="AT1160">
            <v>0</v>
          </cell>
          <cell r="AU1160">
            <v>2966024</v>
          </cell>
          <cell r="AV1160">
            <v>0</v>
          </cell>
          <cell r="AW1160">
            <v>481727</v>
          </cell>
          <cell r="AX1160">
            <v>0</v>
          </cell>
          <cell r="AY1160">
            <v>481727</v>
          </cell>
          <cell r="AZ1160">
            <v>0</v>
          </cell>
          <cell r="BA1160">
            <v>0</v>
          </cell>
          <cell r="BB1160">
            <v>0</v>
          </cell>
          <cell r="BC1160">
            <v>0</v>
          </cell>
          <cell r="BD1160">
            <v>0</v>
          </cell>
          <cell r="BE1160">
            <v>0</v>
          </cell>
          <cell r="BF1160">
            <v>0</v>
          </cell>
          <cell r="BG1160">
            <v>0</v>
          </cell>
          <cell r="BH1160">
            <v>0</v>
          </cell>
          <cell r="BI1160">
            <v>0</v>
          </cell>
          <cell r="BJ1160">
            <v>0</v>
          </cell>
          <cell r="BK1160">
            <v>0</v>
          </cell>
          <cell r="BL1160">
            <v>2966024</v>
          </cell>
          <cell r="BM1160">
            <v>481727</v>
          </cell>
          <cell r="BN1160">
            <v>0</v>
          </cell>
          <cell r="BO1160">
            <v>3447751</v>
          </cell>
          <cell r="BP1160">
            <v>5932048</v>
          </cell>
          <cell r="BQ1160">
            <v>1023886</v>
          </cell>
          <cell r="BR1160">
            <v>0</v>
          </cell>
          <cell r="BS1160">
            <v>6955934</v>
          </cell>
        </row>
        <row r="1161">
          <cell r="B1161" t="str">
            <v>428400</v>
          </cell>
          <cell r="C1161" t="str">
            <v>REP. INDONESIA</v>
          </cell>
          <cell r="D1161" t="str">
            <v>EXIM BANK OF JAPAN, TOKYO</v>
          </cell>
          <cell r="E1161" t="str">
            <v>6</v>
          </cell>
          <cell r="F1161" t="str">
            <v>JAPAN</v>
          </cell>
          <cell r="G1161" t="str">
            <v>JPY</v>
          </cell>
          <cell r="H1161">
            <v>2524803</v>
          </cell>
          <cell r="I1161">
            <v>1043380</v>
          </cell>
          <cell r="J1161">
            <v>0</v>
          </cell>
          <cell r="K1161">
            <v>3568183</v>
          </cell>
          <cell r="L1161">
            <v>0</v>
          </cell>
          <cell r="M1161">
            <v>0</v>
          </cell>
          <cell r="N1161">
            <v>0</v>
          </cell>
          <cell r="O1161">
            <v>0</v>
          </cell>
          <cell r="P1161">
            <v>0</v>
          </cell>
          <cell r="Q1161">
            <v>0</v>
          </cell>
          <cell r="R1161">
            <v>0</v>
          </cell>
          <cell r="S1161">
            <v>0</v>
          </cell>
          <cell r="T1161">
            <v>2524803</v>
          </cell>
          <cell r="U1161">
            <v>1043380</v>
          </cell>
          <cell r="V1161">
            <v>0</v>
          </cell>
          <cell r="W1161">
            <v>3568183</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2524803</v>
          </cell>
          <cell r="AO1161">
            <v>959553</v>
          </cell>
          <cell r="AP1161">
            <v>0</v>
          </cell>
          <cell r="AQ1161">
            <v>3484356</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G1161">
            <v>0</v>
          </cell>
          <cell r="BH1161">
            <v>0</v>
          </cell>
          <cell r="BI1161">
            <v>0</v>
          </cell>
          <cell r="BJ1161">
            <v>0</v>
          </cell>
          <cell r="BK1161">
            <v>0</v>
          </cell>
          <cell r="BL1161">
            <v>2524803</v>
          </cell>
          <cell r="BM1161">
            <v>959553</v>
          </cell>
          <cell r="BN1161">
            <v>0</v>
          </cell>
          <cell r="BO1161">
            <v>3484356</v>
          </cell>
          <cell r="BP1161">
            <v>5049606</v>
          </cell>
          <cell r="BQ1161">
            <v>2002933</v>
          </cell>
          <cell r="BR1161">
            <v>0</v>
          </cell>
          <cell r="BS1161">
            <v>7052539</v>
          </cell>
        </row>
        <row r="1162">
          <cell r="B1162" t="str">
            <v>431695</v>
          </cell>
          <cell r="C1162" t="str">
            <v>REP. INDONESIA</v>
          </cell>
          <cell r="D1162" t="str">
            <v>EXIM BANK OF JAPAN, TOKYO</v>
          </cell>
          <cell r="E1162" t="str">
            <v>6</v>
          </cell>
          <cell r="F1162" t="str">
            <v>JAPAN</v>
          </cell>
          <cell r="G1162" t="str">
            <v>JPY</v>
          </cell>
          <cell r="H1162">
            <v>0</v>
          </cell>
          <cell r="I1162">
            <v>0</v>
          </cell>
          <cell r="J1162">
            <v>0</v>
          </cell>
          <cell r="K1162">
            <v>0</v>
          </cell>
          <cell r="L1162">
            <v>0</v>
          </cell>
          <cell r="M1162">
            <v>0</v>
          </cell>
          <cell r="N1162">
            <v>0</v>
          </cell>
          <cell r="O1162">
            <v>0</v>
          </cell>
          <cell r="P1162">
            <v>4135851</v>
          </cell>
          <cell r="Q1162">
            <v>787850</v>
          </cell>
          <cell r="R1162">
            <v>0</v>
          </cell>
          <cell r="S1162">
            <v>4923701</v>
          </cell>
          <cell r="T1162">
            <v>4135851</v>
          </cell>
          <cell r="U1162">
            <v>787850</v>
          </cell>
          <cell r="V1162">
            <v>0</v>
          </cell>
          <cell r="W1162">
            <v>4923701</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4135851</v>
          </cell>
          <cell r="AW1162">
            <v>654733</v>
          </cell>
          <cell r="AX1162">
            <v>0</v>
          </cell>
          <cell r="AY1162">
            <v>4790584</v>
          </cell>
          <cell r="AZ1162">
            <v>0</v>
          </cell>
          <cell r="BA1162">
            <v>0</v>
          </cell>
          <cell r="BB1162">
            <v>0</v>
          </cell>
          <cell r="BC1162">
            <v>0</v>
          </cell>
          <cell r="BD1162">
            <v>0</v>
          </cell>
          <cell r="BE1162">
            <v>0</v>
          </cell>
          <cell r="BF1162">
            <v>0</v>
          </cell>
          <cell r="BG1162">
            <v>0</v>
          </cell>
          <cell r="BH1162">
            <v>0</v>
          </cell>
          <cell r="BI1162">
            <v>0</v>
          </cell>
          <cell r="BJ1162">
            <v>0</v>
          </cell>
          <cell r="BK1162">
            <v>0</v>
          </cell>
          <cell r="BL1162">
            <v>4135851</v>
          </cell>
          <cell r="BM1162">
            <v>654733</v>
          </cell>
          <cell r="BN1162">
            <v>0</v>
          </cell>
          <cell r="BO1162">
            <v>4790584</v>
          </cell>
          <cell r="BP1162">
            <v>8271702</v>
          </cell>
          <cell r="BQ1162">
            <v>1442583</v>
          </cell>
          <cell r="BR1162">
            <v>0</v>
          </cell>
          <cell r="BS1162">
            <v>9714285</v>
          </cell>
        </row>
        <row r="1163">
          <cell r="B1163" t="str">
            <v>431622</v>
          </cell>
          <cell r="C1163" t="str">
            <v>REP. INDONESIA</v>
          </cell>
          <cell r="D1163" t="str">
            <v>EXIM BANK OF JAPAN, TOKYO</v>
          </cell>
          <cell r="E1163" t="str">
            <v>6</v>
          </cell>
          <cell r="F1163" t="str">
            <v>JAPAN</v>
          </cell>
          <cell r="G1163" t="str">
            <v>JPY</v>
          </cell>
          <cell r="H1163">
            <v>0</v>
          </cell>
          <cell r="I1163">
            <v>0</v>
          </cell>
          <cell r="J1163">
            <v>0</v>
          </cell>
          <cell r="K1163">
            <v>0</v>
          </cell>
          <cell r="L1163">
            <v>6564816</v>
          </cell>
          <cell r="M1163">
            <v>1338782</v>
          </cell>
          <cell r="N1163">
            <v>0</v>
          </cell>
          <cell r="O1163">
            <v>7903598</v>
          </cell>
          <cell r="P1163">
            <v>0</v>
          </cell>
          <cell r="Q1163">
            <v>0</v>
          </cell>
          <cell r="R1163">
            <v>0</v>
          </cell>
          <cell r="S1163">
            <v>0</v>
          </cell>
          <cell r="T1163">
            <v>6564816</v>
          </cell>
          <cell r="U1163">
            <v>1338782</v>
          </cell>
          <cell r="V1163">
            <v>0</v>
          </cell>
          <cell r="W1163">
            <v>7903598</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cell r="AO1163">
            <v>0</v>
          </cell>
          <cell r="AP1163">
            <v>0</v>
          </cell>
          <cell r="AQ1163">
            <v>0</v>
          </cell>
          <cell r="AR1163">
            <v>6564816</v>
          </cell>
          <cell r="AS1163">
            <v>1135054</v>
          </cell>
          <cell r="AT1163">
            <v>0</v>
          </cell>
          <cell r="AU1163">
            <v>7699870</v>
          </cell>
          <cell r="AV1163">
            <v>0</v>
          </cell>
          <cell r="AW1163">
            <v>0</v>
          </cell>
          <cell r="AX1163">
            <v>0</v>
          </cell>
          <cell r="AY1163">
            <v>0</v>
          </cell>
          <cell r="AZ1163">
            <v>0</v>
          </cell>
          <cell r="BA1163">
            <v>0</v>
          </cell>
          <cell r="BB1163">
            <v>0</v>
          </cell>
          <cell r="BC1163">
            <v>0</v>
          </cell>
          <cell r="BD1163">
            <v>0</v>
          </cell>
          <cell r="BE1163">
            <v>0</v>
          </cell>
          <cell r="BF1163">
            <v>0</v>
          </cell>
          <cell r="BG1163">
            <v>0</v>
          </cell>
          <cell r="BH1163">
            <v>0</v>
          </cell>
          <cell r="BI1163">
            <v>0</v>
          </cell>
          <cell r="BJ1163">
            <v>0</v>
          </cell>
          <cell r="BK1163">
            <v>0</v>
          </cell>
          <cell r="BL1163">
            <v>6564816</v>
          </cell>
          <cell r="BM1163">
            <v>1135054</v>
          </cell>
          <cell r="BN1163">
            <v>0</v>
          </cell>
          <cell r="BO1163">
            <v>7699870</v>
          </cell>
          <cell r="BP1163">
            <v>13129632</v>
          </cell>
          <cell r="BQ1163">
            <v>2473836</v>
          </cell>
          <cell r="BR1163">
            <v>0</v>
          </cell>
          <cell r="BS1163">
            <v>15603468</v>
          </cell>
        </row>
        <row r="1164">
          <cell r="B1164" t="str">
            <v>431605</v>
          </cell>
          <cell r="C1164" t="str">
            <v>REP. INDONESIA</v>
          </cell>
          <cell r="D1164" t="str">
            <v>EXIM BANK OF JAPAN, TOKYO</v>
          </cell>
          <cell r="E1164" t="str">
            <v>6</v>
          </cell>
          <cell r="F1164" t="str">
            <v>JAPAN</v>
          </cell>
          <cell r="G1164" t="str">
            <v>JPY</v>
          </cell>
          <cell r="H1164">
            <v>0</v>
          </cell>
          <cell r="I1164">
            <v>0</v>
          </cell>
          <cell r="J1164">
            <v>0</v>
          </cell>
          <cell r="K1164">
            <v>0</v>
          </cell>
          <cell r="L1164">
            <v>7418966</v>
          </cell>
          <cell r="M1164">
            <v>3368121</v>
          </cell>
          <cell r="N1164">
            <v>0</v>
          </cell>
          <cell r="O1164">
            <v>10787087</v>
          </cell>
          <cell r="P1164">
            <v>0</v>
          </cell>
          <cell r="Q1164">
            <v>0</v>
          </cell>
          <cell r="R1164">
            <v>0</v>
          </cell>
          <cell r="S1164">
            <v>0</v>
          </cell>
          <cell r="T1164">
            <v>7418966</v>
          </cell>
          <cell r="U1164">
            <v>3368121</v>
          </cell>
          <cell r="V1164">
            <v>0</v>
          </cell>
          <cell r="W1164">
            <v>10787087</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cell r="AO1164">
            <v>0</v>
          </cell>
          <cell r="AP1164">
            <v>0</v>
          </cell>
          <cell r="AQ1164">
            <v>0</v>
          </cell>
          <cell r="AR1164">
            <v>7418966</v>
          </cell>
          <cell r="AS1164">
            <v>3128049</v>
          </cell>
          <cell r="AT1164">
            <v>0</v>
          </cell>
          <cell r="AU1164">
            <v>10547015</v>
          </cell>
          <cell r="AV1164">
            <v>0</v>
          </cell>
          <cell r="AW1164">
            <v>0</v>
          </cell>
          <cell r="AX1164">
            <v>0</v>
          </cell>
          <cell r="AY1164">
            <v>0</v>
          </cell>
          <cell r="AZ1164">
            <v>0</v>
          </cell>
          <cell r="BA1164">
            <v>0</v>
          </cell>
          <cell r="BB1164">
            <v>0</v>
          </cell>
          <cell r="BC1164">
            <v>0</v>
          </cell>
          <cell r="BD1164">
            <v>0</v>
          </cell>
          <cell r="BE1164">
            <v>0</v>
          </cell>
          <cell r="BF1164">
            <v>0</v>
          </cell>
          <cell r="BG1164">
            <v>0</v>
          </cell>
          <cell r="BH1164">
            <v>0</v>
          </cell>
          <cell r="BI1164">
            <v>0</v>
          </cell>
          <cell r="BJ1164">
            <v>0</v>
          </cell>
          <cell r="BK1164">
            <v>0</v>
          </cell>
          <cell r="BL1164">
            <v>7418966</v>
          </cell>
          <cell r="BM1164">
            <v>3128049</v>
          </cell>
          <cell r="BN1164">
            <v>0</v>
          </cell>
          <cell r="BO1164">
            <v>10547015</v>
          </cell>
          <cell r="BP1164">
            <v>14837932</v>
          </cell>
          <cell r="BQ1164">
            <v>6496170</v>
          </cell>
          <cell r="BR1164">
            <v>0</v>
          </cell>
          <cell r="BS1164">
            <v>21334102</v>
          </cell>
        </row>
        <row r="1165">
          <cell r="B1165" t="str">
            <v>431735</v>
          </cell>
          <cell r="C1165" t="str">
            <v>REP. INDONESIA</v>
          </cell>
          <cell r="D1165" t="str">
            <v>EXIM BANK OF JAPAN, TOKYO</v>
          </cell>
          <cell r="E1165" t="str">
            <v>6</v>
          </cell>
          <cell r="F1165" t="str">
            <v>JAPAN</v>
          </cell>
          <cell r="G1165" t="str">
            <v>JPY</v>
          </cell>
          <cell r="H1165">
            <v>0</v>
          </cell>
          <cell r="I1165">
            <v>0</v>
          </cell>
          <cell r="J1165">
            <v>0</v>
          </cell>
          <cell r="K1165">
            <v>0</v>
          </cell>
          <cell r="L1165">
            <v>0</v>
          </cell>
          <cell r="M1165">
            <v>0</v>
          </cell>
          <cell r="N1165">
            <v>0</v>
          </cell>
          <cell r="O1165">
            <v>0</v>
          </cell>
          <cell r="P1165">
            <v>9817188</v>
          </cell>
          <cell r="Q1165">
            <v>1743987</v>
          </cell>
          <cell r="R1165">
            <v>0</v>
          </cell>
          <cell r="S1165">
            <v>11561175</v>
          </cell>
          <cell r="T1165">
            <v>9817188</v>
          </cell>
          <cell r="U1165">
            <v>1743987</v>
          </cell>
          <cell r="V1165">
            <v>0</v>
          </cell>
          <cell r="W1165">
            <v>11561175</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9817188</v>
          </cell>
          <cell r="AW1165">
            <v>1511270</v>
          </cell>
          <cell r="AX1165">
            <v>0</v>
          </cell>
          <cell r="AY1165">
            <v>11328458</v>
          </cell>
          <cell r="AZ1165">
            <v>0</v>
          </cell>
          <cell r="BA1165">
            <v>0</v>
          </cell>
          <cell r="BB1165">
            <v>0</v>
          </cell>
          <cell r="BC1165">
            <v>0</v>
          </cell>
          <cell r="BD1165">
            <v>0</v>
          </cell>
          <cell r="BE1165">
            <v>0</v>
          </cell>
          <cell r="BF1165">
            <v>0</v>
          </cell>
          <cell r="BG1165">
            <v>0</v>
          </cell>
          <cell r="BH1165">
            <v>0</v>
          </cell>
          <cell r="BI1165">
            <v>0</v>
          </cell>
          <cell r="BJ1165">
            <v>0</v>
          </cell>
          <cell r="BK1165">
            <v>0</v>
          </cell>
          <cell r="BL1165">
            <v>9817188</v>
          </cell>
          <cell r="BM1165">
            <v>1511270</v>
          </cell>
          <cell r="BN1165">
            <v>0</v>
          </cell>
          <cell r="BO1165">
            <v>11328458</v>
          </cell>
          <cell r="BP1165">
            <v>19634376</v>
          </cell>
          <cell r="BQ1165">
            <v>3255257</v>
          </cell>
          <cell r="BR1165">
            <v>0</v>
          </cell>
          <cell r="BS1165">
            <v>22889633</v>
          </cell>
        </row>
        <row r="1166">
          <cell r="B1166" t="str">
            <v>431870</v>
          </cell>
          <cell r="C1166" t="str">
            <v>REP. INDONESIA</v>
          </cell>
          <cell r="D1166" t="str">
            <v>EXIM BANK OF JAPAN, TOKYO</v>
          </cell>
          <cell r="E1166" t="str">
            <v>6</v>
          </cell>
          <cell r="F1166" t="str">
            <v>JAPAN</v>
          </cell>
          <cell r="G1166" t="str">
            <v>JPY</v>
          </cell>
          <cell r="H1166">
            <v>0</v>
          </cell>
          <cell r="I1166">
            <v>0</v>
          </cell>
          <cell r="J1166">
            <v>0</v>
          </cell>
          <cell r="K1166">
            <v>0</v>
          </cell>
          <cell r="L1166">
            <v>9563226</v>
          </cell>
          <cell r="M1166">
            <v>0</v>
          </cell>
          <cell r="N1166">
            <v>0</v>
          </cell>
          <cell r="O1166">
            <v>9563226</v>
          </cell>
          <cell r="P1166">
            <v>0</v>
          </cell>
          <cell r="Q1166">
            <v>2204180</v>
          </cell>
          <cell r="R1166">
            <v>0</v>
          </cell>
          <cell r="S1166">
            <v>2204180</v>
          </cell>
          <cell r="T1166">
            <v>9563226</v>
          </cell>
          <cell r="U1166">
            <v>2204180</v>
          </cell>
          <cell r="V1166">
            <v>0</v>
          </cell>
          <cell r="W1166">
            <v>11767406</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9563226</v>
          </cell>
          <cell r="AS1166">
            <v>0</v>
          </cell>
          <cell r="AT1166">
            <v>0</v>
          </cell>
          <cell r="AU1166">
            <v>9563226</v>
          </cell>
          <cell r="AV1166">
            <v>0</v>
          </cell>
          <cell r="AW1166">
            <v>2005003</v>
          </cell>
          <cell r="AX1166">
            <v>0</v>
          </cell>
          <cell r="AY1166">
            <v>2005003</v>
          </cell>
          <cell r="AZ1166">
            <v>0</v>
          </cell>
          <cell r="BA1166">
            <v>0</v>
          </cell>
          <cell r="BB1166">
            <v>0</v>
          </cell>
          <cell r="BC1166">
            <v>0</v>
          </cell>
          <cell r="BD1166">
            <v>0</v>
          </cell>
          <cell r="BE1166">
            <v>0</v>
          </cell>
          <cell r="BF1166">
            <v>0</v>
          </cell>
          <cell r="BG1166">
            <v>0</v>
          </cell>
          <cell r="BH1166">
            <v>0</v>
          </cell>
          <cell r="BI1166">
            <v>0</v>
          </cell>
          <cell r="BJ1166">
            <v>0</v>
          </cell>
          <cell r="BK1166">
            <v>0</v>
          </cell>
          <cell r="BL1166">
            <v>9563226</v>
          </cell>
          <cell r="BM1166">
            <v>2005003</v>
          </cell>
          <cell r="BN1166">
            <v>0</v>
          </cell>
          <cell r="BO1166">
            <v>11568229</v>
          </cell>
          <cell r="BP1166">
            <v>19126452</v>
          </cell>
          <cell r="BQ1166">
            <v>4209183</v>
          </cell>
          <cell r="BR1166">
            <v>0</v>
          </cell>
          <cell r="BS1166">
            <v>23335635</v>
          </cell>
        </row>
        <row r="1167">
          <cell r="B1167" t="str">
            <v>431871</v>
          </cell>
          <cell r="C1167" t="str">
            <v>REP. INDONESIA</v>
          </cell>
          <cell r="D1167" t="str">
            <v>EXIM BANK OF JAPAN, TOKYO</v>
          </cell>
          <cell r="E1167" t="str">
            <v>6</v>
          </cell>
          <cell r="F1167" t="str">
            <v>JAPAN</v>
          </cell>
          <cell r="G1167" t="str">
            <v>JPY</v>
          </cell>
          <cell r="H1167">
            <v>0</v>
          </cell>
          <cell r="I1167">
            <v>0</v>
          </cell>
          <cell r="J1167">
            <v>0</v>
          </cell>
          <cell r="K1167">
            <v>0</v>
          </cell>
          <cell r="L1167">
            <v>9737169</v>
          </cell>
          <cell r="M1167">
            <v>0</v>
          </cell>
          <cell r="N1167">
            <v>0</v>
          </cell>
          <cell r="O1167">
            <v>9737169</v>
          </cell>
          <cell r="P1167">
            <v>0</v>
          </cell>
          <cell r="Q1167">
            <v>2403503</v>
          </cell>
          <cell r="R1167">
            <v>0</v>
          </cell>
          <cell r="S1167">
            <v>2403503</v>
          </cell>
          <cell r="T1167">
            <v>9737169</v>
          </cell>
          <cell r="U1167">
            <v>2403503</v>
          </cell>
          <cell r="V1167">
            <v>0</v>
          </cell>
          <cell r="W1167">
            <v>12140672</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cell r="AO1167">
            <v>0</v>
          </cell>
          <cell r="AP1167">
            <v>0</v>
          </cell>
          <cell r="AQ1167">
            <v>0</v>
          </cell>
          <cell r="AR1167">
            <v>9737169</v>
          </cell>
          <cell r="AS1167">
            <v>0</v>
          </cell>
          <cell r="AT1167">
            <v>0</v>
          </cell>
          <cell r="AU1167">
            <v>9737169</v>
          </cell>
          <cell r="AV1167">
            <v>0</v>
          </cell>
          <cell r="AW1167">
            <v>2200704</v>
          </cell>
          <cell r="AX1167">
            <v>0</v>
          </cell>
          <cell r="AY1167">
            <v>2200704</v>
          </cell>
          <cell r="AZ1167">
            <v>0</v>
          </cell>
          <cell r="BA1167">
            <v>0</v>
          </cell>
          <cell r="BB1167">
            <v>0</v>
          </cell>
          <cell r="BC1167">
            <v>0</v>
          </cell>
          <cell r="BD1167">
            <v>0</v>
          </cell>
          <cell r="BE1167">
            <v>0</v>
          </cell>
          <cell r="BF1167">
            <v>0</v>
          </cell>
          <cell r="BG1167">
            <v>0</v>
          </cell>
          <cell r="BH1167">
            <v>0</v>
          </cell>
          <cell r="BI1167">
            <v>0</v>
          </cell>
          <cell r="BJ1167">
            <v>0</v>
          </cell>
          <cell r="BK1167">
            <v>0</v>
          </cell>
          <cell r="BL1167">
            <v>9737169</v>
          </cell>
          <cell r="BM1167">
            <v>2200704</v>
          </cell>
          <cell r="BN1167">
            <v>0</v>
          </cell>
          <cell r="BO1167">
            <v>11937873</v>
          </cell>
          <cell r="BP1167">
            <v>19474338</v>
          </cell>
          <cell r="BQ1167">
            <v>4604207</v>
          </cell>
          <cell r="BR1167">
            <v>0</v>
          </cell>
          <cell r="BS1167">
            <v>24078545</v>
          </cell>
        </row>
        <row r="1168">
          <cell r="B1168" t="str">
            <v>431972</v>
          </cell>
          <cell r="C1168" t="str">
            <v>REP. INDONESIA</v>
          </cell>
          <cell r="D1168" t="str">
            <v>EXIM BANK OF JAPAN, TOKYO</v>
          </cell>
          <cell r="E1168" t="str">
            <v>6</v>
          </cell>
          <cell r="F1168" t="str">
            <v>JAPAN</v>
          </cell>
          <cell r="G1168" t="str">
            <v>JPY</v>
          </cell>
          <cell r="H1168">
            <v>9922569</v>
          </cell>
          <cell r="I1168">
            <v>2791978</v>
          </cell>
          <cell r="J1168">
            <v>0</v>
          </cell>
          <cell r="K1168">
            <v>12714547</v>
          </cell>
          <cell r="L1168">
            <v>0</v>
          </cell>
          <cell r="M1168">
            <v>519928</v>
          </cell>
          <cell r="N1168">
            <v>0</v>
          </cell>
          <cell r="O1168">
            <v>519928</v>
          </cell>
          <cell r="P1168">
            <v>0</v>
          </cell>
          <cell r="Q1168">
            <v>0</v>
          </cell>
          <cell r="R1168">
            <v>0</v>
          </cell>
          <cell r="S1168">
            <v>0</v>
          </cell>
          <cell r="T1168">
            <v>9922569</v>
          </cell>
          <cell r="U1168">
            <v>3311906</v>
          </cell>
          <cell r="V1168">
            <v>0</v>
          </cell>
          <cell r="W1168">
            <v>13234475</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9922569</v>
          </cell>
          <cell r="AO1168">
            <v>2532556</v>
          </cell>
          <cell r="AP1168">
            <v>0</v>
          </cell>
          <cell r="AQ1168">
            <v>12455125</v>
          </cell>
          <cell r="AR1168">
            <v>0</v>
          </cell>
          <cell r="AS1168">
            <v>400913</v>
          </cell>
          <cell r="AT1168">
            <v>0</v>
          </cell>
          <cell r="AU1168">
            <v>400913</v>
          </cell>
          <cell r="AV1168">
            <v>0</v>
          </cell>
          <cell r="AW1168">
            <v>0</v>
          </cell>
          <cell r="AX1168">
            <v>0</v>
          </cell>
          <cell r="AY1168">
            <v>0</v>
          </cell>
          <cell r="AZ1168">
            <v>0</v>
          </cell>
          <cell r="BA1168">
            <v>0</v>
          </cell>
          <cell r="BB1168">
            <v>0</v>
          </cell>
          <cell r="BC1168">
            <v>0</v>
          </cell>
          <cell r="BD1168">
            <v>0</v>
          </cell>
          <cell r="BE1168">
            <v>0</v>
          </cell>
          <cell r="BF1168">
            <v>0</v>
          </cell>
          <cell r="BG1168">
            <v>0</v>
          </cell>
          <cell r="BH1168">
            <v>0</v>
          </cell>
          <cell r="BI1168">
            <v>0</v>
          </cell>
          <cell r="BJ1168">
            <v>0</v>
          </cell>
          <cell r="BK1168">
            <v>0</v>
          </cell>
          <cell r="BL1168">
            <v>9922569</v>
          </cell>
          <cell r="BM1168">
            <v>2933469</v>
          </cell>
          <cell r="BN1168">
            <v>0</v>
          </cell>
          <cell r="BO1168">
            <v>12856038</v>
          </cell>
          <cell r="BP1168">
            <v>19845138</v>
          </cell>
          <cell r="BQ1168">
            <v>6245375</v>
          </cell>
          <cell r="BR1168">
            <v>0</v>
          </cell>
          <cell r="BS1168">
            <v>26090513</v>
          </cell>
        </row>
        <row r="1169">
          <cell r="B1169" t="str">
            <v>431827</v>
          </cell>
          <cell r="C1169" t="str">
            <v>REP. INDONESIA</v>
          </cell>
          <cell r="D1169" t="str">
            <v>EXIM BANK OF JAPAN, TOKYO</v>
          </cell>
          <cell r="E1169" t="str">
            <v>6</v>
          </cell>
          <cell r="F1169" t="str">
            <v>JAPAN</v>
          </cell>
          <cell r="G1169" t="str">
            <v>JPY</v>
          </cell>
          <cell r="H1169">
            <v>0</v>
          </cell>
          <cell r="I1169">
            <v>0</v>
          </cell>
          <cell r="J1169">
            <v>0</v>
          </cell>
          <cell r="K1169">
            <v>0</v>
          </cell>
          <cell r="L1169">
            <v>0</v>
          </cell>
          <cell r="M1169">
            <v>0</v>
          </cell>
          <cell r="N1169">
            <v>0</v>
          </cell>
          <cell r="O1169">
            <v>0</v>
          </cell>
          <cell r="P1169">
            <v>10641063</v>
          </cell>
          <cell r="Q1169">
            <v>0</v>
          </cell>
          <cell r="R1169">
            <v>0</v>
          </cell>
          <cell r="S1169">
            <v>10641063</v>
          </cell>
          <cell r="T1169">
            <v>10641063</v>
          </cell>
          <cell r="U1169">
            <v>0</v>
          </cell>
          <cell r="V1169">
            <v>0</v>
          </cell>
          <cell r="W1169">
            <v>10641063</v>
          </cell>
          <cell r="X1169">
            <v>0</v>
          </cell>
          <cell r="Y1169">
            <v>3648630</v>
          </cell>
          <cell r="Z1169">
            <v>0</v>
          </cell>
          <cell r="AA1169">
            <v>3648630</v>
          </cell>
          <cell r="AB1169">
            <v>0</v>
          </cell>
          <cell r="AC1169">
            <v>0</v>
          </cell>
          <cell r="AD1169">
            <v>0</v>
          </cell>
          <cell r="AE1169">
            <v>0</v>
          </cell>
          <cell r="AF1169">
            <v>0</v>
          </cell>
          <cell r="AG1169">
            <v>0</v>
          </cell>
          <cell r="AH1169">
            <v>0</v>
          </cell>
          <cell r="AI1169">
            <v>0</v>
          </cell>
          <cell r="AJ1169">
            <v>0</v>
          </cell>
          <cell r="AK1169">
            <v>3648630</v>
          </cell>
          <cell r="AL1169">
            <v>0</v>
          </cell>
          <cell r="AM1169">
            <v>3648630</v>
          </cell>
          <cell r="AN1169">
            <v>0</v>
          </cell>
          <cell r="AO1169">
            <v>0</v>
          </cell>
          <cell r="AP1169">
            <v>0</v>
          </cell>
          <cell r="AQ1169">
            <v>0</v>
          </cell>
          <cell r="AR1169">
            <v>0</v>
          </cell>
          <cell r="AS1169">
            <v>0</v>
          </cell>
          <cell r="AT1169">
            <v>0</v>
          </cell>
          <cell r="AU1169">
            <v>0</v>
          </cell>
          <cell r="AV1169">
            <v>10641063</v>
          </cell>
          <cell r="AW1169">
            <v>0</v>
          </cell>
          <cell r="AX1169">
            <v>0</v>
          </cell>
          <cell r="AY1169">
            <v>10641063</v>
          </cell>
          <cell r="AZ1169">
            <v>0</v>
          </cell>
          <cell r="BA1169">
            <v>3399250</v>
          </cell>
          <cell r="BB1169">
            <v>0</v>
          </cell>
          <cell r="BC1169">
            <v>3399250</v>
          </cell>
          <cell r="BD1169">
            <v>0</v>
          </cell>
          <cell r="BE1169">
            <v>0</v>
          </cell>
          <cell r="BF1169">
            <v>0</v>
          </cell>
          <cell r="BG1169">
            <v>0</v>
          </cell>
          <cell r="BH1169">
            <v>0</v>
          </cell>
          <cell r="BI1169">
            <v>0</v>
          </cell>
          <cell r="BJ1169">
            <v>0</v>
          </cell>
          <cell r="BK1169">
            <v>0</v>
          </cell>
          <cell r="BL1169">
            <v>10641063</v>
          </cell>
          <cell r="BM1169">
            <v>3399250</v>
          </cell>
          <cell r="BN1169">
            <v>0</v>
          </cell>
          <cell r="BO1169">
            <v>14040313</v>
          </cell>
          <cell r="BP1169">
            <v>21282126</v>
          </cell>
          <cell r="BQ1169">
            <v>7047880</v>
          </cell>
          <cell r="BR1169">
            <v>0</v>
          </cell>
          <cell r="BS1169">
            <v>28330006</v>
          </cell>
        </row>
        <row r="1170">
          <cell r="B1170" t="str">
            <v>431717</v>
          </cell>
          <cell r="C1170" t="str">
            <v>REP. INDONESIA</v>
          </cell>
          <cell r="D1170" t="str">
            <v>EXIM BANK OF JAPAN, TOKYO</v>
          </cell>
          <cell r="E1170" t="str">
            <v>6</v>
          </cell>
          <cell r="F1170" t="str">
            <v>JAPAN</v>
          </cell>
          <cell r="G1170" t="str">
            <v>JPY</v>
          </cell>
          <cell r="H1170">
            <v>0</v>
          </cell>
          <cell r="I1170">
            <v>0</v>
          </cell>
          <cell r="J1170">
            <v>0</v>
          </cell>
          <cell r="K1170">
            <v>0</v>
          </cell>
          <cell r="L1170">
            <v>10564930</v>
          </cell>
          <cell r="M1170">
            <v>7603166</v>
          </cell>
          <cell r="N1170">
            <v>0</v>
          </cell>
          <cell r="O1170">
            <v>18168096</v>
          </cell>
          <cell r="P1170">
            <v>0</v>
          </cell>
          <cell r="Q1170">
            <v>0</v>
          </cell>
          <cell r="R1170">
            <v>0</v>
          </cell>
          <cell r="S1170">
            <v>0</v>
          </cell>
          <cell r="T1170">
            <v>10564930</v>
          </cell>
          <cell r="U1170">
            <v>7603166</v>
          </cell>
          <cell r="V1170">
            <v>0</v>
          </cell>
          <cell r="W1170">
            <v>18168096</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10564930</v>
          </cell>
          <cell r="AS1170">
            <v>7167563</v>
          </cell>
          <cell r="AT1170">
            <v>0</v>
          </cell>
          <cell r="AU1170">
            <v>17732493</v>
          </cell>
          <cell r="AV1170">
            <v>0</v>
          </cell>
          <cell r="AW1170">
            <v>0</v>
          </cell>
          <cell r="AX1170">
            <v>0</v>
          </cell>
          <cell r="AY1170">
            <v>0</v>
          </cell>
          <cell r="AZ1170">
            <v>0</v>
          </cell>
          <cell r="BA1170">
            <v>0</v>
          </cell>
          <cell r="BB1170">
            <v>0</v>
          </cell>
          <cell r="BC1170">
            <v>0</v>
          </cell>
          <cell r="BD1170">
            <v>0</v>
          </cell>
          <cell r="BE1170">
            <v>0</v>
          </cell>
          <cell r="BF1170">
            <v>0</v>
          </cell>
          <cell r="BG1170">
            <v>0</v>
          </cell>
          <cell r="BH1170">
            <v>0</v>
          </cell>
          <cell r="BI1170">
            <v>0</v>
          </cell>
          <cell r="BJ1170">
            <v>0</v>
          </cell>
          <cell r="BK1170">
            <v>0</v>
          </cell>
          <cell r="BL1170">
            <v>10564930</v>
          </cell>
          <cell r="BM1170">
            <v>7167563</v>
          </cell>
          <cell r="BN1170">
            <v>0</v>
          </cell>
          <cell r="BO1170">
            <v>17732493</v>
          </cell>
          <cell r="BP1170">
            <v>21129860</v>
          </cell>
          <cell r="BQ1170">
            <v>14770729</v>
          </cell>
          <cell r="BR1170">
            <v>0</v>
          </cell>
          <cell r="BS1170">
            <v>35900589</v>
          </cell>
        </row>
        <row r="1171">
          <cell r="B1171" t="str">
            <v>431753</v>
          </cell>
          <cell r="C1171" t="str">
            <v>REP. INDONESIA</v>
          </cell>
          <cell r="D1171" t="str">
            <v>EXIM BANK OF JAPAN, TOKYO</v>
          </cell>
          <cell r="E1171" t="str">
            <v>6</v>
          </cell>
          <cell r="F1171" t="str">
            <v>JAPAN</v>
          </cell>
          <cell r="G1171" t="str">
            <v>JPY</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14135302</v>
          </cell>
          <cell r="AC1171">
            <v>4149296</v>
          </cell>
          <cell r="AD1171">
            <v>0</v>
          </cell>
          <cell r="AE1171">
            <v>18284598</v>
          </cell>
          <cell r="AF1171">
            <v>0</v>
          </cell>
          <cell r="AG1171">
            <v>0</v>
          </cell>
          <cell r="AH1171">
            <v>0</v>
          </cell>
          <cell r="AI1171">
            <v>0</v>
          </cell>
          <cell r="AJ1171">
            <v>14135302</v>
          </cell>
          <cell r="AK1171">
            <v>4149296</v>
          </cell>
          <cell r="AL1171">
            <v>0</v>
          </cell>
          <cell r="AM1171">
            <v>18284598</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14135302</v>
          </cell>
          <cell r="BE1171">
            <v>3781600</v>
          </cell>
          <cell r="BF1171">
            <v>0</v>
          </cell>
          <cell r="BG1171">
            <v>17916902</v>
          </cell>
          <cell r="BH1171">
            <v>0</v>
          </cell>
          <cell r="BI1171">
            <v>0</v>
          </cell>
          <cell r="BJ1171">
            <v>0</v>
          </cell>
          <cell r="BK1171">
            <v>0</v>
          </cell>
          <cell r="BL1171">
            <v>14135302</v>
          </cell>
          <cell r="BM1171">
            <v>3781600</v>
          </cell>
          <cell r="BN1171">
            <v>0</v>
          </cell>
          <cell r="BO1171">
            <v>17916902</v>
          </cell>
          <cell r="BP1171">
            <v>28270604</v>
          </cell>
          <cell r="BQ1171">
            <v>7930896</v>
          </cell>
          <cell r="BR1171">
            <v>0</v>
          </cell>
          <cell r="BS1171">
            <v>36201500</v>
          </cell>
        </row>
        <row r="1172">
          <cell r="B1172" t="str">
            <v>431621</v>
          </cell>
          <cell r="C1172" t="str">
            <v>REP. INDONESIA</v>
          </cell>
          <cell r="D1172" t="str">
            <v>EXIM BANK OF JAPAN, TOKYO</v>
          </cell>
          <cell r="E1172" t="str">
            <v>6</v>
          </cell>
          <cell r="F1172" t="str">
            <v>JAPAN</v>
          </cell>
          <cell r="G1172" t="str">
            <v>JPY</v>
          </cell>
          <cell r="H1172">
            <v>0</v>
          </cell>
          <cell r="I1172">
            <v>0</v>
          </cell>
          <cell r="J1172">
            <v>0</v>
          </cell>
          <cell r="K1172">
            <v>0</v>
          </cell>
          <cell r="L1172">
            <v>25000000</v>
          </cell>
          <cell r="M1172">
            <v>4419686</v>
          </cell>
          <cell r="N1172">
            <v>0</v>
          </cell>
          <cell r="O1172">
            <v>29419686</v>
          </cell>
          <cell r="P1172">
            <v>0</v>
          </cell>
          <cell r="Q1172">
            <v>0</v>
          </cell>
          <cell r="R1172">
            <v>0</v>
          </cell>
          <cell r="S1172">
            <v>0</v>
          </cell>
          <cell r="T1172">
            <v>25000000</v>
          </cell>
          <cell r="U1172">
            <v>4419686</v>
          </cell>
          <cell r="V1172">
            <v>0</v>
          </cell>
          <cell r="W1172">
            <v>29419686</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cell r="AO1172">
            <v>0</v>
          </cell>
          <cell r="AP1172">
            <v>0</v>
          </cell>
          <cell r="AQ1172">
            <v>0</v>
          </cell>
          <cell r="AR1172">
            <v>6376543</v>
          </cell>
          <cell r="AS1172">
            <v>3688259</v>
          </cell>
          <cell r="AT1172">
            <v>0</v>
          </cell>
          <cell r="AU1172">
            <v>10064802</v>
          </cell>
          <cell r="AV1172">
            <v>0</v>
          </cell>
          <cell r="AW1172">
            <v>0</v>
          </cell>
          <cell r="AX1172">
            <v>0</v>
          </cell>
          <cell r="AY1172">
            <v>0</v>
          </cell>
          <cell r="AZ1172">
            <v>0</v>
          </cell>
          <cell r="BA1172">
            <v>0</v>
          </cell>
          <cell r="BB1172">
            <v>0</v>
          </cell>
          <cell r="BC1172">
            <v>0</v>
          </cell>
          <cell r="BD1172">
            <v>0</v>
          </cell>
          <cell r="BE1172">
            <v>0</v>
          </cell>
          <cell r="BF1172">
            <v>0</v>
          </cell>
          <cell r="BG1172">
            <v>0</v>
          </cell>
          <cell r="BH1172">
            <v>0</v>
          </cell>
          <cell r="BI1172">
            <v>0</v>
          </cell>
          <cell r="BJ1172">
            <v>0</v>
          </cell>
          <cell r="BK1172">
            <v>0</v>
          </cell>
          <cell r="BL1172">
            <v>6376543</v>
          </cell>
          <cell r="BM1172">
            <v>3688259</v>
          </cell>
          <cell r="BN1172">
            <v>0</v>
          </cell>
          <cell r="BO1172">
            <v>10064802</v>
          </cell>
          <cell r="BP1172">
            <v>31376543</v>
          </cell>
          <cell r="BQ1172">
            <v>8107945</v>
          </cell>
          <cell r="BR1172">
            <v>0</v>
          </cell>
          <cell r="BS1172">
            <v>39484488</v>
          </cell>
        </row>
        <row r="1173">
          <cell r="B1173" t="str">
            <v>429300</v>
          </cell>
          <cell r="C1173" t="str">
            <v>REP. INDONESIA</v>
          </cell>
          <cell r="D1173" t="str">
            <v>EXIM BANK OF JAPAN, TOKYO</v>
          </cell>
          <cell r="E1173" t="str">
            <v>6</v>
          </cell>
          <cell r="F1173" t="str">
            <v>JAPAN</v>
          </cell>
          <cell r="G1173" t="str">
            <v>JPY</v>
          </cell>
          <cell r="H1173">
            <v>0</v>
          </cell>
          <cell r="I1173">
            <v>0</v>
          </cell>
          <cell r="J1173">
            <v>0</v>
          </cell>
          <cell r="K1173">
            <v>0</v>
          </cell>
          <cell r="L1173">
            <v>13695992</v>
          </cell>
          <cell r="M1173">
            <v>6586682</v>
          </cell>
          <cell r="N1173">
            <v>0</v>
          </cell>
          <cell r="O1173">
            <v>20282674</v>
          </cell>
          <cell r="P1173">
            <v>0</v>
          </cell>
          <cell r="Q1173">
            <v>0</v>
          </cell>
          <cell r="R1173">
            <v>0</v>
          </cell>
          <cell r="S1173">
            <v>0</v>
          </cell>
          <cell r="T1173">
            <v>13695992</v>
          </cell>
          <cell r="U1173">
            <v>6586682</v>
          </cell>
          <cell r="V1173">
            <v>0</v>
          </cell>
          <cell r="W1173">
            <v>20282674</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cell r="AO1173">
            <v>0</v>
          </cell>
          <cell r="AP1173">
            <v>0</v>
          </cell>
          <cell r="AQ1173">
            <v>0</v>
          </cell>
          <cell r="AR1173">
            <v>13695992</v>
          </cell>
          <cell r="AS1173">
            <v>6153138</v>
          </cell>
          <cell r="AT1173">
            <v>0</v>
          </cell>
          <cell r="AU1173">
            <v>19849130</v>
          </cell>
          <cell r="AV1173">
            <v>0</v>
          </cell>
          <cell r="AW1173">
            <v>0</v>
          </cell>
          <cell r="AX1173">
            <v>0</v>
          </cell>
          <cell r="AY1173">
            <v>0</v>
          </cell>
          <cell r="AZ1173">
            <v>0</v>
          </cell>
          <cell r="BA1173">
            <v>0</v>
          </cell>
          <cell r="BB1173">
            <v>0</v>
          </cell>
          <cell r="BC1173">
            <v>0</v>
          </cell>
          <cell r="BD1173">
            <v>0</v>
          </cell>
          <cell r="BE1173">
            <v>0</v>
          </cell>
          <cell r="BF1173">
            <v>0</v>
          </cell>
          <cell r="BG1173">
            <v>0</v>
          </cell>
          <cell r="BH1173">
            <v>0</v>
          </cell>
          <cell r="BI1173">
            <v>0</v>
          </cell>
          <cell r="BJ1173">
            <v>0</v>
          </cell>
          <cell r="BK1173">
            <v>0</v>
          </cell>
          <cell r="BL1173">
            <v>13695992</v>
          </cell>
          <cell r="BM1173">
            <v>6153138</v>
          </cell>
          <cell r="BN1173">
            <v>0</v>
          </cell>
          <cell r="BO1173">
            <v>19849130</v>
          </cell>
          <cell r="BP1173">
            <v>27391984</v>
          </cell>
          <cell r="BQ1173">
            <v>12739820</v>
          </cell>
          <cell r="BR1173">
            <v>0</v>
          </cell>
          <cell r="BS1173">
            <v>40131804</v>
          </cell>
        </row>
        <row r="1174">
          <cell r="B1174" t="str">
            <v>431646</v>
          </cell>
          <cell r="C1174" t="str">
            <v>REP. INDONESIA</v>
          </cell>
          <cell r="D1174" t="str">
            <v>EXIM BANK OF JAPAN, TOKYO</v>
          </cell>
          <cell r="E1174" t="str">
            <v>6</v>
          </cell>
          <cell r="F1174" t="str">
            <v>JAPAN</v>
          </cell>
          <cell r="G1174" t="str">
            <v>JPY</v>
          </cell>
          <cell r="H1174">
            <v>0</v>
          </cell>
          <cell r="I1174">
            <v>0</v>
          </cell>
          <cell r="J1174">
            <v>0</v>
          </cell>
          <cell r="K1174">
            <v>0</v>
          </cell>
          <cell r="L1174">
            <v>11623690</v>
          </cell>
          <cell r="M1174">
            <v>8818196</v>
          </cell>
          <cell r="N1174">
            <v>0</v>
          </cell>
          <cell r="O1174">
            <v>20441886</v>
          </cell>
          <cell r="P1174">
            <v>0</v>
          </cell>
          <cell r="Q1174">
            <v>0</v>
          </cell>
          <cell r="R1174">
            <v>0</v>
          </cell>
          <cell r="S1174">
            <v>0</v>
          </cell>
          <cell r="T1174">
            <v>11623690</v>
          </cell>
          <cell r="U1174">
            <v>8818196</v>
          </cell>
          <cell r="V1174">
            <v>0</v>
          </cell>
          <cell r="W1174">
            <v>20441886</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0</v>
          </cell>
          <cell r="AK1174">
            <v>0</v>
          </cell>
          <cell r="AL1174">
            <v>0</v>
          </cell>
          <cell r="AM1174">
            <v>0</v>
          </cell>
          <cell r="AN1174">
            <v>0</v>
          </cell>
          <cell r="AO1174">
            <v>0</v>
          </cell>
          <cell r="AP1174">
            <v>0</v>
          </cell>
          <cell r="AQ1174">
            <v>0</v>
          </cell>
          <cell r="AR1174">
            <v>11623690</v>
          </cell>
          <cell r="AS1174">
            <v>8264469</v>
          </cell>
          <cell r="AT1174">
            <v>0</v>
          </cell>
          <cell r="AU1174">
            <v>19888159</v>
          </cell>
          <cell r="AV1174">
            <v>0</v>
          </cell>
          <cell r="AW1174">
            <v>0</v>
          </cell>
          <cell r="AX1174">
            <v>0</v>
          </cell>
          <cell r="AY1174">
            <v>0</v>
          </cell>
          <cell r="AZ1174">
            <v>0</v>
          </cell>
          <cell r="BA1174">
            <v>0</v>
          </cell>
          <cell r="BB1174">
            <v>0</v>
          </cell>
          <cell r="BC1174">
            <v>0</v>
          </cell>
          <cell r="BD1174">
            <v>0</v>
          </cell>
          <cell r="BE1174">
            <v>0</v>
          </cell>
          <cell r="BF1174">
            <v>0</v>
          </cell>
          <cell r="BG1174">
            <v>0</v>
          </cell>
          <cell r="BH1174">
            <v>0</v>
          </cell>
          <cell r="BI1174">
            <v>0</v>
          </cell>
          <cell r="BJ1174">
            <v>0</v>
          </cell>
          <cell r="BK1174">
            <v>0</v>
          </cell>
          <cell r="BL1174">
            <v>11623690</v>
          </cell>
          <cell r="BM1174">
            <v>8264469</v>
          </cell>
          <cell r="BN1174">
            <v>0</v>
          </cell>
          <cell r="BO1174">
            <v>19888159</v>
          </cell>
          <cell r="BP1174">
            <v>23247380</v>
          </cell>
          <cell r="BQ1174">
            <v>17082665</v>
          </cell>
          <cell r="BR1174">
            <v>0</v>
          </cell>
          <cell r="BS1174">
            <v>40330045</v>
          </cell>
        </row>
        <row r="1175">
          <cell r="B1175" t="str">
            <v>431710</v>
          </cell>
          <cell r="C1175" t="str">
            <v>REP. INDONESIA</v>
          </cell>
          <cell r="D1175" t="str">
            <v>EXIM BANK OF JAPAN, TOKYO</v>
          </cell>
          <cell r="E1175" t="str">
            <v>6</v>
          </cell>
          <cell r="F1175" t="str">
            <v>JAPAN</v>
          </cell>
          <cell r="G1175" t="str">
            <v>JPY</v>
          </cell>
          <cell r="H1175">
            <v>27523124</v>
          </cell>
          <cell r="I1175">
            <v>7876786</v>
          </cell>
          <cell r="J1175">
            <v>0</v>
          </cell>
          <cell r="K1175">
            <v>35399910</v>
          </cell>
          <cell r="L1175">
            <v>0</v>
          </cell>
          <cell r="M1175">
            <v>0</v>
          </cell>
          <cell r="N1175">
            <v>0</v>
          </cell>
          <cell r="O1175">
            <v>0</v>
          </cell>
          <cell r="P1175">
            <v>0</v>
          </cell>
          <cell r="Q1175">
            <v>0</v>
          </cell>
          <cell r="R1175">
            <v>0</v>
          </cell>
          <cell r="S1175">
            <v>0</v>
          </cell>
          <cell r="T1175">
            <v>27523124</v>
          </cell>
          <cell r="U1175">
            <v>7876786</v>
          </cell>
          <cell r="V1175">
            <v>0</v>
          </cell>
          <cell r="W1175">
            <v>35399910</v>
          </cell>
          <cell r="X1175">
            <v>0</v>
          </cell>
          <cell r="Y1175">
            <v>0</v>
          </cell>
          <cell r="Z1175">
            <v>0</v>
          </cell>
          <cell r="AA1175">
            <v>0</v>
          </cell>
          <cell r="AB1175">
            <v>0</v>
          </cell>
          <cell r="AC1175">
            <v>0</v>
          </cell>
          <cell r="AD1175">
            <v>0</v>
          </cell>
          <cell r="AE1175">
            <v>0</v>
          </cell>
          <cell r="AF1175">
            <v>0</v>
          </cell>
          <cell r="AG1175">
            <v>0</v>
          </cell>
          <cell r="AH1175">
            <v>0</v>
          </cell>
          <cell r="AI1175">
            <v>0</v>
          </cell>
          <cell r="AJ1175">
            <v>0</v>
          </cell>
          <cell r="AK1175">
            <v>0</v>
          </cell>
          <cell r="AL1175">
            <v>0</v>
          </cell>
          <cell r="AM1175">
            <v>0</v>
          </cell>
          <cell r="AN1175">
            <v>27523124</v>
          </cell>
          <cell r="AO1175">
            <v>6857946</v>
          </cell>
          <cell r="AP1175">
            <v>0</v>
          </cell>
          <cell r="AQ1175">
            <v>34381070</v>
          </cell>
          <cell r="AR1175">
            <v>0</v>
          </cell>
          <cell r="AS1175">
            <v>0</v>
          </cell>
          <cell r="AT1175">
            <v>0</v>
          </cell>
          <cell r="AU1175">
            <v>0</v>
          </cell>
          <cell r="AV1175">
            <v>0</v>
          </cell>
          <cell r="AW1175">
            <v>0</v>
          </cell>
          <cell r="AX1175">
            <v>0</v>
          </cell>
          <cell r="AY1175">
            <v>0</v>
          </cell>
          <cell r="AZ1175">
            <v>0</v>
          </cell>
          <cell r="BA1175">
            <v>0</v>
          </cell>
          <cell r="BB1175">
            <v>0</v>
          </cell>
          <cell r="BC1175">
            <v>0</v>
          </cell>
          <cell r="BD1175">
            <v>0</v>
          </cell>
          <cell r="BE1175">
            <v>0</v>
          </cell>
          <cell r="BF1175">
            <v>0</v>
          </cell>
          <cell r="BG1175">
            <v>0</v>
          </cell>
          <cell r="BH1175">
            <v>0</v>
          </cell>
          <cell r="BI1175">
            <v>0</v>
          </cell>
          <cell r="BJ1175">
            <v>0</v>
          </cell>
          <cell r="BK1175">
            <v>0</v>
          </cell>
          <cell r="BL1175">
            <v>27523124</v>
          </cell>
          <cell r="BM1175">
            <v>6857946</v>
          </cell>
          <cell r="BN1175">
            <v>0</v>
          </cell>
          <cell r="BO1175">
            <v>34381070</v>
          </cell>
          <cell r="BP1175">
            <v>55046248</v>
          </cell>
          <cell r="BQ1175">
            <v>14734732</v>
          </cell>
          <cell r="BR1175">
            <v>0</v>
          </cell>
          <cell r="BS1175">
            <v>69780980</v>
          </cell>
        </row>
        <row r="1176">
          <cell r="B1176" t="str">
            <v>425400</v>
          </cell>
          <cell r="C1176" t="str">
            <v>REP. INDONESIA</v>
          </cell>
          <cell r="D1176" t="str">
            <v>EXIM BANK OF JAPAN, TOKYO</v>
          </cell>
          <cell r="E1176" t="str">
            <v>6</v>
          </cell>
          <cell r="F1176" t="str">
            <v>JAPAN</v>
          </cell>
          <cell r="G1176" t="str">
            <v>JPY</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50389392</v>
          </cell>
          <cell r="Y1176">
            <v>6945956</v>
          </cell>
          <cell r="Z1176">
            <v>0</v>
          </cell>
          <cell r="AA1176">
            <v>57335348</v>
          </cell>
          <cell r="AB1176">
            <v>0</v>
          </cell>
          <cell r="AC1176">
            <v>0</v>
          </cell>
          <cell r="AD1176">
            <v>0</v>
          </cell>
          <cell r="AE1176">
            <v>0</v>
          </cell>
          <cell r="AF1176">
            <v>0</v>
          </cell>
          <cell r="AG1176">
            <v>0</v>
          </cell>
          <cell r="AH1176">
            <v>0</v>
          </cell>
          <cell r="AI1176">
            <v>0</v>
          </cell>
          <cell r="AJ1176">
            <v>50389392</v>
          </cell>
          <cell r="AK1176">
            <v>6945956</v>
          </cell>
          <cell r="AL1176">
            <v>0</v>
          </cell>
          <cell r="AM1176">
            <v>57335348</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50389392</v>
          </cell>
          <cell r="BA1176">
            <v>5556451</v>
          </cell>
          <cell r="BB1176">
            <v>0</v>
          </cell>
          <cell r="BC1176">
            <v>55945843</v>
          </cell>
          <cell r="BD1176">
            <v>0</v>
          </cell>
          <cell r="BE1176">
            <v>0</v>
          </cell>
          <cell r="BF1176">
            <v>0</v>
          </cell>
          <cell r="BG1176">
            <v>0</v>
          </cell>
          <cell r="BH1176">
            <v>0</v>
          </cell>
          <cell r="BI1176">
            <v>0</v>
          </cell>
          <cell r="BJ1176">
            <v>0</v>
          </cell>
          <cell r="BK1176">
            <v>0</v>
          </cell>
          <cell r="BL1176">
            <v>50389392</v>
          </cell>
          <cell r="BM1176">
            <v>5556451</v>
          </cell>
          <cell r="BN1176">
            <v>0</v>
          </cell>
          <cell r="BO1176">
            <v>55945843</v>
          </cell>
          <cell r="BP1176">
            <v>100778784</v>
          </cell>
          <cell r="BQ1176">
            <v>12502407</v>
          </cell>
          <cell r="BR1176">
            <v>0</v>
          </cell>
          <cell r="BS1176">
            <v>113281191</v>
          </cell>
        </row>
        <row r="1177">
          <cell r="B1177" t="str">
            <v>431959</v>
          </cell>
          <cell r="C1177" t="str">
            <v>REP. INDONESIA</v>
          </cell>
          <cell r="D1177" t="str">
            <v>EXIM BANK OF JAPAN, TOKYO</v>
          </cell>
          <cell r="E1177" t="str">
            <v>6</v>
          </cell>
          <cell r="F1177" t="str">
            <v>JAPAN</v>
          </cell>
          <cell r="G1177" t="str">
            <v>USD</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2345313</v>
          </cell>
          <cell r="AC1177">
            <v>2205376</v>
          </cell>
          <cell r="AD1177">
            <v>0</v>
          </cell>
          <cell r="AE1177">
            <v>4550689</v>
          </cell>
          <cell r="AF1177">
            <v>0</v>
          </cell>
          <cell r="AG1177">
            <v>0</v>
          </cell>
          <cell r="AH1177">
            <v>0</v>
          </cell>
          <cell r="AI1177">
            <v>0</v>
          </cell>
          <cell r="AJ1177">
            <v>2345313</v>
          </cell>
          <cell r="AK1177">
            <v>2205376</v>
          </cell>
          <cell r="AL1177">
            <v>0</v>
          </cell>
          <cell r="AM1177">
            <v>4550689</v>
          </cell>
          <cell r="AN1177">
            <v>0</v>
          </cell>
          <cell r="AO1177">
            <v>0</v>
          </cell>
          <cell r="AP1177">
            <v>0</v>
          </cell>
          <cell r="AQ1177">
            <v>0</v>
          </cell>
          <cell r="AR1177">
            <v>0</v>
          </cell>
          <cell r="AS1177">
            <v>0</v>
          </cell>
          <cell r="AT1177">
            <v>0</v>
          </cell>
          <cell r="AU1177">
            <v>0</v>
          </cell>
          <cell r="AV1177">
            <v>0</v>
          </cell>
          <cell r="AW1177">
            <v>0</v>
          </cell>
          <cell r="AX1177">
            <v>0</v>
          </cell>
          <cell r="AY1177">
            <v>0</v>
          </cell>
          <cell r="AZ1177">
            <v>0</v>
          </cell>
          <cell r="BA1177">
            <v>0</v>
          </cell>
          <cell r="BB1177">
            <v>0</v>
          </cell>
          <cell r="BC1177">
            <v>0</v>
          </cell>
          <cell r="BD1177">
            <v>2345313</v>
          </cell>
          <cell r="BE1177">
            <v>2157688</v>
          </cell>
          <cell r="BF1177">
            <v>0</v>
          </cell>
          <cell r="BG1177">
            <v>4503001</v>
          </cell>
          <cell r="BH1177">
            <v>0</v>
          </cell>
          <cell r="BI1177">
            <v>0</v>
          </cell>
          <cell r="BJ1177">
            <v>0</v>
          </cell>
          <cell r="BK1177">
            <v>0</v>
          </cell>
          <cell r="BL1177">
            <v>2345313</v>
          </cell>
          <cell r="BM1177">
            <v>2157688</v>
          </cell>
          <cell r="BN1177">
            <v>0</v>
          </cell>
          <cell r="BO1177">
            <v>4503001</v>
          </cell>
          <cell r="BP1177">
            <v>4690626</v>
          </cell>
          <cell r="BQ1177">
            <v>4363064</v>
          </cell>
          <cell r="BR1177">
            <v>0</v>
          </cell>
          <cell r="BS1177">
            <v>9053690</v>
          </cell>
        </row>
        <row r="1178">
          <cell r="B1178" t="str">
            <v>431665</v>
          </cell>
          <cell r="C1178" t="str">
            <v>REP. INDONESIA</v>
          </cell>
          <cell r="D1178" t="str">
            <v>EXIM BANK OF JAPAN, TOKYO</v>
          </cell>
          <cell r="E1178" t="str">
            <v>6</v>
          </cell>
          <cell r="F1178" t="str">
            <v>JAPAN</v>
          </cell>
          <cell r="G1178" t="str">
            <v>USD</v>
          </cell>
          <cell r="H1178">
            <v>0</v>
          </cell>
          <cell r="I1178">
            <v>0</v>
          </cell>
          <cell r="J1178">
            <v>0</v>
          </cell>
          <cell r="K1178">
            <v>0</v>
          </cell>
          <cell r="L1178">
            <v>5739365</v>
          </cell>
          <cell r="M1178">
            <v>3732590</v>
          </cell>
          <cell r="N1178">
            <v>0</v>
          </cell>
          <cell r="O1178">
            <v>9471955</v>
          </cell>
          <cell r="P1178">
            <v>0</v>
          </cell>
          <cell r="Q1178">
            <v>0</v>
          </cell>
          <cell r="R1178">
            <v>0</v>
          </cell>
          <cell r="S1178">
            <v>0</v>
          </cell>
          <cell r="T1178">
            <v>5739365</v>
          </cell>
          <cell r="U1178">
            <v>3732590</v>
          </cell>
          <cell r="V1178">
            <v>0</v>
          </cell>
          <cell r="W1178">
            <v>9471955</v>
          </cell>
          <cell r="X1178">
            <v>0</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0</v>
          </cell>
          <cell r="AN1178">
            <v>0</v>
          </cell>
          <cell r="AO1178">
            <v>0</v>
          </cell>
          <cell r="AP1178">
            <v>0</v>
          </cell>
          <cell r="AQ1178">
            <v>0</v>
          </cell>
          <cell r="AR1178">
            <v>5739365</v>
          </cell>
          <cell r="AS1178">
            <v>3550793</v>
          </cell>
          <cell r="AT1178">
            <v>0</v>
          </cell>
          <cell r="AU1178">
            <v>9290158</v>
          </cell>
          <cell r="AV1178">
            <v>0</v>
          </cell>
          <cell r="AW1178">
            <v>0</v>
          </cell>
          <cell r="AX1178">
            <v>0</v>
          </cell>
          <cell r="AY1178">
            <v>0</v>
          </cell>
          <cell r="AZ1178">
            <v>0</v>
          </cell>
          <cell r="BA1178">
            <v>0</v>
          </cell>
          <cell r="BB1178">
            <v>0</v>
          </cell>
          <cell r="BC1178">
            <v>0</v>
          </cell>
          <cell r="BD1178">
            <v>0</v>
          </cell>
          <cell r="BE1178">
            <v>0</v>
          </cell>
          <cell r="BF1178">
            <v>0</v>
          </cell>
          <cell r="BG1178">
            <v>0</v>
          </cell>
          <cell r="BH1178">
            <v>0</v>
          </cell>
          <cell r="BI1178">
            <v>0</v>
          </cell>
          <cell r="BJ1178">
            <v>0</v>
          </cell>
          <cell r="BK1178">
            <v>0</v>
          </cell>
          <cell r="BL1178">
            <v>5739365</v>
          </cell>
          <cell r="BM1178">
            <v>3550793</v>
          </cell>
          <cell r="BN1178">
            <v>0</v>
          </cell>
          <cell r="BO1178">
            <v>9290158</v>
          </cell>
          <cell r="BP1178">
            <v>11478730</v>
          </cell>
          <cell r="BQ1178">
            <v>7283383</v>
          </cell>
          <cell r="BR1178">
            <v>0</v>
          </cell>
          <cell r="BS1178">
            <v>18762113</v>
          </cell>
        </row>
        <row r="1179">
          <cell r="B1179" t="str">
            <v>431884</v>
          </cell>
          <cell r="C1179" t="str">
            <v>REP. INDONESIA</v>
          </cell>
          <cell r="D1179" t="str">
            <v>EXIM BANK OF JAPAN, TOKYO</v>
          </cell>
          <cell r="E1179" t="str">
            <v>6</v>
          </cell>
          <cell r="F1179" t="str">
            <v>JAPAN</v>
          </cell>
          <cell r="G1179" t="str">
            <v>USD</v>
          </cell>
          <cell r="H1179">
            <v>0</v>
          </cell>
          <cell r="I1179">
            <v>0</v>
          </cell>
          <cell r="J1179">
            <v>0</v>
          </cell>
          <cell r="K1179">
            <v>0</v>
          </cell>
          <cell r="L1179">
            <v>7609000</v>
          </cell>
          <cell r="M1179">
            <v>5579483</v>
          </cell>
          <cell r="N1179">
            <v>0</v>
          </cell>
          <cell r="O1179">
            <v>13188483</v>
          </cell>
          <cell r="P1179">
            <v>0</v>
          </cell>
          <cell r="Q1179">
            <v>0</v>
          </cell>
          <cell r="R1179">
            <v>0</v>
          </cell>
          <cell r="S1179">
            <v>0</v>
          </cell>
          <cell r="T1179">
            <v>7609000</v>
          </cell>
          <cell r="U1179">
            <v>5579483</v>
          </cell>
          <cell r="V1179">
            <v>0</v>
          </cell>
          <cell r="W1179">
            <v>13188483</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0</v>
          </cell>
          <cell r="AN1179">
            <v>0</v>
          </cell>
          <cell r="AO1179">
            <v>0</v>
          </cell>
          <cell r="AP1179">
            <v>0</v>
          </cell>
          <cell r="AQ1179">
            <v>0</v>
          </cell>
          <cell r="AR1179">
            <v>7609000</v>
          </cell>
          <cell r="AS1179">
            <v>5194169</v>
          </cell>
          <cell r="AT1179">
            <v>0</v>
          </cell>
          <cell r="AU1179">
            <v>12803169</v>
          </cell>
          <cell r="AV1179">
            <v>0</v>
          </cell>
          <cell r="AW1179">
            <v>0</v>
          </cell>
          <cell r="AX1179">
            <v>0</v>
          </cell>
          <cell r="AY1179">
            <v>0</v>
          </cell>
          <cell r="AZ1179">
            <v>0</v>
          </cell>
          <cell r="BA1179">
            <v>0</v>
          </cell>
          <cell r="BB1179">
            <v>0</v>
          </cell>
          <cell r="BC1179">
            <v>0</v>
          </cell>
          <cell r="BD1179">
            <v>0</v>
          </cell>
          <cell r="BE1179">
            <v>0</v>
          </cell>
          <cell r="BF1179">
            <v>0</v>
          </cell>
          <cell r="BG1179">
            <v>0</v>
          </cell>
          <cell r="BH1179">
            <v>0</v>
          </cell>
          <cell r="BI1179">
            <v>0</v>
          </cell>
          <cell r="BJ1179">
            <v>0</v>
          </cell>
          <cell r="BK1179">
            <v>0</v>
          </cell>
          <cell r="BL1179">
            <v>7609000</v>
          </cell>
          <cell r="BM1179">
            <v>5194169</v>
          </cell>
          <cell r="BN1179">
            <v>0</v>
          </cell>
          <cell r="BO1179">
            <v>12803169</v>
          </cell>
          <cell r="BP1179">
            <v>15218000</v>
          </cell>
          <cell r="BQ1179">
            <v>10773652</v>
          </cell>
          <cell r="BR1179">
            <v>0</v>
          </cell>
          <cell r="BS1179">
            <v>25991652</v>
          </cell>
        </row>
        <row r="1180">
          <cell r="B1180" t="str">
            <v>431790</v>
          </cell>
          <cell r="C1180" t="str">
            <v>REP. INDONESIA</v>
          </cell>
          <cell r="D1180" t="str">
            <v>ITOCHU CORPORATION, TOKYO</v>
          </cell>
          <cell r="E1180" t="str">
            <v>6</v>
          </cell>
          <cell r="F1180" t="str">
            <v>JAPAN</v>
          </cell>
          <cell r="G1180" t="str">
            <v>JPY</v>
          </cell>
          <cell r="H1180">
            <v>0</v>
          </cell>
          <cell r="I1180">
            <v>0</v>
          </cell>
          <cell r="J1180">
            <v>0</v>
          </cell>
          <cell r="K1180">
            <v>0</v>
          </cell>
          <cell r="L1180">
            <v>0</v>
          </cell>
          <cell r="M1180">
            <v>0</v>
          </cell>
          <cell r="N1180">
            <v>0</v>
          </cell>
          <cell r="O1180">
            <v>0</v>
          </cell>
          <cell r="P1180">
            <v>6908049</v>
          </cell>
          <cell r="Q1180">
            <v>2208672</v>
          </cell>
          <cell r="R1180">
            <v>0</v>
          </cell>
          <cell r="S1180">
            <v>9116721</v>
          </cell>
          <cell r="T1180">
            <v>6908049</v>
          </cell>
          <cell r="U1180">
            <v>2208672</v>
          </cell>
          <cell r="V1180">
            <v>0</v>
          </cell>
          <cell r="W1180">
            <v>9116721</v>
          </cell>
          <cell r="X1180">
            <v>0</v>
          </cell>
          <cell r="Y1180">
            <v>0</v>
          </cell>
          <cell r="Z1180">
            <v>0</v>
          </cell>
          <cell r="AA1180">
            <v>0</v>
          </cell>
          <cell r="AB1180">
            <v>0</v>
          </cell>
          <cell r="AC1180">
            <v>0</v>
          </cell>
          <cell r="AD1180">
            <v>0</v>
          </cell>
          <cell r="AE1180">
            <v>0</v>
          </cell>
          <cell r="AF1180">
            <v>0</v>
          </cell>
          <cell r="AG1180">
            <v>0</v>
          </cell>
          <cell r="AH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6908049</v>
          </cell>
          <cell r="AW1180">
            <v>2035971</v>
          </cell>
          <cell r="AX1180">
            <v>0</v>
          </cell>
          <cell r="AY1180">
            <v>8944020</v>
          </cell>
          <cell r="AZ1180">
            <v>0</v>
          </cell>
          <cell r="BA1180">
            <v>0</v>
          </cell>
          <cell r="BB1180">
            <v>0</v>
          </cell>
          <cell r="BC1180">
            <v>0</v>
          </cell>
          <cell r="BD1180">
            <v>0</v>
          </cell>
          <cell r="BE1180">
            <v>0</v>
          </cell>
          <cell r="BF1180">
            <v>0</v>
          </cell>
          <cell r="BG1180">
            <v>0</v>
          </cell>
          <cell r="BH1180">
            <v>0</v>
          </cell>
          <cell r="BI1180">
            <v>0</v>
          </cell>
          <cell r="BJ1180">
            <v>0</v>
          </cell>
          <cell r="BK1180">
            <v>0</v>
          </cell>
          <cell r="BL1180">
            <v>6908049</v>
          </cell>
          <cell r="BM1180">
            <v>2035971</v>
          </cell>
          <cell r="BN1180">
            <v>0</v>
          </cell>
          <cell r="BO1180">
            <v>8944020</v>
          </cell>
          <cell r="BP1180">
            <v>13816098</v>
          </cell>
          <cell r="BQ1180">
            <v>4244643</v>
          </cell>
          <cell r="BR1180">
            <v>0</v>
          </cell>
          <cell r="BS1180">
            <v>18060741</v>
          </cell>
        </row>
        <row r="1181">
          <cell r="B1181" t="str">
            <v>431760</v>
          </cell>
          <cell r="C1181" t="str">
            <v>REP. INDONESIA</v>
          </cell>
          <cell r="D1181" t="str">
            <v>MITSUBISHI BANK, TOKYO</v>
          </cell>
          <cell r="E1181" t="str">
            <v>6</v>
          </cell>
          <cell r="F1181" t="str">
            <v>JAPAN</v>
          </cell>
          <cell r="G1181" t="str">
            <v>JPY</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1382287</v>
          </cell>
          <cell r="AC1181">
            <v>401833</v>
          </cell>
          <cell r="AD1181">
            <v>0</v>
          </cell>
          <cell r="AE1181">
            <v>1784120</v>
          </cell>
          <cell r="AF1181">
            <v>0</v>
          </cell>
          <cell r="AG1181">
            <v>0</v>
          </cell>
          <cell r="AH1181">
            <v>0</v>
          </cell>
          <cell r="AI1181">
            <v>0</v>
          </cell>
          <cell r="AJ1181">
            <v>1382287</v>
          </cell>
          <cell r="AK1181">
            <v>401833</v>
          </cell>
          <cell r="AL1181">
            <v>0</v>
          </cell>
          <cell r="AM1181">
            <v>1784120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1382287</v>
          </cell>
          <cell r="BE1181">
            <v>369317</v>
          </cell>
          <cell r="BF1181">
            <v>0</v>
          </cell>
          <cell r="BG1181">
            <v>1751604</v>
          </cell>
          <cell r="BH1181">
            <v>0</v>
          </cell>
          <cell r="BI1181">
            <v>0</v>
          </cell>
          <cell r="BJ1181">
            <v>0</v>
          </cell>
          <cell r="BK1181">
            <v>0</v>
          </cell>
          <cell r="BL1181">
            <v>1382287</v>
          </cell>
          <cell r="BM1181">
            <v>369317</v>
          </cell>
          <cell r="BN1181">
            <v>0</v>
          </cell>
          <cell r="BO1181">
            <v>1751604</v>
          </cell>
          <cell r="BP1181">
            <v>2764574</v>
          </cell>
          <cell r="BQ1181">
            <v>771150</v>
          </cell>
          <cell r="BR1181">
            <v>0</v>
          </cell>
          <cell r="BS1181">
            <v>3535724</v>
          </cell>
        </row>
        <row r="1182">
          <cell r="B1182" t="str">
            <v>426700</v>
          </cell>
          <cell r="C1182" t="str">
            <v>REP. INDONESIA</v>
          </cell>
          <cell r="D1182" t="str">
            <v>MITSUI &amp; CO. LTD, TOKYO</v>
          </cell>
          <cell r="E1182" t="str">
            <v>6</v>
          </cell>
          <cell r="F1182" t="str">
            <v>JAPAN</v>
          </cell>
          <cell r="G1182" t="str">
            <v>JPY</v>
          </cell>
          <cell r="H1182">
            <v>0</v>
          </cell>
          <cell r="I1182">
            <v>0</v>
          </cell>
          <cell r="J1182">
            <v>0</v>
          </cell>
          <cell r="K1182">
            <v>0</v>
          </cell>
          <cell r="L1182">
            <v>950476</v>
          </cell>
          <cell r="M1182">
            <v>229989</v>
          </cell>
          <cell r="N1182">
            <v>0</v>
          </cell>
          <cell r="O1182">
            <v>1180465</v>
          </cell>
          <cell r="P1182">
            <v>0</v>
          </cell>
          <cell r="Q1182">
            <v>0</v>
          </cell>
          <cell r="R1182">
            <v>0</v>
          </cell>
          <cell r="S1182">
            <v>0</v>
          </cell>
          <cell r="T1182">
            <v>950476</v>
          </cell>
          <cell r="U1182">
            <v>229989</v>
          </cell>
          <cell r="V1182">
            <v>0</v>
          </cell>
          <cell r="W1182">
            <v>1180465</v>
          </cell>
          <cell r="X1182">
            <v>0</v>
          </cell>
          <cell r="Y1182">
            <v>0</v>
          </cell>
          <cell r="Z1182">
            <v>0</v>
          </cell>
          <cell r="AA1182">
            <v>0</v>
          </cell>
          <cell r="AB1182">
            <v>0</v>
          </cell>
          <cell r="AC1182">
            <v>0</v>
          </cell>
          <cell r="AD1182">
            <v>0</v>
          </cell>
          <cell r="AE1182">
            <v>0</v>
          </cell>
          <cell r="AF1182">
            <v>0</v>
          </cell>
          <cell r="AG1182">
            <v>0</v>
          </cell>
          <cell r="AH1182">
            <v>0</v>
          </cell>
          <cell r="AI1182">
            <v>0</v>
          </cell>
          <cell r="AJ1182">
            <v>0</v>
          </cell>
          <cell r="AK1182">
            <v>0</v>
          </cell>
          <cell r="AL1182">
            <v>0</v>
          </cell>
          <cell r="AM1182">
            <v>0</v>
          </cell>
          <cell r="AN1182">
            <v>0</v>
          </cell>
          <cell r="AO1182">
            <v>0</v>
          </cell>
          <cell r="AP1182">
            <v>0</v>
          </cell>
          <cell r="AQ1182">
            <v>0</v>
          </cell>
          <cell r="AR1182">
            <v>950476</v>
          </cell>
          <cell r="AS1182">
            <v>199053</v>
          </cell>
          <cell r="AT1182">
            <v>0</v>
          </cell>
          <cell r="AU1182">
            <v>1149529</v>
          </cell>
          <cell r="AV1182">
            <v>0</v>
          </cell>
          <cell r="AW1182">
            <v>0</v>
          </cell>
          <cell r="AX1182">
            <v>0</v>
          </cell>
          <cell r="AY1182">
            <v>0</v>
          </cell>
          <cell r="AZ1182">
            <v>0</v>
          </cell>
          <cell r="BA1182">
            <v>0</v>
          </cell>
          <cell r="BB1182">
            <v>0</v>
          </cell>
          <cell r="BC1182">
            <v>0</v>
          </cell>
          <cell r="BD1182">
            <v>0</v>
          </cell>
          <cell r="BE1182">
            <v>0</v>
          </cell>
          <cell r="BF1182">
            <v>0</v>
          </cell>
          <cell r="BG1182">
            <v>0</v>
          </cell>
          <cell r="BH1182">
            <v>0</v>
          </cell>
          <cell r="BI1182">
            <v>0</v>
          </cell>
          <cell r="BJ1182">
            <v>0</v>
          </cell>
          <cell r="BK1182">
            <v>0</v>
          </cell>
          <cell r="BL1182">
            <v>950476</v>
          </cell>
          <cell r="BM1182">
            <v>199053</v>
          </cell>
          <cell r="BN1182">
            <v>0</v>
          </cell>
          <cell r="BO1182">
            <v>1149529</v>
          </cell>
          <cell r="BP1182">
            <v>1900952</v>
          </cell>
          <cell r="BQ1182">
            <v>429042</v>
          </cell>
          <cell r="BR1182">
            <v>0</v>
          </cell>
          <cell r="BS1182">
            <v>2329994</v>
          </cell>
        </row>
        <row r="1183">
          <cell r="B1183" t="str">
            <v>431769</v>
          </cell>
          <cell r="C1183" t="str">
            <v>REP. INDONESIA</v>
          </cell>
          <cell r="D1183" t="str">
            <v>MITSUI &amp; CO. LTD, TOKYO</v>
          </cell>
          <cell r="E1183" t="str">
            <v>6</v>
          </cell>
          <cell r="F1183" t="str">
            <v>JAPAN</v>
          </cell>
          <cell r="G1183" t="str">
            <v>JPY</v>
          </cell>
          <cell r="H1183">
            <v>0</v>
          </cell>
          <cell r="I1183">
            <v>0</v>
          </cell>
          <cell r="J1183">
            <v>0</v>
          </cell>
          <cell r="K1183">
            <v>0</v>
          </cell>
          <cell r="L1183">
            <v>0</v>
          </cell>
          <cell r="M1183">
            <v>0</v>
          </cell>
          <cell r="N1183">
            <v>0</v>
          </cell>
          <cell r="O1183">
            <v>0</v>
          </cell>
          <cell r="P1183">
            <v>4273896</v>
          </cell>
          <cell r="Q1183">
            <v>740388</v>
          </cell>
          <cell r="R1183">
            <v>0</v>
          </cell>
          <cell r="S1183">
            <v>5014284</v>
          </cell>
          <cell r="T1183">
            <v>4273896</v>
          </cell>
          <cell r="U1183">
            <v>740388</v>
          </cell>
          <cell r="V1183">
            <v>0</v>
          </cell>
          <cell r="W1183">
            <v>5014284</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4273896</v>
          </cell>
          <cell r="AW1183">
            <v>623562</v>
          </cell>
          <cell r="AX1183">
            <v>0</v>
          </cell>
          <cell r="AY1183">
            <v>4897458</v>
          </cell>
          <cell r="AZ1183">
            <v>0</v>
          </cell>
          <cell r="BA1183">
            <v>0</v>
          </cell>
          <cell r="BB1183">
            <v>0</v>
          </cell>
          <cell r="BC1183">
            <v>0</v>
          </cell>
          <cell r="BD1183">
            <v>0</v>
          </cell>
          <cell r="BE1183">
            <v>0</v>
          </cell>
          <cell r="BF1183">
            <v>0</v>
          </cell>
          <cell r="BG1183">
            <v>0</v>
          </cell>
          <cell r="BH1183">
            <v>0</v>
          </cell>
          <cell r="BI1183">
            <v>0</v>
          </cell>
          <cell r="BJ1183">
            <v>0</v>
          </cell>
          <cell r="BK1183">
            <v>0</v>
          </cell>
          <cell r="BL1183">
            <v>4273896</v>
          </cell>
          <cell r="BM1183">
            <v>623562</v>
          </cell>
          <cell r="BN1183">
            <v>0</v>
          </cell>
          <cell r="BO1183">
            <v>4897458</v>
          </cell>
          <cell r="BP1183">
            <v>8547792</v>
          </cell>
          <cell r="BQ1183">
            <v>1363950</v>
          </cell>
          <cell r="BR1183">
            <v>0</v>
          </cell>
          <cell r="BS1183">
            <v>9911742</v>
          </cell>
        </row>
        <row r="1184">
          <cell r="B1184" t="str">
            <v>430500</v>
          </cell>
          <cell r="C1184" t="str">
            <v>REP. INDONESIA</v>
          </cell>
          <cell r="D1184" t="str">
            <v>MITSUI &amp; CO. LTD, TOKYO</v>
          </cell>
          <cell r="E1184" t="str">
            <v>6</v>
          </cell>
          <cell r="F1184" t="str">
            <v>JAPAN</v>
          </cell>
          <cell r="G1184" t="str">
            <v>JPY</v>
          </cell>
          <cell r="H1184">
            <v>7014585</v>
          </cell>
          <cell r="I1184">
            <v>1166919</v>
          </cell>
          <cell r="J1184">
            <v>0</v>
          </cell>
          <cell r="K1184">
            <v>8181504</v>
          </cell>
          <cell r="L1184">
            <v>0</v>
          </cell>
          <cell r="M1184">
            <v>0</v>
          </cell>
          <cell r="N1184">
            <v>0</v>
          </cell>
          <cell r="O1184">
            <v>0</v>
          </cell>
          <cell r="P1184">
            <v>0</v>
          </cell>
          <cell r="Q1184">
            <v>0</v>
          </cell>
          <cell r="R1184">
            <v>0</v>
          </cell>
          <cell r="S1184">
            <v>0</v>
          </cell>
          <cell r="T1184">
            <v>7014585</v>
          </cell>
          <cell r="U1184">
            <v>1166919</v>
          </cell>
          <cell r="V1184">
            <v>0</v>
          </cell>
          <cell r="W1184">
            <v>8181504</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0</v>
          </cell>
          <cell r="AN1184">
            <v>7014585</v>
          </cell>
          <cell r="AO1184">
            <v>961863</v>
          </cell>
          <cell r="AP1184">
            <v>0</v>
          </cell>
          <cell r="AQ1184">
            <v>7976448</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G1184">
            <v>0</v>
          </cell>
          <cell r="BH1184">
            <v>0</v>
          </cell>
          <cell r="BI1184">
            <v>0</v>
          </cell>
          <cell r="BJ1184">
            <v>0</v>
          </cell>
          <cell r="BK1184">
            <v>0</v>
          </cell>
          <cell r="BL1184">
            <v>7014585</v>
          </cell>
          <cell r="BM1184">
            <v>961863</v>
          </cell>
          <cell r="BN1184">
            <v>0</v>
          </cell>
          <cell r="BO1184">
            <v>7976448</v>
          </cell>
          <cell r="BP1184">
            <v>14029170</v>
          </cell>
          <cell r="BQ1184">
            <v>2128782</v>
          </cell>
          <cell r="BR1184">
            <v>0</v>
          </cell>
          <cell r="BS1184">
            <v>16157952</v>
          </cell>
        </row>
        <row r="1185">
          <cell r="B1185" t="str">
            <v>408700</v>
          </cell>
          <cell r="C1185" t="str">
            <v>REP. INDONESIA</v>
          </cell>
          <cell r="D1185" t="str">
            <v>NIPPON CREDIT BANK, SINGAPORE</v>
          </cell>
          <cell r="E1185" t="str">
            <v>6</v>
          </cell>
          <cell r="F1185" t="str">
            <v>JAPAN</v>
          </cell>
          <cell r="G1185" t="str">
            <v>JPY</v>
          </cell>
          <cell r="H1185">
            <v>0</v>
          </cell>
          <cell r="I1185">
            <v>0</v>
          </cell>
          <cell r="J1185">
            <v>0</v>
          </cell>
          <cell r="K1185">
            <v>0</v>
          </cell>
          <cell r="L1185">
            <v>0</v>
          </cell>
          <cell r="M1185">
            <v>0</v>
          </cell>
          <cell r="N1185">
            <v>0</v>
          </cell>
          <cell r="O1185">
            <v>0</v>
          </cell>
          <cell r="P1185">
            <v>0</v>
          </cell>
          <cell r="Q1185">
            <v>400500</v>
          </cell>
          <cell r="R1185">
            <v>0</v>
          </cell>
          <cell r="S1185">
            <v>400500</v>
          </cell>
          <cell r="T1185">
            <v>0</v>
          </cell>
          <cell r="U1185">
            <v>400500</v>
          </cell>
          <cell r="V1185">
            <v>0</v>
          </cell>
          <cell r="W1185">
            <v>400500</v>
          </cell>
          <cell r="X1185">
            <v>0</v>
          </cell>
          <cell r="Y1185">
            <v>0</v>
          </cell>
          <cell r="Z1185">
            <v>0</v>
          </cell>
          <cell r="AA1185">
            <v>0</v>
          </cell>
          <cell r="AB1185">
            <v>0</v>
          </cell>
          <cell r="AC1185">
            <v>0</v>
          </cell>
          <cell r="AD1185">
            <v>0</v>
          </cell>
          <cell r="AE1185">
            <v>0</v>
          </cell>
          <cell r="AF1185">
            <v>3793160</v>
          </cell>
          <cell r="AG1185">
            <v>404902</v>
          </cell>
          <cell r="AH1185">
            <v>0</v>
          </cell>
          <cell r="AI1185">
            <v>4198062</v>
          </cell>
          <cell r="AJ1185">
            <v>3793160</v>
          </cell>
          <cell r="AK1185">
            <v>404902</v>
          </cell>
          <cell r="AL1185">
            <v>0</v>
          </cell>
          <cell r="AM1185">
            <v>4198062</v>
          </cell>
          <cell r="AN1185">
            <v>0</v>
          </cell>
          <cell r="AO1185">
            <v>0</v>
          </cell>
          <cell r="AP1185">
            <v>0</v>
          </cell>
          <cell r="AQ1185">
            <v>0</v>
          </cell>
          <cell r="AR1185">
            <v>0</v>
          </cell>
          <cell r="AS1185">
            <v>0</v>
          </cell>
          <cell r="AT1185">
            <v>0</v>
          </cell>
          <cell r="AU1185">
            <v>0</v>
          </cell>
          <cell r="AV1185">
            <v>0</v>
          </cell>
          <cell r="AW1185">
            <v>347058</v>
          </cell>
          <cell r="AX1185">
            <v>0</v>
          </cell>
          <cell r="AY1185">
            <v>347058</v>
          </cell>
          <cell r="AZ1185">
            <v>0</v>
          </cell>
          <cell r="BA1185">
            <v>0</v>
          </cell>
          <cell r="BB1185">
            <v>0</v>
          </cell>
          <cell r="BC1185">
            <v>0</v>
          </cell>
          <cell r="BD1185">
            <v>0</v>
          </cell>
          <cell r="BE1185">
            <v>0</v>
          </cell>
          <cell r="BF1185">
            <v>0</v>
          </cell>
          <cell r="BG1185">
            <v>0</v>
          </cell>
          <cell r="BH1185">
            <v>3793160</v>
          </cell>
          <cell r="BI1185">
            <v>343286</v>
          </cell>
          <cell r="BJ1185">
            <v>0</v>
          </cell>
          <cell r="BK1185">
            <v>4136446</v>
          </cell>
          <cell r="BL1185">
            <v>3793160</v>
          </cell>
          <cell r="BM1185">
            <v>690344</v>
          </cell>
          <cell r="BN1185">
            <v>0</v>
          </cell>
          <cell r="BO1185">
            <v>4483504</v>
          </cell>
          <cell r="BP1185">
            <v>7586320</v>
          </cell>
          <cell r="BQ1185">
            <v>1495746</v>
          </cell>
          <cell r="BR1185">
            <v>0</v>
          </cell>
          <cell r="BS1185">
            <v>9082066</v>
          </cell>
        </row>
        <row r="1186">
          <cell r="B1186" t="str">
            <v>431831</v>
          </cell>
          <cell r="C1186" t="str">
            <v>REP. INDONESIA</v>
          </cell>
          <cell r="D1186" t="str">
            <v>SANWA BANK, SINGAPORE</v>
          </cell>
          <cell r="E1186" t="str">
            <v>6</v>
          </cell>
          <cell r="F1186" t="str">
            <v>JAPAN</v>
          </cell>
          <cell r="G1186" t="str">
            <v>USD</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427000</v>
          </cell>
          <cell r="Y1186">
            <v>85767</v>
          </cell>
          <cell r="Z1186">
            <v>0</v>
          </cell>
          <cell r="AA1186">
            <v>512767</v>
          </cell>
          <cell r="AB1186">
            <v>0</v>
          </cell>
          <cell r="AC1186">
            <v>0</v>
          </cell>
          <cell r="AD1186">
            <v>0</v>
          </cell>
          <cell r="AE1186">
            <v>0</v>
          </cell>
          <cell r="AF1186">
            <v>0</v>
          </cell>
          <cell r="AG1186">
            <v>0</v>
          </cell>
          <cell r="AH1186">
            <v>0</v>
          </cell>
          <cell r="AI1186">
            <v>0</v>
          </cell>
          <cell r="AJ1186">
            <v>427000</v>
          </cell>
          <cell r="AK1186">
            <v>85767</v>
          </cell>
          <cell r="AL1186">
            <v>0</v>
          </cell>
          <cell r="AM1186">
            <v>512767</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427000</v>
          </cell>
          <cell r="BA1186">
            <v>71473</v>
          </cell>
          <cell r="BB1186">
            <v>0</v>
          </cell>
          <cell r="BC1186">
            <v>498473</v>
          </cell>
          <cell r="BD1186">
            <v>0</v>
          </cell>
          <cell r="BE1186">
            <v>0</v>
          </cell>
          <cell r="BF1186">
            <v>0</v>
          </cell>
          <cell r="BG1186">
            <v>0</v>
          </cell>
          <cell r="BH1186">
            <v>0</v>
          </cell>
          <cell r="BI1186">
            <v>0</v>
          </cell>
          <cell r="BJ1186">
            <v>0</v>
          </cell>
          <cell r="BK1186">
            <v>0</v>
          </cell>
          <cell r="BL1186">
            <v>427000</v>
          </cell>
          <cell r="BM1186">
            <v>71473</v>
          </cell>
          <cell r="BN1186">
            <v>0</v>
          </cell>
          <cell r="BO1186">
            <v>498473</v>
          </cell>
          <cell r="BP1186">
            <v>854000</v>
          </cell>
          <cell r="BQ1186">
            <v>157240</v>
          </cell>
          <cell r="BR1186">
            <v>0</v>
          </cell>
          <cell r="BS1186">
            <v>1011240</v>
          </cell>
        </row>
        <row r="1187">
          <cell r="B1187" t="str">
            <v>431669</v>
          </cell>
          <cell r="C1187" t="str">
            <v>REP. INDONESIA</v>
          </cell>
          <cell r="D1187" t="str">
            <v>SUMITOMO T &amp; B, SINGAPORE</v>
          </cell>
          <cell r="E1187" t="str">
            <v>6</v>
          </cell>
          <cell r="F1187" t="str">
            <v>JAPAN</v>
          </cell>
          <cell r="G1187" t="str">
            <v>JPY</v>
          </cell>
          <cell r="H1187">
            <v>0</v>
          </cell>
          <cell r="I1187">
            <v>787281</v>
          </cell>
          <cell r="J1187">
            <v>0</v>
          </cell>
          <cell r="K1187">
            <v>787281</v>
          </cell>
          <cell r="L1187">
            <v>0</v>
          </cell>
          <cell r="M1187">
            <v>0</v>
          </cell>
          <cell r="N1187">
            <v>0</v>
          </cell>
          <cell r="O1187">
            <v>0</v>
          </cell>
          <cell r="P1187">
            <v>0</v>
          </cell>
          <cell r="Q1187">
            <v>0</v>
          </cell>
          <cell r="R1187">
            <v>0</v>
          </cell>
          <cell r="S1187">
            <v>0</v>
          </cell>
          <cell r="T1187">
            <v>0</v>
          </cell>
          <cell r="U1187">
            <v>787281</v>
          </cell>
          <cell r="V1187">
            <v>0</v>
          </cell>
          <cell r="W1187">
            <v>787281</v>
          </cell>
          <cell r="X1187">
            <v>0</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cell r="AO1187">
            <v>778723</v>
          </cell>
          <cell r="AP1187">
            <v>0</v>
          </cell>
          <cell r="AQ1187">
            <v>778723</v>
          </cell>
          <cell r="AR1187">
            <v>0</v>
          </cell>
          <cell r="AS1187">
            <v>0</v>
          </cell>
          <cell r="AT1187">
            <v>0</v>
          </cell>
          <cell r="AU1187">
            <v>0</v>
          </cell>
          <cell r="AV1187">
            <v>0</v>
          </cell>
          <cell r="AW1187">
            <v>0</v>
          </cell>
          <cell r="AX1187">
            <v>0</v>
          </cell>
          <cell r="AY1187">
            <v>0</v>
          </cell>
          <cell r="AZ1187">
            <v>0</v>
          </cell>
          <cell r="BA1187">
            <v>0</v>
          </cell>
          <cell r="BB1187">
            <v>0</v>
          </cell>
          <cell r="BC1187">
            <v>0</v>
          </cell>
          <cell r="BD1187">
            <v>0</v>
          </cell>
          <cell r="BE1187">
            <v>0</v>
          </cell>
          <cell r="BF1187">
            <v>0</v>
          </cell>
          <cell r="BG1187">
            <v>0</v>
          </cell>
          <cell r="BH1187">
            <v>0</v>
          </cell>
          <cell r="BI1187">
            <v>0</v>
          </cell>
          <cell r="BJ1187">
            <v>0</v>
          </cell>
          <cell r="BK1187">
            <v>0</v>
          </cell>
          <cell r="BL1187">
            <v>0</v>
          </cell>
          <cell r="BM1187">
            <v>778723</v>
          </cell>
          <cell r="BN1187">
            <v>0</v>
          </cell>
          <cell r="BO1187">
            <v>778723</v>
          </cell>
          <cell r="BP1187">
            <v>0</v>
          </cell>
          <cell r="BQ1187">
            <v>1566004</v>
          </cell>
          <cell r="BR1187">
            <v>0</v>
          </cell>
          <cell r="BS1187">
            <v>1566004</v>
          </cell>
        </row>
        <row r="1188">
          <cell r="B1188" t="str">
            <v>431637</v>
          </cell>
          <cell r="C1188" t="str">
            <v>REP. INDONESIA</v>
          </cell>
          <cell r="D1188" t="str">
            <v>SUMITOMO T &amp; B, SINGAPORE</v>
          </cell>
          <cell r="E1188" t="str">
            <v>6</v>
          </cell>
          <cell r="F1188" t="str">
            <v>JAPAN</v>
          </cell>
          <cell r="G1188" t="str">
            <v>JPY</v>
          </cell>
          <cell r="H1188">
            <v>1038605</v>
          </cell>
          <cell r="I1188">
            <v>50892</v>
          </cell>
          <cell r="J1188">
            <v>0</v>
          </cell>
          <cell r="K1188">
            <v>1089497</v>
          </cell>
          <cell r="L1188">
            <v>0</v>
          </cell>
          <cell r="M1188">
            <v>0</v>
          </cell>
          <cell r="N1188">
            <v>0</v>
          </cell>
          <cell r="O1188">
            <v>0</v>
          </cell>
          <cell r="P1188">
            <v>0</v>
          </cell>
          <cell r="Q1188">
            <v>0</v>
          </cell>
          <cell r="R1188">
            <v>0</v>
          </cell>
          <cell r="S1188">
            <v>0</v>
          </cell>
          <cell r="T1188">
            <v>1038605</v>
          </cell>
          <cell r="U1188">
            <v>50892</v>
          </cell>
          <cell r="V1188">
            <v>0</v>
          </cell>
          <cell r="W1188">
            <v>1089497</v>
          </cell>
          <cell r="X1188">
            <v>0</v>
          </cell>
          <cell r="Y1188">
            <v>0</v>
          </cell>
          <cell r="Z1188">
            <v>0</v>
          </cell>
          <cell r="AA1188">
            <v>0</v>
          </cell>
          <cell r="AB1188">
            <v>0</v>
          </cell>
          <cell r="AC1188">
            <v>0</v>
          </cell>
          <cell r="AD1188">
            <v>0</v>
          </cell>
          <cell r="AE1188">
            <v>0</v>
          </cell>
          <cell r="AF1188">
            <v>0</v>
          </cell>
          <cell r="AG1188">
            <v>0</v>
          </cell>
          <cell r="AH1188">
            <v>0</v>
          </cell>
          <cell r="AI1188">
            <v>0</v>
          </cell>
          <cell r="AJ1188">
            <v>0</v>
          </cell>
          <cell r="AK1188">
            <v>0</v>
          </cell>
          <cell r="AL1188">
            <v>0</v>
          </cell>
          <cell r="AM1188">
            <v>0</v>
          </cell>
          <cell r="AN1188">
            <v>1038605</v>
          </cell>
          <cell r="AO1188">
            <v>25446</v>
          </cell>
          <cell r="AP1188">
            <v>0</v>
          </cell>
          <cell r="AQ1188">
            <v>1064051</v>
          </cell>
          <cell r="AR1188">
            <v>0</v>
          </cell>
          <cell r="AS1188">
            <v>0</v>
          </cell>
          <cell r="AT1188">
            <v>0</v>
          </cell>
          <cell r="AU1188">
            <v>0</v>
          </cell>
          <cell r="AV1188">
            <v>0</v>
          </cell>
          <cell r="AW1188">
            <v>0</v>
          </cell>
          <cell r="AX1188">
            <v>0</v>
          </cell>
          <cell r="AY1188">
            <v>0</v>
          </cell>
          <cell r="AZ1188">
            <v>0</v>
          </cell>
          <cell r="BA1188">
            <v>0</v>
          </cell>
          <cell r="BB1188">
            <v>0</v>
          </cell>
          <cell r="BC1188">
            <v>0</v>
          </cell>
          <cell r="BD1188">
            <v>0</v>
          </cell>
          <cell r="BE1188">
            <v>0</v>
          </cell>
          <cell r="BF1188">
            <v>0</v>
          </cell>
          <cell r="BG1188">
            <v>0</v>
          </cell>
          <cell r="BH1188">
            <v>0</v>
          </cell>
          <cell r="BI1188">
            <v>0</v>
          </cell>
          <cell r="BJ1188">
            <v>0</v>
          </cell>
          <cell r="BK1188">
            <v>0</v>
          </cell>
          <cell r="BL1188">
            <v>1038605</v>
          </cell>
          <cell r="BM1188">
            <v>25446</v>
          </cell>
          <cell r="BN1188">
            <v>0</v>
          </cell>
          <cell r="BO1188">
            <v>1064051</v>
          </cell>
          <cell r="BP1188">
            <v>2077210</v>
          </cell>
          <cell r="BQ1188">
            <v>76338</v>
          </cell>
          <cell r="BR1188">
            <v>0</v>
          </cell>
          <cell r="BS1188">
            <v>2153548</v>
          </cell>
        </row>
        <row r="1189">
          <cell r="B1189" t="str">
            <v>431964</v>
          </cell>
          <cell r="C1189" t="str">
            <v>REP. INDONESIA</v>
          </cell>
          <cell r="D1189" t="str">
            <v>SUMITOMO T &amp; B, SINGAPORE</v>
          </cell>
          <cell r="E1189" t="str">
            <v>6</v>
          </cell>
          <cell r="F1189" t="str">
            <v>JAPAN</v>
          </cell>
          <cell r="G1189" t="str">
            <v>JPY</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917439</v>
          </cell>
          <cell r="AG1189">
            <v>211129</v>
          </cell>
          <cell r="AH1189">
            <v>0</v>
          </cell>
          <cell r="AI1189">
            <v>1128568</v>
          </cell>
          <cell r="AJ1189">
            <v>917439</v>
          </cell>
          <cell r="AK1189">
            <v>211129</v>
          </cell>
          <cell r="AL1189">
            <v>0</v>
          </cell>
          <cell r="AM1189">
            <v>1128568</v>
          </cell>
          <cell r="AN1189">
            <v>0</v>
          </cell>
          <cell r="AO1189">
            <v>0</v>
          </cell>
          <cell r="AP1189">
            <v>0</v>
          </cell>
          <cell r="AQ1189">
            <v>0</v>
          </cell>
          <cell r="AR1189">
            <v>0</v>
          </cell>
          <cell r="AS1189">
            <v>0</v>
          </cell>
          <cell r="AT1189">
            <v>0</v>
          </cell>
          <cell r="AU1189">
            <v>0</v>
          </cell>
          <cell r="AV1189">
            <v>0</v>
          </cell>
          <cell r="AW1189">
            <v>0</v>
          </cell>
          <cell r="AX1189">
            <v>0</v>
          </cell>
          <cell r="AY1189">
            <v>0</v>
          </cell>
          <cell r="AZ1189">
            <v>0</v>
          </cell>
          <cell r="BA1189">
            <v>0</v>
          </cell>
          <cell r="BB1189">
            <v>0</v>
          </cell>
          <cell r="BC1189">
            <v>0</v>
          </cell>
          <cell r="BD1189">
            <v>0</v>
          </cell>
          <cell r="BE1189">
            <v>0</v>
          </cell>
          <cell r="BF1189">
            <v>0</v>
          </cell>
          <cell r="BG1189">
            <v>0</v>
          </cell>
          <cell r="BH1189">
            <v>917439</v>
          </cell>
          <cell r="BI1189">
            <v>198710</v>
          </cell>
          <cell r="BJ1189">
            <v>0</v>
          </cell>
          <cell r="BK1189">
            <v>1116149</v>
          </cell>
          <cell r="BL1189">
            <v>917439</v>
          </cell>
          <cell r="BM1189">
            <v>198710</v>
          </cell>
          <cell r="BN1189">
            <v>0</v>
          </cell>
          <cell r="BO1189">
            <v>1116149</v>
          </cell>
          <cell r="BP1189">
            <v>1834878</v>
          </cell>
          <cell r="BQ1189">
            <v>409839</v>
          </cell>
          <cell r="BR1189">
            <v>0</v>
          </cell>
          <cell r="BS1189">
            <v>2244717</v>
          </cell>
        </row>
        <row r="1190">
          <cell r="B1190" t="str">
            <v>431824</v>
          </cell>
          <cell r="C1190" t="str">
            <v>REP. INDONESIA</v>
          </cell>
          <cell r="D1190" t="str">
            <v>SUMITOMO T &amp; B, SINGAPORE</v>
          </cell>
          <cell r="E1190" t="str">
            <v>6</v>
          </cell>
          <cell r="F1190" t="str">
            <v>JAPAN</v>
          </cell>
          <cell r="G1190" t="str">
            <v>JPY</v>
          </cell>
          <cell r="H1190">
            <v>2832053</v>
          </cell>
          <cell r="I1190">
            <v>668147</v>
          </cell>
          <cell r="J1190">
            <v>0</v>
          </cell>
          <cell r="K1190">
            <v>3500200</v>
          </cell>
          <cell r="L1190">
            <v>0</v>
          </cell>
          <cell r="M1190">
            <v>0</v>
          </cell>
          <cell r="N1190">
            <v>0</v>
          </cell>
          <cell r="O1190">
            <v>0</v>
          </cell>
          <cell r="P1190">
            <v>0</v>
          </cell>
          <cell r="Q1190">
            <v>0</v>
          </cell>
          <cell r="R1190">
            <v>0</v>
          </cell>
          <cell r="S1190">
            <v>0</v>
          </cell>
          <cell r="T1190">
            <v>2832053</v>
          </cell>
          <cell r="U1190">
            <v>668147</v>
          </cell>
          <cell r="V1190">
            <v>0</v>
          </cell>
          <cell r="W1190">
            <v>3500200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0</v>
          </cell>
          <cell r="AN1190">
            <v>2832053</v>
          </cell>
          <cell r="AO1190">
            <v>610047</v>
          </cell>
          <cell r="AP1190">
            <v>0</v>
          </cell>
          <cell r="AQ1190">
            <v>3442100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G1190">
            <v>0</v>
          </cell>
          <cell r="BH1190">
            <v>0</v>
          </cell>
          <cell r="BI1190">
            <v>0</v>
          </cell>
          <cell r="BJ1190">
            <v>0</v>
          </cell>
          <cell r="BK1190">
            <v>0</v>
          </cell>
          <cell r="BL1190">
            <v>2832053</v>
          </cell>
          <cell r="BM1190">
            <v>610047</v>
          </cell>
          <cell r="BN1190">
            <v>0</v>
          </cell>
          <cell r="BO1190">
            <v>3442100</v>
          </cell>
          <cell r="BP1190">
            <v>5664106</v>
          </cell>
          <cell r="BQ1190">
            <v>1278194</v>
          </cell>
          <cell r="BR1190">
            <v>0</v>
          </cell>
          <cell r="BS1190">
            <v>6942300</v>
          </cell>
        </row>
        <row r="1191">
          <cell r="B1191" t="str">
            <v>431742</v>
          </cell>
          <cell r="C1191" t="str">
            <v>REP. INDONESIA</v>
          </cell>
          <cell r="D1191" t="str">
            <v>SUMITOMO T &amp; B, SINGAPORE</v>
          </cell>
          <cell r="E1191" t="str">
            <v>6</v>
          </cell>
          <cell r="F1191" t="str">
            <v>JAPAN</v>
          </cell>
          <cell r="G1191" t="str">
            <v>JPY</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5524970</v>
          </cell>
          <cell r="AC1191">
            <v>1278281</v>
          </cell>
          <cell r="AD1191">
            <v>0</v>
          </cell>
          <cell r="AE1191">
            <v>6803251</v>
          </cell>
          <cell r="AF1191">
            <v>0</v>
          </cell>
          <cell r="AG1191">
            <v>0</v>
          </cell>
          <cell r="AH1191">
            <v>0</v>
          </cell>
          <cell r="AI1191">
            <v>0</v>
          </cell>
          <cell r="AJ1191">
            <v>5524970</v>
          </cell>
          <cell r="AK1191">
            <v>1278281</v>
          </cell>
          <cell r="AL1191">
            <v>0</v>
          </cell>
          <cell r="AM1191">
            <v>6803251</v>
          </cell>
          <cell r="AN1191">
            <v>0</v>
          </cell>
          <cell r="AO1191">
            <v>0</v>
          </cell>
          <cell r="AP1191">
            <v>0</v>
          </cell>
          <cell r="AQ1191">
            <v>0</v>
          </cell>
          <cell r="AR1191">
            <v>0</v>
          </cell>
          <cell r="AS1191">
            <v>0</v>
          </cell>
          <cell r="AT1191">
            <v>0</v>
          </cell>
          <cell r="AU1191">
            <v>0</v>
          </cell>
          <cell r="AV1191">
            <v>0</v>
          </cell>
          <cell r="AW1191">
            <v>0</v>
          </cell>
          <cell r="AX1191">
            <v>0</v>
          </cell>
          <cell r="AY1191">
            <v>0</v>
          </cell>
          <cell r="AZ1191">
            <v>0</v>
          </cell>
          <cell r="BA1191">
            <v>0</v>
          </cell>
          <cell r="BB1191">
            <v>0</v>
          </cell>
          <cell r="BC1191">
            <v>0</v>
          </cell>
          <cell r="BD1191">
            <v>5524970</v>
          </cell>
          <cell r="BE1191">
            <v>1130787</v>
          </cell>
          <cell r="BF1191">
            <v>0</v>
          </cell>
          <cell r="BG1191">
            <v>6655757</v>
          </cell>
          <cell r="BH1191">
            <v>0</v>
          </cell>
          <cell r="BI1191">
            <v>0</v>
          </cell>
          <cell r="BJ1191">
            <v>0</v>
          </cell>
          <cell r="BK1191">
            <v>0</v>
          </cell>
          <cell r="BL1191">
            <v>5524970</v>
          </cell>
          <cell r="BM1191">
            <v>1130787</v>
          </cell>
          <cell r="BN1191">
            <v>0</v>
          </cell>
          <cell r="BO1191">
            <v>6655757</v>
          </cell>
          <cell r="BP1191">
            <v>11049940</v>
          </cell>
          <cell r="BQ1191">
            <v>2409068</v>
          </cell>
          <cell r="BR1191">
            <v>0</v>
          </cell>
          <cell r="BS1191">
            <v>13459008</v>
          </cell>
        </row>
        <row r="1192">
          <cell r="B1192" t="str">
            <v>431713</v>
          </cell>
          <cell r="C1192" t="str">
            <v>REP. INDONESIA</v>
          </cell>
          <cell r="D1192" t="str">
            <v>SUMITOMO T &amp; B, SINGAPORE</v>
          </cell>
          <cell r="E1192" t="str">
            <v>6</v>
          </cell>
          <cell r="F1192" t="str">
            <v>JAPAN</v>
          </cell>
          <cell r="G1192" t="str">
            <v>JPY</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6244101</v>
          </cell>
          <cell r="AG1192">
            <v>1255064</v>
          </cell>
          <cell r="AH1192">
            <v>0</v>
          </cell>
          <cell r="AI1192">
            <v>7499165</v>
          </cell>
          <cell r="AJ1192">
            <v>6244101</v>
          </cell>
          <cell r="AK1192">
            <v>1255064</v>
          </cell>
          <cell r="AL1192">
            <v>0</v>
          </cell>
          <cell r="AM1192">
            <v>7499165</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G1192">
            <v>0</v>
          </cell>
          <cell r="BH1192">
            <v>6244101</v>
          </cell>
          <cell r="BI1192">
            <v>1045887</v>
          </cell>
          <cell r="BJ1192">
            <v>0</v>
          </cell>
          <cell r="BK1192">
            <v>7289988</v>
          </cell>
          <cell r="BL1192">
            <v>6244101</v>
          </cell>
          <cell r="BM1192">
            <v>1045887</v>
          </cell>
          <cell r="BN1192">
            <v>0</v>
          </cell>
          <cell r="BO1192">
            <v>7289988</v>
          </cell>
          <cell r="BP1192">
            <v>12488202</v>
          </cell>
          <cell r="BQ1192">
            <v>2300951</v>
          </cell>
          <cell r="BR1192">
            <v>0</v>
          </cell>
          <cell r="BS1192">
            <v>14789153</v>
          </cell>
        </row>
        <row r="1193">
          <cell r="B1193" t="str">
            <v>431932</v>
          </cell>
          <cell r="C1193" t="str">
            <v>REP. INDONESIA</v>
          </cell>
          <cell r="D1193" t="str">
            <v>SUMITOMO T &amp; B, SINGAPORE</v>
          </cell>
          <cell r="E1193" t="str">
            <v>6</v>
          </cell>
          <cell r="F1193" t="str">
            <v>JAPAN</v>
          </cell>
          <cell r="G1193" t="str">
            <v>JPY</v>
          </cell>
          <cell r="H1193">
            <v>0</v>
          </cell>
          <cell r="I1193">
            <v>0</v>
          </cell>
          <cell r="J1193">
            <v>0</v>
          </cell>
          <cell r="K1193">
            <v>0</v>
          </cell>
          <cell r="L1193">
            <v>5747023</v>
          </cell>
          <cell r="M1193">
            <v>1738278</v>
          </cell>
          <cell r="N1193">
            <v>0</v>
          </cell>
          <cell r="O1193">
            <v>7485301</v>
          </cell>
          <cell r="P1193">
            <v>0</v>
          </cell>
          <cell r="Q1193">
            <v>0</v>
          </cell>
          <cell r="R1193">
            <v>0</v>
          </cell>
          <cell r="S1193">
            <v>0</v>
          </cell>
          <cell r="T1193">
            <v>5747023</v>
          </cell>
          <cell r="U1193">
            <v>1738278</v>
          </cell>
          <cell r="V1193">
            <v>0</v>
          </cell>
          <cell r="W1193">
            <v>7485301</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cell r="AO1193">
            <v>0</v>
          </cell>
          <cell r="AP1193">
            <v>0</v>
          </cell>
          <cell r="AQ1193">
            <v>0</v>
          </cell>
          <cell r="AR1193">
            <v>5747023</v>
          </cell>
          <cell r="AS1193">
            <v>1576101</v>
          </cell>
          <cell r="AT1193">
            <v>0</v>
          </cell>
          <cell r="AU1193">
            <v>7323124</v>
          </cell>
          <cell r="AV1193">
            <v>0</v>
          </cell>
          <cell r="AW1193">
            <v>0</v>
          </cell>
          <cell r="AX1193">
            <v>0</v>
          </cell>
          <cell r="AY1193">
            <v>0</v>
          </cell>
          <cell r="AZ1193">
            <v>0</v>
          </cell>
          <cell r="BA1193">
            <v>0</v>
          </cell>
          <cell r="BB1193">
            <v>0</v>
          </cell>
          <cell r="BC1193">
            <v>0</v>
          </cell>
          <cell r="BD1193">
            <v>0</v>
          </cell>
          <cell r="BE1193">
            <v>0</v>
          </cell>
          <cell r="BF1193">
            <v>0</v>
          </cell>
          <cell r="BG1193">
            <v>0</v>
          </cell>
          <cell r="BH1193">
            <v>0</v>
          </cell>
          <cell r="BI1193">
            <v>0</v>
          </cell>
          <cell r="BJ1193">
            <v>0</v>
          </cell>
          <cell r="BK1193">
            <v>0</v>
          </cell>
          <cell r="BL1193">
            <v>5747023</v>
          </cell>
          <cell r="BM1193">
            <v>1576101</v>
          </cell>
          <cell r="BN1193">
            <v>0</v>
          </cell>
          <cell r="BO1193">
            <v>7323124</v>
          </cell>
          <cell r="BP1193">
            <v>11494046</v>
          </cell>
          <cell r="BQ1193">
            <v>3314379</v>
          </cell>
          <cell r="BR1193">
            <v>0</v>
          </cell>
          <cell r="BS1193">
            <v>14808425</v>
          </cell>
        </row>
        <row r="1194">
          <cell r="B1194" t="str">
            <v>431953</v>
          </cell>
          <cell r="C1194" t="str">
            <v>REP. INDONESIA</v>
          </cell>
          <cell r="D1194" t="str">
            <v>SUMITOMO T &amp; B, SINGAPORE</v>
          </cell>
          <cell r="E1194" t="str">
            <v>6</v>
          </cell>
          <cell r="F1194" t="str">
            <v>JAPAN</v>
          </cell>
          <cell r="G1194" t="str">
            <v>USD</v>
          </cell>
          <cell r="H1194">
            <v>0</v>
          </cell>
          <cell r="I1194">
            <v>0</v>
          </cell>
          <cell r="J1194">
            <v>0</v>
          </cell>
          <cell r="K1194">
            <v>0</v>
          </cell>
          <cell r="L1194">
            <v>0</v>
          </cell>
          <cell r="M1194">
            <v>0</v>
          </cell>
          <cell r="N1194">
            <v>0</v>
          </cell>
          <cell r="O1194">
            <v>0</v>
          </cell>
          <cell r="P1194">
            <v>3259329</v>
          </cell>
          <cell r="Q1194">
            <v>1087529</v>
          </cell>
          <cell r="R1194">
            <v>0</v>
          </cell>
          <cell r="S1194">
            <v>4346858</v>
          </cell>
          <cell r="T1194">
            <v>3259329</v>
          </cell>
          <cell r="U1194">
            <v>1087529</v>
          </cell>
          <cell r="V1194">
            <v>0</v>
          </cell>
          <cell r="W1194">
            <v>4346858</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0</v>
          </cell>
          <cell r="AL1194">
            <v>0</v>
          </cell>
          <cell r="AM1194">
            <v>0</v>
          </cell>
          <cell r="AN1194">
            <v>0</v>
          </cell>
          <cell r="AO1194">
            <v>0</v>
          </cell>
          <cell r="AP1194">
            <v>0</v>
          </cell>
          <cell r="AQ1194">
            <v>0</v>
          </cell>
          <cell r="AR1194">
            <v>0</v>
          </cell>
          <cell r="AS1194">
            <v>0</v>
          </cell>
          <cell r="AT1194">
            <v>0</v>
          </cell>
          <cell r="AU1194">
            <v>0</v>
          </cell>
          <cell r="AV1194">
            <v>3259329</v>
          </cell>
          <cell r="AW1194">
            <v>989532</v>
          </cell>
          <cell r="AX1194">
            <v>0</v>
          </cell>
          <cell r="AY1194">
            <v>4248861</v>
          </cell>
          <cell r="AZ1194">
            <v>0</v>
          </cell>
          <cell r="BA1194">
            <v>0</v>
          </cell>
          <cell r="BB1194">
            <v>0</v>
          </cell>
          <cell r="BC1194">
            <v>0</v>
          </cell>
          <cell r="BD1194">
            <v>0</v>
          </cell>
          <cell r="BE1194">
            <v>0</v>
          </cell>
          <cell r="BF1194">
            <v>0</v>
          </cell>
          <cell r="BG1194">
            <v>0</v>
          </cell>
          <cell r="BH1194">
            <v>0</v>
          </cell>
          <cell r="BI1194">
            <v>0</v>
          </cell>
          <cell r="BJ1194">
            <v>0</v>
          </cell>
          <cell r="BK1194">
            <v>0</v>
          </cell>
          <cell r="BL1194">
            <v>3259329</v>
          </cell>
          <cell r="BM1194">
            <v>989532</v>
          </cell>
          <cell r="BN1194">
            <v>0</v>
          </cell>
          <cell r="BO1194">
            <v>4248861</v>
          </cell>
          <cell r="BP1194">
            <v>6518658</v>
          </cell>
          <cell r="BQ1194">
            <v>2077061</v>
          </cell>
          <cell r="BR1194">
            <v>0</v>
          </cell>
          <cell r="BS1194">
            <v>8595719</v>
          </cell>
        </row>
        <row r="1195">
          <cell r="B1195" t="str">
            <v>431983</v>
          </cell>
          <cell r="C1195" t="str">
            <v>REP. INDONESIA</v>
          </cell>
          <cell r="D1195" t="str">
            <v>THE NEW JAPAN ENGIN. CONSULT.</v>
          </cell>
          <cell r="E1195" t="str">
            <v>6</v>
          </cell>
          <cell r="F1195" t="str">
            <v>JAPAN</v>
          </cell>
          <cell r="G1195" t="str">
            <v>JPY</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903720</v>
          </cell>
          <cell r="AC1195">
            <v>101668</v>
          </cell>
          <cell r="AD1195">
            <v>0</v>
          </cell>
          <cell r="AE1195">
            <v>1005388</v>
          </cell>
          <cell r="AF1195">
            <v>0</v>
          </cell>
          <cell r="AG1195">
            <v>0</v>
          </cell>
          <cell r="AH1195">
            <v>0</v>
          </cell>
          <cell r="AI1195">
            <v>0</v>
          </cell>
          <cell r="AJ1195">
            <v>903720</v>
          </cell>
          <cell r="AK1195">
            <v>101668</v>
          </cell>
          <cell r="AL1195">
            <v>0</v>
          </cell>
          <cell r="AM1195">
            <v>1005388</v>
          </cell>
          <cell r="AN1195">
            <v>0</v>
          </cell>
          <cell r="AO1195">
            <v>0</v>
          </cell>
          <cell r="AP1195">
            <v>0</v>
          </cell>
          <cell r="AQ1195">
            <v>0</v>
          </cell>
          <cell r="AR1195">
            <v>0</v>
          </cell>
          <cell r="AS1195">
            <v>0</v>
          </cell>
          <cell r="AT1195">
            <v>0</v>
          </cell>
          <cell r="AU1195">
            <v>0</v>
          </cell>
          <cell r="AV1195">
            <v>0</v>
          </cell>
          <cell r="AW1195">
            <v>0</v>
          </cell>
          <cell r="AX1195">
            <v>0</v>
          </cell>
          <cell r="AY1195">
            <v>0</v>
          </cell>
          <cell r="AZ1195">
            <v>0</v>
          </cell>
          <cell r="BA1195">
            <v>0</v>
          </cell>
          <cell r="BB1195">
            <v>0</v>
          </cell>
          <cell r="BC1195">
            <v>0</v>
          </cell>
          <cell r="BD1195">
            <v>903720</v>
          </cell>
          <cell r="BE1195">
            <v>67779</v>
          </cell>
          <cell r="BF1195">
            <v>0</v>
          </cell>
          <cell r="BG1195">
            <v>971499</v>
          </cell>
          <cell r="BH1195">
            <v>0</v>
          </cell>
          <cell r="BI1195">
            <v>0</v>
          </cell>
          <cell r="BJ1195">
            <v>0</v>
          </cell>
          <cell r="BK1195">
            <v>0</v>
          </cell>
          <cell r="BL1195">
            <v>903720</v>
          </cell>
          <cell r="BM1195">
            <v>67779</v>
          </cell>
          <cell r="BN1195">
            <v>0</v>
          </cell>
          <cell r="BO1195">
            <v>971499</v>
          </cell>
          <cell r="BP1195">
            <v>1807440</v>
          </cell>
          <cell r="BQ1195">
            <v>169447</v>
          </cell>
          <cell r="BR1195">
            <v>0</v>
          </cell>
          <cell r="BS1195">
            <v>1976887</v>
          </cell>
        </row>
        <row r="1196">
          <cell r="B1196" t="str">
            <v>431783</v>
          </cell>
          <cell r="C1196" t="str">
            <v>REP. INDONESIA</v>
          </cell>
          <cell r="D1196" t="str">
            <v>TOMEN CORPORATION, TOKYO</v>
          </cell>
          <cell r="E1196" t="str">
            <v>6</v>
          </cell>
          <cell r="F1196" t="str">
            <v>JAPAN</v>
          </cell>
          <cell r="G1196" t="str">
            <v>JPY</v>
          </cell>
          <cell r="H1196">
            <v>0</v>
          </cell>
          <cell r="I1196">
            <v>0</v>
          </cell>
          <cell r="J1196">
            <v>0</v>
          </cell>
          <cell r="K1196">
            <v>0</v>
          </cell>
          <cell r="L1196">
            <v>0</v>
          </cell>
          <cell r="M1196">
            <v>0</v>
          </cell>
          <cell r="N1196">
            <v>0</v>
          </cell>
          <cell r="O1196">
            <v>0</v>
          </cell>
          <cell r="P1196">
            <v>215465</v>
          </cell>
          <cell r="Q1196">
            <v>57909</v>
          </cell>
          <cell r="R1196">
            <v>0</v>
          </cell>
          <cell r="S1196">
            <v>273374</v>
          </cell>
          <cell r="T1196">
            <v>215465</v>
          </cell>
          <cell r="U1196">
            <v>57909</v>
          </cell>
          <cell r="V1196">
            <v>0</v>
          </cell>
          <cell r="W1196">
            <v>273374</v>
          </cell>
          <cell r="X1196">
            <v>0</v>
          </cell>
          <cell r="Y1196">
            <v>0</v>
          </cell>
          <cell r="Z1196">
            <v>0</v>
          </cell>
          <cell r="AA1196">
            <v>0</v>
          </cell>
          <cell r="AB1196">
            <v>0</v>
          </cell>
          <cell r="AC1196">
            <v>0</v>
          </cell>
          <cell r="AD1196">
            <v>0</v>
          </cell>
          <cell r="AE1196">
            <v>0</v>
          </cell>
          <cell r="AF1196">
            <v>2370115</v>
          </cell>
          <cell r="AG1196">
            <v>614029</v>
          </cell>
          <cell r="AH1196">
            <v>0</v>
          </cell>
          <cell r="AI1196">
            <v>2984144</v>
          </cell>
          <cell r="AJ1196">
            <v>2370115</v>
          </cell>
          <cell r="AK1196">
            <v>614029</v>
          </cell>
          <cell r="AL1196">
            <v>0</v>
          </cell>
          <cell r="AM1196">
            <v>2984144</v>
          </cell>
          <cell r="AN1196">
            <v>0</v>
          </cell>
          <cell r="AO1196">
            <v>0</v>
          </cell>
          <cell r="AP1196">
            <v>0</v>
          </cell>
          <cell r="AQ1196">
            <v>0</v>
          </cell>
          <cell r="AR1196">
            <v>0</v>
          </cell>
          <cell r="AS1196">
            <v>0</v>
          </cell>
          <cell r="AT1196">
            <v>0</v>
          </cell>
          <cell r="AU1196">
            <v>0</v>
          </cell>
          <cell r="AV1196">
            <v>215465</v>
          </cell>
          <cell r="AW1196">
            <v>53223</v>
          </cell>
          <cell r="AX1196">
            <v>0</v>
          </cell>
          <cell r="AY1196">
            <v>268688</v>
          </cell>
          <cell r="AZ1196">
            <v>0</v>
          </cell>
          <cell r="BA1196">
            <v>0</v>
          </cell>
          <cell r="BB1196">
            <v>0</v>
          </cell>
          <cell r="BC1196">
            <v>0</v>
          </cell>
          <cell r="BD1196">
            <v>0</v>
          </cell>
          <cell r="BE1196">
            <v>0</v>
          </cell>
          <cell r="BF1196">
            <v>0</v>
          </cell>
          <cell r="BG1196">
            <v>0</v>
          </cell>
          <cell r="BH1196">
            <v>2370115</v>
          </cell>
          <cell r="BI1196">
            <v>555802</v>
          </cell>
          <cell r="BJ1196">
            <v>0</v>
          </cell>
          <cell r="BK1196">
            <v>2925917</v>
          </cell>
          <cell r="BL1196">
            <v>2585580</v>
          </cell>
          <cell r="BM1196">
            <v>609025</v>
          </cell>
          <cell r="BN1196">
            <v>0</v>
          </cell>
          <cell r="BO1196">
            <v>3194605</v>
          </cell>
          <cell r="BP1196">
            <v>5171160</v>
          </cell>
          <cell r="BQ1196">
            <v>1280963</v>
          </cell>
          <cell r="BR1196">
            <v>0</v>
          </cell>
          <cell r="BS1196">
            <v>6452123</v>
          </cell>
        </row>
        <row r="1197">
          <cell r="B1197" t="str">
            <v>431755</v>
          </cell>
          <cell r="C1197" t="str">
            <v>REP. INDONESIA</v>
          </cell>
          <cell r="D1197" t="str">
            <v>TOYOMENKA KAISHA, TOKYO</v>
          </cell>
          <cell r="E1197" t="str">
            <v>6</v>
          </cell>
          <cell r="F1197" t="str">
            <v>JAPAN</v>
          </cell>
          <cell r="G1197" t="str">
            <v>USD</v>
          </cell>
          <cell r="H1197">
            <v>0</v>
          </cell>
          <cell r="I1197">
            <v>0</v>
          </cell>
          <cell r="J1197">
            <v>0</v>
          </cell>
          <cell r="K1197">
            <v>0</v>
          </cell>
          <cell r="L1197">
            <v>0</v>
          </cell>
          <cell r="M1197">
            <v>0</v>
          </cell>
          <cell r="N1197">
            <v>0</v>
          </cell>
          <cell r="O1197">
            <v>0</v>
          </cell>
          <cell r="P1197">
            <v>710194</v>
          </cell>
          <cell r="Q1197">
            <v>135539</v>
          </cell>
          <cell r="R1197">
            <v>0</v>
          </cell>
          <cell r="S1197">
            <v>845733</v>
          </cell>
          <cell r="T1197">
            <v>710194</v>
          </cell>
          <cell r="U1197">
            <v>135539</v>
          </cell>
          <cell r="V1197">
            <v>0</v>
          </cell>
          <cell r="W1197">
            <v>845733</v>
          </cell>
          <cell r="X1197">
            <v>565437</v>
          </cell>
          <cell r="Y1197">
            <v>108505</v>
          </cell>
          <cell r="Z1197">
            <v>0</v>
          </cell>
          <cell r="AA1197">
            <v>673942</v>
          </cell>
          <cell r="AB1197">
            <v>0</v>
          </cell>
          <cell r="AC1197">
            <v>0</v>
          </cell>
          <cell r="AD1197">
            <v>0</v>
          </cell>
          <cell r="AE1197">
            <v>0</v>
          </cell>
          <cell r="AF1197">
            <v>0</v>
          </cell>
          <cell r="AG1197">
            <v>0</v>
          </cell>
          <cell r="AH1197">
            <v>0</v>
          </cell>
          <cell r="AI1197">
            <v>0</v>
          </cell>
          <cell r="AJ1197">
            <v>565437</v>
          </cell>
          <cell r="AK1197">
            <v>108505</v>
          </cell>
          <cell r="AL1197">
            <v>0</v>
          </cell>
          <cell r="AM1197">
            <v>673942</v>
          </cell>
          <cell r="AN1197">
            <v>0</v>
          </cell>
          <cell r="AO1197">
            <v>0</v>
          </cell>
          <cell r="AP1197">
            <v>0</v>
          </cell>
          <cell r="AQ1197">
            <v>0</v>
          </cell>
          <cell r="AR1197">
            <v>0</v>
          </cell>
          <cell r="AS1197">
            <v>0</v>
          </cell>
          <cell r="AT1197">
            <v>0</v>
          </cell>
          <cell r="AU1197">
            <v>0</v>
          </cell>
          <cell r="AV1197">
            <v>710194</v>
          </cell>
          <cell r="AW1197">
            <v>109622</v>
          </cell>
          <cell r="AX1197">
            <v>0</v>
          </cell>
          <cell r="AY1197">
            <v>819816</v>
          </cell>
          <cell r="AZ1197">
            <v>565437</v>
          </cell>
          <cell r="BA1197">
            <v>86804</v>
          </cell>
          <cell r="BB1197">
            <v>0</v>
          </cell>
          <cell r="BC1197">
            <v>652241</v>
          </cell>
          <cell r="BD1197">
            <v>0</v>
          </cell>
          <cell r="BE1197">
            <v>0</v>
          </cell>
          <cell r="BF1197">
            <v>0</v>
          </cell>
          <cell r="BG1197">
            <v>0</v>
          </cell>
          <cell r="BH1197">
            <v>0</v>
          </cell>
          <cell r="BI1197">
            <v>0</v>
          </cell>
          <cell r="BJ1197">
            <v>0</v>
          </cell>
          <cell r="BK1197">
            <v>0</v>
          </cell>
          <cell r="BL1197">
            <v>1275631</v>
          </cell>
          <cell r="BM1197">
            <v>196426</v>
          </cell>
          <cell r="BN1197">
            <v>0</v>
          </cell>
          <cell r="BO1197">
            <v>1472057</v>
          </cell>
          <cell r="BP1197">
            <v>2551262</v>
          </cell>
          <cell r="BQ1197">
            <v>440470</v>
          </cell>
          <cell r="BR1197">
            <v>0</v>
          </cell>
          <cell r="BS1197">
            <v>2991732</v>
          </cell>
        </row>
        <row r="1198">
          <cell r="F1198" t="str">
            <v>JAPAN Total</v>
          </cell>
          <cell r="H1198">
            <v>53621585</v>
          </cell>
          <cell r="I1198">
            <v>14606907</v>
          </cell>
          <cell r="J1198">
            <v>0</v>
          </cell>
          <cell r="K1198">
            <v>68228492</v>
          </cell>
          <cell r="L1198">
            <v>119103673</v>
          </cell>
          <cell r="M1198">
            <v>45389724</v>
          </cell>
          <cell r="N1198">
            <v>0</v>
          </cell>
          <cell r="O1198">
            <v>164493397</v>
          </cell>
          <cell r="P1198">
            <v>45787166</v>
          </cell>
          <cell r="Q1198">
            <v>13056969</v>
          </cell>
          <cell r="R1198">
            <v>0</v>
          </cell>
          <cell r="S1198">
            <v>58844135</v>
          </cell>
          <cell r="T1198">
            <v>218512424</v>
          </cell>
          <cell r="U1198">
            <v>73053600</v>
          </cell>
          <cell r="V1198">
            <v>0</v>
          </cell>
          <cell r="W1198">
            <v>291566024</v>
          </cell>
          <cell r="X1198">
            <v>52944966</v>
          </cell>
          <cell r="Y1198">
            <v>13327230</v>
          </cell>
          <cell r="Z1198">
            <v>0</v>
          </cell>
          <cell r="AA1198">
            <v>66272196</v>
          </cell>
          <cell r="AB1198">
            <v>25495502</v>
          </cell>
          <cell r="AC1198">
            <v>8516045</v>
          </cell>
          <cell r="AD1198">
            <v>0</v>
          </cell>
          <cell r="AE1198">
            <v>34011547</v>
          </cell>
          <cell r="AF1198">
            <v>16446145</v>
          </cell>
          <cell r="AG1198">
            <v>2982130</v>
          </cell>
          <cell r="AH1198">
            <v>0</v>
          </cell>
          <cell r="AI1198">
            <v>19428275</v>
          </cell>
          <cell r="AJ1198">
            <v>94886613</v>
          </cell>
          <cell r="AK1198">
            <v>24825405</v>
          </cell>
          <cell r="AL1198">
            <v>0</v>
          </cell>
          <cell r="AM1198">
            <v>119712018</v>
          </cell>
          <cell r="AN1198">
            <v>53621585</v>
          </cell>
          <cell r="AO1198">
            <v>12887674</v>
          </cell>
          <cell r="AP1198">
            <v>0</v>
          </cell>
          <cell r="AQ1198">
            <v>66509259</v>
          </cell>
          <cell r="AR1198">
            <v>100480216</v>
          </cell>
          <cell r="AS1198">
            <v>42424354</v>
          </cell>
          <cell r="AT1198">
            <v>0</v>
          </cell>
          <cell r="AU1198">
            <v>142904570</v>
          </cell>
          <cell r="AV1198">
            <v>41877533</v>
          </cell>
          <cell r="AW1198">
            <v>11110725</v>
          </cell>
          <cell r="AX1198">
            <v>0</v>
          </cell>
          <cell r="AY1198">
            <v>52988258</v>
          </cell>
          <cell r="AZ1198">
            <v>52944966</v>
          </cell>
          <cell r="BA1198">
            <v>11563866</v>
          </cell>
          <cell r="BB1198">
            <v>0</v>
          </cell>
          <cell r="BC1198">
            <v>64508832</v>
          </cell>
          <cell r="BD1198">
            <v>25495502</v>
          </cell>
          <cell r="BE1198">
            <v>7846942</v>
          </cell>
          <cell r="BF1198">
            <v>0</v>
          </cell>
          <cell r="BG1198">
            <v>33342444</v>
          </cell>
          <cell r="BH1198">
            <v>16446145</v>
          </cell>
          <cell r="BI1198">
            <v>2604101</v>
          </cell>
          <cell r="BJ1198">
            <v>0</v>
          </cell>
          <cell r="BK1198">
            <v>19050246</v>
          </cell>
          <cell r="BL1198">
            <v>290865947</v>
          </cell>
          <cell r="BM1198">
            <v>88437662</v>
          </cell>
          <cell r="BN1198">
            <v>0</v>
          </cell>
          <cell r="BO1198">
            <v>379303609</v>
          </cell>
          <cell r="BP1198">
            <v>604264984</v>
          </cell>
          <cell r="BQ1198">
            <v>186316667</v>
          </cell>
          <cell r="BR1198">
            <v>0</v>
          </cell>
          <cell r="BS1198">
            <v>790581651</v>
          </cell>
        </row>
        <row r="1199">
          <cell r="B1199" t="str">
            <v>431877</v>
          </cell>
          <cell r="C1199" t="str">
            <v>REP. INDONESIA</v>
          </cell>
          <cell r="D1199" t="str">
            <v>ABN-AMRO BANK NV. ESPANA</v>
          </cell>
          <cell r="E1199" t="str">
            <v>6</v>
          </cell>
          <cell r="F1199" t="str">
            <v>NETHERLANDS</v>
          </cell>
          <cell r="G1199" t="str">
            <v>USD</v>
          </cell>
          <cell r="H1199">
            <v>0</v>
          </cell>
          <cell r="I1199">
            <v>0</v>
          </cell>
          <cell r="J1199">
            <v>0</v>
          </cell>
          <cell r="K1199">
            <v>0</v>
          </cell>
          <cell r="L1199">
            <v>635526</v>
          </cell>
          <cell r="M1199">
            <v>229404</v>
          </cell>
          <cell r="N1199">
            <v>0</v>
          </cell>
          <cell r="O1199">
            <v>864930</v>
          </cell>
          <cell r="P1199">
            <v>0</v>
          </cell>
          <cell r="Q1199">
            <v>0</v>
          </cell>
          <cell r="R1199">
            <v>0</v>
          </cell>
          <cell r="S1199">
            <v>0</v>
          </cell>
          <cell r="T1199">
            <v>635526</v>
          </cell>
          <cell r="U1199">
            <v>229404</v>
          </cell>
          <cell r="V1199">
            <v>0</v>
          </cell>
          <cell r="W1199">
            <v>864930</v>
          </cell>
          <cell r="X1199">
            <v>0</v>
          </cell>
          <cell r="Y1199">
            <v>0</v>
          </cell>
          <cell r="Z1199">
            <v>0</v>
          </cell>
          <cell r="AA1199">
            <v>0</v>
          </cell>
          <cell r="AB1199">
            <v>0</v>
          </cell>
          <cell r="AC1199">
            <v>0</v>
          </cell>
          <cell r="AD1199">
            <v>0</v>
          </cell>
          <cell r="AE1199">
            <v>0</v>
          </cell>
          <cell r="AF1199">
            <v>0</v>
          </cell>
          <cell r="AG1199">
            <v>0</v>
          </cell>
          <cell r="AH1199">
            <v>0</v>
          </cell>
          <cell r="AI1199">
            <v>0</v>
          </cell>
          <cell r="AJ1199">
            <v>0</v>
          </cell>
          <cell r="AK1199">
            <v>0</v>
          </cell>
          <cell r="AL1199">
            <v>0</v>
          </cell>
          <cell r="AM1199">
            <v>0</v>
          </cell>
          <cell r="AN1199">
            <v>0</v>
          </cell>
          <cell r="AO1199">
            <v>0</v>
          </cell>
          <cell r="AP1199">
            <v>0</v>
          </cell>
          <cell r="AQ1199">
            <v>0</v>
          </cell>
          <cell r="AR1199">
            <v>635526</v>
          </cell>
          <cell r="AS1199">
            <v>210287</v>
          </cell>
          <cell r="AT1199">
            <v>0</v>
          </cell>
          <cell r="AU1199">
            <v>845813</v>
          </cell>
          <cell r="AV1199">
            <v>0</v>
          </cell>
          <cell r="AW1199">
            <v>0</v>
          </cell>
          <cell r="AX1199">
            <v>0</v>
          </cell>
          <cell r="AY1199">
            <v>0</v>
          </cell>
          <cell r="AZ1199">
            <v>0</v>
          </cell>
          <cell r="BA1199">
            <v>0</v>
          </cell>
          <cell r="BB1199">
            <v>0</v>
          </cell>
          <cell r="BC1199">
            <v>0</v>
          </cell>
          <cell r="BD1199">
            <v>0</v>
          </cell>
          <cell r="BE1199">
            <v>0</v>
          </cell>
          <cell r="BF1199">
            <v>0</v>
          </cell>
          <cell r="BG1199">
            <v>0</v>
          </cell>
          <cell r="BH1199">
            <v>0</v>
          </cell>
          <cell r="BI1199">
            <v>0</v>
          </cell>
          <cell r="BJ1199">
            <v>0</v>
          </cell>
          <cell r="BK1199">
            <v>0</v>
          </cell>
          <cell r="BL1199">
            <v>635526</v>
          </cell>
          <cell r="BM1199">
            <v>210287</v>
          </cell>
          <cell r="BN1199">
            <v>0</v>
          </cell>
          <cell r="BO1199">
            <v>845813</v>
          </cell>
          <cell r="BP1199">
            <v>1271052</v>
          </cell>
          <cell r="BQ1199">
            <v>439691</v>
          </cell>
          <cell r="BR1199">
            <v>0</v>
          </cell>
          <cell r="BS1199">
            <v>1710743</v>
          </cell>
        </row>
        <row r="1200">
          <cell r="B1200" t="str">
            <v>431961</v>
          </cell>
          <cell r="C1200" t="str">
            <v>REP. INDONESIA</v>
          </cell>
          <cell r="D1200" t="str">
            <v>ABN-AMRO BANK, AMSTERDAM</v>
          </cell>
          <cell r="E1200" t="str">
            <v>6</v>
          </cell>
          <cell r="F1200" t="str">
            <v>NETHERLANDS</v>
          </cell>
          <cell r="G1200" t="str">
            <v>NLG</v>
          </cell>
          <cell r="H1200">
            <v>0</v>
          </cell>
          <cell r="I1200">
            <v>0</v>
          </cell>
          <cell r="J1200">
            <v>0</v>
          </cell>
          <cell r="K1200">
            <v>0</v>
          </cell>
          <cell r="L1200">
            <v>230800</v>
          </cell>
          <cell r="M1200">
            <v>133103</v>
          </cell>
          <cell r="N1200">
            <v>0</v>
          </cell>
          <cell r="O1200">
            <v>363903</v>
          </cell>
          <cell r="P1200">
            <v>0</v>
          </cell>
          <cell r="Q1200">
            <v>0</v>
          </cell>
          <cell r="R1200">
            <v>0</v>
          </cell>
          <cell r="S1200">
            <v>0</v>
          </cell>
          <cell r="T1200">
            <v>230800</v>
          </cell>
          <cell r="U1200">
            <v>133103</v>
          </cell>
          <cell r="V1200">
            <v>0</v>
          </cell>
          <cell r="W1200">
            <v>363903</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0</v>
          </cell>
          <cell r="AN1200">
            <v>0</v>
          </cell>
          <cell r="AO1200">
            <v>0</v>
          </cell>
          <cell r="AP1200">
            <v>0</v>
          </cell>
          <cell r="AQ1200">
            <v>0</v>
          </cell>
          <cell r="AR1200">
            <v>230800</v>
          </cell>
          <cell r="AS1200">
            <v>123427</v>
          </cell>
          <cell r="AT1200">
            <v>0</v>
          </cell>
          <cell r="AU1200">
            <v>354227</v>
          </cell>
          <cell r="AV1200">
            <v>0</v>
          </cell>
          <cell r="AW1200">
            <v>0</v>
          </cell>
          <cell r="AX1200">
            <v>0</v>
          </cell>
          <cell r="AY1200">
            <v>0</v>
          </cell>
          <cell r="AZ1200">
            <v>0</v>
          </cell>
          <cell r="BA1200">
            <v>0</v>
          </cell>
          <cell r="BB1200">
            <v>0</v>
          </cell>
          <cell r="BC1200">
            <v>0</v>
          </cell>
          <cell r="BD1200">
            <v>0</v>
          </cell>
          <cell r="BE1200">
            <v>0</v>
          </cell>
          <cell r="BF1200">
            <v>0</v>
          </cell>
          <cell r="BG1200">
            <v>0</v>
          </cell>
          <cell r="BH1200">
            <v>0</v>
          </cell>
          <cell r="BI1200">
            <v>0</v>
          </cell>
          <cell r="BJ1200">
            <v>0</v>
          </cell>
          <cell r="BK1200">
            <v>0</v>
          </cell>
          <cell r="BL1200">
            <v>230800</v>
          </cell>
          <cell r="BM1200">
            <v>123427</v>
          </cell>
          <cell r="BN1200">
            <v>0</v>
          </cell>
          <cell r="BO1200">
            <v>354227</v>
          </cell>
          <cell r="BP1200">
            <v>461600</v>
          </cell>
          <cell r="BQ1200">
            <v>256530</v>
          </cell>
          <cell r="BR1200">
            <v>0</v>
          </cell>
          <cell r="BS1200">
            <v>718130</v>
          </cell>
        </row>
        <row r="1201">
          <cell r="B1201" t="str">
            <v>431962</v>
          </cell>
          <cell r="C1201" t="str">
            <v>REP. INDONESIA</v>
          </cell>
          <cell r="D1201" t="str">
            <v>ABN-AMRO BANK, AMSTERDAM</v>
          </cell>
          <cell r="E1201" t="str">
            <v>6</v>
          </cell>
          <cell r="F1201" t="str">
            <v>NETHERLANDS</v>
          </cell>
          <cell r="G1201" t="str">
            <v>NLG</v>
          </cell>
          <cell r="H1201">
            <v>0</v>
          </cell>
          <cell r="I1201">
            <v>0</v>
          </cell>
          <cell r="J1201">
            <v>0</v>
          </cell>
          <cell r="K1201">
            <v>0</v>
          </cell>
          <cell r="L1201">
            <v>374751</v>
          </cell>
          <cell r="M1201">
            <v>216120</v>
          </cell>
          <cell r="N1201">
            <v>0</v>
          </cell>
          <cell r="O1201">
            <v>590871</v>
          </cell>
          <cell r="P1201">
            <v>0</v>
          </cell>
          <cell r="Q1201">
            <v>0</v>
          </cell>
          <cell r="R1201">
            <v>0</v>
          </cell>
          <cell r="S1201">
            <v>0</v>
          </cell>
          <cell r="T1201">
            <v>374751</v>
          </cell>
          <cell r="U1201">
            <v>216120</v>
          </cell>
          <cell r="V1201">
            <v>0</v>
          </cell>
          <cell r="W1201">
            <v>590871</v>
          </cell>
          <cell r="X1201">
            <v>0</v>
          </cell>
          <cell r="Y1201">
            <v>0</v>
          </cell>
          <cell r="Z1201">
            <v>0</v>
          </cell>
          <cell r="AA1201">
            <v>0</v>
          </cell>
          <cell r="AB1201">
            <v>0</v>
          </cell>
          <cell r="AC1201">
            <v>0</v>
          </cell>
          <cell r="AD1201">
            <v>0</v>
          </cell>
          <cell r="AE1201">
            <v>0</v>
          </cell>
          <cell r="AF1201">
            <v>0</v>
          </cell>
          <cell r="AG1201">
            <v>0</v>
          </cell>
          <cell r="AH1201">
            <v>0</v>
          </cell>
          <cell r="AI1201">
            <v>0</v>
          </cell>
          <cell r="AJ1201">
            <v>0</v>
          </cell>
          <cell r="AK1201">
            <v>0</v>
          </cell>
          <cell r="AL1201">
            <v>0</v>
          </cell>
          <cell r="AM1201">
            <v>0</v>
          </cell>
          <cell r="AN1201">
            <v>0</v>
          </cell>
          <cell r="AO1201">
            <v>0</v>
          </cell>
          <cell r="AP1201">
            <v>0</v>
          </cell>
          <cell r="AQ1201">
            <v>0</v>
          </cell>
          <cell r="AR1201">
            <v>374751</v>
          </cell>
          <cell r="AS1201">
            <v>200410</v>
          </cell>
          <cell r="AT1201">
            <v>0</v>
          </cell>
          <cell r="AU1201">
            <v>575161</v>
          </cell>
          <cell r="AV1201">
            <v>0</v>
          </cell>
          <cell r="AW1201">
            <v>0</v>
          </cell>
          <cell r="AX1201">
            <v>0</v>
          </cell>
          <cell r="AY1201">
            <v>0</v>
          </cell>
          <cell r="AZ1201">
            <v>0</v>
          </cell>
          <cell r="BA1201">
            <v>0</v>
          </cell>
          <cell r="BB1201">
            <v>0</v>
          </cell>
          <cell r="BC1201">
            <v>0</v>
          </cell>
          <cell r="BD1201">
            <v>0</v>
          </cell>
          <cell r="BE1201">
            <v>0</v>
          </cell>
          <cell r="BF1201">
            <v>0</v>
          </cell>
          <cell r="BG1201">
            <v>0</v>
          </cell>
          <cell r="BH1201">
            <v>0</v>
          </cell>
          <cell r="BI1201">
            <v>0</v>
          </cell>
          <cell r="BJ1201">
            <v>0</v>
          </cell>
          <cell r="BK1201">
            <v>0</v>
          </cell>
          <cell r="BL1201">
            <v>374751</v>
          </cell>
          <cell r="BM1201">
            <v>200410</v>
          </cell>
          <cell r="BN1201">
            <v>0</v>
          </cell>
          <cell r="BO1201">
            <v>575161</v>
          </cell>
          <cell r="BP1201">
            <v>749502</v>
          </cell>
          <cell r="BQ1201">
            <v>416530</v>
          </cell>
          <cell r="BR1201">
            <v>0</v>
          </cell>
          <cell r="BS1201">
            <v>1166032</v>
          </cell>
        </row>
        <row r="1202">
          <cell r="B1202" t="str">
            <v>431718</v>
          </cell>
          <cell r="C1202" t="str">
            <v>REP. INDONESIA</v>
          </cell>
          <cell r="D1202" t="str">
            <v>ABN-AMRO BANK, AMSTERDAM</v>
          </cell>
          <cell r="E1202" t="str">
            <v>6</v>
          </cell>
          <cell r="F1202" t="str">
            <v>NETHERLANDS</v>
          </cell>
          <cell r="G1202" t="str">
            <v>NLG</v>
          </cell>
          <cell r="H1202">
            <v>0</v>
          </cell>
          <cell r="I1202">
            <v>0</v>
          </cell>
          <cell r="J1202">
            <v>0</v>
          </cell>
          <cell r="K1202">
            <v>0</v>
          </cell>
          <cell r="L1202">
            <v>0</v>
          </cell>
          <cell r="M1202">
            <v>0</v>
          </cell>
          <cell r="N1202">
            <v>0</v>
          </cell>
          <cell r="O1202">
            <v>0</v>
          </cell>
          <cell r="P1202">
            <v>690544</v>
          </cell>
          <cell r="Q1202">
            <v>100715</v>
          </cell>
          <cell r="R1202">
            <v>0</v>
          </cell>
          <cell r="S1202">
            <v>791259</v>
          </cell>
          <cell r="T1202">
            <v>690544</v>
          </cell>
          <cell r="U1202">
            <v>100715</v>
          </cell>
          <cell r="V1202">
            <v>0</v>
          </cell>
          <cell r="W1202">
            <v>791259</v>
          </cell>
          <cell r="X1202">
            <v>0</v>
          </cell>
          <cell r="Y1202">
            <v>0</v>
          </cell>
          <cell r="Z1202">
            <v>0</v>
          </cell>
          <cell r="AA1202">
            <v>0</v>
          </cell>
          <cell r="AB1202">
            <v>0</v>
          </cell>
          <cell r="AC1202">
            <v>0</v>
          </cell>
          <cell r="AD1202">
            <v>0</v>
          </cell>
          <cell r="AE1202">
            <v>0</v>
          </cell>
          <cell r="AF1202">
            <v>0</v>
          </cell>
          <cell r="AG1202">
            <v>0</v>
          </cell>
          <cell r="AH1202">
            <v>0</v>
          </cell>
          <cell r="AI1202">
            <v>0</v>
          </cell>
          <cell r="AJ1202">
            <v>0</v>
          </cell>
          <cell r="AK1202">
            <v>0</v>
          </cell>
          <cell r="AL1202">
            <v>0</v>
          </cell>
          <cell r="AM1202">
            <v>0</v>
          </cell>
          <cell r="AN1202">
            <v>0</v>
          </cell>
          <cell r="AO1202">
            <v>0</v>
          </cell>
          <cell r="AP1202">
            <v>0</v>
          </cell>
          <cell r="AQ1202">
            <v>0</v>
          </cell>
          <cell r="AR1202">
            <v>0</v>
          </cell>
          <cell r="AS1202">
            <v>0</v>
          </cell>
          <cell r="AT1202">
            <v>0</v>
          </cell>
          <cell r="AU1202">
            <v>0</v>
          </cell>
          <cell r="AV1202">
            <v>690544</v>
          </cell>
          <cell r="AW1202">
            <v>67881</v>
          </cell>
          <cell r="AX1202">
            <v>0</v>
          </cell>
          <cell r="AY1202">
            <v>758425</v>
          </cell>
          <cell r="AZ1202">
            <v>0</v>
          </cell>
          <cell r="BA1202">
            <v>0</v>
          </cell>
          <cell r="BB1202">
            <v>0</v>
          </cell>
          <cell r="BC1202">
            <v>0</v>
          </cell>
          <cell r="BD1202">
            <v>0</v>
          </cell>
          <cell r="BE1202">
            <v>0</v>
          </cell>
          <cell r="BF1202">
            <v>0</v>
          </cell>
          <cell r="BG1202">
            <v>0</v>
          </cell>
          <cell r="BH1202">
            <v>0</v>
          </cell>
          <cell r="BI1202">
            <v>0</v>
          </cell>
          <cell r="BJ1202">
            <v>0</v>
          </cell>
          <cell r="BK1202">
            <v>0</v>
          </cell>
          <cell r="BL1202">
            <v>690544</v>
          </cell>
          <cell r="BM1202">
            <v>67881</v>
          </cell>
          <cell r="BN1202">
            <v>0</v>
          </cell>
          <cell r="BO1202">
            <v>758425</v>
          </cell>
          <cell r="BP1202">
            <v>1381088</v>
          </cell>
          <cell r="BQ1202">
            <v>168596</v>
          </cell>
          <cell r="BR1202">
            <v>0</v>
          </cell>
          <cell r="BS1202">
            <v>1549684</v>
          </cell>
        </row>
        <row r="1203">
          <cell r="B1203" t="str">
            <v>431795</v>
          </cell>
          <cell r="C1203" t="str">
            <v>REP. INDONESIA</v>
          </cell>
          <cell r="D1203" t="str">
            <v>ABN-AMRO BANK, AMSTERDAM</v>
          </cell>
          <cell r="E1203" t="str">
            <v>6</v>
          </cell>
          <cell r="F1203" t="str">
            <v>NETHERLANDS</v>
          </cell>
          <cell r="G1203" t="str">
            <v>NLG</v>
          </cell>
          <cell r="H1203">
            <v>0</v>
          </cell>
          <cell r="I1203">
            <v>0</v>
          </cell>
          <cell r="J1203">
            <v>0</v>
          </cell>
          <cell r="K1203">
            <v>0</v>
          </cell>
          <cell r="L1203">
            <v>0</v>
          </cell>
          <cell r="M1203">
            <v>0</v>
          </cell>
          <cell r="N1203">
            <v>0</v>
          </cell>
          <cell r="O1203">
            <v>0</v>
          </cell>
          <cell r="P1203">
            <v>725989</v>
          </cell>
          <cell r="Q1203">
            <v>99188</v>
          </cell>
          <cell r="R1203">
            <v>0</v>
          </cell>
          <cell r="S1203">
            <v>825177</v>
          </cell>
          <cell r="T1203">
            <v>725989</v>
          </cell>
          <cell r="U1203">
            <v>99188</v>
          </cell>
          <cell r="V1203">
            <v>0</v>
          </cell>
          <cell r="W1203">
            <v>825177</v>
          </cell>
          <cell r="X1203">
            <v>0</v>
          </cell>
          <cell r="Y1203">
            <v>0</v>
          </cell>
          <cell r="Z1203">
            <v>0</v>
          </cell>
          <cell r="AA1203">
            <v>0</v>
          </cell>
          <cell r="AB1203">
            <v>0</v>
          </cell>
          <cell r="AC1203">
            <v>0</v>
          </cell>
          <cell r="AD1203">
            <v>0</v>
          </cell>
          <cell r="AE1203">
            <v>0</v>
          </cell>
          <cell r="AF1203">
            <v>0</v>
          </cell>
          <cell r="AG1203">
            <v>0</v>
          </cell>
          <cell r="AH1203">
            <v>0</v>
          </cell>
          <cell r="AI1203">
            <v>0</v>
          </cell>
          <cell r="AJ1203">
            <v>0</v>
          </cell>
          <cell r="AK1203">
            <v>0</v>
          </cell>
          <cell r="AL1203">
            <v>0</v>
          </cell>
          <cell r="AM1203">
            <v>0</v>
          </cell>
          <cell r="AN1203">
            <v>0</v>
          </cell>
          <cell r="AO1203">
            <v>0</v>
          </cell>
          <cell r="AP1203">
            <v>0</v>
          </cell>
          <cell r="AQ1203">
            <v>0</v>
          </cell>
          <cell r="AR1203">
            <v>0</v>
          </cell>
          <cell r="AS1203">
            <v>0</v>
          </cell>
          <cell r="AT1203">
            <v>0</v>
          </cell>
          <cell r="AU1203">
            <v>0</v>
          </cell>
          <cell r="AV1203">
            <v>725989</v>
          </cell>
          <cell r="AW1203">
            <v>75208</v>
          </cell>
          <cell r="AX1203">
            <v>0</v>
          </cell>
          <cell r="AY1203">
            <v>801197</v>
          </cell>
          <cell r="AZ1203">
            <v>0</v>
          </cell>
          <cell r="BA1203">
            <v>0</v>
          </cell>
          <cell r="BB1203">
            <v>0</v>
          </cell>
          <cell r="BC1203">
            <v>0</v>
          </cell>
          <cell r="BD1203">
            <v>0</v>
          </cell>
          <cell r="BE1203">
            <v>0</v>
          </cell>
          <cell r="BF1203">
            <v>0</v>
          </cell>
          <cell r="BG1203">
            <v>0</v>
          </cell>
          <cell r="BH1203">
            <v>0</v>
          </cell>
          <cell r="BI1203">
            <v>0</v>
          </cell>
          <cell r="BJ1203">
            <v>0</v>
          </cell>
          <cell r="BK1203">
            <v>0</v>
          </cell>
          <cell r="BL1203">
            <v>725989</v>
          </cell>
          <cell r="BM1203">
            <v>75208</v>
          </cell>
          <cell r="BN1203">
            <v>0</v>
          </cell>
          <cell r="BO1203">
            <v>801197</v>
          </cell>
          <cell r="BP1203">
            <v>1451978</v>
          </cell>
          <cell r="BQ1203">
            <v>174396</v>
          </cell>
          <cell r="BR1203">
            <v>0</v>
          </cell>
          <cell r="BS1203">
            <v>1626374</v>
          </cell>
        </row>
        <row r="1204">
          <cell r="B1204" t="str">
            <v>431767</v>
          </cell>
          <cell r="C1204" t="str">
            <v>REP. INDONESIA</v>
          </cell>
          <cell r="D1204" t="str">
            <v>ABN-AMRO BANK, AMSTERDAM</v>
          </cell>
          <cell r="E1204" t="str">
            <v>6</v>
          </cell>
          <cell r="F1204" t="str">
            <v>NETHERLANDS</v>
          </cell>
          <cell r="G1204" t="str">
            <v>NLG</v>
          </cell>
          <cell r="H1204">
            <v>0</v>
          </cell>
          <cell r="I1204">
            <v>0</v>
          </cell>
          <cell r="J1204">
            <v>0</v>
          </cell>
          <cell r="K1204">
            <v>0</v>
          </cell>
          <cell r="L1204">
            <v>0</v>
          </cell>
          <cell r="M1204">
            <v>0</v>
          </cell>
          <cell r="N1204">
            <v>0</v>
          </cell>
          <cell r="O1204">
            <v>0</v>
          </cell>
          <cell r="P1204">
            <v>735806</v>
          </cell>
          <cell r="Q1204">
            <v>234813</v>
          </cell>
          <cell r="R1204">
            <v>0</v>
          </cell>
          <cell r="S1204">
            <v>970619</v>
          </cell>
          <cell r="T1204">
            <v>735806</v>
          </cell>
          <cell r="U1204">
            <v>234813</v>
          </cell>
          <cell r="V1204">
            <v>0</v>
          </cell>
          <cell r="W1204">
            <v>970619</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0</v>
          </cell>
          <cell r="AN1204">
            <v>0</v>
          </cell>
          <cell r="AO1204">
            <v>0</v>
          </cell>
          <cell r="AP1204">
            <v>0</v>
          </cell>
          <cell r="AQ1204">
            <v>0</v>
          </cell>
          <cell r="AR1204">
            <v>0</v>
          </cell>
          <cell r="AS1204">
            <v>0</v>
          </cell>
          <cell r="AT1204">
            <v>0</v>
          </cell>
          <cell r="AU1204">
            <v>0</v>
          </cell>
          <cell r="AV1204">
            <v>735806</v>
          </cell>
          <cell r="AW1204">
            <v>207719</v>
          </cell>
          <cell r="AX1204">
            <v>0</v>
          </cell>
          <cell r="AY1204">
            <v>943525</v>
          </cell>
          <cell r="AZ1204">
            <v>0</v>
          </cell>
          <cell r="BA1204">
            <v>0</v>
          </cell>
          <cell r="BB1204">
            <v>0</v>
          </cell>
          <cell r="BC1204">
            <v>0</v>
          </cell>
          <cell r="BD1204">
            <v>0</v>
          </cell>
          <cell r="BE1204">
            <v>0</v>
          </cell>
          <cell r="BF1204">
            <v>0</v>
          </cell>
          <cell r="BG1204">
            <v>0</v>
          </cell>
          <cell r="BH1204">
            <v>0</v>
          </cell>
          <cell r="BI1204">
            <v>0</v>
          </cell>
          <cell r="BJ1204">
            <v>0</v>
          </cell>
          <cell r="BK1204">
            <v>0</v>
          </cell>
          <cell r="BL1204">
            <v>735806</v>
          </cell>
          <cell r="BM1204">
            <v>207719</v>
          </cell>
          <cell r="BN1204">
            <v>0</v>
          </cell>
          <cell r="BO1204">
            <v>943525</v>
          </cell>
          <cell r="BP1204">
            <v>1471612</v>
          </cell>
          <cell r="BQ1204">
            <v>442532</v>
          </cell>
          <cell r="BR1204">
            <v>0</v>
          </cell>
          <cell r="BS1204">
            <v>1914144</v>
          </cell>
        </row>
        <row r="1205">
          <cell r="B1205" t="str">
            <v>431768</v>
          </cell>
          <cell r="C1205" t="str">
            <v>REP. INDONESIA</v>
          </cell>
          <cell r="D1205" t="str">
            <v>ABN-AMRO BANK, AMSTERDAM</v>
          </cell>
          <cell r="E1205" t="str">
            <v>6</v>
          </cell>
          <cell r="F1205" t="str">
            <v>NETHERLANDS</v>
          </cell>
          <cell r="G1205" t="str">
            <v>NLG</v>
          </cell>
          <cell r="H1205">
            <v>0</v>
          </cell>
          <cell r="I1205">
            <v>0</v>
          </cell>
          <cell r="J1205">
            <v>0</v>
          </cell>
          <cell r="K1205">
            <v>0</v>
          </cell>
          <cell r="L1205">
            <v>0</v>
          </cell>
          <cell r="M1205">
            <v>0</v>
          </cell>
          <cell r="N1205">
            <v>0</v>
          </cell>
          <cell r="O1205">
            <v>0</v>
          </cell>
          <cell r="P1205">
            <v>1054745</v>
          </cell>
          <cell r="Q1205">
            <v>336594</v>
          </cell>
          <cell r="R1205">
            <v>0</v>
          </cell>
          <cell r="S1205">
            <v>1391339</v>
          </cell>
          <cell r="T1205">
            <v>1054745</v>
          </cell>
          <cell r="U1205">
            <v>336594</v>
          </cell>
          <cell r="V1205">
            <v>0</v>
          </cell>
          <cell r="W1205">
            <v>1391339</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1054745</v>
          </cell>
          <cell r="AW1205">
            <v>297756</v>
          </cell>
          <cell r="AX1205">
            <v>0</v>
          </cell>
          <cell r="AY1205">
            <v>1352501</v>
          </cell>
          <cell r="AZ1205">
            <v>0</v>
          </cell>
          <cell r="BA1205">
            <v>0</v>
          </cell>
          <cell r="BB1205">
            <v>0</v>
          </cell>
          <cell r="BC1205">
            <v>0</v>
          </cell>
          <cell r="BD1205">
            <v>0</v>
          </cell>
          <cell r="BE1205">
            <v>0</v>
          </cell>
          <cell r="BF1205">
            <v>0</v>
          </cell>
          <cell r="BG1205">
            <v>0</v>
          </cell>
          <cell r="BH1205">
            <v>0</v>
          </cell>
          <cell r="BI1205">
            <v>0</v>
          </cell>
          <cell r="BJ1205">
            <v>0</v>
          </cell>
          <cell r="BK1205">
            <v>0</v>
          </cell>
          <cell r="BL1205">
            <v>1054745</v>
          </cell>
          <cell r="BM1205">
            <v>297756</v>
          </cell>
          <cell r="BN1205">
            <v>0</v>
          </cell>
          <cell r="BO1205">
            <v>1352501</v>
          </cell>
          <cell r="BP1205">
            <v>2109490</v>
          </cell>
          <cell r="BQ1205">
            <v>634350</v>
          </cell>
          <cell r="BR1205">
            <v>0</v>
          </cell>
          <cell r="BS1205">
            <v>2743840</v>
          </cell>
        </row>
        <row r="1206">
          <cell r="B1206" t="str">
            <v>431974</v>
          </cell>
          <cell r="C1206" t="str">
            <v>REP. INDONESIA</v>
          </cell>
          <cell r="D1206" t="str">
            <v>ABN-AMRO BANK, AMSTERDAM</v>
          </cell>
          <cell r="E1206" t="str">
            <v>6</v>
          </cell>
          <cell r="F1206" t="str">
            <v>NETHERLANDS</v>
          </cell>
          <cell r="G1206" t="str">
            <v>NLG</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67750</v>
          </cell>
          <cell r="AE1206">
            <v>67750</v>
          </cell>
          <cell r="AF1206">
            <v>1636674</v>
          </cell>
          <cell r="AG1206">
            <v>812373</v>
          </cell>
          <cell r="AH1206">
            <v>0</v>
          </cell>
          <cell r="AI1206">
            <v>2449047</v>
          </cell>
          <cell r="AJ1206">
            <v>1636674</v>
          </cell>
          <cell r="AK1206">
            <v>812373</v>
          </cell>
          <cell r="AL1206">
            <v>67750</v>
          </cell>
          <cell r="AM1206">
            <v>2516797</v>
          </cell>
          <cell r="AN1206">
            <v>0</v>
          </cell>
          <cell r="AO1206">
            <v>0</v>
          </cell>
          <cell r="AP1206">
            <v>0</v>
          </cell>
          <cell r="AQ1206">
            <v>0</v>
          </cell>
          <cell r="AR1206">
            <v>0</v>
          </cell>
          <cell r="AS1206">
            <v>0</v>
          </cell>
          <cell r="AT1206">
            <v>2946</v>
          </cell>
          <cell r="AU1206">
            <v>2946</v>
          </cell>
          <cell r="AV1206">
            <v>0</v>
          </cell>
          <cell r="AW1206">
            <v>0</v>
          </cell>
          <cell r="AX1206">
            <v>0</v>
          </cell>
          <cell r="AY1206">
            <v>0</v>
          </cell>
          <cell r="AZ1206">
            <v>0</v>
          </cell>
          <cell r="BA1206">
            <v>0</v>
          </cell>
          <cell r="BB1206">
            <v>0</v>
          </cell>
          <cell r="BC1206">
            <v>0</v>
          </cell>
          <cell r="BD1206">
            <v>0</v>
          </cell>
          <cell r="BE1206">
            <v>0</v>
          </cell>
          <cell r="BF1206">
            <v>0</v>
          </cell>
          <cell r="BG1206">
            <v>0</v>
          </cell>
          <cell r="BH1206">
            <v>1636674</v>
          </cell>
          <cell r="BI1206">
            <v>758215</v>
          </cell>
          <cell r="BJ1206">
            <v>0</v>
          </cell>
          <cell r="BK1206">
            <v>2394889</v>
          </cell>
          <cell r="BL1206">
            <v>1636674</v>
          </cell>
          <cell r="BM1206">
            <v>758215</v>
          </cell>
          <cell r="BN1206">
            <v>2946</v>
          </cell>
          <cell r="BO1206">
            <v>2397835</v>
          </cell>
          <cell r="BP1206">
            <v>3273348</v>
          </cell>
          <cell r="BQ1206">
            <v>1570588</v>
          </cell>
          <cell r="BR1206">
            <v>70696</v>
          </cell>
          <cell r="BS1206">
            <v>4914632</v>
          </cell>
        </row>
        <row r="1207">
          <cell r="B1207" t="str">
            <v>431711</v>
          </cell>
          <cell r="C1207" t="str">
            <v>REP. INDONESIA</v>
          </cell>
          <cell r="D1207" t="str">
            <v>ABN-AMRO BANK, AMSTERDAM</v>
          </cell>
          <cell r="E1207" t="str">
            <v>6</v>
          </cell>
          <cell r="F1207" t="str">
            <v>NETHERLANDS</v>
          </cell>
          <cell r="G1207" t="str">
            <v>NLG</v>
          </cell>
          <cell r="H1207">
            <v>1975694</v>
          </cell>
          <cell r="I1207">
            <v>1185200</v>
          </cell>
          <cell r="J1207">
            <v>0</v>
          </cell>
          <cell r="K1207">
            <v>3160894</v>
          </cell>
          <cell r="L1207">
            <v>0</v>
          </cell>
          <cell r="M1207">
            <v>0</v>
          </cell>
          <cell r="N1207">
            <v>0</v>
          </cell>
          <cell r="O1207">
            <v>0</v>
          </cell>
          <cell r="P1207">
            <v>0</v>
          </cell>
          <cell r="Q1207">
            <v>0</v>
          </cell>
          <cell r="R1207">
            <v>0</v>
          </cell>
          <cell r="S1207">
            <v>0</v>
          </cell>
          <cell r="T1207">
            <v>1975694</v>
          </cell>
          <cell r="U1207">
            <v>1185200</v>
          </cell>
          <cell r="V1207">
            <v>0</v>
          </cell>
          <cell r="W1207">
            <v>3160894</v>
          </cell>
          <cell r="X1207">
            <v>0</v>
          </cell>
          <cell r="Y1207">
            <v>0</v>
          </cell>
          <cell r="Z1207">
            <v>0</v>
          </cell>
          <cell r="AA1207">
            <v>0</v>
          </cell>
          <cell r="AB1207">
            <v>0</v>
          </cell>
          <cell r="AC1207">
            <v>0</v>
          </cell>
          <cell r="AD1207">
            <v>0</v>
          </cell>
          <cell r="AE1207">
            <v>0</v>
          </cell>
          <cell r="AF1207">
            <v>0</v>
          </cell>
          <cell r="AG1207">
            <v>0</v>
          </cell>
          <cell r="AH1207">
            <v>0</v>
          </cell>
          <cell r="AI1207">
            <v>0</v>
          </cell>
          <cell r="AJ1207">
            <v>0</v>
          </cell>
          <cell r="AK1207">
            <v>0</v>
          </cell>
          <cell r="AL1207">
            <v>0</v>
          </cell>
          <cell r="AM1207">
            <v>0</v>
          </cell>
          <cell r="AN1207">
            <v>1975694</v>
          </cell>
          <cell r="AO1207">
            <v>1137837</v>
          </cell>
          <cell r="AP1207">
            <v>0</v>
          </cell>
          <cell r="AQ1207">
            <v>3113531</v>
          </cell>
          <cell r="AR1207">
            <v>0</v>
          </cell>
          <cell r="AS1207">
            <v>0</v>
          </cell>
          <cell r="AT1207">
            <v>0</v>
          </cell>
          <cell r="AU1207">
            <v>0</v>
          </cell>
          <cell r="AV1207">
            <v>0</v>
          </cell>
          <cell r="AW1207">
            <v>0</v>
          </cell>
          <cell r="AX1207">
            <v>0</v>
          </cell>
          <cell r="AY1207">
            <v>0</v>
          </cell>
          <cell r="AZ1207">
            <v>0</v>
          </cell>
          <cell r="BA1207">
            <v>0</v>
          </cell>
          <cell r="BB1207">
            <v>0</v>
          </cell>
          <cell r="BC1207">
            <v>0</v>
          </cell>
          <cell r="BD1207">
            <v>0</v>
          </cell>
          <cell r="BE1207">
            <v>0</v>
          </cell>
          <cell r="BF1207">
            <v>0</v>
          </cell>
          <cell r="BG1207">
            <v>0</v>
          </cell>
          <cell r="BH1207">
            <v>0</v>
          </cell>
          <cell r="BI1207">
            <v>0</v>
          </cell>
          <cell r="BJ1207">
            <v>0</v>
          </cell>
          <cell r="BK1207">
            <v>0</v>
          </cell>
          <cell r="BL1207">
            <v>1975694</v>
          </cell>
          <cell r="BM1207">
            <v>1137837</v>
          </cell>
          <cell r="BN1207">
            <v>0</v>
          </cell>
          <cell r="BO1207">
            <v>3113531</v>
          </cell>
          <cell r="BP1207">
            <v>3951388</v>
          </cell>
          <cell r="BQ1207">
            <v>2323037</v>
          </cell>
          <cell r="BR1207">
            <v>0</v>
          </cell>
          <cell r="BS1207">
            <v>6274425</v>
          </cell>
        </row>
        <row r="1208">
          <cell r="B1208" t="str">
            <v>431813</v>
          </cell>
          <cell r="C1208" t="str">
            <v>REP. INDONESIA</v>
          </cell>
          <cell r="D1208" t="str">
            <v>ABN-AMRO BANK, AMSTERDAM</v>
          </cell>
          <cell r="E1208" t="str">
            <v>6</v>
          </cell>
          <cell r="F1208" t="str">
            <v>NETHERLANDS</v>
          </cell>
          <cell r="G1208" t="str">
            <v>NLG</v>
          </cell>
          <cell r="H1208">
            <v>0</v>
          </cell>
          <cell r="I1208">
            <v>0</v>
          </cell>
          <cell r="J1208">
            <v>0</v>
          </cell>
          <cell r="K1208">
            <v>0</v>
          </cell>
          <cell r="L1208">
            <v>0</v>
          </cell>
          <cell r="M1208">
            <v>0</v>
          </cell>
          <cell r="N1208">
            <v>0</v>
          </cell>
          <cell r="O1208">
            <v>0</v>
          </cell>
          <cell r="P1208">
            <v>3091764</v>
          </cell>
          <cell r="Q1208">
            <v>1488032</v>
          </cell>
          <cell r="R1208">
            <v>0</v>
          </cell>
          <cell r="S1208">
            <v>4579796</v>
          </cell>
          <cell r="T1208">
            <v>3091764</v>
          </cell>
          <cell r="U1208">
            <v>1488032</v>
          </cell>
          <cell r="V1208">
            <v>0</v>
          </cell>
          <cell r="W1208">
            <v>4579796</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cell r="AO1208">
            <v>0</v>
          </cell>
          <cell r="AP1208">
            <v>0</v>
          </cell>
          <cell r="AQ1208">
            <v>0</v>
          </cell>
          <cell r="AR1208">
            <v>0</v>
          </cell>
          <cell r="AS1208">
            <v>0</v>
          </cell>
          <cell r="AT1208">
            <v>0</v>
          </cell>
          <cell r="AU1208">
            <v>0</v>
          </cell>
          <cell r="AV1208">
            <v>3091764</v>
          </cell>
          <cell r="AW1208">
            <v>1410360</v>
          </cell>
          <cell r="AX1208">
            <v>0</v>
          </cell>
          <cell r="AY1208">
            <v>4502124</v>
          </cell>
          <cell r="AZ1208">
            <v>0</v>
          </cell>
          <cell r="BA1208">
            <v>0</v>
          </cell>
          <cell r="BB1208">
            <v>0</v>
          </cell>
          <cell r="BC1208">
            <v>0</v>
          </cell>
          <cell r="BD1208">
            <v>0</v>
          </cell>
          <cell r="BE1208">
            <v>0</v>
          </cell>
          <cell r="BF1208">
            <v>0</v>
          </cell>
          <cell r="BG1208">
            <v>0</v>
          </cell>
          <cell r="BH1208">
            <v>0</v>
          </cell>
          <cell r="BI1208">
            <v>0</v>
          </cell>
          <cell r="BJ1208">
            <v>0</v>
          </cell>
          <cell r="BK1208">
            <v>0</v>
          </cell>
          <cell r="BL1208">
            <v>3091764</v>
          </cell>
          <cell r="BM1208">
            <v>1410360</v>
          </cell>
          <cell r="BN1208">
            <v>0</v>
          </cell>
          <cell r="BO1208">
            <v>4502124</v>
          </cell>
          <cell r="BP1208">
            <v>6183528</v>
          </cell>
          <cell r="BQ1208">
            <v>2898392</v>
          </cell>
          <cell r="BR1208">
            <v>0</v>
          </cell>
          <cell r="BS1208">
            <v>9081920</v>
          </cell>
        </row>
        <row r="1209">
          <cell r="B1209" t="str">
            <v>431931</v>
          </cell>
          <cell r="C1209" t="str">
            <v>REP. INDONESIA</v>
          </cell>
          <cell r="D1209" t="str">
            <v>ABN-AMRO BANK, AMSTERDAM</v>
          </cell>
          <cell r="E1209" t="str">
            <v>6</v>
          </cell>
          <cell r="F1209" t="str">
            <v>NETHERLANDS</v>
          </cell>
          <cell r="G1209" t="str">
            <v>USD</v>
          </cell>
          <cell r="H1209">
            <v>0</v>
          </cell>
          <cell r="I1209">
            <v>0</v>
          </cell>
          <cell r="J1209">
            <v>0</v>
          </cell>
          <cell r="K1209">
            <v>0</v>
          </cell>
          <cell r="L1209">
            <v>197884</v>
          </cell>
          <cell r="M1209">
            <v>111926</v>
          </cell>
          <cell r="N1209">
            <v>0</v>
          </cell>
          <cell r="O1209">
            <v>309810</v>
          </cell>
          <cell r="P1209">
            <v>0</v>
          </cell>
          <cell r="Q1209">
            <v>0</v>
          </cell>
          <cell r="R1209">
            <v>0</v>
          </cell>
          <cell r="S1209">
            <v>0</v>
          </cell>
          <cell r="T1209">
            <v>197884</v>
          </cell>
          <cell r="U1209">
            <v>111926</v>
          </cell>
          <cell r="V1209">
            <v>0</v>
          </cell>
          <cell r="W1209">
            <v>309810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0</v>
          </cell>
          <cell r="AN1209">
            <v>0</v>
          </cell>
          <cell r="AO1209">
            <v>0</v>
          </cell>
          <cell r="AP1209">
            <v>0</v>
          </cell>
          <cell r="AQ1209">
            <v>0</v>
          </cell>
          <cell r="AR1209">
            <v>197884</v>
          </cell>
          <cell r="AS1209">
            <v>104197</v>
          </cell>
          <cell r="AT1209">
            <v>0</v>
          </cell>
          <cell r="AU1209">
            <v>302081</v>
          </cell>
          <cell r="AV1209">
            <v>0</v>
          </cell>
          <cell r="AW1209">
            <v>0</v>
          </cell>
          <cell r="AX1209">
            <v>0</v>
          </cell>
          <cell r="AY1209">
            <v>0</v>
          </cell>
          <cell r="AZ1209">
            <v>0</v>
          </cell>
          <cell r="BA1209">
            <v>0</v>
          </cell>
          <cell r="BB1209">
            <v>0</v>
          </cell>
          <cell r="BC1209">
            <v>0</v>
          </cell>
          <cell r="BD1209">
            <v>0</v>
          </cell>
          <cell r="BE1209">
            <v>0</v>
          </cell>
          <cell r="BF1209">
            <v>0</v>
          </cell>
          <cell r="BG1209">
            <v>0</v>
          </cell>
          <cell r="BH1209">
            <v>0</v>
          </cell>
          <cell r="BI1209">
            <v>0</v>
          </cell>
          <cell r="BJ1209">
            <v>0</v>
          </cell>
          <cell r="BK1209">
            <v>0</v>
          </cell>
          <cell r="BL1209">
            <v>197884</v>
          </cell>
          <cell r="BM1209">
            <v>104197</v>
          </cell>
          <cell r="BN1209">
            <v>0</v>
          </cell>
          <cell r="BO1209">
            <v>302081</v>
          </cell>
          <cell r="BP1209">
            <v>395768</v>
          </cell>
          <cell r="BQ1209">
            <v>216123</v>
          </cell>
          <cell r="BR1209">
            <v>0</v>
          </cell>
          <cell r="BS1209">
            <v>611891</v>
          </cell>
        </row>
        <row r="1210">
          <cell r="B1210" t="str">
            <v>432028</v>
          </cell>
          <cell r="C1210" t="str">
            <v>REP. INDONESIA</v>
          </cell>
          <cell r="D1210" t="str">
            <v>ABN-AMRO BANK, AMSTERDAM</v>
          </cell>
          <cell r="E1210" t="str">
            <v>6</v>
          </cell>
          <cell r="F1210" t="str">
            <v>NETHERLANDS</v>
          </cell>
          <cell r="G1210" t="str">
            <v>USD</v>
          </cell>
          <cell r="H1210">
            <v>0</v>
          </cell>
          <cell r="I1210">
            <v>0</v>
          </cell>
          <cell r="J1210">
            <v>0</v>
          </cell>
          <cell r="K1210">
            <v>0</v>
          </cell>
          <cell r="L1210">
            <v>386347</v>
          </cell>
          <cell r="M1210">
            <v>279888</v>
          </cell>
          <cell r="N1210">
            <v>23076</v>
          </cell>
          <cell r="O1210">
            <v>689311</v>
          </cell>
          <cell r="P1210">
            <v>0</v>
          </cell>
          <cell r="Q1210">
            <v>0</v>
          </cell>
          <cell r="R1210">
            <v>0</v>
          </cell>
          <cell r="S1210">
            <v>0</v>
          </cell>
          <cell r="T1210">
            <v>386347</v>
          </cell>
          <cell r="U1210">
            <v>279888</v>
          </cell>
          <cell r="V1210">
            <v>23076</v>
          </cell>
          <cell r="W1210">
            <v>689311</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0</v>
          </cell>
          <cell r="AN1210">
            <v>0</v>
          </cell>
          <cell r="AO1210">
            <v>0</v>
          </cell>
          <cell r="AP1210">
            <v>0</v>
          </cell>
          <cell r="AQ1210">
            <v>0</v>
          </cell>
          <cell r="AR1210">
            <v>386347</v>
          </cell>
          <cell r="AS1210">
            <v>262275</v>
          </cell>
          <cell r="AT1210">
            <v>0</v>
          </cell>
          <cell r="AU1210">
            <v>648622</v>
          </cell>
          <cell r="AV1210">
            <v>0</v>
          </cell>
          <cell r="AW1210">
            <v>0</v>
          </cell>
          <cell r="AX1210">
            <v>0</v>
          </cell>
          <cell r="AY1210">
            <v>0</v>
          </cell>
          <cell r="AZ1210">
            <v>0</v>
          </cell>
          <cell r="BA1210">
            <v>0</v>
          </cell>
          <cell r="BB1210">
            <v>0</v>
          </cell>
          <cell r="BC1210">
            <v>0</v>
          </cell>
          <cell r="BD1210">
            <v>0</v>
          </cell>
          <cell r="BE1210">
            <v>0</v>
          </cell>
          <cell r="BF1210">
            <v>0</v>
          </cell>
          <cell r="BG1210">
            <v>0</v>
          </cell>
          <cell r="BH1210">
            <v>0</v>
          </cell>
          <cell r="BI1210">
            <v>0</v>
          </cell>
          <cell r="BJ1210">
            <v>0</v>
          </cell>
          <cell r="BK1210">
            <v>0</v>
          </cell>
          <cell r="BL1210">
            <v>386347</v>
          </cell>
          <cell r="BM1210">
            <v>262275</v>
          </cell>
          <cell r="BN1210">
            <v>0</v>
          </cell>
          <cell r="BO1210">
            <v>648622</v>
          </cell>
          <cell r="BP1210">
            <v>772694</v>
          </cell>
          <cell r="BQ1210">
            <v>542163</v>
          </cell>
          <cell r="BR1210">
            <v>23076</v>
          </cell>
          <cell r="BS1210">
            <v>1337933</v>
          </cell>
        </row>
        <row r="1211">
          <cell r="B1211" t="str">
            <v>432020</v>
          </cell>
          <cell r="C1211" t="str">
            <v>REP. INDONESIA</v>
          </cell>
          <cell r="D1211" t="str">
            <v>AMRO BANK NV, AMSTERDAM</v>
          </cell>
          <cell r="E1211" t="str">
            <v>6</v>
          </cell>
          <cell r="F1211" t="str">
            <v>NETHERLANDS</v>
          </cell>
          <cell r="G1211" t="str">
            <v>NLG</v>
          </cell>
          <cell r="H1211">
            <v>0</v>
          </cell>
          <cell r="I1211">
            <v>0</v>
          </cell>
          <cell r="J1211">
            <v>0</v>
          </cell>
          <cell r="K1211">
            <v>0</v>
          </cell>
          <cell r="L1211">
            <v>0</v>
          </cell>
          <cell r="M1211">
            <v>0</v>
          </cell>
          <cell r="N1211">
            <v>0</v>
          </cell>
          <cell r="O1211">
            <v>0</v>
          </cell>
          <cell r="P1211">
            <v>177168</v>
          </cell>
          <cell r="Q1211">
            <v>34321</v>
          </cell>
          <cell r="R1211">
            <v>0</v>
          </cell>
          <cell r="S1211">
            <v>211489</v>
          </cell>
          <cell r="T1211">
            <v>177168</v>
          </cell>
          <cell r="U1211">
            <v>34321</v>
          </cell>
          <cell r="V1211">
            <v>0</v>
          </cell>
          <cell r="W1211">
            <v>211489</v>
          </cell>
          <cell r="X1211">
            <v>0</v>
          </cell>
          <cell r="Y1211">
            <v>0</v>
          </cell>
          <cell r="Z1211">
            <v>0</v>
          </cell>
          <cell r="AA1211">
            <v>0</v>
          </cell>
          <cell r="AB1211">
            <v>0</v>
          </cell>
          <cell r="AC1211">
            <v>0</v>
          </cell>
          <cell r="AD1211">
            <v>0</v>
          </cell>
          <cell r="AE1211">
            <v>0</v>
          </cell>
          <cell r="AF1211">
            <v>0</v>
          </cell>
          <cell r="AG1211">
            <v>0</v>
          </cell>
          <cell r="AH1211">
            <v>0</v>
          </cell>
          <cell r="AI1211">
            <v>0</v>
          </cell>
          <cell r="AJ1211">
            <v>0</v>
          </cell>
          <cell r="AK1211">
            <v>0</v>
          </cell>
          <cell r="AL1211">
            <v>0</v>
          </cell>
          <cell r="AM1211">
            <v>0</v>
          </cell>
          <cell r="AN1211">
            <v>0</v>
          </cell>
          <cell r="AO1211">
            <v>0</v>
          </cell>
          <cell r="AP1211">
            <v>0</v>
          </cell>
          <cell r="AQ1211">
            <v>0</v>
          </cell>
          <cell r="AR1211">
            <v>0</v>
          </cell>
          <cell r="AS1211">
            <v>0</v>
          </cell>
          <cell r="AT1211">
            <v>0</v>
          </cell>
          <cell r="AU1211">
            <v>0</v>
          </cell>
          <cell r="AV1211">
            <v>177168</v>
          </cell>
          <cell r="AW1211">
            <v>29741</v>
          </cell>
          <cell r="AX1211">
            <v>0</v>
          </cell>
          <cell r="AY1211">
            <v>206909</v>
          </cell>
          <cell r="AZ1211">
            <v>0</v>
          </cell>
          <cell r="BA1211">
            <v>0</v>
          </cell>
          <cell r="BB1211">
            <v>0</v>
          </cell>
          <cell r="BC1211">
            <v>0</v>
          </cell>
          <cell r="BD1211">
            <v>0</v>
          </cell>
          <cell r="BE1211">
            <v>0</v>
          </cell>
          <cell r="BF1211">
            <v>0</v>
          </cell>
          <cell r="BG1211">
            <v>0</v>
          </cell>
          <cell r="BH1211">
            <v>0</v>
          </cell>
          <cell r="BI1211">
            <v>0</v>
          </cell>
          <cell r="BJ1211">
            <v>0</v>
          </cell>
          <cell r="BK1211">
            <v>0</v>
          </cell>
          <cell r="BL1211">
            <v>177168</v>
          </cell>
          <cell r="BM1211">
            <v>29741</v>
          </cell>
          <cell r="BN1211">
            <v>0</v>
          </cell>
          <cell r="BO1211">
            <v>206909</v>
          </cell>
          <cell r="BP1211">
            <v>354336</v>
          </cell>
          <cell r="BQ1211">
            <v>64062</v>
          </cell>
          <cell r="BR1211">
            <v>0</v>
          </cell>
          <cell r="BS1211">
            <v>418398</v>
          </cell>
        </row>
        <row r="1212">
          <cell r="B1212" t="str">
            <v>431899</v>
          </cell>
          <cell r="C1212" t="str">
            <v>REP. INDONESIA</v>
          </cell>
          <cell r="D1212" t="str">
            <v>AMRO BANK NV, AMSTERDAM</v>
          </cell>
          <cell r="E1212" t="str">
            <v>6</v>
          </cell>
          <cell r="F1212" t="str">
            <v>NETHERLANDS</v>
          </cell>
          <cell r="G1212" t="str">
            <v>NLG</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1058894</v>
          </cell>
          <cell r="Z1212">
            <v>0</v>
          </cell>
          <cell r="AA1212">
            <v>1058894</v>
          </cell>
          <cell r="AB1212">
            <v>0</v>
          </cell>
          <cell r="AC1212">
            <v>0</v>
          </cell>
          <cell r="AD1212">
            <v>0</v>
          </cell>
          <cell r="AE1212">
            <v>0</v>
          </cell>
          <cell r="AF1212">
            <v>2755766</v>
          </cell>
          <cell r="AG1212">
            <v>491327</v>
          </cell>
          <cell r="AH1212">
            <v>0</v>
          </cell>
          <cell r="AI1212">
            <v>3247093</v>
          </cell>
          <cell r="AJ1212">
            <v>2755766</v>
          </cell>
          <cell r="AK1212">
            <v>1550221</v>
          </cell>
          <cell r="AL1212">
            <v>0</v>
          </cell>
          <cell r="AM1212">
            <v>4305987</v>
          </cell>
          <cell r="AN1212">
            <v>0</v>
          </cell>
          <cell r="AO1212">
            <v>0</v>
          </cell>
          <cell r="AP1212">
            <v>0</v>
          </cell>
          <cell r="AQ1212">
            <v>0</v>
          </cell>
          <cell r="AR1212">
            <v>0</v>
          </cell>
          <cell r="AS1212">
            <v>0</v>
          </cell>
          <cell r="AT1212">
            <v>0</v>
          </cell>
          <cell r="AU1212">
            <v>0</v>
          </cell>
          <cell r="AV1212">
            <v>0</v>
          </cell>
          <cell r="AW1212">
            <v>0</v>
          </cell>
          <cell r="AX1212">
            <v>0</v>
          </cell>
          <cell r="AY1212">
            <v>0</v>
          </cell>
          <cell r="AZ1212">
            <v>0</v>
          </cell>
          <cell r="BA1212">
            <v>996606</v>
          </cell>
          <cell r="BB1212">
            <v>0</v>
          </cell>
          <cell r="BC1212">
            <v>996606</v>
          </cell>
          <cell r="BD1212">
            <v>0</v>
          </cell>
          <cell r="BE1212">
            <v>0</v>
          </cell>
          <cell r="BF1212">
            <v>0</v>
          </cell>
          <cell r="BG1212">
            <v>0</v>
          </cell>
          <cell r="BH1212">
            <v>2755766</v>
          </cell>
          <cell r="BI1212">
            <v>462425</v>
          </cell>
          <cell r="BJ1212">
            <v>0</v>
          </cell>
          <cell r="BK1212">
            <v>3218191</v>
          </cell>
          <cell r="BL1212">
            <v>2755766</v>
          </cell>
          <cell r="BM1212">
            <v>1459031</v>
          </cell>
          <cell r="BN1212">
            <v>0</v>
          </cell>
          <cell r="BO1212">
            <v>4214797</v>
          </cell>
          <cell r="BP1212">
            <v>5511532</v>
          </cell>
          <cell r="BQ1212">
            <v>3009252</v>
          </cell>
          <cell r="BR1212">
            <v>0</v>
          </cell>
          <cell r="BS1212">
            <v>8520784</v>
          </cell>
        </row>
        <row r="1213">
          <cell r="B1213" t="str">
            <v>431900</v>
          </cell>
          <cell r="C1213" t="str">
            <v>REP. INDONESIA</v>
          </cell>
          <cell r="D1213" t="str">
            <v>AMRO BANK NV, AMSTERDAM</v>
          </cell>
          <cell r="E1213" t="str">
            <v>6</v>
          </cell>
          <cell r="F1213" t="str">
            <v>NETHERLANDS</v>
          </cell>
          <cell r="G1213" t="str">
            <v>NLG</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1430619</v>
          </cell>
          <cell r="Z1213">
            <v>0</v>
          </cell>
          <cell r="AA1213">
            <v>1430619</v>
          </cell>
          <cell r="AB1213">
            <v>0</v>
          </cell>
          <cell r="AC1213">
            <v>0</v>
          </cell>
          <cell r="AD1213">
            <v>0</v>
          </cell>
          <cell r="AE1213">
            <v>0</v>
          </cell>
          <cell r="AF1213">
            <v>3753205</v>
          </cell>
          <cell r="AG1213">
            <v>680698</v>
          </cell>
          <cell r="AH1213">
            <v>0</v>
          </cell>
          <cell r="AI1213">
            <v>4433903</v>
          </cell>
          <cell r="AJ1213">
            <v>3753205</v>
          </cell>
          <cell r="AK1213">
            <v>2111317</v>
          </cell>
          <cell r="AL1213">
            <v>0</v>
          </cell>
          <cell r="AM1213">
            <v>5864522</v>
          </cell>
          <cell r="AN1213">
            <v>0</v>
          </cell>
          <cell r="AO1213">
            <v>0</v>
          </cell>
          <cell r="AP1213">
            <v>0</v>
          </cell>
          <cell r="AQ1213">
            <v>0</v>
          </cell>
          <cell r="AR1213">
            <v>0</v>
          </cell>
          <cell r="AS1213">
            <v>0</v>
          </cell>
          <cell r="AT1213">
            <v>0</v>
          </cell>
          <cell r="AU1213">
            <v>0</v>
          </cell>
          <cell r="AV1213">
            <v>0</v>
          </cell>
          <cell r="AW1213">
            <v>0</v>
          </cell>
          <cell r="AX1213">
            <v>0</v>
          </cell>
          <cell r="AY1213">
            <v>0</v>
          </cell>
          <cell r="AZ1213">
            <v>0</v>
          </cell>
          <cell r="BA1213">
            <v>1346465</v>
          </cell>
          <cell r="BB1213">
            <v>0</v>
          </cell>
          <cell r="BC1213">
            <v>1346465</v>
          </cell>
          <cell r="BD1213">
            <v>0</v>
          </cell>
          <cell r="BE1213">
            <v>0</v>
          </cell>
          <cell r="BF1213">
            <v>0</v>
          </cell>
          <cell r="BG1213">
            <v>0</v>
          </cell>
          <cell r="BH1213">
            <v>3753205</v>
          </cell>
          <cell r="BI1213">
            <v>640657</v>
          </cell>
          <cell r="BJ1213">
            <v>0</v>
          </cell>
          <cell r="BK1213">
            <v>4393862</v>
          </cell>
          <cell r="BL1213">
            <v>3753205</v>
          </cell>
          <cell r="BM1213">
            <v>1987122</v>
          </cell>
          <cell r="BN1213">
            <v>0</v>
          </cell>
          <cell r="BO1213">
            <v>5740327</v>
          </cell>
          <cell r="BP1213">
            <v>7506410</v>
          </cell>
          <cell r="BQ1213">
            <v>4098439</v>
          </cell>
          <cell r="BR1213">
            <v>0</v>
          </cell>
          <cell r="BS1213">
            <v>11604849</v>
          </cell>
        </row>
        <row r="1214">
          <cell r="B1214" t="str">
            <v>431647</v>
          </cell>
          <cell r="C1214" t="str">
            <v>REP. INDONESIA</v>
          </cell>
          <cell r="D1214" t="str">
            <v>BANK MEES &amp; HOPE NV, AMSTERDAM</v>
          </cell>
          <cell r="E1214" t="str">
            <v>6</v>
          </cell>
          <cell r="F1214" t="str">
            <v>NETHERLANDS</v>
          </cell>
          <cell r="G1214" t="str">
            <v>NLG</v>
          </cell>
          <cell r="H1214">
            <v>0</v>
          </cell>
          <cell r="I1214">
            <v>0</v>
          </cell>
          <cell r="J1214">
            <v>0</v>
          </cell>
          <cell r="K1214">
            <v>0</v>
          </cell>
          <cell r="L1214">
            <v>0</v>
          </cell>
          <cell r="M1214">
            <v>0</v>
          </cell>
          <cell r="N1214">
            <v>0</v>
          </cell>
          <cell r="O1214">
            <v>0</v>
          </cell>
          <cell r="P1214">
            <v>402212</v>
          </cell>
          <cell r="Q1214">
            <v>56122</v>
          </cell>
          <cell r="R1214">
            <v>0</v>
          </cell>
          <cell r="S1214">
            <v>458334</v>
          </cell>
          <cell r="T1214">
            <v>402212</v>
          </cell>
          <cell r="U1214">
            <v>56122</v>
          </cell>
          <cell r="V1214">
            <v>0</v>
          </cell>
          <cell r="W1214">
            <v>458334</v>
          </cell>
          <cell r="X1214">
            <v>0</v>
          </cell>
          <cell r="Y1214">
            <v>0</v>
          </cell>
          <cell r="Z1214">
            <v>0</v>
          </cell>
          <cell r="AA1214">
            <v>0</v>
          </cell>
          <cell r="AB1214">
            <v>0</v>
          </cell>
          <cell r="AC1214">
            <v>0</v>
          </cell>
          <cell r="AD1214">
            <v>0</v>
          </cell>
          <cell r="AE1214">
            <v>0</v>
          </cell>
          <cell r="AF1214">
            <v>0</v>
          </cell>
          <cell r="AG1214">
            <v>0</v>
          </cell>
          <cell r="AH1214">
            <v>0</v>
          </cell>
          <cell r="AI1214">
            <v>0</v>
          </cell>
          <cell r="AJ1214">
            <v>0</v>
          </cell>
          <cell r="AK1214">
            <v>0</v>
          </cell>
          <cell r="AL1214">
            <v>0</v>
          </cell>
          <cell r="AM1214">
            <v>0</v>
          </cell>
          <cell r="AN1214">
            <v>0</v>
          </cell>
          <cell r="AO1214">
            <v>0</v>
          </cell>
          <cell r="AP1214">
            <v>0</v>
          </cell>
          <cell r="AQ1214">
            <v>0</v>
          </cell>
          <cell r="AR1214">
            <v>0</v>
          </cell>
          <cell r="AS1214">
            <v>0</v>
          </cell>
          <cell r="AT1214">
            <v>0</v>
          </cell>
          <cell r="AU1214">
            <v>0</v>
          </cell>
          <cell r="AV1214">
            <v>402212</v>
          </cell>
          <cell r="AW1214">
            <v>37826</v>
          </cell>
          <cell r="AX1214">
            <v>0</v>
          </cell>
          <cell r="AY1214">
            <v>440038</v>
          </cell>
          <cell r="AZ1214">
            <v>0</v>
          </cell>
          <cell r="BA1214">
            <v>0</v>
          </cell>
          <cell r="BB1214">
            <v>0</v>
          </cell>
          <cell r="BC1214">
            <v>0</v>
          </cell>
          <cell r="BD1214">
            <v>0</v>
          </cell>
          <cell r="BE1214">
            <v>0</v>
          </cell>
          <cell r="BF1214">
            <v>0</v>
          </cell>
          <cell r="BG1214">
            <v>0</v>
          </cell>
          <cell r="BH1214">
            <v>0</v>
          </cell>
          <cell r="BI1214">
            <v>0</v>
          </cell>
          <cell r="BJ1214">
            <v>0</v>
          </cell>
          <cell r="BK1214">
            <v>0</v>
          </cell>
          <cell r="BL1214">
            <v>402212</v>
          </cell>
          <cell r="BM1214">
            <v>37826</v>
          </cell>
          <cell r="BN1214">
            <v>0</v>
          </cell>
          <cell r="BO1214">
            <v>440038</v>
          </cell>
          <cell r="BP1214">
            <v>804424</v>
          </cell>
          <cell r="BQ1214">
            <v>93948</v>
          </cell>
          <cell r="BR1214">
            <v>0</v>
          </cell>
          <cell r="BS1214">
            <v>898372</v>
          </cell>
        </row>
        <row r="1215">
          <cell r="B1215" t="str">
            <v>431762</v>
          </cell>
          <cell r="C1215" t="str">
            <v>REP. INDONESIA</v>
          </cell>
          <cell r="D1215" t="str">
            <v>BANK MEES &amp; HOPE NV, AMSTERDAM</v>
          </cell>
          <cell r="E1215" t="str">
            <v>6</v>
          </cell>
          <cell r="F1215" t="str">
            <v>NETHERLANDS</v>
          </cell>
          <cell r="G1215" t="str">
            <v>NLG</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994409</v>
          </cell>
          <cell r="AG1215">
            <v>229732</v>
          </cell>
          <cell r="AH1215">
            <v>0</v>
          </cell>
          <cell r="AI1215">
            <v>1224141</v>
          </cell>
          <cell r="AJ1215">
            <v>994409</v>
          </cell>
          <cell r="AK1215">
            <v>229732</v>
          </cell>
          <cell r="AL1215">
            <v>0</v>
          </cell>
          <cell r="AM1215">
            <v>1224141</v>
          </cell>
          <cell r="AN1215">
            <v>0</v>
          </cell>
          <cell r="AO1215">
            <v>0</v>
          </cell>
          <cell r="AP1215">
            <v>0</v>
          </cell>
          <cell r="AQ1215">
            <v>0</v>
          </cell>
          <cell r="AR1215">
            <v>0</v>
          </cell>
          <cell r="AS1215">
            <v>0</v>
          </cell>
          <cell r="AT1215">
            <v>0</v>
          </cell>
          <cell r="AU1215">
            <v>0</v>
          </cell>
          <cell r="AV1215">
            <v>0</v>
          </cell>
          <cell r="AW1215">
            <v>0</v>
          </cell>
          <cell r="AX1215">
            <v>0</v>
          </cell>
          <cell r="AY1215">
            <v>0</v>
          </cell>
          <cell r="AZ1215">
            <v>0</v>
          </cell>
          <cell r="BA1215">
            <v>0</v>
          </cell>
          <cell r="BB1215">
            <v>0</v>
          </cell>
          <cell r="BC1215">
            <v>0</v>
          </cell>
          <cell r="BD1215">
            <v>0</v>
          </cell>
          <cell r="BE1215">
            <v>0</v>
          </cell>
          <cell r="BF1215">
            <v>0</v>
          </cell>
          <cell r="BG1215">
            <v>0</v>
          </cell>
          <cell r="BH1215">
            <v>994409</v>
          </cell>
          <cell r="BI1215">
            <v>193661</v>
          </cell>
          <cell r="BJ1215">
            <v>0</v>
          </cell>
          <cell r="BK1215">
            <v>1188070</v>
          </cell>
          <cell r="BL1215">
            <v>994409</v>
          </cell>
          <cell r="BM1215">
            <v>193661</v>
          </cell>
          <cell r="BN1215">
            <v>0</v>
          </cell>
          <cell r="BO1215">
            <v>1188070</v>
          </cell>
          <cell r="BP1215">
            <v>1988818</v>
          </cell>
          <cell r="BQ1215">
            <v>423393</v>
          </cell>
          <cell r="BR1215">
            <v>0</v>
          </cell>
          <cell r="BS1215">
            <v>2412211</v>
          </cell>
        </row>
        <row r="1216">
          <cell r="B1216" t="str">
            <v>432030</v>
          </cell>
          <cell r="C1216" t="str">
            <v>REP. INDONESIA</v>
          </cell>
          <cell r="D1216" t="str">
            <v>BANQUE PARIBAS NETHERLANDS, NV</v>
          </cell>
          <cell r="E1216" t="str">
            <v>6</v>
          </cell>
          <cell r="F1216" t="str">
            <v>NETHERLANDS</v>
          </cell>
          <cell r="G1216" t="str">
            <v>NLG</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11281</v>
          </cell>
          <cell r="Y1216">
            <v>3131</v>
          </cell>
          <cell r="Z1216">
            <v>0</v>
          </cell>
          <cell r="AA1216">
            <v>14412</v>
          </cell>
          <cell r="AB1216">
            <v>0</v>
          </cell>
          <cell r="AC1216">
            <v>0</v>
          </cell>
          <cell r="AD1216">
            <v>0</v>
          </cell>
          <cell r="AE1216">
            <v>0</v>
          </cell>
          <cell r="AF1216">
            <v>0</v>
          </cell>
          <cell r="AG1216">
            <v>0</v>
          </cell>
          <cell r="AH1216">
            <v>0</v>
          </cell>
          <cell r="AI1216">
            <v>0</v>
          </cell>
          <cell r="AJ1216">
            <v>11281</v>
          </cell>
          <cell r="AK1216">
            <v>3131</v>
          </cell>
          <cell r="AL1216">
            <v>0</v>
          </cell>
          <cell r="AM1216">
            <v>14412</v>
          </cell>
          <cell r="AN1216">
            <v>0</v>
          </cell>
          <cell r="AO1216">
            <v>0</v>
          </cell>
          <cell r="AP1216">
            <v>0</v>
          </cell>
          <cell r="AQ1216">
            <v>0</v>
          </cell>
          <cell r="AR1216">
            <v>0</v>
          </cell>
          <cell r="AS1216">
            <v>0</v>
          </cell>
          <cell r="AT1216">
            <v>0</v>
          </cell>
          <cell r="AU1216">
            <v>0</v>
          </cell>
          <cell r="AV1216">
            <v>0</v>
          </cell>
          <cell r="AW1216">
            <v>0</v>
          </cell>
          <cell r="AX1216">
            <v>0</v>
          </cell>
          <cell r="AY1216">
            <v>0</v>
          </cell>
          <cell r="AZ1216">
            <v>11281</v>
          </cell>
          <cell r="BA1216">
            <v>2814</v>
          </cell>
          <cell r="BB1216">
            <v>0</v>
          </cell>
          <cell r="BC1216">
            <v>14095</v>
          </cell>
          <cell r="BD1216">
            <v>0</v>
          </cell>
          <cell r="BE1216">
            <v>0</v>
          </cell>
          <cell r="BF1216">
            <v>0</v>
          </cell>
          <cell r="BG1216">
            <v>0</v>
          </cell>
          <cell r="BH1216">
            <v>0</v>
          </cell>
          <cell r="BI1216">
            <v>0</v>
          </cell>
          <cell r="BJ1216">
            <v>0</v>
          </cell>
          <cell r="BK1216">
            <v>0</v>
          </cell>
          <cell r="BL1216">
            <v>11281</v>
          </cell>
          <cell r="BM1216">
            <v>2814</v>
          </cell>
          <cell r="BN1216">
            <v>0</v>
          </cell>
          <cell r="BO1216">
            <v>14095</v>
          </cell>
          <cell r="BP1216">
            <v>22562</v>
          </cell>
          <cell r="BQ1216">
            <v>5945</v>
          </cell>
          <cell r="BR1216">
            <v>0</v>
          </cell>
          <cell r="BS1216">
            <v>28507</v>
          </cell>
        </row>
        <row r="1217">
          <cell r="B1217" t="str">
            <v>431837</v>
          </cell>
          <cell r="C1217" t="str">
            <v>REP. INDONESIA</v>
          </cell>
          <cell r="D1217" t="str">
            <v>MEESPIERSON N.V., AMSTERDAM</v>
          </cell>
          <cell r="E1217" t="str">
            <v>6</v>
          </cell>
          <cell r="F1217" t="str">
            <v>NETHERLANDS</v>
          </cell>
          <cell r="G1217" t="str">
            <v>NLG</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382752</v>
          </cell>
          <cell r="AG1217">
            <v>127343</v>
          </cell>
          <cell r="AH1217">
            <v>0</v>
          </cell>
          <cell r="AI1217">
            <v>510095</v>
          </cell>
          <cell r="AJ1217">
            <v>382752</v>
          </cell>
          <cell r="AK1217">
            <v>127343</v>
          </cell>
          <cell r="AL1217">
            <v>0</v>
          </cell>
          <cell r="AM1217">
            <v>510095</v>
          </cell>
          <cell r="AN1217">
            <v>0</v>
          </cell>
          <cell r="AO1217">
            <v>0</v>
          </cell>
          <cell r="AP1217">
            <v>0</v>
          </cell>
          <cell r="AQ1217">
            <v>0</v>
          </cell>
          <cell r="AR1217">
            <v>0</v>
          </cell>
          <cell r="AS1217">
            <v>0</v>
          </cell>
          <cell r="AT1217">
            <v>0</v>
          </cell>
          <cell r="AU1217">
            <v>0</v>
          </cell>
          <cell r="AV1217">
            <v>0</v>
          </cell>
          <cell r="AW1217">
            <v>0</v>
          </cell>
          <cell r="AX1217">
            <v>0</v>
          </cell>
          <cell r="AY1217">
            <v>0</v>
          </cell>
          <cell r="AZ1217">
            <v>0</v>
          </cell>
          <cell r="BA1217">
            <v>0</v>
          </cell>
          <cell r="BB1217">
            <v>0</v>
          </cell>
          <cell r="BC1217">
            <v>0</v>
          </cell>
          <cell r="BD1217">
            <v>0</v>
          </cell>
          <cell r="BE1217">
            <v>0</v>
          </cell>
          <cell r="BF1217">
            <v>0</v>
          </cell>
          <cell r="BG1217">
            <v>0</v>
          </cell>
          <cell r="BH1217">
            <v>0</v>
          </cell>
          <cell r="BI1217">
            <v>0</v>
          </cell>
          <cell r="BJ1217">
            <v>0</v>
          </cell>
          <cell r="BK1217">
            <v>0</v>
          </cell>
          <cell r="BL1217">
            <v>0</v>
          </cell>
          <cell r="BM1217">
            <v>0</v>
          </cell>
          <cell r="BN1217">
            <v>0</v>
          </cell>
          <cell r="BO1217">
            <v>0</v>
          </cell>
          <cell r="BP1217">
            <v>382752</v>
          </cell>
          <cell r="BQ1217">
            <v>127343</v>
          </cell>
          <cell r="BR1217">
            <v>0</v>
          </cell>
          <cell r="BS1217">
            <v>510095</v>
          </cell>
        </row>
        <row r="1218">
          <cell r="B1218" t="str">
            <v>431857</v>
          </cell>
          <cell r="C1218" t="str">
            <v>REP. INDONESIA</v>
          </cell>
          <cell r="D1218" t="str">
            <v>MEESPIERSON N.V., AMSTERDAM</v>
          </cell>
          <cell r="E1218" t="str">
            <v>6</v>
          </cell>
          <cell r="F1218" t="str">
            <v>NETHERLANDS</v>
          </cell>
          <cell r="G1218" t="str">
            <v>USD</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1316136</v>
          </cell>
          <cell r="AG1218">
            <v>409744</v>
          </cell>
          <cell r="AH1218">
            <v>0</v>
          </cell>
          <cell r="AI1218">
            <v>1725880</v>
          </cell>
          <cell r="AJ1218">
            <v>1316136</v>
          </cell>
          <cell r="AK1218">
            <v>409744</v>
          </cell>
          <cell r="AL1218">
            <v>0</v>
          </cell>
          <cell r="AM1218">
            <v>1725880</v>
          </cell>
          <cell r="AN1218">
            <v>0</v>
          </cell>
          <cell r="AO1218">
            <v>0</v>
          </cell>
          <cell r="AP1218">
            <v>0</v>
          </cell>
          <cell r="AQ1218">
            <v>0</v>
          </cell>
          <cell r="AR1218">
            <v>0</v>
          </cell>
          <cell r="AS1218">
            <v>0</v>
          </cell>
          <cell r="AT1218">
            <v>0</v>
          </cell>
          <cell r="AU1218">
            <v>0</v>
          </cell>
          <cell r="AV1218">
            <v>0</v>
          </cell>
          <cell r="AW1218">
            <v>0</v>
          </cell>
          <cell r="AX1218">
            <v>0</v>
          </cell>
          <cell r="AY1218">
            <v>0</v>
          </cell>
          <cell r="AZ1218">
            <v>0</v>
          </cell>
          <cell r="BA1218">
            <v>0</v>
          </cell>
          <cell r="BB1218">
            <v>0</v>
          </cell>
          <cell r="BC1218">
            <v>0</v>
          </cell>
          <cell r="BD1218">
            <v>0</v>
          </cell>
          <cell r="BE1218">
            <v>0</v>
          </cell>
          <cell r="BF1218">
            <v>0</v>
          </cell>
          <cell r="BG1218">
            <v>0</v>
          </cell>
          <cell r="BH1218">
            <v>1316136</v>
          </cell>
          <cell r="BI1218">
            <v>364165</v>
          </cell>
          <cell r="BJ1218">
            <v>0</v>
          </cell>
          <cell r="BK1218">
            <v>1680301</v>
          </cell>
          <cell r="BL1218">
            <v>1316136</v>
          </cell>
          <cell r="BM1218">
            <v>364165</v>
          </cell>
          <cell r="BN1218">
            <v>0</v>
          </cell>
          <cell r="BO1218">
            <v>1680301</v>
          </cell>
          <cell r="BP1218">
            <v>2632272</v>
          </cell>
          <cell r="BQ1218">
            <v>773909</v>
          </cell>
          <cell r="BR1218">
            <v>0</v>
          </cell>
          <cell r="BS1218">
            <v>3406181</v>
          </cell>
        </row>
        <row r="1219">
          <cell r="F1219" t="str">
            <v>NETHERLANDS Total</v>
          </cell>
          <cell r="H1219">
            <v>1975694</v>
          </cell>
          <cell r="I1219">
            <v>1185200</v>
          </cell>
          <cell r="J1219">
            <v>0</v>
          </cell>
          <cell r="K1219">
            <v>3160894</v>
          </cell>
          <cell r="L1219">
            <v>1825308</v>
          </cell>
          <cell r="M1219">
            <v>970441</v>
          </cell>
          <cell r="N1219">
            <v>23076</v>
          </cell>
          <cell r="O1219">
            <v>2818825</v>
          </cell>
          <cell r="P1219">
            <v>6878228</v>
          </cell>
          <cell r="Q1219">
            <v>2349785</v>
          </cell>
          <cell r="R1219">
            <v>0</v>
          </cell>
          <cell r="S1219">
            <v>9228013</v>
          </cell>
          <cell r="T1219">
            <v>10679230</v>
          </cell>
          <cell r="U1219">
            <v>4505426</v>
          </cell>
          <cell r="V1219">
            <v>23076</v>
          </cell>
          <cell r="W1219">
            <v>15207732</v>
          </cell>
          <cell r="X1219">
            <v>11281</v>
          </cell>
          <cell r="Y1219">
            <v>2492644</v>
          </cell>
          <cell r="Z1219">
            <v>0</v>
          </cell>
          <cell r="AA1219">
            <v>2503925</v>
          </cell>
          <cell r="AB1219">
            <v>0</v>
          </cell>
          <cell r="AC1219">
            <v>0</v>
          </cell>
          <cell r="AD1219">
            <v>67750</v>
          </cell>
          <cell r="AE1219">
            <v>67750</v>
          </cell>
          <cell r="AF1219">
            <v>10838942</v>
          </cell>
          <cell r="AG1219">
            <v>2751217</v>
          </cell>
          <cell r="AH1219">
            <v>0</v>
          </cell>
          <cell r="AI1219">
            <v>13590159</v>
          </cell>
          <cell r="AJ1219">
            <v>10850223</v>
          </cell>
          <cell r="AK1219">
            <v>5243861</v>
          </cell>
          <cell r="AL1219">
            <v>67750</v>
          </cell>
          <cell r="AM1219">
            <v>16161834</v>
          </cell>
          <cell r="AN1219">
            <v>1975694</v>
          </cell>
          <cell r="AO1219">
            <v>1137837</v>
          </cell>
          <cell r="AP1219">
            <v>0</v>
          </cell>
          <cell r="AQ1219">
            <v>3113531</v>
          </cell>
          <cell r="AR1219">
            <v>1825308</v>
          </cell>
          <cell r="AS1219">
            <v>900596</v>
          </cell>
          <cell r="AT1219">
            <v>2946</v>
          </cell>
          <cell r="AU1219">
            <v>2728850</v>
          </cell>
          <cell r="AV1219">
            <v>6878228</v>
          </cell>
          <cell r="AW1219">
            <v>2126491</v>
          </cell>
          <cell r="AX1219">
            <v>0</v>
          </cell>
          <cell r="AY1219">
            <v>9004719</v>
          </cell>
          <cell r="AZ1219">
            <v>11281</v>
          </cell>
          <cell r="BA1219">
            <v>2345885</v>
          </cell>
          <cell r="BB1219">
            <v>0</v>
          </cell>
          <cell r="BC1219">
            <v>2357166</v>
          </cell>
          <cell r="BD1219">
            <v>0</v>
          </cell>
          <cell r="BE1219">
            <v>0</v>
          </cell>
          <cell r="BF1219">
            <v>0</v>
          </cell>
          <cell r="BG1219">
            <v>0</v>
          </cell>
          <cell r="BH1219">
            <v>10456190</v>
          </cell>
          <cell r="BI1219">
            <v>2419123</v>
          </cell>
          <cell r="BJ1219">
            <v>0</v>
          </cell>
          <cell r="BK1219">
            <v>12875313</v>
          </cell>
          <cell r="BL1219">
            <v>21146701</v>
          </cell>
          <cell r="BM1219">
            <v>8929932</v>
          </cell>
          <cell r="BN1219">
            <v>2946</v>
          </cell>
          <cell r="BO1219">
            <v>30079579</v>
          </cell>
          <cell r="BP1219">
            <v>42676154</v>
          </cell>
          <cell r="BQ1219">
            <v>18679219</v>
          </cell>
          <cell r="BR1219">
            <v>93772</v>
          </cell>
          <cell r="BS1219">
            <v>61449145</v>
          </cell>
        </row>
        <row r="1220">
          <cell r="B1220" t="str">
            <v>431756</v>
          </cell>
          <cell r="C1220" t="str">
            <v>REP. INDONESIA</v>
          </cell>
          <cell r="D1220" t="str">
            <v>EKSPORTFINANS, OSLO</v>
          </cell>
          <cell r="E1220" t="str">
            <v>6</v>
          </cell>
          <cell r="F1220" t="str">
            <v>NORWAY</v>
          </cell>
          <cell r="G1220" t="str">
            <v>USD</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103571</v>
          </cell>
          <cell r="AH1220">
            <v>0</v>
          </cell>
          <cell r="AI1220">
            <v>103571</v>
          </cell>
          <cell r="AJ1220">
            <v>0</v>
          </cell>
          <cell r="AK1220">
            <v>103571</v>
          </cell>
          <cell r="AL1220">
            <v>0</v>
          </cell>
          <cell r="AM1220">
            <v>103571</v>
          </cell>
          <cell r="AN1220">
            <v>0</v>
          </cell>
          <cell r="AO1220">
            <v>0</v>
          </cell>
          <cell r="AP1220">
            <v>0</v>
          </cell>
          <cell r="AQ1220">
            <v>0</v>
          </cell>
          <cell r="AR1220">
            <v>0</v>
          </cell>
          <cell r="AS1220">
            <v>0</v>
          </cell>
          <cell r="AT1220">
            <v>0</v>
          </cell>
          <cell r="AU1220">
            <v>0</v>
          </cell>
          <cell r="AV1220">
            <v>0</v>
          </cell>
          <cell r="AW1220">
            <v>0</v>
          </cell>
          <cell r="AX1220">
            <v>0</v>
          </cell>
          <cell r="AY1220">
            <v>0</v>
          </cell>
          <cell r="AZ1220">
            <v>0</v>
          </cell>
          <cell r="BA1220">
            <v>0</v>
          </cell>
          <cell r="BB1220">
            <v>0</v>
          </cell>
          <cell r="BC1220">
            <v>0</v>
          </cell>
          <cell r="BD1220">
            <v>0</v>
          </cell>
          <cell r="BE1220">
            <v>0</v>
          </cell>
          <cell r="BF1220">
            <v>0</v>
          </cell>
          <cell r="BG1220">
            <v>0</v>
          </cell>
          <cell r="BH1220">
            <v>0</v>
          </cell>
          <cell r="BI1220">
            <v>0</v>
          </cell>
          <cell r="BJ1220">
            <v>0</v>
          </cell>
          <cell r="BK1220">
            <v>0</v>
          </cell>
          <cell r="BL1220">
            <v>0</v>
          </cell>
          <cell r="BM1220">
            <v>0</v>
          </cell>
          <cell r="BN1220">
            <v>0</v>
          </cell>
          <cell r="BO1220">
            <v>0</v>
          </cell>
          <cell r="BP1220">
            <v>0</v>
          </cell>
          <cell r="BQ1220">
            <v>103571</v>
          </cell>
          <cell r="BR1220">
            <v>0</v>
          </cell>
          <cell r="BS1220">
            <v>103571</v>
          </cell>
        </row>
        <row r="1221">
          <cell r="B1221" t="str">
            <v>432036</v>
          </cell>
          <cell r="C1221" t="str">
            <v>REP. INDONESIA</v>
          </cell>
          <cell r="D1221" t="str">
            <v>EKSPORTFINANS, OSLO</v>
          </cell>
          <cell r="E1221" t="str">
            <v>6</v>
          </cell>
          <cell r="F1221" t="str">
            <v>NORWAY</v>
          </cell>
          <cell r="G1221" t="str">
            <v>USD</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62993</v>
          </cell>
          <cell r="AD1221">
            <v>0</v>
          </cell>
          <cell r="AE1221">
            <v>62993</v>
          </cell>
          <cell r="AF1221">
            <v>0</v>
          </cell>
          <cell r="AG1221">
            <v>0</v>
          </cell>
          <cell r="AH1221">
            <v>0</v>
          </cell>
          <cell r="AI1221">
            <v>0</v>
          </cell>
          <cell r="AJ1221">
            <v>0</v>
          </cell>
          <cell r="AK1221">
            <v>62993</v>
          </cell>
          <cell r="AL1221">
            <v>0</v>
          </cell>
          <cell r="AM1221">
            <v>62993</v>
          </cell>
          <cell r="AN1221">
            <v>0</v>
          </cell>
          <cell r="AO1221">
            <v>0</v>
          </cell>
          <cell r="AP1221">
            <v>0</v>
          </cell>
          <cell r="AQ1221">
            <v>0</v>
          </cell>
          <cell r="AR1221">
            <v>0</v>
          </cell>
          <cell r="AS1221">
            <v>0</v>
          </cell>
          <cell r="AT1221">
            <v>0</v>
          </cell>
          <cell r="AU1221">
            <v>0</v>
          </cell>
          <cell r="AV1221">
            <v>0</v>
          </cell>
          <cell r="AW1221">
            <v>0</v>
          </cell>
          <cell r="AX1221">
            <v>0</v>
          </cell>
          <cell r="AY1221">
            <v>0</v>
          </cell>
          <cell r="AZ1221">
            <v>0</v>
          </cell>
          <cell r="BA1221">
            <v>0</v>
          </cell>
          <cell r="BB1221">
            <v>0</v>
          </cell>
          <cell r="BC1221">
            <v>0</v>
          </cell>
          <cell r="BD1221">
            <v>0</v>
          </cell>
          <cell r="BE1221">
            <v>62993</v>
          </cell>
          <cell r="BF1221">
            <v>0</v>
          </cell>
          <cell r="BG1221">
            <v>62993</v>
          </cell>
          <cell r="BH1221">
            <v>0</v>
          </cell>
          <cell r="BI1221">
            <v>0</v>
          </cell>
          <cell r="BJ1221">
            <v>0</v>
          </cell>
          <cell r="BK1221">
            <v>0</v>
          </cell>
          <cell r="BL1221">
            <v>0</v>
          </cell>
          <cell r="BM1221">
            <v>62993</v>
          </cell>
          <cell r="BN1221">
            <v>0</v>
          </cell>
          <cell r="BO1221">
            <v>62993</v>
          </cell>
          <cell r="BP1221">
            <v>0</v>
          </cell>
          <cell r="BQ1221">
            <v>125986</v>
          </cell>
          <cell r="BR1221">
            <v>0</v>
          </cell>
          <cell r="BS1221">
            <v>125986</v>
          </cell>
        </row>
        <row r="1222">
          <cell r="B1222" t="str">
            <v>431925</v>
          </cell>
          <cell r="C1222" t="str">
            <v>REP. INDONESIA</v>
          </cell>
          <cell r="D1222" t="str">
            <v>EKSPORTFINANS, OSLO</v>
          </cell>
          <cell r="E1222" t="str">
            <v>6</v>
          </cell>
          <cell r="F1222" t="str">
            <v>NORWAY</v>
          </cell>
          <cell r="G1222" t="str">
            <v>USD</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0</v>
          </cell>
          <cell r="W1222">
            <v>0</v>
          </cell>
          <cell r="X1222">
            <v>0</v>
          </cell>
          <cell r="Y1222">
            <v>0</v>
          </cell>
          <cell r="Z1222">
            <v>0</v>
          </cell>
          <cell r="AA1222">
            <v>0</v>
          </cell>
          <cell r="AB1222">
            <v>0</v>
          </cell>
          <cell r="AC1222">
            <v>205432</v>
          </cell>
          <cell r="AD1222">
            <v>0</v>
          </cell>
          <cell r="AE1222">
            <v>205432</v>
          </cell>
          <cell r="AF1222">
            <v>0</v>
          </cell>
          <cell r="AG1222">
            <v>0</v>
          </cell>
          <cell r="AH1222">
            <v>0</v>
          </cell>
          <cell r="AI1222">
            <v>0</v>
          </cell>
          <cell r="AJ1222">
            <v>0</v>
          </cell>
          <cell r="AK1222">
            <v>205432</v>
          </cell>
          <cell r="AL1222">
            <v>0</v>
          </cell>
          <cell r="AM1222">
            <v>205432</v>
          </cell>
          <cell r="AN1222">
            <v>0</v>
          </cell>
          <cell r="AO1222">
            <v>0</v>
          </cell>
          <cell r="AP1222">
            <v>0</v>
          </cell>
          <cell r="AQ1222">
            <v>0</v>
          </cell>
          <cell r="AR1222">
            <v>0</v>
          </cell>
          <cell r="AS1222">
            <v>0</v>
          </cell>
          <cell r="AT1222">
            <v>0</v>
          </cell>
          <cell r="AU1222">
            <v>0</v>
          </cell>
          <cell r="AV1222">
            <v>0</v>
          </cell>
          <cell r="AW1222">
            <v>0</v>
          </cell>
          <cell r="AX1222">
            <v>0</v>
          </cell>
          <cell r="AY1222">
            <v>0</v>
          </cell>
          <cell r="AZ1222">
            <v>0</v>
          </cell>
          <cell r="BA1222">
            <v>0</v>
          </cell>
          <cell r="BB1222">
            <v>0</v>
          </cell>
          <cell r="BC1222">
            <v>0</v>
          </cell>
          <cell r="BD1222">
            <v>0</v>
          </cell>
          <cell r="BE1222">
            <v>205432</v>
          </cell>
          <cell r="BF1222">
            <v>0</v>
          </cell>
          <cell r="BG1222">
            <v>205432</v>
          </cell>
          <cell r="BH1222">
            <v>0</v>
          </cell>
          <cell r="BI1222">
            <v>0</v>
          </cell>
          <cell r="BJ1222">
            <v>0</v>
          </cell>
          <cell r="BK1222">
            <v>0</v>
          </cell>
          <cell r="BL1222">
            <v>0</v>
          </cell>
          <cell r="BM1222">
            <v>205432</v>
          </cell>
          <cell r="BN1222">
            <v>0</v>
          </cell>
          <cell r="BO1222">
            <v>205432</v>
          </cell>
          <cell r="BP1222">
            <v>0</v>
          </cell>
          <cell r="BQ1222">
            <v>410864</v>
          </cell>
          <cell r="BR1222">
            <v>0</v>
          </cell>
          <cell r="BS1222">
            <v>410864</v>
          </cell>
        </row>
        <row r="1223">
          <cell r="F1223" t="str">
            <v>NORWAY Total</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268425</v>
          </cell>
          <cell r="AD1223">
            <v>0</v>
          </cell>
          <cell r="AE1223">
            <v>268425</v>
          </cell>
          <cell r="AF1223">
            <v>0</v>
          </cell>
          <cell r="AG1223">
            <v>103571</v>
          </cell>
          <cell r="AH1223">
            <v>0</v>
          </cell>
          <cell r="AI1223">
            <v>103571</v>
          </cell>
          <cell r="AJ1223">
            <v>0</v>
          </cell>
          <cell r="AK1223">
            <v>371996</v>
          </cell>
          <cell r="AL1223">
            <v>0</v>
          </cell>
          <cell r="AM1223">
            <v>371996</v>
          </cell>
          <cell r="AN1223">
            <v>0</v>
          </cell>
          <cell r="AO1223">
            <v>0</v>
          </cell>
          <cell r="AP1223">
            <v>0</v>
          </cell>
          <cell r="AQ1223">
            <v>0</v>
          </cell>
          <cell r="AR1223">
            <v>0</v>
          </cell>
          <cell r="AS1223">
            <v>0</v>
          </cell>
          <cell r="AT1223">
            <v>0</v>
          </cell>
          <cell r="AU1223">
            <v>0</v>
          </cell>
          <cell r="AV1223">
            <v>0</v>
          </cell>
          <cell r="AW1223">
            <v>0</v>
          </cell>
          <cell r="AX1223">
            <v>0</v>
          </cell>
          <cell r="AY1223">
            <v>0</v>
          </cell>
          <cell r="AZ1223">
            <v>0</v>
          </cell>
          <cell r="BA1223">
            <v>0</v>
          </cell>
          <cell r="BB1223">
            <v>0</v>
          </cell>
          <cell r="BC1223">
            <v>0</v>
          </cell>
          <cell r="BD1223">
            <v>0</v>
          </cell>
          <cell r="BE1223">
            <v>268425</v>
          </cell>
          <cell r="BF1223">
            <v>0</v>
          </cell>
          <cell r="BG1223">
            <v>268425</v>
          </cell>
          <cell r="BH1223">
            <v>0</v>
          </cell>
          <cell r="BI1223">
            <v>0</v>
          </cell>
          <cell r="BJ1223">
            <v>0</v>
          </cell>
          <cell r="BK1223">
            <v>0</v>
          </cell>
          <cell r="BL1223">
            <v>0</v>
          </cell>
          <cell r="BM1223">
            <v>268425</v>
          </cell>
          <cell r="BN1223">
            <v>0</v>
          </cell>
          <cell r="BO1223">
            <v>268425</v>
          </cell>
          <cell r="BP1223">
            <v>0</v>
          </cell>
          <cell r="BQ1223">
            <v>640421</v>
          </cell>
          <cell r="BR1223">
            <v>0</v>
          </cell>
          <cell r="BS1223">
            <v>640421</v>
          </cell>
        </row>
        <row r="1224">
          <cell r="B1224" t="str">
            <v>431889</v>
          </cell>
          <cell r="C1224" t="str">
            <v>REP. INDONESIA</v>
          </cell>
          <cell r="D1224" t="str">
            <v>BANK OF CHINA, BEIJING</v>
          </cell>
          <cell r="E1224" t="str">
            <v>6</v>
          </cell>
          <cell r="F1224" t="str">
            <v>PEOPLES' REPUBLIC OF CHINA</v>
          </cell>
          <cell r="G1224" t="str">
            <v>USD</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356095</v>
          </cell>
          <cell r="AG1224">
            <v>212874</v>
          </cell>
          <cell r="AH1224">
            <v>0</v>
          </cell>
          <cell r="AI1224">
            <v>568969</v>
          </cell>
          <cell r="AJ1224">
            <v>356095</v>
          </cell>
          <cell r="AK1224">
            <v>212874</v>
          </cell>
          <cell r="AL1224">
            <v>0</v>
          </cell>
          <cell r="AM1224">
            <v>568969</v>
          </cell>
          <cell r="AN1224">
            <v>0</v>
          </cell>
          <cell r="AO1224">
            <v>0</v>
          </cell>
          <cell r="AP1224">
            <v>0</v>
          </cell>
          <cell r="AQ1224">
            <v>0</v>
          </cell>
          <cell r="AR1224">
            <v>0</v>
          </cell>
          <cell r="AS1224">
            <v>0</v>
          </cell>
          <cell r="AT1224">
            <v>0</v>
          </cell>
          <cell r="AU1224">
            <v>0</v>
          </cell>
          <cell r="AV1224">
            <v>0</v>
          </cell>
          <cell r="AW1224">
            <v>0</v>
          </cell>
          <cell r="AX1224">
            <v>0</v>
          </cell>
          <cell r="AY1224">
            <v>0</v>
          </cell>
          <cell r="AZ1224">
            <v>0</v>
          </cell>
          <cell r="BA1224">
            <v>0</v>
          </cell>
          <cell r="BB1224">
            <v>0</v>
          </cell>
          <cell r="BC1224">
            <v>0</v>
          </cell>
          <cell r="BD1224">
            <v>0</v>
          </cell>
          <cell r="BE1224">
            <v>0</v>
          </cell>
          <cell r="BF1224">
            <v>0</v>
          </cell>
          <cell r="BG1224">
            <v>0</v>
          </cell>
          <cell r="BH1224">
            <v>356095</v>
          </cell>
          <cell r="BI1224">
            <v>199569</v>
          </cell>
          <cell r="BJ1224">
            <v>0</v>
          </cell>
          <cell r="BK1224">
            <v>555664</v>
          </cell>
          <cell r="BL1224">
            <v>356095</v>
          </cell>
          <cell r="BM1224">
            <v>199569</v>
          </cell>
          <cell r="BN1224">
            <v>0</v>
          </cell>
          <cell r="BO1224">
            <v>555664</v>
          </cell>
          <cell r="BP1224">
            <v>712190</v>
          </cell>
          <cell r="BQ1224">
            <v>412443</v>
          </cell>
          <cell r="BR1224">
            <v>0</v>
          </cell>
          <cell r="BS1224">
            <v>1124633</v>
          </cell>
        </row>
        <row r="1225">
          <cell r="B1225" t="str">
            <v>431787</v>
          </cell>
          <cell r="C1225" t="str">
            <v>REP. INDONESIA</v>
          </cell>
          <cell r="D1225" t="str">
            <v>BANK OF CHINA, BEIJING</v>
          </cell>
          <cell r="E1225" t="str">
            <v>6</v>
          </cell>
          <cell r="F1225" t="str">
            <v>PEOPLES' REPUBLIC OF CHINA</v>
          </cell>
          <cell r="G1225" t="str">
            <v>USD</v>
          </cell>
          <cell r="H1225">
            <v>0</v>
          </cell>
          <cell r="I1225">
            <v>0</v>
          </cell>
          <cell r="J1225">
            <v>0</v>
          </cell>
          <cell r="K1225">
            <v>0</v>
          </cell>
          <cell r="L1225">
            <v>0</v>
          </cell>
          <cell r="M1225">
            <v>0</v>
          </cell>
          <cell r="N1225">
            <v>0</v>
          </cell>
          <cell r="O1225">
            <v>0</v>
          </cell>
          <cell r="P1225">
            <v>1487449</v>
          </cell>
          <cell r="Q1225">
            <v>618134</v>
          </cell>
          <cell r="R1225">
            <v>0</v>
          </cell>
          <cell r="S1225">
            <v>2105583</v>
          </cell>
          <cell r="T1225">
            <v>1487449</v>
          </cell>
          <cell r="U1225">
            <v>618134</v>
          </cell>
          <cell r="V1225">
            <v>0</v>
          </cell>
          <cell r="W1225">
            <v>2105583</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cell r="AO1225">
            <v>0</v>
          </cell>
          <cell r="AP1225">
            <v>0</v>
          </cell>
          <cell r="AQ1225">
            <v>0</v>
          </cell>
          <cell r="AR1225">
            <v>0</v>
          </cell>
          <cell r="AS1225">
            <v>0</v>
          </cell>
          <cell r="AT1225">
            <v>0</v>
          </cell>
          <cell r="AU1225">
            <v>0</v>
          </cell>
          <cell r="AV1225">
            <v>1487449</v>
          </cell>
          <cell r="AW1225">
            <v>572850</v>
          </cell>
          <cell r="AX1225">
            <v>0</v>
          </cell>
          <cell r="AY1225">
            <v>2060299</v>
          </cell>
          <cell r="AZ1225">
            <v>0</v>
          </cell>
          <cell r="BA1225">
            <v>0</v>
          </cell>
          <cell r="BB1225">
            <v>0</v>
          </cell>
          <cell r="BC1225">
            <v>0</v>
          </cell>
          <cell r="BD1225">
            <v>0</v>
          </cell>
          <cell r="BE1225">
            <v>0</v>
          </cell>
          <cell r="BF1225">
            <v>0</v>
          </cell>
          <cell r="BG1225">
            <v>0</v>
          </cell>
          <cell r="BH1225">
            <v>0</v>
          </cell>
          <cell r="BI1225">
            <v>0</v>
          </cell>
          <cell r="BJ1225">
            <v>0</v>
          </cell>
          <cell r="BK1225">
            <v>0</v>
          </cell>
          <cell r="BL1225">
            <v>1487449</v>
          </cell>
          <cell r="BM1225">
            <v>572850</v>
          </cell>
          <cell r="BN1225">
            <v>0</v>
          </cell>
          <cell r="BO1225">
            <v>2060299</v>
          </cell>
          <cell r="BP1225">
            <v>2974898</v>
          </cell>
          <cell r="BQ1225">
            <v>1190984</v>
          </cell>
          <cell r="BR1225">
            <v>0</v>
          </cell>
          <cell r="BS1225">
            <v>4165882</v>
          </cell>
        </row>
        <row r="1226">
          <cell r="F1226" t="str">
            <v>PEOPLES' REPUBLIC OF CHINA Total</v>
          </cell>
          <cell r="H1226">
            <v>0</v>
          </cell>
          <cell r="I1226">
            <v>0</v>
          </cell>
          <cell r="J1226">
            <v>0</v>
          </cell>
          <cell r="K1226">
            <v>0</v>
          </cell>
          <cell r="L1226">
            <v>0</v>
          </cell>
          <cell r="M1226">
            <v>0</v>
          </cell>
          <cell r="N1226">
            <v>0</v>
          </cell>
          <cell r="O1226">
            <v>0</v>
          </cell>
          <cell r="P1226">
            <v>1487449</v>
          </cell>
          <cell r="Q1226">
            <v>618134</v>
          </cell>
          <cell r="R1226">
            <v>0</v>
          </cell>
          <cell r="S1226">
            <v>2105583</v>
          </cell>
          <cell r="T1226">
            <v>1487449</v>
          </cell>
          <cell r="U1226">
            <v>618134</v>
          </cell>
          <cell r="V1226">
            <v>0</v>
          </cell>
          <cell r="W1226">
            <v>2105583</v>
          </cell>
          <cell r="X1226">
            <v>0</v>
          </cell>
          <cell r="Y1226">
            <v>0</v>
          </cell>
          <cell r="Z1226">
            <v>0</v>
          </cell>
          <cell r="AA1226">
            <v>0</v>
          </cell>
          <cell r="AB1226">
            <v>0</v>
          </cell>
          <cell r="AC1226">
            <v>0</v>
          </cell>
          <cell r="AD1226">
            <v>0</v>
          </cell>
          <cell r="AE1226">
            <v>0</v>
          </cell>
          <cell r="AF1226">
            <v>356095</v>
          </cell>
          <cell r="AG1226">
            <v>212874</v>
          </cell>
          <cell r="AH1226">
            <v>0</v>
          </cell>
          <cell r="AI1226">
            <v>568969</v>
          </cell>
          <cell r="AJ1226">
            <v>356095</v>
          </cell>
          <cell r="AK1226">
            <v>212874</v>
          </cell>
          <cell r="AL1226">
            <v>0</v>
          </cell>
          <cell r="AM1226">
            <v>568969</v>
          </cell>
          <cell r="AN1226">
            <v>0</v>
          </cell>
          <cell r="AO1226">
            <v>0</v>
          </cell>
          <cell r="AP1226">
            <v>0</v>
          </cell>
          <cell r="AQ1226">
            <v>0</v>
          </cell>
          <cell r="AR1226">
            <v>0</v>
          </cell>
          <cell r="AS1226">
            <v>0</v>
          </cell>
          <cell r="AT1226">
            <v>0</v>
          </cell>
          <cell r="AU1226">
            <v>0</v>
          </cell>
          <cell r="AV1226">
            <v>1487449</v>
          </cell>
          <cell r="AW1226">
            <v>572850</v>
          </cell>
          <cell r="AX1226">
            <v>0</v>
          </cell>
          <cell r="AY1226">
            <v>2060299</v>
          </cell>
          <cell r="AZ1226">
            <v>0</v>
          </cell>
          <cell r="BA1226">
            <v>0</v>
          </cell>
          <cell r="BB1226">
            <v>0</v>
          </cell>
          <cell r="BC1226">
            <v>0</v>
          </cell>
          <cell r="BD1226">
            <v>0</v>
          </cell>
          <cell r="BE1226">
            <v>0</v>
          </cell>
          <cell r="BF1226">
            <v>0</v>
          </cell>
          <cell r="BG1226">
            <v>0</v>
          </cell>
          <cell r="BH1226">
            <v>356095</v>
          </cell>
          <cell r="BI1226">
            <v>199569</v>
          </cell>
          <cell r="BJ1226">
            <v>0</v>
          </cell>
          <cell r="BK1226">
            <v>555664</v>
          </cell>
          <cell r="BL1226">
            <v>1843544</v>
          </cell>
          <cell r="BM1226">
            <v>772419</v>
          </cell>
          <cell r="BN1226">
            <v>0</v>
          </cell>
          <cell r="BO1226">
            <v>2615963</v>
          </cell>
          <cell r="BP1226">
            <v>3687088</v>
          </cell>
          <cell r="BQ1226">
            <v>1603427</v>
          </cell>
          <cell r="BR1226">
            <v>0</v>
          </cell>
          <cell r="BS1226">
            <v>5290515</v>
          </cell>
        </row>
        <row r="1227">
          <cell r="B1227" t="str">
            <v>431699</v>
          </cell>
          <cell r="C1227" t="str">
            <v>REP. INDONESIA</v>
          </cell>
          <cell r="D1227" t="str">
            <v>EXIM BANK OF KOREA, SEOUL</v>
          </cell>
          <cell r="E1227" t="str">
            <v>6</v>
          </cell>
          <cell r="F1227" t="str">
            <v>SOUTH KOREA</v>
          </cell>
          <cell r="G1227" t="str">
            <v>KRW</v>
          </cell>
          <cell r="H1227">
            <v>0</v>
          </cell>
          <cell r="I1227">
            <v>0</v>
          </cell>
          <cell r="J1227">
            <v>0</v>
          </cell>
          <cell r="K1227">
            <v>0</v>
          </cell>
          <cell r="L1227">
            <v>0</v>
          </cell>
          <cell r="M1227">
            <v>0</v>
          </cell>
          <cell r="N1227">
            <v>0</v>
          </cell>
          <cell r="O1227">
            <v>0</v>
          </cell>
          <cell r="P1227">
            <v>191150</v>
          </cell>
          <cell r="Q1227">
            <v>100079</v>
          </cell>
          <cell r="R1227">
            <v>0</v>
          </cell>
          <cell r="S1227">
            <v>291229</v>
          </cell>
          <cell r="T1227">
            <v>191150</v>
          </cell>
          <cell r="U1227">
            <v>100079</v>
          </cell>
          <cell r="V1227">
            <v>0</v>
          </cell>
          <cell r="W1227">
            <v>291229</v>
          </cell>
          <cell r="X1227">
            <v>0</v>
          </cell>
          <cell r="Y1227">
            <v>0</v>
          </cell>
          <cell r="Z1227">
            <v>0</v>
          </cell>
          <cell r="AA1227">
            <v>0</v>
          </cell>
          <cell r="AB1227">
            <v>0</v>
          </cell>
          <cell r="AC1227">
            <v>0</v>
          </cell>
          <cell r="AD1227">
            <v>0</v>
          </cell>
          <cell r="AE1227">
            <v>0</v>
          </cell>
          <cell r="AF1227">
            <v>0</v>
          </cell>
          <cell r="AG1227">
            <v>0</v>
          </cell>
          <cell r="AH1227">
            <v>0</v>
          </cell>
          <cell r="AI1227">
            <v>0</v>
          </cell>
          <cell r="AJ1227">
            <v>0</v>
          </cell>
          <cell r="AK1227">
            <v>0</v>
          </cell>
          <cell r="AL1227">
            <v>0</v>
          </cell>
          <cell r="AM1227">
            <v>0</v>
          </cell>
          <cell r="AN1227">
            <v>0</v>
          </cell>
          <cell r="AO1227">
            <v>0</v>
          </cell>
          <cell r="AP1227">
            <v>0</v>
          </cell>
          <cell r="AQ1227">
            <v>0</v>
          </cell>
          <cell r="AR1227">
            <v>0</v>
          </cell>
          <cell r="AS1227">
            <v>0</v>
          </cell>
          <cell r="AT1227">
            <v>0</v>
          </cell>
          <cell r="AU1227">
            <v>0</v>
          </cell>
          <cell r="AV1227">
            <v>191150</v>
          </cell>
          <cell r="AW1227">
            <v>97806</v>
          </cell>
          <cell r="AX1227">
            <v>0</v>
          </cell>
          <cell r="AY1227">
            <v>288956</v>
          </cell>
          <cell r="AZ1227">
            <v>0</v>
          </cell>
          <cell r="BA1227">
            <v>0</v>
          </cell>
          <cell r="BB1227">
            <v>0</v>
          </cell>
          <cell r="BC1227">
            <v>0</v>
          </cell>
          <cell r="BD1227">
            <v>0</v>
          </cell>
          <cell r="BE1227">
            <v>0</v>
          </cell>
          <cell r="BF1227">
            <v>0</v>
          </cell>
          <cell r="BG1227">
            <v>0</v>
          </cell>
          <cell r="BH1227">
            <v>0</v>
          </cell>
          <cell r="BI1227">
            <v>0</v>
          </cell>
          <cell r="BJ1227">
            <v>0</v>
          </cell>
          <cell r="BK1227">
            <v>0</v>
          </cell>
          <cell r="BL1227">
            <v>191150</v>
          </cell>
          <cell r="BM1227">
            <v>97806</v>
          </cell>
          <cell r="BN1227">
            <v>0</v>
          </cell>
          <cell r="BO1227">
            <v>288956</v>
          </cell>
          <cell r="BP1227">
            <v>382300</v>
          </cell>
          <cell r="BQ1227">
            <v>197885</v>
          </cell>
          <cell r="BR1227">
            <v>0</v>
          </cell>
          <cell r="BS1227">
            <v>580185</v>
          </cell>
        </row>
        <row r="1228">
          <cell r="B1228" t="str">
            <v>431738</v>
          </cell>
          <cell r="C1228" t="str">
            <v>REP. INDONESIA</v>
          </cell>
          <cell r="D1228" t="str">
            <v>EXIM BANK OF KOREA, SEOUL</v>
          </cell>
          <cell r="E1228" t="str">
            <v>6</v>
          </cell>
          <cell r="F1228" t="str">
            <v>SOUTH KOREA</v>
          </cell>
          <cell r="G1228" t="str">
            <v>KRW</v>
          </cell>
          <cell r="H1228">
            <v>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v>0</v>
          </cell>
          <cell r="W1228">
            <v>0</v>
          </cell>
          <cell r="X1228">
            <v>255985</v>
          </cell>
          <cell r="Y1228">
            <v>157220</v>
          </cell>
          <cell r="Z1228">
            <v>0</v>
          </cell>
          <cell r="AA1228">
            <v>413205</v>
          </cell>
          <cell r="AB1228">
            <v>0</v>
          </cell>
          <cell r="AC1228">
            <v>0</v>
          </cell>
          <cell r="AD1228">
            <v>0</v>
          </cell>
          <cell r="AE1228">
            <v>0</v>
          </cell>
          <cell r="AF1228">
            <v>0</v>
          </cell>
          <cell r="AG1228">
            <v>0</v>
          </cell>
          <cell r="AH1228">
            <v>0</v>
          </cell>
          <cell r="AI1228">
            <v>0</v>
          </cell>
          <cell r="AJ1228">
            <v>255985</v>
          </cell>
          <cell r="AK1228">
            <v>157220</v>
          </cell>
          <cell r="AL1228">
            <v>0</v>
          </cell>
          <cell r="AM1228">
            <v>413205</v>
          </cell>
          <cell r="AN1228">
            <v>0</v>
          </cell>
          <cell r="AO1228">
            <v>0</v>
          </cell>
          <cell r="AP1228">
            <v>0</v>
          </cell>
          <cell r="AQ1228">
            <v>0</v>
          </cell>
          <cell r="AR1228">
            <v>0</v>
          </cell>
          <cell r="AS1228">
            <v>0</v>
          </cell>
          <cell r="AT1228">
            <v>0</v>
          </cell>
          <cell r="AU1228">
            <v>0</v>
          </cell>
          <cell r="AV1228">
            <v>0</v>
          </cell>
          <cell r="AW1228">
            <v>0</v>
          </cell>
          <cell r="AX1228">
            <v>0</v>
          </cell>
          <cell r="AY1228">
            <v>0</v>
          </cell>
          <cell r="AZ1228">
            <v>255985</v>
          </cell>
          <cell r="BA1228">
            <v>152728</v>
          </cell>
          <cell r="BB1228">
            <v>0</v>
          </cell>
          <cell r="BC1228">
            <v>408713</v>
          </cell>
          <cell r="BD1228">
            <v>0</v>
          </cell>
          <cell r="BE1228">
            <v>0</v>
          </cell>
          <cell r="BF1228">
            <v>0</v>
          </cell>
          <cell r="BG1228">
            <v>0</v>
          </cell>
          <cell r="BH1228">
            <v>0</v>
          </cell>
          <cell r="BI1228">
            <v>0</v>
          </cell>
          <cell r="BJ1228">
            <v>0</v>
          </cell>
          <cell r="BK1228">
            <v>0</v>
          </cell>
          <cell r="BL1228">
            <v>255985</v>
          </cell>
          <cell r="BM1228">
            <v>152728</v>
          </cell>
          <cell r="BN1228">
            <v>0</v>
          </cell>
          <cell r="BO1228">
            <v>408713</v>
          </cell>
          <cell r="BP1228">
            <v>511970</v>
          </cell>
          <cell r="BQ1228">
            <v>309948</v>
          </cell>
          <cell r="BR1228">
            <v>0</v>
          </cell>
          <cell r="BS1228">
            <v>821918</v>
          </cell>
        </row>
        <row r="1229">
          <cell r="B1229" t="str">
            <v>431821</v>
          </cell>
          <cell r="C1229" t="str">
            <v>REP. INDONESIA</v>
          </cell>
          <cell r="D1229" t="str">
            <v>EXIM BANK OF KOREA, SEOUL</v>
          </cell>
          <cell r="E1229" t="str">
            <v>6</v>
          </cell>
          <cell r="F1229" t="str">
            <v>SOUTH KOREA</v>
          </cell>
          <cell r="G1229" t="str">
            <v>USD</v>
          </cell>
          <cell r="H1229">
            <v>494118</v>
          </cell>
          <cell r="I1229">
            <v>181835</v>
          </cell>
          <cell r="J1229">
            <v>0</v>
          </cell>
          <cell r="K1229">
            <v>675953</v>
          </cell>
          <cell r="L1229">
            <v>0</v>
          </cell>
          <cell r="M1229">
            <v>0</v>
          </cell>
          <cell r="N1229">
            <v>0</v>
          </cell>
          <cell r="O1229">
            <v>0</v>
          </cell>
          <cell r="P1229">
            <v>0</v>
          </cell>
          <cell r="Q1229">
            <v>0</v>
          </cell>
          <cell r="R1229">
            <v>0</v>
          </cell>
          <cell r="S1229">
            <v>0</v>
          </cell>
          <cell r="T1229">
            <v>494118</v>
          </cell>
          <cell r="U1229">
            <v>181835</v>
          </cell>
          <cell r="V1229">
            <v>0</v>
          </cell>
          <cell r="W1229">
            <v>675953</v>
          </cell>
          <cell r="X1229">
            <v>0</v>
          </cell>
          <cell r="Y1229">
            <v>0</v>
          </cell>
          <cell r="Z1229">
            <v>0</v>
          </cell>
          <cell r="AA1229">
            <v>0</v>
          </cell>
          <cell r="AB1229">
            <v>0</v>
          </cell>
          <cell r="AC1229">
            <v>0</v>
          </cell>
          <cell r="AD1229">
            <v>0</v>
          </cell>
          <cell r="AE1229">
            <v>0</v>
          </cell>
          <cell r="AF1229">
            <v>0</v>
          </cell>
          <cell r="AG1229">
            <v>0</v>
          </cell>
          <cell r="AH1229">
            <v>0</v>
          </cell>
          <cell r="AI1229">
            <v>0</v>
          </cell>
          <cell r="AJ1229">
            <v>0</v>
          </cell>
          <cell r="AK1229">
            <v>0</v>
          </cell>
          <cell r="AL1229">
            <v>0</v>
          </cell>
          <cell r="AM1229">
            <v>0</v>
          </cell>
          <cell r="AN1229">
            <v>494118</v>
          </cell>
          <cell r="AO1229">
            <v>159875</v>
          </cell>
          <cell r="AP1229">
            <v>0</v>
          </cell>
          <cell r="AQ1229">
            <v>653993</v>
          </cell>
          <cell r="AR1229">
            <v>0</v>
          </cell>
          <cell r="AS1229">
            <v>0</v>
          </cell>
          <cell r="AT1229">
            <v>0</v>
          </cell>
          <cell r="AU1229">
            <v>0</v>
          </cell>
          <cell r="AV1229">
            <v>0</v>
          </cell>
          <cell r="AW1229">
            <v>0</v>
          </cell>
          <cell r="AX1229">
            <v>0</v>
          </cell>
          <cell r="AY1229">
            <v>0</v>
          </cell>
          <cell r="AZ1229">
            <v>0</v>
          </cell>
          <cell r="BA1229">
            <v>0</v>
          </cell>
          <cell r="BB1229">
            <v>0</v>
          </cell>
          <cell r="BC1229">
            <v>0</v>
          </cell>
          <cell r="BD1229">
            <v>0</v>
          </cell>
          <cell r="BE1229">
            <v>0</v>
          </cell>
          <cell r="BF1229">
            <v>0</v>
          </cell>
          <cell r="BG1229">
            <v>0</v>
          </cell>
          <cell r="BH1229">
            <v>0</v>
          </cell>
          <cell r="BI1229">
            <v>0</v>
          </cell>
          <cell r="BJ1229">
            <v>0</v>
          </cell>
          <cell r="BK1229">
            <v>0</v>
          </cell>
          <cell r="BL1229">
            <v>494118</v>
          </cell>
          <cell r="BM1229">
            <v>159875</v>
          </cell>
          <cell r="BN1229">
            <v>0</v>
          </cell>
          <cell r="BO1229">
            <v>653993</v>
          </cell>
          <cell r="BP1229">
            <v>988236</v>
          </cell>
          <cell r="BQ1229">
            <v>341710</v>
          </cell>
          <cell r="BR1229">
            <v>0</v>
          </cell>
          <cell r="BS1229">
            <v>1329946</v>
          </cell>
        </row>
        <row r="1230">
          <cell r="B1230" t="str">
            <v>431797</v>
          </cell>
          <cell r="C1230" t="str">
            <v>REP. INDONESIA</v>
          </cell>
          <cell r="D1230" t="str">
            <v>EXIM BANK OF KOREA, SEOUL</v>
          </cell>
          <cell r="E1230" t="str">
            <v>6</v>
          </cell>
          <cell r="F1230" t="str">
            <v>SOUTH KOREA</v>
          </cell>
          <cell r="G1230" t="str">
            <v>USD</v>
          </cell>
          <cell r="H1230">
            <v>0</v>
          </cell>
          <cell r="I1230">
            <v>0</v>
          </cell>
          <cell r="J1230">
            <v>0</v>
          </cell>
          <cell r="K1230">
            <v>0</v>
          </cell>
          <cell r="L1230">
            <v>502878</v>
          </cell>
          <cell r="M1230">
            <v>171899</v>
          </cell>
          <cell r="N1230">
            <v>0</v>
          </cell>
          <cell r="O1230">
            <v>674777</v>
          </cell>
          <cell r="P1230">
            <v>0</v>
          </cell>
          <cell r="Q1230">
            <v>0</v>
          </cell>
          <cell r="R1230">
            <v>0</v>
          </cell>
          <cell r="S1230">
            <v>0</v>
          </cell>
          <cell r="T1230">
            <v>502878</v>
          </cell>
          <cell r="U1230">
            <v>171899</v>
          </cell>
          <cell r="V1230">
            <v>0</v>
          </cell>
          <cell r="W1230">
            <v>674777</v>
          </cell>
          <cell r="X1230">
            <v>0</v>
          </cell>
          <cell r="Y1230">
            <v>0</v>
          </cell>
          <cell r="Z1230">
            <v>0</v>
          </cell>
          <cell r="AA1230">
            <v>0</v>
          </cell>
          <cell r="AB1230">
            <v>0</v>
          </cell>
          <cell r="AC1230">
            <v>0</v>
          </cell>
          <cell r="AD1230">
            <v>0</v>
          </cell>
          <cell r="AE1230">
            <v>0</v>
          </cell>
          <cell r="AF1230">
            <v>0</v>
          </cell>
          <cell r="AG1230">
            <v>0</v>
          </cell>
          <cell r="AH1230">
            <v>0</v>
          </cell>
          <cell r="AI1230">
            <v>0</v>
          </cell>
          <cell r="AJ1230">
            <v>0</v>
          </cell>
          <cell r="AK1230">
            <v>0</v>
          </cell>
          <cell r="AL1230">
            <v>0</v>
          </cell>
          <cell r="AM1230">
            <v>0</v>
          </cell>
          <cell r="AN1230">
            <v>0</v>
          </cell>
          <cell r="AO1230">
            <v>0</v>
          </cell>
          <cell r="AP1230">
            <v>0</v>
          </cell>
          <cell r="AQ1230">
            <v>0</v>
          </cell>
          <cell r="AR1230">
            <v>502878</v>
          </cell>
          <cell r="AS1230">
            <v>154573</v>
          </cell>
          <cell r="AT1230">
            <v>0</v>
          </cell>
          <cell r="AU1230">
            <v>657451</v>
          </cell>
          <cell r="AV1230">
            <v>0</v>
          </cell>
          <cell r="AW1230">
            <v>0</v>
          </cell>
          <cell r="AX1230">
            <v>0</v>
          </cell>
          <cell r="AY1230">
            <v>0</v>
          </cell>
          <cell r="AZ1230">
            <v>0</v>
          </cell>
          <cell r="BA1230">
            <v>0</v>
          </cell>
          <cell r="BB1230">
            <v>0</v>
          </cell>
          <cell r="BC1230">
            <v>0</v>
          </cell>
          <cell r="BD1230">
            <v>0</v>
          </cell>
          <cell r="BE1230">
            <v>0</v>
          </cell>
          <cell r="BF1230">
            <v>0</v>
          </cell>
          <cell r="BG1230">
            <v>0</v>
          </cell>
          <cell r="BH1230">
            <v>0</v>
          </cell>
          <cell r="BI1230">
            <v>0</v>
          </cell>
          <cell r="BJ1230">
            <v>0</v>
          </cell>
          <cell r="BK1230">
            <v>0</v>
          </cell>
          <cell r="BL1230">
            <v>502878</v>
          </cell>
          <cell r="BM1230">
            <v>154573</v>
          </cell>
          <cell r="BN1230">
            <v>0</v>
          </cell>
          <cell r="BO1230">
            <v>657451</v>
          </cell>
          <cell r="BP1230">
            <v>1005756</v>
          </cell>
          <cell r="BQ1230">
            <v>326472</v>
          </cell>
          <cell r="BR1230">
            <v>0</v>
          </cell>
          <cell r="BS1230">
            <v>1332228</v>
          </cell>
        </row>
        <row r="1231">
          <cell r="B1231" t="str">
            <v>431876</v>
          </cell>
          <cell r="C1231" t="str">
            <v>REP. INDONESIA</v>
          </cell>
          <cell r="D1231" t="str">
            <v>EXIM BANK OF KOREA, SEOUL</v>
          </cell>
          <cell r="E1231" t="str">
            <v>6</v>
          </cell>
          <cell r="F1231" t="str">
            <v>SOUTH KOREA</v>
          </cell>
          <cell r="G1231" t="str">
            <v>USD</v>
          </cell>
          <cell r="H1231">
            <v>0</v>
          </cell>
          <cell r="I1231">
            <v>0</v>
          </cell>
          <cell r="J1231">
            <v>0</v>
          </cell>
          <cell r="K1231">
            <v>0</v>
          </cell>
          <cell r="L1231">
            <v>973170</v>
          </cell>
          <cell r="M1231">
            <v>374690</v>
          </cell>
          <cell r="N1231">
            <v>0</v>
          </cell>
          <cell r="O1231">
            <v>1347860</v>
          </cell>
          <cell r="P1231">
            <v>0</v>
          </cell>
          <cell r="Q1231">
            <v>0</v>
          </cell>
          <cell r="R1231">
            <v>0</v>
          </cell>
          <cell r="S1231">
            <v>0</v>
          </cell>
          <cell r="T1231">
            <v>973170</v>
          </cell>
          <cell r="U1231">
            <v>374690</v>
          </cell>
          <cell r="V1231">
            <v>0</v>
          </cell>
          <cell r="W1231">
            <v>1347860</v>
          </cell>
          <cell r="X1231">
            <v>0</v>
          </cell>
          <cell r="Y1231">
            <v>0</v>
          </cell>
          <cell r="Z1231">
            <v>0</v>
          </cell>
          <cell r="AA1231">
            <v>0</v>
          </cell>
          <cell r="AB1231">
            <v>0</v>
          </cell>
          <cell r="AC1231">
            <v>0</v>
          </cell>
          <cell r="AD1231">
            <v>0</v>
          </cell>
          <cell r="AE1231">
            <v>0</v>
          </cell>
          <cell r="AF1231">
            <v>0</v>
          </cell>
          <cell r="AG1231">
            <v>0</v>
          </cell>
          <cell r="AH1231">
            <v>0</v>
          </cell>
          <cell r="AI1231">
            <v>0</v>
          </cell>
          <cell r="AJ1231">
            <v>0</v>
          </cell>
          <cell r="AK1231">
            <v>0</v>
          </cell>
          <cell r="AL1231">
            <v>0</v>
          </cell>
          <cell r="AM1231">
            <v>0</v>
          </cell>
          <cell r="AN1231">
            <v>0</v>
          </cell>
          <cell r="AO1231">
            <v>0</v>
          </cell>
          <cell r="AP1231">
            <v>0</v>
          </cell>
          <cell r="AQ1231">
            <v>0</v>
          </cell>
          <cell r="AR1231">
            <v>973170</v>
          </cell>
          <cell r="AS1231">
            <v>329437</v>
          </cell>
          <cell r="AT1231">
            <v>0</v>
          </cell>
          <cell r="AU1231">
            <v>1302607</v>
          </cell>
          <cell r="AV1231">
            <v>0</v>
          </cell>
          <cell r="AW1231">
            <v>0</v>
          </cell>
          <cell r="AX1231">
            <v>0</v>
          </cell>
          <cell r="AY1231">
            <v>0</v>
          </cell>
          <cell r="AZ1231">
            <v>0</v>
          </cell>
          <cell r="BA1231">
            <v>0</v>
          </cell>
          <cell r="BB1231">
            <v>0</v>
          </cell>
          <cell r="BC1231">
            <v>0</v>
          </cell>
          <cell r="BD1231">
            <v>0</v>
          </cell>
          <cell r="BE1231">
            <v>0</v>
          </cell>
          <cell r="BF1231">
            <v>0</v>
          </cell>
          <cell r="BG1231">
            <v>0</v>
          </cell>
          <cell r="BH1231">
            <v>0</v>
          </cell>
          <cell r="BI1231">
            <v>0</v>
          </cell>
          <cell r="BJ1231">
            <v>0</v>
          </cell>
          <cell r="BK1231">
            <v>0</v>
          </cell>
          <cell r="BL1231">
            <v>973170</v>
          </cell>
          <cell r="BM1231">
            <v>329437</v>
          </cell>
          <cell r="BN1231">
            <v>0</v>
          </cell>
          <cell r="BO1231">
            <v>1302607</v>
          </cell>
          <cell r="BP1231">
            <v>1946340</v>
          </cell>
          <cell r="BQ1231">
            <v>704127</v>
          </cell>
          <cell r="BR1231">
            <v>0</v>
          </cell>
          <cell r="BS1231">
            <v>2650467</v>
          </cell>
        </row>
        <row r="1232">
          <cell r="B1232" t="str">
            <v>431846</v>
          </cell>
          <cell r="C1232" t="str">
            <v>REP. INDONESIA</v>
          </cell>
          <cell r="D1232" t="str">
            <v>EXIM BANK OF KOREA, SEOUL</v>
          </cell>
          <cell r="E1232" t="str">
            <v>6</v>
          </cell>
          <cell r="F1232" t="str">
            <v>SOUTH KOREA</v>
          </cell>
          <cell r="G1232" t="str">
            <v>USD</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2279355</v>
          </cell>
          <cell r="AG1232">
            <v>1494223</v>
          </cell>
          <cell r="AH1232">
            <v>0</v>
          </cell>
          <cell r="AI1232">
            <v>3773578</v>
          </cell>
          <cell r="AJ1232">
            <v>2279355</v>
          </cell>
          <cell r="AK1232">
            <v>1494223</v>
          </cell>
          <cell r="AL1232">
            <v>0</v>
          </cell>
          <cell r="AM1232">
            <v>3773578</v>
          </cell>
          <cell r="AN1232">
            <v>0</v>
          </cell>
          <cell r="AO1232">
            <v>0</v>
          </cell>
          <cell r="AP1232">
            <v>0</v>
          </cell>
          <cell r="AQ1232">
            <v>0</v>
          </cell>
          <cell r="AR1232">
            <v>0</v>
          </cell>
          <cell r="AS1232">
            <v>0</v>
          </cell>
          <cell r="AT1232">
            <v>0</v>
          </cell>
          <cell r="AU1232">
            <v>0</v>
          </cell>
          <cell r="AV1232">
            <v>0</v>
          </cell>
          <cell r="AW1232">
            <v>0</v>
          </cell>
          <cell r="AX1232">
            <v>0</v>
          </cell>
          <cell r="AY1232">
            <v>0</v>
          </cell>
          <cell r="AZ1232">
            <v>0</v>
          </cell>
          <cell r="BA1232">
            <v>0</v>
          </cell>
          <cell r="BB1232">
            <v>0</v>
          </cell>
          <cell r="BC1232">
            <v>0</v>
          </cell>
          <cell r="BD1232">
            <v>0</v>
          </cell>
          <cell r="BE1232">
            <v>0</v>
          </cell>
          <cell r="BF1232">
            <v>0</v>
          </cell>
          <cell r="BG1232">
            <v>0</v>
          </cell>
          <cell r="BH1232">
            <v>2279355</v>
          </cell>
          <cell r="BI1232">
            <v>1400834</v>
          </cell>
          <cell r="BJ1232">
            <v>0</v>
          </cell>
          <cell r="BK1232">
            <v>3680189</v>
          </cell>
          <cell r="BL1232">
            <v>2279355</v>
          </cell>
          <cell r="BM1232">
            <v>1400834</v>
          </cell>
          <cell r="BN1232">
            <v>0</v>
          </cell>
          <cell r="BO1232">
            <v>3680189</v>
          </cell>
          <cell r="BP1232">
            <v>4558710</v>
          </cell>
          <cell r="BQ1232">
            <v>2895057</v>
          </cell>
          <cell r="BR1232">
            <v>0</v>
          </cell>
          <cell r="BS1232">
            <v>7453767</v>
          </cell>
        </row>
        <row r="1233">
          <cell r="F1233" t="str">
            <v>SOUTH KOREA Total</v>
          </cell>
          <cell r="H1233">
            <v>494118</v>
          </cell>
          <cell r="I1233">
            <v>181835</v>
          </cell>
          <cell r="J1233">
            <v>0</v>
          </cell>
          <cell r="K1233">
            <v>675953</v>
          </cell>
          <cell r="L1233">
            <v>1476048</v>
          </cell>
          <cell r="M1233">
            <v>546589</v>
          </cell>
          <cell r="N1233">
            <v>0</v>
          </cell>
          <cell r="O1233">
            <v>2022637</v>
          </cell>
          <cell r="P1233">
            <v>191150</v>
          </cell>
          <cell r="Q1233">
            <v>100079</v>
          </cell>
          <cell r="R1233">
            <v>0</v>
          </cell>
          <cell r="S1233">
            <v>291229</v>
          </cell>
          <cell r="T1233">
            <v>2161316</v>
          </cell>
          <cell r="U1233">
            <v>828503</v>
          </cell>
          <cell r="V1233">
            <v>0</v>
          </cell>
          <cell r="W1233">
            <v>2989819</v>
          </cell>
          <cell r="X1233">
            <v>255985</v>
          </cell>
          <cell r="Y1233">
            <v>157220</v>
          </cell>
          <cell r="Z1233">
            <v>0</v>
          </cell>
          <cell r="AA1233">
            <v>413205</v>
          </cell>
          <cell r="AB1233">
            <v>0</v>
          </cell>
          <cell r="AC1233">
            <v>0</v>
          </cell>
          <cell r="AD1233">
            <v>0</v>
          </cell>
          <cell r="AE1233">
            <v>0</v>
          </cell>
          <cell r="AF1233">
            <v>2279355</v>
          </cell>
          <cell r="AG1233">
            <v>1494223</v>
          </cell>
          <cell r="AH1233">
            <v>0</v>
          </cell>
          <cell r="AI1233">
            <v>3773578</v>
          </cell>
          <cell r="AJ1233">
            <v>2535340</v>
          </cell>
          <cell r="AK1233">
            <v>1651443</v>
          </cell>
          <cell r="AL1233">
            <v>0</v>
          </cell>
          <cell r="AM1233">
            <v>4186783</v>
          </cell>
          <cell r="AN1233">
            <v>494118</v>
          </cell>
          <cell r="AO1233">
            <v>159875</v>
          </cell>
          <cell r="AP1233">
            <v>0</v>
          </cell>
          <cell r="AQ1233">
            <v>653993</v>
          </cell>
          <cell r="AR1233">
            <v>1476048</v>
          </cell>
          <cell r="AS1233">
            <v>484010</v>
          </cell>
          <cell r="AT1233">
            <v>0</v>
          </cell>
          <cell r="AU1233">
            <v>1960058</v>
          </cell>
          <cell r="AV1233">
            <v>191150</v>
          </cell>
          <cell r="AW1233">
            <v>97806</v>
          </cell>
          <cell r="AX1233">
            <v>0</v>
          </cell>
          <cell r="AY1233">
            <v>288956</v>
          </cell>
          <cell r="AZ1233">
            <v>255985</v>
          </cell>
          <cell r="BA1233">
            <v>152728</v>
          </cell>
          <cell r="BB1233">
            <v>0</v>
          </cell>
          <cell r="BC1233">
            <v>408713</v>
          </cell>
          <cell r="BD1233">
            <v>0</v>
          </cell>
          <cell r="BE1233">
            <v>0</v>
          </cell>
          <cell r="BF1233">
            <v>0</v>
          </cell>
          <cell r="BG1233">
            <v>0</v>
          </cell>
          <cell r="BH1233">
            <v>2279355</v>
          </cell>
          <cell r="BI1233">
            <v>1400834</v>
          </cell>
          <cell r="BJ1233">
            <v>0</v>
          </cell>
          <cell r="BK1233">
            <v>3680189</v>
          </cell>
          <cell r="BL1233">
            <v>4696656</v>
          </cell>
          <cell r="BM1233">
            <v>2295253</v>
          </cell>
          <cell r="BN1233">
            <v>0</v>
          </cell>
          <cell r="BO1233">
            <v>6991909</v>
          </cell>
          <cell r="BP1233">
            <v>9393312</v>
          </cell>
          <cell r="BQ1233">
            <v>4775199</v>
          </cell>
          <cell r="BR1233">
            <v>0</v>
          </cell>
          <cell r="BS1233">
            <v>14168511</v>
          </cell>
        </row>
        <row r="1234">
          <cell r="B1234" t="str">
            <v>431971</v>
          </cell>
          <cell r="C1234" t="str">
            <v>REP. INDONESIA</v>
          </cell>
          <cell r="D1234" t="str">
            <v>BANCO BILBAO VIZCAYA, S.A.</v>
          </cell>
          <cell r="E1234" t="str">
            <v>6</v>
          </cell>
          <cell r="F1234" t="str">
            <v>SPAIN</v>
          </cell>
          <cell r="G1234" t="str">
            <v>USD</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419920</v>
          </cell>
          <cell r="Y1234">
            <v>152410</v>
          </cell>
          <cell r="Z1234">
            <v>0</v>
          </cell>
          <cell r="AA1234">
            <v>572330</v>
          </cell>
          <cell r="AB1234">
            <v>0</v>
          </cell>
          <cell r="AC1234">
            <v>0</v>
          </cell>
          <cell r="AD1234">
            <v>0</v>
          </cell>
          <cell r="AE1234">
            <v>0</v>
          </cell>
          <cell r="AF1234">
            <v>0</v>
          </cell>
          <cell r="AG1234">
            <v>0</v>
          </cell>
          <cell r="AH1234">
            <v>0</v>
          </cell>
          <cell r="AI1234">
            <v>0</v>
          </cell>
          <cell r="AJ1234">
            <v>419920</v>
          </cell>
          <cell r="AK1234">
            <v>152410</v>
          </cell>
          <cell r="AL1234">
            <v>0</v>
          </cell>
          <cell r="AM1234">
            <v>572330</v>
          </cell>
          <cell r="AN1234">
            <v>0</v>
          </cell>
          <cell r="AO1234">
            <v>0</v>
          </cell>
          <cell r="AP1234">
            <v>0</v>
          </cell>
          <cell r="AQ1234">
            <v>0</v>
          </cell>
          <cell r="AR1234">
            <v>0</v>
          </cell>
          <cell r="AS1234">
            <v>0</v>
          </cell>
          <cell r="AT1234">
            <v>0</v>
          </cell>
          <cell r="AU1234">
            <v>0</v>
          </cell>
          <cell r="AV1234">
            <v>0</v>
          </cell>
          <cell r="AW1234">
            <v>0</v>
          </cell>
          <cell r="AX1234">
            <v>0</v>
          </cell>
          <cell r="AY1234">
            <v>0</v>
          </cell>
          <cell r="AZ1234">
            <v>419920</v>
          </cell>
          <cell r="BA1234">
            <v>139709</v>
          </cell>
          <cell r="BB1234">
            <v>0</v>
          </cell>
          <cell r="BC1234">
            <v>559629</v>
          </cell>
          <cell r="BD1234">
            <v>0</v>
          </cell>
          <cell r="BE1234">
            <v>0</v>
          </cell>
          <cell r="BF1234">
            <v>0</v>
          </cell>
          <cell r="BG1234">
            <v>0</v>
          </cell>
          <cell r="BH1234">
            <v>0</v>
          </cell>
          <cell r="BI1234">
            <v>0</v>
          </cell>
          <cell r="BJ1234">
            <v>0</v>
          </cell>
          <cell r="BK1234">
            <v>0</v>
          </cell>
          <cell r="BL1234">
            <v>419920</v>
          </cell>
          <cell r="BM1234">
            <v>139709</v>
          </cell>
          <cell r="BN1234">
            <v>0</v>
          </cell>
          <cell r="BO1234">
            <v>559629</v>
          </cell>
          <cell r="BP1234">
            <v>839840</v>
          </cell>
          <cell r="BQ1234">
            <v>292119</v>
          </cell>
          <cell r="BR1234">
            <v>0</v>
          </cell>
          <cell r="BS1234">
            <v>1131959</v>
          </cell>
        </row>
        <row r="1235">
          <cell r="B1235" t="str">
            <v>431855</v>
          </cell>
          <cell r="C1235" t="str">
            <v>REP. INDONESIA</v>
          </cell>
          <cell r="D1235" t="str">
            <v>BANCO BILBAO VIZCAYA, S.A.</v>
          </cell>
          <cell r="E1235" t="str">
            <v>6</v>
          </cell>
          <cell r="F1235" t="str">
            <v>SPAIN</v>
          </cell>
          <cell r="G1235" t="str">
            <v>USD</v>
          </cell>
          <cell r="H1235">
            <v>0</v>
          </cell>
          <cell r="I1235">
            <v>0</v>
          </cell>
          <cell r="J1235">
            <v>0</v>
          </cell>
          <cell r="K1235">
            <v>0</v>
          </cell>
          <cell r="L1235">
            <v>127208</v>
          </cell>
          <cell r="M1235">
            <v>33189</v>
          </cell>
          <cell r="N1235">
            <v>0</v>
          </cell>
          <cell r="O1235">
            <v>160397</v>
          </cell>
          <cell r="P1235">
            <v>0</v>
          </cell>
          <cell r="Q1235">
            <v>0</v>
          </cell>
          <cell r="R1235">
            <v>0</v>
          </cell>
          <cell r="S1235">
            <v>0</v>
          </cell>
          <cell r="T1235">
            <v>127208</v>
          </cell>
          <cell r="U1235">
            <v>33189</v>
          </cell>
          <cell r="V1235">
            <v>0</v>
          </cell>
          <cell r="W1235">
            <v>160397</v>
          </cell>
          <cell r="X1235">
            <v>0</v>
          </cell>
          <cell r="Y1235">
            <v>0</v>
          </cell>
          <cell r="Z1235">
            <v>0</v>
          </cell>
          <cell r="AA1235">
            <v>0</v>
          </cell>
          <cell r="AB1235">
            <v>818397</v>
          </cell>
          <cell r="AC1235">
            <v>172420</v>
          </cell>
          <cell r="AD1235">
            <v>0</v>
          </cell>
          <cell r="AE1235">
            <v>990817</v>
          </cell>
          <cell r="AF1235">
            <v>6197250</v>
          </cell>
          <cell r="AG1235">
            <v>1568192</v>
          </cell>
          <cell r="AH1235">
            <v>0</v>
          </cell>
          <cell r="AI1235">
            <v>7765442</v>
          </cell>
          <cell r="AJ1235">
            <v>7015647</v>
          </cell>
          <cell r="AK1235">
            <v>1740612</v>
          </cell>
          <cell r="AL1235">
            <v>0</v>
          </cell>
          <cell r="AM1235">
            <v>8756259</v>
          </cell>
          <cell r="AN1235">
            <v>0</v>
          </cell>
          <cell r="AO1235">
            <v>0</v>
          </cell>
          <cell r="AP1235">
            <v>0</v>
          </cell>
          <cell r="AQ1235">
            <v>0</v>
          </cell>
          <cell r="AR1235">
            <v>127208</v>
          </cell>
          <cell r="AS1235">
            <v>29001</v>
          </cell>
          <cell r="AT1235">
            <v>0</v>
          </cell>
          <cell r="AU1235">
            <v>156209</v>
          </cell>
          <cell r="AV1235">
            <v>0</v>
          </cell>
          <cell r="AW1235">
            <v>0</v>
          </cell>
          <cell r="AX1235">
            <v>0</v>
          </cell>
          <cell r="AY1235">
            <v>0</v>
          </cell>
          <cell r="AZ1235">
            <v>0</v>
          </cell>
          <cell r="BA1235">
            <v>0</v>
          </cell>
          <cell r="BB1235">
            <v>0</v>
          </cell>
          <cell r="BC1235">
            <v>0</v>
          </cell>
          <cell r="BD1235">
            <v>818397</v>
          </cell>
          <cell r="BE1235">
            <v>149427</v>
          </cell>
          <cell r="BF1235">
            <v>0</v>
          </cell>
          <cell r="BG1235">
            <v>967824</v>
          </cell>
          <cell r="BH1235">
            <v>6197250</v>
          </cell>
          <cell r="BI1235">
            <v>1378961</v>
          </cell>
          <cell r="BJ1235">
            <v>0</v>
          </cell>
          <cell r="BK1235">
            <v>7576211</v>
          </cell>
          <cell r="BL1235">
            <v>7142855</v>
          </cell>
          <cell r="BM1235">
            <v>1557389</v>
          </cell>
          <cell r="BN1235">
            <v>0</v>
          </cell>
          <cell r="BO1235">
            <v>8700244</v>
          </cell>
          <cell r="BP1235">
            <v>14285710</v>
          </cell>
          <cell r="BQ1235">
            <v>3331190</v>
          </cell>
          <cell r="BR1235">
            <v>0</v>
          </cell>
          <cell r="BS1235">
            <v>17616900</v>
          </cell>
        </row>
        <row r="1236">
          <cell r="B1236" t="str">
            <v>431978</v>
          </cell>
          <cell r="C1236" t="str">
            <v>REP. INDONESIA</v>
          </cell>
          <cell r="D1236" t="str">
            <v>LA CAIXA D'ESTALVIS, BARCELONA</v>
          </cell>
          <cell r="E1236" t="str">
            <v>6</v>
          </cell>
          <cell r="F1236" t="str">
            <v>SPAIN</v>
          </cell>
          <cell r="G1236" t="str">
            <v>USD</v>
          </cell>
          <cell r="H1236">
            <v>342285</v>
          </cell>
          <cell r="I1236">
            <v>111266</v>
          </cell>
          <cell r="J1236">
            <v>0</v>
          </cell>
          <cell r="K1236">
            <v>453551</v>
          </cell>
          <cell r="L1236">
            <v>32557</v>
          </cell>
          <cell r="M1236">
            <v>11641</v>
          </cell>
          <cell r="N1236">
            <v>0</v>
          </cell>
          <cell r="O1236">
            <v>44198</v>
          </cell>
          <cell r="P1236">
            <v>18115</v>
          </cell>
          <cell r="Q1236">
            <v>5825</v>
          </cell>
          <cell r="R1236">
            <v>0</v>
          </cell>
          <cell r="S1236">
            <v>23940</v>
          </cell>
          <cell r="T1236">
            <v>392957</v>
          </cell>
          <cell r="U1236">
            <v>128732</v>
          </cell>
          <cell r="V1236">
            <v>0</v>
          </cell>
          <cell r="W1236">
            <v>521689</v>
          </cell>
          <cell r="X1236">
            <v>0</v>
          </cell>
          <cell r="Y1236">
            <v>0</v>
          </cell>
          <cell r="Z1236">
            <v>0</v>
          </cell>
          <cell r="AA1236">
            <v>0</v>
          </cell>
          <cell r="AB1236">
            <v>38281</v>
          </cell>
          <cell r="AC1236">
            <v>11535</v>
          </cell>
          <cell r="AD1236">
            <v>0</v>
          </cell>
          <cell r="AE1236">
            <v>49816</v>
          </cell>
          <cell r="AF1236">
            <v>0</v>
          </cell>
          <cell r="AG1236">
            <v>0</v>
          </cell>
          <cell r="AH1236">
            <v>0</v>
          </cell>
          <cell r="AI1236">
            <v>0</v>
          </cell>
          <cell r="AJ1236">
            <v>38281</v>
          </cell>
          <cell r="AK1236">
            <v>11535</v>
          </cell>
          <cell r="AL1236">
            <v>0</v>
          </cell>
          <cell r="AM1236">
            <v>49816</v>
          </cell>
          <cell r="AN1236">
            <v>342285</v>
          </cell>
          <cell r="AO1236">
            <v>99051</v>
          </cell>
          <cell r="AP1236">
            <v>0</v>
          </cell>
          <cell r="AQ1236">
            <v>441336</v>
          </cell>
          <cell r="AR1236">
            <v>32557</v>
          </cell>
          <cell r="AS1236">
            <v>10468</v>
          </cell>
          <cell r="AT1236">
            <v>0</v>
          </cell>
          <cell r="AU1236">
            <v>43025</v>
          </cell>
          <cell r="AV1236">
            <v>18115</v>
          </cell>
          <cell r="AW1236">
            <v>5300</v>
          </cell>
          <cell r="AX1236">
            <v>0</v>
          </cell>
          <cell r="AY1236">
            <v>23415</v>
          </cell>
          <cell r="AZ1236">
            <v>0</v>
          </cell>
          <cell r="BA1236">
            <v>0</v>
          </cell>
          <cell r="BB1236">
            <v>0</v>
          </cell>
          <cell r="BC1236">
            <v>0</v>
          </cell>
          <cell r="BD1236">
            <v>38281</v>
          </cell>
          <cell r="BE1236">
            <v>10417</v>
          </cell>
          <cell r="BF1236">
            <v>0</v>
          </cell>
          <cell r="BG1236">
            <v>48698</v>
          </cell>
          <cell r="BH1236">
            <v>0</v>
          </cell>
          <cell r="BI1236">
            <v>0</v>
          </cell>
          <cell r="BJ1236">
            <v>0</v>
          </cell>
          <cell r="BK1236">
            <v>0</v>
          </cell>
          <cell r="BL1236">
            <v>431238</v>
          </cell>
          <cell r="BM1236">
            <v>125236</v>
          </cell>
          <cell r="BN1236">
            <v>0</v>
          </cell>
          <cell r="BO1236">
            <v>556474</v>
          </cell>
          <cell r="BP1236">
            <v>862476</v>
          </cell>
          <cell r="BQ1236">
            <v>265503</v>
          </cell>
          <cell r="BR1236">
            <v>0</v>
          </cell>
          <cell r="BS1236">
            <v>1127979</v>
          </cell>
        </row>
        <row r="1237">
          <cell r="F1237" t="str">
            <v>SPAIN Total</v>
          </cell>
          <cell r="H1237">
            <v>342285</v>
          </cell>
          <cell r="I1237">
            <v>111266</v>
          </cell>
          <cell r="J1237">
            <v>0</v>
          </cell>
          <cell r="K1237">
            <v>453551</v>
          </cell>
          <cell r="L1237">
            <v>159765</v>
          </cell>
          <cell r="M1237">
            <v>44830</v>
          </cell>
          <cell r="N1237">
            <v>0</v>
          </cell>
          <cell r="O1237">
            <v>204595</v>
          </cell>
          <cell r="P1237">
            <v>18115</v>
          </cell>
          <cell r="Q1237">
            <v>5825</v>
          </cell>
          <cell r="R1237">
            <v>0</v>
          </cell>
          <cell r="S1237">
            <v>23940</v>
          </cell>
          <cell r="T1237">
            <v>520165</v>
          </cell>
          <cell r="U1237">
            <v>161921</v>
          </cell>
          <cell r="V1237">
            <v>0</v>
          </cell>
          <cell r="W1237">
            <v>682086</v>
          </cell>
          <cell r="X1237">
            <v>419920</v>
          </cell>
          <cell r="Y1237">
            <v>152410</v>
          </cell>
          <cell r="Z1237">
            <v>0</v>
          </cell>
          <cell r="AA1237">
            <v>572330</v>
          </cell>
          <cell r="AB1237">
            <v>856678</v>
          </cell>
          <cell r="AC1237">
            <v>183955</v>
          </cell>
          <cell r="AD1237">
            <v>0</v>
          </cell>
          <cell r="AE1237">
            <v>1040633</v>
          </cell>
          <cell r="AF1237">
            <v>6197250</v>
          </cell>
          <cell r="AG1237">
            <v>1568192</v>
          </cell>
          <cell r="AH1237">
            <v>0</v>
          </cell>
          <cell r="AI1237">
            <v>7765442</v>
          </cell>
          <cell r="AJ1237">
            <v>7473848</v>
          </cell>
          <cell r="AK1237">
            <v>1904557</v>
          </cell>
          <cell r="AL1237">
            <v>0</v>
          </cell>
          <cell r="AM1237">
            <v>9378405</v>
          </cell>
          <cell r="AN1237">
            <v>342285</v>
          </cell>
          <cell r="AO1237">
            <v>99051</v>
          </cell>
          <cell r="AP1237">
            <v>0</v>
          </cell>
          <cell r="AQ1237">
            <v>441336</v>
          </cell>
          <cell r="AR1237">
            <v>159765</v>
          </cell>
          <cell r="AS1237">
            <v>39469</v>
          </cell>
          <cell r="AT1237">
            <v>0</v>
          </cell>
          <cell r="AU1237">
            <v>199234</v>
          </cell>
          <cell r="AV1237">
            <v>18115</v>
          </cell>
          <cell r="AW1237">
            <v>5300</v>
          </cell>
          <cell r="AX1237">
            <v>0</v>
          </cell>
          <cell r="AY1237">
            <v>23415</v>
          </cell>
          <cell r="AZ1237">
            <v>419920</v>
          </cell>
          <cell r="BA1237">
            <v>139709</v>
          </cell>
          <cell r="BB1237">
            <v>0</v>
          </cell>
          <cell r="BC1237">
            <v>559629</v>
          </cell>
          <cell r="BD1237">
            <v>856678</v>
          </cell>
          <cell r="BE1237">
            <v>159844</v>
          </cell>
          <cell r="BF1237">
            <v>0</v>
          </cell>
          <cell r="BG1237">
            <v>1016522</v>
          </cell>
          <cell r="BH1237">
            <v>6197250</v>
          </cell>
          <cell r="BI1237">
            <v>1378961</v>
          </cell>
          <cell r="BJ1237">
            <v>0</v>
          </cell>
          <cell r="BK1237">
            <v>7576211</v>
          </cell>
          <cell r="BL1237">
            <v>7994013</v>
          </cell>
          <cell r="BM1237">
            <v>1822334</v>
          </cell>
          <cell r="BN1237">
            <v>0</v>
          </cell>
          <cell r="BO1237">
            <v>9816347</v>
          </cell>
          <cell r="BP1237">
            <v>15988026</v>
          </cell>
          <cell r="BQ1237">
            <v>3888812</v>
          </cell>
          <cell r="BR1237">
            <v>0</v>
          </cell>
          <cell r="BS1237">
            <v>19876838</v>
          </cell>
        </row>
        <row r="1238">
          <cell r="B1238" t="str">
            <v>406605</v>
          </cell>
          <cell r="C1238" t="str">
            <v>REP. INDONESIA</v>
          </cell>
          <cell r="D1238" t="str">
            <v>SKAN.-ENSK. BANKEN, STOCKHOLM</v>
          </cell>
          <cell r="E1238" t="str">
            <v>6</v>
          </cell>
          <cell r="F1238" t="str">
            <v>SWEDEN</v>
          </cell>
          <cell r="G1238" t="str">
            <v>USD</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5803379</v>
          </cell>
          <cell r="AG1238">
            <v>1371773</v>
          </cell>
          <cell r="AH1238">
            <v>0</v>
          </cell>
          <cell r="AI1238">
            <v>7175152</v>
          </cell>
          <cell r="AJ1238">
            <v>5803379</v>
          </cell>
          <cell r="AK1238">
            <v>1371773</v>
          </cell>
          <cell r="AL1238">
            <v>0</v>
          </cell>
          <cell r="AM1238">
            <v>7175152</v>
          </cell>
          <cell r="AN1238">
            <v>0</v>
          </cell>
          <cell r="AO1238">
            <v>0</v>
          </cell>
          <cell r="AP1238">
            <v>0</v>
          </cell>
          <cell r="AQ1238">
            <v>0</v>
          </cell>
          <cell r="AR1238">
            <v>0</v>
          </cell>
          <cell r="AS1238">
            <v>0</v>
          </cell>
          <cell r="AT1238">
            <v>0</v>
          </cell>
          <cell r="AU1238">
            <v>0</v>
          </cell>
          <cell r="AV1238">
            <v>0</v>
          </cell>
          <cell r="AW1238">
            <v>0</v>
          </cell>
          <cell r="AX1238">
            <v>0</v>
          </cell>
          <cell r="AY1238">
            <v>0</v>
          </cell>
          <cell r="AZ1238">
            <v>0</v>
          </cell>
          <cell r="BA1238">
            <v>0</v>
          </cell>
          <cell r="BB1238">
            <v>0</v>
          </cell>
          <cell r="BC1238">
            <v>0</v>
          </cell>
          <cell r="BD1238">
            <v>0</v>
          </cell>
          <cell r="BE1238">
            <v>0</v>
          </cell>
          <cell r="BF1238">
            <v>0</v>
          </cell>
          <cell r="BG1238">
            <v>0</v>
          </cell>
          <cell r="BH1238">
            <v>5803379</v>
          </cell>
          <cell r="BI1238">
            <v>1143144</v>
          </cell>
          <cell r="BJ1238">
            <v>0</v>
          </cell>
          <cell r="BK1238">
            <v>6946523</v>
          </cell>
          <cell r="BL1238">
            <v>5803379</v>
          </cell>
          <cell r="BM1238">
            <v>1143144</v>
          </cell>
          <cell r="BN1238">
            <v>0</v>
          </cell>
          <cell r="BO1238">
            <v>6946523</v>
          </cell>
          <cell r="BP1238">
            <v>11606758</v>
          </cell>
          <cell r="BQ1238">
            <v>2514917</v>
          </cell>
          <cell r="BR1238">
            <v>0</v>
          </cell>
          <cell r="BS1238">
            <v>14121675</v>
          </cell>
        </row>
        <row r="1239">
          <cell r="F1239" t="str">
            <v>SWEDEN Total</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cell r="AC1239">
            <v>0</v>
          </cell>
          <cell r="AD1239">
            <v>0</v>
          </cell>
          <cell r="AE1239">
            <v>0</v>
          </cell>
          <cell r="AF1239">
            <v>5803379</v>
          </cell>
          <cell r="AG1239">
            <v>1371773</v>
          </cell>
          <cell r="AH1239">
            <v>0</v>
          </cell>
          <cell r="AI1239">
            <v>7175152</v>
          </cell>
          <cell r="AJ1239">
            <v>5803379</v>
          </cell>
          <cell r="AK1239">
            <v>1371773</v>
          </cell>
          <cell r="AL1239">
            <v>0</v>
          </cell>
          <cell r="AM1239">
            <v>7175152</v>
          </cell>
          <cell r="AN1239">
            <v>0</v>
          </cell>
          <cell r="AO1239">
            <v>0</v>
          </cell>
          <cell r="AP1239">
            <v>0</v>
          </cell>
          <cell r="AQ1239">
            <v>0</v>
          </cell>
          <cell r="AR1239">
            <v>0</v>
          </cell>
          <cell r="AS1239">
            <v>0</v>
          </cell>
          <cell r="AT1239">
            <v>0</v>
          </cell>
          <cell r="AU1239">
            <v>0</v>
          </cell>
          <cell r="AV1239">
            <v>0</v>
          </cell>
          <cell r="AW1239">
            <v>0</v>
          </cell>
          <cell r="AX1239">
            <v>0</v>
          </cell>
          <cell r="AY1239">
            <v>0</v>
          </cell>
          <cell r="AZ1239">
            <v>0</v>
          </cell>
          <cell r="BA1239">
            <v>0</v>
          </cell>
          <cell r="BB1239">
            <v>0</v>
          </cell>
          <cell r="BC1239">
            <v>0</v>
          </cell>
          <cell r="BD1239">
            <v>0</v>
          </cell>
          <cell r="BE1239">
            <v>0</v>
          </cell>
          <cell r="BF1239">
            <v>0</v>
          </cell>
          <cell r="BG1239">
            <v>0</v>
          </cell>
          <cell r="BH1239">
            <v>5803379</v>
          </cell>
          <cell r="BI1239">
            <v>1143144</v>
          </cell>
          <cell r="BJ1239">
            <v>0</v>
          </cell>
          <cell r="BK1239">
            <v>6946523</v>
          </cell>
          <cell r="BL1239">
            <v>5803379</v>
          </cell>
          <cell r="BM1239">
            <v>1143144</v>
          </cell>
          <cell r="BN1239">
            <v>0</v>
          </cell>
          <cell r="BO1239">
            <v>6946523</v>
          </cell>
          <cell r="BP1239">
            <v>11606758</v>
          </cell>
          <cell r="BQ1239">
            <v>2514917</v>
          </cell>
          <cell r="BR1239">
            <v>0</v>
          </cell>
          <cell r="BS1239">
            <v>14121675</v>
          </cell>
        </row>
        <row r="1240">
          <cell r="B1240" t="str">
            <v>431664</v>
          </cell>
          <cell r="C1240" t="str">
            <v>REP. INDONESIA</v>
          </cell>
          <cell r="D1240" t="str">
            <v>SWISS BANK CORP. LTD, BASLE</v>
          </cell>
          <cell r="E1240" t="str">
            <v>6</v>
          </cell>
          <cell r="F1240" t="str">
            <v>SWITZERLAND</v>
          </cell>
          <cell r="G1240" t="str">
            <v>CHF</v>
          </cell>
          <cell r="H1240">
            <v>0</v>
          </cell>
          <cell r="I1240">
            <v>0</v>
          </cell>
          <cell r="J1240">
            <v>0</v>
          </cell>
          <cell r="K1240">
            <v>0</v>
          </cell>
          <cell r="L1240">
            <v>0</v>
          </cell>
          <cell r="M1240">
            <v>0</v>
          </cell>
          <cell r="N1240">
            <v>0</v>
          </cell>
          <cell r="O1240">
            <v>0</v>
          </cell>
          <cell r="P1240">
            <v>550803</v>
          </cell>
          <cell r="Q1240">
            <v>141651</v>
          </cell>
          <cell r="R1240">
            <v>0</v>
          </cell>
          <cell r="S1240">
            <v>692454</v>
          </cell>
          <cell r="T1240">
            <v>550803</v>
          </cell>
          <cell r="U1240">
            <v>141651</v>
          </cell>
          <cell r="V1240">
            <v>0</v>
          </cell>
          <cell r="W1240">
            <v>692454</v>
          </cell>
          <cell r="X1240">
            <v>0</v>
          </cell>
          <cell r="Y1240">
            <v>0</v>
          </cell>
          <cell r="Z1240">
            <v>0</v>
          </cell>
          <cell r="AA1240">
            <v>0</v>
          </cell>
          <cell r="AB1240">
            <v>0</v>
          </cell>
          <cell r="AC1240">
            <v>0</v>
          </cell>
          <cell r="AD1240">
            <v>0</v>
          </cell>
          <cell r="AE1240">
            <v>0</v>
          </cell>
          <cell r="AF1240">
            <v>0</v>
          </cell>
          <cell r="AG1240">
            <v>0</v>
          </cell>
          <cell r="AH1240">
            <v>0</v>
          </cell>
          <cell r="AI1240">
            <v>0</v>
          </cell>
          <cell r="AJ1240">
            <v>0</v>
          </cell>
          <cell r="AK1240">
            <v>0</v>
          </cell>
          <cell r="AL1240">
            <v>0</v>
          </cell>
          <cell r="AM1240">
            <v>0</v>
          </cell>
          <cell r="AN1240">
            <v>0</v>
          </cell>
          <cell r="AO1240">
            <v>0</v>
          </cell>
          <cell r="AP1240">
            <v>0</v>
          </cell>
          <cell r="AQ1240">
            <v>0</v>
          </cell>
          <cell r="AR1240">
            <v>0</v>
          </cell>
          <cell r="AS1240">
            <v>0</v>
          </cell>
          <cell r="AT1240">
            <v>0</v>
          </cell>
          <cell r="AU1240">
            <v>0</v>
          </cell>
          <cell r="AV1240">
            <v>550803</v>
          </cell>
          <cell r="AW1240">
            <v>122749</v>
          </cell>
          <cell r="AX1240">
            <v>0</v>
          </cell>
          <cell r="AY1240">
            <v>673552</v>
          </cell>
          <cell r="AZ1240">
            <v>0</v>
          </cell>
          <cell r="BA1240">
            <v>0</v>
          </cell>
          <cell r="BB1240">
            <v>0</v>
          </cell>
          <cell r="BC1240">
            <v>0</v>
          </cell>
          <cell r="BD1240">
            <v>0</v>
          </cell>
          <cell r="BE1240">
            <v>0</v>
          </cell>
          <cell r="BF1240">
            <v>0</v>
          </cell>
          <cell r="BG1240">
            <v>0</v>
          </cell>
          <cell r="BH1240">
            <v>0</v>
          </cell>
          <cell r="BI1240">
            <v>0</v>
          </cell>
          <cell r="BJ1240">
            <v>0</v>
          </cell>
          <cell r="BK1240">
            <v>0</v>
          </cell>
          <cell r="BL1240">
            <v>550803</v>
          </cell>
          <cell r="BM1240">
            <v>122749</v>
          </cell>
          <cell r="BN1240">
            <v>0</v>
          </cell>
          <cell r="BO1240">
            <v>673552</v>
          </cell>
          <cell r="BP1240">
            <v>1101606</v>
          </cell>
          <cell r="BQ1240">
            <v>264400</v>
          </cell>
          <cell r="BR1240">
            <v>0</v>
          </cell>
          <cell r="BS1240">
            <v>1366006</v>
          </cell>
        </row>
        <row r="1241">
          <cell r="B1241" t="str">
            <v>404009</v>
          </cell>
          <cell r="C1241" t="str">
            <v>REP. INDONESIA</v>
          </cell>
          <cell r="D1241" t="str">
            <v>UNION BANK OF SWITZ, ZURICH</v>
          </cell>
          <cell r="E1241" t="str">
            <v>6</v>
          </cell>
          <cell r="F1241" t="str">
            <v>SWITZERLAND</v>
          </cell>
          <cell r="G1241" t="str">
            <v>CHF</v>
          </cell>
          <cell r="H1241">
            <v>79444</v>
          </cell>
          <cell r="I1241">
            <v>6852</v>
          </cell>
          <cell r="J1241">
            <v>0</v>
          </cell>
          <cell r="K1241">
            <v>86296</v>
          </cell>
          <cell r="L1241">
            <v>0</v>
          </cell>
          <cell r="M1241">
            <v>0</v>
          </cell>
          <cell r="N1241">
            <v>0</v>
          </cell>
          <cell r="O1241">
            <v>0</v>
          </cell>
          <cell r="P1241">
            <v>0</v>
          </cell>
          <cell r="Q1241">
            <v>0</v>
          </cell>
          <cell r="R1241">
            <v>0</v>
          </cell>
          <cell r="S1241">
            <v>0</v>
          </cell>
          <cell r="T1241">
            <v>79444</v>
          </cell>
          <cell r="U1241">
            <v>6852</v>
          </cell>
          <cell r="V1241">
            <v>0</v>
          </cell>
          <cell r="W1241">
            <v>86296</v>
          </cell>
          <cell r="X1241">
            <v>0</v>
          </cell>
          <cell r="Y1241">
            <v>0</v>
          </cell>
          <cell r="Z1241">
            <v>0</v>
          </cell>
          <cell r="AA1241">
            <v>0</v>
          </cell>
          <cell r="AB1241">
            <v>0</v>
          </cell>
          <cell r="AC1241">
            <v>0</v>
          </cell>
          <cell r="AD1241">
            <v>0</v>
          </cell>
          <cell r="AE1241">
            <v>0</v>
          </cell>
          <cell r="AF1241">
            <v>0</v>
          </cell>
          <cell r="AG1241">
            <v>0</v>
          </cell>
          <cell r="AH1241">
            <v>0</v>
          </cell>
          <cell r="AI1241">
            <v>0</v>
          </cell>
          <cell r="AJ1241">
            <v>0</v>
          </cell>
          <cell r="AK1241">
            <v>0</v>
          </cell>
          <cell r="AL1241">
            <v>0</v>
          </cell>
          <cell r="AM1241">
            <v>0</v>
          </cell>
          <cell r="AN1241">
            <v>79444</v>
          </cell>
          <cell r="AO1241">
            <v>4568</v>
          </cell>
          <cell r="AP1241">
            <v>0</v>
          </cell>
          <cell r="AQ1241">
            <v>84012</v>
          </cell>
          <cell r="AR1241">
            <v>0</v>
          </cell>
          <cell r="AS1241">
            <v>0</v>
          </cell>
          <cell r="AT1241">
            <v>0</v>
          </cell>
          <cell r="AU1241">
            <v>0</v>
          </cell>
          <cell r="AV1241">
            <v>0</v>
          </cell>
          <cell r="AW1241">
            <v>0</v>
          </cell>
          <cell r="AX1241">
            <v>0</v>
          </cell>
          <cell r="AY1241">
            <v>0</v>
          </cell>
          <cell r="AZ1241">
            <v>0</v>
          </cell>
          <cell r="BA1241">
            <v>0</v>
          </cell>
          <cell r="BB1241">
            <v>0</v>
          </cell>
          <cell r="BC1241">
            <v>0</v>
          </cell>
          <cell r="BD1241">
            <v>0</v>
          </cell>
          <cell r="BE1241">
            <v>0</v>
          </cell>
          <cell r="BF1241">
            <v>0</v>
          </cell>
          <cell r="BG1241">
            <v>0</v>
          </cell>
          <cell r="BH1241">
            <v>0</v>
          </cell>
          <cell r="BI1241">
            <v>0</v>
          </cell>
          <cell r="BJ1241">
            <v>0</v>
          </cell>
          <cell r="BK1241">
            <v>0</v>
          </cell>
          <cell r="BL1241">
            <v>79444</v>
          </cell>
          <cell r="BM1241">
            <v>4568</v>
          </cell>
          <cell r="BN1241">
            <v>0</v>
          </cell>
          <cell r="BO1241">
            <v>84012</v>
          </cell>
          <cell r="BP1241">
            <v>158888</v>
          </cell>
          <cell r="BQ1241">
            <v>11420</v>
          </cell>
          <cell r="BR1241">
            <v>0</v>
          </cell>
          <cell r="BS1241">
            <v>170308</v>
          </cell>
        </row>
        <row r="1242">
          <cell r="B1242" t="str">
            <v>418300</v>
          </cell>
          <cell r="C1242" t="str">
            <v>REP. INDONESIA</v>
          </cell>
          <cell r="D1242" t="str">
            <v>UNION BANK OF SWITZ, ZURICH</v>
          </cell>
          <cell r="E1242" t="str">
            <v>6</v>
          </cell>
          <cell r="F1242" t="str">
            <v>SWITZERLAND</v>
          </cell>
          <cell r="G1242" t="str">
            <v>CHF</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2809037</v>
          </cell>
          <cell r="AG1242">
            <v>494102</v>
          </cell>
          <cell r="AH1242">
            <v>0</v>
          </cell>
          <cell r="AI1242">
            <v>3303139</v>
          </cell>
          <cell r="AJ1242">
            <v>2809037</v>
          </cell>
          <cell r="AK1242">
            <v>494102</v>
          </cell>
          <cell r="AL1242">
            <v>0</v>
          </cell>
          <cell r="AM1242">
            <v>3303139</v>
          </cell>
          <cell r="AN1242">
            <v>0</v>
          </cell>
          <cell r="AO1242">
            <v>0</v>
          </cell>
          <cell r="AP1242">
            <v>0</v>
          </cell>
          <cell r="AQ1242">
            <v>0</v>
          </cell>
          <cell r="AR1242">
            <v>0</v>
          </cell>
          <cell r="AS1242">
            <v>0</v>
          </cell>
          <cell r="AT1242">
            <v>0</v>
          </cell>
          <cell r="AU1242">
            <v>0</v>
          </cell>
          <cell r="AV1242">
            <v>0</v>
          </cell>
          <cell r="AW1242">
            <v>0</v>
          </cell>
          <cell r="AX1242">
            <v>0</v>
          </cell>
          <cell r="AY1242">
            <v>0</v>
          </cell>
          <cell r="AZ1242">
            <v>0</v>
          </cell>
          <cell r="BA1242">
            <v>0</v>
          </cell>
          <cell r="BB1242">
            <v>0</v>
          </cell>
          <cell r="BC1242">
            <v>0</v>
          </cell>
          <cell r="BD1242">
            <v>0</v>
          </cell>
          <cell r="BE1242">
            <v>0</v>
          </cell>
          <cell r="BF1242">
            <v>0</v>
          </cell>
          <cell r="BG1242">
            <v>0</v>
          </cell>
          <cell r="BH1242">
            <v>2809037</v>
          </cell>
          <cell r="BI1242">
            <v>374720</v>
          </cell>
          <cell r="BJ1242">
            <v>0</v>
          </cell>
          <cell r="BK1242">
            <v>3183757</v>
          </cell>
          <cell r="BL1242">
            <v>2809037</v>
          </cell>
          <cell r="BM1242">
            <v>374720</v>
          </cell>
          <cell r="BN1242">
            <v>0</v>
          </cell>
          <cell r="BO1242">
            <v>3183757</v>
          </cell>
          <cell r="BP1242">
            <v>5618074</v>
          </cell>
          <cell r="BQ1242">
            <v>868822</v>
          </cell>
          <cell r="BR1242">
            <v>0</v>
          </cell>
          <cell r="BS1242">
            <v>6486896</v>
          </cell>
        </row>
        <row r="1243">
          <cell r="B1243" t="str">
            <v>431708</v>
          </cell>
          <cell r="C1243" t="str">
            <v>REP. INDONESIA</v>
          </cell>
          <cell r="D1243" t="str">
            <v>UNION BANK OF SWITZ, ZURICH</v>
          </cell>
          <cell r="E1243" t="str">
            <v>6</v>
          </cell>
          <cell r="F1243" t="str">
            <v>SWITZERLAND</v>
          </cell>
          <cell r="G1243" t="str">
            <v>CHF</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3118019</v>
          </cell>
          <cell r="AG1243">
            <v>614122</v>
          </cell>
          <cell r="AH1243">
            <v>0</v>
          </cell>
          <cell r="AI1243">
            <v>3732141</v>
          </cell>
          <cell r="AJ1243">
            <v>3118019</v>
          </cell>
          <cell r="AK1243">
            <v>614122</v>
          </cell>
          <cell r="AL1243">
            <v>0</v>
          </cell>
          <cell r="AM1243">
            <v>3732141</v>
          </cell>
          <cell r="AN1243">
            <v>0</v>
          </cell>
          <cell r="AO1243">
            <v>0</v>
          </cell>
          <cell r="AP1243">
            <v>0</v>
          </cell>
          <cell r="AQ1243">
            <v>0</v>
          </cell>
          <cell r="AR1243">
            <v>0</v>
          </cell>
          <cell r="AS1243">
            <v>0</v>
          </cell>
          <cell r="AT1243">
            <v>0</v>
          </cell>
          <cell r="AU1243">
            <v>0</v>
          </cell>
          <cell r="AV1243">
            <v>0</v>
          </cell>
          <cell r="AW1243">
            <v>0</v>
          </cell>
          <cell r="AX1243">
            <v>0</v>
          </cell>
          <cell r="AY1243">
            <v>0</v>
          </cell>
          <cell r="AZ1243">
            <v>0</v>
          </cell>
          <cell r="BA1243">
            <v>0</v>
          </cell>
          <cell r="BB1243">
            <v>0</v>
          </cell>
          <cell r="BC1243">
            <v>0</v>
          </cell>
          <cell r="BD1243">
            <v>0</v>
          </cell>
          <cell r="BE1243">
            <v>0</v>
          </cell>
          <cell r="BF1243">
            <v>0</v>
          </cell>
          <cell r="BG1243">
            <v>0</v>
          </cell>
          <cell r="BH1243">
            <v>3118019</v>
          </cell>
          <cell r="BI1243">
            <v>521624</v>
          </cell>
          <cell r="BJ1243">
            <v>0</v>
          </cell>
          <cell r="BK1243">
            <v>3639643</v>
          </cell>
          <cell r="BL1243">
            <v>3118019</v>
          </cell>
          <cell r="BM1243">
            <v>521624</v>
          </cell>
          <cell r="BN1243">
            <v>0</v>
          </cell>
          <cell r="BO1243">
            <v>3639643</v>
          </cell>
          <cell r="BP1243">
            <v>6236038</v>
          </cell>
          <cell r="BQ1243">
            <v>1135746</v>
          </cell>
          <cell r="BR1243">
            <v>0</v>
          </cell>
          <cell r="BS1243">
            <v>7371784</v>
          </cell>
        </row>
        <row r="1244">
          <cell r="B1244" t="str">
            <v>431734</v>
          </cell>
          <cell r="C1244" t="str">
            <v>REP. INDONESIA</v>
          </cell>
          <cell r="D1244" t="str">
            <v>UNION BANK OF SWITZ, ZURICH</v>
          </cell>
          <cell r="E1244" t="str">
            <v>6</v>
          </cell>
          <cell r="F1244" t="str">
            <v>SWITZERLAND</v>
          </cell>
          <cell r="G1244" t="str">
            <v>CHF</v>
          </cell>
          <cell r="H1244">
            <v>0</v>
          </cell>
          <cell r="I1244">
            <v>0</v>
          </cell>
          <cell r="J1244">
            <v>0</v>
          </cell>
          <cell r="K1244">
            <v>0</v>
          </cell>
          <cell r="L1244">
            <v>11176123</v>
          </cell>
          <cell r="M1244">
            <v>4859618</v>
          </cell>
          <cell r="N1244">
            <v>0</v>
          </cell>
          <cell r="O1244">
            <v>16035741</v>
          </cell>
          <cell r="P1244">
            <v>0</v>
          </cell>
          <cell r="Q1244">
            <v>0</v>
          </cell>
          <cell r="R1244">
            <v>0</v>
          </cell>
          <cell r="S1244">
            <v>0</v>
          </cell>
          <cell r="T1244">
            <v>11176123</v>
          </cell>
          <cell r="U1244">
            <v>4859618</v>
          </cell>
          <cell r="V1244">
            <v>0</v>
          </cell>
          <cell r="W1244">
            <v>16035741</v>
          </cell>
          <cell r="X1244">
            <v>0</v>
          </cell>
          <cell r="Y1244">
            <v>0</v>
          </cell>
          <cell r="Z1244">
            <v>16429</v>
          </cell>
          <cell r="AA1244">
            <v>16429</v>
          </cell>
          <cell r="AB1244">
            <v>0</v>
          </cell>
          <cell r="AC1244">
            <v>0</v>
          </cell>
          <cell r="AD1244">
            <v>0</v>
          </cell>
          <cell r="AE1244">
            <v>0</v>
          </cell>
          <cell r="AF1244">
            <v>0</v>
          </cell>
          <cell r="AG1244">
            <v>0</v>
          </cell>
          <cell r="AH1244">
            <v>0</v>
          </cell>
          <cell r="AI1244">
            <v>0</v>
          </cell>
          <cell r="AJ1244">
            <v>0</v>
          </cell>
          <cell r="AK1244">
            <v>0</v>
          </cell>
          <cell r="AL1244">
            <v>16429</v>
          </cell>
          <cell r="AM1244">
            <v>16429</v>
          </cell>
          <cell r="AN1244">
            <v>0</v>
          </cell>
          <cell r="AO1244">
            <v>0</v>
          </cell>
          <cell r="AP1244">
            <v>0</v>
          </cell>
          <cell r="AQ1244">
            <v>0</v>
          </cell>
          <cell r="AR1244">
            <v>11176123</v>
          </cell>
          <cell r="AS1244">
            <v>4468258</v>
          </cell>
          <cell r="AT1244">
            <v>0</v>
          </cell>
          <cell r="AU1244">
            <v>15644381</v>
          </cell>
          <cell r="AV1244">
            <v>0</v>
          </cell>
          <cell r="AW1244">
            <v>0</v>
          </cell>
          <cell r="AX1244">
            <v>0</v>
          </cell>
          <cell r="AY1244">
            <v>0</v>
          </cell>
          <cell r="AZ1244">
            <v>0</v>
          </cell>
          <cell r="BA1244">
            <v>0</v>
          </cell>
          <cell r="BB1244">
            <v>0</v>
          </cell>
          <cell r="BC1244">
            <v>0</v>
          </cell>
          <cell r="BD1244">
            <v>0</v>
          </cell>
          <cell r="BE1244">
            <v>0</v>
          </cell>
          <cell r="BF1244">
            <v>0</v>
          </cell>
          <cell r="BG1244">
            <v>0</v>
          </cell>
          <cell r="BH1244">
            <v>0</v>
          </cell>
          <cell r="BI1244">
            <v>0</v>
          </cell>
          <cell r="BJ1244">
            <v>0</v>
          </cell>
          <cell r="BK1244">
            <v>0</v>
          </cell>
          <cell r="BL1244">
            <v>11176123</v>
          </cell>
          <cell r="BM1244">
            <v>4468258</v>
          </cell>
          <cell r="BN1244">
            <v>0</v>
          </cell>
          <cell r="BO1244">
            <v>15644381</v>
          </cell>
          <cell r="BP1244">
            <v>22352246</v>
          </cell>
          <cell r="BQ1244">
            <v>9327876</v>
          </cell>
          <cell r="BR1244">
            <v>16429</v>
          </cell>
          <cell r="BS1244">
            <v>31696551</v>
          </cell>
        </row>
        <row r="1245">
          <cell r="B1245" t="str">
            <v>431859</v>
          </cell>
          <cell r="C1245" t="str">
            <v>REP. INDONESIA</v>
          </cell>
          <cell r="D1245" t="str">
            <v>UNION BANK OF SWITZ, ZURICH</v>
          </cell>
          <cell r="E1245" t="str">
            <v>6</v>
          </cell>
          <cell r="F1245" t="str">
            <v>SWITZERLAND</v>
          </cell>
          <cell r="G1245" t="str">
            <v>CHF</v>
          </cell>
          <cell r="H1245">
            <v>10139186</v>
          </cell>
          <cell r="I1245">
            <v>4950799</v>
          </cell>
          <cell r="J1245">
            <v>0</v>
          </cell>
          <cell r="K1245">
            <v>15089985</v>
          </cell>
          <cell r="L1245">
            <v>2078330</v>
          </cell>
          <cell r="M1245">
            <v>1132792</v>
          </cell>
          <cell r="N1245">
            <v>0</v>
          </cell>
          <cell r="O1245">
            <v>3211122</v>
          </cell>
          <cell r="P1245">
            <v>0</v>
          </cell>
          <cell r="Q1245">
            <v>0</v>
          </cell>
          <cell r="R1245">
            <v>19715</v>
          </cell>
          <cell r="S1245">
            <v>19715</v>
          </cell>
          <cell r="T1245">
            <v>12217516</v>
          </cell>
          <cell r="U1245">
            <v>6083591</v>
          </cell>
          <cell r="V1245">
            <v>19715</v>
          </cell>
          <cell r="W1245">
            <v>18320822</v>
          </cell>
          <cell r="X1245">
            <v>0</v>
          </cell>
          <cell r="Y1245">
            <v>0</v>
          </cell>
          <cell r="Z1245">
            <v>0</v>
          </cell>
          <cell r="AA1245">
            <v>0</v>
          </cell>
          <cell r="AB1245">
            <v>0</v>
          </cell>
          <cell r="AC1245">
            <v>0</v>
          </cell>
          <cell r="AD1245">
            <v>0</v>
          </cell>
          <cell r="AE1245">
            <v>0</v>
          </cell>
          <cell r="AF1245">
            <v>0</v>
          </cell>
          <cell r="AG1245">
            <v>0</v>
          </cell>
          <cell r="AH1245">
            <v>0</v>
          </cell>
          <cell r="AI1245">
            <v>0</v>
          </cell>
          <cell r="AJ1245">
            <v>0</v>
          </cell>
          <cell r="AK1245">
            <v>0</v>
          </cell>
          <cell r="AL1245">
            <v>0</v>
          </cell>
          <cell r="AM1245">
            <v>0</v>
          </cell>
          <cell r="AN1245">
            <v>10139186</v>
          </cell>
          <cell r="AO1245">
            <v>4551632</v>
          </cell>
          <cell r="AP1245">
            <v>0</v>
          </cell>
          <cell r="AQ1245">
            <v>14690818</v>
          </cell>
          <cell r="AR1245">
            <v>2078330</v>
          </cell>
          <cell r="AS1245">
            <v>1050449</v>
          </cell>
          <cell r="AT1245">
            <v>0</v>
          </cell>
          <cell r="AU1245">
            <v>3128779</v>
          </cell>
          <cell r="AV1245">
            <v>0</v>
          </cell>
          <cell r="AW1245">
            <v>0</v>
          </cell>
          <cell r="AX1245">
            <v>0</v>
          </cell>
          <cell r="AY1245">
            <v>0</v>
          </cell>
          <cell r="AZ1245">
            <v>0</v>
          </cell>
          <cell r="BA1245">
            <v>0</v>
          </cell>
          <cell r="BB1245">
            <v>0</v>
          </cell>
          <cell r="BC1245">
            <v>0</v>
          </cell>
          <cell r="BD1245">
            <v>0</v>
          </cell>
          <cell r="BE1245">
            <v>0</v>
          </cell>
          <cell r="BF1245">
            <v>0</v>
          </cell>
          <cell r="BG1245">
            <v>0</v>
          </cell>
          <cell r="BH1245">
            <v>0</v>
          </cell>
          <cell r="BI1245">
            <v>0</v>
          </cell>
          <cell r="BJ1245">
            <v>0</v>
          </cell>
          <cell r="BK1245">
            <v>0</v>
          </cell>
          <cell r="BL1245">
            <v>12217516</v>
          </cell>
          <cell r="BM1245">
            <v>5602081</v>
          </cell>
          <cell r="BN1245">
            <v>0</v>
          </cell>
          <cell r="BO1245">
            <v>17819597</v>
          </cell>
          <cell r="BP1245">
            <v>24435032</v>
          </cell>
          <cell r="BQ1245">
            <v>11685672</v>
          </cell>
          <cell r="BR1245">
            <v>19715</v>
          </cell>
          <cell r="BS1245">
            <v>36140419</v>
          </cell>
        </row>
        <row r="1246">
          <cell r="F1246" t="str">
            <v>SWITZERLAND Total</v>
          </cell>
          <cell r="H1246">
            <v>10218630</v>
          </cell>
          <cell r="I1246">
            <v>4957651</v>
          </cell>
          <cell r="J1246">
            <v>0</v>
          </cell>
          <cell r="K1246">
            <v>15176281</v>
          </cell>
          <cell r="L1246">
            <v>13254453</v>
          </cell>
          <cell r="M1246">
            <v>5992410</v>
          </cell>
          <cell r="N1246">
            <v>0</v>
          </cell>
          <cell r="O1246">
            <v>19246863</v>
          </cell>
          <cell r="P1246">
            <v>550803</v>
          </cell>
          <cell r="Q1246">
            <v>141651</v>
          </cell>
          <cell r="R1246">
            <v>19715</v>
          </cell>
          <cell r="S1246">
            <v>712169</v>
          </cell>
          <cell r="T1246">
            <v>24023886</v>
          </cell>
          <cell r="U1246">
            <v>11091712</v>
          </cell>
          <cell r="V1246">
            <v>19715</v>
          </cell>
          <cell r="W1246">
            <v>35135313</v>
          </cell>
          <cell r="X1246">
            <v>0</v>
          </cell>
          <cell r="Y1246">
            <v>0</v>
          </cell>
          <cell r="Z1246">
            <v>16429</v>
          </cell>
          <cell r="AA1246">
            <v>16429</v>
          </cell>
          <cell r="AB1246">
            <v>0</v>
          </cell>
          <cell r="AC1246">
            <v>0</v>
          </cell>
          <cell r="AD1246">
            <v>0</v>
          </cell>
          <cell r="AE1246">
            <v>0</v>
          </cell>
          <cell r="AF1246">
            <v>5927056</v>
          </cell>
          <cell r="AG1246">
            <v>1108224</v>
          </cell>
          <cell r="AH1246">
            <v>0</v>
          </cell>
          <cell r="AI1246">
            <v>7035280</v>
          </cell>
          <cell r="AJ1246">
            <v>5927056</v>
          </cell>
          <cell r="AK1246">
            <v>1108224</v>
          </cell>
          <cell r="AL1246">
            <v>16429</v>
          </cell>
          <cell r="AM1246">
            <v>7051709</v>
          </cell>
          <cell r="AN1246">
            <v>10218630</v>
          </cell>
          <cell r="AO1246">
            <v>4556200</v>
          </cell>
          <cell r="AP1246">
            <v>0</v>
          </cell>
          <cell r="AQ1246">
            <v>14774830</v>
          </cell>
          <cell r="AR1246">
            <v>13254453</v>
          </cell>
          <cell r="AS1246">
            <v>5518707</v>
          </cell>
          <cell r="AT1246">
            <v>0</v>
          </cell>
          <cell r="AU1246">
            <v>18773160</v>
          </cell>
          <cell r="AV1246">
            <v>550803</v>
          </cell>
          <cell r="AW1246">
            <v>122749</v>
          </cell>
          <cell r="AX1246">
            <v>0</v>
          </cell>
          <cell r="AY1246">
            <v>673552</v>
          </cell>
          <cell r="AZ1246">
            <v>0</v>
          </cell>
          <cell r="BA1246">
            <v>0</v>
          </cell>
          <cell r="BB1246">
            <v>0</v>
          </cell>
          <cell r="BC1246">
            <v>0</v>
          </cell>
          <cell r="BD1246">
            <v>0</v>
          </cell>
          <cell r="BE1246">
            <v>0</v>
          </cell>
          <cell r="BF1246">
            <v>0</v>
          </cell>
          <cell r="BG1246">
            <v>0</v>
          </cell>
          <cell r="BH1246">
            <v>5927056</v>
          </cell>
          <cell r="BI1246">
            <v>896344</v>
          </cell>
          <cell r="BJ1246">
            <v>0</v>
          </cell>
          <cell r="BK1246">
            <v>6823400</v>
          </cell>
          <cell r="BL1246">
            <v>29950942</v>
          </cell>
          <cell r="BM1246">
            <v>11094000</v>
          </cell>
          <cell r="BN1246">
            <v>0</v>
          </cell>
          <cell r="BO1246">
            <v>41044942</v>
          </cell>
          <cell r="BP1246">
            <v>59901884</v>
          </cell>
          <cell r="BQ1246">
            <v>23293936</v>
          </cell>
          <cell r="BR1246">
            <v>36144</v>
          </cell>
          <cell r="BS1246">
            <v>83231964</v>
          </cell>
        </row>
        <row r="1247">
          <cell r="B1247" t="str">
            <v>428701</v>
          </cell>
          <cell r="C1247" t="str">
            <v>REP. INDONESIA</v>
          </cell>
          <cell r="D1247" t="str">
            <v>EXIM BANK OF CHINA, TAIPEH</v>
          </cell>
          <cell r="E1247" t="str">
            <v>6</v>
          </cell>
          <cell r="F1247" t="str">
            <v>TAIWAN REPUBLIC OF CHINA</v>
          </cell>
          <cell r="G1247" t="str">
            <v>USD</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555556</v>
          </cell>
          <cell r="AG1247">
            <v>266875</v>
          </cell>
          <cell r="AH1247">
            <v>0</v>
          </cell>
          <cell r="AI1247">
            <v>822431</v>
          </cell>
          <cell r="AJ1247">
            <v>555556</v>
          </cell>
          <cell r="AK1247">
            <v>266875</v>
          </cell>
          <cell r="AL1247">
            <v>0</v>
          </cell>
          <cell r="AM1247">
            <v>822431</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D1247">
            <v>0</v>
          </cell>
          <cell r="BE1247">
            <v>0</v>
          </cell>
          <cell r="BF1247">
            <v>0</v>
          </cell>
          <cell r="BG1247">
            <v>0</v>
          </cell>
          <cell r="BH1247">
            <v>555556</v>
          </cell>
          <cell r="BI1247">
            <v>256991</v>
          </cell>
          <cell r="BJ1247">
            <v>0</v>
          </cell>
          <cell r="BK1247">
            <v>812547</v>
          </cell>
          <cell r="BL1247">
            <v>555556</v>
          </cell>
          <cell r="BM1247">
            <v>256991</v>
          </cell>
          <cell r="BN1247">
            <v>0</v>
          </cell>
          <cell r="BO1247">
            <v>812547</v>
          </cell>
          <cell r="BP1247">
            <v>1111112</v>
          </cell>
          <cell r="BQ1247">
            <v>523866</v>
          </cell>
          <cell r="BR1247">
            <v>0</v>
          </cell>
          <cell r="BS1247">
            <v>1634978</v>
          </cell>
        </row>
        <row r="1248">
          <cell r="F1248" t="str">
            <v>TAIWAN REPUBLIC OF CHINA Total</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555556</v>
          </cell>
          <cell r="AG1248">
            <v>266875</v>
          </cell>
          <cell r="AH1248">
            <v>0</v>
          </cell>
          <cell r="AI1248">
            <v>822431</v>
          </cell>
          <cell r="AJ1248">
            <v>555556</v>
          </cell>
          <cell r="AK1248">
            <v>266875</v>
          </cell>
          <cell r="AL1248">
            <v>0</v>
          </cell>
          <cell r="AM1248">
            <v>822431</v>
          </cell>
          <cell r="AN1248">
            <v>0</v>
          </cell>
          <cell r="AO1248">
            <v>0</v>
          </cell>
          <cell r="AP1248">
            <v>0</v>
          </cell>
          <cell r="AQ1248">
            <v>0</v>
          </cell>
          <cell r="AR1248">
            <v>0</v>
          </cell>
          <cell r="AS1248">
            <v>0</v>
          </cell>
          <cell r="AT1248">
            <v>0</v>
          </cell>
          <cell r="AU1248">
            <v>0</v>
          </cell>
          <cell r="AV1248">
            <v>0</v>
          </cell>
          <cell r="AW1248">
            <v>0</v>
          </cell>
          <cell r="AX1248">
            <v>0</v>
          </cell>
          <cell r="AY1248">
            <v>0</v>
          </cell>
          <cell r="AZ1248">
            <v>0</v>
          </cell>
          <cell r="BA1248">
            <v>0</v>
          </cell>
          <cell r="BB1248">
            <v>0</v>
          </cell>
          <cell r="BC1248">
            <v>0</v>
          </cell>
          <cell r="BD1248">
            <v>0</v>
          </cell>
          <cell r="BE1248">
            <v>0</v>
          </cell>
          <cell r="BF1248">
            <v>0</v>
          </cell>
          <cell r="BG1248">
            <v>0</v>
          </cell>
          <cell r="BH1248">
            <v>555556</v>
          </cell>
          <cell r="BI1248">
            <v>256991</v>
          </cell>
          <cell r="BJ1248">
            <v>0</v>
          </cell>
          <cell r="BK1248">
            <v>812547</v>
          </cell>
          <cell r="BL1248">
            <v>555556</v>
          </cell>
          <cell r="BM1248">
            <v>256991</v>
          </cell>
          <cell r="BN1248">
            <v>0</v>
          </cell>
          <cell r="BO1248">
            <v>812547</v>
          </cell>
          <cell r="BP1248">
            <v>1111112</v>
          </cell>
          <cell r="BQ1248">
            <v>523866</v>
          </cell>
          <cell r="BR1248">
            <v>0</v>
          </cell>
          <cell r="BS1248">
            <v>1634978</v>
          </cell>
        </row>
        <row r="1249">
          <cell r="B1249" t="str">
            <v>431848</v>
          </cell>
          <cell r="C1249" t="str">
            <v>REP. INDONESIA</v>
          </cell>
          <cell r="D1249" t="str">
            <v>ANZ GRINDLAYS BANK PLC, LONDON</v>
          </cell>
          <cell r="E1249" t="str">
            <v>6</v>
          </cell>
          <cell r="F1249" t="str">
            <v>UNITED KINGDOM</v>
          </cell>
          <cell r="G1249" t="str">
            <v>GBP</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201132</v>
          </cell>
          <cell r="AC1249">
            <v>17902</v>
          </cell>
          <cell r="AD1249">
            <v>0</v>
          </cell>
          <cell r="AE1249">
            <v>219034</v>
          </cell>
          <cell r="AF1249">
            <v>0</v>
          </cell>
          <cell r="AG1249">
            <v>0</v>
          </cell>
          <cell r="AH1249">
            <v>0</v>
          </cell>
          <cell r="AI1249">
            <v>0</v>
          </cell>
          <cell r="AJ1249">
            <v>201132</v>
          </cell>
          <cell r="AK1249">
            <v>17902</v>
          </cell>
          <cell r="AL1249">
            <v>0</v>
          </cell>
          <cell r="AM1249">
            <v>219034</v>
          </cell>
          <cell r="AN1249">
            <v>0</v>
          </cell>
          <cell r="AO1249">
            <v>0</v>
          </cell>
          <cell r="AP1249">
            <v>0</v>
          </cell>
          <cell r="AQ1249">
            <v>0</v>
          </cell>
          <cell r="AR1249">
            <v>0</v>
          </cell>
          <cell r="AS1249">
            <v>0</v>
          </cell>
          <cell r="AT1249">
            <v>0</v>
          </cell>
          <cell r="AU1249">
            <v>0</v>
          </cell>
          <cell r="AV1249">
            <v>0</v>
          </cell>
          <cell r="AW1249">
            <v>0</v>
          </cell>
          <cell r="AX1249">
            <v>0</v>
          </cell>
          <cell r="AY1249">
            <v>0</v>
          </cell>
          <cell r="AZ1249">
            <v>0</v>
          </cell>
          <cell r="BA1249">
            <v>0</v>
          </cell>
          <cell r="BB1249">
            <v>0</v>
          </cell>
          <cell r="BC1249">
            <v>0</v>
          </cell>
          <cell r="BD1249">
            <v>201132</v>
          </cell>
          <cell r="BE1249">
            <v>12066</v>
          </cell>
          <cell r="BF1249">
            <v>0</v>
          </cell>
          <cell r="BG1249">
            <v>213198</v>
          </cell>
          <cell r="BH1249">
            <v>0</v>
          </cell>
          <cell r="BI1249">
            <v>0</v>
          </cell>
          <cell r="BJ1249">
            <v>0</v>
          </cell>
          <cell r="BK1249">
            <v>0</v>
          </cell>
          <cell r="BL1249">
            <v>201132</v>
          </cell>
          <cell r="BM1249">
            <v>12066</v>
          </cell>
          <cell r="BN1249">
            <v>0</v>
          </cell>
          <cell r="BO1249">
            <v>213198</v>
          </cell>
          <cell r="BP1249">
            <v>402264</v>
          </cell>
          <cell r="BQ1249">
            <v>29968</v>
          </cell>
          <cell r="BR1249">
            <v>0</v>
          </cell>
          <cell r="BS1249">
            <v>432232</v>
          </cell>
        </row>
        <row r="1250">
          <cell r="B1250" t="str">
            <v>431784</v>
          </cell>
          <cell r="C1250" t="str">
            <v>REP. INDONESIA</v>
          </cell>
          <cell r="D1250" t="str">
            <v>ANZ GRINDLAYS BANK PLC, LONDON</v>
          </cell>
          <cell r="E1250" t="str">
            <v>6</v>
          </cell>
          <cell r="F1250" t="str">
            <v>UNITED KINGDOM</v>
          </cell>
          <cell r="G1250" t="str">
            <v>GBP</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513780</v>
          </cell>
          <cell r="AC1250">
            <v>19448</v>
          </cell>
          <cell r="AD1250">
            <v>0</v>
          </cell>
          <cell r="AE1250">
            <v>533228</v>
          </cell>
          <cell r="AF1250">
            <v>0</v>
          </cell>
          <cell r="AG1250">
            <v>0</v>
          </cell>
          <cell r="AH1250">
            <v>0</v>
          </cell>
          <cell r="AI1250">
            <v>0</v>
          </cell>
          <cell r="AJ1250">
            <v>513780</v>
          </cell>
          <cell r="AK1250">
            <v>19448</v>
          </cell>
          <cell r="AL1250">
            <v>0</v>
          </cell>
          <cell r="AM1250">
            <v>533228</v>
          </cell>
          <cell r="AN1250">
            <v>0</v>
          </cell>
          <cell r="AO1250">
            <v>0</v>
          </cell>
          <cell r="AP1250">
            <v>0</v>
          </cell>
          <cell r="AQ1250">
            <v>0</v>
          </cell>
          <cell r="AR1250">
            <v>0</v>
          </cell>
          <cell r="AS1250">
            <v>0</v>
          </cell>
          <cell r="AT1250">
            <v>0</v>
          </cell>
          <cell r="AU1250">
            <v>0</v>
          </cell>
          <cell r="AV1250">
            <v>0</v>
          </cell>
          <cell r="AW1250">
            <v>0</v>
          </cell>
          <cell r="AX1250">
            <v>0</v>
          </cell>
          <cell r="AY1250">
            <v>0</v>
          </cell>
          <cell r="AZ1250">
            <v>0</v>
          </cell>
          <cell r="BA1250">
            <v>0</v>
          </cell>
          <cell r="BB1250">
            <v>0</v>
          </cell>
          <cell r="BC1250">
            <v>0</v>
          </cell>
          <cell r="BD1250">
            <v>0</v>
          </cell>
          <cell r="BE1250">
            <v>0</v>
          </cell>
          <cell r="BF1250">
            <v>0</v>
          </cell>
          <cell r="BG1250">
            <v>0</v>
          </cell>
          <cell r="BH1250">
            <v>0</v>
          </cell>
          <cell r="BI1250">
            <v>0</v>
          </cell>
          <cell r="BJ1250">
            <v>0</v>
          </cell>
          <cell r="BK1250">
            <v>0</v>
          </cell>
          <cell r="BL1250">
            <v>0</v>
          </cell>
          <cell r="BM1250">
            <v>0</v>
          </cell>
          <cell r="BN1250">
            <v>0</v>
          </cell>
          <cell r="BO1250">
            <v>0</v>
          </cell>
          <cell r="BP1250">
            <v>513780</v>
          </cell>
          <cell r="BQ1250">
            <v>19448</v>
          </cell>
          <cell r="BR1250">
            <v>0</v>
          </cell>
          <cell r="BS1250">
            <v>533228</v>
          </cell>
        </row>
        <row r="1251">
          <cell r="B1251" t="str">
            <v>431985</v>
          </cell>
          <cell r="C1251" t="str">
            <v>REP. INDONESIA</v>
          </cell>
          <cell r="D1251" t="str">
            <v>ANZ GRINDLAYS BANK PLC, LONDON</v>
          </cell>
          <cell r="E1251" t="str">
            <v>6</v>
          </cell>
          <cell r="F1251" t="str">
            <v>UNITED KINGDOM</v>
          </cell>
          <cell r="G1251" t="str">
            <v>GBP</v>
          </cell>
          <cell r="H1251">
            <v>0</v>
          </cell>
          <cell r="I1251">
            <v>0</v>
          </cell>
          <cell r="J1251">
            <v>0</v>
          </cell>
          <cell r="K1251">
            <v>0</v>
          </cell>
          <cell r="L1251">
            <v>0</v>
          </cell>
          <cell r="M1251">
            <v>0</v>
          </cell>
          <cell r="N1251">
            <v>0</v>
          </cell>
          <cell r="O1251">
            <v>0</v>
          </cell>
          <cell r="P1251">
            <v>291041</v>
          </cell>
          <cell r="Q1251">
            <v>87400</v>
          </cell>
          <cell r="R1251">
            <v>0</v>
          </cell>
          <cell r="S1251">
            <v>378441</v>
          </cell>
          <cell r="T1251">
            <v>291041</v>
          </cell>
          <cell r="U1251">
            <v>87400</v>
          </cell>
          <cell r="V1251">
            <v>0</v>
          </cell>
          <cell r="W1251">
            <v>378441</v>
          </cell>
          <cell r="X1251">
            <v>0</v>
          </cell>
          <cell r="Y1251">
            <v>0</v>
          </cell>
          <cell r="Z1251">
            <v>0</v>
          </cell>
          <cell r="AA1251">
            <v>0</v>
          </cell>
          <cell r="AB1251">
            <v>0</v>
          </cell>
          <cell r="AC1251">
            <v>0</v>
          </cell>
          <cell r="AD1251">
            <v>0</v>
          </cell>
          <cell r="AE1251">
            <v>0</v>
          </cell>
          <cell r="AF1251">
            <v>0</v>
          </cell>
          <cell r="AG1251">
            <v>0</v>
          </cell>
          <cell r="AH1251">
            <v>0</v>
          </cell>
          <cell r="AI1251">
            <v>0</v>
          </cell>
          <cell r="AJ1251">
            <v>0</v>
          </cell>
          <cell r="AK1251">
            <v>0</v>
          </cell>
          <cell r="AL1251">
            <v>0</v>
          </cell>
          <cell r="AM1251">
            <v>0</v>
          </cell>
          <cell r="AN1251">
            <v>0</v>
          </cell>
          <cell r="AO1251">
            <v>0</v>
          </cell>
          <cell r="AP1251">
            <v>0</v>
          </cell>
          <cell r="AQ1251">
            <v>0</v>
          </cell>
          <cell r="AR1251">
            <v>0</v>
          </cell>
          <cell r="AS1251">
            <v>0</v>
          </cell>
          <cell r="AT1251">
            <v>0</v>
          </cell>
          <cell r="AU1251">
            <v>0</v>
          </cell>
          <cell r="AV1251">
            <v>291041</v>
          </cell>
          <cell r="AW1251">
            <v>78542</v>
          </cell>
          <cell r="AX1251">
            <v>0</v>
          </cell>
          <cell r="AY1251">
            <v>369583</v>
          </cell>
          <cell r="AZ1251">
            <v>0</v>
          </cell>
          <cell r="BA1251">
            <v>0</v>
          </cell>
          <cell r="BB1251">
            <v>0</v>
          </cell>
          <cell r="BC1251">
            <v>0</v>
          </cell>
          <cell r="BD1251">
            <v>0</v>
          </cell>
          <cell r="BE1251">
            <v>0</v>
          </cell>
          <cell r="BF1251">
            <v>0</v>
          </cell>
          <cell r="BG1251">
            <v>0</v>
          </cell>
          <cell r="BH1251">
            <v>0</v>
          </cell>
          <cell r="BI1251">
            <v>0</v>
          </cell>
          <cell r="BJ1251">
            <v>0</v>
          </cell>
          <cell r="BK1251">
            <v>0</v>
          </cell>
          <cell r="BL1251">
            <v>291041</v>
          </cell>
          <cell r="BM1251">
            <v>78542</v>
          </cell>
          <cell r="BN1251">
            <v>0</v>
          </cell>
          <cell r="BO1251">
            <v>369583</v>
          </cell>
          <cell r="BP1251">
            <v>582082</v>
          </cell>
          <cell r="BQ1251">
            <v>165942</v>
          </cell>
          <cell r="BR1251">
            <v>0</v>
          </cell>
          <cell r="BS1251">
            <v>748024</v>
          </cell>
        </row>
        <row r="1252">
          <cell r="B1252" t="str">
            <v>431849</v>
          </cell>
          <cell r="C1252" t="str">
            <v>REP. INDONESIA</v>
          </cell>
          <cell r="D1252" t="str">
            <v>ANZ GRINDLAYS BANK PLC, LONDON</v>
          </cell>
          <cell r="E1252" t="str">
            <v>6</v>
          </cell>
          <cell r="F1252" t="str">
            <v>UNITED KINGDOM</v>
          </cell>
          <cell r="G1252" t="str">
            <v>GBP</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398595</v>
          </cell>
          <cell r="Y1252">
            <v>35672</v>
          </cell>
          <cell r="Z1252">
            <v>0</v>
          </cell>
          <cell r="AA1252">
            <v>434267</v>
          </cell>
          <cell r="AB1252">
            <v>0</v>
          </cell>
          <cell r="AC1252">
            <v>0</v>
          </cell>
          <cell r="AD1252">
            <v>0</v>
          </cell>
          <cell r="AE1252">
            <v>0</v>
          </cell>
          <cell r="AF1252">
            <v>0</v>
          </cell>
          <cell r="AG1252">
            <v>0</v>
          </cell>
          <cell r="AH1252">
            <v>0</v>
          </cell>
          <cell r="AI1252">
            <v>0</v>
          </cell>
          <cell r="AJ1252">
            <v>398595</v>
          </cell>
          <cell r="AK1252">
            <v>35672</v>
          </cell>
          <cell r="AL1252">
            <v>0</v>
          </cell>
          <cell r="AM1252">
            <v>434267</v>
          </cell>
          <cell r="AN1252">
            <v>0</v>
          </cell>
          <cell r="AO1252">
            <v>0</v>
          </cell>
          <cell r="AP1252">
            <v>0</v>
          </cell>
          <cell r="AQ1252">
            <v>0</v>
          </cell>
          <cell r="AR1252">
            <v>0</v>
          </cell>
          <cell r="AS1252">
            <v>0</v>
          </cell>
          <cell r="AT1252">
            <v>0</v>
          </cell>
          <cell r="AU1252">
            <v>0</v>
          </cell>
          <cell r="AV1252">
            <v>0</v>
          </cell>
          <cell r="AW1252">
            <v>0</v>
          </cell>
          <cell r="AX1252">
            <v>0</v>
          </cell>
          <cell r="AY1252">
            <v>0</v>
          </cell>
          <cell r="AZ1252">
            <v>398595</v>
          </cell>
          <cell r="BA1252">
            <v>23781</v>
          </cell>
          <cell r="BB1252">
            <v>0</v>
          </cell>
          <cell r="BC1252">
            <v>422376</v>
          </cell>
          <cell r="BD1252">
            <v>0</v>
          </cell>
          <cell r="BE1252">
            <v>0</v>
          </cell>
          <cell r="BF1252">
            <v>0</v>
          </cell>
          <cell r="BG1252">
            <v>0</v>
          </cell>
          <cell r="BH1252">
            <v>0</v>
          </cell>
          <cell r="BI1252">
            <v>0</v>
          </cell>
          <cell r="BJ1252">
            <v>0</v>
          </cell>
          <cell r="BK1252">
            <v>0</v>
          </cell>
          <cell r="BL1252">
            <v>398595</v>
          </cell>
          <cell r="BM1252">
            <v>23781</v>
          </cell>
          <cell r="BN1252">
            <v>0</v>
          </cell>
          <cell r="BO1252">
            <v>422376</v>
          </cell>
          <cell r="BP1252">
            <v>797190</v>
          </cell>
          <cell r="BQ1252">
            <v>59453</v>
          </cell>
          <cell r="BR1252">
            <v>0</v>
          </cell>
          <cell r="BS1252">
            <v>856643</v>
          </cell>
        </row>
        <row r="1253">
          <cell r="B1253" t="str">
            <v>431698</v>
          </cell>
          <cell r="C1253" t="str">
            <v>REP. INDONESIA</v>
          </cell>
          <cell r="D1253" t="str">
            <v>ANZ GRINDLAYS BANK PLC, LONDON</v>
          </cell>
          <cell r="E1253" t="str">
            <v>6</v>
          </cell>
          <cell r="F1253" t="str">
            <v>UNITED KINGDOM</v>
          </cell>
          <cell r="G1253" t="str">
            <v>GBP</v>
          </cell>
          <cell r="H1253">
            <v>0</v>
          </cell>
          <cell r="I1253">
            <v>0</v>
          </cell>
          <cell r="J1253">
            <v>0</v>
          </cell>
          <cell r="K1253">
            <v>0</v>
          </cell>
          <cell r="L1253">
            <v>530367</v>
          </cell>
          <cell r="M1253">
            <v>316433</v>
          </cell>
          <cell r="N1253">
            <v>0</v>
          </cell>
          <cell r="O1253">
            <v>846800</v>
          </cell>
          <cell r="P1253">
            <v>0</v>
          </cell>
          <cell r="Q1253">
            <v>0</v>
          </cell>
          <cell r="R1253">
            <v>0</v>
          </cell>
          <cell r="S1253">
            <v>0</v>
          </cell>
          <cell r="T1253">
            <v>530367</v>
          </cell>
          <cell r="U1253">
            <v>316433</v>
          </cell>
          <cell r="V1253">
            <v>0</v>
          </cell>
          <cell r="W1253">
            <v>846800</v>
          </cell>
          <cell r="X1253">
            <v>0</v>
          </cell>
          <cell r="Y1253">
            <v>0</v>
          </cell>
          <cell r="Z1253">
            <v>0</v>
          </cell>
          <cell r="AA1253">
            <v>0</v>
          </cell>
          <cell r="AB1253">
            <v>0</v>
          </cell>
          <cell r="AC1253">
            <v>0</v>
          </cell>
          <cell r="AD1253">
            <v>0</v>
          </cell>
          <cell r="AE1253">
            <v>0</v>
          </cell>
          <cell r="AF1253">
            <v>0</v>
          </cell>
          <cell r="AG1253">
            <v>0</v>
          </cell>
          <cell r="AH1253">
            <v>0</v>
          </cell>
          <cell r="AI1253">
            <v>0</v>
          </cell>
          <cell r="AJ1253">
            <v>0</v>
          </cell>
          <cell r="AK1253">
            <v>0</v>
          </cell>
          <cell r="AL1253">
            <v>0</v>
          </cell>
          <cell r="AM1253">
            <v>0</v>
          </cell>
          <cell r="AN1253">
            <v>0</v>
          </cell>
          <cell r="AO1253">
            <v>0</v>
          </cell>
          <cell r="AP1253">
            <v>0</v>
          </cell>
          <cell r="AQ1253">
            <v>0</v>
          </cell>
          <cell r="AR1253">
            <v>530367</v>
          </cell>
          <cell r="AS1253">
            <v>305448</v>
          </cell>
          <cell r="AT1253">
            <v>0</v>
          </cell>
          <cell r="AU1253">
            <v>835815</v>
          </cell>
          <cell r="AV1253">
            <v>0</v>
          </cell>
          <cell r="AW1253">
            <v>0</v>
          </cell>
          <cell r="AX1253">
            <v>0</v>
          </cell>
          <cell r="AY1253">
            <v>0</v>
          </cell>
          <cell r="AZ1253">
            <v>0</v>
          </cell>
          <cell r="BA1253">
            <v>0</v>
          </cell>
          <cell r="BB1253">
            <v>0</v>
          </cell>
          <cell r="BC1253">
            <v>0</v>
          </cell>
          <cell r="BD1253">
            <v>0</v>
          </cell>
          <cell r="BE1253">
            <v>0</v>
          </cell>
          <cell r="BF1253">
            <v>0</v>
          </cell>
          <cell r="BG1253">
            <v>0</v>
          </cell>
          <cell r="BH1253">
            <v>0</v>
          </cell>
          <cell r="BI1253">
            <v>0</v>
          </cell>
          <cell r="BJ1253">
            <v>0</v>
          </cell>
          <cell r="BK1253">
            <v>0</v>
          </cell>
          <cell r="BL1253">
            <v>530367</v>
          </cell>
          <cell r="BM1253">
            <v>305448</v>
          </cell>
          <cell r="BN1253">
            <v>0</v>
          </cell>
          <cell r="BO1253">
            <v>835815</v>
          </cell>
          <cell r="BP1253">
            <v>1060734</v>
          </cell>
          <cell r="BQ1253">
            <v>621881</v>
          </cell>
          <cell r="BR1253">
            <v>0</v>
          </cell>
          <cell r="BS1253">
            <v>1682615</v>
          </cell>
        </row>
        <row r="1254">
          <cell r="B1254" t="str">
            <v>431709</v>
          </cell>
          <cell r="C1254" t="str">
            <v>REP. INDONESIA</v>
          </cell>
          <cell r="D1254" t="str">
            <v>BARCLAYS BANK PLC, LONDON</v>
          </cell>
          <cell r="E1254" t="str">
            <v>6</v>
          </cell>
          <cell r="F1254" t="str">
            <v>UNITED KINGDOM</v>
          </cell>
          <cell r="G1254" t="str">
            <v>GBP</v>
          </cell>
          <cell r="H1254">
            <v>223458</v>
          </cell>
          <cell r="I1254">
            <v>132593</v>
          </cell>
          <cell r="J1254">
            <v>0</v>
          </cell>
          <cell r="K1254">
            <v>356051</v>
          </cell>
          <cell r="L1254">
            <v>0</v>
          </cell>
          <cell r="M1254">
            <v>0</v>
          </cell>
          <cell r="N1254">
            <v>0</v>
          </cell>
          <cell r="O1254">
            <v>0</v>
          </cell>
          <cell r="P1254">
            <v>0</v>
          </cell>
          <cell r="Q1254">
            <v>0</v>
          </cell>
          <cell r="R1254">
            <v>0</v>
          </cell>
          <cell r="S1254">
            <v>0</v>
          </cell>
          <cell r="T1254">
            <v>223458</v>
          </cell>
          <cell r="U1254">
            <v>132593</v>
          </cell>
          <cell r="V1254">
            <v>0</v>
          </cell>
          <cell r="W1254">
            <v>356051</v>
          </cell>
          <cell r="X1254">
            <v>0</v>
          </cell>
          <cell r="Y1254">
            <v>0</v>
          </cell>
          <cell r="Z1254">
            <v>0</v>
          </cell>
          <cell r="AA1254">
            <v>0</v>
          </cell>
          <cell r="AB1254">
            <v>0</v>
          </cell>
          <cell r="AC1254">
            <v>0</v>
          </cell>
          <cell r="AD1254">
            <v>0</v>
          </cell>
          <cell r="AE1254">
            <v>0</v>
          </cell>
          <cell r="AF1254">
            <v>0</v>
          </cell>
          <cell r="AG1254">
            <v>0</v>
          </cell>
          <cell r="AH1254">
            <v>0</v>
          </cell>
          <cell r="AI1254">
            <v>0</v>
          </cell>
          <cell r="AJ1254">
            <v>0</v>
          </cell>
          <cell r="AK1254">
            <v>0</v>
          </cell>
          <cell r="AL1254">
            <v>0</v>
          </cell>
          <cell r="AM1254">
            <v>0</v>
          </cell>
          <cell r="AN1254">
            <v>223458</v>
          </cell>
          <cell r="AO1254">
            <v>128693</v>
          </cell>
          <cell r="AP1254">
            <v>0</v>
          </cell>
          <cell r="AQ1254">
            <v>352151</v>
          </cell>
          <cell r="AR1254">
            <v>0</v>
          </cell>
          <cell r="AS1254">
            <v>0</v>
          </cell>
          <cell r="AT1254">
            <v>0</v>
          </cell>
          <cell r="AU1254">
            <v>0</v>
          </cell>
          <cell r="AV1254">
            <v>0</v>
          </cell>
          <cell r="AW1254">
            <v>0</v>
          </cell>
          <cell r="AX1254">
            <v>0</v>
          </cell>
          <cell r="AY1254">
            <v>0</v>
          </cell>
          <cell r="AZ1254">
            <v>0</v>
          </cell>
          <cell r="BA1254">
            <v>0</v>
          </cell>
          <cell r="BB1254">
            <v>0</v>
          </cell>
          <cell r="BC1254">
            <v>0</v>
          </cell>
          <cell r="BD1254">
            <v>0</v>
          </cell>
          <cell r="BE1254">
            <v>0</v>
          </cell>
          <cell r="BF1254">
            <v>0</v>
          </cell>
          <cell r="BG1254">
            <v>0</v>
          </cell>
          <cell r="BH1254">
            <v>0</v>
          </cell>
          <cell r="BI1254">
            <v>0</v>
          </cell>
          <cell r="BJ1254">
            <v>0</v>
          </cell>
          <cell r="BK1254">
            <v>0</v>
          </cell>
          <cell r="BL1254">
            <v>223458</v>
          </cell>
          <cell r="BM1254">
            <v>128693</v>
          </cell>
          <cell r="BN1254">
            <v>0</v>
          </cell>
          <cell r="BO1254">
            <v>352151</v>
          </cell>
          <cell r="BP1254">
            <v>446916</v>
          </cell>
          <cell r="BQ1254">
            <v>261286</v>
          </cell>
          <cell r="BR1254">
            <v>0</v>
          </cell>
          <cell r="BS1254">
            <v>708202</v>
          </cell>
        </row>
        <row r="1255">
          <cell r="B1255" t="str">
            <v>407702</v>
          </cell>
          <cell r="C1255" t="str">
            <v>REP. INDONESIA</v>
          </cell>
          <cell r="D1255" t="str">
            <v>BARCLAYS BANK PLC, LONDON</v>
          </cell>
          <cell r="E1255" t="str">
            <v>6</v>
          </cell>
          <cell r="F1255" t="str">
            <v>UNITED KINGDOM</v>
          </cell>
          <cell r="G1255" t="str">
            <v>GBP</v>
          </cell>
          <cell r="H1255">
            <v>444010</v>
          </cell>
          <cell r="I1255">
            <v>44764</v>
          </cell>
          <cell r="J1255">
            <v>0</v>
          </cell>
          <cell r="K1255">
            <v>488774</v>
          </cell>
          <cell r="L1255">
            <v>0</v>
          </cell>
          <cell r="M1255">
            <v>0</v>
          </cell>
          <cell r="N1255">
            <v>0</v>
          </cell>
          <cell r="O1255">
            <v>0</v>
          </cell>
          <cell r="P1255">
            <v>0</v>
          </cell>
          <cell r="Q1255">
            <v>0</v>
          </cell>
          <cell r="R1255">
            <v>0</v>
          </cell>
          <cell r="S1255">
            <v>0</v>
          </cell>
          <cell r="T1255">
            <v>444010</v>
          </cell>
          <cell r="U1255">
            <v>44764</v>
          </cell>
          <cell r="V1255">
            <v>0</v>
          </cell>
          <cell r="W1255">
            <v>488774</v>
          </cell>
          <cell r="X1255">
            <v>0</v>
          </cell>
          <cell r="Y1255">
            <v>0</v>
          </cell>
          <cell r="Z1255">
            <v>0</v>
          </cell>
          <cell r="AA1255">
            <v>0</v>
          </cell>
          <cell r="AB1255">
            <v>0</v>
          </cell>
          <cell r="AC1255">
            <v>0</v>
          </cell>
          <cell r="AD1255">
            <v>0</v>
          </cell>
          <cell r="AE1255">
            <v>0</v>
          </cell>
          <cell r="AF1255">
            <v>0</v>
          </cell>
          <cell r="AG1255">
            <v>0</v>
          </cell>
          <cell r="AH1255">
            <v>0</v>
          </cell>
          <cell r="AI1255">
            <v>0</v>
          </cell>
          <cell r="AJ1255">
            <v>0</v>
          </cell>
          <cell r="AK1255">
            <v>0</v>
          </cell>
          <cell r="AL1255">
            <v>0</v>
          </cell>
          <cell r="AM1255">
            <v>0</v>
          </cell>
          <cell r="AN1255">
            <v>443977</v>
          </cell>
          <cell r="AO1255">
            <v>22138</v>
          </cell>
          <cell r="AP1255">
            <v>0</v>
          </cell>
          <cell r="AQ1255">
            <v>466115</v>
          </cell>
          <cell r="AR1255">
            <v>0</v>
          </cell>
          <cell r="AS1255">
            <v>0</v>
          </cell>
          <cell r="AT1255">
            <v>0</v>
          </cell>
          <cell r="AU1255">
            <v>0</v>
          </cell>
          <cell r="AV1255">
            <v>0</v>
          </cell>
          <cell r="AW1255">
            <v>0</v>
          </cell>
          <cell r="AX1255">
            <v>0</v>
          </cell>
          <cell r="AY1255">
            <v>0</v>
          </cell>
          <cell r="AZ1255">
            <v>0</v>
          </cell>
          <cell r="BA1255">
            <v>0</v>
          </cell>
          <cell r="BB1255">
            <v>0</v>
          </cell>
          <cell r="BC1255">
            <v>0</v>
          </cell>
          <cell r="BD1255">
            <v>0</v>
          </cell>
          <cell r="BE1255">
            <v>0</v>
          </cell>
          <cell r="BF1255">
            <v>0</v>
          </cell>
          <cell r="BG1255">
            <v>0</v>
          </cell>
          <cell r="BH1255">
            <v>0</v>
          </cell>
          <cell r="BI1255">
            <v>0</v>
          </cell>
          <cell r="BJ1255">
            <v>0</v>
          </cell>
          <cell r="BK1255">
            <v>0</v>
          </cell>
          <cell r="BL1255">
            <v>443977</v>
          </cell>
          <cell r="BM1255">
            <v>22138</v>
          </cell>
          <cell r="BN1255">
            <v>0</v>
          </cell>
          <cell r="BO1255">
            <v>466115</v>
          </cell>
          <cell r="BP1255">
            <v>887987</v>
          </cell>
          <cell r="BQ1255">
            <v>66902</v>
          </cell>
          <cell r="BR1255">
            <v>0</v>
          </cell>
          <cell r="BS1255">
            <v>954889</v>
          </cell>
        </row>
        <row r="1256">
          <cell r="B1256" t="str">
            <v>406607</v>
          </cell>
          <cell r="C1256" t="str">
            <v>REP. INDONESIA</v>
          </cell>
          <cell r="D1256" t="str">
            <v>BARCLAYS BANK PLC, LONDON</v>
          </cell>
          <cell r="E1256" t="str">
            <v>6</v>
          </cell>
          <cell r="F1256" t="str">
            <v>UNITED KINGDOM</v>
          </cell>
          <cell r="G1256" t="str">
            <v>GBP</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2600984</v>
          </cell>
          <cell r="AG1256">
            <v>547886</v>
          </cell>
          <cell r="AH1256">
            <v>0</v>
          </cell>
          <cell r="AI1256">
            <v>3148870</v>
          </cell>
          <cell r="AJ1256">
            <v>2600984</v>
          </cell>
          <cell r="AK1256">
            <v>547886</v>
          </cell>
          <cell r="AL1256">
            <v>0</v>
          </cell>
          <cell r="AM1256">
            <v>3148870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D1256">
            <v>0</v>
          </cell>
          <cell r="BE1256">
            <v>0</v>
          </cell>
          <cell r="BF1256">
            <v>0</v>
          </cell>
          <cell r="BG1256">
            <v>0</v>
          </cell>
          <cell r="BH1256">
            <v>2600984</v>
          </cell>
          <cell r="BI1256">
            <v>446821</v>
          </cell>
          <cell r="BJ1256">
            <v>0</v>
          </cell>
          <cell r="BK1256">
            <v>3047805</v>
          </cell>
          <cell r="BL1256">
            <v>2600984</v>
          </cell>
          <cell r="BM1256">
            <v>446821</v>
          </cell>
          <cell r="BN1256">
            <v>0</v>
          </cell>
          <cell r="BO1256">
            <v>3047805</v>
          </cell>
          <cell r="BP1256">
            <v>5201968</v>
          </cell>
          <cell r="BQ1256">
            <v>994707</v>
          </cell>
          <cell r="BR1256">
            <v>0</v>
          </cell>
          <cell r="BS1256">
            <v>6196675</v>
          </cell>
        </row>
        <row r="1257">
          <cell r="B1257" t="str">
            <v>406606</v>
          </cell>
          <cell r="C1257" t="str">
            <v>REP. INDONESIA</v>
          </cell>
          <cell r="D1257" t="str">
            <v>BARCLAYS BANK PLC, LONDON</v>
          </cell>
          <cell r="E1257" t="str">
            <v>6</v>
          </cell>
          <cell r="F1257" t="str">
            <v>UNITED KINGDOM</v>
          </cell>
          <cell r="G1257" t="str">
            <v>GBP</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5558545</v>
          </cell>
          <cell r="AG1257">
            <v>1206851</v>
          </cell>
          <cell r="AH1257">
            <v>0</v>
          </cell>
          <cell r="AI1257">
            <v>6765396</v>
          </cell>
          <cell r="AJ1257">
            <v>5558545</v>
          </cell>
          <cell r="AK1257">
            <v>1206851</v>
          </cell>
          <cell r="AL1257">
            <v>0</v>
          </cell>
          <cell r="AM1257">
            <v>6765396</v>
          </cell>
          <cell r="AN1257">
            <v>0</v>
          </cell>
          <cell r="AO1257">
            <v>0</v>
          </cell>
          <cell r="AP1257">
            <v>0</v>
          </cell>
          <cell r="AQ1257">
            <v>0</v>
          </cell>
          <cell r="AR1257">
            <v>0</v>
          </cell>
          <cell r="AS1257">
            <v>0</v>
          </cell>
          <cell r="AT1257">
            <v>0</v>
          </cell>
          <cell r="AU1257">
            <v>0</v>
          </cell>
          <cell r="AV1257">
            <v>0</v>
          </cell>
          <cell r="AW1257">
            <v>0</v>
          </cell>
          <cell r="AX1257">
            <v>0</v>
          </cell>
          <cell r="AY1257">
            <v>0</v>
          </cell>
          <cell r="AZ1257">
            <v>0</v>
          </cell>
          <cell r="BA1257">
            <v>0</v>
          </cell>
          <cell r="BB1257">
            <v>0</v>
          </cell>
          <cell r="BC1257">
            <v>0</v>
          </cell>
          <cell r="BD1257">
            <v>0</v>
          </cell>
          <cell r="BE1257">
            <v>0</v>
          </cell>
          <cell r="BF1257">
            <v>0</v>
          </cell>
          <cell r="BG1257">
            <v>0</v>
          </cell>
          <cell r="BH1257">
            <v>5558545</v>
          </cell>
          <cell r="BI1257">
            <v>990868</v>
          </cell>
          <cell r="BJ1257">
            <v>0</v>
          </cell>
          <cell r="BK1257">
            <v>6549413</v>
          </cell>
          <cell r="BL1257">
            <v>5558545</v>
          </cell>
          <cell r="BM1257">
            <v>990868</v>
          </cell>
          <cell r="BN1257">
            <v>0</v>
          </cell>
          <cell r="BO1257">
            <v>6549413</v>
          </cell>
          <cell r="BP1257">
            <v>11117090</v>
          </cell>
          <cell r="BQ1257">
            <v>2197719</v>
          </cell>
          <cell r="BR1257">
            <v>0</v>
          </cell>
          <cell r="BS1257">
            <v>13314809</v>
          </cell>
        </row>
        <row r="1258">
          <cell r="B1258" t="str">
            <v>425800</v>
          </cell>
          <cell r="C1258" t="str">
            <v>REP. INDONESIA</v>
          </cell>
          <cell r="D1258" t="str">
            <v>BARCLAYS BANK PLC, LONDON</v>
          </cell>
          <cell r="E1258" t="str">
            <v>6</v>
          </cell>
          <cell r="F1258" t="str">
            <v>UNITED KINGDOM</v>
          </cell>
          <cell r="G1258" t="str">
            <v>USD</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449340</v>
          </cell>
          <cell r="Y1258">
            <v>202047</v>
          </cell>
          <cell r="Z1258">
            <v>0</v>
          </cell>
          <cell r="AA1258">
            <v>651387</v>
          </cell>
          <cell r="AB1258">
            <v>0</v>
          </cell>
          <cell r="AC1258">
            <v>0</v>
          </cell>
          <cell r="AD1258">
            <v>0</v>
          </cell>
          <cell r="AE1258">
            <v>0</v>
          </cell>
          <cell r="AF1258">
            <v>0</v>
          </cell>
          <cell r="AG1258">
            <v>0</v>
          </cell>
          <cell r="AH1258">
            <v>0</v>
          </cell>
          <cell r="AI1258">
            <v>0</v>
          </cell>
          <cell r="AJ1258">
            <v>449340</v>
          </cell>
          <cell r="AK1258">
            <v>202047</v>
          </cell>
          <cell r="AL1258">
            <v>0</v>
          </cell>
          <cell r="AM1258">
            <v>651387</v>
          </cell>
          <cell r="AN1258">
            <v>0</v>
          </cell>
          <cell r="AO1258">
            <v>0</v>
          </cell>
          <cell r="AP1258">
            <v>0</v>
          </cell>
          <cell r="AQ1258">
            <v>0</v>
          </cell>
          <cell r="AR1258">
            <v>0</v>
          </cell>
          <cell r="AS1258">
            <v>0</v>
          </cell>
          <cell r="AT1258">
            <v>0</v>
          </cell>
          <cell r="AU1258">
            <v>0</v>
          </cell>
          <cell r="AV1258">
            <v>0</v>
          </cell>
          <cell r="AW1258">
            <v>0</v>
          </cell>
          <cell r="AX1258">
            <v>0</v>
          </cell>
          <cell r="AY1258">
            <v>0</v>
          </cell>
          <cell r="AZ1258">
            <v>449340</v>
          </cell>
          <cell r="BA1258">
            <v>190820</v>
          </cell>
          <cell r="BB1258">
            <v>0</v>
          </cell>
          <cell r="BC1258">
            <v>640160</v>
          </cell>
          <cell r="BD1258">
            <v>0</v>
          </cell>
          <cell r="BE1258">
            <v>0</v>
          </cell>
          <cell r="BF1258">
            <v>0</v>
          </cell>
          <cell r="BG1258">
            <v>0</v>
          </cell>
          <cell r="BH1258">
            <v>0</v>
          </cell>
          <cell r="BI1258">
            <v>0</v>
          </cell>
          <cell r="BJ1258">
            <v>0</v>
          </cell>
          <cell r="BK1258">
            <v>0</v>
          </cell>
          <cell r="BL1258">
            <v>449340</v>
          </cell>
          <cell r="BM1258">
            <v>190820</v>
          </cell>
          <cell r="BN1258">
            <v>0</v>
          </cell>
          <cell r="BO1258">
            <v>640160</v>
          </cell>
          <cell r="BP1258">
            <v>898680</v>
          </cell>
          <cell r="BQ1258">
            <v>392867</v>
          </cell>
          <cell r="BR1258">
            <v>0</v>
          </cell>
          <cell r="BS1258">
            <v>1291547</v>
          </cell>
        </row>
        <row r="1259">
          <cell r="B1259" t="str">
            <v>418700</v>
          </cell>
          <cell r="C1259" t="str">
            <v>REP. INDONESIA</v>
          </cell>
          <cell r="D1259" t="str">
            <v>C.D.C, LONDON</v>
          </cell>
          <cell r="E1259" t="str">
            <v>6</v>
          </cell>
          <cell r="F1259" t="str">
            <v>UNITED KINGDOM</v>
          </cell>
          <cell r="G1259" t="str">
            <v>GBP</v>
          </cell>
          <cell r="H1259">
            <v>304348</v>
          </cell>
          <cell r="I1259">
            <v>164348</v>
          </cell>
          <cell r="J1259">
            <v>0</v>
          </cell>
          <cell r="K1259">
            <v>468696</v>
          </cell>
          <cell r="L1259">
            <v>0</v>
          </cell>
          <cell r="M1259">
            <v>0</v>
          </cell>
          <cell r="N1259">
            <v>0</v>
          </cell>
          <cell r="O1259">
            <v>0</v>
          </cell>
          <cell r="P1259">
            <v>0</v>
          </cell>
          <cell r="Q1259">
            <v>0</v>
          </cell>
          <cell r="R1259">
            <v>0</v>
          </cell>
          <cell r="S1259">
            <v>0</v>
          </cell>
          <cell r="T1259">
            <v>304348</v>
          </cell>
          <cell r="U1259">
            <v>164348</v>
          </cell>
          <cell r="V1259">
            <v>0</v>
          </cell>
          <cell r="W1259">
            <v>468696</v>
          </cell>
          <cell r="X1259">
            <v>0</v>
          </cell>
          <cell r="Y1259">
            <v>0</v>
          </cell>
          <cell r="Z1259">
            <v>0</v>
          </cell>
          <cell r="AA1259">
            <v>0</v>
          </cell>
          <cell r="AB1259">
            <v>0</v>
          </cell>
          <cell r="AC1259">
            <v>0</v>
          </cell>
          <cell r="AD1259">
            <v>0</v>
          </cell>
          <cell r="AE1259">
            <v>0</v>
          </cell>
          <cell r="AF1259">
            <v>0</v>
          </cell>
          <cell r="AG1259">
            <v>0</v>
          </cell>
          <cell r="AH1259">
            <v>0</v>
          </cell>
          <cell r="AI1259">
            <v>0</v>
          </cell>
          <cell r="AJ1259">
            <v>0</v>
          </cell>
          <cell r="AK1259">
            <v>0</v>
          </cell>
          <cell r="AL1259">
            <v>0</v>
          </cell>
          <cell r="AM1259">
            <v>0</v>
          </cell>
          <cell r="AN1259">
            <v>304348</v>
          </cell>
          <cell r="AO1259">
            <v>150652</v>
          </cell>
          <cell r="AP1259">
            <v>0</v>
          </cell>
          <cell r="AQ1259">
            <v>455000</v>
          </cell>
          <cell r="AR1259">
            <v>0</v>
          </cell>
          <cell r="AS1259">
            <v>0</v>
          </cell>
          <cell r="AT1259">
            <v>0</v>
          </cell>
          <cell r="AU1259">
            <v>0</v>
          </cell>
          <cell r="AV1259">
            <v>0</v>
          </cell>
          <cell r="AW1259">
            <v>0</v>
          </cell>
          <cell r="AX1259">
            <v>0</v>
          </cell>
          <cell r="AY1259">
            <v>0</v>
          </cell>
          <cell r="AZ1259">
            <v>0</v>
          </cell>
          <cell r="BA1259">
            <v>0</v>
          </cell>
          <cell r="BB1259">
            <v>0</v>
          </cell>
          <cell r="BC1259">
            <v>0</v>
          </cell>
          <cell r="BD1259">
            <v>0</v>
          </cell>
          <cell r="BE1259">
            <v>0</v>
          </cell>
          <cell r="BF1259">
            <v>0</v>
          </cell>
          <cell r="BG1259">
            <v>0</v>
          </cell>
          <cell r="BH1259">
            <v>0</v>
          </cell>
          <cell r="BI1259">
            <v>0</v>
          </cell>
          <cell r="BJ1259">
            <v>0</v>
          </cell>
          <cell r="BK1259">
            <v>0</v>
          </cell>
          <cell r="BL1259">
            <v>304348</v>
          </cell>
          <cell r="BM1259">
            <v>150652</v>
          </cell>
          <cell r="BN1259">
            <v>0</v>
          </cell>
          <cell r="BO1259">
            <v>455000</v>
          </cell>
          <cell r="BP1259">
            <v>608696</v>
          </cell>
          <cell r="BQ1259">
            <v>315000</v>
          </cell>
          <cell r="BR1259">
            <v>0</v>
          </cell>
          <cell r="BS1259">
            <v>923696</v>
          </cell>
        </row>
        <row r="1260">
          <cell r="B1260" t="str">
            <v>408600</v>
          </cell>
          <cell r="C1260" t="str">
            <v>REP. INDONESIA</v>
          </cell>
          <cell r="D1260" t="str">
            <v>C.D.C, LONDON</v>
          </cell>
          <cell r="E1260" t="str">
            <v>6</v>
          </cell>
          <cell r="F1260" t="str">
            <v>UNITED KINGDOM</v>
          </cell>
          <cell r="G1260" t="str">
            <v>GBP</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1096036</v>
          </cell>
          <cell r="Y1260">
            <v>308260</v>
          </cell>
          <cell r="Z1260">
            <v>0</v>
          </cell>
          <cell r="AA1260">
            <v>1404296</v>
          </cell>
          <cell r="AB1260">
            <v>0</v>
          </cell>
          <cell r="AC1260">
            <v>0</v>
          </cell>
          <cell r="AD1260">
            <v>0</v>
          </cell>
          <cell r="AE1260">
            <v>0</v>
          </cell>
          <cell r="AF1260">
            <v>0</v>
          </cell>
          <cell r="AG1260">
            <v>0</v>
          </cell>
          <cell r="AH1260">
            <v>0</v>
          </cell>
          <cell r="AI1260">
            <v>0</v>
          </cell>
          <cell r="AJ1260">
            <v>1096036</v>
          </cell>
          <cell r="AK1260">
            <v>308260</v>
          </cell>
          <cell r="AL1260">
            <v>0</v>
          </cell>
          <cell r="AM1260">
            <v>1404296</v>
          </cell>
          <cell r="AN1260">
            <v>0</v>
          </cell>
          <cell r="AO1260">
            <v>0</v>
          </cell>
          <cell r="AP1260">
            <v>0</v>
          </cell>
          <cell r="AQ1260">
            <v>0</v>
          </cell>
          <cell r="AR1260">
            <v>0</v>
          </cell>
          <cell r="AS1260">
            <v>0</v>
          </cell>
          <cell r="AT1260">
            <v>0</v>
          </cell>
          <cell r="AU1260">
            <v>0</v>
          </cell>
          <cell r="AV1260">
            <v>0</v>
          </cell>
          <cell r="AW1260">
            <v>0</v>
          </cell>
          <cell r="AX1260">
            <v>0</v>
          </cell>
          <cell r="AY1260">
            <v>0</v>
          </cell>
          <cell r="AZ1260">
            <v>1096036</v>
          </cell>
          <cell r="BA1260">
            <v>246608</v>
          </cell>
          <cell r="BB1260">
            <v>0</v>
          </cell>
          <cell r="BC1260">
            <v>1342644</v>
          </cell>
          <cell r="BD1260">
            <v>0</v>
          </cell>
          <cell r="BE1260">
            <v>0</v>
          </cell>
          <cell r="BF1260">
            <v>0</v>
          </cell>
          <cell r="BG1260">
            <v>0</v>
          </cell>
          <cell r="BH1260">
            <v>0</v>
          </cell>
          <cell r="BI1260">
            <v>0</v>
          </cell>
          <cell r="BJ1260">
            <v>0</v>
          </cell>
          <cell r="BK1260">
            <v>0</v>
          </cell>
          <cell r="BL1260">
            <v>1096036</v>
          </cell>
          <cell r="BM1260">
            <v>246608</v>
          </cell>
          <cell r="BN1260">
            <v>0</v>
          </cell>
          <cell r="BO1260">
            <v>1342644</v>
          </cell>
          <cell r="BP1260">
            <v>2192072</v>
          </cell>
          <cell r="BQ1260">
            <v>554868</v>
          </cell>
          <cell r="BR1260">
            <v>0</v>
          </cell>
          <cell r="BS1260">
            <v>2746940</v>
          </cell>
        </row>
        <row r="1261">
          <cell r="B1261" t="str">
            <v>408601</v>
          </cell>
          <cell r="C1261" t="str">
            <v>REP. INDONESIA</v>
          </cell>
          <cell r="D1261" t="str">
            <v>C.D.C, LONDON</v>
          </cell>
          <cell r="E1261" t="str">
            <v>6</v>
          </cell>
          <cell r="F1261" t="str">
            <v>UNITED KINGDOM</v>
          </cell>
          <cell r="G1261" t="str">
            <v>GBP</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1327245</v>
          </cell>
          <cell r="Y1261">
            <v>429763</v>
          </cell>
          <cell r="Z1261">
            <v>0</v>
          </cell>
          <cell r="AA1261">
            <v>1757008</v>
          </cell>
          <cell r="AB1261">
            <v>0</v>
          </cell>
          <cell r="AC1261">
            <v>0</v>
          </cell>
          <cell r="AD1261">
            <v>0</v>
          </cell>
          <cell r="AE1261">
            <v>0</v>
          </cell>
          <cell r="AF1261">
            <v>0</v>
          </cell>
          <cell r="AG1261">
            <v>0</v>
          </cell>
          <cell r="AH1261">
            <v>0</v>
          </cell>
          <cell r="AI1261">
            <v>0</v>
          </cell>
          <cell r="AJ1261">
            <v>1327245</v>
          </cell>
          <cell r="AK1261">
            <v>429763</v>
          </cell>
          <cell r="AL1261">
            <v>0</v>
          </cell>
          <cell r="AM1261">
            <v>1757008</v>
          </cell>
          <cell r="AN1261">
            <v>0</v>
          </cell>
          <cell r="AO1261">
            <v>0</v>
          </cell>
          <cell r="AP1261">
            <v>0</v>
          </cell>
          <cell r="AQ1261">
            <v>0</v>
          </cell>
          <cell r="AR1261">
            <v>0</v>
          </cell>
          <cell r="AS1261">
            <v>0</v>
          </cell>
          <cell r="AT1261">
            <v>0</v>
          </cell>
          <cell r="AU1261">
            <v>0</v>
          </cell>
          <cell r="AV1261">
            <v>0</v>
          </cell>
          <cell r="AW1261">
            <v>0</v>
          </cell>
          <cell r="AX1261">
            <v>0</v>
          </cell>
          <cell r="AY1261">
            <v>0</v>
          </cell>
          <cell r="AZ1261">
            <v>1327245</v>
          </cell>
          <cell r="BA1261">
            <v>366719</v>
          </cell>
          <cell r="BB1261">
            <v>0</v>
          </cell>
          <cell r="BC1261">
            <v>1693964</v>
          </cell>
          <cell r="BD1261">
            <v>0</v>
          </cell>
          <cell r="BE1261">
            <v>0</v>
          </cell>
          <cell r="BF1261">
            <v>0</v>
          </cell>
          <cell r="BG1261">
            <v>0</v>
          </cell>
          <cell r="BH1261">
            <v>0</v>
          </cell>
          <cell r="BI1261">
            <v>0</v>
          </cell>
          <cell r="BJ1261">
            <v>0</v>
          </cell>
          <cell r="BK1261">
            <v>0</v>
          </cell>
          <cell r="BL1261">
            <v>1327245</v>
          </cell>
          <cell r="BM1261">
            <v>366719</v>
          </cell>
          <cell r="BN1261">
            <v>0</v>
          </cell>
          <cell r="BO1261">
            <v>1693964</v>
          </cell>
          <cell r="BP1261">
            <v>2654490</v>
          </cell>
          <cell r="BQ1261">
            <v>796482</v>
          </cell>
          <cell r="BR1261">
            <v>0</v>
          </cell>
          <cell r="BS1261">
            <v>3450972</v>
          </cell>
        </row>
        <row r="1262">
          <cell r="B1262" t="str">
            <v>406608</v>
          </cell>
          <cell r="C1262" t="str">
            <v>REP. INDONESIA</v>
          </cell>
          <cell r="D1262" t="str">
            <v>C.D.C. LONDON</v>
          </cell>
          <cell r="E1262" t="str">
            <v>6</v>
          </cell>
          <cell r="F1262" t="str">
            <v>UNITED KINGDOM</v>
          </cell>
          <cell r="G1262" t="str">
            <v>GBP</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722475</v>
          </cell>
          <cell r="Y1262">
            <v>265510</v>
          </cell>
          <cell r="Z1262">
            <v>0</v>
          </cell>
          <cell r="AA1262">
            <v>987985</v>
          </cell>
          <cell r="AB1262">
            <v>0</v>
          </cell>
          <cell r="AC1262">
            <v>0</v>
          </cell>
          <cell r="AD1262">
            <v>0</v>
          </cell>
          <cell r="AE1262">
            <v>0</v>
          </cell>
          <cell r="AF1262">
            <v>0</v>
          </cell>
          <cell r="AG1262">
            <v>0</v>
          </cell>
          <cell r="AH1262">
            <v>0</v>
          </cell>
          <cell r="AI1262">
            <v>0</v>
          </cell>
          <cell r="AJ1262">
            <v>722475</v>
          </cell>
          <cell r="AK1262">
            <v>265510</v>
          </cell>
          <cell r="AL1262">
            <v>0</v>
          </cell>
          <cell r="AM1262">
            <v>987985</v>
          </cell>
          <cell r="AN1262">
            <v>0</v>
          </cell>
          <cell r="AO1262">
            <v>0</v>
          </cell>
          <cell r="AP1262">
            <v>0</v>
          </cell>
          <cell r="AQ1262">
            <v>0</v>
          </cell>
          <cell r="AR1262">
            <v>0</v>
          </cell>
          <cell r="AS1262">
            <v>0</v>
          </cell>
          <cell r="AT1262">
            <v>0</v>
          </cell>
          <cell r="AU1262">
            <v>0</v>
          </cell>
          <cell r="AV1262">
            <v>0</v>
          </cell>
          <cell r="AW1262">
            <v>0</v>
          </cell>
          <cell r="AX1262">
            <v>0</v>
          </cell>
          <cell r="AY1262">
            <v>0</v>
          </cell>
          <cell r="AZ1262">
            <v>722475</v>
          </cell>
          <cell r="BA1262">
            <v>227580</v>
          </cell>
          <cell r="BB1262">
            <v>0</v>
          </cell>
          <cell r="BC1262">
            <v>950055</v>
          </cell>
          <cell r="BD1262">
            <v>0</v>
          </cell>
          <cell r="BE1262">
            <v>0</v>
          </cell>
          <cell r="BF1262">
            <v>0</v>
          </cell>
          <cell r="BG1262">
            <v>0</v>
          </cell>
          <cell r="BH1262">
            <v>0</v>
          </cell>
          <cell r="BI1262">
            <v>0</v>
          </cell>
          <cell r="BJ1262">
            <v>0</v>
          </cell>
          <cell r="BK1262">
            <v>0</v>
          </cell>
          <cell r="BL1262">
            <v>722475</v>
          </cell>
          <cell r="BM1262">
            <v>227580</v>
          </cell>
          <cell r="BN1262">
            <v>0</v>
          </cell>
          <cell r="BO1262">
            <v>950055</v>
          </cell>
          <cell r="BP1262">
            <v>1444950</v>
          </cell>
          <cell r="BQ1262">
            <v>493090</v>
          </cell>
          <cell r="BR1262">
            <v>0</v>
          </cell>
          <cell r="BS1262">
            <v>1938040</v>
          </cell>
        </row>
        <row r="1263">
          <cell r="B1263" t="str">
            <v>431679</v>
          </cell>
          <cell r="C1263" t="str">
            <v>REP. INDONESIA</v>
          </cell>
          <cell r="D1263" t="str">
            <v>CHARTERED WESTLB LTD, LONDON</v>
          </cell>
          <cell r="E1263" t="str">
            <v>6</v>
          </cell>
          <cell r="F1263" t="str">
            <v>UNITED KINGDOM</v>
          </cell>
          <cell r="G1263" t="str">
            <v>GBP</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177440</v>
          </cell>
          <cell r="AC1263">
            <v>99638</v>
          </cell>
          <cell r="AD1263">
            <v>0</v>
          </cell>
          <cell r="AE1263">
            <v>277078</v>
          </cell>
          <cell r="AF1263">
            <v>0</v>
          </cell>
          <cell r="AG1263">
            <v>0</v>
          </cell>
          <cell r="AH1263">
            <v>0</v>
          </cell>
          <cell r="AI1263">
            <v>0</v>
          </cell>
          <cell r="AJ1263">
            <v>177440</v>
          </cell>
          <cell r="AK1263">
            <v>99638</v>
          </cell>
          <cell r="AL1263">
            <v>0</v>
          </cell>
          <cell r="AM1263">
            <v>277078</v>
          </cell>
          <cell r="AN1263">
            <v>0</v>
          </cell>
          <cell r="AO1263">
            <v>0</v>
          </cell>
          <cell r="AP1263">
            <v>0</v>
          </cell>
          <cell r="AQ1263">
            <v>0</v>
          </cell>
          <cell r="AR1263">
            <v>0</v>
          </cell>
          <cell r="AS1263">
            <v>0</v>
          </cell>
          <cell r="AT1263">
            <v>0</v>
          </cell>
          <cell r="AU1263">
            <v>0</v>
          </cell>
          <cell r="AV1263">
            <v>0</v>
          </cell>
          <cell r="AW1263">
            <v>0</v>
          </cell>
          <cell r="AX1263">
            <v>0</v>
          </cell>
          <cell r="AY1263">
            <v>0</v>
          </cell>
          <cell r="AZ1263">
            <v>0</v>
          </cell>
          <cell r="BA1263">
            <v>0</v>
          </cell>
          <cell r="BB1263">
            <v>0</v>
          </cell>
          <cell r="BC1263">
            <v>0</v>
          </cell>
          <cell r="BD1263">
            <v>177440</v>
          </cell>
          <cell r="BE1263">
            <v>96525</v>
          </cell>
          <cell r="BF1263">
            <v>0</v>
          </cell>
          <cell r="BG1263">
            <v>273965</v>
          </cell>
          <cell r="BH1263">
            <v>0</v>
          </cell>
          <cell r="BI1263">
            <v>0</v>
          </cell>
          <cell r="BJ1263">
            <v>0</v>
          </cell>
          <cell r="BK1263">
            <v>0</v>
          </cell>
          <cell r="BL1263">
            <v>177440</v>
          </cell>
          <cell r="BM1263">
            <v>96525</v>
          </cell>
          <cell r="BN1263">
            <v>0</v>
          </cell>
          <cell r="BO1263">
            <v>273965</v>
          </cell>
          <cell r="BP1263">
            <v>354880</v>
          </cell>
          <cell r="BQ1263">
            <v>196163</v>
          </cell>
          <cell r="BR1263">
            <v>0</v>
          </cell>
          <cell r="BS1263">
            <v>551043</v>
          </cell>
        </row>
        <row r="1264">
          <cell r="B1264" t="str">
            <v>431670</v>
          </cell>
          <cell r="C1264" t="str">
            <v>REP. INDONESIA</v>
          </cell>
          <cell r="D1264" t="str">
            <v>CHARTERED WESTLB LTD, LONDON</v>
          </cell>
          <cell r="E1264" t="str">
            <v>6</v>
          </cell>
          <cell r="F1264" t="str">
            <v>UNITED KINGDOM</v>
          </cell>
          <cell r="G1264" t="str">
            <v>GBP</v>
          </cell>
          <cell r="H1264">
            <v>328283</v>
          </cell>
          <cell r="I1264">
            <v>193219</v>
          </cell>
          <cell r="J1264">
            <v>0</v>
          </cell>
          <cell r="K1264">
            <v>521502</v>
          </cell>
          <cell r="L1264">
            <v>0</v>
          </cell>
          <cell r="M1264">
            <v>0</v>
          </cell>
          <cell r="N1264">
            <v>0</v>
          </cell>
          <cell r="O1264">
            <v>0</v>
          </cell>
          <cell r="P1264">
            <v>0</v>
          </cell>
          <cell r="Q1264">
            <v>0</v>
          </cell>
          <cell r="R1264">
            <v>0</v>
          </cell>
          <cell r="S1264">
            <v>0</v>
          </cell>
          <cell r="T1264">
            <v>328283</v>
          </cell>
          <cell r="U1264">
            <v>193219</v>
          </cell>
          <cell r="V1264">
            <v>0</v>
          </cell>
          <cell r="W1264">
            <v>521502</v>
          </cell>
          <cell r="X1264">
            <v>0</v>
          </cell>
          <cell r="Y1264">
            <v>0</v>
          </cell>
          <cell r="Z1264">
            <v>0</v>
          </cell>
          <cell r="AA1264">
            <v>0</v>
          </cell>
          <cell r="AB1264">
            <v>0</v>
          </cell>
          <cell r="AC1264">
            <v>0</v>
          </cell>
          <cell r="AD1264">
            <v>0</v>
          </cell>
          <cell r="AE1264">
            <v>0</v>
          </cell>
          <cell r="AF1264">
            <v>0</v>
          </cell>
          <cell r="AG1264">
            <v>0</v>
          </cell>
          <cell r="AH1264">
            <v>0</v>
          </cell>
          <cell r="AI1264">
            <v>0</v>
          </cell>
          <cell r="AJ1264">
            <v>0</v>
          </cell>
          <cell r="AK1264">
            <v>0</v>
          </cell>
          <cell r="AL1264">
            <v>0</v>
          </cell>
          <cell r="AM1264">
            <v>0</v>
          </cell>
          <cell r="AN1264">
            <v>328283</v>
          </cell>
          <cell r="AO1264">
            <v>183335</v>
          </cell>
          <cell r="AP1264">
            <v>0</v>
          </cell>
          <cell r="AQ1264">
            <v>511618</v>
          </cell>
          <cell r="AR1264">
            <v>0</v>
          </cell>
          <cell r="AS1264">
            <v>0</v>
          </cell>
          <cell r="AT1264">
            <v>0</v>
          </cell>
          <cell r="AU1264">
            <v>0</v>
          </cell>
          <cell r="AV1264">
            <v>0</v>
          </cell>
          <cell r="AW1264">
            <v>0</v>
          </cell>
          <cell r="AX1264">
            <v>0</v>
          </cell>
          <cell r="AY1264">
            <v>0</v>
          </cell>
          <cell r="AZ1264">
            <v>0</v>
          </cell>
          <cell r="BA1264">
            <v>0</v>
          </cell>
          <cell r="BB1264">
            <v>0</v>
          </cell>
          <cell r="BC1264">
            <v>0</v>
          </cell>
          <cell r="BD1264">
            <v>0</v>
          </cell>
          <cell r="BE1264">
            <v>0</v>
          </cell>
          <cell r="BF1264">
            <v>0</v>
          </cell>
          <cell r="BG1264">
            <v>0</v>
          </cell>
          <cell r="BH1264">
            <v>0</v>
          </cell>
          <cell r="BI1264">
            <v>0</v>
          </cell>
          <cell r="BJ1264">
            <v>0</v>
          </cell>
          <cell r="BK1264">
            <v>0</v>
          </cell>
          <cell r="BL1264">
            <v>328283</v>
          </cell>
          <cell r="BM1264">
            <v>183335</v>
          </cell>
          <cell r="BN1264">
            <v>0</v>
          </cell>
          <cell r="BO1264">
            <v>511618</v>
          </cell>
          <cell r="BP1264">
            <v>656566</v>
          </cell>
          <cell r="BQ1264">
            <v>376554</v>
          </cell>
          <cell r="BR1264">
            <v>0</v>
          </cell>
          <cell r="BS1264">
            <v>1033120</v>
          </cell>
        </row>
        <row r="1265">
          <cell r="B1265" t="str">
            <v>431645</v>
          </cell>
          <cell r="C1265" t="str">
            <v>REP. INDONESIA</v>
          </cell>
          <cell r="D1265" t="str">
            <v>CHARTERED WESTLB LTD, LONDON</v>
          </cell>
          <cell r="E1265" t="str">
            <v>6</v>
          </cell>
          <cell r="F1265" t="str">
            <v>UNITED KINGDOM</v>
          </cell>
          <cell r="G1265" t="str">
            <v>GBP</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1061250</v>
          </cell>
          <cell r="AC1265">
            <v>592672</v>
          </cell>
          <cell r="AD1265">
            <v>0</v>
          </cell>
          <cell r="AE1265">
            <v>1653922</v>
          </cell>
          <cell r="AF1265">
            <v>0</v>
          </cell>
          <cell r="AG1265">
            <v>0</v>
          </cell>
          <cell r="AH1265">
            <v>0</v>
          </cell>
          <cell r="AI1265">
            <v>0</v>
          </cell>
          <cell r="AJ1265">
            <v>1061250</v>
          </cell>
          <cell r="AK1265">
            <v>592672</v>
          </cell>
          <cell r="AL1265">
            <v>0</v>
          </cell>
          <cell r="AM1265">
            <v>1653922</v>
          </cell>
          <cell r="AN1265">
            <v>0</v>
          </cell>
          <cell r="AO1265">
            <v>0</v>
          </cell>
          <cell r="AP1265">
            <v>0</v>
          </cell>
          <cell r="AQ1265">
            <v>0</v>
          </cell>
          <cell r="AR1265">
            <v>0</v>
          </cell>
          <cell r="AS1265">
            <v>0</v>
          </cell>
          <cell r="AT1265">
            <v>0</v>
          </cell>
          <cell r="AU1265">
            <v>0</v>
          </cell>
          <cell r="AV1265">
            <v>0</v>
          </cell>
          <cell r="AW1265">
            <v>0</v>
          </cell>
          <cell r="AX1265">
            <v>0</v>
          </cell>
          <cell r="AY1265">
            <v>0</v>
          </cell>
          <cell r="AZ1265">
            <v>0</v>
          </cell>
          <cell r="BA1265">
            <v>0</v>
          </cell>
          <cell r="BB1265">
            <v>0</v>
          </cell>
          <cell r="BC1265">
            <v>0</v>
          </cell>
          <cell r="BD1265">
            <v>1061250</v>
          </cell>
          <cell r="BE1265">
            <v>580460</v>
          </cell>
          <cell r="BF1265">
            <v>0</v>
          </cell>
          <cell r="BG1265">
            <v>1641710</v>
          </cell>
          <cell r="BH1265">
            <v>0</v>
          </cell>
          <cell r="BI1265">
            <v>0</v>
          </cell>
          <cell r="BJ1265">
            <v>0</v>
          </cell>
          <cell r="BK1265">
            <v>0</v>
          </cell>
          <cell r="BL1265">
            <v>1061250</v>
          </cell>
          <cell r="BM1265">
            <v>580460</v>
          </cell>
          <cell r="BN1265">
            <v>0</v>
          </cell>
          <cell r="BO1265">
            <v>1641710</v>
          </cell>
          <cell r="BP1265">
            <v>2122500</v>
          </cell>
          <cell r="BQ1265">
            <v>1173132</v>
          </cell>
          <cell r="BR1265">
            <v>0</v>
          </cell>
          <cell r="BS1265">
            <v>3295632</v>
          </cell>
        </row>
        <row r="1266">
          <cell r="B1266" t="str">
            <v>431741</v>
          </cell>
          <cell r="C1266" t="str">
            <v>REP. INDONESIA</v>
          </cell>
          <cell r="D1266" t="str">
            <v>CHARTERED WESTLB LTD, LONDON</v>
          </cell>
          <cell r="E1266" t="str">
            <v>6</v>
          </cell>
          <cell r="F1266" t="str">
            <v>UNITED KINGDOM</v>
          </cell>
          <cell r="G1266" t="str">
            <v>USD</v>
          </cell>
          <cell r="H1266">
            <v>0</v>
          </cell>
          <cell r="I1266">
            <v>0</v>
          </cell>
          <cell r="J1266">
            <v>0</v>
          </cell>
          <cell r="K1266">
            <v>0</v>
          </cell>
          <cell r="L1266">
            <v>305778</v>
          </cell>
          <cell r="M1266">
            <v>116423</v>
          </cell>
          <cell r="N1266">
            <v>0</v>
          </cell>
          <cell r="O1266">
            <v>422201</v>
          </cell>
          <cell r="P1266">
            <v>0</v>
          </cell>
          <cell r="Q1266">
            <v>0</v>
          </cell>
          <cell r="R1266">
            <v>0</v>
          </cell>
          <cell r="S1266">
            <v>0</v>
          </cell>
          <cell r="T1266">
            <v>305778</v>
          </cell>
          <cell r="U1266">
            <v>116423</v>
          </cell>
          <cell r="V1266">
            <v>0</v>
          </cell>
          <cell r="W1266">
            <v>422201</v>
          </cell>
          <cell r="X1266">
            <v>0</v>
          </cell>
          <cell r="Y1266">
            <v>0</v>
          </cell>
          <cell r="Z1266">
            <v>0</v>
          </cell>
          <cell r="AA1266">
            <v>0</v>
          </cell>
          <cell r="AB1266">
            <v>0</v>
          </cell>
          <cell r="AC1266">
            <v>0</v>
          </cell>
          <cell r="AD1266">
            <v>0</v>
          </cell>
          <cell r="AE1266">
            <v>0</v>
          </cell>
          <cell r="AF1266">
            <v>0</v>
          </cell>
          <cell r="AG1266">
            <v>0</v>
          </cell>
          <cell r="AH1266">
            <v>0</v>
          </cell>
          <cell r="AI1266">
            <v>0</v>
          </cell>
          <cell r="AJ1266">
            <v>0</v>
          </cell>
          <cell r="AK1266">
            <v>0</v>
          </cell>
          <cell r="AL1266">
            <v>0</v>
          </cell>
          <cell r="AM1266">
            <v>0</v>
          </cell>
          <cell r="AN1266">
            <v>0</v>
          </cell>
          <cell r="AO1266">
            <v>0</v>
          </cell>
          <cell r="AP1266">
            <v>0</v>
          </cell>
          <cell r="AQ1266">
            <v>0</v>
          </cell>
          <cell r="AR1266">
            <v>305778</v>
          </cell>
          <cell r="AS1266">
            <v>104208</v>
          </cell>
          <cell r="AT1266">
            <v>0</v>
          </cell>
          <cell r="AU1266">
            <v>409986</v>
          </cell>
          <cell r="AV1266">
            <v>0</v>
          </cell>
          <cell r="AW1266">
            <v>0</v>
          </cell>
          <cell r="AX1266">
            <v>0</v>
          </cell>
          <cell r="AY1266">
            <v>0</v>
          </cell>
          <cell r="AZ1266">
            <v>0</v>
          </cell>
          <cell r="BA1266">
            <v>0</v>
          </cell>
          <cell r="BB1266">
            <v>0</v>
          </cell>
          <cell r="BC1266">
            <v>0</v>
          </cell>
          <cell r="BD1266">
            <v>0</v>
          </cell>
          <cell r="BE1266">
            <v>0</v>
          </cell>
          <cell r="BF1266">
            <v>0</v>
          </cell>
          <cell r="BG1266">
            <v>0</v>
          </cell>
          <cell r="BH1266">
            <v>0</v>
          </cell>
          <cell r="BI1266">
            <v>0</v>
          </cell>
          <cell r="BJ1266">
            <v>0</v>
          </cell>
          <cell r="BK1266">
            <v>0</v>
          </cell>
          <cell r="BL1266">
            <v>305778</v>
          </cell>
          <cell r="BM1266">
            <v>104208</v>
          </cell>
          <cell r="BN1266">
            <v>0</v>
          </cell>
          <cell r="BO1266">
            <v>409986</v>
          </cell>
          <cell r="BP1266">
            <v>611556</v>
          </cell>
          <cell r="BQ1266">
            <v>220631</v>
          </cell>
          <cell r="BR1266">
            <v>0</v>
          </cell>
          <cell r="BS1266">
            <v>832187</v>
          </cell>
        </row>
        <row r="1267">
          <cell r="B1267" t="str">
            <v>431683</v>
          </cell>
          <cell r="C1267" t="str">
            <v>REP. INDONESIA</v>
          </cell>
          <cell r="D1267" t="str">
            <v>JH. SCHRODERS WAGG CO, LONDON</v>
          </cell>
          <cell r="E1267" t="str">
            <v>6</v>
          </cell>
          <cell r="F1267" t="str">
            <v>UNITED KINGDOM</v>
          </cell>
          <cell r="G1267" t="str">
            <v>GBP</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1343063</v>
          </cell>
          <cell r="AC1267">
            <v>784237</v>
          </cell>
          <cell r="AD1267">
            <v>0</v>
          </cell>
          <cell r="AE1267">
            <v>2127300</v>
          </cell>
          <cell r="AF1267">
            <v>0</v>
          </cell>
          <cell r="AG1267">
            <v>0</v>
          </cell>
          <cell r="AH1267">
            <v>0</v>
          </cell>
          <cell r="AI1267">
            <v>0</v>
          </cell>
          <cell r="AJ1267">
            <v>1343063</v>
          </cell>
          <cell r="AK1267">
            <v>784237</v>
          </cell>
          <cell r="AL1267">
            <v>0</v>
          </cell>
          <cell r="AM1267">
            <v>2127300</v>
          </cell>
          <cell r="AN1267">
            <v>0</v>
          </cell>
          <cell r="AO1267">
            <v>0</v>
          </cell>
          <cell r="AP1267">
            <v>0</v>
          </cell>
          <cell r="AQ1267">
            <v>0</v>
          </cell>
          <cell r="AR1267">
            <v>0</v>
          </cell>
          <cell r="AS1267">
            <v>0</v>
          </cell>
          <cell r="AT1267">
            <v>0</v>
          </cell>
          <cell r="AU1267">
            <v>0</v>
          </cell>
          <cell r="AV1267">
            <v>0</v>
          </cell>
          <cell r="AW1267">
            <v>0</v>
          </cell>
          <cell r="AX1267">
            <v>0</v>
          </cell>
          <cell r="AY1267">
            <v>0</v>
          </cell>
          <cell r="AZ1267">
            <v>0</v>
          </cell>
          <cell r="BA1267">
            <v>0</v>
          </cell>
          <cell r="BB1267">
            <v>0</v>
          </cell>
          <cell r="BC1267">
            <v>0</v>
          </cell>
          <cell r="BD1267">
            <v>1343063</v>
          </cell>
          <cell r="BE1267">
            <v>764650</v>
          </cell>
          <cell r="BF1267">
            <v>0</v>
          </cell>
          <cell r="BG1267">
            <v>2107713</v>
          </cell>
          <cell r="BH1267">
            <v>0</v>
          </cell>
          <cell r="BI1267">
            <v>0</v>
          </cell>
          <cell r="BJ1267">
            <v>0</v>
          </cell>
          <cell r="BK1267">
            <v>0</v>
          </cell>
          <cell r="BL1267">
            <v>1343063</v>
          </cell>
          <cell r="BM1267">
            <v>764650</v>
          </cell>
          <cell r="BN1267">
            <v>0</v>
          </cell>
          <cell r="BO1267">
            <v>2107713</v>
          </cell>
          <cell r="BP1267">
            <v>2686126</v>
          </cell>
          <cell r="BQ1267">
            <v>1548887</v>
          </cell>
          <cell r="BR1267">
            <v>0</v>
          </cell>
          <cell r="BS1267">
            <v>4235013</v>
          </cell>
        </row>
        <row r="1268">
          <cell r="B1268" t="str">
            <v>430300</v>
          </cell>
          <cell r="C1268" t="str">
            <v>REP. INDONESIA</v>
          </cell>
          <cell r="D1268" t="str">
            <v>JH. SCHRODERS WAGG CO, LONDON</v>
          </cell>
          <cell r="E1268" t="str">
            <v>6</v>
          </cell>
          <cell r="F1268" t="str">
            <v>UNITED KINGDOM</v>
          </cell>
          <cell r="G1268" t="str">
            <v>USD</v>
          </cell>
          <cell r="H1268">
            <v>0</v>
          </cell>
          <cell r="I1268">
            <v>0</v>
          </cell>
          <cell r="J1268">
            <v>0</v>
          </cell>
          <cell r="K1268">
            <v>0</v>
          </cell>
          <cell r="L1268">
            <v>350083</v>
          </cell>
          <cell r="M1268">
            <v>179641</v>
          </cell>
          <cell r="N1268">
            <v>0</v>
          </cell>
          <cell r="O1268">
            <v>529724</v>
          </cell>
          <cell r="P1268">
            <v>0</v>
          </cell>
          <cell r="Q1268">
            <v>0</v>
          </cell>
          <cell r="R1268">
            <v>0</v>
          </cell>
          <cell r="S1268">
            <v>0</v>
          </cell>
          <cell r="T1268">
            <v>350083</v>
          </cell>
          <cell r="U1268">
            <v>179641</v>
          </cell>
          <cell r="V1268">
            <v>0</v>
          </cell>
          <cell r="W1268">
            <v>529724</v>
          </cell>
          <cell r="X1268">
            <v>0</v>
          </cell>
          <cell r="Y1268">
            <v>0</v>
          </cell>
          <cell r="Z1268">
            <v>0</v>
          </cell>
          <cell r="AA1268">
            <v>0</v>
          </cell>
          <cell r="AB1268">
            <v>0</v>
          </cell>
          <cell r="AC1268">
            <v>0</v>
          </cell>
          <cell r="AD1268">
            <v>0</v>
          </cell>
          <cell r="AE1268">
            <v>0</v>
          </cell>
          <cell r="AF1268">
            <v>0</v>
          </cell>
          <cell r="AG1268">
            <v>0</v>
          </cell>
          <cell r="AH1268">
            <v>0</v>
          </cell>
          <cell r="AI1268">
            <v>0</v>
          </cell>
          <cell r="AJ1268">
            <v>0</v>
          </cell>
          <cell r="AK1268">
            <v>0</v>
          </cell>
          <cell r="AL1268">
            <v>0</v>
          </cell>
          <cell r="AM1268">
            <v>0</v>
          </cell>
          <cell r="AN1268">
            <v>0</v>
          </cell>
          <cell r="AO1268">
            <v>0</v>
          </cell>
          <cell r="AP1268">
            <v>0</v>
          </cell>
          <cell r="AQ1268">
            <v>0</v>
          </cell>
          <cell r="AR1268">
            <v>350083</v>
          </cell>
          <cell r="AS1268">
            <v>173446</v>
          </cell>
          <cell r="AT1268">
            <v>0</v>
          </cell>
          <cell r="AU1268">
            <v>523529</v>
          </cell>
          <cell r="AV1268">
            <v>0</v>
          </cell>
          <cell r="AW1268">
            <v>0</v>
          </cell>
          <cell r="AX1268">
            <v>0</v>
          </cell>
          <cell r="AY1268">
            <v>0</v>
          </cell>
          <cell r="AZ1268">
            <v>0</v>
          </cell>
          <cell r="BA1268">
            <v>0</v>
          </cell>
          <cell r="BB1268">
            <v>0</v>
          </cell>
          <cell r="BC1268">
            <v>0</v>
          </cell>
          <cell r="BD1268">
            <v>0</v>
          </cell>
          <cell r="BE1268">
            <v>0</v>
          </cell>
          <cell r="BF1268">
            <v>0</v>
          </cell>
          <cell r="BG1268">
            <v>0</v>
          </cell>
          <cell r="BH1268">
            <v>0</v>
          </cell>
          <cell r="BI1268">
            <v>0</v>
          </cell>
          <cell r="BJ1268">
            <v>0</v>
          </cell>
          <cell r="BK1268">
            <v>0</v>
          </cell>
          <cell r="BL1268">
            <v>350083</v>
          </cell>
          <cell r="BM1268">
            <v>173446</v>
          </cell>
          <cell r="BN1268">
            <v>0</v>
          </cell>
          <cell r="BO1268">
            <v>523529</v>
          </cell>
          <cell r="BP1268">
            <v>700166</v>
          </cell>
          <cell r="BQ1268">
            <v>353087</v>
          </cell>
          <cell r="BR1268">
            <v>0</v>
          </cell>
          <cell r="BS1268">
            <v>1053253</v>
          </cell>
        </row>
        <row r="1269">
          <cell r="B1269" t="str">
            <v>431671</v>
          </cell>
          <cell r="C1269" t="str">
            <v>REP. INDONESIA</v>
          </cell>
          <cell r="D1269" t="str">
            <v>LLOYDS BANK PLC, LONDON</v>
          </cell>
          <cell r="E1269" t="str">
            <v>6</v>
          </cell>
          <cell r="F1269" t="str">
            <v>UNITED KINGDOM</v>
          </cell>
          <cell r="G1269" t="str">
            <v>GBP</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333147</v>
          </cell>
          <cell r="AC1269">
            <v>192919</v>
          </cell>
          <cell r="AD1269">
            <v>0</v>
          </cell>
          <cell r="AE1269">
            <v>526066</v>
          </cell>
          <cell r="AF1269">
            <v>0</v>
          </cell>
          <cell r="AG1269">
            <v>0</v>
          </cell>
          <cell r="AH1269">
            <v>0</v>
          </cell>
          <cell r="AI1269">
            <v>0</v>
          </cell>
          <cell r="AJ1269">
            <v>333147</v>
          </cell>
          <cell r="AK1269">
            <v>192919</v>
          </cell>
          <cell r="AL1269">
            <v>0</v>
          </cell>
          <cell r="AM1269">
            <v>526066</v>
          </cell>
          <cell r="AN1269">
            <v>0</v>
          </cell>
          <cell r="AO1269">
            <v>0</v>
          </cell>
          <cell r="AP1269">
            <v>0</v>
          </cell>
          <cell r="AQ1269">
            <v>0</v>
          </cell>
          <cell r="AR1269">
            <v>0</v>
          </cell>
          <cell r="AS1269">
            <v>0</v>
          </cell>
          <cell r="AT1269">
            <v>0</v>
          </cell>
          <cell r="AU1269">
            <v>0</v>
          </cell>
          <cell r="AV1269">
            <v>0</v>
          </cell>
          <cell r="AW1269">
            <v>0</v>
          </cell>
          <cell r="AX1269">
            <v>0</v>
          </cell>
          <cell r="AY1269">
            <v>0</v>
          </cell>
          <cell r="AZ1269">
            <v>0</v>
          </cell>
          <cell r="BA1269">
            <v>0</v>
          </cell>
          <cell r="BB1269">
            <v>0</v>
          </cell>
          <cell r="BC1269">
            <v>0</v>
          </cell>
          <cell r="BD1269">
            <v>333147</v>
          </cell>
          <cell r="BE1269">
            <v>187073</v>
          </cell>
          <cell r="BF1269">
            <v>0</v>
          </cell>
          <cell r="BG1269">
            <v>520220</v>
          </cell>
          <cell r="BH1269">
            <v>0</v>
          </cell>
          <cell r="BI1269">
            <v>0</v>
          </cell>
          <cell r="BJ1269">
            <v>0</v>
          </cell>
          <cell r="BK1269">
            <v>0</v>
          </cell>
          <cell r="BL1269">
            <v>333147</v>
          </cell>
          <cell r="BM1269">
            <v>187073</v>
          </cell>
          <cell r="BN1269">
            <v>0</v>
          </cell>
          <cell r="BO1269">
            <v>520220</v>
          </cell>
          <cell r="BP1269">
            <v>666294</v>
          </cell>
          <cell r="BQ1269">
            <v>379992</v>
          </cell>
          <cell r="BR1269">
            <v>0</v>
          </cell>
          <cell r="BS1269">
            <v>1046286</v>
          </cell>
        </row>
        <row r="1270">
          <cell r="B1270" t="str">
            <v>432012</v>
          </cell>
          <cell r="C1270" t="str">
            <v>REP. INDONESIA</v>
          </cell>
          <cell r="D1270" t="str">
            <v>LLOYDS BANK PLC, LONDON</v>
          </cell>
          <cell r="E1270" t="str">
            <v>6</v>
          </cell>
          <cell r="F1270" t="str">
            <v>UNITED KINGDOM</v>
          </cell>
          <cell r="G1270" t="str">
            <v>GBP</v>
          </cell>
          <cell r="H1270">
            <v>0</v>
          </cell>
          <cell r="I1270">
            <v>0</v>
          </cell>
          <cell r="J1270">
            <v>0</v>
          </cell>
          <cell r="K1270">
            <v>0</v>
          </cell>
          <cell r="L1270">
            <v>2795494</v>
          </cell>
          <cell r="M1270">
            <v>259942</v>
          </cell>
          <cell r="N1270">
            <v>0</v>
          </cell>
          <cell r="O1270">
            <v>3055436</v>
          </cell>
          <cell r="P1270">
            <v>0</v>
          </cell>
          <cell r="Q1270">
            <v>0</v>
          </cell>
          <cell r="R1270">
            <v>0</v>
          </cell>
          <cell r="S1270">
            <v>0</v>
          </cell>
          <cell r="T1270">
            <v>2795494</v>
          </cell>
          <cell r="U1270">
            <v>259942</v>
          </cell>
          <cell r="V1270">
            <v>0</v>
          </cell>
          <cell r="W1270">
            <v>3055436</v>
          </cell>
          <cell r="X1270">
            <v>0</v>
          </cell>
          <cell r="Y1270">
            <v>0</v>
          </cell>
          <cell r="Z1270">
            <v>0</v>
          </cell>
          <cell r="AA1270">
            <v>0</v>
          </cell>
          <cell r="AB1270">
            <v>0</v>
          </cell>
          <cell r="AC1270">
            <v>0</v>
          </cell>
          <cell r="AD1270">
            <v>0</v>
          </cell>
          <cell r="AE1270">
            <v>0</v>
          </cell>
          <cell r="AF1270">
            <v>0</v>
          </cell>
          <cell r="AG1270">
            <v>0</v>
          </cell>
          <cell r="AH1270">
            <v>0</v>
          </cell>
          <cell r="AI1270">
            <v>0</v>
          </cell>
          <cell r="AJ1270">
            <v>0</v>
          </cell>
          <cell r="AK1270">
            <v>0</v>
          </cell>
          <cell r="AL1270">
            <v>0</v>
          </cell>
          <cell r="AM1270">
            <v>0</v>
          </cell>
          <cell r="AN1270">
            <v>0</v>
          </cell>
          <cell r="AO1270">
            <v>0</v>
          </cell>
          <cell r="AP1270">
            <v>0</v>
          </cell>
          <cell r="AQ1270">
            <v>0</v>
          </cell>
          <cell r="AR1270">
            <v>2795494</v>
          </cell>
          <cell r="AS1270">
            <v>141502</v>
          </cell>
          <cell r="AT1270">
            <v>0</v>
          </cell>
          <cell r="AU1270">
            <v>2936996</v>
          </cell>
          <cell r="AV1270">
            <v>0</v>
          </cell>
          <cell r="AW1270">
            <v>0</v>
          </cell>
          <cell r="AX1270">
            <v>0</v>
          </cell>
          <cell r="AY1270">
            <v>0</v>
          </cell>
          <cell r="AZ1270">
            <v>0</v>
          </cell>
          <cell r="BA1270">
            <v>0</v>
          </cell>
          <cell r="BB1270">
            <v>0</v>
          </cell>
          <cell r="BC1270">
            <v>0</v>
          </cell>
          <cell r="BD1270">
            <v>0</v>
          </cell>
          <cell r="BE1270">
            <v>0</v>
          </cell>
          <cell r="BF1270">
            <v>0</v>
          </cell>
          <cell r="BG1270">
            <v>0</v>
          </cell>
          <cell r="BH1270">
            <v>0</v>
          </cell>
          <cell r="BI1270">
            <v>0</v>
          </cell>
          <cell r="BJ1270">
            <v>0</v>
          </cell>
          <cell r="BK1270">
            <v>0</v>
          </cell>
          <cell r="BL1270">
            <v>2795494</v>
          </cell>
          <cell r="BM1270">
            <v>141502</v>
          </cell>
          <cell r="BN1270">
            <v>0</v>
          </cell>
          <cell r="BO1270">
            <v>2936996</v>
          </cell>
          <cell r="BP1270">
            <v>5590988</v>
          </cell>
          <cell r="BQ1270">
            <v>401444</v>
          </cell>
          <cell r="BR1270">
            <v>0</v>
          </cell>
          <cell r="BS1270">
            <v>5992432</v>
          </cell>
        </row>
        <row r="1271">
          <cell r="B1271" t="str">
            <v>431976</v>
          </cell>
          <cell r="C1271" t="str">
            <v>REP. INDONESIA</v>
          </cell>
          <cell r="D1271" t="str">
            <v>LLOYDS BANK PLC, LONDON</v>
          </cell>
          <cell r="E1271" t="str">
            <v>6</v>
          </cell>
          <cell r="F1271" t="str">
            <v>UNITED KINGDOM</v>
          </cell>
          <cell r="G1271" t="str">
            <v>GBP</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5829957</v>
          </cell>
          <cell r="AC1271">
            <v>1716547</v>
          </cell>
          <cell r="AD1271">
            <v>0</v>
          </cell>
          <cell r="AE1271">
            <v>7546504</v>
          </cell>
          <cell r="AF1271">
            <v>0</v>
          </cell>
          <cell r="AG1271">
            <v>0</v>
          </cell>
          <cell r="AH1271">
            <v>0</v>
          </cell>
          <cell r="AI1271">
            <v>0</v>
          </cell>
          <cell r="AJ1271">
            <v>5829957</v>
          </cell>
          <cell r="AK1271">
            <v>1716547</v>
          </cell>
          <cell r="AL1271">
            <v>0</v>
          </cell>
          <cell r="AM1271">
            <v>7546504</v>
          </cell>
          <cell r="AN1271">
            <v>0</v>
          </cell>
          <cell r="AO1271">
            <v>0</v>
          </cell>
          <cell r="AP1271">
            <v>0</v>
          </cell>
          <cell r="AQ1271">
            <v>0</v>
          </cell>
          <cell r="AR1271">
            <v>0</v>
          </cell>
          <cell r="AS1271">
            <v>0</v>
          </cell>
          <cell r="AT1271">
            <v>0</v>
          </cell>
          <cell r="AU1271">
            <v>0</v>
          </cell>
          <cell r="AV1271">
            <v>0</v>
          </cell>
          <cell r="AW1271">
            <v>0</v>
          </cell>
          <cell r="AX1271">
            <v>0</v>
          </cell>
          <cell r="AY1271">
            <v>0</v>
          </cell>
          <cell r="AZ1271">
            <v>0</v>
          </cell>
          <cell r="BA1271">
            <v>0</v>
          </cell>
          <cell r="BB1271">
            <v>0</v>
          </cell>
          <cell r="BC1271">
            <v>0</v>
          </cell>
          <cell r="BD1271">
            <v>5829957</v>
          </cell>
          <cell r="BE1271">
            <v>1487494</v>
          </cell>
          <cell r="BF1271">
            <v>0</v>
          </cell>
          <cell r="BG1271">
            <v>7317451</v>
          </cell>
          <cell r="BH1271">
            <v>0</v>
          </cell>
          <cell r="BI1271">
            <v>0</v>
          </cell>
          <cell r="BJ1271">
            <v>0</v>
          </cell>
          <cell r="BK1271">
            <v>0</v>
          </cell>
          <cell r="BL1271">
            <v>5829957</v>
          </cell>
          <cell r="BM1271">
            <v>1487494</v>
          </cell>
          <cell r="BN1271">
            <v>0</v>
          </cell>
          <cell r="BO1271">
            <v>7317451</v>
          </cell>
          <cell r="BP1271">
            <v>11659914</v>
          </cell>
          <cell r="BQ1271">
            <v>3204041</v>
          </cell>
          <cell r="BR1271">
            <v>0</v>
          </cell>
          <cell r="BS1271">
            <v>14863955</v>
          </cell>
        </row>
        <row r="1272">
          <cell r="B1272" t="str">
            <v>432018</v>
          </cell>
          <cell r="C1272" t="str">
            <v>REP. INDONESIA</v>
          </cell>
          <cell r="D1272" t="str">
            <v>LLOYDS BANK PLC, LONDON</v>
          </cell>
          <cell r="E1272" t="str">
            <v>6</v>
          </cell>
          <cell r="F1272" t="str">
            <v>UNITED KINGDOM</v>
          </cell>
          <cell r="G1272" t="str">
            <v>USD</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422856</v>
          </cell>
          <cell r="Y1272">
            <v>57082</v>
          </cell>
          <cell r="Z1272">
            <v>0</v>
          </cell>
          <cell r="AA1272">
            <v>479938</v>
          </cell>
          <cell r="AB1272">
            <v>0</v>
          </cell>
          <cell r="AC1272">
            <v>0</v>
          </cell>
          <cell r="AD1272">
            <v>0</v>
          </cell>
          <cell r="AE1272">
            <v>0</v>
          </cell>
          <cell r="AF1272">
            <v>0</v>
          </cell>
          <cell r="AG1272">
            <v>0</v>
          </cell>
          <cell r="AH1272">
            <v>0</v>
          </cell>
          <cell r="AI1272">
            <v>0</v>
          </cell>
          <cell r="AJ1272">
            <v>422856</v>
          </cell>
          <cell r="AK1272">
            <v>57082</v>
          </cell>
          <cell r="AL1272">
            <v>0</v>
          </cell>
          <cell r="AM1272">
            <v>479938</v>
          </cell>
          <cell r="AN1272">
            <v>0</v>
          </cell>
          <cell r="AO1272">
            <v>0</v>
          </cell>
          <cell r="AP1272">
            <v>0</v>
          </cell>
          <cell r="AQ1272">
            <v>0</v>
          </cell>
          <cell r="AR1272">
            <v>0</v>
          </cell>
          <cell r="AS1272">
            <v>0</v>
          </cell>
          <cell r="AT1272">
            <v>0</v>
          </cell>
          <cell r="AU1272">
            <v>0</v>
          </cell>
          <cell r="AV1272">
            <v>0</v>
          </cell>
          <cell r="AW1272">
            <v>0</v>
          </cell>
          <cell r="AX1272">
            <v>0</v>
          </cell>
          <cell r="AY1272">
            <v>0</v>
          </cell>
          <cell r="AZ1272">
            <v>422856</v>
          </cell>
          <cell r="BA1272">
            <v>41391</v>
          </cell>
          <cell r="BB1272">
            <v>0</v>
          </cell>
          <cell r="BC1272">
            <v>464247</v>
          </cell>
          <cell r="BD1272">
            <v>0</v>
          </cell>
          <cell r="BE1272">
            <v>0</v>
          </cell>
          <cell r="BF1272">
            <v>0</v>
          </cell>
          <cell r="BG1272">
            <v>0</v>
          </cell>
          <cell r="BH1272">
            <v>0</v>
          </cell>
          <cell r="BI1272">
            <v>0</v>
          </cell>
          <cell r="BJ1272">
            <v>0</v>
          </cell>
          <cell r="BK1272">
            <v>0</v>
          </cell>
          <cell r="BL1272">
            <v>422856</v>
          </cell>
          <cell r="BM1272">
            <v>41391</v>
          </cell>
          <cell r="BN1272">
            <v>0</v>
          </cell>
          <cell r="BO1272">
            <v>464247</v>
          </cell>
          <cell r="BP1272">
            <v>845712</v>
          </cell>
          <cell r="BQ1272">
            <v>98473</v>
          </cell>
          <cell r="BR1272">
            <v>0</v>
          </cell>
          <cell r="BS1272">
            <v>944185</v>
          </cell>
        </row>
        <row r="1273">
          <cell r="B1273" t="str">
            <v>432011</v>
          </cell>
          <cell r="C1273" t="str">
            <v>REP. INDONESIA</v>
          </cell>
          <cell r="D1273" t="str">
            <v>LLOYDS BANK PLC, LONDON</v>
          </cell>
          <cell r="E1273" t="str">
            <v>6</v>
          </cell>
          <cell r="F1273" t="str">
            <v>UNITED KINGDOM</v>
          </cell>
          <cell r="G1273" t="str">
            <v>USD</v>
          </cell>
          <cell r="H1273">
            <v>385595</v>
          </cell>
          <cell r="I1273">
            <v>94087</v>
          </cell>
          <cell r="J1273">
            <v>0</v>
          </cell>
          <cell r="K1273">
            <v>479682</v>
          </cell>
          <cell r="L1273">
            <v>0</v>
          </cell>
          <cell r="M1273">
            <v>0</v>
          </cell>
          <cell r="N1273">
            <v>0</v>
          </cell>
          <cell r="O1273">
            <v>0</v>
          </cell>
          <cell r="P1273">
            <v>0</v>
          </cell>
          <cell r="Q1273">
            <v>0</v>
          </cell>
          <cell r="R1273">
            <v>0</v>
          </cell>
          <cell r="S1273">
            <v>0</v>
          </cell>
          <cell r="T1273">
            <v>385595</v>
          </cell>
          <cell r="U1273">
            <v>94087</v>
          </cell>
          <cell r="V1273">
            <v>0</v>
          </cell>
          <cell r="W1273">
            <v>479682</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v>0</v>
          </cell>
          <cell r="AL1273">
            <v>0</v>
          </cell>
          <cell r="AM1273">
            <v>0</v>
          </cell>
          <cell r="AN1273">
            <v>385595</v>
          </cell>
          <cell r="AO1273">
            <v>79769</v>
          </cell>
          <cell r="AP1273">
            <v>0</v>
          </cell>
          <cell r="AQ1273">
            <v>465364</v>
          </cell>
          <cell r="AR1273">
            <v>0</v>
          </cell>
          <cell r="AS1273">
            <v>0</v>
          </cell>
          <cell r="AT1273">
            <v>0</v>
          </cell>
          <cell r="AU1273">
            <v>0</v>
          </cell>
          <cell r="AV1273">
            <v>0</v>
          </cell>
          <cell r="AW1273">
            <v>0</v>
          </cell>
          <cell r="AX1273">
            <v>0</v>
          </cell>
          <cell r="AY1273">
            <v>0</v>
          </cell>
          <cell r="AZ1273">
            <v>0</v>
          </cell>
          <cell r="BA1273">
            <v>0</v>
          </cell>
          <cell r="BB1273">
            <v>0</v>
          </cell>
          <cell r="BC1273">
            <v>0</v>
          </cell>
          <cell r="BD1273">
            <v>0</v>
          </cell>
          <cell r="BE1273">
            <v>0</v>
          </cell>
          <cell r="BF1273">
            <v>0</v>
          </cell>
          <cell r="BG1273">
            <v>0</v>
          </cell>
          <cell r="BH1273">
            <v>0</v>
          </cell>
          <cell r="BI1273">
            <v>0</v>
          </cell>
          <cell r="BJ1273">
            <v>0</v>
          </cell>
          <cell r="BK1273">
            <v>0</v>
          </cell>
          <cell r="BL1273">
            <v>385595</v>
          </cell>
          <cell r="BM1273">
            <v>79769</v>
          </cell>
          <cell r="BN1273">
            <v>0</v>
          </cell>
          <cell r="BO1273">
            <v>465364</v>
          </cell>
          <cell r="BP1273">
            <v>771190</v>
          </cell>
          <cell r="BQ1273">
            <v>173856</v>
          </cell>
          <cell r="BR1273">
            <v>0</v>
          </cell>
          <cell r="BS1273">
            <v>945046</v>
          </cell>
        </row>
        <row r="1274">
          <cell r="B1274" t="str">
            <v>431746</v>
          </cell>
          <cell r="C1274" t="str">
            <v>REP. INDONESIA</v>
          </cell>
          <cell r="D1274" t="str">
            <v>LLOYDS BANK PLC, LONDON</v>
          </cell>
          <cell r="E1274" t="str">
            <v>6</v>
          </cell>
          <cell r="F1274" t="str">
            <v>UNITED KINGDOM</v>
          </cell>
          <cell r="G1274" t="str">
            <v>USD</v>
          </cell>
          <cell r="H1274">
            <v>0</v>
          </cell>
          <cell r="I1274">
            <v>0</v>
          </cell>
          <cell r="J1274">
            <v>0</v>
          </cell>
          <cell r="K1274">
            <v>0</v>
          </cell>
          <cell r="L1274">
            <v>727568</v>
          </cell>
          <cell r="M1274">
            <v>42396</v>
          </cell>
          <cell r="N1274">
            <v>0</v>
          </cell>
          <cell r="O1274">
            <v>769964</v>
          </cell>
          <cell r="P1274">
            <v>0</v>
          </cell>
          <cell r="Q1274">
            <v>0</v>
          </cell>
          <cell r="R1274">
            <v>0</v>
          </cell>
          <cell r="S1274">
            <v>0</v>
          </cell>
          <cell r="T1274">
            <v>727568</v>
          </cell>
          <cell r="U1274">
            <v>42396</v>
          </cell>
          <cell r="V1274">
            <v>0</v>
          </cell>
          <cell r="W1274">
            <v>769964</v>
          </cell>
          <cell r="X1274">
            <v>0</v>
          </cell>
          <cell r="Y1274">
            <v>0</v>
          </cell>
          <cell r="Z1274">
            <v>0</v>
          </cell>
          <cell r="AA1274">
            <v>0</v>
          </cell>
          <cell r="AB1274">
            <v>0</v>
          </cell>
          <cell r="AC1274">
            <v>0</v>
          </cell>
          <cell r="AD1274">
            <v>0</v>
          </cell>
          <cell r="AE1274">
            <v>0</v>
          </cell>
          <cell r="AF1274">
            <v>0</v>
          </cell>
          <cell r="AG1274">
            <v>0</v>
          </cell>
          <cell r="AH1274">
            <v>0</v>
          </cell>
          <cell r="AI1274">
            <v>0</v>
          </cell>
          <cell r="AJ1274">
            <v>0</v>
          </cell>
          <cell r="AK1274">
            <v>0</v>
          </cell>
          <cell r="AL1274">
            <v>0</v>
          </cell>
          <cell r="AM1274">
            <v>0</v>
          </cell>
          <cell r="AN1274">
            <v>0</v>
          </cell>
          <cell r="AO1274">
            <v>0</v>
          </cell>
          <cell r="AP1274">
            <v>0</v>
          </cell>
          <cell r="AQ1274">
            <v>0</v>
          </cell>
          <cell r="AR1274">
            <v>272540</v>
          </cell>
          <cell r="AS1274">
            <v>17553</v>
          </cell>
          <cell r="AT1274">
            <v>0</v>
          </cell>
          <cell r="AU1274">
            <v>290093</v>
          </cell>
          <cell r="AV1274">
            <v>0</v>
          </cell>
          <cell r="AW1274">
            <v>0</v>
          </cell>
          <cell r="AX1274">
            <v>0</v>
          </cell>
          <cell r="AY1274">
            <v>0</v>
          </cell>
          <cell r="AZ1274">
            <v>0</v>
          </cell>
          <cell r="BA1274">
            <v>0</v>
          </cell>
          <cell r="BB1274">
            <v>0</v>
          </cell>
          <cell r="BC1274">
            <v>0</v>
          </cell>
          <cell r="BD1274">
            <v>0</v>
          </cell>
          <cell r="BE1274">
            <v>0</v>
          </cell>
          <cell r="BF1274">
            <v>0</v>
          </cell>
          <cell r="BG1274">
            <v>0</v>
          </cell>
          <cell r="BH1274">
            <v>0</v>
          </cell>
          <cell r="BI1274">
            <v>0</v>
          </cell>
          <cell r="BJ1274">
            <v>0</v>
          </cell>
          <cell r="BK1274">
            <v>0</v>
          </cell>
          <cell r="BL1274">
            <v>272540</v>
          </cell>
          <cell r="BM1274">
            <v>17553</v>
          </cell>
          <cell r="BN1274">
            <v>0</v>
          </cell>
          <cell r="BO1274">
            <v>290093</v>
          </cell>
          <cell r="BP1274">
            <v>1000108</v>
          </cell>
          <cell r="BQ1274">
            <v>59949</v>
          </cell>
          <cell r="BR1274">
            <v>0</v>
          </cell>
          <cell r="BS1274">
            <v>1060057</v>
          </cell>
        </row>
        <row r="1275">
          <cell r="B1275" t="str">
            <v>431993</v>
          </cell>
          <cell r="C1275" t="str">
            <v>REP. INDONESIA</v>
          </cell>
          <cell r="D1275" t="str">
            <v>LLOYDS BANK PLC, LONDON</v>
          </cell>
          <cell r="E1275" t="str">
            <v>6</v>
          </cell>
          <cell r="F1275" t="str">
            <v>UNITED KINGDOM</v>
          </cell>
          <cell r="G1275" t="str">
            <v>USD</v>
          </cell>
          <cell r="H1275">
            <v>0</v>
          </cell>
          <cell r="I1275">
            <v>0</v>
          </cell>
          <cell r="J1275">
            <v>0</v>
          </cell>
          <cell r="K1275">
            <v>0</v>
          </cell>
          <cell r="L1275">
            <v>505700</v>
          </cell>
          <cell r="M1275">
            <v>46328</v>
          </cell>
          <cell r="N1275">
            <v>0</v>
          </cell>
          <cell r="O1275">
            <v>552028</v>
          </cell>
          <cell r="P1275">
            <v>0</v>
          </cell>
          <cell r="Q1275">
            <v>0</v>
          </cell>
          <cell r="R1275">
            <v>0</v>
          </cell>
          <cell r="S1275">
            <v>0</v>
          </cell>
          <cell r="T1275">
            <v>505700</v>
          </cell>
          <cell r="U1275">
            <v>46328</v>
          </cell>
          <cell r="V1275">
            <v>0</v>
          </cell>
          <cell r="W1275">
            <v>552028</v>
          </cell>
          <cell r="X1275">
            <v>0</v>
          </cell>
          <cell r="Y1275">
            <v>0</v>
          </cell>
          <cell r="Z1275">
            <v>0</v>
          </cell>
          <cell r="AA1275">
            <v>0</v>
          </cell>
          <cell r="AB1275">
            <v>0</v>
          </cell>
          <cell r="AC1275">
            <v>0</v>
          </cell>
          <cell r="AD1275">
            <v>0</v>
          </cell>
          <cell r="AE1275">
            <v>0</v>
          </cell>
          <cell r="AF1275">
            <v>0</v>
          </cell>
          <cell r="AG1275">
            <v>0</v>
          </cell>
          <cell r="AH1275">
            <v>0</v>
          </cell>
          <cell r="AI1275">
            <v>0</v>
          </cell>
          <cell r="AJ1275">
            <v>0</v>
          </cell>
          <cell r="AK1275">
            <v>0</v>
          </cell>
          <cell r="AL1275">
            <v>0</v>
          </cell>
          <cell r="AM1275">
            <v>0</v>
          </cell>
          <cell r="AN1275">
            <v>0</v>
          </cell>
          <cell r="AO1275">
            <v>0</v>
          </cell>
          <cell r="AP1275">
            <v>0</v>
          </cell>
          <cell r="AQ1275">
            <v>0</v>
          </cell>
          <cell r="AR1275">
            <v>505700</v>
          </cell>
          <cell r="AS1275">
            <v>28204</v>
          </cell>
          <cell r="AT1275">
            <v>0</v>
          </cell>
          <cell r="AU1275">
            <v>533904</v>
          </cell>
          <cell r="AV1275">
            <v>0</v>
          </cell>
          <cell r="AW1275">
            <v>0</v>
          </cell>
          <cell r="AX1275">
            <v>0</v>
          </cell>
          <cell r="AY1275">
            <v>0</v>
          </cell>
          <cell r="AZ1275">
            <v>0</v>
          </cell>
          <cell r="BA1275">
            <v>0</v>
          </cell>
          <cell r="BB1275">
            <v>0</v>
          </cell>
          <cell r="BC1275">
            <v>0</v>
          </cell>
          <cell r="BD1275">
            <v>0</v>
          </cell>
          <cell r="BE1275">
            <v>0</v>
          </cell>
          <cell r="BF1275">
            <v>0</v>
          </cell>
          <cell r="BG1275">
            <v>0</v>
          </cell>
          <cell r="BH1275">
            <v>0</v>
          </cell>
          <cell r="BI1275">
            <v>0</v>
          </cell>
          <cell r="BJ1275">
            <v>0</v>
          </cell>
          <cell r="BK1275">
            <v>0</v>
          </cell>
          <cell r="BL1275">
            <v>505700</v>
          </cell>
          <cell r="BM1275">
            <v>28204</v>
          </cell>
          <cell r="BN1275">
            <v>0</v>
          </cell>
          <cell r="BO1275">
            <v>533904</v>
          </cell>
          <cell r="BP1275">
            <v>1011400</v>
          </cell>
          <cell r="BQ1275">
            <v>74532</v>
          </cell>
          <cell r="BR1275">
            <v>0</v>
          </cell>
          <cell r="BS1275">
            <v>1085932</v>
          </cell>
        </row>
        <row r="1276">
          <cell r="B1276" t="str">
            <v>431887</v>
          </cell>
          <cell r="C1276" t="str">
            <v>REP. INDONESIA</v>
          </cell>
          <cell r="D1276" t="str">
            <v>LLOYDS BANK PLC, LONDON</v>
          </cell>
          <cell r="E1276" t="str">
            <v>6</v>
          </cell>
          <cell r="F1276" t="str">
            <v>UNITED KINGDOM</v>
          </cell>
          <cell r="G1276" t="str">
            <v>USD</v>
          </cell>
          <cell r="H1276">
            <v>886000</v>
          </cell>
          <cell r="I1276">
            <v>35608</v>
          </cell>
          <cell r="J1276">
            <v>0</v>
          </cell>
          <cell r="K1276">
            <v>921608</v>
          </cell>
          <cell r="L1276">
            <v>0</v>
          </cell>
          <cell r="M1276">
            <v>0</v>
          </cell>
          <cell r="N1276">
            <v>0</v>
          </cell>
          <cell r="O1276">
            <v>0</v>
          </cell>
          <cell r="P1276">
            <v>0</v>
          </cell>
          <cell r="Q1276">
            <v>0</v>
          </cell>
          <cell r="R1276">
            <v>0</v>
          </cell>
          <cell r="S1276">
            <v>0</v>
          </cell>
          <cell r="T1276">
            <v>886000</v>
          </cell>
          <cell r="U1276">
            <v>35608</v>
          </cell>
          <cell r="V1276">
            <v>0</v>
          </cell>
          <cell r="W1276">
            <v>921608</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v>0</v>
          </cell>
          <cell r="AL1276">
            <v>0</v>
          </cell>
          <cell r="AM1276">
            <v>0</v>
          </cell>
          <cell r="AN1276">
            <v>284893</v>
          </cell>
          <cell r="AO1276">
            <v>8570</v>
          </cell>
          <cell r="AP1276">
            <v>0</v>
          </cell>
          <cell r="AQ1276">
            <v>293463</v>
          </cell>
          <cell r="AR1276">
            <v>0</v>
          </cell>
          <cell r="AS1276">
            <v>0</v>
          </cell>
          <cell r="AT1276">
            <v>0</v>
          </cell>
          <cell r="AU1276">
            <v>0</v>
          </cell>
          <cell r="AV1276">
            <v>0</v>
          </cell>
          <cell r="AW1276">
            <v>0</v>
          </cell>
          <cell r="AX1276">
            <v>0</v>
          </cell>
          <cell r="AY1276">
            <v>0</v>
          </cell>
          <cell r="AZ1276">
            <v>0</v>
          </cell>
          <cell r="BA1276">
            <v>0</v>
          </cell>
          <cell r="BB1276">
            <v>0</v>
          </cell>
          <cell r="BC1276">
            <v>0</v>
          </cell>
          <cell r="BD1276">
            <v>0</v>
          </cell>
          <cell r="BE1276">
            <v>0</v>
          </cell>
          <cell r="BF1276">
            <v>0</v>
          </cell>
          <cell r="BG1276">
            <v>0</v>
          </cell>
          <cell r="BH1276">
            <v>0</v>
          </cell>
          <cell r="BI1276">
            <v>0</v>
          </cell>
          <cell r="BJ1276">
            <v>0</v>
          </cell>
          <cell r="BK1276">
            <v>0</v>
          </cell>
          <cell r="BL1276">
            <v>284893</v>
          </cell>
          <cell r="BM1276">
            <v>8570</v>
          </cell>
          <cell r="BN1276">
            <v>0</v>
          </cell>
          <cell r="BO1276">
            <v>293463</v>
          </cell>
          <cell r="BP1276">
            <v>1170893</v>
          </cell>
          <cell r="BQ1276">
            <v>44178</v>
          </cell>
          <cell r="BR1276">
            <v>0</v>
          </cell>
          <cell r="BS1276">
            <v>1215071</v>
          </cell>
        </row>
        <row r="1277">
          <cell r="B1277" t="str">
            <v>431886</v>
          </cell>
          <cell r="C1277" t="str">
            <v>REP. INDONESIA</v>
          </cell>
          <cell r="D1277" t="str">
            <v>LLOYDS BANK PLC, LONDON</v>
          </cell>
          <cell r="E1277" t="str">
            <v>6</v>
          </cell>
          <cell r="F1277" t="str">
            <v>UNITED KINGDOM</v>
          </cell>
          <cell r="G1277" t="str">
            <v>USD</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819792</v>
          </cell>
          <cell r="Y1277">
            <v>60232</v>
          </cell>
          <cell r="Z1277">
            <v>0</v>
          </cell>
          <cell r="AA1277">
            <v>880024</v>
          </cell>
          <cell r="AB1277">
            <v>0</v>
          </cell>
          <cell r="AC1277">
            <v>0</v>
          </cell>
          <cell r="AD1277">
            <v>0</v>
          </cell>
          <cell r="AE1277">
            <v>0</v>
          </cell>
          <cell r="AF1277">
            <v>0</v>
          </cell>
          <cell r="AG1277">
            <v>0</v>
          </cell>
          <cell r="AH1277">
            <v>0</v>
          </cell>
          <cell r="AI1277">
            <v>0</v>
          </cell>
          <cell r="AJ1277">
            <v>819792</v>
          </cell>
          <cell r="AK1277">
            <v>60232</v>
          </cell>
          <cell r="AL1277">
            <v>0</v>
          </cell>
          <cell r="AM1277">
            <v>880024</v>
          </cell>
          <cell r="AN1277">
            <v>0</v>
          </cell>
          <cell r="AO1277">
            <v>0</v>
          </cell>
          <cell r="AP1277">
            <v>0</v>
          </cell>
          <cell r="AQ1277">
            <v>0</v>
          </cell>
          <cell r="AR1277">
            <v>0</v>
          </cell>
          <cell r="AS1277">
            <v>0</v>
          </cell>
          <cell r="AT1277">
            <v>0</v>
          </cell>
          <cell r="AU1277">
            <v>0</v>
          </cell>
          <cell r="AV1277">
            <v>0</v>
          </cell>
          <cell r="AW1277">
            <v>0</v>
          </cell>
          <cell r="AX1277">
            <v>0</v>
          </cell>
          <cell r="AY1277">
            <v>0</v>
          </cell>
          <cell r="AZ1277">
            <v>819792</v>
          </cell>
          <cell r="BA1277">
            <v>34595</v>
          </cell>
          <cell r="BB1277">
            <v>0</v>
          </cell>
          <cell r="BC1277">
            <v>854387</v>
          </cell>
          <cell r="BD1277">
            <v>0</v>
          </cell>
          <cell r="BE1277">
            <v>0</v>
          </cell>
          <cell r="BF1277">
            <v>0</v>
          </cell>
          <cell r="BG1277">
            <v>0</v>
          </cell>
          <cell r="BH1277">
            <v>0</v>
          </cell>
          <cell r="BI1277">
            <v>0</v>
          </cell>
          <cell r="BJ1277">
            <v>0</v>
          </cell>
          <cell r="BK1277">
            <v>0</v>
          </cell>
          <cell r="BL1277">
            <v>819792</v>
          </cell>
          <cell r="BM1277">
            <v>34595</v>
          </cell>
          <cell r="BN1277">
            <v>0</v>
          </cell>
          <cell r="BO1277">
            <v>854387</v>
          </cell>
          <cell r="BP1277">
            <v>1639584</v>
          </cell>
          <cell r="BQ1277">
            <v>94827</v>
          </cell>
          <cell r="BR1277">
            <v>0</v>
          </cell>
          <cell r="BS1277">
            <v>1734411</v>
          </cell>
        </row>
        <row r="1278">
          <cell r="B1278" t="str">
            <v>432022</v>
          </cell>
          <cell r="C1278" t="str">
            <v>REP. INDONESIA</v>
          </cell>
          <cell r="D1278" t="str">
            <v>LLOYDS BANK PLC, LONDON</v>
          </cell>
          <cell r="E1278" t="str">
            <v>6</v>
          </cell>
          <cell r="F1278" t="str">
            <v>UNITED KINGDOM</v>
          </cell>
          <cell r="G1278" t="str">
            <v>USD</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1122163</v>
          </cell>
          <cell r="AC1278">
            <v>83428</v>
          </cell>
          <cell r="AD1278">
            <v>0</v>
          </cell>
          <cell r="AE1278">
            <v>1205591</v>
          </cell>
          <cell r="AF1278">
            <v>0</v>
          </cell>
          <cell r="AG1278">
            <v>0</v>
          </cell>
          <cell r="AH1278">
            <v>0</v>
          </cell>
          <cell r="AI1278">
            <v>0</v>
          </cell>
          <cell r="AJ1278">
            <v>1122163</v>
          </cell>
          <cell r="AK1278">
            <v>83428</v>
          </cell>
          <cell r="AL1278">
            <v>0</v>
          </cell>
          <cell r="AM1278">
            <v>1205591</v>
          </cell>
          <cell r="AN1278">
            <v>0</v>
          </cell>
          <cell r="AO1278">
            <v>0</v>
          </cell>
          <cell r="AP1278">
            <v>0</v>
          </cell>
          <cell r="AQ1278">
            <v>0</v>
          </cell>
          <cell r="AR1278">
            <v>0</v>
          </cell>
          <cell r="AS1278">
            <v>0</v>
          </cell>
          <cell r="AT1278">
            <v>0</v>
          </cell>
          <cell r="AU1278">
            <v>0</v>
          </cell>
          <cell r="AV1278">
            <v>0</v>
          </cell>
          <cell r="AW1278">
            <v>0</v>
          </cell>
          <cell r="AX1278">
            <v>0</v>
          </cell>
          <cell r="AY1278">
            <v>0</v>
          </cell>
          <cell r="AZ1278">
            <v>0</v>
          </cell>
          <cell r="BA1278">
            <v>0</v>
          </cell>
          <cell r="BB1278">
            <v>0</v>
          </cell>
          <cell r="BC1278">
            <v>0</v>
          </cell>
          <cell r="BD1278">
            <v>1122163</v>
          </cell>
          <cell r="BE1278">
            <v>42172</v>
          </cell>
          <cell r="BF1278">
            <v>0</v>
          </cell>
          <cell r="BG1278">
            <v>1164335</v>
          </cell>
          <cell r="BH1278">
            <v>0</v>
          </cell>
          <cell r="BI1278">
            <v>0</v>
          </cell>
          <cell r="BJ1278">
            <v>0</v>
          </cell>
          <cell r="BK1278">
            <v>0</v>
          </cell>
          <cell r="BL1278">
            <v>1122163</v>
          </cell>
          <cell r="BM1278">
            <v>42172</v>
          </cell>
          <cell r="BN1278">
            <v>0</v>
          </cell>
          <cell r="BO1278">
            <v>1164335</v>
          </cell>
          <cell r="BP1278">
            <v>2244326</v>
          </cell>
          <cell r="BQ1278">
            <v>125600</v>
          </cell>
          <cell r="BR1278">
            <v>0</v>
          </cell>
          <cell r="BS1278">
            <v>2369926</v>
          </cell>
        </row>
        <row r="1279">
          <cell r="B1279" t="str">
            <v>432010</v>
          </cell>
          <cell r="C1279" t="str">
            <v>REP. INDONESIA</v>
          </cell>
          <cell r="D1279" t="str">
            <v>LLOYDS BANK PLC, LONDON</v>
          </cell>
          <cell r="E1279" t="str">
            <v>6</v>
          </cell>
          <cell r="F1279" t="str">
            <v>UNITED KINGDOM</v>
          </cell>
          <cell r="G1279" t="str">
            <v>USD</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1279535</v>
          </cell>
          <cell r="AG1279">
            <v>89222</v>
          </cell>
          <cell r="AH1279">
            <v>0</v>
          </cell>
          <cell r="AI1279">
            <v>1368757</v>
          </cell>
          <cell r="AJ1279">
            <v>1279535</v>
          </cell>
          <cell r="AK1279">
            <v>89222</v>
          </cell>
          <cell r="AL1279">
            <v>0</v>
          </cell>
          <cell r="AM1279">
            <v>1368757</v>
          </cell>
          <cell r="AN1279">
            <v>0</v>
          </cell>
          <cell r="AO1279">
            <v>0</v>
          </cell>
          <cell r="AP1279">
            <v>0</v>
          </cell>
          <cell r="AQ1279">
            <v>0</v>
          </cell>
          <cell r="AR1279">
            <v>0</v>
          </cell>
          <cell r="AS1279">
            <v>0</v>
          </cell>
          <cell r="AT1279">
            <v>0</v>
          </cell>
          <cell r="AU1279">
            <v>0</v>
          </cell>
          <cell r="AV1279">
            <v>0</v>
          </cell>
          <cell r="AW1279">
            <v>0</v>
          </cell>
          <cell r="AX1279">
            <v>0</v>
          </cell>
          <cell r="AY1279">
            <v>0</v>
          </cell>
          <cell r="AZ1279">
            <v>0</v>
          </cell>
          <cell r="BA1279">
            <v>0</v>
          </cell>
          <cell r="BB1279">
            <v>0</v>
          </cell>
          <cell r="BC1279">
            <v>0</v>
          </cell>
          <cell r="BD1279">
            <v>0</v>
          </cell>
          <cell r="BE1279">
            <v>0</v>
          </cell>
          <cell r="BF1279">
            <v>0</v>
          </cell>
          <cell r="BG1279">
            <v>0</v>
          </cell>
          <cell r="BH1279">
            <v>1279535</v>
          </cell>
          <cell r="BI1279">
            <v>44863</v>
          </cell>
          <cell r="BJ1279">
            <v>0</v>
          </cell>
          <cell r="BK1279">
            <v>1324398</v>
          </cell>
          <cell r="BL1279">
            <v>1279535</v>
          </cell>
          <cell r="BM1279">
            <v>44863</v>
          </cell>
          <cell r="BN1279">
            <v>0</v>
          </cell>
          <cell r="BO1279">
            <v>1324398</v>
          </cell>
          <cell r="BP1279">
            <v>2559070</v>
          </cell>
          <cell r="BQ1279">
            <v>134085</v>
          </cell>
          <cell r="BR1279">
            <v>0</v>
          </cell>
          <cell r="BS1279">
            <v>2693155</v>
          </cell>
        </row>
        <row r="1280">
          <cell r="B1280" t="str">
            <v>431838</v>
          </cell>
          <cell r="C1280" t="str">
            <v>REP. INDONESIA</v>
          </cell>
          <cell r="D1280" t="str">
            <v>LLOYDS BANK PLC, LONDON</v>
          </cell>
          <cell r="E1280" t="str">
            <v>6</v>
          </cell>
          <cell r="F1280" t="str">
            <v>UNITED KINGDOM</v>
          </cell>
          <cell r="G1280" t="str">
            <v>USD</v>
          </cell>
          <cell r="H1280">
            <v>2017137</v>
          </cell>
          <cell r="I1280">
            <v>118556</v>
          </cell>
          <cell r="J1280">
            <v>0</v>
          </cell>
          <cell r="K1280">
            <v>2135693</v>
          </cell>
          <cell r="L1280">
            <v>0</v>
          </cell>
          <cell r="M1280">
            <v>0</v>
          </cell>
          <cell r="N1280">
            <v>0</v>
          </cell>
          <cell r="O1280">
            <v>0</v>
          </cell>
          <cell r="P1280">
            <v>0</v>
          </cell>
          <cell r="Q1280">
            <v>0</v>
          </cell>
          <cell r="R1280">
            <v>0</v>
          </cell>
          <cell r="S1280">
            <v>0</v>
          </cell>
          <cell r="T1280">
            <v>2017137</v>
          </cell>
          <cell r="U1280">
            <v>118556</v>
          </cell>
          <cell r="V1280">
            <v>0</v>
          </cell>
          <cell r="W1280">
            <v>2135693</v>
          </cell>
          <cell r="X1280">
            <v>0</v>
          </cell>
          <cell r="Y1280">
            <v>0</v>
          </cell>
          <cell r="Z1280">
            <v>0</v>
          </cell>
          <cell r="AA1280">
            <v>0</v>
          </cell>
          <cell r="AB1280">
            <v>0</v>
          </cell>
          <cell r="AC1280">
            <v>0</v>
          </cell>
          <cell r="AD1280">
            <v>0</v>
          </cell>
          <cell r="AE1280">
            <v>0</v>
          </cell>
          <cell r="AF1280">
            <v>0</v>
          </cell>
          <cell r="AG1280">
            <v>0</v>
          </cell>
          <cell r="AH1280">
            <v>0</v>
          </cell>
          <cell r="AI1280">
            <v>0</v>
          </cell>
          <cell r="AJ1280">
            <v>0</v>
          </cell>
          <cell r="AK1280">
            <v>0</v>
          </cell>
          <cell r="AL1280">
            <v>0</v>
          </cell>
          <cell r="AM1280">
            <v>0</v>
          </cell>
          <cell r="AN1280">
            <v>1839401</v>
          </cell>
          <cell r="AO1280">
            <v>55330</v>
          </cell>
          <cell r="AP1280">
            <v>0</v>
          </cell>
          <cell r="AQ1280">
            <v>1894731</v>
          </cell>
          <cell r="AR1280">
            <v>0</v>
          </cell>
          <cell r="AS1280">
            <v>0</v>
          </cell>
          <cell r="AT1280">
            <v>0</v>
          </cell>
          <cell r="AU1280">
            <v>0</v>
          </cell>
          <cell r="AV1280">
            <v>0</v>
          </cell>
          <cell r="AW1280">
            <v>0</v>
          </cell>
          <cell r="AX1280">
            <v>0</v>
          </cell>
          <cell r="AY1280">
            <v>0</v>
          </cell>
          <cell r="AZ1280">
            <v>0</v>
          </cell>
          <cell r="BA1280">
            <v>0</v>
          </cell>
          <cell r="BB1280">
            <v>0</v>
          </cell>
          <cell r="BC1280">
            <v>0</v>
          </cell>
          <cell r="BD1280">
            <v>0</v>
          </cell>
          <cell r="BE1280">
            <v>0</v>
          </cell>
          <cell r="BF1280">
            <v>0</v>
          </cell>
          <cell r="BG1280">
            <v>0</v>
          </cell>
          <cell r="BH1280">
            <v>0</v>
          </cell>
          <cell r="BI1280">
            <v>0</v>
          </cell>
          <cell r="BJ1280">
            <v>0</v>
          </cell>
          <cell r="BK1280">
            <v>0</v>
          </cell>
          <cell r="BL1280">
            <v>1839401</v>
          </cell>
          <cell r="BM1280">
            <v>55330</v>
          </cell>
          <cell r="BN1280">
            <v>0</v>
          </cell>
          <cell r="BO1280">
            <v>1894731</v>
          </cell>
          <cell r="BP1280">
            <v>3856538</v>
          </cell>
          <cell r="BQ1280">
            <v>173886</v>
          </cell>
          <cell r="BR1280">
            <v>0</v>
          </cell>
          <cell r="BS1280">
            <v>4030424</v>
          </cell>
        </row>
        <row r="1281">
          <cell r="B1281" t="str">
            <v>431910</v>
          </cell>
          <cell r="C1281" t="str">
            <v>REP. INDONESIA</v>
          </cell>
          <cell r="D1281" t="str">
            <v>LLOYDS BANK PLC, LONDON</v>
          </cell>
          <cell r="E1281" t="str">
            <v>6</v>
          </cell>
          <cell r="F1281" t="str">
            <v>UNITED KINGDOM</v>
          </cell>
          <cell r="G1281" t="str">
            <v>USD</v>
          </cell>
          <cell r="H1281">
            <v>0</v>
          </cell>
          <cell r="I1281">
            <v>0</v>
          </cell>
          <cell r="J1281">
            <v>0</v>
          </cell>
          <cell r="K1281">
            <v>0</v>
          </cell>
          <cell r="L1281">
            <v>2136202</v>
          </cell>
          <cell r="M1281">
            <v>252319</v>
          </cell>
          <cell r="N1281">
            <v>0</v>
          </cell>
          <cell r="O1281">
            <v>2388521</v>
          </cell>
          <cell r="P1281">
            <v>0</v>
          </cell>
          <cell r="Q1281">
            <v>0</v>
          </cell>
          <cell r="R1281">
            <v>0</v>
          </cell>
          <cell r="S1281">
            <v>0</v>
          </cell>
          <cell r="T1281">
            <v>2136202</v>
          </cell>
          <cell r="U1281">
            <v>252319</v>
          </cell>
          <cell r="V1281">
            <v>0</v>
          </cell>
          <cell r="W1281">
            <v>2388521</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v>0</v>
          </cell>
          <cell r="AL1281">
            <v>0</v>
          </cell>
          <cell r="AM1281">
            <v>0</v>
          </cell>
          <cell r="AN1281">
            <v>0</v>
          </cell>
          <cell r="AO1281">
            <v>0</v>
          </cell>
          <cell r="AP1281">
            <v>0</v>
          </cell>
          <cell r="AQ1281">
            <v>0</v>
          </cell>
          <cell r="AR1281">
            <v>1877801</v>
          </cell>
          <cell r="AS1281">
            <v>163743</v>
          </cell>
          <cell r="AT1281">
            <v>0</v>
          </cell>
          <cell r="AU1281">
            <v>2041544</v>
          </cell>
          <cell r="AV1281">
            <v>0</v>
          </cell>
          <cell r="AW1281">
            <v>0</v>
          </cell>
          <cell r="AX1281">
            <v>0</v>
          </cell>
          <cell r="AY1281">
            <v>0</v>
          </cell>
          <cell r="AZ1281">
            <v>0</v>
          </cell>
          <cell r="BA1281">
            <v>0</v>
          </cell>
          <cell r="BB1281">
            <v>0</v>
          </cell>
          <cell r="BC1281">
            <v>0</v>
          </cell>
          <cell r="BD1281">
            <v>0</v>
          </cell>
          <cell r="BE1281">
            <v>0</v>
          </cell>
          <cell r="BF1281">
            <v>0</v>
          </cell>
          <cell r="BG1281">
            <v>0</v>
          </cell>
          <cell r="BH1281">
            <v>0</v>
          </cell>
          <cell r="BI1281">
            <v>0</v>
          </cell>
          <cell r="BJ1281">
            <v>0</v>
          </cell>
          <cell r="BK1281">
            <v>0</v>
          </cell>
          <cell r="BL1281">
            <v>1877801</v>
          </cell>
          <cell r="BM1281">
            <v>163743</v>
          </cell>
          <cell r="BN1281">
            <v>0</v>
          </cell>
          <cell r="BO1281">
            <v>2041544</v>
          </cell>
          <cell r="BP1281">
            <v>4014003</v>
          </cell>
          <cell r="BQ1281">
            <v>416062</v>
          </cell>
          <cell r="BR1281">
            <v>0</v>
          </cell>
          <cell r="BS1281">
            <v>4430065</v>
          </cell>
        </row>
        <row r="1282">
          <cell r="B1282" t="str">
            <v>431867</v>
          </cell>
          <cell r="C1282" t="str">
            <v>REP. INDONESIA</v>
          </cell>
          <cell r="D1282" t="str">
            <v>LLOYDS BANK PLC, LONDON</v>
          </cell>
          <cell r="E1282" t="str">
            <v>6</v>
          </cell>
          <cell r="F1282" t="str">
            <v>UNITED KINGDOM</v>
          </cell>
          <cell r="G1282" t="str">
            <v>USD</v>
          </cell>
          <cell r="H1282">
            <v>0</v>
          </cell>
          <cell r="I1282">
            <v>0</v>
          </cell>
          <cell r="J1282">
            <v>0</v>
          </cell>
          <cell r="K1282">
            <v>0</v>
          </cell>
          <cell r="L1282">
            <v>0</v>
          </cell>
          <cell r="M1282">
            <v>0</v>
          </cell>
          <cell r="N1282">
            <v>0</v>
          </cell>
          <cell r="O1282">
            <v>0</v>
          </cell>
          <cell r="P1282">
            <v>10500000</v>
          </cell>
          <cell r="Q1282">
            <v>434453</v>
          </cell>
          <cell r="R1282">
            <v>0</v>
          </cell>
          <cell r="S1282">
            <v>10934453</v>
          </cell>
          <cell r="T1282">
            <v>10500000</v>
          </cell>
          <cell r="U1282">
            <v>434453</v>
          </cell>
          <cell r="V1282">
            <v>0</v>
          </cell>
          <cell r="W1282">
            <v>10934453</v>
          </cell>
          <cell r="X1282">
            <v>0</v>
          </cell>
          <cell r="Y1282">
            <v>0</v>
          </cell>
          <cell r="Z1282">
            <v>0</v>
          </cell>
          <cell r="AA1282">
            <v>0</v>
          </cell>
          <cell r="AB1282">
            <v>0</v>
          </cell>
          <cell r="AC1282">
            <v>0</v>
          </cell>
          <cell r="AD1282">
            <v>0</v>
          </cell>
          <cell r="AE1282">
            <v>0</v>
          </cell>
          <cell r="AF1282">
            <v>0</v>
          </cell>
          <cell r="AG1282">
            <v>0</v>
          </cell>
          <cell r="AH1282">
            <v>0</v>
          </cell>
          <cell r="AI1282">
            <v>0</v>
          </cell>
          <cell r="AJ1282">
            <v>0</v>
          </cell>
          <cell r="AK1282">
            <v>0</v>
          </cell>
          <cell r="AL1282">
            <v>0</v>
          </cell>
          <cell r="AM1282">
            <v>0</v>
          </cell>
          <cell r="AN1282">
            <v>0</v>
          </cell>
          <cell r="AO1282">
            <v>0</v>
          </cell>
          <cell r="AP1282">
            <v>0</v>
          </cell>
          <cell r="AQ1282">
            <v>0</v>
          </cell>
          <cell r="AR1282">
            <v>0</v>
          </cell>
          <cell r="AS1282">
            <v>0</v>
          </cell>
          <cell r="AT1282">
            <v>0</v>
          </cell>
          <cell r="AU1282">
            <v>0</v>
          </cell>
          <cell r="AV1282">
            <v>3943000</v>
          </cell>
          <cell r="AW1282">
            <v>119911</v>
          </cell>
          <cell r="AX1282">
            <v>0</v>
          </cell>
          <cell r="AY1282">
            <v>4062911</v>
          </cell>
          <cell r="AZ1282">
            <v>0</v>
          </cell>
          <cell r="BA1282">
            <v>0</v>
          </cell>
          <cell r="BB1282">
            <v>0</v>
          </cell>
          <cell r="BC1282">
            <v>0</v>
          </cell>
          <cell r="BD1282">
            <v>0</v>
          </cell>
          <cell r="BE1282">
            <v>0</v>
          </cell>
          <cell r="BF1282">
            <v>0</v>
          </cell>
          <cell r="BG1282">
            <v>0</v>
          </cell>
          <cell r="BH1282">
            <v>0</v>
          </cell>
          <cell r="BI1282">
            <v>0</v>
          </cell>
          <cell r="BJ1282">
            <v>0</v>
          </cell>
          <cell r="BK1282">
            <v>0</v>
          </cell>
          <cell r="BL1282">
            <v>3943000</v>
          </cell>
          <cell r="BM1282">
            <v>119911</v>
          </cell>
          <cell r="BN1282">
            <v>0</v>
          </cell>
          <cell r="BO1282">
            <v>4062911</v>
          </cell>
          <cell r="BP1282">
            <v>14443000</v>
          </cell>
          <cell r="BQ1282">
            <v>554364</v>
          </cell>
          <cell r="BR1282">
            <v>0</v>
          </cell>
          <cell r="BS1282">
            <v>14997364</v>
          </cell>
        </row>
        <row r="1283">
          <cell r="B1283" t="str">
            <v>431780</v>
          </cell>
          <cell r="C1283" t="str">
            <v>REP. INDONESIA</v>
          </cell>
          <cell r="D1283" t="str">
            <v>LLOYDS BANK PLC., LONDON</v>
          </cell>
          <cell r="E1283" t="str">
            <v>6</v>
          </cell>
          <cell r="F1283" t="str">
            <v>UNITED KINGDOM</v>
          </cell>
          <cell r="G1283" t="str">
            <v>USD</v>
          </cell>
          <cell r="H1283">
            <v>0</v>
          </cell>
          <cell r="I1283">
            <v>0</v>
          </cell>
          <cell r="J1283">
            <v>0</v>
          </cell>
          <cell r="K1283">
            <v>0</v>
          </cell>
          <cell r="L1283">
            <v>53000000</v>
          </cell>
          <cell r="M1283">
            <v>4360937</v>
          </cell>
          <cell r="N1283">
            <v>0</v>
          </cell>
          <cell r="O1283">
            <v>57360937</v>
          </cell>
          <cell r="P1283">
            <v>0</v>
          </cell>
          <cell r="Q1283">
            <v>0</v>
          </cell>
          <cell r="R1283">
            <v>0</v>
          </cell>
          <cell r="S1283">
            <v>0</v>
          </cell>
          <cell r="T1283">
            <v>53000000</v>
          </cell>
          <cell r="U1283">
            <v>4360937</v>
          </cell>
          <cell r="V1283">
            <v>0</v>
          </cell>
          <cell r="W1283">
            <v>57360937</v>
          </cell>
          <cell r="X1283">
            <v>0</v>
          </cell>
          <cell r="Y1283">
            <v>0</v>
          </cell>
          <cell r="Z1283">
            <v>0</v>
          </cell>
          <cell r="AA1283">
            <v>0</v>
          </cell>
          <cell r="AB1283">
            <v>0</v>
          </cell>
          <cell r="AC1283">
            <v>0</v>
          </cell>
          <cell r="AD1283">
            <v>0</v>
          </cell>
          <cell r="AE1283">
            <v>0</v>
          </cell>
          <cell r="AF1283">
            <v>0</v>
          </cell>
          <cell r="AG1283">
            <v>0</v>
          </cell>
          <cell r="AH1283">
            <v>0</v>
          </cell>
          <cell r="AI1283">
            <v>0</v>
          </cell>
          <cell r="AJ1283">
            <v>0</v>
          </cell>
          <cell r="AK1283">
            <v>0</v>
          </cell>
          <cell r="AL1283">
            <v>0</v>
          </cell>
          <cell r="AM1283">
            <v>0</v>
          </cell>
          <cell r="AN1283">
            <v>0</v>
          </cell>
          <cell r="AO1283">
            <v>0</v>
          </cell>
          <cell r="AP1283">
            <v>0</v>
          </cell>
          <cell r="AQ1283">
            <v>0</v>
          </cell>
          <cell r="AR1283">
            <v>53000000</v>
          </cell>
          <cell r="AS1283">
            <v>2841977</v>
          </cell>
          <cell r="AT1283">
            <v>0</v>
          </cell>
          <cell r="AU1283">
            <v>55841977</v>
          </cell>
          <cell r="AV1283">
            <v>0</v>
          </cell>
          <cell r="AW1283">
            <v>0</v>
          </cell>
          <cell r="AX1283">
            <v>0</v>
          </cell>
          <cell r="AY1283">
            <v>0</v>
          </cell>
          <cell r="AZ1283">
            <v>0</v>
          </cell>
          <cell r="BA1283">
            <v>0</v>
          </cell>
          <cell r="BB1283">
            <v>0</v>
          </cell>
          <cell r="BC1283">
            <v>0</v>
          </cell>
          <cell r="BD1283">
            <v>0</v>
          </cell>
          <cell r="BE1283">
            <v>0</v>
          </cell>
          <cell r="BF1283">
            <v>0</v>
          </cell>
          <cell r="BG1283">
            <v>0</v>
          </cell>
          <cell r="BH1283">
            <v>0</v>
          </cell>
          <cell r="BI1283">
            <v>0</v>
          </cell>
          <cell r="BJ1283">
            <v>0</v>
          </cell>
          <cell r="BK1283">
            <v>0</v>
          </cell>
          <cell r="BL1283">
            <v>53000000</v>
          </cell>
          <cell r="BM1283">
            <v>2841977</v>
          </cell>
          <cell r="BN1283">
            <v>0</v>
          </cell>
          <cell r="BO1283">
            <v>55841977</v>
          </cell>
          <cell r="BP1283">
            <v>106000000</v>
          </cell>
          <cell r="BQ1283">
            <v>7202914</v>
          </cell>
          <cell r="BR1283">
            <v>0</v>
          </cell>
          <cell r="BS1283">
            <v>113202914</v>
          </cell>
        </row>
        <row r="1284">
          <cell r="B1284" t="str">
            <v>431879</v>
          </cell>
          <cell r="C1284" t="str">
            <v>REP. INDONESIA</v>
          </cell>
          <cell r="D1284" t="str">
            <v>MIDLAND BANK PLC, LONDON</v>
          </cell>
          <cell r="E1284" t="str">
            <v>6</v>
          </cell>
          <cell r="F1284" t="str">
            <v>UNITED KINGDOM</v>
          </cell>
          <cell r="G1284" t="str">
            <v>GBP</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117931</v>
          </cell>
          <cell r="Z1284">
            <v>0</v>
          </cell>
          <cell r="AA1284">
            <v>117931</v>
          </cell>
          <cell r="AB1284">
            <v>0</v>
          </cell>
          <cell r="AC1284">
            <v>0</v>
          </cell>
          <cell r="AD1284">
            <v>0</v>
          </cell>
          <cell r="AE1284">
            <v>0</v>
          </cell>
          <cell r="AF1284">
            <v>0</v>
          </cell>
          <cell r="AG1284">
            <v>0</v>
          </cell>
          <cell r="AH1284">
            <v>0</v>
          </cell>
          <cell r="AI1284">
            <v>0</v>
          </cell>
          <cell r="AJ1284">
            <v>0</v>
          </cell>
          <cell r="AK1284">
            <v>117931</v>
          </cell>
          <cell r="AL1284">
            <v>0</v>
          </cell>
          <cell r="AM1284">
            <v>117931</v>
          </cell>
          <cell r="AN1284">
            <v>0</v>
          </cell>
          <cell r="AO1284">
            <v>0</v>
          </cell>
          <cell r="AP1284">
            <v>0</v>
          </cell>
          <cell r="AQ1284">
            <v>0</v>
          </cell>
          <cell r="AR1284">
            <v>0</v>
          </cell>
          <cell r="AS1284">
            <v>0</v>
          </cell>
          <cell r="AT1284">
            <v>0</v>
          </cell>
          <cell r="AU1284">
            <v>0</v>
          </cell>
          <cell r="AV1284">
            <v>0</v>
          </cell>
          <cell r="AW1284">
            <v>0</v>
          </cell>
          <cell r="AX1284">
            <v>0</v>
          </cell>
          <cell r="AY1284">
            <v>0</v>
          </cell>
          <cell r="AZ1284">
            <v>0</v>
          </cell>
          <cell r="BA1284">
            <v>117931</v>
          </cell>
          <cell r="BB1284">
            <v>0</v>
          </cell>
          <cell r="BC1284">
            <v>117931</v>
          </cell>
          <cell r="BD1284">
            <v>0</v>
          </cell>
          <cell r="BE1284">
            <v>0</v>
          </cell>
          <cell r="BF1284">
            <v>0</v>
          </cell>
          <cell r="BG1284">
            <v>0</v>
          </cell>
          <cell r="BH1284">
            <v>0</v>
          </cell>
          <cell r="BI1284">
            <v>0</v>
          </cell>
          <cell r="BJ1284">
            <v>0</v>
          </cell>
          <cell r="BK1284">
            <v>0</v>
          </cell>
          <cell r="BL1284">
            <v>0</v>
          </cell>
          <cell r="BM1284">
            <v>117931</v>
          </cell>
          <cell r="BN1284">
            <v>0</v>
          </cell>
          <cell r="BO1284">
            <v>117931</v>
          </cell>
          <cell r="BP1284">
            <v>0</v>
          </cell>
          <cell r="BQ1284">
            <v>235862</v>
          </cell>
          <cell r="BR1284">
            <v>0</v>
          </cell>
          <cell r="BS1284">
            <v>235862</v>
          </cell>
        </row>
        <row r="1285">
          <cell r="B1285" t="str">
            <v>431950</v>
          </cell>
          <cell r="C1285" t="str">
            <v>REP. INDONESIA</v>
          </cell>
          <cell r="D1285" t="str">
            <v>MIDLAND BANK PLC, LONDON</v>
          </cell>
          <cell r="E1285" t="str">
            <v>6</v>
          </cell>
          <cell r="F1285" t="str">
            <v>UNITED KINGDOM</v>
          </cell>
          <cell r="G1285" t="str">
            <v>GBP</v>
          </cell>
          <cell r="H1285">
            <v>0</v>
          </cell>
          <cell r="I1285">
            <v>0</v>
          </cell>
          <cell r="J1285">
            <v>0</v>
          </cell>
          <cell r="K1285">
            <v>0</v>
          </cell>
          <cell r="L1285">
            <v>0</v>
          </cell>
          <cell r="M1285">
            <v>0</v>
          </cell>
          <cell r="N1285">
            <v>0</v>
          </cell>
          <cell r="O1285">
            <v>0</v>
          </cell>
          <cell r="P1285">
            <v>0</v>
          </cell>
          <cell r="Q1285">
            <v>256100</v>
          </cell>
          <cell r="R1285">
            <v>0</v>
          </cell>
          <cell r="S1285">
            <v>256100</v>
          </cell>
          <cell r="T1285">
            <v>0</v>
          </cell>
          <cell r="U1285">
            <v>256100</v>
          </cell>
          <cell r="V1285">
            <v>0</v>
          </cell>
          <cell r="W1285">
            <v>256100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v>0</v>
          </cell>
          <cell r="AL1285">
            <v>0</v>
          </cell>
          <cell r="AM1285">
            <v>0</v>
          </cell>
          <cell r="AN1285">
            <v>0</v>
          </cell>
          <cell r="AO1285">
            <v>0</v>
          </cell>
          <cell r="AP1285">
            <v>0</v>
          </cell>
          <cell r="AQ1285">
            <v>0</v>
          </cell>
          <cell r="AR1285">
            <v>0</v>
          </cell>
          <cell r="AS1285">
            <v>0</v>
          </cell>
          <cell r="AT1285">
            <v>0</v>
          </cell>
          <cell r="AU1285">
            <v>0</v>
          </cell>
          <cell r="AV1285">
            <v>0</v>
          </cell>
          <cell r="AW1285">
            <v>258914</v>
          </cell>
          <cell r="AX1285">
            <v>0</v>
          </cell>
          <cell r="AY1285">
            <v>258914</v>
          </cell>
          <cell r="AZ1285">
            <v>0</v>
          </cell>
          <cell r="BA1285">
            <v>0</v>
          </cell>
          <cell r="BB1285">
            <v>0</v>
          </cell>
          <cell r="BC1285">
            <v>0</v>
          </cell>
          <cell r="BD1285">
            <v>0</v>
          </cell>
          <cell r="BE1285">
            <v>0</v>
          </cell>
          <cell r="BF1285">
            <v>0</v>
          </cell>
          <cell r="BG1285">
            <v>0</v>
          </cell>
          <cell r="BH1285">
            <v>0</v>
          </cell>
          <cell r="BI1285">
            <v>0</v>
          </cell>
          <cell r="BJ1285">
            <v>0</v>
          </cell>
          <cell r="BK1285">
            <v>0</v>
          </cell>
          <cell r="BL1285">
            <v>0</v>
          </cell>
          <cell r="BM1285">
            <v>258914</v>
          </cell>
          <cell r="BN1285">
            <v>0</v>
          </cell>
          <cell r="BO1285">
            <v>258914</v>
          </cell>
          <cell r="BP1285">
            <v>0</v>
          </cell>
          <cell r="BQ1285">
            <v>515014</v>
          </cell>
          <cell r="BR1285">
            <v>0</v>
          </cell>
          <cell r="BS1285">
            <v>515014</v>
          </cell>
        </row>
        <row r="1286">
          <cell r="B1286" t="str">
            <v>431700</v>
          </cell>
          <cell r="C1286" t="str">
            <v>REP. INDONESIA</v>
          </cell>
          <cell r="D1286" t="str">
            <v>MIDLAND BANK PLC, LONDON</v>
          </cell>
          <cell r="E1286" t="str">
            <v>6</v>
          </cell>
          <cell r="F1286" t="str">
            <v>UNITED KINGDOM</v>
          </cell>
          <cell r="G1286" t="str">
            <v>GBP</v>
          </cell>
          <cell r="H1286">
            <v>0</v>
          </cell>
          <cell r="I1286">
            <v>0</v>
          </cell>
          <cell r="J1286">
            <v>0</v>
          </cell>
          <cell r="K1286">
            <v>0</v>
          </cell>
          <cell r="L1286">
            <v>265833</v>
          </cell>
          <cell r="M1286">
            <v>156870</v>
          </cell>
          <cell r="N1286">
            <v>0</v>
          </cell>
          <cell r="O1286">
            <v>422703</v>
          </cell>
          <cell r="P1286">
            <v>0</v>
          </cell>
          <cell r="Q1286">
            <v>0</v>
          </cell>
          <cell r="R1286">
            <v>0</v>
          </cell>
          <cell r="S1286">
            <v>0</v>
          </cell>
          <cell r="T1286">
            <v>265833</v>
          </cell>
          <cell r="U1286">
            <v>156870</v>
          </cell>
          <cell r="V1286">
            <v>0</v>
          </cell>
          <cell r="W1286">
            <v>422703</v>
          </cell>
          <cell r="X1286">
            <v>0</v>
          </cell>
          <cell r="Y1286">
            <v>0</v>
          </cell>
          <cell r="Z1286">
            <v>0</v>
          </cell>
          <cell r="AA1286">
            <v>0</v>
          </cell>
          <cell r="AB1286">
            <v>0</v>
          </cell>
          <cell r="AC1286">
            <v>0</v>
          </cell>
          <cell r="AD1286">
            <v>0</v>
          </cell>
          <cell r="AE1286">
            <v>0</v>
          </cell>
          <cell r="AF1286">
            <v>0</v>
          </cell>
          <cell r="AG1286">
            <v>0</v>
          </cell>
          <cell r="AH1286">
            <v>0</v>
          </cell>
          <cell r="AI1286">
            <v>0</v>
          </cell>
          <cell r="AJ1286">
            <v>0</v>
          </cell>
          <cell r="AK1286">
            <v>0</v>
          </cell>
          <cell r="AL1286">
            <v>0</v>
          </cell>
          <cell r="AM1286">
            <v>0</v>
          </cell>
          <cell r="AN1286">
            <v>0</v>
          </cell>
          <cell r="AO1286">
            <v>0</v>
          </cell>
          <cell r="AP1286">
            <v>0</v>
          </cell>
          <cell r="AQ1286">
            <v>0</v>
          </cell>
          <cell r="AR1286">
            <v>265833</v>
          </cell>
          <cell r="AS1286">
            <v>155621</v>
          </cell>
          <cell r="AT1286">
            <v>0</v>
          </cell>
          <cell r="AU1286">
            <v>421454</v>
          </cell>
          <cell r="AV1286">
            <v>0</v>
          </cell>
          <cell r="AW1286">
            <v>0</v>
          </cell>
          <cell r="AX1286">
            <v>0</v>
          </cell>
          <cell r="AY1286">
            <v>0</v>
          </cell>
          <cell r="AZ1286">
            <v>0</v>
          </cell>
          <cell r="BA1286">
            <v>0</v>
          </cell>
          <cell r="BB1286">
            <v>0</v>
          </cell>
          <cell r="BC1286">
            <v>0</v>
          </cell>
          <cell r="BD1286">
            <v>0</v>
          </cell>
          <cell r="BE1286">
            <v>0</v>
          </cell>
          <cell r="BF1286">
            <v>0</v>
          </cell>
          <cell r="BG1286">
            <v>0</v>
          </cell>
          <cell r="BH1286">
            <v>0</v>
          </cell>
          <cell r="BI1286">
            <v>0</v>
          </cell>
          <cell r="BJ1286">
            <v>0</v>
          </cell>
          <cell r="BK1286">
            <v>0</v>
          </cell>
          <cell r="BL1286">
            <v>265833</v>
          </cell>
          <cell r="BM1286">
            <v>155621</v>
          </cell>
          <cell r="BN1286">
            <v>0</v>
          </cell>
          <cell r="BO1286">
            <v>421454</v>
          </cell>
          <cell r="BP1286">
            <v>531666</v>
          </cell>
          <cell r="BQ1286">
            <v>312491</v>
          </cell>
          <cell r="BR1286">
            <v>0</v>
          </cell>
          <cell r="BS1286">
            <v>844157</v>
          </cell>
        </row>
        <row r="1287">
          <cell r="B1287" t="str">
            <v>431620</v>
          </cell>
          <cell r="C1287" t="str">
            <v>REP. INDONESIA</v>
          </cell>
          <cell r="D1287" t="str">
            <v>MIDLAND BANK PLC, LONDON</v>
          </cell>
          <cell r="E1287" t="str">
            <v>6</v>
          </cell>
          <cell r="F1287" t="str">
            <v>UNITED KINGDOM</v>
          </cell>
          <cell r="G1287" t="str">
            <v>GBP</v>
          </cell>
          <cell r="H1287">
            <v>0</v>
          </cell>
          <cell r="I1287">
            <v>0</v>
          </cell>
          <cell r="J1287">
            <v>0</v>
          </cell>
          <cell r="K1287">
            <v>0</v>
          </cell>
          <cell r="L1287">
            <v>293126</v>
          </cell>
          <cell r="M1287">
            <v>162070</v>
          </cell>
          <cell r="N1287">
            <v>0</v>
          </cell>
          <cell r="O1287">
            <v>455196</v>
          </cell>
          <cell r="P1287">
            <v>0</v>
          </cell>
          <cell r="Q1287">
            <v>0</v>
          </cell>
          <cell r="R1287">
            <v>0</v>
          </cell>
          <cell r="S1287">
            <v>0</v>
          </cell>
          <cell r="T1287">
            <v>293126</v>
          </cell>
          <cell r="U1287">
            <v>162070</v>
          </cell>
          <cell r="V1287">
            <v>0</v>
          </cell>
          <cell r="W1287">
            <v>455196</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v>0</v>
          </cell>
          <cell r="AL1287">
            <v>0</v>
          </cell>
          <cell r="AM1287">
            <v>0</v>
          </cell>
          <cell r="AN1287">
            <v>0</v>
          </cell>
          <cell r="AO1287">
            <v>0</v>
          </cell>
          <cell r="AP1287">
            <v>0</v>
          </cell>
          <cell r="AQ1287">
            <v>0</v>
          </cell>
          <cell r="AR1287">
            <v>293126</v>
          </cell>
          <cell r="AS1287">
            <v>153469</v>
          </cell>
          <cell r="AT1287">
            <v>0</v>
          </cell>
          <cell r="AU1287">
            <v>446595</v>
          </cell>
          <cell r="AV1287">
            <v>0</v>
          </cell>
          <cell r="AW1287">
            <v>0</v>
          </cell>
          <cell r="AX1287">
            <v>0</v>
          </cell>
          <cell r="AY1287">
            <v>0</v>
          </cell>
          <cell r="AZ1287">
            <v>0</v>
          </cell>
          <cell r="BA1287">
            <v>0</v>
          </cell>
          <cell r="BB1287">
            <v>0</v>
          </cell>
          <cell r="BC1287">
            <v>0</v>
          </cell>
          <cell r="BD1287">
            <v>0</v>
          </cell>
          <cell r="BE1287">
            <v>0</v>
          </cell>
          <cell r="BF1287">
            <v>0</v>
          </cell>
          <cell r="BG1287">
            <v>0</v>
          </cell>
          <cell r="BH1287">
            <v>0</v>
          </cell>
          <cell r="BI1287">
            <v>0</v>
          </cell>
          <cell r="BJ1287">
            <v>0</v>
          </cell>
          <cell r="BK1287">
            <v>0</v>
          </cell>
          <cell r="BL1287">
            <v>293126</v>
          </cell>
          <cell r="BM1287">
            <v>153469</v>
          </cell>
          <cell r="BN1287">
            <v>0</v>
          </cell>
          <cell r="BO1287">
            <v>446595</v>
          </cell>
          <cell r="BP1287">
            <v>586252</v>
          </cell>
          <cell r="BQ1287">
            <v>315539</v>
          </cell>
          <cell r="BR1287">
            <v>0</v>
          </cell>
          <cell r="BS1287">
            <v>901791</v>
          </cell>
        </row>
        <row r="1288">
          <cell r="B1288" t="str">
            <v>431858</v>
          </cell>
          <cell r="C1288" t="str">
            <v>REP. INDONESIA</v>
          </cell>
          <cell r="D1288" t="str">
            <v>MIDLAND BANK PLC, LONDON</v>
          </cell>
          <cell r="E1288" t="str">
            <v>6</v>
          </cell>
          <cell r="F1288" t="str">
            <v>UNITED KINGDOM</v>
          </cell>
          <cell r="G1288" t="str">
            <v>GBP</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1050761</v>
          </cell>
          <cell r="AH1288">
            <v>0</v>
          </cell>
          <cell r="AI1288">
            <v>1050761</v>
          </cell>
          <cell r="AJ1288">
            <v>0</v>
          </cell>
          <cell r="AK1288">
            <v>1050761</v>
          </cell>
          <cell r="AL1288">
            <v>0</v>
          </cell>
          <cell r="AM1288">
            <v>1050761</v>
          </cell>
          <cell r="AN1288">
            <v>0</v>
          </cell>
          <cell r="AO1288">
            <v>0</v>
          </cell>
          <cell r="AP1288">
            <v>0</v>
          </cell>
          <cell r="AQ1288">
            <v>0</v>
          </cell>
          <cell r="AR1288">
            <v>0</v>
          </cell>
          <cell r="AS1288">
            <v>0</v>
          </cell>
          <cell r="AT1288">
            <v>0</v>
          </cell>
          <cell r="AU1288">
            <v>0</v>
          </cell>
          <cell r="AV1288">
            <v>0</v>
          </cell>
          <cell r="AW1288">
            <v>0</v>
          </cell>
          <cell r="AX1288">
            <v>0</v>
          </cell>
          <cell r="AY1288">
            <v>0</v>
          </cell>
          <cell r="AZ1288">
            <v>0</v>
          </cell>
          <cell r="BA1288">
            <v>0</v>
          </cell>
          <cell r="BB1288">
            <v>0</v>
          </cell>
          <cell r="BC1288">
            <v>0</v>
          </cell>
          <cell r="BD1288">
            <v>0</v>
          </cell>
          <cell r="BE1288">
            <v>0</v>
          </cell>
          <cell r="BF1288">
            <v>0</v>
          </cell>
          <cell r="BG1288">
            <v>0</v>
          </cell>
          <cell r="BH1288">
            <v>0</v>
          </cell>
          <cell r="BI1288">
            <v>1062245</v>
          </cell>
          <cell r="BJ1288">
            <v>0</v>
          </cell>
          <cell r="BK1288">
            <v>1062245</v>
          </cell>
          <cell r="BL1288">
            <v>0</v>
          </cell>
          <cell r="BM1288">
            <v>1062245</v>
          </cell>
          <cell r="BN1288">
            <v>0</v>
          </cell>
          <cell r="BO1288">
            <v>1062245</v>
          </cell>
          <cell r="BP1288">
            <v>0</v>
          </cell>
          <cell r="BQ1288">
            <v>2113006</v>
          </cell>
          <cell r="BR1288">
            <v>0</v>
          </cell>
          <cell r="BS1288">
            <v>2113006</v>
          </cell>
        </row>
        <row r="1289">
          <cell r="B1289" t="str">
            <v>431839</v>
          </cell>
          <cell r="C1289" t="str">
            <v>REP. INDONESIA</v>
          </cell>
          <cell r="D1289" t="str">
            <v>MIDLAND BANK PLC, LONDON</v>
          </cell>
          <cell r="E1289" t="str">
            <v>6</v>
          </cell>
          <cell r="F1289" t="str">
            <v>UNITED KINGDOM</v>
          </cell>
          <cell r="G1289" t="str">
            <v>GBP</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869784</v>
          </cell>
          <cell r="AG1289">
            <v>200263</v>
          </cell>
          <cell r="AH1289">
            <v>0</v>
          </cell>
          <cell r="AI1289">
            <v>1070047</v>
          </cell>
          <cell r="AJ1289">
            <v>869784</v>
          </cell>
          <cell r="AK1289">
            <v>200263</v>
          </cell>
          <cell r="AL1289">
            <v>0</v>
          </cell>
          <cell r="AM1289">
            <v>1070047</v>
          </cell>
          <cell r="AN1289">
            <v>0</v>
          </cell>
          <cell r="AO1289">
            <v>0</v>
          </cell>
          <cell r="AP1289">
            <v>0</v>
          </cell>
          <cell r="AQ1289">
            <v>0</v>
          </cell>
          <cell r="AR1289">
            <v>0</v>
          </cell>
          <cell r="AS1289">
            <v>0</v>
          </cell>
          <cell r="AT1289">
            <v>0</v>
          </cell>
          <cell r="AU1289">
            <v>0</v>
          </cell>
          <cell r="AV1289">
            <v>0</v>
          </cell>
          <cell r="AW1289">
            <v>0</v>
          </cell>
          <cell r="AX1289">
            <v>0</v>
          </cell>
          <cell r="AY1289">
            <v>0</v>
          </cell>
          <cell r="AZ1289">
            <v>0</v>
          </cell>
          <cell r="BA1289">
            <v>0</v>
          </cell>
          <cell r="BB1289">
            <v>0</v>
          </cell>
          <cell r="BC1289">
            <v>0</v>
          </cell>
          <cell r="BD1289">
            <v>0</v>
          </cell>
          <cell r="BE1289">
            <v>0</v>
          </cell>
          <cell r="BF1289">
            <v>0</v>
          </cell>
          <cell r="BG1289">
            <v>0</v>
          </cell>
          <cell r="BH1289">
            <v>869784</v>
          </cell>
          <cell r="BI1289">
            <v>174316</v>
          </cell>
          <cell r="BJ1289">
            <v>0</v>
          </cell>
          <cell r="BK1289">
            <v>1044100</v>
          </cell>
          <cell r="BL1289">
            <v>869784</v>
          </cell>
          <cell r="BM1289">
            <v>174316</v>
          </cell>
          <cell r="BN1289">
            <v>0</v>
          </cell>
          <cell r="BO1289">
            <v>1044100</v>
          </cell>
          <cell r="BP1289">
            <v>1739568</v>
          </cell>
          <cell r="BQ1289">
            <v>374579</v>
          </cell>
          <cell r="BR1289">
            <v>0</v>
          </cell>
          <cell r="BS1289">
            <v>2114147</v>
          </cell>
        </row>
        <row r="1290">
          <cell r="B1290" t="str">
            <v>431634</v>
          </cell>
          <cell r="C1290" t="str">
            <v>REP. INDONESIA</v>
          </cell>
          <cell r="D1290" t="str">
            <v>MIDLAND BANK PLC, LONDON</v>
          </cell>
          <cell r="E1290" t="str">
            <v>6</v>
          </cell>
          <cell r="F1290" t="str">
            <v>UNITED KINGDOM</v>
          </cell>
          <cell r="G1290" t="str">
            <v>GBP</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1475521</v>
          </cell>
          <cell r="AC1290">
            <v>798277</v>
          </cell>
          <cell r="AD1290">
            <v>0</v>
          </cell>
          <cell r="AE1290">
            <v>2273798</v>
          </cell>
          <cell r="AF1290">
            <v>0</v>
          </cell>
          <cell r="AG1290">
            <v>0</v>
          </cell>
          <cell r="AH1290">
            <v>0</v>
          </cell>
          <cell r="AI1290">
            <v>0</v>
          </cell>
          <cell r="AJ1290">
            <v>1475521</v>
          </cell>
          <cell r="AK1290">
            <v>798277</v>
          </cell>
          <cell r="AL1290">
            <v>0</v>
          </cell>
          <cell r="AM1290">
            <v>2273798</v>
          </cell>
          <cell r="AN1290">
            <v>0</v>
          </cell>
          <cell r="AO1290">
            <v>0</v>
          </cell>
          <cell r="AP1290">
            <v>0</v>
          </cell>
          <cell r="AQ1290">
            <v>0</v>
          </cell>
          <cell r="AR1290">
            <v>0</v>
          </cell>
          <cell r="AS1290">
            <v>0</v>
          </cell>
          <cell r="AT1290">
            <v>0</v>
          </cell>
          <cell r="AU1290">
            <v>0</v>
          </cell>
          <cell r="AV1290">
            <v>0</v>
          </cell>
          <cell r="AW1290">
            <v>0</v>
          </cell>
          <cell r="AX1290">
            <v>0</v>
          </cell>
          <cell r="AY1290">
            <v>0</v>
          </cell>
          <cell r="AZ1290">
            <v>0</v>
          </cell>
          <cell r="BA1290">
            <v>0</v>
          </cell>
          <cell r="BB1290">
            <v>0</v>
          </cell>
          <cell r="BC1290">
            <v>0</v>
          </cell>
          <cell r="BD1290">
            <v>1475521</v>
          </cell>
          <cell r="BE1290">
            <v>789504</v>
          </cell>
          <cell r="BF1290">
            <v>0</v>
          </cell>
          <cell r="BG1290">
            <v>2265025</v>
          </cell>
          <cell r="BH1290">
            <v>0</v>
          </cell>
          <cell r="BI1290">
            <v>0</v>
          </cell>
          <cell r="BJ1290">
            <v>0</v>
          </cell>
          <cell r="BK1290">
            <v>0</v>
          </cell>
          <cell r="BL1290">
            <v>1475521</v>
          </cell>
          <cell r="BM1290">
            <v>789504</v>
          </cell>
          <cell r="BN1290">
            <v>0</v>
          </cell>
          <cell r="BO1290">
            <v>2265025</v>
          </cell>
          <cell r="BP1290">
            <v>2951042</v>
          </cell>
          <cell r="BQ1290">
            <v>1587781</v>
          </cell>
          <cell r="BR1290">
            <v>0</v>
          </cell>
          <cell r="BS1290">
            <v>4538823</v>
          </cell>
        </row>
        <row r="1291">
          <cell r="B1291" t="str">
            <v>431663</v>
          </cell>
          <cell r="C1291" t="str">
            <v>REP. INDONESIA</v>
          </cell>
          <cell r="D1291" t="str">
            <v>MIDLAND BANK PLC, LONDON</v>
          </cell>
          <cell r="E1291" t="str">
            <v>6</v>
          </cell>
          <cell r="F1291" t="str">
            <v>UNITED KINGDOM</v>
          </cell>
          <cell r="G1291" t="str">
            <v>GBP</v>
          </cell>
          <cell r="H1291">
            <v>0</v>
          </cell>
          <cell r="I1291">
            <v>0</v>
          </cell>
          <cell r="J1291">
            <v>0</v>
          </cell>
          <cell r="K1291">
            <v>0</v>
          </cell>
          <cell r="L1291">
            <v>0</v>
          </cell>
          <cell r="M1291">
            <v>0</v>
          </cell>
          <cell r="N1291">
            <v>0</v>
          </cell>
          <cell r="O1291">
            <v>0</v>
          </cell>
          <cell r="P1291">
            <v>1723587</v>
          </cell>
          <cell r="Q1291">
            <v>992644</v>
          </cell>
          <cell r="R1291">
            <v>0</v>
          </cell>
          <cell r="S1291">
            <v>2716231</v>
          </cell>
          <cell r="T1291">
            <v>1723587</v>
          </cell>
          <cell r="U1291">
            <v>992644</v>
          </cell>
          <cell r="V1291">
            <v>0</v>
          </cell>
          <cell r="W1291">
            <v>2716231</v>
          </cell>
          <cell r="X1291">
            <v>0</v>
          </cell>
          <cell r="Y1291">
            <v>0</v>
          </cell>
          <cell r="Z1291">
            <v>0</v>
          </cell>
          <cell r="AA1291">
            <v>0</v>
          </cell>
          <cell r="AB1291">
            <v>0</v>
          </cell>
          <cell r="AC1291">
            <v>0</v>
          </cell>
          <cell r="AD1291">
            <v>0</v>
          </cell>
          <cell r="AE1291">
            <v>0</v>
          </cell>
          <cell r="AF1291">
            <v>0</v>
          </cell>
          <cell r="AG1291">
            <v>0</v>
          </cell>
          <cell r="AH1291">
            <v>0</v>
          </cell>
          <cell r="AI1291">
            <v>0</v>
          </cell>
          <cell r="AJ1291">
            <v>0</v>
          </cell>
          <cell r="AK1291">
            <v>0</v>
          </cell>
          <cell r="AL1291">
            <v>0</v>
          </cell>
          <cell r="AM1291">
            <v>0</v>
          </cell>
          <cell r="AN1291">
            <v>0</v>
          </cell>
          <cell r="AO1291">
            <v>0</v>
          </cell>
          <cell r="AP1291">
            <v>0</v>
          </cell>
          <cell r="AQ1291">
            <v>0</v>
          </cell>
          <cell r="AR1291">
            <v>0</v>
          </cell>
          <cell r="AS1291">
            <v>0</v>
          </cell>
          <cell r="AT1291">
            <v>0</v>
          </cell>
          <cell r="AU1291">
            <v>0</v>
          </cell>
          <cell r="AV1291">
            <v>1723587</v>
          </cell>
          <cell r="AW1291">
            <v>973142</v>
          </cell>
          <cell r="AX1291">
            <v>0</v>
          </cell>
          <cell r="AY1291">
            <v>2696729</v>
          </cell>
          <cell r="AZ1291">
            <v>0</v>
          </cell>
          <cell r="BA1291">
            <v>0</v>
          </cell>
          <cell r="BB1291">
            <v>0</v>
          </cell>
          <cell r="BC1291">
            <v>0</v>
          </cell>
          <cell r="BD1291">
            <v>0</v>
          </cell>
          <cell r="BE1291">
            <v>0</v>
          </cell>
          <cell r="BF1291">
            <v>0</v>
          </cell>
          <cell r="BG1291">
            <v>0</v>
          </cell>
          <cell r="BH1291">
            <v>0</v>
          </cell>
          <cell r="BI1291">
            <v>0</v>
          </cell>
          <cell r="BJ1291">
            <v>0</v>
          </cell>
          <cell r="BK1291">
            <v>0</v>
          </cell>
          <cell r="BL1291">
            <v>1723587</v>
          </cell>
          <cell r="BM1291">
            <v>973142</v>
          </cell>
          <cell r="BN1291">
            <v>0</v>
          </cell>
          <cell r="BO1291">
            <v>2696729</v>
          </cell>
          <cell r="BP1291">
            <v>3447174</v>
          </cell>
          <cell r="BQ1291">
            <v>1965786</v>
          </cell>
          <cell r="BR1291">
            <v>0</v>
          </cell>
          <cell r="BS1291">
            <v>5412960</v>
          </cell>
        </row>
        <row r="1292">
          <cell r="B1292" t="str">
            <v>431970</v>
          </cell>
          <cell r="C1292" t="str">
            <v>REP. INDONESIA</v>
          </cell>
          <cell r="D1292" t="str">
            <v>MIDLAND BANK PLC, LONDON</v>
          </cell>
          <cell r="E1292" t="str">
            <v>6</v>
          </cell>
          <cell r="F1292" t="str">
            <v>UNITED KINGDOM</v>
          </cell>
          <cell r="G1292" t="str">
            <v>GBP</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cell r="AG1292">
            <v>3347270</v>
          </cell>
          <cell r="AH1292">
            <v>0</v>
          </cell>
          <cell r="AI1292">
            <v>3347270</v>
          </cell>
          <cell r="AJ1292">
            <v>0</v>
          </cell>
          <cell r="AK1292">
            <v>3347270</v>
          </cell>
          <cell r="AL1292">
            <v>0</v>
          </cell>
          <cell r="AM1292">
            <v>3347270</v>
          </cell>
          <cell r="AN1292">
            <v>0</v>
          </cell>
          <cell r="AO1292">
            <v>0</v>
          </cell>
          <cell r="AP1292">
            <v>0</v>
          </cell>
          <cell r="AQ1292">
            <v>0</v>
          </cell>
          <cell r="AR1292">
            <v>0</v>
          </cell>
          <cell r="AS1292">
            <v>0</v>
          </cell>
          <cell r="AT1292">
            <v>0</v>
          </cell>
          <cell r="AU1292">
            <v>0</v>
          </cell>
          <cell r="AV1292">
            <v>0</v>
          </cell>
          <cell r="AW1292">
            <v>0</v>
          </cell>
          <cell r="AX1292">
            <v>0</v>
          </cell>
          <cell r="AY1292">
            <v>0</v>
          </cell>
          <cell r="AZ1292">
            <v>0</v>
          </cell>
          <cell r="BA1292">
            <v>0</v>
          </cell>
          <cell r="BB1292">
            <v>0</v>
          </cell>
          <cell r="BC1292">
            <v>0</v>
          </cell>
          <cell r="BD1292">
            <v>0</v>
          </cell>
          <cell r="BE1292">
            <v>0</v>
          </cell>
          <cell r="BF1292">
            <v>0</v>
          </cell>
          <cell r="BG1292">
            <v>0</v>
          </cell>
          <cell r="BH1292">
            <v>0</v>
          </cell>
          <cell r="BI1292">
            <v>3347270</v>
          </cell>
          <cell r="BJ1292">
            <v>0</v>
          </cell>
          <cell r="BK1292">
            <v>3347270</v>
          </cell>
          <cell r="BL1292">
            <v>0</v>
          </cell>
          <cell r="BM1292">
            <v>3347270</v>
          </cell>
          <cell r="BN1292">
            <v>0</v>
          </cell>
          <cell r="BO1292">
            <v>3347270</v>
          </cell>
          <cell r="BP1292">
            <v>0</v>
          </cell>
          <cell r="BQ1292">
            <v>6694540</v>
          </cell>
          <cell r="BR1292">
            <v>0</v>
          </cell>
          <cell r="BS1292">
            <v>6694540</v>
          </cell>
        </row>
        <row r="1293">
          <cell r="B1293" t="str">
            <v>431952</v>
          </cell>
          <cell r="C1293" t="str">
            <v>REP. INDONESIA</v>
          </cell>
          <cell r="D1293" t="str">
            <v>MIDLAND BANK PLC, LONDON</v>
          </cell>
          <cell r="E1293" t="str">
            <v>6</v>
          </cell>
          <cell r="F1293" t="str">
            <v>UNITED KINGDOM</v>
          </cell>
          <cell r="G1293" t="str">
            <v>GBP</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46664066</v>
          </cell>
          <cell r="AC1293">
            <v>7221162</v>
          </cell>
          <cell r="AD1293">
            <v>0</v>
          </cell>
          <cell r="AE1293">
            <v>53885228</v>
          </cell>
          <cell r="AF1293">
            <v>0</v>
          </cell>
          <cell r="AG1293">
            <v>0</v>
          </cell>
          <cell r="AH1293">
            <v>0</v>
          </cell>
          <cell r="AI1293">
            <v>0</v>
          </cell>
          <cell r="AJ1293">
            <v>46664066</v>
          </cell>
          <cell r="AK1293">
            <v>7221162</v>
          </cell>
          <cell r="AL1293">
            <v>0</v>
          </cell>
          <cell r="AM1293">
            <v>53885228</v>
          </cell>
          <cell r="AN1293">
            <v>0</v>
          </cell>
          <cell r="AO1293">
            <v>0</v>
          </cell>
          <cell r="AP1293">
            <v>0</v>
          </cell>
          <cell r="AQ1293">
            <v>0</v>
          </cell>
          <cell r="AR1293">
            <v>0</v>
          </cell>
          <cell r="AS1293">
            <v>0</v>
          </cell>
          <cell r="AT1293">
            <v>0</v>
          </cell>
          <cell r="AU1293">
            <v>0</v>
          </cell>
          <cell r="AV1293">
            <v>0</v>
          </cell>
          <cell r="AW1293">
            <v>0</v>
          </cell>
          <cell r="AX1293">
            <v>0</v>
          </cell>
          <cell r="AY1293">
            <v>0</v>
          </cell>
          <cell r="AZ1293">
            <v>0</v>
          </cell>
          <cell r="BA1293">
            <v>0</v>
          </cell>
          <cell r="BB1293">
            <v>0</v>
          </cell>
          <cell r="BC1293">
            <v>0</v>
          </cell>
          <cell r="BD1293">
            <v>46664066</v>
          </cell>
          <cell r="BE1293">
            <v>5747944</v>
          </cell>
          <cell r="BF1293">
            <v>0</v>
          </cell>
          <cell r="BG1293">
            <v>52412010</v>
          </cell>
          <cell r="BH1293">
            <v>0</v>
          </cell>
          <cell r="BI1293">
            <v>0</v>
          </cell>
          <cell r="BJ1293">
            <v>0</v>
          </cell>
          <cell r="BK1293">
            <v>0</v>
          </cell>
          <cell r="BL1293">
            <v>46664066</v>
          </cell>
          <cell r="BM1293">
            <v>5747944</v>
          </cell>
          <cell r="BN1293">
            <v>0</v>
          </cell>
          <cell r="BO1293">
            <v>52412010</v>
          </cell>
          <cell r="BP1293">
            <v>93328132</v>
          </cell>
          <cell r="BQ1293">
            <v>12969106</v>
          </cell>
          <cell r="BR1293">
            <v>0</v>
          </cell>
          <cell r="BS1293">
            <v>106297238</v>
          </cell>
        </row>
        <row r="1294">
          <cell r="B1294" t="str">
            <v>429600</v>
          </cell>
          <cell r="C1294" t="str">
            <v>REP. INDONESIA</v>
          </cell>
          <cell r="D1294" t="str">
            <v>MIDLAND BANK PLC, LONDON</v>
          </cell>
          <cell r="E1294" t="str">
            <v>6</v>
          </cell>
          <cell r="F1294" t="str">
            <v>UNITED KINGDOM</v>
          </cell>
          <cell r="G1294" t="str">
            <v>USD</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554166</v>
          </cell>
          <cell r="Y1294">
            <v>279085</v>
          </cell>
          <cell r="Z1294">
            <v>0</v>
          </cell>
          <cell r="AA1294">
            <v>833251</v>
          </cell>
          <cell r="AB1294">
            <v>0</v>
          </cell>
          <cell r="AC1294">
            <v>0</v>
          </cell>
          <cell r="AD1294">
            <v>0</v>
          </cell>
          <cell r="AE1294">
            <v>0</v>
          </cell>
          <cell r="AF1294">
            <v>0</v>
          </cell>
          <cell r="AG1294">
            <v>0</v>
          </cell>
          <cell r="AH1294">
            <v>0</v>
          </cell>
          <cell r="AI1294">
            <v>0</v>
          </cell>
          <cell r="AJ1294">
            <v>554166</v>
          </cell>
          <cell r="AK1294">
            <v>279085</v>
          </cell>
          <cell r="AL1294">
            <v>0</v>
          </cell>
          <cell r="AM1294">
            <v>833251</v>
          </cell>
          <cell r="AN1294">
            <v>0</v>
          </cell>
          <cell r="AO1294">
            <v>0</v>
          </cell>
          <cell r="AP1294">
            <v>0</v>
          </cell>
          <cell r="AQ1294">
            <v>0</v>
          </cell>
          <cell r="AR1294">
            <v>0</v>
          </cell>
          <cell r="AS1294">
            <v>0</v>
          </cell>
          <cell r="AT1294">
            <v>0</v>
          </cell>
          <cell r="AU1294">
            <v>0</v>
          </cell>
          <cell r="AV1294">
            <v>0</v>
          </cell>
          <cell r="AW1294">
            <v>0</v>
          </cell>
          <cell r="AX1294">
            <v>0</v>
          </cell>
          <cell r="AY1294">
            <v>0</v>
          </cell>
          <cell r="AZ1294">
            <v>554166</v>
          </cell>
          <cell r="BA1294">
            <v>264753</v>
          </cell>
          <cell r="BB1294">
            <v>0</v>
          </cell>
          <cell r="BC1294">
            <v>818919</v>
          </cell>
          <cell r="BD1294">
            <v>0</v>
          </cell>
          <cell r="BE1294">
            <v>0</v>
          </cell>
          <cell r="BF1294">
            <v>0</v>
          </cell>
          <cell r="BG1294">
            <v>0</v>
          </cell>
          <cell r="BH1294">
            <v>0</v>
          </cell>
          <cell r="BI1294">
            <v>0</v>
          </cell>
          <cell r="BJ1294">
            <v>0</v>
          </cell>
          <cell r="BK1294">
            <v>0</v>
          </cell>
          <cell r="BL1294">
            <v>554166</v>
          </cell>
          <cell r="BM1294">
            <v>264753</v>
          </cell>
          <cell r="BN1294">
            <v>0</v>
          </cell>
          <cell r="BO1294">
            <v>818919</v>
          </cell>
          <cell r="BP1294">
            <v>1108332</v>
          </cell>
          <cell r="BQ1294">
            <v>543838</v>
          </cell>
          <cell r="BR1294">
            <v>0</v>
          </cell>
          <cell r="BS1294">
            <v>1652170</v>
          </cell>
        </row>
        <row r="1295">
          <cell r="B1295" t="str">
            <v>430200</v>
          </cell>
          <cell r="C1295" t="str">
            <v>REP. INDONESIA</v>
          </cell>
          <cell r="D1295" t="str">
            <v>STANDARD CHARTERED BK, LONDON</v>
          </cell>
          <cell r="E1295" t="str">
            <v>6</v>
          </cell>
          <cell r="F1295" t="str">
            <v>UNITED KINGDOM</v>
          </cell>
          <cell r="G1295" t="str">
            <v>GBP</v>
          </cell>
          <cell r="H1295">
            <v>0</v>
          </cell>
          <cell r="I1295">
            <v>0</v>
          </cell>
          <cell r="J1295">
            <v>0</v>
          </cell>
          <cell r="K1295">
            <v>0</v>
          </cell>
          <cell r="L1295">
            <v>0</v>
          </cell>
          <cell r="M1295">
            <v>0</v>
          </cell>
          <cell r="N1295">
            <v>0</v>
          </cell>
          <cell r="O1295">
            <v>0</v>
          </cell>
          <cell r="P1295">
            <v>799885</v>
          </cell>
          <cell r="Q1295">
            <v>404829</v>
          </cell>
          <cell r="R1295">
            <v>0</v>
          </cell>
          <cell r="S1295">
            <v>1204714</v>
          </cell>
          <cell r="T1295">
            <v>799885</v>
          </cell>
          <cell r="U1295">
            <v>404829</v>
          </cell>
          <cell r="V1295">
            <v>0</v>
          </cell>
          <cell r="W1295">
            <v>1204714</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v>0</v>
          </cell>
          <cell r="AL1295">
            <v>0</v>
          </cell>
          <cell r="AM1295">
            <v>0</v>
          </cell>
          <cell r="AN1295">
            <v>0</v>
          </cell>
          <cell r="AO1295">
            <v>0</v>
          </cell>
          <cell r="AP1295">
            <v>0</v>
          </cell>
          <cell r="AQ1295">
            <v>0</v>
          </cell>
          <cell r="AR1295">
            <v>0</v>
          </cell>
          <cell r="AS1295">
            <v>0</v>
          </cell>
          <cell r="AT1295">
            <v>0</v>
          </cell>
          <cell r="AU1295">
            <v>0</v>
          </cell>
          <cell r="AV1295">
            <v>799885</v>
          </cell>
          <cell r="AW1295">
            <v>395165</v>
          </cell>
          <cell r="AX1295">
            <v>0</v>
          </cell>
          <cell r="AY1295">
            <v>1195050</v>
          </cell>
          <cell r="AZ1295">
            <v>0</v>
          </cell>
          <cell r="BA1295">
            <v>0</v>
          </cell>
          <cell r="BB1295">
            <v>0</v>
          </cell>
          <cell r="BC1295">
            <v>0</v>
          </cell>
          <cell r="BD1295">
            <v>0</v>
          </cell>
          <cell r="BE1295">
            <v>0</v>
          </cell>
          <cell r="BF1295">
            <v>0</v>
          </cell>
          <cell r="BG1295">
            <v>0</v>
          </cell>
          <cell r="BH1295">
            <v>0</v>
          </cell>
          <cell r="BI1295">
            <v>0</v>
          </cell>
          <cell r="BJ1295">
            <v>0</v>
          </cell>
          <cell r="BK1295">
            <v>0</v>
          </cell>
          <cell r="BL1295">
            <v>799885</v>
          </cell>
          <cell r="BM1295">
            <v>395165</v>
          </cell>
          <cell r="BN1295">
            <v>0</v>
          </cell>
          <cell r="BO1295">
            <v>1195050</v>
          </cell>
          <cell r="BP1295">
            <v>1599770</v>
          </cell>
          <cell r="BQ1295">
            <v>799994</v>
          </cell>
          <cell r="BR1295">
            <v>0</v>
          </cell>
          <cell r="BS1295">
            <v>2399764</v>
          </cell>
        </row>
        <row r="1296">
          <cell r="B1296" t="str">
            <v>425200</v>
          </cell>
          <cell r="C1296" t="str">
            <v>REP. INDONESIA</v>
          </cell>
          <cell r="D1296" t="str">
            <v>STANDARD CHARTERED BK, LONDON</v>
          </cell>
          <cell r="E1296" t="str">
            <v>6</v>
          </cell>
          <cell r="F1296" t="str">
            <v>UNITED KINGDOM</v>
          </cell>
          <cell r="G1296" t="str">
            <v>USD</v>
          </cell>
          <cell r="H1296">
            <v>0</v>
          </cell>
          <cell r="I1296">
            <v>0</v>
          </cell>
          <cell r="J1296">
            <v>0</v>
          </cell>
          <cell r="K1296">
            <v>0</v>
          </cell>
          <cell r="L1296">
            <v>0</v>
          </cell>
          <cell r="M1296">
            <v>0</v>
          </cell>
          <cell r="N1296">
            <v>0</v>
          </cell>
          <cell r="O1296">
            <v>0</v>
          </cell>
          <cell r="P1296">
            <v>424804</v>
          </cell>
          <cell r="Q1296">
            <v>187917</v>
          </cell>
          <cell r="R1296">
            <v>0</v>
          </cell>
          <cell r="S1296">
            <v>612721</v>
          </cell>
          <cell r="T1296">
            <v>424804</v>
          </cell>
          <cell r="U1296">
            <v>187917</v>
          </cell>
          <cell r="V1296">
            <v>0</v>
          </cell>
          <cell r="W1296">
            <v>612721</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v>0</v>
          </cell>
          <cell r="AL1296">
            <v>0</v>
          </cell>
          <cell r="AM1296">
            <v>0</v>
          </cell>
          <cell r="AN1296">
            <v>0</v>
          </cell>
          <cell r="AO1296">
            <v>0</v>
          </cell>
          <cell r="AP1296">
            <v>0</v>
          </cell>
          <cell r="AQ1296">
            <v>0</v>
          </cell>
          <cell r="AR1296">
            <v>0</v>
          </cell>
          <cell r="AS1296">
            <v>0</v>
          </cell>
          <cell r="AT1296">
            <v>0</v>
          </cell>
          <cell r="AU1296">
            <v>0</v>
          </cell>
          <cell r="AV1296">
            <v>424804</v>
          </cell>
          <cell r="AW1296">
            <v>182383</v>
          </cell>
          <cell r="AX1296">
            <v>0</v>
          </cell>
          <cell r="AY1296">
            <v>607187</v>
          </cell>
          <cell r="AZ1296">
            <v>0</v>
          </cell>
          <cell r="BA1296">
            <v>0</v>
          </cell>
          <cell r="BB1296">
            <v>0</v>
          </cell>
          <cell r="BC1296">
            <v>0</v>
          </cell>
          <cell r="BD1296">
            <v>0</v>
          </cell>
          <cell r="BE1296">
            <v>0</v>
          </cell>
          <cell r="BF1296">
            <v>0</v>
          </cell>
          <cell r="BG1296">
            <v>0</v>
          </cell>
          <cell r="BH1296">
            <v>0</v>
          </cell>
          <cell r="BI1296">
            <v>0</v>
          </cell>
          <cell r="BJ1296">
            <v>0</v>
          </cell>
          <cell r="BK1296">
            <v>0</v>
          </cell>
          <cell r="BL1296">
            <v>424804</v>
          </cell>
          <cell r="BM1296">
            <v>182383</v>
          </cell>
          <cell r="BN1296">
            <v>0</v>
          </cell>
          <cell r="BO1296">
            <v>607187</v>
          </cell>
          <cell r="BP1296">
            <v>849608</v>
          </cell>
          <cell r="BQ1296">
            <v>370300</v>
          </cell>
          <cell r="BR1296">
            <v>0</v>
          </cell>
          <cell r="BS1296">
            <v>1219908</v>
          </cell>
        </row>
        <row r="1297">
          <cell r="B1297" t="str">
            <v>431854</v>
          </cell>
          <cell r="C1297" t="str">
            <v>REP. INDONESIA</v>
          </cell>
          <cell r="D1297" t="str">
            <v>WEST MERCHANT BK LTD, LONDON</v>
          </cell>
          <cell r="E1297" t="str">
            <v>6</v>
          </cell>
          <cell r="F1297" t="str">
            <v>UNITED KINGDOM</v>
          </cell>
          <cell r="G1297" t="str">
            <v>GBP</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267807</v>
          </cell>
          <cell r="AG1297">
            <v>23967</v>
          </cell>
          <cell r="AH1297">
            <v>0</v>
          </cell>
          <cell r="AI1297">
            <v>291774</v>
          </cell>
          <cell r="AJ1297">
            <v>267807</v>
          </cell>
          <cell r="AK1297">
            <v>23967</v>
          </cell>
          <cell r="AL1297">
            <v>0</v>
          </cell>
          <cell r="AM1297">
            <v>291774</v>
          </cell>
          <cell r="AN1297">
            <v>0</v>
          </cell>
          <cell r="AO1297">
            <v>0</v>
          </cell>
          <cell r="AP1297">
            <v>0</v>
          </cell>
          <cell r="AQ1297">
            <v>0</v>
          </cell>
          <cell r="AR1297">
            <v>0</v>
          </cell>
          <cell r="AS1297">
            <v>0</v>
          </cell>
          <cell r="AT1297">
            <v>0</v>
          </cell>
          <cell r="AU1297">
            <v>0</v>
          </cell>
          <cell r="AV1297">
            <v>0</v>
          </cell>
          <cell r="AW1297">
            <v>0</v>
          </cell>
          <cell r="AX1297">
            <v>0</v>
          </cell>
          <cell r="AY1297">
            <v>0</v>
          </cell>
          <cell r="AZ1297">
            <v>0</v>
          </cell>
          <cell r="BA1297">
            <v>0</v>
          </cell>
          <cell r="BB1297">
            <v>0</v>
          </cell>
          <cell r="BC1297">
            <v>0</v>
          </cell>
          <cell r="BD1297">
            <v>0</v>
          </cell>
          <cell r="BE1297">
            <v>0</v>
          </cell>
          <cell r="BF1297">
            <v>0</v>
          </cell>
          <cell r="BG1297">
            <v>0</v>
          </cell>
          <cell r="BH1297">
            <v>267807</v>
          </cell>
          <cell r="BI1297">
            <v>15978</v>
          </cell>
          <cell r="BJ1297">
            <v>0</v>
          </cell>
          <cell r="BK1297">
            <v>283785</v>
          </cell>
          <cell r="BL1297">
            <v>267807</v>
          </cell>
          <cell r="BM1297">
            <v>15978</v>
          </cell>
          <cell r="BN1297">
            <v>0</v>
          </cell>
          <cell r="BO1297">
            <v>283785</v>
          </cell>
          <cell r="BP1297">
            <v>535614</v>
          </cell>
          <cell r="BQ1297">
            <v>39945</v>
          </cell>
          <cell r="BR1297">
            <v>0</v>
          </cell>
          <cell r="BS1297">
            <v>575559</v>
          </cell>
        </row>
        <row r="1298">
          <cell r="B1298" t="str">
            <v>431896</v>
          </cell>
          <cell r="C1298" t="str">
            <v>REP. INDONESIA</v>
          </cell>
          <cell r="D1298" t="str">
            <v>WEST MERCHANT BK LTD, LONDON</v>
          </cell>
          <cell r="E1298" t="str">
            <v>6</v>
          </cell>
          <cell r="F1298" t="str">
            <v>UNITED KINGDOM</v>
          </cell>
          <cell r="G1298" t="str">
            <v>GBP</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2402203</v>
          </cell>
          <cell r="Y1298">
            <v>866366</v>
          </cell>
          <cell r="Z1298">
            <v>0</v>
          </cell>
          <cell r="AA1298">
            <v>3268569</v>
          </cell>
          <cell r="AB1298">
            <v>0</v>
          </cell>
          <cell r="AC1298">
            <v>0</v>
          </cell>
          <cell r="AD1298">
            <v>0</v>
          </cell>
          <cell r="AE1298">
            <v>0</v>
          </cell>
          <cell r="AF1298">
            <v>0</v>
          </cell>
          <cell r="AG1298">
            <v>0</v>
          </cell>
          <cell r="AH1298">
            <v>0</v>
          </cell>
          <cell r="AI1298">
            <v>0</v>
          </cell>
          <cell r="AJ1298">
            <v>2402203</v>
          </cell>
          <cell r="AK1298">
            <v>866366</v>
          </cell>
          <cell r="AL1298">
            <v>0</v>
          </cell>
          <cell r="AM1298">
            <v>3268569</v>
          </cell>
          <cell r="AN1298">
            <v>0</v>
          </cell>
          <cell r="AO1298">
            <v>0</v>
          </cell>
          <cell r="AP1298">
            <v>0</v>
          </cell>
          <cell r="AQ1298">
            <v>0</v>
          </cell>
          <cell r="AR1298">
            <v>0</v>
          </cell>
          <cell r="AS1298">
            <v>0</v>
          </cell>
          <cell r="AT1298">
            <v>0</v>
          </cell>
          <cell r="AU1298">
            <v>0</v>
          </cell>
          <cell r="AV1298">
            <v>0</v>
          </cell>
          <cell r="AW1298">
            <v>0</v>
          </cell>
          <cell r="AX1298">
            <v>0</v>
          </cell>
          <cell r="AY1298">
            <v>0</v>
          </cell>
          <cell r="AZ1298">
            <v>2402203</v>
          </cell>
          <cell r="BA1298">
            <v>793709</v>
          </cell>
          <cell r="BB1298">
            <v>0</v>
          </cell>
          <cell r="BC1298">
            <v>3195912</v>
          </cell>
          <cell r="BD1298">
            <v>0</v>
          </cell>
          <cell r="BE1298">
            <v>0</v>
          </cell>
          <cell r="BF1298">
            <v>0</v>
          </cell>
          <cell r="BG1298">
            <v>0</v>
          </cell>
          <cell r="BH1298">
            <v>0</v>
          </cell>
          <cell r="BI1298">
            <v>0</v>
          </cell>
          <cell r="BJ1298">
            <v>0</v>
          </cell>
          <cell r="BK1298">
            <v>0</v>
          </cell>
          <cell r="BL1298">
            <v>2402203</v>
          </cell>
          <cell r="BM1298">
            <v>793709</v>
          </cell>
          <cell r="BN1298">
            <v>0</v>
          </cell>
          <cell r="BO1298">
            <v>3195912</v>
          </cell>
          <cell r="BP1298">
            <v>4804406</v>
          </cell>
          <cell r="BQ1298">
            <v>1660075</v>
          </cell>
          <cell r="BR1298">
            <v>0</v>
          </cell>
          <cell r="BS1298">
            <v>6464481</v>
          </cell>
        </row>
        <row r="1299">
          <cell r="B1299" t="str">
            <v>431799</v>
          </cell>
          <cell r="C1299" t="str">
            <v>REP. INDONESIA</v>
          </cell>
          <cell r="D1299" t="str">
            <v>WEST MERCHANT BK LTD, LONDON</v>
          </cell>
          <cell r="E1299" t="str">
            <v>6</v>
          </cell>
          <cell r="F1299" t="str">
            <v>UNITED KINGDOM</v>
          </cell>
          <cell r="G1299" t="str">
            <v>GBP</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5081375</v>
          </cell>
          <cell r="AG1299">
            <v>1012294</v>
          </cell>
          <cell r="AH1299">
            <v>0</v>
          </cell>
          <cell r="AI1299">
            <v>6093669</v>
          </cell>
          <cell r="AJ1299">
            <v>5081375</v>
          </cell>
          <cell r="AK1299">
            <v>1012294</v>
          </cell>
          <cell r="AL1299">
            <v>0</v>
          </cell>
          <cell r="AM1299">
            <v>6093669</v>
          </cell>
          <cell r="AN1299">
            <v>0</v>
          </cell>
          <cell r="AO1299">
            <v>0</v>
          </cell>
          <cell r="AP1299">
            <v>0</v>
          </cell>
          <cell r="AQ1299">
            <v>0</v>
          </cell>
          <cell r="AR1299">
            <v>0</v>
          </cell>
          <cell r="AS1299">
            <v>0</v>
          </cell>
          <cell r="AT1299">
            <v>0</v>
          </cell>
          <cell r="AU1299">
            <v>0</v>
          </cell>
          <cell r="AV1299">
            <v>0</v>
          </cell>
          <cell r="AW1299">
            <v>0</v>
          </cell>
          <cell r="AX1299">
            <v>0</v>
          </cell>
          <cell r="AY1299">
            <v>0</v>
          </cell>
          <cell r="AZ1299">
            <v>0</v>
          </cell>
          <cell r="BA1299">
            <v>0</v>
          </cell>
          <cell r="BB1299">
            <v>0</v>
          </cell>
          <cell r="BC1299">
            <v>0</v>
          </cell>
          <cell r="BD1299">
            <v>0</v>
          </cell>
          <cell r="BE1299">
            <v>0</v>
          </cell>
          <cell r="BF1299">
            <v>0</v>
          </cell>
          <cell r="BG1299">
            <v>0</v>
          </cell>
          <cell r="BH1299">
            <v>5081375</v>
          </cell>
          <cell r="BI1299">
            <v>837780</v>
          </cell>
          <cell r="BJ1299">
            <v>0</v>
          </cell>
          <cell r="BK1299">
            <v>5919155</v>
          </cell>
          <cell r="BL1299">
            <v>5081375</v>
          </cell>
          <cell r="BM1299">
            <v>837780</v>
          </cell>
          <cell r="BN1299">
            <v>0</v>
          </cell>
          <cell r="BO1299">
            <v>5919155</v>
          </cell>
          <cell r="BP1299">
            <v>10162750</v>
          </cell>
          <cell r="BQ1299">
            <v>1850074</v>
          </cell>
          <cell r="BR1299">
            <v>0</v>
          </cell>
          <cell r="BS1299">
            <v>12012824</v>
          </cell>
        </row>
        <row r="1300">
          <cell r="F1300" t="str">
            <v>UNITED KINGDOM Total</v>
          </cell>
          <cell r="H1300">
            <v>4588831</v>
          </cell>
          <cell r="I1300">
            <v>783175</v>
          </cell>
          <cell r="J1300">
            <v>0</v>
          </cell>
          <cell r="K1300">
            <v>5372006</v>
          </cell>
          <cell r="L1300">
            <v>60910151</v>
          </cell>
          <cell r="M1300">
            <v>5893359</v>
          </cell>
          <cell r="N1300">
            <v>0</v>
          </cell>
          <cell r="O1300">
            <v>66803510</v>
          </cell>
          <cell r="P1300">
            <v>13739317</v>
          </cell>
          <cell r="Q1300">
            <v>2363343</v>
          </cell>
          <cell r="R1300">
            <v>0</v>
          </cell>
          <cell r="S1300">
            <v>16102660</v>
          </cell>
          <cell r="T1300">
            <v>79238299</v>
          </cell>
          <cell r="U1300">
            <v>9039877</v>
          </cell>
          <cell r="V1300">
            <v>0</v>
          </cell>
          <cell r="W1300">
            <v>88278176</v>
          </cell>
          <cell r="X1300">
            <v>8192708</v>
          </cell>
          <cell r="Y1300">
            <v>2621948</v>
          </cell>
          <cell r="Z1300">
            <v>0</v>
          </cell>
          <cell r="AA1300">
            <v>10814656</v>
          </cell>
          <cell r="AB1300">
            <v>58721519</v>
          </cell>
          <cell r="AC1300">
            <v>11526230</v>
          </cell>
          <cell r="AD1300">
            <v>0</v>
          </cell>
          <cell r="AE1300">
            <v>70247749</v>
          </cell>
          <cell r="AF1300">
            <v>15658030</v>
          </cell>
          <cell r="AG1300">
            <v>7478514</v>
          </cell>
          <cell r="AH1300">
            <v>0</v>
          </cell>
          <cell r="AI1300">
            <v>23136544</v>
          </cell>
          <cell r="AJ1300">
            <v>82572257</v>
          </cell>
          <cell r="AK1300">
            <v>21626692</v>
          </cell>
          <cell r="AL1300">
            <v>0</v>
          </cell>
          <cell r="AM1300">
            <v>104198949</v>
          </cell>
          <cell r="AN1300">
            <v>3809955</v>
          </cell>
          <cell r="AO1300">
            <v>628487</v>
          </cell>
          <cell r="AP1300">
            <v>0</v>
          </cell>
          <cell r="AQ1300">
            <v>4438442</v>
          </cell>
          <cell r="AR1300">
            <v>60196722</v>
          </cell>
          <cell r="AS1300">
            <v>4085171</v>
          </cell>
          <cell r="AT1300">
            <v>0</v>
          </cell>
          <cell r="AU1300">
            <v>64281893</v>
          </cell>
          <cell r="AV1300">
            <v>7182317</v>
          </cell>
          <cell r="AW1300">
            <v>2008057</v>
          </cell>
          <cell r="AX1300">
            <v>0</v>
          </cell>
          <cell r="AY1300">
            <v>9190374</v>
          </cell>
          <cell r="AZ1300">
            <v>8192708</v>
          </cell>
          <cell r="BA1300">
            <v>2307887</v>
          </cell>
          <cell r="BB1300">
            <v>0</v>
          </cell>
          <cell r="BC1300">
            <v>10500595</v>
          </cell>
          <cell r="BD1300">
            <v>58207739</v>
          </cell>
          <cell r="BE1300">
            <v>9707888</v>
          </cell>
          <cell r="BF1300">
            <v>0</v>
          </cell>
          <cell r="BG1300">
            <v>67915627</v>
          </cell>
          <cell r="BH1300">
            <v>15658030</v>
          </cell>
          <cell r="BI1300">
            <v>6920141</v>
          </cell>
          <cell r="BJ1300">
            <v>0</v>
          </cell>
          <cell r="BK1300">
            <v>22578171</v>
          </cell>
          <cell r="BL1300">
            <v>153247471</v>
          </cell>
          <cell r="BM1300">
            <v>25657631</v>
          </cell>
          <cell r="BN1300">
            <v>0</v>
          </cell>
          <cell r="BO1300">
            <v>178905102</v>
          </cell>
          <cell r="BP1300">
            <v>315058027</v>
          </cell>
          <cell r="BQ1300">
            <v>56324200</v>
          </cell>
          <cell r="BR1300">
            <v>0</v>
          </cell>
          <cell r="BS1300">
            <v>371382227</v>
          </cell>
        </row>
        <row r="1301">
          <cell r="B1301" t="str">
            <v>431805</v>
          </cell>
          <cell r="C1301" t="str">
            <v>REP. INDONESIA</v>
          </cell>
          <cell r="D1301" t="str">
            <v>A.I.D, WASHINGTON DC</v>
          </cell>
          <cell r="E1301" t="str">
            <v>6</v>
          </cell>
          <cell r="F1301" t="str">
            <v>UNITED STATES OF AMERICA</v>
          </cell>
          <cell r="G1301" t="str">
            <v>USD</v>
          </cell>
          <cell r="H1301">
            <v>0</v>
          </cell>
          <cell r="I1301">
            <v>721000</v>
          </cell>
          <cell r="J1301">
            <v>50000</v>
          </cell>
          <cell r="K1301">
            <v>771000</v>
          </cell>
          <cell r="L1301">
            <v>0</v>
          </cell>
          <cell r="M1301">
            <v>0</v>
          </cell>
          <cell r="N1301">
            <v>0</v>
          </cell>
          <cell r="O1301">
            <v>0</v>
          </cell>
          <cell r="P1301">
            <v>0</v>
          </cell>
          <cell r="Q1301">
            <v>0</v>
          </cell>
          <cell r="R1301">
            <v>0</v>
          </cell>
          <cell r="S1301">
            <v>0</v>
          </cell>
          <cell r="T1301">
            <v>0</v>
          </cell>
          <cell r="U1301">
            <v>721000</v>
          </cell>
          <cell r="V1301">
            <v>50000</v>
          </cell>
          <cell r="W1301">
            <v>771000</v>
          </cell>
          <cell r="X1301">
            <v>0</v>
          </cell>
          <cell r="Y1301">
            <v>0</v>
          </cell>
          <cell r="Z1301">
            <v>0</v>
          </cell>
          <cell r="AA1301">
            <v>0</v>
          </cell>
          <cell r="AB1301">
            <v>0</v>
          </cell>
          <cell r="AC1301">
            <v>0</v>
          </cell>
          <cell r="AD1301">
            <v>0</v>
          </cell>
          <cell r="AE1301">
            <v>0</v>
          </cell>
          <cell r="AF1301">
            <v>0</v>
          </cell>
          <cell r="AG1301">
            <v>0</v>
          </cell>
          <cell r="AH1301">
            <v>0</v>
          </cell>
          <cell r="AI1301">
            <v>0</v>
          </cell>
          <cell r="AJ1301">
            <v>0</v>
          </cell>
          <cell r="AK1301">
            <v>0</v>
          </cell>
          <cell r="AL1301">
            <v>0</v>
          </cell>
          <cell r="AM1301">
            <v>0</v>
          </cell>
          <cell r="AN1301">
            <v>0</v>
          </cell>
          <cell r="AO1301">
            <v>721000</v>
          </cell>
          <cell r="AP1301">
            <v>50000</v>
          </cell>
          <cell r="AQ1301">
            <v>771000</v>
          </cell>
          <cell r="AR1301">
            <v>0</v>
          </cell>
          <cell r="AS1301">
            <v>0</v>
          </cell>
          <cell r="AT1301">
            <v>0</v>
          </cell>
          <cell r="AU1301">
            <v>0</v>
          </cell>
          <cell r="AV1301">
            <v>0</v>
          </cell>
          <cell r="AW1301">
            <v>0</v>
          </cell>
          <cell r="AX1301">
            <v>0</v>
          </cell>
          <cell r="AY1301">
            <v>0</v>
          </cell>
          <cell r="AZ1301">
            <v>0</v>
          </cell>
          <cell r="BA1301">
            <v>0</v>
          </cell>
          <cell r="BB1301">
            <v>0</v>
          </cell>
          <cell r="BC1301">
            <v>0</v>
          </cell>
          <cell r="BD1301">
            <v>0</v>
          </cell>
          <cell r="BE1301">
            <v>0</v>
          </cell>
          <cell r="BF1301">
            <v>0</v>
          </cell>
          <cell r="BG1301">
            <v>0</v>
          </cell>
          <cell r="BH1301">
            <v>0</v>
          </cell>
          <cell r="BI1301">
            <v>0</v>
          </cell>
          <cell r="BJ1301">
            <v>0</v>
          </cell>
          <cell r="BK1301">
            <v>0</v>
          </cell>
          <cell r="BL1301">
            <v>0</v>
          </cell>
          <cell r="BM1301">
            <v>721000</v>
          </cell>
          <cell r="BN1301">
            <v>50000</v>
          </cell>
          <cell r="BO1301">
            <v>771000</v>
          </cell>
          <cell r="BP1301">
            <v>0</v>
          </cell>
          <cell r="BQ1301">
            <v>1442000</v>
          </cell>
          <cell r="BR1301">
            <v>100000</v>
          </cell>
          <cell r="BS1301">
            <v>1542000</v>
          </cell>
        </row>
        <row r="1302">
          <cell r="B1302" t="str">
            <v>431818</v>
          </cell>
          <cell r="C1302" t="str">
            <v>REP. INDONESIA</v>
          </cell>
          <cell r="D1302" t="str">
            <v>CITIBANK INT PLC, LONDON</v>
          </cell>
          <cell r="E1302" t="str">
            <v>6</v>
          </cell>
          <cell r="F1302" t="str">
            <v>UNITED STATES OF AMERICA</v>
          </cell>
          <cell r="G1302" t="str">
            <v>USD</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1349557</v>
          </cell>
          <cell r="AC1302">
            <v>415232</v>
          </cell>
          <cell r="AD1302">
            <v>0</v>
          </cell>
          <cell r="AE1302">
            <v>1764789</v>
          </cell>
          <cell r="AF1302">
            <v>0</v>
          </cell>
          <cell r="AG1302">
            <v>0</v>
          </cell>
          <cell r="AH1302">
            <v>0</v>
          </cell>
          <cell r="AI1302">
            <v>0</v>
          </cell>
          <cell r="AJ1302">
            <v>1349557</v>
          </cell>
          <cell r="AK1302">
            <v>415232</v>
          </cell>
          <cell r="AL1302">
            <v>0</v>
          </cell>
          <cell r="AM1302">
            <v>1764789</v>
          </cell>
          <cell r="AN1302">
            <v>0</v>
          </cell>
          <cell r="AO1302">
            <v>0</v>
          </cell>
          <cell r="AP1302">
            <v>0</v>
          </cell>
          <cell r="AQ1302">
            <v>0</v>
          </cell>
          <cell r="AR1302">
            <v>0</v>
          </cell>
          <cell r="AS1302">
            <v>0</v>
          </cell>
          <cell r="AT1302">
            <v>0</v>
          </cell>
          <cell r="AU1302">
            <v>0</v>
          </cell>
          <cell r="AV1302">
            <v>0</v>
          </cell>
          <cell r="AW1302">
            <v>0</v>
          </cell>
          <cell r="AX1302">
            <v>0</v>
          </cell>
          <cell r="AY1302">
            <v>0</v>
          </cell>
          <cell r="AZ1302">
            <v>0</v>
          </cell>
          <cell r="BA1302">
            <v>0</v>
          </cell>
          <cell r="BB1302">
            <v>0</v>
          </cell>
          <cell r="BC1302">
            <v>0</v>
          </cell>
          <cell r="BD1302">
            <v>1349557</v>
          </cell>
          <cell r="BE1302">
            <v>364061</v>
          </cell>
          <cell r="BF1302">
            <v>0</v>
          </cell>
          <cell r="BG1302">
            <v>1713618</v>
          </cell>
          <cell r="BH1302">
            <v>0</v>
          </cell>
          <cell r="BI1302">
            <v>0</v>
          </cell>
          <cell r="BJ1302">
            <v>0</v>
          </cell>
          <cell r="BK1302">
            <v>0</v>
          </cell>
          <cell r="BL1302">
            <v>1349557</v>
          </cell>
          <cell r="BM1302">
            <v>364061</v>
          </cell>
          <cell r="BN1302">
            <v>0</v>
          </cell>
          <cell r="BO1302">
            <v>1713618</v>
          </cell>
          <cell r="BP1302">
            <v>2699114</v>
          </cell>
          <cell r="BQ1302">
            <v>779293</v>
          </cell>
          <cell r="BR1302">
            <v>0</v>
          </cell>
          <cell r="BS1302">
            <v>3478407</v>
          </cell>
        </row>
        <row r="1303">
          <cell r="B1303" t="str">
            <v>431819</v>
          </cell>
          <cell r="C1303" t="str">
            <v>REP. INDONESIA</v>
          </cell>
          <cell r="D1303" t="str">
            <v>CITIBANK INT PLC, LONDON</v>
          </cell>
          <cell r="E1303" t="str">
            <v>6</v>
          </cell>
          <cell r="F1303" t="str">
            <v>UNITED STATES OF AMERICA</v>
          </cell>
          <cell r="G1303" t="str">
            <v>USD</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3567217</v>
          </cell>
          <cell r="AC1303">
            <v>1102254</v>
          </cell>
          <cell r="AD1303">
            <v>0</v>
          </cell>
          <cell r="AE1303">
            <v>4669471</v>
          </cell>
          <cell r="AF1303">
            <v>0</v>
          </cell>
          <cell r="AG1303">
            <v>0</v>
          </cell>
          <cell r="AH1303">
            <v>0</v>
          </cell>
          <cell r="AI1303">
            <v>0</v>
          </cell>
          <cell r="AJ1303">
            <v>3567217</v>
          </cell>
          <cell r="AK1303">
            <v>1102254</v>
          </cell>
          <cell r="AL1303">
            <v>0</v>
          </cell>
          <cell r="AM1303">
            <v>4669471</v>
          </cell>
          <cell r="AN1303">
            <v>0</v>
          </cell>
          <cell r="AO1303">
            <v>0</v>
          </cell>
          <cell r="AP1303">
            <v>0</v>
          </cell>
          <cell r="AQ1303">
            <v>0</v>
          </cell>
          <cell r="AR1303">
            <v>0</v>
          </cell>
          <cell r="AS1303">
            <v>0</v>
          </cell>
          <cell r="AT1303">
            <v>0</v>
          </cell>
          <cell r="AU1303">
            <v>0</v>
          </cell>
          <cell r="AV1303">
            <v>0</v>
          </cell>
          <cell r="AW1303">
            <v>0</v>
          </cell>
          <cell r="AX1303">
            <v>0</v>
          </cell>
          <cell r="AY1303">
            <v>0</v>
          </cell>
          <cell r="AZ1303">
            <v>0</v>
          </cell>
          <cell r="BA1303">
            <v>0</v>
          </cell>
          <cell r="BB1303">
            <v>0</v>
          </cell>
          <cell r="BC1303">
            <v>0</v>
          </cell>
          <cell r="BD1303">
            <v>3567217</v>
          </cell>
          <cell r="BE1303">
            <v>964472</v>
          </cell>
          <cell r="BF1303">
            <v>0</v>
          </cell>
          <cell r="BG1303">
            <v>4531689</v>
          </cell>
          <cell r="BH1303">
            <v>0</v>
          </cell>
          <cell r="BI1303">
            <v>0</v>
          </cell>
          <cell r="BJ1303">
            <v>0</v>
          </cell>
          <cell r="BK1303">
            <v>0</v>
          </cell>
          <cell r="BL1303">
            <v>3567217</v>
          </cell>
          <cell r="BM1303">
            <v>964472</v>
          </cell>
          <cell r="BN1303">
            <v>0</v>
          </cell>
          <cell r="BO1303">
            <v>4531689</v>
          </cell>
          <cell r="BP1303">
            <v>7134434</v>
          </cell>
          <cell r="BQ1303">
            <v>2066726</v>
          </cell>
          <cell r="BR1303">
            <v>0</v>
          </cell>
          <cell r="BS1303">
            <v>9201160</v>
          </cell>
        </row>
        <row r="1304">
          <cell r="B1304" t="str">
            <v>431786</v>
          </cell>
          <cell r="C1304" t="str">
            <v>REP. INDONESIA</v>
          </cell>
          <cell r="D1304" t="str">
            <v>CITIBANK NA, SINGAPORE</v>
          </cell>
          <cell r="E1304" t="str">
            <v>6</v>
          </cell>
          <cell r="F1304" t="str">
            <v>UNITED STATES OF AMERICA</v>
          </cell>
          <cell r="G1304" t="str">
            <v>USD</v>
          </cell>
          <cell r="H1304">
            <v>0</v>
          </cell>
          <cell r="I1304">
            <v>0</v>
          </cell>
          <cell r="J1304">
            <v>0</v>
          </cell>
          <cell r="K1304">
            <v>0</v>
          </cell>
          <cell r="L1304">
            <v>1742056</v>
          </cell>
          <cell r="M1304">
            <v>52469</v>
          </cell>
          <cell r="N1304">
            <v>0</v>
          </cell>
          <cell r="O1304">
            <v>1794525</v>
          </cell>
          <cell r="P1304">
            <v>0</v>
          </cell>
          <cell r="Q1304">
            <v>0</v>
          </cell>
          <cell r="R1304">
            <v>0</v>
          </cell>
          <cell r="S1304">
            <v>0</v>
          </cell>
          <cell r="T1304">
            <v>1742056</v>
          </cell>
          <cell r="U1304">
            <v>52469</v>
          </cell>
          <cell r="V1304">
            <v>0</v>
          </cell>
          <cell r="W1304">
            <v>1794525</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v>0</v>
          </cell>
          <cell r="AL1304">
            <v>0</v>
          </cell>
          <cell r="AM1304">
            <v>0</v>
          </cell>
          <cell r="AN1304">
            <v>0</v>
          </cell>
          <cell r="AO1304">
            <v>0</v>
          </cell>
          <cell r="AP1304">
            <v>0</v>
          </cell>
          <cell r="AQ1304">
            <v>0</v>
          </cell>
          <cell r="AR1304">
            <v>0</v>
          </cell>
          <cell r="AS1304">
            <v>0</v>
          </cell>
          <cell r="AT1304">
            <v>0</v>
          </cell>
          <cell r="AU1304">
            <v>0</v>
          </cell>
          <cell r="AV1304">
            <v>0</v>
          </cell>
          <cell r="AW1304">
            <v>0</v>
          </cell>
          <cell r="AX1304">
            <v>0</v>
          </cell>
          <cell r="AY1304">
            <v>0</v>
          </cell>
          <cell r="AZ1304">
            <v>0</v>
          </cell>
          <cell r="BA1304">
            <v>0</v>
          </cell>
          <cell r="BB1304">
            <v>0</v>
          </cell>
          <cell r="BC1304">
            <v>0</v>
          </cell>
          <cell r="BD1304">
            <v>0</v>
          </cell>
          <cell r="BE1304">
            <v>0</v>
          </cell>
          <cell r="BF1304">
            <v>0</v>
          </cell>
          <cell r="BG1304">
            <v>0</v>
          </cell>
          <cell r="BH1304">
            <v>0</v>
          </cell>
          <cell r="BI1304">
            <v>0</v>
          </cell>
          <cell r="BJ1304">
            <v>0</v>
          </cell>
          <cell r="BK1304">
            <v>0</v>
          </cell>
          <cell r="BL1304">
            <v>0</v>
          </cell>
          <cell r="BM1304">
            <v>0</v>
          </cell>
          <cell r="BN1304">
            <v>0</v>
          </cell>
          <cell r="BO1304">
            <v>0</v>
          </cell>
          <cell r="BP1304">
            <v>1742056</v>
          </cell>
          <cell r="BQ1304">
            <v>52469</v>
          </cell>
          <cell r="BR1304">
            <v>0</v>
          </cell>
          <cell r="BS1304">
            <v>1794525</v>
          </cell>
        </row>
        <row r="1305">
          <cell r="B1305" t="str">
            <v>431781</v>
          </cell>
          <cell r="C1305" t="str">
            <v>REP. INDONESIA</v>
          </cell>
          <cell r="D1305" t="str">
            <v>CITIBANK NA., HONGKONG</v>
          </cell>
          <cell r="E1305" t="str">
            <v>6</v>
          </cell>
          <cell r="F1305" t="str">
            <v>UNITED STATES OF AMERICA</v>
          </cell>
          <cell r="G1305" t="str">
            <v>USD</v>
          </cell>
          <cell r="H1305">
            <v>583131</v>
          </cell>
          <cell r="I1305">
            <v>94151</v>
          </cell>
          <cell r="J1305">
            <v>0</v>
          </cell>
          <cell r="K1305">
            <v>677282</v>
          </cell>
          <cell r="L1305">
            <v>0</v>
          </cell>
          <cell r="M1305">
            <v>0</v>
          </cell>
          <cell r="N1305">
            <v>0</v>
          </cell>
          <cell r="O1305">
            <v>0</v>
          </cell>
          <cell r="P1305">
            <v>0</v>
          </cell>
          <cell r="Q1305">
            <v>0</v>
          </cell>
          <cell r="R1305">
            <v>0</v>
          </cell>
          <cell r="S1305">
            <v>0</v>
          </cell>
          <cell r="T1305">
            <v>583131</v>
          </cell>
          <cell r="U1305">
            <v>94151</v>
          </cell>
          <cell r="V1305">
            <v>0</v>
          </cell>
          <cell r="W1305">
            <v>677282</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v>0</v>
          </cell>
          <cell r="AL1305">
            <v>0</v>
          </cell>
          <cell r="AM1305">
            <v>0</v>
          </cell>
          <cell r="AN1305">
            <v>583131</v>
          </cell>
          <cell r="AO1305">
            <v>73701</v>
          </cell>
          <cell r="AP1305">
            <v>0</v>
          </cell>
          <cell r="AQ1305">
            <v>656832</v>
          </cell>
          <cell r="AR1305">
            <v>0</v>
          </cell>
          <cell r="AS1305">
            <v>0</v>
          </cell>
          <cell r="AT1305">
            <v>0</v>
          </cell>
          <cell r="AU1305">
            <v>0</v>
          </cell>
          <cell r="AV1305">
            <v>0</v>
          </cell>
          <cell r="AW1305">
            <v>0</v>
          </cell>
          <cell r="AX1305">
            <v>0</v>
          </cell>
          <cell r="AY1305">
            <v>0</v>
          </cell>
          <cell r="AZ1305">
            <v>0</v>
          </cell>
          <cell r="BA1305">
            <v>0</v>
          </cell>
          <cell r="BB1305">
            <v>0</v>
          </cell>
          <cell r="BC1305">
            <v>0</v>
          </cell>
          <cell r="BD1305">
            <v>0</v>
          </cell>
          <cell r="BE1305">
            <v>0</v>
          </cell>
          <cell r="BF1305">
            <v>0</v>
          </cell>
          <cell r="BG1305">
            <v>0</v>
          </cell>
          <cell r="BH1305">
            <v>0</v>
          </cell>
          <cell r="BI1305">
            <v>0</v>
          </cell>
          <cell r="BJ1305">
            <v>0</v>
          </cell>
          <cell r="BK1305">
            <v>0</v>
          </cell>
          <cell r="BL1305">
            <v>583131</v>
          </cell>
          <cell r="BM1305">
            <v>73701</v>
          </cell>
          <cell r="BN1305">
            <v>0</v>
          </cell>
          <cell r="BO1305">
            <v>656832</v>
          </cell>
          <cell r="BP1305">
            <v>1166262</v>
          </cell>
          <cell r="BQ1305">
            <v>167852</v>
          </cell>
          <cell r="BR1305">
            <v>0</v>
          </cell>
          <cell r="BS1305">
            <v>1334114</v>
          </cell>
        </row>
        <row r="1306">
          <cell r="B1306" t="str">
            <v>431712</v>
          </cell>
          <cell r="C1306" t="str">
            <v>REP. INDONESIA</v>
          </cell>
          <cell r="D1306" t="str">
            <v>D.S.A.A., WASHINGTON DC</v>
          </cell>
          <cell r="E1306" t="str">
            <v>6</v>
          </cell>
          <cell r="F1306" t="str">
            <v>UNITED STATES OF AMERICA</v>
          </cell>
          <cell r="G1306" t="str">
            <v>USD</v>
          </cell>
          <cell r="H1306">
            <v>0</v>
          </cell>
          <cell r="I1306">
            <v>0</v>
          </cell>
          <cell r="J1306">
            <v>0</v>
          </cell>
          <cell r="K1306">
            <v>0</v>
          </cell>
          <cell r="L1306">
            <v>1666700</v>
          </cell>
          <cell r="M1306">
            <v>330588</v>
          </cell>
          <cell r="N1306">
            <v>0</v>
          </cell>
          <cell r="O1306">
            <v>1997288</v>
          </cell>
          <cell r="P1306">
            <v>0</v>
          </cell>
          <cell r="Q1306">
            <v>0</v>
          </cell>
          <cell r="R1306">
            <v>0</v>
          </cell>
          <cell r="S1306">
            <v>0</v>
          </cell>
          <cell r="T1306">
            <v>1666700</v>
          </cell>
          <cell r="U1306">
            <v>330588</v>
          </cell>
          <cell r="V1306">
            <v>0</v>
          </cell>
          <cell r="W1306">
            <v>1997288</v>
          </cell>
          <cell r="X1306">
            <v>0</v>
          </cell>
          <cell r="Y1306">
            <v>0</v>
          </cell>
          <cell r="Z1306">
            <v>0</v>
          </cell>
          <cell r="AA1306">
            <v>0</v>
          </cell>
          <cell r="AB1306">
            <v>0</v>
          </cell>
          <cell r="AC1306">
            <v>0</v>
          </cell>
          <cell r="AD1306">
            <v>0</v>
          </cell>
          <cell r="AE1306">
            <v>0</v>
          </cell>
          <cell r="AF1306">
            <v>0</v>
          </cell>
          <cell r="AG1306">
            <v>0</v>
          </cell>
          <cell r="AH1306">
            <v>0</v>
          </cell>
          <cell r="AI1306">
            <v>0</v>
          </cell>
          <cell r="AJ1306">
            <v>0</v>
          </cell>
          <cell r="AK1306">
            <v>0</v>
          </cell>
          <cell r="AL1306">
            <v>0</v>
          </cell>
          <cell r="AM1306">
            <v>0</v>
          </cell>
          <cell r="AN1306">
            <v>0</v>
          </cell>
          <cell r="AO1306">
            <v>0</v>
          </cell>
          <cell r="AP1306">
            <v>0</v>
          </cell>
          <cell r="AQ1306">
            <v>0</v>
          </cell>
          <cell r="AR1306">
            <v>1666700</v>
          </cell>
          <cell r="AS1306">
            <v>295655</v>
          </cell>
          <cell r="AT1306">
            <v>0</v>
          </cell>
          <cell r="AU1306">
            <v>1962355</v>
          </cell>
          <cell r="AV1306">
            <v>0</v>
          </cell>
          <cell r="AW1306">
            <v>0</v>
          </cell>
          <cell r="AX1306">
            <v>0</v>
          </cell>
          <cell r="AY1306">
            <v>0</v>
          </cell>
          <cell r="AZ1306">
            <v>0</v>
          </cell>
          <cell r="BA1306">
            <v>0</v>
          </cell>
          <cell r="BB1306">
            <v>0</v>
          </cell>
          <cell r="BC1306">
            <v>0</v>
          </cell>
          <cell r="BD1306">
            <v>0</v>
          </cell>
          <cell r="BE1306">
            <v>0</v>
          </cell>
          <cell r="BF1306">
            <v>0</v>
          </cell>
          <cell r="BG1306">
            <v>0</v>
          </cell>
          <cell r="BH1306">
            <v>0</v>
          </cell>
          <cell r="BI1306">
            <v>0</v>
          </cell>
          <cell r="BJ1306">
            <v>0</v>
          </cell>
          <cell r="BK1306">
            <v>0</v>
          </cell>
          <cell r="BL1306">
            <v>1666700</v>
          </cell>
          <cell r="BM1306">
            <v>295655</v>
          </cell>
          <cell r="BN1306">
            <v>0</v>
          </cell>
          <cell r="BO1306">
            <v>1962355</v>
          </cell>
          <cell r="BP1306">
            <v>3333400</v>
          </cell>
          <cell r="BQ1306">
            <v>626243</v>
          </cell>
          <cell r="BR1306">
            <v>0</v>
          </cell>
          <cell r="BS1306">
            <v>3959643</v>
          </cell>
        </row>
        <row r="1307">
          <cell r="B1307" t="str">
            <v>413800</v>
          </cell>
          <cell r="C1307" t="str">
            <v>REP. INDONESIA</v>
          </cell>
          <cell r="D1307" t="str">
            <v>EXIM BANK, NEW YORK</v>
          </cell>
          <cell r="E1307" t="str">
            <v>6</v>
          </cell>
          <cell r="F1307" t="str">
            <v>UNITED STATES OF AMERICA</v>
          </cell>
          <cell r="G1307" t="str">
            <v>USD</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cell r="AA1307">
            <v>0</v>
          </cell>
          <cell r="AB1307">
            <v>0</v>
          </cell>
          <cell r="AC1307">
            <v>0</v>
          </cell>
          <cell r="AD1307">
            <v>0</v>
          </cell>
          <cell r="AE1307">
            <v>0</v>
          </cell>
          <cell r="AF1307">
            <v>381250</v>
          </cell>
          <cell r="AG1307">
            <v>435896</v>
          </cell>
          <cell r="AH1307">
            <v>0</v>
          </cell>
          <cell r="AI1307">
            <v>817146</v>
          </cell>
          <cell r="AJ1307">
            <v>381250</v>
          </cell>
          <cell r="AK1307">
            <v>435896</v>
          </cell>
          <cell r="AL1307">
            <v>0</v>
          </cell>
          <cell r="AM1307">
            <v>817146</v>
          </cell>
          <cell r="AN1307">
            <v>0</v>
          </cell>
          <cell r="AO1307">
            <v>0</v>
          </cell>
          <cell r="AP1307">
            <v>0</v>
          </cell>
          <cell r="AQ1307">
            <v>0</v>
          </cell>
          <cell r="AR1307">
            <v>0</v>
          </cell>
          <cell r="AS1307">
            <v>0</v>
          </cell>
          <cell r="AT1307">
            <v>0</v>
          </cell>
          <cell r="AU1307">
            <v>0</v>
          </cell>
          <cell r="AV1307">
            <v>0</v>
          </cell>
          <cell r="AW1307">
            <v>0</v>
          </cell>
          <cell r="AX1307">
            <v>0</v>
          </cell>
          <cell r="AY1307">
            <v>0</v>
          </cell>
          <cell r="AZ1307">
            <v>0</v>
          </cell>
          <cell r="BA1307">
            <v>0</v>
          </cell>
          <cell r="BB1307">
            <v>0</v>
          </cell>
          <cell r="BC1307">
            <v>0</v>
          </cell>
          <cell r="BD1307">
            <v>0</v>
          </cell>
          <cell r="BE1307">
            <v>0</v>
          </cell>
          <cell r="BF1307">
            <v>0</v>
          </cell>
          <cell r="BG1307">
            <v>0</v>
          </cell>
          <cell r="BH1307">
            <v>0</v>
          </cell>
          <cell r="BI1307">
            <v>0</v>
          </cell>
          <cell r="BJ1307">
            <v>0</v>
          </cell>
          <cell r="BK1307">
            <v>0</v>
          </cell>
          <cell r="BL1307">
            <v>0</v>
          </cell>
          <cell r="BM1307">
            <v>0</v>
          </cell>
          <cell r="BN1307">
            <v>0</v>
          </cell>
          <cell r="BO1307">
            <v>0</v>
          </cell>
          <cell r="BP1307">
            <v>381250</v>
          </cell>
          <cell r="BQ1307">
            <v>435896</v>
          </cell>
          <cell r="BR1307">
            <v>0</v>
          </cell>
          <cell r="BS1307">
            <v>817146</v>
          </cell>
        </row>
        <row r="1308">
          <cell r="B1308" t="str">
            <v>431830</v>
          </cell>
          <cell r="C1308" t="str">
            <v>REP. INDONESIA</v>
          </cell>
          <cell r="D1308" t="str">
            <v>EXIM BANK, NEW YORK</v>
          </cell>
          <cell r="E1308" t="str">
            <v>6</v>
          </cell>
          <cell r="F1308" t="str">
            <v>UNITED STATES OF AMERICA</v>
          </cell>
          <cell r="G1308" t="str">
            <v>USD</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931221</v>
          </cell>
          <cell r="Y1308">
            <v>140416</v>
          </cell>
          <cell r="Z1308">
            <v>0</v>
          </cell>
          <cell r="AA1308">
            <v>1071637</v>
          </cell>
          <cell r="AB1308">
            <v>0</v>
          </cell>
          <cell r="AC1308">
            <v>0</v>
          </cell>
          <cell r="AD1308">
            <v>0</v>
          </cell>
          <cell r="AE1308">
            <v>0</v>
          </cell>
          <cell r="AF1308">
            <v>0</v>
          </cell>
          <cell r="AG1308">
            <v>0</v>
          </cell>
          <cell r="AH1308">
            <v>0</v>
          </cell>
          <cell r="AI1308">
            <v>0</v>
          </cell>
          <cell r="AJ1308">
            <v>931221</v>
          </cell>
          <cell r="AK1308">
            <v>140416</v>
          </cell>
          <cell r="AL1308">
            <v>0</v>
          </cell>
          <cell r="AM1308">
            <v>1071637</v>
          </cell>
          <cell r="AN1308">
            <v>0</v>
          </cell>
          <cell r="AO1308">
            <v>0</v>
          </cell>
          <cell r="AP1308">
            <v>0</v>
          </cell>
          <cell r="AQ1308">
            <v>0</v>
          </cell>
          <cell r="AR1308">
            <v>0</v>
          </cell>
          <cell r="AS1308">
            <v>0</v>
          </cell>
          <cell r="AT1308">
            <v>0</v>
          </cell>
          <cell r="AU1308">
            <v>0</v>
          </cell>
          <cell r="AV1308">
            <v>0</v>
          </cell>
          <cell r="AW1308">
            <v>0</v>
          </cell>
          <cell r="AX1308">
            <v>0</v>
          </cell>
          <cell r="AY1308">
            <v>0</v>
          </cell>
          <cell r="AZ1308">
            <v>931221</v>
          </cell>
          <cell r="BA1308">
            <v>110511</v>
          </cell>
          <cell r="BB1308">
            <v>0</v>
          </cell>
          <cell r="BC1308">
            <v>1041732</v>
          </cell>
          <cell r="BD1308">
            <v>0</v>
          </cell>
          <cell r="BE1308">
            <v>0</v>
          </cell>
          <cell r="BF1308">
            <v>0</v>
          </cell>
          <cell r="BG1308">
            <v>0</v>
          </cell>
          <cell r="BH1308">
            <v>0</v>
          </cell>
          <cell r="BI1308">
            <v>0</v>
          </cell>
          <cell r="BJ1308">
            <v>0</v>
          </cell>
          <cell r="BK1308">
            <v>0</v>
          </cell>
          <cell r="BL1308">
            <v>931221</v>
          </cell>
          <cell r="BM1308">
            <v>110511</v>
          </cell>
          <cell r="BN1308">
            <v>0</v>
          </cell>
          <cell r="BO1308">
            <v>1041732</v>
          </cell>
          <cell r="BP1308">
            <v>1862442</v>
          </cell>
          <cell r="BQ1308">
            <v>250927</v>
          </cell>
          <cell r="BR1308">
            <v>0</v>
          </cell>
          <cell r="BS1308">
            <v>2113369</v>
          </cell>
        </row>
        <row r="1309">
          <cell r="B1309" t="str">
            <v>431856</v>
          </cell>
          <cell r="C1309" t="str">
            <v>REP. INDONESIA</v>
          </cell>
          <cell r="D1309" t="str">
            <v>EXIM BANK, NEW YORK</v>
          </cell>
          <cell r="E1309" t="str">
            <v>6</v>
          </cell>
          <cell r="F1309" t="str">
            <v>UNITED STATES OF AMERICA</v>
          </cell>
          <cell r="G1309" t="str">
            <v>USD</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2853014</v>
          </cell>
          <cell r="Y1309">
            <v>1063549</v>
          </cell>
          <cell r="Z1309">
            <v>0</v>
          </cell>
          <cell r="AA1309">
            <v>3916563</v>
          </cell>
          <cell r="AB1309">
            <v>0</v>
          </cell>
          <cell r="AC1309">
            <v>0</v>
          </cell>
          <cell r="AD1309">
            <v>0</v>
          </cell>
          <cell r="AE1309">
            <v>0</v>
          </cell>
          <cell r="AF1309">
            <v>0</v>
          </cell>
          <cell r="AG1309">
            <v>0</v>
          </cell>
          <cell r="AH1309">
            <v>0</v>
          </cell>
          <cell r="AI1309">
            <v>0</v>
          </cell>
          <cell r="AJ1309">
            <v>2853014</v>
          </cell>
          <cell r="AK1309">
            <v>1063549</v>
          </cell>
          <cell r="AL1309">
            <v>0</v>
          </cell>
          <cell r="AM1309">
            <v>3916563</v>
          </cell>
          <cell r="AN1309">
            <v>0</v>
          </cell>
          <cell r="AO1309">
            <v>0</v>
          </cell>
          <cell r="AP1309">
            <v>0</v>
          </cell>
          <cell r="AQ1309">
            <v>0</v>
          </cell>
          <cell r="AR1309">
            <v>0</v>
          </cell>
          <cell r="AS1309">
            <v>0</v>
          </cell>
          <cell r="AT1309">
            <v>0</v>
          </cell>
          <cell r="AU1309">
            <v>0</v>
          </cell>
          <cell r="AV1309">
            <v>0</v>
          </cell>
          <cell r="AW1309">
            <v>0</v>
          </cell>
          <cell r="AX1309">
            <v>0</v>
          </cell>
          <cell r="AY1309">
            <v>0</v>
          </cell>
          <cell r="AZ1309">
            <v>2853014</v>
          </cell>
          <cell r="BA1309">
            <v>978439</v>
          </cell>
          <cell r="BB1309">
            <v>0</v>
          </cell>
          <cell r="BC1309">
            <v>3831453</v>
          </cell>
          <cell r="BD1309">
            <v>0</v>
          </cell>
          <cell r="BE1309">
            <v>0</v>
          </cell>
          <cell r="BF1309">
            <v>0</v>
          </cell>
          <cell r="BG1309">
            <v>0</v>
          </cell>
          <cell r="BH1309">
            <v>0</v>
          </cell>
          <cell r="BI1309">
            <v>0</v>
          </cell>
          <cell r="BJ1309">
            <v>0</v>
          </cell>
          <cell r="BK1309">
            <v>0</v>
          </cell>
          <cell r="BL1309">
            <v>2853014</v>
          </cell>
          <cell r="BM1309">
            <v>978439</v>
          </cell>
          <cell r="BN1309">
            <v>0</v>
          </cell>
          <cell r="BO1309">
            <v>3831453</v>
          </cell>
          <cell r="BP1309">
            <v>5706028</v>
          </cell>
          <cell r="BQ1309">
            <v>2041988</v>
          </cell>
          <cell r="BR1309">
            <v>0</v>
          </cell>
          <cell r="BS1309">
            <v>7748016</v>
          </cell>
        </row>
        <row r="1310">
          <cell r="B1310" t="str">
            <v>431616</v>
          </cell>
          <cell r="C1310" t="str">
            <v>REP. INDONESIA</v>
          </cell>
          <cell r="D1310" t="str">
            <v>EXIM BANK, NEW YORK</v>
          </cell>
          <cell r="E1310" t="str">
            <v>6</v>
          </cell>
          <cell r="F1310" t="str">
            <v>UNITED STATES OF AMERICA</v>
          </cell>
          <cell r="G1310" t="str">
            <v>USD</v>
          </cell>
          <cell r="H1310">
            <v>0</v>
          </cell>
          <cell r="I1310">
            <v>0</v>
          </cell>
          <cell r="J1310">
            <v>0</v>
          </cell>
          <cell r="K1310">
            <v>0</v>
          </cell>
          <cell r="L1310">
            <v>0</v>
          </cell>
          <cell r="M1310">
            <v>0</v>
          </cell>
          <cell r="N1310">
            <v>0</v>
          </cell>
          <cell r="O1310">
            <v>0</v>
          </cell>
          <cell r="P1310">
            <v>4717329</v>
          </cell>
          <cell r="Q1310">
            <v>1393222</v>
          </cell>
          <cell r="R1310">
            <v>0</v>
          </cell>
          <cell r="S1310">
            <v>6110551</v>
          </cell>
          <cell r="T1310">
            <v>4717329</v>
          </cell>
          <cell r="U1310">
            <v>1393222</v>
          </cell>
          <cell r="V1310">
            <v>0</v>
          </cell>
          <cell r="W1310">
            <v>6110551</v>
          </cell>
          <cell r="X1310">
            <v>0</v>
          </cell>
          <cell r="Y1310">
            <v>0</v>
          </cell>
          <cell r="Z1310">
            <v>0</v>
          </cell>
          <cell r="AA1310">
            <v>0</v>
          </cell>
          <cell r="AB1310">
            <v>0</v>
          </cell>
          <cell r="AC1310">
            <v>0</v>
          </cell>
          <cell r="AD1310">
            <v>0</v>
          </cell>
          <cell r="AE1310">
            <v>0</v>
          </cell>
          <cell r="AF1310">
            <v>0</v>
          </cell>
          <cell r="AG1310">
            <v>0</v>
          </cell>
          <cell r="AH1310">
            <v>0</v>
          </cell>
          <cell r="AI1310">
            <v>0</v>
          </cell>
          <cell r="AJ1310">
            <v>0</v>
          </cell>
          <cell r="AK1310">
            <v>0</v>
          </cell>
          <cell r="AL1310">
            <v>0</v>
          </cell>
          <cell r="AM1310">
            <v>0</v>
          </cell>
          <cell r="AN1310">
            <v>0</v>
          </cell>
          <cell r="AO1310">
            <v>0</v>
          </cell>
          <cell r="AP1310">
            <v>0</v>
          </cell>
          <cell r="AQ1310">
            <v>0</v>
          </cell>
          <cell r="AR1310">
            <v>0</v>
          </cell>
          <cell r="AS1310">
            <v>0</v>
          </cell>
          <cell r="AT1310">
            <v>0</v>
          </cell>
          <cell r="AU1310">
            <v>0</v>
          </cell>
          <cell r="AV1310">
            <v>4717329</v>
          </cell>
          <cell r="AW1310">
            <v>1194190</v>
          </cell>
          <cell r="AX1310">
            <v>0</v>
          </cell>
          <cell r="AY1310">
            <v>5911519</v>
          </cell>
          <cell r="AZ1310">
            <v>0</v>
          </cell>
          <cell r="BA1310">
            <v>0</v>
          </cell>
          <cell r="BB1310">
            <v>0</v>
          </cell>
          <cell r="BC1310">
            <v>0</v>
          </cell>
          <cell r="BD1310">
            <v>0</v>
          </cell>
          <cell r="BE1310">
            <v>0</v>
          </cell>
          <cell r="BF1310">
            <v>0</v>
          </cell>
          <cell r="BG1310">
            <v>0</v>
          </cell>
          <cell r="BH1310">
            <v>0</v>
          </cell>
          <cell r="BI1310">
            <v>0</v>
          </cell>
          <cell r="BJ1310">
            <v>0</v>
          </cell>
          <cell r="BK1310">
            <v>0</v>
          </cell>
          <cell r="BL1310">
            <v>4717329</v>
          </cell>
          <cell r="BM1310">
            <v>1194190</v>
          </cell>
          <cell r="BN1310">
            <v>0</v>
          </cell>
          <cell r="BO1310">
            <v>5911519</v>
          </cell>
          <cell r="BP1310">
            <v>9434658</v>
          </cell>
          <cell r="BQ1310">
            <v>2587412</v>
          </cell>
          <cell r="BR1310">
            <v>0</v>
          </cell>
          <cell r="BS1310">
            <v>12022070</v>
          </cell>
        </row>
        <row r="1311">
          <cell r="B1311" t="str">
            <v>431806</v>
          </cell>
          <cell r="C1311" t="str">
            <v>REP. INDONESIA</v>
          </cell>
          <cell r="D1311" t="str">
            <v>EXIM BANK, NEW YORK</v>
          </cell>
          <cell r="E1311" t="str">
            <v>6</v>
          </cell>
          <cell r="F1311" t="str">
            <v>UNITED STATES OF AMERICA</v>
          </cell>
          <cell r="G1311" t="str">
            <v>USD</v>
          </cell>
          <cell r="H1311">
            <v>19337126</v>
          </cell>
          <cell r="I1311">
            <v>7500629</v>
          </cell>
          <cell r="J1311">
            <v>0</v>
          </cell>
          <cell r="K1311">
            <v>26837755</v>
          </cell>
          <cell r="L1311">
            <v>0</v>
          </cell>
          <cell r="M1311">
            <v>0</v>
          </cell>
          <cell r="N1311">
            <v>0</v>
          </cell>
          <cell r="O1311">
            <v>0</v>
          </cell>
          <cell r="P1311">
            <v>0</v>
          </cell>
          <cell r="Q1311">
            <v>0</v>
          </cell>
          <cell r="R1311">
            <v>0</v>
          </cell>
          <cell r="S1311">
            <v>0</v>
          </cell>
          <cell r="T1311">
            <v>19337126</v>
          </cell>
          <cell r="U1311">
            <v>7500629</v>
          </cell>
          <cell r="V1311">
            <v>0</v>
          </cell>
          <cell r="W1311">
            <v>26837755</v>
          </cell>
          <cell r="X1311">
            <v>0</v>
          </cell>
          <cell r="Y1311">
            <v>0</v>
          </cell>
          <cell r="Z1311">
            <v>0</v>
          </cell>
          <cell r="AA1311">
            <v>0</v>
          </cell>
          <cell r="AB1311">
            <v>0</v>
          </cell>
          <cell r="AC1311">
            <v>0</v>
          </cell>
          <cell r="AD1311">
            <v>0</v>
          </cell>
          <cell r="AE1311">
            <v>0</v>
          </cell>
          <cell r="AF1311">
            <v>0</v>
          </cell>
          <cell r="AG1311">
            <v>0</v>
          </cell>
          <cell r="AH1311">
            <v>0</v>
          </cell>
          <cell r="AI1311">
            <v>0</v>
          </cell>
          <cell r="AJ1311">
            <v>0</v>
          </cell>
          <cell r="AK1311">
            <v>0</v>
          </cell>
          <cell r="AL1311">
            <v>0</v>
          </cell>
          <cell r="AM1311">
            <v>0</v>
          </cell>
          <cell r="AN1311">
            <v>19337126</v>
          </cell>
          <cell r="AO1311">
            <v>6774762</v>
          </cell>
          <cell r="AP1311">
            <v>0</v>
          </cell>
          <cell r="AQ1311">
            <v>26111888</v>
          </cell>
          <cell r="AR1311">
            <v>0</v>
          </cell>
          <cell r="AS1311">
            <v>0</v>
          </cell>
          <cell r="AT1311">
            <v>0</v>
          </cell>
          <cell r="AU1311">
            <v>0</v>
          </cell>
          <cell r="AV1311">
            <v>0</v>
          </cell>
          <cell r="AW1311">
            <v>0</v>
          </cell>
          <cell r="AX1311">
            <v>0</v>
          </cell>
          <cell r="AY1311">
            <v>0</v>
          </cell>
          <cell r="AZ1311">
            <v>0</v>
          </cell>
          <cell r="BA1311">
            <v>0</v>
          </cell>
          <cell r="BB1311">
            <v>0</v>
          </cell>
          <cell r="BC1311">
            <v>0</v>
          </cell>
          <cell r="BD1311">
            <v>0</v>
          </cell>
          <cell r="BE1311">
            <v>0</v>
          </cell>
          <cell r="BF1311">
            <v>0</v>
          </cell>
          <cell r="BG1311">
            <v>0</v>
          </cell>
          <cell r="BH1311">
            <v>0</v>
          </cell>
          <cell r="BI1311">
            <v>0</v>
          </cell>
          <cell r="BJ1311">
            <v>20000</v>
          </cell>
          <cell r="BK1311">
            <v>20000</v>
          </cell>
          <cell r="BL1311">
            <v>19337126</v>
          </cell>
          <cell r="BM1311">
            <v>6774762</v>
          </cell>
          <cell r="BN1311">
            <v>20000</v>
          </cell>
          <cell r="BO1311">
            <v>26131888</v>
          </cell>
          <cell r="BP1311">
            <v>38674252</v>
          </cell>
          <cell r="BQ1311">
            <v>14275391</v>
          </cell>
          <cell r="BR1311">
            <v>20000</v>
          </cell>
          <cell r="BS1311">
            <v>52969643</v>
          </cell>
        </row>
        <row r="1312">
          <cell r="B1312" t="str">
            <v>432039</v>
          </cell>
          <cell r="C1312" t="str">
            <v>REP. INDONESIA</v>
          </cell>
          <cell r="D1312" t="str">
            <v>EXIM BANK, WASHINGTON DC</v>
          </cell>
          <cell r="E1312" t="str">
            <v>6</v>
          </cell>
          <cell r="F1312" t="str">
            <v>UNITED STATES OF AMERICA</v>
          </cell>
          <cell r="G1312" t="str">
            <v>USD</v>
          </cell>
          <cell r="H1312">
            <v>0</v>
          </cell>
          <cell r="I1312">
            <v>0</v>
          </cell>
          <cell r="J1312">
            <v>87170</v>
          </cell>
          <cell r="K1312">
            <v>87170</v>
          </cell>
          <cell r="L1312">
            <v>0</v>
          </cell>
          <cell r="M1312">
            <v>0</v>
          </cell>
          <cell r="N1312">
            <v>0</v>
          </cell>
          <cell r="O1312">
            <v>0</v>
          </cell>
          <cell r="P1312">
            <v>0</v>
          </cell>
          <cell r="Q1312">
            <v>0</v>
          </cell>
          <cell r="R1312">
            <v>0</v>
          </cell>
          <cell r="S1312">
            <v>0</v>
          </cell>
          <cell r="T1312">
            <v>0</v>
          </cell>
          <cell r="U1312">
            <v>0</v>
          </cell>
          <cell r="V1312">
            <v>87170</v>
          </cell>
          <cell r="W1312">
            <v>87170</v>
          </cell>
          <cell r="X1312">
            <v>0</v>
          </cell>
          <cell r="Y1312">
            <v>0</v>
          </cell>
          <cell r="Z1312">
            <v>0</v>
          </cell>
          <cell r="AA1312">
            <v>0</v>
          </cell>
          <cell r="AB1312">
            <v>0</v>
          </cell>
          <cell r="AC1312">
            <v>0</v>
          </cell>
          <cell r="AD1312">
            <v>0</v>
          </cell>
          <cell r="AE1312">
            <v>0</v>
          </cell>
          <cell r="AF1312">
            <v>0</v>
          </cell>
          <cell r="AG1312">
            <v>0</v>
          </cell>
          <cell r="AH1312">
            <v>0</v>
          </cell>
          <cell r="AI1312">
            <v>0</v>
          </cell>
          <cell r="AJ1312">
            <v>0</v>
          </cell>
          <cell r="AK1312">
            <v>0</v>
          </cell>
          <cell r="AL1312">
            <v>0</v>
          </cell>
          <cell r="AM1312">
            <v>0</v>
          </cell>
          <cell r="AN1312">
            <v>0</v>
          </cell>
          <cell r="AO1312">
            <v>0</v>
          </cell>
          <cell r="AP1312">
            <v>86223</v>
          </cell>
          <cell r="AQ1312">
            <v>86223</v>
          </cell>
          <cell r="AR1312">
            <v>0</v>
          </cell>
          <cell r="AS1312">
            <v>0</v>
          </cell>
          <cell r="AT1312">
            <v>0</v>
          </cell>
          <cell r="AU1312">
            <v>0</v>
          </cell>
          <cell r="AV1312">
            <v>0</v>
          </cell>
          <cell r="AW1312">
            <v>0</v>
          </cell>
          <cell r="AX1312">
            <v>0</v>
          </cell>
          <cell r="AY1312">
            <v>0</v>
          </cell>
          <cell r="AZ1312">
            <v>0</v>
          </cell>
          <cell r="BA1312">
            <v>0</v>
          </cell>
          <cell r="BB1312">
            <v>0</v>
          </cell>
          <cell r="BC1312">
            <v>0</v>
          </cell>
          <cell r="BD1312">
            <v>0</v>
          </cell>
          <cell r="BE1312">
            <v>0</v>
          </cell>
          <cell r="BF1312">
            <v>0</v>
          </cell>
          <cell r="BG1312">
            <v>0</v>
          </cell>
          <cell r="BH1312">
            <v>0</v>
          </cell>
          <cell r="BI1312">
            <v>0</v>
          </cell>
          <cell r="BJ1312">
            <v>0</v>
          </cell>
          <cell r="BK1312">
            <v>0</v>
          </cell>
          <cell r="BL1312">
            <v>0</v>
          </cell>
          <cell r="BM1312">
            <v>0</v>
          </cell>
          <cell r="BN1312">
            <v>86223</v>
          </cell>
          <cell r="BO1312">
            <v>86223</v>
          </cell>
          <cell r="BP1312">
            <v>0</v>
          </cell>
          <cell r="BQ1312">
            <v>0</v>
          </cell>
          <cell r="BR1312">
            <v>173393</v>
          </cell>
          <cell r="BS1312">
            <v>173393</v>
          </cell>
        </row>
        <row r="1313">
          <cell r="B1313" t="str">
            <v>431875</v>
          </cell>
          <cell r="C1313" t="str">
            <v>REP. INDONESIA</v>
          </cell>
          <cell r="D1313" t="str">
            <v>EXIM BANK, WASHINGTON DC</v>
          </cell>
          <cell r="E1313" t="str">
            <v>6</v>
          </cell>
          <cell r="F1313" t="str">
            <v>UNITED STATES OF AMERICA</v>
          </cell>
          <cell r="G1313" t="str">
            <v>USD</v>
          </cell>
          <cell r="H1313">
            <v>0</v>
          </cell>
          <cell r="I1313">
            <v>0</v>
          </cell>
          <cell r="J1313">
            <v>0</v>
          </cell>
          <cell r="K1313">
            <v>0</v>
          </cell>
          <cell r="L1313">
            <v>0</v>
          </cell>
          <cell r="M1313">
            <v>0</v>
          </cell>
          <cell r="N1313">
            <v>0</v>
          </cell>
          <cell r="O1313">
            <v>0</v>
          </cell>
          <cell r="P1313">
            <v>178372</v>
          </cell>
          <cell r="Q1313">
            <v>52920</v>
          </cell>
          <cell r="R1313">
            <v>0</v>
          </cell>
          <cell r="S1313">
            <v>231292</v>
          </cell>
          <cell r="T1313">
            <v>178372</v>
          </cell>
          <cell r="U1313">
            <v>52920</v>
          </cell>
          <cell r="V1313">
            <v>0</v>
          </cell>
          <cell r="W1313">
            <v>231292</v>
          </cell>
          <cell r="X1313">
            <v>0</v>
          </cell>
          <cell r="Y1313">
            <v>0</v>
          </cell>
          <cell r="Z1313">
            <v>0</v>
          </cell>
          <cell r="AA1313">
            <v>0</v>
          </cell>
          <cell r="AB1313">
            <v>0</v>
          </cell>
          <cell r="AC1313">
            <v>0</v>
          </cell>
          <cell r="AD1313">
            <v>0</v>
          </cell>
          <cell r="AE1313">
            <v>0</v>
          </cell>
          <cell r="AF1313">
            <v>0</v>
          </cell>
          <cell r="AG1313">
            <v>0</v>
          </cell>
          <cell r="AH1313">
            <v>0</v>
          </cell>
          <cell r="AI1313">
            <v>0</v>
          </cell>
          <cell r="AJ1313">
            <v>0</v>
          </cell>
          <cell r="AK1313">
            <v>0</v>
          </cell>
          <cell r="AL1313">
            <v>0</v>
          </cell>
          <cell r="AM1313">
            <v>0</v>
          </cell>
          <cell r="AN1313">
            <v>0</v>
          </cell>
          <cell r="AO1313">
            <v>0</v>
          </cell>
          <cell r="AP1313">
            <v>0</v>
          </cell>
          <cell r="AQ1313">
            <v>0</v>
          </cell>
          <cell r="AR1313">
            <v>0</v>
          </cell>
          <cell r="AS1313">
            <v>0</v>
          </cell>
          <cell r="AT1313">
            <v>0</v>
          </cell>
          <cell r="AU1313">
            <v>0</v>
          </cell>
          <cell r="AV1313">
            <v>178372</v>
          </cell>
          <cell r="AW1313">
            <v>48152</v>
          </cell>
          <cell r="AX1313">
            <v>0</v>
          </cell>
          <cell r="AY1313">
            <v>226524</v>
          </cell>
          <cell r="AZ1313">
            <v>0</v>
          </cell>
          <cell r="BA1313">
            <v>0</v>
          </cell>
          <cell r="BB1313">
            <v>0</v>
          </cell>
          <cell r="BC1313">
            <v>0</v>
          </cell>
          <cell r="BD1313">
            <v>0</v>
          </cell>
          <cell r="BE1313">
            <v>0</v>
          </cell>
          <cell r="BF1313">
            <v>0</v>
          </cell>
          <cell r="BG1313">
            <v>0</v>
          </cell>
          <cell r="BH1313">
            <v>0</v>
          </cell>
          <cell r="BI1313">
            <v>0</v>
          </cell>
          <cell r="BJ1313">
            <v>0</v>
          </cell>
          <cell r="BK1313">
            <v>0</v>
          </cell>
          <cell r="BL1313">
            <v>178372</v>
          </cell>
          <cell r="BM1313">
            <v>48152</v>
          </cell>
          <cell r="BN1313">
            <v>0</v>
          </cell>
          <cell r="BO1313">
            <v>226524</v>
          </cell>
          <cell r="BP1313">
            <v>356744</v>
          </cell>
          <cell r="BQ1313">
            <v>101072</v>
          </cell>
          <cell r="BR1313">
            <v>0</v>
          </cell>
          <cell r="BS1313">
            <v>457816</v>
          </cell>
        </row>
        <row r="1314">
          <cell r="B1314" t="str">
            <v>431911</v>
          </cell>
          <cell r="C1314" t="str">
            <v>REP. INDONESIA</v>
          </cell>
          <cell r="D1314" t="str">
            <v>EXIM BANK, WASHINGTON DC</v>
          </cell>
          <cell r="E1314" t="str">
            <v>6</v>
          </cell>
          <cell r="F1314" t="str">
            <v>UNITED STATES OF AMERICA</v>
          </cell>
          <cell r="G1314" t="str">
            <v>USD</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257858</v>
          </cell>
          <cell r="AD1314">
            <v>0</v>
          </cell>
          <cell r="AE1314">
            <v>257858</v>
          </cell>
          <cell r="AF1314">
            <v>0</v>
          </cell>
          <cell r="AG1314">
            <v>0</v>
          </cell>
          <cell r="AH1314">
            <v>0</v>
          </cell>
          <cell r="AI1314">
            <v>0</v>
          </cell>
          <cell r="AJ1314">
            <v>0</v>
          </cell>
          <cell r="AK1314">
            <v>257858</v>
          </cell>
          <cell r="AL1314">
            <v>0</v>
          </cell>
          <cell r="AM1314">
            <v>257858</v>
          </cell>
          <cell r="AN1314">
            <v>0</v>
          </cell>
          <cell r="AO1314">
            <v>0</v>
          </cell>
          <cell r="AP1314">
            <v>0</v>
          </cell>
          <cell r="AQ1314">
            <v>0</v>
          </cell>
          <cell r="AR1314">
            <v>0</v>
          </cell>
          <cell r="AS1314">
            <v>0</v>
          </cell>
          <cell r="AT1314">
            <v>0</v>
          </cell>
          <cell r="AU1314">
            <v>0</v>
          </cell>
          <cell r="AV1314">
            <v>0</v>
          </cell>
          <cell r="AW1314">
            <v>0</v>
          </cell>
          <cell r="AX1314">
            <v>0</v>
          </cell>
          <cell r="AY1314">
            <v>0</v>
          </cell>
          <cell r="AZ1314">
            <v>0</v>
          </cell>
          <cell r="BA1314">
            <v>0</v>
          </cell>
          <cell r="BB1314">
            <v>0</v>
          </cell>
          <cell r="BC1314">
            <v>0</v>
          </cell>
          <cell r="BD1314">
            <v>0</v>
          </cell>
          <cell r="BE1314">
            <v>260691</v>
          </cell>
          <cell r="BF1314">
            <v>0</v>
          </cell>
          <cell r="BG1314">
            <v>260691</v>
          </cell>
          <cell r="BH1314">
            <v>0</v>
          </cell>
          <cell r="BI1314">
            <v>0</v>
          </cell>
          <cell r="BJ1314">
            <v>0</v>
          </cell>
          <cell r="BK1314">
            <v>0</v>
          </cell>
          <cell r="BL1314">
            <v>0</v>
          </cell>
          <cell r="BM1314">
            <v>260691</v>
          </cell>
          <cell r="BN1314">
            <v>0</v>
          </cell>
          <cell r="BO1314">
            <v>260691</v>
          </cell>
          <cell r="BP1314">
            <v>0</v>
          </cell>
          <cell r="BQ1314">
            <v>518549</v>
          </cell>
          <cell r="BR1314">
            <v>0</v>
          </cell>
          <cell r="BS1314">
            <v>518549</v>
          </cell>
        </row>
        <row r="1315">
          <cell r="B1315" t="str">
            <v>431926</v>
          </cell>
          <cell r="C1315" t="str">
            <v>REP. INDONESIA</v>
          </cell>
          <cell r="D1315" t="str">
            <v>EXIM BANK, WASHINGTON DC</v>
          </cell>
          <cell r="E1315" t="str">
            <v>6</v>
          </cell>
          <cell r="F1315" t="str">
            <v>UNITED STATES OF AMERICA</v>
          </cell>
          <cell r="G1315" t="str">
            <v>USD</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282274</v>
          </cell>
          <cell r="AG1315">
            <v>158789</v>
          </cell>
          <cell r="AH1315">
            <v>0</v>
          </cell>
          <cell r="AI1315">
            <v>441063</v>
          </cell>
          <cell r="AJ1315">
            <v>282274</v>
          </cell>
          <cell r="AK1315">
            <v>158789</v>
          </cell>
          <cell r="AL1315">
            <v>0</v>
          </cell>
          <cell r="AM1315">
            <v>441063</v>
          </cell>
          <cell r="AN1315">
            <v>0</v>
          </cell>
          <cell r="AO1315">
            <v>0</v>
          </cell>
          <cell r="AP1315">
            <v>0</v>
          </cell>
          <cell r="AQ1315">
            <v>0</v>
          </cell>
          <cell r="AR1315">
            <v>0</v>
          </cell>
          <cell r="AS1315">
            <v>0</v>
          </cell>
          <cell r="AT1315">
            <v>0</v>
          </cell>
          <cell r="AU1315">
            <v>0</v>
          </cell>
          <cell r="AV1315">
            <v>0</v>
          </cell>
          <cell r="AW1315">
            <v>0</v>
          </cell>
          <cell r="AX1315">
            <v>0</v>
          </cell>
          <cell r="AY1315">
            <v>0</v>
          </cell>
          <cell r="AZ1315">
            <v>0</v>
          </cell>
          <cell r="BA1315">
            <v>0</v>
          </cell>
          <cell r="BB1315">
            <v>0</v>
          </cell>
          <cell r="BC1315">
            <v>0</v>
          </cell>
          <cell r="BD1315">
            <v>0</v>
          </cell>
          <cell r="BE1315">
            <v>0</v>
          </cell>
          <cell r="BF1315">
            <v>0</v>
          </cell>
          <cell r="BG1315">
            <v>0</v>
          </cell>
          <cell r="BH1315">
            <v>282274</v>
          </cell>
          <cell r="BI1315">
            <v>149449</v>
          </cell>
          <cell r="BJ1315">
            <v>0</v>
          </cell>
          <cell r="BK1315">
            <v>431723</v>
          </cell>
          <cell r="BL1315">
            <v>282274</v>
          </cell>
          <cell r="BM1315">
            <v>149449</v>
          </cell>
          <cell r="BN1315">
            <v>0</v>
          </cell>
          <cell r="BO1315">
            <v>431723</v>
          </cell>
          <cell r="BP1315">
            <v>564548</v>
          </cell>
          <cell r="BQ1315">
            <v>308238</v>
          </cell>
          <cell r="BR1315">
            <v>0</v>
          </cell>
          <cell r="BS1315">
            <v>872786</v>
          </cell>
        </row>
        <row r="1316">
          <cell r="B1316" t="str">
            <v>431937</v>
          </cell>
          <cell r="C1316" t="str">
            <v>REP. INDONESIA</v>
          </cell>
          <cell r="D1316" t="str">
            <v>EXIM BANK, WASHINGTON DC</v>
          </cell>
          <cell r="E1316" t="str">
            <v>6</v>
          </cell>
          <cell r="F1316" t="str">
            <v>UNITED STATES OF AMERICA</v>
          </cell>
          <cell r="G1316" t="str">
            <v>USD</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549366</v>
          </cell>
          <cell r="AH1316">
            <v>0</v>
          </cell>
          <cell r="AI1316">
            <v>549366</v>
          </cell>
          <cell r="AJ1316">
            <v>0</v>
          </cell>
          <cell r="AK1316">
            <v>549366</v>
          </cell>
          <cell r="AL1316">
            <v>0</v>
          </cell>
          <cell r="AM1316">
            <v>549366</v>
          </cell>
          <cell r="AN1316">
            <v>0</v>
          </cell>
          <cell r="AO1316">
            <v>0</v>
          </cell>
          <cell r="AP1316">
            <v>0</v>
          </cell>
          <cell r="AQ1316">
            <v>0</v>
          </cell>
          <cell r="AR1316">
            <v>0</v>
          </cell>
          <cell r="AS1316">
            <v>0</v>
          </cell>
          <cell r="AT1316">
            <v>0</v>
          </cell>
          <cell r="AU1316">
            <v>0</v>
          </cell>
          <cell r="AV1316">
            <v>0</v>
          </cell>
          <cell r="AW1316">
            <v>0</v>
          </cell>
          <cell r="AX1316">
            <v>0</v>
          </cell>
          <cell r="AY1316">
            <v>0</v>
          </cell>
          <cell r="AZ1316">
            <v>0</v>
          </cell>
          <cell r="BA1316">
            <v>0</v>
          </cell>
          <cell r="BB1316">
            <v>0</v>
          </cell>
          <cell r="BC1316">
            <v>0</v>
          </cell>
          <cell r="BD1316">
            <v>0</v>
          </cell>
          <cell r="BE1316">
            <v>0</v>
          </cell>
          <cell r="BF1316">
            <v>0</v>
          </cell>
          <cell r="BG1316">
            <v>0</v>
          </cell>
          <cell r="BH1316">
            <v>0</v>
          </cell>
          <cell r="BI1316">
            <v>549366</v>
          </cell>
          <cell r="BJ1316">
            <v>0</v>
          </cell>
          <cell r="BK1316">
            <v>549366</v>
          </cell>
          <cell r="BL1316">
            <v>0</v>
          </cell>
          <cell r="BM1316">
            <v>549366</v>
          </cell>
          <cell r="BN1316">
            <v>0</v>
          </cell>
          <cell r="BO1316">
            <v>549366</v>
          </cell>
          <cell r="BP1316">
            <v>0</v>
          </cell>
          <cell r="BQ1316">
            <v>1098732</v>
          </cell>
          <cell r="BR1316">
            <v>0</v>
          </cell>
          <cell r="BS1316">
            <v>1098732</v>
          </cell>
        </row>
        <row r="1317">
          <cell r="B1317" t="str">
            <v>431628</v>
          </cell>
          <cell r="C1317" t="str">
            <v>REP. INDONESIA</v>
          </cell>
          <cell r="D1317" t="str">
            <v>EXIM BANK, WASHINGTON DC</v>
          </cell>
          <cell r="E1317" t="str">
            <v>6</v>
          </cell>
          <cell r="F1317" t="str">
            <v>UNITED STATES OF AMERICA</v>
          </cell>
          <cell r="G1317" t="str">
            <v>USD</v>
          </cell>
          <cell r="H1317">
            <v>0</v>
          </cell>
          <cell r="I1317">
            <v>0</v>
          </cell>
          <cell r="J1317">
            <v>0</v>
          </cell>
          <cell r="K1317">
            <v>0</v>
          </cell>
          <cell r="L1317">
            <v>0</v>
          </cell>
          <cell r="M1317">
            <v>0</v>
          </cell>
          <cell r="N1317">
            <v>0</v>
          </cell>
          <cell r="O1317">
            <v>0</v>
          </cell>
          <cell r="P1317">
            <v>756621</v>
          </cell>
          <cell r="Q1317">
            <v>49399</v>
          </cell>
          <cell r="R1317">
            <v>0</v>
          </cell>
          <cell r="S1317">
            <v>806020</v>
          </cell>
          <cell r="T1317">
            <v>756621</v>
          </cell>
          <cell r="U1317">
            <v>49399</v>
          </cell>
          <cell r="V1317">
            <v>0</v>
          </cell>
          <cell r="W1317">
            <v>806020</v>
          </cell>
          <cell r="X1317">
            <v>0</v>
          </cell>
          <cell r="Y1317">
            <v>0</v>
          </cell>
          <cell r="Z1317">
            <v>0</v>
          </cell>
          <cell r="AA1317">
            <v>0</v>
          </cell>
          <cell r="AB1317">
            <v>0</v>
          </cell>
          <cell r="AC1317">
            <v>0</v>
          </cell>
          <cell r="AD1317">
            <v>0</v>
          </cell>
          <cell r="AE1317">
            <v>0</v>
          </cell>
          <cell r="AF1317">
            <v>0</v>
          </cell>
          <cell r="AG1317">
            <v>0</v>
          </cell>
          <cell r="AH1317">
            <v>0</v>
          </cell>
          <cell r="AI1317">
            <v>0</v>
          </cell>
          <cell r="AJ1317">
            <v>0</v>
          </cell>
          <cell r="AK1317">
            <v>0</v>
          </cell>
          <cell r="AL1317">
            <v>0</v>
          </cell>
          <cell r="AM1317">
            <v>0</v>
          </cell>
          <cell r="AN1317">
            <v>0</v>
          </cell>
          <cell r="AO1317">
            <v>0</v>
          </cell>
          <cell r="AP1317">
            <v>0</v>
          </cell>
          <cell r="AQ1317">
            <v>0</v>
          </cell>
          <cell r="AR1317">
            <v>0</v>
          </cell>
          <cell r="AS1317">
            <v>0</v>
          </cell>
          <cell r="AT1317">
            <v>0</v>
          </cell>
          <cell r="AU1317">
            <v>0</v>
          </cell>
          <cell r="AV1317">
            <v>436992</v>
          </cell>
          <cell r="AW1317">
            <v>18284</v>
          </cell>
          <cell r="AX1317">
            <v>0</v>
          </cell>
          <cell r="AY1317">
            <v>455276</v>
          </cell>
          <cell r="AZ1317">
            <v>0</v>
          </cell>
          <cell r="BA1317">
            <v>0</v>
          </cell>
          <cell r="BB1317">
            <v>0</v>
          </cell>
          <cell r="BC1317">
            <v>0</v>
          </cell>
          <cell r="BD1317">
            <v>0</v>
          </cell>
          <cell r="BE1317">
            <v>0</v>
          </cell>
          <cell r="BF1317">
            <v>0</v>
          </cell>
          <cell r="BG1317">
            <v>0</v>
          </cell>
          <cell r="BH1317">
            <v>0</v>
          </cell>
          <cell r="BI1317">
            <v>0</v>
          </cell>
          <cell r="BJ1317">
            <v>0</v>
          </cell>
          <cell r="BK1317">
            <v>0</v>
          </cell>
          <cell r="BL1317">
            <v>436992</v>
          </cell>
          <cell r="BM1317">
            <v>18284</v>
          </cell>
          <cell r="BN1317">
            <v>0</v>
          </cell>
          <cell r="BO1317">
            <v>455276</v>
          </cell>
          <cell r="BP1317">
            <v>1193613</v>
          </cell>
          <cell r="BQ1317">
            <v>67683</v>
          </cell>
          <cell r="BR1317">
            <v>0</v>
          </cell>
          <cell r="BS1317">
            <v>1261296</v>
          </cell>
        </row>
        <row r="1318">
          <cell r="B1318" t="str">
            <v>431979</v>
          </cell>
          <cell r="C1318" t="str">
            <v>REP. INDONESIA</v>
          </cell>
          <cell r="D1318" t="str">
            <v>EXIM BANK, WASHINGTON DC</v>
          </cell>
          <cell r="E1318" t="str">
            <v>6</v>
          </cell>
          <cell r="F1318" t="str">
            <v>UNITED STATES OF AMERICA</v>
          </cell>
          <cell r="G1318" t="str">
            <v>USD</v>
          </cell>
          <cell r="H1318">
            <v>0</v>
          </cell>
          <cell r="I1318">
            <v>638072</v>
          </cell>
          <cell r="J1318">
            <v>0</v>
          </cell>
          <cell r="K1318">
            <v>638072</v>
          </cell>
          <cell r="L1318">
            <v>0</v>
          </cell>
          <cell r="M1318">
            <v>0</v>
          </cell>
          <cell r="N1318">
            <v>0</v>
          </cell>
          <cell r="O1318">
            <v>0</v>
          </cell>
          <cell r="P1318">
            <v>0</v>
          </cell>
          <cell r="Q1318">
            <v>0</v>
          </cell>
          <cell r="R1318">
            <v>0</v>
          </cell>
          <cell r="S1318">
            <v>0</v>
          </cell>
          <cell r="T1318">
            <v>0</v>
          </cell>
          <cell r="U1318">
            <v>638072</v>
          </cell>
          <cell r="V1318">
            <v>0</v>
          </cell>
          <cell r="W1318">
            <v>638072</v>
          </cell>
          <cell r="X1318">
            <v>0</v>
          </cell>
          <cell r="Y1318">
            <v>0</v>
          </cell>
          <cell r="Z1318">
            <v>0</v>
          </cell>
          <cell r="AA1318">
            <v>0</v>
          </cell>
          <cell r="AB1318">
            <v>0</v>
          </cell>
          <cell r="AC1318">
            <v>0</v>
          </cell>
          <cell r="AD1318">
            <v>0</v>
          </cell>
          <cell r="AE1318">
            <v>0</v>
          </cell>
          <cell r="AF1318">
            <v>0</v>
          </cell>
          <cell r="AG1318">
            <v>0</v>
          </cell>
          <cell r="AH1318">
            <v>0</v>
          </cell>
          <cell r="AI1318">
            <v>0</v>
          </cell>
          <cell r="AJ1318">
            <v>0</v>
          </cell>
          <cell r="AK1318">
            <v>0</v>
          </cell>
          <cell r="AL1318">
            <v>0</v>
          </cell>
          <cell r="AM1318">
            <v>0</v>
          </cell>
          <cell r="AN1318">
            <v>0</v>
          </cell>
          <cell r="AO1318">
            <v>631137</v>
          </cell>
          <cell r="AP1318">
            <v>0</v>
          </cell>
          <cell r="AQ1318">
            <v>631137</v>
          </cell>
          <cell r="AR1318">
            <v>0</v>
          </cell>
          <cell r="AS1318">
            <v>0</v>
          </cell>
          <cell r="AT1318">
            <v>0</v>
          </cell>
          <cell r="AU1318">
            <v>0</v>
          </cell>
          <cell r="AV1318">
            <v>0</v>
          </cell>
          <cell r="AW1318">
            <v>0</v>
          </cell>
          <cell r="AX1318">
            <v>0</v>
          </cell>
          <cell r="AY1318">
            <v>0</v>
          </cell>
          <cell r="AZ1318">
            <v>0</v>
          </cell>
          <cell r="BA1318">
            <v>0</v>
          </cell>
          <cell r="BB1318">
            <v>0</v>
          </cell>
          <cell r="BC1318">
            <v>0</v>
          </cell>
          <cell r="BD1318">
            <v>0</v>
          </cell>
          <cell r="BE1318">
            <v>0</v>
          </cell>
          <cell r="BF1318">
            <v>0</v>
          </cell>
          <cell r="BG1318">
            <v>0</v>
          </cell>
          <cell r="BH1318">
            <v>0</v>
          </cell>
          <cell r="BI1318">
            <v>0</v>
          </cell>
          <cell r="BJ1318">
            <v>0</v>
          </cell>
          <cell r="BK1318">
            <v>0</v>
          </cell>
          <cell r="BL1318">
            <v>0</v>
          </cell>
          <cell r="BM1318">
            <v>631137</v>
          </cell>
          <cell r="BN1318">
            <v>0</v>
          </cell>
          <cell r="BO1318">
            <v>631137</v>
          </cell>
          <cell r="BP1318">
            <v>0</v>
          </cell>
          <cell r="BQ1318">
            <v>1269209</v>
          </cell>
          <cell r="BR1318">
            <v>0</v>
          </cell>
          <cell r="BS1318">
            <v>1269209</v>
          </cell>
        </row>
        <row r="1319">
          <cell r="B1319" t="str">
            <v>431716</v>
          </cell>
          <cell r="C1319" t="str">
            <v>REP. INDONESIA</v>
          </cell>
          <cell r="D1319" t="str">
            <v>EXIM BANK, WASHINGTON DC</v>
          </cell>
          <cell r="E1319" t="str">
            <v>6</v>
          </cell>
          <cell r="F1319" t="str">
            <v>UNITED STATES OF AMERICA</v>
          </cell>
          <cell r="G1319" t="str">
            <v>USD</v>
          </cell>
          <cell r="H1319">
            <v>0</v>
          </cell>
          <cell r="I1319">
            <v>0</v>
          </cell>
          <cell r="J1319">
            <v>0</v>
          </cell>
          <cell r="K1319">
            <v>0</v>
          </cell>
          <cell r="L1319">
            <v>0</v>
          </cell>
          <cell r="M1319">
            <v>0</v>
          </cell>
          <cell r="N1319">
            <v>0</v>
          </cell>
          <cell r="O1319">
            <v>0</v>
          </cell>
          <cell r="P1319">
            <v>442162</v>
          </cell>
          <cell r="Q1319">
            <v>213047</v>
          </cell>
          <cell r="R1319">
            <v>0</v>
          </cell>
          <cell r="S1319">
            <v>655209</v>
          </cell>
          <cell r="T1319">
            <v>442162</v>
          </cell>
          <cell r="U1319">
            <v>213047</v>
          </cell>
          <cell r="V1319">
            <v>0</v>
          </cell>
          <cell r="W1319">
            <v>655209</v>
          </cell>
          <cell r="X1319">
            <v>0</v>
          </cell>
          <cell r="Y1319">
            <v>0</v>
          </cell>
          <cell r="Z1319">
            <v>0</v>
          </cell>
          <cell r="AA1319">
            <v>0</v>
          </cell>
          <cell r="AB1319">
            <v>0</v>
          </cell>
          <cell r="AC1319">
            <v>0</v>
          </cell>
          <cell r="AD1319">
            <v>0</v>
          </cell>
          <cell r="AE1319">
            <v>0</v>
          </cell>
          <cell r="AF1319">
            <v>0</v>
          </cell>
          <cell r="AG1319">
            <v>0</v>
          </cell>
          <cell r="AH1319">
            <v>0</v>
          </cell>
          <cell r="AI1319">
            <v>0</v>
          </cell>
          <cell r="AJ1319">
            <v>0</v>
          </cell>
          <cell r="AK1319">
            <v>0</v>
          </cell>
          <cell r="AL1319">
            <v>0</v>
          </cell>
          <cell r="AM1319">
            <v>0</v>
          </cell>
          <cell r="AN1319">
            <v>0</v>
          </cell>
          <cell r="AO1319">
            <v>0</v>
          </cell>
          <cell r="AP1319">
            <v>0</v>
          </cell>
          <cell r="AQ1319">
            <v>0</v>
          </cell>
          <cell r="AR1319">
            <v>0</v>
          </cell>
          <cell r="AS1319">
            <v>0</v>
          </cell>
          <cell r="AT1319">
            <v>0</v>
          </cell>
          <cell r="AU1319">
            <v>0</v>
          </cell>
          <cell r="AV1319">
            <v>442162</v>
          </cell>
          <cell r="AW1319">
            <v>194881</v>
          </cell>
          <cell r="AX1319">
            <v>0</v>
          </cell>
          <cell r="AY1319">
            <v>637043</v>
          </cell>
          <cell r="AZ1319">
            <v>0</v>
          </cell>
          <cell r="BA1319">
            <v>0</v>
          </cell>
          <cell r="BB1319">
            <v>0</v>
          </cell>
          <cell r="BC1319">
            <v>0</v>
          </cell>
          <cell r="BD1319">
            <v>0</v>
          </cell>
          <cell r="BE1319">
            <v>0</v>
          </cell>
          <cell r="BF1319">
            <v>0</v>
          </cell>
          <cell r="BG1319">
            <v>0</v>
          </cell>
          <cell r="BH1319">
            <v>0</v>
          </cell>
          <cell r="BI1319">
            <v>0</v>
          </cell>
          <cell r="BJ1319">
            <v>0</v>
          </cell>
          <cell r="BK1319">
            <v>0</v>
          </cell>
          <cell r="BL1319">
            <v>442162</v>
          </cell>
          <cell r="BM1319">
            <v>194881</v>
          </cell>
          <cell r="BN1319">
            <v>0</v>
          </cell>
          <cell r="BO1319">
            <v>637043</v>
          </cell>
          <cell r="BP1319">
            <v>884324</v>
          </cell>
          <cell r="BQ1319">
            <v>407928</v>
          </cell>
          <cell r="BR1319">
            <v>0</v>
          </cell>
          <cell r="BS1319">
            <v>1292252</v>
          </cell>
        </row>
        <row r="1320">
          <cell r="B1320" t="str">
            <v>432007</v>
          </cell>
          <cell r="C1320" t="str">
            <v>REP. INDONESIA</v>
          </cell>
          <cell r="D1320" t="str">
            <v>EXIM BANK, WASHINGTON DC</v>
          </cell>
          <cell r="E1320" t="str">
            <v>6</v>
          </cell>
          <cell r="F1320" t="str">
            <v>UNITED STATES OF AMERICA</v>
          </cell>
          <cell r="G1320" t="str">
            <v>USD</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432670</v>
          </cell>
          <cell r="AG1320">
            <v>323026</v>
          </cell>
          <cell r="AH1320">
            <v>0</v>
          </cell>
          <cell r="AI1320">
            <v>755696</v>
          </cell>
          <cell r="AJ1320">
            <v>432670</v>
          </cell>
          <cell r="AK1320">
            <v>323026</v>
          </cell>
          <cell r="AL1320">
            <v>0</v>
          </cell>
          <cell r="AM1320">
            <v>755696</v>
          </cell>
          <cell r="AN1320">
            <v>0</v>
          </cell>
          <cell r="AO1320">
            <v>0</v>
          </cell>
          <cell r="AP1320">
            <v>0</v>
          </cell>
          <cell r="AQ1320">
            <v>0</v>
          </cell>
          <cell r="AR1320">
            <v>0</v>
          </cell>
          <cell r="AS1320">
            <v>0</v>
          </cell>
          <cell r="AT1320">
            <v>0</v>
          </cell>
          <cell r="AU1320">
            <v>0</v>
          </cell>
          <cell r="AV1320">
            <v>0</v>
          </cell>
          <cell r="AW1320">
            <v>0</v>
          </cell>
          <cell r="AX1320">
            <v>0</v>
          </cell>
          <cell r="AY1320">
            <v>0</v>
          </cell>
          <cell r="AZ1320">
            <v>0</v>
          </cell>
          <cell r="BA1320">
            <v>0</v>
          </cell>
          <cell r="BB1320">
            <v>0</v>
          </cell>
          <cell r="BC1320">
            <v>0</v>
          </cell>
          <cell r="BD1320">
            <v>0</v>
          </cell>
          <cell r="BE1320">
            <v>0</v>
          </cell>
          <cell r="BF1320">
            <v>0</v>
          </cell>
          <cell r="BG1320">
            <v>0</v>
          </cell>
          <cell r="BH1320">
            <v>432670</v>
          </cell>
          <cell r="BI1320">
            <v>306025</v>
          </cell>
          <cell r="BJ1320">
            <v>0</v>
          </cell>
          <cell r="BK1320">
            <v>738695</v>
          </cell>
          <cell r="BL1320">
            <v>432670</v>
          </cell>
          <cell r="BM1320">
            <v>306025</v>
          </cell>
          <cell r="BN1320">
            <v>0</v>
          </cell>
          <cell r="BO1320">
            <v>738695</v>
          </cell>
          <cell r="BP1320">
            <v>865340</v>
          </cell>
          <cell r="BQ1320">
            <v>629051</v>
          </cell>
          <cell r="BR1320">
            <v>0</v>
          </cell>
          <cell r="BS1320">
            <v>1494391</v>
          </cell>
        </row>
        <row r="1321">
          <cell r="B1321" t="str">
            <v>431987</v>
          </cell>
          <cell r="C1321" t="str">
            <v>REP. INDONESIA</v>
          </cell>
          <cell r="D1321" t="str">
            <v>EXIM BANK, WASHINGTON DC</v>
          </cell>
          <cell r="E1321" t="str">
            <v>6</v>
          </cell>
          <cell r="F1321" t="str">
            <v>UNITED STATES OF AMERICA</v>
          </cell>
          <cell r="G1321" t="str">
            <v>USD</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588462</v>
          </cell>
          <cell r="Y1321">
            <v>332578</v>
          </cell>
          <cell r="Z1321">
            <v>0</v>
          </cell>
          <cell r="AA1321">
            <v>921040</v>
          </cell>
          <cell r="AB1321">
            <v>0</v>
          </cell>
          <cell r="AC1321">
            <v>0</v>
          </cell>
          <cell r="AD1321">
            <v>0</v>
          </cell>
          <cell r="AE1321">
            <v>0</v>
          </cell>
          <cell r="AF1321">
            <v>0</v>
          </cell>
          <cell r="AG1321">
            <v>0</v>
          </cell>
          <cell r="AH1321">
            <v>0</v>
          </cell>
          <cell r="AI1321">
            <v>0</v>
          </cell>
          <cell r="AJ1321">
            <v>588462</v>
          </cell>
          <cell r="AK1321">
            <v>332578</v>
          </cell>
          <cell r="AL1321">
            <v>0</v>
          </cell>
          <cell r="AM1321">
            <v>921040</v>
          </cell>
          <cell r="AN1321">
            <v>0</v>
          </cell>
          <cell r="AO1321">
            <v>0</v>
          </cell>
          <cell r="AP1321">
            <v>0</v>
          </cell>
          <cell r="AQ1321">
            <v>0</v>
          </cell>
          <cell r="AR1321">
            <v>0</v>
          </cell>
          <cell r="AS1321">
            <v>0</v>
          </cell>
          <cell r="AT1321">
            <v>0</v>
          </cell>
          <cell r="AU1321">
            <v>0</v>
          </cell>
          <cell r="AV1321">
            <v>0</v>
          </cell>
          <cell r="AW1321">
            <v>0</v>
          </cell>
          <cell r="AX1321">
            <v>0</v>
          </cell>
          <cell r="AY1321">
            <v>0</v>
          </cell>
          <cell r="AZ1321">
            <v>588462</v>
          </cell>
          <cell r="BA1321">
            <v>313015</v>
          </cell>
          <cell r="BB1321">
            <v>0</v>
          </cell>
          <cell r="BC1321">
            <v>901477</v>
          </cell>
          <cell r="BD1321">
            <v>0</v>
          </cell>
          <cell r="BE1321">
            <v>0</v>
          </cell>
          <cell r="BF1321">
            <v>0</v>
          </cell>
          <cell r="BG1321">
            <v>0</v>
          </cell>
          <cell r="BH1321">
            <v>0</v>
          </cell>
          <cell r="BI1321">
            <v>0</v>
          </cell>
          <cell r="BJ1321">
            <v>0</v>
          </cell>
          <cell r="BK1321">
            <v>0</v>
          </cell>
          <cell r="BL1321">
            <v>588462</v>
          </cell>
          <cell r="BM1321">
            <v>313015</v>
          </cell>
          <cell r="BN1321">
            <v>0</v>
          </cell>
          <cell r="BO1321">
            <v>901477</v>
          </cell>
          <cell r="BP1321">
            <v>1176924</v>
          </cell>
          <cell r="BQ1321">
            <v>645593</v>
          </cell>
          <cell r="BR1321">
            <v>0</v>
          </cell>
          <cell r="BS1321">
            <v>1822517</v>
          </cell>
        </row>
        <row r="1322">
          <cell r="B1322" t="str">
            <v>405404</v>
          </cell>
          <cell r="C1322" t="str">
            <v>REP. INDONESIA</v>
          </cell>
          <cell r="D1322" t="str">
            <v>EXIM BANK, WASHINGTON DC</v>
          </cell>
          <cell r="E1322" t="str">
            <v>6</v>
          </cell>
          <cell r="F1322" t="str">
            <v>UNITED STATES OF AMERICA</v>
          </cell>
          <cell r="G1322" t="str">
            <v>USD</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1341979</v>
          </cell>
          <cell r="AG1322">
            <v>514542</v>
          </cell>
          <cell r="AH1322">
            <v>0</v>
          </cell>
          <cell r="AI1322">
            <v>1856521</v>
          </cell>
          <cell r="AJ1322">
            <v>1341979</v>
          </cell>
          <cell r="AK1322">
            <v>514542</v>
          </cell>
          <cell r="AL1322">
            <v>0</v>
          </cell>
          <cell r="AM1322">
            <v>1856521</v>
          </cell>
          <cell r="AN1322">
            <v>0</v>
          </cell>
          <cell r="AO1322">
            <v>0</v>
          </cell>
          <cell r="AP1322">
            <v>0</v>
          </cell>
          <cell r="AQ1322">
            <v>0</v>
          </cell>
          <cell r="AR1322">
            <v>0</v>
          </cell>
          <cell r="AS1322">
            <v>0</v>
          </cell>
          <cell r="AT1322">
            <v>0</v>
          </cell>
          <cell r="AU1322">
            <v>0</v>
          </cell>
          <cell r="AV1322">
            <v>0</v>
          </cell>
          <cell r="AW1322">
            <v>0</v>
          </cell>
          <cell r="AX1322">
            <v>0</v>
          </cell>
          <cell r="AY1322">
            <v>0</v>
          </cell>
          <cell r="AZ1322">
            <v>0</v>
          </cell>
          <cell r="BA1322">
            <v>0</v>
          </cell>
          <cell r="BB1322">
            <v>0</v>
          </cell>
          <cell r="BC1322">
            <v>0</v>
          </cell>
          <cell r="BD1322">
            <v>0</v>
          </cell>
          <cell r="BE1322">
            <v>0</v>
          </cell>
          <cell r="BF1322">
            <v>0</v>
          </cell>
          <cell r="BG1322">
            <v>0</v>
          </cell>
          <cell r="BH1322">
            <v>0</v>
          </cell>
          <cell r="BI1322">
            <v>0</v>
          </cell>
          <cell r="BJ1322">
            <v>0</v>
          </cell>
          <cell r="BK1322">
            <v>0</v>
          </cell>
          <cell r="BL1322">
            <v>0</v>
          </cell>
          <cell r="BM1322">
            <v>0</v>
          </cell>
          <cell r="BN1322">
            <v>0</v>
          </cell>
          <cell r="BO1322">
            <v>0</v>
          </cell>
          <cell r="BP1322">
            <v>1341979</v>
          </cell>
          <cell r="BQ1322">
            <v>514542</v>
          </cell>
          <cell r="BR1322">
            <v>0</v>
          </cell>
          <cell r="BS1322">
            <v>1856521</v>
          </cell>
        </row>
        <row r="1323">
          <cell r="B1323" t="str">
            <v>431872</v>
          </cell>
          <cell r="C1323" t="str">
            <v>REP. INDONESIA</v>
          </cell>
          <cell r="D1323" t="str">
            <v>EXIM BANK, WASHINGTON DC</v>
          </cell>
          <cell r="E1323" t="str">
            <v>6</v>
          </cell>
          <cell r="F1323" t="str">
            <v>UNITED STATES OF AMERICA</v>
          </cell>
          <cell r="G1323" t="str">
            <v>USD</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768673</v>
          </cell>
          <cell r="AG1323">
            <v>252138</v>
          </cell>
          <cell r="AH1323">
            <v>0</v>
          </cell>
          <cell r="AI1323">
            <v>1020811</v>
          </cell>
          <cell r="AJ1323">
            <v>768673</v>
          </cell>
          <cell r="AK1323">
            <v>252138</v>
          </cell>
          <cell r="AL1323">
            <v>0</v>
          </cell>
          <cell r="AM1323">
            <v>1020811</v>
          </cell>
          <cell r="AN1323">
            <v>0</v>
          </cell>
          <cell r="AO1323">
            <v>0</v>
          </cell>
          <cell r="AP1323">
            <v>0</v>
          </cell>
          <cell r="AQ1323">
            <v>0</v>
          </cell>
          <cell r="AR1323">
            <v>0</v>
          </cell>
          <cell r="AS1323">
            <v>0</v>
          </cell>
          <cell r="AT1323">
            <v>0</v>
          </cell>
          <cell r="AU1323">
            <v>0</v>
          </cell>
          <cell r="AV1323">
            <v>0</v>
          </cell>
          <cell r="AW1323">
            <v>0</v>
          </cell>
          <cell r="AX1323">
            <v>0</v>
          </cell>
          <cell r="AY1323">
            <v>0</v>
          </cell>
          <cell r="AZ1323">
            <v>0</v>
          </cell>
          <cell r="BA1323">
            <v>0</v>
          </cell>
          <cell r="BB1323">
            <v>0</v>
          </cell>
          <cell r="BC1323">
            <v>0</v>
          </cell>
          <cell r="BD1323">
            <v>0</v>
          </cell>
          <cell r="BE1323">
            <v>0</v>
          </cell>
          <cell r="BF1323">
            <v>0</v>
          </cell>
          <cell r="BG1323">
            <v>0</v>
          </cell>
          <cell r="BH1323">
            <v>768673</v>
          </cell>
          <cell r="BI1323">
            <v>229207</v>
          </cell>
          <cell r="BJ1323">
            <v>0</v>
          </cell>
          <cell r="BK1323">
            <v>997880</v>
          </cell>
          <cell r="BL1323">
            <v>768673</v>
          </cell>
          <cell r="BM1323">
            <v>229207</v>
          </cell>
          <cell r="BN1323">
            <v>0</v>
          </cell>
          <cell r="BO1323">
            <v>997880</v>
          </cell>
          <cell r="BP1323">
            <v>1537346</v>
          </cell>
          <cell r="BQ1323">
            <v>481345</v>
          </cell>
          <cell r="BR1323">
            <v>0</v>
          </cell>
          <cell r="BS1323">
            <v>2018691</v>
          </cell>
        </row>
        <row r="1324">
          <cell r="B1324" t="str">
            <v>431944</v>
          </cell>
          <cell r="C1324" t="str">
            <v>REP. INDONESIA</v>
          </cell>
          <cell r="D1324" t="str">
            <v>EXIM BANK, WASHINGTON DC</v>
          </cell>
          <cell r="E1324" t="str">
            <v>6</v>
          </cell>
          <cell r="F1324" t="str">
            <v>UNITED STATES OF AMERICA</v>
          </cell>
          <cell r="G1324" t="str">
            <v>USD</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773677</v>
          </cell>
          <cell r="AC1324">
            <v>330998</v>
          </cell>
          <cell r="AD1324">
            <v>0</v>
          </cell>
          <cell r="AE1324">
            <v>1104675</v>
          </cell>
          <cell r="AF1324">
            <v>0</v>
          </cell>
          <cell r="AG1324">
            <v>0</v>
          </cell>
          <cell r="AH1324">
            <v>0</v>
          </cell>
          <cell r="AI1324">
            <v>0</v>
          </cell>
          <cell r="AJ1324">
            <v>773677</v>
          </cell>
          <cell r="AK1324">
            <v>330998</v>
          </cell>
          <cell r="AL1324">
            <v>0</v>
          </cell>
          <cell r="AM1324">
            <v>1104675</v>
          </cell>
          <cell r="AN1324">
            <v>0</v>
          </cell>
          <cell r="AO1324">
            <v>0</v>
          </cell>
          <cell r="AP1324">
            <v>0</v>
          </cell>
          <cell r="AQ1324">
            <v>0</v>
          </cell>
          <cell r="AR1324">
            <v>0</v>
          </cell>
          <cell r="AS1324">
            <v>0</v>
          </cell>
          <cell r="AT1324">
            <v>0</v>
          </cell>
          <cell r="AU1324">
            <v>0</v>
          </cell>
          <cell r="AV1324">
            <v>0</v>
          </cell>
          <cell r="AW1324">
            <v>0</v>
          </cell>
          <cell r="AX1324">
            <v>0</v>
          </cell>
          <cell r="AY1324">
            <v>0</v>
          </cell>
          <cell r="AZ1324">
            <v>0</v>
          </cell>
          <cell r="BA1324">
            <v>0</v>
          </cell>
          <cell r="BB1324">
            <v>0</v>
          </cell>
          <cell r="BC1324">
            <v>0</v>
          </cell>
          <cell r="BD1324">
            <v>773677</v>
          </cell>
          <cell r="BE1324">
            <v>308894</v>
          </cell>
          <cell r="BF1324">
            <v>0</v>
          </cell>
          <cell r="BG1324">
            <v>1082571</v>
          </cell>
          <cell r="BH1324">
            <v>0</v>
          </cell>
          <cell r="BI1324">
            <v>0</v>
          </cell>
          <cell r="BJ1324">
            <v>0</v>
          </cell>
          <cell r="BK1324">
            <v>0</v>
          </cell>
          <cell r="BL1324">
            <v>773677</v>
          </cell>
          <cell r="BM1324">
            <v>308894</v>
          </cell>
          <cell r="BN1324">
            <v>0</v>
          </cell>
          <cell r="BO1324">
            <v>1082571</v>
          </cell>
          <cell r="BP1324">
            <v>1547354</v>
          </cell>
          <cell r="BQ1324">
            <v>639892</v>
          </cell>
          <cell r="BR1324">
            <v>0</v>
          </cell>
          <cell r="BS1324">
            <v>2187246</v>
          </cell>
        </row>
        <row r="1325">
          <cell r="B1325" t="str">
            <v>431941</v>
          </cell>
          <cell r="C1325" t="str">
            <v>REP. INDONESIA</v>
          </cell>
          <cell r="D1325" t="str">
            <v>EXIM BANK, WASHINGTON DC</v>
          </cell>
          <cell r="E1325" t="str">
            <v>6</v>
          </cell>
          <cell r="F1325" t="str">
            <v>UNITED STATES OF AMERICA</v>
          </cell>
          <cell r="G1325" t="str">
            <v>USD</v>
          </cell>
          <cell r="H1325">
            <v>776224</v>
          </cell>
          <cell r="I1325">
            <v>460171</v>
          </cell>
          <cell r="J1325">
            <v>0</v>
          </cell>
          <cell r="K1325">
            <v>1236395</v>
          </cell>
          <cell r="L1325">
            <v>0</v>
          </cell>
          <cell r="M1325">
            <v>0</v>
          </cell>
          <cell r="N1325">
            <v>0</v>
          </cell>
          <cell r="O1325">
            <v>0</v>
          </cell>
          <cell r="P1325">
            <v>0</v>
          </cell>
          <cell r="Q1325">
            <v>0</v>
          </cell>
          <cell r="R1325">
            <v>0</v>
          </cell>
          <cell r="S1325">
            <v>0</v>
          </cell>
          <cell r="T1325">
            <v>776224</v>
          </cell>
          <cell r="U1325">
            <v>460171</v>
          </cell>
          <cell r="V1325">
            <v>0</v>
          </cell>
          <cell r="W1325">
            <v>1236395</v>
          </cell>
          <cell r="X1325">
            <v>0</v>
          </cell>
          <cell r="Y1325">
            <v>0</v>
          </cell>
          <cell r="Z1325">
            <v>0</v>
          </cell>
          <cell r="AA1325">
            <v>0</v>
          </cell>
          <cell r="AB1325">
            <v>0</v>
          </cell>
          <cell r="AC1325">
            <v>0</v>
          </cell>
          <cell r="AD1325">
            <v>0</v>
          </cell>
          <cell r="AE1325">
            <v>0</v>
          </cell>
          <cell r="AF1325">
            <v>0</v>
          </cell>
          <cell r="AG1325">
            <v>0</v>
          </cell>
          <cell r="AH1325">
            <v>0</v>
          </cell>
          <cell r="AI1325">
            <v>0</v>
          </cell>
          <cell r="AJ1325">
            <v>0</v>
          </cell>
          <cell r="AK1325">
            <v>0</v>
          </cell>
          <cell r="AL1325">
            <v>0</v>
          </cell>
          <cell r="AM1325">
            <v>0</v>
          </cell>
          <cell r="AN1325">
            <v>776224</v>
          </cell>
          <cell r="AO1325">
            <v>426721</v>
          </cell>
          <cell r="AP1325">
            <v>0</v>
          </cell>
          <cell r="AQ1325">
            <v>1202945</v>
          </cell>
          <cell r="AR1325">
            <v>0</v>
          </cell>
          <cell r="AS1325">
            <v>0</v>
          </cell>
          <cell r="AT1325">
            <v>0</v>
          </cell>
          <cell r="AU1325">
            <v>0</v>
          </cell>
          <cell r="AV1325">
            <v>0</v>
          </cell>
          <cell r="AW1325">
            <v>0</v>
          </cell>
          <cell r="AX1325">
            <v>0</v>
          </cell>
          <cell r="AY1325">
            <v>0</v>
          </cell>
          <cell r="AZ1325">
            <v>0</v>
          </cell>
          <cell r="BA1325">
            <v>0</v>
          </cell>
          <cell r="BB1325">
            <v>0</v>
          </cell>
          <cell r="BC1325">
            <v>0</v>
          </cell>
          <cell r="BD1325">
            <v>0</v>
          </cell>
          <cell r="BE1325">
            <v>0</v>
          </cell>
          <cell r="BF1325">
            <v>0</v>
          </cell>
          <cell r="BG1325">
            <v>0</v>
          </cell>
          <cell r="BH1325">
            <v>0</v>
          </cell>
          <cell r="BI1325">
            <v>0</v>
          </cell>
          <cell r="BJ1325">
            <v>0</v>
          </cell>
          <cell r="BK1325">
            <v>0</v>
          </cell>
          <cell r="BL1325">
            <v>776224</v>
          </cell>
          <cell r="BM1325">
            <v>426721</v>
          </cell>
          <cell r="BN1325">
            <v>0</v>
          </cell>
          <cell r="BO1325">
            <v>1202945</v>
          </cell>
          <cell r="BP1325">
            <v>1552448</v>
          </cell>
          <cell r="BQ1325">
            <v>886892</v>
          </cell>
          <cell r="BR1325">
            <v>0</v>
          </cell>
          <cell r="BS1325">
            <v>2439340</v>
          </cell>
        </row>
        <row r="1326">
          <cell r="B1326" t="str">
            <v>431982</v>
          </cell>
          <cell r="C1326" t="str">
            <v>REP. INDONESIA</v>
          </cell>
          <cell r="D1326" t="str">
            <v>EXIM BANK, WASHINGTON DC</v>
          </cell>
          <cell r="E1326" t="str">
            <v>6</v>
          </cell>
          <cell r="F1326" t="str">
            <v>UNITED STATES OF AMERICA</v>
          </cell>
          <cell r="G1326" t="str">
            <v>USD</v>
          </cell>
          <cell r="H1326">
            <v>1076104</v>
          </cell>
          <cell r="I1326">
            <v>751367</v>
          </cell>
          <cell r="J1326">
            <v>0</v>
          </cell>
          <cell r="K1326">
            <v>1827471</v>
          </cell>
          <cell r="L1326">
            <v>0</v>
          </cell>
          <cell r="M1326">
            <v>0</v>
          </cell>
          <cell r="N1326">
            <v>0</v>
          </cell>
          <cell r="O1326">
            <v>0</v>
          </cell>
          <cell r="P1326">
            <v>0</v>
          </cell>
          <cell r="Q1326">
            <v>0</v>
          </cell>
          <cell r="R1326">
            <v>0</v>
          </cell>
          <cell r="S1326">
            <v>0</v>
          </cell>
          <cell r="T1326">
            <v>1076104</v>
          </cell>
          <cell r="U1326">
            <v>751367</v>
          </cell>
          <cell r="V1326">
            <v>0</v>
          </cell>
          <cell r="W1326">
            <v>1827471</v>
          </cell>
          <cell r="X1326">
            <v>0</v>
          </cell>
          <cell r="Y1326">
            <v>0</v>
          </cell>
          <cell r="Z1326">
            <v>0</v>
          </cell>
          <cell r="AA1326">
            <v>0</v>
          </cell>
          <cell r="AB1326">
            <v>0</v>
          </cell>
          <cell r="AC1326">
            <v>0</v>
          </cell>
          <cell r="AD1326">
            <v>0</v>
          </cell>
          <cell r="AE1326">
            <v>0</v>
          </cell>
          <cell r="AF1326">
            <v>0</v>
          </cell>
          <cell r="AG1326">
            <v>0</v>
          </cell>
          <cell r="AH1326">
            <v>0</v>
          </cell>
          <cell r="AI1326">
            <v>0</v>
          </cell>
          <cell r="AJ1326">
            <v>0</v>
          </cell>
          <cell r="AK1326">
            <v>0</v>
          </cell>
          <cell r="AL1326">
            <v>0</v>
          </cell>
          <cell r="AM1326">
            <v>0</v>
          </cell>
          <cell r="AN1326">
            <v>1076104</v>
          </cell>
          <cell r="AO1326">
            <v>704084</v>
          </cell>
          <cell r="AP1326">
            <v>0</v>
          </cell>
          <cell r="AQ1326">
            <v>1780188</v>
          </cell>
          <cell r="AR1326">
            <v>0</v>
          </cell>
          <cell r="AS1326">
            <v>0</v>
          </cell>
          <cell r="AT1326">
            <v>0</v>
          </cell>
          <cell r="AU1326">
            <v>0</v>
          </cell>
          <cell r="AV1326">
            <v>0</v>
          </cell>
          <cell r="AW1326">
            <v>0</v>
          </cell>
          <cell r="AX1326">
            <v>0</v>
          </cell>
          <cell r="AY1326">
            <v>0</v>
          </cell>
          <cell r="AZ1326">
            <v>0</v>
          </cell>
          <cell r="BA1326">
            <v>0</v>
          </cell>
          <cell r="BB1326">
            <v>0</v>
          </cell>
          <cell r="BC1326">
            <v>0</v>
          </cell>
          <cell r="BD1326">
            <v>0</v>
          </cell>
          <cell r="BE1326">
            <v>0</v>
          </cell>
          <cell r="BF1326">
            <v>0</v>
          </cell>
          <cell r="BG1326">
            <v>0</v>
          </cell>
          <cell r="BH1326">
            <v>0</v>
          </cell>
          <cell r="BI1326">
            <v>0</v>
          </cell>
          <cell r="BJ1326">
            <v>0</v>
          </cell>
          <cell r="BK1326">
            <v>0</v>
          </cell>
          <cell r="BL1326">
            <v>1076104</v>
          </cell>
          <cell r="BM1326">
            <v>704084</v>
          </cell>
          <cell r="BN1326">
            <v>0</v>
          </cell>
          <cell r="BO1326">
            <v>1780188</v>
          </cell>
          <cell r="BP1326">
            <v>2152208</v>
          </cell>
          <cell r="BQ1326">
            <v>1455451</v>
          </cell>
          <cell r="BR1326">
            <v>0</v>
          </cell>
          <cell r="BS1326">
            <v>3607659</v>
          </cell>
        </row>
        <row r="1327">
          <cell r="B1327" t="str">
            <v>427200</v>
          </cell>
          <cell r="C1327" t="str">
            <v>REP. INDONESIA</v>
          </cell>
          <cell r="D1327" t="str">
            <v>EXIM BANK, WASHINGTON DC</v>
          </cell>
          <cell r="E1327" t="str">
            <v>6</v>
          </cell>
          <cell r="F1327" t="str">
            <v>UNITED STATES OF AMERICA</v>
          </cell>
          <cell r="G1327" t="str">
            <v>USD</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2814890</v>
          </cell>
          <cell r="AG1327">
            <v>1429549</v>
          </cell>
          <cell r="AH1327">
            <v>58082</v>
          </cell>
          <cell r="AI1327">
            <v>4302521</v>
          </cell>
          <cell r="AJ1327">
            <v>2814890</v>
          </cell>
          <cell r="AK1327">
            <v>1429549</v>
          </cell>
          <cell r="AL1327">
            <v>58082</v>
          </cell>
          <cell r="AM1327">
            <v>4302521</v>
          </cell>
          <cell r="AN1327">
            <v>0</v>
          </cell>
          <cell r="AO1327">
            <v>0</v>
          </cell>
          <cell r="AP1327">
            <v>0</v>
          </cell>
          <cell r="AQ1327">
            <v>0</v>
          </cell>
          <cell r="AR1327">
            <v>0</v>
          </cell>
          <cell r="AS1327">
            <v>0</v>
          </cell>
          <cell r="AT1327">
            <v>0</v>
          </cell>
          <cell r="AU1327">
            <v>0</v>
          </cell>
          <cell r="AV1327">
            <v>0</v>
          </cell>
          <cell r="AW1327">
            <v>0</v>
          </cell>
          <cell r="AX1327">
            <v>0</v>
          </cell>
          <cell r="AY1327">
            <v>0</v>
          </cell>
          <cell r="AZ1327">
            <v>0</v>
          </cell>
          <cell r="BA1327">
            <v>0</v>
          </cell>
          <cell r="BB1327">
            <v>0</v>
          </cell>
          <cell r="BC1327">
            <v>0</v>
          </cell>
          <cell r="BD1327">
            <v>0</v>
          </cell>
          <cell r="BE1327">
            <v>0</v>
          </cell>
          <cell r="BF1327">
            <v>0</v>
          </cell>
          <cell r="BG1327">
            <v>0</v>
          </cell>
          <cell r="BH1327">
            <v>0</v>
          </cell>
          <cell r="BI1327">
            <v>0</v>
          </cell>
          <cell r="BJ1327">
            <v>0</v>
          </cell>
          <cell r="BK1327">
            <v>0</v>
          </cell>
          <cell r="BL1327">
            <v>0</v>
          </cell>
          <cell r="BM1327">
            <v>0</v>
          </cell>
          <cell r="BN1327">
            <v>0</v>
          </cell>
          <cell r="BO1327">
            <v>0</v>
          </cell>
          <cell r="BP1327">
            <v>2814890</v>
          </cell>
          <cell r="BQ1327">
            <v>1429549</v>
          </cell>
          <cell r="BR1327">
            <v>58082</v>
          </cell>
          <cell r="BS1327">
            <v>4302521</v>
          </cell>
        </row>
        <row r="1328">
          <cell r="B1328" t="str">
            <v>431726</v>
          </cell>
          <cell r="C1328" t="str">
            <v>REP. INDONESIA</v>
          </cell>
          <cell r="D1328" t="str">
            <v>EXIM BANK, WASHINGTON DC</v>
          </cell>
          <cell r="E1328" t="str">
            <v>6</v>
          </cell>
          <cell r="F1328" t="str">
            <v>UNITED STATES OF AMERICA</v>
          </cell>
          <cell r="G1328" t="str">
            <v>USD</v>
          </cell>
          <cell r="H1328">
            <v>1562057</v>
          </cell>
          <cell r="I1328">
            <v>964624</v>
          </cell>
          <cell r="J1328">
            <v>0</v>
          </cell>
          <cell r="K1328">
            <v>2526681</v>
          </cell>
          <cell r="L1328">
            <v>0</v>
          </cell>
          <cell r="M1328">
            <v>0</v>
          </cell>
          <cell r="N1328">
            <v>0</v>
          </cell>
          <cell r="O1328">
            <v>0</v>
          </cell>
          <cell r="P1328">
            <v>0</v>
          </cell>
          <cell r="Q1328">
            <v>0</v>
          </cell>
          <cell r="R1328">
            <v>0</v>
          </cell>
          <cell r="S1328">
            <v>0</v>
          </cell>
          <cell r="T1328">
            <v>1562057</v>
          </cell>
          <cell r="U1328">
            <v>964624</v>
          </cell>
          <cell r="V1328">
            <v>0</v>
          </cell>
          <cell r="W1328">
            <v>2526681</v>
          </cell>
          <cell r="X1328">
            <v>0</v>
          </cell>
          <cell r="Y1328">
            <v>0</v>
          </cell>
          <cell r="Z1328">
            <v>0</v>
          </cell>
          <cell r="AA1328">
            <v>0</v>
          </cell>
          <cell r="AB1328">
            <v>0</v>
          </cell>
          <cell r="AC1328">
            <v>0</v>
          </cell>
          <cell r="AD1328">
            <v>0</v>
          </cell>
          <cell r="AE1328">
            <v>0</v>
          </cell>
          <cell r="AF1328">
            <v>0</v>
          </cell>
          <cell r="AG1328">
            <v>0</v>
          </cell>
          <cell r="AH1328">
            <v>0</v>
          </cell>
          <cell r="AI1328">
            <v>0</v>
          </cell>
          <cell r="AJ1328">
            <v>0</v>
          </cell>
          <cell r="AK1328">
            <v>0</v>
          </cell>
          <cell r="AL1328">
            <v>0</v>
          </cell>
          <cell r="AM1328">
            <v>0</v>
          </cell>
          <cell r="AN1328">
            <v>1562057</v>
          </cell>
          <cell r="AO1328">
            <v>926878</v>
          </cell>
          <cell r="AP1328">
            <v>0</v>
          </cell>
          <cell r="AQ1328">
            <v>2488935</v>
          </cell>
          <cell r="AR1328">
            <v>0</v>
          </cell>
          <cell r="AS1328">
            <v>0</v>
          </cell>
          <cell r="AT1328">
            <v>0</v>
          </cell>
          <cell r="AU1328">
            <v>0</v>
          </cell>
          <cell r="AV1328">
            <v>0</v>
          </cell>
          <cell r="AW1328">
            <v>0</v>
          </cell>
          <cell r="AX1328">
            <v>0</v>
          </cell>
          <cell r="AY1328">
            <v>0</v>
          </cell>
          <cell r="AZ1328">
            <v>0</v>
          </cell>
          <cell r="BA1328">
            <v>0</v>
          </cell>
          <cell r="BB1328">
            <v>0</v>
          </cell>
          <cell r="BC1328">
            <v>0</v>
          </cell>
          <cell r="BD1328">
            <v>0</v>
          </cell>
          <cell r="BE1328">
            <v>0</v>
          </cell>
          <cell r="BF1328">
            <v>0</v>
          </cell>
          <cell r="BG1328">
            <v>0</v>
          </cell>
          <cell r="BH1328">
            <v>0</v>
          </cell>
          <cell r="BI1328">
            <v>0</v>
          </cell>
          <cell r="BJ1328">
            <v>0</v>
          </cell>
          <cell r="BK1328">
            <v>0</v>
          </cell>
          <cell r="BL1328">
            <v>1562057</v>
          </cell>
          <cell r="BM1328">
            <v>926878</v>
          </cell>
          <cell r="BN1328">
            <v>0</v>
          </cell>
          <cell r="BO1328">
            <v>2488935</v>
          </cell>
          <cell r="BP1328">
            <v>3124114</v>
          </cell>
          <cell r="BQ1328">
            <v>1891502</v>
          </cell>
          <cell r="BR1328">
            <v>0</v>
          </cell>
          <cell r="BS1328">
            <v>5015616</v>
          </cell>
        </row>
        <row r="1329">
          <cell r="B1329" t="str">
            <v>431690</v>
          </cell>
          <cell r="C1329" t="str">
            <v>REP. INDONESIA</v>
          </cell>
          <cell r="D1329" t="str">
            <v>EXIM BANK, WASHINGTON DC</v>
          </cell>
          <cell r="E1329" t="str">
            <v>6</v>
          </cell>
          <cell r="F1329" t="str">
            <v>UNITED STATES OF AMERICA</v>
          </cell>
          <cell r="G1329" t="str">
            <v>USD</v>
          </cell>
          <cell r="H1329">
            <v>0</v>
          </cell>
          <cell r="I1329">
            <v>0</v>
          </cell>
          <cell r="J1329">
            <v>0</v>
          </cell>
          <cell r="K1329">
            <v>0</v>
          </cell>
          <cell r="L1329">
            <v>2087255</v>
          </cell>
          <cell r="M1329">
            <v>780637</v>
          </cell>
          <cell r="N1329">
            <v>0</v>
          </cell>
          <cell r="O1329">
            <v>2867892</v>
          </cell>
          <cell r="P1329">
            <v>0</v>
          </cell>
          <cell r="Q1329">
            <v>0</v>
          </cell>
          <cell r="R1329">
            <v>0</v>
          </cell>
          <cell r="S1329">
            <v>0</v>
          </cell>
          <cell r="T1329">
            <v>2087255</v>
          </cell>
          <cell r="U1329">
            <v>780637</v>
          </cell>
          <cell r="V1329">
            <v>0</v>
          </cell>
          <cell r="W1329">
            <v>2867892</v>
          </cell>
          <cell r="X1329">
            <v>0</v>
          </cell>
          <cell r="Y1329">
            <v>0</v>
          </cell>
          <cell r="Z1329">
            <v>0</v>
          </cell>
          <cell r="AA1329">
            <v>0</v>
          </cell>
          <cell r="AB1329">
            <v>0</v>
          </cell>
          <cell r="AC1329">
            <v>0</v>
          </cell>
          <cell r="AD1329">
            <v>0</v>
          </cell>
          <cell r="AE1329">
            <v>0</v>
          </cell>
          <cell r="AF1329">
            <v>0</v>
          </cell>
          <cell r="AG1329">
            <v>0</v>
          </cell>
          <cell r="AH1329">
            <v>0</v>
          </cell>
          <cell r="AI1329">
            <v>0</v>
          </cell>
          <cell r="AJ1329">
            <v>0</v>
          </cell>
          <cell r="AK1329">
            <v>0</v>
          </cell>
          <cell r="AL1329">
            <v>0</v>
          </cell>
          <cell r="AM1329">
            <v>0</v>
          </cell>
          <cell r="AN1329">
            <v>0</v>
          </cell>
          <cell r="AO1329">
            <v>0</v>
          </cell>
          <cell r="AP1329">
            <v>0</v>
          </cell>
          <cell r="AQ1329">
            <v>0</v>
          </cell>
          <cell r="AR1329">
            <v>2087255</v>
          </cell>
          <cell r="AS1329">
            <v>679290</v>
          </cell>
          <cell r="AT1329">
            <v>0</v>
          </cell>
          <cell r="AU1329">
            <v>2766545</v>
          </cell>
          <cell r="AV1329">
            <v>0</v>
          </cell>
          <cell r="AW1329">
            <v>0</v>
          </cell>
          <cell r="AX1329">
            <v>0</v>
          </cell>
          <cell r="AY1329">
            <v>0</v>
          </cell>
          <cell r="AZ1329">
            <v>0</v>
          </cell>
          <cell r="BA1329">
            <v>0</v>
          </cell>
          <cell r="BB1329">
            <v>0</v>
          </cell>
          <cell r="BC1329">
            <v>0</v>
          </cell>
          <cell r="BD1329">
            <v>0</v>
          </cell>
          <cell r="BE1329">
            <v>0</v>
          </cell>
          <cell r="BF1329">
            <v>0</v>
          </cell>
          <cell r="BG1329">
            <v>0</v>
          </cell>
          <cell r="BH1329">
            <v>0</v>
          </cell>
          <cell r="BI1329">
            <v>0</v>
          </cell>
          <cell r="BJ1329">
            <v>0</v>
          </cell>
          <cell r="BK1329">
            <v>0</v>
          </cell>
          <cell r="BL1329">
            <v>2087255</v>
          </cell>
          <cell r="BM1329">
            <v>679290</v>
          </cell>
          <cell r="BN1329">
            <v>0</v>
          </cell>
          <cell r="BO1329">
            <v>2766545</v>
          </cell>
          <cell r="BP1329">
            <v>4174510</v>
          </cell>
          <cell r="BQ1329">
            <v>1459927</v>
          </cell>
          <cell r="BR1329">
            <v>0</v>
          </cell>
          <cell r="BS1329">
            <v>5634437</v>
          </cell>
        </row>
        <row r="1330">
          <cell r="B1330" t="str">
            <v>431914</v>
          </cell>
          <cell r="C1330" t="str">
            <v>REP. INDONESIA</v>
          </cell>
          <cell r="D1330" t="str">
            <v>EXIM BANK, WASHINGTON DC</v>
          </cell>
          <cell r="E1330" t="str">
            <v>6</v>
          </cell>
          <cell r="F1330" t="str">
            <v>UNITED STATES OF AMERICA</v>
          </cell>
          <cell r="G1330" t="str">
            <v>USD</v>
          </cell>
          <cell r="H1330">
            <v>0</v>
          </cell>
          <cell r="I1330">
            <v>0</v>
          </cell>
          <cell r="J1330">
            <v>0</v>
          </cell>
          <cell r="K1330">
            <v>0</v>
          </cell>
          <cell r="L1330">
            <v>2292904</v>
          </cell>
          <cell r="M1330">
            <v>1109649</v>
          </cell>
          <cell r="N1330">
            <v>0</v>
          </cell>
          <cell r="O1330">
            <v>3402553</v>
          </cell>
          <cell r="P1330">
            <v>0</v>
          </cell>
          <cell r="Q1330">
            <v>0</v>
          </cell>
          <cell r="R1330">
            <v>0</v>
          </cell>
          <cell r="S1330">
            <v>0</v>
          </cell>
          <cell r="T1330">
            <v>2292904</v>
          </cell>
          <cell r="U1330">
            <v>1109649</v>
          </cell>
          <cell r="V1330">
            <v>0</v>
          </cell>
          <cell r="W1330">
            <v>3402553</v>
          </cell>
          <cell r="X1330">
            <v>0</v>
          </cell>
          <cell r="Y1330">
            <v>0</v>
          </cell>
          <cell r="Z1330">
            <v>0</v>
          </cell>
          <cell r="AA1330">
            <v>0</v>
          </cell>
          <cell r="AB1330">
            <v>0</v>
          </cell>
          <cell r="AC1330">
            <v>0</v>
          </cell>
          <cell r="AD1330">
            <v>0</v>
          </cell>
          <cell r="AE1330">
            <v>0</v>
          </cell>
          <cell r="AF1330">
            <v>0</v>
          </cell>
          <cell r="AG1330">
            <v>0</v>
          </cell>
          <cell r="AH1330">
            <v>0</v>
          </cell>
          <cell r="AI1330">
            <v>0</v>
          </cell>
          <cell r="AJ1330">
            <v>0</v>
          </cell>
          <cell r="AK1330">
            <v>0</v>
          </cell>
          <cell r="AL1330">
            <v>0</v>
          </cell>
          <cell r="AM1330">
            <v>0</v>
          </cell>
          <cell r="AN1330">
            <v>0</v>
          </cell>
          <cell r="AO1330">
            <v>0</v>
          </cell>
          <cell r="AP1330">
            <v>0</v>
          </cell>
          <cell r="AQ1330">
            <v>0</v>
          </cell>
          <cell r="AR1330">
            <v>2292904</v>
          </cell>
          <cell r="AS1330">
            <v>1022129</v>
          </cell>
          <cell r="AT1330">
            <v>0</v>
          </cell>
          <cell r="AU1330">
            <v>3315033</v>
          </cell>
          <cell r="AV1330">
            <v>0</v>
          </cell>
          <cell r="AW1330">
            <v>0</v>
          </cell>
          <cell r="AX1330">
            <v>0</v>
          </cell>
          <cell r="AY1330">
            <v>0</v>
          </cell>
          <cell r="AZ1330">
            <v>0</v>
          </cell>
          <cell r="BA1330">
            <v>0</v>
          </cell>
          <cell r="BB1330">
            <v>0</v>
          </cell>
          <cell r="BC1330">
            <v>0</v>
          </cell>
          <cell r="BD1330">
            <v>0</v>
          </cell>
          <cell r="BE1330">
            <v>0</v>
          </cell>
          <cell r="BF1330">
            <v>0</v>
          </cell>
          <cell r="BG1330">
            <v>0</v>
          </cell>
          <cell r="BH1330">
            <v>0</v>
          </cell>
          <cell r="BI1330">
            <v>0</v>
          </cell>
          <cell r="BJ1330">
            <v>0</v>
          </cell>
          <cell r="BK1330">
            <v>0</v>
          </cell>
          <cell r="BL1330">
            <v>2292904</v>
          </cell>
          <cell r="BM1330">
            <v>1022129</v>
          </cell>
          <cell r="BN1330">
            <v>0</v>
          </cell>
          <cell r="BO1330">
            <v>3315033</v>
          </cell>
          <cell r="BP1330">
            <v>4585808</v>
          </cell>
          <cell r="BQ1330">
            <v>2131778</v>
          </cell>
          <cell r="BR1330">
            <v>0</v>
          </cell>
          <cell r="BS1330">
            <v>6717586</v>
          </cell>
        </row>
        <row r="1331">
          <cell r="B1331" t="str">
            <v>431832</v>
          </cell>
          <cell r="C1331" t="str">
            <v>REP. INDONESIA</v>
          </cell>
          <cell r="D1331" t="str">
            <v>EXIM BANK, WASHINGTON DC</v>
          </cell>
          <cell r="E1331" t="str">
            <v>6</v>
          </cell>
          <cell r="F1331" t="str">
            <v>UNITED STATES OF AMERICA</v>
          </cell>
          <cell r="G1331" t="str">
            <v>USD</v>
          </cell>
          <cell r="H1331">
            <v>0</v>
          </cell>
          <cell r="I1331">
            <v>0</v>
          </cell>
          <cell r="J1331">
            <v>0</v>
          </cell>
          <cell r="K1331">
            <v>0</v>
          </cell>
          <cell r="L1331">
            <v>0</v>
          </cell>
          <cell r="M1331">
            <v>0</v>
          </cell>
          <cell r="N1331">
            <v>0</v>
          </cell>
          <cell r="O1331">
            <v>0</v>
          </cell>
          <cell r="P1331">
            <v>2641797</v>
          </cell>
          <cell r="Q1331">
            <v>1085506</v>
          </cell>
          <cell r="R1331">
            <v>0</v>
          </cell>
          <cell r="S1331">
            <v>3727303</v>
          </cell>
          <cell r="T1331">
            <v>2641797</v>
          </cell>
          <cell r="U1331">
            <v>1085506</v>
          </cell>
          <cell r="V1331">
            <v>0</v>
          </cell>
          <cell r="W1331">
            <v>3727303</v>
          </cell>
          <cell r="X1331">
            <v>0</v>
          </cell>
          <cell r="Y1331">
            <v>0</v>
          </cell>
          <cell r="Z1331">
            <v>0</v>
          </cell>
          <cell r="AA1331">
            <v>0</v>
          </cell>
          <cell r="AB1331">
            <v>0</v>
          </cell>
          <cell r="AC1331">
            <v>0</v>
          </cell>
          <cell r="AD1331">
            <v>0</v>
          </cell>
          <cell r="AE1331">
            <v>0</v>
          </cell>
          <cell r="AF1331">
            <v>0</v>
          </cell>
          <cell r="AG1331">
            <v>0</v>
          </cell>
          <cell r="AH1331">
            <v>0</v>
          </cell>
          <cell r="AI1331">
            <v>0</v>
          </cell>
          <cell r="AJ1331">
            <v>0</v>
          </cell>
          <cell r="AK1331">
            <v>0</v>
          </cell>
          <cell r="AL1331">
            <v>0</v>
          </cell>
          <cell r="AM1331">
            <v>0</v>
          </cell>
          <cell r="AN1331">
            <v>0</v>
          </cell>
          <cell r="AO1331">
            <v>0</v>
          </cell>
          <cell r="AP1331">
            <v>0</v>
          </cell>
          <cell r="AQ1331">
            <v>0</v>
          </cell>
          <cell r="AR1331">
            <v>0</v>
          </cell>
          <cell r="AS1331">
            <v>0</v>
          </cell>
          <cell r="AT1331">
            <v>0</v>
          </cell>
          <cell r="AU1331">
            <v>0</v>
          </cell>
          <cell r="AV1331">
            <v>2641797</v>
          </cell>
          <cell r="AW1331">
            <v>1015744</v>
          </cell>
          <cell r="AX1331">
            <v>0</v>
          </cell>
          <cell r="AY1331">
            <v>3657541</v>
          </cell>
          <cell r="AZ1331">
            <v>0</v>
          </cell>
          <cell r="BA1331">
            <v>0</v>
          </cell>
          <cell r="BB1331">
            <v>0</v>
          </cell>
          <cell r="BC1331">
            <v>0</v>
          </cell>
          <cell r="BD1331">
            <v>0</v>
          </cell>
          <cell r="BE1331">
            <v>0</v>
          </cell>
          <cell r="BF1331">
            <v>0</v>
          </cell>
          <cell r="BG1331">
            <v>0</v>
          </cell>
          <cell r="BH1331">
            <v>0</v>
          </cell>
          <cell r="BI1331">
            <v>0</v>
          </cell>
          <cell r="BJ1331">
            <v>0</v>
          </cell>
          <cell r="BK1331">
            <v>0</v>
          </cell>
          <cell r="BL1331">
            <v>2641797</v>
          </cell>
          <cell r="BM1331">
            <v>1015744</v>
          </cell>
          <cell r="BN1331">
            <v>0</v>
          </cell>
          <cell r="BO1331">
            <v>3657541</v>
          </cell>
          <cell r="BP1331">
            <v>5283594</v>
          </cell>
          <cell r="BQ1331">
            <v>2101250</v>
          </cell>
          <cell r="BR1331">
            <v>0</v>
          </cell>
          <cell r="BS1331">
            <v>7384844</v>
          </cell>
        </row>
        <row r="1332">
          <cell r="B1332" t="str">
            <v>431715</v>
          </cell>
          <cell r="C1332" t="str">
            <v>REP. INDONESIA</v>
          </cell>
          <cell r="D1332" t="str">
            <v>EXIM BANK, WASHINGTON DC</v>
          </cell>
          <cell r="E1332" t="str">
            <v>6</v>
          </cell>
          <cell r="F1332" t="str">
            <v>UNITED STATES OF AMERICA</v>
          </cell>
          <cell r="G1332" t="str">
            <v>USD</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3130360</v>
          </cell>
          <cell r="AG1332">
            <v>861993</v>
          </cell>
          <cell r="AH1332">
            <v>0</v>
          </cell>
          <cell r="AI1332">
            <v>3992353</v>
          </cell>
          <cell r="AJ1332">
            <v>3130360</v>
          </cell>
          <cell r="AK1332">
            <v>861993</v>
          </cell>
          <cell r="AL1332">
            <v>0</v>
          </cell>
          <cell r="AM1332">
            <v>3992353</v>
          </cell>
          <cell r="AN1332">
            <v>0</v>
          </cell>
          <cell r="AO1332">
            <v>0</v>
          </cell>
          <cell r="AP1332">
            <v>0</v>
          </cell>
          <cell r="AQ1332">
            <v>0</v>
          </cell>
          <cell r="AR1332">
            <v>0</v>
          </cell>
          <cell r="AS1332">
            <v>0</v>
          </cell>
          <cell r="AT1332">
            <v>0</v>
          </cell>
          <cell r="AU1332">
            <v>0</v>
          </cell>
          <cell r="AV1332">
            <v>0</v>
          </cell>
          <cell r="AW1332">
            <v>0</v>
          </cell>
          <cell r="AX1332">
            <v>0</v>
          </cell>
          <cell r="AY1332">
            <v>0</v>
          </cell>
          <cell r="AZ1332">
            <v>0</v>
          </cell>
          <cell r="BA1332">
            <v>0</v>
          </cell>
          <cell r="BB1332">
            <v>0</v>
          </cell>
          <cell r="BC1332">
            <v>0</v>
          </cell>
          <cell r="BD1332">
            <v>0</v>
          </cell>
          <cell r="BE1332">
            <v>0</v>
          </cell>
          <cell r="BF1332">
            <v>0</v>
          </cell>
          <cell r="BG1332">
            <v>0</v>
          </cell>
          <cell r="BH1332">
            <v>3130360</v>
          </cell>
          <cell r="BI1332">
            <v>717602</v>
          </cell>
          <cell r="BJ1332">
            <v>0</v>
          </cell>
          <cell r="BK1332">
            <v>3847962</v>
          </cell>
          <cell r="BL1332">
            <v>3130360</v>
          </cell>
          <cell r="BM1332">
            <v>717602</v>
          </cell>
          <cell r="BN1332">
            <v>0</v>
          </cell>
          <cell r="BO1332">
            <v>3847962</v>
          </cell>
          <cell r="BP1332">
            <v>6260720</v>
          </cell>
          <cell r="BQ1332">
            <v>1579595</v>
          </cell>
          <cell r="BR1332">
            <v>0</v>
          </cell>
          <cell r="BS1332">
            <v>7840315</v>
          </cell>
        </row>
        <row r="1333">
          <cell r="B1333" t="str">
            <v>431785</v>
          </cell>
          <cell r="C1333" t="str">
            <v>REP. INDONESIA</v>
          </cell>
          <cell r="D1333" t="str">
            <v>EXIM BANK, WASHINGTON DC</v>
          </cell>
          <cell r="E1333" t="str">
            <v>6</v>
          </cell>
          <cell r="F1333" t="str">
            <v>UNITED STATES OF AMERICA</v>
          </cell>
          <cell r="G1333" t="str">
            <v>USD</v>
          </cell>
          <cell r="H1333">
            <v>0</v>
          </cell>
          <cell r="I1333">
            <v>0</v>
          </cell>
          <cell r="J1333">
            <v>0</v>
          </cell>
          <cell r="K1333">
            <v>0</v>
          </cell>
          <cell r="L1333">
            <v>3076127</v>
          </cell>
          <cell r="M1333">
            <v>1125863</v>
          </cell>
          <cell r="N1333">
            <v>0</v>
          </cell>
          <cell r="O1333">
            <v>4201990</v>
          </cell>
          <cell r="P1333">
            <v>0</v>
          </cell>
          <cell r="Q1333">
            <v>0</v>
          </cell>
          <cell r="R1333">
            <v>0</v>
          </cell>
          <cell r="S1333">
            <v>0</v>
          </cell>
          <cell r="T1333">
            <v>3076127</v>
          </cell>
          <cell r="U1333">
            <v>1125863</v>
          </cell>
          <cell r="V1333">
            <v>0</v>
          </cell>
          <cell r="W1333">
            <v>4201990</v>
          </cell>
          <cell r="X1333">
            <v>0</v>
          </cell>
          <cell r="Y1333">
            <v>0</v>
          </cell>
          <cell r="Z1333">
            <v>0</v>
          </cell>
          <cell r="AA1333">
            <v>0</v>
          </cell>
          <cell r="AB1333">
            <v>0</v>
          </cell>
          <cell r="AC1333">
            <v>0</v>
          </cell>
          <cell r="AD1333">
            <v>0</v>
          </cell>
          <cell r="AE1333">
            <v>0</v>
          </cell>
          <cell r="AF1333">
            <v>0</v>
          </cell>
          <cell r="AG1333">
            <v>0</v>
          </cell>
          <cell r="AH1333">
            <v>0</v>
          </cell>
          <cell r="AI1333">
            <v>0</v>
          </cell>
          <cell r="AJ1333">
            <v>0</v>
          </cell>
          <cell r="AK1333">
            <v>0</v>
          </cell>
          <cell r="AL1333">
            <v>0</v>
          </cell>
          <cell r="AM1333">
            <v>0</v>
          </cell>
          <cell r="AN1333">
            <v>0</v>
          </cell>
          <cell r="AO1333">
            <v>0</v>
          </cell>
          <cell r="AP1333">
            <v>0</v>
          </cell>
          <cell r="AQ1333">
            <v>0</v>
          </cell>
          <cell r="AR1333">
            <v>3076127</v>
          </cell>
          <cell r="AS1333">
            <v>1026401</v>
          </cell>
          <cell r="AT1333">
            <v>0</v>
          </cell>
          <cell r="AU1333">
            <v>4102528</v>
          </cell>
          <cell r="AV1333">
            <v>0</v>
          </cell>
          <cell r="AW1333">
            <v>0</v>
          </cell>
          <cell r="AX1333">
            <v>0</v>
          </cell>
          <cell r="AY1333">
            <v>0</v>
          </cell>
          <cell r="AZ1333">
            <v>0</v>
          </cell>
          <cell r="BA1333">
            <v>0</v>
          </cell>
          <cell r="BB1333">
            <v>0</v>
          </cell>
          <cell r="BC1333">
            <v>0</v>
          </cell>
          <cell r="BD1333">
            <v>0</v>
          </cell>
          <cell r="BE1333">
            <v>0</v>
          </cell>
          <cell r="BF1333">
            <v>0</v>
          </cell>
          <cell r="BG1333">
            <v>0</v>
          </cell>
          <cell r="BH1333">
            <v>0</v>
          </cell>
          <cell r="BI1333">
            <v>0</v>
          </cell>
          <cell r="BJ1333">
            <v>0</v>
          </cell>
          <cell r="BK1333">
            <v>0</v>
          </cell>
          <cell r="BL1333">
            <v>3076127</v>
          </cell>
          <cell r="BM1333">
            <v>1026401</v>
          </cell>
          <cell r="BN1333">
            <v>0</v>
          </cell>
          <cell r="BO1333">
            <v>4102528</v>
          </cell>
          <cell r="BP1333">
            <v>6152254</v>
          </cell>
          <cell r="BQ1333">
            <v>2152264</v>
          </cell>
          <cell r="BR1333">
            <v>0</v>
          </cell>
          <cell r="BS1333">
            <v>8304518</v>
          </cell>
        </row>
        <row r="1334">
          <cell r="B1334" t="str">
            <v>431754</v>
          </cell>
          <cell r="C1334" t="str">
            <v>REP. INDONESIA</v>
          </cell>
          <cell r="D1334" t="str">
            <v>EXIM BANK, WASHINGTON DC</v>
          </cell>
          <cell r="E1334" t="str">
            <v>6</v>
          </cell>
          <cell r="F1334" t="str">
            <v>UNITED STATES OF AMERICA</v>
          </cell>
          <cell r="G1334" t="str">
            <v>USD</v>
          </cell>
          <cell r="H1334">
            <v>0</v>
          </cell>
          <cell r="I1334">
            <v>0</v>
          </cell>
          <cell r="J1334">
            <v>0</v>
          </cell>
          <cell r="K1334">
            <v>0</v>
          </cell>
          <cell r="L1334">
            <v>3393895</v>
          </cell>
          <cell r="M1334">
            <v>1264565</v>
          </cell>
          <cell r="N1334">
            <v>0</v>
          </cell>
          <cell r="O1334">
            <v>4658460</v>
          </cell>
          <cell r="P1334">
            <v>0</v>
          </cell>
          <cell r="Q1334">
            <v>0</v>
          </cell>
          <cell r="R1334">
            <v>0</v>
          </cell>
          <cell r="S1334">
            <v>0</v>
          </cell>
          <cell r="T1334">
            <v>3393895</v>
          </cell>
          <cell r="U1334">
            <v>1264565</v>
          </cell>
          <cell r="V1334">
            <v>0</v>
          </cell>
          <cell r="W1334">
            <v>4658460</v>
          </cell>
          <cell r="X1334">
            <v>0</v>
          </cell>
          <cell r="Y1334">
            <v>0</v>
          </cell>
          <cell r="Z1334">
            <v>0</v>
          </cell>
          <cell r="AA1334">
            <v>0</v>
          </cell>
          <cell r="AB1334">
            <v>0</v>
          </cell>
          <cell r="AC1334">
            <v>0</v>
          </cell>
          <cell r="AD1334">
            <v>0</v>
          </cell>
          <cell r="AE1334">
            <v>0</v>
          </cell>
          <cell r="AF1334">
            <v>0</v>
          </cell>
          <cell r="AG1334">
            <v>0</v>
          </cell>
          <cell r="AH1334">
            <v>0</v>
          </cell>
          <cell r="AI1334">
            <v>0</v>
          </cell>
          <cell r="AJ1334">
            <v>0</v>
          </cell>
          <cell r="AK1334">
            <v>0</v>
          </cell>
          <cell r="AL1334">
            <v>0</v>
          </cell>
          <cell r="AM1334">
            <v>0</v>
          </cell>
          <cell r="AN1334">
            <v>0</v>
          </cell>
          <cell r="AO1334">
            <v>0</v>
          </cell>
          <cell r="AP1334">
            <v>0</v>
          </cell>
          <cell r="AQ1334">
            <v>0</v>
          </cell>
          <cell r="AR1334">
            <v>3393895</v>
          </cell>
          <cell r="AS1334">
            <v>1111840</v>
          </cell>
          <cell r="AT1334">
            <v>0</v>
          </cell>
          <cell r="AU1334">
            <v>4505735</v>
          </cell>
          <cell r="AV1334">
            <v>0</v>
          </cell>
          <cell r="AW1334">
            <v>0</v>
          </cell>
          <cell r="AX1334">
            <v>0</v>
          </cell>
          <cell r="AY1334">
            <v>0</v>
          </cell>
          <cell r="AZ1334">
            <v>0</v>
          </cell>
          <cell r="BA1334">
            <v>0</v>
          </cell>
          <cell r="BB1334">
            <v>0</v>
          </cell>
          <cell r="BC1334">
            <v>0</v>
          </cell>
          <cell r="BD1334">
            <v>0</v>
          </cell>
          <cell r="BE1334">
            <v>0</v>
          </cell>
          <cell r="BF1334">
            <v>0</v>
          </cell>
          <cell r="BG1334">
            <v>0</v>
          </cell>
          <cell r="BH1334">
            <v>0</v>
          </cell>
          <cell r="BI1334">
            <v>0</v>
          </cell>
          <cell r="BJ1334">
            <v>0</v>
          </cell>
          <cell r="BK1334">
            <v>0</v>
          </cell>
          <cell r="BL1334">
            <v>3393895</v>
          </cell>
          <cell r="BM1334">
            <v>1111840</v>
          </cell>
          <cell r="BN1334">
            <v>0</v>
          </cell>
          <cell r="BO1334">
            <v>4505735</v>
          </cell>
          <cell r="BP1334">
            <v>6787790</v>
          </cell>
          <cell r="BQ1334">
            <v>2376405</v>
          </cell>
          <cell r="BR1334">
            <v>0</v>
          </cell>
          <cell r="BS1334">
            <v>9164195</v>
          </cell>
        </row>
        <row r="1335">
          <cell r="B1335" t="str">
            <v>431694</v>
          </cell>
          <cell r="C1335" t="str">
            <v>REP. INDONESIA</v>
          </cell>
          <cell r="D1335" t="str">
            <v>EXIM BANK, WASHINGTON DC</v>
          </cell>
          <cell r="E1335" t="str">
            <v>6</v>
          </cell>
          <cell r="F1335" t="str">
            <v>UNITED STATES OF AMERICA</v>
          </cell>
          <cell r="G1335" t="str">
            <v>USD</v>
          </cell>
          <cell r="H1335">
            <v>4099261</v>
          </cell>
          <cell r="I1335">
            <v>2459030</v>
          </cell>
          <cell r="J1335">
            <v>0</v>
          </cell>
          <cell r="K1335">
            <v>6558291</v>
          </cell>
          <cell r="L1335">
            <v>0</v>
          </cell>
          <cell r="M1335">
            <v>0</v>
          </cell>
          <cell r="N1335">
            <v>0</v>
          </cell>
          <cell r="O1335">
            <v>0</v>
          </cell>
          <cell r="P1335">
            <v>0</v>
          </cell>
          <cell r="Q1335">
            <v>0</v>
          </cell>
          <cell r="R1335">
            <v>0</v>
          </cell>
          <cell r="S1335">
            <v>0</v>
          </cell>
          <cell r="T1335">
            <v>4099261</v>
          </cell>
          <cell r="U1335">
            <v>2459030</v>
          </cell>
          <cell r="V1335">
            <v>0</v>
          </cell>
          <cell r="W1335">
            <v>6558291</v>
          </cell>
          <cell r="X1335">
            <v>0</v>
          </cell>
          <cell r="Y1335">
            <v>0</v>
          </cell>
          <cell r="Z1335">
            <v>0</v>
          </cell>
          <cell r="AA1335">
            <v>0</v>
          </cell>
          <cell r="AB1335">
            <v>0</v>
          </cell>
          <cell r="AC1335">
            <v>0</v>
          </cell>
          <cell r="AD1335">
            <v>0</v>
          </cell>
          <cell r="AE1335">
            <v>0</v>
          </cell>
          <cell r="AF1335">
            <v>0</v>
          </cell>
          <cell r="AG1335">
            <v>0</v>
          </cell>
          <cell r="AH1335">
            <v>0</v>
          </cell>
          <cell r="AI1335">
            <v>0</v>
          </cell>
          <cell r="AJ1335">
            <v>0</v>
          </cell>
          <cell r="AK1335">
            <v>0</v>
          </cell>
          <cell r="AL1335">
            <v>0</v>
          </cell>
          <cell r="AM1335">
            <v>0</v>
          </cell>
          <cell r="AN1335">
            <v>4099261</v>
          </cell>
          <cell r="AO1335">
            <v>2360761</v>
          </cell>
          <cell r="AP1335">
            <v>0</v>
          </cell>
          <cell r="AQ1335">
            <v>6460022</v>
          </cell>
          <cell r="AR1335">
            <v>0</v>
          </cell>
          <cell r="AS1335">
            <v>0</v>
          </cell>
          <cell r="AT1335">
            <v>0</v>
          </cell>
          <cell r="AU1335">
            <v>0</v>
          </cell>
          <cell r="AV1335">
            <v>0</v>
          </cell>
          <cell r="AW1335">
            <v>0</v>
          </cell>
          <cell r="AX1335">
            <v>0</v>
          </cell>
          <cell r="AY1335">
            <v>0</v>
          </cell>
          <cell r="AZ1335">
            <v>0</v>
          </cell>
          <cell r="BA1335">
            <v>0</v>
          </cell>
          <cell r="BB1335">
            <v>0</v>
          </cell>
          <cell r="BC1335">
            <v>0</v>
          </cell>
          <cell r="BD1335">
            <v>0</v>
          </cell>
          <cell r="BE1335">
            <v>0</v>
          </cell>
          <cell r="BF1335">
            <v>0</v>
          </cell>
          <cell r="BG1335">
            <v>0</v>
          </cell>
          <cell r="BH1335">
            <v>0</v>
          </cell>
          <cell r="BI1335">
            <v>0</v>
          </cell>
          <cell r="BJ1335">
            <v>0</v>
          </cell>
          <cell r="BK1335">
            <v>0</v>
          </cell>
          <cell r="BL1335">
            <v>4099261</v>
          </cell>
          <cell r="BM1335">
            <v>2360761</v>
          </cell>
          <cell r="BN1335">
            <v>0</v>
          </cell>
          <cell r="BO1335">
            <v>6460022</v>
          </cell>
          <cell r="BP1335">
            <v>8198522</v>
          </cell>
          <cell r="BQ1335">
            <v>4819791</v>
          </cell>
          <cell r="BR1335">
            <v>0</v>
          </cell>
          <cell r="BS1335">
            <v>13018313</v>
          </cell>
        </row>
        <row r="1336">
          <cell r="B1336" t="str">
            <v>431638</v>
          </cell>
          <cell r="C1336" t="str">
            <v>REP. INDONESIA</v>
          </cell>
          <cell r="D1336" t="str">
            <v>EXIM BANK, WASHINGTON DC</v>
          </cell>
          <cell r="E1336" t="str">
            <v>6</v>
          </cell>
          <cell r="F1336" t="str">
            <v>UNITED STATES OF AMERICA</v>
          </cell>
          <cell r="G1336" t="str">
            <v>USD</v>
          </cell>
          <cell r="H1336">
            <v>4932002</v>
          </cell>
          <cell r="I1336">
            <v>1996594</v>
          </cell>
          <cell r="J1336">
            <v>0</v>
          </cell>
          <cell r="K1336">
            <v>6928596</v>
          </cell>
          <cell r="L1336">
            <v>0</v>
          </cell>
          <cell r="M1336">
            <v>0</v>
          </cell>
          <cell r="N1336">
            <v>0</v>
          </cell>
          <cell r="O1336">
            <v>0</v>
          </cell>
          <cell r="P1336">
            <v>0</v>
          </cell>
          <cell r="Q1336">
            <v>0</v>
          </cell>
          <cell r="R1336">
            <v>0</v>
          </cell>
          <cell r="S1336">
            <v>0</v>
          </cell>
          <cell r="T1336">
            <v>4932002</v>
          </cell>
          <cell r="U1336">
            <v>1996594</v>
          </cell>
          <cell r="V1336">
            <v>0</v>
          </cell>
          <cell r="W1336">
            <v>6928596</v>
          </cell>
          <cell r="X1336">
            <v>0</v>
          </cell>
          <cell r="Y1336">
            <v>0</v>
          </cell>
          <cell r="Z1336">
            <v>0</v>
          </cell>
          <cell r="AA1336">
            <v>0</v>
          </cell>
          <cell r="AB1336">
            <v>0</v>
          </cell>
          <cell r="AC1336">
            <v>0</v>
          </cell>
          <cell r="AD1336">
            <v>0</v>
          </cell>
          <cell r="AE1336">
            <v>0</v>
          </cell>
          <cell r="AF1336">
            <v>0</v>
          </cell>
          <cell r="AG1336">
            <v>0</v>
          </cell>
          <cell r="AH1336">
            <v>0</v>
          </cell>
          <cell r="AI1336">
            <v>0</v>
          </cell>
          <cell r="AJ1336">
            <v>0</v>
          </cell>
          <cell r="AK1336">
            <v>0</v>
          </cell>
          <cell r="AL1336">
            <v>0</v>
          </cell>
          <cell r="AM1336">
            <v>0</v>
          </cell>
          <cell r="AN1336">
            <v>4932002</v>
          </cell>
          <cell r="AO1336">
            <v>1792477</v>
          </cell>
          <cell r="AP1336">
            <v>0</v>
          </cell>
          <cell r="AQ1336">
            <v>6724479</v>
          </cell>
          <cell r="AR1336">
            <v>0</v>
          </cell>
          <cell r="AS1336">
            <v>0</v>
          </cell>
          <cell r="AT1336">
            <v>0</v>
          </cell>
          <cell r="AU1336">
            <v>0</v>
          </cell>
          <cell r="AV1336">
            <v>0</v>
          </cell>
          <cell r="AW1336">
            <v>0</v>
          </cell>
          <cell r="AX1336">
            <v>0</v>
          </cell>
          <cell r="AY1336">
            <v>0</v>
          </cell>
          <cell r="AZ1336">
            <v>0</v>
          </cell>
          <cell r="BA1336">
            <v>0</v>
          </cell>
          <cell r="BB1336">
            <v>0</v>
          </cell>
          <cell r="BC1336">
            <v>0</v>
          </cell>
          <cell r="BD1336">
            <v>0</v>
          </cell>
          <cell r="BE1336">
            <v>0</v>
          </cell>
          <cell r="BF1336">
            <v>0</v>
          </cell>
          <cell r="BG1336">
            <v>0</v>
          </cell>
          <cell r="BH1336">
            <v>0</v>
          </cell>
          <cell r="BI1336">
            <v>0</v>
          </cell>
          <cell r="BJ1336">
            <v>0</v>
          </cell>
          <cell r="BK1336">
            <v>0</v>
          </cell>
          <cell r="BL1336">
            <v>4932002</v>
          </cell>
          <cell r="BM1336">
            <v>1792477</v>
          </cell>
          <cell r="BN1336">
            <v>0</v>
          </cell>
          <cell r="BO1336">
            <v>6724479</v>
          </cell>
          <cell r="BP1336">
            <v>9864004</v>
          </cell>
          <cell r="BQ1336">
            <v>3789071</v>
          </cell>
          <cell r="BR1336">
            <v>0</v>
          </cell>
          <cell r="BS1336">
            <v>13653075</v>
          </cell>
        </row>
        <row r="1337">
          <cell r="B1337" t="str">
            <v>431874</v>
          </cell>
          <cell r="C1337" t="str">
            <v>REP. INDONESIA</v>
          </cell>
          <cell r="D1337" t="str">
            <v>EXIM BANK, WASHINGTON DC</v>
          </cell>
          <cell r="E1337" t="str">
            <v>6</v>
          </cell>
          <cell r="F1337" t="str">
            <v>UNITED STATES OF AMERICA</v>
          </cell>
          <cell r="G1337" t="str">
            <v>USD</v>
          </cell>
          <cell r="H1337">
            <v>5505704</v>
          </cell>
          <cell r="I1337">
            <v>2524876</v>
          </cell>
          <cell r="J1337">
            <v>0</v>
          </cell>
          <cell r="K1337">
            <v>8030580</v>
          </cell>
          <cell r="L1337">
            <v>0</v>
          </cell>
          <cell r="M1337">
            <v>0</v>
          </cell>
          <cell r="N1337">
            <v>0</v>
          </cell>
          <cell r="O1337">
            <v>0</v>
          </cell>
          <cell r="P1337">
            <v>0</v>
          </cell>
          <cell r="Q1337">
            <v>0</v>
          </cell>
          <cell r="R1337">
            <v>0</v>
          </cell>
          <cell r="S1337">
            <v>0</v>
          </cell>
          <cell r="T1337">
            <v>5505704</v>
          </cell>
          <cell r="U1337">
            <v>2524876</v>
          </cell>
          <cell r="V1337">
            <v>0</v>
          </cell>
          <cell r="W1337">
            <v>8030580</v>
          </cell>
          <cell r="X1337">
            <v>0</v>
          </cell>
          <cell r="Y1337">
            <v>0</v>
          </cell>
          <cell r="Z1337">
            <v>0</v>
          </cell>
          <cell r="AA1337">
            <v>0</v>
          </cell>
          <cell r="AB1337">
            <v>0</v>
          </cell>
          <cell r="AC1337">
            <v>0</v>
          </cell>
          <cell r="AD1337">
            <v>0</v>
          </cell>
          <cell r="AE1337">
            <v>0</v>
          </cell>
          <cell r="AF1337">
            <v>0</v>
          </cell>
          <cell r="AG1337">
            <v>0</v>
          </cell>
          <cell r="AH1337">
            <v>0</v>
          </cell>
          <cell r="AI1337">
            <v>0</v>
          </cell>
          <cell r="AJ1337">
            <v>0</v>
          </cell>
          <cell r="AK1337">
            <v>0</v>
          </cell>
          <cell r="AL1337">
            <v>0</v>
          </cell>
          <cell r="AM1337">
            <v>0</v>
          </cell>
          <cell r="AN1337">
            <v>5505704</v>
          </cell>
          <cell r="AO1337">
            <v>2334086</v>
          </cell>
          <cell r="AP1337">
            <v>0</v>
          </cell>
          <cell r="AQ1337">
            <v>7839790</v>
          </cell>
          <cell r="AR1337">
            <v>0</v>
          </cell>
          <cell r="AS1337">
            <v>0</v>
          </cell>
          <cell r="AT1337">
            <v>0</v>
          </cell>
          <cell r="AU1337">
            <v>0</v>
          </cell>
          <cell r="AV1337">
            <v>0</v>
          </cell>
          <cell r="AW1337">
            <v>0</v>
          </cell>
          <cell r="AX1337">
            <v>0</v>
          </cell>
          <cell r="AY1337">
            <v>0</v>
          </cell>
          <cell r="AZ1337">
            <v>0</v>
          </cell>
          <cell r="BA1337">
            <v>0</v>
          </cell>
          <cell r="BB1337">
            <v>0</v>
          </cell>
          <cell r="BC1337">
            <v>0</v>
          </cell>
          <cell r="BD1337">
            <v>0</v>
          </cell>
          <cell r="BE1337">
            <v>0</v>
          </cell>
          <cell r="BF1337">
            <v>0</v>
          </cell>
          <cell r="BG1337">
            <v>0</v>
          </cell>
          <cell r="BH1337">
            <v>0</v>
          </cell>
          <cell r="BI1337">
            <v>0</v>
          </cell>
          <cell r="BJ1337">
            <v>0</v>
          </cell>
          <cell r="BK1337">
            <v>0</v>
          </cell>
          <cell r="BL1337">
            <v>5505704</v>
          </cell>
          <cell r="BM1337">
            <v>2334086</v>
          </cell>
          <cell r="BN1337">
            <v>0</v>
          </cell>
          <cell r="BO1337">
            <v>7839790</v>
          </cell>
          <cell r="BP1337">
            <v>11011408</v>
          </cell>
          <cell r="BQ1337">
            <v>4858962</v>
          </cell>
          <cell r="BR1337">
            <v>0</v>
          </cell>
          <cell r="BS1337">
            <v>15870370</v>
          </cell>
        </row>
        <row r="1338">
          <cell r="B1338" t="str">
            <v>429700</v>
          </cell>
          <cell r="C1338" t="str">
            <v>REP. INDONESIA</v>
          </cell>
          <cell r="D1338" t="str">
            <v>FEDERAL FIN. BANK, WASH. DC</v>
          </cell>
          <cell r="E1338" t="str">
            <v>6</v>
          </cell>
          <cell r="F1338" t="str">
            <v>UNITED STATES OF AMERICA</v>
          </cell>
          <cell r="G1338" t="str">
            <v>USD</v>
          </cell>
          <cell r="H1338">
            <v>266700</v>
          </cell>
          <cell r="I1338">
            <v>13505</v>
          </cell>
          <cell r="J1338">
            <v>0</v>
          </cell>
          <cell r="K1338">
            <v>280205</v>
          </cell>
          <cell r="L1338">
            <v>0</v>
          </cell>
          <cell r="M1338">
            <v>0</v>
          </cell>
          <cell r="N1338">
            <v>0</v>
          </cell>
          <cell r="O1338">
            <v>0</v>
          </cell>
          <cell r="P1338">
            <v>0</v>
          </cell>
          <cell r="Q1338">
            <v>0</v>
          </cell>
          <cell r="R1338">
            <v>0</v>
          </cell>
          <cell r="S1338">
            <v>0</v>
          </cell>
          <cell r="T1338">
            <v>266700</v>
          </cell>
          <cell r="U1338">
            <v>13505</v>
          </cell>
          <cell r="V1338">
            <v>0</v>
          </cell>
          <cell r="W1338">
            <v>280205</v>
          </cell>
          <cell r="X1338">
            <v>0</v>
          </cell>
          <cell r="Y1338">
            <v>0</v>
          </cell>
          <cell r="Z1338">
            <v>0</v>
          </cell>
          <cell r="AA1338">
            <v>0</v>
          </cell>
          <cell r="AB1338">
            <v>0</v>
          </cell>
          <cell r="AC1338">
            <v>0</v>
          </cell>
          <cell r="AD1338">
            <v>0</v>
          </cell>
          <cell r="AE1338">
            <v>0</v>
          </cell>
          <cell r="AF1338">
            <v>0</v>
          </cell>
          <cell r="AG1338">
            <v>0</v>
          </cell>
          <cell r="AH1338">
            <v>0</v>
          </cell>
          <cell r="AI1338">
            <v>0</v>
          </cell>
          <cell r="AJ1338">
            <v>0</v>
          </cell>
          <cell r="AK1338">
            <v>0</v>
          </cell>
          <cell r="AL1338">
            <v>0</v>
          </cell>
          <cell r="AM1338">
            <v>0</v>
          </cell>
          <cell r="AN1338">
            <v>266200</v>
          </cell>
          <cell r="AO1338">
            <v>6637</v>
          </cell>
          <cell r="AP1338">
            <v>0</v>
          </cell>
          <cell r="AQ1338">
            <v>272837</v>
          </cell>
          <cell r="AR1338">
            <v>0</v>
          </cell>
          <cell r="AS1338">
            <v>0</v>
          </cell>
          <cell r="AT1338">
            <v>0</v>
          </cell>
          <cell r="AU1338">
            <v>0</v>
          </cell>
          <cell r="AV1338">
            <v>0</v>
          </cell>
          <cell r="AW1338">
            <v>0</v>
          </cell>
          <cell r="AX1338">
            <v>0</v>
          </cell>
          <cell r="AY1338">
            <v>0</v>
          </cell>
          <cell r="AZ1338">
            <v>0</v>
          </cell>
          <cell r="BA1338">
            <v>0</v>
          </cell>
          <cell r="BB1338">
            <v>0</v>
          </cell>
          <cell r="BC1338">
            <v>0</v>
          </cell>
          <cell r="BD1338">
            <v>0</v>
          </cell>
          <cell r="BE1338">
            <v>0</v>
          </cell>
          <cell r="BF1338">
            <v>0</v>
          </cell>
          <cell r="BG1338">
            <v>0</v>
          </cell>
          <cell r="BH1338">
            <v>0</v>
          </cell>
          <cell r="BI1338">
            <v>0</v>
          </cell>
          <cell r="BJ1338">
            <v>0</v>
          </cell>
          <cell r="BK1338">
            <v>0</v>
          </cell>
          <cell r="BL1338">
            <v>266200</v>
          </cell>
          <cell r="BM1338">
            <v>6637</v>
          </cell>
          <cell r="BN1338">
            <v>0</v>
          </cell>
          <cell r="BO1338">
            <v>272837</v>
          </cell>
          <cell r="BP1338">
            <v>532900</v>
          </cell>
          <cell r="BQ1338">
            <v>20142</v>
          </cell>
          <cell r="BR1338">
            <v>0</v>
          </cell>
          <cell r="BS1338">
            <v>553042</v>
          </cell>
        </row>
        <row r="1339">
          <cell r="F1339" t="str">
            <v>UNITED STATES OF AMERICA Total</v>
          </cell>
          <cell r="H1339">
            <v>38138309</v>
          </cell>
          <cell r="I1339">
            <v>18124019</v>
          </cell>
          <cell r="J1339">
            <v>137170</v>
          </cell>
          <cell r="K1339">
            <v>56399498</v>
          </cell>
          <cell r="L1339">
            <v>14258937</v>
          </cell>
          <cell r="M1339">
            <v>4663771</v>
          </cell>
          <cell r="N1339">
            <v>0</v>
          </cell>
          <cell r="O1339">
            <v>18922708</v>
          </cell>
          <cell r="P1339">
            <v>8736281</v>
          </cell>
          <cell r="Q1339">
            <v>2794094</v>
          </cell>
          <cell r="R1339">
            <v>0</v>
          </cell>
          <cell r="S1339">
            <v>11530375</v>
          </cell>
          <cell r="T1339">
            <v>61133527</v>
          </cell>
          <cell r="U1339">
            <v>25581884</v>
          </cell>
          <cell r="V1339">
            <v>137170</v>
          </cell>
          <cell r="W1339">
            <v>86852581</v>
          </cell>
          <cell r="X1339">
            <v>4372697</v>
          </cell>
          <cell r="Y1339">
            <v>1536543</v>
          </cell>
          <cell r="Z1339">
            <v>0</v>
          </cell>
          <cell r="AA1339">
            <v>5909240</v>
          </cell>
          <cell r="AB1339">
            <v>5690451</v>
          </cell>
          <cell r="AC1339">
            <v>2106342</v>
          </cell>
          <cell r="AD1339">
            <v>0</v>
          </cell>
          <cell r="AE1339">
            <v>7796793</v>
          </cell>
          <cell r="AF1339">
            <v>9152096</v>
          </cell>
          <cell r="AG1339">
            <v>4525299</v>
          </cell>
          <cell r="AH1339">
            <v>58082</v>
          </cell>
          <cell r="AI1339">
            <v>13735477</v>
          </cell>
          <cell r="AJ1339">
            <v>19215244</v>
          </cell>
          <cell r="AK1339">
            <v>8168184</v>
          </cell>
          <cell r="AL1339">
            <v>58082</v>
          </cell>
          <cell r="AM1339">
            <v>27441510</v>
          </cell>
          <cell r="AN1339">
            <v>38137809</v>
          </cell>
          <cell r="AO1339">
            <v>16752244</v>
          </cell>
          <cell r="AP1339">
            <v>136223</v>
          </cell>
          <cell r="AQ1339">
            <v>55026276</v>
          </cell>
          <cell r="AR1339">
            <v>12516881</v>
          </cell>
          <cell r="AS1339">
            <v>4135315</v>
          </cell>
          <cell r="AT1339">
            <v>0</v>
          </cell>
          <cell r="AU1339">
            <v>16652196</v>
          </cell>
          <cell r="AV1339">
            <v>8416652</v>
          </cell>
          <cell r="AW1339">
            <v>2471251</v>
          </cell>
          <cell r="AX1339">
            <v>0</v>
          </cell>
          <cell r="AY1339">
            <v>10887903</v>
          </cell>
          <cell r="AZ1339">
            <v>4372697</v>
          </cell>
          <cell r="BA1339">
            <v>1401965</v>
          </cell>
          <cell r="BB1339">
            <v>0</v>
          </cell>
          <cell r="BC1339">
            <v>5774662</v>
          </cell>
          <cell r="BD1339">
            <v>5690451</v>
          </cell>
          <cell r="BE1339">
            <v>1898118</v>
          </cell>
          <cell r="BF1339">
            <v>0</v>
          </cell>
          <cell r="BG1339">
            <v>7588569</v>
          </cell>
          <cell r="BH1339">
            <v>4613977</v>
          </cell>
          <cell r="BI1339">
            <v>1951649</v>
          </cell>
          <cell r="BJ1339">
            <v>20000</v>
          </cell>
          <cell r="BK1339">
            <v>6585626</v>
          </cell>
          <cell r="BL1339">
            <v>73748467</v>
          </cell>
          <cell r="BM1339">
            <v>28610542</v>
          </cell>
          <cell r="BN1339">
            <v>156223</v>
          </cell>
          <cell r="BO1339">
            <v>102515232</v>
          </cell>
          <cell r="BP1339">
            <v>154097238</v>
          </cell>
          <cell r="BQ1339">
            <v>62360610</v>
          </cell>
          <cell r="BR1339">
            <v>351475</v>
          </cell>
          <cell r="BS1339">
            <v>216809323</v>
          </cell>
        </row>
        <row r="1340">
          <cell r="F1340" t="str">
            <v>Sub TOTAL EXPORT CREDIT</v>
          </cell>
          <cell r="H1340">
            <v>156076109</v>
          </cell>
          <cell r="I1340">
            <v>54773861</v>
          </cell>
          <cell r="J1340">
            <v>137170</v>
          </cell>
          <cell r="K1340">
            <v>210987140</v>
          </cell>
          <cell r="L1340">
            <v>224958542</v>
          </cell>
          <cell r="M1340">
            <v>68195439</v>
          </cell>
          <cell r="N1340">
            <v>23076</v>
          </cell>
          <cell r="O1340">
            <v>293177057</v>
          </cell>
          <cell r="P1340">
            <v>114505807</v>
          </cell>
          <cell r="Q1340">
            <v>35082882</v>
          </cell>
          <cell r="R1340">
            <v>49224</v>
          </cell>
          <cell r="S1340">
            <v>149637913</v>
          </cell>
          <cell r="T1340">
            <v>495540458</v>
          </cell>
          <cell r="U1340">
            <v>158052182</v>
          </cell>
          <cell r="V1340">
            <v>209470</v>
          </cell>
          <cell r="W1340">
            <v>653802110</v>
          </cell>
          <cell r="X1340">
            <v>109627656</v>
          </cell>
          <cell r="Y1340">
            <v>35553477</v>
          </cell>
          <cell r="Z1340">
            <v>16429</v>
          </cell>
          <cell r="AA1340">
            <v>145197562</v>
          </cell>
          <cell r="AB1340">
            <v>150833809</v>
          </cell>
          <cell r="AC1340">
            <v>52645462</v>
          </cell>
          <cell r="AD1340">
            <v>84374</v>
          </cell>
          <cell r="AE1340">
            <v>203563645</v>
          </cell>
          <cell r="AF1340">
            <v>154293802</v>
          </cell>
          <cell r="AG1340">
            <v>66585209</v>
          </cell>
          <cell r="AH1340">
            <v>73769</v>
          </cell>
          <cell r="AI1340">
            <v>220952780</v>
          </cell>
          <cell r="AJ1340">
            <v>414755267</v>
          </cell>
          <cell r="AK1340">
            <v>154784148</v>
          </cell>
          <cell r="AL1340">
            <v>174572</v>
          </cell>
          <cell r="AM1340">
            <v>569713987</v>
          </cell>
          <cell r="AN1340">
            <v>155129725</v>
          </cell>
          <cell r="AO1340">
            <v>49889444</v>
          </cell>
          <cell r="AP1340">
            <v>136223</v>
          </cell>
          <cell r="AQ1340">
            <v>205155392</v>
          </cell>
          <cell r="AR1340">
            <v>202606626</v>
          </cell>
          <cell r="AS1340">
            <v>61747625</v>
          </cell>
          <cell r="AT1340">
            <v>2946</v>
          </cell>
          <cell r="AU1340">
            <v>264357197</v>
          </cell>
          <cell r="AV1340">
            <v>94623490</v>
          </cell>
          <cell r="AW1340">
            <v>29933003</v>
          </cell>
          <cell r="AX1340">
            <v>0</v>
          </cell>
          <cell r="AY1340">
            <v>124556493</v>
          </cell>
          <cell r="AZ1340">
            <v>117028124</v>
          </cell>
          <cell r="BA1340">
            <v>35653091</v>
          </cell>
          <cell r="BB1340">
            <v>0</v>
          </cell>
          <cell r="BC1340">
            <v>152681215</v>
          </cell>
          <cell r="BD1340">
            <v>145160521</v>
          </cell>
          <cell r="BE1340">
            <v>46068159</v>
          </cell>
          <cell r="BF1340">
            <v>0</v>
          </cell>
          <cell r="BG1340">
            <v>191228680</v>
          </cell>
          <cell r="BH1340">
            <v>145996804</v>
          </cell>
          <cell r="BI1340">
            <v>53448916</v>
          </cell>
          <cell r="BJ1340">
            <v>51718</v>
          </cell>
          <cell r="BK1340">
            <v>199497438</v>
          </cell>
          <cell r="BL1340">
            <v>860545290</v>
          </cell>
          <cell r="BM1340">
            <v>276740238</v>
          </cell>
          <cell r="BN1340">
            <v>190887</v>
          </cell>
          <cell r="BO1340">
            <v>1137476415</v>
          </cell>
          <cell r="BP1340">
            <v>1770841015</v>
          </cell>
          <cell r="BQ1340">
            <v>589576568</v>
          </cell>
          <cell r="BR1340">
            <v>574929</v>
          </cell>
          <cell r="BS1340">
            <v>2360992512</v>
          </cell>
        </row>
        <row r="1341">
          <cell r="D1341" t="str">
            <v>COMMERCIAL LOAN</v>
          </cell>
        </row>
        <row r="1342">
          <cell r="B1342" t="str">
            <v>526412</v>
          </cell>
          <cell r="C1342" t="str">
            <v>REP. INDONESIA</v>
          </cell>
          <cell r="D1342" t="str">
            <v>B.O.T. INT. (HK) LTD, HONGKONG</v>
          </cell>
          <cell r="E1342" t="str">
            <v>7</v>
          </cell>
          <cell r="F1342" t="str">
            <v>SYDICATION</v>
          </cell>
          <cell r="G1342" t="str">
            <v>USD</v>
          </cell>
          <cell r="H1342">
            <v>0</v>
          </cell>
          <cell r="I1342">
            <v>0</v>
          </cell>
          <cell r="J1342">
            <v>0</v>
          </cell>
          <cell r="K1342">
            <v>0</v>
          </cell>
          <cell r="L1342">
            <v>0</v>
          </cell>
          <cell r="M1342">
            <v>0</v>
          </cell>
          <cell r="N1342">
            <v>0</v>
          </cell>
          <cell r="O1342">
            <v>0</v>
          </cell>
          <cell r="P1342">
            <v>87500000</v>
          </cell>
          <cell r="Q1342">
            <v>4622657</v>
          </cell>
          <cell r="R1342">
            <v>16250</v>
          </cell>
          <cell r="S1342">
            <v>92138907</v>
          </cell>
          <cell r="T1342">
            <v>87500000</v>
          </cell>
          <cell r="U1342">
            <v>4622657</v>
          </cell>
          <cell r="V1342">
            <v>16250</v>
          </cell>
          <cell r="W1342">
            <v>92138907</v>
          </cell>
          <cell r="X1342">
            <v>0</v>
          </cell>
          <cell r="Y1342">
            <v>0</v>
          </cell>
          <cell r="Z1342">
            <v>0</v>
          </cell>
          <cell r="AA1342">
            <v>0</v>
          </cell>
          <cell r="AB1342">
            <v>0</v>
          </cell>
          <cell r="AC1342">
            <v>0</v>
          </cell>
          <cell r="AD1342">
            <v>0</v>
          </cell>
          <cell r="AE1342">
            <v>0</v>
          </cell>
          <cell r="AF1342">
            <v>0</v>
          </cell>
          <cell r="AG1342">
            <v>910263</v>
          </cell>
          <cell r="AH1342">
            <v>0</v>
          </cell>
          <cell r="AI1342">
            <v>910263</v>
          </cell>
          <cell r="AJ1342">
            <v>0</v>
          </cell>
          <cell r="AK1342">
            <v>910263</v>
          </cell>
          <cell r="AL1342">
            <v>0</v>
          </cell>
          <cell r="AM1342">
            <v>910263</v>
          </cell>
          <cell r="AN1342">
            <v>0</v>
          </cell>
          <cell r="AO1342">
            <v>0</v>
          </cell>
          <cell r="AP1342">
            <v>0</v>
          </cell>
          <cell r="AQ1342">
            <v>0</v>
          </cell>
          <cell r="AR1342">
            <v>0</v>
          </cell>
          <cell r="AS1342">
            <v>0</v>
          </cell>
          <cell r="AT1342">
            <v>0</v>
          </cell>
          <cell r="AU1342">
            <v>0</v>
          </cell>
          <cell r="AV1342">
            <v>87500000</v>
          </cell>
          <cell r="AW1342">
            <v>2491114</v>
          </cell>
          <cell r="AX1342">
            <v>0</v>
          </cell>
          <cell r="AY1342">
            <v>89991114</v>
          </cell>
          <cell r="AZ1342">
            <v>0</v>
          </cell>
          <cell r="BA1342">
            <v>0</v>
          </cell>
          <cell r="BB1342">
            <v>0</v>
          </cell>
          <cell r="BC1342">
            <v>0</v>
          </cell>
          <cell r="BD1342">
            <v>0</v>
          </cell>
          <cell r="BE1342">
            <v>0</v>
          </cell>
          <cell r="BF1342">
            <v>0</v>
          </cell>
          <cell r="BG1342">
            <v>0</v>
          </cell>
          <cell r="BH1342">
            <v>0</v>
          </cell>
          <cell r="BI1342">
            <v>0</v>
          </cell>
          <cell r="BJ1342">
            <v>0</v>
          </cell>
          <cell r="BK1342">
            <v>0</v>
          </cell>
          <cell r="BL1342">
            <v>87500000</v>
          </cell>
          <cell r="BM1342">
            <v>2491114</v>
          </cell>
          <cell r="BN1342">
            <v>0</v>
          </cell>
          <cell r="BO1342">
            <v>89991114</v>
          </cell>
          <cell r="BP1342">
            <v>175000000</v>
          </cell>
          <cell r="BQ1342">
            <v>8024034</v>
          </cell>
          <cell r="BR1342">
            <v>16250</v>
          </cell>
          <cell r="BS1342">
            <v>183040284</v>
          </cell>
        </row>
        <row r="1343">
          <cell r="B1343" t="str">
            <v>526418</v>
          </cell>
          <cell r="C1343" t="str">
            <v>REP. INDONESIA</v>
          </cell>
          <cell r="D1343" t="str">
            <v>I.B.J., SINGAPORE</v>
          </cell>
          <cell r="E1343" t="str">
            <v>7</v>
          </cell>
          <cell r="F1343" t="str">
            <v>SYDICATION</v>
          </cell>
          <cell r="G1343" t="str">
            <v>USD</v>
          </cell>
          <cell r="H1343">
            <v>0</v>
          </cell>
          <cell r="I1343">
            <v>3290278</v>
          </cell>
          <cell r="J1343">
            <v>0</v>
          </cell>
          <cell r="K1343">
            <v>3290278</v>
          </cell>
          <cell r="L1343">
            <v>0</v>
          </cell>
          <cell r="M1343">
            <v>0</v>
          </cell>
          <cell r="N1343">
            <v>0</v>
          </cell>
          <cell r="O1343">
            <v>0</v>
          </cell>
          <cell r="P1343">
            <v>0</v>
          </cell>
          <cell r="Q1343">
            <v>4832953</v>
          </cell>
          <cell r="R1343">
            <v>0</v>
          </cell>
          <cell r="S1343">
            <v>4832953</v>
          </cell>
          <cell r="T1343">
            <v>0</v>
          </cell>
          <cell r="U1343">
            <v>8123231</v>
          </cell>
          <cell r="V1343">
            <v>0</v>
          </cell>
          <cell r="W1343">
            <v>8123231</v>
          </cell>
          <cell r="X1343">
            <v>0</v>
          </cell>
          <cell r="Y1343">
            <v>3254514</v>
          </cell>
          <cell r="Z1343">
            <v>0</v>
          </cell>
          <cell r="AA1343">
            <v>3254514</v>
          </cell>
          <cell r="AB1343">
            <v>0</v>
          </cell>
          <cell r="AC1343">
            <v>0</v>
          </cell>
          <cell r="AD1343">
            <v>0</v>
          </cell>
          <cell r="AE1343">
            <v>0</v>
          </cell>
          <cell r="AF1343">
            <v>0</v>
          </cell>
          <cell r="AG1343">
            <v>4832953</v>
          </cell>
          <cell r="AH1343">
            <v>0</v>
          </cell>
          <cell r="AI1343">
            <v>4832953</v>
          </cell>
          <cell r="AJ1343">
            <v>0</v>
          </cell>
          <cell r="AK1343">
            <v>8087467</v>
          </cell>
          <cell r="AL1343">
            <v>0</v>
          </cell>
          <cell r="AM1343">
            <v>8087467</v>
          </cell>
          <cell r="AN1343">
            <v>0</v>
          </cell>
          <cell r="AO1343">
            <v>3254514</v>
          </cell>
          <cell r="AP1343">
            <v>15000</v>
          </cell>
          <cell r="AQ1343">
            <v>3269514</v>
          </cell>
          <cell r="AR1343">
            <v>0</v>
          </cell>
          <cell r="AS1343">
            <v>0</v>
          </cell>
          <cell r="AT1343">
            <v>0</v>
          </cell>
          <cell r="AU1343">
            <v>0</v>
          </cell>
          <cell r="AV1343">
            <v>0</v>
          </cell>
          <cell r="AW1343">
            <v>4859776</v>
          </cell>
          <cell r="AX1343">
            <v>0</v>
          </cell>
          <cell r="AY1343">
            <v>4859776</v>
          </cell>
          <cell r="AZ1343">
            <v>0</v>
          </cell>
          <cell r="BA1343">
            <v>3361806</v>
          </cell>
          <cell r="BB1343">
            <v>0</v>
          </cell>
          <cell r="BC1343">
            <v>3361806</v>
          </cell>
          <cell r="BD1343">
            <v>0</v>
          </cell>
          <cell r="BE1343">
            <v>0</v>
          </cell>
          <cell r="BF1343">
            <v>0</v>
          </cell>
          <cell r="BG1343">
            <v>0</v>
          </cell>
          <cell r="BH1343">
            <v>0</v>
          </cell>
          <cell r="BI1343">
            <v>4832953</v>
          </cell>
          <cell r="BJ1343">
            <v>0</v>
          </cell>
          <cell r="BK1343">
            <v>4832953</v>
          </cell>
          <cell r="BL1343">
            <v>0</v>
          </cell>
          <cell r="BM1343">
            <v>16309049</v>
          </cell>
          <cell r="BN1343">
            <v>15000</v>
          </cell>
          <cell r="BO1343">
            <v>16324049</v>
          </cell>
          <cell r="BP1343">
            <v>0</v>
          </cell>
          <cell r="BQ1343">
            <v>32519747</v>
          </cell>
          <cell r="BR1343">
            <v>15000</v>
          </cell>
          <cell r="BS1343">
            <v>32534747</v>
          </cell>
        </row>
        <row r="1344">
          <cell r="B1344" t="str">
            <v>526430</v>
          </cell>
          <cell r="C1344" t="str">
            <v>REP. INDONESIA</v>
          </cell>
          <cell r="D1344" t="str">
            <v>I.B.J., SINGAPORE</v>
          </cell>
          <cell r="E1344" t="str">
            <v>7</v>
          </cell>
          <cell r="F1344" t="str">
            <v>SYDICATION</v>
          </cell>
          <cell r="G1344" t="str">
            <v>USD</v>
          </cell>
          <cell r="H1344">
            <v>0</v>
          </cell>
          <cell r="I1344">
            <v>3290278</v>
          </cell>
          <cell r="J1344">
            <v>0</v>
          </cell>
          <cell r="K1344">
            <v>3290278</v>
          </cell>
          <cell r="L1344">
            <v>0</v>
          </cell>
          <cell r="M1344">
            <v>0</v>
          </cell>
          <cell r="N1344">
            <v>0</v>
          </cell>
          <cell r="O1344">
            <v>0</v>
          </cell>
          <cell r="P1344">
            <v>0</v>
          </cell>
          <cell r="Q1344">
            <v>5000260</v>
          </cell>
          <cell r="R1344">
            <v>15000</v>
          </cell>
          <cell r="S1344">
            <v>5015260</v>
          </cell>
          <cell r="T1344">
            <v>0</v>
          </cell>
          <cell r="U1344">
            <v>8290538</v>
          </cell>
          <cell r="V1344">
            <v>15000</v>
          </cell>
          <cell r="W1344">
            <v>8305538</v>
          </cell>
          <cell r="X1344">
            <v>0</v>
          </cell>
          <cell r="Y1344">
            <v>3254514</v>
          </cell>
          <cell r="Z1344">
            <v>0</v>
          </cell>
          <cell r="AA1344">
            <v>3254514</v>
          </cell>
          <cell r="AB1344">
            <v>0</v>
          </cell>
          <cell r="AC1344">
            <v>0</v>
          </cell>
          <cell r="AD1344">
            <v>0</v>
          </cell>
          <cell r="AE1344">
            <v>0</v>
          </cell>
          <cell r="AF1344">
            <v>0</v>
          </cell>
          <cell r="AG1344">
            <v>5000260</v>
          </cell>
          <cell r="AH1344">
            <v>0</v>
          </cell>
          <cell r="AI1344">
            <v>5000260</v>
          </cell>
          <cell r="AJ1344">
            <v>0</v>
          </cell>
          <cell r="AK1344">
            <v>8254774</v>
          </cell>
          <cell r="AL1344">
            <v>0</v>
          </cell>
          <cell r="AM1344">
            <v>8254774</v>
          </cell>
          <cell r="AN1344">
            <v>0</v>
          </cell>
          <cell r="AO1344">
            <v>3254514</v>
          </cell>
          <cell r="AP1344">
            <v>0</v>
          </cell>
          <cell r="AQ1344">
            <v>3254514</v>
          </cell>
          <cell r="AR1344">
            <v>0</v>
          </cell>
          <cell r="AS1344">
            <v>0</v>
          </cell>
          <cell r="AT1344">
            <v>0</v>
          </cell>
          <cell r="AU1344">
            <v>0</v>
          </cell>
          <cell r="AV1344">
            <v>0</v>
          </cell>
          <cell r="AW1344">
            <v>5028125</v>
          </cell>
          <cell r="AX1344">
            <v>0</v>
          </cell>
          <cell r="AY1344">
            <v>5028125</v>
          </cell>
          <cell r="AZ1344">
            <v>0</v>
          </cell>
          <cell r="BA1344">
            <v>3361806</v>
          </cell>
          <cell r="BB1344">
            <v>0</v>
          </cell>
          <cell r="BC1344">
            <v>3361806</v>
          </cell>
          <cell r="BD1344">
            <v>0</v>
          </cell>
          <cell r="BE1344">
            <v>0</v>
          </cell>
          <cell r="BF1344">
            <v>0</v>
          </cell>
          <cell r="BG1344">
            <v>0</v>
          </cell>
          <cell r="BH1344">
            <v>0</v>
          </cell>
          <cell r="BI1344">
            <v>5000260</v>
          </cell>
          <cell r="BJ1344">
            <v>0</v>
          </cell>
          <cell r="BK1344">
            <v>5000260</v>
          </cell>
          <cell r="BL1344">
            <v>0</v>
          </cell>
          <cell r="BM1344">
            <v>16644705</v>
          </cell>
          <cell r="BN1344">
            <v>0</v>
          </cell>
          <cell r="BO1344">
            <v>16644705</v>
          </cell>
          <cell r="BP1344">
            <v>0</v>
          </cell>
          <cell r="BQ1344">
            <v>33190017</v>
          </cell>
          <cell r="BR1344">
            <v>15000</v>
          </cell>
          <cell r="BS1344">
            <v>33205017</v>
          </cell>
        </row>
        <row r="1345">
          <cell r="B1345" t="str">
            <v>526000</v>
          </cell>
          <cell r="C1345" t="str">
            <v>REP. INDONESIA</v>
          </cell>
          <cell r="D1345" t="str">
            <v>I.B.J., TOKYO</v>
          </cell>
          <cell r="E1345" t="str">
            <v>7</v>
          </cell>
          <cell r="F1345" t="str">
            <v>SYDICATION</v>
          </cell>
          <cell r="G1345" t="str">
            <v>JPY</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7103</v>
          </cell>
          <cell r="AI1345">
            <v>7103</v>
          </cell>
          <cell r="AJ1345">
            <v>0</v>
          </cell>
          <cell r="AK1345">
            <v>0</v>
          </cell>
          <cell r="AL1345">
            <v>7103</v>
          </cell>
          <cell r="AM1345">
            <v>7103</v>
          </cell>
          <cell r="AN1345">
            <v>0</v>
          </cell>
          <cell r="AO1345">
            <v>0</v>
          </cell>
          <cell r="AP1345">
            <v>0</v>
          </cell>
          <cell r="AQ1345">
            <v>0</v>
          </cell>
          <cell r="AR1345">
            <v>0</v>
          </cell>
          <cell r="AS1345">
            <v>0</v>
          </cell>
          <cell r="AT1345">
            <v>0</v>
          </cell>
          <cell r="AU1345">
            <v>0</v>
          </cell>
          <cell r="AV1345">
            <v>0</v>
          </cell>
          <cell r="AW1345">
            <v>0</v>
          </cell>
          <cell r="AX1345">
            <v>0</v>
          </cell>
          <cell r="AY1345">
            <v>0</v>
          </cell>
          <cell r="AZ1345">
            <v>0</v>
          </cell>
          <cell r="BA1345">
            <v>0</v>
          </cell>
          <cell r="BB1345">
            <v>0</v>
          </cell>
          <cell r="BC1345">
            <v>0</v>
          </cell>
          <cell r="BD1345">
            <v>0</v>
          </cell>
          <cell r="BE1345">
            <v>0</v>
          </cell>
          <cell r="BF1345">
            <v>0</v>
          </cell>
          <cell r="BG1345">
            <v>0</v>
          </cell>
          <cell r="BH1345">
            <v>0</v>
          </cell>
          <cell r="BI1345">
            <v>0</v>
          </cell>
          <cell r="BJ1345">
            <v>0</v>
          </cell>
          <cell r="BK1345">
            <v>0</v>
          </cell>
          <cell r="BL1345">
            <v>0</v>
          </cell>
          <cell r="BM1345">
            <v>0</v>
          </cell>
          <cell r="BN1345">
            <v>0</v>
          </cell>
          <cell r="BO1345">
            <v>0</v>
          </cell>
          <cell r="BP1345">
            <v>0</v>
          </cell>
          <cell r="BQ1345">
            <v>0</v>
          </cell>
          <cell r="BR1345">
            <v>7103</v>
          </cell>
          <cell r="BS1345">
            <v>7103</v>
          </cell>
        </row>
        <row r="1346">
          <cell r="B1346" t="str">
            <v>526426</v>
          </cell>
          <cell r="C1346" t="str">
            <v>REP. INDONESIA</v>
          </cell>
          <cell r="D1346" t="str">
            <v>TOKYO-MITSUBISHI INT(HK),HKONG</v>
          </cell>
          <cell r="E1346" t="str">
            <v>7</v>
          </cell>
          <cell r="F1346" t="str">
            <v>SYDICATION</v>
          </cell>
          <cell r="G1346" t="str">
            <v>USD</v>
          </cell>
          <cell r="H1346">
            <v>0</v>
          </cell>
          <cell r="I1346">
            <v>2970833</v>
          </cell>
          <cell r="J1346">
            <v>0</v>
          </cell>
          <cell r="K1346">
            <v>2970833</v>
          </cell>
          <cell r="L1346">
            <v>0</v>
          </cell>
          <cell r="M1346">
            <v>0</v>
          </cell>
          <cell r="N1346">
            <v>0</v>
          </cell>
          <cell r="O1346">
            <v>0</v>
          </cell>
          <cell r="P1346">
            <v>0</v>
          </cell>
          <cell r="Q1346">
            <v>4881770</v>
          </cell>
          <cell r="R1346">
            <v>0</v>
          </cell>
          <cell r="S1346">
            <v>4881770</v>
          </cell>
          <cell r="T1346">
            <v>0</v>
          </cell>
          <cell r="U1346">
            <v>7852603</v>
          </cell>
          <cell r="V1346">
            <v>0</v>
          </cell>
          <cell r="W1346">
            <v>7852603</v>
          </cell>
          <cell r="X1346">
            <v>0</v>
          </cell>
          <cell r="Y1346">
            <v>2938542</v>
          </cell>
          <cell r="Z1346">
            <v>0</v>
          </cell>
          <cell r="AA1346">
            <v>2938542</v>
          </cell>
          <cell r="AB1346">
            <v>0</v>
          </cell>
          <cell r="AC1346">
            <v>0</v>
          </cell>
          <cell r="AD1346">
            <v>15000</v>
          </cell>
          <cell r="AE1346">
            <v>15000</v>
          </cell>
          <cell r="AF1346">
            <v>0</v>
          </cell>
          <cell r="AG1346">
            <v>4881770</v>
          </cell>
          <cell r="AH1346">
            <v>0</v>
          </cell>
          <cell r="AI1346">
            <v>4881770</v>
          </cell>
          <cell r="AJ1346">
            <v>0</v>
          </cell>
          <cell r="AK1346">
            <v>7820312</v>
          </cell>
          <cell r="AL1346">
            <v>15000</v>
          </cell>
          <cell r="AM1346">
            <v>7835312</v>
          </cell>
          <cell r="AN1346">
            <v>0</v>
          </cell>
          <cell r="AO1346">
            <v>2938542</v>
          </cell>
          <cell r="AP1346">
            <v>0</v>
          </cell>
          <cell r="AQ1346">
            <v>2938542</v>
          </cell>
          <cell r="AR1346">
            <v>0</v>
          </cell>
          <cell r="AS1346">
            <v>0</v>
          </cell>
          <cell r="AT1346">
            <v>0</v>
          </cell>
          <cell r="AU1346">
            <v>0</v>
          </cell>
          <cell r="AV1346">
            <v>0</v>
          </cell>
          <cell r="AW1346">
            <v>4908593</v>
          </cell>
          <cell r="AX1346">
            <v>0</v>
          </cell>
          <cell r="AY1346">
            <v>4908593</v>
          </cell>
          <cell r="AZ1346">
            <v>0</v>
          </cell>
          <cell r="BA1346">
            <v>3035417</v>
          </cell>
          <cell r="BB1346">
            <v>0</v>
          </cell>
          <cell r="BC1346">
            <v>3035417</v>
          </cell>
          <cell r="BD1346">
            <v>0</v>
          </cell>
          <cell r="BE1346">
            <v>0</v>
          </cell>
          <cell r="BF1346">
            <v>0</v>
          </cell>
          <cell r="BG1346">
            <v>0</v>
          </cell>
          <cell r="BH1346">
            <v>0</v>
          </cell>
          <cell r="BI1346">
            <v>4881770</v>
          </cell>
          <cell r="BJ1346">
            <v>0</v>
          </cell>
          <cell r="BK1346">
            <v>4881770</v>
          </cell>
          <cell r="BL1346">
            <v>0</v>
          </cell>
          <cell r="BM1346">
            <v>15764322</v>
          </cell>
          <cell r="BN1346">
            <v>0</v>
          </cell>
          <cell r="BO1346">
            <v>15764322</v>
          </cell>
          <cell r="BP1346">
            <v>0</v>
          </cell>
          <cell r="BQ1346">
            <v>31437237</v>
          </cell>
          <cell r="BR1346">
            <v>15000</v>
          </cell>
          <cell r="BS1346">
            <v>31452237</v>
          </cell>
        </row>
        <row r="1347">
          <cell r="F1347" t="str">
            <v>SYDICATION Total</v>
          </cell>
          <cell r="H1347">
            <v>0</v>
          </cell>
          <cell r="I1347">
            <v>9551389</v>
          </cell>
          <cell r="J1347">
            <v>0</v>
          </cell>
          <cell r="K1347">
            <v>9551389</v>
          </cell>
          <cell r="L1347">
            <v>0</v>
          </cell>
          <cell r="M1347">
            <v>0</v>
          </cell>
          <cell r="N1347">
            <v>0</v>
          </cell>
          <cell r="O1347">
            <v>0</v>
          </cell>
          <cell r="P1347">
            <v>87500000</v>
          </cell>
          <cell r="Q1347">
            <v>19337640</v>
          </cell>
          <cell r="R1347">
            <v>31250</v>
          </cell>
          <cell r="S1347">
            <v>106868890</v>
          </cell>
          <cell r="T1347">
            <v>87500000</v>
          </cell>
          <cell r="U1347">
            <v>28889029</v>
          </cell>
          <cell r="V1347">
            <v>31250</v>
          </cell>
          <cell r="W1347">
            <v>116420279</v>
          </cell>
          <cell r="X1347">
            <v>0</v>
          </cell>
          <cell r="Y1347">
            <v>9447570</v>
          </cell>
          <cell r="Z1347">
            <v>0</v>
          </cell>
          <cell r="AA1347">
            <v>9447570</v>
          </cell>
          <cell r="AB1347">
            <v>0</v>
          </cell>
          <cell r="AC1347">
            <v>0</v>
          </cell>
          <cell r="AD1347">
            <v>15000</v>
          </cell>
          <cell r="AE1347">
            <v>15000</v>
          </cell>
          <cell r="AF1347">
            <v>0</v>
          </cell>
          <cell r="AG1347">
            <v>15625246</v>
          </cell>
          <cell r="AH1347">
            <v>7103</v>
          </cell>
          <cell r="AI1347">
            <v>15632349</v>
          </cell>
          <cell r="AJ1347">
            <v>0</v>
          </cell>
          <cell r="AK1347">
            <v>25072816</v>
          </cell>
          <cell r="AL1347">
            <v>22103</v>
          </cell>
          <cell r="AM1347">
            <v>25094919</v>
          </cell>
          <cell r="AN1347">
            <v>0</v>
          </cell>
          <cell r="AO1347">
            <v>9447570</v>
          </cell>
          <cell r="AP1347">
            <v>15000</v>
          </cell>
          <cell r="AQ1347">
            <v>9462570</v>
          </cell>
          <cell r="AR1347">
            <v>0</v>
          </cell>
          <cell r="AS1347">
            <v>0</v>
          </cell>
          <cell r="AT1347">
            <v>0</v>
          </cell>
          <cell r="AU1347">
            <v>0</v>
          </cell>
          <cell r="AV1347">
            <v>87500000</v>
          </cell>
          <cell r="AW1347">
            <v>17287608</v>
          </cell>
          <cell r="AX1347">
            <v>0</v>
          </cell>
          <cell r="AY1347">
            <v>104787608</v>
          </cell>
          <cell r="AZ1347">
            <v>0</v>
          </cell>
          <cell r="BA1347">
            <v>9759029</v>
          </cell>
          <cell r="BB1347">
            <v>0</v>
          </cell>
          <cell r="BC1347">
            <v>9759029</v>
          </cell>
          <cell r="BD1347">
            <v>0</v>
          </cell>
          <cell r="BE1347">
            <v>0</v>
          </cell>
          <cell r="BF1347">
            <v>0</v>
          </cell>
          <cell r="BG1347">
            <v>0</v>
          </cell>
          <cell r="BH1347">
            <v>0</v>
          </cell>
          <cell r="BI1347">
            <v>14714983</v>
          </cell>
          <cell r="BJ1347">
            <v>0</v>
          </cell>
          <cell r="BK1347">
            <v>14714983</v>
          </cell>
          <cell r="BL1347">
            <v>87500000</v>
          </cell>
          <cell r="BM1347">
            <v>51209190</v>
          </cell>
          <cell r="BN1347">
            <v>15000</v>
          </cell>
          <cell r="BO1347">
            <v>138724190</v>
          </cell>
          <cell r="BP1347">
            <v>175000000</v>
          </cell>
          <cell r="BQ1347">
            <v>105171035</v>
          </cell>
          <cell r="BR1347">
            <v>68353</v>
          </cell>
          <cell r="BS1347">
            <v>280239388</v>
          </cell>
        </row>
        <row r="1348">
          <cell r="B1348" t="str">
            <v>596714</v>
          </cell>
          <cell r="C1348" t="str">
            <v>REP. INDONESIA</v>
          </cell>
          <cell r="D1348" t="str">
            <v>CHASE MANHATTAN BANK, LONDON</v>
          </cell>
          <cell r="E1348" t="str">
            <v>7</v>
          </cell>
          <cell r="F1348" t="str">
            <v>UNITED STATES OF AMERICA</v>
          </cell>
          <cell r="G1348" t="str">
            <v>USD</v>
          </cell>
          <cell r="H1348">
            <v>0</v>
          </cell>
          <cell r="I1348">
            <v>0</v>
          </cell>
          <cell r="J1348">
            <v>0</v>
          </cell>
          <cell r="K1348">
            <v>0</v>
          </cell>
          <cell r="L1348">
            <v>0</v>
          </cell>
          <cell r="M1348">
            <v>697667</v>
          </cell>
          <cell r="N1348">
            <v>7500</v>
          </cell>
          <cell r="O1348">
            <v>705167</v>
          </cell>
          <cell r="P1348">
            <v>0</v>
          </cell>
          <cell r="Q1348">
            <v>0</v>
          </cell>
          <cell r="R1348">
            <v>0</v>
          </cell>
          <cell r="S1348">
            <v>0</v>
          </cell>
          <cell r="T1348">
            <v>0</v>
          </cell>
          <cell r="U1348">
            <v>697667</v>
          </cell>
          <cell r="V1348">
            <v>7500</v>
          </cell>
          <cell r="W1348">
            <v>705167</v>
          </cell>
          <cell r="X1348">
            <v>0</v>
          </cell>
          <cell r="Y1348">
            <v>0</v>
          </cell>
          <cell r="Z1348">
            <v>0</v>
          </cell>
          <cell r="AA1348">
            <v>0</v>
          </cell>
          <cell r="AB1348">
            <v>0</v>
          </cell>
          <cell r="AC1348">
            <v>0</v>
          </cell>
          <cell r="AD1348">
            <v>0</v>
          </cell>
          <cell r="AE1348">
            <v>0</v>
          </cell>
          <cell r="AF1348">
            <v>0</v>
          </cell>
          <cell r="AG1348">
            <v>0</v>
          </cell>
          <cell r="AH1348">
            <v>0</v>
          </cell>
          <cell r="AI1348">
            <v>0</v>
          </cell>
          <cell r="AJ1348">
            <v>0</v>
          </cell>
          <cell r="AK1348">
            <v>0</v>
          </cell>
          <cell r="AL1348">
            <v>0</v>
          </cell>
          <cell r="AM1348">
            <v>0</v>
          </cell>
          <cell r="AN1348">
            <v>0</v>
          </cell>
          <cell r="AO1348">
            <v>0</v>
          </cell>
          <cell r="AP1348">
            <v>0</v>
          </cell>
          <cell r="AQ1348">
            <v>0</v>
          </cell>
          <cell r="AR1348">
            <v>0</v>
          </cell>
          <cell r="AS1348">
            <v>690083</v>
          </cell>
          <cell r="AT1348">
            <v>0</v>
          </cell>
          <cell r="AU1348">
            <v>690083</v>
          </cell>
          <cell r="AV1348">
            <v>0</v>
          </cell>
          <cell r="AW1348">
            <v>0</v>
          </cell>
          <cell r="AX1348">
            <v>0</v>
          </cell>
          <cell r="AY1348">
            <v>0</v>
          </cell>
          <cell r="AZ1348">
            <v>0</v>
          </cell>
          <cell r="BA1348">
            <v>0</v>
          </cell>
          <cell r="BB1348">
            <v>0</v>
          </cell>
          <cell r="BC1348">
            <v>0</v>
          </cell>
          <cell r="BD1348">
            <v>0</v>
          </cell>
          <cell r="BE1348">
            <v>0</v>
          </cell>
          <cell r="BF1348">
            <v>0</v>
          </cell>
          <cell r="BG1348">
            <v>0</v>
          </cell>
          <cell r="BH1348">
            <v>0</v>
          </cell>
          <cell r="BI1348">
            <v>0</v>
          </cell>
          <cell r="BJ1348">
            <v>0</v>
          </cell>
          <cell r="BK1348">
            <v>0</v>
          </cell>
          <cell r="BL1348">
            <v>0</v>
          </cell>
          <cell r="BM1348">
            <v>690083</v>
          </cell>
          <cell r="BN1348">
            <v>0</v>
          </cell>
          <cell r="BO1348">
            <v>690083</v>
          </cell>
          <cell r="BP1348">
            <v>0</v>
          </cell>
          <cell r="BQ1348">
            <v>1387750</v>
          </cell>
          <cell r="BR1348">
            <v>7500</v>
          </cell>
          <cell r="BS1348">
            <v>1395250</v>
          </cell>
        </row>
        <row r="1349">
          <cell r="B1349" t="str">
            <v>596716</v>
          </cell>
          <cell r="C1349" t="str">
            <v>REP. INDONESIA</v>
          </cell>
          <cell r="D1349" t="str">
            <v>SALOMON BROTHERS, NEW YORK</v>
          </cell>
          <cell r="E1349" t="str">
            <v>7</v>
          </cell>
          <cell r="F1349" t="str">
            <v>UNITED STATES OF AMERICA</v>
          </cell>
          <cell r="G1349" t="str">
            <v>USD</v>
          </cell>
          <cell r="H1349">
            <v>0</v>
          </cell>
          <cell r="I1349">
            <v>0</v>
          </cell>
          <cell r="J1349">
            <v>0</v>
          </cell>
          <cell r="K1349">
            <v>0</v>
          </cell>
          <cell r="L1349">
            <v>0</v>
          </cell>
          <cell r="M1349">
            <v>15500000</v>
          </cell>
          <cell r="N1349">
            <v>0</v>
          </cell>
          <cell r="O1349">
            <v>15500000</v>
          </cell>
          <cell r="P1349">
            <v>0</v>
          </cell>
          <cell r="Q1349">
            <v>0</v>
          </cell>
          <cell r="R1349">
            <v>0</v>
          </cell>
          <cell r="S1349">
            <v>0</v>
          </cell>
          <cell r="T1349">
            <v>0</v>
          </cell>
          <cell r="U1349">
            <v>15500000</v>
          </cell>
          <cell r="V1349">
            <v>0</v>
          </cell>
          <cell r="W1349">
            <v>15500000</v>
          </cell>
          <cell r="X1349">
            <v>0</v>
          </cell>
          <cell r="Y1349">
            <v>0</v>
          </cell>
          <cell r="Z1349">
            <v>0</v>
          </cell>
          <cell r="AA1349">
            <v>0</v>
          </cell>
          <cell r="AB1349">
            <v>0</v>
          </cell>
          <cell r="AC1349">
            <v>0</v>
          </cell>
          <cell r="AD1349">
            <v>0</v>
          </cell>
          <cell r="AE1349">
            <v>0</v>
          </cell>
          <cell r="AF1349">
            <v>0</v>
          </cell>
          <cell r="AG1349">
            <v>0</v>
          </cell>
          <cell r="AH1349">
            <v>0</v>
          </cell>
          <cell r="AI1349">
            <v>0</v>
          </cell>
          <cell r="AJ1349">
            <v>0</v>
          </cell>
          <cell r="AK1349">
            <v>0</v>
          </cell>
          <cell r="AL1349">
            <v>0</v>
          </cell>
          <cell r="AM1349">
            <v>0</v>
          </cell>
          <cell r="AN1349">
            <v>0</v>
          </cell>
          <cell r="AO1349">
            <v>0</v>
          </cell>
          <cell r="AP1349">
            <v>0</v>
          </cell>
          <cell r="AQ1349">
            <v>0</v>
          </cell>
          <cell r="AR1349">
            <v>0</v>
          </cell>
          <cell r="AS1349">
            <v>15500000</v>
          </cell>
          <cell r="AT1349">
            <v>0</v>
          </cell>
          <cell r="AU1349">
            <v>15500000</v>
          </cell>
          <cell r="AV1349">
            <v>0</v>
          </cell>
          <cell r="AW1349">
            <v>0</v>
          </cell>
          <cell r="AX1349">
            <v>0</v>
          </cell>
          <cell r="AY1349">
            <v>0</v>
          </cell>
          <cell r="AZ1349">
            <v>0</v>
          </cell>
          <cell r="BA1349">
            <v>0</v>
          </cell>
          <cell r="BB1349">
            <v>0</v>
          </cell>
          <cell r="BC1349">
            <v>0</v>
          </cell>
          <cell r="BD1349">
            <v>0</v>
          </cell>
          <cell r="BE1349">
            <v>0</v>
          </cell>
          <cell r="BF1349">
            <v>0</v>
          </cell>
          <cell r="BG1349">
            <v>0</v>
          </cell>
          <cell r="BH1349">
            <v>0</v>
          </cell>
          <cell r="BI1349">
            <v>0</v>
          </cell>
          <cell r="BJ1349">
            <v>0</v>
          </cell>
          <cell r="BK1349">
            <v>0</v>
          </cell>
          <cell r="BL1349">
            <v>0</v>
          </cell>
          <cell r="BM1349">
            <v>15500000</v>
          </cell>
          <cell r="BN1349">
            <v>0</v>
          </cell>
          <cell r="BO1349">
            <v>15500000</v>
          </cell>
          <cell r="BP1349">
            <v>0</v>
          </cell>
          <cell r="BQ1349">
            <v>31000000</v>
          </cell>
          <cell r="BR1349">
            <v>0</v>
          </cell>
          <cell r="BS1349">
            <v>31000000</v>
          </cell>
        </row>
        <row r="1350">
          <cell r="F1350" t="str">
            <v>UNITED STATES OF AMERICA Total</v>
          </cell>
          <cell r="H1350">
            <v>0</v>
          </cell>
          <cell r="I1350">
            <v>0</v>
          </cell>
          <cell r="J1350">
            <v>0</v>
          </cell>
          <cell r="K1350">
            <v>0</v>
          </cell>
          <cell r="L1350">
            <v>0</v>
          </cell>
          <cell r="M1350">
            <v>16197667</v>
          </cell>
          <cell r="N1350">
            <v>7500</v>
          </cell>
          <cell r="O1350">
            <v>16205167</v>
          </cell>
          <cell r="P1350">
            <v>0</v>
          </cell>
          <cell r="Q1350">
            <v>0</v>
          </cell>
          <cell r="R1350">
            <v>0</v>
          </cell>
          <cell r="S1350">
            <v>0</v>
          </cell>
          <cell r="T1350">
            <v>0</v>
          </cell>
          <cell r="U1350">
            <v>16197667</v>
          </cell>
          <cell r="V1350">
            <v>7500</v>
          </cell>
          <cell r="W1350">
            <v>16205167</v>
          </cell>
          <cell r="X1350">
            <v>0</v>
          </cell>
          <cell r="Y1350">
            <v>0</v>
          </cell>
          <cell r="Z1350">
            <v>0</v>
          </cell>
          <cell r="AA1350">
            <v>0</v>
          </cell>
          <cell r="AB1350">
            <v>0</v>
          </cell>
          <cell r="AC1350">
            <v>0</v>
          </cell>
          <cell r="AD1350">
            <v>0</v>
          </cell>
          <cell r="AE1350">
            <v>0</v>
          </cell>
          <cell r="AF1350">
            <v>0</v>
          </cell>
          <cell r="AG1350">
            <v>0</v>
          </cell>
          <cell r="AH1350">
            <v>0</v>
          </cell>
          <cell r="AI1350">
            <v>0</v>
          </cell>
          <cell r="AJ1350">
            <v>0</v>
          </cell>
          <cell r="AK1350">
            <v>0</v>
          </cell>
          <cell r="AL1350">
            <v>0</v>
          </cell>
          <cell r="AM1350">
            <v>0</v>
          </cell>
          <cell r="AN1350">
            <v>0</v>
          </cell>
          <cell r="AO1350">
            <v>0</v>
          </cell>
          <cell r="AP1350">
            <v>0</v>
          </cell>
          <cell r="AQ1350">
            <v>0</v>
          </cell>
          <cell r="AR1350">
            <v>0</v>
          </cell>
          <cell r="AS1350">
            <v>16190083</v>
          </cell>
          <cell r="AT1350">
            <v>0</v>
          </cell>
          <cell r="AU1350">
            <v>16190083</v>
          </cell>
          <cell r="AV1350">
            <v>0</v>
          </cell>
          <cell r="AW1350">
            <v>0</v>
          </cell>
          <cell r="AX1350">
            <v>0</v>
          </cell>
          <cell r="AY1350">
            <v>0</v>
          </cell>
          <cell r="AZ1350">
            <v>0</v>
          </cell>
          <cell r="BA1350">
            <v>0</v>
          </cell>
          <cell r="BB1350">
            <v>0</v>
          </cell>
          <cell r="BC1350">
            <v>0</v>
          </cell>
          <cell r="BD1350">
            <v>0</v>
          </cell>
          <cell r="BE1350">
            <v>0</v>
          </cell>
          <cell r="BF1350">
            <v>0</v>
          </cell>
          <cell r="BG1350">
            <v>0</v>
          </cell>
          <cell r="BH1350">
            <v>0</v>
          </cell>
          <cell r="BI1350">
            <v>0</v>
          </cell>
          <cell r="BJ1350">
            <v>0</v>
          </cell>
          <cell r="BK1350">
            <v>0</v>
          </cell>
          <cell r="BL1350">
            <v>0</v>
          </cell>
          <cell r="BM1350">
            <v>16190083</v>
          </cell>
          <cell r="BN1350">
            <v>0</v>
          </cell>
          <cell r="BO1350">
            <v>16190083</v>
          </cell>
          <cell r="BP1350">
            <v>0</v>
          </cell>
          <cell r="BQ1350">
            <v>32387750</v>
          </cell>
          <cell r="BR1350">
            <v>7500</v>
          </cell>
          <cell r="BS1350">
            <v>32395250</v>
          </cell>
        </row>
        <row r="1351">
          <cell r="F1351" t="str">
            <v>Sub TOTAL COMMERCIAL LOAN</v>
          </cell>
          <cell r="H1351">
            <v>0</v>
          </cell>
          <cell r="I1351">
            <v>9551389</v>
          </cell>
          <cell r="J1351">
            <v>0</v>
          </cell>
          <cell r="K1351">
            <v>9551389</v>
          </cell>
          <cell r="L1351">
            <v>0</v>
          </cell>
          <cell r="M1351">
            <v>16197667</v>
          </cell>
          <cell r="N1351">
            <v>7500</v>
          </cell>
          <cell r="O1351">
            <v>16205167</v>
          </cell>
          <cell r="P1351">
            <v>87500000</v>
          </cell>
          <cell r="Q1351">
            <v>19337640</v>
          </cell>
          <cell r="R1351">
            <v>31250</v>
          </cell>
          <cell r="S1351">
            <v>106868890</v>
          </cell>
          <cell r="T1351">
            <v>87500000</v>
          </cell>
          <cell r="U1351">
            <v>45086696</v>
          </cell>
          <cell r="V1351">
            <v>38750</v>
          </cell>
          <cell r="W1351">
            <v>132625446</v>
          </cell>
          <cell r="X1351">
            <v>0</v>
          </cell>
          <cell r="Y1351">
            <v>9447570</v>
          </cell>
          <cell r="Z1351">
            <v>0</v>
          </cell>
          <cell r="AA1351">
            <v>9447570</v>
          </cell>
          <cell r="AB1351">
            <v>0</v>
          </cell>
          <cell r="AC1351">
            <v>0</v>
          </cell>
          <cell r="AD1351">
            <v>15000</v>
          </cell>
          <cell r="AE1351">
            <v>15000</v>
          </cell>
          <cell r="AF1351">
            <v>0</v>
          </cell>
          <cell r="AG1351">
            <v>15625246</v>
          </cell>
          <cell r="AH1351">
            <v>7103</v>
          </cell>
          <cell r="AI1351">
            <v>15632349</v>
          </cell>
          <cell r="AJ1351">
            <v>0</v>
          </cell>
          <cell r="AK1351">
            <v>25072816</v>
          </cell>
          <cell r="AL1351">
            <v>22103</v>
          </cell>
          <cell r="AM1351">
            <v>25094919</v>
          </cell>
          <cell r="AN1351">
            <v>0</v>
          </cell>
          <cell r="AO1351">
            <v>9447570</v>
          </cell>
          <cell r="AP1351">
            <v>15000</v>
          </cell>
          <cell r="AQ1351">
            <v>9462570</v>
          </cell>
          <cell r="AR1351">
            <v>0</v>
          </cell>
          <cell r="AS1351">
            <v>16190083</v>
          </cell>
          <cell r="AT1351">
            <v>0</v>
          </cell>
          <cell r="AU1351">
            <v>16190083</v>
          </cell>
          <cell r="AV1351">
            <v>87500000</v>
          </cell>
          <cell r="AW1351">
            <v>17287608</v>
          </cell>
          <cell r="AX1351">
            <v>0</v>
          </cell>
          <cell r="AY1351">
            <v>104787608</v>
          </cell>
          <cell r="AZ1351">
            <v>0</v>
          </cell>
          <cell r="BA1351">
            <v>9759029</v>
          </cell>
          <cell r="BB1351">
            <v>0</v>
          </cell>
          <cell r="BC1351">
            <v>9759029</v>
          </cell>
          <cell r="BD1351">
            <v>0</v>
          </cell>
          <cell r="BE1351">
            <v>0</v>
          </cell>
          <cell r="BF1351">
            <v>0</v>
          </cell>
          <cell r="BG1351">
            <v>0</v>
          </cell>
          <cell r="BH1351">
            <v>0</v>
          </cell>
          <cell r="BI1351">
            <v>14714983</v>
          </cell>
          <cell r="BJ1351">
            <v>0</v>
          </cell>
          <cell r="BK1351">
            <v>14714983</v>
          </cell>
          <cell r="BL1351">
            <v>87500000</v>
          </cell>
          <cell r="BM1351">
            <v>67399273</v>
          </cell>
          <cell r="BN1351">
            <v>15000</v>
          </cell>
          <cell r="BO1351">
            <v>154914273</v>
          </cell>
          <cell r="BP1351">
            <v>175000000</v>
          </cell>
          <cell r="BQ1351">
            <v>137558785</v>
          </cell>
          <cell r="BR1351">
            <v>75853</v>
          </cell>
          <cell r="BS1351">
            <v>312634638</v>
          </cell>
        </row>
        <row r="1352">
          <cell r="D1352" t="str">
            <v>LEASING</v>
          </cell>
        </row>
        <row r="1353">
          <cell r="B1353" t="str">
            <v>524500</v>
          </cell>
          <cell r="C1353" t="str">
            <v>REP. INDONESIA</v>
          </cell>
          <cell r="D1353" t="str">
            <v>ASAHIGIN LEASING CO.,TOKYO</v>
          </cell>
          <cell r="E1353" t="str">
            <v>8</v>
          </cell>
          <cell r="F1353" t="str">
            <v>JAPAN</v>
          </cell>
          <cell r="G1353" t="str">
            <v>JPY</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423356</v>
          </cell>
          <cell r="AG1353">
            <v>42180</v>
          </cell>
          <cell r="AH1353">
            <v>0</v>
          </cell>
          <cell r="AI1353">
            <v>465536</v>
          </cell>
          <cell r="AJ1353">
            <v>423356</v>
          </cell>
          <cell r="AK1353">
            <v>42180</v>
          </cell>
          <cell r="AL1353">
            <v>0</v>
          </cell>
          <cell r="AM1353">
            <v>465536</v>
          </cell>
          <cell r="AN1353">
            <v>0</v>
          </cell>
          <cell r="AO1353">
            <v>0</v>
          </cell>
          <cell r="AP1353">
            <v>0</v>
          </cell>
          <cell r="AQ1353">
            <v>0</v>
          </cell>
          <cell r="AR1353">
            <v>0</v>
          </cell>
          <cell r="AS1353">
            <v>0</v>
          </cell>
          <cell r="AT1353">
            <v>0</v>
          </cell>
          <cell r="AU1353">
            <v>0</v>
          </cell>
          <cell r="AV1353">
            <v>0</v>
          </cell>
          <cell r="AW1353">
            <v>0</v>
          </cell>
          <cell r="AX1353">
            <v>0</v>
          </cell>
          <cell r="AY1353">
            <v>0</v>
          </cell>
          <cell r="AZ1353">
            <v>0</v>
          </cell>
          <cell r="BA1353">
            <v>0</v>
          </cell>
          <cell r="BB1353">
            <v>0</v>
          </cell>
          <cell r="BC1353">
            <v>0</v>
          </cell>
          <cell r="BD1353">
            <v>0</v>
          </cell>
          <cell r="BE1353">
            <v>0</v>
          </cell>
          <cell r="BF1353">
            <v>0</v>
          </cell>
          <cell r="BG1353">
            <v>0</v>
          </cell>
          <cell r="BH1353">
            <v>423356</v>
          </cell>
          <cell r="BI1353">
            <v>31636</v>
          </cell>
          <cell r="BJ1353">
            <v>0</v>
          </cell>
          <cell r="BK1353">
            <v>454992</v>
          </cell>
          <cell r="BL1353">
            <v>423356</v>
          </cell>
          <cell r="BM1353">
            <v>31636</v>
          </cell>
          <cell r="BN1353">
            <v>0</v>
          </cell>
          <cell r="BO1353">
            <v>454992</v>
          </cell>
          <cell r="BP1353">
            <v>846712</v>
          </cell>
          <cell r="BQ1353">
            <v>73816</v>
          </cell>
          <cell r="BR1353">
            <v>0</v>
          </cell>
          <cell r="BS1353">
            <v>920528</v>
          </cell>
        </row>
        <row r="1354">
          <cell r="B1354" t="str">
            <v>526409</v>
          </cell>
          <cell r="C1354" t="str">
            <v>REP. INDONESIA</v>
          </cell>
          <cell r="D1354" t="str">
            <v>B.O.T. LEASE CO. LTD, TOKYO</v>
          </cell>
          <cell r="E1354" t="str">
            <v>8</v>
          </cell>
          <cell r="F1354" t="str">
            <v>JAPAN</v>
          </cell>
          <cell r="G1354" t="str">
            <v>JPY</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117860</v>
          </cell>
          <cell r="AG1354">
            <v>27170</v>
          </cell>
          <cell r="AH1354">
            <v>0</v>
          </cell>
          <cell r="AI1354">
            <v>145030</v>
          </cell>
          <cell r="AJ1354">
            <v>117860</v>
          </cell>
          <cell r="AK1354">
            <v>27170</v>
          </cell>
          <cell r="AL1354">
            <v>0</v>
          </cell>
          <cell r="AM1354">
            <v>145030</v>
          </cell>
          <cell r="AN1354">
            <v>0</v>
          </cell>
          <cell r="AO1354">
            <v>0</v>
          </cell>
          <cell r="AP1354">
            <v>0</v>
          </cell>
          <cell r="AQ1354">
            <v>0</v>
          </cell>
          <cell r="AR1354">
            <v>0</v>
          </cell>
          <cell r="AS1354">
            <v>0</v>
          </cell>
          <cell r="AT1354">
            <v>0</v>
          </cell>
          <cell r="AU1354">
            <v>0</v>
          </cell>
          <cell r="AV1354">
            <v>0</v>
          </cell>
          <cell r="AW1354">
            <v>0</v>
          </cell>
          <cell r="AX1354">
            <v>0</v>
          </cell>
          <cell r="AY1354">
            <v>0</v>
          </cell>
          <cell r="AZ1354">
            <v>0</v>
          </cell>
          <cell r="BA1354">
            <v>0</v>
          </cell>
          <cell r="BB1354">
            <v>0</v>
          </cell>
          <cell r="BC1354">
            <v>0</v>
          </cell>
          <cell r="BD1354">
            <v>0</v>
          </cell>
          <cell r="BE1354">
            <v>0</v>
          </cell>
          <cell r="BF1354">
            <v>0</v>
          </cell>
          <cell r="BG1354">
            <v>0</v>
          </cell>
          <cell r="BH1354">
            <v>117860</v>
          </cell>
          <cell r="BI1354">
            <v>25472</v>
          </cell>
          <cell r="BJ1354">
            <v>0</v>
          </cell>
          <cell r="BK1354">
            <v>143332</v>
          </cell>
          <cell r="BL1354">
            <v>117860</v>
          </cell>
          <cell r="BM1354">
            <v>25472</v>
          </cell>
          <cell r="BN1354">
            <v>0</v>
          </cell>
          <cell r="BO1354">
            <v>143332</v>
          </cell>
          <cell r="BP1354">
            <v>235720</v>
          </cell>
          <cell r="BQ1354">
            <v>52642</v>
          </cell>
          <cell r="BR1354">
            <v>0</v>
          </cell>
          <cell r="BS1354">
            <v>288362</v>
          </cell>
        </row>
        <row r="1355">
          <cell r="B1355" t="str">
            <v>526404</v>
          </cell>
          <cell r="C1355" t="str">
            <v>REP. INDONESIA</v>
          </cell>
          <cell r="D1355" t="str">
            <v>B.O.T. LEASE CO. LTD, TOKYO</v>
          </cell>
          <cell r="E1355" t="str">
            <v>8</v>
          </cell>
          <cell r="F1355" t="str">
            <v>JAPAN</v>
          </cell>
          <cell r="G1355" t="str">
            <v>JPY</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281681</v>
          </cell>
          <cell r="AC1355">
            <v>68925</v>
          </cell>
          <cell r="AD1355">
            <v>0</v>
          </cell>
          <cell r="AE1355">
            <v>350606</v>
          </cell>
          <cell r="AF1355">
            <v>0</v>
          </cell>
          <cell r="AG1355">
            <v>0</v>
          </cell>
          <cell r="AH1355">
            <v>0</v>
          </cell>
          <cell r="AI1355">
            <v>0</v>
          </cell>
          <cell r="AJ1355">
            <v>281681</v>
          </cell>
          <cell r="AK1355">
            <v>68925</v>
          </cell>
          <cell r="AL1355">
            <v>0</v>
          </cell>
          <cell r="AM1355">
            <v>350606</v>
          </cell>
          <cell r="AN1355">
            <v>0</v>
          </cell>
          <cell r="AO1355">
            <v>0</v>
          </cell>
          <cell r="AP1355">
            <v>0</v>
          </cell>
          <cell r="AQ1355">
            <v>0</v>
          </cell>
          <cell r="AR1355">
            <v>0</v>
          </cell>
          <cell r="AS1355">
            <v>0</v>
          </cell>
          <cell r="AT1355">
            <v>0</v>
          </cell>
          <cell r="AU1355">
            <v>0</v>
          </cell>
          <cell r="AV1355">
            <v>0</v>
          </cell>
          <cell r="AW1355">
            <v>0</v>
          </cell>
          <cell r="AX1355">
            <v>0</v>
          </cell>
          <cell r="AY1355">
            <v>0</v>
          </cell>
          <cell r="AZ1355">
            <v>0</v>
          </cell>
          <cell r="BA1355">
            <v>0</v>
          </cell>
          <cell r="BB1355">
            <v>0</v>
          </cell>
          <cell r="BC1355">
            <v>0</v>
          </cell>
          <cell r="BD1355">
            <v>281681</v>
          </cell>
          <cell r="BE1355">
            <v>64972</v>
          </cell>
          <cell r="BF1355">
            <v>0</v>
          </cell>
          <cell r="BG1355">
            <v>346653</v>
          </cell>
          <cell r="BH1355">
            <v>0</v>
          </cell>
          <cell r="BI1355">
            <v>0</v>
          </cell>
          <cell r="BJ1355">
            <v>0</v>
          </cell>
          <cell r="BK1355">
            <v>0</v>
          </cell>
          <cell r="BL1355">
            <v>281681</v>
          </cell>
          <cell r="BM1355">
            <v>64972</v>
          </cell>
          <cell r="BN1355">
            <v>0</v>
          </cell>
          <cell r="BO1355">
            <v>346653</v>
          </cell>
          <cell r="BP1355">
            <v>563362</v>
          </cell>
          <cell r="BQ1355">
            <v>133897</v>
          </cell>
          <cell r="BR1355">
            <v>0</v>
          </cell>
          <cell r="BS1355">
            <v>697259</v>
          </cell>
        </row>
        <row r="1356">
          <cell r="B1356" t="str">
            <v>519100</v>
          </cell>
          <cell r="C1356" t="str">
            <v>REP. INDONESIA</v>
          </cell>
          <cell r="D1356" t="str">
            <v>B.O.T. LEASE CO. LTD, TOKYO</v>
          </cell>
          <cell r="E1356" t="str">
            <v>8</v>
          </cell>
          <cell r="F1356" t="str">
            <v>JAPAN</v>
          </cell>
          <cell r="G1356" t="str">
            <v>JPY</v>
          </cell>
          <cell r="H1356">
            <v>307025</v>
          </cell>
          <cell r="I1356">
            <v>58910</v>
          </cell>
          <cell r="J1356">
            <v>0</v>
          </cell>
          <cell r="K1356">
            <v>365935</v>
          </cell>
          <cell r="L1356">
            <v>0</v>
          </cell>
          <cell r="M1356">
            <v>0</v>
          </cell>
          <cell r="N1356">
            <v>0</v>
          </cell>
          <cell r="O1356">
            <v>0</v>
          </cell>
          <cell r="P1356">
            <v>0</v>
          </cell>
          <cell r="Q1356">
            <v>0</v>
          </cell>
          <cell r="R1356">
            <v>0</v>
          </cell>
          <cell r="S1356">
            <v>0</v>
          </cell>
          <cell r="T1356">
            <v>307025</v>
          </cell>
          <cell r="U1356">
            <v>58910</v>
          </cell>
          <cell r="V1356">
            <v>0</v>
          </cell>
          <cell r="W1356">
            <v>365935</v>
          </cell>
          <cell r="X1356">
            <v>0</v>
          </cell>
          <cell r="Y1356">
            <v>0</v>
          </cell>
          <cell r="Z1356">
            <v>0</v>
          </cell>
          <cell r="AA1356">
            <v>0</v>
          </cell>
          <cell r="AB1356">
            <v>0</v>
          </cell>
          <cell r="AC1356">
            <v>0</v>
          </cell>
          <cell r="AD1356">
            <v>0</v>
          </cell>
          <cell r="AE1356">
            <v>0</v>
          </cell>
          <cell r="AF1356">
            <v>0</v>
          </cell>
          <cell r="AG1356">
            <v>0</v>
          </cell>
          <cell r="AH1356">
            <v>0</v>
          </cell>
          <cell r="AI1356">
            <v>0</v>
          </cell>
          <cell r="AJ1356">
            <v>0</v>
          </cell>
          <cell r="AK1356">
            <v>0</v>
          </cell>
          <cell r="AL1356">
            <v>0</v>
          </cell>
          <cell r="AM1356">
            <v>0</v>
          </cell>
          <cell r="AN1356">
            <v>307025</v>
          </cell>
          <cell r="AO1356">
            <v>48558</v>
          </cell>
          <cell r="AP1356">
            <v>0</v>
          </cell>
          <cell r="AQ1356">
            <v>355583</v>
          </cell>
          <cell r="AR1356">
            <v>0</v>
          </cell>
          <cell r="AS1356">
            <v>0</v>
          </cell>
          <cell r="AT1356">
            <v>0</v>
          </cell>
          <cell r="AU1356">
            <v>0</v>
          </cell>
          <cell r="AV1356">
            <v>0</v>
          </cell>
          <cell r="AW1356">
            <v>0</v>
          </cell>
          <cell r="AX1356">
            <v>0</v>
          </cell>
          <cell r="AY1356">
            <v>0</v>
          </cell>
          <cell r="AZ1356">
            <v>0</v>
          </cell>
          <cell r="BA1356">
            <v>0</v>
          </cell>
          <cell r="BB1356">
            <v>0</v>
          </cell>
          <cell r="BC1356">
            <v>0</v>
          </cell>
          <cell r="BD1356">
            <v>0</v>
          </cell>
          <cell r="BE1356">
            <v>0</v>
          </cell>
          <cell r="BF1356">
            <v>0</v>
          </cell>
          <cell r="BG1356">
            <v>0</v>
          </cell>
          <cell r="BH1356">
            <v>0</v>
          </cell>
          <cell r="BI1356">
            <v>0</v>
          </cell>
          <cell r="BJ1356">
            <v>0</v>
          </cell>
          <cell r="BK1356">
            <v>0</v>
          </cell>
          <cell r="BL1356">
            <v>307025</v>
          </cell>
          <cell r="BM1356">
            <v>48558</v>
          </cell>
          <cell r="BN1356">
            <v>0</v>
          </cell>
          <cell r="BO1356">
            <v>355583</v>
          </cell>
          <cell r="BP1356">
            <v>614050</v>
          </cell>
          <cell r="BQ1356">
            <v>107468</v>
          </cell>
          <cell r="BR1356">
            <v>0</v>
          </cell>
          <cell r="BS1356">
            <v>721518</v>
          </cell>
        </row>
        <row r="1357">
          <cell r="B1357" t="str">
            <v>524300</v>
          </cell>
          <cell r="C1357" t="str">
            <v>REP. INDONESIA</v>
          </cell>
          <cell r="D1357" t="str">
            <v>B.O.T. LEASE CO. LTD, TOKYO</v>
          </cell>
          <cell r="E1357" t="str">
            <v>8</v>
          </cell>
          <cell r="F1357" t="str">
            <v>JAPAN</v>
          </cell>
          <cell r="G1357" t="str">
            <v>JPY</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470330</v>
          </cell>
          <cell r="AC1357">
            <v>25680</v>
          </cell>
          <cell r="AD1357">
            <v>0</v>
          </cell>
          <cell r="AE1357">
            <v>496010</v>
          </cell>
          <cell r="AF1357">
            <v>0</v>
          </cell>
          <cell r="AG1357">
            <v>0</v>
          </cell>
          <cell r="AH1357">
            <v>0</v>
          </cell>
          <cell r="AI1357">
            <v>0</v>
          </cell>
          <cell r="AJ1357">
            <v>470330</v>
          </cell>
          <cell r="AK1357">
            <v>25680</v>
          </cell>
          <cell r="AL1357">
            <v>0</v>
          </cell>
          <cell r="AM1357">
            <v>496010</v>
          </cell>
          <cell r="AN1357">
            <v>0</v>
          </cell>
          <cell r="AO1357">
            <v>0</v>
          </cell>
          <cell r="AP1357">
            <v>0</v>
          </cell>
          <cell r="AQ1357">
            <v>0</v>
          </cell>
          <cell r="AR1357">
            <v>0</v>
          </cell>
          <cell r="AS1357">
            <v>0</v>
          </cell>
          <cell r="AT1357">
            <v>0</v>
          </cell>
          <cell r="AU1357">
            <v>0</v>
          </cell>
          <cell r="AV1357">
            <v>0</v>
          </cell>
          <cell r="AW1357">
            <v>0</v>
          </cell>
          <cell r="AX1357">
            <v>0</v>
          </cell>
          <cell r="AY1357">
            <v>0</v>
          </cell>
          <cell r="AZ1357">
            <v>0</v>
          </cell>
          <cell r="BA1357">
            <v>0</v>
          </cell>
          <cell r="BB1357">
            <v>0</v>
          </cell>
          <cell r="BC1357">
            <v>0</v>
          </cell>
          <cell r="BD1357">
            <v>470330</v>
          </cell>
          <cell r="BE1357">
            <v>49491</v>
          </cell>
          <cell r="BF1357">
            <v>0</v>
          </cell>
          <cell r="BG1357">
            <v>519821</v>
          </cell>
          <cell r="BH1357">
            <v>0</v>
          </cell>
          <cell r="BI1357">
            <v>0</v>
          </cell>
          <cell r="BJ1357">
            <v>0</v>
          </cell>
          <cell r="BK1357">
            <v>0</v>
          </cell>
          <cell r="BL1357">
            <v>470330</v>
          </cell>
          <cell r="BM1357">
            <v>49491</v>
          </cell>
          <cell r="BN1357">
            <v>0</v>
          </cell>
          <cell r="BO1357">
            <v>519821</v>
          </cell>
          <cell r="BP1357">
            <v>940660</v>
          </cell>
          <cell r="BQ1357">
            <v>75171</v>
          </cell>
          <cell r="BR1357">
            <v>0</v>
          </cell>
          <cell r="BS1357">
            <v>1015831</v>
          </cell>
        </row>
        <row r="1358">
          <cell r="B1358" t="str">
            <v>521000</v>
          </cell>
          <cell r="C1358" t="str">
            <v>REP. INDONESIA</v>
          </cell>
          <cell r="D1358" t="str">
            <v>B.O.T. LEASE CO. LTD, TOKYO</v>
          </cell>
          <cell r="E1358" t="str">
            <v>8</v>
          </cell>
          <cell r="F1358" t="str">
            <v>JAPAN</v>
          </cell>
          <cell r="G1358" t="str">
            <v>JPY</v>
          </cell>
          <cell r="H1358">
            <v>0</v>
          </cell>
          <cell r="I1358">
            <v>0</v>
          </cell>
          <cell r="J1358">
            <v>0</v>
          </cell>
          <cell r="K1358">
            <v>0</v>
          </cell>
          <cell r="L1358">
            <v>459819</v>
          </cell>
          <cell r="M1358">
            <v>95852</v>
          </cell>
          <cell r="N1358">
            <v>0</v>
          </cell>
          <cell r="O1358">
            <v>555671</v>
          </cell>
          <cell r="P1358">
            <v>0</v>
          </cell>
          <cell r="Q1358">
            <v>0</v>
          </cell>
          <cell r="R1358">
            <v>0</v>
          </cell>
          <cell r="S1358">
            <v>0</v>
          </cell>
          <cell r="T1358">
            <v>459819</v>
          </cell>
          <cell r="U1358">
            <v>95852</v>
          </cell>
          <cell r="V1358">
            <v>0</v>
          </cell>
          <cell r="W1358">
            <v>555671</v>
          </cell>
          <cell r="X1358">
            <v>0</v>
          </cell>
          <cell r="Y1358">
            <v>0</v>
          </cell>
          <cell r="Z1358">
            <v>0</v>
          </cell>
          <cell r="AA1358">
            <v>0</v>
          </cell>
          <cell r="AB1358">
            <v>0</v>
          </cell>
          <cell r="AC1358">
            <v>0</v>
          </cell>
          <cell r="AD1358">
            <v>0</v>
          </cell>
          <cell r="AE1358">
            <v>0</v>
          </cell>
          <cell r="AF1358">
            <v>0</v>
          </cell>
          <cell r="AG1358">
            <v>0</v>
          </cell>
          <cell r="AH1358">
            <v>0</v>
          </cell>
          <cell r="AI1358">
            <v>0</v>
          </cell>
          <cell r="AJ1358">
            <v>0</v>
          </cell>
          <cell r="AK1358">
            <v>0</v>
          </cell>
          <cell r="AL1358">
            <v>0</v>
          </cell>
          <cell r="AM1358">
            <v>0</v>
          </cell>
          <cell r="AN1358">
            <v>0</v>
          </cell>
          <cell r="AO1358">
            <v>0</v>
          </cell>
          <cell r="AP1358">
            <v>0</v>
          </cell>
          <cell r="AQ1358">
            <v>0</v>
          </cell>
          <cell r="AR1358">
            <v>459819</v>
          </cell>
          <cell r="AS1358">
            <v>81266</v>
          </cell>
          <cell r="AT1358">
            <v>0</v>
          </cell>
          <cell r="AU1358">
            <v>541085</v>
          </cell>
          <cell r="AV1358">
            <v>0</v>
          </cell>
          <cell r="AW1358">
            <v>0</v>
          </cell>
          <cell r="AX1358">
            <v>0</v>
          </cell>
          <cell r="AY1358">
            <v>0</v>
          </cell>
          <cell r="AZ1358">
            <v>0</v>
          </cell>
          <cell r="BA1358">
            <v>0</v>
          </cell>
          <cell r="BB1358">
            <v>0</v>
          </cell>
          <cell r="BC1358">
            <v>0</v>
          </cell>
          <cell r="BD1358">
            <v>0</v>
          </cell>
          <cell r="BE1358">
            <v>0</v>
          </cell>
          <cell r="BF1358">
            <v>0</v>
          </cell>
          <cell r="BG1358">
            <v>0</v>
          </cell>
          <cell r="BH1358">
            <v>0</v>
          </cell>
          <cell r="BI1358">
            <v>0</v>
          </cell>
          <cell r="BJ1358">
            <v>0</v>
          </cell>
          <cell r="BK1358">
            <v>0</v>
          </cell>
          <cell r="BL1358">
            <v>459819</v>
          </cell>
          <cell r="BM1358">
            <v>81266</v>
          </cell>
          <cell r="BN1358">
            <v>0</v>
          </cell>
          <cell r="BO1358">
            <v>541085</v>
          </cell>
          <cell r="BP1358">
            <v>919638</v>
          </cell>
          <cell r="BQ1358">
            <v>177118</v>
          </cell>
          <cell r="BR1358">
            <v>0</v>
          </cell>
          <cell r="BS1358">
            <v>1096756</v>
          </cell>
        </row>
        <row r="1359">
          <cell r="B1359" t="str">
            <v>525900</v>
          </cell>
          <cell r="C1359" t="str">
            <v>REP. INDONESIA</v>
          </cell>
          <cell r="D1359" t="str">
            <v>B.O.T. LEASE CO. LTD, TOKYO</v>
          </cell>
          <cell r="E1359" t="str">
            <v>8</v>
          </cell>
          <cell r="F1359" t="str">
            <v>JAPAN</v>
          </cell>
          <cell r="G1359" t="str">
            <v>JPY</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521908</v>
          </cell>
          <cell r="Y1359">
            <v>159514</v>
          </cell>
          <cell r="Z1359">
            <v>0</v>
          </cell>
          <cell r="AA1359">
            <v>681422</v>
          </cell>
          <cell r="AB1359">
            <v>0</v>
          </cell>
          <cell r="AC1359">
            <v>0</v>
          </cell>
          <cell r="AD1359">
            <v>0</v>
          </cell>
          <cell r="AE1359">
            <v>0</v>
          </cell>
          <cell r="AF1359">
            <v>0</v>
          </cell>
          <cell r="AG1359">
            <v>0</v>
          </cell>
          <cell r="AH1359">
            <v>0</v>
          </cell>
          <cell r="AI1359">
            <v>0</v>
          </cell>
          <cell r="AJ1359">
            <v>521908</v>
          </cell>
          <cell r="AK1359">
            <v>159514</v>
          </cell>
          <cell r="AL1359">
            <v>0</v>
          </cell>
          <cell r="AM1359">
            <v>681422</v>
          </cell>
          <cell r="AN1359">
            <v>0</v>
          </cell>
          <cell r="AO1359">
            <v>0</v>
          </cell>
          <cell r="AP1359">
            <v>0</v>
          </cell>
          <cell r="AQ1359">
            <v>0</v>
          </cell>
          <cell r="AR1359">
            <v>0</v>
          </cell>
          <cell r="AS1359">
            <v>0</v>
          </cell>
          <cell r="AT1359">
            <v>0</v>
          </cell>
          <cell r="AU1359">
            <v>0</v>
          </cell>
          <cell r="AV1359">
            <v>0</v>
          </cell>
          <cell r="AW1359">
            <v>0</v>
          </cell>
          <cell r="AX1359">
            <v>0</v>
          </cell>
          <cell r="AY1359">
            <v>0</v>
          </cell>
          <cell r="AZ1359">
            <v>521908</v>
          </cell>
          <cell r="BA1359">
            <v>147243</v>
          </cell>
          <cell r="BB1359">
            <v>0</v>
          </cell>
          <cell r="BC1359">
            <v>669151</v>
          </cell>
          <cell r="BD1359">
            <v>0</v>
          </cell>
          <cell r="BE1359">
            <v>0</v>
          </cell>
          <cell r="BF1359">
            <v>0</v>
          </cell>
          <cell r="BG1359">
            <v>0</v>
          </cell>
          <cell r="BH1359">
            <v>0</v>
          </cell>
          <cell r="BI1359">
            <v>0</v>
          </cell>
          <cell r="BJ1359">
            <v>0</v>
          </cell>
          <cell r="BK1359">
            <v>0</v>
          </cell>
          <cell r="BL1359">
            <v>521908</v>
          </cell>
          <cell r="BM1359">
            <v>147243</v>
          </cell>
          <cell r="BN1359">
            <v>0</v>
          </cell>
          <cell r="BO1359">
            <v>669151</v>
          </cell>
          <cell r="BP1359">
            <v>1043816</v>
          </cell>
          <cell r="BQ1359">
            <v>306757</v>
          </cell>
          <cell r="BR1359">
            <v>0</v>
          </cell>
          <cell r="BS1359">
            <v>1350573</v>
          </cell>
        </row>
        <row r="1360">
          <cell r="B1360" t="str">
            <v>524700</v>
          </cell>
          <cell r="C1360" t="str">
            <v>REP. INDONESIA</v>
          </cell>
          <cell r="D1360" t="str">
            <v>B.O.T. LEASE CO. LTD, TOKYO</v>
          </cell>
          <cell r="E1360" t="str">
            <v>8</v>
          </cell>
          <cell r="F1360" t="str">
            <v>JAPAN</v>
          </cell>
          <cell r="G1360" t="str">
            <v>JPY</v>
          </cell>
          <cell r="H1360">
            <v>1018389</v>
          </cell>
          <cell r="I1360">
            <v>65064</v>
          </cell>
          <cell r="J1360">
            <v>0</v>
          </cell>
          <cell r="K1360">
            <v>1083453</v>
          </cell>
          <cell r="L1360">
            <v>0</v>
          </cell>
          <cell r="M1360">
            <v>0</v>
          </cell>
          <cell r="N1360">
            <v>0</v>
          </cell>
          <cell r="O1360">
            <v>0</v>
          </cell>
          <cell r="P1360">
            <v>0</v>
          </cell>
          <cell r="Q1360">
            <v>0</v>
          </cell>
          <cell r="R1360">
            <v>0</v>
          </cell>
          <cell r="S1360">
            <v>0</v>
          </cell>
          <cell r="T1360">
            <v>1018389</v>
          </cell>
          <cell r="U1360">
            <v>65064</v>
          </cell>
          <cell r="V1360">
            <v>0</v>
          </cell>
          <cell r="W1360">
            <v>1083453</v>
          </cell>
          <cell r="X1360">
            <v>0</v>
          </cell>
          <cell r="Y1360">
            <v>0</v>
          </cell>
          <cell r="Z1360">
            <v>0</v>
          </cell>
          <cell r="AA1360">
            <v>0</v>
          </cell>
          <cell r="AB1360">
            <v>0</v>
          </cell>
          <cell r="AC1360">
            <v>0</v>
          </cell>
          <cell r="AD1360">
            <v>0</v>
          </cell>
          <cell r="AE1360">
            <v>0</v>
          </cell>
          <cell r="AF1360">
            <v>0</v>
          </cell>
          <cell r="AG1360">
            <v>0</v>
          </cell>
          <cell r="AH1360">
            <v>0</v>
          </cell>
          <cell r="AI1360">
            <v>0</v>
          </cell>
          <cell r="AJ1360">
            <v>0</v>
          </cell>
          <cell r="AK1360">
            <v>0</v>
          </cell>
          <cell r="AL1360">
            <v>0</v>
          </cell>
          <cell r="AM1360">
            <v>0</v>
          </cell>
          <cell r="AN1360">
            <v>1018389</v>
          </cell>
          <cell r="AO1360">
            <v>51485</v>
          </cell>
          <cell r="AP1360">
            <v>0</v>
          </cell>
          <cell r="AQ1360">
            <v>1069874</v>
          </cell>
          <cell r="AR1360">
            <v>0</v>
          </cell>
          <cell r="AS1360">
            <v>0</v>
          </cell>
          <cell r="AT1360">
            <v>0</v>
          </cell>
          <cell r="AU1360">
            <v>0</v>
          </cell>
          <cell r="AV1360">
            <v>0</v>
          </cell>
          <cell r="AW1360">
            <v>0</v>
          </cell>
          <cell r="AX1360">
            <v>0</v>
          </cell>
          <cell r="AY1360">
            <v>0</v>
          </cell>
          <cell r="AZ1360">
            <v>0</v>
          </cell>
          <cell r="BA1360">
            <v>0</v>
          </cell>
          <cell r="BB1360">
            <v>0</v>
          </cell>
          <cell r="BC1360">
            <v>0</v>
          </cell>
          <cell r="BD1360">
            <v>0</v>
          </cell>
          <cell r="BE1360">
            <v>0</v>
          </cell>
          <cell r="BF1360">
            <v>0</v>
          </cell>
          <cell r="BG1360">
            <v>0</v>
          </cell>
          <cell r="BH1360">
            <v>0</v>
          </cell>
          <cell r="BI1360">
            <v>0</v>
          </cell>
          <cell r="BJ1360">
            <v>0</v>
          </cell>
          <cell r="BK1360">
            <v>0</v>
          </cell>
          <cell r="BL1360">
            <v>1018389</v>
          </cell>
          <cell r="BM1360">
            <v>51485</v>
          </cell>
          <cell r="BN1360">
            <v>0</v>
          </cell>
          <cell r="BO1360">
            <v>1069874</v>
          </cell>
          <cell r="BP1360">
            <v>2036778</v>
          </cell>
          <cell r="BQ1360">
            <v>116549</v>
          </cell>
          <cell r="BR1360">
            <v>0</v>
          </cell>
          <cell r="BS1360">
            <v>2153327</v>
          </cell>
        </row>
        <row r="1361">
          <cell r="B1361" t="str">
            <v>520700</v>
          </cell>
          <cell r="C1361" t="str">
            <v>REP. INDONESIA</v>
          </cell>
          <cell r="D1361" t="str">
            <v>B.O.T. LEASE CO. LTD, TOKYO</v>
          </cell>
          <cell r="E1361" t="str">
            <v>8</v>
          </cell>
          <cell r="F1361" t="str">
            <v>JAPAN</v>
          </cell>
          <cell r="G1361" t="str">
            <v>JPY</v>
          </cell>
          <cell r="H1361">
            <v>0</v>
          </cell>
          <cell r="I1361">
            <v>0</v>
          </cell>
          <cell r="J1361">
            <v>0</v>
          </cell>
          <cell r="K1361">
            <v>0</v>
          </cell>
          <cell r="L1361">
            <v>1275962</v>
          </cell>
          <cell r="M1361">
            <v>303419</v>
          </cell>
          <cell r="N1361">
            <v>0</v>
          </cell>
          <cell r="O1361">
            <v>1579381</v>
          </cell>
          <cell r="P1361">
            <v>0</v>
          </cell>
          <cell r="Q1361">
            <v>0</v>
          </cell>
          <cell r="R1361">
            <v>0</v>
          </cell>
          <cell r="S1361">
            <v>0</v>
          </cell>
          <cell r="T1361">
            <v>1275962</v>
          </cell>
          <cell r="U1361">
            <v>303419</v>
          </cell>
          <cell r="V1361">
            <v>0</v>
          </cell>
          <cell r="W1361">
            <v>1579381</v>
          </cell>
          <cell r="X1361">
            <v>0</v>
          </cell>
          <cell r="Y1361">
            <v>0</v>
          </cell>
          <cell r="Z1361">
            <v>0</v>
          </cell>
          <cell r="AA1361">
            <v>0</v>
          </cell>
          <cell r="AB1361">
            <v>0</v>
          </cell>
          <cell r="AC1361">
            <v>0</v>
          </cell>
          <cell r="AD1361">
            <v>0</v>
          </cell>
          <cell r="AE1361">
            <v>0</v>
          </cell>
          <cell r="AF1361">
            <v>0</v>
          </cell>
          <cell r="AG1361">
            <v>0</v>
          </cell>
          <cell r="AH1361">
            <v>0</v>
          </cell>
          <cell r="AI1361">
            <v>0</v>
          </cell>
          <cell r="AJ1361">
            <v>0</v>
          </cell>
          <cell r="AK1361">
            <v>0</v>
          </cell>
          <cell r="AL1361">
            <v>0</v>
          </cell>
          <cell r="AM1361">
            <v>0</v>
          </cell>
          <cell r="AN1361">
            <v>0</v>
          </cell>
          <cell r="AO1361">
            <v>0</v>
          </cell>
          <cell r="AP1361">
            <v>0</v>
          </cell>
          <cell r="AQ1361">
            <v>0</v>
          </cell>
          <cell r="AR1361">
            <v>1275962</v>
          </cell>
          <cell r="AS1361">
            <v>254480</v>
          </cell>
          <cell r="AT1361">
            <v>0</v>
          </cell>
          <cell r="AU1361">
            <v>1530442</v>
          </cell>
          <cell r="AV1361">
            <v>0</v>
          </cell>
          <cell r="AW1361">
            <v>0</v>
          </cell>
          <cell r="AX1361">
            <v>0</v>
          </cell>
          <cell r="AY1361">
            <v>0</v>
          </cell>
          <cell r="AZ1361">
            <v>0</v>
          </cell>
          <cell r="BA1361">
            <v>0</v>
          </cell>
          <cell r="BB1361">
            <v>0</v>
          </cell>
          <cell r="BC1361">
            <v>0</v>
          </cell>
          <cell r="BD1361">
            <v>0</v>
          </cell>
          <cell r="BE1361">
            <v>0</v>
          </cell>
          <cell r="BF1361">
            <v>0</v>
          </cell>
          <cell r="BG1361">
            <v>0</v>
          </cell>
          <cell r="BH1361">
            <v>0</v>
          </cell>
          <cell r="BI1361">
            <v>0</v>
          </cell>
          <cell r="BJ1361">
            <v>0</v>
          </cell>
          <cell r="BK1361">
            <v>0</v>
          </cell>
          <cell r="BL1361">
            <v>1275962</v>
          </cell>
          <cell r="BM1361">
            <v>254480</v>
          </cell>
          <cell r="BN1361">
            <v>0</v>
          </cell>
          <cell r="BO1361">
            <v>1530442</v>
          </cell>
          <cell r="BP1361">
            <v>2551924</v>
          </cell>
          <cell r="BQ1361">
            <v>557899</v>
          </cell>
          <cell r="BR1361">
            <v>0</v>
          </cell>
          <cell r="BS1361">
            <v>3109823</v>
          </cell>
        </row>
        <row r="1362">
          <cell r="B1362" t="str">
            <v>526401</v>
          </cell>
          <cell r="C1362" t="str">
            <v>REP. INDONESIA</v>
          </cell>
          <cell r="D1362" t="str">
            <v>B.O.T. LEASE CO. LTD, TOKYO</v>
          </cell>
          <cell r="E1362" t="str">
            <v>8</v>
          </cell>
          <cell r="F1362" t="str">
            <v>JAPAN</v>
          </cell>
          <cell r="G1362" t="str">
            <v>JPY</v>
          </cell>
          <cell r="H1362">
            <v>0</v>
          </cell>
          <cell r="I1362">
            <v>0</v>
          </cell>
          <cell r="J1362">
            <v>0</v>
          </cell>
          <cell r="K1362">
            <v>0</v>
          </cell>
          <cell r="L1362">
            <v>0</v>
          </cell>
          <cell r="M1362">
            <v>0</v>
          </cell>
          <cell r="N1362">
            <v>0</v>
          </cell>
          <cell r="O1362">
            <v>0</v>
          </cell>
          <cell r="P1362">
            <v>2016387</v>
          </cell>
          <cell r="Q1362">
            <v>835904</v>
          </cell>
          <cell r="R1362">
            <v>0</v>
          </cell>
          <cell r="S1362">
            <v>2852291</v>
          </cell>
          <cell r="T1362">
            <v>2016387</v>
          </cell>
          <cell r="U1362">
            <v>835904</v>
          </cell>
          <cell r="V1362">
            <v>0</v>
          </cell>
          <cell r="W1362">
            <v>2852291</v>
          </cell>
          <cell r="X1362">
            <v>0</v>
          </cell>
          <cell r="Y1362">
            <v>0</v>
          </cell>
          <cell r="Z1362">
            <v>0</v>
          </cell>
          <cell r="AA1362">
            <v>0</v>
          </cell>
          <cell r="AB1362">
            <v>0</v>
          </cell>
          <cell r="AC1362">
            <v>0</v>
          </cell>
          <cell r="AD1362">
            <v>0</v>
          </cell>
          <cell r="AE1362">
            <v>0</v>
          </cell>
          <cell r="AF1362">
            <v>0</v>
          </cell>
          <cell r="AG1362">
            <v>0</v>
          </cell>
          <cell r="AH1362">
            <v>0</v>
          </cell>
          <cell r="AI1362">
            <v>0</v>
          </cell>
          <cell r="AJ1362">
            <v>0</v>
          </cell>
          <cell r="AK1362">
            <v>0</v>
          </cell>
          <cell r="AL1362">
            <v>0</v>
          </cell>
          <cell r="AM1362">
            <v>0</v>
          </cell>
          <cell r="AN1362">
            <v>0</v>
          </cell>
          <cell r="AO1362">
            <v>0</v>
          </cell>
          <cell r="AP1362">
            <v>0</v>
          </cell>
          <cell r="AQ1362">
            <v>0</v>
          </cell>
          <cell r="AR1362">
            <v>0</v>
          </cell>
          <cell r="AS1362">
            <v>0</v>
          </cell>
          <cell r="AT1362">
            <v>0</v>
          </cell>
          <cell r="AU1362">
            <v>0</v>
          </cell>
          <cell r="AV1362">
            <v>2016387</v>
          </cell>
          <cell r="AW1362">
            <v>792272</v>
          </cell>
          <cell r="AX1362">
            <v>0</v>
          </cell>
          <cell r="AY1362">
            <v>2808659</v>
          </cell>
          <cell r="AZ1362">
            <v>0</v>
          </cell>
          <cell r="BA1362">
            <v>0</v>
          </cell>
          <cell r="BB1362">
            <v>0</v>
          </cell>
          <cell r="BC1362">
            <v>0</v>
          </cell>
          <cell r="BD1362">
            <v>0</v>
          </cell>
          <cell r="BE1362">
            <v>0</v>
          </cell>
          <cell r="BF1362">
            <v>0</v>
          </cell>
          <cell r="BG1362">
            <v>0</v>
          </cell>
          <cell r="BH1362">
            <v>0</v>
          </cell>
          <cell r="BI1362">
            <v>0</v>
          </cell>
          <cell r="BJ1362">
            <v>0</v>
          </cell>
          <cell r="BK1362">
            <v>0</v>
          </cell>
          <cell r="BL1362">
            <v>2016387</v>
          </cell>
          <cell r="BM1362">
            <v>792272</v>
          </cell>
          <cell r="BN1362">
            <v>0</v>
          </cell>
          <cell r="BO1362">
            <v>2808659</v>
          </cell>
          <cell r="BP1362">
            <v>4032774</v>
          </cell>
          <cell r="BQ1362">
            <v>1628176</v>
          </cell>
          <cell r="BR1362">
            <v>0</v>
          </cell>
          <cell r="BS1362">
            <v>5660950</v>
          </cell>
        </row>
        <row r="1363">
          <cell r="B1363" t="str">
            <v>521300</v>
          </cell>
          <cell r="C1363" t="str">
            <v>REP. INDONESIA</v>
          </cell>
          <cell r="D1363" t="str">
            <v>B.O.T. LEASE CO. LTD, TOKYO</v>
          </cell>
          <cell r="E1363" t="str">
            <v>8</v>
          </cell>
          <cell r="F1363" t="str">
            <v>JAPAN</v>
          </cell>
          <cell r="G1363" t="str">
            <v>JPY</v>
          </cell>
          <cell r="H1363">
            <v>0</v>
          </cell>
          <cell r="I1363">
            <v>0</v>
          </cell>
          <cell r="J1363">
            <v>0</v>
          </cell>
          <cell r="K1363">
            <v>0</v>
          </cell>
          <cell r="L1363">
            <v>0</v>
          </cell>
          <cell r="M1363">
            <v>0</v>
          </cell>
          <cell r="N1363">
            <v>0</v>
          </cell>
          <cell r="O1363">
            <v>0</v>
          </cell>
          <cell r="P1363">
            <v>4905376</v>
          </cell>
          <cell r="Q1363">
            <v>238076</v>
          </cell>
          <cell r="R1363">
            <v>0</v>
          </cell>
          <cell r="S1363">
            <v>5143452</v>
          </cell>
          <cell r="T1363">
            <v>4905376</v>
          </cell>
          <cell r="U1363">
            <v>238076</v>
          </cell>
          <cell r="V1363">
            <v>0</v>
          </cell>
          <cell r="W1363">
            <v>5143452</v>
          </cell>
          <cell r="X1363">
            <v>0</v>
          </cell>
          <cell r="Y1363">
            <v>0</v>
          </cell>
          <cell r="Z1363">
            <v>0</v>
          </cell>
          <cell r="AA1363">
            <v>0</v>
          </cell>
          <cell r="AB1363">
            <v>0</v>
          </cell>
          <cell r="AC1363">
            <v>0</v>
          </cell>
          <cell r="AD1363">
            <v>0</v>
          </cell>
          <cell r="AE1363">
            <v>0</v>
          </cell>
          <cell r="AF1363">
            <v>0</v>
          </cell>
          <cell r="AG1363">
            <v>0</v>
          </cell>
          <cell r="AH1363">
            <v>0</v>
          </cell>
          <cell r="AI1363">
            <v>0</v>
          </cell>
          <cell r="AJ1363">
            <v>0</v>
          </cell>
          <cell r="AK1363">
            <v>0</v>
          </cell>
          <cell r="AL1363">
            <v>0</v>
          </cell>
          <cell r="AM1363">
            <v>0</v>
          </cell>
          <cell r="AN1363">
            <v>0</v>
          </cell>
          <cell r="AO1363">
            <v>0</v>
          </cell>
          <cell r="AP1363">
            <v>0</v>
          </cell>
          <cell r="AQ1363">
            <v>0</v>
          </cell>
          <cell r="AR1363">
            <v>0</v>
          </cell>
          <cell r="AS1363">
            <v>0</v>
          </cell>
          <cell r="AT1363">
            <v>0</v>
          </cell>
          <cell r="AU1363">
            <v>0</v>
          </cell>
          <cell r="AV1363">
            <v>4905376</v>
          </cell>
          <cell r="AW1363">
            <v>159589</v>
          </cell>
          <cell r="AX1363">
            <v>0</v>
          </cell>
          <cell r="AY1363">
            <v>5064965</v>
          </cell>
          <cell r="AZ1363">
            <v>0</v>
          </cell>
          <cell r="BA1363">
            <v>0</v>
          </cell>
          <cell r="BB1363">
            <v>0</v>
          </cell>
          <cell r="BC1363">
            <v>0</v>
          </cell>
          <cell r="BD1363">
            <v>0</v>
          </cell>
          <cell r="BE1363">
            <v>0</v>
          </cell>
          <cell r="BF1363">
            <v>0</v>
          </cell>
          <cell r="BG1363">
            <v>0</v>
          </cell>
          <cell r="BH1363">
            <v>0</v>
          </cell>
          <cell r="BI1363">
            <v>0</v>
          </cell>
          <cell r="BJ1363">
            <v>0</v>
          </cell>
          <cell r="BK1363">
            <v>0</v>
          </cell>
          <cell r="BL1363">
            <v>4905376</v>
          </cell>
          <cell r="BM1363">
            <v>159589</v>
          </cell>
          <cell r="BN1363">
            <v>0</v>
          </cell>
          <cell r="BO1363">
            <v>5064965</v>
          </cell>
          <cell r="BP1363">
            <v>9810752</v>
          </cell>
          <cell r="BQ1363">
            <v>397665</v>
          </cell>
          <cell r="BR1363">
            <v>0</v>
          </cell>
          <cell r="BS1363">
            <v>10208417</v>
          </cell>
        </row>
        <row r="1364">
          <cell r="B1364" t="str">
            <v>526417</v>
          </cell>
          <cell r="C1364" t="str">
            <v>REP. INDONESIA</v>
          </cell>
          <cell r="D1364" t="str">
            <v>CENTRAL LEASING CO. LTD, TOKYO</v>
          </cell>
          <cell r="E1364" t="str">
            <v>8</v>
          </cell>
          <cell r="F1364" t="str">
            <v>JAPAN</v>
          </cell>
          <cell r="G1364" t="str">
            <v>USD</v>
          </cell>
          <cell r="H1364">
            <v>0</v>
          </cell>
          <cell r="I1364">
            <v>0</v>
          </cell>
          <cell r="J1364">
            <v>0</v>
          </cell>
          <cell r="K1364">
            <v>0</v>
          </cell>
          <cell r="L1364">
            <v>1342731</v>
          </cell>
          <cell r="M1364">
            <v>745220</v>
          </cell>
          <cell r="N1364">
            <v>0</v>
          </cell>
          <cell r="O1364">
            <v>2087951</v>
          </cell>
          <cell r="P1364">
            <v>0</v>
          </cell>
          <cell r="Q1364">
            <v>0</v>
          </cell>
          <cell r="R1364">
            <v>0</v>
          </cell>
          <cell r="S1364">
            <v>0</v>
          </cell>
          <cell r="T1364">
            <v>1342731</v>
          </cell>
          <cell r="U1364">
            <v>745220</v>
          </cell>
          <cell r="V1364">
            <v>0</v>
          </cell>
          <cell r="W1364">
            <v>2087951</v>
          </cell>
          <cell r="X1364">
            <v>0</v>
          </cell>
          <cell r="Y1364">
            <v>0</v>
          </cell>
          <cell r="Z1364">
            <v>0</v>
          </cell>
          <cell r="AA1364">
            <v>0</v>
          </cell>
          <cell r="AB1364">
            <v>0</v>
          </cell>
          <cell r="AC1364">
            <v>0</v>
          </cell>
          <cell r="AD1364">
            <v>0</v>
          </cell>
          <cell r="AE1364">
            <v>0</v>
          </cell>
          <cell r="AF1364">
            <v>0</v>
          </cell>
          <cell r="AG1364">
            <v>0</v>
          </cell>
          <cell r="AH1364">
            <v>0</v>
          </cell>
          <cell r="AI1364">
            <v>0</v>
          </cell>
          <cell r="AJ1364">
            <v>0</v>
          </cell>
          <cell r="AK1364">
            <v>0</v>
          </cell>
          <cell r="AL1364">
            <v>0</v>
          </cell>
          <cell r="AM1364">
            <v>0</v>
          </cell>
          <cell r="AN1364">
            <v>0</v>
          </cell>
          <cell r="AO1364">
            <v>0</v>
          </cell>
          <cell r="AP1364">
            <v>0</v>
          </cell>
          <cell r="AQ1364">
            <v>0</v>
          </cell>
          <cell r="AR1364">
            <v>1342731</v>
          </cell>
          <cell r="AS1364">
            <v>693759</v>
          </cell>
          <cell r="AT1364">
            <v>0</v>
          </cell>
          <cell r="AU1364">
            <v>2036490</v>
          </cell>
          <cell r="AV1364">
            <v>0</v>
          </cell>
          <cell r="AW1364">
            <v>0</v>
          </cell>
          <cell r="AX1364">
            <v>0</v>
          </cell>
          <cell r="AY1364">
            <v>0</v>
          </cell>
          <cell r="AZ1364">
            <v>0</v>
          </cell>
          <cell r="BA1364">
            <v>0</v>
          </cell>
          <cell r="BB1364">
            <v>0</v>
          </cell>
          <cell r="BC1364">
            <v>0</v>
          </cell>
          <cell r="BD1364">
            <v>0</v>
          </cell>
          <cell r="BE1364">
            <v>0</v>
          </cell>
          <cell r="BF1364">
            <v>0</v>
          </cell>
          <cell r="BG1364">
            <v>0</v>
          </cell>
          <cell r="BH1364">
            <v>0</v>
          </cell>
          <cell r="BI1364">
            <v>0</v>
          </cell>
          <cell r="BJ1364">
            <v>0</v>
          </cell>
          <cell r="BK1364">
            <v>0</v>
          </cell>
          <cell r="BL1364">
            <v>1342731</v>
          </cell>
          <cell r="BM1364">
            <v>693759</v>
          </cell>
          <cell r="BN1364">
            <v>0</v>
          </cell>
          <cell r="BO1364">
            <v>2036490</v>
          </cell>
          <cell r="BP1364">
            <v>2685462</v>
          </cell>
          <cell r="BQ1364">
            <v>1438979</v>
          </cell>
          <cell r="BR1364">
            <v>0</v>
          </cell>
          <cell r="BS1364">
            <v>4124441</v>
          </cell>
        </row>
        <row r="1365">
          <cell r="B1365" t="str">
            <v>524200</v>
          </cell>
          <cell r="C1365" t="str">
            <v>REP. INDONESIA</v>
          </cell>
          <cell r="D1365" t="str">
            <v>CENTURY LEASING SYSTEM, TOKYO</v>
          </cell>
          <cell r="E1365" t="str">
            <v>8</v>
          </cell>
          <cell r="F1365" t="str">
            <v>JAPAN</v>
          </cell>
          <cell r="G1365" t="str">
            <v>JPY</v>
          </cell>
          <cell r="H1365">
            <v>0</v>
          </cell>
          <cell r="I1365">
            <v>0</v>
          </cell>
          <cell r="J1365">
            <v>0</v>
          </cell>
          <cell r="K1365">
            <v>0</v>
          </cell>
          <cell r="L1365">
            <v>0</v>
          </cell>
          <cell r="M1365">
            <v>0</v>
          </cell>
          <cell r="N1365">
            <v>0</v>
          </cell>
          <cell r="O1365">
            <v>0</v>
          </cell>
          <cell r="P1365">
            <v>95354</v>
          </cell>
          <cell r="Q1365">
            <v>5785</v>
          </cell>
          <cell r="R1365">
            <v>0</v>
          </cell>
          <cell r="S1365">
            <v>101139</v>
          </cell>
          <cell r="T1365">
            <v>95354</v>
          </cell>
          <cell r="U1365">
            <v>5785</v>
          </cell>
          <cell r="V1365">
            <v>0</v>
          </cell>
          <cell r="W1365">
            <v>101139</v>
          </cell>
          <cell r="X1365">
            <v>0</v>
          </cell>
          <cell r="Y1365">
            <v>0</v>
          </cell>
          <cell r="Z1365">
            <v>0</v>
          </cell>
          <cell r="AA1365">
            <v>0</v>
          </cell>
          <cell r="AB1365">
            <v>0</v>
          </cell>
          <cell r="AC1365">
            <v>0</v>
          </cell>
          <cell r="AD1365">
            <v>0</v>
          </cell>
          <cell r="AE1365">
            <v>0</v>
          </cell>
          <cell r="AF1365">
            <v>0</v>
          </cell>
          <cell r="AG1365">
            <v>0</v>
          </cell>
          <cell r="AH1365">
            <v>0</v>
          </cell>
          <cell r="AI1365">
            <v>0</v>
          </cell>
          <cell r="AJ1365">
            <v>0</v>
          </cell>
          <cell r="AK1365">
            <v>0</v>
          </cell>
          <cell r="AL1365">
            <v>0</v>
          </cell>
          <cell r="AM1365">
            <v>0</v>
          </cell>
          <cell r="AN1365">
            <v>0</v>
          </cell>
          <cell r="AO1365">
            <v>0</v>
          </cell>
          <cell r="AP1365">
            <v>0</v>
          </cell>
          <cell r="AQ1365">
            <v>0</v>
          </cell>
          <cell r="AR1365">
            <v>0</v>
          </cell>
          <cell r="AS1365">
            <v>0</v>
          </cell>
          <cell r="AT1365">
            <v>0</v>
          </cell>
          <cell r="AU1365">
            <v>0</v>
          </cell>
          <cell r="AV1365">
            <v>95354</v>
          </cell>
          <cell r="AW1365">
            <v>4386</v>
          </cell>
          <cell r="AX1365">
            <v>0</v>
          </cell>
          <cell r="AY1365">
            <v>99740</v>
          </cell>
          <cell r="AZ1365">
            <v>0</v>
          </cell>
          <cell r="BA1365">
            <v>0</v>
          </cell>
          <cell r="BB1365">
            <v>0</v>
          </cell>
          <cell r="BC1365">
            <v>0</v>
          </cell>
          <cell r="BD1365">
            <v>0</v>
          </cell>
          <cell r="BE1365">
            <v>0</v>
          </cell>
          <cell r="BF1365">
            <v>0</v>
          </cell>
          <cell r="BG1365">
            <v>0</v>
          </cell>
          <cell r="BH1365">
            <v>0</v>
          </cell>
          <cell r="BI1365">
            <v>0</v>
          </cell>
          <cell r="BJ1365">
            <v>0</v>
          </cell>
          <cell r="BK1365">
            <v>0</v>
          </cell>
          <cell r="BL1365">
            <v>95354</v>
          </cell>
          <cell r="BM1365">
            <v>4386</v>
          </cell>
          <cell r="BN1365">
            <v>0</v>
          </cell>
          <cell r="BO1365">
            <v>99740</v>
          </cell>
          <cell r="BP1365">
            <v>190708</v>
          </cell>
          <cell r="BQ1365">
            <v>10171</v>
          </cell>
          <cell r="BR1365">
            <v>0</v>
          </cell>
          <cell r="BS1365">
            <v>200879</v>
          </cell>
        </row>
        <row r="1366">
          <cell r="B1366" t="str">
            <v>519200</v>
          </cell>
          <cell r="C1366" t="str">
            <v>REP. INDONESIA</v>
          </cell>
          <cell r="D1366" t="str">
            <v>CENTURY LEASING SYSTEM, TOKYO</v>
          </cell>
          <cell r="E1366" t="str">
            <v>8</v>
          </cell>
          <cell r="F1366" t="str">
            <v>JAPAN</v>
          </cell>
          <cell r="G1366" t="str">
            <v>JPY</v>
          </cell>
          <cell r="H1366">
            <v>0</v>
          </cell>
          <cell r="I1366">
            <v>0</v>
          </cell>
          <cell r="J1366">
            <v>0</v>
          </cell>
          <cell r="K1366">
            <v>0</v>
          </cell>
          <cell r="L1366">
            <v>650162</v>
          </cell>
          <cell r="M1366">
            <v>42647</v>
          </cell>
          <cell r="N1366">
            <v>0</v>
          </cell>
          <cell r="O1366">
            <v>692809</v>
          </cell>
          <cell r="P1366">
            <v>0</v>
          </cell>
          <cell r="Q1366">
            <v>0</v>
          </cell>
          <cell r="R1366">
            <v>0</v>
          </cell>
          <cell r="S1366">
            <v>0</v>
          </cell>
          <cell r="T1366">
            <v>650162</v>
          </cell>
          <cell r="U1366">
            <v>42647</v>
          </cell>
          <cell r="V1366">
            <v>0</v>
          </cell>
          <cell r="W1366">
            <v>692809</v>
          </cell>
          <cell r="X1366">
            <v>0</v>
          </cell>
          <cell r="Y1366">
            <v>0</v>
          </cell>
          <cell r="Z1366">
            <v>0</v>
          </cell>
          <cell r="AA1366">
            <v>0</v>
          </cell>
          <cell r="AB1366">
            <v>0</v>
          </cell>
          <cell r="AC1366">
            <v>0</v>
          </cell>
          <cell r="AD1366">
            <v>0</v>
          </cell>
          <cell r="AE1366">
            <v>0</v>
          </cell>
          <cell r="AF1366">
            <v>0</v>
          </cell>
          <cell r="AG1366">
            <v>0</v>
          </cell>
          <cell r="AH1366">
            <v>0</v>
          </cell>
          <cell r="AI1366">
            <v>0</v>
          </cell>
          <cell r="AJ1366">
            <v>0</v>
          </cell>
          <cell r="AK1366">
            <v>0</v>
          </cell>
          <cell r="AL1366">
            <v>0</v>
          </cell>
          <cell r="AM1366">
            <v>0</v>
          </cell>
          <cell r="AN1366">
            <v>0</v>
          </cell>
          <cell r="AO1366">
            <v>0</v>
          </cell>
          <cell r="AP1366">
            <v>0</v>
          </cell>
          <cell r="AQ1366">
            <v>0</v>
          </cell>
          <cell r="AR1366">
            <v>650162</v>
          </cell>
          <cell r="AS1366">
            <v>21093</v>
          </cell>
          <cell r="AT1366">
            <v>0</v>
          </cell>
          <cell r="AU1366">
            <v>671255</v>
          </cell>
          <cell r="AV1366">
            <v>0</v>
          </cell>
          <cell r="AW1366">
            <v>0</v>
          </cell>
          <cell r="AX1366">
            <v>0</v>
          </cell>
          <cell r="AY1366">
            <v>0</v>
          </cell>
          <cell r="AZ1366">
            <v>0</v>
          </cell>
          <cell r="BA1366">
            <v>0</v>
          </cell>
          <cell r="BB1366">
            <v>0</v>
          </cell>
          <cell r="BC1366">
            <v>0</v>
          </cell>
          <cell r="BD1366">
            <v>0</v>
          </cell>
          <cell r="BE1366">
            <v>0</v>
          </cell>
          <cell r="BF1366">
            <v>0</v>
          </cell>
          <cell r="BG1366">
            <v>0</v>
          </cell>
          <cell r="BH1366">
            <v>0</v>
          </cell>
          <cell r="BI1366">
            <v>0</v>
          </cell>
          <cell r="BJ1366">
            <v>0</v>
          </cell>
          <cell r="BK1366">
            <v>0</v>
          </cell>
          <cell r="BL1366">
            <v>650162</v>
          </cell>
          <cell r="BM1366">
            <v>21093</v>
          </cell>
          <cell r="BN1366">
            <v>0</v>
          </cell>
          <cell r="BO1366">
            <v>671255</v>
          </cell>
          <cell r="BP1366">
            <v>1300324</v>
          </cell>
          <cell r="BQ1366">
            <v>63740</v>
          </cell>
          <cell r="BR1366">
            <v>0</v>
          </cell>
          <cell r="BS1366">
            <v>1364064</v>
          </cell>
        </row>
        <row r="1367">
          <cell r="B1367" t="str">
            <v>524000</v>
          </cell>
          <cell r="C1367" t="str">
            <v>REP. INDONESIA</v>
          </cell>
          <cell r="D1367" t="str">
            <v>CENTURY LEASING SYSTEM, TOKYO</v>
          </cell>
          <cell r="E1367" t="str">
            <v>8</v>
          </cell>
          <cell r="F1367" t="str">
            <v>JAPAN</v>
          </cell>
          <cell r="G1367" t="str">
            <v>JPY</v>
          </cell>
          <cell r="H1367">
            <v>1264559</v>
          </cell>
          <cell r="I1367">
            <v>85316</v>
          </cell>
          <cell r="J1367">
            <v>0</v>
          </cell>
          <cell r="K1367">
            <v>1349875</v>
          </cell>
          <cell r="L1367">
            <v>0</v>
          </cell>
          <cell r="M1367">
            <v>0</v>
          </cell>
          <cell r="N1367">
            <v>0</v>
          </cell>
          <cell r="O1367">
            <v>0</v>
          </cell>
          <cell r="P1367">
            <v>0</v>
          </cell>
          <cell r="Q1367">
            <v>0</v>
          </cell>
          <cell r="R1367">
            <v>0</v>
          </cell>
          <cell r="S1367">
            <v>0</v>
          </cell>
          <cell r="T1367">
            <v>1264559</v>
          </cell>
          <cell r="U1367">
            <v>85316</v>
          </cell>
          <cell r="V1367">
            <v>0</v>
          </cell>
          <cell r="W1367">
            <v>1349875</v>
          </cell>
          <cell r="X1367">
            <v>0</v>
          </cell>
          <cell r="Y1367">
            <v>0</v>
          </cell>
          <cell r="Z1367">
            <v>0</v>
          </cell>
          <cell r="AA1367">
            <v>0</v>
          </cell>
          <cell r="AB1367">
            <v>0</v>
          </cell>
          <cell r="AC1367">
            <v>0</v>
          </cell>
          <cell r="AD1367">
            <v>0</v>
          </cell>
          <cell r="AE1367">
            <v>0</v>
          </cell>
          <cell r="AF1367">
            <v>0</v>
          </cell>
          <cell r="AG1367">
            <v>0</v>
          </cell>
          <cell r="AH1367">
            <v>0</v>
          </cell>
          <cell r="AI1367">
            <v>0</v>
          </cell>
          <cell r="AJ1367">
            <v>0</v>
          </cell>
          <cell r="AK1367">
            <v>0</v>
          </cell>
          <cell r="AL1367">
            <v>0</v>
          </cell>
          <cell r="AM1367">
            <v>0</v>
          </cell>
          <cell r="AN1367">
            <v>1264559</v>
          </cell>
          <cell r="AO1367">
            <v>63291</v>
          </cell>
          <cell r="AP1367">
            <v>0</v>
          </cell>
          <cell r="AQ1367">
            <v>1327850</v>
          </cell>
          <cell r="AR1367">
            <v>0</v>
          </cell>
          <cell r="AS1367">
            <v>0</v>
          </cell>
          <cell r="AT1367">
            <v>0</v>
          </cell>
          <cell r="AU1367">
            <v>0</v>
          </cell>
          <cell r="AV1367">
            <v>0</v>
          </cell>
          <cell r="AW1367">
            <v>0</v>
          </cell>
          <cell r="AX1367">
            <v>0</v>
          </cell>
          <cell r="AY1367">
            <v>0</v>
          </cell>
          <cell r="AZ1367">
            <v>0</v>
          </cell>
          <cell r="BA1367">
            <v>0</v>
          </cell>
          <cell r="BB1367">
            <v>0</v>
          </cell>
          <cell r="BC1367">
            <v>0</v>
          </cell>
          <cell r="BD1367">
            <v>0</v>
          </cell>
          <cell r="BE1367">
            <v>0</v>
          </cell>
          <cell r="BF1367">
            <v>0</v>
          </cell>
          <cell r="BG1367">
            <v>0</v>
          </cell>
          <cell r="BH1367">
            <v>0</v>
          </cell>
          <cell r="BI1367">
            <v>0</v>
          </cell>
          <cell r="BJ1367">
            <v>0</v>
          </cell>
          <cell r="BK1367">
            <v>0</v>
          </cell>
          <cell r="BL1367">
            <v>1264559</v>
          </cell>
          <cell r="BM1367">
            <v>63291</v>
          </cell>
          <cell r="BN1367">
            <v>0</v>
          </cell>
          <cell r="BO1367">
            <v>1327850</v>
          </cell>
          <cell r="BP1367">
            <v>2529118</v>
          </cell>
          <cell r="BQ1367">
            <v>148607</v>
          </cell>
          <cell r="BR1367">
            <v>0</v>
          </cell>
          <cell r="BS1367">
            <v>2677725</v>
          </cell>
        </row>
        <row r="1368">
          <cell r="B1368" t="str">
            <v>525200</v>
          </cell>
          <cell r="C1368" t="str">
            <v>REP. INDONESIA</v>
          </cell>
          <cell r="D1368" t="str">
            <v>I.B.J. LEASING CO LTD, TOKYO</v>
          </cell>
          <cell r="E1368" t="str">
            <v>8</v>
          </cell>
          <cell r="F1368" t="str">
            <v>JAPAN</v>
          </cell>
          <cell r="G1368" t="str">
            <v>JPY</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145203</v>
          </cell>
          <cell r="AC1368">
            <v>11378</v>
          </cell>
          <cell r="AD1368">
            <v>0</v>
          </cell>
          <cell r="AE1368">
            <v>156581</v>
          </cell>
          <cell r="AF1368">
            <v>0</v>
          </cell>
          <cell r="AG1368">
            <v>0</v>
          </cell>
          <cell r="AH1368">
            <v>0</v>
          </cell>
          <cell r="AI1368">
            <v>0</v>
          </cell>
          <cell r="AJ1368">
            <v>145203</v>
          </cell>
          <cell r="AK1368">
            <v>11378</v>
          </cell>
          <cell r="AL1368">
            <v>0</v>
          </cell>
          <cell r="AM1368">
            <v>156581</v>
          </cell>
          <cell r="AN1368">
            <v>0</v>
          </cell>
          <cell r="AO1368">
            <v>0</v>
          </cell>
          <cell r="AP1368">
            <v>0</v>
          </cell>
          <cell r="AQ1368">
            <v>0</v>
          </cell>
          <cell r="AR1368">
            <v>0</v>
          </cell>
          <cell r="AS1368">
            <v>0</v>
          </cell>
          <cell r="AT1368">
            <v>0</v>
          </cell>
          <cell r="AU1368">
            <v>0</v>
          </cell>
          <cell r="AV1368">
            <v>0</v>
          </cell>
          <cell r="AW1368">
            <v>0</v>
          </cell>
          <cell r="AX1368">
            <v>0</v>
          </cell>
          <cell r="AY1368">
            <v>0</v>
          </cell>
          <cell r="AZ1368">
            <v>0</v>
          </cell>
          <cell r="BA1368">
            <v>0</v>
          </cell>
          <cell r="BB1368">
            <v>0</v>
          </cell>
          <cell r="BC1368">
            <v>0</v>
          </cell>
          <cell r="BD1368">
            <v>145203</v>
          </cell>
          <cell r="BE1368">
            <v>9253</v>
          </cell>
          <cell r="BF1368">
            <v>0</v>
          </cell>
          <cell r="BG1368">
            <v>154456</v>
          </cell>
          <cell r="BH1368">
            <v>0</v>
          </cell>
          <cell r="BI1368">
            <v>0</v>
          </cell>
          <cell r="BJ1368">
            <v>0</v>
          </cell>
          <cell r="BK1368">
            <v>0</v>
          </cell>
          <cell r="BL1368">
            <v>145203</v>
          </cell>
          <cell r="BM1368">
            <v>9253</v>
          </cell>
          <cell r="BN1368">
            <v>0</v>
          </cell>
          <cell r="BO1368">
            <v>154456</v>
          </cell>
          <cell r="BP1368">
            <v>290406</v>
          </cell>
          <cell r="BQ1368">
            <v>20631</v>
          </cell>
          <cell r="BR1368">
            <v>0</v>
          </cell>
          <cell r="BS1368">
            <v>311037</v>
          </cell>
        </row>
        <row r="1369">
          <cell r="B1369" t="str">
            <v>526420</v>
          </cell>
          <cell r="C1369" t="str">
            <v>REP. INDONESIA</v>
          </cell>
          <cell r="D1369" t="str">
            <v>I.B.J. LEASING CO LTD, TOKYO</v>
          </cell>
          <cell r="E1369" t="str">
            <v>8</v>
          </cell>
          <cell r="F1369" t="str">
            <v>JAPAN</v>
          </cell>
          <cell r="G1369" t="str">
            <v>USD</v>
          </cell>
          <cell r="H1369">
            <v>0</v>
          </cell>
          <cell r="I1369">
            <v>0</v>
          </cell>
          <cell r="J1369">
            <v>0</v>
          </cell>
          <cell r="K1369">
            <v>0</v>
          </cell>
          <cell r="L1369">
            <v>0</v>
          </cell>
          <cell r="M1369">
            <v>0</v>
          </cell>
          <cell r="N1369">
            <v>0</v>
          </cell>
          <cell r="O1369">
            <v>0</v>
          </cell>
          <cell r="P1369">
            <v>872000</v>
          </cell>
          <cell r="Q1369">
            <v>372514</v>
          </cell>
          <cell r="R1369">
            <v>0</v>
          </cell>
          <cell r="S1369">
            <v>1244514</v>
          </cell>
          <cell r="T1369">
            <v>872000</v>
          </cell>
          <cell r="U1369">
            <v>372514</v>
          </cell>
          <cell r="V1369">
            <v>0</v>
          </cell>
          <cell r="W1369">
            <v>1244514</v>
          </cell>
          <cell r="X1369">
            <v>0</v>
          </cell>
          <cell r="Y1369">
            <v>0</v>
          </cell>
          <cell r="Z1369">
            <v>0</v>
          </cell>
          <cell r="AA1369">
            <v>0</v>
          </cell>
          <cell r="AB1369">
            <v>0</v>
          </cell>
          <cell r="AC1369">
            <v>0</v>
          </cell>
          <cell r="AD1369">
            <v>0</v>
          </cell>
          <cell r="AE1369">
            <v>0</v>
          </cell>
          <cell r="AF1369">
            <v>0</v>
          </cell>
          <cell r="AG1369">
            <v>0</v>
          </cell>
          <cell r="AH1369">
            <v>0</v>
          </cell>
          <cell r="AI1369">
            <v>0</v>
          </cell>
          <cell r="AJ1369">
            <v>0</v>
          </cell>
          <cell r="AK1369">
            <v>0</v>
          </cell>
          <cell r="AL1369">
            <v>0</v>
          </cell>
          <cell r="AM1369">
            <v>0</v>
          </cell>
          <cell r="AN1369">
            <v>0</v>
          </cell>
          <cell r="AO1369">
            <v>0</v>
          </cell>
          <cell r="AP1369">
            <v>0</v>
          </cell>
          <cell r="AQ1369">
            <v>0</v>
          </cell>
          <cell r="AR1369">
            <v>0</v>
          </cell>
          <cell r="AS1369">
            <v>0</v>
          </cell>
          <cell r="AT1369">
            <v>0</v>
          </cell>
          <cell r="AU1369">
            <v>0</v>
          </cell>
          <cell r="AV1369">
            <v>872000</v>
          </cell>
          <cell r="AW1369">
            <v>347637</v>
          </cell>
          <cell r="AX1369">
            <v>0</v>
          </cell>
          <cell r="AY1369">
            <v>1219637</v>
          </cell>
          <cell r="AZ1369">
            <v>0</v>
          </cell>
          <cell r="BA1369">
            <v>0</v>
          </cell>
          <cell r="BB1369">
            <v>0</v>
          </cell>
          <cell r="BC1369">
            <v>0</v>
          </cell>
          <cell r="BD1369">
            <v>0</v>
          </cell>
          <cell r="BE1369">
            <v>0</v>
          </cell>
          <cell r="BF1369">
            <v>0</v>
          </cell>
          <cell r="BG1369">
            <v>0</v>
          </cell>
          <cell r="BH1369">
            <v>0</v>
          </cell>
          <cell r="BI1369">
            <v>0</v>
          </cell>
          <cell r="BJ1369">
            <v>0</v>
          </cell>
          <cell r="BK1369">
            <v>0</v>
          </cell>
          <cell r="BL1369">
            <v>872000</v>
          </cell>
          <cell r="BM1369">
            <v>347637</v>
          </cell>
          <cell r="BN1369">
            <v>0</v>
          </cell>
          <cell r="BO1369">
            <v>1219637</v>
          </cell>
          <cell r="BP1369">
            <v>1744000</v>
          </cell>
          <cell r="BQ1369">
            <v>720151</v>
          </cell>
          <cell r="BR1369">
            <v>0</v>
          </cell>
          <cell r="BS1369">
            <v>2464151</v>
          </cell>
        </row>
        <row r="1370">
          <cell r="B1370" t="str">
            <v>525000</v>
          </cell>
          <cell r="C1370" t="str">
            <v>REP. INDONESIA</v>
          </cell>
          <cell r="D1370" t="str">
            <v>JAPAN LEASING CORP, TOKYO</v>
          </cell>
          <cell r="E1370" t="str">
            <v>8</v>
          </cell>
          <cell r="F1370" t="str">
            <v>JAPAN</v>
          </cell>
          <cell r="G1370" t="str">
            <v>JPY</v>
          </cell>
          <cell r="H1370">
            <v>0</v>
          </cell>
          <cell r="I1370">
            <v>0</v>
          </cell>
          <cell r="J1370">
            <v>0</v>
          </cell>
          <cell r="K1370">
            <v>0</v>
          </cell>
          <cell r="L1370">
            <v>1096455</v>
          </cell>
          <cell r="M1370">
            <v>187401</v>
          </cell>
          <cell r="N1370">
            <v>0</v>
          </cell>
          <cell r="O1370">
            <v>1283856</v>
          </cell>
          <cell r="P1370">
            <v>0</v>
          </cell>
          <cell r="Q1370">
            <v>0</v>
          </cell>
          <cell r="R1370">
            <v>0</v>
          </cell>
          <cell r="S1370">
            <v>0</v>
          </cell>
          <cell r="T1370">
            <v>1096455</v>
          </cell>
          <cell r="U1370">
            <v>187401</v>
          </cell>
          <cell r="V1370">
            <v>0</v>
          </cell>
          <cell r="W1370">
            <v>1283856</v>
          </cell>
          <cell r="X1370">
            <v>0</v>
          </cell>
          <cell r="Y1370">
            <v>0</v>
          </cell>
          <cell r="Z1370">
            <v>0</v>
          </cell>
          <cell r="AA1370">
            <v>0</v>
          </cell>
          <cell r="AB1370">
            <v>0</v>
          </cell>
          <cell r="AC1370">
            <v>0</v>
          </cell>
          <cell r="AD1370">
            <v>0</v>
          </cell>
          <cell r="AE1370">
            <v>0</v>
          </cell>
          <cell r="AF1370">
            <v>0</v>
          </cell>
          <cell r="AG1370">
            <v>0</v>
          </cell>
          <cell r="AH1370">
            <v>0</v>
          </cell>
          <cell r="AI1370">
            <v>0</v>
          </cell>
          <cell r="AJ1370">
            <v>0</v>
          </cell>
          <cell r="AK1370">
            <v>0</v>
          </cell>
          <cell r="AL1370">
            <v>0</v>
          </cell>
          <cell r="AM1370">
            <v>0</v>
          </cell>
          <cell r="AN1370">
            <v>0</v>
          </cell>
          <cell r="AO1370">
            <v>0</v>
          </cell>
          <cell r="AP1370">
            <v>0</v>
          </cell>
          <cell r="AQ1370">
            <v>0</v>
          </cell>
          <cell r="AR1370">
            <v>1096455</v>
          </cell>
          <cell r="AS1370">
            <v>159610</v>
          </cell>
          <cell r="AT1370">
            <v>0</v>
          </cell>
          <cell r="AU1370">
            <v>1256065</v>
          </cell>
          <cell r="AV1370">
            <v>0</v>
          </cell>
          <cell r="AW1370">
            <v>0</v>
          </cell>
          <cell r="AX1370">
            <v>0</v>
          </cell>
          <cell r="AY1370">
            <v>0</v>
          </cell>
          <cell r="AZ1370">
            <v>0</v>
          </cell>
          <cell r="BA1370">
            <v>0</v>
          </cell>
          <cell r="BB1370">
            <v>0</v>
          </cell>
          <cell r="BC1370">
            <v>0</v>
          </cell>
          <cell r="BD1370">
            <v>0</v>
          </cell>
          <cell r="BE1370">
            <v>0</v>
          </cell>
          <cell r="BF1370">
            <v>0</v>
          </cell>
          <cell r="BG1370">
            <v>0</v>
          </cell>
          <cell r="BH1370">
            <v>0</v>
          </cell>
          <cell r="BI1370">
            <v>0</v>
          </cell>
          <cell r="BJ1370">
            <v>0</v>
          </cell>
          <cell r="BK1370">
            <v>0</v>
          </cell>
          <cell r="BL1370">
            <v>1096455</v>
          </cell>
          <cell r="BM1370">
            <v>159610</v>
          </cell>
          <cell r="BN1370">
            <v>0</v>
          </cell>
          <cell r="BO1370">
            <v>1256065</v>
          </cell>
          <cell r="BP1370">
            <v>2192910</v>
          </cell>
          <cell r="BQ1370">
            <v>347011</v>
          </cell>
          <cell r="BR1370">
            <v>0</v>
          </cell>
          <cell r="BS1370">
            <v>2539921</v>
          </cell>
        </row>
        <row r="1371">
          <cell r="B1371" t="str">
            <v>525800</v>
          </cell>
          <cell r="C1371" t="str">
            <v>REP. INDONESIA</v>
          </cell>
          <cell r="D1371" t="str">
            <v>JAPAN LEASING CORP, TOKYO</v>
          </cell>
          <cell r="E1371" t="str">
            <v>8</v>
          </cell>
          <cell r="F1371" t="str">
            <v>JAPAN</v>
          </cell>
          <cell r="G1371" t="str">
            <v>JPY</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1229199</v>
          </cell>
          <cell r="AG1371">
            <v>260091</v>
          </cell>
          <cell r="AH1371">
            <v>0</v>
          </cell>
          <cell r="AI1371">
            <v>1489290</v>
          </cell>
          <cell r="AJ1371">
            <v>1229199</v>
          </cell>
          <cell r="AK1371">
            <v>260091</v>
          </cell>
          <cell r="AL1371">
            <v>0</v>
          </cell>
          <cell r="AM1371">
            <v>1489290</v>
          </cell>
          <cell r="AN1371">
            <v>0</v>
          </cell>
          <cell r="AO1371">
            <v>0</v>
          </cell>
          <cell r="AP1371">
            <v>0</v>
          </cell>
          <cell r="AQ1371">
            <v>0</v>
          </cell>
          <cell r="AR1371">
            <v>0</v>
          </cell>
          <cell r="AS1371">
            <v>0</v>
          </cell>
          <cell r="AT1371">
            <v>0</v>
          </cell>
          <cell r="AU1371">
            <v>0</v>
          </cell>
          <cell r="AV1371">
            <v>0</v>
          </cell>
          <cell r="AW1371">
            <v>0</v>
          </cell>
          <cell r="AX1371">
            <v>0</v>
          </cell>
          <cell r="AY1371">
            <v>0</v>
          </cell>
          <cell r="AZ1371">
            <v>0</v>
          </cell>
          <cell r="BA1371">
            <v>0</v>
          </cell>
          <cell r="BB1371">
            <v>0</v>
          </cell>
          <cell r="BC1371">
            <v>0</v>
          </cell>
          <cell r="BD1371">
            <v>0</v>
          </cell>
          <cell r="BE1371">
            <v>0</v>
          </cell>
          <cell r="BF1371">
            <v>0</v>
          </cell>
          <cell r="BG1371">
            <v>0</v>
          </cell>
          <cell r="BH1371">
            <v>1229199</v>
          </cell>
          <cell r="BI1371">
            <v>231192</v>
          </cell>
          <cell r="BJ1371">
            <v>0</v>
          </cell>
          <cell r="BK1371">
            <v>1460391</v>
          </cell>
          <cell r="BL1371">
            <v>1229199</v>
          </cell>
          <cell r="BM1371">
            <v>231192</v>
          </cell>
          <cell r="BN1371">
            <v>0</v>
          </cell>
          <cell r="BO1371">
            <v>1460391</v>
          </cell>
          <cell r="BP1371">
            <v>2458398</v>
          </cell>
          <cell r="BQ1371">
            <v>491283</v>
          </cell>
          <cell r="BR1371">
            <v>0</v>
          </cell>
          <cell r="BS1371">
            <v>2949681</v>
          </cell>
        </row>
        <row r="1372">
          <cell r="B1372" t="str">
            <v>514000</v>
          </cell>
          <cell r="C1372" t="str">
            <v>REP. INDONESIA</v>
          </cell>
          <cell r="D1372" t="str">
            <v>JAPAN LEASING CORP, TOKYO</v>
          </cell>
          <cell r="E1372" t="str">
            <v>8</v>
          </cell>
          <cell r="F1372" t="str">
            <v>JAPAN</v>
          </cell>
          <cell r="G1372" t="str">
            <v>JPY</v>
          </cell>
          <cell r="H1372">
            <v>12573679</v>
          </cell>
          <cell r="I1372">
            <v>408783</v>
          </cell>
          <cell r="J1372">
            <v>0</v>
          </cell>
          <cell r="K1372">
            <v>12982462</v>
          </cell>
          <cell r="L1372">
            <v>0</v>
          </cell>
          <cell r="M1372">
            <v>0</v>
          </cell>
          <cell r="N1372">
            <v>0</v>
          </cell>
          <cell r="O1372">
            <v>0</v>
          </cell>
          <cell r="P1372">
            <v>0</v>
          </cell>
          <cell r="Q1372">
            <v>0</v>
          </cell>
          <cell r="R1372">
            <v>0</v>
          </cell>
          <cell r="S1372">
            <v>0</v>
          </cell>
          <cell r="T1372">
            <v>12573679</v>
          </cell>
          <cell r="U1372">
            <v>408783</v>
          </cell>
          <cell r="V1372">
            <v>0</v>
          </cell>
          <cell r="W1372">
            <v>12982462</v>
          </cell>
          <cell r="X1372">
            <v>0</v>
          </cell>
          <cell r="Y1372">
            <v>0</v>
          </cell>
          <cell r="Z1372">
            <v>0</v>
          </cell>
          <cell r="AA1372">
            <v>0</v>
          </cell>
          <cell r="AB1372">
            <v>0</v>
          </cell>
          <cell r="AC1372">
            <v>0</v>
          </cell>
          <cell r="AD1372">
            <v>0</v>
          </cell>
          <cell r="AE1372">
            <v>0</v>
          </cell>
          <cell r="AF1372">
            <v>0</v>
          </cell>
          <cell r="AG1372">
            <v>0</v>
          </cell>
          <cell r="AH1372">
            <v>0</v>
          </cell>
          <cell r="AI1372">
            <v>0</v>
          </cell>
          <cell r="AJ1372">
            <v>0</v>
          </cell>
          <cell r="AK1372">
            <v>0</v>
          </cell>
          <cell r="AL1372">
            <v>0</v>
          </cell>
          <cell r="AM1372">
            <v>0</v>
          </cell>
          <cell r="AN1372">
            <v>0</v>
          </cell>
          <cell r="AO1372">
            <v>0</v>
          </cell>
          <cell r="AP1372">
            <v>0</v>
          </cell>
          <cell r="AQ1372">
            <v>0</v>
          </cell>
          <cell r="AR1372">
            <v>0</v>
          </cell>
          <cell r="AS1372">
            <v>0</v>
          </cell>
          <cell r="AT1372">
            <v>0</v>
          </cell>
          <cell r="AU1372">
            <v>0</v>
          </cell>
          <cell r="AV1372">
            <v>0</v>
          </cell>
          <cell r="AW1372">
            <v>0</v>
          </cell>
          <cell r="AX1372">
            <v>0</v>
          </cell>
          <cell r="AY1372">
            <v>0</v>
          </cell>
          <cell r="AZ1372">
            <v>0</v>
          </cell>
          <cell r="BA1372">
            <v>0</v>
          </cell>
          <cell r="BB1372">
            <v>0</v>
          </cell>
          <cell r="BC1372">
            <v>0</v>
          </cell>
          <cell r="BD1372">
            <v>0</v>
          </cell>
          <cell r="BE1372">
            <v>0</v>
          </cell>
          <cell r="BF1372">
            <v>0</v>
          </cell>
          <cell r="BG1372">
            <v>0</v>
          </cell>
          <cell r="BH1372">
            <v>0</v>
          </cell>
          <cell r="BI1372">
            <v>0</v>
          </cell>
          <cell r="BJ1372">
            <v>0</v>
          </cell>
          <cell r="BK1372">
            <v>0</v>
          </cell>
          <cell r="BL1372">
            <v>0</v>
          </cell>
          <cell r="BM1372">
            <v>0</v>
          </cell>
          <cell r="BN1372">
            <v>0</v>
          </cell>
          <cell r="BO1372">
            <v>0</v>
          </cell>
          <cell r="BP1372">
            <v>12573679</v>
          </cell>
          <cell r="BQ1372">
            <v>408783</v>
          </cell>
          <cell r="BR1372">
            <v>0</v>
          </cell>
          <cell r="BS1372">
            <v>12982462</v>
          </cell>
        </row>
        <row r="1373">
          <cell r="B1373" t="str">
            <v>526100</v>
          </cell>
          <cell r="C1373" t="str">
            <v>REP. INDONESIA</v>
          </cell>
          <cell r="D1373" t="str">
            <v>KYODO LEASING CO. LTD, TOKYO</v>
          </cell>
          <cell r="E1373" t="str">
            <v>8</v>
          </cell>
          <cell r="F1373" t="str">
            <v>JAPAN</v>
          </cell>
          <cell r="G1373" t="str">
            <v>JPY</v>
          </cell>
          <cell r="H1373">
            <v>0</v>
          </cell>
          <cell r="I1373">
            <v>0</v>
          </cell>
          <cell r="J1373">
            <v>0</v>
          </cell>
          <cell r="K1373">
            <v>0</v>
          </cell>
          <cell r="L1373">
            <v>684656</v>
          </cell>
          <cell r="M1373">
            <v>255978</v>
          </cell>
          <cell r="N1373">
            <v>0</v>
          </cell>
          <cell r="O1373">
            <v>940634</v>
          </cell>
          <cell r="P1373">
            <v>0</v>
          </cell>
          <cell r="Q1373">
            <v>0</v>
          </cell>
          <cell r="R1373">
            <v>0</v>
          </cell>
          <cell r="S1373">
            <v>0</v>
          </cell>
          <cell r="T1373">
            <v>684656</v>
          </cell>
          <cell r="U1373">
            <v>255978</v>
          </cell>
          <cell r="V1373">
            <v>0</v>
          </cell>
          <cell r="W1373">
            <v>940634</v>
          </cell>
          <cell r="X1373">
            <v>0</v>
          </cell>
          <cell r="Y1373">
            <v>0</v>
          </cell>
          <cell r="Z1373">
            <v>0</v>
          </cell>
          <cell r="AA1373">
            <v>0</v>
          </cell>
          <cell r="AB1373">
            <v>0</v>
          </cell>
          <cell r="AC1373">
            <v>0</v>
          </cell>
          <cell r="AD1373">
            <v>0</v>
          </cell>
          <cell r="AE1373">
            <v>0</v>
          </cell>
          <cell r="AF1373">
            <v>0</v>
          </cell>
          <cell r="AG1373">
            <v>0</v>
          </cell>
          <cell r="AH1373">
            <v>0</v>
          </cell>
          <cell r="AI1373">
            <v>0</v>
          </cell>
          <cell r="AJ1373">
            <v>0</v>
          </cell>
          <cell r="AK1373">
            <v>0</v>
          </cell>
          <cell r="AL1373">
            <v>0</v>
          </cell>
          <cell r="AM1373">
            <v>0</v>
          </cell>
          <cell r="AN1373">
            <v>0</v>
          </cell>
          <cell r="AO1373">
            <v>0</v>
          </cell>
          <cell r="AP1373">
            <v>0</v>
          </cell>
          <cell r="AQ1373">
            <v>0</v>
          </cell>
          <cell r="AR1373">
            <v>684656</v>
          </cell>
          <cell r="AS1373">
            <v>235110</v>
          </cell>
          <cell r="AT1373">
            <v>0</v>
          </cell>
          <cell r="AU1373">
            <v>919766</v>
          </cell>
          <cell r="AV1373">
            <v>0</v>
          </cell>
          <cell r="AW1373">
            <v>0</v>
          </cell>
          <cell r="AX1373">
            <v>0</v>
          </cell>
          <cell r="AY1373">
            <v>0</v>
          </cell>
          <cell r="AZ1373">
            <v>0</v>
          </cell>
          <cell r="BA1373">
            <v>0</v>
          </cell>
          <cell r="BB1373">
            <v>0</v>
          </cell>
          <cell r="BC1373">
            <v>0</v>
          </cell>
          <cell r="BD1373">
            <v>0</v>
          </cell>
          <cell r="BE1373">
            <v>0</v>
          </cell>
          <cell r="BF1373">
            <v>0</v>
          </cell>
          <cell r="BG1373">
            <v>0</v>
          </cell>
          <cell r="BH1373">
            <v>0</v>
          </cell>
          <cell r="BI1373">
            <v>0</v>
          </cell>
          <cell r="BJ1373">
            <v>0</v>
          </cell>
          <cell r="BK1373">
            <v>0</v>
          </cell>
          <cell r="BL1373">
            <v>684656</v>
          </cell>
          <cell r="BM1373">
            <v>235110</v>
          </cell>
          <cell r="BN1373">
            <v>0</v>
          </cell>
          <cell r="BO1373">
            <v>919766</v>
          </cell>
          <cell r="BP1373">
            <v>1369312</v>
          </cell>
          <cell r="BQ1373">
            <v>491088</v>
          </cell>
          <cell r="BR1373">
            <v>0</v>
          </cell>
          <cell r="BS1373">
            <v>1860400</v>
          </cell>
        </row>
        <row r="1374">
          <cell r="B1374" t="str">
            <v>526300</v>
          </cell>
          <cell r="C1374" t="str">
            <v>REP. INDONESIA</v>
          </cell>
          <cell r="D1374" t="str">
            <v>MARUBENI LEASING, TOKYO</v>
          </cell>
          <cell r="E1374" t="str">
            <v>8</v>
          </cell>
          <cell r="F1374" t="str">
            <v>JAPAN</v>
          </cell>
          <cell r="G1374" t="str">
            <v>JPY</v>
          </cell>
          <cell r="H1374">
            <v>476981</v>
          </cell>
          <cell r="I1374">
            <v>187414</v>
          </cell>
          <cell r="J1374">
            <v>0</v>
          </cell>
          <cell r="K1374">
            <v>664395</v>
          </cell>
          <cell r="L1374">
            <v>0</v>
          </cell>
          <cell r="M1374">
            <v>0</v>
          </cell>
          <cell r="N1374">
            <v>0</v>
          </cell>
          <cell r="O1374">
            <v>0</v>
          </cell>
          <cell r="P1374">
            <v>0</v>
          </cell>
          <cell r="Q1374">
            <v>0</v>
          </cell>
          <cell r="R1374">
            <v>0</v>
          </cell>
          <cell r="S1374">
            <v>0</v>
          </cell>
          <cell r="T1374">
            <v>476981</v>
          </cell>
          <cell r="U1374">
            <v>187414</v>
          </cell>
          <cell r="V1374">
            <v>0</v>
          </cell>
          <cell r="W1374">
            <v>664395</v>
          </cell>
          <cell r="X1374">
            <v>0</v>
          </cell>
          <cell r="Y1374">
            <v>0</v>
          </cell>
          <cell r="Z1374">
            <v>0</v>
          </cell>
          <cell r="AA1374">
            <v>0</v>
          </cell>
          <cell r="AB1374">
            <v>0</v>
          </cell>
          <cell r="AC1374">
            <v>0</v>
          </cell>
          <cell r="AD1374">
            <v>0</v>
          </cell>
          <cell r="AE1374">
            <v>0</v>
          </cell>
          <cell r="AF1374">
            <v>0</v>
          </cell>
          <cell r="AG1374">
            <v>0</v>
          </cell>
          <cell r="AH1374">
            <v>0</v>
          </cell>
          <cell r="AI1374">
            <v>0</v>
          </cell>
          <cell r="AJ1374">
            <v>0</v>
          </cell>
          <cell r="AK1374">
            <v>0</v>
          </cell>
          <cell r="AL1374">
            <v>0</v>
          </cell>
          <cell r="AM1374">
            <v>0</v>
          </cell>
          <cell r="AN1374">
            <v>476981</v>
          </cell>
          <cell r="AO1374">
            <v>173018</v>
          </cell>
          <cell r="AP1374">
            <v>0</v>
          </cell>
          <cell r="AQ1374">
            <v>649999</v>
          </cell>
          <cell r="AR1374">
            <v>0</v>
          </cell>
          <cell r="AS1374">
            <v>0</v>
          </cell>
          <cell r="AT1374">
            <v>0</v>
          </cell>
          <cell r="AU1374">
            <v>0</v>
          </cell>
          <cell r="AV1374">
            <v>0</v>
          </cell>
          <cell r="AW1374">
            <v>0</v>
          </cell>
          <cell r="AX1374">
            <v>0</v>
          </cell>
          <cell r="AY1374">
            <v>0</v>
          </cell>
          <cell r="AZ1374">
            <v>0</v>
          </cell>
          <cell r="BA1374">
            <v>0</v>
          </cell>
          <cell r="BB1374">
            <v>0</v>
          </cell>
          <cell r="BC1374">
            <v>0</v>
          </cell>
          <cell r="BD1374">
            <v>0</v>
          </cell>
          <cell r="BE1374">
            <v>0</v>
          </cell>
          <cell r="BF1374">
            <v>0</v>
          </cell>
          <cell r="BG1374">
            <v>0</v>
          </cell>
          <cell r="BH1374">
            <v>0</v>
          </cell>
          <cell r="BI1374">
            <v>0</v>
          </cell>
          <cell r="BJ1374">
            <v>0</v>
          </cell>
          <cell r="BK1374">
            <v>0</v>
          </cell>
          <cell r="BL1374">
            <v>476981</v>
          </cell>
          <cell r="BM1374">
            <v>173018</v>
          </cell>
          <cell r="BN1374">
            <v>0</v>
          </cell>
          <cell r="BO1374">
            <v>649999</v>
          </cell>
          <cell r="BP1374">
            <v>953962</v>
          </cell>
          <cell r="BQ1374">
            <v>360432</v>
          </cell>
          <cell r="BR1374">
            <v>0</v>
          </cell>
          <cell r="BS1374">
            <v>1314394</v>
          </cell>
        </row>
        <row r="1375">
          <cell r="B1375" t="str">
            <v>522400</v>
          </cell>
          <cell r="C1375" t="str">
            <v>REP. INDONESIA</v>
          </cell>
          <cell r="D1375" t="str">
            <v>MITSUI LEASING &amp; DEV, TOKYO</v>
          </cell>
          <cell r="E1375" t="str">
            <v>8</v>
          </cell>
          <cell r="F1375" t="str">
            <v>JAPAN</v>
          </cell>
          <cell r="G1375" t="str">
            <v>JPY</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132777</v>
          </cell>
          <cell r="Y1375">
            <v>22671</v>
          </cell>
          <cell r="Z1375">
            <v>0</v>
          </cell>
          <cell r="AA1375">
            <v>155448</v>
          </cell>
          <cell r="AB1375">
            <v>0</v>
          </cell>
          <cell r="AC1375">
            <v>0</v>
          </cell>
          <cell r="AD1375">
            <v>0</v>
          </cell>
          <cell r="AE1375">
            <v>0</v>
          </cell>
          <cell r="AF1375">
            <v>0</v>
          </cell>
          <cell r="AG1375">
            <v>0</v>
          </cell>
          <cell r="AH1375">
            <v>0</v>
          </cell>
          <cell r="AI1375">
            <v>0</v>
          </cell>
          <cell r="AJ1375">
            <v>132777</v>
          </cell>
          <cell r="AK1375">
            <v>22671</v>
          </cell>
          <cell r="AL1375">
            <v>0</v>
          </cell>
          <cell r="AM1375">
            <v>155448</v>
          </cell>
          <cell r="AN1375">
            <v>0</v>
          </cell>
          <cell r="AO1375">
            <v>0</v>
          </cell>
          <cell r="AP1375">
            <v>0</v>
          </cell>
          <cell r="AQ1375">
            <v>0</v>
          </cell>
          <cell r="AR1375">
            <v>0</v>
          </cell>
          <cell r="AS1375">
            <v>0</v>
          </cell>
          <cell r="AT1375">
            <v>0</v>
          </cell>
          <cell r="AU1375">
            <v>0</v>
          </cell>
          <cell r="AV1375">
            <v>0</v>
          </cell>
          <cell r="AW1375">
            <v>0</v>
          </cell>
          <cell r="AX1375">
            <v>0</v>
          </cell>
          <cell r="AY1375">
            <v>0</v>
          </cell>
          <cell r="AZ1375">
            <v>132777</v>
          </cell>
          <cell r="BA1375">
            <v>18892</v>
          </cell>
          <cell r="BB1375">
            <v>0</v>
          </cell>
          <cell r="BC1375">
            <v>151669</v>
          </cell>
          <cell r="BD1375">
            <v>0</v>
          </cell>
          <cell r="BE1375">
            <v>0</v>
          </cell>
          <cell r="BF1375">
            <v>0</v>
          </cell>
          <cell r="BG1375">
            <v>0</v>
          </cell>
          <cell r="BH1375">
            <v>0</v>
          </cell>
          <cell r="BI1375">
            <v>0</v>
          </cell>
          <cell r="BJ1375">
            <v>0</v>
          </cell>
          <cell r="BK1375">
            <v>0</v>
          </cell>
          <cell r="BL1375">
            <v>132777</v>
          </cell>
          <cell r="BM1375">
            <v>18892</v>
          </cell>
          <cell r="BN1375">
            <v>0</v>
          </cell>
          <cell r="BO1375">
            <v>151669</v>
          </cell>
          <cell r="BP1375">
            <v>265554</v>
          </cell>
          <cell r="BQ1375">
            <v>41563</v>
          </cell>
          <cell r="BR1375">
            <v>0</v>
          </cell>
          <cell r="BS1375">
            <v>307117</v>
          </cell>
        </row>
        <row r="1376">
          <cell r="B1376" t="str">
            <v>526413</v>
          </cell>
          <cell r="C1376" t="str">
            <v>REP. INDONESIA</v>
          </cell>
          <cell r="D1376" t="str">
            <v>MITSUI LEASING &amp; DEV, TOKYO</v>
          </cell>
          <cell r="E1376" t="str">
            <v>8</v>
          </cell>
          <cell r="F1376" t="str">
            <v>JAPAN</v>
          </cell>
          <cell r="G1376" t="str">
            <v>JPY</v>
          </cell>
          <cell r="H1376">
            <v>0</v>
          </cell>
          <cell r="I1376">
            <v>0</v>
          </cell>
          <cell r="J1376">
            <v>32</v>
          </cell>
          <cell r="K1376">
            <v>32</v>
          </cell>
          <cell r="L1376">
            <v>0</v>
          </cell>
          <cell r="M1376">
            <v>0</v>
          </cell>
          <cell r="N1376">
            <v>0</v>
          </cell>
          <cell r="O1376">
            <v>0</v>
          </cell>
          <cell r="P1376">
            <v>0</v>
          </cell>
          <cell r="Q1376">
            <v>0</v>
          </cell>
          <cell r="R1376">
            <v>0</v>
          </cell>
          <cell r="S1376">
            <v>0</v>
          </cell>
          <cell r="T1376">
            <v>0</v>
          </cell>
          <cell r="U1376">
            <v>0</v>
          </cell>
          <cell r="V1376">
            <v>32</v>
          </cell>
          <cell r="W1376">
            <v>32</v>
          </cell>
          <cell r="X1376">
            <v>484000</v>
          </cell>
          <cell r="Y1376">
            <v>212650</v>
          </cell>
          <cell r="Z1376">
            <v>32</v>
          </cell>
          <cell r="AA1376">
            <v>696682</v>
          </cell>
          <cell r="AB1376">
            <v>0</v>
          </cell>
          <cell r="AC1376">
            <v>0</v>
          </cell>
          <cell r="AD1376">
            <v>0</v>
          </cell>
          <cell r="AE1376">
            <v>0</v>
          </cell>
          <cell r="AF1376">
            <v>0</v>
          </cell>
          <cell r="AG1376">
            <v>0</v>
          </cell>
          <cell r="AH1376">
            <v>0</v>
          </cell>
          <cell r="AI1376">
            <v>0</v>
          </cell>
          <cell r="AJ1376">
            <v>484000</v>
          </cell>
          <cell r="AK1376">
            <v>212650</v>
          </cell>
          <cell r="AL1376">
            <v>32</v>
          </cell>
          <cell r="AM1376">
            <v>696682</v>
          </cell>
          <cell r="AN1376">
            <v>0</v>
          </cell>
          <cell r="AO1376">
            <v>0</v>
          </cell>
          <cell r="AP1376">
            <v>32</v>
          </cell>
          <cell r="AQ1376">
            <v>32</v>
          </cell>
          <cell r="AR1376">
            <v>0</v>
          </cell>
          <cell r="AS1376">
            <v>0</v>
          </cell>
          <cell r="AT1376">
            <v>0</v>
          </cell>
          <cell r="AU1376">
            <v>0</v>
          </cell>
          <cell r="AV1376">
            <v>0</v>
          </cell>
          <cell r="AW1376">
            <v>0</v>
          </cell>
          <cell r="AX1376">
            <v>0</v>
          </cell>
          <cell r="AY1376">
            <v>0</v>
          </cell>
          <cell r="AZ1376">
            <v>484000</v>
          </cell>
          <cell r="BA1376">
            <v>201226</v>
          </cell>
          <cell r="BB1376">
            <v>32</v>
          </cell>
          <cell r="BC1376">
            <v>685258</v>
          </cell>
          <cell r="BD1376">
            <v>0</v>
          </cell>
          <cell r="BE1376">
            <v>0</v>
          </cell>
          <cell r="BF1376">
            <v>0</v>
          </cell>
          <cell r="BG1376">
            <v>0</v>
          </cell>
          <cell r="BH1376">
            <v>0</v>
          </cell>
          <cell r="BI1376">
            <v>0</v>
          </cell>
          <cell r="BJ1376">
            <v>0</v>
          </cell>
          <cell r="BK1376">
            <v>0</v>
          </cell>
          <cell r="BL1376">
            <v>484000</v>
          </cell>
          <cell r="BM1376">
            <v>201226</v>
          </cell>
          <cell r="BN1376">
            <v>64</v>
          </cell>
          <cell r="BO1376">
            <v>685290</v>
          </cell>
          <cell r="BP1376">
            <v>968000</v>
          </cell>
          <cell r="BQ1376">
            <v>413876</v>
          </cell>
          <cell r="BR1376">
            <v>128</v>
          </cell>
          <cell r="BS1376">
            <v>1382004</v>
          </cell>
        </row>
        <row r="1377">
          <cell r="B1377" t="str">
            <v>526421</v>
          </cell>
          <cell r="C1377" t="str">
            <v>REP. INDONESIA</v>
          </cell>
          <cell r="D1377" t="str">
            <v>MITSUI LEASING &amp; DEV, TOKYO</v>
          </cell>
          <cell r="E1377" t="str">
            <v>8</v>
          </cell>
          <cell r="F1377" t="str">
            <v>JAPAN</v>
          </cell>
          <cell r="G1377" t="str">
            <v>USD</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210778</v>
          </cell>
          <cell r="AC1377">
            <v>117763</v>
          </cell>
          <cell r="AD1377">
            <v>0</v>
          </cell>
          <cell r="AE1377">
            <v>328541</v>
          </cell>
          <cell r="AF1377">
            <v>0</v>
          </cell>
          <cell r="AG1377">
            <v>0</v>
          </cell>
          <cell r="AH1377">
            <v>0</v>
          </cell>
          <cell r="AI1377">
            <v>0</v>
          </cell>
          <cell r="AJ1377">
            <v>210778</v>
          </cell>
          <cell r="AK1377">
            <v>117763</v>
          </cell>
          <cell r="AL1377">
            <v>0</v>
          </cell>
          <cell r="AM1377">
            <v>328541</v>
          </cell>
          <cell r="AN1377">
            <v>0</v>
          </cell>
          <cell r="AO1377">
            <v>0</v>
          </cell>
          <cell r="AP1377">
            <v>0</v>
          </cell>
          <cell r="AQ1377">
            <v>0</v>
          </cell>
          <cell r="AR1377">
            <v>0</v>
          </cell>
          <cell r="AS1377">
            <v>0</v>
          </cell>
          <cell r="AT1377">
            <v>0</v>
          </cell>
          <cell r="AU1377">
            <v>0</v>
          </cell>
          <cell r="AV1377">
            <v>0</v>
          </cell>
          <cell r="AW1377">
            <v>0</v>
          </cell>
          <cell r="AX1377">
            <v>0</v>
          </cell>
          <cell r="AY1377">
            <v>0</v>
          </cell>
          <cell r="AZ1377">
            <v>0</v>
          </cell>
          <cell r="BA1377">
            <v>0</v>
          </cell>
          <cell r="BB1377">
            <v>0</v>
          </cell>
          <cell r="BC1377">
            <v>0</v>
          </cell>
          <cell r="BD1377">
            <v>210778</v>
          </cell>
          <cell r="BE1377">
            <v>112053</v>
          </cell>
          <cell r="BF1377">
            <v>0</v>
          </cell>
          <cell r="BG1377">
            <v>322831</v>
          </cell>
          <cell r="BH1377">
            <v>0</v>
          </cell>
          <cell r="BI1377">
            <v>0</v>
          </cell>
          <cell r="BJ1377">
            <v>0</v>
          </cell>
          <cell r="BK1377">
            <v>0</v>
          </cell>
          <cell r="BL1377">
            <v>210778</v>
          </cell>
          <cell r="BM1377">
            <v>112053</v>
          </cell>
          <cell r="BN1377">
            <v>0</v>
          </cell>
          <cell r="BO1377">
            <v>322831</v>
          </cell>
          <cell r="BP1377">
            <v>421556</v>
          </cell>
          <cell r="BQ1377">
            <v>229816</v>
          </cell>
          <cell r="BR1377">
            <v>0</v>
          </cell>
          <cell r="BS1377">
            <v>651372</v>
          </cell>
        </row>
        <row r="1378">
          <cell r="B1378" t="str">
            <v>526428</v>
          </cell>
          <cell r="C1378" t="str">
            <v>REP. INDONESIA</v>
          </cell>
          <cell r="D1378" t="str">
            <v>MITSUI LEASING &amp; DEV, TOKYO</v>
          </cell>
          <cell r="E1378" t="str">
            <v>8</v>
          </cell>
          <cell r="F1378" t="str">
            <v>JAPAN</v>
          </cell>
          <cell r="G1378" t="str">
            <v>USD</v>
          </cell>
          <cell r="H1378">
            <v>0</v>
          </cell>
          <cell r="I1378">
            <v>0</v>
          </cell>
          <cell r="J1378">
            <v>0</v>
          </cell>
          <cell r="K1378">
            <v>0</v>
          </cell>
          <cell r="L1378">
            <v>0</v>
          </cell>
          <cell r="M1378">
            <v>0</v>
          </cell>
          <cell r="N1378">
            <v>0</v>
          </cell>
          <cell r="O1378">
            <v>0</v>
          </cell>
          <cell r="P1378">
            <v>419272</v>
          </cell>
          <cell r="Q1378">
            <v>219384</v>
          </cell>
          <cell r="R1378">
            <v>0</v>
          </cell>
          <cell r="S1378">
            <v>638656</v>
          </cell>
          <cell r="T1378">
            <v>419272</v>
          </cell>
          <cell r="U1378">
            <v>219384</v>
          </cell>
          <cell r="V1378">
            <v>0</v>
          </cell>
          <cell r="W1378">
            <v>638656</v>
          </cell>
          <cell r="X1378">
            <v>0</v>
          </cell>
          <cell r="Y1378">
            <v>0</v>
          </cell>
          <cell r="Z1378">
            <v>0</v>
          </cell>
          <cell r="AA1378">
            <v>0</v>
          </cell>
          <cell r="AB1378">
            <v>0</v>
          </cell>
          <cell r="AC1378">
            <v>0</v>
          </cell>
          <cell r="AD1378">
            <v>0</v>
          </cell>
          <cell r="AE1378">
            <v>0</v>
          </cell>
          <cell r="AF1378">
            <v>0</v>
          </cell>
          <cell r="AG1378">
            <v>0</v>
          </cell>
          <cell r="AH1378">
            <v>0</v>
          </cell>
          <cell r="AI1378">
            <v>0</v>
          </cell>
          <cell r="AJ1378">
            <v>0</v>
          </cell>
          <cell r="AK1378">
            <v>0</v>
          </cell>
          <cell r="AL1378">
            <v>0</v>
          </cell>
          <cell r="AM1378">
            <v>0</v>
          </cell>
          <cell r="AN1378">
            <v>0</v>
          </cell>
          <cell r="AO1378">
            <v>0</v>
          </cell>
          <cell r="AP1378">
            <v>0</v>
          </cell>
          <cell r="AQ1378">
            <v>0</v>
          </cell>
          <cell r="AR1378">
            <v>0</v>
          </cell>
          <cell r="AS1378">
            <v>0</v>
          </cell>
          <cell r="AT1378">
            <v>0</v>
          </cell>
          <cell r="AU1378">
            <v>0</v>
          </cell>
          <cell r="AV1378">
            <v>419272</v>
          </cell>
          <cell r="AW1378">
            <v>208335</v>
          </cell>
          <cell r="AX1378">
            <v>0</v>
          </cell>
          <cell r="AY1378">
            <v>627607</v>
          </cell>
          <cell r="AZ1378">
            <v>0</v>
          </cell>
          <cell r="BA1378">
            <v>0</v>
          </cell>
          <cell r="BB1378">
            <v>0</v>
          </cell>
          <cell r="BC1378">
            <v>0</v>
          </cell>
          <cell r="BD1378">
            <v>0</v>
          </cell>
          <cell r="BE1378">
            <v>0</v>
          </cell>
          <cell r="BF1378">
            <v>0</v>
          </cell>
          <cell r="BG1378">
            <v>0</v>
          </cell>
          <cell r="BH1378">
            <v>0</v>
          </cell>
          <cell r="BI1378">
            <v>0</v>
          </cell>
          <cell r="BJ1378">
            <v>0</v>
          </cell>
          <cell r="BK1378">
            <v>0</v>
          </cell>
          <cell r="BL1378">
            <v>419272</v>
          </cell>
          <cell r="BM1378">
            <v>208335</v>
          </cell>
          <cell r="BN1378">
            <v>0</v>
          </cell>
          <cell r="BO1378">
            <v>627607</v>
          </cell>
          <cell r="BP1378">
            <v>838544</v>
          </cell>
          <cell r="BQ1378">
            <v>427719</v>
          </cell>
          <cell r="BR1378">
            <v>0</v>
          </cell>
          <cell r="BS1378">
            <v>1266263</v>
          </cell>
        </row>
        <row r="1379">
          <cell r="B1379" t="str">
            <v>526414</v>
          </cell>
          <cell r="C1379" t="str">
            <v>REP. INDONESIA</v>
          </cell>
          <cell r="D1379" t="str">
            <v>MITSUI LEASING &amp; DEV, TOKYO</v>
          </cell>
          <cell r="E1379" t="str">
            <v>8</v>
          </cell>
          <cell r="F1379" t="str">
            <v>JAPAN</v>
          </cell>
          <cell r="G1379" t="str">
            <v>USD</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1032000</v>
          </cell>
          <cell r="AG1379">
            <v>904361</v>
          </cell>
          <cell r="AH1379">
            <v>0</v>
          </cell>
          <cell r="AI1379">
            <v>1936361</v>
          </cell>
          <cell r="AJ1379">
            <v>1032000</v>
          </cell>
          <cell r="AK1379">
            <v>904361</v>
          </cell>
          <cell r="AL1379">
            <v>0</v>
          </cell>
          <cell r="AM1379">
            <v>1936361</v>
          </cell>
          <cell r="AN1379">
            <v>0</v>
          </cell>
          <cell r="AO1379">
            <v>0</v>
          </cell>
          <cell r="AP1379">
            <v>0</v>
          </cell>
          <cell r="AQ1379">
            <v>0</v>
          </cell>
          <cell r="AR1379">
            <v>0</v>
          </cell>
          <cell r="AS1379">
            <v>0</v>
          </cell>
          <cell r="AT1379">
            <v>0</v>
          </cell>
          <cell r="AU1379">
            <v>0</v>
          </cell>
          <cell r="AV1379">
            <v>0</v>
          </cell>
          <cell r="AW1379">
            <v>0</v>
          </cell>
          <cell r="AX1379">
            <v>0</v>
          </cell>
          <cell r="AY1379">
            <v>0</v>
          </cell>
          <cell r="AZ1379">
            <v>0</v>
          </cell>
          <cell r="BA1379">
            <v>0</v>
          </cell>
          <cell r="BB1379">
            <v>0</v>
          </cell>
          <cell r="BC1379">
            <v>0</v>
          </cell>
          <cell r="BD1379">
            <v>0</v>
          </cell>
          <cell r="BE1379">
            <v>0</v>
          </cell>
          <cell r="BF1379">
            <v>0</v>
          </cell>
          <cell r="BG1379">
            <v>0</v>
          </cell>
          <cell r="BH1379">
            <v>1032000</v>
          </cell>
          <cell r="BI1379">
            <v>843049</v>
          </cell>
          <cell r="BJ1379">
            <v>0</v>
          </cell>
          <cell r="BK1379">
            <v>1875049</v>
          </cell>
          <cell r="BL1379">
            <v>1032000</v>
          </cell>
          <cell r="BM1379">
            <v>843049</v>
          </cell>
          <cell r="BN1379">
            <v>0</v>
          </cell>
          <cell r="BO1379">
            <v>1875049</v>
          </cell>
          <cell r="BP1379">
            <v>2064000</v>
          </cell>
          <cell r="BQ1379">
            <v>1747410</v>
          </cell>
          <cell r="BR1379">
            <v>0</v>
          </cell>
          <cell r="BS1379">
            <v>3811410</v>
          </cell>
        </row>
        <row r="1380">
          <cell r="B1380" t="str">
            <v>526411</v>
          </cell>
          <cell r="C1380" t="str">
            <v>REP. INDONESIA</v>
          </cell>
          <cell r="D1380" t="str">
            <v>MTB LEASING CO LTD, TOKYO</v>
          </cell>
          <cell r="E1380" t="str">
            <v>8</v>
          </cell>
          <cell r="F1380" t="str">
            <v>JAPAN</v>
          </cell>
          <cell r="G1380" t="str">
            <v>JPY</v>
          </cell>
          <cell r="H1380">
            <v>0</v>
          </cell>
          <cell r="I1380">
            <v>0</v>
          </cell>
          <cell r="J1380">
            <v>0</v>
          </cell>
          <cell r="K1380">
            <v>0</v>
          </cell>
          <cell r="L1380">
            <v>0</v>
          </cell>
          <cell r="M1380">
            <v>0</v>
          </cell>
          <cell r="N1380">
            <v>0</v>
          </cell>
          <cell r="O1380">
            <v>0</v>
          </cell>
          <cell r="P1380">
            <v>218467</v>
          </cell>
          <cell r="Q1380">
            <v>71570</v>
          </cell>
          <cell r="R1380">
            <v>0</v>
          </cell>
          <cell r="S1380">
            <v>290037</v>
          </cell>
          <cell r="T1380">
            <v>218467</v>
          </cell>
          <cell r="U1380">
            <v>71570</v>
          </cell>
          <cell r="V1380">
            <v>0</v>
          </cell>
          <cell r="W1380">
            <v>290037</v>
          </cell>
          <cell r="X1380">
            <v>0</v>
          </cell>
          <cell r="Y1380">
            <v>0</v>
          </cell>
          <cell r="Z1380">
            <v>0</v>
          </cell>
          <cell r="AA1380">
            <v>0</v>
          </cell>
          <cell r="AB1380">
            <v>0</v>
          </cell>
          <cell r="AC1380">
            <v>0</v>
          </cell>
          <cell r="AD1380">
            <v>0</v>
          </cell>
          <cell r="AE1380">
            <v>0</v>
          </cell>
          <cell r="AF1380">
            <v>0</v>
          </cell>
          <cell r="AG1380">
            <v>0</v>
          </cell>
          <cell r="AH1380">
            <v>0</v>
          </cell>
          <cell r="AI1380">
            <v>0</v>
          </cell>
          <cell r="AJ1380">
            <v>0</v>
          </cell>
          <cell r="AK1380">
            <v>0</v>
          </cell>
          <cell r="AL1380">
            <v>0</v>
          </cell>
          <cell r="AM1380">
            <v>0</v>
          </cell>
          <cell r="AN1380">
            <v>0</v>
          </cell>
          <cell r="AO1380">
            <v>0</v>
          </cell>
          <cell r="AP1380">
            <v>0</v>
          </cell>
          <cell r="AQ1380">
            <v>0</v>
          </cell>
          <cell r="AR1380">
            <v>0</v>
          </cell>
          <cell r="AS1380">
            <v>0</v>
          </cell>
          <cell r="AT1380">
            <v>0</v>
          </cell>
          <cell r="AU1380">
            <v>0</v>
          </cell>
          <cell r="AV1380">
            <v>218467</v>
          </cell>
          <cell r="AW1380">
            <v>67097</v>
          </cell>
          <cell r="AX1380">
            <v>0</v>
          </cell>
          <cell r="AY1380">
            <v>285564</v>
          </cell>
          <cell r="AZ1380">
            <v>0</v>
          </cell>
          <cell r="BA1380">
            <v>0</v>
          </cell>
          <cell r="BB1380">
            <v>0</v>
          </cell>
          <cell r="BC1380">
            <v>0</v>
          </cell>
          <cell r="BD1380">
            <v>0</v>
          </cell>
          <cell r="BE1380">
            <v>0</v>
          </cell>
          <cell r="BF1380">
            <v>0</v>
          </cell>
          <cell r="BG1380">
            <v>0</v>
          </cell>
          <cell r="BH1380">
            <v>0</v>
          </cell>
          <cell r="BI1380">
            <v>0</v>
          </cell>
          <cell r="BJ1380">
            <v>0</v>
          </cell>
          <cell r="BK1380">
            <v>0</v>
          </cell>
          <cell r="BL1380">
            <v>218467</v>
          </cell>
          <cell r="BM1380">
            <v>67097</v>
          </cell>
          <cell r="BN1380">
            <v>0</v>
          </cell>
          <cell r="BO1380">
            <v>285564</v>
          </cell>
          <cell r="BP1380">
            <v>436934</v>
          </cell>
          <cell r="BQ1380">
            <v>138667</v>
          </cell>
          <cell r="BR1380">
            <v>0</v>
          </cell>
          <cell r="BS1380">
            <v>575601</v>
          </cell>
        </row>
        <row r="1381">
          <cell r="B1381" t="str">
            <v>526429</v>
          </cell>
          <cell r="C1381" t="str">
            <v>REP. INDONESIA</v>
          </cell>
          <cell r="D1381" t="str">
            <v>NEBULA LEASING LTD, TOKYO</v>
          </cell>
          <cell r="E1381" t="str">
            <v>8</v>
          </cell>
          <cell r="F1381" t="str">
            <v>JAPAN</v>
          </cell>
          <cell r="G1381" t="str">
            <v>USD</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678479</v>
          </cell>
          <cell r="Y1381">
            <v>400875</v>
          </cell>
          <cell r="Z1381">
            <v>0</v>
          </cell>
          <cell r="AA1381">
            <v>1079354</v>
          </cell>
          <cell r="AB1381">
            <v>0</v>
          </cell>
          <cell r="AC1381">
            <v>0</v>
          </cell>
          <cell r="AD1381">
            <v>0</v>
          </cell>
          <cell r="AE1381">
            <v>0</v>
          </cell>
          <cell r="AF1381">
            <v>0</v>
          </cell>
          <cell r="AG1381">
            <v>0</v>
          </cell>
          <cell r="AH1381">
            <v>0</v>
          </cell>
          <cell r="AI1381">
            <v>0</v>
          </cell>
          <cell r="AJ1381">
            <v>678479</v>
          </cell>
          <cell r="AK1381">
            <v>400875</v>
          </cell>
          <cell r="AL1381">
            <v>0</v>
          </cell>
          <cell r="AM1381">
            <v>1079354</v>
          </cell>
          <cell r="AN1381">
            <v>0</v>
          </cell>
          <cell r="AO1381">
            <v>0</v>
          </cell>
          <cell r="AP1381">
            <v>0</v>
          </cell>
          <cell r="AQ1381">
            <v>0</v>
          </cell>
          <cell r="AR1381">
            <v>0</v>
          </cell>
          <cell r="AS1381">
            <v>0</v>
          </cell>
          <cell r="AT1381">
            <v>0</v>
          </cell>
          <cell r="AU1381">
            <v>0</v>
          </cell>
          <cell r="AV1381">
            <v>0</v>
          </cell>
          <cell r="AW1381">
            <v>0</v>
          </cell>
          <cell r="AX1381">
            <v>0</v>
          </cell>
          <cell r="AY1381">
            <v>0</v>
          </cell>
          <cell r="AZ1381">
            <v>678479</v>
          </cell>
          <cell r="BA1381">
            <v>372465</v>
          </cell>
          <cell r="BB1381">
            <v>0</v>
          </cell>
          <cell r="BC1381">
            <v>1050944</v>
          </cell>
          <cell r="BD1381">
            <v>0</v>
          </cell>
          <cell r="BE1381">
            <v>0</v>
          </cell>
          <cell r="BF1381">
            <v>0</v>
          </cell>
          <cell r="BG1381">
            <v>0</v>
          </cell>
          <cell r="BH1381">
            <v>0</v>
          </cell>
          <cell r="BI1381">
            <v>0</v>
          </cell>
          <cell r="BJ1381">
            <v>0</v>
          </cell>
          <cell r="BK1381">
            <v>0</v>
          </cell>
          <cell r="BL1381">
            <v>678479</v>
          </cell>
          <cell r="BM1381">
            <v>372465</v>
          </cell>
          <cell r="BN1381">
            <v>0</v>
          </cell>
          <cell r="BO1381">
            <v>1050944</v>
          </cell>
          <cell r="BP1381">
            <v>1356958</v>
          </cell>
          <cell r="BQ1381">
            <v>773340</v>
          </cell>
          <cell r="BR1381">
            <v>0</v>
          </cell>
          <cell r="BS1381">
            <v>2130298</v>
          </cell>
        </row>
        <row r="1382">
          <cell r="B1382" t="str">
            <v>526423</v>
          </cell>
          <cell r="C1382" t="str">
            <v>REP. INDONESIA</v>
          </cell>
          <cell r="D1382" t="str">
            <v>NEBULA LEASING LTD, TOKYO</v>
          </cell>
          <cell r="E1382" t="str">
            <v>8</v>
          </cell>
          <cell r="F1382" t="str">
            <v>JAPAN</v>
          </cell>
          <cell r="G1382" t="str">
            <v>USD</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1237686</v>
          </cell>
          <cell r="AG1382">
            <v>607972</v>
          </cell>
          <cell r="AH1382">
            <v>0</v>
          </cell>
          <cell r="AI1382">
            <v>1845658</v>
          </cell>
          <cell r="AJ1382">
            <v>1237686</v>
          </cell>
          <cell r="AK1382">
            <v>607972</v>
          </cell>
          <cell r="AL1382">
            <v>0</v>
          </cell>
          <cell r="AM1382">
            <v>1845658</v>
          </cell>
          <cell r="AN1382">
            <v>0</v>
          </cell>
          <cell r="AO1382">
            <v>0</v>
          </cell>
          <cell r="AP1382">
            <v>0</v>
          </cell>
          <cell r="AQ1382">
            <v>0</v>
          </cell>
          <cell r="AR1382">
            <v>0</v>
          </cell>
          <cell r="AS1382">
            <v>0</v>
          </cell>
          <cell r="AT1382">
            <v>0</v>
          </cell>
          <cell r="AU1382">
            <v>0</v>
          </cell>
          <cell r="AV1382">
            <v>0</v>
          </cell>
          <cell r="AW1382">
            <v>0</v>
          </cell>
          <cell r="AX1382">
            <v>0</v>
          </cell>
          <cell r="AY1382">
            <v>0</v>
          </cell>
          <cell r="AZ1382">
            <v>0</v>
          </cell>
          <cell r="BA1382">
            <v>0</v>
          </cell>
          <cell r="BB1382">
            <v>0</v>
          </cell>
          <cell r="BC1382">
            <v>0</v>
          </cell>
          <cell r="BD1382">
            <v>0</v>
          </cell>
          <cell r="BE1382">
            <v>0</v>
          </cell>
          <cell r="BF1382">
            <v>0</v>
          </cell>
          <cell r="BG1382">
            <v>0</v>
          </cell>
          <cell r="BH1382">
            <v>1237686</v>
          </cell>
          <cell r="BI1382">
            <v>567441</v>
          </cell>
          <cell r="BJ1382">
            <v>0</v>
          </cell>
          <cell r="BK1382">
            <v>1805127</v>
          </cell>
          <cell r="BL1382">
            <v>1237686</v>
          </cell>
          <cell r="BM1382">
            <v>567441</v>
          </cell>
          <cell r="BN1382">
            <v>0</v>
          </cell>
          <cell r="BO1382">
            <v>1805127</v>
          </cell>
          <cell r="BP1382">
            <v>2475372</v>
          </cell>
          <cell r="BQ1382">
            <v>1175413</v>
          </cell>
          <cell r="BR1382">
            <v>0</v>
          </cell>
          <cell r="BS1382">
            <v>3650785</v>
          </cell>
        </row>
        <row r="1383">
          <cell r="B1383" t="str">
            <v>526427</v>
          </cell>
          <cell r="C1383" t="str">
            <v>REP. INDONESIA</v>
          </cell>
          <cell r="D1383" t="str">
            <v>NEBULA LEASING LTD, TOKYO</v>
          </cell>
          <cell r="E1383" t="str">
            <v>8</v>
          </cell>
          <cell r="F1383" t="str">
            <v>JAPAN</v>
          </cell>
          <cell r="G1383" t="str">
            <v>USD</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4535133</v>
          </cell>
          <cell r="AC1383">
            <v>2526192</v>
          </cell>
          <cell r="AD1383">
            <v>0</v>
          </cell>
          <cell r="AE1383">
            <v>7061325</v>
          </cell>
          <cell r="AF1383">
            <v>0</v>
          </cell>
          <cell r="AG1383">
            <v>0</v>
          </cell>
          <cell r="AH1383">
            <v>0</v>
          </cell>
          <cell r="AI1383">
            <v>0</v>
          </cell>
          <cell r="AJ1383">
            <v>4535133</v>
          </cell>
          <cell r="AK1383">
            <v>2526192</v>
          </cell>
          <cell r="AL1383">
            <v>0</v>
          </cell>
          <cell r="AM1383">
            <v>7061325</v>
          </cell>
          <cell r="AN1383">
            <v>0</v>
          </cell>
          <cell r="AO1383">
            <v>0</v>
          </cell>
          <cell r="AP1383">
            <v>0</v>
          </cell>
          <cell r="AQ1383">
            <v>0</v>
          </cell>
          <cell r="AR1383">
            <v>0</v>
          </cell>
          <cell r="AS1383">
            <v>0</v>
          </cell>
          <cell r="AT1383">
            <v>0</v>
          </cell>
          <cell r="AU1383">
            <v>0</v>
          </cell>
          <cell r="AV1383">
            <v>0</v>
          </cell>
          <cell r="AW1383">
            <v>0</v>
          </cell>
          <cell r="AX1383">
            <v>0</v>
          </cell>
          <cell r="AY1383">
            <v>0</v>
          </cell>
          <cell r="AZ1383">
            <v>0</v>
          </cell>
          <cell r="BA1383">
            <v>0</v>
          </cell>
          <cell r="BB1383">
            <v>0</v>
          </cell>
          <cell r="BC1383">
            <v>0</v>
          </cell>
          <cell r="BD1383">
            <v>4535133</v>
          </cell>
          <cell r="BE1383">
            <v>2403720</v>
          </cell>
          <cell r="BF1383">
            <v>0</v>
          </cell>
          <cell r="BG1383">
            <v>6938853</v>
          </cell>
          <cell r="BH1383">
            <v>0</v>
          </cell>
          <cell r="BI1383">
            <v>0</v>
          </cell>
          <cell r="BJ1383">
            <v>0</v>
          </cell>
          <cell r="BK1383">
            <v>0</v>
          </cell>
          <cell r="BL1383">
            <v>4535133</v>
          </cell>
          <cell r="BM1383">
            <v>2403720</v>
          </cell>
          <cell r="BN1383">
            <v>0</v>
          </cell>
          <cell r="BO1383">
            <v>6938853</v>
          </cell>
          <cell r="BP1383">
            <v>9070266</v>
          </cell>
          <cell r="BQ1383">
            <v>4929912</v>
          </cell>
          <cell r="BR1383">
            <v>0</v>
          </cell>
          <cell r="BS1383">
            <v>14000178</v>
          </cell>
        </row>
        <row r="1384">
          <cell r="B1384" t="str">
            <v>526422</v>
          </cell>
          <cell r="C1384" t="str">
            <v>REP. INDONESIA</v>
          </cell>
          <cell r="D1384" t="str">
            <v>NEBULA LEASING LTD, TOKYO</v>
          </cell>
          <cell r="E1384" t="str">
            <v>8</v>
          </cell>
          <cell r="F1384" t="str">
            <v>JAPAN</v>
          </cell>
          <cell r="G1384" t="str">
            <v>USD</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4763158</v>
          </cell>
          <cell r="Y1384">
            <v>2606335</v>
          </cell>
          <cell r="Z1384">
            <v>0</v>
          </cell>
          <cell r="AA1384">
            <v>7369493</v>
          </cell>
          <cell r="AB1384">
            <v>0</v>
          </cell>
          <cell r="AC1384">
            <v>0</v>
          </cell>
          <cell r="AD1384">
            <v>0</v>
          </cell>
          <cell r="AE1384">
            <v>0</v>
          </cell>
          <cell r="AF1384">
            <v>0</v>
          </cell>
          <cell r="AG1384">
            <v>0</v>
          </cell>
          <cell r="AH1384">
            <v>0</v>
          </cell>
          <cell r="AI1384">
            <v>0</v>
          </cell>
          <cell r="AJ1384">
            <v>4763158</v>
          </cell>
          <cell r="AK1384">
            <v>2606335</v>
          </cell>
          <cell r="AL1384">
            <v>0</v>
          </cell>
          <cell r="AM1384">
            <v>7369493</v>
          </cell>
          <cell r="AN1384">
            <v>0</v>
          </cell>
          <cell r="AO1384">
            <v>0</v>
          </cell>
          <cell r="AP1384">
            <v>0</v>
          </cell>
          <cell r="AQ1384">
            <v>0</v>
          </cell>
          <cell r="AR1384">
            <v>0</v>
          </cell>
          <cell r="AS1384">
            <v>0</v>
          </cell>
          <cell r="AT1384">
            <v>0</v>
          </cell>
          <cell r="AU1384">
            <v>0</v>
          </cell>
          <cell r="AV1384">
            <v>0</v>
          </cell>
          <cell r="AW1384">
            <v>0</v>
          </cell>
          <cell r="AX1384">
            <v>0</v>
          </cell>
          <cell r="AY1384">
            <v>0</v>
          </cell>
          <cell r="AZ1384">
            <v>4763158</v>
          </cell>
          <cell r="BA1384">
            <v>2452520</v>
          </cell>
          <cell r="BB1384">
            <v>0</v>
          </cell>
          <cell r="BC1384">
            <v>7215678</v>
          </cell>
          <cell r="BD1384">
            <v>0</v>
          </cell>
          <cell r="BE1384">
            <v>0</v>
          </cell>
          <cell r="BF1384">
            <v>0</v>
          </cell>
          <cell r="BG1384">
            <v>0</v>
          </cell>
          <cell r="BH1384">
            <v>0</v>
          </cell>
          <cell r="BI1384">
            <v>0</v>
          </cell>
          <cell r="BJ1384">
            <v>0</v>
          </cell>
          <cell r="BK1384">
            <v>0</v>
          </cell>
          <cell r="BL1384">
            <v>4763158</v>
          </cell>
          <cell r="BM1384">
            <v>2452520</v>
          </cell>
          <cell r="BN1384">
            <v>0</v>
          </cell>
          <cell r="BO1384">
            <v>7215678</v>
          </cell>
          <cell r="BP1384">
            <v>9526316</v>
          </cell>
          <cell r="BQ1384">
            <v>5058855</v>
          </cell>
          <cell r="BR1384">
            <v>0</v>
          </cell>
          <cell r="BS1384">
            <v>14585171</v>
          </cell>
        </row>
        <row r="1385">
          <cell r="B1385" t="str">
            <v>524600</v>
          </cell>
          <cell r="C1385" t="str">
            <v>REP. INDONESIA</v>
          </cell>
          <cell r="D1385" t="str">
            <v>NICHIBOSHIN LTD, TOKYO</v>
          </cell>
          <cell r="E1385" t="str">
            <v>8</v>
          </cell>
          <cell r="F1385" t="str">
            <v>JAPAN</v>
          </cell>
          <cell r="G1385" t="str">
            <v>JPY</v>
          </cell>
          <cell r="H1385">
            <v>0</v>
          </cell>
          <cell r="I1385">
            <v>0</v>
          </cell>
          <cell r="J1385">
            <v>0</v>
          </cell>
          <cell r="K1385">
            <v>0</v>
          </cell>
          <cell r="L1385">
            <v>435941</v>
          </cell>
          <cell r="M1385">
            <v>29281</v>
          </cell>
          <cell r="N1385">
            <v>0</v>
          </cell>
          <cell r="O1385">
            <v>465222</v>
          </cell>
          <cell r="P1385">
            <v>0</v>
          </cell>
          <cell r="Q1385">
            <v>0</v>
          </cell>
          <cell r="R1385">
            <v>0</v>
          </cell>
          <cell r="S1385">
            <v>0</v>
          </cell>
          <cell r="T1385">
            <v>435941</v>
          </cell>
          <cell r="U1385">
            <v>29281</v>
          </cell>
          <cell r="V1385">
            <v>0</v>
          </cell>
          <cell r="W1385">
            <v>465222</v>
          </cell>
          <cell r="X1385">
            <v>0</v>
          </cell>
          <cell r="Y1385">
            <v>0</v>
          </cell>
          <cell r="Z1385">
            <v>0</v>
          </cell>
          <cell r="AA1385">
            <v>0</v>
          </cell>
          <cell r="AB1385">
            <v>0</v>
          </cell>
          <cell r="AC1385">
            <v>0</v>
          </cell>
          <cell r="AD1385">
            <v>0</v>
          </cell>
          <cell r="AE1385">
            <v>0</v>
          </cell>
          <cell r="AF1385">
            <v>0</v>
          </cell>
          <cell r="AG1385">
            <v>0</v>
          </cell>
          <cell r="AH1385">
            <v>0</v>
          </cell>
          <cell r="AI1385">
            <v>0</v>
          </cell>
          <cell r="AJ1385">
            <v>0</v>
          </cell>
          <cell r="AK1385">
            <v>0</v>
          </cell>
          <cell r="AL1385">
            <v>0</v>
          </cell>
          <cell r="AM1385">
            <v>0</v>
          </cell>
          <cell r="AN1385">
            <v>0</v>
          </cell>
          <cell r="AO1385">
            <v>0</v>
          </cell>
          <cell r="AP1385">
            <v>0</v>
          </cell>
          <cell r="AQ1385">
            <v>0</v>
          </cell>
          <cell r="AR1385">
            <v>435941</v>
          </cell>
          <cell r="AS1385">
            <v>22920</v>
          </cell>
          <cell r="AT1385">
            <v>0</v>
          </cell>
          <cell r="AU1385">
            <v>458861</v>
          </cell>
          <cell r="AV1385">
            <v>0</v>
          </cell>
          <cell r="AW1385">
            <v>0</v>
          </cell>
          <cell r="AX1385">
            <v>0</v>
          </cell>
          <cell r="AY1385">
            <v>0</v>
          </cell>
          <cell r="AZ1385">
            <v>0</v>
          </cell>
          <cell r="BA1385">
            <v>0</v>
          </cell>
          <cell r="BB1385">
            <v>0</v>
          </cell>
          <cell r="BC1385">
            <v>0</v>
          </cell>
          <cell r="BD1385">
            <v>0</v>
          </cell>
          <cell r="BE1385">
            <v>0</v>
          </cell>
          <cell r="BF1385">
            <v>0</v>
          </cell>
          <cell r="BG1385">
            <v>0</v>
          </cell>
          <cell r="BH1385">
            <v>0</v>
          </cell>
          <cell r="BI1385">
            <v>0</v>
          </cell>
          <cell r="BJ1385">
            <v>0</v>
          </cell>
          <cell r="BK1385">
            <v>0</v>
          </cell>
          <cell r="BL1385">
            <v>435941</v>
          </cell>
          <cell r="BM1385">
            <v>22920</v>
          </cell>
          <cell r="BN1385">
            <v>0</v>
          </cell>
          <cell r="BO1385">
            <v>458861</v>
          </cell>
          <cell r="BP1385">
            <v>871882</v>
          </cell>
          <cell r="BQ1385">
            <v>52201</v>
          </cell>
          <cell r="BR1385">
            <v>0</v>
          </cell>
          <cell r="BS1385">
            <v>924083</v>
          </cell>
        </row>
        <row r="1386">
          <cell r="B1386" t="str">
            <v>526402</v>
          </cell>
          <cell r="C1386" t="str">
            <v>REP. INDONESIA</v>
          </cell>
          <cell r="D1386" t="str">
            <v>NISSEI LEASING CO.LTD. TOKYO</v>
          </cell>
          <cell r="E1386" t="str">
            <v>8</v>
          </cell>
          <cell r="F1386" t="str">
            <v>JAPAN</v>
          </cell>
          <cell r="G1386" t="str">
            <v>JPY</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3048103</v>
          </cell>
          <cell r="Y1386">
            <v>1270551</v>
          </cell>
          <cell r="Z1386">
            <v>0</v>
          </cell>
          <cell r="AA1386">
            <v>4318654</v>
          </cell>
          <cell r="AB1386">
            <v>0</v>
          </cell>
          <cell r="AC1386">
            <v>0</v>
          </cell>
          <cell r="AD1386">
            <v>0</v>
          </cell>
          <cell r="AE1386">
            <v>0</v>
          </cell>
          <cell r="AF1386">
            <v>0</v>
          </cell>
          <cell r="AG1386">
            <v>0</v>
          </cell>
          <cell r="AH1386">
            <v>0</v>
          </cell>
          <cell r="AI1386">
            <v>0</v>
          </cell>
          <cell r="AJ1386">
            <v>3048103</v>
          </cell>
          <cell r="AK1386">
            <v>1270551</v>
          </cell>
          <cell r="AL1386">
            <v>0</v>
          </cell>
          <cell r="AM1386">
            <v>4318654</v>
          </cell>
          <cell r="AN1386">
            <v>0</v>
          </cell>
          <cell r="AO1386">
            <v>0</v>
          </cell>
          <cell r="AP1386">
            <v>0</v>
          </cell>
          <cell r="AQ1386">
            <v>0</v>
          </cell>
          <cell r="AR1386">
            <v>0</v>
          </cell>
          <cell r="AS1386">
            <v>0</v>
          </cell>
          <cell r="AT1386">
            <v>0</v>
          </cell>
          <cell r="AU1386">
            <v>0</v>
          </cell>
          <cell r="AV1386">
            <v>0</v>
          </cell>
          <cell r="AW1386">
            <v>0</v>
          </cell>
          <cell r="AX1386">
            <v>0</v>
          </cell>
          <cell r="AY1386">
            <v>0</v>
          </cell>
          <cell r="AZ1386">
            <v>3048103</v>
          </cell>
          <cell r="BA1386">
            <v>1191141</v>
          </cell>
          <cell r="BB1386">
            <v>0</v>
          </cell>
          <cell r="BC1386">
            <v>4239244</v>
          </cell>
          <cell r="BD1386">
            <v>0</v>
          </cell>
          <cell r="BE1386">
            <v>0</v>
          </cell>
          <cell r="BF1386">
            <v>0</v>
          </cell>
          <cell r="BG1386">
            <v>0</v>
          </cell>
          <cell r="BH1386">
            <v>0</v>
          </cell>
          <cell r="BI1386">
            <v>0</v>
          </cell>
          <cell r="BJ1386">
            <v>0</v>
          </cell>
          <cell r="BK1386">
            <v>0</v>
          </cell>
          <cell r="BL1386">
            <v>3048103</v>
          </cell>
          <cell r="BM1386">
            <v>1191141</v>
          </cell>
          <cell r="BN1386">
            <v>0</v>
          </cell>
          <cell r="BO1386">
            <v>4239244</v>
          </cell>
          <cell r="BP1386">
            <v>6096206</v>
          </cell>
          <cell r="BQ1386">
            <v>2461692</v>
          </cell>
          <cell r="BR1386">
            <v>0</v>
          </cell>
          <cell r="BS1386">
            <v>8557898</v>
          </cell>
        </row>
        <row r="1387">
          <cell r="B1387" t="str">
            <v>526405</v>
          </cell>
          <cell r="C1387" t="str">
            <v>REP. INDONESIA</v>
          </cell>
          <cell r="D1387" t="str">
            <v>RYOSHIN INTERNATIONAL HONGKONG</v>
          </cell>
          <cell r="E1387" t="str">
            <v>8</v>
          </cell>
          <cell r="F1387" t="str">
            <v>JAPAN</v>
          </cell>
          <cell r="G1387" t="str">
            <v>JPY</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3178816</v>
          </cell>
          <cell r="Y1387">
            <v>1050738</v>
          </cell>
          <cell r="Z1387">
            <v>0</v>
          </cell>
          <cell r="AA1387">
            <v>4229554</v>
          </cell>
          <cell r="AB1387">
            <v>0</v>
          </cell>
          <cell r="AC1387">
            <v>0</v>
          </cell>
          <cell r="AD1387">
            <v>0</v>
          </cell>
          <cell r="AE1387">
            <v>0</v>
          </cell>
          <cell r="AF1387">
            <v>0</v>
          </cell>
          <cell r="AG1387">
            <v>0</v>
          </cell>
          <cell r="AH1387">
            <v>0</v>
          </cell>
          <cell r="AI1387">
            <v>0</v>
          </cell>
          <cell r="AJ1387">
            <v>3178816</v>
          </cell>
          <cell r="AK1387">
            <v>1050738</v>
          </cell>
          <cell r="AL1387">
            <v>0</v>
          </cell>
          <cell r="AM1387">
            <v>4229554</v>
          </cell>
          <cell r="AN1387">
            <v>0</v>
          </cell>
          <cell r="AO1387">
            <v>0</v>
          </cell>
          <cell r="AP1387">
            <v>0</v>
          </cell>
          <cell r="AQ1387">
            <v>0</v>
          </cell>
          <cell r="AR1387">
            <v>0</v>
          </cell>
          <cell r="AS1387">
            <v>0</v>
          </cell>
          <cell r="AT1387">
            <v>0</v>
          </cell>
          <cell r="AU1387">
            <v>0</v>
          </cell>
          <cell r="AV1387">
            <v>0</v>
          </cell>
          <cell r="AW1387">
            <v>0</v>
          </cell>
          <cell r="AX1387">
            <v>0</v>
          </cell>
          <cell r="AY1387">
            <v>0</v>
          </cell>
          <cell r="AZ1387">
            <v>3178816</v>
          </cell>
          <cell r="BA1387">
            <v>2100667</v>
          </cell>
          <cell r="BB1387">
            <v>0</v>
          </cell>
          <cell r="BC1387">
            <v>5279483</v>
          </cell>
          <cell r="BD1387">
            <v>0</v>
          </cell>
          <cell r="BE1387">
            <v>0</v>
          </cell>
          <cell r="BF1387">
            <v>0</v>
          </cell>
          <cell r="BG1387">
            <v>0</v>
          </cell>
          <cell r="BH1387">
            <v>0</v>
          </cell>
          <cell r="BI1387">
            <v>0</v>
          </cell>
          <cell r="BJ1387">
            <v>0</v>
          </cell>
          <cell r="BK1387">
            <v>0</v>
          </cell>
          <cell r="BL1387">
            <v>3178816</v>
          </cell>
          <cell r="BM1387">
            <v>2100667</v>
          </cell>
          <cell r="BN1387">
            <v>0</v>
          </cell>
          <cell r="BO1387">
            <v>5279483</v>
          </cell>
          <cell r="BP1387">
            <v>6357632</v>
          </cell>
          <cell r="BQ1387">
            <v>3151405</v>
          </cell>
          <cell r="BR1387">
            <v>0</v>
          </cell>
          <cell r="BS1387">
            <v>9509037</v>
          </cell>
        </row>
        <row r="1388">
          <cell r="B1388" t="str">
            <v>526416</v>
          </cell>
          <cell r="C1388" t="str">
            <v>REP. INDONESIA</v>
          </cell>
          <cell r="D1388" t="str">
            <v>RYOSHIN INTERNATIONAL HONGKONG</v>
          </cell>
          <cell r="E1388" t="str">
            <v>8</v>
          </cell>
          <cell r="F1388" t="str">
            <v>JAPAN</v>
          </cell>
          <cell r="G1388" t="str">
            <v>USD</v>
          </cell>
          <cell r="H1388">
            <v>2811500</v>
          </cell>
          <cell r="I1388">
            <v>1408679</v>
          </cell>
          <cell r="J1388">
            <v>0</v>
          </cell>
          <cell r="K1388">
            <v>4220179</v>
          </cell>
          <cell r="L1388">
            <v>0</v>
          </cell>
          <cell r="M1388">
            <v>0</v>
          </cell>
          <cell r="N1388">
            <v>0</v>
          </cell>
          <cell r="O1388">
            <v>0</v>
          </cell>
          <cell r="P1388">
            <v>0</v>
          </cell>
          <cell r="Q1388">
            <v>0</v>
          </cell>
          <cell r="R1388">
            <v>0</v>
          </cell>
          <cell r="S1388">
            <v>0</v>
          </cell>
          <cell r="T1388">
            <v>2811500</v>
          </cell>
          <cell r="U1388">
            <v>1408679</v>
          </cell>
          <cell r="V1388">
            <v>0</v>
          </cell>
          <cell r="W1388">
            <v>4220179</v>
          </cell>
          <cell r="X1388">
            <v>0</v>
          </cell>
          <cell r="Y1388">
            <v>0</v>
          </cell>
          <cell r="Z1388">
            <v>0</v>
          </cell>
          <cell r="AA1388">
            <v>0</v>
          </cell>
          <cell r="AB1388">
            <v>0</v>
          </cell>
          <cell r="AC1388">
            <v>0</v>
          </cell>
          <cell r="AD1388">
            <v>0</v>
          </cell>
          <cell r="AE1388">
            <v>0</v>
          </cell>
          <cell r="AF1388">
            <v>0</v>
          </cell>
          <cell r="AG1388">
            <v>0</v>
          </cell>
          <cell r="AH1388">
            <v>0</v>
          </cell>
          <cell r="AI1388">
            <v>0</v>
          </cell>
          <cell r="AJ1388">
            <v>0</v>
          </cell>
          <cell r="AK1388">
            <v>0</v>
          </cell>
          <cell r="AL1388">
            <v>0</v>
          </cell>
          <cell r="AM1388">
            <v>0</v>
          </cell>
          <cell r="AN1388">
            <v>2811500</v>
          </cell>
          <cell r="AO1388">
            <v>1293446</v>
          </cell>
          <cell r="AP1388">
            <v>0</v>
          </cell>
          <cell r="AQ1388">
            <v>4104946</v>
          </cell>
          <cell r="AR1388">
            <v>0</v>
          </cell>
          <cell r="AS1388">
            <v>0</v>
          </cell>
          <cell r="AT1388">
            <v>0</v>
          </cell>
          <cell r="AU1388">
            <v>0</v>
          </cell>
          <cell r="AV1388">
            <v>0</v>
          </cell>
          <cell r="AW1388">
            <v>0</v>
          </cell>
          <cell r="AX1388">
            <v>0</v>
          </cell>
          <cell r="AY1388">
            <v>0</v>
          </cell>
          <cell r="AZ1388">
            <v>0</v>
          </cell>
          <cell r="BA1388">
            <v>0</v>
          </cell>
          <cell r="BB1388">
            <v>0</v>
          </cell>
          <cell r="BC1388">
            <v>0</v>
          </cell>
          <cell r="BD1388">
            <v>0</v>
          </cell>
          <cell r="BE1388">
            <v>0</v>
          </cell>
          <cell r="BF1388">
            <v>0</v>
          </cell>
          <cell r="BG1388">
            <v>0</v>
          </cell>
          <cell r="BH1388">
            <v>0</v>
          </cell>
          <cell r="BI1388">
            <v>0</v>
          </cell>
          <cell r="BJ1388">
            <v>0</v>
          </cell>
          <cell r="BK1388">
            <v>0</v>
          </cell>
          <cell r="BL1388">
            <v>2811500</v>
          </cell>
          <cell r="BM1388">
            <v>1293446</v>
          </cell>
          <cell r="BN1388">
            <v>0</v>
          </cell>
          <cell r="BO1388">
            <v>4104946</v>
          </cell>
          <cell r="BP1388">
            <v>5623000</v>
          </cell>
          <cell r="BQ1388">
            <v>2702125</v>
          </cell>
          <cell r="BR1388">
            <v>0</v>
          </cell>
          <cell r="BS1388">
            <v>8325125</v>
          </cell>
        </row>
        <row r="1389">
          <cell r="B1389" t="str">
            <v>524400</v>
          </cell>
          <cell r="C1389" t="str">
            <v>REP. INDONESIA</v>
          </cell>
          <cell r="D1389" t="str">
            <v>RYOSHIN LEASING CORP.,TOKYO</v>
          </cell>
          <cell r="E1389" t="str">
            <v>8</v>
          </cell>
          <cell r="F1389" t="str">
            <v>JAPAN</v>
          </cell>
          <cell r="G1389" t="str">
            <v>JPY</v>
          </cell>
          <cell r="H1389">
            <v>0</v>
          </cell>
          <cell r="I1389">
            <v>0</v>
          </cell>
          <cell r="J1389">
            <v>0</v>
          </cell>
          <cell r="K1389">
            <v>0</v>
          </cell>
          <cell r="L1389">
            <v>161123</v>
          </cell>
          <cell r="M1389">
            <v>10294</v>
          </cell>
          <cell r="N1389">
            <v>0</v>
          </cell>
          <cell r="O1389">
            <v>171417</v>
          </cell>
          <cell r="P1389">
            <v>0</v>
          </cell>
          <cell r="Q1389">
            <v>0</v>
          </cell>
          <cell r="R1389">
            <v>0</v>
          </cell>
          <cell r="S1389">
            <v>0</v>
          </cell>
          <cell r="T1389">
            <v>161123</v>
          </cell>
          <cell r="U1389">
            <v>10294</v>
          </cell>
          <cell r="V1389">
            <v>0</v>
          </cell>
          <cell r="W1389">
            <v>171417</v>
          </cell>
          <cell r="X1389">
            <v>0</v>
          </cell>
          <cell r="Y1389">
            <v>0</v>
          </cell>
          <cell r="Z1389">
            <v>0</v>
          </cell>
          <cell r="AA1389">
            <v>0</v>
          </cell>
          <cell r="AB1389">
            <v>0</v>
          </cell>
          <cell r="AC1389">
            <v>0</v>
          </cell>
          <cell r="AD1389">
            <v>0</v>
          </cell>
          <cell r="AE1389">
            <v>0</v>
          </cell>
          <cell r="AF1389">
            <v>0</v>
          </cell>
          <cell r="AG1389">
            <v>0</v>
          </cell>
          <cell r="AH1389">
            <v>0</v>
          </cell>
          <cell r="AI1389">
            <v>0</v>
          </cell>
          <cell r="AJ1389">
            <v>0</v>
          </cell>
          <cell r="AK1389">
            <v>0</v>
          </cell>
          <cell r="AL1389">
            <v>0</v>
          </cell>
          <cell r="AM1389">
            <v>0</v>
          </cell>
          <cell r="AN1389">
            <v>0</v>
          </cell>
          <cell r="AO1389">
            <v>0</v>
          </cell>
          <cell r="AP1389">
            <v>0</v>
          </cell>
          <cell r="AQ1389">
            <v>0</v>
          </cell>
          <cell r="AR1389">
            <v>161123</v>
          </cell>
          <cell r="AS1389">
            <v>8146</v>
          </cell>
          <cell r="AT1389">
            <v>0</v>
          </cell>
          <cell r="AU1389">
            <v>169269</v>
          </cell>
          <cell r="AV1389">
            <v>0</v>
          </cell>
          <cell r="AW1389">
            <v>0</v>
          </cell>
          <cell r="AX1389">
            <v>0</v>
          </cell>
          <cell r="AY1389">
            <v>0</v>
          </cell>
          <cell r="AZ1389">
            <v>0</v>
          </cell>
          <cell r="BA1389">
            <v>0</v>
          </cell>
          <cell r="BB1389">
            <v>0</v>
          </cell>
          <cell r="BC1389">
            <v>0</v>
          </cell>
          <cell r="BD1389">
            <v>0</v>
          </cell>
          <cell r="BE1389">
            <v>0</v>
          </cell>
          <cell r="BF1389">
            <v>0</v>
          </cell>
          <cell r="BG1389">
            <v>0</v>
          </cell>
          <cell r="BH1389">
            <v>0</v>
          </cell>
          <cell r="BI1389">
            <v>0</v>
          </cell>
          <cell r="BJ1389">
            <v>0</v>
          </cell>
          <cell r="BK1389">
            <v>0</v>
          </cell>
          <cell r="BL1389">
            <v>161123</v>
          </cell>
          <cell r="BM1389">
            <v>8146</v>
          </cell>
          <cell r="BN1389">
            <v>0</v>
          </cell>
          <cell r="BO1389">
            <v>169269</v>
          </cell>
          <cell r="BP1389">
            <v>322246</v>
          </cell>
          <cell r="BQ1389">
            <v>18440</v>
          </cell>
          <cell r="BR1389">
            <v>0</v>
          </cell>
          <cell r="BS1389">
            <v>340686</v>
          </cell>
        </row>
        <row r="1390">
          <cell r="B1390" t="str">
            <v>520900</v>
          </cell>
          <cell r="C1390" t="str">
            <v>REP. INDONESIA</v>
          </cell>
          <cell r="D1390" t="str">
            <v>SECURITY PACIFIC LEASING,TOKYO</v>
          </cell>
          <cell r="E1390" t="str">
            <v>8</v>
          </cell>
          <cell r="F1390" t="str">
            <v>JAPAN</v>
          </cell>
          <cell r="G1390" t="str">
            <v>JPY</v>
          </cell>
          <cell r="H1390">
            <v>0</v>
          </cell>
          <cell r="I1390">
            <v>222794</v>
          </cell>
          <cell r="J1390">
            <v>0</v>
          </cell>
          <cell r="K1390">
            <v>222794</v>
          </cell>
          <cell r="L1390">
            <v>0</v>
          </cell>
          <cell r="M1390">
            <v>0</v>
          </cell>
          <cell r="N1390">
            <v>0</v>
          </cell>
          <cell r="O1390">
            <v>0</v>
          </cell>
          <cell r="P1390">
            <v>0</v>
          </cell>
          <cell r="Q1390">
            <v>0</v>
          </cell>
          <cell r="R1390">
            <v>0</v>
          </cell>
          <cell r="S1390">
            <v>0</v>
          </cell>
          <cell r="T1390">
            <v>0</v>
          </cell>
          <cell r="U1390">
            <v>222794</v>
          </cell>
          <cell r="V1390">
            <v>0</v>
          </cell>
          <cell r="W1390">
            <v>222794</v>
          </cell>
          <cell r="X1390">
            <v>0</v>
          </cell>
          <cell r="Y1390">
            <v>222794</v>
          </cell>
          <cell r="Z1390">
            <v>0</v>
          </cell>
          <cell r="AA1390">
            <v>222794</v>
          </cell>
          <cell r="AB1390">
            <v>0</v>
          </cell>
          <cell r="AC1390">
            <v>0</v>
          </cell>
          <cell r="AD1390">
            <v>0</v>
          </cell>
          <cell r="AE1390">
            <v>0</v>
          </cell>
          <cell r="AF1390">
            <v>0</v>
          </cell>
          <cell r="AG1390">
            <v>0</v>
          </cell>
          <cell r="AH1390">
            <v>0</v>
          </cell>
          <cell r="AI1390">
            <v>0</v>
          </cell>
          <cell r="AJ1390">
            <v>0</v>
          </cell>
          <cell r="AK1390">
            <v>222794</v>
          </cell>
          <cell r="AL1390">
            <v>0</v>
          </cell>
          <cell r="AM1390">
            <v>222794</v>
          </cell>
          <cell r="AN1390">
            <v>0</v>
          </cell>
          <cell r="AO1390">
            <v>222794</v>
          </cell>
          <cell r="AP1390">
            <v>0</v>
          </cell>
          <cell r="AQ1390">
            <v>222794</v>
          </cell>
          <cell r="AR1390">
            <v>0</v>
          </cell>
          <cell r="AS1390">
            <v>0</v>
          </cell>
          <cell r="AT1390">
            <v>0</v>
          </cell>
          <cell r="AU1390">
            <v>0</v>
          </cell>
          <cell r="AV1390">
            <v>0</v>
          </cell>
          <cell r="AW1390">
            <v>0</v>
          </cell>
          <cell r="AX1390">
            <v>0</v>
          </cell>
          <cell r="AY1390">
            <v>0</v>
          </cell>
          <cell r="AZ1390">
            <v>0</v>
          </cell>
          <cell r="BA1390">
            <v>225243</v>
          </cell>
          <cell r="BB1390">
            <v>0</v>
          </cell>
          <cell r="BC1390">
            <v>225243</v>
          </cell>
          <cell r="BD1390">
            <v>0</v>
          </cell>
          <cell r="BE1390">
            <v>0</v>
          </cell>
          <cell r="BF1390">
            <v>0</v>
          </cell>
          <cell r="BG1390">
            <v>0</v>
          </cell>
          <cell r="BH1390">
            <v>0</v>
          </cell>
          <cell r="BI1390">
            <v>0</v>
          </cell>
          <cell r="BJ1390">
            <v>0</v>
          </cell>
          <cell r="BK1390">
            <v>0</v>
          </cell>
          <cell r="BL1390">
            <v>0</v>
          </cell>
          <cell r="BM1390">
            <v>448037</v>
          </cell>
          <cell r="BN1390">
            <v>0</v>
          </cell>
          <cell r="BO1390">
            <v>448037</v>
          </cell>
          <cell r="BP1390">
            <v>0</v>
          </cell>
          <cell r="BQ1390">
            <v>893625</v>
          </cell>
          <cell r="BR1390">
            <v>0</v>
          </cell>
          <cell r="BS1390">
            <v>893625</v>
          </cell>
        </row>
        <row r="1391">
          <cell r="B1391" t="str">
            <v>526406</v>
          </cell>
          <cell r="C1391" t="str">
            <v>REP. INDONESIA</v>
          </cell>
          <cell r="D1391" t="str">
            <v>SHOWA LEASING CO, TOKYO</v>
          </cell>
          <cell r="E1391" t="str">
            <v>8</v>
          </cell>
          <cell r="F1391" t="str">
            <v>JAPAN</v>
          </cell>
          <cell r="G1391" t="str">
            <v>JPY</v>
          </cell>
          <cell r="H1391">
            <v>0</v>
          </cell>
          <cell r="I1391">
            <v>0</v>
          </cell>
          <cell r="J1391">
            <v>0</v>
          </cell>
          <cell r="K1391">
            <v>0</v>
          </cell>
          <cell r="L1391">
            <v>440657</v>
          </cell>
          <cell r="M1391">
            <v>108165</v>
          </cell>
          <cell r="N1391">
            <v>0</v>
          </cell>
          <cell r="O1391">
            <v>548822</v>
          </cell>
          <cell r="P1391">
            <v>0</v>
          </cell>
          <cell r="Q1391">
            <v>0</v>
          </cell>
          <cell r="R1391">
            <v>0</v>
          </cell>
          <cell r="S1391">
            <v>0</v>
          </cell>
          <cell r="T1391">
            <v>440657</v>
          </cell>
          <cell r="U1391">
            <v>108165</v>
          </cell>
          <cell r="V1391">
            <v>0</v>
          </cell>
          <cell r="W1391">
            <v>548822</v>
          </cell>
          <cell r="X1391">
            <v>0</v>
          </cell>
          <cell r="Y1391">
            <v>0</v>
          </cell>
          <cell r="Z1391">
            <v>0</v>
          </cell>
          <cell r="AA1391">
            <v>0</v>
          </cell>
          <cell r="AB1391">
            <v>0</v>
          </cell>
          <cell r="AC1391">
            <v>0</v>
          </cell>
          <cell r="AD1391">
            <v>0</v>
          </cell>
          <cell r="AE1391">
            <v>0</v>
          </cell>
          <cell r="AF1391">
            <v>0</v>
          </cell>
          <cell r="AG1391">
            <v>0</v>
          </cell>
          <cell r="AH1391">
            <v>0</v>
          </cell>
          <cell r="AI1391">
            <v>0</v>
          </cell>
          <cell r="AJ1391">
            <v>0</v>
          </cell>
          <cell r="AK1391">
            <v>0</v>
          </cell>
          <cell r="AL1391">
            <v>0</v>
          </cell>
          <cell r="AM1391">
            <v>0</v>
          </cell>
          <cell r="AN1391">
            <v>0</v>
          </cell>
          <cell r="AO1391">
            <v>0</v>
          </cell>
          <cell r="AP1391">
            <v>0</v>
          </cell>
          <cell r="AQ1391">
            <v>0</v>
          </cell>
          <cell r="AR1391">
            <v>440657</v>
          </cell>
          <cell r="AS1391">
            <v>100695</v>
          </cell>
          <cell r="AT1391">
            <v>0</v>
          </cell>
          <cell r="AU1391">
            <v>541352</v>
          </cell>
          <cell r="AV1391">
            <v>0</v>
          </cell>
          <cell r="AW1391">
            <v>0</v>
          </cell>
          <cell r="AX1391">
            <v>0</v>
          </cell>
          <cell r="AY1391">
            <v>0</v>
          </cell>
          <cell r="AZ1391">
            <v>0</v>
          </cell>
          <cell r="BA1391">
            <v>0</v>
          </cell>
          <cell r="BB1391">
            <v>0</v>
          </cell>
          <cell r="BC1391">
            <v>0</v>
          </cell>
          <cell r="BD1391">
            <v>0</v>
          </cell>
          <cell r="BE1391">
            <v>0</v>
          </cell>
          <cell r="BF1391">
            <v>0</v>
          </cell>
          <cell r="BG1391">
            <v>0</v>
          </cell>
          <cell r="BH1391">
            <v>0</v>
          </cell>
          <cell r="BI1391">
            <v>0</v>
          </cell>
          <cell r="BJ1391">
            <v>0</v>
          </cell>
          <cell r="BK1391">
            <v>0</v>
          </cell>
          <cell r="BL1391">
            <v>440657</v>
          </cell>
          <cell r="BM1391">
            <v>100695</v>
          </cell>
          <cell r="BN1391">
            <v>0</v>
          </cell>
          <cell r="BO1391">
            <v>541352</v>
          </cell>
          <cell r="BP1391">
            <v>881314</v>
          </cell>
          <cell r="BQ1391">
            <v>208860</v>
          </cell>
          <cell r="BR1391">
            <v>0</v>
          </cell>
          <cell r="BS1391">
            <v>1090174</v>
          </cell>
        </row>
        <row r="1392">
          <cell r="B1392" t="str">
            <v>526425</v>
          </cell>
          <cell r="C1392" t="str">
            <v>REP. INDONESIA</v>
          </cell>
          <cell r="D1392" t="str">
            <v>SUMISHO LEASE CO., TOKYO</v>
          </cell>
          <cell r="E1392" t="str">
            <v>8</v>
          </cell>
          <cell r="F1392" t="str">
            <v>JAPAN</v>
          </cell>
          <cell r="G1392" t="str">
            <v>USD</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451788</v>
          </cell>
          <cell r="Y1392">
            <v>199868</v>
          </cell>
          <cell r="Z1392">
            <v>0</v>
          </cell>
          <cell r="AA1392">
            <v>651656</v>
          </cell>
          <cell r="AB1392">
            <v>0</v>
          </cell>
          <cell r="AC1392">
            <v>0</v>
          </cell>
          <cell r="AD1392">
            <v>0</v>
          </cell>
          <cell r="AE1392">
            <v>0</v>
          </cell>
          <cell r="AF1392">
            <v>0</v>
          </cell>
          <cell r="AG1392">
            <v>0</v>
          </cell>
          <cell r="AH1392">
            <v>0</v>
          </cell>
          <cell r="AI1392">
            <v>0</v>
          </cell>
          <cell r="AJ1392">
            <v>451788</v>
          </cell>
          <cell r="AK1392">
            <v>199868</v>
          </cell>
          <cell r="AL1392">
            <v>0</v>
          </cell>
          <cell r="AM1392">
            <v>651656</v>
          </cell>
          <cell r="AN1392">
            <v>0</v>
          </cell>
          <cell r="AO1392">
            <v>0</v>
          </cell>
          <cell r="AP1392">
            <v>0</v>
          </cell>
          <cell r="AQ1392">
            <v>0</v>
          </cell>
          <cell r="AR1392">
            <v>0</v>
          </cell>
          <cell r="AS1392">
            <v>0</v>
          </cell>
          <cell r="AT1392">
            <v>0</v>
          </cell>
          <cell r="AU1392">
            <v>0</v>
          </cell>
          <cell r="AV1392">
            <v>0</v>
          </cell>
          <cell r="AW1392">
            <v>0</v>
          </cell>
          <cell r="AX1392">
            <v>0</v>
          </cell>
          <cell r="AY1392">
            <v>0</v>
          </cell>
          <cell r="AZ1392">
            <v>451788</v>
          </cell>
          <cell r="BA1392">
            <v>184493</v>
          </cell>
          <cell r="BB1392">
            <v>0</v>
          </cell>
          <cell r="BC1392">
            <v>636281</v>
          </cell>
          <cell r="BD1392">
            <v>0</v>
          </cell>
          <cell r="BE1392">
            <v>0</v>
          </cell>
          <cell r="BF1392">
            <v>0</v>
          </cell>
          <cell r="BG1392">
            <v>0</v>
          </cell>
          <cell r="BH1392">
            <v>0</v>
          </cell>
          <cell r="BI1392">
            <v>0</v>
          </cell>
          <cell r="BJ1392">
            <v>0</v>
          </cell>
          <cell r="BK1392">
            <v>0</v>
          </cell>
          <cell r="BL1392">
            <v>451788</v>
          </cell>
          <cell r="BM1392">
            <v>184493</v>
          </cell>
          <cell r="BN1392">
            <v>0</v>
          </cell>
          <cell r="BO1392">
            <v>636281</v>
          </cell>
          <cell r="BP1392">
            <v>903576</v>
          </cell>
          <cell r="BQ1392">
            <v>384361</v>
          </cell>
          <cell r="BR1392">
            <v>0</v>
          </cell>
          <cell r="BS1392">
            <v>1287937</v>
          </cell>
        </row>
        <row r="1393">
          <cell r="B1393" t="str">
            <v>526424</v>
          </cell>
          <cell r="C1393" t="str">
            <v>REP. INDONESIA</v>
          </cell>
          <cell r="D1393" t="str">
            <v>SUMISHO LEASE CO., TOKYO</v>
          </cell>
          <cell r="E1393" t="str">
            <v>8</v>
          </cell>
          <cell r="F1393" t="str">
            <v>JAPAN</v>
          </cell>
          <cell r="G1393" t="str">
            <v>USD</v>
          </cell>
          <cell r="H1393">
            <v>1273683</v>
          </cell>
          <cell r="I1393">
            <v>576454</v>
          </cell>
          <cell r="J1393">
            <v>0</v>
          </cell>
          <cell r="K1393">
            <v>1850137</v>
          </cell>
          <cell r="L1393">
            <v>0</v>
          </cell>
          <cell r="M1393">
            <v>0</v>
          </cell>
          <cell r="N1393">
            <v>0</v>
          </cell>
          <cell r="O1393">
            <v>0</v>
          </cell>
          <cell r="P1393">
            <v>0</v>
          </cell>
          <cell r="Q1393">
            <v>0</v>
          </cell>
          <cell r="R1393">
            <v>0</v>
          </cell>
          <cell r="S1393">
            <v>0</v>
          </cell>
          <cell r="T1393">
            <v>1273683</v>
          </cell>
          <cell r="U1393">
            <v>576454</v>
          </cell>
          <cell r="V1393">
            <v>0</v>
          </cell>
          <cell r="W1393">
            <v>1850137</v>
          </cell>
          <cell r="X1393">
            <v>0</v>
          </cell>
          <cell r="Y1393">
            <v>0</v>
          </cell>
          <cell r="Z1393">
            <v>0</v>
          </cell>
          <cell r="AA1393">
            <v>0</v>
          </cell>
          <cell r="AB1393">
            <v>0</v>
          </cell>
          <cell r="AC1393">
            <v>0</v>
          </cell>
          <cell r="AD1393">
            <v>0</v>
          </cell>
          <cell r="AE1393">
            <v>0</v>
          </cell>
          <cell r="AF1393">
            <v>0</v>
          </cell>
          <cell r="AG1393">
            <v>0</v>
          </cell>
          <cell r="AH1393">
            <v>0</v>
          </cell>
          <cell r="AI1393">
            <v>0</v>
          </cell>
          <cell r="AJ1393">
            <v>0</v>
          </cell>
          <cell r="AK1393">
            <v>0</v>
          </cell>
          <cell r="AL1393">
            <v>0</v>
          </cell>
          <cell r="AM1393">
            <v>0</v>
          </cell>
          <cell r="AN1393">
            <v>1273683</v>
          </cell>
          <cell r="AO1393">
            <v>529461</v>
          </cell>
          <cell r="AP1393">
            <v>0</v>
          </cell>
          <cell r="AQ1393">
            <v>1803144</v>
          </cell>
          <cell r="AR1393">
            <v>0</v>
          </cell>
          <cell r="AS1393">
            <v>0</v>
          </cell>
          <cell r="AT1393">
            <v>0</v>
          </cell>
          <cell r="AU1393">
            <v>0</v>
          </cell>
          <cell r="AV1393">
            <v>0</v>
          </cell>
          <cell r="AW1393">
            <v>0</v>
          </cell>
          <cell r="AX1393">
            <v>0</v>
          </cell>
          <cell r="AY1393">
            <v>0</v>
          </cell>
          <cell r="AZ1393">
            <v>0</v>
          </cell>
          <cell r="BA1393">
            <v>0</v>
          </cell>
          <cell r="BB1393">
            <v>0</v>
          </cell>
          <cell r="BC1393">
            <v>0</v>
          </cell>
          <cell r="BD1393">
            <v>0</v>
          </cell>
          <cell r="BE1393">
            <v>0</v>
          </cell>
          <cell r="BF1393">
            <v>0</v>
          </cell>
          <cell r="BG1393">
            <v>0</v>
          </cell>
          <cell r="BH1393">
            <v>0</v>
          </cell>
          <cell r="BI1393">
            <v>0</v>
          </cell>
          <cell r="BJ1393">
            <v>0</v>
          </cell>
          <cell r="BK1393">
            <v>0</v>
          </cell>
          <cell r="BL1393">
            <v>1273683</v>
          </cell>
          <cell r="BM1393">
            <v>529461</v>
          </cell>
          <cell r="BN1393">
            <v>0</v>
          </cell>
          <cell r="BO1393">
            <v>1803144</v>
          </cell>
          <cell r="BP1393">
            <v>2547366</v>
          </cell>
          <cell r="BQ1393">
            <v>1105915</v>
          </cell>
          <cell r="BR1393">
            <v>0</v>
          </cell>
          <cell r="BS1393">
            <v>3653281</v>
          </cell>
        </row>
        <row r="1394">
          <cell r="B1394" t="str">
            <v>526419</v>
          </cell>
          <cell r="C1394" t="str">
            <v>REP. INDONESIA</v>
          </cell>
          <cell r="D1394" t="str">
            <v>SUMISHO LEASE CO., TOKYO</v>
          </cell>
          <cell r="E1394" t="str">
            <v>8</v>
          </cell>
          <cell r="F1394" t="str">
            <v>JAPAN</v>
          </cell>
          <cell r="G1394" t="str">
            <v>USD</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2226490</v>
          </cell>
          <cell r="Y1394">
            <v>884501</v>
          </cell>
          <cell r="Z1394">
            <v>0</v>
          </cell>
          <cell r="AA1394">
            <v>3110991</v>
          </cell>
          <cell r="AB1394">
            <v>0</v>
          </cell>
          <cell r="AC1394">
            <v>0</v>
          </cell>
          <cell r="AD1394">
            <v>0</v>
          </cell>
          <cell r="AE1394">
            <v>0</v>
          </cell>
          <cell r="AF1394">
            <v>0</v>
          </cell>
          <cell r="AG1394">
            <v>0</v>
          </cell>
          <cell r="AH1394">
            <v>0</v>
          </cell>
          <cell r="AI1394">
            <v>0</v>
          </cell>
          <cell r="AJ1394">
            <v>2226490</v>
          </cell>
          <cell r="AK1394">
            <v>884501</v>
          </cell>
          <cell r="AL1394">
            <v>0</v>
          </cell>
          <cell r="AM1394">
            <v>3110991</v>
          </cell>
          <cell r="AN1394">
            <v>0</v>
          </cell>
          <cell r="AO1394">
            <v>0</v>
          </cell>
          <cell r="AP1394">
            <v>0</v>
          </cell>
          <cell r="AQ1394">
            <v>0</v>
          </cell>
          <cell r="AR1394">
            <v>0</v>
          </cell>
          <cell r="AS1394">
            <v>0</v>
          </cell>
          <cell r="AT1394">
            <v>0</v>
          </cell>
          <cell r="AU1394">
            <v>0</v>
          </cell>
          <cell r="AV1394">
            <v>0</v>
          </cell>
          <cell r="AW1394">
            <v>0</v>
          </cell>
          <cell r="AX1394">
            <v>0</v>
          </cell>
          <cell r="AY1394">
            <v>0</v>
          </cell>
          <cell r="AZ1394">
            <v>2226490</v>
          </cell>
          <cell r="BA1394">
            <v>810793</v>
          </cell>
          <cell r="BB1394">
            <v>0</v>
          </cell>
          <cell r="BC1394">
            <v>3037283</v>
          </cell>
          <cell r="BD1394">
            <v>0</v>
          </cell>
          <cell r="BE1394">
            <v>0</v>
          </cell>
          <cell r="BF1394">
            <v>0</v>
          </cell>
          <cell r="BG1394">
            <v>0</v>
          </cell>
          <cell r="BH1394">
            <v>0</v>
          </cell>
          <cell r="BI1394">
            <v>0</v>
          </cell>
          <cell r="BJ1394">
            <v>0</v>
          </cell>
          <cell r="BK1394">
            <v>0</v>
          </cell>
          <cell r="BL1394">
            <v>2226490</v>
          </cell>
          <cell r="BM1394">
            <v>810793</v>
          </cell>
          <cell r="BN1394">
            <v>0</v>
          </cell>
          <cell r="BO1394">
            <v>3037283</v>
          </cell>
          <cell r="BP1394">
            <v>4452980</v>
          </cell>
          <cell r="BQ1394">
            <v>1695294</v>
          </cell>
          <cell r="BR1394">
            <v>0</v>
          </cell>
          <cell r="BS1394">
            <v>6148274</v>
          </cell>
        </row>
        <row r="1395">
          <cell r="B1395" t="str">
            <v>525500</v>
          </cell>
          <cell r="C1395" t="str">
            <v>REP. INDONESIA</v>
          </cell>
          <cell r="D1395" t="str">
            <v>TOKYO LEASING LTD, TOKYO</v>
          </cell>
          <cell r="E1395" t="str">
            <v>8</v>
          </cell>
          <cell r="F1395" t="str">
            <v>JAPAN</v>
          </cell>
          <cell r="G1395" t="str">
            <v>JPY</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372056</v>
          </cell>
          <cell r="AC1395">
            <v>103640</v>
          </cell>
          <cell r="AD1395">
            <v>0</v>
          </cell>
          <cell r="AE1395">
            <v>475696</v>
          </cell>
          <cell r="AF1395">
            <v>0</v>
          </cell>
          <cell r="AG1395">
            <v>0</v>
          </cell>
          <cell r="AH1395">
            <v>0</v>
          </cell>
          <cell r="AI1395">
            <v>0</v>
          </cell>
          <cell r="AJ1395">
            <v>372056</v>
          </cell>
          <cell r="AK1395">
            <v>103640</v>
          </cell>
          <cell r="AL1395">
            <v>0</v>
          </cell>
          <cell r="AM1395">
            <v>475696</v>
          </cell>
          <cell r="AN1395">
            <v>0</v>
          </cell>
          <cell r="AO1395">
            <v>0</v>
          </cell>
          <cell r="AP1395">
            <v>0</v>
          </cell>
          <cell r="AQ1395">
            <v>0</v>
          </cell>
          <cell r="AR1395">
            <v>0</v>
          </cell>
          <cell r="AS1395">
            <v>0</v>
          </cell>
          <cell r="AT1395">
            <v>0</v>
          </cell>
          <cell r="AU1395">
            <v>0</v>
          </cell>
          <cell r="AV1395">
            <v>0</v>
          </cell>
          <cell r="AW1395">
            <v>0</v>
          </cell>
          <cell r="AX1395">
            <v>0</v>
          </cell>
          <cell r="AY1395">
            <v>0</v>
          </cell>
          <cell r="AZ1395">
            <v>0</v>
          </cell>
          <cell r="BA1395">
            <v>0</v>
          </cell>
          <cell r="BB1395">
            <v>0</v>
          </cell>
          <cell r="BC1395">
            <v>0</v>
          </cell>
          <cell r="BD1395">
            <v>372056</v>
          </cell>
          <cell r="BE1395">
            <v>99804</v>
          </cell>
          <cell r="BF1395">
            <v>0</v>
          </cell>
          <cell r="BG1395">
            <v>471860</v>
          </cell>
          <cell r="BH1395">
            <v>0</v>
          </cell>
          <cell r="BI1395">
            <v>0</v>
          </cell>
          <cell r="BJ1395">
            <v>0</v>
          </cell>
          <cell r="BK1395">
            <v>0</v>
          </cell>
          <cell r="BL1395">
            <v>372056</v>
          </cell>
          <cell r="BM1395">
            <v>99804</v>
          </cell>
          <cell r="BN1395">
            <v>0</v>
          </cell>
          <cell r="BO1395">
            <v>471860</v>
          </cell>
          <cell r="BP1395">
            <v>744112</v>
          </cell>
          <cell r="BQ1395">
            <v>203444</v>
          </cell>
          <cell r="BR1395">
            <v>0</v>
          </cell>
          <cell r="BS1395">
            <v>947556</v>
          </cell>
        </row>
        <row r="1396">
          <cell r="B1396" t="str">
            <v>525700</v>
          </cell>
          <cell r="C1396" t="str">
            <v>REP. INDONESIA</v>
          </cell>
          <cell r="D1396" t="str">
            <v>TOKYO LEASING LTD, TOKYO</v>
          </cell>
          <cell r="E1396" t="str">
            <v>8</v>
          </cell>
          <cell r="F1396" t="str">
            <v>JAPAN</v>
          </cell>
          <cell r="G1396" t="str">
            <v>JPY</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447108</v>
          </cell>
          <cell r="AC1396">
            <v>149185</v>
          </cell>
          <cell r="AD1396">
            <v>0</v>
          </cell>
          <cell r="AE1396">
            <v>596293</v>
          </cell>
          <cell r="AF1396">
            <v>0</v>
          </cell>
          <cell r="AG1396">
            <v>0</v>
          </cell>
          <cell r="AH1396">
            <v>0</v>
          </cell>
          <cell r="AI1396">
            <v>0</v>
          </cell>
          <cell r="AJ1396">
            <v>447108</v>
          </cell>
          <cell r="AK1396">
            <v>149185</v>
          </cell>
          <cell r="AL1396">
            <v>0</v>
          </cell>
          <cell r="AM1396">
            <v>596293</v>
          </cell>
          <cell r="AN1396">
            <v>0</v>
          </cell>
          <cell r="AO1396">
            <v>0</v>
          </cell>
          <cell r="AP1396">
            <v>0</v>
          </cell>
          <cell r="AQ1396">
            <v>0</v>
          </cell>
          <cell r="AR1396">
            <v>0</v>
          </cell>
          <cell r="AS1396">
            <v>0</v>
          </cell>
          <cell r="AT1396">
            <v>0</v>
          </cell>
          <cell r="AU1396">
            <v>0</v>
          </cell>
          <cell r="AV1396">
            <v>0</v>
          </cell>
          <cell r="AW1396">
            <v>0</v>
          </cell>
          <cell r="AX1396">
            <v>0</v>
          </cell>
          <cell r="AY1396">
            <v>0</v>
          </cell>
          <cell r="AZ1396">
            <v>0</v>
          </cell>
          <cell r="BA1396">
            <v>0</v>
          </cell>
          <cell r="BB1396">
            <v>0</v>
          </cell>
          <cell r="BC1396">
            <v>0</v>
          </cell>
          <cell r="BD1396">
            <v>447108</v>
          </cell>
          <cell r="BE1396">
            <v>144062</v>
          </cell>
          <cell r="BF1396">
            <v>0</v>
          </cell>
          <cell r="BG1396">
            <v>591170</v>
          </cell>
          <cell r="BH1396">
            <v>0</v>
          </cell>
          <cell r="BI1396">
            <v>0</v>
          </cell>
          <cell r="BJ1396">
            <v>0</v>
          </cell>
          <cell r="BK1396">
            <v>0</v>
          </cell>
          <cell r="BL1396">
            <v>447108</v>
          </cell>
          <cell r="BM1396">
            <v>144062</v>
          </cell>
          <cell r="BN1396">
            <v>0</v>
          </cell>
          <cell r="BO1396">
            <v>591170</v>
          </cell>
          <cell r="BP1396">
            <v>894216</v>
          </cell>
          <cell r="BQ1396">
            <v>293247</v>
          </cell>
          <cell r="BR1396">
            <v>0</v>
          </cell>
          <cell r="BS1396">
            <v>1187463</v>
          </cell>
        </row>
        <row r="1397">
          <cell r="B1397" t="str">
            <v>520000</v>
          </cell>
          <cell r="C1397" t="str">
            <v>REP. INDONESIA</v>
          </cell>
          <cell r="D1397" t="str">
            <v>TOKYO LEASING LTD, TOKYO</v>
          </cell>
          <cell r="E1397" t="str">
            <v>8</v>
          </cell>
          <cell r="F1397" t="str">
            <v>JAPAN</v>
          </cell>
          <cell r="G1397" t="str">
            <v>JPY</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800259</v>
          </cell>
          <cell r="AC1397">
            <v>146395</v>
          </cell>
          <cell r="AD1397">
            <v>0</v>
          </cell>
          <cell r="AE1397">
            <v>946654</v>
          </cell>
          <cell r="AF1397">
            <v>0</v>
          </cell>
          <cell r="AG1397">
            <v>0</v>
          </cell>
          <cell r="AH1397">
            <v>0</v>
          </cell>
          <cell r="AI1397">
            <v>0</v>
          </cell>
          <cell r="AJ1397">
            <v>800259</v>
          </cell>
          <cell r="AK1397">
            <v>146395</v>
          </cell>
          <cell r="AL1397">
            <v>0</v>
          </cell>
          <cell r="AM1397">
            <v>946654</v>
          </cell>
          <cell r="AN1397">
            <v>0</v>
          </cell>
          <cell r="AO1397">
            <v>0</v>
          </cell>
          <cell r="AP1397">
            <v>0</v>
          </cell>
          <cell r="AQ1397">
            <v>0</v>
          </cell>
          <cell r="AR1397">
            <v>0</v>
          </cell>
          <cell r="AS1397">
            <v>0</v>
          </cell>
          <cell r="AT1397">
            <v>0</v>
          </cell>
          <cell r="AU1397">
            <v>0</v>
          </cell>
          <cell r="AV1397">
            <v>0</v>
          </cell>
          <cell r="AW1397">
            <v>0</v>
          </cell>
          <cell r="AX1397">
            <v>0</v>
          </cell>
          <cell r="AY1397">
            <v>0</v>
          </cell>
          <cell r="AZ1397">
            <v>0</v>
          </cell>
          <cell r="BA1397">
            <v>0</v>
          </cell>
          <cell r="BB1397">
            <v>0</v>
          </cell>
          <cell r="BC1397">
            <v>0</v>
          </cell>
          <cell r="BD1397">
            <v>800259</v>
          </cell>
          <cell r="BE1397">
            <v>124678</v>
          </cell>
          <cell r="BF1397">
            <v>0</v>
          </cell>
          <cell r="BG1397">
            <v>924937</v>
          </cell>
          <cell r="BH1397">
            <v>0</v>
          </cell>
          <cell r="BI1397">
            <v>0</v>
          </cell>
          <cell r="BJ1397">
            <v>0</v>
          </cell>
          <cell r="BK1397">
            <v>0</v>
          </cell>
          <cell r="BL1397">
            <v>800259</v>
          </cell>
          <cell r="BM1397">
            <v>124678</v>
          </cell>
          <cell r="BN1397">
            <v>0</v>
          </cell>
          <cell r="BO1397">
            <v>924937</v>
          </cell>
          <cell r="BP1397">
            <v>1600518</v>
          </cell>
          <cell r="BQ1397">
            <v>271073</v>
          </cell>
          <cell r="BR1397">
            <v>0</v>
          </cell>
          <cell r="BS1397">
            <v>1871591</v>
          </cell>
        </row>
        <row r="1398">
          <cell r="F1398" t="str">
            <v>JAPAN Total</v>
          </cell>
          <cell r="H1398">
            <v>19725816</v>
          </cell>
          <cell r="I1398">
            <v>3013414</v>
          </cell>
          <cell r="J1398">
            <v>32</v>
          </cell>
          <cell r="K1398">
            <v>22739262</v>
          </cell>
          <cell r="L1398">
            <v>6547506</v>
          </cell>
          <cell r="M1398">
            <v>1778257</v>
          </cell>
          <cell r="N1398">
            <v>0</v>
          </cell>
          <cell r="O1398">
            <v>8325763</v>
          </cell>
          <cell r="P1398">
            <v>8526856</v>
          </cell>
          <cell r="Q1398">
            <v>1743233</v>
          </cell>
          <cell r="R1398">
            <v>0</v>
          </cell>
          <cell r="S1398">
            <v>10270089</v>
          </cell>
          <cell r="T1398">
            <v>34800178</v>
          </cell>
          <cell r="U1398">
            <v>6534904</v>
          </cell>
          <cell r="V1398">
            <v>32</v>
          </cell>
          <cell r="W1398">
            <v>41335114</v>
          </cell>
          <cell r="X1398">
            <v>15485519</v>
          </cell>
          <cell r="Y1398">
            <v>7030497</v>
          </cell>
          <cell r="Z1398">
            <v>32</v>
          </cell>
          <cell r="AA1398">
            <v>22516048</v>
          </cell>
          <cell r="AB1398">
            <v>7262548</v>
          </cell>
          <cell r="AC1398">
            <v>3149158</v>
          </cell>
          <cell r="AD1398">
            <v>0</v>
          </cell>
          <cell r="AE1398">
            <v>10411706</v>
          </cell>
          <cell r="AF1398">
            <v>4040101</v>
          </cell>
          <cell r="AG1398">
            <v>1841774</v>
          </cell>
          <cell r="AH1398">
            <v>0</v>
          </cell>
          <cell r="AI1398">
            <v>5881875</v>
          </cell>
          <cell r="AJ1398">
            <v>26788168</v>
          </cell>
          <cell r="AK1398">
            <v>12021429</v>
          </cell>
          <cell r="AL1398">
            <v>32</v>
          </cell>
          <cell r="AM1398">
            <v>38809629</v>
          </cell>
          <cell r="AN1398">
            <v>7152137</v>
          </cell>
          <cell r="AO1398">
            <v>2382053</v>
          </cell>
          <cell r="AP1398">
            <v>32</v>
          </cell>
          <cell r="AQ1398">
            <v>9534222</v>
          </cell>
          <cell r="AR1398">
            <v>6547506</v>
          </cell>
          <cell r="AS1398">
            <v>1577079</v>
          </cell>
          <cell r="AT1398">
            <v>0</v>
          </cell>
          <cell r="AU1398">
            <v>8124585</v>
          </cell>
          <cell r="AV1398">
            <v>8526856</v>
          </cell>
          <cell r="AW1398">
            <v>1579316</v>
          </cell>
          <cell r="AX1398">
            <v>0</v>
          </cell>
          <cell r="AY1398">
            <v>10106172</v>
          </cell>
          <cell r="AZ1398">
            <v>15485519</v>
          </cell>
          <cell r="BA1398">
            <v>7704683</v>
          </cell>
          <cell r="BB1398">
            <v>32</v>
          </cell>
          <cell r="BC1398">
            <v>23190234</v>
          </cell>
          <cell r="BD1398">
            <v>7262548</v>
          </cell>
          <cell r="BE1398">
            <v>3008033</v>
          </cell>
          <cell r="BF1398">
            <v>0</v>
          </cell>
          <cell r="BG1398">
            <v>10270581</v>
          </cell>
          <cell r="BH1398">
            <v>4040101</v>
          </cell>
          <cell r="BI1398">
            <v>1698790</v>
          </cell>
          <cell r="BJ1398">
            <v>0</v>
          </cell>
          <cell r="BK1398">
            <v>5738891</v>
          </cell>
          <cell r="BL1398">
            <v>49014667</v>
          </cell>
          <cell r="BM1398">
            <v>17949954</v>
          </cell>
          <cell r="BN1398">
            <v>64</v>
          </cell>
          <cell r="BO1398">
            <v>66964685</v>
          </cell>
          <cell r="BP1398">
            <v>110603013</v>
          </cell>
          <cell r="BQ1398">
            <v>36506287</v>
          </cell>
          <cell r="BR1398">
            <v>128</v>
          </cell>
          <cell r="BS1398">
            <v>147109428</v>
          </cell>
        </row>
        <row r="1399">
          <cell r="F1399" t="str">
            <v>Sub TOTAL LEASING</v>
          </cell>
          <cell r="H1399">
            <v>19725816</v>
          </cell>
          <cell r="I1399">
            <v>3013414</v>
          </cell>
          <cell r="J1399">
            <v>32</v>
          </cell>
          <cell r="K1399">
            <v>22739262</v>
          </cell>
          <cell r="L1399">
            <v>6547506</v>
          </cell>
          <cell r="M1399">
            <v>1778257</v>
          </cell>
          <cell r="N1399">
            <v>0</v>
          </cell>
          <cell r="O1399">
            <v>8325763</v>
          </cell>
          <cell r="P1399">
            <v>8526856</v>
          </cell>
          <cell r="Q1399">
            <v>1743233</v>
          </cell>
          <cell r="R1399">
            <v>0</v>
          </cell>
          <cell r="S1399">
            <v>10270089</v>
          </cell>
          <cell r="T1399">
            <v>34800178</v>
          </cell>
          <cell r="U1399">
            <v>6534904</v>
          </cell>
          <cell r="V1399">
            <v>32</v>
          </cell>
          <cell r="W1399">
            <v>41335114</v>
          </cell>
          <cell r="X1399">
            <v>15485519</v>
          </cell>
          <cell r="Y1399">
            <v>7030497</v>
          </cell>
          <cell r="Z1399">
            <v>32</v>
          </cell>
          <cell r="AA1399">
            <v>22516048</v>
          </cell>
          <cell r="AB1399">
            <v>7262548</v>
          </cell>
          <cell r="AC1399">
            <v>3149158</v>
          </cell>
          <cell r="AD1399">
            <v>0</v>
          </cell>
          <cell r="AE1399">
            <v>10411706</v>
          </cell>
          <cell r="AF1399">
            <v>4040101</v>
          </cell>
          <cell r="AG1399">
            <v>1841774</v>
          </cell>
          <cell r="AH1399">
            <v>0</v>
          </cell>
          <cell r="AI1399">
            <v>5881875</v>
          </cell>
          <cell r="AJ1399">
            <v>26788168</v>
          </cell>
          <cell r="AK1399">
            <v>12021429</v>
          </cell>
          <cell r="AL1399">
            <v>32</v>
          </cell>
          <cell r="AM1399">
            <v>38809629</v>
          </cell>
          <cell r="AN1399">
            <v>7152137</v>
          </cell>
          <cell r="AO1399">
            <v>2382053</v>
          </cell>
          <cell r="AP1399">
            <v>32</v>
          </cell>
          <cell r="AQ1399">
            <v>9534222</v>
          </cell>
          <cell r="AR1399">
            <v>6547506</v>
          </cell>
          <cell r="AS1399">
            <v>1577079</v>
          </cell>
          <cell r="AT1399">
            <v>0</v>
          </cell>
          <cell r="AU1399">
            <v>8124585</v>
          </cell>
          <cell r="AV1399">
            <v>8526856</v>
          </cell>
          <cell r="AW1399">
            <v>1579316</v>
          </cell>
          <cell r="AX1399">
            <v>0</v>
          </cell>
          <cell r="AY1399">
            <v>10106172</v>
          </cell>
          <cell r="AZ1399">
            <v>15485519</v>
          </cell>
          <cell r="BA1399">
            <v>7704683</v>
          </cell>
          <cell r="BB1399">
            <v>32</v>
          </cell>
          <cell r="BC1399">
            <v>23190234</v>
          </cell>
          <cell r="BD1399">
            <v>7262548</v>
          </cell>
          <cell r="BE1399">
            <v>3008033</v>
          </cell>
          <cell r="BF1399">
            <v>0</v>
          </cell>
          <cell r="BG1399">
            <v>10270581</v>
          </cell>
          <cell r="BH1399">
            <v>4040101</v>
          </cell>
          <cell r="BI1399">
            <v>1698790</v>
          </cell>
          <cell r="BJ1399">
            <v>0</v>
          </cell>
          <cell r="BK1399">
            <v>5738891</v>
          </cell>
          <cell r="BL1399">
            <v>49014667</v>
          </cell>
          <cell r="BM1399">
            <v>17949954</v>
          </cell>
          <cell r="BN1399">
            <v>64</v>
          </cell>
          <cell r="BO1399">
            <v>66964685</v>
          </cell>
          <cell r="BP1399">
            <v>110603013</v>
          </cell>
          <cell r="BQ1399">
            <v>36506287</v>
          </cell>
          <cell r="BR1399">
            <v>128</v>
          </cell>
          <cell r="BS1399">
            <v>147109428</v>
          </cell>
        </row>
        <row r="1400">
          <cell r="D1400" t="str">
            <v>Grand Total</v>
          </cell>
          <cell r="H1400">
            <v>212027120</v>
          </cell>
          <cell r="I1400">
            <v>90524424</v>
          </cell>
          <cell r="J1400">
            <v>199702</v>
          </cell>
          <cell r="K1400">
            <v>302751246</v>
          </cell>
          <cell r="L1400">
            <v>370540208</v>
          </cell>
          <cell r="M1400">
            <v>129460174</v>
          </cell>
          <cell r="N1400">
            <v>30576</v>
          </cell>
          <cell r="O1400">
            <v>500030958</v>
          </cell>
          <cell r="P1400">
            <v>229394403</v>
          </cell>
          <cell r="Q1400">
            <v>71923436</v>
          </cell>
          <cell r="R1400">
            <v>80474</v>
          </cell>
          <cell r="S1400">
            <v>301398313</v>
          </cell>
          <cell r="T1400">
            <v>811961731</v>
          </cell>
          <cell r="U1400">
            <v>291908034</v>
          </cell>
          <cell r="V1400">
            <v>310752</v>
          </cell>
          <cell r="W1400">
            <v>1104180517</v>
          </cell>
          <cell r="X1400">
            <v>197405976</v>
          </cell>
          <cell r="Y1400">
            <v>99976649</v>
          </cell>
          <cell r="Z1400">
            <v>78961</v>
          </cell>
          <cell r="AA1400">
            <v>297461586</v>
          </cell>
          <cell r="AB1400">
            <v>194480251</v>
          </cell>
          <cell r="AC1400">
            <v>79751228</v>
          </cell>
          <cell r="AD1400">
            <v>211874</v>
          </cell>
          <cell r="AE1400">
            <v>274443353</v>
          </cell>
          <cell r="AF1400">
            <v>252806835</v>
          </cell>
          <cell r="AG1400">
            <v>168314165</v>
          </cell>
          <cell r="AH1400">
            <v>302644</v>
          </cell>
          <cell r="AI1400">
            <v>421423644</v>
          </cell>
          <cell r="AJ1400">
            <v>644693062</v>
          </cell>
          <cell r="AK1400">
            <v>348042042</v>
          </cell>
          <cell r="AL1400">
            <v>593479</v>
          </cell>
          <cell r="AM1400">
            <v>993328583</v>
          </cell>
          <cell r="AN1400">
            <v>191436310</v>
          </cell>
          <cell r="AO1400">
            <v>83456942</v>
          </cell>
          <cell r="AP1400">
            <v>212193</v>
          </cell>
          <cell r="AQ1400">
            <v>275105445</v>
          </cell>
          <cell r="AR1400">
            <v>357576041</v>
          </cell>
          <cell r="AS1400">
            <v>122823084</v>
          </cell>
          <cell r="AT1400">
            <v>2946</v>
          </cell>
          <cell r="AU1400">
            <v>480402071</v>
          </cell>
          <cell r="AV1400">
            <v>202162614</v>
          </cell>
          <cell r="AW1400">
            <v>64004022</v>
          </cell>
          <cell r="AX1400">
            <v>0</v>
          </cell>
          <cell r="AY1400">
            <v>266166636</v>
          </cell>
          <cell r="AZ1400">
            <v>223954456</v>
          </cell>
          <cell r="BA1400">
            <v>104175552</v>
          </cell>
          <cell r="BB1400">
            <v>62532</v>
          </cell>
          <cell r="BC1400">
            <v>328192540</v>
          </cell>
          <cell r="BD1400">
            <v>191657634</v>
          </cell>
          <cell r="BE1400">
            <v>73530881</v>
          </cell>
          <cell r="BF1400">
            <v>112500</v>
          </cell>
          <cell r="BG1400">
            <v>265301015</v>
          </cell>
          <cell r="BH1400">
            <v>304594726</v>
          </cell>
          <cell r="BI1400">
            <v>146829897</v>
          </cell>
          <cell r="BJ1400">
            <v>273490</v>
          </cell>
          <cell r="BK1400">
            <v>451698113</v>
          </cell>
          <cell r="BL1400">
            <v>1471381781</v>
          </cell>
          <cell r="BM1400">
            <v>594820378</v>
          </cell>
          <cell r="BN1400">
            <v>663661</v>
          </cell>
          <cell r="BO1400">
            <v>2066865820</v>
          </cell>
          <cell r="BP1400">
            <v>2928036574</v>
          </cell>
          <cell r="BQ1400">
            <v>1234770454</v>
          </cell>
          <cell r="BR1400">
            <v>1567892</v>
          </cell>
          <cell r="BS1400">
            <v>4164374920</v>
          </cell>
        </row>
      </sheetData>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WA yield Graph"/>
      <sheetName val="Yield Curve"/>
      <sheetName val="July Calculation "/>
      <sheetName val="July sort by bond"/>
      <sheetName val="July sort by seller"/>
      <sheetName val="July sort by buyer"/>
      <sheetName val="July sort by name"/>
      <sheetName val="June Calculation "/>
      <sheetName val="May Calculation"/>
      <sheetName val="April Calculation"/>
      <sheetName val="March FR Calculation"/>
      <sheetName val="February FR Calculation"/>
      <sheetName val="January Calculation"/>
      <sheetName val="Bond Data"/>
      <sheetName val="WA_yield_Graph"/>
      <sheetName val="Yield_Curve"/>
      <sheetName val="July_Calculation_"/>
      <sheetName val="July_sort_by_bond"/>
      <sheetName val="July_sort_by_seller"/>
      <sheetName val="July_sort_by_buyer"/>
      <sheetName val="July_sort_by_name"/>
      <sheetName val="June_Calculation_"/>
      <sheetName val="May_Calculation"/>
      <sheetName val="April_Calculation"/>
      <sheetName val="March_FR_Calculation"/>
      <sheetName val="February_FR_Calculation"/>
      <sheetName val="January_Calculation"/>
      <sheetName val="Bond_Data"/>
      <sheetName val="Page 51"/>
      <sheetName val="Page 50"/>
      <sheetName val="Assumptions (2)"/>
      <sheetName val="LabaRugi"/>
      <sheetName val="Kontrol"/>
      <sheetName val="L20Keu"/>
      <sheetName val="NRCPTK01"/>
      <sheetName val="pkr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A4" t="str">
            <v>FR0001</v>
          </cell>
          <cell r="B4">
            <v>38245</v>
          </cell>
          <cell r="C4">
            <v>0.12</v>
          </cell>
        </row>
        <row r="5">
          <cell r="A5" t="str">
            <v>FR0002</v>
          </cell>
          <cell r="B5">
            <v>39979</v>
          </cell>
          <cell r="C5">
            <v>0.14000000000000001</v>
          </cell>
        </row>
        <row r="6">
          <cell r="A6" t="str">
            <v>FR0003</v>
          </cell>
          <cell r="B6">
            <v>38487</v>
          </cell>
          <cell r="C6">
            <v>0.12</v>
          </cell>
        </row>
        <row r="7">
          <cell r="A7" t="str">
            <v>FR0004</v>
          </cell>
          <cell r="B7">
            <v>38763</v>
          </cell>
          <cell r="C7">
            <v>0.12125</v>
          </cell>
        </row>
        <row r="8">
          <cell r="A8" t="str">
            <v>FR0005</v>
          </cell>
          <cell r="B8">
            <v>39278</v>
          </cell>
          <cell r="C8">
            <v>0.1225</v>
          </cell>
        </row>
        <row r="9">
          <cell r="A9" t="str">
            <v>FR0006</v>
          </cell>
          <cell r="B9">
            <v>38245</v>
          </cell>
          <cell r="C9">
            <v>0.16500000000000001</v>
          </cell>
        </row>
        <row r="10">
          <cell r="A10" t="str">
            <v>FR0007</v>
          </cell>
          <cell r="B10">
            <v>38245</v>
          </cell>
          <cell r="C10">
            <v>0.1</v>
          </cell>
        </row>
        <row r="11">
          <cell r="A11" t="str">
            <v>FR0008</v>
          </cell>
          <cell r="B11">
            <v>38487</v>
          </cell>
          <cell r="C11">
            <v>0.16500000000000001</v>
          </cell>
        </row>
        <row r="12">
          <cell r="A12" t="str">
            <v>FR0009</v>
          </cell>
          <cell r="B12">
            <v>38487</v>
          </cell>
          <cell r="C12">
            <v>0.1</v>
          </cell>
        </row>
        <row r="13">
          <cell r="A13" t="str">
            <v>VR0001</v>
          </cell>
          <cell r="B13">
            <v>37462</v>
          </cell>
          <cell r="C13">
            <v>0.1579923</v>
          </cell>
        </row>
        <row r="14">
          <cell r="A14" t="str">
            <v>VR0002</v>
          </cell>
          <cell r="B14">
            <v>37677</v>
          </cell>
          <cell r="C14">
            <v>0.1579923</v>
          </cell>
        </row>
        <row r="15">
          <cell r="A15" t="str">
            <v>VR0003</v>
          </cell>
          <cell r="B15">
            <v>37797</v>
          </cell>
          <cell r="C15">
            <v>0.1627699</v>
          </cell>
        </row>
        <row r="16">
          <cell r="A16" t="str">
            <v>VR0004</v>
          </cell>
          <cell r="B16">
            <v>38011</v>
          </cell>
          <cell r="C16">
            <v>0.1579923</v>
          </cell>
        </row>
        <row r="17">
          <cell r="A17" t="str">
            <v>VR0005</v>
          </cell>
          <cell r="B17">
            <v>38132</v>
          </cell>
          <cell r="C17">
            <v>0.1579923</v>
          </cell>
        </row>
        <row r="18">
          <cell r="A18" t="str">
            <v>VR0006</v>
          </cell>
          <cell r="B18">
            <v>38346</v>
          </cell>
          <cell r="C18">
            <v>0.1627699</v>
          </cell>
        </row>
        <row r="19">
          <cell r="A19" t="str">
            <v>VR0007</v>
          </cell>
          <cell r="B19">
            <v>38467</v>
          </cell>
          <cell r="C19">
            <v>0.1579923</v>
          </cell>
        </row>
        <row r="20">
          <cell r="A20" t="str">
            <v>VR0008</v>
          </cell>
          <cell r="B20">
            <v>38681</v>
          </cell>
          <cell r="C20">
            <v>0.1579923</v>
          </cell>
        </row>
        <row r="21">
          <cell r="A21" t="str">
            <v>VR0009</v>
          </cell>
          <cell r="B21">
            <v>38801</v>
          </cell>
          <cell r="C21">
            <v>0.1627699</v>
          </cell>
        </row>
        <row r="22">
          <cell r="A22" t="str">
            <v>VR0010</v>
          </cell>
          <cell r="B22">
            <v>39015</v>
          </cell>
          <cell r="C22">
            <v>0.1579923</v>
          </cell>
        </row>
        <row r="23">
          <cell r="A23" t="str">
            <v>VR0011</v>
          </cell>
          <cell r="B23">
            <v>39138</v>
          </cell>
          <cell r="C23">
            <v>0.1579923</v>
          </cell>
        </row>
        <row r="24">
          <cell r="A24" t="str">
            <v>VR0012</v>
          </cell>
          <cell r="B24">
            <v>39350</v>
          </cell>
          <cell r="C24">
            <v>0.1627699</v>
          </cell>
        </row>
        <row r="25">
          <cell r="A25" t="str">
            <v>VR0013</v>
          </cell>
          <cell r="B25">
            <v>39472</v>
          </cell>
          <cell r="C25">
            <v>0.1579923</v>
          </cell>
        </row>
        <row r="26">
          <cell r="A26" t="str">
            <v>VR0014</v>
          </cell>
          <cell r="B26">
            <v>39685</v>
          </cell>
          <cell r="C26">
            <v>0.1579923</v>
          </cell>
        </row>
        <row r="27">
          <cell r="A27" t="str">
            <v>VR0015</v>
          </cell>
          <cell r="B27">
            <v>39807</v>
          </cell>
          <cell r="C27">
            <v>0.1627699</v>
          </cell>
        </row>
        <row r="28">
          <cell r="A28" t="str">
            <v>VR0016</v>
          </cell>
          <cell r="B28">
            <v>40019</v>
          </cell>
          <cell r="C28">
            <v>0.1579923</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WA yield Graph"/>
      <sheetName val="Yield Curve"/>
      <sheetName val="July Calculation "/>
      <sheetName val="July sort by bond"/>
      <sheetName val="July sort by seller"/>
      <sheetName val="July sort by buyer"/>
      <sheetName val="July sort by name"/>
      <sheetName val="June Calculation "/>
      <sheetName val="May Calculation"/>
      <sheetName val="April Calculation"/>
      <sheetName val="March FR Calculation"/>
      <sheetName val="February FR Calculation"/>
      <sheetName val="January Calculation"/>
      <sheetName val="Bond Data"/>
      <sheetName val="WA_yield_Graph"/>
      <sheetName val="Yield_Curve"/>
      <sheetName val="July_Calculation_"/>
      <sheetName val="July_sort_by_bond"/>
      <sheetName val="July_sort_by_seller"/>
      <sheetName val="July_sort_by_buyer"/>
      <sheetName val="July_sort_by_name"/>
      <sheetName val="June_Calculation_"/>
      <sheetName val="May_Calculation"/>
      <sheetName val="April_Calculation"/>
      <sheetName val="March_FR_Calculation"/>
      <sheetName val="February_FR_Calculation"/>
      <sheetName val="January_Calculation"/>
      <sheetName val="Bond_Data"/>
      <sheetName val="Page 50"/>
      <sheetName val="Page 51"/>
      <sheetName val="L20Keu"/>
      <sheetName val="Kontrol"/>
      <sheetName val="NRCPTK01"/>
      <sheetName val="pkr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A4" t="str">
            <v>FR0001</v>
          </cell>
          <cell r="B4">
            <v>38245</v>
          </cell>
          <cell r="C4">
            <v>0.12</v>
          </cell>
        </row>
        <row r="5">
          <cell r="A5" t="str">
            <v>FR0002</v>
          </cell>
          <cell r="B5">
            <v>39979</v>
          </cell>
          <cell r="C5">
            <v>0.14000000000000001</v>
          </cell>
        </row>
        <row r="6">
          <cell r="A6" t="str">
            <v>FR0003</v>
          </cell>
          <cell r="B6">
            <v>38487</v>
          </cell>
          <cell r="C6">
            <v>0.12</v>
          </cell>
        </row>
        <row r="7">
          <cell r="A7" t="str">
            <v>FR0004</v>
          </cell>
          <cell r="B7">
            <v>38763</v>
          </cell>
          <cell r="C7">
            <v>0.12125</v>
          </cell>
        </row>
        <row r="8">
          <cell r="A8" t="str">
            <v>FR0005</v>
          </cell>
          <cell r="B8">
            <v>39278</v>
          </cell>
          <cell r="C8">
            <v>0.1225</v>
          </cell>
        </row>
        <row r="9">
          <cell r="A9" t="str">
            <v>FR0006</v>
          </cell>
          <cell r="B9">
            <v>38245</v>
          </cell>
          <cell r="C9">
            <v>0.16500000000000001</v>
          </cell>
        </row>
        <row r="10">
          <cell r="A10" t="str">
            <v>FR0007</v>
          </cell>
          <cell r="B10">
            <v>38245</v>
          </cell>
          <cell r="C10">
            <v>0.1</v>
          </cell>
        </row>
        <row r="11">
          <cell r="A11" t="str">
            <v>FR0008</v>
          </cell>
          <cell r="B11">
            <v>38487</v>
          </cell>
          <cell r="C11">
            <v>0.16500000000000001</v>
          </cell>
        </row>
        <row r="12">
          <cell r="A12" t="str">
            <v>FR0009</v>
          </cell>
          <cell r="B12">
            <v>38487</v>
          </cell>
          <cell r="C12">
            <v>0.1</v>
          </cell>
        </row>
        <row r="13">
          <cell r="A13" t="str">
            <v>VR0001</v>
          </cell>
          <cell r="B13">
            <v>37462</v>
          </cell>
          <cell r="C13">
            <v>0.1579923</v>
          </cell>
        </row>
        <row r="14">
          <cell r="A14" t="str">
            <v>VR0002</v>
          </cell>
          <cell r="B14">
            <v>37677</v>
          </cell>
          <cell r="C14">
            <v>0.1579923</v>
          </cell>
        </row>
        <row r="15">
          <cell r="A15" t="str">
            <v>VR0003</v>
          </cell>
          <cell r="B15">
            <v>37797</v>
          </cell>
          <cell r="C15">
            <v>0.1627699</v>
          </cell>
        </row>
        <row r="16">
          <cell r="A16" t="str">
            <v>VR0004</v>
          </cell>
          <cell r="B16">
            <v>38011</v>
          </cell>
          <cell r="C16">
            <v>0.1579923</v>
          </cell>
        </row>
        <row r="17">
          <cell r="A17" t="str">
            <v>VR0005</v>
          </cell>
          <cell r="B17">
            <v>38132</v>
          </cell>
          <cell r="C17">
            <v>0.1579923</v>
          </cell>
        </row>
        <row r="18">
          <cell r="A18" t="str">
            <v>VR0006</v>
          </cell>
          <cell r="B18">
            <v>38346</v>
          </cell>
          <cell r="C18">
            <v>0.1627699</v>
          </cell>
        </row>
        <row r="19">
          <cell r="A19" t="str">
            <v>VR0007</v>
          </cell>
          <cell r="B19">
            <v>38467</v>
          </cell>
          <cell r="C19">
            <v>0.1579923</v>
          </cell>
        </row>
        <row r="20">
          <cell r="A20" t="str">
            <v>VR0008</v>
          </cell>
          <cell r="B20">
            <v>38681</v>
          </cell>
          <cell r="C20">
            <v>0.1579923</v>
          </cell>
        </row>
        <row r="21">
          <cell r="A21" t="str">
            <v>VR0009</v>
          </cell>
          <cell r="B21">
            <v>38801</v>
          </cell>
          <cell r="C21">
            <v>0.1627699</v>
          </cell>
        </row>
        <row r="22">
          <cell r="A22" t="str">
            <v>VR0010</v>
          </cell>
          <cell r="B22">
            <v>39015</v>
          </cell>
          <cell r="C22">
            <v>0.1579923</v>
          </cell>
        </row>
        <row r="23">
          <cell r="A23" t="str">
            <v>VR0011</v>
          </cell>
          <cell r="B23">
            <v>39138</v>
          </cell>
          <cell r="C23">
            <v>0.1579923</v>
          </cell>
        </row>
        <row r="24">
          <cell r="A24" t="str">
            <v>VR0012</v>
          </cell>
          <cell r="B24">
            <v>39350</v>
          </cell>
          <cell r="C24">
            <v>0.1627699</v>
          </cell>
        </row>
        <row r="25">
          <cell r="A25" t="str">
            <v>VR0013</v>
          </cell>
          <cell r="B25">
            <v>39472</v>
          </cell>
          <cell r="C25">
            <v>0.1579923</v>
          </cell>
        </row>
        <row r="26">
          <cell r="A26" t="str">
            <v>VR0014</v>
          </cell>
          <cell r="B26">
            <v>39685</v>
          </cell>
          <cell r="C26">
            <v>0.1579923</v>
          </cell>
        </row>
        <row r="27">
          <cell r="A27" t="str">
            <v>VR0015</v>
          </cell>
          <cell r="B27">
            <v>39807</v>
          </cell>
          <cell r="C27">
            <v>0.1627699</v>
          </cell>
        </row>
        <row r="28">
          <cell r="A28" t="str">
            <v>VR0016</v>
          </cell>
          <cell r="B28">
            <v>40019</v>
          </cell>
          <cell r="C28">
            <v>0.1579923</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dict"/>
      <sheetName val="sun"/>
      <sheetName val="sun_piv"/>
      <sheetName val="lelang_sun"/>
      <sheetName val="sun_hist_2023"/>
      <sheetName val="xx_sun_hist_2023"/>
      <sheetName val="sun_hist_2024"/>
      <sheetName val="sun_hist_2024 (2)"/>
      <sheetName val="sun_hist_2024b"/>
      <sheetName val="sun_hist_2024c"/>
      <sheetName val="sbsn"/>
      <sheetName val="realisasi_lelang"/>
      <sheetName val="proporsi"/>
      <sheetName val="db00"/>
      <sheetName val="db01"/>
      <sheetName val="dpk"/>
      <sheetName val="trump_effect"/>
      <sheetName val="trump"/>
      <sheetName val="trump_hist"/>
      <sheetName val="xxsun_hist_2024"/>
      <sheetName val="idr"/>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row r="2">
          <cell r="A2">
            <v>39449</v>
          </cell>
        </row>
        <row r="3">
          <cell r="A3">
            <v>39450</v>
          </cell>
        </row>
        <row r="4">
          <cell r="A4">
            <v>39451</v>
          </cell>
        </row>
        <row r="5">
          <cell r="A5">
            <v>39454</v>
          </cell>
        </row>
        <row r="6">
          <cell r="A6">
            <v>39455</v>
          </cell>
        </row>
        <row r="7">
          <cell r="A7">
            <v>39456</v>
          </cell>
        </row>
        <row r="8">
          <cell r="A8">
            <v>39461</v>
          </cell>
        </row>
        <row r="9">
          <cell r="A9">
            <v>39462</v>
          </cell>
        </row>
        <row r="10">
          <cell r="A10">
            <v>39463</v>
          </cell>
        </row>
        <row r="11">
          <cell r="A11">
            <v>39464</v>
          </cell>
        </row>
        <row r="12">
          <cell r="A12">
            <v>39465</v>
          </cell>
          <cell r="F12">
            <v>9434.181818181818</v>
          </cell>
          <cell r="G12" t="e">
            <v>#DIV/0!</v>
          </cell>
          <cell r="H12" t="e">
            <v>#DIV/0!</v>
          </cell>
          <cell r="I12" t="e">
            <v>#DIV/0!</v>
          </cell>
        </row>
        <row r="13">
          <cell r="A13">
            <v>39468</v>
          </cell>
          <cell r="F13">
            <v>9439.363636363636</v>
          </cell>
          <cell r="G13" t="e">
            <v>#DIV/0!</v>
          </cell>
          <cell r="H13" t="e">
            <v>#DIV/0!</v>
          </cell>
          <cell r="I13" t="e">
            <v>#DIV/0!</v>
          </cell>
        </row>
        <row r="14">
          <cell r="A14">
            <v>39469</v>
          </cell>
          <cell r="F14">
            <v>9431.818181818182</v>
          </cell>
          <cell r="G14" t="e">
            <v>#DIV/0!</v>
          </cell>
          <cell r="H14" t="e">
            <v>#DIV/0!</v>
          </cell>
          <cell r="I14" t="e">
            <v>#DIV/0!</v>
          </cell>
        </row>
        <row r="15">
          <cell r="A15">
            <v>39470</v>
          </cell>
          <cell r="F15">
            <v>9429.454545454546</v>
          </cell>
          <cell r="G15" t="e">
            <v>#DIV/0!</v>
          </cell>
          <cell r="H15" t="e">
            <v>#DIV/0!</v>
          </cell>
          <cell r="I15" t="e">
            <v>#DIV/0!</v>
          </cell>
        </row>
        <row r="16">
          <cell r="A16">
            <v>39471</v>
          </cell>
          <cell r="F16">
            <v>9422.636363636364</v>
          </cell>
          <cell r="G16" t="e">
            <v>#DIV/0!</v>
          </cell>
          <cell r="H16" t="e">
            <v>#DIV/0!</v>
          </cell>
          <cell r="I16" t="e">
            <v>#DIV/0!</v>
          </cell>
        </row>
        <row r="17">
          <cell r="A17">
            <v>39472</v>
          </cell>
          <cell r="F17">
            <v>9411.181818181818</v>
          </cell>
          <cell r="G17" t="e">
            <v>#DIV/0!</v>
          </cell>
          <cell r="H17" t="e">
            <v>#DIV/0!</v>
          </cell>
          <cell r="I17" t="e">
            <v>#DIV/0!</v>
          </cell>
        </row>
        <row r="18">
          <cell r="A18">
            <v>39475</v>
          </cell>
          <cell r="F18">
            <v>9401.454545454546</v>
          </cell>
          <cell r="G18" t="e">
            <v>#DIV/0!</v>
          </cell>
          <cell r="H18" t="e">
            <v>#DIV/0!</v>
          </cell>
          <cell r="I18" t="e">
            <v>#DIV/0!</v>
          </cell>
        </row>
        <row r="19">
          <cell r="A19">
            <v>39476</v>
          </cell>
          <cell r="F19">
            <v>9391.181818181818</v>
          </cell>
          <cell r="G19" t="e">
            <v>#DIV/0!</v>
          </cell>
          <cell r="H19" t="e">
            <v>#DIV/0!</v>
          </cell>
          <cell r="I19" t="e">
            <v>#DIV/0!</v>
          </cell>
        </row>
        <row r="20">
          <cell r="A20">
            <v>39477</v>
          </cell>
          <cell r="F20">
            <v>9378.636363636364</v>
          </cell>
          <cell r="G20" t="e">
            <v>#DIV/0!</v>
          </cell>
          <cell r="H20" t="e">
            <v>#DIV/0!</v>
          </cell>
          <cell r="I20" t="e">
            <v>#DIV/0!</v>
          </cell>
        </row>
        <row r="21">
          <cell r="A21">
            <v>39478</v>
          </cell>
          <cell r="F21">
            <v>9363.181818181818</v>
          </cell>
          <cell r="G21" t="e">
            <v>#DIV/0!</v>
          </cell>
          <cell r="H21" t="e">
            <v>#DIV/0!</v>
          </cell>
          <cell r="I21" t="e">
            <v>#DIV/0!</v>
          </cell>
        </row>
        <row r="22">
          <cell r="A22">
            <v>39479</v>
          </cell>
          <cell r="F22">
            <v>9340.545454545454</v>
          </cell>
          <cell r="G22" t="e">
            <v>#DIV/0!</v>
          </cell>
          <cell r="H22" t="e">
            <v>#DIV/0!</v>
          </cell>
          <cell r="I22" t="e">
            <v>#DIV/0!</v>
          </cell>
        </row>
        <row r="23">
          <cell r="A23">
            <v>39482</v>
          </cell>
          <cell r="F23">
            <v>9320.363636363636</v>
          </cell>
          <cell r="G23" t="e">
            <v>#DIV/0!</v>
          </cell>
          <cell r="H23" t="e">
            <v>#DIV/0!</v>
          </cell>
          <cell r="I23" t="e">
            <v>#DIV/0!</v>
          </cell>
        </row>
        <row r="24">
          <cell r="A24">
            <v>39483</v>
          </cell>
          <cell r="F24">
            <v>9298.7272727272721</v>
          </cell>
          <cell r="G24" t="e">
            <v>#DIV/0!</v>
          </cell>
          <cell r="H24" t="e">
            <v>#DIV/0!</v>
          </cell>
          <cell r="I24" t="e">
            <v>#DIV/0!</v>
          </cell>
        </row>
        <row r="25">
          <cell r="A25">
            <v>39484</v>
          </cell>
          <cell r="F25">
            <v>9291.2727272727279</v>
          </cell>
          <cell r="G25" t="e">
            <v>#DIV/0!</v>
          </cell>
          <cell r="H25" t="e">
            <v>#DIV/0!</v>
          </cell>
          <cell r="I25" t="e">
            <v>#DIV/0!</v>
          </cell>
        </row>
        <row r="26">
          <cell r="A26">
            <v>39489</v>
          </cell>
          <cell r="F26">
            <v>9279.545454545454</v>
          </cell>
          <cell r="G26" t="e">
            <v>#DIV/0!</v>
          </cell>
          <cell r="H26" t="e">
            <v>#DIV/0!</v>
          </cell>
          <cell r="I26" t="e">
            <v>#DIV/0!</v>
          </cell>
        </row>
        <row r="27">
          <cell r="A27">
            <v>39490</v>
          </cell>
          <cell r="F27">
            <v>9270.2727272727279</v>
          </cell>
          <cell r="G27" t="e">
            <v>#DIV/0!</v>
          </cell>
          <cell r="H27" t="e">
            <v>#DIV/0!</v>
          </cell>
          <cell r="I27" t="e">
            <v>#DIV/0!</v>
          </cell>
        </row>
        <row r="28">
          <cell r="A28">
            <v>39491</v>
          </cell>
          <cell r="F28">
            <v>9264</v>
          </cell>
          <cell r="G28" t="e">
            <v>#DIV/0!</v>
          </cell>
          <cell r="H28" t="e">
            <v>#DIV/0!</v>
          </cell>
          <cell r="I28" t="e">
            <v>#DIV/0!</v>
          </cell>
        </row>
        <row r="29">
          <cell r="A29">
            <v>39492</v>
          </cell>
          <cell r="F29">
            <v>9255.181818181818</v>
          </cell>
          <cell r="G29" t="e">
            <v>#DIV/0!</v>
          </cell>
          <cell r="H29" t="e">
            <v>#DIV/0!</v>
          </cell>
          <cell r="I29" t="e">
            <v>#DIV/0!</v>
          </cell>
        </row>
        <row r="30">
          <cell r="A30">
            <v>39493</v>
          </cell>
          <cell r="F30">
            <v>9241</v>
          </cell>
          <cell r="G30" t="e">
            <v>#DIV/0!</v>
          </cell>
          <cell r="H30" t="e">
            <v>#DIV/0!</v>
          </cell>
          <cell r="I30" t="e">
            <v>#DIV/0!</v>
          </cell>
        </row>
        <row r="31">
          <cell r="A31">
            <v>39496</v>
          </cell>
          <cell r="F31">
            <v>9228</v>
          </cell>
          <cell r="G31" t="e">
            <v>#DIV/0!</v>
          </cell>
          <cell r="H31" t="e">
            <v>#DIV/0!</v>
          </cell>
          <cell r="I31" t="e">
            <v>#DIV/0!</v>
          </cell>
        </row>
        <row r="32">
          <cell r="A32">
            <v>39497</v>
          </cell>
          <cell r="F32">
            <v>9218.7272727272721</v>
          </cell>
          <cell r="G32" t="e">
            <v>#DIV/0!</v>
          </cell>
          <cell r="H32" t="e">
            <v>#DIV/0!</v>
          </cell>
          <cell r="I32" t="e">
            <v>#DIV/0!</v>
          </cell>
        </row>
        <row r="33">
          <cell r="A33">
            <v>39498</v>
          </cell>
          <cell r="F33">
            <v>9218.2727272727279</v>
          </cell>
          <cell r="G33" t="e">
            <v>#DIV/0!</v>
          </cell>
          <cell r="H33" t="e">
            <v>#DIV/0!</v>
          </cell>
          <cell r="I33" t="e">
            <v>#DIV/0!</v>
          </cell>
        </row>
        <row r="34">
          <cell r="A34">
            <v>39499</v>
          </cell>
          <cell r="F34">
            <v>9214.181818181818</v>
          </cell>
          <cell r="G34" t="e">
            <v>#DIV/0!</v>
          </cell>
          <cell r="H34" t="e">
            <v>#DIV/0!</v>
          </cell>
          <cell r="I34" t="e">
            <v>#DIV/0!</v>
          </cell>
        </row>
        <row r="35">
          <cell r="A35">
            <v>39500</v>
          </cell>
          <cell r="F35">
            <v>9211.363636363636</v>
          </cell>
          <cell r="G35" t="e">
            <v>#DIV/0!</v>
          </cell>
          <cell r="H35" t="e">
            <v>#DIV/0!</v>
          </cell>
          <cell r="I35" t="e">
            <v>#DIV/0!</v>
          </cell>
        </row>
        <row r="36">
          <cell r="A36">
            <v>39503</v>
          </cell>
          <cell r="F36">
            <v>9200.2727272727279</v>
          </cell>
          <cell r="G36" t="e">
            <v>#DIV/0!</v>
          </cell>
          <cell r="H36" t="e">
            <v>#DIV/0!</v>
          </cell>
          <cell r="I36" t="e">
            <v>#DIV/0!</v>
          </cell>
        </row>
        <row r="37">
          <cell r="A37">
            <v>39504</v>
          </cell>
          <cell r="F37">
            <v>9184.545454545454</v>
          </cell>
          <cell r="G37" t="e">
            <v>#DIV/0!</v>
          </cell>
          <cell r="H37" t="e">
            <v>#DIV/0!</v>
          </cell>
          <cell r="I37" t="e">
            <v>#DIV/0!</v>
          </cell>
        </row>
        <row r="38">
          <cell r="A38">
            <v>39505</v>
          </cell>
          <cell r="F38">
            <v>9164.7272727272721</v>
          </cell>
          <cell r="G38" t="e">
            <v>#DIV/0!</v>
          </cell>
          <cell r="H38" t="e">
            <v>#DIV/0!</v>
          </cell>
          <cell r="I38" t="e">
            <v>#DIV/0!</v>
          </cell>
        </row>
        <row r="39">
          <cell r="A39">
            <v>39506</v>
          </cell>
          <cell r="F39">
            <v>9148.818181818182</v>
          </cell>
          <cell r="G39" t="e">
            <v>#DIV/0!</v>
          </cell>
          <cell r="H39" t="e">
            <v>#DIV/0!</v>
          </cell>
          <cell r="I39" t="e">
            <v>#DIV/0!</v>
          </cell>
        </row>
        <row r="40">
          <cell r="A40">
            <v>39507</v>
          </cell>
          <cell r="F40">
            <v>9132.181818181818</v>
          </cell>
          <cell r="G40" t="e">
            <v>#DIV/0!</v>
          </cell>
          <cell r="H40" t="e">
            <v>#DIV/0!</v>
          </cell>
          <cell r="I40" t="e">
            <v>#DIV/0!</v>
          </cell>
        </row>
        <row r="41">
          <cell r="A41">
            <v>39510</v>
          </cell>
          <cell r="F41">
            <v>9128.181818181818</v>
          </cell>
          <cell r="G41" t="e">
            <v>#DIV/0!</v>
          </cell>
          <cell r="H41" t="e">
            <v>#DIV/0!</v>
          </cell>
          <cell r="I41" t="e">
            <v>#DIV/0!</v>
          </cell>
        </row>
        <row r="42">
          <cell r="A42">
            <v>39511</v>
          </cell>
          <cell r="F42">
            <v>9123</v>
          </cell>
          <cell r="G42" t="e">
            <v>#DIV/0!</v>
          </cell>
          <cell r="H42" t="e">
            <v>#DIV/0!</v>
          </cell>
          <cell r="I42" t="e">
            <v>#DIV/0!</v>
          </cell>
        </row>
        <row r="43">
          <cell r="A43">
            <v>39512</v>
          </cell>
          <cell r="F43">
            <v>9115.7272727272721</v>
          </cell>
          <cell r="G43" t="e">
            <v>#DIV/0!</v>
          </cell>
          <cell r="H43" t="e">
            <v>#DIV/0!</v>
          </cell>
          <cell r="I43" t="e">
            <v>#DIV/0!</v>
          </cell>
        </row>
        <row r="44">
          <cell r="A44">
            <v>39513</v>
          </cell>
          <cell r="F44">
            <v>9105.0909090909099</v>
          </cell>
          <cell r="G44" t="e">
            <v>#DIV/0!</v>
          </cell>
          <cell r="H44" t="e">
            <v>#DIV/0!</v>
          </cell>
          <cell r="I44" t="e">
            <v>#DIV/0!</v>
          </cell>
        </row>
        <row r="45">
          <cell r="A45">
            <v>39517</v>
          </cell>
          <cell r="F45">
            <v>9104</v>
          </cell>
          <cell r="G45" t="e">
            <v>#DIV/0!</v>
          </cell>
          <cell r="H45" t="e">
            <v>#DIV/0!</v>
          </cell>
          <cell r="I45" t="e">
            <v>#DIV/0!</v>
          </cell>
        </row>
        <row r="46">
          <cell r="A46">
            <v>39518</v>
          </cell>
          <cell r="F46">
            <v>9105.9090909090901</v>
          </cell>
          <cell r="G46" t="e">
            <v>#DIV/0!</v>
          </cell>
          <cell r="H46" t="e">
            <v>#DIV/0!</v>
          </cell>
          <cell r="I46" t="e">
            <v>#DIV/0!</v>
          </cell>
        </row>
        <row r="47">
          <cell r="A47">
            <v>39519</v>
          </cell>
          <cell r="F47">
            <v>9110.9090909090901</v>
          </cell>
          <cell r="G47" t="e">
            <v>#DIV/0!</v>
          </cell>
          <cell r="H47" t="e">
            <v>#DIV/0!</v>
          </cell>
          <cell r="I47" t="e">
            <v>#DIV/0!</v>
          </cell>
        </row>
        <row r="48">
          <cell r="A48">
            <v>39520</v>
          </cell>
          <cell r="F48">
            <v>9121</v>
          </cell>
          <cell r="G48" t="e">
            <v>#DIV/0!</v>
          </cell>
          <cell r="H48" t="e">
            <v>#DIV/0!</v>
          </cell>
          <cell r="I48" t="e">
            <v>#DIV/0!</v>
          </cell>
        </row>
        <row r="49">
          <cell r="A49">
            <v>39521</v>
          </cell>
          <cell r="F49">
            <v>9138.7272727272721</v>
          </cell>
          <cell r="G49" t="e">
            <v>#DIV/0!</v>
          </cell>
          <cell r="H49" t="e">
            <v>#DIV/0!</v>
          </cell>
          <cell r="I49" t="e">
            <v>#DIV/0!</v>
          </cell>
        </row>
        <row r="50">
          <cell r="A50">
            <v>39524</v>
          </cell>
          <cell r="F50">
            <v>9156.9090909090901</v>
          </cell>
          <cell r="G50" t="e">
            <v>#DIV/0!</v>
          </cell>
          <cell r="H50" t="e">
            <v>#DIV/0!</v>
          </cell>
          <cell r="I50" t="e">
            <v>#DIV/0!</v>
          </cell>
        </row>
        <row r="51">
          <cell r="A51">
            <v>39525</v>
          </cell>
          <cell r="F51">
            <v>9170.9090909090901</v>
          </cell>
          <cell r="G51" t="e">
            <v>#DIV/0!</v>
          </cell>
          <cell r="H51" t="e">
            <v>#DIV/0!</v>
          </cell>
          <cell r="I51" t="e">
            <v>#DIV/0!</v>
          </cell>
        </row>
        <row r="52">
          <cell r="A52">
            <v>39526</v>
          </cell>
          <cell r="F52">
            <v>9179</v>
          </cell>
          <cell r="G52" t="e">
            <v>#DIV/0!</v>
          </cell>
          <cell r="H52" t="e">
            <v>#DIV/0!</v>
          </cell>
          <cell r="I52" t="e">
            <v>#DIV/0!</v>
          </cell>
        </row>
        <row r="53">
          <cell r="A53">
            <v>39531</v>
          </cell>
          <cell r="F53">
            <v>9188.545454545454</v>
          </cell>
          <cell r="G53" t="e">
            <v>#DIV/0!</v>
          </cell>
          <cell r="H53" t="e">
            <v>#DIV/0!</v>
          </cell>
          <cell r="I53" t="e">
            <v>#DIV/0!</v>
          </cell>
        </row>
        <row r="54">
          <cell r="A54">
            <v>39532</v>
          </cell>
          <cell r="F54">
            <v>9198.0909090909099</v>
          </cell>
          <cell r="G54" t="e">
            <v>#DIV/0!</v>
          </cell>
          <cell r="H54" t="e">
            <v>#DIV/0!</v>
          </cell>
          <cell r="I54" t="e">
            <v>#DIV/0!</v>
          </cell>
        </row>
        <row r="55">
          <cell r="A55">
            <v>39533</v>
          </cell>
          <cell r="F55">
            <v>9209.181818181818</v>
          </cell>
          <cell r="G55" t="e">
            <v>#DIV/0!</v>
          </cell>
          <cell r="H55" t="e">
            <v>#DIV/0!</v>
          </cell>
          <cell r="I55" t="e">
            <v>#DIV/0!</v>
          </cell>
        </row>
        <row r="56">
          <cell r="A56">
            <v>39534</v>
          </cell>
          <cell r="F56">
            <v>9213.454545454546</v>
          </cell>
          <cell r="G56">
            <v>54.877740000000003</v>
          </cell>
          <cell r="H56">
            <v>2.9805139999999999</v>
          </cell>
          <cell r="I56">
            <v>16.234780000000001</v>
          </cell>
        </row>
        <row r="57">
          <cell r="A57">
            <v>39535</v>
          </cell>
          <cell r="F57">
            <v>9214.2727272727279</v>
          </cell>
          <cell r="G57">
            <v>54.830979999999997</v>
          </cell>
          <cell r="H57">
            <v>2.984226</v>
          </cell>
          <cell r="I57">
            <v>16.220534999999998</v>
          </cell>
        </row>
        <row r="58">
          <cell r="A58">
            <v>39538</v>
          </cell>
          <cell r="F58">
            <v>9219.363636363636</v>
          </cell>
          <cell r="G58">
            <v>54.820169999999997</v>
          </cell>
          <cell r="H58">
            <v>2.9840590000000002</v>
          </cell>
          <cell r="I58">
            <v>16.213719999999999</v>
          </cell>
        </row>
        <row r="59">
          <cell r="A59">
            <v>39539</v>
          </cell>
          <cell r="F59">
            <v>9221.454545454546</v>
          </cell>
          <cell r="G59">
            <v>54.814765000000001</v>
          </cell>
          <cell r="H59">
            <v>2.9839755000000001</v>
          </cell>
          <cell r="I59">
            <v>16.210312500000001</v>
          </cell>
        </row>
        <row r="60">
          <cell r="A60">
            <v>39540</v>
          </cell>
          <cell r="F60">
            <v>9217.363636363636</v>
          </cell>
          <cell r="G60">
            <v>54.771042000000001</v>
          </cell>
          <cell r="H60">
            <v>2.9832831999999998</v>
          </cell>
          <cell r="I60">
            <v>16.242348</v>
          </cell>
        </row>
        <row r="61">
          <cell r="A61">
            <v>39541</v>
          </cell>
          <cell r="F61">
            <v>9211.9090909090901</v>
          </cell>
          <cell r="G61">
            <v>54.741893333333337</v>
          </cell>
          <cell r="H61">
            <v>2.9828216666666667</v>
          </cell>
          <cell r="I61">
            <v>16.263705000000002</v>
          </cell>
        </row>
        <row r="62">
          <cell r="A62">
            <v>39542</v>
          </cell>
          <cell r="F62">
            <v>9211.454545454546</v>
          </cell>
          <cell r="G62">
            <v>54.707162857142862</v>
          </cell>
          <cell r="H62">
            <v>2.9824920000000001</v>
          </cell>
          <cell r="I62">
            <v>16.291297142857143</v>
          </cell>
        </row>
        <row r="63">
          <cell r="A63">
            <v>39545</v>
          </cell>
          <cell r="F63">
            <v>9212.0909090909099</v>
          </cell>
          <cell r="G63">
            <v>54.655638750000001</v>
          </cell>
          <cell r="H63">
            <v>2.98224475</v>
          </cell>
          <cell r="I63">
            <v>16.34029125</v>
          </cell>
        </row>
        <row r="64">
          <cell r="A64">
            <v>39546</v>
          </cell>
          <cell r="F64">
            <v>9212.818181818182</v>
          </cell>
          <cell r="G64">
            <v>54.615564444444445</v>
          </cell>
          <cell r="H64">
            <v>2.9820524444444443</v>
          </cell>
          <cell r="I64">
            <v>16.378397777777778</v>
          </cell>
        </row>
        <row r="65">
          <cell r="A65">
            <v>39547</v>
          </cell>
          <cell r="F65">
            <v>9215.0909090909099</v>
          </cell>
          <cell r="G65">
            <v>54.583505000000002</v>
          </cell>
          <cell r="H65">
            <v>2.9818986000000001</v>
          </cell>
          <cell r="I65">
            <v>16.408882999999996</v>
          </cell>
        </row>
        <row r="66">
          <cell r="A66">
            <v>39548</v>
          </cell>
          <cell r="F66">
            <v>9214.9090909090901</v>
          </cell>
          <cell r="G66">
            <v>54.560772727272727</v>
          </cell>
          <cell r="H66">
            <v>2.9848828181818181</v>
          </cell>
          <cell r="I66">
            <v>16.426242727272726</v>
          </cell>
        </row>
        <row r="67">
          <cell r="A67">
            <v>39549</v>
          </cell>
          <cell r="F67">
            <v>9213</v>
          </cell>
          <cell r="G67">
            <v>54.509716363636358</v>
          </cell>
          <cell r="H67">
            <v>2.9859783636363635</v>
          </cell>
          <cell r="I67">
            <v>16.465007272727277</v>
          </cell>
        </row>
        <row r="68">
          <cell r="A68">
            <v>39552</v>
          </cell>
          <cell r="F68">
            <v>9212.454545454546</v>
          </cell>
          <cell r="G68">
            <v>54.425722727272721</v>
          </cell>
          <cell r="H68">
            <v>2.9865089090909085</v>
          </cell>
          <cell r="I68">
            <v>16.54823272727273</v>
          </cell>
        </row>
        <row r="69">
          <cell r="A69">
            <v>39553</v>
          </cell>
          <cell r="F69">
            <v>9209.545454545454</v>
          </cell>
          <cell r="G69">
            <v>54.334670909090896</v>
          </cell>
          <cell r="H69">
            <v>2.9873125454545448</v>
          </cell>
          <cell r="I69">
            <v>16.635752727272727</v>
          </cell>
        </row>
        <row r="70">
          <cell r="A70">
            <v>39554</v>
          </cell>
          <cell r="F70">
            <v>9207.2727272727279</v>
          </cell>
          <cell r="G70">
            <v>54.249082727272729</v>
          </cell>
          <cell r="H70">
            <v>2.9881161818181812</v>
          </cell>
          <cell r="I70">
            <v>16.71669</v>
          </cell>
        </row>
        <row r="71">
          <cell r="A71">
            <v>39555</v>
          </cell>
          <cell r="F71">
            <v>9206.0909090909099</v>
          </cell>
          <cell r="G71">
            <v>54.226875454545464</v>
          </cell>
          <cell r="H71">
            <v>2.9875774545454536</v>
          </cell>
          <cell r="I71">
            <v>16.755727272727274</v>
          </cell>
        </row>
        <row r="72">
          <cell r="A72">
            <v>39556</v>
          </cell>
          <cell r="F72">
            <v>9202.9090909090901</v>
          </cell>
          <cell r="G72">
            <v>54.199217272727282</v>
          </cell>
          <cell r="H72">
            <v>2.987038727272727</v>
          </cell>
          <cell r="I72">
            <v>16.79425909090909</v>
          </cell>
        </row>
        <row r="73">
          <cell r="A73">
            <v>39559</v>
          </cell>
          <cell r="F73">
            <v>9200.0909090909099</v>
          </cell>
          <cell r="G73">
            <v>54.172734545454553</v>
          </cell>
          <cell r="H73">
            <v>2.9864999999999995</v>
          </cell>
          <cell r="I73">
            <v>16.829620909090909</v>
          </cell>
        </row>
        <row r="74">
          <cell r="A74">
            <v>39560</v>
          </cell>
          <cell r="F74">
            <v>9197.9090909090901</v>
          </cell>
          <cell r="G74">
            <v>54.157659999999993</v>
          </cell>
          <cell r="H74">
            <v>2.9859612727272729</v>
          </cell>
          <cell r="I74">
            <v>16.847585454545456</v>
          </cell>
        </row>
        <row r="75">
          <cell r="A75">
            <v>39561</v>
          </cell>
          <cell r="F75">
            <v>9198.0909090909099</v>
          </cell>
          <cell r="G75">
            <v>54.126371818181816</v>
          </cell>
          <cell r="H75">
            <v>2.9854225454545458</v>
          </cell>
          <cell r="I75">
            <v>16.879890000000003</v>
          </cell>
        </row>
        <row r="76">
          <cell r="A76">
            <v>39562</v>
          </cell>
          <cell r="F76">
            <v>9198.363636363636</v>
          </cell>
          <cell r="G76">
            <v>54.098601818181827</v>
          </cell>
          <cell r="H76">
            <v>2.9848838181818182</v>
          </cell>
          <cell r="I76">
            <v>16.904114545454547</v>
          </cell>
        </row>
        <row r="77">
          <cell r="A77">
            <v>39563</v>
          </cell>
          <cell r="F77">
            <v>9201.7272727272721</v>
          </cell>
          <cell r="G77">
            <v>54.064208181818181</v>
          </cell>
          <cell r="H77">
            <v>2.9812349999999999</v>
          </cell>
          <cell r="I77">
            <v>16.939769090909092</v>
          </cell>
        </row>
        <row r="78">
          <cell r="A78">
            <v>39566</v>
          </cell>
          <cell r="F78">
            <v>9206.7272727272721</v>
          </cell>
          <cell r="G78">
            <v>54.014800000000008</v>
          </cell>
          <cell r="H78">
            <v>2.9796007272727278</v>
          </cell>
          <cell r="I78">
            <v>16.982578181818184</v>
          </cell>
        </row>
        <row r="79">
          <cell r="A79">
            <v>39567</v>
          </cell>
          <cell r="F79">
            <v>9209.454545454546</v>
          </cell>
          <cell r="G79">
            <v>54.016302727272731</v>
          </cell>
          <cell r="H79">
            <v>2.9778565454545456</v>
          </cell>
          <cell r="I79">
            <v>16.973628181818182</v>
          </cell>
        </row>
        <row r="80">
          <cell r="A80">
            <v>39568</v>
          </cell>
          <cell r="F80">
            <v>9212.636363636364</v>
          </cell>
          <cell r="G80">
            <v>53.996621818181808</v>
          </cell>
          <cell r="H80">
            <v>2.9762222727272731</v>
          </cell>
          <cell r="I80">
            <v>16.982395454545454</v>
          </cell>
        </row>
        <row r="81">
          <cell r="A81">
            <v>39573</v>
          </cell>
          <cell r="F81">
            <v>9214.7272727272721</v>
          </cell>
          <cell r="G81">
            <v>53.980687272727273</v>
          </cell>
          <cell r="H81">
            <v>2.9740475454545456</v>
          </cell>
          <cell r="I81">
            <v>16.986730000000001</v>
          </cell>
        </row>
        <row r="82">
          <cell r="A82">
            <v>39574</v>
          </cell>
          <cell r="F82">
            <v>9216.7272727272721</v>
          </cell>
          <cell r="G82">
            <v>53.921459090909096</v>
          </cell>
          <cell r="H82">
            <v>2.973507090909091</v>
          </cell>
          <cell r="I82">
            <v>17.013780000000001</v>
          </cell>
        </row>
        <row r="83">
          <cell r="A83">
            <v>39575</v>
          </cell>
          <cell r="F83">
            <v>9220.363636363636</v>
          </cell>
          <cell r="G83">
            <v>53.862244545454544</v>
          </cell>
          <cell r="H83">
            <v>2.9729666363636369</v>
          </cell>
          <cell r="I83">
            <v>17.041596363636366</v>
          </cell>
        </row>
        <row r="84">
          <cell r="A84">
            <v>39576</v>
          </cell>
          <cell r="F84">
            <v>9227.545454545454</v>
          </cell>
          <cell r="G84">
            <v>53.811995454545446</v>
          </cell>
          <cell r="H84">
            <v>2.9724261818181819</v>
          </cell>
          <cell r="I84">
            <v>17.061127272727273</v>
          </cell>
        </row>
        <row r="85">
          <cell r="A85">
            <v>39577</v>
          </cell>
          <cell r="F85">
            <v>9232.7272727272721</v>
          </cell>
          <cell r="G85">
            <v>53.786720909090917</v>
          </cell>
          <cell r="H85">
            <v>2.9718857272727273</v>
          </cell>
          <cell r="I85">
            <v>17.061359090909093</v>
          </cell>
        </row>
        <row r="86">
          <cell r="A86">
            <v>39580</v>
          </cell>
          <cell r="F86">
            <v>9236.454545454546</v>
          </cell>
          <cell r="G86">
            <v>53.80475090909092</v>
          </cell>
          <cell r="H86">
            <v>2.9713452727272727</v>
          </cell>
          <cell r="I86">
            <v>17.031143636363637</v>
          </cell>
        </row>
        <row r="87">
          <cell r="A87">
            <v>39581</v>
          </cell>
          <cell r="F87">
            <v>9239.181818181818</v>
          </cell>
          <cell r="G87">
            <v>53.79292090909091</v>
          </cell>
          <cell r="H87">
            <v>2.970950181818182</v>
          </cell>
          <cell r="I87">
            <v>17.024319999999999</v>
          </cell>
        </row>
        <row r="88">
          <cell r="A88">
            <v>39582</v>
          </cell>
          <cell r="F88">
            <v>9244.636363636364</v>
          </cell>
          <cell r="G88">
            <v>53.78704181818182</v>
          </cell>
          <cell r="H88">
            <v>2.970409727272727</v>
          </cell>
          <cell r="I88">
            <v>17.010860000000001</v>
          </cell>
        </row>
        <row r="89">
          <cell r="A89">
            <v>39583</v>
          </cell>
          <cell r="F89">
            <v>9249.9090909090901</v>
          </cell>
          <cell r="G89">
            <v>53.821911818181825</v>
          </cell>
          <cell r="H89">
            <v>2.9664086363636368</v>
          </cell>
          <cell r="I89">
            <v>16.982013636363636</v>
          </cell>
        </row>
        <row r="90">
          <cell r="A90">
            <v>39584</v>
          </cell>
          <cell r="F90">
            <v>9255.545454545454</v>
          </cell>
          <cell r="G90">
            <v>53.855525454545457</v>
          </cell>
          <cell r="H90">
            <v>2.9624075454545458</v>
          </cell>
          <cell r="I90">
            <v>16.951389090909089</v>
          </cell>
        </row>
        <row r="91">
          <cell r="A91">
            <v>39589</v>
          </cell>
          <cell r="F91">
            <v>9262.454545454546</v>
          </cell>
          <cell r="G91">
            <v>53.876426363636362</v>
          </cell>
          <cell r="H91">
            <v>2.9584064545454543</v>
          </cell>
          <cell r="I91">
            <v>16.934395454545452</v>
          </cell>
        </row>
        <row r="92">
          <cell r="A92">
            <v>39590</v>
          </cell>
          <cell r="F92">
            <v>9271</v>
          </cell>
          <cell r="G92">
            <v>53.873715454545454</v>
          </cell>
          <cell r="H92">
            <v>2.9549458181818178</v>
          </cell>
          <cell r="I92">
            <v>16.941579090909087</v>
          </cell>
        </row>
        <row r="93">
          <cell r="A93">
            <v>39591</v>
          </cell>
          <cell r="F93">
            <v>9281.545454545454</v>
          </cell>
          <cell r="G93">
            <v>53.871630909090911</v>
          </cell>
          <cell r="H93">
            <v>2.9514851818181813</v>
          </cell>
          <cell r="I93">
            <v>16.947586363636365</v>
          </cell>
        </row>
        <row r="94">
          <cell r="A94">
            <v>39594</v>
          </cell>
          <cell r="F94">
            <v>9292.9090909090901</v>
          </cell>
          <cell r="G94">
            <v>53.880132727272731</v>
          </cell>
          <cell r="H94">
            <v>2.9480245454545444</v>
          </cell>
          <cell r="I94">
            <v>16.95074</v>
          </cell>
        </row>
        <row r="95">
          <cell r="A95">
            <v>39595</v>
          </cell>
          <cell r="F95">
            <v>9300.454545454546</v>
          </cell>
          <cell r="G95">
            <v>53.905489090909093</v>
          </cell>
          <cell r="H95">
            <v>2.9445639090909084</v>
          </cell>
          <cell r="I95">
            <v>16.937813636363636</v>
          </cell>
        </row>
        <row r="96">
          <cell r="A96">
            <v>39596</v>
          </cell>
          <cell r="F96">
            <v>9305</v>
          </cell>
          <cell r="G96">
            <v>53.912990909090901</v>
          </cell>
          <cell r="H96">
            <v>2.9411032727272723</v>
          </cell>
          <cell r="I96">
            <v>16.941001818181817</v>
          </cell>
        </row>
        <row r="97">
          <cell r="A97">
            <v>39597</v>
          </cell>
          <cell r="F97">
            <v>9309.545454545454</v>
          </cell>
          <cell r="G97">
            <v>53.892152727272723</v>
          </cell>
          <cell r="H97">
            <v>2.9429709090909086</v>
          </cell>
          <cell r="I97">
            <v>16.971336363636361</v>
          </cell>
        </row>
        <row r="98">
          <cell r="A98">
            <v>39598</v>
          </cell>
          <cell r="F98">
            <v>9315.636363636364</v>
          </cell>
          <cell r="G98">
            <v>53.813557272727273</v>
          </cell>
          <cell r="H98">
            <v>2.9447017272727267</v>
          </cell>
          <cell r="I98">
            <v>17.065722727272725</v>
          </cell>
        </row>
        <row r="99">
          <cell r="A99">
            <v>39601</v>
          </cell>
          <cell r="F99">
            <v>9318.363636363636</v>
          </cell>
          <cell r="G99">
            <v>53.738653636363637</v>
          </cell>
          <cell r="H99">
            <v>2.947288545454545</v>
          </cell>
          <cell r="I99">
            <v>17.154662727272726</v>
          </cell>
        </row>
        <row r="100">
          <cell r="A100">
            <v>39602</v>
          </cell>
          <cell r="F100">
            <v>9319.818181818182</v>
          </cell>
          <cell r="G100">
            <v>53.64509363636364</v>
          </cell>
          <cell r="H100">
            <v>2.9526253636363635</v>
          </cell>
          <cell r="I100">
            <v>17.239661818181819</v>
          </cell>
        </row>
        <row r="101">
          <cell r="A101">
            <v>39603</v>
          </cell>
          <cell r="F101">
            <v>9321.636363636364</v>
          </cell>
          <cell r="G101">
            <v>53.526492727272732</v>
          </cell>
          <cell r="H101">
            <v>2.9579621818181816</v>
          </cell>
          <cell r="I101">
            <v>17.351450000000003</v>
          </cell>
        </row>
        <row r="102">
          <cell r="A102">
            <v>39604</v>
          </cell>
          <cell r="F102">
            <v>9323.454545454546</v>
          </cell>
          <cell r="G102">
            <v>53.439485454545462</v>
          </cell>
          <cell r="H102">
            <v>2.9632989999999997</v>
          </cell>
          <cell r="I102">
            <v>17.435568181818184</v>
          </cell>
        </row>
        <row r="103">
          <cell r="A103">
            <v>39605</v>
          </cell>
          <cell r="F103">
            <v>9323.818181818182</v>
          </cell>
          <cell r="G103">
            <v>53.366870909090906</v>
          </cell>
          <cell r="H103">
            <v>2.9686358181818178</v>
          </cell>
          <cell r="I103">
            <v>17.506582727272729</v>
          </cell>
        </row>
        <row r="104">
          <cell r="A104">
            <v>39608</v>
          </cell>
          <cell r="F104">
            <v>9324.2727272727279</v>
          </cell>
          <cell r="G104">
            <v>53.301825454545458</v>
          </cell>
          <cell r="H104">
            <v>2.9739726363636354</v>
          </cell>
          <cell r="I104">
            <v>17.574057272727273</v>
          </cell>
        </row>
        <row r="105">
          <cell r="A105">
            <v>39609</v>
          </cell>
          <cell r="F105">
            <v>9322</v>
          </cell>
          <cell r="G105">
            <v>53.243333636363644</v>
          </cell>
          <cell r="H105">
            <v>2.9793094545454539</v>
          </cell>
          <cell r="I105">
            <v>17.630617272727275</v>
          </cell>
        </row>
        <row r="106">
          <cell r="A106">
            <v>39610</v>
          </cell>
          <cell r="F106">
            <v>9318.7272727272721</v>
          </cell>
          <cell r="G106">
            <v>53.161140000000003</v>
          </cell>
          <cell r="H106">
            <v>2.984646272727272</v>
          </cell>
          <cell r="I106">
            <v>17.704191818181819</v>
          </cell>
        </row>
        <row r="107">
          <cell r="A107">
            <v>39611</v>
          </cell>
          <cell r="F107">
            <v>9320.181818181818</v>
          </cell>
          <cell r="G107">
            <v>53.064657272727274</v>
          </cell>
          <cell r="H107">
            <v>2.9883989999999998</v>
          </cell>
          <cell r="I107">
            <v>17.798997272727277</v>
          </cell>
        </row>
        <row r="108">
          <cell r="A108">
            <v>39612</v>
          </cell>
          <cell r="F108">
            <v>9321.363636363636</v>
          </cell>
          <cell r="G108">
            <v>52.950648181818181</v>
          </cell>
          <cell r="H108">
            <v>2.9868234545454539</v>
          </cell>
          <cell r="I108">
            <v>17.899088181818179</v>
          </cell>
        </row>
        <row r="109">
          <cell r="A109">
            <v>39615</v>
          </cell>
          <cell r="F109">
            <v>9322.2727272727279</v>
          </cell>
          <cell r="G109">
            <v>52.925702727272729</v>
          </cell>
          <cell r="H109">
            <v>2.9852393636363632</v>
          </cell>
          <cell r="I109">
            <v>17.911765454545453</v>
          </cell>
        </row>
        <row r="110">
          <cell r="A110">
            <v>39616</v>
          </cell>
          <cell r="F110">
            <v>9321.181818181818</v>
          </cell>
          <cell r="G110">
            <v>52.896591818181832</v>
          </cell>
          <cell r="H110">
            <v>2.9829446363636363</v>
          </cell>
          <cell r="I110">
            <v>17.927735454545452</v>
          </cell>
        </row>
        <row r="111">
          <cell r="A111">
            <v>39617</v>
          </cell>
          <cell r="F111">
            <v>9318.363636363636</v>
          </cell>
          <cell r="G111">
            <v>52.855330000000002</v>
          </cell>
          <cell r="H111">
            <v>2.9813605454545451</v>
          </cell>
          <cell r="I111">
            <v>17.951759999999997</v>
          </cell>
        </row>
        <row r="112">
          <cell r="A112">
            <v>39618</v>
          </cell>
          <cell r="F112">
            <v>9316.545454545454</v>
          </cell>
          <cell r="G112">
            <v>52.816753636363636</v>
          </cell>
          <cell r="H112">
            <v>2.9797764545454544</v>
          </cell>
          <cell r="I112">
            <v>17.973525454545452</v>
          </cell>
        </row>
        <row r="113">
          <cell r="A113">
            <v>39619</v>
          </cell>
          <cell r="F113">
            <v>9310.363636363636</v>
          </cell>
          <cell r="G113">
            <v>52.756092727272723</v>
          </cell>
          <cell r="H113">
            <v>2.9782277272727269</v>
          </cell>
          <cell r="I113">
            <v>18.012728181818183</v>
          </cell>
        </row>
        <row r="114">
          <cell r="A114">
            <v>39622</v>
          </cell>
          <cell r="F114">
            <v>9305.2727272727279</v>
          </cell>
          <cell r="G114">
            <v>52.706736363636359</v>
          </cell>
          <cell r="H114">
            <v>2.9774297272727268</v>
          </cell>
          <cell r="I114">
            <v>18.036988181818185</v>
          </cell>
        </row>
        <row r="115">
          <cell r="A115">
            <v>39623</v>
          </cell>
          <cell r="F115">
            <v>9298.363636363636</v>
          </cell>
          <cell r="G115">
            <v>52.632010000000008</v>
          </cell>
          <cell r="H115">
            <v>2.9764020909090902</v>
          </cell>
          <cell r="I115">
            <v>18.082440909090909</v>
          </cell>
        </row>
        <row r="116">
          <cell r="A116">
            <v>39624</v>
          </cell>
          <cell r="F116">
            <v>9290.9090909090901</v>
          </cell>
          <cell r="G116">
            <v>52.55469272727273</v>
          </cell>
          <cell r="H116">
            <v>2.9748179999999995</v>
          </cell>
          <cell r="I116">
            <v>18.135036363636367</v>
          </cell>
        </row>
        <row r="117">
          <cell r="A117">
            <v>39625</v>
          </cell>
          <cell r="F117">
            <v>9283.181818181818</v>
          </cell>
          <cell r="G117">
            <v>52.491001818181829</v>
          </cell>
          <cell r="H117">
            <v>2.9833226363636358</v>
          </cell>
          <cell r="I117">
            <v>18.167927272727272</v>
          </cell>
        </row>
        <row r="118">
          <cell r="A118">
            <v>39626</v>
          </cell>
          <cell r="F118">
            <v>9273.818181818182</v>
          </cell>
          <cell r="G118">
            <v>52.430536363636364</v>
          </cell>
          <cell r="H118">
            <v>2.9934113636363633</v>
          </cell>
          <cell r="I118">
            <v>18.18160727272727</v>
          </cell>
        </row>
        <row r="119">
          <cell r="A119">
            <v>39629</v>
          </cell>
          <cell r="F119">
            <v>9265.545454545454</v>
          </cell>
          <cell r="G119">
            <v>52.399045454545444</v>
          </cell>
          <cell r="H119">
            <v>3.0035000909090908</v>
          </cell>
          <cell r="I119">
            <v>18.176792727272726</v>
          </cell>
        </row>
        <row r="120">
          <cell r="A120">
            <v>39630</v>
          </cell>
          <cell r="F120">
            <v>9256</v>
          </cell>
          <cell r="G120">
            <v>52.34326545454546</v>
          </cell>
          <cell r="H120">
            <v>3.0135888181818187</v>
          </cell>
          <cell r="I120">
            <v>18.189979090909091</v>
          </cell>
        </row>
        <row r="121">
          <cell r="A121">
            <v>39631</v>
          </cell>
          <cell r="F121">
            <v>9248.454545454546</v>
          </cell>
          <cell r="G121">
            <v>52.29211909090909</v>
          </cell>
          <cell r="H121">
            <v>3.0236775454545453</v>
          </cell>
          <cell r="I121">
            <v>18.193120909090908</v>
          </cell>
        </row>
        <row r="122">
          <cell r="A122">
            <v>39632</v>
          </cell>
          <cell r="F122">
            <v>9241.454545454546</v>
          </cell>
          <cell r="G122">
            <v>52.232861818181817</v>
          </cell>
          <cell r="H122">
            <v>3.0337662727272727</v>
          </cell>
          <cell r="I122">
            <v>18.197496363636361</v>
          </cell>
        </row>
        <row r="123">
          <cell r="A123">
            <v>39633</v>
          </cell>
          <cell r="F123">
            <v>9234.636363636364</v>
          </cell>
          <cell r="G123">
            <v>52.179745454545461</v>
          </cell>
          <cell r="H123">
            <v>3.0438550000000002</v>
          </cell>
          <cell r="I123">
            <v>18.187443636363636</v>
          </cell>
        </row>
        <row r="124">
          <cell r="A124">
            <v>39636</v>
          </cell>
          <cell r="F124">
            <v>9230.2727272727279</v>
          </cell>
          <cell r="G124">
            <v>52.155270909090909</v>
          </cell>
          <cell r="H124">
            <v>3.0539083636363631</v>
          </cell>
          <cell r="I124">
            <v>18.153265454545455</v>
          </cell>
        </row>
        <row r="125">
          <cell r="A125">
            <v>39637</v>
          </cell>
          <cell r="F125">
            <v>9224.818181818182</v>
          </cell>
          <cell r="G125">
            <v>52.089041818181812</v>
          </cell>
          <cell r="H125">
            <v>3.0845302727272723</v>
          </cell>
          <cell r="I125">
            <v>18.14087363636364</v>
          </cell>
        </row>
        <row r="126">
          <cell r="A126">
            <v>39638</v>
          </cell>
          <cell r="F126">
            <v>9217.545454545454</v>
          </cell>
          <cell r="G126">
            <v>52.033039090909092</v>
          </cell>
          <cell r="H126">
            <v>3.0940625454545452</v>
          </cell>
          <cell r="I126">
            <v>18.141264545454543</v>
          </cell>
        </row>
        <row r="127">
          <cell r="A127">
            <v>39639</v>
          </cell>
          <cell r="F127">
            <v>9210.2727272727279</v>
          </cell>
          <cell r="G127">
            <v>51.974689090909081</v>
          </cell>
          <cell r="H127">
            <v>3.1041512727272722</v>
          </cell>
          <cell r="I127">
            <v>18.140530909090909</v>
          </cell>
        </row>
        <row r="128">
          <cell r="A128">
            <v>39640</v>
          </cell>
          <cell r="F128">
            <v>9203.7272727272721</v>
          </cell>
          <cell r="G128">
            <v>51.897725454545451</v>
          </cell>
          <cell r="H128">
            <v>3.1041512727272722</v>
          </cell>
          <cell r="I128">
            <v>18.173341818181822</v>
          </cell>
        </row>
        <row r="129">
          <cell r="A129">
            <v>39643</v>
          </cell>
          <cell r="F129">
            <v>9197.545454545454</v>
          </cell>
          <cell r="G129">
            <v>51.826787272727273</v>
          </cell>
          <cell r="H129">
            <v>3.1041512727272722</v>
          </cell>
          <cell r="I129">
            <v>18.210889090909095</v>
          </cell>
        </row>
        <row r="130">
          <cell r="A130">
            <v>39644</v>
          </cell>
          <cell r="F130">
            <v>9190.0909090909099</v>
          </cell>
          <cell r="G130">
            <v>51.749388181818183</v>
          </cell>
          <cell r="H130">
            <v>3.1041512727272722</v>
          </cell>
          <cell r="I130">
            <v>18.247037272727276</v>
          </cell>
        </row>
        <row r="131">
          <cell r="A131">
            <v>39645</v>
          </cell>
          <cell r="F131">
            <v>9183.181818181818</v>
          </cell>
          <cell r="G131">
            <v>51.680867272727276</v>
          </cell>
          <cell r="H131">
            <v>3.1041512727272722</v>
          </cell>
          <cell r="I131">
            <v>18.283550000000005</v>
          </cell>
        </row>
        <row r="132">
          <cell r="A132">
            <v>39646</v>
          </cell>
          <cell r="F132">
            <v>9176.363636363636</v>
          </cell>
          <cell r="G132">
            <v>51.586543636363643</v>
          </cell>
          <cell r="H132">
            <v>3.1007189999999998</v>
          </cell>
          <cell r="I132">
            <v>18.345828181818181</v>
          </cell>
        </row>
        <row r="133">
          <cell r="A133">
            <v>39647</v>
          </cell>
          <cell r="F133">
            <v>9170.7272727272721</v>
          </cell>
          <cell r="G133">
            <v>51.507628181818184</v>
          </cell>
          <cell r="H133">
            <v>3.0973730909090906</v>
          </cell>
          <cell r="I133">
            <v>18.400174545454544</v>
          </cell>
        </row>
        <row r="134">
          <cell r="A134">
            <v>39650</v>
          </cell>
          <cell r="F134">
            <v>9165.2727272727279</v>
          </cell>
          <cell r="G134">
            <v>51.438114545454546</v>
          </cell>
          <cell r="H134">
            <v>3.0939408181818182</v>
          </cell>
          <cell r="I134">
            <v>18.455308181818182</v>
          </cell>
        </row>
        <row r="135">
          <cell r="A135">
            <v>39651</v>
          </cell>
          <cell r="F135">
            <v>9160.0909090909099</v>
          </cell>
          <cell r="G135">
            <v>51.36472454545455</v>
          </cell>
          <cell r="H135">
            <v>3.0905085454545453</v>
          </cell>
          <cell r="I135">
            <v>18.506925454545453</v>
          </cell>
        </row>
        <row r="136">
          <cell r="A136">
            <v>39652</v>
          </cell>
          <cell r="F136">
            <v>9154.181818181818</v>
          </cell>
          <cell r="G136">
            <v>51.316540909090918</v>
          </cell>
          <cell r="H136">
            <v>3.0657569999999996</v>
          </cell>
          <cell r="I136">
            <v>18.557159999999996</v>
          </cell>
        </row>
        <row r="137">
          <cell r="A137">
            <v>39653</v>
          </cell>
          <cell r="F137">
            <v>9150</v>
          </cell>
          <cell r="G137">
            <v>51.267440909090901</v>
          </cell>
          <cell r="H137">
            <v>3.0623247272727268</v>
          </cell>
          <cell r="I137">
            <v>18.585239090909088</v>
          </cell>
        </row>
        <row r="138">
          <cell r="A138">
            <v>39654</v>
          </cell>
          <cell r="F138">
            <v>9146.818181818182</v>
          </cell>
          <cell r="G138">
            <v>51.205811818181807</v>
          </cell>
          <cell r="H138">
            <v>3.0588924545454543</v>
          </cell>
          <cell r="I138">
            <v>18.621836363636362</v>
          </cell>
        </row>
        <row r="139">
          <cell r="A139">
            <v>39657</v>
          </cell>
          <cell r="F139">
            <v>9143.181818181818</v>
          </cell>
          <cell r="G139">
            <v>51.14464090909091</v>
          </cell>
          <cell r="H139">
            <v>3.0554601818181819</v>
          </cell>
          <cell r="I139">
            <v>18.657523636363635</v>
          </cell>
        </row>
        <row r="140">
          <cell r="A140">
            <v>39658</v>
          </cell>
          <cell r="F140">
            <v>9141.636363636364</v>
          </cell>
          <cell r="G140">
            <v>51.077571818181816</v>
          </cell>
          <cell r="H140">
            <v>3.0520279090909086</v>
          </cell>
          <cell r="I140">
            <v>18.694695454545453</v>
          </cell>
        </row>
        <row r="141">
          <cell r="A141">
            <v>39660</v>
          </cell>
          <cell r="F141">
            <v>9137.2727272727279</v>
          </cell>
          <cell r="G141">
            <v>51.001075454545457</v>
          </cell>
          <cell r="H141">
            <v>3.0485956363636362</v>
          </cell>
          <cell r="I141">
            <v>18.740439999999996</v>
          </cell>
        </row>
        <row r="142">
          <cell r="A142">
            <v>39661</v>
          </cell>
          <cell r="F142">
            <v>9132.636363636364</v>
          </cell>
          <cell r="G142">
            <v>50.894688181818189</v>
          </cell>
          <cell r="H142">
            <v>3.0584038181818176</v>
          </cell>
          <cell r="I142">
            <v>18.808151818181816</v>
          </cell>
        </row>
        <row r="143">
          <cell r="A143">
            <v>39664</v>
          </cell>
          <cell r="F143">
            <v>9127.9090909090901</v>
          </cell>
          <cell r="G143">
            <v>50.800867272727281</v>
          </cell>
          <cell r="H143">
            <v>3.0716442727272724</v>
          </cell>
          <cell r="I143">
            <v>18.871420909090908</v>
          </cell>
        </row>
        <row r="144">
          <cell r="A144">
            <v>39665</v>
          </cell>
          <cell r="F144">
            <v>9122</v>
          </cell>
          <cell r="G144">
            <v>50.693044545454541</v>
          </cell>
          <cell r="H144">
            <v>3.0847983636363634</v>
          </cell>
          <cell r="I144">
            <v>18.943939090909087</v>
          </cell>
        </row>
        <row r="145">
          <cell r="A145">
            <v>39666</v>
          </cell>
          <cell r="F145">
            <v>9114.545454545454</v>
          </cell>
          <cell r="G145">
            <v>50.569389999999999</v>
          </cell>
          <cell r="H145">
            <v>3.0980388181818181</v>
          </cell>
          <cell r="I145">
            <v>19.028603636363638</v>
          </cell>
        </row>
        <row r="146">
          <cell r="A146">
            <v>39667</v>
          </cell>
          <cell r="F146">
            <v>9110</v>
          </cell>
          <cell r="G146">
            <v>50.458130000000004</v>
          </cell>
          <cell r="H146">
            <v>3.1112792727272729</v>
          </cell>
          <cell r="I146">
            <v>19.108608181818184</v>
          </cell>
        </row>
        <row r="147">
          <cell r="A147">
            <v>39668</v>
          </cell>
          <cell r="F147">
            <v>9112</v>
          </cell>
          <cell r="G147">
            <v>50.342006363636365</v>
          </cell>
          <cell r="H147">
            <v>3.1245197272727272</v>
          </cell>
          <cell r="I147">
            <v>19.192169090909093</v>
          </cell>
        </row>
        <row r="148">
          <cell r="A148">
            <v>39671</v>
          </cell>
          <cell r="F148">
            <v>9115.363636363636</v>
          </cell>
          <cell r="G148">
            <v>50.240937272727273</v>
          </cell>
          <cell r="H148">
            <v>3.1377601818181819</v>
          </cell>
          <cell r="I148">
            <v>19.262360909090912</v>
          </cell>
        </row>
        <row r="149">
          <cell r="A149">
            <v>39672</v>
          </cell>
          <cell r="F149">
            <v>9119.181818181818</v>
          </cell>
          <cell r="G149">
            <v>50.168399999999998</v>
          </cell>
          <cell r="H149">
            <v>3.1510006363636367</v>
          </cell>
          <cell r="I149">
            <v>19.307795454545452</v>
          </cell>
        </row>
        <row r="150">
          <cell r="A150">
            <v>39673</v>
          </cell>
          <cell r="F150">
            <v>9124.545454545454</v>
          </cell>
          <cell r="G150">
            <v>50.124038181818179</v>
          </cell>
          <cell r="H150">
            <v>3.1642410909090914</v>
          </cell>
          <cell r="I150">
            <v>19.326057272727269</v>
          </cell>
        </row>
        <row r="151">
          <cell r="A151">
            <v>39674</v>
          </cell>
          <cell r="F151">
            <v>9129.545454545454</v>
          </cell>
          <cell r="G151">
            <v>50.06204636363637</v>
          </cell>
          <cell r="H151">
            <v>3.1745509090909096</v>
          </cell>
          <cell r="I151">
            <v>19.380980909090908</v>
          </cell>
        </row>
        <row r="152">
          <cell r="A152">
            <v>39675</v>
          </cell>
          <cell r="F152">
            <v>9137.545454545454</v>
          </cell>
          <cell r="G152">
            <v>49.999044545454552</v>
          </cell>
          <cell r="H152">
            <v>3.1848607272727278</v>
          </cell>
          <cell r="I152">
            <v>19.436700909090909</v>
          </cell>
        </row>
        <row r="153">
          <cell r="A153">
            <v>39679</v>
          </cell>
          <cell r="F153">
            <v>9146.636363636364</v>
          </cell>
          <cell r="G153">
            <v>49.965219090909088</v>
          </cell>
          <cell r="H153">
            <v>3.1969291818181818</v>
          </cell>
          <cell r="I153">
            <v>19.457514545454547</v>
          </cell>
        </row>
        <row r="154">
          <cell r="A154">
            <v>39680</v>
          </cell>
          <cell r="F154">
            <v>9152.2727272727279</v>
          </cell>
          <cell r="G154">
            <v>49.939378181818185</v>
          </cell>
          <cell r="H154">
            <v>3.2192778181818182</v>
          </cell>
          <cell r="I154">
            <v>19.459281818181818</v>
          </cell>
        </row>
        <row r="155">
          <cell r="A155">
            <v>39681</v>
          </cell>
          <cell r="F155">
            <v>9158.454545454546</v>
          </cell>
          <cell r="G155">
            <v>49.938908181818185</v>
          </cell>
          <cell r="H155">
            <v>3.2163471818181817</v>
          </cell>
          <cell r="I155">
            <v>19.469084545454546</v>
          </cell>
        </row>
        <row r="156">
          <cell r="A156">
            <v>39682</v>
          </cell>
          <cell r="F156">
            <v>9165.545454545454</v>
          </cell>
          <cell r="G156">
            <v>49.921564545454544</v>
          </cell>
          <cell r="H156">
            <v>3.2370105454545453</v>
          </cell>
          <cell r="I156">
            <v>19.477235454545454</v>
          </cell>
        </row>
        <row r="157">
          <cell r="A157">
            <v>39685</v>
          </cell>
          <cell r="F157">
            <v>9171</v>
          </cell>
          <cell r="G157">
            <v>49.814097272727274</v>
          </cell>
          <cell r="H157">
            <v>3.2474540909090917</v>
          </cell>
          <cell r="I157">
            <v>19.535936363636367</v>
          </cell>
        </row>
        <row r="158">
          <cell r="A158">
            <v>39686</v>
          </cell>
          <cell r="F158">
            <v>9172.363636363636</v>
          </cell>
          <cell r="G158">
            <v>49.773897272727275</v>
          </cell>
          <cell r="H158">
            <v>3.2494530000000008</v>
          </cell>
          <cell r="I158">
            <v>19.562813636363636</v>
          </cell>
        </row>
        <row r="159">
          <cell r="A159">
            <v>39687</v>
          </cell>
          <cell r="F159">
            <v>9171.454545454546</v>
          </cell>
          <cell r="G159">
            <v>49.727320909090899</v>
          </cell>
          <cell r="H159">
            <v>3.2514519090909091</v>
          </cell>
          <cell r="I159">
            <v>19.598458181818184</v>
          </cell>
        </row>
        <row r="160">
          <cell r="A160">
            <v>39688</v>
          </cell>
          <cell r="F160">
            <v>9169.181818181818</v>
          </cell>
          <cell r="G160">
            <v>49.641983636363626</v>
          </cell>
          <cell r="H160">
            <v>3.2634224545454544</v>
          </cell>
          <cell r="I160">
            <v>19.666178181818182</v>
          </cell>
        </row>
        <row r="161">
          <cell r="A161">
            <v>39689</v>
          </cell>
          <cell r="F161">
            <v>9167</v>
          </cell>
          <cell r="G161">
            <v>49.516949090909094</v>
          </cell>
          <cell r="H161">
            <v>3.2727593636363639</v>
          </cell>
          <cell r="I161">
            <v>19.73389818181818</v>
          </cell>
        </row>
        <row r="162">
          <cell r="A162">
            <v>39692</v>
          </cell>
          <cell r="F162">
            <v>9165</v>
          </cell>
          <cell r="G162">
            <v>49.418042727272727</v>
          </cell>
          <cell r="H162">
            <v>3.2850269090909094</v>
          </cell>
          <cell r="I162">
            <v>19.761943636363636</v>
          </cell>
        </row>
        <row r="163">
          <cell r="A163">
            <v>39693</v>
          </cell>
          <cell r="F163">
            <v>9166.818181818182</v>
          </cell>
          <cell r="G163">
            <v>49.305579090909085</v>
          </cell>
          <cell r="H163">
            <v>3.297294454545455</v>
          </cell>
          <cell r="I163">
            <v>19.802462727272726</v>
          </cell>
        </row>
        <row r="164">
          <cell r="A164">
            <v>39694</v>
          </cell>
          <cell r="F164">
            <v>9168.0909090909099</v>
          </cell>
          <cell r="G164">
            <v>49.180203636363629</v>
          </cell>
          <cell r="H164">
            <v>3.2930623636363636</v>
          </cell>
          <cell r="I164">
            <v>19.83877</v>
          </cell>
        </row>
        <row r="165">
          <cell r="A165">
            <v>39695</v>
          </cell>
          <cell r="F165">
            <v>9173.181818181818</v>
          </cell>
          <cell r="G165">
            <v>49.058023636363629</v>
          </cell>
          <cell r="H165">
            <v>3.2785500909090901</v>
          </cell>
          <cell r="I165">
            <v>19.886178181818181</v>
          </cell>
        </row>
        <row r="166">
          <cell r="A166">
            <v>39696</v>
          </cell>
          <cell r="F166">
            <v>9192.545454545454</v>
          </cell>
          <cell r="G166">
            <v>48.92064818181818</v>
          </cell>
          <cell r="H166">
            <v>3.2893170909090901</v>
          </cell>
          <cell r="I166">
            <v>19.926219999999997</v>
          </cell>
        </row>
        <row r="167">
          <cell r="A167">
            <v>39699</v>
          </cell>
          <cell r="F167">
            <v>9205.181818181818</v>
          </cell>
          <cell r="G167">
            <v>48.818042727272726</v>
          </cell>
          <cell r="H167">
            <v>3.2764900909090908</v>
          </cell>
          <cell r="I167">
            <v>19.953732727272726</v>
          </cell>
        </row>
        <row r="168">
          <cell r="A168">
            <v>39700</v>
          </cell>
          <cell r="F168">
            <v>9219.636363636364</v>
          </cell>
          <cell r="G168">
            <v>48.825602727272738</v>
          </cell>
          <cell r="H168">
            <v>3.2742185454545449</v>
          </cell>
          <cell r="I168">
            <v>19.90957818181818</v>
          </cell>
        </row>
        <row r="169">
          <cell r="A169">
            <v>39701</v>
          </cell>
          <cell r="F169">
            <v>9234.181818181818</v>
          </cell>
          <cell r="G169">
            <v>48.773651818181818</v>
          </cell>
          <cell r="H169">
            <v>3.2800559999999992</v>
          </cell>
          <cell r="I169">
            <v>19.890046363636365</v>
          </cell>
        </row>
        <row r="170">
          <cell r="A170">
            <v>39702</v>
          </cell>
          <cell r="F170">
            <v>9259.181818181818</v>
          </cell>
          <cell r="G170">
            <v>48.706806363636368</v>
          </cell>
          <cell r="H170">
            <v>3.2858934545454543</v>
          </cell>
          <cell r="I170">
            <v>19.886810000000001</v>
          </cell>
        </row>
        <row r="171">
          <cell r="A171">
            <v>39703</v>
          </cell>
          <cell r="F171">
            <v>9286.454545454546</v>
          </cell>
          <cell r="G171">
            <v>48.664234545454548</v>
          </cell>
          <cell r="H171">
            <v>3.2817592727272724</v>
          </cell>
          <cell r="I171">
            <v>19.868693636363641</v>
          </cell>
        </row>
        <row r="172">
          <cell r="A172">
            <v>39706</v>
          </cell>
          <cell r="F172">
            <v>9314.454545454546</v>
          </cell>
          <cell r="G172">
            <v>48.662780909090905</v>
          </cell>
          <cell r="H172">
            <v>3.2802587272727268</v>
          </cell>
          <cell r="I172">
            <v>19.849630909090912</v>
          </cell>
        </row>
        <row r="173">
          <cell r="A173">
            <v>39707</v>
          </cell>
          <cell r="F173">
            <v>9341.181818181818</v>
          </cell>
          <cell r="G173">
            <v>48.671102727272725</v>
          </cell>
          <cell r="H173">
            <v>3.2787581818181817</v>
          </cell>
          <cell r="I173">
            <v>19.815306363636367</v>
          </cell>
        </row>
        <row r="174">
          <cell r="A174">
            <v>39708</v>
          </cell>
          <cell r="F174">
            <v>9359.2727272727279</v>
          </cell>
          <cell r="G174">
            <v>48.702491818181812</v>
          </cell>
          <cell r="H174">
            <v>3.2772576363636361</v>
          </cell>
          <cell r="I174">
            <v>19.757873636363641</v>
          </cell>
        </row>
        <row r="175">
          <cell r="A175">
            <v>39709</v>
          </cell>
          <cell r="F175">
            <v>9377.7272727272721</v>
          </cell>
          <cell r="G175">
            <v>48.749083636363636</v>
          </cell>
          <cell r="H175">
            <v>3.2772576363636361</v>
          </cell>
          <cell r="I175">
            <v>19.716090909090909</v>
          </cell>
        </row>
        <row r="176">
          <cell r="A176">
            <v>39710</v>
          </cell>
          <cell r="F176">
            <v>9391.7272727272721</v>
          </cell>
          <cell r="G176">
            <v>48.758432727272726</v>
          </cell>
          <cell r="H176">
            <v>3.3175130909090909</v>
          </cell>
          <cell r="I176">
            <v>19.665151818181815</v>
          </cell>
        </row>
        <row r="177">
          <cell r="A177">
            <v>39713</v>
          </cell>
          <cell r="F177">
            <v>9386.363636363636</v>
          </cell>
          <cell r="G177">
            <v>48.742815454545457</v>
          </cell>
          <cell r="H177">
            <v>3.3968206363636355</v>
          </cell>
          <cell r="I177">
            <v>19.597164545454543</v>
          </cell>
        </row>
        <row r="178">
          <cell r="A178">
            <v>39714</v>
          </cell>
          <cell r="F178">
            <v>9389.545454545454</v>
          </cell>
          <cell r="G178">
            <v>48.696719999999999</v>
          </cell>
          <cell r="H178">
            <v>3.4899063636363636</v>
          </cell>
          <cell r="I178">
            <v>19.545691818181815</v>
          </cell>
        </row>
        <row r="179">
          <cell r="A179">
            <v>39715</v>
          </cell>
          <cell r="F179">
            <v>9391.454545454546</v>
          </cell>
          <cell r="G179">
            <v>48.594085454545457</v>
          </cell>
          <cell r="H179">
            <v>3.6000259999999997</v>
          </cell>
          <cell r="I179">
            <v>19.533573636363634</v>
          </cell>
        </row>
        <row r="180">
          <cell r="A180">
            <v>39716</v>
          </cell>
          <cell r="F180">
            <v>9395.0909090909099</v>
          </cell>
          <cell r="G180">
            <v>48.542691818181815</v>
          </cell>
          <cell r="H180">
            <v>3.6702259090909091</v>
          </cell>
          <cell r="I180">
            <v>19.513499090909093</v>
          </cell>
        </row>
        <row r="181">
          <cell r="A181">
            <v>39717</v>
          </cell>
          <cell r="F181">
            <v>9390.0909090909099</v>
          </cell>
          <cell r="G181">
            <v>48.499546363636362</v>
          </cell>
          <cell r="H181">
            <v>3.740425818181818</v>
          </cell>
          <cell r="I181">
            <v>19.482171818181818</v>
          </cell>
        </row>
        <row r="182">
          <cell r="A182">
            <v>39720</v>
          </cell>
          <cell r="F182">
            <v>9390.181818181818</v>
          </cell>
          <cell r="G182">
            <v>48.451758181818171</v>
          </cell>
          <cell r="H182">
            <v>3.8106257272727277</v>
          </cell>
          <cell r="I182">
            <v>19.454697272727277</v>
          </cell>
        </row>
        <row r="183">
          <cell r="A183">
            <v>39727</v>
          </cell>
          <cell r="F183">
            <v>9402.7272727272721</v>
          </cell>
          <cell r="G183">
            <v>48.424330909090912</v>
          </cell>
          <cell r="H183">
            <v>3.8417734545454549</v>
          </cell>
          <cell r="I183">
            <v>19.444445454545455</v>
          </cell>
        </row>
        <row r="184">
          <cell r="A184">
            <v>39728</v>
          </cell>
          <cell r="F184">
            <v>9411.818181818182</v>
          </cell>
          <cell r="G184">
            <v>48.41349727272727</v>
          </cell>
          <cell r="H184">
            <v>3.859143</v>
          </cell>
          <cell r="I184">
            <v>19.433745454545456</v>
          </cell>
        </row>
        <row r="185">
          <cell r="A185">
            <v>39729</v>
          </cell>
          <cell r="F185">
            <v>9437.545454545454</v>
          </cell>
          <cell r="G185">
            <v>48.434746363636357</v>
          </cell>
          <cell r="H185">
            <v>3.8789459999999996</v>
          </cell>
          <cell r="I185">
            <v>19.389519090909094</v>
          </cell>
        </row>
        <row r="186">
          <cell r="A186">
            <v>39730</v>
          </cell>
          <cell r="F186">
            <v>9456.636363636364</v>
          </cell>
          <cell r="G186">
            <v>48.511842727272729</v>
          </cell>
          <cell r="H186">
            <v>3.8789459999999996</v>
          </cell>
          <cell r="I186">
            <v>19.308182727272726</v>
          </cell>
        </row>
        <row r="187">
          <cell r="A187">
            <v>39731</v>
          </cell>
          <cell r="F187">
            <v>9501.636363636364</v>
          </cell>
          <cell r="G187">
            <v>48.646314545454558</v>
          </cell>
          <cell r="H187">
            <v>3.8391386363636362</v>
          </cell>
          <cell r="I187">
            <v>19.215492727272729</v>
          </cell>
        </row>
        <row r="188">
          <cell r="A188">
            <v>39734</v>
          </cell>
          <cell r="F188">
            <v>9550.181818181818</v>
          </cell>
          <cell r="G188">
            <v>48.807335454545459</v>
          </cell>
          <cell r="H188">
            <v>3.7598310909090915</v>
          </cell>
          <cell r="I188">
            <v>19.134827272727275</v>
          </cell>
        </row>
        <row r="189">
          <cell r="A189">
            <v>39735</v>
          </cell>
          <cell r="F189">
            <v>9590.181818181818</v>
          </cell>
          <cell r="G189">
            <v>48.996707272727278</v>
          </cell>
          <cell r="H189">
            <v>3.6737939090909091</v>
          </cell>
          <cell r="I189">
            <v>19.032549090909093</v>
          </cell>
        </row>
        <row r="190">
          <cell r="A190">
            <v>39736</v>
          </cell>
          <cell r="F190">
            <v>9633.181818181818</v>
          </cell>
          <cell r="G190">
            <v>49.206572727272722</v>
          </cell>
          <cell r="H190">
            <v>3.5792985454545456</v>
          </cell>
          <cell r="I190">
            <v>18.918043636363635</v>
          </cell>
        </row>
        <row r="191">
          <cell r="A191">
            <v>39737</v>
          </cell>
          <cell r="F191">
            <v>9681.181818181818</v>
          </cell>
          <cell r="G191">
            <v>49.304327272727271</v>
          </cell>
          <cell r="H191">
            <v>3.5913984545454549</v>
          </cell>
          <cell r="I191">
            <v>18.800409999999999</v>
          </cell>
        </row>
        <row r="192">
          <cell r="A192">
            <v>39738</v>
          </cell>
          <cell r="F192">
            <v>9719.636363636364</v>
          </cell>
          <cell r="G192">
            <v>49.369961818181814</v>
          </cell>
          <cell r="H192">
            <v>3.6429398181818176</v>
          </cell>
          <cell r="I192">
            <v>18.671367272727274</v>
          </cell>
        </row>
        <row r="193">
          <cell r="A193">
            <v>39741</v>
          </cell>
          <cell r="F193">
            <v>9747.636363636364</v>
          </cell>
          <cell r="G193">
            <v>49.395503636363635</v>
          </cell>
          <cell r="H193">
            <v>3.7300594545454544</v>
          </cell>
          <cell r="I193">
            <v>18.540504545454546</v>
          </cell>
        </row>
        <row r="194">
          <cell r="A194">
            <v>39742</v>
          </cell>
          <cell r="F194">
            <v>9770</v>
          </cell>
          <cell r="G194">
            <v>49.343000000000004</v>
          </cell>
          <cell r="H194">
            <v>3.8970454545454545</v>
          </cell>
          <cell r="I194">
            <v>18.403939090909091</v>
          </cell>
        </row>
        <row r="195">
          <cell r="A195">
            <v>39743</v>
          </cell>
          <cell r="F195">
            <v>9800.9090909090901</v>
          </cell>
          <cell r="G195">
            <v>49.312277272727265</v>
          </cell>
          <cell r="H195">
            <v>4.0410567272727267</v>
          </cell>
          <cell r="I195">
            <v>18.266214545454545</v>
          </cell>
        </row>
        <row r="196">
          <cell r="A196">
            <v>39744</v>
          </cell>
          <cell r="F196">
            <v>9824.2727272727279</v>
          </cell>
          <cell r="G196">
            <v>49.248066363636354</v>
          </cell>
          <cell r="H196">
            <v>4.1818793636363631</v>
          </cell>
          <cell r="I196">
            <v>18.15405909090909</v>
          </cell>
        </row>
        <row r="197">
          <cell r="A197">
            <v>39745</v>
          </cell>
          <cell r="F197">
            <v>9876.545454545454</v>
          </cell>
          <cell r="G197">
            <v>49.147815454545459</v>
          </cell>
          <cell r="H197">
            <v>4.3425050000000001</v>
          </cell>
          <cell r="I197">
            <v>18.054245454545455</v>
          </cell>
        </row>
        <row r="198">
          <cell r="A198">
            <v>39748</v>
          </cell>
          <cell r="F198">
            <v>9949.0909090909099</v>
          </cell>
          <cell r="G198">
            <v>49.030082727272728</v>
          </cell>
          <cell r="H198">
            <v>4.5031280909090903</v>
          </cell>
          <cell r="I198">
            <v>17.963508181818181</v>
          </cell>
        </row>
        <row r="199">
          <cell r="A199">
            <v>39749</v>
          </cell>
          <cell r="F199">
            <v>10054.636363636364</v>
          </cell>
          <cell r="G199">
            <v>48.925756363636374</v>
          </cell>
          <cell r="H199">
            <v>4.6637537272727272</v>
          </cell>
          <cell r="I199">
            <v>17.855238181818184</v>
          </cell>
        </row>
        <row r="200">
          <cell r="A200">
            <v>39750</v>
          </cell>
          <cell r="F200">
            <v>10148.727272727272</v>
          </cell>
          <cell r="G200">
            <v>48.829180909090908</v>
          </cell>
          <cell r="H200">
            <v>4.8177763636363631</v>
          </cell>
          <cell r="I200">
            <v>17.739980000000003</v>
          </cell>
        </row>
        <row r="201">
          <cell r="A201">
            <v>39751</v>
          </cell>
          <cell r="F201">
            <v>10228.90909090909</v>
          </cell>
          <cell r="G201">
            <v>48.882304545454552</v>
          </cell>
          <cell r="H201">
            <v>4.8074049090909092</v>
          </cell>
          <cell r="I201">
            <v>17.640016363636366</v>
          </cell>
        </row>
        <row r="202">
          <cell r="A202">
            <v>39752</v>
          </cell>
          <cell r="F202">
            <v>10332.727272727272</v>
          </cell>
          <cell r="G202">
            <v>49.003647272727285</v>
          </cell>
          <cell r="H202">
            <v>4.7306935454545451</v>
          </cell>
          <cell r="I202">
            <v>17.546047272727275</v>
          </cell>
        </row>
        <row r="203">
          <cell r="A203">
            <v>39755</v>
          </cell>
          <cell r="F203">
            <v>10441.09090909091</v>
          </cell>
          <cell r="G203">
            <v>49.176688181818186</v>
          </cell>
          <cell r="H203">
            <v>4.6145407272727264</v>
          </cell>
          <cell r="I203">
            <v>17.443704545454548</v>
          </cell>
        </row>
        <row r="204">
          <cell r="A204">
            <v>39756</v>
          </cell>
          <cell r="F204">
            <v>10547.09090909091</v>
          </cell>
          <cell r="G204">
            <v>49.387920000000001</v>
          </cell>
          <cell r="H204">
            <v>4.4962484545454533</v>
          </cell>
          <cell r="I204">
            <v>17.309834545454546</v>
          </cell>
        </row>
        <row r="205">
          <cell r="A205">
            <v>39757</v>
          </cell>
          <cell r="F205">
            <v>10652.09090909091</v>
          </cell>
          <cell r="G205">
            <v>49.633680909090906</v>
          </cell>
          <cell r="H205">
            <v>4.3371419999999992</v>
          </cell>
          <cell r="I205">
            <v>17.183984545454546</v>
          </cell>
        </row>
        <row r="206">
          <cell r="A206">
            <v>39758</v>
          </cell>
          <cell r="F206">
            <v>10754.818181818182</v>
          </cell>
          <cell r="G206">
            <v>49.822880909090898</v>
          </cell>
          <cell r="H206">
            <v>4.2147884545454533</v>
          </cell>
          <cell r="I206">
            <v>17.07887181818182</v>
          </cell>
        </row>
        <row r="207">
          <cell r="A207">
            <v>39759</v>
          </cell>
          <cell r="F207">
            <v>10864.363636363636</v>
          </cell>
          <cell r="G207">
            <v>50.006612727272724</v>
          </cell>
          <cell r="H207">
            <v>4.093190090909089</v>
          </cell>
          <cell r="I207">
            <v>16.98672181818182</v>
          </cell>
        </row>
        <row r="208">
          <cell r="A208">
            <v>39762</v>
          </cell>
          <cell r="F208">
            <v>10948</v>
          </cell>
          <cell r="G208">
            <v>50.171207272727273</v>
          </cell>
          <cell r="H208">
            <v>3.9715917272727257</v>
          </cell>
          <cell r="I208">
            <v>16.915505454545453</v>
          </cell>
        </row>
        <row r="209">
          <cell r="A209">
            <v>39763</v>
          </cell>
          <cell r="F209">
            <v>11008.181818181818</v>
          </cell>
          <cell r="G209">
            <v>50.32871909090909</v>
          </cell>
          <cell r="H209">
            <v>3.8497828181818177</v>
          </cell>
          <cell r="I209">
            <v>16.858088181818182</v>
          </cell>
        </row>
        <row r="210">
          <cell r="A210">
            <v>39764</v>
          </cell>
          <cell r="F210">
            <v>11058.181818181818</v>
          </cell>
          <cell r="G210">
            <v>50.467542727272715</v>
          </cell>
          <cell r="H210">
            <v>3.7284194545454543</v>
          </cell>
          <cell r="I210">
            <v>16.823238181818184</v>
          </cell>
        </row>
        <row r="211">
          <cell r="A211">
            <v>39765</v>
          </cell>
          <cell r="F211">
            <v>11159.363636363636</v>
          </cell>
          <cell r="G211">
            <v>50.606625454545451</v>
          </cell>
          <cell r="H211">
            <v>3.6066776363636364</v>
          </cell>
          <cell r="I211">
            <v>16.793688181818183</v>
          </cell>
        </row>
        <row r="212">
          <cell r="A212">
            <v>39766</v>
          </cell>
          <cell r="F212">
            <v>11255.272727272728</v>
          </cell>
          <cell r="G212">
            <v>50.602594545454537</v>
          </cell>
          <cell r="H212">
            <v>3.6444331818181812</v>
          </cell>
          <cell r="I212">
            <v>16.747202727272725</v>
          </cell>
        </row>
        <row r="213">
          <cell r="A213">
            <v>39769</v>
          </cell>
          <cell r="F213">
            <v>11328</v>
          </cell>
          <cell r="G213">
            <v>50.589044545454541</v>
          </cell>
          <cell r="H213">
            <v>3.6890100909090915</v>
          </cell>
          <cell r="I213">
            <v>16.694587272727269</v>
          </cell>
        </row>
        <row r="214">
          <cell r="A214">
            <v>39770</v>
          </cell>
          <cell r="F214">
            <v>11416.636363636364</v>
          </cell>
          <cell r="G214">
            <v>50.507859090909093</v>
          </cell>
          <cell r="H214">
            <v>3.7747679999999999</v>
          </cell>
          <cell r="I214">
            <v>16.667290909090909</v>
          </cell>
        </row>
        <row r="215">
          <cell r="A215">
            <v>39771</v>
          </cell>
          <cell r="F215">
            <v>11515.272727272728</v>
          </cell>
          <cell r="G215">
            <v>50.436711818181827</v>
          </cell>
          <cell r="H215">
            <v>3.8270870909090906</v>
          </cell>
          <cell r="I215">
            <v>16.662586363636361</v>
          </cell>
        </row>
        <row r="216">
          <cell r="A216">
            <v>39772</v>
          </cell>
          <cell r="F216">
            <v>11649.818181818182</v>
          </cell>
          <cell r="G216">
            <v>50.365410909090912</v>
          </cell>
          <cell r="H216">
            <v>3.8836136363636355</v>
          </cell>
          <cell r="I216">
            <v>16.655043636363636</v>
          </cell>
        </row>
        <row r="217">
          <cell r="A217">
            <v>39773</v>
          </cell>
          <cell r="F217">
            <v>11774.818181818182</v>
          </cell>
          <cell r="G217">
            <v>50.304297272727268</v>
          </cell>
          <cell r="H217">
            <v>3.9401571818181811</v>
          </cell>
          <cell r="I217">
            <v>16.63347090909091</v>
          </cell>
        </row>
        <row r="218">
          <cell r="A218">
            <v>39776</v>
          </cell>
          <cell r="F218">
            <v>11911.181818181818</v>
          </cell>
          <cell r="G218">
            <v>50.246048181818175</v>
          </cell>
          <cell r="H218">
            <v>4.0048483636363637</v>
          </cell>
          <cell r="I218">
            <v>16.598871818181816</v>
          </cell>
        </row>
        <row r="219">
          <cell r="A219">
            <v>39777</v>
          </cell>
          <cell r="F219">
            <v>12050.727272727272</v>
          </cell>
          <cell r="G219">
            <v>50.154966363636362</v>
          </cell>
          <cell r="H219">
            <v>4.1037460000000001</v>
          </cell>
          <cell r="I219">
            <v>16.560350909090907</v>
          </cell>
        </row>
        <row r="220">
          <cell r="A220">
            <v>39778</v>
          </cell>
          <cell r="F220">
            <v>12162.09090909091</v>
          </cell>
          <cell r="G220">
            <v>50.064187272727274</v>
          </cell>
          <cell r="H220">
            <v>4.2023065454545465</v>
          </cell>
          <cell r="I220">
            <v>16.518055454545451</v>
          </cell>
        </row>
        <row r="221">
          <cell r="A221">
            <v>39779</v>
          </cell>
          <cell r="F221">
            <v>12237.09090909091</v>
          </cell>
          <cell r="G221">
            <v>49.97936</v>
          </cell>
          <cell r="H221">
            <v>4.3009691818181812</v>
          </cell>
          <cell r="I221">
            <v>16.469270909090909</v>
          </cell>
        </row>
        <row r="222">
          <cell r="A222">
            <v>39780</v>
          </cell>
          <cell r="F222">
            <v>12277.727272727272</v>
          </cell>
          <cell r="G222">
            <v>49.893008181818182</v>
          </cell>
          <cell r="H222">
            <v>4.3994626363636362</v>
          </cell>
          <cell r="I222">
            <v>16.421888181818179</v>
          </cell>
        </row>
        <row r="223">
          <cell r="A223">
            <v>39783</v>
          </cell>
          <cell r="F223">
            <v>12336.363636363636</v>
          </cell>
          <cell r="G223">
            <v>49.803096363636364</v>
          </cell>
          <cell r="H223">
            <v>4.4952341818181818</v>
          </cell>
          <cell r="I223">
            <v>16.381891818181817</v>
          </cell>
        </row>
        <row r="224">
          <cell r="A224">
            <v>39784</v>
          </cell>
          <cell r="F224">
            <v>12384.09090909091</v>
          </cell>
          <cell r="G224">
            <v>49.750648181818178</v>
          </cell>
          <cell r="H224">
            <v>4.5467341818181817</v>
          </cell>
          <cell r="I224">
            <v>16.355384545454545</v>
          </cell>
        </row>
        <row r="225">
          <cell r="A225">
            <v>39785</v>
          </cell>
          <cell r="F225">
            <v>12407.727272727272</v>
          </cell>
          <cell r="G225">
            <v>49.749586363636354</v>
          </cell>
          <cell r="H225">
            <v>4.5582779090909087</v>
          </cell>
          <cell r="I225">
            <v>16.319368181818184</v>
          </cell>
        </row>
        <row r="226">
          <cell r="A226">
            <v>39786</v>
          </cell>
          <cell r="F226">
            <v>12403.90909090909</v>
          </cell>
          <cell r="G226">
            <v>49.736351818181816</v>
          </cell>
          <cell r="H226">
            <v>4.5695919999999992</v>
          </cell>
          <cell r="I226">
            <v>16.294446363636364</v>
          </cell>
        </row>
        <row r="227">
          <cell r="A227">
            <v>39787</v>
          </cell>
          <cell r="F227">
            <v>12337.545454545454</v>
          </cell>
          <cell r="G227">
            <v>49.754051818181821</v>
          </cell>
          <cell r="H227">
            <v>4.5425346363636363</v>
          </cell>
          <cell r="I227">
            <v>16.276484545454544</v>
          </cell>
        </row>
        <row r="228">
          <cell r="A228">
            <v>39791</v>
          </cell>
          <cell r="F228">
            <v>12203.454545454546</v>
          </cell>
          <cell r="G228">
            <v>49.764572727272729</v>
          </cell>
          <cell r="H228">
            <v>4.5060743636363636</v>
          </cell>
          <cell r="I228">
            <v>16.28670727272727</v>
          </cell>
        </row>
        <row r="229">
          <cell r="A229">
            <v>39792</v>
          </cell>
          <cell r="F229">
            <v>12046.636363636364</v>
          </cell>
          <cell r="G229">
            <v>49.757660909090902</v>
          </cell>
          <cell r="H229">
            <v>4.4700648181818181</v>
          </cell>
          <cell r="I229">
            <v>16.318629999999999</v>
          </cell>
        </row>
        <row r="230">
          <cell r="A230">
            <v>39793</v>
          </cell>
          <cell r="F230">
            <v>11899.363636363636</v>
          </cell>
          <cell r="G230">
            <v>49.790069090909086</v>
          </cell>
          <cell r="H230">
            <v>4.4083656363636372</v>
          </cell>
          <cell r="I230">
            <v>16.342812727272726</v>
          </cell>
        </row>
        <row r="231">
          <cell r="A231">
            <v>39794</v>
          </cell>
          <cell r="F231">
            <v>11769.818181818182</v>
          </cell>
          <cell r="G231">
            <v>49.831173636363637</v>
          </cell>
          <cell r="H231">
            <v>4.3482313636363639</v>
          </cell>
          <cell r="I231">
            <v>16.358079999999998</v>
          </cell>
        </row>
        <row r="232">
          <cell r="A232">
            <v>39797</v>
          </cell>
          <cell r="F232">
            <v>11658.454545454546</v>
          </cell>
          <cell r="G232">
            <v>49.873380000000004</v>
          </cell>
          <cell r="H232">
            <v>4.2968060000000001</v>
          </cell>
          <cell r="I232">
            <v>16.362898181818181</v>
          </cell>
        </row>
        <row r="233">
          <cell r="A233">
            <v>39798</v>
          </cell>
          <cell r="F233">
            <v>11544.636363636364</v>
          </cell>
          <cell r="G233">
            <v>49.892073636363641</v>
          </cell>
          <cell r="H233">
            <v>4.2492299090909089</v>
          </cell>
          <cell r="I233">
            <v>16.385905454545455</v>
          </cell>
        </row>
        <row r="234">
          <cell r="A234">
            <v>39799</v>
          </cell>
          <cell r="F234">
            <v>11415.545454545454</v>
          </cell>
          <cell r="G234">
            <v>49.91353818181819</v>
          </cell>
          <cell r="H234">
            <v>4.1962448181818184</v>
          </cell>
          <cell r="I234">
            <v>16.409759999999999</v>
          </cell>
        </row>
        <row r="235">
          <cell r="A235">
            <v>39800</v>
          </cell>
          <cell r="F235">
            <v>11297.363636363636</v>
          </cell>
          <cell r="G235">
            <v>49.899408181818188</v>
          </cell>
          <cell r="H235">
            <v>4.1801621818181811</v>
          </cell>
          <cell r="I235">
            <v>16.429780909090908</v>
          </cell>
        </row>
        <row r="236">
          <cell r="A236">
            <v>39801</v>
          </cell>
          <cell r="F236">
            <v>11183.09090909091</v>
          </cell>
          <cell r="G236">
            <v>49.888702727272722</v>
          </cell>
          <cell r="H236">
            <v>4.1643516363636364</v>
          </cell>
          <cell r="I236">
            <v>16.45022909090909</v>
          </cell>
        </row>
        <row r="237">
          <cell r="A237">
            <v>39804</v>
          </cell>
          <cell r="F237">
            <v>11099.636363636364</v>
          </cell>
          <cell r="G237">
            <v>49.874195454545458</v>
          </cell>
          <cell r="H237">
            <v>4.1480903636363635</v>
          </cell>
          <cell r="I237">
            <v>16.479040909090909</v>
          </cell>
        </row>
        <row r="238">
          <cell r="A238">
            <v>39805</v>
          </cell>
          <cell r="F238">
            <v>11031.454545454546</v>
          </cell>
          <cell r="G238">
            <v>49.859207272727275</v>
          </cell>
          <cell r="H238">
            <v>4.1534399090909098</v>
          </cell>
          <cell r="I238">
            <v>16.496266363636366</v>
          </cell>
        </row>
        <row r="239">
          <cell r="A239">
            <v>39806</v>
          </cell>
          <cell r="F239">
            <v>11042.818181818182</v>
          </cell>
          <cell r="G239">
            <v>49.835684545454548</v>
          </cell>
          <cell r="H239">
            <v>4.1793252727272732</v>
          </cell>
          <cell r="I239">
            <v>16.489989090909091</v>
          </cell>
        </row>
        <row r="240">
          <cell r="A240">
            <v>39812</v>
          </cell>
          <cell r="F240">
            <v>11053.09090909091</v>
          </cell>
          <cell r="G240">
            <v>49.777078181818183</v>
          </cell>
          <cell r="H240">
            <v>4.2111502727272727</v>
          </cell>
          <cell r="I240">
            <v>16.490963636363634</v>
          </cell>
        </row>
        <row r="241">
          <cell r="A241">
            <v>39813</v>
          </cell>
          <cell r="F241">
            <v>11061.272727272728</v>
          </cell>
          <cell r="G241">
            <v>49.719486363636364</v>
          </cell>
          <cell r="H241">
            <v>4.2349426363636367</v>
          </cell>
          <cell r="I241">
            <v>16.498782727272726</v>
          </cell>
        </row>
        <row r="242">
          <cell r="A242">
            <v>39818</v>
          </cell>
          <cell r="F242">
            <v>11051.09090909091</v>
          </cell>
          <cell r="G242">
            <v>49.672637272727272</v>
          </cell>
          <cell r="H242">
            <v>4.2427978181818187</v>
          </cell>
          <cell r="I242">
            <v>16.510628181818181</v>
          </cell>
        </row>
        <row r="243">
          <cell r="A243">
            <v>39819</v>
          </cell>
          <cell r="F243">
            <v>11045.636363636364</v>
          </cell>
          <cell r="G243">
            <v>49.63855181818181</v>
          </cell>
          <cell r="H243">
            <v>4.2302348181818186</v>
          </cell>
          <cell r="I243">
            <v>16.533649999999998</v>
          </cell>
        </row>
        <row r="244">
          <cell r="A244">
            <v>39820</v>
          </cell>
          <cell r="F244">
            <v>11018.09090909091</v>
          </cell>
          <cell r="G244">
            <v>49.619598181818176</v>
          </cell>
          <cell r="H244">
            <v>4.2184554545454551</v>
          </cell>
          <cell r="I244">
            <v>16.543146363636364</v>
          </cell>
        </row>
        <row r="245">
          <cell r="A245">
            <v>39821</v>
          </cell>
          <cell r="F245">
            <v>11015.363636363636</v>
          </cell>
          <cell r="G245">
            <v>49.590684545454543</v>
          </cell>
          <cell r="H245">
            <v>4.2124870909090895</v>
          </cell>
          <cell r="I245">
            <v>16.55926909090909</v>
          </cell>
        </row>
        <row r="246">
          <cell r="A246">
            <v>39822</v>
          </cell>
          <cell r="F246">
            <v>11006.272727272728</v>
          </cell>
          <cell r="G246">
            <v>49.563142727272727</v>
          </cell>
          <cell r="H246">
            <v>4.2098333636363625</v>
          </cell>
          <cell r="I246">
            <v>16.574245454545459</v>
          </cell>
        </row>
        <row r="247">
          <cell r="A247">
            <v>39825</v>
          </cell>
          <cell r="F247">
            <v>11026.454545454546</v>
          </cell>
          <cell r="G247">
            <v>49.534518181818179</v>
          </cell>
          <cell r="H247">
            <v>4.209184727272727</v>
          </cell>
          <cell r="I247">
            <v>16.583198181818183</v>
          </cell>
        </row>
        <row r="248">
          <cell r="A248">
            <v>39826</v>
          </cell>
          <cell r="F248">
            <v>11043.727272727272</v>
          </cell>
          <cell r="G248">
            <v>49.512235454545454</v>
          </cell>
          <cell r="H248">
            <v>4.2142919090909094</v>
          </cell>
          <cell r="I248">
            <v>16.578084545454548</v>
          </cell>
        </row>
        <row r="249">
          <cell r="A249">
            <v>39827</v>
          </cell>
          <cell r="F249">
            <v>11045.272727272728</v>
          </cell>
          <cell r="G249">
            <v>49.470196363636362</v>
          </cell>
          <cell r="H249">
            <v>4.2347019090909095</v>
          </cell>
          <cell r="I249">
            <v>16.569924545454544</v>
          </cell>
        </row>
        <row r="250">
          <cell r="A250">
            <v>39828</v>
          </cell>
          <cell r="F250">
            <v>11058.727272727272</v>
          </cell>
          <cell r="G250">
            <v>49.468109090909088</v>
          </cell>
          <cell r="H250">
            <v>4.2592718181818183</v>
          </cell>
          <cell r="I250">
            <v>16.547606363636366</v>
          </cell>
        </row>
        <row r="251">
          <cell r="A251">
            <v>39829</v>
          </cell>
          <cell r="F251">
            <v>11068.272727272728</v>
          </cell>
          <cell r="G251">
            <v>49.513598181818182</v>
          </cell>
          <cell r="H251">
            <v>4.2715438181818186</v>
          </cell>
          <cell r="I251">
            <v>16.510488181818182</v>
          </cell>
        </row>
        <row r="252">
          <cell r="A252">
            <v>39832</v>
          </cell>
          <cell r="F252">
            <v>11076.545454545454</v>
          </cell>
          <cell r="G252">
            <v>49.565448181818176</v>
          </cell>
          <cell r="H252">
            <v>4.2783043636363631</v>
          </cell>
          <cell r="I252">
            <v>16.472813636363636</v>
          </cell>
        </row>
        <row r="253">
          <cell r="A253">
            <v>39833</v>
          </cell>
          <cell r="F253">
            <v>11094.454545454546</v>
          </cell>
          <cell r="G253">
            <v>49.594229999999996</v>
          </cell>
          <cell r="H253">
            <v>4.2947513636363643</v>
          </cell>
          <cell r="I253">
            <v>16.448840000000004</v>
          </cell>
        </row>
        <row r="254">
          <cell r="A254">
            <v>39834</v>
          </cell>
          <cell r="F254">
            <v>11104.90909090909</v>
          </cell>
          <cell r="G254">
            <v>49.615597272727285</v>
          </cell>
          <cell r="H254">
            <v>4.3229765454545452</v>
          </cell>
          <cell r="I254">
            <v>16.421762727272728</v>
          </cell>
        </row>
        <row r="255">
          <cell r="A255">
            <v>39835</v>
          </cell>
          <cell r="F255">
            <v>11142</v>
          </cell>
          <cell r="G255">
            <v>49.633860909090913</v>
          </cell>
          <cell r="H255">
            <v>4.3539276363636361</v>
          </cell>
          <cell r="I255">
            <v>16.400448181818184</v>
          </cell>
        </row>
        <row r="256">
          <cell r="A256">
            <v>39836</v>
          </cell>
          <cell r="F256">
            <v>11178.363636363636</v>
          </cell>
          <cell r="G256">
            <v>49.661359090909087</v>
          </cell>
          <cell r="H256">
            <v>4.3790200909090906</v>
          </cell>
          <cell r="I256">
            <v>16.374050909090908</v>
          </cell>
        </row>
        <row r="257">
          <cell r="A257">
            <v>39840</v>
          </cell>
          <cell r="F257">
            <v>11210.636363636364</v>
          </cell>
          <cell r="G257">
            <v>49.706947272727277</v>
          </cell>
          <cell r="H257">
            <v>4.3987962727272727</v>
          </cell>
          <cell r="I257">
            <v>16.332315454545459</v>
          </cell>
        </row>
        <row r="258">
          <cell r="A258">
            <v>39841</v>
          </cell>
          <cell r="F258">
            <v>11224.363636363636</v>
          </cell>
          <cell r="G258">
            <v>49.758529090909093</v>
          </cell>
          <cell r="H258">
            <v>4.4150705454545447</v>
          </cell>
          <cell r="I258">
            <v>16.288116363636366</v>
          </cell>
        </row>
        <row r="259">
          <cell r="A259">
            <v>39842</v>
          </cell>
          <cell r="F259">
            <v>11233</v>
          </cell>
          <cell r="G259">
            <v>49.809962727272726</v>
          </cell>
          <cell r="H259">
            <v>4.4262693636363633</v>
          </cell>
          <cell r="I259">
            <v>16.250752727272729</v>
          </cell>
        </row>
        <row r="260">
          <cell r="A260">
            <v>39843</v>
          </cell>
          <cell r="F260">
            <v>11265.545454545454</v>
          </cell>
          <cell r="G260">
            <v>49.850170909090913</v>
          </cell>
          <cell r="H260">
            <v>4.4390524545454539</v>
          </cell>
          <cell r="I260">
            <v>16.221980909090913</v>
          </cell>
        </row>
        <row r="261">
          <cell r="A261">
            <v>39846</v>
          </cell>
          <cell r="F261">
            <v>11306.636363636364</v>
          </cell>
          <cell r="G261">
            <v>49.875725454545453</v>
          </cell>
          <cell r="H261">
            <v>4.4406047272727269</v>
          </cell>
          <cell r="I261">
            <v>16.195900909090909</v>
          </cell>
        </row>
        <row r="262">
          <cell r="A262">
            <v>39847</v>
          </cell>
          <cell r="F262">
            <v>11358.181818181818</v>
          </cell>
          <cell r="G262">
            <v>49.903480909090902</v>
          </cell>
          <cell r="H262">
            <v>4.4423982727272726</v>
          </cell>
          <cell r="I262">
            <v>16.168898181818182</v>
          </cell>
        </row>
        <row r="263">
          <cell r="A263">
            <v>39848</v>
          </cell>
          <cell r="F263">
            <v>11404.90909090909</v>
          </cell>
          <cell r="G263">
            <v>49.950641818181815</v>
          </cell>
          <cell r="H263">
            <v>4.4482502727272726</v>
          </cell>
          <cell r="I263">
            <v>16.132767272727275</v>
          </cell>
        </row>
        <row r="264">
          <cell r="A264">
            <v>39849</v>
          </cell>
          <cell r="F264">
            <v>11460.818181818182</v>
          </cell>
          <cell r="G264">
            <v>49.992763636363634</v>
          </cell>
          <cell r="H264">
            <v>4.462969181818182</v>
          </cell>
          <cell r="I264">
            <v>16.091599090909092</v>
          </cell>
        </row>
        <row r="265">
          <cell r="A265">
            <v>39850</v>
          </cell>
          <cell r="F265">
            <v>11510.363636363636</v>
          </cell>
          <cell r="G265">
            <v>50.030044545454537</v>
          </cell>
          <cell r="H265">
            <v>4.479879545454545</v>
          </cell>
          <cell r="I265">
            <v>16.051823636363636</v>
          </cell>
        </row>
        <row r="266">
          <cell r="A266">
            <v>39853</v>
          </cell>
          <cell r="F266">
            <v>11558.09090909091</v>
          </cell>
          <cell r="G266">
            <v>50.07266818181818</v>
          </cell>
          <cell r="H266">
            <v>4.4946318181818175</v>
          </cell>
          <cell r="I266">
            <v>16.00255363636364</v>
          </cell>
        </row>
        <row r="267">
          <cell r="A267">
            <v>39854</v>
          </cell>
          <cell r="F267">
            <v>11601.09090909091</v>
          </cell>
          <cell r="G267">
            <v>50.118270000000003</v>
          </cell>
          <cell r="H267">
            <v>4.5143978181818172</v>
          </cell>
          <cell r="I267">
            <v>15.944748181818181</v>
          </cell>
        </row>
        <row r="268">
          <cell r="A268">
            <v>39855</v>
          </cell>
          <cell r="F268">
            <v>11646.545454545454</v>
          </cell>
          <cell r="G268">
            <v>50.139179090909096</v>
          </cell>
          <cell r="H268">
            <v>4.5515844545454547</v>
          </cell>
          <cell r="I268">
            <v>15.893765454545456</v>
          </cell>
        </row>
        <row r="269">
          <cell r="A269">
            <v>39856</v>
          </cell>
          <cell r="F269">
            <v>11689</v>
          </cell>
          <cell r="G269">
            <v>50.149429090909095</v>
          </cell>
          <cell r="H269">
            <v>4.5901987272727265</v>
          </cell>
          <cell r="I269">
            <v>15.850856363636364</v>
          </cell>
        </row>
        <row r="270">
          <cell r="A270">
            <v>39857</v>
          </cell>
          <cell r="F270">
            <v>11737.272727272728</v>
          </cell>
          <cell r="G270">
            <v>50.149056363636369</v>
          </cell>
          <cell r="H270">
            <v>4.6305975454545454</v>
          </cell>
          <cell r="I270">
            <v>15.815201818181817</v>
          </cell>
        </row>
        <row r="271">
          <cell r="A271">
            <v>39860</v>
          </cell>
          <cell r="F271">
            <v>11775.90909090909</v>
          </cell>
          <cell r="G271">
            <v>50.158631818181817</v>
          </cell>
          <cell r="H271">
            <v>4.666662454545456</v>
          </cell>
          <cell r="I271">
            <v>15.774514545454544</v>
          </cell>
        </row>
        <row r="272">
          <cell r="A272">
            <v>39861</v>
          </cell>
          <cell r="F272">
            <v>11811.363636363636</v>
          </cell>
          <cell r="G272">
            <v>50.165242727272727</v>
          </cell>
          <cell r="H272">
            <v>4.6989882727272736</v>
          </cell>
          <cell r="I272">
            <v>15.739253636363639</v>
          </cell>
        </row>
        <row r="273">
          <cell r="A273">
            <v>39862</v>
          </cell>
          <cell r="F273">
            <v>11840.454545454546</v>
          </cell>
          <cell r="G273">
            <v>50.184397272727274</v>
          </cell>
          <cell r="H273">
            <v>4.7284078181818181</v>
          </cell>
          <cell r="I273">
            <v>15.695009090909089</v>
          </cell>
        </row>
        <row r="274">
          <cell r="A274">
            <v>39863</v>
          </cell>
          <cell r="F274">
            <v>11863.181818181818</v>
          </cell>
          <cell r="G274">
            <v>50.19681818181818</v>
          </cell>
          <cell r="H274">
            <v>4.7722666363636366</v>
          </cell>
          <cell r="I274">
            <v>15.637705454545452</v>
          </cell>
        </row>
        <row r="275">
          <cell r="A275">
            <v>39864</v>
          </cell>
          <cell r="F275">
            <v>11888.181818181818</v>
          </cell>
          <cell r="G275">
            <v>50.211100909090902</v>
          </cell>
          <cell r="H275">
            <v>4.8219014545454542</v>
          </cell>
          <cell r="I275">
            <v>15.571547272727271</v>
          </cell>
        </row>
        <row r="276">
          <cell r="A276">
            <v>39867</v>
          </cell>
          <cell r="F276">
            <v>11904.545454545454</v>
          </cell>
          <cell r="G276">
            <v>50.225537272727273</v>
          </cell>
          <cell r="H276">
            <v>4.8683314545454541</v>
          </cell>
          <cell r="I276">
            <v>15.503174545454543</v>
          </cell>
        </row>
        <row r="277">
          <cell r="A277">
            <v>39868</v>
          </cell>
          <cell r="F277">
            <v>11925.545454545454</v>
          </cell>
          <cell r="G277">
            <v>50.238335454545449</v>
          </cell>
          <cell r="H277">
            <v>4.9148009090909088</v>
          </cell>
          <cell r="I277">
            <v>15.443519090909092</v>
          </cell>
        </row>
        <row r="278">
          <cell r="A278">
            <v>39869</v>
          </cell>
          <cell r="F278">
            <v>11935.727272727272</v>
          </cell>
          <cell r="G278">
            <v>50.210078181818176</v>
          </cell>
          <cell r="H278">
            <v>4.9468914545454545</v>
          </cell>
          <cell r="I278">
            <v>15.373521818181819</v>
          </cell>
        </row>
        <row r="279">
          <cell r="A279">
            <v>39870</v>
          </cell>
          <cell r="F279">
            <v>11950.181818181818</v>
          </cell>
          <cell r="G279">
            <v>50.235880909090902</v>
          </cell>
          <cell r="H279">
            <v>4.9668838181818185</v>
          </cell>
          <cell r="I279">
            <v>15.291849090909091</v>
          </cell>
        </row>
        <row r="280">
          <cell r="A280">
            <v>39871</v>
          </cell>
          <cell r="F280">
            <v>11966.727272727272</v>
          </cell>
          <cell r="G280">
            <v>50.252255454545455</v>
          </cell>
          <cell r="H280">
            <v>4.9932805454545459</v>
          </cell>
          <cell r="I280">
            <v>15.205221818181819</v>
          </cell>
        </row>
        <row r="281">
          <cell r="A281">
            <v>39874</v>
          </cell>
          <cell r="F281">
            <v>11979.818181818182</v>
          </cell>
          <cell r="G281">
            <v>50.287030909090909</v>
          </cell>
          <cell r="H281">
            <v>5.0194590909090913</v>
          </cell>
          <cell r="I281">
            <v>15.097691818181818</v>
          </cell>
        </row>
        <row r="282">
          <cell r="A282">
            <v>39875</v>
          </cell>
          <cell r="F282">
            <v>11998.09090909091</v>
          </cell>
          <cell r="G282">
            <v>50.327151818181825</v>
          </cell>
          <cell r="H282">
            <v>5.0459014545454544</v>
          </cell>
          <cell r="I282">
            <v>14.982917272727274</v>
          </cell>
        </row>
        <row r="283">
          <cell r="A283">
            <v>39876</v>
          </cell>
          <cell r="F283">
            <v>12003.545454545454</v>
          </cell>
          <cell r="G283">
            <v>50.357016363636369</v>
          </cell>
          <cell r="H283">
            <v>5.0798359090909093</v>
          </cell>
          <cell r="I283">
            <v>14.869417272727274</v>
          </cell>
        </row>
        <row r="284">
          <cell r="A284">
            <v>39877</v>
          </cell>
          <cell r="F284">
            <v>12006.272727272728</v>
          </cell>
          <cell r="G284">
            <v>50.376739090909091</v>
          </cell>
          <cell r="H284">
            <v>5.115844090909091</v>
          </cell>
          <cell r="I284">
            <v>14.760534545454545</v>
          </cell>
        </row>
        <row r="285">
          <cell r="A285">
            <v>39878</v>
          </cell>
          <cell r="F285">
            <v>12010.636363636364</v>
          </cell>
          <cell r="G285">
            <v>50.328919090909089</v>
          </cell>
          <cell r="H285">
            <v>5.1202425454545457</v>
          </cell>
          <cell r="I285">
            <v>14.697347272727272</v>
          </cell>
        </row>
        <row r="286">
          <cell r="A286">
            <v>39882</v>
          </cell>
          <cell r="F286">
            <v>12000.454545454546</v>
          </cell>
          <cell r="G286">
            <v>50.289764545454538</v>
          </cell>
          <cell r="H286">
            <v>5.1128600909090904</v>
          </cell>
          <cell r="I286">
            <v>14.639107272727273</v>
          </cell>
        </row>
        <row r="287">
          <cell r="A287">
            <v>39883</v>
          </cell>
          <cell r="F287">
            <v>12004.181818181818</v>
          </cell>
          <cell r="G287">
            <v>50.256438181818176</v>
          </cell>
          <cell r="H287">
            <v>5.0979463636363631</v>
          </cell>
          <cell r="I287">
            <v>14.586437272727274</v>
          </cell>
        </row>
        <row r="288">
          <cell r="A288">
            <v>39884</v>
          </cell>
          <cell r="F288">
            <v>12006.363636363636</v>
          </cell>
          <cell r="G288">
            <v>50.215355454545445</v>
          </cell>
          <cell r="H288">
            <v>5.0907460909090911</v>
          </cell>
          <cell r="I288">
            <v>14.534263636363637</v>
          </cell>
        </row>
        <row r="289">
          <cell r="A289">
            <v>39885</v>
          </cell>
          <cell r="F289">
            <v>12011.181818181818</v>
          </cell>
          <cell r="G289">
            <v>50.29364727272727</v>
          </cell>
          <cell r="H289">
            <v>5.0203796363636366</v>
          </cell>
          <cell r="I289">
            <v>14.493056363636363</v>
          </cell>
        </row>
        <row r="290">
          <cell r="A290">
            <v>39888</v>
          </cell>
          <cell r="F290">
            <v>12010.818181818182</v>
          </cell>
          <cell r="G290">
            <v>50.317484545454541</v>
          </cell>
          <cell r="H290">
            <v>4.9473235454545454</v>
          </cell>
          <cell r="I290">
            <v>14.477745454545454</v>
          </cell>
        </row>
        <row r="291">
          <cell r="A291">
            <v>39889</v>
          </cell>
          <cell r="F291">
            <v>12008.181818181818</v>
          </cell>
          <cell r="G291">
            <v>50.353182727272724</v>
          </cell>
          <cell r="H291">
            <v>4.8681045454545453</v>
          </cell>
          <cell r="I291">
            <v>14.465136363636363</v>
          </cell>
        </row>
        <row r="292">
          <cell r="A292">
            <v>39890</v>
          </cell>
          <cell r="F292">
            <v>12004.454545454546</v>
          </cell>
          <cell r="G292">
            <v>50.38486727272727</v>
          </cell>
          <cell r="H292">
            <v>4.7808096363636361</v>
          </cell>
          <cell r="I292">
            <v>14.469079999999998</v>
          </cell>
        </row>
        <row r="293">
          <cell r="A293">
            <v>39891</v>
          </cell>
          <cell r="F293">
            <v>12000.272727272728</v>
          </cell>
          <cell r="G293">
            <v>50.412671818181813</v>
          </cell>
          <cell r="H293">
            <v>4.6924163636363634</v>
          </cell>
          <cell r="I293">
            <v>14.479416363636362</v>
          </cell>
        </row>
        <row r="294">
          <cell r="A294">
            <v>39892</v>
          </cell>
          <cell r="F294">
            <v>11974.363636363636</v>
          </cell>
          <cell r="G294">
            <v>50.48191818181818</v>
          </cell>
          <cell r="H294">
            <v>4.5626420909090912</v>
          </cell>
          <cell r="I294">
            <v>14.491900909090909</v>
          </cell>
        </row>
        <row r="295">
          <cell r="A295">
            <v>39895</v>
          </cell>
          <cell r="F295">
            <v>11931.181818181818</v>
          </cell>
          <cell r="G295">
            <v>50.544577272727267</v>
          </cell>
          <cell r="H295">
            <v>4.4349745454545451</v>
          </cell>
          <cell r="I295">
            <v>14.513043636363637</v>
          </cell>
        </row>
        <row r="296">
          <cell r="A296">
            <v>39896</v>
          </cell>
          <cell r="F296">
            <v>11874.545454545454</v>
          </cell>
          <cell r="G296">
            <v>50.654931818181815</v>
          </cell>
          <cell r="H296">
            <v>4.3284339090909087</v>
          </cell>
          <cell r="I296">
            <v>14.509078181818182</v>
          </cell>
        </row>
        <row r="297">
          <cell r="A297">
            <v>39897</v>
          </cell>
          <cell r="F297">
            <v>11838.636363636364</v>
          </cell>
          <cell r="G297">
            <v>50.747180909090915</v>
          </cell>
          <cell r="H297">
            <v>4.2314136363636363</v>
          </cell>
          <cell r="I297">
            <v>14.51768090909091</v>
          </cell>
        </row>
        <row r="298">
          <cell r="A298">
            <v>39899</v>
          </cell>
          <cell r="F298">
            <v>11795.545454545454</v>
          </cell>
          <cell r="G298">
            <v>50.850557272727286</v>
          </cell>
          <cell r="H298">
            <v>4.1294769090909087</v>
          </cell>
          <cell r="I298">
            <v>14.525969999999999</v>
          </cell>
        </row>
        <row r="299">
          <cell r="A299">
            <v>39902</v>
          </cell>
          <cell r="F299">
            <v>11774.363636363636</v>
          </cell>
          <cell r="G299">
            <v>50.953031818181827</v>
          </cell>
          <cell r="H299">
            <v>4.0234193636363633</v>
          </cell>
          <cell r="I299">
            <v>14.532169999999997</v>
          </cell>
        </row>
        <row r="300">
          <cell r="A300">
            <v>39903</v>
          </cell>
          <cell r="F300">
            <v>11748.181818181818</v>
          </cell>
          <cell r="G300">
            <v>50.977486363636359</v>
          </cell>
          <cell r="H300">
            <v>3.9933919090909087</v>
          </cell>
          <cell r="I300">
            <v>14.540973636363633</v>
          </cell>
        </row>
        <row r="301">
          <cell r="A301">
            <v>39904</v>
          </cell>
          <cell r="F301">
            <v>11712.727272727272</v>
          </cell>
          <cell r="G301">
            <v>51.021005454545453</v>
          </cell>
          <cell r="H301">
            <v>3.9636135454545451</v>
          </cell>
          <cell r="I301">
            <v>14.534282727272728</v>
          </cell>
        </row>
        <row r="302">
          <cell r="A302">
            <v>39905</v>
          </cell>
          <cell r="F302">
            <v>11672.454545454546</v>
          </cell>
          <cell r="G302">
            <v>51.053938181818175</v>
          </cell>
          <cell r="H302">
            <v>3.9297880000000003</v>
          </cell>
          <cell r="I302">
            <v>14.544064545454546</v>
          </cell>
        </row>
        <row r="303">
          <cell r="A303">
            <v>39906</v>
          </cell>
          <cell r="F303">
            <v>11628.09090909091</v>
          </cell>
          <cell r="G303">
            <v>51.033832727272731</v>
          </cell>
          <cell r="H303">
            <v>3.9467909090909092</v>
          </cell>
          <cell r="I303">
            <v>14.553175454545453</v>
          </cell>
        </row>
        <row r="304">
          <cell r="A304">
            <v>39909</v>
          </cell>
          <cell r="F304">
            <v>11577</v>
          </cell>
          <cell r="G304">
            <v>50.990256363636355</v>
          </cell>
          <cell r="H304">
            <v>3.9662081818181818</v>
          </cell>
          <cell r="I304">
            <v>14.583514545454547</v>
          </cell>
        </row>
        <row r="305">
          <cell r="A305">
            <v>39910</v>
          </cell>
          <cell r="F305">
            <v>11537.90909090909</v>
          </cell>
          <cell r="G305">
            <v>50.900829090909092</v>
          </cell>
          <cell r="H305">
            <v>4.0189416363636363</v>
          </cell>
          <cell r="I305">
            <v>14.624198181818183</v>
          </cell>
        </row>
        <row r="306">
          <cell r="A306">
            <v>39911</v>
          </cell>
          <cell r="F306">
            <v>11519.09090909091</v>
          </cell>
          <cell r="G306">
            <v>50.821224545454555</v>
          </cell>
          <cell r="H306">
            <v>4.054166545454545</v>
          </cell>
          <cell r="I306">
            <v>14.669516363636363</v>
          </cell>
        </row>
        <row r="307">
          <cell r="A307">
            <v>39916</v>
          </cell>
          <cell r="F307">
            <v>11493.636363636364</v>
          </cell>
          <cell r="G307">
            <v>50.728302727272734</v>
          </cell>
          <cell r="H307">
            <v>4.1005560000000001</v>
          </cell>
          <cell r="I307">
            <v>14.717170909090912</v>
          </cell>
        </row>
        <row r="308">
          <cell r="A308">
            <v>39917</v>
          </cell>
          <cell r="F308">
            <v>11426.09090909091</v>
          </cell>
          <cell r="G308">
            <v>50.651340909090912</v>
          </cell>
          <cell r="H308">
            <v>4.1385693636363632</v>
          </cell>
          <cell r="I308">
            <v>14.755763636363637</v>
          </cell>
        </row>
        <row r="309">
          <cell r="A309">
            <v>39918</v>
          </cell>
          <cell r="F309">
            <v>11368.636363636364</v>
          </cell>
          <cell r="G309">
            <v>50.550632727272721</v>
          </cell>
          <cell r="H309">
            <v>4.1891244545454542</v>
          </cell>
          <cell r="I309">
            <v>14.798704545454546</v>
          </cell>
        </row>
        <row r="310">
          <cell r="A310">
            <v>39919</v>
          </cell>
          <cell r="F310">
            <v>11280.90909090909</v>
          </cell>
          <cell r="G310">
            <v>50.48939454545453</v>
          </cell>
          <cell r="H310">
            <v>4.2424262727272719</v>
          </cell>
          <cell r="I310">
            <v>14.829197272727273</v>
          </cell>
        </row>
        <row r="311">
          <cell r="A311">
            <v>39920</v>
          </cell>
          <cell r="F311">
            <v>11192.272727272728</v>
          </cell>
          <cell r="G311">
            <v>50.389403636363632</v>
          </cell>
          <cell r="H311">
            <v>4.3271551818181813</v>
          </cell>
          <cell r="I311">
            <v>14.865782727272729</v>
          </cell>
        </row>
        <row r="312">
          <cell r="A312">
            <v>39923</v>
          </cell>
          <cell r="F312">
            <v>11113.181818181818</v>
          </cell>
          <cell r="G312">
            <v>50.274539999999995</v>
          </cell>
          <cell r="H312">
            <v>4.4080241818181811</v>
          </cell>
          <cell r="I312">
            <v>14.92011909090909</v>
          </cell>
        </row>
        <row r="313">
          <cell r="A313">
            <v>39924</v>
          </cell>
          <cell r="F313">
            <v>11050.636363636364</v>
          </cell>
          <cell r="G313">
            <v>50.165182727272729</v>
          </cell>
          <cell r="H313">
            <v>4.4877439090909084</v>
          </cell>
          <cell r="I313">
            <v>14.967469999999999</v>
          </cell>
        </row>
        <row r="314">
          <cell r="A314">
            <v>39925</v>
          </cell>
          <cell r="F314">
            <v>10993.09090909091</v>
          </cell>
          <cell r="G314">
            <v>50.109550000000006</v>
          </cell>
          <cell r="H314">
            <v>4.5175665454545442</v>
          </cell>
          <cell r="I314">
            <v>15.010246363636361</v>
          </cell>
        </row>
        <row r="315">
          <cell r="A315">
            <v>39926</v>
          </cell>
          <cell r="F315">
            <v>10951.09090909091</v>
          </cell>
          <cell r="G315">
            <v>50.074942727272735</v>
          </cell>
          <cell r="H315">
            <v>4.5462195454545453</v>
          </cell>
          <cell r="I315">
            <v>15.030470909090907</v>
          </cell>
        </row>
        <row r="316">
          <cell r="A316">
            <v>39927</v>
          </cell>
          <cell r="F316">
            <v>10898.818181818182</v>
          </cell>
          <cell r="G316">
            <v>50.025235454545445</v>
          </cell>
          <cell r="H316">
            <v>4.5956953636363638</v>
          </cell>
          <cell r="I316">
            <v>15.041759090909089</v>
          </cell>
        </row>
        <row r="317">
          <cell r="A317">
            <v>39930</v>
          </cell>
          <cell r="F317">
            <v>10850.363636363636</v>
          </cell>
          <cell r="G317">
            <v>49.974807272727276</v>
          </cell>
          <cell r="H317">
            <v>4.6548390000000008</v>
          </cell>
          <cell r="I317">
            <v>15.050679999999998</v>
          </cell>
        </row>
        <row r="318">
          <cell r="A318">
            <v>39931</v>
          </cell>
          <cell r="F318">
            <v>10828.09090909091</v>
          </cell>
          <cell r="G318">
            <v>49.938014545454536</v>
          </cell>
          <cell r="H318">
            <v>4.694580363636363</v>
          </cell>
          <cell r="I318">
            <v>15.064990909090909</v>
          </cell>
        </row>
        <row r="319">
          <cell r="A319">
            <v>39932</v>
          </cell>
          <cell r="F319">
            <v>10828.818181818182</v>
          </cell>
          <cell r="G319">
            <v>49.909403636363635</v>
          </cell>
          <cell r="H319">
            <v>4.7310018181818192</v>
          </cell>
          <cell r="I319">
            <v>15.071460909090909</v>
          </cell>
        </row>
        <row r="320">
          <cell r="A320">
            <v>39933</v>
          </cell>
          <cell r="F320">
            <v>10807</v>
          </cell>
          <cell r="G320">
            <v>49.893154545454543</v>
          </cell>
          <cell r="H320">
            <v>4.7549112727272727</v>
          </cell>
          <cell r="I320">
            <v>15.083630909090909</v>
          </cell>
        </row>
        <row r="321">
          <cell r="A321">
            <v>39934</v>
          </cell>
          <cell r="F321">
            <v>10792</v>
          </cell>
          <cell r="G321">
            <v>49.829989090909095</v>
          </cell>
          <cell r="H321">
            <v>4.7798691818181824</v>
          </cell>
          <cell r="I321">
            <v>15.112450000000001</v>
          </cell>
        </row>
        <row r="322">
          <cell r="A322">
            <v>39937</v>
          </cell>
          <cell r="F322">
            <v>10771.636363636364</v>
          </cell>
          <cell r="G322">
            <v>49.788312727272732</v>
          </cell>
          <cell r="H322">
            <v>4.7744447272727273</v>
          </cell>
          <cell r="I322">
            <v>15.149621818181821</v>
          </cell>
        </row>
        <row r="323">
          <cell r="A323">
            <v>39938</v>
          </cell>
          <cell r="F323">
            <v>10745.272727272728</v>
          </cell>
          <cell r="G323">
            <v>49.748231818181829</v>
          </cell>
          <cell r="H323">
            <v>4.7703692727272724</v>
          </cell>
          <cell r="I323">
            <v>15.182630909090911</v>
          </cell>
        </row>
        <row r="324">
          <cell r="A324">
            <v>39939</v>
          </cell>
          <cell r="F324">
            <v>10708.545454545454</v>
          </cell>
          <cell r="G324">
            <v>49.710927272727275</v>
          </cell>
          <cell r="H324">
            <v>4.7684183636363633</v>
          </cell>
          <cell r="I324">
            <v>15.213710909090908</v>
          </cell>
        </row>
        <row r="325">
          <cell r="A325">
            <v>39940</v>
          </cell>
          <cell r="F325">
            <v>10664.636363636364</v>
          </cell>
          <cell r="G325">
            <v>49.665442727272719</v>
          </cell>
          <cell r="H325">
            <v>4.7716330909090905</v>
          </cell>
          <cell r="I325">
            <v>15.251303636363634</v>
          </cell>
        </row>
        <row r="326">
          <cell r="A326">
            <v>39941</v>
          </cell>
          <cell r="F326">
            <v>10614.181818181818</v>
          </cell>
          <cell r="G326">
            <v>49.617611818181814</v>
          </cell>
          <cell r="H326">
            <v>4.7703118181818178</v>
          </cell>
          <cell r="I326">
            <v>15.300043636363633</v>
          </cell>
        </row>
        <row r="327">
          <cell r="A327">
            <v>39944</v>
          </cell>
          <cell r="F327">
            <v>10573.545454545454</v>
          </cell>
          <cell r="G327">
            <v>49.602432727272728</v>
          </cell>
          <cell r="H327">
            <v>4.7429049999999995</v>
          </cell>
          <cell r="I327">
            <v>15.347170909090908</v>
          </cell>
        </row>
        <row r="328">
          <cell r="A328">
            <v>39945</v>
          </cell>
          <cell r="F328">
            <v>10533.272727272728</v>
          </cell>
          <cell r="G328">
            <v>49.586639090909081</v>
          </cell>
          <cell r="H328">
            <v>4.7213987272727271</v>
          </cell>
          <cell r="I328">
            <v>15.385463636363635</v>
          </cell>
        </row>
        <row r="329">
          <cell r="A329">
            <v>39946</v>
          </cell>
          <cell r="F329">
            <v>10485.363636363636</v>
          </cell>
          <cell r="G329">
            <v>49.568888181818188</v>
          </cell>
          <cell r="H329">
            <v>4.7050223636363633</v>
          </cell>
          <cell r="I329">
            <v>15.422153636363635</v>
          </cell>
        </row>
        <row r="330">
          <cell r="A330">
            <v>39947</v>
          </cell>
          <cell r="F330">
            <v>10443.727272727272</v>
          </cell>
          <cell r="G330">
            <v>49.540749090909095</v>
          </cell>
          <cell r="H330">
            <v>4.7047840909090901</v>
          </cell>
          <cell r="I330">
            <v>15.462862727272727</v>
          </cell>
        </row>
        <row r="331">
          <cell r="A331">
            <v>39948</v>
          </cell>
          <cell r="F331">
            <v>10424.454545454546</v>
          </cell>
          <cell r="G331">
            <v>49.512825454545457</v>
          </cell>
          <cell r="H331">
            <v>4.7194731818181817</v>
          </cell>
          <cell r="I331">
            <v>15.483325454545453</v>
          </cell>
        </row>
        <row r="332">
          <cell r="A332">
            <v>39951</v>
          </cell>
          <cell r="F332">
            <v>10403.90909090909</v>
          </cell>
          <cell r="G332">
            <v>49.509129090909099</v>
          </cell>
          <cell r="H332">
            <v>4.7209662727272725</v>
          </cell>
          <cell r="I332">
            <v>15.491659090909089</v>
          </cell>
        </row>
        <row r="333">
          <cell r="A333">
            <v>39952</v>
          </cell>
          <cell r="F333">
            <v>10385.272727272728</v>
          </cell>
          <cell r="G333">
            <v>49.511290909090917</v>
          </cell>
          <cell r="H333">
            <v>4.721382181818182</v>
          </cell>
          <cell r="I333">
            <v>15.49647818181818</v>
          </cell>
        </row>
        <row r="334">
          <cell r="A334">
            <v>39953</v>
          </cell>
          <cell r="F334">
            <v>10379.818181818182</v>
          </cell>
          <cell r="G334">
            <v>49.469553636363642</v>
          </cell>
          <cell r="H334">
            <v>4.7238456363636363</v>
          </cell>
          <cell r="I334">
            <v>15.504949090909092</v>
          </cell>
        </row>
        <row r="335">
          <cell r="A335">
            <v>39955</v>
          </cell>
          <cell r="F335">
            <v>10366.545454545454</v>
          </cell>
          <cell r="G335">
            <v>49.424266363636363</v>
          </cell>
          <cell r="H335">
            <v>4.726894727272728</v>
          </cell>
          <cell r="I335">
            <v>15.515152727272728</v>
          </cell>
        </row>
        <row r="336">
          <cell r="A336">
            <v>39958</v>
          </cell>
          <cell r="F336">
            <v>10359.727272727272</v>
          </cell>
          <cell r="G336">
            <v>49.381258181818183</v>
          </cell>
          <cell r="H336">
            <v>4.7306015454545465</v>
          </cell>
          <cell r="I336">
            <v>15.522570000000002</v>
          </cell>
        </row>
        <row r="337">
          <cell r="A337">
            <v>39959</v>
          </cell>
          <cell r="F337">
            <v>10347.818181818182</v>
          </cell>
          <cell r="G337">
            <v>49.314139999999995</v>
          </cell>
          <cell r="H337">
            <v>4.7380092727272736</v>
          </cell>
          <cell r="I337">
            <v>15.546586363636363</v>
          </cell>
        </row>
        <row r="338">
          <cell r="A338">
            <v>39960</v>
          </cell>
          <cell r="F338">
            <v>10344.363636363636</v>
          </cell>
          <cell r="G338">
            <v>49.237875454545453</v>
          </cell>
          <cell r="H338">
            <v>4.7563876363636366</v>
          </cell>
          <cell r="I338">
            <v>15.568613636363636</v>
          </cell>
        </row>
        <row r="339">
          <cell r="A339">
            <v>39961</v>
          </cell>
          <cell r="F339">
            <v>10340.09090909091</v>
          </cell>
          <cell r="G339">
            <v>49.188625454545452</v>
          </cell>
          <cell r="H339">
            <v>4.7634269090909092</v>
          </cell>
          <cell r="I339">
            <v>15.592629090909089</v>
          </cell>
        </row>
        <row r="340">
          <cell r="A340">
            <v>39962</v>
          </cell>
          <cell r="F340">
            <v>10335.272727272728</v>
          </cell>
          <cell r="G340">
            <v>49.128378181818178</v>
          </cell>
          <cell r="H340">
            <v>4.7759374545454545</v>
          </cell>
          <cell r="I340">
            <v>15.618872727272725</v>
          </cell>
        </row>
        <row r="341">
          <cell r="A341">
            <v>39965</v>
          </cell>
          <cell r="F341">
            <v>10320.272727272728</v>
          </cell>
          <cell r="G341">
            <v>49.070806363636365</v>
          </cell>
          <cell r="H341">
            <v>4.7764114545454541</v>
          </cell>
          <cell r="I341">
            <v>15.645509090909089</v>
          </cell>
        </row>
        <row r="342">
          <cell r="A342">
            <v>39966</v>
          </cell>
          <cell r="F342">
            <v>10306.363636363636</v>
          </cell>
          <cell r="G342">
            <v>49.003687272727262</v>
          </cell>
          <cell r="H342">
            <v>4.7747320000000002</v>
          </cell>
          <cell r="I342">
            <v>15.687306363636361</v>
          </cell>
        </row>
        <row r="343">
          <cell r="A343">
            <v>39967</v>
          </cell>
          <cell r="F343">
            <v>10280.363636363636</v>
          </cell>
          <cell r="G343">
            <v>48.928169090909087</v>
          </cell>
          <cell r="H343">
            <v>4.7730740000000003</v>
          </cell>
          <cell r="I343">
            <v>15.742622727272726</v>
          </cell>
        </row>
        <row r="344">
          <cell r="A344">
            <v>39968</v>
          </cell>
          <cell r="F344">
            <v>10260.545454545454</v>
          </cell>
          <cell r="G344">
            <v>48.863591818181817</v>
          </cell>
          <cell r="H344">
            <v>4.7721136363636356</v>
          </cell>
          <cell r="I344">
            <v>15.78527090909091</v>
          </cell>
        </row>
        <row r="345">
          <cell r="A345">
            <v>39969</v>
          </cell>
          <cell r="F345">
            <v>10220.09090909091</v>
          </cell>
          <cell r="G345">
            <v>48.848980909090898</v>
          </cell>
          <cell r="H345">
            <v>4.7712840909090906</v>
          </cell>
          <cell r="I345">
            <v>15.816201818181817</v>
          </cell>
        </row>
        <row r="346">
          <cell r="A346">
            <v>39972</v>
          </cell>
          <cell r="F346">
            <v>10196</v>
          </cell>
          <cell r="G346">
            <v>48.832969090909089</v>
          </cell>
          <cell r="H346">
            <v>4.7710285454545449</v>
          </cell>
          <cell r="I346">
            <v>15.847216363636365</v>
          </cell>
        </row>
        <row r="347">
          <cell r="A347">
            <v>39973</v>
          </cell>
          <cell r="F347">
            <v>10175.09090909091</v>
          </cell>
          <cell r="G347">
            <v>48.811249090909094</v>
          </cell>
          <cell r="H347">
            <v>4.7705278181818178</v>
          </cell>
          <cell r="I347">
            <v>15.885363636363639</v>
          </cell>
        </row>
        <row r="348">
          <cell r="A348">
            <v>39974</v>
          </cell>
          <cell r="F348">
            <v>10154.90909090909</v>
          </cell>
          <cell r="G348">
            <v>48.814290909090914</v>
          </cell>
          <cell r="H348">
            <v>4.770614181818182</v>
          </cell>
          <cell r="I348">
            <v>15.896713636363636</v>
          </cell>
        </row>
        <row r="349">
          <cell r="A349">
            <v>39975</v>
          </cell>
          <cell r="F349">
            <v>10133.545454545454</v>
          </cell>
          <cell r="G349">
            <v>48.839173636363633</v>
          </cell>
          <cell r="H349">
            <v>4.7713062727272728</v>
          </cell>
          <cell r="I349">
            <v>15.890866363636365</v>
          </cell>
        </row>
        <row r="350">
          <cell r="A350">
            <v>39976</v>
          </cell>
          <cell r="F350">
            <v>10107.454545454546</v>
          </cell>
          <cell r="G350">
            <v>48.844811818181824</v>
          </cell>
          <cell r="H350">
            <v>4.7742317272727277</v>
          </cell>
          <cell r="I350">
            <v>15.883311818181816</v>
          </cell>
        </row>
        <row r="351">
          <cell r="A351">
            <v>39979</v>
          </cell>
          <cell r="F351">
            <v>10091.545454545454</v>
          </cell>
          <cell r="G351">
            <v>48.902055454545462</v>
          </cell>
          <cell r="H351">
            <v>4.7387633636363642</v>
          </cell>
          <cell r="I351">
            <v>15.872097272727272</v>
          </cell>
        </row>
        <row r="352">
          <cell r="A352">
            <v>39980</v>
          </cell>
          <cell r="F352">
            <v>10086.545454545454</v>
          </cell>
          <cell r="G352">
            <v>48.960865454545456</v>
          </cell>
          <cell r="H352">
            <v>4.7028000909090917</v>
          </cell>
          <cell r="I352">
            <v>15.858999090909093</v>
          </cell>
        </row>
        <row r="353">
          <cell r="A353">
            <v>39981</v>
          </cell>
          <cell r="F353">
            <v>10082.454545454546</v>
          </cell>
          <cell r="G353">
            <v>49.026983636363639</v>
          </cell>
          <cell r="H353">
            <v>4.6683790909090908</v>
          </cell>
          <cell r="I353">
            <v>15.83340818181818</v>
          </cell>
        </row>
        <row r="354">
          <cell r="A354">
            <v>39982</v>
          </cell>
          <cell r="F354">
            <v>10110.363636363636</v>
          </cell>
          <cell r="G354">
            <v>49.080476363636372</v>
          </cell>
          <cell r="H354">
            <v>4.6363720909090906</v>
          </cell>
          <cell r="I354">
            <v>15.809326363636361</v>
          </cell>
        </row>
        <row r="355">
          <cell r="A355">
            <v>39983</v>
          </cell>
          <cell r="F355">
            <v>10131.454545454546</v>
          </cell>
          <cell r="G355">
            <v>49.140942727272723</v>
          </cell>
          <cell r="H355">
            <v>4.6058499090909093</v>
          </cell>
          <cell r="I355">
            <v>15.776663636363635</v>
          </cell>
        </row>
        <row r="356">
          <cell r="A356">
            <v>39986</v>
          </cell>
          <cell r="F356">
            <v>10169.636363636364</v>
          </cell>
          <cell r="G356">
            <v>49.195949999999996</v>
          </cell>
          <cell r="H356">
            <v>4.5766310909090899</v>
          </cell>
          <cell r="I356">
            <v>15.746652727272727</v>
          </cell>
        </row>
        <row r="357">
          <cell r="A357">
            <v>39987</v>
          </cell>
          <cell r="F357">
            <v>10207.818181818182</v>
          </cell>
          <cell r="G357">
            <v>49.251449999999998</v>
          </cell>
          <cell r="H357">
            <v>4.5465170909090906</v>
          </cell>
          <cell r="I357">
            <v>15.714182727272727</v>
          </cell>
        </row>
        <row r="358">
          <cell r="A358">
            <v>39988</v>
          </cell>
          <cell r="F358">
            <v>10236.90909090909</v>
          </cell>
          <cell r="G358">
            <v>49.320011818181818</v>
          </cell>
          <cell r="H358">
            <v>4.5155803636363636</v>
          </cell>
          <cell r="I358">
            <v>15.667016363636366</v>
          </cell>
        </row>
        <row r="359">
          <cell r="A359">
            <v>39989</v>
          </cell>
          <cell r="F359">
            <v>10258.454545454546</v>
          </cell>
          <cell r="G359">
            <v>49.384768181818181</v>
          </cell>
          <cell r="H359">
            <v>4.482554545454545</v>
          </cell>
          <cell r="I359">
            <v>15.625650909090909</v>
          </cell>
        </row>
        <row r="360">
          <cell r="A360">
            <v>39990</v>
          </cell>
          <cell r="F360">
            <v>10271.181818181818</v>
          </cell>
          <cell r="G360">
            <v>49.423349090909092</v>
          </cell>
          <cell r="H360">
            <v>4.438356909090909</v>
          </cell>
          <cell r="I360">
            <v>15.61594727272727</v>
          </cell>
        </row>
        <row r="361">
          <cell r="A361">
            <v>39993</v>
          </cell>
          <cell r="F361">
            <v>10286.636363636364</v>
          </cell>
          <cell r="G361">
            <v>49.446111818181819</v>
          </cell>
          <cell r="H361">
            <v>4.4014431818181814</v>
          </cell>
          <cell r="I361">
            <v>15.612343636363635</v>
          </cell>
        </row>
        <row r="362">
          <cell r="A362">
            <v>39994</v>
          </cell>
          <cell r="F362">
            <v>10294.636363636364</v>
          </cell>
          <cell r="G362">
            <v>49.420164545454547</v>
          </cell>
          <cell r="H362">
            <v>4.3985581818181823</v>
          </cell>
          <cell r="I362">
            <v>15.614070909090911</v>
          </cell>
        </row>
        <row r="363">
          <cell r="A363">
            <v>39995</v>
          </cell>
          <cell r="F363">
            <v>10298.545454545454</v>
          </cell>
          <cell r="G363">
            <v>49.382658181818186</v>
          </cell>
          <cell r="H363">
            <v>4.3951163636363644</v>
          </cell>
          <cell r="I363">
            <v>15.619364545454546</v>
          </cell>
        </row>
        <row r="364">
          <cell r="A364">
            <v>39996</v>
          </cell>
          <cell r="F364">
            <v>10298.363636363636</v>
          </cell>
          <cell r="G364">
            <v>49.341458181818183</v>
          </cell>
          <cell r="H364">
            <v>4.3888604545454548</v>
          </cell>
          <cell r="I364">
            <v>15.630561818181819</v>
          </cell>
        </row>
        <row r="365">
          <cell r="A365">
            <v>39997</v>
          </cell>
          <cell r="F365">
            <v>10277.272727272728</v>
          </cell>
          <cell r="G365">
            <v>49.335473636363638</v>
          </cell>
          <cell r="H365">
            <v>4.3474811818181829</v>
          </cell>
          <cell r="I365">
            <v>15.643950909090909</v>
          </cell>
        </row>
        <row r="366">
          <cell r="A366">
            <v>40000</v>
          </cell>
          <cell r="F366">
            <v>10273.181818181818</v>
          </cell>
          <cell r="G366">
            <v>49.315709999999996</v>
          </cell>
          <cell r="H366">
            <v>4.3041240909090908</v>
          </cell>
          <cell r="I366">
            <v>15.675046363636364</v>
          </cell>
        </row>
        <row r="367">
          <cell r="A367">
            <v>40001</v>
          </cell>
          <cell r="F367">
            <v>10261.818181818182</v>
          </cell>
          <cell r="G367">
            <v>49.282578181818174</v>
          </cell>
          <cell r="H367">
            <v>4.2597265454545452</v>
          </cell>
          <cell r="I367">
            <v>15.722954545454543</v>
          </cell>
        </row>
        <row r="368">
          <cell r="A368">
            <v>40003</v>
          </cell>
          <cell r="F368">
            <v>10234.818181818182</v>
          </cell>
          <cell r="G368">
            <v>49.263483636363624</v>
          </cell>
          <cell r="H368">
            <v>4.2167960000000004</v>
          </cell>
          <cell r="I368">
            <v>15.760128181818182</v>
          </cell>
        </row>
        <row r="369">
          <cell r="A369">
            <v>40004</v>
          </cell>
          <cell r="F369">
            <v>10216.636363636364</v>
          </cell>
          <cell r="G369">
            <v>49.264735454545445</v>
          </cell>
          <cell r="H369">
            <v>4.1500394545454542</v>
          </cell>
          <cell r="I369">
            <v>15.801471818181819</v>
          </cell>
        </row>
        <row r="370">
          <cell r="A370">
            <v>40007</v>
          </cell>
          <cell r="F370">
            <v>10214.818181818182</v>
          </cell>
          <cell r="G370">
            <v>49.277999999999999</v>
          </cell>
          <cell r="H370">
            <v>4.0848810909090902</v>
          </cell>
          <cell r="I370">
            <v>15.833948181818185</v>
          </cell>
        </row>
        <row r="371">
          <cell r="A371">
            <v>40008</v>
          </cell>
          <cell r="F371">
            <v>10213.454545454546</v>
          </cell>
          <cell r="G371">
            <v>49.298852727272724</v>
          </cell>
          <cell r="H371">
            <v>4.0242386363636351</v>
          </cell>
          <cell r="I371">
            <v>15.855583636363638</v>
          </cell>
        </row>
        <row r="372">
          <cell r="A372">
            <v>40009</v>
          </cell>
          <cell r="F372">
            <v>10202.90909090909</v>
          </cell>
          <cell r="G372">
            <v>49.332599090909092</v>
          </cell>
          <cell r="H372">
            <v>3.9636026363636359</v>
          </cell>
          <cell r="I372">
            <v>15.869466363636366</v>
          </cell>
        </row>
        <row r="373">
          <cell r="A373">
            <v>40010</v>
          </cell>
          <cell r="F373">
            <v>10192.636363636364</v>
          </cell>
          <cell r="G373">
            <v>49.391442727272732</v>
          </cell>
          <cell r="H373">
            <v>3.9083482727272725</v>
          </cell>
          <cell r="I373">
            <v>15.870870000000002</v>
          </cell>
        </row>
        <row r="374">
          <cell r="A374">
            <v>40011</v>
          </cell>
          <cell r="F374">
            <v>10187.181818181818</v>
          </cell>
          <cell r="G374">
            <v>49.441071818181825</v>
          </cell>
          <cell r="H374">
            <v>3.8403350000000005</v>
          </cell>
          <cell r="I374">
            <v>15.891533636363635</v>
          </cell>
        </row>
        <row r="375">
          <cell r="A375">
            <v>40015</v>
          </cell>
          <cell r="F375">
            <v>10173.272727272728</v>
          </cell>
          <cell r="G375">
            <v>49.497054545454553</v>
          </cell>
          <cell r="H375">
            <v>3.7727725454545453</v>
          </cell>
          <cell r="I375">
            <v>15.907365454545452</v>
          </cell>
        </row>
        <row r="376">
          <cell r="A376">
            <v>40016</v>
          </cell>
          <cell r="F376">
            <v>10163.454545454546</v>
          </cell>
          <cell r="G376">
            <v>49.528946363636372</v>
          </cell>
          <cell r="H376">
            <v>3.7390583636363641</v>
          </cell>
          <cell r="I376">
            <v>15.914286363636364</v>
          </cell>
        </row>
        <row r="377">
          <cell r="A377">
            <v>40017</v>
          </cell>
          <cell r="F377">
            <v>10142.545454545454</v>
          </cell>
          <cell r="G377">
            <v>49.563669090909094</v>
          </cell>
          <cell r="H377">
            <v>3.7045296363636364</v>
          </cell>
          <cell r="I377">
            <v>15.917639090909091</v>
          </cell>
        </row>
        <row r="378">
          <cell r="A378">
            <v>40018</v>
          </cell>
          <cell r="F378">
            <v>10121.181818181818</v>
          </cell>
          <cell r="G378">
            <v>49.607417272727275</v>
          </cell>
          <cell r="H378">
            <v>3.6733663636363634</v>
          </cell>
          <cell r="I378">
            <v>15.909837272727275</v>
          </cell>
        </row>
        <row r="379">
          <cell r="A379">
            <v>40021</v>
          </cell>
          <cell r="F379">
            <v>10104.09090909091</v>
          </cell>
          <cell r="G379">
            <v>49.610914545454541</v>
          </cell>
          <cell r="H379">
            <v>3.6426114545454542</v>
          </cell>
          <cell r="I379">
            <v>15.928138181818182</v>
          </cell>
        </row>
        <row r="380">
          <cell r="A380">
            <v>40022</v>
          </cell>
          <cell r="F380">
            <v>10082.727272727272</v>
          </cell>
          <cell r="G380">
            <v>49.579145454545454</v>
          </cell>
          <cell r="H380">
            <v>3.6360952727272728</v>
          </cell>
          <cell r="I380">
            <v>15.956080909090907</v>
          </cell>
        </row>
        <row r="381">
          <cell r="A381">
            <v>40023</v>
          </cell>
          <cell r="F381">
            <v>10057.09090909091</v>
          </cell>
          <cell r="G381">
            <v>49.52436909090909</v>
          </cell>
          <cell r="H381">
            <v>3.6306047272727273</v>
          </cell>
          <cell r="I381">
            <v>16.007190909090909</v>
          </cell>
        </row>
        <row r="382">
          <cell r="A382">
            <v>40024</v>
          </cell>
          <cell r="F382">
            <v>10033.727272727272</v>
          </cell>
          <cell r="G382">
            <v>49.48243636363636</v>
          </cell>
          <cell r="H382">
            <v>3.6262556363636365</v>
          </cell>
          <cell r="I382">
            <v>16.045758181818183</v>
          </cell>
        </row>
        <row r="383">
          <cell r="A383">
            <v>40025</v>
          </cell>
          <cell r="F383">
            <v>10016.09090909091</v>
          </cell>
          <cell r="G383">
            <v>49.44186818181818</v>
          </cell>
          <cell r="H383">
            <v>3.584295545454546</v>
          </cell>
          <cell r="I383">
            <v>16.111637272727275</v>
          </cell>
        </row>
        <row r="384">
          <cell r="A384">
            <v>40028</v>
          </cell>
          <cell r="F384">
            <v>9998.636363636364</v>
          </cell>
          <cell r="G384">
            <v>49.392630909090911</v>
          </cell>
          <cell r="H384">
            <v>3.5359678181818186</v>
          </cell>
          <cell r="I384">
            <v>16.174576363636366</v>
          </cell>
        </row>
        <row r="385">
          <cell r="A385">
            <v>40029</v>
          </cell>
          <cell r="F385">
            <v>9971.545454545454</v>
          </cell>
          <cell r="G385">
            <v>49.361616363636358</v>
          </cell>
          <cell r="H385">
            <v>3.5018612727272727</v>
          </cell>
          <cell r="I385">
            <v>16.219362727272724</v>
          </cell>
        </row>
        <row r="386">
          <cell r="A386">
            <v>40030</v>
          </cell>
          <cell r="F386">
            <v>9955.454545454546</v>
          </cell>
          <cell r="G386">
            <v>49.319920000000003</v>
          </cell>
          <cell r="H386">
            <v>3.4687337272727277</v>
          </cell>
          <cell r="I386">
            <v>16.274591818181815</v>
          </cell>
        </row>
        <row r="387">
          <cell r="A387">
            <v>40031</v>
          </cell>
          <cell r="F387">
            <v>9939.0909090909099</v>
          </cell>
          <cell r="G387">
            <v>49.286130909090907</v>
          </cell>
          <cell r="H387">
            <v>3.4351159090909094</v>
          </cell>
          <cell r="I387">
            <v>16.323108181818181</v>
          </cell>
        </row>
        <row r="388">
          <cell r="A388">
            <v>40032</v>
          </cell>
          <cell r="F388">
            <v>9926.818181818182</v>
          </cell>
          <cell r="G388">
            <v>49.277950000000004</v>
          </cell>
          <cell r="H388">
            <v>3.3743146363636369</v>
          </cell>
          <cell r="I388">
            <v>16.370755454545453</v>
          </cell>
        </row>
        <row r="389">
          <cell r="A389">
            <v>40035</v>
          </cell>
          <cell r="F389">
            <v>9919.9090909090901</v>
          </cell>
          <cell r="G389">
            <v>49.295224545454545</v>
          </cell>
          <cell r="H389">
            <v>3.3112590909090911</v>
          </cell>
          <cell r="I389">
            <v>16.417739090909091</v>
          </cell>
        </row>
        <row r="390">
          <cell r="A390">
            <v>40036</v>
          </cell>
          <cell r="F390">
            <v>9916.2727272727279</v>
          </cell>
          <cell r="G390">
            <v>49.345010000000002</v>
          </cell>
          <cell r="H390">
            <v>3.2477801818181815</v>
          </cell>
          <cell r="I390">
            <v>16.442277272727271</v>
          </cell>
        </row>
        <row r="391">
          <cell r="A391">
            <v>40037</v>
          </cell>
          <cell r="F391">
            <v>9920.818181818182</v>
          </cell>
          <cell r="G391">
            <v>49.305403636363643</v>
          </cell>
          <cell r="H391">
            <v>3.1810759090909091</v>
          </cell>
          <cell r="I391">
            <v>16.439160909090909</v>
          </cell>
        </row>
        <row r="392">
          <cell r="A392">
            <v>40038</v>
          </cell>
          <cell r="F392">
            <v>9920.0909090909099</v>
          </cell>
          <cell r="G392">
            <v>49.280479090909097</v>
          </cell>
          <cell r="H392">
            <v>3.112211818181819</v>
          </cell>
          <cell r="I392">
            <v>16.418499999999998</v>
          </cell>
        </row>
        <row r="393">
          <cell r="A393">
            <v>40039</v>
          </cell>
          <cell r="F393">
            <v>9918.363636363636</v>
          </cell>
          <cell r="G393">
            <v>49.265276363636367</v>
          </cell>
          <cell r="H393">
            <v>3.0266078181818186</v>
          </cell>
          <cell r="I393">
            <v>16.403200909090909</v>
          </cell>
        </row>
        <row r="394">
          <cell r="A394">
            <v>40043</v>
          </cell>
          <cell r="F394">
            <v>9922.454545454546</v>
          </cell>
          <cell r="G394">
            <v>49.235294545454536</v>
          </cell>
          <cell r="H394">
            <v>2.980029</v>
          </cell>
          <cell r="I394">
            <v>16.367846363636364</v>
          </cell>
        </row>
        <row r="395">
          <cell r="A395">
            <v>40044</v>
          </cell>
          <cell r="F395">
            <v>9937.636363636364</v>
          </cell>
          <cell r="G395">
            <v>49.19823181818181</v>
          </cell>
          <cell r="H395">
            <v>2.9353681818181814</v>
          </cell>
          <cell r="I395">
            <v>16.336832727272725</v>
          </cell>
        </row>
        <row r="396">
          <cell r="A396">
            <v>40045</v>
          </cell>
          <cell r="F396">
            <v>9955.818181818182</v>
          </cell>
          <cell r="G396">
            <v>49.159966363636364</v>
          </cell>
          <cell r="H396">
            <v>2.8861740909090909</v>
          </cell>
          <cell r="I396">
            <v>16.298671818181816</v>
          </cell>
        </row>
        <row r="397">
          <cell r="A397">
            <v>40046</v>
          </cell>
          <cell r="F397">
            <v>9968.0909090909099</v>
          </cell>
          <cell r="G397">
            <v>49.107762727272728</v>
          </cell>
          <cell r="H397">
            <v>2.8573601818181817</v>
          </cell>
          <cell r="I397">
            <v>16.253385454545452</v>
          </cell>
        </row>
        <row r="398">
          <cell r="A398">
            <v>40049</v>
          </cell>
          <cell r="F398">
            <v>9976.7272727272721</v>
          </cell>
          <cell r="G398">
            <v>49.048319999999997</v>
          </cell>
          <cell r="H398">
            <v>2.8285462727272725</v>
          </cell>
          <cell r="I398">
            <v>16.213690909090907</v>
          </cell>
        </row>
        <row r="399">
          <cell r="A399">
            <v>40050</v>
          </cell>
          <cell r="F399">
            <v>9988.545454545454</v>
          </cell>
          <cell r="G399">
            <v>48.97260363636363</v>
          </cell>
          <cell r="H399">
            <v>2.8284339090909092</v>
          </cell>
          <cell r="I399">
            <v>16.17795090909091</v>
          </cell>
        </row>
        <row r="400">
          <cell r="A400">
            <v>40051</v>
          </cell>
          <cell r="F400">
            <v>10003.181818181818</v>
          </cell>
          <cell r="G400">
            <v>48.857362727272722</v>
          </cell>
          <cell r="H400">
            <v>2.8257326363636359</v>
          </cell>
          <cell r="I400">
            <v>16.147283636363635</v>
          </cell>
        </row>
        <row r="401">
          <cell r="A401">
            <v>40052</v>
          </cell>
          <cell r="F401">
            <v>10024.545454545454</v>
          </cell>
          <cell r="G401">
            <v>48.720445454545455</v>
          </cell>
          <cell r="H401">
            <v>2.8195049999999999</v>
          </cell>
          <cell r="I401">
            <v>16.122589090909091</v>
          </cell>
        </row>
        <row r="402">
          <cell r="A402">
            <v>40053</v>
          </cell>
          <cell r="F402">
            <v>10029.818181818182</v>
          </cell>
          <cell r="G402">
            <v>48.661497272727274</v>
          </cell>
          <cell r="H402">
            <v>2.8370075454545454</v>
          </cell>
          <cell r="I402">
            <v>16.119043636363639</v>
          </cell>
        </row>
        <row r="403">
          <cell r="A403">
            <v>40056</v>
          </cell>
          <cell r="F403">
            <v>10043.90909090909</v>
          </cell>
          <cell r="G403">
            <v>48.594374545454542</v>
          </cell>
          <cell r="H403">
            <v>2.8559729999999997</v>
          </cell>
          <cell r="I403">
            <v>16.113201818181821</v>
          </cell>
        </row>
        <row r="404">
          <cell r="A404">
            <v>40057</v>
          </cell>
          <cell r="F404">
            <v>10057.636363636364</v>
          </cell>
          <cell r="G404">
            <v>48.504823636363632</v>
          </cell>
          <cell r="H404">
            <v>2.8907096363636362</v>
          </cell>
          <cell r="I404">
            <v>16.111294545454545</v>
          </cell>
        </row>
        <row r="405">
          <cell r="A405">
            <v>40058</v>
          </cell>
          <cell r="F405">
            <v>10075.09090909091</v>
          </cell>
          <cell r="G405">
            <v>48.420090000000002</v>
          </cell>
          <cell r="H405">
            <v>2.9237906363636359</v>
          </cell>
          <cell r="I405">
            <v>16.109141818181818</v>
          </cell>
        </row>
        <row r="406">
          <cell r="A406">
            <v>40059</v>
          </cell>
          <cell r="F406">
            <v>10080.09090909091</v>
          </cell>
          <cell r="G406">
            <v>48.339403636363635</v>
          </cell>
          <cell r="H406">
            <v>2.9599837272727272</v>
          </cell>
          <cell r="I406">
            <v>16.09947727272727</v>
          </cell>
        </row>
        <row r="407">
          <cell r="A407">
            <v>40060</v>
          </cell>
          <cell r="F407">
            <v>10085.545454545454</v>
          </cell>
          <cell r="G407">
            <v>48.201909090909091</v>
          </cell>
          <cell r="H407">
            <v>3.0487393636363636</v>
          </cell>
          <cell r="I407">
            <v>16.104792727272727</v>
          </cell>
        </row>
        <row r="408">
          <cell r="A408">
            <v>40063</v>
          </cell>
          <cell r="F408">
            <v>10089.363636363636</v>
          </cell>
          <cell r="G408">
            <v>48.080806363636363</v>
          </cell>
          <cell r="H408">
            <v>3.1180849090909093</v>
          </cell>
          <cell r="I408">
            <v>16.111754545454545</v>
          </cell>
        </row>
        <row r="409">
          <cell r="A409">
            <v>40064</v>
          </cell>
          <cell r="F409">
            <v>10089.363636363636</v>
          </cell>
          <cell r="G409">
            <v>47.973175454545455</v>
          </cell>
          <cell r="H409">
            <v>3.189627909090909</v>
          </cell>
          <cell r="I409">
            <v>16.103399090909093</v>
          </cell>
        </row>
        <row r="410">
          <cell r="A410">
            <v>40065</v>
          </cell>
          <cell r="F410">
            <v>10081.181818181818</v>
          </cell>
          <cell r="G410">
            <v>47.852987272727269</v>
          </cell>
          <cell r="H410">
            <v>3.2615217272727275</v>
          </cell>
          <cell r="I410">
            <v>16.090955454545455</v>
          </cell>
        </row>
        <row r="411">
          <cell r="A411">
            <v>40066</v>
          </cell>
          <cell r="F411">
            <v>10068</v>
          </cell>
          <cell r="G411">
            <v>47.749533636363623</v>
          </cell>
          <cell r="H411">
            <v>3.3355574545454547</v>
          </cell>
          <cell r="I411">
            <v>16.07260181818182</v>
          </cell>
        </row>
        <row r="412">
          <cell r="A412">
            <v>40067</v>
          </cell>
          <cell r="F412">
            <v>10046.454545454546</v>
          </cell>
          <cell r="G412">
            <v>47.657101818181815</v>
          </cell>
          <cell r="H412">
            <v>3.4178134545454539</v>
          </cell>
          <cell r="I412">
            <v>16.056632727272724</v>
          </cell>
        </row>
        <row r="413">
          <cell r="A413">
            <v>40070</v>
          </cell>
          <cell r="F413">
            <v>10037.545454545454</v>
          </cell>
          <cell r="G413">
            <v>47.581593636363635</v>
          </cell>
          <cell r="H413">
            <v>3.4821271818181816</v>
          </cell>
          <cell r="I413">
            <v>16.039749090909091</v>
          </cell>
        </row>
        <row r="414">
          <cell r="A414">
            <v>40071</v>
          </cell>
          <cell r="F414">
            <v>10018.454545454546</v>
          </cell>
          <cell r="G414">
            <v>47.502466363636366</v>
          </cell>
          <cell r="H414">
            <v>3.547242909090909</v>
          </cell>
          <cell r="I414">
            <v>16.035951818181818</v>
          </cell>
        </row>
        <row r="415">
          <cell r="A415">
            <v>40072</v>
          </cell>
          <cell r="F415">
            <v>9984.363636363636</v>
          </cell>
          <cell r="G415">
            <v>47.415455454545459</v>
          </cell>
          <cell r="H415">
            <v>3.6130176363636366</v>
          </cell>
          <cell r="I415">
            <v>16.040274545454547</v>
          </cell>
        </row>
        <row r="416">
          <cell r="A416">
            <v>40073</v>
          </cell>
          <cell r="F416">
            <v>9942.545454545454</v>
          </cell>
          <cell r="G416">
            <v>47.310165454545455</v>
          </cell>
          <cell r="H416">
            <v>3.6772594545454549</v>
          </cell>
          <cell r="I416">
            <v>16.038762727272726</v>
          </cell>
        </row>
        <row r="417">
          <cell r="A417">
            <v>40080</v>
          </cell>
          <cell r="F417">
            <v>9900.2727272727279</v>
          </cell>
          <cell r="G417">
            <v>47.151880000000006</v>
          </cell>
          <cell r="H417">
            <v>3.7627056363636369</v>
          </cell>
          <cell r="I417">
            <v>16.068906363636362</v>
          </cell>
        </row>
        <row r="418">
          <cell r="A418">
            <v>40081</v>
          </cell>
          <cell r="F418">
            <v>9857.818181818182</v>
          </cell>
          <cell r="G418">
            <v>47.046504545454553</v>
          </cell>
          <cell r="H418">
            <v>3.8005131818181819</v>
          </cell>
          <cell r="I418">
            <v>16.096155454545457</v>
          </cell>
        </row>
        <row r="419">
          <cell r="A419">
            <v>40084</v>
          </cell>
          <cell r="F419">
            <v>9827.363636363636</v>
          </cell>
          <cell r="G419">
            <v>46.945383636363637</v>
          </cell>
          <cell r="H419">
            <v>3.8383328181818186</v>
          </cell>
          <cell r="I419">
            <v>16.124573636363639</v>
          </cell>
        </row>
        <row r="420">
          <cell r="A420">
            <v>40085</v>
          </cell>
          <cell r="F420">
            <v>9800</v>
          </cell>
          <cell r="G420">
            <v>46.826826363636378</v>
          </cell>
          <cell r="H420">
            <v>3.8755572727272734</v>
          </cell>
          <cell r="I420">
            <v>16.173604545454545</v>
          </cell>
        </row>
        <row r="421">
          <cell r="A421">
            <v>40086</v>
          </cell>
          <cell r="F421">
            <v>9775</v>
          </cell>
          <cell r="G421">
            <v>46.712419090909087</v>
          </cell>
          <cell r="H421">
            <v>3.9139028181818181</v>
          </cell>
          <cell r="I421">
            <v>16.21723272727273</v>
          </cell>
        </row>
        <row r="422">
          <cell r="A422">
            <v>40087</v>
          </cell>
          <cell r="F422">
            <v>9747.2727272727279</v>
          </cell>
          <cell r="G422">
            <v>46.58991363636364</v>
          </cell>
          <cell r="H422">
            <v>3.9508405454545454</v>
          </cell>
          <cell r="I422">
            <v>16.271330909090906</v>
          </cell>
        </row>
        <row r="423">
          <cell r="A423">
            <v>40088</v>
          </cell>
          <cell r="F423">
            <v>9722</v>
          </cell>
          <cell r="G423">
            <v>46.47252090909091</v>
          </cell>
          <cell r="H423">
            <v>3.9779639090909096</v>
          </cell>
          <cell r="I423">
            <v>16.333668181818179</v>
          </cell>
        </row>
        <row r="424">
          <cell r="A424">
            <v>40091</v>
          </cell>
          <cell r="F424">
            <v>9686.363636363636</v>
          </cell>
          <cell r="G424">
            <v>46.347953636363634</v>
          </cell>
          <cell r="H424">
            <v>4.0029347272727271</v>
          </cell>
          <cell r="I424">
            <v>16.411572727272727</v>
          </cell>
        </row>
        <row r="425">
          <cell r="A425">
            <v>40092</v>
          </cell>
          <cell r="F425">
            <v>9645.2727272727279</v>
          </cell>
          <cell r="G425">
            <v>46.222925454545454</v>
          </cell>
          <cell r="H425">
            <v>4.027103545454545</v>
          </cell>
          <cell r="I425">
            <v>16.488077272727271</v>
          </cell>
        </row>
        <row r="426">
          <cell r="A426">
            <v>40093</v>
          </cell>
          <cell r="F426">
            <v>9618.9090909090901</v>
          </cell>
          <cell r="G426">
            <v>46.083578181818183</v>
          </cell>
          <cell r="H426">
            <v>4.0504549090909094</v>
          </cell>
          <cell r="I426">
            <v>16.580153636363637</v>
          </cell>
        </row>
        <row r="427">
          <cell r="A427">
            <v>40094</v>
          </cell>
          <cell r="F427">
            <v>9594.818181818182</v>
          </cell>
          <cell r="G427">
            <v>45.96017545454545</v>
          </cell>
          <cell r="H427">
            <v>4.0826341818181815</v>
          </cell>
          <cell r="I427">
            <v>16.679787272727271</v>
          </cell>
        </row>
        <row r="428">
          <cell r="A428">
            <v>40095</v>
          </cell>
          <cell r="F428">
            <v>9576.454545454546</v>
          </cell>
          <cell r="G428">
            <v>45.880653636363633</v>
          </cell>
          <cell r="H428">
            <v>4.0719998181818182</v>
          </cell>
          <cell r="I428">
            <v>16.780090000000001</v>
          </cell>
        </row>
        <row r="429">
          <cell r="A429">
            <v>40098</v>
          </cell>
          <cell r="F429">
            <v>9560.2727272727279</v>
          </cell>
          <cell r="G429">
            <v>45.810279090909084</v>
          </cell>
          <cell r="H429">
            <v>4.0603251818181816</v>
          </cell>
          <cell r="I429">
            <v>16.873005454545453</v>
          </cell>
        </row>
        <row r="430">
          <cell r="A430">
            <v>40099</v>
          </cell>
          <cell r="F430">
            <v>9535.545454545454</v>
          </cell>
          <cell r="G430">
            <v>45.727363636363627</v>
          </cell>
          <cell r="H430">
            <v>4.0492720909090911</v>
          </cell>
          <cell r="I430">
            <v>16.974448181818182</v>
          </cell>
        </row>
        <row r="431">
          <cell r="A431">
            <v>40100</v>
          </cell>
          <cell r="F431">
            <v>9506.0909090909099</v>
          </cell>
          <cell r="G431">
            <v>45.648606363636354</v>
          </cell>
          <cell r="H431">
            <v>4.0349429090909092</v>
          </cell>
          <cell r="I431">
            <v>17.071980909090907</v>
          </cell>
        </row>
        <row r="432">
          <cell r="A432">
            <v>40101</v>
          </cell>
          <cell r="F432">
            <v>9476.545454545454</v>
          </cell>
          <cell r="G432">
            <v>45.566311818181809</v>
          </cell>
          <cell r="H432">
            <v>4.018931272727273</v>
          </cell>
          <cell r="I432">
            <v>17.177404545454547</v>
          </cell>
        </row>
        <row r="433">
          <cell r="A433">
            <v>40102</v>
          </cell>
          <cell r="F433">
            <v>9455.9090909090901</v>
          </cell>
          <cell r="G433">
            <v>45.497039999999998</v>
          </cell>
          <cell r="H433">
            <v>3.995429636363637</v>
          </cell>
          <cell r="I433">
            <v>17.276766363636366</v>
          </cell>
        </row>
        <row r="434">
          <cell r="A434">
            <v>40105</v>
          </cell>
          <cell r="F434">
            <v>9434.363636363636</v>
          </cell>
          <cell r="G434">
            <v>45.4296209090909</v>
          </cell>
          <cell r="H434">
            <v>3.9767348181818183</v>
          </cell>
          <cell r="I434">
            <v>17.369850909090907</v>
          </cell>
        </row>
        <row r="435">
          <cell r="A435">
            <v>40106</v>
          </cell>
          <cell r="F435">
            <v>9419.454545454546</v>
          </cell>
          <cell r="G435">
            <v>45.365876363636353</v>
          </cell>
          <cell r="H435">
            <v>3.9596340909090908</v>
          </cell>
          <cell r="I435">
            <v>17.451908181818183</v>
          </cell>
        </row>
        <row r="436">
          <cell r="A436">
            <v>40107</v>
          </cell>
          <cell r="F436">
            <v>9417.636363636364</v>
          </cell>
          <cell r="G436">
            <v>45.305418181818176</v>
          </cell>
          <cell r="H436">
            <v>3.9425333636363633</v>
          </cell>
          <cell r="I436">
            <v>17.534580000000002</v>
          </cell>
        </row>
        <row r="437">
          <cell r="A437">
            <v>40108</v>
          </cell>
          <cell r="F437">
            <v>9426.545454545454</v>
          </cell>
          <cell r="G437">
            <v>45.244902727272716</v>
          </cell>
          <cell r="H437">
            <v>3.9232382727272723</v>
          </cell>
          <cell r="I437">
            <v>17.586789090909093</v>
          </cell>
        </row>
        <row r="438">
          <cell r="A438">
            <v>40109</v>
          </cell>
          <cell r="F438">
            <v>9426.0909090909099</v>
          </cell>
          <cell r="G438">
            <v>45.175991818181821</v>
          </cell>
          <cell r="H438">
            <v>3.9127063636363633</v>
          </cell>
          <cell r="I438">
            <v>17.631601818181817</v>
          </cell>
        </row>
        <row r="439">
          <cell r="A439">
            <v>40112</v>
          </cell>
          <cell r="F439">
            <v>9428.545454545454</v>
          </cell>
          <cell r="G439">
            <v>45.115369090909091</v>
          </cell>
          <cell r="H439">
            <v>3.9165392727272721</v>
          </cell>
          <cell r="I439">
            <v>17.653108181818183</v>
          </cell>
        </row>
        <row r="440">
          <cell r="A440">
            <v>40113</v>
          </cell>
          <cell r="F440">
            <v>9433.818181818182</v>
          </cell>
          <cell r="G440">
            <v>45.04531363636363</v>
          </cell>
          <cell r="H440">
            <v>3.9234582727272724</v>
          </cell>
          <cell r="I440">
            <v>17.677220909090906</v>
          </cell>
        </row>
        <row r="441">
          <cell r="A441">
            <v>40114</v>
          </cell>
          <cell r="F441">
            <v>9453.0909090909099</v>
          </cell>
          <cell r="G441">
            <v>44.97301090909091</v>
          </cell>
          <cell r="H441">
            <v>3.9306046363636358</v>
          </cell>
          <cell r="I441">
            <v>17.692743636363634</v>
          </cell>
        </row>
        <row r="442">
          <cell r="A442">
            <v>40115</v>
          </cell>
          <cell r="F442">
            <v>9472.9090909090901</v>
          </cell>
          <cell r="G442">
            <v>44.902178181818186</v>
          </cell>
          <cell r="H442">
            <v>3.9392970909090907</v>
          </cell>
          <cell r="I442">
            <v>17.70693</v>
          </cell>
        </row>
        <row r="443">
          <cell r="A443">
            <v>40116</v>
          </cell>
          <cell r="F443">
            <v>9495.181818181818</v>
          </cell>
          <cell r="G443">
            <v>44.82486545454546</v>
          </cell>
          <cell r="H443">
            <v>3.9628520909090912</v>
          </cell>
          <cell r="I443">
            <v>17.711253636363637</v>
          </cell>
        </row>
        <row r="444">
          <cell r="A444">
            <v>40119</v>
          </cell>
          <cell r="F444">
            <v>9512.181818181818</v>
          </cell>
          <cell r="G444">
            <v>44.742823636363639</v>
          </cell>
          <cell r="H444">
            <v>3.9948916363636369</v>
          </cell>
          <cell r="I444">
            <v>17.710917272727272</v>
          </cell>
        </row>
        <row r="445">
          <cell r="A445">
            <v>40120</v>
          </cell>
          <cell r="F445">
            <v>9528.2727272727279</v>
          </cell>
          <cell r="G445">
            <v>44.66501090909091</v>
          </cell>
          <cell r="H445">
            <v>4.0248361818181824</v>
          </cell>
          <cell r="I445">
            <v>17.705215454545453</v>
          </cell>
        </row>
        <row r="446">
          <cell r="A446">
            <v>40121</v>
          </cell>
          <cell r="F446">
            <v>9540.181818181818</v>
          </cell>
          <cell r="G446">
            <v>44.595373636363639</v>
          </cell>
          <cell r="H446">
            <v>4.0531866363636366</v>
          </cell>
          <cell r="I446">
            <v>17.692498181818181</v>
          </cell>
        </row>
        <row r="447">
          <cell r="A447">
            <v>40122</v>
          </cell>
          <cell r="F447">
            <v>9548.545454545454</v>
          </cell>
          <cell r="G447">
            <v>44.522300000000001</v>
          </cell>
          <cell r="H447">
            <v>4.0809322727272734</v>
          </cell>
          <cell r="I447">
            <v>17.675797272727269</v>
          </cell>
        </row>
        <row r="448">
          <cell r="A448">
            <v>40123</v>
          </cell>
          <cell r="F448">
            <v>9542.363636363636</v>
          </cell>
          <cell r="G448">
            <v>44.451513636363636</v>
          </cell>
          <cell r="H448">
            <v>4.1185044545454552</v>
          </cell>
          <cell r="I448">
            <v>17.67587727272727</v>
          </cell>
        </row>
        <row r="449">
          <cell r="A449">
            <v>40126</v>
          </cell>
          <cell r="F449">
            <v>9540.545454545454</v>
          </cell>
          <cell r="G449">
            <v>44.39608181818182</v>
          </cell>
          <cell r="H449">
            <v>4.1406527272727276</v>
          </cell>
          <cell r="I449">
            <v>17.675379999999997</v>
          </cell>
        </row>
        <row r="450">
          <cell r="A450">
            <v>40127</v>
          </cell>
          <cell r="F450">
            <v>9534.9090909090901</v>
          </cell>
          <cell r="G450">
            <v>44.336181818181821</v>
          </cell>
          <cell r="H450">
            <v>4.1617940000000004</v>
          </cell>
          <cell r="I450">
            <v>17.676361818181817</v>
          </cell>
        </row>
        <row r="451">
          <cell r="A451">
            <v>40128</v>
          </cell>
          <cell r="F451">
            <v>9521.9090909090901</v>
          </cell>
          <cell r="G451">
            <v>44.281971818181823</v>
          </cell>
          <cell r="H451">
            <v>4.1785954545454551</v>
          </cell>
          <cell r="I451">
            <v>17.679868181818179</v>
          </cell>
        </row>
        <row r="452">
          <cell r="A452">
            <v>40129</v>
          </cell>
          <cell r="F452">
            <v>9498.7272727272721</v>
          </cell>
          <cell r="G452">
            <v>44.23743363636364</v>
          </cell>
          <cell r="H452">
            <v>4.1931836363636359</v>
          </cell>
          <cell r="I452">
            <v>17.691775454545454</v>
          </cell>
        </row>
        <row r="453">
          <cell r="A453">
            <v>40130</v>
          </cell>
          <cell r="F453">
            <v>9478.9090909090901</v>
          </cell>
          <cell r="G453">
            <v>44.189775454545462</v>
          </cell>
          <cell r="H453">
            <v>4.2097817272727269</v>
          </cell>
          <cell r="I453">
            <v>17.705334545454544</v>
          </cell>
        </row>
        <row r="454">
          <cell r="A454">
            <v>40133</v>
          </cell>
          <cell r="F454">
            <v>9461.181818181818</v>
          </cell>
          <cell r="G454">
            <v>44.154159999999997</v>
          </cell>
          <cell r="H454">
            <v>4.2115172727272725</v>
          </cell>
          <cell r="I454">
            <v>17.725422727272726</v>
          </cell>
        </row>
        <row r="455">
          <cell r="A455">
            <v>40134</v>
          </cell>
          <cell r="F455">
            <v>9443</v>
          </cell>
          <cell r="G455">
            <v>44.108532727272724</v>
          </cell>
          <cell r="H455">
            <v>4.2143075454545453</v>
          </cell>
          <cell r="I455">
            <v>17.75333909090909</v>
          </cell>
        </row>
        <row r="456">
          <cell r="A456">
            <v>40135</v>
          </cell>
          <cell r="F456">
            <v>9425.7272727272721</v>
          </cell>
          <cell r="G456">
            <v>44.065543636363628</v>
          </cell>
          <cell r="H456">
            <v>4.2191928181818179</v>
          </cell>
          <cell r="I456">
            <v>17.776501818181817</v>
          </cell>
        </row>
        <row r="457">
          <cell r="A457">
            <v>40136</v>
          </cell>
          <cell r="F457">
            <v>9428</v>
          </cell>
          <cell r="G457">
            <v>44.008920909090904</v>
          </cell>
          <cell r="H457">
            <v>4.2257707272727263</v>
          </cell>
          <cell r="I457">
            <v>17.813189090909091</v>
          </cell>
        </row>
        <row r="458">
          <cell r="A458">
            <v>40137</v>
          </cell>
          <cell r="F458">
            <v>9426.636363636364</v>
          </cell>
          <cell r="G458">
            <v>43.977549090909086</v>
          </cell>
          <cell r="H458">
            <v>4.2170143636363626</v>
          </cell>
          <cell r="I458">
            <v>17.846152727272727</v>
          </cell>
        </row>
        <row r="459">
          <cell r="A459">
            <v>40140</v>
          </cell>
          <cell r="F459">
            <v>9428.0909090909099</v>
          </cell>
          <cell r="G459">
            <v>43.98537727272727</v>
          </cell>
          <cell r="H459">
            <v>4.2019679090909099</v>
          </cell>
          <cell r="I459">
            <v>17.851450000000003</v>
          </cell>
        </row>
        <row r="460">
          <cell r="A460">
            <v>40141</v>
          </cell>
          <cell r="F460">
            <v>9435.181818181818</v>
          </cell>
          <cell r="G460">
            <v>43.989063636363646</v>
          </cell>
          <cell r="H460">
            <v>4.1865286363636365</v>
          </cell>
          <cell r="I460">
            <v>17.858986363636362</v>
          </cell>
        </row>
        <row r="461">
          <cell r="A461">
            <v>40142</v>
          </cell>
          <cell r="F461">
            <v>9433.363636363636</v>
          </cell>
          <cell r="G461">
            <v>43.995640000000002</v>
          </cell>
          <cell r="H461">
            <v>4.1752483636363635</v>
          </cell>
          <cell r="I461">
            <v>17.866183636363637</v>
          </cell>
        </row>
        <row r="462">
          <cell r="A462">
            <v>40143</v>
          </cell>
          <cell r="F462">
            <v>9436.363636363636</v>
          </cell>
          <cell r="G462">
            <v>44.007945454545457</v>
          </cell>
          <cell r="H462">
            <v>4.1663984545454547</v>
          </cell>
          <cell r="I462">
            <v>17.865515454545456</v>
          </cell>
        </row>
        <row r="463">
          <cell r="A463">
            <v>40147</v>
          </cell>
          <cell r="F463">
            <v>9441</v>
          </cell>
          <cell r="G463">
            <v>44.001554545454546</v>
          </cell>
          <cell r="H463">
            <v>4.159196818181818</v>
          </cell>
          <cell r="I463">
            <v>17.878675454545458</v>
          </cell>
        </row>
        <row r="464">
          <cell r="A464">
            <v>40148</v>
          </cell>
          <cell r="F464">
            <v>9448.2727272727279</v>
          </cell>
          <cell r="G464">
            <v>44.000176363636363</v>
          </cell>
          <cell r="H464">
            <v>4.1506755454545461</v>
          </cell>
          <cell r="I464">
            <v>17.889210909090909</v>
          </cell>
        </row>
        <row r="465">
          <cell r="A465">
            <v>40149</v>
          </cell>
          <cell r="F465">
            <v>9452.181818181818</v>
          </cell>
          <cell r="G465">
            <v>43.994762727272729</v>
          </cell>
          <cell r="H465">
            <v>4.1421542727272724</v>
          </cell>
          <cell r="I465">
            <v>17.902284545454549</v>
          </cell>
        </row>
        <row r="466">
          <cell r="A466">
            <v>40150</v>
          </cell>
          <cell r="F466">
            <v>9455.545454545454</v>
          </cell>
          <cell r="G466">
            <v>43.995555454545453</v>
          </cell>
          <cell r="H466">
            <v>4.1322050909090899</v>
          </cell>
          <cell r="I466">
            <v>17.913214545454544</v>
          </cell>
        </row>
        <row r="467">
          <cell r="A467">
            <v>40151</v>
          </cell>
          <cell r="F467">
            <v>9457.636363636364</v>
          </cell>
          <cell r="G467">
            <v>44.019524545454537</v>
          </cell>
          <cell r="H467">
            <v>4.0989722727272726</v>
          </cell>
          <cell r="I467">
            <v>17.925041818181818</v>
          </cell>
        </row>
        <row r="468">
          <cell r="A468">
            <v>40154</v>
          </cell>
          <cell r="F468">
            <v>9447.9090909090901</v>
          </cell>
          <cell r="G468">
            <v>44.056141818181814</v>
          </cell>
          <cell r="H468">
            <v>4.0643593636363633</v>
          </cell>
          <cell r="I468">
            <v>17.927174545454545</v>
          </cell>
        </row>
        <row r="469">
          <cell r="A469">
            <v>40155</v>
          </cell>
          <cell r="F469">
            <v>9443.818181818182</v>
          </cell>
          <cell r="G469">
            <v>44.071633636363636</v>
          </cell>
          <cell r="H469">
            <v>4.0463887272727268</v>
          </cell>
          <cell r="I469">
            <v>17.938089090909088</v>
          </cell>
        </row>
        <row r="470">
          <cell r="A470">
            <v>40156</v>
          </cell>
          <cell r="F470">
            <v>9440.454545454546</v>
          </cell>
          <cell r="G470">
            <v>44.058319999999995</v>
          </cell>
          <cell r="H470">
            <v>4.0266991818181816</v>
          </cell>
          <cell r="I470">
            <v>17.983390909090904</v>
          </cell>
        </row>
        <row r="471">
          <cell r="A471">
            <v>40157</v>
          </cell>
          <cell r="F471">
            <v>9436</v>
          </cell>
          <cell r="G471">
            <v>44.040729090909089</v>
          </cell>
          <cell r="H471">
            <v>4.0060720909090906</v>
          </cell>
          <cell r="I471">
            <v>18.037822727272726</v>
          </cell>
        </row>
        <row r="472">
          <cell r="A472">
            <v>40158</v>
          </cell>
          <cell r="F472">
            <v>9440.2727272727279</v>
          </cell>
          <cell r="G472">
            <v>44.013169999999995</v>
          </cell>
          <cell r="H472">
            <v>3.9848199090909096</v>
          </cell>
          <cell r="I472">
            <v>18.103164545454543</v>
          </cell>
        </row>
        <row r="473">
          <cell r="A473">
            <v>40161</v>
          </cell>
          <cell r="F473">
            <v>9444.363636363636</v>
          </cell>
          <cell r="G473">
            <v>43.981763636363638</v>
          </cell>
          <cell r="H473">
            <v>3.9613800000000001</v>
          </cell>
          <cell r="I473">
            <v>18.176133636363634</v>
          </cell>
        </row>
        <row r="474">
          <cell r="A474">
            <v>40162</v>
          </cell>
          <cell r="F474">
            <v>9445.181818181818</v>
          </cell>
          <cell r="G474">
            <v>43.963915454545457</v>
          </cell>
          <cell r="H474">
            <v>3.9364555454545456</v>
          </cell>
          <cell r="I474">
            <v>18.235197272727273</v>
          </cell>
        </row>
        <row r="475">
          <cell r="A475">
            <v>40163</v>
          </cell>
          <cell r="F475">
            <v>9446.363636363636</v>
          </cell>
          <cell r="G475">
            <v>43.944169090909092</v>
          </cell>
          <cell r="H475">
            <v>3.9122186363636362</v>
          </cell>
          <cell r="I475">
            <v>18.29379909090909</v>
          </cell>
        </row>
        <row r="476">
          <cell r="A476">
            <v>40164</v>
          </cell>
          <cell r="F476">
            <v>9452.454545454546</v>
          </cell>
          <cell r="G476">
            <v>43.957356363636364</v>
          </cell>
          <cell r="H476">
            <v>3.8607189090909091</v>
          </cell>
          <cell r="I476">
            <v>18.347435454545455</v>
          </cell>
        </row>
        <row r="477">
          <cell r="A477">
            <v>40168</v>
          </cell>
          <cell r="F477">
            <v>9460.2727272727279</v>
          </cell>
          <cell r="G477">
            <v>43.987079090909084</v>
          </cell>
          <cell r="H477">
            <v>3.8090785454545455</v>
          </cell>
          <cell r="I477">
            <v>18.385120909090912</v>
          </cell>
        </row>
        <row r="478">
          <cell r="A478">
            <v>40169</v>
          </cell>
          <cell r="F478">
            <v>9467.2727272727279</v>
          </cell>
          <cell r="G478">
            <v>43.989645454545446</v>
          </cell>
          <cell r="H478">
            <v>3.7815030909090908</v>
          </cell>
          <cell r="I478">
            <v>18.422760909090911</v>
          </cell>
        </row>
        <row r="479">
          <cell r="A479">
            <v>40170</v>
          </cell>
          <cell r="F479">
            <v>9471.818181818182</v>
          </cell>
          <cell r="G479">
            <v>43.993076363636362</v>
          </cell>
          <cell r="H479">
            <v>3.7536150909090908</v>
          </cell>
          <cell r="I479">
            <v>18.456160909090912</v>
          </cell>
        </row>
        <row r="480">
          <cell r="A480">
            <v>40175</v>
          </cell>
          <cell r="F480">
            <v>9471.636363636364</v>
          </cell>
          <cell r="G480">
            <v>43.964123636363631</v>
          </cell>
          <cell r="H480">
            <v>3.7496221818181823</v>
          </cell>
          <cell r="I480">
            <v>18.495176363636361</v>
          </cell>
        </row>
        <row r="481">
          <cell r="A481">
            <v>40176</v>
          </cell>
          <cell r="F481">
            <v>9472.545454545454</v>
          </cell>
          <cell r="G481">
            <v>43.932904545454548</v>
          </cell>
          <cell r="H481">
            <v>3.7482140000000004</v>
          </cell>
          <cell r="I481">
            <v>18.526517272727268</v>
          </cell>
        </row>
        <row r="482">
          <cell r="A482">
            <v>40177</v>
          </cell>
          <cell r="F482">
            <v>9471.818181818182</v>
          </cell>
          <cell r="G482">
            <v>43.910135454545461</v>
          </cell>
          <cell r="H482">
            <v>3.7465010909090908</v>
          </cell>
          <cell r="I482">
            <v>18.548344545454544</v>
          </cell>
        </row>
        <row r="483">
          <cell r="A483">
            <v>40178</v>
          </cell>
          <cell r="F483">
            <v>9467.636363636364</v>
          </cell>
          <cell r="G483">
            <v>43.900270909090914</v>
          </cell>
          <cell r="H483">
            <v>3.7467259090909093</v>
          </cell>
          <cell r="I483">
            <v>18.554727272727273</v>
          </cell>
        </row>
        <row r="484">
          <cell r="A484">
            <v>40182</v>
          </cell>
          <cell r="F484">
            <v>9456.0909090909099</v>
          </cell>
          <cell r="G484">
            <v>43.91629727272727</v>
          </cell>
          <cell r="H484">
            <v>3.7208538181818174</v>
          </cell>
          <cell r="I484">
            <v>18.55697</v>
          </cell>
        </row>
        <row r="485">
          <cell r="A485">
            <v>40183</v>
          </cell>
          <cell r="F485">
            <v>9442.454545454546</v>
          </cell>
          <cell r="G485">
            <v>43.939162727272723</v>
          </cell>
          <cell r="H485">
            <v>3.6944347272727271</v>
          </cell>
          <cell r="I485">
            <v>18.552377272727274</v>
          </cell>
        </row>
        <row r="486">
          <cell r="A486">
            <v>40184</v>
          </cell>
          <cell r="F486">
            <v>9425.2727272727279</v>
          </cell>
          <cell r="G486">
            <v>43.944948181818177</v>
          </cell>
          <cell r="H486">
            <v>3.6667655454545458</v>
          </cell>
          <cell r="I486">
            <v>18.567096363636363</v>
          </cell>
        </row>
        <row r="487">
          <cell r="A487">
            <v>40185</v>
          </cell>
          <cell r="F487">
            <v>9401.181818181818</v>
          </cell>
          <cell r="G487">
            <v>43.922108181818174</v>
          </cell>
          <cell r="H487">
            <v>3.6663591818181827</v>
          </cell>
          <cell r="I487">
            <v>18.58597727272727</v>
          </cell>
        </row>
        <row r="488">
          <cell r="A488">
            <v>40186</v>
          </cell>
          <cell r="F488">
            <v>9375</v>
          </cell>
          <cell r="G488">
            <v>43.86245454545454</v>
          </cell>
          <cell r="H488">
            <v>3.6925185454545466</v>
          </cell>
          <cell r="I488">
            <v>18.616178181818178</v>
          </cell>
        </row>
        <row r="489">
          <cell r="A489">
            <v>40189</v>
          </cell>
          <cell r="F489">
            <v>9344.363636363636</v>
          </cell>
          <cell r="G489">
            <v>43.806140909090907</v>
          </cell>
          <cell r="H489">
            <v>3.7183654545454545</v>
          </cell>
          <cell r="I489">
            <v>18.651806363636364</v>
          </cell>
        </row>
        <row r="490">
          <cell r="A490">
            <v>40190</v>
          </cell>
          <cell r="F490">
            <v>9314.363636363636</v>
          </cell>
          <cell r="G490">
            <v>43.740702727272726</v>
          </cell>
          <cell r="H490">
            <v>3.7426496363636361</v>
          </cell>
          <cell r="I490">
            <v>18.700089090909088</v>
          </cell>
        </row>
        <row r="491">
          <cell r="A491">
            <v>40191</v>
          </cell>
          <cell r="F491">
            <v>9289.363636363636</v>
          </cell>
          <cell r="G491">
            <v>43.700505454545457</v>
          </cell>
          <cell r="H491">
            <v>3.7428043636363637</v>
          </cell>
          <cell r="I491">
            <v>18.748529090909088</v>
          </cell>
        </row>
        <row r="492">
          <cell r="A492">
            <v>40192</v>
          </cell>
          <cell r="F492">
            <v>9264.2727272727279</v>
          </cell>
          <cell r="G492">
            <v>43.682213636363635</v>
          </cell>
          <cell r="H492">
            <v>3.7226894545454532</v>
          </cell>
          <cell r="I492">
            <v>18.805579999999999</v>
          </cell>
        </row>
        <row r="493">
          <cell r="A493">
            <v>40193</v>
          </cell>
          <cell r="F493">
            <v>9243.0909090909099</v>
          </cell>
          <cell r="G493">
            <v>43.65005272727273</v>
          </cell>
          <cell r="H493">
            <v>3.6938498181818176</v>
          </cell>
          <cell r="I493">
            <v>18.877791818181819</v>
          </cell>
        </row>
        <row r="494">
          <cell r="A494">
            <v>40196</v>
          </cell>
          <cell r="F494">
            <v>9226.9090909090901</v>
          </cell>
          <cell r="G494">
            <v>43.61240909090909</v>
          </cell>
          <cell r="H494">
            <v>3.6629156363636359</v>
          </cell>
          <cell r="I494">
            <v>18.956196363636366</v>
          </cell>
        </row>
        <row r="495">
          <cell r="A495">
            <v>40197</v>
          </cell>
          <cell r="F495">
            <v>9216.363636363636</v>
          </cell>
          <cell r="G495">
            <v>43.534745454545451</v>
          </cell>
          <cell r="H495">
            <v>3.6593285454545454</v>
          </cell>
          <cell r="I495">
            <v>19.048506363636367</v>
          </cell>
        </row>
        <row r="496">
          <cell r="A496">
            <v>40198</v>
          </cell>
          <cell r="F496">
            <v>9217.0909090909099</v>
          </cell>
          <cell r="G496">
            <v>43.466319999999996</v>
          </cell>
          <cell r="H496">
            <v>3.6568353636363637</v>
          </cell>
          <cell r="I496">
            <v>19.129230909090911</v>
          </cell>
        </row>
        <row r="497">
          <cell r="A497">
            <v>40199</v>
          </cell>
          <cell r="F497">
            <v>9219.454545454546</v>
          </cell>
          <cell r="G497">
            <v>43.399624545454543</v>
          </cell>
          <cell r="H497">
            <v>3.6538211818181812</v>
          </cell>
          <cell r="I497">
            <v>19.199226363636367</v>
          </cell>
        </row>
        <row r="498">
          <cell r="A498">
            <v>40200</v>
          </cell>
          <cell r="F498">
            <v>9229.9090909090901</v>
          </cell>
          <cell r="G498">
            <v>43.293189999999989</v>
          </cell>
          <cell r="H498">
            <v>3.6848572727272728</v>
          </cell>
          <cell r="I498">
            <v>19.260819999999999</v>
          </cell>
        </row>
        <row r="499">
          <cell r="A499">
            <v>40203</v>
          </cell>
          <cell r="F499">
            <v>9241.545454545454</v>
          </cell>
          <cell r="G499">
            <v>43.20335363636363</v>
          </cell>
          <cell r="H499">
            <v>3.6904160000000008</v>
          </cell>
          <cell r="I499">
            <v>19.327666363636364</v>
          </cell>
        </row>
        <row r="500">
          <cell r="A500">
            <v>40204</v>
          </cell>
          <cell r="F500">
            <v>9265.181818181818</v>
          </cell>
          <cell r="G500">
            <v>43.10175090909091</v>
          </cell>
          <cell r="H500">
            <v>3.6955059090909099</v>
          </cell>
          <cell r="I500">
            <v>19.392523636363638</v>
          </cell>
        </row>
        <row r="501">
          <cell r="A501">
            <v>40205</v>
          </cell>
          <cell r="F501">
            <v>9288.818181818182</v>
          </cell>
          <cell r="G501">
            <v>43.00367</v>
          </cell>
          <cell r="H501">
            <v>3.7020030909090917</v>
          </cell>
          <cell r="I501">
            <v>19.452431818181822</v>
          </cell>
        </row>
        <row r="502">
          <cell r="A502">
            <v>40206</v>
          </cell>
          <cell r="F502">
            <v>9304</v>
          </cell>
          <cell r="G502">
            <v>42.932660909090913</v>
          </cell>
          <cell r="H502">
            <v>3.7038276363636369</v>
          </cell>
          <cell r="I502">
            <v>19.484902727272726</v>
          </cell>
        </row>
        <row r="503">
          <cell r="A503">
            <v>40207</v>
          </cell>
          <cell r="F503">
            <v>9320.818181818182</v>
          </cell>
          <cell r="G503">
            <v>42.854923636363644</v>
          </cell>
          <cell r="H503">
            <v>3.7136456363636365</v>
          </cell>
          <cell r="I503">
            <v>19.506396363636362</v>
          </cell>
        </row>
        <row r="504">
          <cell r="A504">
            <v>40210</v>
          </cell>
          <cell r="F504">
            <v>9339.454545454546</v>
          </cell>
          <cell r="G504">
            <v>42.779253636363642</v>
          </cell>
          <cell r="H504">
            <v>3.7342009090909092</v>
          </cell>
          <cell r="I504">
            <v>19.522975454545453</v>
          </cell>
        </row>
        <row r="505">
          <cell r="A505">
            <v>40211</v>
          </cell>
          <cell r="F505">
            <v>9351.9090909090901</v>
          </cell>
          <cell r="G505">
            <v>42.703775454545458</v>
          </cell>
          <cell r="H505">
            <v>3.754600454545455</v>
          </cell>
          <cell r="I505">
            <v>19.539244545454544</v>
          </cell>
        </row>
        <row r="506">
          <cell r="A506">
            <v>40212</v>
          </cell>
          <cell r="F506">
            <v>9357.818181818182</v>
          </cell>
          <cell r="G506">
            <v>42.62887818181818</v>
          </cell>
          <cell r="H506">
            <v>3.7753080909090921</v>
          </cell>
          <cell r="I506">
            <v>19.553381818181816</v>
          </cell>
        </row>
        <row r="507">
          <cell r="A507">
            <v>40213</v>
          </cell>
          <cell r="F507">
            <v>9357.636363636364</v>
          </cell>
          <cell r="G507">
            <v>42.52818818181818</v>
          </cell>
          <cell r="H507">
            <v>3.7960157272727275</v>
          </cell>
          <cell r="I507">
            <v>19.594965454545456</v>
          </cell>
        </row>
        <row r="508">
          <cell r="A508">
            <v>40214</v>
          </cell>
          <cell r="F508">
            <v>9367.181818181818</v>
          </cell>
          <cell r="G508">
            <v>42.460897272727273</v>
          </cell>
          <cell r="H508">
            <v>3.8005304545454548</v>
          </cell>
          <cell r="I508">
            <v>19.630347272727274</v>
          </cell>
        </row>
        <row r="509">
          <cell r="A509">
            <v>40217</v>
          </cell>
          <cell r="F509">
            <v>9372.181818181818</v>
          </cell>
          <cell r="G509">
            <v>42.415910000000004</v>
          </cell>
          <cell r="H509">
            <v>3.7703787272727278</v>
          </cell>
          <cell r="I509">
            <v>19.689073636363638</v>
          </cell>
        </row>
        <row r="510">
          <cell r="A510">
            <v>40218</v>
          </cell>
          <cell r="F510">
            <v>9374.454545454546</v>
          </cell>
          <cell r="G510">
            <v>42.391100909090909</v>
          </cell>
          <cell r="H510">
            <v>3.7391386363636361</v>
          </cell>
          <cell r="I510">
            <v>19.731147272727274</v>
          </cell>
        </row>
        <row r="511">
          <cell r="A511">
            <v>40219</v>
          </cell>
          <cell r="F511">
            <v>9369.636363636364</v>
          </cell>
          <cell r="G511">
            <v>42.336020909090912</v>
          </cell>
          <cell r="H511">
            <v>3.7026348181818176</v>
          </cell>
          <cell r="I511">
            <v>19.743240909090908</v>
          </cell>
        </row>
        <row r="512">
          <cell r="A512">
            <v>40220</v>
          </cell>
          <cell r="F512">
            <v>9365.0909090909099</v>
          </cell>
          <cell r="G512">
            <v>42.294348181818179</v>
          </cell>
          <cell r="H512">
            <v>3.6704958181818172</v>
          </cell>
          <cell r="I512">
            <v>19.747247272727272</v>
          </cell>
        </row>
        <row r="513">
          <cell r="A513">
            <v>40221</v>
          </cell>
          <cell r="F513">
            <v>9364.9090909090901</v>
          </cell>
          <cell r="G513">
            <v>42.241796363636361</v>
          </cell>
          <cell r="H513">
            <v>3.6342601818181808</v>
          </cell>
          <cell r="I513">
            <v>19.770298181818184</v>
          </cell>
        </row>
        <row r="514">
          <cell r="A514">
            <v>40224</v>
          </cell>
          <cell r="F514">
            <v>9364.636363636364</v>
          </cell>
          <cell r="G514">
            <v>42.18090909090909</v>
          </cell>
          <cell r="H514">
            <v>3.6082009090909093</v>
          </cell>
          <cell r="I514">
            <v>19.791999090909091</v>
          </cell>
        </row>
        <row r="515">
          <cell r="A515">
            <v>40225</v>
          </cell>
          <cell r="F515">
            <v>9357.0909090909099</v>
          </cell>
          <cell r="G515">
            <v>42.127574545454543</v>
          </cell>
          <cell r="H515">
            <v>3.5813713636363627</v>
          </cell>
          <cell r="I515">
            <v>19.806632727272731</v>
          </cell>
        </row>
        <row r="516">
          <cell r="A516">
            <v>40226</v>
          </cell>
          <cell r="F516">
            <v>9349.545454545454</v>
          </cell>
          <cell r="G516">
            <v>42.072656363636355</v>
          </cell>
          <cell r="H516">
            <v>3.5545418181818178</v>
          </cell>
          <cell r="I516">
            <v>19.824787272727274</v>
          </cell>
        </row>
        <row r="517">
          <cell r="A517">
            <v>40227</v>
          </cell>
          <cell r="F517">
            <v>9352.2727272727279</v>
          </cell>
          <cell r="G517">
            <v>42.02723454545454</v>
          </cell>
          <cell r="H517">
            <v>3.506275090909091</v>
          </cell>
          <cell r="I517">
            <v>19.839760909090913</v>
          </cell>
        </row>
        <row r="518">
          <cell r="A518">
            <v>40228</v>
          </cell>
          <cell r="F518">
            <v>9353.818181818182</v>
          </cell>
          <cell r="G518">
            <v>41.997405454545451</v>
          </cell>
          <cell r="H518">
            <v>3.4503477272727281</v>
          </cell>
          <cell r="I518">
            <v>19.843403636363636</v>
          </cell>
        </row>
        <row r="519">
          <cell r="A519">
            <v>40231</v>
          </cell>
          <cell r="F519">
            <v>9343.363636363636</v>
          </cell>
          <cell r="G519">
            <v>41.92912272727272</v>
          </cell>
          <cell r="H519">
            <v>3.4147320909090908</v>
          </cell>
          <cell r="I519">
            <v>19.85893272727273</v>
          </cell>
        </row>
        <row r="520">
          <cell r="A520">
            <v>40232</v>
          </cell>
          <cell r="F520">
            <v>9333.636363636364</v>
          </cell>
          <cell r="G520">
            <v>41.884004545454552</v>
          </cell>
          <cell r="H520">
            <v>3.3797326363636362</v>
          </cell>
          <cell r="I520">
            <v>19.850594545454545</v>
          </cell>
        </row>
        <row r="521">
          <cell r="A521">
            <v>40233</v>
          </cell>
          <cell r="F521">
            <v>9330</v>
          </cell>
          <cell r="G521">
            <v>41.815931818181816</v>
          </cell>
          <cell r="H521">
            <v>3.344733181818182</v>
          </cell>
          <cell r="I521">
            <v>19.864119090909092</v>
          </cell>
        </row>
        <row r="522">
          <cell r="A522">
            <v>40234</v>
          </cell>
          <cell r="F522">
            <v>9328.636363636364</v>
          </cell>
          <cell r="G522">
            <v>41.792494545454545</v>
          </cell>
          <cell r="H522">
            <v>3.3113373636363632</v>
          </cell>
          <cell r="I522">
            <v>19.908653636363638</v>
          </cell>
        </row>
        <row r="523">
          <cell r="A523">
            <v>40238</v>
          </cell>
          <cell r="F523">
            <v>9318.181818181818</v>
          </cell>
          <cell r="G523">
            <v>41.748886363636366</v>
          </cell>
          <cell r="H523">
            <v>3.2753289090909088</v>
          </cell>
          <cell r="I523">
            <v>19.96472</v>
          </cell>
        </row>
        <row r="524">
          <cell r="A524">
            <v>40239</v>
          </cell>
          <cell r="F524">
            <v>9313.636363636364</v>
          </cell>
          <cell r="G524">
            <v>41.697359090909089</v>
          </cell>
          <cell r="H524">
            <v>3.248533272727272</v>
          </cell>
          <cell r="I524">
            <v>20.020037272727272</v>
          </cell>
        </row>
        <row r="525">
          <cell r="A525">
            <v>40240</v>
          </cell>
          <cell r="F525">
            <v>9307.2727272727279</v>
          </cell>
          <cell r="G525">
            <v>41.644585454545449</v>
          </cell>
          <cell r="H525">
            <v>3.2218862727272723</v>
          </cell>
          <cell r="I525">
            <v>20.07738909090909</v>
          </cell>
        </row>
        <row r="526">
          <cell r="A526">
            <v>40241</v>
          </cell>
          <cell r="F526">
            <v>9302.7272727272721</v>
          </cell>
          <cell r="G526">
            <v>41.603384545454539</v>
          </cell>
          <cell r="H526">
            <v>3.2012111818181821</v>
          </cell>
          <cell r="I526">
            <v>20.13794</v>
          </cell>
        </row>
        <row r="527">
          <cell r="A527">
            <v>40242</v>
          </cell>
          <cell r="F527">
            <v>9298.636363636364</v>
          </cell>
          <cell r="G527">
            <v>41.528761818181813</v>
          </cell>
          <cell r="H527">
            <v>3.1914549999999995</v>
          </cell>
          <cell r="I527">
            <v>20.220910909090911</v>
          </cell>
        </row>
        <row r="528">
          <cell r="A528">
            <v>40245</v>
          </cell>
          <cell r="F528">
            <v>9285.454545454546</v>
          </cell>
          <cell r="G528">
            <v>41.449782727272726</v>
          </cell>
          <cell r="H528">
            <v>3.2032797272727276</v>
          </cell>
          <cell r="I528">
            <v>20.303390909090908</v>
          </cell>
        </row>
        <row r="529">
          <cell r="A529">
            <v>40246</v>
          </cell>
          <cell r="F529">
            <v>9272.2727272727279</v>
          </cell>
          <cell r="G529">
            <v>41.362941818181817</v>
          </cell>
          <cell r="H529">
            <v>3.2223886363636365</v>
          </cell>
          <cell r="I529">
            <v>20.39130181818182</v>
          </cell>
        </row>
        <row r="530">
          <cell r="A530">
            <v>40247</v>
          </cell>
          <cell r="F530">
            <v>9261.363636363636</v>
          </cell>
          <cell r="G530">
            <v>41.287769090909094</v>
          </cell>
          <cell r="H530">
            <v>3.2404600000000001</v>
          </cell>
          <cell r="I530">
            <v>20.47891090909091</v>
          </cell>
        </row>
        <row r="531">
          <cell r="A531">
            <v>40248</v>
          </cell>
          <cell r="F531">
            <v>9252</v>
          </cell>
          <cell r="G531">
            <v>41.200525454545456</v>
          </cell>
          <cell r="H531">
            <v>3.2443933636363638</v>
          </cell>
          <cell r="I531">
            <v>20.584651818181815</v>
          </cell>
        </row>
        <row r="532">
          <cell r="A532">
            <v>40249</v>
          </cell>
          <cell r="F532">
            <v>9235.545454545454</v>
          </cell>
          <cell r="G532">
            <v>41.11313454545455</v>
          </cell>
          <cell r="H532">
            <v>3.2607910000000002</v>
          </cell>
          <cell r="I532">
            <v>20.680730909090911</v>
          </cell>
        </row>
        <row r="533">
          <cell r="A533">
            <v>40252</v>
          </cell>
          <cell r="F533">
            <v>9219.181818181818</v>
          </cell>
          <cell r="G533">
            <v>40.992384545454549</v>
          </cell>
          <cell r="H533">
            <v>3.2797836363636366</v>
          </cell>
          <cell r="I533">
            <v>20.803195454545456</v>
          </cell>
        </row>
        <row r="534">
          <cell r="A534">
            <v>40254</v>
          </cell>
          <cell r="F534">
            <v>9206.545454545454</v>
          </cell>
          <cell r="G534">
            <v>40.875201818181822</v>
          </cell>
          <cell r="H534">
            <v>3.2972563636363632</v>
          </cell>
          <cell r="I534">
            <v>20.922712727272728</v>
          </cell>
        </row>
        <row r="535">
          <cell r="A535">
            <v>40255</v>
          </cell>
          <cell r="F535">
            <v>9191.2727272727279</v>
          </cell>
          <cell r="G535">
            <v>40.748293636363627</v>
          </cell>
          <cell r="H535">
            <v>3.3125879999999999</v>
          </cell>
          <cell r="I535">
            <v>21.054030000000001</v>
          </cell>
        </row>
        <row r="536">
          <cell r="A536">
            <v>40256</v>
          </cell>
          <cell r="F536">
            <v>9175.636363636364</v>
          </cell>
          <cell r="G536">
            <v>40.61866818181818</v>
          </cell>
          <cell r="H536">
            <v>3.3405111818181812</v>
          </cell>
          <cell r="I536">
            <v>21.184567272727271</v>
          </cell>
        </row>
        <row r="537">
          <cell r="A537">
            <v>40259</v>
          </cell>
          <cell r="F537">
            <v>9162</v>
          </cell>
          <cell r="G537">
            <v>40.465847272727281</v>
          </cell>
          <cell r="H537">
            <v>3.3610800909090908</v>
          </cell>
          <cell r="I537">
            <v>21.326601818181818</v>
          </cell>
        </row>
        <row r="538">
          <cell r="A538">
            <v>40260</v>
          </cell>
          <cell r="F538">
            <v>9151.0909090909099</v>
          </cell>
          <cell r="G538">
            <v>40.350558181818187</v>
          </cell>
          <cell r="H538">
            <v>3.3707300909090905</v>
          </cell>
          <cell r="I538">
            <v>21.437053636363633</v>
          </cell>
        </row>
        <row r="539">
          <cell r="A539">
            <v>40261</v>
          </cell>
          <cell r="F539">
            <v>9146.2727272727279</v>
          </cell>
          <cell r="G539">
            <v>40.250188181818189</v>
          </cell>
          <cell r="H539">
            <v>3.3782387272727274</v>
          </cell>
          <cell r="I539">
            <v>21.53193818181818</v>
          </cell>
        </row>
        <row r="540">
          <cell r="A540">
            <v>40262</v>
          </cell>
          <cell r="F540">
            <v>9140.0909090909099</v>
          </cell>
          <cell r="G540">
            <v>40.162689090909105</v>
          </cell>
          <cell r="H540">
            <v>3.3822272727272731</v>
          </cell>
          <cell r="I540">
            <v>21.607714545454545</v>
          </cell>
        </row>
        <row r="541">
          <cell r="A541">
            <v>40263</v>
          </cell>
          <cell r="F541">
            <v>9135.0909090909099</v>
          </cell>
          <cell r="G541">
            <v>40.085552727272734</v>
          </cell>
          <cell r="H541">
            <v>3.3601455454545457</v>
          </cell>
          <cell r="I541">
            <v>21.691978181818182</v>
          </cell>
        </row>
        <row r="542">
          <cell r="A542">
            <v>40266</v>
          </cell>
          <cell r="F542">
            <v>9125.545454545454</v>
          </cell>
          <cell r="G542">
            <v>40.038860909090914</v>
          </cell>
          <cell r="H542">
            <v>3.3551777272727277</v>
          </cell>
          <cell r="I542">
            <v>21.785491818181818</v>
          </cell>
        </row>
        <row r="543">
          <cell r="A543">
            <v>40267</v>
          </cell>
          <cell r="F543">
            <v>9120</v>
          </cell>
          <cell r="G543">
            <v>39.995713636363639</v>
          </cell>
          <cell r="H543">
            <v>3.3368260909090908</v>
          </cell>
          <cell r="I543">
            <v>21.884767272727277</v>
          </cell>
        </row>
        <row r="544">
          <cell r="A544">
            <v>40268</v>
          </cell>
          <cell r="F544">
            <v>9114.0909090909099</v>
          </cell>
          <cell r="G544">
            <v>39.982089090909092</v>
          </cell>
          <cell r="H544">
            <v>3.3191563636363637</v>
          </cell>
          <cell r="I544">
            <v>21.955254545454551</v>
          </cell>
        </row>
        <row r="545">
          <cell r="A545">
            <v>40269</v>
          </cell>
          <cell r="F545">
            <v>9109.9090909090901</v>
          </cell>
          <cell r="G545">
            <v>39.997545454545453</v>
          </cell>
          <cell r="H545">
            <v>3.2639069090909092</v>
          </cell>
          <cell r="I545">
            <v>22.04091</v>
          </cell>
        </row>
        <row r="546">
          <cell r="A546">
            <v>40273</v>
          </cell>
          <cell r="F546">
            <v>9104.181818181818</v>
          </cell>
          <cell r="G546">
            <v>40.032512727272724</v>
          </cell>
          <cell r="H546">
            <v>3.2108048181818178</v>
          </cell>
          <cell r="I546">
            <v>22.108547272727275</v>
          </cell>
        </row>
        <row r="547">
          <cell r="A547">
            <v>40274</v>
          </cell>
          <cell r="F547">
            <v>9098.9090909090901</v>
          </cell>
          <cell r="G547">
            <v>40.077215454545453</v>
          </cell>
          <cell r="H547">
            <v>3.1454152727272726</v>
          </cell>
          <cell r="I547">
            <v>22.173782727272727</v>
          </cell>
        </row>
        <row r="548">
          <cell r="A548">
            <v>40275</v>
          </cell>
          <cell r="F548">
            <v>9092.545454545454</v>
          </cell>
          <cell r="G548">
            <v>40.139870909090902</v>
          </cell>
          <cell r="H548">
            <v>3.0812550000000001</v>
          </cell>
          <cell r="I548">
            <v>22.216135454545451</v>
          </cell>
        </row>
        <row r="549">
          <cell r="A549">
            <v>40276</v>
          </cell>
          <cell r="F549">
            <v>9088.363636363636</v>
          </cell>
          <cell r="G549">
            <v>40.174750909090903</v>
          </cell>
          <cell r="H549">
            <v>3.0225986363636368</v>
          </cell>
          <cell r="I549">
            <v>22.293954545454543</v>
          </cell>
        </row>
        <row r="550">
          <cell r="A550">
            <v>40277</v>
          </cell>
          <cell r="F550">
            <v>9079.7272727272721</v>
          </cell>
          <cell r="G550">
            <v>40.174714545454542</v>
          </cell>
          <cell r="H550">
            <v>2.9891643636363638</v>
          </cell>
          <cell r="I550">
            <v>22.38942909090909</v>
          </cell>
        </row>
        <row r="551">
          <cell r="A551">
            <v>40280</v>
          </cell>
          <cell r="F551">
            <v>9069.7272727272721</v>
          </cell>
          <cell r="G551">
            <v>40.177273636363637</v>
          </cell>
          <cell r="H551">
            <v>2.9596266363636361</v>
          </cell>
          <cell r="I551">
            <v>22.487730909090907</v>
          </cell>
        </row>
        <row r="552">
          <cell r="A552">
            <v>40281</v>
          </cell>
          <cell r="F552">
            <v>9061.363636363636</v>
          </cell>
          <cell r="G552">
            <v>40.152288181818179</v>
          </cell>
          <cell r="H552">
            <v>2.9535989090909087</v>
          </cell>
          <cell r="I552">
            <v>22.596158181818179</v>
          </cell>
        </row>
        <row r="553">
          <cell r="A553">
            <v>40282</v>
          </cell>
          <cell r="F553">
            <v>9054.363636363636</v>
          </cell>
          <cell r="G553">
            <v>40.092980909090912</v>
          </cell>
          <cell r="H553">
            <v>2.9445952727272724</v>
          </cell>
          <cell r="I553">
            <v>22.696357272727269</v>
          </cell>
        </row>
        <row r="554">
          <cell r="A554">
            <v>40283</v>
          </cell>
          <cell r="F554">
            <v>9046.818181818182</v>
          </cell>
          <cell r="G554">
            <v>40.040910909090911</v>
          </cell>
          <cell r="H554">
            <v>2.9150387272727269</v>
          </cell>
          <cell r="I554">
            <v>22.804505454545453</v>
          </cell>
        </row>
        <row r="555">
          <cell r="A555">
            <v>40284</v>
          </cell>
          <cell r="F555">
            <v>9038.454545454546</v>
          </cell>
          <cell r="G555">
            <v>39.968157272727268</v>
          </cell>
          <cell r="H555">
            <v>2.8939528181818179</v>
          </cell>
          <cell r="I555">
            <v>22.918239090909086</v>
          </cell>
        </row>
        <row r="556">
          <cell r="A556">
            <v>40287</v>
          </cell>
          <cell r="F556">
            <v>9035</v>
          </cell>
          <cell r="G556">
            <v>39.861924545454549</v>
          </cell>
          <cell r="H556">
            <v>2.9105224545454549</v>
          </cell>
          <cell r="I556">
            <v>23.022828181818181</v>
          </cell>
        </row>
        <row r="557">
          <cell r="A557">
            <v>40288</v>
          </cell>
          <cell r="F557">
            <v>9031</v>
          </cell>
          <cell r="G557">
            <v>39.750115454545451</v>
          </cell>
          <cell r="H557">
            <v>2.9261734545454545</v>
          </cell>
          <cell r="I557">
            <v>23.130019999999998</v>
          </cell>
        </row>
        <row r="558">
          <cell r="A558">
            <v>40289</v>
          </cell>
          <cell r="F558">
            <v>9028</v>
          </cell>
          <cell r="G558">
            <v>39.601064545454548</v>
          </cell>
          <cell r="H558">
            <v>3.0294690000000002</v>
          </cell>
          <cell r="I558">
            <v>23.213705454545451</v>
          </cell>
        </row>
        <row r="559">
          <cell r="A559">
            <v>40290</v>
          </cell>
          <cell r="F559">
            <v>9024.2727272727279</v>
          </cell>
          <cell r="G559">
            <v>39.601385454545458</v>
          </cell>
          <cell r="H559">
            <v>2.9656214545454547</v>
          </cell>
          <cell r="I559">
            <v>23.312599090909089</v>
          </cell>
        </row>
        <row r="560">
          <cell r="A560">
            <v>40291</v>
          </cell>
          <cell r="F560">
            <v>9019.0909090909099</v>
          </cell>
          <cell r="G560">
            <v>39.579611818181824</v>
          </cell>
          <cell r="H560">
            <v>2.8973251818181818</v>
          </cell>
          <cell r="I560">
            <v>23.431830909090909</v>
          </cell>
        </row>
        <row r="561">
          <cell r="A561">
            <v>40294</v>
          </cell>
          <cell r="F561">
            <v>9016.9090909090901</v>
          </cell>
          <cell r="G561">
            <v>39.563780000000001</v>
          </cell>
          <cell r="H561">
            <v>2.8062500909090913</v>
          </cell>
          <cell r="I561">
            <v>23.554353636363636</v>
          </cell>
        </row>
        <row r="562">
          <cell r="A562">
            <v>40295</v>
          </cell>
          <cell r="F562">
            <v>9016.2727272727279</v>
          </cell>
          <cell r="G562">
            <v>39.529447272727275</v>
          </cell>
          <cell r="H562">
            <v>2.7196218181818179</v>
          </cell>
          <cell r="I562">
            <v>23.69336454545455</v>
          </cell>
        </row>
        <row r="563">
          <cell r="A563">
            <v>40296</v>
          </cell>
          <cell r="F563">
            <v>9017.454545454546</v>
          </cell>
          <cell r="G563">
            <v>39.502293636363639</v>
          </cell>
          <cell r="H563">
            <v>2.632692090909091</v>
          </cell>
          <cell r="I563">
            <v>23.824988181818181</v>
          </cell>
        </row>
        <row r="564">
          <cell r="A564">
            <v>40297</v>
          </cell>
          <cell r="F564">
            <v>9017.9090909090901</v>
          </cell>
          <cell r="G564">
            <v>39.484706363636363</v>
          </cell>
          <cell r="H564">
            <v>2.5472055454545455</v>
          </cell>
          <cell r="I564">
            <v>23.942312727272732</v>
          </cell>
        </row>
        <row r="565">
          <cell r="A565">
            <v>40298</v>
          </cell>
          <cell r="F565">
            <v>9018.0909090909099</v>
          </cell>
          <cell r="G565">
            <v>39.45009363636364</v>
          </cell>
          <cell r="H565">
            <v>2.5057951818181818</v>
          </cell>
          <cell r="I565">
            <v>24.036873636363634</v>
          </cell>
        </row>
        <row r="566">
          <cell r="A566">
            <v>40301</v>
          </cell>
          <cell r="F566">
            <v>9020.0909090909099</v>
          </cell>
          <cell r="G566">
            <v>39.441987272727275</v>
          </cell>
          <cell r="H566">
            <v>2.4552425454545457</v>
          </cell>
          <cell r="I566">
            <v>24.118392727272727</v>
          </cell>
        </row>
        <row r="567">
          <cell r="A567">
            <v>40302</v>
          </cell>
          <cell r="F567">
            <v>9018.7272727272721</v>
          </cell>
          <cell r="G567">
            <v>39.437120909090908</v>
          </cell>
          <cell r="H567">
            <v>2.4045372727272731</v>
          </cell>
          <cell r="I567">
            <v>24.194881818181816</v>
          </cell>
        </row>
        <row r="568">
          <cell r="A568">
            <v>40303</v>
          </cell>
          <cell r="F568">
            <v>9025.545454545454</v>
          </cell>
          <cell r="G568">
            <v>39.430141818181816</v>
          </cell>
          <cell r="H568">
            <v>2.3538320000000001</v>
          </cell>
          <cell r="I568">
            <v>24.273955454545455</v>
          </cell>
        </row>
        <row r="569">
          <cell r="A569">
            <v>40304</v>
          </cell>
          <cell r="F569">
            <v>9041.0909090909099</v>
          </cell>
          <cell r="G569">
            <v>39.430464545454541</v>
          </cell>
          <cell r="H569">
            <v>2.2631600000000001</v>
          </cell>
          <cell r="I569">
            <v>24.371598181818182</v>
          </cell>
        </row>
        <row r="570">
          <cell r="A570">
            <v>40305</v>
          </cell>
          <cell r="F570">
            <v>9059.454545454546</v>
          </cell>
          <cell r="G570">
            <v>39.279265454545452</v>
          </cell>
          <cell r="H570">
            <v>2.3433238181818186</v>
          </cell>
          <cell r="I570">
            <v>24.450533636363637</v>
          </cell>
        </row>
        <row r="571">
          <cell r="A571">
            <v>40308</v>
          </cell>
          <cell r="F571">
            <v>9065.181818181818</v>
          </cell>
          <cell r="G571">
            <v>39.186171818181819</v>
          </cell>
          <cell r="H571">
            <v>2.4224324545454547</v>
          </cell>
          <cell r="I571">
            <v>24.464971818181823</v>
          </cell>
        </row>
        <row r="572">
          <cell r="A572">
            <v>40309</v>
          </cell>
          <cell r="F572">
            <v>9074.7272727272721</v>
          </cell>
          <cell r="G572">
            <v>39.153943636363636</v>
          </cell>
          <cell r="H572">
            <v>2.5007873636363636</v>
          </cell>
          <cell r="I572">
            <v>24.424519999999998</v>
          </cell>
        </row>
        <row r="573">
          <cell r="A573">
            <v>40310</v>
          </cell>
          <cell r="F573">
            <v>9082.2727272727279</v>
          </cell>
          <cell r="G573">
            <v>39.122610909090902</v>
          </cell>
          <cell r="H573">
            <v>2.5746954545454548</v>
          </cell>
          <cell r="I573">
            <v>24.382590909090904</v>
          </cell>
        </row>
        <row r="574">
          <cell r="A574">
            <v>40312</v>
          </cell>
          <cell r="F574">
            <v>9087.636363636364</v>
          </cell>
          <cell r="G574">
            <v>39.10849727272727</v>
          </cell>
          <cell r="H574">
            <v>2.638481090909091</v>
          </cell>
          <cell r="I574">
            <v>24.323758181818185</v>
          </cell>
        </row>
        <row r="575">
          <cell r="A575">
            <v>40315</v>
          </cell>
          <cell r="F575">
            <v>9099</v>
          </cell>
          <cell r="G575">
            <v>39.09133818181818</v>
          </cell>
          <cell r="H575">
            <v>2.7018620000000002</v>
          </cell>
          <cell r="I575">
            <v>24.271354545454543</v>
          </cell>
        </row>
        <row r="576">
          <cell r="A576">
            <v>40316</v>
          </cell>
          <cell r="F576">
            <v>9108.454545454546</v>
          </cell>
          <cell r="G576">
            <v>39.091622727272721</v>
          </cell>
          <cell r="H576">
            <v>2.7429400000000004</v>
          </cell>
          <cell r="I576">
            <v>24.224450000000001</v>
          </cell>
        </row>
        <row r="577">
          <cell r="A577">
            <v>40317</v>
          </cell>
          <cell r="F577">
            <v>9122.181818181818</v>
          </cell>
          <cell r="G577">
            <v>39.100100909090912</v>
          </cell>
          <cell r="H577">
            <v>2.7850728181818178</v>
          </cell>
          <cell r="I577">
            <v>24.170357272727276</v>
          </cell>
        </row>
        <row r="578">
          <cell r="A578">
            <v>40318</v>
          </cell>
          <cell r="F578">
            <v>9144</v>
          </cell>
          <cell r="G578">
            <v>39.072008181818184</v>
          </cell>
          <cell r="H578">
            <v>2.8752200909090906</v>
          </cell>
          <cell r="I578">
            <v>24.113696363636361</v>
          </cell>
        </row>
        <row r="579">
          <cell r="A579">
            <v>40319</v>
          </cell>
          <cell r="F579">
            <v>9161.0909090909099</v>
          </cell>
          <cell r="G579">
            <v>39.040076363636366</v>
          </cell>
          <cell r="H579">
            <v>2.9653673636363638</v>
          </cell>
          <cell r="I579">
            <v>24.059032727272726</v>
          </cell>
        </row>
        <row r="580">
          <cell r="A580">
            <v>40322</v>
          </cell>
          <cell r="F580">
            <v>9168.454545454546</v>
          </cell>
          <cell r="G580">
            <v>39.048190000000005</v>
          </cell>
          <cell r="H580">
            <v>3.007836818181818</v>
          </cell>
          <cell r="I580">
            <v>23.994955454545451</v>
          </cell>
        </row>
        <row r="581">
          <cell r="A581">
            <v>40323</v>
          </cell>
          <cell r="F581">
            <v>9183.181818181818</v>
          </cell>
          <cell r="G581">
            <v>39.065667272727275</v>
          </cell>
          <cell r="H581">
            <v>3.0467666363636359</v>
          </cell>
          <cell r="I581">
            <v>23.927976363636365</v>
          </cell>
        </row>
        <row r="582">
          <cell r="A582">
            <v>40324</v>
          </cell>
          <cell r="F582">
            <v>9205.454545454546</v>
          </cell>
          <cell r="G582">
            <v>39.062640000000002</v>
          </cell>
          <cell r="H582">
            <v>3.0909152727272731</v>
          </cell>
          <cell r="I582">
            <v>23.881666363636363</v>
          </cell>
        </row>
        <row r="583">
          <cell r="A583">
            <v>40325</v>
          </cell>
          <cell r="F583">
            <v>9219.545454545454</v>
          </cell>
          <cell r="G583">
            <v>39.024730909090906</v>
          </cell>
          <cell r="H583">
            <v>3.1350639090909098</v>
          </cell>
          <cell r="I583">
            <v>23.857832727272726</v>
          </cell>
        </row>
        <row r="584">
          <cell r="A584">
            <v>40329</v>
          </cell>
          <cell r="F584">
            <v>9226.7272727272721</v>
          </cell>
          <cell r="G584">
            <v>38.984167272727269</v>
          </cell>
          <cell r="H584">
            <v>3.1829402727272726</v>
          </cell>
          <cell r="I584">
            <v>23.834288181818181</v>
          </cell>
        </row>
        <row r="585">
          <cell r="A585">
            <v>40330</v>
          </cell>
          <cell r="F585">
            <v>9240.363636363636</v>
          </cell>
          <cell r="G585">
            <v>38.946546363636365</v>
          </cell>
          <cell r="H585">
            <v>3.2415388181818185</v>
          </cell>
          <cell r="I585">
            <v>23.802371818181815</v>
          </cell>
        </row>
        <row r="586">
          <cell r="A586">
            <v>40331</v>
          </cell>
          <cell r="F586">
            <v>9250.0909090909099</v>
          </cell>
          <cell r="G586">
            <v>38.900976363636367</v>
          </cell>
          <cell r="H586">
            <v>3.3020810909090912</v>
          </cell>
          <cell r="I586">
            <v>23.774377272727271</v>
          </cell>
        </row>
        <row r="587">
          <cell r="A587">
            <v>40332</v>
          </cell>
          <cell r="F587">
            <v>9257.2727272727279</v>
          </cell>
          <cell r="G587">
            <v>38.84808727272727</v>
          </cell>
          <cell r="H587">
            <v>3.3332459999999999</v>
          </cell>
          <cell r="I587">
            <v>23.763163636363632</v>
          </cell>
        </row>
        <row r="588">
          <cell r="A588">
            <v>40333</v>
          </cell>
          <cell r="F588">
            <v>9258.0909090909099</v>
          </cell>
          <cell r="G588">
            <v>38.79702727272727</v>
          </cell>
          <cell r="H588">
            <v>3.3640381818181813</v>
          </cell>
          <cell r="I588">
            <v>23.750659090909092</v>
          </cell>
        </row>
        <row r="589">
          <cell r="A589">
            <v>40336</v>
          </cell>
          <cell r="F589">
            <v>9258.636363636364</v>
          </cell>
          <cell r="G589">
            <v>38.806584545454548</v>
          </cell>
          <cell r="H589">
            <v>3.3468159090909086</v>
          </cell>
          <cell r="I589">
            <v>23.718339999999998</v>
          </cell>
        </row>
        <row r="590">
          <cell r="A590">
            <v>40337</v>
          </cell>
          <cell r="F590">
            <v>9256.363636363636</v>
          </cell>
          <cell r="G590">
            <v>38.814472727272729</v>
          </cell>
          <cell r="H590">
            <v>3.329593636363636</v>
          </cell>
          <cell r="I590">
            <v>23.688510000000004</v>
          </cell>
        </row>
        <row r="591">
          <cell r="A591">
            <v>40338</v>
          </cell>
          <cell r="F591">
            <v>9254.9090909090901</v>
          </cell>
          <cell r="G591">
            <v>38.816109999999995</v>
          </cell>
          <cell r="H591">
            <v>3.312371363636363</v>
          </cell>
          <cell r="I591">
            <v>23.666189999999997</v>
          </cell>
        </row>
        <row r="592">
          <cell r="A592">
            <v>40339</v>
          </cell>
          <cell r="F592">
            <v>9242.636363636364</v>
          </cell>
          <cell r="G592">
            <v>38.804660909090906</v>
          </cell>
          <cell r="H592">
            <v>3.2931089090909085</v>
          </cell>
          <cell r="I592">
            <v>23.674547272727274</v>
          </cell>
        </row>
        <row r="593">
          <cell r="A593">
            <v>40340</v>
          </cell>
          <cell r="F593">
            <v>9231.7272727272721</v>
          </cell>
          <cell r="G593">
            <v>38.797682727272722</v>
          </cell>
          <cell r="H593">
            <v>3.254192363636363</v>
          </cell>
          <cell r="I593">
            <v>23.695665454545452</v>
          </cell>
        </row>
        <row r="594">
          <cell r="A594">
            <v>40343</v>
          </cell>
          <cell r="F594">
            <v>9222.7272727272721</v>
          </cell>
          <cell r="G594">
            <v>38.771902727272725</v>
          </cell>
          <cell r="H594">
            <v>3.2152758181818175</v>
          </cell>
          <cell r="I594">
            <v>23.750678181818181</v>
          </cell>
        </row>
        <row r="595">
          <cell r="A595">
            <v>40344</v>
          </cell>
          <cell r="F595">
            <v>9222.7272727272721</v>
          </cell>
          <cell r="G595">
            <v>38.745761818181819</v>
          </cell>
          <cell r="H595">
            <v>3.1730017272727267</v>
          </cell>
          <cell r="I595">
            <v>23.812928181818179</v>
          </cell>
        </row>
        <row r="596">
          <cell r="A596">
            <v>40345</v>
          </cell>
          <cell r="F596">
            <v>9213.636363636364</v>
          </cell>
          <cell r="G596">
            <v>38.709044545454539</v>
          </cell>
          <cell r="H596">
            <v>3.1304293636363636</v>
          </cell>
          <cell r="I596">
            <v>23.891805454545455</v>
          </cell>
        </row>
        <row r="597">
          <cell r="A597">
            <v>40346</v>
          </cell>
          <cell r="F597">
            <v>9205.2727272727279</v>
          </cell>
          <cell r="G597">
            <v>38.692476363636359</v>
          </cell>
          <cell r="H597">
            <v>3.0831856363636363</v>
          </cell>
          <cell r="I597">
            <v>23.953401818181817</v>
          </cell>
        </row>
        <row r="598">
          <cell r="A598">
            <v>40347</v>
          </cell>
          <cell r="F598">
            <v>9197.0909090909099</v>
          </cell>
          <cell r="G598">
            <v>38.679566363636361</v>
          </cell>
          <cell r="H598">
            <v>3.065018454545454</v>
          </cell>
          <cell r="I598">
            <v>24.023262727272723</v>
          </cell>
        </row>
        <row r="599">
          <cell r="A599">
            <v>40350</v>
          </cell>
          <cell r="F599">
            <v>9181.181818181818</v>
          </cell>
          <cell r="G599">
            <v>38.625879090909088</v>
          </cell>
          <cell r="H599">
            <v>3.0472239999999999</v>
          </cell>
          <cell r="I599">
            <v>24.14252909090909</v>
          </cell>
        </row>
        <row r="600">
          <cell r="A600">
            <v>40351</v>
          </cell>
          <cell r="F600">
            <v>9158.2727272727279</v>
          </cell>
          <cell r="G600">
            <v>38.534034545454546</v>
          </cell>
          <cell r="H600">
            <v>3.029429545454545</v>
          </cell>
          <cell r="I600">
            <v>24.305440909090908</v>
          </cell>
        </row>
        <row r="601">
          <cell r="A601">
            <v>40352</v>
          </cell>
          <cell r="F601">
            <v>9138.181818181818</v>
          </cell>
          <cell r="G601">
            <v>38.452859090909094</v>
          </cell>
          <cell r="H601">
            <v>3.006457272727272</v>
          </cell>
          <cell r="I601">
            <v>24.473749090909088</v>
          </cell>
        </row>
        <row r="602">
          <cell r="A602">
            <v>40353</v>
          </cell>
          <cell r="F602">
            <v>9120.7272727272721</v>
          </cell>
          <cell r="G602">
            <v>38.387242727272728</v>
          </cell>
          <cell r="H602">
            <v>2.9879329999999995</v>
          </cell>
          <cell r="I602">
            <v>24.647993636363637</v>
          </cell>
        </row>
        <row r="603">
          <cell r="A603">
            <v>40354</v>
          </cell>
          <cell r="F603">
            <v>9104.0909090909099</v>
          </cell>
          <cell r="G603">
            <v>38.275330909090911</v>
          </cell>
          <cell r="H603">
            <v>2.9791317272727267</v>
          </cell>
          <cell r="I603">
            <v>24.845876363636364</v>
          </cell>
        </row>
        <row r="604">
          <cell r="A604">
            <v>40357</v>
          </cell>
          <cell r="F604">
            <v>9088.545454545454</v>
          </cell>
          <cell r="G604">
            <v>38.165308181818183</v>
          </cell>
          <cell r="H604">
            <v>2.9847657272727273</v>
          </cell>
          <cell r="I604">
            <v>25.029762727272725</v>
          </cell>
        </row>
        <row r="605">
          <cell r="A605">
            <v>40358</v>
          </cell>
          <cell r="F605">
            <v>9079</v>
          </cell>
          <cell r="G605">
            <v>38.065661818181816</v>
          </cell>
          <cell r="H605">
            <v>2.990399727272727</v>
          </cell>
          <cell r="I605">
            <v>25.203380000000003</v>
          </cell>
        </row>
        <row r="606">
          <cell r="A606">
            <v>40359</v>
          </cell>
          <cell r="F606">
            <v>9069.818181818182</v>
          </cell>
          <cell r="G606">
            <v>37.971010909090907</v>
          </cell>
          <cell r="H606">
            <v>2.9983488181818179</v>
          </cell>
          <cell r="I606">
            <v>25.364100909090908</v>
          </cell>
        </row>
        <row r="607">
          <cell r="A607">
            <v>40360</v>
          </cell>
          <cell r="F607">
            <v>9062.636363636364</v>
          </cell>
          <cell r="G607">
            <v>37.882858181818179</v>
          </cell>
          <cell r="H607">
            <v>3.003612636363636</v>
          </cell>
          <cell r="I607">
            <v>25.513389090909094</v>
          </cell>
        </row>
        <row r="608">
          <cell r="A608">
            <v>40361</v>
          </cell>
          <cell r="F608">
            <v>9053.818181818182</v>
          </cell>
          <cell r="G608">
            <v>37.765680909090911</v>
          </cell>
          <cell r="H608">
            <v>3.0266628181818178</v>
          </cell>
          <cell r="I608">
            <v>25.673462727272728</v>
          </cell>
        </row>
        <row r="609">
          <cell r="A609">
            <v>40364</v>
          </cell>
          <cell r="F609">
            <v>9049.9090909090901</v>
          </cell>
          <cell r="G609">
            <v>37.653037272727268</v>
          </cell>
          <cell r="H609">
            <v>3.0497130000000001</v>
          </cell>
          <cell r="I609">
            <v>25.808591818181814</v>
          </cell>
        </row>
        <row r="610">
          <cell r="A610">
            <v>40365</v>
          </cell>
          <cell r="F610">
            <v>9054</v>
          </cell>
          <cell r="G610">
            <v>37.556232727272715</v>
          </cell>
          <cell r="H610">
            <v>3.072763181818182</v>
          </cell>
          <cell r="I610">
            <v>25.918426363636364</v>
          </cell>
        </row>
        <row r="611">
          <cell r="A611">
            <v>40366</v>
          </cell>
          <cell r="F611">
            <v>9058.636363636364</v>
          </cell>
          <cell r="G611">
            <v>37.466500909090904</v>
          </cell>
          <cell r="H611">
            <v>3.0958133636363643</v>
          </cell>
          <cell r="I611">
            <v>26.015657272727275</v>
          </cell>
        </row>
        <row r="612">
          <cell r="A612">
            <v>40367</v>
          </cell>
          <cell r="F612">
            <v>9061.363636363636</v>
          </cell>
          <cell r="G612">
            <v>37.337567272727263</v>
          </cell>
          <cell r="H612">
            <v>3.1288633636363641</v>
          </cell>
          <cell r="I612">
            <v>26.10971727272727</v>
          </cell>
        </row>
        <row r="613">
          <cell r="A613">
            <v>40368</v>
          </cell>
          <cell r="F613">
            <v>9060.181818181818</v>
          </cell>
          <cell r="G613">
            <v>37.167691818181822</v>
          </cell>
          <cell r="H613">
            <v>3.1643587272727278</v>
          </cell>
          <cell r="I613">
            <v>26.216399090909089</v>
          </cell>
        </row>
        <row r="614">
          <cell r="A614">
            <v>40371</v>
          </cell>
          <cell r="F614">
            <v>9059.636363636364</v>
          </cell>
          <cell r="G614">
            <v>37.040122727272731</v>
          </cell>
          <cell r="H614">
            <v>3.1928969090909094</v>
          </cell>
          <cell r="I614">
            <v>26.287250909090911</v>
          </cell>
        </row>
        <row r="615">
          <cell r="A615">
            <v>40372</v>
          </cell>
          <cell r="F615">
            <v>9061.363636363636</v>
          </cell>
          <cell r="G615">
            <v>36.92122454545455</v>
          </cell>
          <cell r="H615">
            <v>3.2221606363636366</v>
          </cell>
          <cell r="I615">
            <v>26.348989090909093</v>
          </cell>
        </row>
        <row r="616">
          <cell r="A616">
            <v>40373</v>
          </cell>
          <cell r="F616">
            <v>9060</v>
          </cell>
          <cell r="G616">
            <v>36.808816363636367</v>
          </cell>
          <cell r="H616">
            <v>3.2514243636363642</v>
          </cell>
          <cell r="I616">
            <v>26.404743636363637</v>
          </cell>
        </row>
        <row r="617">
          <cell r="A617">
            <v>40374</v>
          </cell>
          <cell r="F617">
            <v>9057.454545454546</v>
          </cell>
          <cell r="G617">
            <v>36.690928181818187</v>
          </cell>
          <cell r="H617">
            <v>3.2717321818181815</v>
          </cell>
          <cell r="I617">
            <v>26.469549090909094</v>
          </cell>
        </row>
        <row r="618">
          <cell r="A618">
            <v>40375</v>
          </cell>
          <cell r="F618">
            <v>9054.818181818182</v>
          </cell>
          <cell r="G618">
            <v>36.57831181818181</v>
          </cell>
          <cell r="H618">
            <v>3.2794445454545453</v>
          </cell>
          <cell r="I618">
            <v>26.543465454545455</v>
          </cell>
        </row>
        <row r="619">
          <cell r="A619">
            <v>40378</v>
          </cell>
          <cell r="F619">
            <v>9055.0909090909099</v>
          </cell>
          <cell r="G619">
            <v>36.481203636363631</v>
          </cell>
          <cell r="H619">
            <v>3.2710597272727271</v>
          </cell>
          <cell r="I619">
            <v>26.618974545454545</v>
          </cell>
        </row>
        <row r="620">
          <cell r="A620">
            <v>40379</v>
          </cell>
          <cell r="F620">
            <v>9053.7272727272721</v>
          </cell>
          <cell r="G620">
            <v>36.381657272727267</v>
          </cell>
          <cell r="H620">
            <v>3.2626749090909088</v>
          </cell>
          <cell r="I620">
            <v>26.697985454545456</v>
          </cell>
        </row>
        <row r="621">
          <cell r="A621">
            <v>40380</v>
          </cell>
          <cell r="F621">
            <v>9052.7272727272721</v>
          </cell>
          <cell r="G621">
            <v>36.285713636363631</v>
          </cell>
          <cell r="H621">
            <v>3.2542900909090915</v>
          </cell>
          <cell r="I621">
            <v>26.772796363636363</v>
          </cell>
        </row>
        <row r="622">
          <cell r="A622">
            <v>40381</v>
          </cell>
          <cell r="F622">
            <v>9050.9090909090901</v>
          </cell>
          <cell r="G622">
            <v>36.244117272727273</v>
          </cell>
          <cell r="H622">
            <v>3.2367529090909097</v>
          </cell>
          <cell r="I622">
            <v>26.81771181818182</v>
          </cell>
        </row>
        <row r="623">
          <cell r="A623">
            <v>40382</v>
          </cell>
          <cell r="F623">
            <v>9048.636363636364</v>
          </cell>
          <cell r="G623">
            <v>36.240479090909091</v>
          </cell>
          <cell r="H623">
            <v>3.2075277272727276</v>
          </cell>
          <cell r="I623">
            <v>26.857624545454541</v>
          </cell>
        </row>
        <row r="624">
          <cell r="A624">
            <v>40385</v>
          </cell>
          <cell r="F624">
            <v>9047</v>
          </cell>
          <cell r="G624">
            <v>36.2517</v>
          </cell>
          <cell r="H624">
            <v>3.1714091818181824</v>
          </cell>
          <cell r="I624">
            <v>26.889360909090907</v>
          </cell>
        </row>
        <row r="625">
          <cell r="A625">
            <v>40386</v>
          </cell>
          <cell r="F625">
            <v>9043.454545454546</v>
          </cell>
          <cell r="G625">
            <v>36.268295454545452</v>
          </cell>
          <cell r="H625">
            <v>3.1345650000000007</v>
          </cell>
          <cell r="I625">
            <v>26.913943636363637</v>
          </cell>
        </row>
        <row r="626">
          <cell r="A626">
            <v>40387</v>
          </cell>
          <cell r="F626">
            <v>9039.636363636364</v>
          </cell>
          <cell r="G626">
            <v>36.277495454545452</v>
          </cell>
          <cell r="H626">
            <v>3.0969952727272738</v>
          </cell>
          <cell r="I626">
            <v>26.947487272727269</v>
          </cell>
        </row>
        <row r="627">
          <cell r="A627">
            <v>40388</v>
          </cell>
          <cell r="F627">
            <v>9034</v>
          </cell>
          <cell r="G627">
            <v>36.264996363636357</v>
          </cell>
          <cell r="H627">
            <v>3.0591676363636369</v>
          </cell>
          <cell r="I627">
            <v>27.007176363636361</v>
          </cell>
        </row>
        <row r="628">
          <cell r="A628">
            <v>40389</v>
          </cell>
          <cell r="F628">
            <v>9025.181818181818</v>
          </cell>
          <cell r="G628">
            <v>36.253713636363635</v>
          </cell>
          <cell r="H628">
            <v>3.0384412727272734</v>
          </cell>
          <cell r="I628">
            <v>27.057906363636359</v>
          </cell>
        </row>
        <row r="629">
          <cell r="A629">
            <v>40392</v>
          </cell>
          <cell r="F629">
            <v>9016.0909090909099</v>
          </cell>
          <cell r="G629">
            <v>36.232644545454541</v>
          </cell>
          <cell r="H629">
            <v>3.0329956363636366</v>
          </cell>
          <cell r="I629">
            <v>27.105735454545457</v>
          </cell>
        </row>
        <row r="630">
          <cell r="A630">
            <v>40393</v>
          </cell>
          <cell r="F630">
            <v>9004.9090909090901</v>
          </cell>
          <cell r="G630">
            <v>36.198055454545454</v>
          </cell>
          <cell r="H630">
            <v>3.0275499999999997</v>
          </cell>
          <cell r="I630">
            <v>27.171087272727277</v>
          </cell>
        </row>
        <row r="631">
          <cell r="A631">
            <v>40394</v>
          </cell>
          <cell r="F631">
            <v>8996.0909090909099</v>
          </cell>
          <cell r="G631">
            <v>36.114011818181822</v>
          </cell>
          <cell r="H631">
            <v>3.0185981818181817</v>
          </cell>
          <cell r="I631">
            <v>27.226210909090909</v>
          </cell>
        </row>
        <row r="632">
          <cell r="A632">
            <v>40395</v>
          </cell>
          <cell r="F632">
            <v>8986</v>
          </cell>
          <cell r="G632">
            <v>36.045175454545458</v>
          </cell>
          <cell r="H632">
            <v>3.0096464545454542</v>
          </cell>
          <cell r="I632">
            <v>27.291384545454548</v>
          </cell>
        </row>
        <row r="633">
          <cell r="A633">
            <v>40396</v>
          </cell>
          <cell r="F633">
            <v>8976</v>
          </cell>
          <cell r="G633">
            <v>35.98252636363636</v>
          </cell>
          <cell r="H633">
            <v>2.9741979090909085</v>
          </cell>
          <cell r="I633">
            <v>27.366107272727273</v>
          </cell>
        </row>
        <row r="634">
          <cell r="A634">
            <v>40399</v>
          </cell>
          <cell r="F634">
            <v>8966.636363636364</v>
          </cell>
          <cell r="G634">
            <v>35.903791818181816</v>
          </cell>
          <cell r="H634">
            <v>2.9456153636363633</v>
          </cell>
          <cell r="I634">
            <v>27.454746363636364</v>
          </cell>
        </row>
        <row r="635">
          <cell r="A635">
            <v>40400</v>
          </cell>
          <cell r="F635">
            <v>8959.636363636364</v>
          </cell>
          <cell r="G635">
            <v>35.826313636363636</v>
          </cell>
          <cell r="H635">
            <v>2.9174320909090907</v>
          </cell>
          <cell r="I635">
            <v>27.542800000000003</v>
          </cell>
        </row>
        <row r="636">
          <cell r="A636">
            <v>40401</v>
          </cell>
          <cell r="F636">
            <v>8955.818181818182</v>
          </cell>
          <cell r="G636">
            <v>35.754236363636359</v>
          </cell>
          <cell r="H636">
            <v>2.8888495454545455</v>
          </cell>
          <cell r="I636">
            <v>27.629980000000003</v>
          </cell>
        </row>
        <row r="637">
          <cell r="A637">
            <v>40402</v>
          </cell>
          <cell r="F637">
            <v>8955.7272727272721</v>
          </cell>
          <cell r="G637">
            <v>35.704460909090912</v>
          </cell>
          <cell r="H637">
            <v>2.8729397272727275</v>
          </cell>
          <cell r="I637">
            <v>27.694671818181817</v>
          </cell>
        </row>
        <row r="638">
          <cell r="A638">
            <v>40403</v>
          </cell>
          <cell r="F638">
            <v>8954.9090909090901</v>
          </cell>
          <cell r="G638">
            <v>35.657257272727279</v>
          </cell>
          <cell r="H638">
            <v>2.8551621818181818</v>
          </cell>
          <cell r="I638">
            <v>27.740164545454551</v>
          </cell>
        </row>
        <row r="639">
          <cell r="A639">
            <v>40406</v>
          </cell>
          <cell r="F639">
            <v>8957.7272727272721</v>
          </cell>
          <cell r="G639">
            <v>35.636039090909094</v>
          </cell>
          <cell r="H639">
            <v>2.8266197272727278</v>
          </cell>
          <cell r="I639">
            <v>27.764976363636368</v>
          </cell>
        </row>
        <row r="640">
          <cell r="A640">
            <v>40408</v>
          </cell>
          <cell r="F640">
            <v>8960.181818181818</v>
          </cell>
          <cell r="G640">
            <v>35.617234545454544</v>
          </cell>
          <cell r="H640">
            <v>2.7980772727272734</v>
          </cell>
          <cell r="I640">
            <v>27.785</v>
          </cell>
        </row>
        <row r="641">
          <cell r="A641">
            <v>40409</v>
          </cell>
          <cell r="F641">
            <v>8962.2727272727279</v>
          </cell>
          <cell r="G641">
            <v>35.616444545454542</v>
          </cell>
          <cell r="H641">
            <v>2.7695348181818189</v>
          </cell>
          <cell r="I641">
            <v>27.780953636363634</v>
          </cell>
        </row>
        <row r="642">
          <cell r="A642">
            <v>40410</v>
          </cell>
          <cell r="F642">
            <v>8964.545454545454</v>
          </cell>
          <cell r="G642">
            <v>35.658792727272726</v>
          </cell>
          <cell r="H642">
            <v>2.7547041818181821</v>
          </cell>
          <cell r="I642">
            <v>27.782118181818181</v>
          </cell>
        </row>
        <row r="643">
          <cell r="A643">
            <v>40413</v>
          </cell>
          <cell r="F643">
            <v>8967.454545454546</v>
          </cell>
          <cell r="G643">
            <v>35.688293636363632</v>
          </cell>
          <cell r="H643">
            <v>2.7398734545454548</v>
          </cell>
          <cell r="I643">
            <v>27.772906363636356</v>
          </cell>
        </row>
        <row r="644">
          <cell r="A644">
            <v>40414</v>
          </cell>
          <cell r="F644">
            <v>8971.0909090909099</v>
          </cell>
          <cell r="G644">
            <v>35.677307272727269</v>
          </cell>
          <cell r="H644">
            <v>2.7606919090909092</v>
          </cell>
          <cell r="I644">
            <v>27.765446363636361</v>
          </cell>
        </row>
        <row r="645">
          <cell r="A645">
            <v>40415</v>
          </cell>
          <cell r="F645">
            <v>8974.636363636364</v>
          </cell>
          <cell r="G645">
            <v>35.679564545454539</v>
          </cell>
          <cell r="H645">
            <v>2.7815103636363641</v>
          </cell>
          <cell r="I645">
            <v>27.740167272727277</v>
          </cell>
        </row>
        <row r="646">
          <cell r="A646">
            <v>40416</v>
          </cell>
          <cell r="F646">
            <v>8978.181818181818</v>
          </cell>
          <cell r="G646">
            <v>35.695408181818181</v>
          </cell>
          <cell r="H646">
            <v>2.8003113636363635</v>
          </cell>
          <cell r="I646">
            <v>27.719390909090915</v>
          </cell>
        </row>
        <row r="647">
          <cell r="A647">
            <v>40417</v>
          </cell>
          <cell r="F647">
            <v>8982.0909090909099</v>
          </cell>
          <cell r="G647">
            <v>35.702065454545455</v>
          </cell>
          <cell r="H647">
            <v>2.8292314545454542</v>
          </cell>
          <cell r="I647">
            <v>27.697230909090912</v>
          </cell>
        </row>
        <row r="648">
          <cell r="A648">
            <v>40420</v>
          </cell>
          <cell r="F648">
            <v>8983</v>
          </cell>
          <cell r="G648">
            <v>35.691146363636364</v>
          </cell>
          <cell r="H648">
            <v>2.8454788181818178</v>
          </cell>
          <cell r="I648">
            <v>27.691667272727273</v>
          </cell>
        </row>
        <row r="649">
          <cell r="A649">
            <v>40421</v>
          </cell>
          <cell r="F649">
            <v>8989.0909090909099</v>
          </cell>
          <cell r="G649">
            <v>35.702022727272727</v>
          </cell>
          <cell r="H649">
            <v>2.8638518181818178</v>
          </cell>
          <cell r="I649">
            <v>27.671223636363639</v>
          </cell>
        </row>
        <row r="650">
          <cell r="A650">
            <v>40422</v>
          </cell>
          <cell r="F650">
            <v>8991.818181818182</v>
          </cell>
          <cell r="G650">
            <v>35.716767272727274</v>
          </cell>
          <cell r="H650">
            <v>2.8821590909090902</v>
          </cell>
          <cell r="I650">
            <v>27.648465454545455</v>
          </cell>
        </row>
        <row r="651">
          <cell r="A651">
            <v>40423</v>
          </cell>
          <cell r="F651">
            <v>8995.818181818182</v>
          </cell>
          <cell r="G651">
            <v>35.758061818181822</v>
          </cell>
          <cell r="H651">
            <v>2.8957780909090904</v>
          </cell>
          <cell r="I651">
            <v>27.60088272727273</v>
          </cell>
        </row>
        <row r="652">
          <cell r="A652">
            <v>40424</v>
          </cell>
          <cell r="F652">
            <v>8999.454545454546</v>
          </cell>
          <cell r="G652">
            <v>35.822829090909089</v>
          </cell>
          <cell r="H652">
            <v>2.8973964545454538</v>
          </cell>
          <cell r="I652">
            <v>27.542967272727267</v>
          </cell>
        </row>
        <row r="653">
          <cell r="A653">
            <v>40427</v>
          </cell>
          <cell r="F653">
            <v>9001.818181818182</v>
          </cell>
          <cell r="G653">
            <v>35.897533636363633</v>
          </cell>
          <cell r="H653">
            <v>2.8888091818181816</v>
          </cell>
          <cell r="I653">
            <v>27.486956363636356</v>
          </cell>
        </row>
        <row r="654">
          <cell r="A654">
            <v>40428</v>
          </cell>
          <cell r="F654">
            <v>9006.2727272727279</v>
          </cell>
          <cell r="G654">
            <v>35.967904545454545</v>
          </cell>
          <cell r="H654">
            <v>2.8827632727272725</v>
          </cell>
          <cell r="I654">
            <v>27.431249999999999</v>
          </cell>
        </row>
        <row r="655">
          <cell r="A655">
            <v>40429</v>
          </cell>
          <cell r="F655">
            <v>9008.363636363636</v>
          </cell>
          <cell r="G655">
            <v>35.971182727272726</v>
          </cell>
          <cell r="H655">
            <v>2.8947888181818175</v>
          </cell>
          <cell r="I655">
            <v>27.416101818181822</v>
          </cell>
        </row>
        <row r="656">
          <cell r="A656">
            <v>40435</v>
          </cell>
          <cell r="F656">
            <v>9008.636363636364</v>
          </cell>
          <cell r="G656">
            <v>35.976535454545456</v>
          </cell>
          <cell r="H656">
            <v>2.9064613636363634</v>
          </cell>
          <cell r="I656">
            <v>27.399699090909095</v>
          </cell>
        </row>
        <row r="657">
          <cell r="A657">
            <v>40436</v>
          </cell>
          <cell r="F657">
            <v>9008.454545454546</v>
          </cell>
          <cell r="G657">
            <v>35.968950909090907</v>
          </cell>
          <cell r="H657">
            <v>2.921585545454545</v>
          </cell>
          <cell r="I657">
            <v>27.384826363636364</v>
          </cell>
        </row>
        <row r="658">
          <cell r="A658">
            <v>40437</v>
          </cell>
          <cell r="F658">
            <v>9005.454545454546</v>
          </cell>
          <cell r="G658">
            <v>35.957103636363634</v>
          </cell>
          <cell r="H658">
            <v>2.9269899090909091</v>
          </cell>
          <cell r="I658">
            <v>27.380888181818182</v>
          </cell>
        </row>
        <row r="659">
          <cell r="A659">
            <v>40438</v>
          </cell>
          <cell r="F659">
            <v>9001.636363636364</v>
          </cell>
          <cell r="G659">
            <v>35.959168181818185</v>
          </cell>
          <cell r="H659">
            <v>2.9218709999999999</v>
          </cell>
          <cell r="I659">
            <v>27.378290000000003</v>
          </cell>
        </row>
        <row r="660">
          <cell r="A660">
            <v>40441</v>
          </cell>
          <cell r="F660">
            <v>8995.545454545454</v>
          </cell>
          <cell r="G660">
            <v>35.949735454545454</v>
          </cell>
          <cell r="H660">
            <v>2.9167520909090907</v>
          </cell>
          <cell r="I660">
            <v>27.394606363636367</v>
          </cell>
        </row>
        <row r="661">
          <cell r="A661">
            <v>40442</v>
          </cell>
          <cell r="F661">
            <v>8991.7272727272721</v>
          </cell>
          <cell r="G661">
            <v>35.920052727272726</v>
          </cell>
          <cell r="H661">
            <v>2.9090734545454544</v>
          </cell>
          <cell r="I661">
            <v>27.435703636363641</v>
          </cell>
        </row>
        <row r="662">
          <cell r="A662">
            <v>40443</v>
          </cell>
          <cell r="F662">
            <v>8986.545454545454</v>
          </cell>
          <cell r="G662">
            <v>35.875523636363639</v>
          </cell>
          <cell r="H662">
            <v>2.8918625454545457</v>
          </cell>
          <cell r="I662">
            <v>27.504199090909093</v>
          </cell>
        </row>
        <row r="663">
          <cell r="A663">
            <v>40444</v>
          </cell>
          <cell r="F663">
            <v>8982.636363636364</v>
          </cell>
          <cell r="G663">
            <v>35.821979090909096</v>
          </cell>
          <cell r="H663">
            <v>2.8855739090909096</v>
          </cell>
          <cell r="I663">
            <v>27.586592727272727</v>
          </cell>
        </row>
        <row r="664">
          <cell r="A664">
            <v>40445</v>
          </cell>
          <cell r="F664">
            <v>8978.9090909090901</v>
          </cell>
          <cell r="G664">
            <v>35.771872727272729</v>
          </cell>
          <cell r="H664">
            <v>2.8675336363636368</v>
          </cell>
          <cell r="I664">
            <v>27.677811818181816</v>
          </cell>
        </row>
        <row r="665">
          <cell r="A665">
            <v>40448</v>
          </cell>
          <cell r="F665">
            <v>8972.7272727272721</v>
          </cell>
          <cell r="G665">
            <v>35.717373636363639</v>
          </cell>
          <cell r="H665">
            <v>2.8469520000000004</v>
          </cell>
          <cell r="I665">
            <v>27.776937272727274</v>
          </cell>
        </row>
        <row r="666">
          <cell r="A666">
            <v>40449</v>
          </cell>
          <cell r="F666">
            <v>8968.2727272727279</v>
          </cell>
          <cell r="G666">
            <v>35.721272727272726</v>
          </cell>
          <cell r="H666">
            <v>2.8082989090909094</v>
          </cell>
          <cell r="I666">
            <v>27.842541818181815</v>
          </cell>
        </row>
        <row r="667">
          <cell r="A667">
            <v>40450</v>
          </cell>
          <cell r="F667">
            <v>8964.363636363636</v>
          </cell>
          <cell r="G667">
            <v>35.754614545454544</v>
          </cell>
          <cell r="H667">
            <v>2.7381420000000003</v>
          </cell>
          <cell r="I667">
            <v>27.914438181818181</v>
          </cell>
        </row>
        <row r="668">
          <cell r="A668">
            <v>40451</v>
          </cell>
          <cell r="F668">
            <v>8958.7272727272721</v>
          </cell>
          <cell r="G668">
            <v>35.807891818181815</v>
          </cell>
          <cell r="H668">
            <v>2.669437272727273</v>
          </cell>
          <cell r="I668">
            <v>27.976427272727278</v>
          </cell>
        </row>
        <row r="669">
          <cell r="A669">
            <v>40452</v>
          </cell>
          <cell r="F669">
            <v>8953.454545454546</v>
          </cell>
          <cell r="G669">
            <v>35.885903636363636</v>
          </cell>
          <cell r="H669">
            <v>2.5715606363636367</v>
          </cell>
          <cell r="I669">
            <v>28.041277272727278</v>
          </cell>
        </row>
        <row r="670">
          <cell r="A670">
            <v>40455</v>
          </cell>
          <cell r="F670">
            <v>8949.545454545454</v>
          </cell>
          <cell r="G670">
            <v>35.923235454545456</v>
          </cell>
          <cell r="H670">
            <v>2.4842072727272733</v>
          </cell>
          <cell r="I670">
            <v>28.133207272727272</v>
          </cell>
        </row>
        <row r="671">
          <cell r="A671">
            <v>40456</v>
          </cell>
          <cell r="F671">
            <v>8945.7272727272721</v>
          </cell>
          <cell r="G671">
            <v>35.94068</v>
          </cell>
          <cell r="H671">
            <v>2.3968539090909093</v>
          </cell>
          <cell r="I671">
            <v>28.24159818181818</v>
          </cell>
        </row>
        <row r="672">
          <cell r="A672">
            <v>40457</v>
          </cell>
          <cell r="F672">
            <v>8941.818181818182</v>
          </cell>
          <cell r="G672">
            <v>36.012765454545452</v>
          </cell>
          <cell r="H672">
            <v>2.2580850000000008</v>
          </cell>
          <cell r="I672">
            <v>28.345956363636365</v>
          </cell>
        </row>
        <row r="673">
          <cell r="A673">
            <v>40458</v>
          </cell>
          <cell r="F673">
            <v>8939</v>
          </cell>
          <cell r="G673">
            <v>36.090248181818176</v>
          </cell>
          <cell r="H673">
            <v>2.1266371818181824</v>
          </cell>
          <cell r="I673">
            <v>28.436371818181815</v>
          </cell>
        </row>
        <row r="674">
          <cell r="A674">
            <v>40459</v>
          </cell>
          <cell r="F674">
            <v>8936.636363636364</v>
          </cell>
          <cell r="G674">
            <v>36.112110000000001</v>
          </cell>
          <cell r="H674">
            <v>2.031544272727273</v>
          </cell>
          <cell r="I674">
            <v>28.535008181818181</v>
          </cell>
        </row>
        <row r="675">
          <cell r="A675">
            <v>40462</v>
          </cell>
          <cell r="F675">
            <v>8933.636363636364</v>
          </cell>
          <cell r="G675">
            <v>36.124425454545452</v>
          </cell>
          <cell r="H675">
            <v>1.9482030000000001</v>
          </cell>
          <cell r="I675">
            <v>28.631697272727273</v>
          </cell>
        </row>
        <row r="676">
          <cell r="A676">
            <v>40463</v>
          </cell>
          <cell r="F676">
            <v>8932.818181818182</v>
          </cell>
          <cell r="G676">
            <v>36.152373636363635</v>
          </cell>
          <cell r="H676">
            <v>1.8648617272727273</v>
          </cell>
          <cell r="I676">
            <v>28.712075454545456</v>
          </cell>
        </row>
        <row r="677">
          <cell r="A677">
            <v>40464</v>
          </cell>
          <cell r="F677">
            <v>8930.181818181818</v>
          </cell>
          <cell r="G677">
            <v>36.186551818181819</v>
          </cell>
          <cell r="H677">
            <v>1.7779928181818183</v>
          </cell>
          <cell r="I677">
            <v>28.790428181818186</v>
          </cell>
        </row>
        <row r="678">
          <cell r="A678">
            <v>40465</v>
          </cell>
          <cell r="F678">
            <v>8928.545454545454</v>
          </cell>
          <cell r="G678">
            <v>36.164511818181815</v>
          </cell>
          <cell r="H678">
            <v>1.7229807272727273</v>
          </cell>
          <cell r="I678">
            <v>28.889314545454553</v>
          </cell>
        </row>
        <row r="679">
          <cell r="A679">
            <v>40466</v>
          </cell>
          <cell r="F679">
            <v>8928.363636363636</v>
          </cell>
          <cell r="G679">
            <v>36.077794545454545</v>
          </cell>
          <cell r="H679">
            <v>1.7094289090909092</v>
          </cell>
          <cell r="I679">
            <v>29.018760909090915</v>
          </cell>
        </row>
        <row r="680">
          <cell r="A680">
            <v>40469</v>
          </cell>
          <cell r="F680">
            <v>8929.2727272727279</v>
          </cell>
          <cell r="G680">
            <v>35.959135454545454</v>
          </cell>
          <cell r="H680">
            <v>1.7278900909090913</v>
          </cell>
          <cell r="I680">
            <v>29.153802727272726</v>
          </cell>
        </row>
        <row r="681">
          <cell r="A681">
            <v>40470</v>
          </cell>
          <cell r="F681">
            <v>8929.181818181818</v>
          </cell>
          <cell r="G681">
            <v>35.858322727272729</v>
          </cell>
          <cell r="H681">
            <v>1.746351272727273</v>
          </cell>
          <cell r="I681">
            <v>29.269289090909091</v>
          </cell>
        </row>
        <row r="682">
          <cell r="A682">
            <v>40471</v>
          </cell>
          <cell r="F682">
            <v>8929.0909090909099</v>
          </cell>
          <cell r="G682">
            <v>35.79484545454546</v>
          </cell>
          <cell r="H682">
            <v>1.7534479999999997</v>
          </cell>
          <cell r="I682">
            <v>29.358878181818181</v>
          </cell>
        </row>
        <row r="683">
          <cell r="A683">
            <v>40472</v>
          </cell>
          <cell r="F683">
            <v>8929.636363636364</v>
          </cell>
          <cell r="G683">
            <v>35.680385454545458</v>
          </cell>
          <cell r="H683">
            <v>1.8145199999999997</v>
          </cell>
          <cell r="I683">
            <v>29.445819090909087</v>
          </cell>
        </row>
        <row r="684">
          <cell r="A684">
            <v>40473</v>
          </cell>
          <cell r="F684">
            <v>8930.818181818182</v>
          </cell>
          <cell r="G684">
            <v>35.56704818181818</v>
          </cell>
          <cell r="H684">
            <v>1.8795082727272723</v>
          </cell>
          <cell r="I684">
            <v>29.527365454545453</v>
          </cell>
        </row>
        <row r="685">
          <cell r="A685">
            <v>40476</v>
          </cell>
          <cell r="F685">
            <v>8929</v>
          </cell>
          <cell r="G685">
            <v>35.484541818181818</v>
          </cell>
          <cell r="H685">
            <v>1.9092199999999997</v>
          </cell>
          <cell r="I685">
            <v>29.606591818181812</v>
          </cell>
        </row>
        <row r="686">
          <cell r="A686">
            <v>40477</v>
          </cell>
          <cell r="F686">
            <v>8928.0909090909099</v>
          </cell>
          <cell r="G686">
            <v>35.411561818181816</v>
          </cell>
          <cell r="H686">
            <v>1.9389317272727269</v>
          </cell>
          <cell r="I686">
            <v>29.675237272727273</v>
          </cell>
        </row>
        <row r="687">
          <cell r="A687">
            <v>40478</v>
          </cell>
          <cell r="F687">
            <v>8928.363636363636</v>
          </cell>
          <cell r="G687">
            <v>35.338082727272727</v>
          </cell>
          <cell r="H687">
            <v>1.9640266363636358</v>
          </cell>
          <cell r="I687">
            <v>29.748755454545456</v>
          </cell>
        </row>
        <row r="688">
          <cell r="A688">
            <v>40479</v>
          </cell>
          <cell r="F688">
            <v>8929.363636363636</v>
          </cell>
          <cell r="G688">
            <v>35.288360909090905</v>
          </cell>
          <cell r="H688">
            <v>1.9918189090909086</v>
          </cell>
          <cell r="I688">
            <v>29.823875454545455</v>
          </cell>
        </row>
        <row r="689">
          <cell r="A689">
            <v>40480</v>
          </cell>
          <cell r="F689">
            <v>8931.363636363636</v>
          </cell>
          <cell r="G689">
            <v>35.216157272727273</v>
          </cell>
          <cell r="H689">
            <v>2.0623805454545452</v>
          </cell>
          <cell r="I689">
            <v>29.869455454545449</v>
          </cell>
        </row>
        <row r="690">
          <cell r="A690">
            <v>40483</v>
          </cell>
          <cell r="F690">
            <v>8931.2727272727279</v>
          </cell>
          <cell r="G690">
            <v>35.177612727272724</v>
          </cell>
          <cell r="H690">
            <v>2.0888949999999995</v>
          </cell>
          <cell r="I690">
            <v>29.896328181818181</v>
          </cell>
        </row>
        <row r="691">
          <cell r="A691">
            <v>40484</v>
          </cell>
          <cell r="F691">
            <v>8930.454545454546</v>
          </cell>
          <cell r="G691">
            <v>35.152049090909088</v>
          </cell>
          <cell r="H691">
            <v>2.1125683636363632</v>
          </cell>
          <cell r="I691">
            <v>29.909426363636364</v>
          </cell>
        </row>
        <row r="692">
          <cell r="A692">
            <v>40485</v>
          </cell>
          <cell r="F692">
            <v>8930</v>
          </cell>
          <cell r="G692">
            <v>35.147517272727264</v>
          </cell>
          <cell r="H692">
            <v>2.1235091818181817</v>
          </cell>
          <cell r="I692">
            <v>29.916583636363637</v>
          </cell>
        </row>
        <row r="693">
          <cell r="A693">
            <v>40486</v>
          </cell>
          <cell r="F693">
            <v>8928</v>
          </cell>
          <cell r="G693">
            <v>35.127620909090915</v>
          </cell>
          <cell r="H693">
            <v>2.1459283636363633</v>
          </cell>
          <cell r="I693">
            <v>29.927737272727271</v>
          </cell>
        </row>
        <row r="694">
          <cell r="A694">
            <v>40487</v>
          </cell>
          <cell r="F694">
            <v>8925.9090909090901</v>
          </cell>
          <cell r="G694">
            <v>35.113518181818186</v>
          </cell>
          <cell r="H694">
            <v>2.1662242727272729</v>
          </cell>
          <cell r="I694">
            <v>29.936776363636362</v>
          </cell>
        </row>
        <row r="695">
          <cell r="A695">
            <v>40490</v>
          </cell>
          <cell r="F695">
            <v>8922.9090909090901</v>
          </cell>
          <cell r="G695">
            <v>35.073717272727272</v>
          </cell>
          <cell r="H695">
            <v>2.1902110909090911</v>
          </cell>
          <cell r="I695">
            <v>29.969031818181815</v>
          </cell>
        </row>
        <row r="696">
          <cell r="A696">
            <v>40491</v>
          </cell>
          <cell r="F696">
            <v>8922</v>
          </cell>
          <cell r="G696">
            <v>35.027508181818177</v>
          </cell>
          <cell r="H696">
            <v>2.2142202727272728</v>
          </cell>
          <cell r="I696">
            <v>30.009217272727266</v>
          </cell>
        </row>
        <row r="697">
          <cell r="A697">
            <v>40492</v>
          </cell>
          <cell r="F697">
            <v>8919.818181818182</v>
          </cell>
          <cell r="G697">
            <v>34.936399999999999</v>
          </cell>
          <cell r="H697">
            <v>2.2718513636363635</v>
          </cell>
          <cell r="I697">
            <v>30.061707272727269</v>
          </cell>
        </row>
        <row r="698">
          <cell r="A698">
            <v>40493</v>
          </cell>
          <cell r="F698">
            <v>8915.7272727272721</v>
          </cell>
          <cell r="G698">
            <v>34.855851818181819</v>
          </cell>
          <cell r="H698">
            <v>2.3367</v>
          </cell>
          <cell r="I698">
            <v>30.105469090909097</v>
          </cell>
        </row>
        <row r="699">
          <cell r="A699">
            <v>40494</v>
          </cell>
          <cell r="F699">
            <v>8914.818181818182</v>
          </cell>
          <cell r="G699">
            <v>34.758512727272731</v>
          </cell>
          <cell r="H699">
            <v>2.3922606363636363</v>
          </cell>
          <cell r="I699">
            <v>30.144769999999998</v>
          </cell>
        </row>
        <row r="700">
          <cell r="A700">
            <v>40497</v>
          </cell>
          <cell r="F700">
            <v>8917.545454545454</v>
          </cell>
          <cell r="G700">
            <v>34.701853636363644</v>
          </cell>
          <cell r="H700">
            <v>2.406182272727273</v>
          </cell>
          <cell r="I700">
            <v>30.195139090909091</v>
          </cell>
        </row>
        <row r="701">
          <cell r="A701">
            <v>40498</v>
          </cell>
          <cell r="F701">
            <v>8919.545454545454</v>
          </cell>
          <cell r="G701">
            <v>34.662020909090913</v>
          </cell>
          <cell r="H701">
            <v>2.4248450909090913</v>
          </cell>
          <cell r="I701">
            <v>30.224091818181815</v>
          </cell>
        </row>
        <row r="702">
          <cell r="A702">
            <v>40500</v>
          </cell>
          <cell r="F702">
            <v>8921.2727272727279</v>
          </cell>
          <cell r="G702">
            <v>34.651858181818184</v>
          </cell>
          <cell r="H702">
            <v>2.4435079090909091</v>
          </cell>
          <cell r="I702">
            <v>30.220042727272723</v>
          </cell>
        </row>
        <row r="703">
          <cell r="A703">
            <v>40501</v>
          </cell>
          <cell r="F703">
            <v>8922.181818181818</v>
          </cell>
          <cell r="G703">
            <v>34.649431818181824</v>
          </cell>
          <cell r="H703">
            <v>2.4446820909090912</v>
          </cell>
          <cell r="I703">
            <v>30.221177272727267</v>
          </cell>
        </row>
        <row r="704">
          <cell r="A704">
            <v>40504</v>
          </cell>
          <cell r="F704">
            <v>8923.818181818182</v>
          </cell>
          <cell r="G704">
            <v>34.661375454545457</v>
          </cell>
          <cell r="H704">
            <v>2.4457749999999998</v>
          </cell>
          <cell r="I704">
            <v>30.210372727272727</v>
          </cell>
        </row>
        <row r="705">
          <cell r="A705">
            <v>40505</v>
          </cell>
          <cell r="F705">
            <v>8929.9090909090901</v>
          </cell>
          <cell r="G705">
            <v>34.660535454545453</v>
          </cell>
          <cell r="H705">
            <v>2.4489911818181813</v>
          </cell>
          <cell r="I705">
            <v>30.208128181818186</v>
          </cell>
        </row>
        <row r="706">
          <cell r="A706">
            <v>40506</v>
          </cell>
          <cell r="F706">
            <v>8935.818181818182</v>
          </cell>
          <cell r="G706">
            <v>34.660813636363635</v>
          </cell>
          <cell r="H706">
            <v>2.4555289090909089</v>
          </cell>
          <cell r="I706">
            <v>30.199360909090913</v>
          </cell>
        </row>
        <row r="707">
          <cell r="A707">
            <v>40507</v>
          </cell>
          <cell r="F707">
            <v>8941.7272727272721</v>
          </cell>
          <cell r="G707">
            <v>34.676615454545455</v>
          </cell>
          <cell r="H707">
            <v>2.4634580909090906</v>
          </cell>
          <cell r="I707">
            <v>30.173992727272733</v>
          </cell>
        </row>
        <row r="708">
          <cell r="A708">
            <v>40508</v>
          </cell>
          <cell r="F708">
            <v>8952.363636363636</v>
          </cell>
          <cell r="G708">
            <v>34.792945454545453</v>
          </cell>
          <cell r="H708">
            <v>2.4053613636363633</v>
          </cell>
          <cell r="I708">
            <v>30.112854545454546</v>
          </cell>
        </row>
        <row r="709">
          <cell r="A709">
            <v>40511</v>
          </cell>
          <cell r="F709">
            <v>8963</v>
          </cell>
          <cell r="G709">
            <v>34.902658181818182</v>
          </cell>
          <cell r="H709">
            <v>2.3446639090909089</v>
          </cell>
          <cell r="I709">
            <v>30.050762727272726</v>
          </cell>
        </row>
        <row r="710">
          <cell r="A710">
            <v>40512</v>
          </cell>
          <cell r="F710">
            <v>8971.2727272727279</v>
          </cell>
          <cell r="G710">
            <v>34.99277272727273</v>
          </cell>
          <cell r="H710">
            <v>2.2959805454545452</v>
          </cell>
          <cell r="I710">
            <v>29.997558181818182</v>
          </cell>
        </row>
        <row r="711">
          <cell r="A711">
            <v>40513</v>
          </cell>
          <cell r="F711">
            <v>8975.818181818182</v>
          </cell>
          <cell r="G711">
            <v>35.110728181818182</v>
          </cell>
          <cell r="H711">
            <v>2.2186599090909094</v>
          </cell>
          <cell r="I711">
            <v>29.944234545454545</v>
          </cell>
        </row>
        <row r="712">
          <cell r="A712">
            <v>40514</v>
          </cell>
          <cell r="F712">
            <v>8982.181818181818</v>
          </cell>
          <cell r="G712">
            <v>35.218809090909083</v>
          </cell>
          <cell r="H712">
            <v>2.1374719999999998</v>
          </cell>
          <cell r="I712">
            <v>29.900606363636367</v>
          </cell>
        </row>
        <row r="713">
          <cell r="A713">
            <v>40515</v>
          </cell>
          <cell r="F713">
            <v>8989</v>
          </cell>
          <cell r="G713">
            <v>35.264997272727271</v>
          </cell>
          <cell r="H713">
            <v>2.0732644545454546</v>
          </cell>
          <cell r="I713">
            <v>29.907236363636365</v>
          </cell>
        </row>
        <row r="714">
          <cell r="A714">
            <v>40518</v>
          </cell>
          <cell r="F714">
            <v>8996.181818181818</v>
          </cell>
          <cell r="G714">
            <v>35.290734545454548</v>
          </cell>
          <cell r="H714">
            <v>2.0392780909090913</v>
          </cell>
          <cell r="I714">
            <v>29.906671818181824</v>
          </cell>
        </row>
        <row r="715">
          <cell r="A715">
            <v>40520</v>
          </cell>
          <cell r="F715">
            <v>9004.7272727272721</v>
          </cell>
          <cell r="G715">
            <v>35.270304545454557</v>
          </cell>
          <cell r="H715">
            <v>2.005259090909091</v>
          </cell>
          <cell r="I715">
            <v>29.951315454545462</v>
          </cell>
        </row>
        <row r="716">
          <cell r="A716">
            <v>40521</v>
          </cell>
          <cell r="F716">
            <v>9008.545454545454</v>
          </cell>
          <cell r="G716">
            <v>35.254062727272732</v>
          </cell>
          <cell r="H716">
            <v>1.971240090909091</v>
          </cell>
          <cell r="I716">
            <v>29.993105454545454</v>
          </cell>
        </row>
        <row r="717">
          <cell r="A717">
            <v>40522</v>
          </cell>
          <cell r="F717">
            <v>9013.636363636364</v>
          </cell>
          <cell r="G717">
            <v>35.254131818181818</v>
          </cell>
          <cell r="H717">
            <v>1.9331918181818182</v>
          </cell>
          <cell r="I717">
            <v>30.02562363636363</v>
          </cell>
        </row>
        <row r="718">
          <cell r="A718">
            <v>40525</v>
          </cell>
          <cell r="F718">
            <v>9018.0909090909099</v>
          </cell>
          <cell r="G718">
            <v>35.263769090909086</v>
          </cell>
          <cell r="H718">
            <v>1.8937297272727278</v>
          </cell>
          <cell r="I718">
            <v>30.051957272727268</v>
          </cell>
        </row>
        <row r="719">
          <cell r="A719">
            <v>40526</v>
          </cell>
          <cell r="F719">
            <v>9018.363636363636</v>
          </cell>
          <cell r="G719">
            <v>35.203078181818178</v>
          </cell>
          <cell r="H719">
            <v>1.8870254545454543</v>
          </cell>
          <cell r="I719">
            <v>30.116746363636363</v>
          </cell>
        </row>
        <row r="720">
          <cell r="A720">
            <v>40527</v>
          </cell>
          <cell r="F720">
            <v>9019.0909090909099</v>
          </cell>
          <cell r="G720">
            <v>35.133741818181818</v>
          </cell>
          <cell r="H720">
            <v>1.880924909090909</v>
          </cell>
          <cell r="I720">
            <v>30.201768181818178</v>
          </cell>
        </row>
        <row r="721">
          <cell r="A721">
            <v>40528</v>
          </cell>
          <cell r="F721">
            <v>9020.818181818182</v>
          </cell>
          <cell r="G721">
            <v>35.06824454545454</v>
          </cell>
          <cell r="H721">
            <v>1.872385909090909</v>
          </cell>
          <cell r="I721">
            <v>30.267208181818184</v>
          </cell>
        </row>
        <row r="722">
          <cell r="A722">
            <v>40529</v>
          </cell>
          <cell r="F722">
            <v>9022.2727272727279</v>
          </cell>
          <cell r="G722">
            <v>34.965370909090915</v>
          </cell>
          <cell r="H722">
            <v>1.9166918181818182</v>
          </cell>
          <cell r="I722">
            <v>30.31675090909091</v>
          </cell>
        </row>
        <row r="723">
          <cell r="A723">
            <v>40532</v>
          </cell>
          <cell r="F723">
            <v>9024.818181818182</v>
          </cell>
          <cell r="G723">
            <v>34.871016363636357</v>
          </cell>
          <cell r="H723">
            <v>1.9595280909090911</v>
          </cell>
          <cell r="I723">
            <v>30.36348363636364</v>
          </cell>
        </row>
        <row r="724">
          <cell r="A724">
            <v>40533</v>
          </cell>
          <cell r="F724">
            <v>9027</v>
          </cell>
          <cell r="G724">
            <v>34.808874545454543</v>
          </cell>
          <cell r="H724">
            <v>1.9872250909090909</v>
          </cell>
          <cell r="I724">
            <v>30.393094545454552</v>
          </cell>
        </row>
        <row r="725">
          <cell r="A725">
            <v>40534</v>
          </cell>
          <cell r="F725">
            <v>9029.818181818182</v>
          </cell>
          <cell r="G725">
            <v>34.729669999999999</v>
          </cell>
          <cell r="H725">
            <v>2.0427649090909092</v>
          </cell>
          <cell r="I725">
            <v>30.413149090909091</v>
          </cell>
        </row>
        <row r="726">
          <cell r="A726">
            <v>40535</v>
          </cell>
          <cell r="F726">
            <v>9031.545454545454</v>
          </cell>
          <cell r="G726">
            <v>34.64755090909091</v>
          </cell>
          <cell r="H726">
            <v>2.1266599090909093</v>
          </cell>
          <cell r="I726">
            <v>30.40601454545455</v>
          </cell>
        </row>
        <row r="727">
          <cell r="A727">
            <v>40539</v>
          </cell>
          <cell r="F727">
            <v>9033.7272727272721</v>
          </cell>
          <cell r="G727">
            <v>34.560929090909092</v>
          </cell>
          <cell r="H727">
            <v>2.2105549090909089</v>
          </cell>
          <cell r="I727">
            <v>30.402735454545454</v>
          </cell>
        </row>
        <row r="728">
          <cell r="A728">
            <v>40540</v>
          </cell>
          <cell r="F728">
            <v>9033.181818181818</v>
          </cell>
          <cell r="G728">
            <v>34.461079999999995</v>
          </cell>
          <cell r="H728">
            <v>2.2956577272727277</v>
          </cell>
          <cell r="I728">
            <v>30.40949454545455</v>
          </cell>
        </row>
        <row r="729">
          <cell r="A729">
            <v>40541</v>
          </cell>
          <cell r="F729">
            <v>9031.818181818182</v>
          </cell>
          <cell r="G729">
            <v>34.392510909090902</v>
          </cell>
          <cell r="H729">
            <v>2.3434024545454548</v>
          </cell>
          <cell r="I729">
            <v>30.42198545454546</v>
          </cell>
        </row>
        <row r="730">
          <cell r="A730">
            <v>40542</v>
          </cell>
          <cell r="F730">
            <v>9030.636363636364</v>
          </cell>
          <cell r="G730">
            <v>34.338862727272719</v>
          </cell>
          <cell r="H730">
            <v>2.391147818181818</v>
          </cell>
          <cell r="I730">
            <v>30.41988090909091</v>
          </cell>
        </row>
        <row r="731">
          <cell r="A731">
            <v>40543</v>
          </cell>
          <cell r="F731">
            <v>9029.545454545454</v>
          </cell>
          <cell r="G731">
            <v>34.254584545454541</v>
          </cell>
          <cell r="H731">
            <v>2.4638091818181818</v>
          </cell>
          <cell r="I731">
            <v>30.412616363636367</v>
          </cell>
        </row>
        <row r="732">
          <cell r="A732">
            <v>40546</v>
          </cell>
          <cell r="F732">
            <v>9025.636363636364</v>
          </cell>
          <cell r="G732">
            <v>34.160999999999994</v>
          </cell>
          <cell r="H732">
            <v>2.5370131818181814</v>
          </cell>
          <cell r="I732">
            <v>30.434617272727277</v>
          </cell>
        </row>
        <row r="733">
          <cell r="A733">
            <v>40547</v>
          </cell>
          <cell r="F733">
            <v>9021.2727272727279</v>
          </cell>
          <cell r="G733">
            <v>34.071275454545457</v>
          </cell>
          <cell r="H733">
            <v>2.5848791818181813</v>
          </cell>
          <cell r="I733">
            <v>30.479107272727273</v>
          </cell>
        </row>
        <row r="734">
          <cell r="A734">
            <v>40548</v>
          </cell>
          <cell r="F734">
            <v>9015.9090909090901</v>
          </cell>
          <cell r="G734">
            <v>33.977809999999998</v>
          </cell>
          <cell r="H734">
            <v>2.6326421818181811</v>
          </cell>
          <cell r="I734">
            <v>30.529811818181816</v>
          </cell>
        </row>
        <row r="735">
          <cell r="A735">
            <v>40549</v>
          </cell>
          <cell r="F735">
            <v>9011.9090909090901</v>
          </cell>
          <cell r="G735">
            <v>33.882035454545445</v>
          </cell>
          <cell r="H735">
            <v>2.6785640909090902</v>
          </cell>
          <cell r="I735">
            <v>30.587108181818177</v>
          </cell>
        </row>
        <row r="736">
          <cell r="A736">
            <v>40550</v>
          </cell>
          <cell r="F736">
            <v>9010.636363636364</v>
          </cell>
          <cell r="G736">
            <v>33.832074545454546</v>
          </cell>
          <cell r="H736">
            <v>2.6672954545454539</v>
          </cell>
          <cell r="I736">
            <v>30.653866363636361</v>
          </cell>
        </row>
        <row r="737">
          <cell r="A737">
            <v>40553</v>
          </cell>
          <cell r="F737">
            <v>9011.454545454546</v>
          </cell>
          <cell r="G737">
            <v>33.837656363636363</v>
          </cell>
          <cell r="H737">
            <v>2.6276716363636363</v>
          </cell>
          <cell r="I737">
            <v>30.693057272727273</v>
          </cell>
        </row>
        <row r="738">
          <cell r="A738">
            <v>40554</v>
          </cell>
          <cell r="F738">
            <v>9011.9090909090901</v>
          </cell>
          <cell r="G738">
            <v>33.854575454545454</v>
          </cell>
          <cell r="H738">
            <v>2.5880478181818183</v>
          </cell>
          <cell r="I738">
            <v>30.719538181818187</v>
          </cell>
        </row>
        <row r="739">
          <cell r="A739">
            <v>40555</v>
          </cell>
          <cell r="F739">
            <v>9013.0909090909099</v>
          </cell>
          <cell r="G739">
            <v>33.933313636363636</v>
          </cell>
          <cell r="H739">
            <v>2.5443806363636368</v>
          </cell>
          <cell r="I739">
            <v>30.682023636363638</v>
          </cell>
        </row>
        <row r="740">
          <cell r="A740">
            <v>40556</v>
          </cell>
          <cell r="F740">
            <v>9017.545454545454</v>
          </cell>
          <cell r="G740">
            <v>33.977668181818188</v>
          </cell>
          <cell r="H740">
            <v>2.5316812727272731</v>
          </cell>
          <cell r="I740">
            <v>30.639680909090906</v>
          </cell>
        </row>
        <row r="741">
          <cell r="A741">
            <v>40557</v>
          </cell>
          <cell r="F741">
            <v>9022.636363636364</v>
          </cell>
          <cell r="G741">
            <v>34.006706363636368</v>
          </cell>
          <cell r="H741">
            <v>2.5363270000000004</v>
          </cell>
          <cell r="I741">
            <v>30.593332727272728</v>
          </cell>
        </row>
        <row r="742">
          <cell r="A742">
            <v>40560</v>
          </cell>
          <cell r="F742">
            <v>9027.181818181818</v>
          </cell>
          <cell r="G742">
            <v>34.063251818181818</v>
          </cell>
          <cell r="H742">
            <v>2.5154530000000004</v>
          </cell>
          <cell r="I742">
            <v>30.543444545454541</v>
          </cell>
        </row>
        <row r="743">
          <cell r="A743">
            <v>40561</v>
          </cell>
          <cell r="F743">
            <v>9032.9090909090901</v>
          </cell>
          <cell r="G743">
            <v>34.15649181818182</v>
          </cell>
          <cell r="H743">
            <v>2.4945790000000003</v>
          </cell>
          <cell r="I743">
            <v>30.450402727272728</v>
          </cell>
        </row>
        <row r="744">
          <cell r="A744">
            <v>40562</v>
          </cell>
          <cell r="F744">
            <v>9038.818181818182</v>
          </cell>
          <cell r="G744">
            <v>34.273244545454546</v>
          </cell>
          <cell r="H744">
            <v>2.4690094545454548</v>
          </cell>
          <cell r="I744">
            <v>30.335769090909093</v>
          </cell>
        </row>
        <row r="745">
          <cell r="A745">
            <v>40563</v>
          </cell>
          <cell r="F745">
            <v>9045.818181818182</v>
          </cell>
          <cell r="G745">
            <v>34.383640000000007</v>
          </cell>
          <cell r="H745">
            <v>2.4413975454545453</v>
          </cell>
          <cell r="I745">
            <v>30.207875454545455</v>
          </cell>
        </row>
        <row r="746">
          <cell r="A746">
            <v>40564</v>
          </cell>
          <cell r="F746">
            <v>9051.636363636364</v>
          </cell>
          <cell r="G746">
            <v>34.501777272727274</v>
          </cell>
          <cell r="H746">
            <v>2.4137856363636363</v>
          </cell>
          <cell r="I746">
            <v>30.068702727272729</v>
          </cell>
        </row>
        <row r="747">
          <cell r="A747">
            <v>40567</v>
          </cell>
          <cell r="F747">
            <v>9054.818181818182</v>
          </cell>
          <cell r="G747">
            <v>34.602400909090903</v>
          </cell>
          <cell r="H747">
            <v>2.4155214545454546</v>
          </cell>
          <cell r="I747">
            <v>29.916178181818182</v>
          </cell>
        </row>
        <row r="748">
          <cell r="A748">
            <v>40568</v>
          </cell>
          <cell r="F748">
            <v>9053.636363636364</v>
          </cell>
          <cell r="G748">
            <v>34.695159090909094</v>
          </cell>
          <cell r="H748">
            <v>2.4172903636363636</v>
          </cell>
          <cell r="I748">
            <v>29.772829999999999</v>
          </cell>
        </row>
        <row r="749">
          <cell r="A749">
            <v>40569</v>
          </cell>
          <cell r="F749">
            <v>9052.9090909090901</v>
          </cell>
          <cell r="G749">
            <v>34.765173636363635</v>
          </cell>
          <cell r="H749">
            <v>2.4155342727272728</v>
          </cell>
          <cell r="I749">
            <v>29.655194545454545</v>
          </cell>
        </row>
        <row r="750">
          <cell r="A750">
            <v>40570</v>
          </cell>
          <cell r="F750">
            <v>9052.545454545454</v>
          </cell>
          <cell r="G750">
            <v>34.775582727272727</v>
          </cell>
          <cell r="H750">
            <v>2.4162858181818181</v>
          </cell>
          <cell r="I750">
            <v>29.620554545454546</v>
          </cell>
        </row>
        <row r="751">
          <cell r="A751">
            <v>40571</v>
          </cell>
          <cell r="F751">
            <v>9050.454545454546</v>
          </cell>
          <cell r="G751">
            <v>34.760285454545453</v>
          </cell>
          <cell r="H751">
            <v>2.4234276363636362</v>
          </cell>
          <cell r="I751">
            <v>29.612560909090906</v>
          </cell>
        </row>
        <row r="752">
          <cell r="A752">
            <v>40574</v>
          </cell>
          <cell r="F752">
            <v>9050.0909090909099</v>
          </cell>
          <cell r="G752">
            <v>34.75202909090909</v>
          </cell>
          <cell r="H752">
            <v>2.4145482727272727</v>
          </cell>
          <cell r="I752">
            <v>29.617058181818177</v>
          </cell>
        </row>
        <row r="753">
          <cell r="A753">
            <v>40575</v>
          </cell>
          <cell r="F753">
            <v>9048</v>
          </cell>
          <cell r="G753">
            <v>34.745156363636362</v>
          </cell>
          <cell r="H753">
            <v>2.4077670909090911</v>
          </cell>
          <cell r="I753">
            <v>29.618910909090911</v>
          </cell>
        </row>
        <row r="754">
          <cell r="A754">
            <v>40576</v>
          </cell>
          <cell r="F754">
            <v>9045.0909090909099</v>
          </cell>
          <cell r="G754">
            <v>34.743629090909096</v>
          </cell>
          <cell r="H754">
            <v>2.3861595454545457</v>
          </cell>
          <cell r="I754">
            <v>29.636212727272724</v>
          </cell>
        </row>
        <row r="755">
          <cell r="A755">
            <v>40578</v>
          </cell>
          <cell r="F755">
            <v>9039.818181818182</v>
          </cell>
          <cell r="G755">
            <v>34.727939090909089</v>
          </cell>
          <cell r="H755">
            <v>2.3692475454545456</v>
          </cell>
          <cell r="I755">
            <v>29.664870909090908</v>
          </cell>
        </row>
        <row r="756">
          <cell r="A756">
            <v>40581</v>
          </cell>
          <cell r="F756">
            <v>9030.2727272727279</v>
          </cell>
          <cell r="G756">
            <v>34.693338181818184</v>
          </cell>
          <cell r="H756">
            <v>2.3543779090909092</v>
          </cell>
          <cell r="I756">
            <v>29.722829090909091</v>
          </cell>
        </row>
        <row r="757">
          <cell r="A757">
            <v>40582</v>
          </cell>
          <cell r="F757">
            <v>9017.9090909090901</v>
          </cell>
          <cell r="G757">
            <v>34.64686636363637</v>
          </cell>
          <cell r="H757">
            <v>2.3402076363636364</v>
          </cell>
          <cell r="I757">
            <v>29.79388181818182</v>
          </cell>
        </row>
        <row r="758">
          <cell r="A758">
            <v>40583</v>
          </cell>
          <cell r="F758">
            <v>9005.9090909090901</v>
          </cell>
          <cell r="G758">
            <v>34.579650909090908</v>
          </cell>
          <cell r="H758">
            <v>2.3260373636363636</v>
          </cell>
          <cell r="I758">
            <v>29.888331818181822</v>
          </cell>
        </row>
        <row r="759">
          <cell r="A759">
            <v>40584</v>
          </cell>
          <cell r="F759">
            <v>8995.9090909090901</v>
          </cell>
          <cell r="G759">
            <v>34.522266363636362</v>
          </cell>
          <cell r="H759">
            <v>2.2937168181818177</v>
          </cell>
          <cell r="I759">
            <v>29.990359999999999</v>
          </cell>
        </row>
        <row r="760">
          <cell r="A760">
            <v>40585</v>
          </cell>
          <cell r="F760">
            <v>8986.636363636364</v>
          </cell>
          <cell r="G760">
            <v>34.466126363636363</v>
          </cell>
          <cell r="H760">
            <v>2.2649212727272725</v>
          </cell>
          <cell r="I760">
            <v>30.089184545454543</v>
          </cell>
        </row>
        <row r="761">
          <cell r="A761">
            <v>40588</v>
          </cell>
          <cell r="F761">
            <v>8976.363636363636</v>
          </cell>
          <cell r="G761">
            <v>34.419519090909098</v>
          </cell>
          <cell r="H761">
            <v>2.2388245454545452</v>
          </cell>
          <cell r="I761">
            <v>30.157834545454545</v>
          </cell>
        </row>
        <row r="762">
          <cell r="A762">
            <v>40590</v>
          </cell>
          <cell r="F762">
            <v>8964.181818181818</v>
          </cell>
          <cell r="G762">
            <v>34.365553636363636</v>
          </cell>
          <cell r="H762">
            <v>2.2143330909090908</v>
          </cell>
          <cell r="I762">
            <v>30.212036363636365</v>
          </cell>
        </row>
        <row r="763">
          <cell r="A763">
            <v>40591</v>
          </cell>
          <cell r="F763">
            <v>8949.636363636364</v>
          </cell>
          <cell r="G763">
            <v>34.304632727272725</v>
          </cell>
          <cell r="H763">
            <v>2.1916793636363638</v>
          </cell>
          <cell r="I763">
            <v>30.269782727272727</v>
          </cell>
        </row>
        <row r="764">
          <cell r="A764">
            <v>40592</v>
          </cell>
          <cell r="F764">
            <v>8933.2727272727279</v>
          </cell>
          <cell r="G764">
            <v>34.251279999999994</v>
          </cell>
          <cell r="H764">
            <v>2.1520189999999997</v>
          </cell>
          <cell r="I764">
            <v>30.338479999999993</v>
          </cell>
        </row>
        <row r="765">
          <cell r="A765">
            <v>40595</v>
          </cell>
          <cell r="F765">
            <v>8918.363636363636</v>
          </cell>
          <cell r="G765">
            <v>34.170719999999996</v>
          </cell>
          <cell r="H765">
            <v>2.1278882727272728</v>
          </cell>
          <cell r="I765">
            <v>30.418396363636361</v>
          </cell>
        </row>
        <row r="766">
          <cell r="A766">
            <v>40596</v>
          </cell>
          <cell r="F766">
            <v>8907.818181818182</v>
          </cell>
          <cell r="G766">
            <v>34.082155454545457</v>
          </cell>
          <cell r="H766">
            <v>2.1037575454545454</v>
          </cell>
          <cell r="I766">
            <v>30.50849545454545</v>
          </cell>
        </row>
        <row r="767">
          <cell r="A767">
            <v>40597</v>
          </cell>
          <cell r="F767">
            <v>8898.454545454546</v>
          </cell>
          <cell r="G767">
            <v>33.98513181818182</v>
          </cell>
          <cell r="H767">
            <v>2.0959506363636367</v>
          </cell>
          <cell r="I767">
            <v>30.545426363636366</v>
          </cell>
        </row>
        <row r="768">
          <cell r="A768">
            <v>40598</v>
          </cell>
          <cell r="F768">
            <v>8893.454545454546</v>
          </cell>
          <cell r="G768">
            <v>33.909512727272727</v>
          </cell>
          <cell r="H768">
            <v>2.0919883636363639</v>
          </cell>
          <cell r="I768">
            <v>30.568866363636367</v>
          </cell>
        </row>
        <row r="769">
          <cell r="A769">
            <v>40599</v>
          </cell>
          <cell r="F769">
            <v>8885</v>
          </cell>
          <cell r="G769">
            <v>33.830281818181817</v>
          </cell>
          <cell r="H769">
            <v>2.0967009999999999</v>
          </cell>
          <cell r="I769">
            <v>30.589375454545458</v>
          </cell>
        </row>
        <row r="770">
          <cell r="A770">
            <v>40602</v>
          </cell>
          <cell r="F770">
            <v>8875.2727272727279</v>
          </cell>
          <cell r="G770">
            <v>33.744354545454549</v>
          </cell>
          <cell r="H770">
            <v>2.1217477272727274</v>
          </cell>
          <cell r="I770">
            <v>30.591574545454545</v>
          </cell>
        </row>
        <row r="771">
          <cell r="A771">
            <v>40603</v>
          </cell>
          <cell r="F771">
            <v>8864.2727272727279</v>
          </cell>
          <cell r="G771">
            <v>33.710415454545455</v>
          </cell>
          <cell r="H771">
            <v>2.1087900000000004</v>
          </cell>
          <cell r="I771">
            <v>30.579540000000005</v>
          </cell>
        </row>
        <row r="772">
          <cell r="A772">
            <v>40604</v>
          </cell>
          <cell r="F772">
            <v>8855.0909090909099</v>
          </cell>
          <cell r="G772">
            <v>33.675025454545455</v>
          </cell>
          <cell r="H772">
            <v>2.0842357272727274</v>
          </cell>
          <cell r="I772">
            <v>30.580022727272727</v>
          </cell>
        </row>
        <row r="773">
          <cell r="A773">
            <v>40605</v>
          </cell>
          <cell r="F773">
            <v>8847</v>
          </cell>
          <cell r="G773">
            <v>33.663385454545462</v>
          </cell>
          <cell r="H773">
            <v>2.0497704545454547</v>
          </cell>
          <cell r="I773">
            <v>30.572761818181814</v>
          </cell>
        </row>
        <row r="774">
          <cell r="A774">
            <v>40606</v>
          </cell>
          <cell r="F774">
            <v>8838.181818181818</v>
          </cell>
          <cell r="G774">
            <v>33.665241818181819</v>
          </cell>
          <cell r="H774">
            <v>2.0076374545454545</v>
          </cell>
          <cell r="I774">
            <v>30.560867272727272</v>
          </cell>
        </row>
        <row r="775">
          <cell r="A775">
            <v>40609</v>
          </cell>
          <cell r="F775">
            <v>8831.7272727272721</v>
          </cell>
          <cell r="G775">
            <v>33.656866363636361</v>
          </cell>
          <cell r="H775">
            <v>1.9747389090909089</v>
          </cell>
          <cell r="I775">
            <v>30.548864545454546</v>
          </cell>
        </row>
        <row r="776">
          <cell r="A776">
            <v>40610</v>
          </cell>
          <cell r="F776">
            <v>8825.363636363636</v>
          </cell>
          <cell r="G776">
            <v>33.638454545454543</v>
          </cell>
          <cell r="H776">
            <v>1.9396148181818178</v>
          </cell>
          <cell r="I776">
            <v>30.550490909090907</v>
          </cell>
        </row>
        <row r="777">
          <cell r="A777">
            <v>40611</v>
          </cell>
          <cell r="F777">
            <v>8816.9090909090901</v>
          </cell>
          <cell r="G777">
            <v>33.623637272727265</v>
          </cell>
          <cell r="H777">
            <v>1.9017921818181818</v>
          </cell>
          <cell r="I777">
            <v>30.551618181818181</v>
          </cell>
        </row>
        <row r="778">
          <cell r="A778">
            <v>40612</v>
          </cell>
          <cell r="F778">
            <v>8810.545454545454</v>
          </cell>
          <cell r="G778">
            <v>33.654047272727269</v>
          </cell>
          <cell r="H778">
            <v>1.8502514545454547</v>
          </cell>
          <cell r="I778">
            <v>30.586366363636362</v>
          </cell>
        </row>
        <row r="779">
          <cell r="A779">
            <v>40613</v>
          </cell>
          <cell r="F779">
            <v>8802.0909090909099</v>
          </cell>
          <cell r="G779">
            <v>33.681502727272729</v>
          </cell>
          <cell r="H779">
            <v>1.7823907272727271</v>
          </cell>
          <cell r="I779">
            <v>30.629415454545459</v>
          </cell>
        </row>
        <row r="780">
          <cell r="A780">
            <v>40616</v>
          </cell>
          <cell r="F780">
            <v>8795.363636363636</v>
          </cell>
          <cell r="G780">
            <v>33.733728181818179</v>
          </cell>
          <cell r="H780">
            <v>1.699761727272727</v>
          </cell>
          <cell r="I780">
            <v>30.661418181818181</v>
          </cell>
        </row>
        <row r="781">
          <cell r="A781">
            <v>40617</v>
          </cell>
          <cell r="F781">
            <v>8791.2727272727279</v>
          </cell>
          <cell r="G781">
            <v>33.777139090909095</v>
          </cell>
          <cell r="H781">
            <v>1.6119718181818179</v>
          </cell>
          <cell r="I781">
            <v>30.711701818181815</v>
          </cell>
        </row>
        <row r="782">
          <cell r="A782">
            <v>40618</v>
          </cell>
          <cell r="F782">
            <v>8787.9090909090901</v>
          </cell>
          <cell r="G782">
            <v>33.783794545454548</v>
          </cell>
          <cell r="H782">
            <v>1.5586261818181817</v>
          </cell>
          <cell r="I782">
            <v>30.76599818181818</v>
          </cell>
        </row>
        <row r="783">
          <cell r="A783">
            <v>40619</v>
          </cell>
          <cell r="F783">
            <v>8785</v>
          </cell>
          <cell r="G783">
            <v>33.827493636363641</v>
          </cell>
          <cell r="H783">
            <v>1.498122818181818</v>
          </cell>
          <cell r="I783">
            <v>30.78556727272727</v>
          </cell>
        </row>
        <row r="784">
          <cell r="A784">
            <v>40620</v>
          </cell>
          <cell r="F784">
            <v>8781.9090909090901</v>
          </cell>
          <cell r="G784">
            <v>33.879491818181812</v>
          </cell>
          <cell r="H784">
            <v>1.4382003636363636</v>
          </cell>
          <cell r="I784">
            <v>30.808189090909085</v>
          </cell>
        </row>
        <row r="785">
          <cell r="A785">
            <v>40623</v>
          </cell>
          <cell r="F785">
            <v>8776.636363636364</v>
          </cell>
          <cell r="G785">
            <v>33.95524636363637</v>
          </cell>
          <cell r="H785">
            <v>1.3746362727272727</v>
          </cell>
          <cell r="I785">
            <v>30.80916090909091</v>
          </cell>
        </row>
        <row r="786">
          <cell r="A786">
            <v>40624</v>
          </cell>
          <cell r="F786">
            <v>8770.818181818182</v>
          </cell>
          <cell r="G786">
            <v>33.99131454545455</v>
          </cell>
          <cell r="H786">
            <v>1.338280181818182</v>
          </cell>
          <cell r="I786">
            <v>30.821336363636366</v>
          </cell>
        </row>
        <row r="787">
          <cell r="A787">
            <v>40625</v>
          </cell>
          <cell r="F787">
            <v>8764.7272727272721</v>
          </cell>
          <cell r="G787">
            <v>34.042550000000006</v>
          </cell>
          <cell r="H787">
            <v>1.2974304545454545</v>
          </cell>
          <cell r="I787">
            <v>30.824419090909089</v>
          </cell>
        </row>
        <row r="788">
          <cell r="A788">
            <v>40626</v>
          </cell>
          <cell r="F788">
            <v>8758.7272727272721</v>
          </cell>
          <cell r="G788">
            <v>34.062273636363642</v>
          </cell>
          <cell r="H788">
            <v>1.3164215454545454</v>
          </cell>
          <cell r="I788">
            <v>30.828596363636361</v>
          </cell>
        </row>
        <row r="789">
          <cell r="A789">
            <v>40627</v>
          </cell>
          <cell r="F789">
            <v>8752.636363636364</v>
          </cell>
          <cell r="G789">
            <v>34.070755454545456</v>
          </cell>
          <cell r="H789">
            <v>1.3328069090909092</v>
          </cell>
          <cell r="I789">
            <v>30.83415636363636</v>
          </cell>
        </row>
        <row r="790">
          <cell r="A790">
            <v>40630</v>
          </cell>
          <cell r="F790">
            <v>8746.818181818182</v>
          </cell>
          <cell r="G790">
            <v>34.093501818181828</v>
          </cell>
          <cell r="H790">
            <v>1.326174909090909</v>
          </cell>
          <cell r="I790">
            <v>30.847143636363636</v>
          </cell>
        </row>
        <row r="791">
          <cell r="A791">
            <v>40631</v>
          </cell>
          <cell r="F791">
            <v>8743.0909090909099</v>
          </cell>
          <cell r="G791">
            <v>34.115318181818182</v>
          </cell>
          <cell r="H791">
            <v>1.3038825454545455</v>
          </cell>
          <cell r="I791">
            <v>30.876071818181813</v>
          </cell>
        </row>
        <row r="792">
          <cell r="A792">
            <v>40632</v>
          </cell>
          <cell r="F792">
            <v>8737.9090909090901</v>
          </cell>
          <cell r="G792">
            <v>34.129398181818182</v>
          </cell>
          <cell r="H792">
            <v>1.2849113636363638</v>
          </cell>
          <cell r="I792">
            <v>30.910393636363633</v>
          </cell>
        </row>
        <row r="793">
          <cell r="A793">
            <v>40633</v>
          </cell>
          <cell r="F793">
            <v>8731.7272727272721</v>
          </cell>
          <cell r="G793">
            <v>34.149736363636364</v>
          </cell>
          <cell r="H793">
            <v>1.2610143636363638</v>
          </cell>
          <cell r="I793">
            <v>30.943548181818176</v>
          </cell>
        </row>
        <row r="794">
          <cell r="A794">
            <v>40634</v>
          </cell>
          <cell r="F794">
            <v>8724.2727272727279</v>
          </cell>
          <cell r="G794">
            <v>34.130877272727275</v>
          </cell>
          <cell r="H794">
            <v>1.2505104545454548</v>
          </cell>
          <cell r="I794">
            <v>31.008345454545452</v>
          </cell>
        </row>
        <row r="795">
          <cell r="A795">
            <v>40637</v>
          </cell>
          <cell r="F795">
            <v>8714.454545454546</v>
          </cell>
          <cell r="G795">
            <v>34.116503636363639</v>
          </cell>
          <cell r="H795">
            <v>1.2396090909090913</v>
          </cell>
          <cell r="I795">
            <v>31.077550000000006</v>
          </cell>
        </row>
        <row r="796">
          <cell r="A796">
            <v>40638</v>
          </cell>
          <cell r="F796">
            <v>8708.0909090909099</v>
          </cell>
          <cell r="G796">
            <v>34.068015454545453</v>
          </cell>
          <cell r="H796">
            <v>1.2345748181818186</v>
          </cell>
          <cell r="I796">
            <v>31.17799181818182</v>
          </cell>
        </row>
        <row r="797">
          <cell r="A797">
            <v>40639</v>
          </cell>
          <cell r="F797">
            <v>8701.7272727272721</v>
          </cell>
          <cell r="G797">
            <v>34.040971818181816</v>
          </cell>
          <cell r="H797">
            <v>1.2356870000000002</v>
          </cell>
          <cell r="I797">
            <v>31.255047272727271</v>
          </cell>
        </row>
        <row r="798">
          <cell r="A798">
            <v>40640</v>
          </cell>
          <cell r="F798">
            <v>8697.818181818182</v>
          </cell>
          <cell r="G798">
            <v>34.071358181818191</v>
          </cell>
          <cell r="H798">
            <v>1.220750909090909</v>
          </cell>
          <cell r="I798">
            <v>31.309684545454548</v>
          </cell>
        </row>
        <row r="799">
          <cell r="A799">
            <v>40641</v>
          </cell>
          <cell r="F799">
            <v>8692</v>
          </cell>
          <cell r="G799">
            <v>34.135190909090916</v>
          </cell>
          <cell r="H799">
            <v>1.1371550909090908</v>
          </cell>
          <cell r="I799">
            <v>31.367140000000003</v>
          </cell>
        </row>
        <row r="800">
          <cell r="A800">
            <v>40644</v>
          </cell>
          <cell r="F800">
            <v>8686.2727272727279</v>
          </cell>
          <cell r="G800">
            <v>34.194379090909095</v>
          </cell>
          <cell r="H800">
            <v>1.0497961818181818</v>
          </cell>
          <cell r="I800">
            <v>31.432280000000002</v>
          </cell>
        </row>
        <row r="801">
          <cell r="A801">
            <v>40645</v>
          </cell>
          <cell r="F801">
            <v>8681.0909090909099</v>
          </cell>
          <cell r="G801">
            <v>34.200819090909086</v>
          </cell>
          <cell r="H801">
            <v>1.0044879090909091</v>
          </cell>
          <cell r="I801">
            <v>31.506564545454548</v>
          </cell>
        </row>
        <row r="802">
          <cell r="A802">
            <v>40646</v>
          </cell>
          <cell r="F802">
            <v>8675</v>
          </cell>
          <cell r="G802">
            <v>34.185546363636369</v>
          </cell>
          <cell r="H802">
            <v>0.98214290909090896</v>
          </cell>
          <cell r="I802">
            <v>31.58139090909091</v>
          </cell>
        </row>
        <row r="803">
          <cell r="A803">
            <v>40647</v>
          </cell>
          <cell r="F803">
            <v>8669.818181818182</v>
          </cell>
          <cell r="G803">
            <v>34.144120909090908</v>
          </cell>
          <cell r="H803">
            <v>0.96819627272727271</v>
          </cell>
          <cell r="I803">
            <v>31.67554909090909</v>
          </cell>
        </row>
        <row r="804">
          <cell r="A804">
            <v>40648</v>
          </cell>
          <cell r="F804">
            <v>8665.7272727272721</v>
          </cell>
          <cell r="G804">
            <v>34.083888181818182</v>
          </cell>
          <cell r="H804">
            <v>0.99201181818181816</v>
          </cell>
          <cell r="I804">
            <v>31.754020909090908</v>
          </cell>
        </row>
        <row r="805">
          <cell r="A805">
            <v>40651</v>
          </cell>
          <cell r="F805">
            <v>8663.363636363636</v>
          </cell>
          <cell r="G805">
            <v>34.024740000000001</v>
          </cell>
          <cell r="H805">
            <v>1.0212617272727271</v>
          </cell>
          <cell r="I805">
            <v>31.825220909090902</v>
          </cell>
        </row>
        <row r="806">
          <cell r="A806">
            <v>40652</v>
          </cell>
          <cell r="F806">
            <v>8664.818181818182</v>
          </cell>
          <cell r="G806">
            <v>33.9574</v>
          </cell>
          <cell r="H806">
            <v>1.0601514545454545</v>
          </cell>
          <cell r="I806">
            <v>31.888891818181818</v>
          </cell>
        </row>
        <row r="807">
          <cell r="A807">
            <v>40653</v>
          </cell>
          <cell r="F807">
            <v>8663.636363636364</v>
          </cell>
          <cell r="G807">
            <v>33.934528181818173</v>
          </cell>
          <cell r="H807">
            <v>1.0739742727272725</v>
          </cell>
          <cell r="I807">
            <v>31.932631818181822</v>
          </cell>
        </row>
        <row r="808">
          <cell r="A808">
            <v>40654</v>
          </cell>
          <cell r="F808">
            <v>8661.363636363636</v>
          </cell>
          <cell r="G808">
            <v>33.984355454545444</v>
          </cell>
          <cell r="H808">
            <v>1.0412595454545455</v>
          </cell>
          <cell r="I808">
            <v>31.927833636363641</v>
          </cell>
        </row>
        <row r="809">
          <cell r="A809">
            <v>40658</v>
          </cell>
          <cell r="F809">
            <v>8656.363636363636</v>
          </cell>
          <cell r="G809">
            <v>33.900566363636365</v>
          </cell>
          <cell r="H809">
            <v>1.0448816363636366</v>
          </cell>
          <cell r="I809">
            <v>31.975204545454549</v>
          </cell>
        </row>
        <row r="810">
          <cell r="A810">
            <v>40659</v>
          </cell>
          <cell r="F810">
            <v>8656.2727272727279</v>
          </cell>
          <cell r="G810">
            <v>33.822592727272728</v>
          </cell>
          <cell r="H810">
            <v>1.0551042727272728</v>
          </cell>
          <cell r="I810">
            <v>32.01165363636364</v>
          </cell>
        </row>
        <row r="811">
          <cell r="A811">
            <v>40660</v>
          </cell>
          <cell r="F811">
            <v>8654</v>
          </cell>
          <cell r="G811">
            <v>33.711415454545453</v>
          </cell>
          <cell r="H811">
            <v>1.0848992727272726</v>
          </cell>
          <cell r="I811">
            <v>32.06286272727273</v>
          </cell>
        </row>
        <row r="812">
          <cell r="A812">
            <v>40661</v>
          </cell>
          <cell r="F812">
            <v>8647.2727272727279</v>
          </cell>
          <cell r="G812">
            <v>33.589481818181817</v>
          </cell>
          <cell r="H812">
            <v>1.1273084545454544</v>
          </cell>
          <cell r="I812">
            <v>32.110849999999999</v>
          </cell>
        </row>
        <row r="813">
          <cell r="A813">
            <v>40662</v>
          </cell>
          <cell r="F813">
            <v>8639.7272727272721</v>
          </cell>
          <cell r="G813">
            <v>33.467166363636359</v>
          </cell>
          <cell r="H813">
            <v>1.1676379090909088</v>
          </cell>
          <cell r="I813">
            <v>32.159191818181824</v>
          </cell>
        </row>
        <row r="814">
          <cell r="A814">
            <v>40665</v>
          </cell>
          <cell r="F814">
            <v>8629.2727272727279</v>
          </cell>
          <cell r="G814">
            <v>33.379675454545456</v>
          </cell>
          <cell r="H814">
            <v>1.1953762727272725</v>
          </cell>
          <cell r="I814">
            <v>32.185304545454549</v>
          </cell>
        </row>
        <row r="815">
          <cell r="A815">
            <v>40666</v>
          </cell>
          <cell r="F815">
            <v>8618.363636363636</v>
          </cell>
          <cell r="G815">
            <v>33.315320909090907</v>
          </cell>
          <cell r="H815">
            <v>1.1922988181818179</v>
          </cell>
          <cell r="I815">
            <v>32.220147272727274</v>
          </cell>
        </row>
        <row r="816">
          <cell r="A816">
            <v>40667</v>
          </cell>
          <cell r="F816">
            <v>8607.2727272727279</v>
          </cell>
          <cell r="G816">
            <v>33.255448181818174</v>
          </cell>
          <cell r="H816">
            <v>1.1867772727272727</v>
          </cell>
          <cell r="I816">
            <v>32.25427454545455</v>
          </cell>
        </row>
        <row r="817">
          <cell r="A817">
            <v>40668</v>
          </cell>
          <cell r="F817">
            <v>8597.0909090909099</v>
          </cell>
          <cell r="G817">
            <v>33.209955454545458</v>
          </cell>
          <cell r="H817">
            <v>1.1932939090909089</v>
          </cell>
          <cell r="I817">
            <v>32.265294545454545</v>
          </cell>
        </row>
        <row r="818">
          <cell r="A818">
            <v>40669</v>
          </cell>
          <cell r="F818">
            <v>8590.545454545454</v>
          </cell>
          <cell r="G818">
            <v>33.131250000000009</v>
          </cell>
          <cell r="H818">
            <v>1.2212044545454546</v>
          </cell>
          <cell r="I818">
            <v>32.284910909090911</v>
          </cell>
        </row>
        <row r="819">
          <cell r="A819">
            <v>40672</v>
          </cell>
          <cell r="F819">
            <v>8583.818181818182</v>
          </cell>
          <cell r="G819">
            <v>32.99741818181819</v>
          </cell>
          <cell r="H819">
            <v>1.2684653636363636</v>
          </cell>
          <cell r="I819">
            <v>32.359926363636369</v>
          </cell>
        </row>
        <row r="820">
          <cell r="A820">
            <v>40673</v>
          </cell>
          <cell r="F820">
            <v>8577.9090909090901</v>
          </cell>
          <cell r="G820">
            <v>32.942600909090913</v>
          </cell>
          <cell r="H820">
            <v>1.2984540909090909</v>
          </cell>
          <cell r="I820">
            <v>32.394891818181819</v>
          </cell>
        </row>
        <row r="821">
          <cell r="A821">
            <v>40674</v>
          </cell>
          <cell r="F821">
            <v>8566.363636363636</v>
          </cell>
          <cell r="G821">
            <v>32.88841</v>
          </cell>
          <cell r="H821">
            <v>1.3324931818181818</v>
          </cell>
          <cell r="I821">
            <v>32.425253636363635</v>
          </cell>
        </row>
        <row r="822">
          <cell r="A822">
            <v>40675</v>
          </cell>
          <cell r="F822">
            <v>8560.2727272727279</v>
          </cell>
          <cell r="G822">
            <v>32.822618181818186</v>
          </cell>
          <cell r="H822">
            <v>1.3633211818181818</v>
          </cell>
          <cell r="I822">
            <v>32.471778181818181</v>
          </cell>
        </row>
        <row r="823">
          <cell r="A823">
            <v>40676</v>
          </cell>
          <cell r="F823">
            <v>8556.636363636364</v>
          </cell>
          <cell r="G823">
            <v>32.789731818181821</v>
          </cell>
          <cell r="H823">
            <v>1.3742777272727269</v>
          </cell>
          <cell r="I823">
            <v>32.50923090909091</v>
          </cell>
        </row>
        <row r="824">
          <cell r="A824">
            <v>40679</v>
          </cell>
          <cell r="F824">
            <v>8556.636363636364</v>
          </cell>
          <cell r="G824">
            <v>32.763479090909094</v>
          </cell>
          <cell r="H824">
            <v>1.3861044545454542</v>
          </cell>
          <cell r="I824">
            <v>32.540307272727269</v>
          </cell>
        </row>
        <row r="825">
          <cell r="A825">
            <v>40681</v>
          </cell>
          <cell r="F825">
            <v>8557.7272727272721</v>
          </cell>
          <cell r="G825">
            <v>32.730748181818178</v>
          </cell>
          <cell r="H825">
            <v>1.3944144545454544</v>
          </cell>
          <cell r="I825">
            <v>32.581129090909087</v>
          </cell>
        </row>
        <row r="826">
          <cell r="A826">
            <v>40682</v>
          </cell>
          <cell r="F826">
            <v>8558.636363636364</v>
          </cell>
          <cell r="G826">
            <v>32.646721818181817</v>
          </cell>
          <cell r="H826">
            <v>1.454431090909091</v>
          </cell>
          <cell r="I826">
            <v>32.618413636363634</v>
          </cell>
        </row>
        <row r="827">
          <cell r="A827">
            <v>40683</v>
          </cell>
          <cell r="F827">
            <v>8557.454545454546</v>
          </cell>
          <cell r="G827">
            <v>32.578948181818184</v>
          </cell>
          <cell r="H827">
            <v>1.4955837272727273</v>
          </cell>
          <cell r="I827">
            <v>32.659427272727264</v>
          </cell>
        </row>
        <row r="828">
          <cell r="A828">
            <v>40686</v>
          </cell>
          <cell r="F828">
            <v>8558.7272727272721</v>
          </cell>
          <cell r="G828">
            <v>32.489040000000003</v>
          </cell>
          <cell r="H828">
            <v>1.5285132727272726</v>
          </cell>
          <cell r="I828">
            <v>32.737456363636355</v>
          </cell>
        </row>
        <row r="829">
          <cell r="A829">
            <v>40687</v>
          </cell>
          <cell r="F829">
            <v>8557.818181818182</v>
          </cell>
          <cell r="G829">
            <v>32.390262727272734</v>
          </cell>
          <cell r="H829">
            <v>1.5637090909090909</v>
          </cell>
          <cell r="I829">
            <v>32.824578181818183</v>
          </cell>
        </row>
        <row r="830">
          <cell r="A830">
            <v>40688</v>
          </cell>
          <cell r="F830">
            <v>8561.2727272727279</v>
          </cell>
          <cell r="G830">
            <v>32.309750000000001</v>
          </cell>
          <cell r="H830">
            <v>1.5949454545454544</v>
          </cell>
          <cell r="I830">
            <v>32.897859999999994</v>
          </cell>
        </row>
        <row r="831">
          <cell r="A831">
            <v>40689</v>
          </cell>
          <cell r="F831">
            <v>8563.0909090909099</v>
          </cell>
          <cell r="G831">
            <v>32.18706090909091</v>
          </cell>
          <cell r="H831">
            <v>1.6800176363636361</v>
          </cell>
          <cell r="I831">
            <v>32.948188181818182</v>
          </cell>
        </row>
        <row r="832">
          <cell r="A832">
            <v>40690</v>
          </cell>
          <cell r="F832">
            <v>8566.2727272727279</v>
          </cell>
          <cell r="G832">
            <v>32.104779090909091</v>
          </cell>
          <cell r="H832">
            <v>1.747771</v>
          </cell>
          <cell r="I832">
            <v>32.972696363636366</v>
          </cell>
        </row>
        <row r="833">
          <cell r="A833">
            <v>40693</v>
          </cell>
          <cell r="F833">
            <v>8564.7272727272721</v>
          </cell>
          <cell r="G833">
            <v>32.069905454545456</v>
          </cell>
          <cell r="H833">
            <v>1.8057432727272726</v>
          </cell>
          <cell r="I833">
            <v>32.95812909090909</v>
          </cell>
        </row>
        <row r="834">
          <cell r="A834">
            <v>40694</v>
          </cell>
          <cell r="F834">
            <v>8564</v>
          </cell>
          <cell r="G834">
            <v>32.028036363636367</v>
          </cell>
          <cell r="H834">
            <v>1.8606074545454545</v>
          </cell>
          <cell r="I834">
            <v>32.950014545454543</v>
          </cell>
        </row>
        <row r="835">
          <cell r="A835">
            <v>40695</v>
          </cell>
          <cell r="F835">
            <v>8560.545454545454</v>
          </cell>
          <cell r="G835">
            <v>32.018977272727277</v>
          </cell>
          <cell r="H835">
            <v>1.8872082727272728</v>
          </cell>
          <cell r="I835">
            <v>32.936537272727271</v>
          </cell>
        </row>
        <row r="836">
          <cell r="A836">
            <v>40697</v>
          </cell>
          <cell r="F836">
            <v>8557</v>
          </cell>
          <cell r="G836">
            <v>32.001151818181818</v>
          </cell>
          <cell r="H836">
            <v>1.9292090909090909</v>
          </cell>
          <cell r="I836">
            <v>32.915676363636365</v>
          </cell>
        </row>
        <row r="837">
          <cell r="A837">
            <v>40700</v>
          </cell>
          <cell r="F837">
            <v>8552.9090909090901</v>
          </cell>
          <cell r="G837">
            <v>32.018906363636361</v>
          </cell>
          <cell r="H837">
            <v>1.9210429090909094</v>
          </cell>
          <cell r="I837">
            <v>32.912214545454546</v>
          </cell>
        </row>
        <row r="838">
          <cell r="A838">
            <v>40701</v>
          </cell>
          <cell r="F838">
            <v>8550.818181818182</v>
          </cell>
          <cell r="G838">
            <v>32.005833636363633</v>
          </cell>
          <cell r="H838">
            <v>1.9350074545454545</v>
          </cell>
          <cell r="I838">
            <v>32.916676363636363</v>
          </cell>
        </row>
        <row r="839">
          <cell r="A839">
            <v>40702</v>
          </cell>
          <cell r="F839">
            <v>8544.9090909090901</v>
          </cell>
          <cell r="G839">
            <v>31.993731818181814</v>
          </cell>
          <cell r="H839">
            <v>1.9470119090909088</v>
          </cell>
          <cell r="I839">
            <v>32.913636363636364</v>
          </cell>
        </row>
        <row r="840">
          <cell r="A840">
            <v>40703</v>
          </cell>
          <cell r="F840">
            <v>8540.545454545454</v>
          </cell>
          <cell r="G840">
            <v>31.975255454545451</v>
          </cell>
          <cell r="H840">
            <v>1.948251818181818</v>
          </cell>
          <cell r="I840">
            <v>32.951606363636365</v>
          </cell>
        </row>
        <row r="841">
          <cell r="A841">
            <v>40704</v>
          </cell>
          <cell r="F841">
            <v>8533.7272727272721</v>
          </cell>
          <cell r="G841">
            <v>31.945334545454543</v>
          </cell>
          <cell r="H841">
            <v>1.9275558181818184</v>
          </cell>
          <cell r="I841">
            <v>33.022387272727272</v>
          </cell>
        </row>
        <row r="842">
          <cell r="A842">
            <v>40707</v>
          </cell>
          <cell r="F842">
            <v>8530.181818181818</v>
          </cell>
          <cell r="G842">
            <v>31.94420818181818</v>
          </cell>
          <cell r="H842">
            <v>1.8486567272727277</v>
          </cell>
          <cell r="I842">
            <v>33.138071818181821</v>
          </cell>
        </row>
        <row r="843">
          <cell r="A843">
            <v>40708</v>
          </cell>
          <cell r="F843">
            <v>8527.636363636364</v>
          </cell>
          <cell r="G843">
            <v>31.904115454545458</v>
          </cell>
          <cell r="H843">
            <v>1.7775506363636366</v>
          </cell>
          <cell r="I843">
            <v>33.286199090909093</v>
          </cell>
        </row>
        <row r="844">
          <cell r="A844">
            <v>40709</v>
          </cell>
          <cell r="F844">
            <v>8528</v>
          </cell>
          <cell r="G844">
            <v>31.898289090909092</v>
          </cell>
          <cell r="H844">
            <v>1.6773175454545457</v>
          </cell>
          <cell r="I844">
            <v>33.431910909090909</v>
          </cell>
        </row>
        <row r="845">
          <cell r="A845">
            <v>40710</v>
          </cell>
          <cell r="F845">
            <v>8533.0909090909099</v>
          </cell>
          <cell r="G845">
            <v>31.919410000000003</v>
          </cell>
          <cell r="H845">
            <v>1.5577634545454544</v>
          </cell>
          <cell r="I845">
            <v>33.57121636363636</v>
          </cell>
        </row>
        <row r="846">
          <cell r="A846">
            <v>40711</v>
          </cell>
          <cell r="F846">
            <v>8537.454545454546</v>
          </cell>
          <cell r="G846">
            <v>31.881234545454546</v>
          </cell>
          <cell r="H846">
            <v>1.4907830000000002</v>
          </cell>
          <cell r="I846">
            <v>33.717388181818187</v>
          </cell>
        </row>
        <row r="847">
          <cell r="A847">
            <v>40714</v>
          </cell>
          <cell r="F847">
            <v>8546.181818181818</v>
          </cell>
          <cell r="G847">
            <v>31.874149999999997</v>
          </cell>
          <cell r="H847">
            <v>1.4109332727272728</v>
          </cell>
          <cell r="I847">
            <v>33.844190000000005</v>
          </cell>
        </row>
        <row r="848">
          <cell r="A848">
            <v>40715</v>
          </cell>
          <cell r="F848">
            <v>8554.363636363636</v>
          </cell>
          <cell r="G848">
            <v>31.882487272727268</v>
          </cell>
          <cell r="H848">
            <v>1.3309519999999999</v>
          </cell>
          <cell r="I848">
            <v>33.946532727272732</v>
          </cell>
        </row>
        <row r="849">
          <cell r="A849">
            <v>40716</v>
          </cell>
          <cell r="F849">
            <v>8561.0909090909099</v>
          </cell>
          <cell r="G849">
            <v>31.928464545454542</v>
          </cell>
          <cell r="H849">
            <v>1.2444152727272728</v>
          </cell>
          <cell r="I849">
            <v>34.016111818181827</v>
          </cell>
        </row>
        <row r="850">
          <cell r="A850">
            <v>40717</v>
          </cell>
          <cell r="F850">
            <v>8568.818181818182</v>
          </cell>
          <cell r="G850">
            <v>31.994638181818186</v>
          </cell>
          <cell r="H850">
            <v>1.144174909090909</v>
          </cell>
          <cell r="I850">
            <v>34.068911818181817</v>
          </cell>
        </row>
        <row r="851">
          <cell r="A851">
            <v>40718</v>
          </cell>
          <cell r="F851">
            <v>8576.181818181818</v>
          </cell>
          <cell r="G851">
            <v>32.079630000000002</v>
          </cell>
          <cell r="H851">
            <v>1.0414807272727273</v>
          </cell>
          <cell r="I851">
            <v>34.083115454545457</v>
          </cell>
        </row>
        <row r="852">
          <cell r="A852">
            <v>40721</v>
          </cell>
          <cell r="F852">
            <v>8585.636363636364</v>
          </cell>
          <cell r="G852">
            <v>32.164519090909089</v>
          </cell>
          <cell r="H852">
            <v>0.94934563636363645</v>
          </cell>
          <cell r="I852">
            <v>34.09206727272727</v>
          </cell>
        </row>
        <row r="853">
          <cell r="A853">
            <v>40722</v>
          </cell>
          <cell r="F853">
            <v>8592.7272727272721</v>
          </cell>
          <cell r="G853">
            <v>32.26075909090909</v>
          </cell>
          <cell r="H853">
            <v>0.86349854545454541</v>
          </cell>
          <cell r="I853">
            <v>34.082692727272729</v>
          </cell>
        </row>
        <row r="854">
          <cell r="A854">
            <v>40724</v>
          </cell>
          <cell r="F854">
            <v>8596.545454545454</v>
          </cell>
          <cell r="G854">
            <v>32.361738181818176</v>
          </cell>
          <cell r="H854">
            <v>0.78570218181818174</v>
          </cell>
          <cell r="I854">
            <v>34.062237272727266</v>
          </cell>
        </row>
        <row r="855">
          <cell r="A855">
            <v>40725</v>
          </cell>
          <cell r="F855">
            <v>8596.2727272727279</v>
          </cell>
          <cell r="G855">
            <v>32.442670909090914</v>
          </cell>
          <cell r="H855">
            <v>0.72671709090909087</v>
          </cell>
          <cell r="I855">
            <v>34.039414545454548</v>
          </cell>
        </row>
        <row r="856">
          <cell r="A856">
            <v>40728</v>
          </cell>
          <cell r="F856">
            <v>8590.0909090909099</v>
          </cell>
          <cell r="G856">
            <v>32.522856363636365</v>
          </cell>
          <cell r="H856">
            <v>0.6814783636363636</v>
          </cell>
          <cell r="I856">
            <v>34.004908181818173</v>
          </cell>
        </row>
        <row r="857">
          <cell r="A857">
            <v>40729</v>
          </cell>
          <cell r="F857">
            <v>8586</v>
          </cell>
          <cell r="G857">
            <v>32.585607272727266</v>
          </cell>
          <cell r="H857">
            <v>0.61238981818181815</v>
          </cell>
          <cell r="I857">
            <v>34.011863636363636</v>
          </cell>
        </row>
        <row r="858">
          <cell r="A858">
            <v>40730</v>
          </cell>
          <cell r="F858">
            <v>8578.7272727272721</v>
          </cell>
          <cell r="G858">
            <v>32.640906363636361</v>
          </cell>
          <cell r="H858">
            <v>0.53498245454545446</v>
          </cell>
          <cell r="I858">
            <v>34.028959999999998</v>
          </cell>
        </row>
        <row r="859">
          <cell r="A859">
            <v>40731</v>
          </cell>
          <cell r="F859">
            <v>8572.818181818182</v>
          </cell>
          <cell r="G859">
            <v>32.694231818181819</v>
          </cell>
          <cell r="H859">
            <v>0.47002209090909086</v>
          </cell>
          <cell r="I859">
            <v>34.059158181818184</v>
          </cell>
        </row>
        <row r="860">
          <cell r="A860">
            <v>40732</v>
          </cell>
          <cell r="F860">
            <v>8565.9090909090901</v>
          </cell>
          <cell r="G860">
            <v>32.692208181818181</v>
          </cell>
          <cell r="H860">
            <v>0.43011618181818184</v>
          </cell>
          <cell r="I860">
            <v>34.12332</v>
          </cell>
        </row>
        <row r="861">
          <cell r="A861">
            <v>40735</v>
          </cell>
          <cell r="F861">
            <v>8559.0909090909099</v>
          </cell>
          <cell r="G861">
            <v>32.649769999999997</v>
          </cell>
          <cell r="H861">
            <v>0.42137618181818176</v>
          </cell>
          <cell r="I861">
            <v>34.211499999999994</v>
          </cell>
        </row>
        <row r="862">
          <cell r="A862">
            <v>40736</v>
          </cell>
          <cell r="F862">
            <v>8556</v>
          </cell>
          <cell r="G862">
            <v>32.587029090909091</v>
          </cell>
          <cell r="H862">
            <v>0.42981681818181811</v>
          </cell>
          <cell r="I862">
            <v>34.308002727272729</v>
          </cell>
        </row>
        <row r="863">
          <cell r="A863">
            <v>40737</v>
          </cell>
          <cell r="F863">
            <v>8549.363636363636</v>
          </cell>
          <cell r="G863">
            <v>32.458081818181824</v>
          </cell>
          <cell r="H863">
            <v>0.53110309090909091</v>
          </cell>
          <cell r="I863">
            <v>34.375010909090911</v>
          </cell>
        </row>
        <row r="864">
          <cell r="A864">
            <v>40738</v>
          </cell>
          <cell r="F864">
            <v>8541.7272727272721</v>
          </cell>
          <cell r="G864">
            <v>32.286403636363637</v>
          </cell>
          <cell r="H864">
            <v>0.68177236363636373</v>
          </cell>
          <cell r="I864">
            <v>34.432744545454547</v>
          </cell>
        </row>
        <row r="865">
          <cell r="A865">
            <v>40739</v>
          </cell>
          <cell r="F865">
            <v>8538</v>
          </cell>
          <cell r="G865">
            <v>32.165690909090905</v>
          </cell>
          <cell r="H865">
            <v>0.76395281818181826</v>
          </cell>
          <cell r="I865">
            <v>34.507505454545459</v>
          </cell>
        </row>
        <row r="866">
          <cell r="A866">
            <v>40742</v>
          </cell>
          <cell r="F866">
            <v>8539.181818181818</v>
          </cell>
          <cell r="G866">
            <v>32.040493636363635</v>
          </cell>
          <cell r="H866">
            <v>0.84242127272727274</v>
          </cell>
          <cell r="I866">
            <v>34.591191818181819</v>
          </cell>
        </row>
        <row r="867">
          <cell r="A867">
            <v>40743</v>
          </cell>
          <cell r="F867">
            <v>8541.454545454546</v>
          </cell>
          <cell r="G867">
            <v>31.909527272727267</v>
          </cell>
          <cell r="H867">
            <v>0.91737836363636371</v>
          </cell>
          <cell r="I867">
            <v>34.682826363636373</v>
          </cell>
        </row>
        <row r="868">
          <cell r="A868">
            <v>40744</v>
          </cell>
          <cell r="F868">
            <v>8541.2727272727279</v>
          </cell>
          <cell r="G868">
            <v>31.848027272727268</v>
          </cell>
          <cell r="H868">
            <v>0.97789327272727278</v>
          </cell>
          <cell r="I868">
            <v>34.716070000000002</v>
          </cell>
        </row>
        <row r="869">
          <cell r="A869">
            <v>40745</v>
          </cell>
          <cell r="F869">
            <v>8541.0909090909099</v>
          </cell>
          <cell r="G869">
            <v>31.826019090909085</v>
          </cell>
          <cell r="H869">
            <v>1.0144565454545456</v>
          </cell>
          <cell r="I869">
            <v>34.749673636363632</v>
          </cell>
        </row>
        <row r="870">
          <cell r="A870">
            <v>40746</v>
          </cell>
          <cell r="F870">
            <v>8540.545454545454</v>
          </cell>
          <cell r="G870">
            <v>31.792626363636369</v>
          </cell>
          <cell r="H870">
            <v>1.036691909090909</v>
          </cell>
          <cell r="I870">
            <v>34.787188181818181</v>
          </cell>
        </row>
        <row r="871">
          <cell r="A871">
            <v>40749</v>
          </cell>
          <cell r="F871">
            <v>8541.454545454546</v>
          </cell>
          <cell r="G871">
            <v>31.783277272727275</v>
          </cell>
          <cell r="H871">
            <v>1.0376160000000001</v>
          </cell>
          <cell r="I871">
            <v>34.816355454545445</v>
          </cell>
        </row>
        <row r="872">
          <cell r="A872">
            <v>40750</v>
          </cell>
          <cell r="F872">
            <v>8539.181818181818</v>
          </cell>
          <cell r="G872">
            <v>31.786479999999997</v>
          </cell>
          <cell r="H872">
            <v>1.0194840000000001</v>
          </cell>
          <cell r="I872">
            <v>34.846877272727276</v>
          </cell>
        </row>
        <row r="873">
          <cell r="A873">
            <v>40751</v>
          </cell>
          <cell r="F873">
            <v>8532</v>
          </cell>
          <cell r="G873">
            <v>31.799501818181817</v>
          </cell>
          <cell r="H873">
            <v>0.99894390909090913</v>
          </cell>
          <cell r="I873">
            <v>34.861329090909095</v>
          </cell>
        </row>
        <row r="874">
          <cell r="A874">
            <v>40752</v>
          </cell>
          <cell r="F874">
            <v>8527.363636363636</v>
          </cell>
          <cell r="G874">
            <v>31.818581818181816</v>
          </cell>
          <cell r="H874">
            <v>0.93775499999999989</v>
          </cell>
          <cell r="I874">
            <v>34.911370909090913</v>
          </cell>
        </row>
        <row r="875">
          <cell r="A875">
            <v>40753</v>
          </cell>
          <cell r="F875">
            <v>8524</v>
          </cell>
          <cell r="G875">
            <v>31.881989999999998</v>
          </cell>
          <cell r="H875">
            <v>0.80690390909090892</v>
          </cell>
          <cell r="I875">
            <v>34.990904545454548</v>
          </cell>
        </row>
        <row r="876">
          <cell r="A876">
            <v>40756</v>
          </cell>
          <cell r="F876">
            <v>8517.545454545454</v>
          </cell>
          <cell r="G876">
            <v>31.885719999999996</v>
          </cell>
          <cell r="H876">
            <v>0.75097309090909092</v>
          </cell>
          <cell r="I876">
            <v>35.053466363636367</v>
          </cell>
        </row>
        <row r="877">
          <cell r="A877">
            <v>40757</v>
          </cell>
          <cell r="F877">
            <v>8509.363636363636</v>
          </cell>
          <cell r="G877">
            <v>31.893409999999996</v>
          </cell>
          <cell r="H877">
            <v>0.68989354545454562</v>
          </cell>
          <cell r="I877">
            <v>35.112338181818181</v>
          </cell>
        </row>
        <row r="878">
          <cell r="A878">
            <v>40758</v>
          </cell>
          <cell r="F878">
            <v>8503.2727272727279</v>
          </cell>
          <cell r="G878">
            <v>31.908231818181811</v>
          </cell>
          <cell r="H878">
            <v>0.61504081818181833</v>
          </cell>
          <cell r="I878">
            <v>35.180112727272729</v>
          </cell>
        </row>
        <row r="879">
          <cell r="A879">
            <v>40759</v>
          </cell>
          <cell r="F879">
            <v>8500</v>
          </cell>
          <cell r="G879">
            <v>31.906196363636365</v>
          </cell>
          <cell r="H879">
            <v>0.56045500000000004</v>
          </cell>
          <cell r="I879">
            <v>35.242611818181814</v>
          </cell>
        </row>
        <row r="880">
          <cell r="A880">
            <v>40760</v>
          </cell>
          <cell r="F880">
            <v>8498.363636363636</v>
          </cell>
          <cell r="G880">
            <v>31.770835454545452</v>
          </cell>
          <cell r="H880">
            <v>0.6089061818181819</v>
          </cell>
          <cell r="I880">
            <v>35.32720181818182</v>
          </cell>
        </row>
        <row r="881">
          <cell r="A881">
            <v>40763</v>
          </cell>
          <cell r="F881">
            <v>8496.454545454546</v>
          </cell>
          <cell r="G881">
            <v>31.63608363636364</v>
          </cell>
          <cell r="H881">
            <v>0.6701645454545454</v>
          </cell>
          <cell r="I881">
            <v>35.402916363636365</v>
          </cell>
        </row>
        <row r="882">
          <cell r="A882">
            <v>40764</v>
          </cell>
          <cell r="F882">
            <v>8498.454545454546</v>
          </cell>
          <cell r="G882">
            <v>31.506990909090906</v>
          </cell>
          <cell r="H882">
            <v>0.7444944545454546</v>
          </cell>
          <cell r="I882">
            <v>35.460226363636366</v>
          </cell>
        </row>
        <row r="883">
          <cell r="A883">
            <v>40765</v>
          </cell>
          <cell r="F883">
            <v>8500.7272727272721</v>
          </cell>
          <cell r="G883">
            <v>31.434008181818186</v>
          </cell>
          <cell r="H883">
            <v>0.83655418181818175</v>
          </cell>
          <cell r="I883">
            <v>35.441452727272726</v>
          </cell>
        </row>
        <row r="884">
          <cell r="A884">
            <v>40766</v>
          </cell>
          <cell r="F884">
            <v>8505.0909090909099</v>
          </cell>
          <cell r="G884">
            <v>31.323960000000003</v>
          </cell>
          <cell r="H884">
            <v>0.96423500000000006</v>
          </cell>
          <cell r="I884">
            <v>35.420695454545459</v>
          </cell>
        </row>
        <row r="885">
          <cell r="A885">
            <v>40767</v>
          </cell>
          <cell r="F885">
            <v>8509.2727272727279</v>
          </cell>
          <cell r="G885">
            <v>31.314282727272726</v>
          </cell>
          <cell r="H885">
            <v>1.0350212727272727</v>
          </cell>
          <cell r="I885">
            <v>35.353819999999992</v>
          </cell>
        </row>
        <row r="886">
          <cell r="A886">
            <v>40770</v>
          </cell>
          <cell r="F886">
            <v>8513.181818181818</v>
          </cell>
          <cell r="G886">
            <v>31.320444545454542</v>
          </cell>
          <cell r="H886">
            <v>1.0883767272727274</v>
          </cell>
          <cell r="I886">
            <v>35.285274545454541</v>
          </cell>
        </row>
        <row r="887">
          <cell r="A887">
            <v>40771</v>
          </cell>
          <cell r="F887">
            <v>8519.363636363636</v>
          </cell>
          <cell r="G887">
            <v>31.324221818181819</v>
          </cell>
          <cell r="H887">
            <v>1.1356112727272729</v>
          </cell>
          <cell r="I887">
            <v>35.228118181818182</v>
          </cell>
        </row>
        <row r="888">
          <cell r="A888">
            <v>40773</v>
          </cell>
          <cell r="F888">
            <v>8525.545454545454</v>
          </cell>
          <cell r="G888">
            <v>31.343607272727276</v>
          </cell>
          <cell r="H888">
            <v>1.1786318181818185</v>
          </cell>
          <cell r="I888">
            <v>35.168590000000002</v>
          </cell>
        </row>
        <row r="889">
          <cell r="A889">
            <v>40774</v>
          </cell>
          <cell r="F889">
            <v>8531.9090909090901</v>
          </cell>
          <cell r="G889">
            <v>31.373047272727277</v>
          </cell>
          <cell r="H889">
            <v>1.2399646363636363</v>
          </cell>
          <cell r="I889">
            <v>35.085728181818176</v>
          </cell>
        </row>
        <row r="890">
          <cell r="A890">
            <v>40777</v>
          </cell>
          <cell r="F890">
            <v>8535.818181818182</v>
          </cell>
          <cell r="G890">
            <v>31.383502727272727</v>
          </cell>
          <cell r="H890">
            <v>1.2981152727272731</v>
          </cell>
          <cell r="I890">
            <v>35.031074545454537</v>
          </cell>
        </row>
        <row r="891">
          <cell r="A891">
            <v>40778</v>
          </cell>
          <cell r="F891">
            <v>8537.818181818182</v>
          </cell>
          <cell r="G891">
            <v>31.465074545454545</v>
          </cell>
          <cell r="H891">
            <v>1.2962481818181819</v>
          </cell>
          <cell r="I891">
            <v>34.965226363636354</v>
          </cell>
        </row>
        <row r="892">
          <cell r="A892">
            <v>40779</v>
          </cell>
          <cell r="F892">
            <v>8541.636363636364</v>
          </cell>
          <cell r="G892">
            <v>31.554460000000002</v>
          </cell>
          <cell r="H892">
            <v>1.2825519999999999</v>
          </cell>
          <cell r="I892">
            <v>34.905109999999993</v>
          </cell>
        </row>
        <row r="893">
          <cell r="A893">
            <v>40780</v>
          </cell>
          <cell r="F893">
            <v>8546</v>
          </cell>
          <cell r="G893">
            <v>31.653874545454542</v>
          </cell>
          <cell r="H893">
            <v>1.2266021818181818</v>
          </cell>
          <cell r="I893">
            <v>34.877097272727276</v>
          </cell>
        </row>
        <row r="894">
          <cell r="A894">
            <v>40781</v>
          </cell>
          <cell r="F894">
            <v>8546.636363636364</v>
          </cell>
          <cell r="G894">
            <v>31.726196363636362</v>
          </cell>
          <cell r="H894">
            <v>1.1371970909090907</v>
          </cell>
          <cell r="I894">
            <v>34.908840000000005</v>
          </cell>
        </row>
        <row r="895">
          <cell r="A895">
            <v>40791</v>
          </cell>
          <cell r="F895">
            <v>8547.0909090909099</v>
          </cell>
          <cell r="G895">
            <v>31.816465454545451</v>
          </cell>
          <cell r="H895">
            <v>1.0396477272727271</v>
          </cell>
          <cell r="I895">
            <v>34.93407818181818</v>
          </cell>
        </row>
        <row r="896">
          <cell r="A896">
            <v>40792</v>
          </cell>
          <cell r="F896">
            <v>8549</v>
          </cell>
          <cell r="G896">
            <v>31.884962727272725</v>
          </cell>
          <cell r="H896">
            <v>0.95098536363636377</v>
          </cell>
          <cell r="I896">
            <v>34.971772727272729</v>
          </cell>
        </row>
        <row r="897">
          <cell r="A897">
            <v>40793</v>
          </cell>
          <cell r="F897">
            <v>8550.545454545454</v>
          </cell>
          <cell r="G897">
            <v>31.929876363636364</v>
          </cell>
          <cell r="H897">
            <v>0.88961872727272739</v>
          </cell>
          <cell r="I897">
            <v>35.005237272727271</v>
          </cell>
        </row>
        <row r="898">
          <cell r="A898">
            <v>40794</v>
          </cell>
          <cell r="F898">
            <v>8553.9090909090901</v>
          </cell>
          <cell r="G898">
            <v>31.941040909090908</v>
          </cell>
          <cell r="H898">
            <v>0.83028318181818195</v>
          </cell>
          <cell r="I898">
            <v>35.070089090909093</v>
          </cell>
        </row>
        <row r="899">
          <cell r="A899">
            <v>40795</v>
          </cell>
          <cell r="F899">
            <v>8557.0909090909099</v>
          </cell>
          <cell r="G899">
            <v>31.928478181818186</v>
          </cell>
          <cell r="H899">
            <v>0.78077690909090902</v>
          </cell>
          <cell r="I899">
            <v>35.145216363636365</v>
          </cell>
        </row>
        <row r="900">
          <cell r="A900">
            <v>40798</v>
          </cell>
          <cell r="F900">
            <v>8561.636363636364</v>
          </cell>
          <cell r="G900">
            <v>31.92244454545455</v>
          </cell>
          <cell r="H900">
            <v>0.72159618181818186</v>
          </cell>
          <cell r="I900">
            <v>35.25995636363637</v>
          </cell>
        </row>
        <row r="901">
          <cell r="A901">
            <v>40799</v>
          </cell>
          <cell r="F901">
            <v>8571.454545454546</v>
          </cell>
          <cell r="G901">
            <v>31.954360909090909</v>
          </cell>
          <cell r="H901">
            <v>0.65550727272727272</v>
          </cell>
          <cell r="I901">
            <v>35.342461818181818</v>
          </cell>
        </row>
        <row r="902">
          <cell r="A902">
            <v>40800</v>
          </cell>
          <cell r="F902">
            <v>8588.0909090909099</v>
          </cell>
          <cell r="G902">
            <v>32.044221818181818</v>
          </cell>
          <cell r="H902">
            <v>0.57877409090909093</v>
          </cell>
          <cell r="I902">
            <v>35.377582727272731</v>
          </cell>
        </row>
        <row r="903">
          <cell r="A903">
            <v>40801</v>
          </cell>
          <cell r="F903">
            <v>8608.363636363636</v>
          </cell>
          <cell r="G903">
            <v>32.205991818181822</v>
          </cell>
          <cell r="H903">
            <v>0.51119354545454554</v>
          </cell>
          <cell r="I903">
            <v>35.319847272727266</v>
          </cell>
        </row>
        <row r="904">
          <cell r="A904">
            <v>40802</v>
          </cell>
          <cell r="F904">
            <v>8624.0909090909099</v>
          </cell>
          <cell r="G904">
            <v>32.360533636363634</v>
          </cell>
          <cell r="H904">
            <v>0.49492345454545456</v>
          </cell>
          <cell r="I904">
            <v>35.215033636363636</v>
          </cell>
        </row>
        <row r="905">
          <cell r="A905">
            <v>40805</v>
          </cell>
          <cell r="F905">
            <v>8649.545454545454</v>
          </cell>
          <cell r="G905">
            <v>32.520469090909096</v>
          </cell>
          <cell r="H905">
            <v>0.50203027272727274</v>
          </cell>
          <cell r="I905">
            <v>35.078527272727271</v>
          </cell>
        </row>
        <row r="906">
          <cell r="A906">
            <v>40806</v>
          </cell>
          <cell r="F906">
            <v>8683.181818181818</v>
          </cell>
          <cell r="G906">
            <v>32.724049090909098</v>
          </cell>
          <cell r="H906">
            <v>0.47009172727272724</v>
          </cell>
          <cell r="I906">
            <v>34.935973636363634</v>
          </cell>
        </row>
        <row r="907">
          <cell r="A907">
            <v>40807</v>
          </cell>
          <cell r="F907">
            <v>8711.0909090909099</v>
          </cell>
          <cell r="G907">
            <v>32.921902727272737</v>
          </cell>
          <cell r="H907">
            <v>0.44181863636363627</v>
          </cell>
          <cell r="I907">
            <v>34.792641818181814</v>
          </cell>
        </row>
        <row r="908">
          <cell r="A908">
            <v>40808</v>
          </cell>
          <cell r="F908">
            <v>8729.9090909090901</v>
          </cell>
          <cell r="G908">
            <v>33.172188181818186</v>
          </cell>
          <cell r="H908">
            <v>0.41825081818181825</v>
          </cell>
          <cell r="I908">
            <v>34.590028181818184</v>
          </cell>
        </row>
        <row r="909">
          <cell r="A909">
            <v>40809</v>
          </cell>
          <cell r="F909">
            <v>8749.2727272727279</v>
          </cell>
          <cell r="G909">
            <v>33.419581818181818</v>
          </cell>
          <cell r="H909">
            <v>0.48956781818181822</v>
          </cell>
          <cell r="I909">
            <v>34.293147272727268</v>
          </cell>
        </row>
        <row r="910">
          <cell r="A910">
            <v>40812</v>
          </cell>
          <cell r="F910">
            <v>8793.545454545454</v>
          </cell>
          <cell r="G910">
            <v>33.656504545454546</v>
          </cell>
          <cell r="H910">
            <v>0.58607645454545454</v>
          </cell>
          <cell r="I910">
            <v>33.969797272727277</v>
          </cell>
        </row>
        <row r="911">
          <cell r="A911">
            <v>40813</v>
          </cell>
          <cell r="F911">
            <v>8821</v>
          </cell>
          <cell r="G911">
            <v>33.857325454545453</v>
          </cell>
          <cell r="H911">
            <v>0.73662872727272732</v>
          </cell>
          <cell r="I911">
            <v>33.582689090909092</v>
          </cell>
        </row>
        <row r="912">
          <cell r="A912">
            <v>40814</v>
          </cell>
          <cell r="F912">
            <v>8842.545454545454</v>
          </cell>
          <cell r="G912">
            <v>34.031257272727274</v>
          </cell>
          <cell r="H912">
            <v>0.91556818181818178</v>
          </cell>
          <cell r="I912">
            <v>33.193828181818184</v>
          </cell>
        </row>
        <row r="913">
          <cell r="A913">
            <v>40815</v>
          </cell>
          <cell r="F913">
            <v>8854.636363636364</v>
          </cell>
          <cell r="G913">
            <v>34.167334545454544</v>
          </cell>
          <cell r="H913">
            <v>1.1150100909090908</v>
          </cell>
          <cell r="I913">
            <v>32.830193636363632</v>
          </cell>
        </row>
        <row r="914">
          <cell r="A914">
            <v>40816</v>
          </cell>
          <cell r="F914">
            <v>8856.181818181818</v>
          </cell>
          <cell r="G914">
            <v>34.232016363636355</v>
          </cell>
          <cell r="H914">
            <v>1.3106406363636365</v>
          </cell>
          <cell r="I914">
            <v>32.551616363636356</v>
          </cell>
        </row>
        <row r="915">
          <cell r="A915">
            <v>40819</v>
          </cell>
          <cell r="F915">
            <v>8868.0909090909099</v>
          </cell>
          <cell r="G915">
            <v>34.287636363636359</v>
          </cell>
          <cell r="H915">
            <v>1.5071804545454546</v>
          </cell>
          <cell r="I915">
            <v>32.287663636363639</v>
          </cell>
        </row>
        <row r="916">
          <cell r="A916">
            <v>40820</v>
          </cell>
          <cell r="F916">
            <v>8876.363636363636</v>
          </cell>
          <cell r="G916">
            <v>34.320135454545444</v>
          </cell>
          <cell r="H916">
            <v>1.7174688181818178</v>
          </cell>
          <cell r="I916">
            <v>32.04096545454545</v>
          </cell>
        </row>
        <row r="917">
          <cell r="A917">
            <v>40821</v>
          </cell>
          <cell r="F917">
            <v>8876.363636363636</v>
          </cell>
          <cell r="G917">
            <v>34.331329999999994</v>
          </cell>
          <cell r="H917">
            <v>1.9621168181818183</v>
          </cell>
          <cell r="I917">
            <v>31.785277272727271</v>
          </cell>
        </row>
        <row r="918">
          <cell r="A918">
            <v>40822</v>
          </cell>
          <cell r="F918">
            <v>8877.9090909090901</v>
          </cell>
          <cell r="G918">
            <v>34.338861818181819</v>
          </cell>
          <cell r="H918">
            <v>2.2443927272727269</v>
          </cell>
          <cell r="I918">
            <v>31.505311818181823</v>
          </cell>
        </row>
        <row r="919">
          <cell r="A919">
            <v>40823</v>
          </cell>
          <cell r="F919">
            <v>8890.181818181818</v>
          </cell>
          <cell r="G919">
            <v>34.28822181818181</v>
          </cell>
          <cell r="H919">
            <v>2.5470663636363637</v>
          </cell>
          <cell r="I919">
            <v>31.266432727272733</v>
          </cell>
        </row>
        <row r="920">
          <cell r="A920">
            <v>40826</v>
          </cell>
          <cell r="F920">
            <v>8901.0909090909099</v>
          </cell>
          <cell r="G920">
            <v>34.302539090909086</v>
          </cell>
          <cell r="H920">
            <v>2.7315172727272725</v>
          </cell>
          <cell r="I920">
            <v>31.081585454545458</v>
          </cell>
        </row>
        <row r="921">
          <cell r="A921">
            <v>40827</v>
          </cell>
          <cell r="F921">
            <v>8887.818181818182</v>
          </cell>
          <cell r="G921">
            <v>34.314211818181811</v>
          </cell>
          <cell r="H921">
            <v>2.9007427272727266</v>
          </cell>
          <cell r="I921">
            <v>30.935639999999999</v>
          </cell>
        </row>
        <row r="922">
          <cell r="A922">
            <v>40828</v>
          </cell>
          <cell r="F922">
            <v>8889.9090909090901</v>
          </cell>
          <cell r="G922">
            <v>34.296516363636357</v>
          </cell>
          <cell r="H922">
            <v>3.0643841818181814</v>
          </cell>
          <cell r="I922">
            <v>30.833509090909089</v>
          </cell>
        </row>
        <row r="923">
          <cell r="A923">
            <v>40829</v>
          </cell>
          <cell r="F923">
            <v>8888.181818181818</v>
          </cell>
          <cell r="G923">
            <v>34.265487272727277</v>
          </cell>
          <cell r="H923">
            <v>3.1984619999999997</v>
          </cell>
          <cell r="I923">
            <v>30.778141818181822</v>
          </cell>
        </row>
        <row r="924">
          <cell r="A924">
            <v>40830</v>
          </cell>
          <cell r="F924">
            <v>8887.454545454546</v>
          </cell>
          <cell r="G924">
            <v>34.2224890909091</v>
          </cell>
          <cell r="H924">
            <v>3.3187417272727271</v>
          </cell>
          <cell r="I924">
            <v>30.742700000000003</v>
          </cell>
        </row>
        <row r="925">
          <cell r="A925">
            <v>40833</v>
          </cell>
          <cell r="F925">
            <v>8890</v>
          </cell>
          <cell r="G925">
            <v>34.154159999999997</v>
          </cell>
          <cell r="H925">
            <v>3.4328842727272719</v>
          </cell>
          <cell r="I925">
            <v>30.736687272727274</v>
          </cell>
        </row>
        <row r="926">
          <cell r="A926">
            <v>40834</v>
          </cell>
          <cell r="F926">
            <v>8882.636363636364</v>
          </cell>
          <cell r="G926">
            <v>34.074781818181819</v>
          </cell>
          <cell r="H926">
            <v>3.5165945454545451</v>
          </cell>
          <cell r="I926">
            <v>30.771047272727273</v>
          </cell>
        </row>
        <row r="927">
          <cell r="A927">
            <v>40835</v>
          </cell>
          <cell r="F927">
            <v>8873.0909090909099</v>
          </cell>
          <cell r="G927">
            <v>34.000172727272727</v>
          </cell>
          <cell r="H927">
            <v>3.5850334545454547</v>
          </cell>
          <cell r="I927">
            <v>30.815340000000003</v>
          </cell>
        </row>
        <row r="928">
          <cell r="A928">
            <v>40836</v>
          </cell>
          <cell r="F928">
            <v>8865.0909090909099</v>
          </cell>
          <cell r="G928">
            <v>33.957820909090913</v>
          </cell>
          <cell r="H928">
            <v>3.6286825454545455</v>
          </cell>
          <cell r="I928">
            <v>30.854833636363637</v>
          </cell>
        </row>
        <row r="929">
          <cell r="A929">
            <v>40837</v>
          </cell>
          <cell r="F929">
            <v>8862.636363636364</v>
          </cell>
          <cell r="G929">
            <v>33.889371818181814</v>
          </cell>
          <cell r="H929">
            <v>3.6501733636363638</v>
          </cell>
          <cell r="I929">
            <v>30.935565454545451</v>
          </cell>
        </row>
        <row r="930">
          <cell r="A930">
            <v>40840</v>
          </cell>
          <cell r="F930">
            <v>8857.2727272727279</v>
          </cell>
          <cell r="G930">
            <v>33.832625454545457</v>
          </cell>
          <cell r="H930">
            <v>3.6528799090909092</v>
          </cell>
          <cell r="I930">
            <v>31.021602727272725</v>
          </cell>
        </row>
        <row r="931">
          <cell r="A931">
            <v>40841</v>
          </cell>
          <cell r="F931">
            <v>8852.7272727272721</v>
          </cell>
          <cell r="G931">
            <v>33.780125454545448</v>
          </cell>
          <cell r="H931">
            <v>3.6688997272727266</v>
          </cell>
          <cell r="I931">
            <v>31.089219999999997</v>
          </cell>
        </row>
        <row r="932">
          <cell r="A932">
            <v>40842</v>
          </cell>
          <cell r="F932">
            <v>8849</v>
          </cell>
          <cell r="G932">
            <v>33.716742727272724</v>
          </cell>
          <cell r="H932">
            <v>3.6689896363636354</v>
          </cell>
          <cell r="I932">
            <v>31.098249999999997</v>
          </cell>
        </row>
        <row r="933">
          <cell r="A933">
            <v>40843</v>
          </cell>
          <cell r="F933">
            <v>8843.2727272727279</v>
          </cell>
          <cell r="G933">
            <v>33.715157272727268</v>
          </cell>
          <cell r="H933">
            <v>3.6249131818181821</v>
          </cell>
          <cell r="I933">
            <v>31.112924545454543</v>
          </cell>
        </row>
        <row r="934">
          <cell r="A934">
            <v>40844</v>
          </cell>
          <cell r="F934">
            <v>8835.9090909090901</v>
          </cell>
          <cell r="G934">
            <v>33.769365454545458</v>
          </cell>
          <cell r="H934">
            <v>3.5564519090909097</v>
          </cell>
          <cell r="I934">
            <v>31.101554545454544</v>
          </cell>
        </row>
        <row r="935">
          <cell r="A935">
            <v>40847</v>
          </cell>
          <cell r="F935">
            <v>8836.363636363636</v>
          </cell>
          <cell r="G935">
            <v>33.859279090909091</v>
          </cell>
          <cell r="H935">
            <v>3.4474238181818184</v>
          </cell>
          <cell r="I935">
            <v>31.091076363636365</v>
          </cell>
        </row>
        <row r="936">
          <cell r="A936">
            <v>40848</v>
          </cell>
          <cell r="F936">
            <v>8843.2727272727279</v>
          </cell>
          <cell r="G936">
            <v>33.983038181818188</v>
          </cell>
          <cell r="H936">
            <v>3.3100934545454552</v>
          </cell>
          <cell r="I936">
            <v>31.07696727272727</v>
          </cell>
        </row>
        <row r="937">
          <cell r="A937">
            <v>40849</v>
          </cell>
          <cell r="F937">
            <v>8853.454545454546</v>
          </cell>
          <cell r="G937">
            <v>34.143886363636369</v>
          </cell>
          <cell r="H937">
            <v>3.1415651818181818</v>
          </cell>
          <cell r="I937">
            <v>31.0578</v>
          </cell>
        </row>
        <row r="938">
          <cell r="A938">
            <v>40850</v>
          </cell>
          <cell r="F938">
            <v>8868.9090909090901</v>
          </cell>
          <cell r="G938">
            <v>34.377271818181825</v>
          </cell>
          <cell r="H938">
            <v>2.9211526363636366</v>
          </cell>
          <cell r="I938">
            <v>31.029448181818182</v>
          </cell>
        </row>
        <row r="939">
          <cell r="A939">
            <v>40851</v>
          </cell>
          <cell r="F939">
            <v>8880.2727272727279</v>
          </cell>
          <cell r="G939">
            <v>34.653654545454543</v>
          </cell>
          <cell r="H939">
            <v>2.6495715454545459</v>
          </cell>
          <cell r="I939">
            <v>31.004488181818182</v>
          </cell>
        </row>
        <row r="940">
          <cell r="A940">
            <v>40854</v>
          </cell>
          <cell r="F940">
            <v>8888.7272727272721</v>
          </cell>
          <cell r="G940">
            <v>34.979141818181823</v>
          </cell>
          <cell r="H940">
            <v>2.3516702727272727</v>
          </cell>
          <cell r="I940">
            <v>30.958934545454543</v>
          </cell>
        </row>
        <row r="941">
          <cell r="A941">
            <v>40855</v>
          </cell>
          <cell r="F941">
            <v>8895.9090909090901</v>
          </cell>
          <cell r="G941">
            <v>35.310709090909093</v>
          </cell>
          <cell r="H941">
            <v>2.0471646363636364</v>
          </cell>
          <cell r="I941">
            <v>30.917209090909093</v>
          </cell>
        </row>
        <row r="942">
          <cell r="A942">
            <v>40856</v>
          </cell>
          <cell r="F942">
            <v>8899.2727272727279</v>
          </cell>
          <cell r="G942">
            <v>35.629564545454542</v>
          </cell>
          <cell r="H942">
            <v>1.7389566363636362</v>
          </cell>
          <cell r="I942">
            <v>30.894520909090911</v>
          </cell>
        </row>
        <row r="943">
          <cell r="A943">
            <v>40857</v>
          </cell>
          <cell r="F943">
            <v>8909.2727272727279</v>
          </cell>
          <cell r="G943">
            <v>35.915173636363633</v>
          </cell>
          <cell r="H943">
            <v>1.4834504545454548</v>
          </cell>
          <cell r="I943">
            <v>30.927331818181823</v>
          </cell>
        </row>
        <row r="944">
          <cell r="A944">
            <v>40858</v>
          </cell>
          <cell r="F944">
            <v>8918.545454545454</v>
          </cell>
          <cell r="G944">
            <v>36.190463636363638</v>
          </cell>
          <cell r="H944">
            <v>1.2283960000000003</v>
          </cell>
          <cell r="I944">
            <v>30.938543636363644</v>
          </cell>
        </row>
        <row r="945">
          <cell r="A945">
            <v>40861</v>
          </cell>
          <cell r="F945">
            <v>8934.454545454546</v>
          </cell>
          <cell r="G945">
            <v>36.433759999999999</v>
          </cell>
          <cell r="H945">
            <v>1.0072024545454545</v>
          </cell>
          <cell r="I945">
            <v>30.93939090909091</v>
          </cell>
        </row>
        <row r="946">
          <cell r="A946">
            <v>40862</v>
          </cell>
          <cell r="F946">
            <v>8947.363636363636</v>
          </cell>
          <cell r="G946">
            <v>36.62005818181818</v>
          </cell>
          <cell r="H946">
            <v>0.84552136363636354</v>
          </cell>
          <cell r="I946">
            <v>30.938368181818181</v>
          </cell>
        </row>
        <row r="947">
          <cell r="A947">
            <v>40863</v>
          </cell>
          <cell r="F947">
            <v>8956.818181818182</v>
          </cell>
          <cell r="G947">
            <v>36.79202636363636</v>
          </cell>
          <cell r="H947">
            <v>0.72188563636363634</v>
          </cell>
          <cell r="I947">
            <v>30.913655454545449</v>
          </cell>
        </row>
        <row r="948">
          <cell r="A948">
            <v>40864</v>
          </cell>
          <cell r="F948">
            <v>8963.181818181818</v>
          </cell>
          <cell r="G948">
            <v>36.919912727272724</v>
          </cell>
          <cell r="H948">
            <v>0.66554499999999994</v>
          </cell>
          <cell r="I948">
            <v>30.86357818181818</v>
          </cell>
        </row>
        <row r="949">
          <cell r="A949">
            <v>40865</v>
          </cell>
          <cell r="F949">
            <v>8967.636363636364</v>
          </cell>
          <cell r="G949">
            <v>36.997807272727272</v>
          </cell>
          <cell r="H949">
            <v>0.64199400000000006</v>
          </cell>
          <cell r="I949">
            <v>30.82296818181818</v>
          </cell>
        </row>
        <row r="950">
          <cell r="A950">
            <v>40868</v>
          </cell>
          <cell r="F950">
            <v>8977</v>
          </cell>
          <cell r="G950">
            <v>37.017192727272729</v>
          </cell>
          <cell r="H950">
            <v>0.65816890909090897</v>
          </cell>
          <cell r="I950">
            <v>30.79884454545455</v>
          </cell>
        </row>
        <row r="951">
          <cell r="A951">
            <v>40869</v>
          </cell>
          <cell r="F951">
            <v>8985.0909090909099</v>
          </cell>
          <cell r="G951">
            <v>37.003930909090911</v>
          </cell>
          <cell r="H951">
            <v>0.68488972727272723</v>
          </cell>
          <cell r="I951">
            <v>30.794008181818182</v>
          </cell>
        </row>
        <row r="952">
          <cell r="A952">
            <v>40870</v>
          </cell>
          <cell r="F952">
            <v>8996</v>
          </cell>
          <cell r="G952">
            <v>36.994238181818183</v>
          </cell>
          <cell r="H952">
            <v>0.71685727272727273</v>
          </cell>
          <cell r="I952">
            <v>30.775999090909089</v>
          </cell>
        </row>
        <row r="953">
          <cell r="A953">
            <v>40871</v>
          </cell>
          <cell r="F953">
            <v>9009.181818181818</v>
          </cell>
          <cell r="G953">
            <v>36.957704545454547</v>
          </cell>
          <cell r="H953">
            <v>0.80149527272727272</v>
          </cell>
          <cell r="I953">
            <v>30.739167272727272</v>
          </cell>
        </row>
        <row r="954">
          <cell r="A954">
            <v>40872</v>
          </cell>
          <cell r="F954">
            <v>9015.7272727272721</v>
          </cell>
          <cell r="G954">
            <v>36.961257272727273</v>
          </cell>
          <cell r="H954">
            <v>0.86753590909090905</v>
          </cell>
          <cell r="I954">
            <v>30.678374545454542</v>
          </cell>
        </row>
        <row r="955">
          <cell r="A955">
            <v>40875</v>
          </cell>
          <cell r="F955">
            <v>9032.363636363636</v>
          </cell>
          <cell r="G955">
            <v>36.969715454545458</v>
          </cell>
          <cell r="H955">
            <v>0.95134854545454539</v>
          </cell>
          <cell r="I955">
            <v>30.593420909090909</v>
          </cell>
        </row>
        <row r="956">
          <cell r="A956">
            <v>40876</v>
          </cell>
          <cell r="F956">
            <v>9049.636363636364</v>
          </cell>
          <cell r="G956">
            <v>37.001281818181823</v>
          </cell>
          <cell r="H956">
            <v>1.019738909090909</v>
          </cell>
          <cell r="I956">
            <v>30.497123636363632</v>
          </cell>
        </row>
        <row r="957">
          <cell r="A957">
            <v>40877</v>
          </cell>
          <cell r="F957">
            <v>9062.636363636364</v>
          </cell>
          <cell r="G957">
            <v>37.06259</v>
          </cell>
          <cell r="H957">
            <v>1.0696130909090908</v>
          </cell>
          <cell r="I957">
            <v>30.389929999999996</v>
          </cell>
        </row>
        <row r="958">
          <cell r="A958">
            <v>40878</v>
          </cell>
          <cell r="F958">
            <v>9071</v>
          </cell>
          <cell r="G958">
            <v>37.084785454545454</v>
          </cell>
          <cell r="H958">
            <v>1.1546138181818182</v>
          </cell>
          <cell r="I958">
            <v>30.28333727272728</v>
          </cell>
        </row>
        <row r="959">
          <cell r="A959">
            <v>40879</v>
          </cell>
          <cell r="F959">
            <v>9076</v>
          </cell>
          <cell r="G959">
            <v>37.128262727272734</v>
          </cell>
          <cell r="H959">
            <v>1.2027954545454547</v>
          </cell>
          <cell r="I959">
            <v>30.190213636363641</v>
          </cell>
        </row>
        <row r="960">
          <cell r="A960">
            <v>40882</v>
          </cell>
          <cell r="F960">
            <v>9079.181818181818</v>
          </cell>
          <cell r="G960">
            <v>37.160267272727282</v>
          </cell>
          <cell r="H960">
            <v>1.2403087272727273</v>
          </cell>
          <cell r="I960">
            <v>30.116394545454547</v>
          </cell>
        </row>
        <row r="961">
          <cell r="A961">
            <v>40883</v>
          </cell>
          <cell r="F961">
            <v>9078.9090909090901</v>
          </cell>
          <cell r="G961">
            <v>37.210265454545464</v>
          </cell>
          <cell r="H961">
            <v>1.2554854545454546</v>
          </cell>
          <cell r="I961">
            <v>30.053742727272724</v>
          </cell>
        </row>
        <row r="962">
          <cell r="A962">
            <v>40884</v>
          </cell>
          <cell r="F962">
            <v>9081.636363636364</v>
          </cell>
          <cell r="G962">
            <v>37.256783636363643</v>
          </cell>
          <cell r="H962">
            <v>1.2785202727272726</v>
          </cell>
          <cell r="I962">
            <v>29.989688181818181</v>
          </cell>
        </row>
        <row r="963">
          <cell r="A963">
            <v>40885</v>
          </cell>
          <cell r="F963">
            <v>9083.454545454546</v>
          </cell>
          <cell r="G963">
            <v>37.186067272727271</v>
          </cell>
          <cell r="H963">
            <v>1.3300684545454544</v>
          </cell>
          <cell r="I963">
            <v>30.017479999999999</v>
          </cell>
        </row>
        <row r="964">
          <cell r="A964">
            <v>40886</v>
          </cell>
          <cell r="F964">
            <v>9087.545454545454</v>
          </cell>
          <cell r="G964">
            <v>37.134209999999996</v>
          </cell>
          <cell r="H964">
            <v>1.3303008181818181</v>
          </cell>
          <cell r="I964">
            <v>30.065906363636362</v>
          </cell>
        </row>
        <row r="965">
          <cell r="A965">
            <v>40889</v>
          </cell>
          <cell r="F965">
            <v>9087.0909090909099</v>
          </cell>
          <cell r="G965">
            <v>37.087662727272715</v>
          </cell>
          <cell r="H965">
            <v>1.3199444545454546</v>
          </cell>
          <cell r="I965">
            <v>30.122298181818181</v>
          </cell>
        </row>
        <row r="966">
          <cell r="A966">
            <v>40890</v>
          </cell>
          <cell r="F966">
            <v>9079.818181818182</v>
          </cell>
          <cell r="G966">
            <v>37.000909999999998</v>
          </cell>
          <cell r="H966">
            <v>1.3165744545454547</v>
          </cell>
          <cell r="I966">
            <v>30.212262727272726</v>
          </cell>
        </row>
        <row r="967">
          <cell r="A967">
            <v>40891</v>
          </cell>
          <cell r="F967">
            <v>9073.545454545454</v>
          </cell>
          <cell r="G967">
            <v>36.889438181818178</v>
          </cell>
          <cell r="H967">
            <v>1.3241322727272731</v>
          </cell>
          <cell r="I967">
            <v>30.319587272727269</v>
          </cell>
        </row>
        <row r="968">
          <cell r="A968">
            <v>40892</v>
          </cell>
          <cell r="F968">
            <v>9069.181818181818</v>
          </cell>
          <cell r="G968">
            <v>36.782044545454546</v>
          </cell>
          <cell r="H968">
            <v>1.3209883636363637</v>
          </cell>
          <cell r="I968">
            <v>30.433350909090905</v>
          </cell>
        </row>
        <row r="969">
          <cell r="A969">
            <v>40893</v>
          </cell>
          <cell r="F969">
            <v>9064.181818181818</v>
          </cell>
          <cell r="G969">
            <v>36.715865454545451</v>
          </cell>
          <cell r="H969">
            <v>1.276437909090909</v>
          </cell>
          <cell r="I969">
            <v>30.548353636363633</v>
          </cell>
        </row>
        <row r="970">
          <cell r="A970">
            <v>40896</v>
          </cell>
          <cell r="F970">
            <v>9065.0909090909099</v>
          </cell>
          <cell r="G970">
            <v>36.673989999999996</v>
          </cell>
          <cell r="H970">
            <v>1.2404288181818184</v>
          </cell>
          <cell r="I970">
            <v>30.631058181818183</v>
          </cell>
        </row>
        <row r="971">
          <cell r="A971">
            <v>40897</v>
          </cell>
          <cell r="F971">
            <v>9067.363636363636</v>
          </cell>
          <cell r="G971">
            <v>36.62108818181818</v>
          </cell>
          <cell r="H971">
            <v>1.2208114545454547</v>
          </cell>
          <cell r="I971">
            <v>30.703982727272731</v>
          </cell>
        </row>
        <row r="972">
          <cell r="A972">
            <v>40898</v>
          </cell>
          <cell r="F972">
            <v>9069.181818181818</v>
          </cell>
          <cell r="G972">
            <v>36.526931818181815</v>
          </cell>
          <cell r="H972">
            <v>1.2456591818181817</v>
          </cell>
          <cell r="I972">
            <v>30.768984545454547</v>
          </cell>
        </row>
        <row r="973">
          <cell r="A973">
            <v>40899</v>
          </cell>
          <cell r="F973">
            <v>9068.2727272727279</v>
          </cell>
          <cell r="G973">
            <v>36.424371818181811</v>
          </cell>
          <cell r="H973">
            <v>1.2784955454545455</v>
          </cell>
          <cell r="I973">
            <v>30.832187272727268</v>
          </cell>
        </row>
        <row r="974">
          <cell r="A974">
            <v>40900</v>
          </cell>
          <cell r="F974">
            <v>9067.818181818182</v>
          </cell>
          <cell r="G974">
            <v>36.451268181818186</v>
          </cell>
          <cell r="H974">
            <v>1.2541804545454545</v>
          </cell>
          <cell r="I974">
            <v>30.821480909090905</v>
          </cell>
        </row>
        <row r="975">
          <cell r="A975">
            <v>40904</v>
          </cell>
          <cell r="F975">
            <v>9067.363636363636</v>
          </cell>
          <cell r="G975">
            <v>36.48702636363636</v>
          </cell>
          <cell r="H975">
            <v>1.2286721818181816</v>
          </cell>
          <cell r="I975">
            <v>30.807817272727274</v>
          </cell>
        </row>
        <row r="976">
          <cell r="A976">
            <v>40905</v>
          </cell>
          <cell r="F976">
            <v>9069.454545454546</v>
          </cell>
          <cell r="G976">
            <v>36.533361818181817</v>
          </cell>
          <cell r="H976">
            <v>1.1898391818181819</v>
          </cell>
          <cell r="I976">
            <v>30.795021818181819</v>
          </cell>
        </row>
        <row r="977">
          <cell r="A977">
            <v>40906</v>
          </cell>
          <cell r="F977">
            <v>9069.9090909090901</v>
          </cell>
          <cell r="G977">
            <v>36.535517272727269</v>
          </cell>
          <cell r="H977">
            <v>1.2037785454545455</v>
          </cell>
          <cell r="I977">
            <v>30.775831818181818</v>
          </cell>
        </row>
        <row r="978">
          <cell r="A978">
            <v>40907</v>
          </cell>
          <cell r="F978">
            <v>9068.181818181818</v>
          </cell>
          <cell r="G978">
            <v>36.571181818181813</v>
          </cell>
          <cell r="H978">
            <v>1.1796509090909091</v>
          </cell>
          <cell r="I978">
            <v>30.760670909090912</v>
          </cell>
        </row>
        <row r="979">
          <cell r="A979">
            <v>40910</v>
          </cell>
          <cell r="F979">
            <v>9067.2727272727279</v>
          </cell>
          <cell r="G979">
            <v>36.650042727272719</v>
          </cell>
          <cell r="H979">
            <v>1.1087230000000003</v>
          </cell>
          <cell r="I979">
            <v>30.74874545454546</v>
          </cell>
        </row>
        <row r="980">
          <cell r="A980">
            <v>40911</v>
          </cell>
          <cell r="F980">
            <v>9076.363636363636</v>
          </cell>
          <cell r="G980">
            <v>36.757922727272721</v>
          </cell>
          <cell r="H980">
            <v>1.0094363636363637</v>
          </cell>
          <cell r="I980">
            <v>30.73694272727273</v>
          </cell>
        </row>
        <row r="981">
          <cell r="A981">
            <v>40912</v>
          </cell>
          <cell r="F981">
            <v>9082.9090909090901</v>
          </cell>
          <cell r="G981">
            <v>36.85868</v>
          </cell>
          <cell r="H981">
            <v>0.89327981818181823</v>
          </cell>
          <cell r="I981">
            <v>30.750494545454547</v>
          </cell>
        </row>
        <row r="982">
          <cell r="A982">
            <v>40913</v>
          </cell>
          <cell r="F982">
            <v>9093.181818181818</v>
          </cell>
          <cell r="G982">
            <v>36.941154545454545</v>
          </cell>
          <cell r="H982">
            <v>0.79668600000000001</v>
          </cell>
          <cell r="I982">
            <v>30.761512727272727</v>
          </cell>
        </row>
        <row r="983">
          <cell r="A983">
            <v>40914</v>
          </cell>
          <cell r="F983">
            <v>9095.454545454546</v>
          </cell>
          <cell r="G983">
            <v>37.043255454545459</v>
          </cell>
          <cell r="H983">
            <v>0.67960118181818174</v>
          </cell>
          <cell r="I983">
            <v>30.773916363636364</v>
          </cell>
        </row>
        <row r="984">
          <cell r="A984">
            <v>40917</v>
          </cell>
          <cell r="F984">
            <v>9103.181818181818</v>
          </cell>
          <cell r="G984">
            <v>37.145565454545448</v>
          </cell>
          <cell r="H984">
            <v>0.58259899999999998</v>
          </cell>
          <cell r="I984">
            <v>30.764859999999999</v>
          </cell>
        </row>
        <row r="985">
          <cell r="A985">
            <v>40918</v>
          </cell>
          <cell r="F985">
            <v>9112.2727272727279</v>
          </cell>
          <cell r="G985">
            <v>37.242307272727267</v>
          </cell>
          <cell r="H985">
            <v>0.50819045454545453</v>
          </cell>
          <cell r="I985">
            <v>30.737614545454548</v>
          </cell>
        </row>
        <row r="986">
          <cell r="A986">
            <v>40919</v>
          </cell>
          <cell r="F986">
            <v>9120</v>
          </cell>
          <cell r="G986">
            <v>37.343873636363639</v>
          </cell>
          <cell r="H986">
            <v>0.43228100000000003</v>
          </cell>
          <cell r="I986">
            <v>30.705165454545455</v>
          </cell>
        </row>
        <row r="987">
          <cell r="A987">
            <v>40920</v>
          </cell>
          <cell r="F987">
            <v>9127.9090909090901</v>
          </cell>
          <cell r="G987">
            <v>37.256389090909089</v>
          </cell>
          <cell r="H987">
            <v>0.53806381818181814</v>
          </cell>
          <cell r="I987">
            <v>30.675026363636366</v>
          </cell>
        </row>
        <row r="988">
          <cell r="A988">
            <v>40921</v>
          </cell>
          <cell r="F988">
            <v>9128.545454545454</v>
          </cell>
          <cell r="G988">
            <v>37.273900000000005</v>
          </cell>
          <cell r="H988">
            <v>0.54168609090909092</v>
          </cell>
          <cell r="I988">
            <v>30.641124545454545</v>
          </cell>
        </row>
        <row r="989">
          <cell r="A989">
            <v>40924</v>
          </cell>
          <cell r="F989">
            <v>9134.2727272727279</v>
          </cell>
          <cell r="G989">
            <v>37.261661818181828</v>
          </cell>
          <cell r="H989">
            <v>0.5472295454545455</v>
          </cell>
          <cell r="I989">
            <v>30.630360909090903</v>
          </cell>
        </row>
        <row r="990">
          <cell r="A990">
            <v>40925</v>
          </cell>
          <cell r="F990">
            <v>9134.7272727272721</v>
          </cell>
          <cell r="G990">
            <v>37.202613636363644</v>
          </cell>
          <cell r="H990">
            <v>0.59568063636363633</v>
          </cell>
          <cell r="I990">
            <v>30.62467909090909</v>
          </cell>
        </row>
        <row r="991">
          <cell r="A991">
            <v>40926</v>
          </cell>
          <cell r="F991">
            <v>9128.7272727272721</v>
          </cell>
          <cell r="G991">
            <v>37.134202727272736</v>
          </cell>
          <cell r="H991">
            <v>0.65268399999999993</v>
          </cell>
          <cell r="I991">
            <v>30.621429090909093</v>
          </cell>
        </row>
        <row r="992">
          <cell r="A992">
            <v>40927</v>
          </cell>
          <cell r="F992">
            <v>9113.545454545454</v>
          </cell>
          <cell r="G992">
            <v>37.058066363636371</v>
          </cell>
          <cell r="H992">
            <v>0.70914936363636361</v>
          </cell>
          <cell r="I992">
            <v>30.63178363636364</v>
          </cell>
        </row>
        <row r="993">
          <cell r="A993">
            <v>40928</v>
          </cell>
          <cell r="F993">
            <v>9091</v>
          </cell>
          <cell r="G993">
            <v>37.003390909090911</v>
          </cell>
          <cell r="H993">
            <v>0.74111018181818189</v>
          </cell>
          <cell r="I993">
            <v>30.652489090909093</v>
          </cell>
        </row>
        <row r="994">
          <cell r="A994">
            <v>40932</v>
          </cell>
          <cell r="F994">
            <v>9081.454545454546</v>
          </cell>
          <cell r="G994">
            <v>36.936650909090915</v>
          </cell>
          <cell r="H994">
            <v>0.77399118181818172</v>
          </cell>
          <cell r="I994">
            <v>30.685285454545454</v>
          </cell>
        </row>
        <row r="995">
          <cell r="A995">
            <v>40933</v>
          </cell>
          <cell r="F995">
            <v>9070.9090909090901</v>
          </cell>
          <cell r="G995">
            <v>36.873190909090916</v>
          </cell>
          <cell r="H995">
            <v>0.77033736363636363</v>
          </cell>
          <cell r="I995">
            <v>30.75446454545455</v>
          </cell>
        </row>
        <row r="996">
          <cell r="A996">
            <v>40934</v>
          </cell>
          <cell r="F996">
            <v>9053.636363636364</v>
          </cell>
          <cell r="G996">
            <v>36.741337272727272</v>
          </cell>
          <cell r="H996">
            <v>0.8122950909090908</v>
          </cell>
          <cell r="I996">
            <v>30.849884545454543</v>
          </cell>
        </row>
        <row r="997">
          <cell r="A997">
            <v>40935</v>
          </cell>
          <cell r="F997">
            <v>9037.545454545454</v>
          </cell>
          <cell r="G997">
            <v>36.579380909090908</v>
          </cell>
          <cell r="H997">
            <v>0.8567822727272727</v>
          </cell>
          <cell r="I997">
            <v>30.973705454545453</v>
          </cell>
        </row>
        <row r="998">
          <cell r="A998">
            <v>40938</v>
          </cell>
          <cell r="F998">
            <v>9024.181818181818</v>
          </cell>
          <cell r="G998">
            <v>36.609716363636359</v>
          </cell>
          <cell r="H998">
            <v>0.72703463636363641</v>
          </cell>
          <cell r="I998">
            <v>31.109980909090908</v>
          </cell>
        </row>
        <row r="999">
          <cell r="A999">
            <v>40939</v>
          </cell>
          <cell r="F999">
            <v>9016.2727272727279</v>
          </cell>
          <cell r="G999">
            <v>36.606107272727272</v>
          </cell>
          <cell r="H999">
            <v>0.61682927272727273</v>
          </cell>
          <cell r="I999">
            <v>31.261468181818188</v>
          </cell>
        </row>
        <row r="1000">
          <cell r="A1000">
            <v>40940</v>
          </cell>
          <cell r="F1000">
            <v>9003.0909090909099</v>
          </cell>
          <cell r="G1000">
            <v>36.61067818181818</v>
          </cell>
          <cell r="H1000">
            <v>0.53041163636363631</v>
          </cell>
          <cell r="I1000">
            <v>31.387009090909093</v>
          </cell>
        </row>
        <row r="1001">
          <cell r="A1001">
            <v>40941</v>
          </cell>
          <cell r="F1001">
            <v>8992</v>
          </cell>
          <cell r="G1001">
            <v>36.577438181818181</v>
          </cell>
          <cell r="H1001">
            <v>0.49561818181818185</v>
          </cell>
          <cell r="I1001">
            <v>31.499752727272732</v>
          </cell>
        </row>
        <row r="1002">
          <cell r="A1002">
            <v>40942</v>
          </cell>
          <cell r="F1002">
            <v>8983.9090909090901</v>
          </cell>
          <cell r="G1002">
            <v>36.524463636363635</v>
          </cell>
          <cell r="H1002">
            <v>0.47805345454545461</v>
          </cell>
          <cell r="I1002">
            <v>31.613172727272726</v>
          </cell>
        </row>
        <row r="1003">
          <cell r="A1003">
            <v>40945</v>
          </cell>
          <cell r="F1003">
            <v>8985.7272727272721</v>
          </cell>
          <cell r="G1003">
            <v>36.461806363636356</v>
          </cell>
          <cell r="H1003">
            <v>0.4778828181818181</v>
          </cell>
          <cell r="I1003">
            <v>31.716432727272728</v>
          </cell>
        </row>
        <row r="1004">
          <cell r="A1004">
            <v>40946</v>
          </cell>
          <cell r="F1004">
            <v>8989.818181818182</v>
          </cell>
          <cell r="G1004">
            <v>36.414652727272717</v>
          </cell>
          <cell r="H1004">
            <v>0.46863245454545449</v>
          </cell>
          <cell r="I1004">
            <v>31.811120000000003</v>
          </cell>
        </row>
        <row r="1005">
          <cell r="A1005">
            <v>40947</v>
          </cell>
          <cell r="F1005">
            <v>8984.818181818182</v>
          </cell>
          <cell r="G1005">
            <v>36.390670909090908</v>
          </cell>
          <cell r="H1005">
            <v>0.44731663636363633</v>
          </cell>
          <cell r="I1005">
            <v>31.891434545454548</v>
          </cell>
        </row>
        <row r="1006">
          <cell r="A1006">
            <v>40948</v>
          </cell>
          <cell r="F1006">
            <v>8979.0909090909099</v>
          </cell>
          <cell r="G1006">
            <v>36.278032727272723</v>
          </cell>
          <cell r="H1006">
            <v>0.55777027272727264</v>
          </cell>
          <cell r="I1006">
            <v>31.91303818181818</v>
          </cell>
        </row>
        <row r="1007">
          <cell r="A1007">
            <v>40949</v>
          </cell>
          <cell r="F1007">
            <v>8985.0909090909099</v>
          </cell>
          <cell r="G1007">
            <v>36.280639090909091</v>
          </cell>
          <cell r="H1007">
            <v>0.55858336363636374</v>
          </cell>
          <cell r="I1007">
            <v>31.928370000000005</v>
          </cell>
        </row>
        <row r="1008">
          <cell r="A1008">
            <v>40952</v>
          </cell>
          <cell r="F1008">
            <v>8986.636363636364</v>
          </cell>
          <cell r="G1008">
            <v>36.303150000000002</v>
          </cell>
          <cell r="H1008">
            <v>0.55933918181818187</v>
          </cell>
          <cell r="I1008">
            <v>31.930207272727277</v>
          </cell>
        </row>
        <row r="1009">
          <cell r="A1009">
            <v>40953</v>
          </cell>
          <cell r="F1009">
            <v>8988.181818181818</v>
          </cell>
          <cell r="G1009">
            <v>36.344655454545453</v>
          </cell>
          <cell r="H1009">
            <v>0.55646427272727272</v>
          </cell>
          <cell r="I1009">
            <v>31.892530909090908</v>
          </cell>
        </row>
        <row r="1010">
          <cell r="A1010">
            <v>40954</v>
          </cell>
          <cell r="F1010">
            <v>8991.545454545454</v>
          </cell>
          <cell r="G1010">
            <v>36.387720909090909</v>
          </cell>
          <cell r="H1010">
            <v>0.56918272727272734</v>
          </cell>
          <cell r="I1010">
            <v>31.838169090909094</v>
          </cell>
        </row>
        <row r="1011">
          <cell r="A1011">
            <v>40955</v>
          </cell>
          <cell r="F1011">
            <v>9001.0909090909099</v>
          </cell>
          <cell r="G1011">
            <v>36.296970909090909</v>
          </cell>
          <cell r="H1011">
            <v>0.72113127272727273</v>
          </cell>
          <cell r="I1011">
            <v>31.765107272727274</v>
          </cell>
        </row>
        <row r="1012">
          <cell r="A1012">
            <v>40956</v>
          </cell>
          <cell r="F1012">
            <v>9008.636363636364</v>
          </cell>
          <cell r="G1012">
            <v>36.24401727272727</v>
          </cell>
          <cell r="H1012">
            <v>0.83446663636363627</v>
          </cell>
          <cell r="I1012">
            <v>31.69118818181818</v>
          </cell>
        </row>
        <row r="1013">
          <cell r="A1013">
            <v>40959</v>
          </cell>
          <cell r="F1013">
            <v>9012.818181818182</v>
          </cell>
          <cell r="G1013">
            <v>36.23063181818182</v>
          </cell>
          <cell r="H1013">
            <v>0.91022063636363637</v>
          </cell>
          <cell r="I1013">
            <v>31.613512727272731</v>
          </cell>
        </row>
        <row r="1014">
          <cell r="A1014">
            <v>40960</v>
          </cell>
          <cell r="F1014">
            <v>9018.2727272727279</v>
          </cell>
          <cell r="G1014">
            <v>36.266835454545458</v>
          </cell>
          <cell r="H1014">
            <v>0.94889936363636374</v>
          </cell>
          <cell r="I1014">
            <v>31.522065454545455</v>
          </cell>
        </row>
        <row r="1015">
          <cell r="A1015">
            <v>40961</v>
          </cell>
          <cell r="F1015">
            <v>9025.0909090909099</v>
          </cell>
          <cell r="G1015">
            <v>36.311073636363638</v>
          </cell>
          <cell r="H1015">
            <v>0.97024418181818184</v>
          </cell>
          <cell r="I1015">
            <v>31.43801454545455</v>
          </cell>
        </row>
        <row r="1016">
          <cell r="A1016">
            <v>40962</v>
          </cell>
          <cell r="F1016">
            <v>9037.2727272727279</v>
          </cell>
          <cell r="G1016">
            <v>36.284897272727271</v>
          </cell>
          <cell r="H1016">
            <v>1.0977763636363636</v>
          </cell>
          <cell r="I1016">
            <v>31.316618181818182</v>
          </cell>
        </row>
        <row r="1017">
          <cell r="A1017">
            <v>40963</v>
          </cell>
          <cell r="F1017">
            <v>9050.636363636364</v>
          </cell>
          <cell r="G1017">
            <v>36.373494545454548</v>
          </cell>
          <cell r="H1017">
            <v>1.0821765454545456</v>
          </cell>
          <cell r="I1017">
            <v>31.233330909090906</v>
          </cell>
        </row>
        <row r="1018">
          <cell r="A1018">
            <v>40966</v>
          </cell>
          <cell r="F1018">
            <v>9062.545454545454</v>
          </cell>
          <cell r="G1018">
            <v>36.444817272727271</v>
          </cell>
          <cell r="H1018">
            <v>1.1255829090909093</v>
          </cell>
          <cell r="I1018">
            <v>31.132908181818177</v>
          </cell>
        </row>
        <row r="1019">
          <cell r="A1019">
            <v>40967</v>
          </cell>
          <cell r="F1019">
            <v>9075.454545454546</v>
          </cell>
          <cell r="G1019">
            <v>36.511251818181812</v>
          </cell>
          <cell r="H1019">
            <v>1.1772783636363637</v>
          </cell>
          <cell r="I1019">
            <v>31.012395454545448</v>
          </cell>
        </row>
        <row r="1020">
          <cell r="A1020">
            <v>40968</v>
          </cell>
          <cell r="F1020">
            <v>9079.454545454546</v>
          </cell>
          <cell r="G1020">
            <v>36.594623636363636</v>
          </cell>
          <cell r="H1020">
            <v>1.221672090909091</v>
          </cell>
          <cell r="I1020">
            <v>30.886979999999998</v>
          </cell>
        </row>
        <row r="1021">
          <cell r="A1021">
            <v>40969</v>
          </cell>
          <cell r="F1021">
            <v>9083.7272727272721</v>
          </cell>
          <cell r="G1021">
            <v>36.68066363636364</v>
          </cell>
          <cell r="H1021">
            <v>1.2709840909090908</v>
          </cell>
          <cell r="I1021">
            <v>30.75381181818182</v>
          </cell>
        </row>
        <row r="1022">
          <cell r="A1022">
            <v>40970</v>
          </cell>
          <cell r="F1022">
            <v>9082.818181818182</v>
          </cell>
          <cell r="G1022">
            <v>36.884066363636364</v>
          </cell>
          <cell r="H1022">
            <v>1.1810021818181817</v>
          </cell>
          <cell r="I1022">
            <v>30.649456363636371</v>
          </cell>
        </row>
        <row r="1023">
          <cell r="A1023">
            <v>40973</v>
          </cell>
          <cell r="F1023">
            <v>9091.545454545454</v>
          </cell>
          <cell r="G1023">
            <v>37.088255454545454</v>
          </cell>
          <cell r="H1023">
            <v>1.0828563636363635</v>
          </cell>
          <cell r="I1023">
            <v>30.551340000000003</v>
          </cell>
        </row>
        <row r="1024">
          <cell r="A1024">
            <v>40974</v>
          </cell>
          <cell r="F1024">
            <v>9103.818181818182</v>
          </cell>
          <cell r="G1024">
            <v>37.270332727272731</v>
          </cell>
          <cell r="H1024">
            <v>1.0135095454545455</v>
          </cell>
          <cell r="I1024">
            <v>30.448843636363634</v>
          </cell>
        </row>
        <row r="1025">
          <cell r="A1025">
            <v>40975</v>
          </cell>
          <cell r="F1025">
            <v>9109.2727272727279</v>
          </cell>
          <cell r="G1025">
            <v>37.415169090909096</v>
          </cell>
          <cell r="H1025">
            <v>0.96828909090909088</v>
          </cell>
          <cell r="I1025">
            <v>30.356383636363645</v>
          </cell>
        </row>
        <row r="1026">
          <cell r="A1026">
            <v>40976</v>
          </cell>
          <cell r="F1026">
            <v>9116.545454545454</v>
          </cell>
          <cell r="G1026">
            <v>37.512278181818182</v>
          </cell>
          <cell r="H1026">
            <v>0.96363954545454544</v>
          </cell>
          <cell r="I1026">
            <v>30.268627272727272</v>
          </cell>
        </row>
        <row r="1027">
          <cell r="A1027">
            <v>40977</v>
          </cell>
          <cell r="F1027">
            <v>9121.454545454546</v>
          </cell>
          <cell r="G1027">
            <v>37.65908090909091</v>
          </cell>
          <cell r="H1027">
            <v>0.87717372727272724</v>
          </cell>
          <cell r="I1027">
            <v>30.21422636363636</v>
          </cell>
        </row>
        <row r="1028">
          <cell r="A1028">
            <v>40980</v>
          </cell>
          <cell r="F1028">
            <v>9126.636363636364</v>
          </cell>
          <cell r="G1028">
            <v>37.834776363636365</v>
          </cell>
          <cell r="H1028">
            <v>0.78872190909090911</v>
          </cell>
          <cell r="I1028">
            <v>30.189417272727269</v>
          </cell>
        </row>
        <row r="1029">
          <cell r="A1029">
            <v>40981</v>
          </cell>
          <cell r="F1029">
            <v>9127.181818181818</v>
          </cell>
          <cell r="G1029">
            <v>37.949394545454545</v>
          </cell>
          <cell r="H1029">
            <v>0.71786936363636356</v>
          </cell>
          <cell r="I1029">
            <v>30.178720909090906</v>
          </cell>
        </row>
        <row r="1030">
          <cell r="A1030">
            <v>40982</v>
          </cell>
          <cell r="F1030">
            <v>9130.7272727272721</v>
          </cell>
          <cell r="G1030">
            <v>38.05162363636363</v>
          </cell>
          <cell r="H1030">
            <v>0.65187654545454543</v>
          </cell>
          <cell r="I1030">
            <v>30.181514545454544</v>
          </cell>
        </row>
        <row r="1031">
          <cell r="A1031">
            <v>40983</v>
          </cell>
          <cell r="F1031">
            <v>9139.2727272727279</v>
          </cell>
          <cell r="G1031">
            <v>38.106223636363637</v>
          </cell>
          <cell r="H1031">
            <v>0.59732599999999991</v>
          </cell>
          <cell r="I1031">
            <v>30.206127272727269</v>
          </cell>
        </row>
        <row r="1032">
          <cell r="A1032">
            <v>40984</v>
          </cell>
          <cell r="F1032">
            <v>9146.2727272727279</v>
          </cell>
          <cell r="G1032">
            <v>38.153007272727272</v>
          </cell>
          <cell r="H1032">
            <v>0.53993581818181813</v>
          </cell>
          <cell r="I1032">
            <v>30.240662727272731</v>
          </cell>
        </row>
        <row r="1033">
          <cell r="A1033">
            <v>40987</v>
          </cell>
          <cell r="F1033">
            <v>9155</v>
          </cell>
          <cell r="G1033">
            <v>38.21128181818181</v>
          </cell>
          <cell r="H1033">
            <v>0.48316290909090909</v>
          </cell>
          <cell r="I1033">
            <v>30.265593636363636</v>
          </cell>
        </row>
        <row r="1034">
          <cell r="A1034">
            <v>40988</v>
          </cell>
          <cell r="F1034">
            <v>9157.818181818182</v>
          </cell>
          <cell r="G1034">
            <v>38.273774545454543</v>
          </cell>
          <cell r="H1034">
            <v>0.42140399999999995</v>
          </cell>
          <cell r="I1034">
            <v>30.290001818181818</v>
          </cell>
        </row>
        <row r="1035">
          <cell r="A1035">
            <v>40989</v>
          </cell>
          <cell r="F1035">
            <v>9158.0909090909099</v>
          </cell>
          <cell r="G1035">
            <v>38.27703727272727</v>
          </cell>
          <cell r="H1035">
            <v>0.36918327272727269</v>
          </cell>
          <cell r="I1035">
            <v>30.267397272727273</v>
          </cell>
        </row>
        <row r="1036">
          <cell r="A1036">
            <v>40990</v>
          </cell>
          <cell r="F1036">
            <v>9165.818181818182</v>
          </cell>
          <cell r="G1036">
            <v>38.288417272727266</v>
          </cell>
          <cell r="H1036">
            <v>0.36458281818181815</v>
          </cell>
          <cell r="I1036">
            <v>30.238871818181824</v>
          </cell>
        </row>
        <row r="1037">
          <cell r="A1037">
            <v>40994</v>
          </cell>
          <cell r="F1037">
            <v>9170.545454545454</v>
          </cell>
          <cell r="G1037">
            <v>38.341589999999997</v>
          </cell>
          <cell r="H1037">
            <v>0.3390229090909091</v>
          </cell>
          <cell r="I1037">
            <v>30.193820909090906</v>
          </cell>
        </row>
        <row r="1038">
          <cell r="A1038">
            <v>40995</v>
          </cell>
          <cell r="F1038">
            <v>9175.2727272727279</v>
          </cell>
          <cell r="G1038">
            <v>38.423320909090904</v>
          </cell>
          <cell r="H1038">
            <v>0.29001100000000002</v>
          </cell>
          <cell r="I1038">
            <v>30.149742727272727</v>
          </cell>
        </row>
        <row r="1039">
          <cell r="A1039">
            <v>40996</v>
          </cell>
          <cell r="F1039">
            <v>9176.545454545454</v>
          </cell>
          <cell r="G1039">
            <v>38.46567363636364</v>
          </cell>
          <cell r="H1039">
            <v>0.2623058181818182</v>
          </cell>
          <cell r="I1039">
            <v>30.072911818181822</v>
          </cell>
        </row>
        <row r="1040">
          <cell r="A1040">
            <v>40997</v>
          </cell>
          <cell r="F1040">
            <v>9176.2727272727279</v>
          </cell>
          <cell r="G1040">
            <v>38.441935454545458</v>
          </cell>
          <cell r="H1040">
            <v>0.30814272727272729</v>
          </cell>
          <cell r="I1040">
            <v>29.987241818181818</v>
          </cell>
        </row>
        <row r="1041">
          <cell r="A1041">
            <v>40998</v>
          </cell>
          <cell r="F1041">
            <v>9174.818181818182</v>
          </cell>
          <cell r="G1041">
            <v>38.46155454545454</v>
          </cell>
          <cell r="H1041">
            <v>0.31233327272727274</v>
          </cell>
          <cell r="I1041">
            <v>29.900101818181817</v>
          </cell>
        </row>
        <row r="1042">
          <cell r="A1042">
            <v>41001</v>
          </cell>
          <cell r="F1042">
            <v>9174.181818181818</v>
          </cell>
          <cell r="G1042">
            <v>38.501903636363643</v>
          </cell>
          <cell r="H1042">
            <v>0.29383954545454544</v>
          </cell>
          <cell r="I1042">
            <v>29.824679090909093</v>
          </cell>
        </row>
        <row r="1043">
          <cell r="A1043">
            <v>41002</v>
          </cell>
          <cell r="F1043">
            <v>9171.818181818182</v>
          </cell>
          <cell r="G1043">
            <v>38.535945454545462</v>
          </cell>
          <cell r="H1043">
            <v>0.27424618181818183</v>
          </cell>
          <cell r="I1043">
            <v>29.757022727272727</v>
          </cell>
        </row>
        <row r="1044">
          <cell r="A1044">
            <v>41003</v>
          </cell>
          <cell r="F1044">
            <v>9168.636363636364</v>
          </cell>
          <cell r="G1044">
            <v>38.561330909090913</v>
          </cell>
          <cell r="H1044">
            <v>0.26652918181818186</v>
          </cell>
          <cell r="I1044">
            <v>29.688576363636365</v>
          </cell>
        </row>
        <row r="1045">
          <cell r="A1045">
            <v>41004</v>
          </cell>
          <cell r="F1045">
            <v>9168.454545454546</v>
          </cell>
          <cell r="G1045">
            <v>38.56161909090909</v>
          </cell>
          <cell r="H1045">
            <v>0.29501318181818187</v>
          </cell>
          <cell r="I1045">
            <v>29.618586363636361</v>
          </cell>
        </row>
        <row r="1046">
          <cell r="A1046">
            <v>41008</v>
          </cell>
          <cell r="F1046">
            <v>9167.9090909090901</v>
          </cell>
          <cell r="G1046">
            <v>38.615963636363638</v>
          </cell>
          <cell r="H1046">
            <v>0.31198390909090912</v>
          </cell>
          <cell r="I1046">
            <v>29.597614545454544</v>
          </cell>
        </row>
        <row r="1047">
          <cell r="A1047">
            <v>41009</v>
          </cell>
          <cell r="F1047">
            <v>9166.818181818182</v>
          </cell>
          <cell r="G1047">
            <v>38.657154545454546</v>
          </cell>
          <cell r="H1047">
            <v>0.28143663636363636</v>
          </cell>
          <cell r="I1047">
            <v>29.587950909090907</v>
          </cell>
        </row>
        <row r="1048">
          <cell r="A1048">
            <v>41010</v>
          </cell>
          <cell r="F1048">
            <v>9165.181818181818</v>
          </cell>
          <cell r="G1048">
            <v>38.685717272727274</v>
          </cell>
          <cell r="H1048">
            <v>0.25607890909090902</v>
          </cell>
          <cell r="I1048">
            <v>29.582820909090909</v>
          </cell>
        </row>
        <row r="1049">
          <cell r="A1049">
            <v>41011</v>
          </cell>
          <cell r="F1049">
            <v>9164.0909090909099</v>
          </cell>
          <cell r="G1049">
            <v>38.514691818181817</v>
          </cell>
          <cell r="H1049">
            <v>0.42382918181818174</v>
          </cell>
          <cell r="I1049">
            <v>29.574727272727273</v>
          </cell>
        </row>
        <row r="1050">
          <cell r="A1050">
            <v>41012</v>
          </cell>
          <cell r="F1050">
            <v>9162.818181818182</v>
          </cell>
          <cell r="G1050">
            <v>38.337724545454549</v>
          </cell>
          <cell r="H1050">
            <v>0.59151963636363625</v>
          </cell>
          <cell r="I1050">
            <v>29.568989090909096</v>
          </cell>
        </row>
        <row r="1051">
          <cell r="A1051">
            <v>41015</v>
          </cell>
          <cell r="F1051">
            <v>9163.7272727272721</v>
          </cell>
          <cell r="G1051">
            <v>38.227471818181819</v>
          </cell>
          <cell r="H1051">
            <v>0.68685000000000007</v>
          </cell>
          <cell r="I1051">
            <v>29.572980909090905</v>
          </cell>
        </row>
        <row r="1052">
          <cell r="A1052">
            <v>41016</v>
          </cell>
          <cell r="F1052">
            <v>9165.0909090909099</v>
          </cell>
          <cell r="G1052">
            <v>38.111169090909094</v>
          </cell>
          <cell r="H1052">
            <v>0.78385236363636368</v>
          </cell>
          <cell r="I1052">
            <v>29.583775454545449</v>
          </cell>
        </row>
        <row r="1053">
          <cell r="A1053">
            <v>41017</v>
          </cell>
          <cell r="F1053">
            <v>9166.818181818182</v>
          </cell>
          <cell r="G1053">
            <v>37.99225454545455</v>
          </cell>
          <cell r="H1053">
            <v>0.89440554545454554</v>
          </cell>
          <cell r="I1053">
            <v>29.584148181818183</v>
          </cell>
        </row>
        <row r="1054">
          <cell r="A1054">
            <v>41018</v>
          </cell>
          <cell r="F1054">
            <v>9171.545454545454</v>
          </cell>
          <cell r="G1054">
            <v>37.865449090909095</v>
          </cell>
          <cell r="H1054">
            <v>1.0188979090909092</v>
          </cell>
          <cell r="I1054">
            <v>29.579074545454546</v>
          </cell>
        </row>
        <row r="1055">
          <cell r="A1055">
            <v>41019</v>
          </cell>
          <cell r="F1055">
            <v>9175.363636363636</v>
          </cell>
          <cell r="G1055">
            <v>37.783206363636367</v>
          </cell>
          <cell r="H1055">
            <v>1.0961731818181819</v>
          </cell>
          <cell r="I1055">
            <v>29.576491818181811</v>
          </cell>
        </row>
        <row r="1056">
          <cell r="A1056">
            <v>41022</v>
          </cell>
          <cell r="F1056">
            <v>9177.2727272727279</v>
          </cell>
          <cell r="G1056">
            <v>37.73443727272727</v>
          </cell>
          <cell r="H1056">
            <v>1.1259712727272726</v>
          </cell>
          <cell r="I1056">
            <v>29.581430000000001</v>
          </cell>
        </row>
        <row r="1057">
          <cell r="A1057">
            <v>41023</v>
          </cell>
          <cell r="F1057">
            <v>9180.545454545454</v>
          </cell>
          <cell r="G1057">
            <v>37.689879999999995</v>
          </cell>
          <cell r="H1057">
            <v>1.1556853636363635</v>
          </cell>
          <cell r="I1057">
            <v>29.588987272727273</v>
          </cell>
        </row>
        <row r="1058">
          <cell r="A1058">
            <v>41024</v>
          </cell>
          <cell r="F1058">
            <v>9181.454545454546</v>
          </cell>
          <cell r="G1058">
            <v>37.658077272727269</v>
          </cell>
          <cell r="H1058">
            <v>1.173808</v>
          </cell>
          <cell r="I1058">
            <v>29.597310909090911</v>
          </cell>
        </row>
        <row r="1059">
          <cell r="A1059">
            <v>41025</v>
          </cell>
          <cell r="F1059">
            <v>9183.181818181818</v>
          </cell>
          <cell r="G1059">
            <v>37.62407727272727</v>
          </cell>
          <cell r="H1059">
            <v>1.2038704545454544</v>
          </cell>
          <cell r="I1059">
            <v>29.600522727272729</v>
          </cell>
        </row>
        <row r="1060">
          <cell r="A1060">
            <v>41026</v>
          </cell>
          <cell r="F1060">
            <v>9185.181818181818</v>
          </cell>
          <cell r="G1060">
            <v>37.756760909090907</v>
          </cell>
          <cell r="H1060">
            <v>1.0628698181818181</v>
          </cell>
          <cell r="I1060">
            <v>29.615245454545459</v>
          </cell>
        </row>
        <row r="1061">
          <cell r="A1061">
            <v>41029</v>
          </cell>
          <cell r="F1061">
            <v>9186.454545454546</v>
          </cell>
          <cell r="G1061">
            <v>37.89633818181818</v>
          </cell>
          <cell r="H1061">
            <v>0.91566336363636358</v>
          </cell>
          <cell r="I1061">
            <v>29.627626363636367</v>
          </cell>
        </row>
        <row r="1062">
          <cell r="A1062">
            <v>41030</v>
          </cell>
          <cell r="F1062">
            <v>9187.9090909090901</v>
          </cell>
          <cell r="G1062">
            <v>38.057047272727274</v>
          </cell>
          <cell r="H1062">
            <v>0.75550409090909065</v>
          </cell>
          <cell r="I1062">
            <v>29.632051818181822</v>
          </cell>
        </row>
        <row r="1063">
          <cell r="A1063">
            <v>41031</v>
          </cell>
          <cell r="F1063">
            <v>9190.545454545454</v>
          </cell>
          <cell r="G1063">
            <v>38.186797272727283</v>
          </cell>
          <cell r="H1063">
            <v>0.63217509090909096</v>
          </cell>
          <cell r="I1063">
            <v>29.630995454545459</v>
          </cell>
        </row>
        <row r="1064">
          <cell r="A1064">
            <v>41032</v>
          </cell>
          <cell r="F1064">
            <v>9198.545454545454</v>
          </cell>
          <cell r="G1064">
            <v>38.30784727272728</v>
          </cell>
          <cell r="H1064">
            <v>0.51652909090909094</v>
          </cell>
          <cell r="I1064">
            <v>29.631287272727274</v>
          </cell>
        </row>
        <row r="1065">
          <cell r="A1065">
            <v>41033</v>
          </cell>
          <cell r="F1065">
            <v>9207.0909090909099</v>
          </cell>
          <cell r="G1065">
            <v>38.464542727272729</v>
          </cell>
          <cell r="H1065">
            <v>0.39378072727272734</v>
          </cell>
          <cell r="I1065">
            <v>29.623415454545455</v>
          </cell>
        </row>
        <row r="1066">
          <cell r="A1066">
            <v>41036</v>
          </cell>
          <cell r="F1066">
            <v>9207.7272727272721</v>
          </cell>
          <cell r="G1066">
            <v>38.596095454545456</v>
          </cell>
          <cell r="H1066">
            <v>0.31817772727272725</v>
          </cell>
          <cell r="I1066">
            <v>29.592163636363633</v>
          </cell>
        </row>
        <row r="1067">
          <cell r="A1067">
            <v>41037</v>
          </cell>
          <cell r="F1067">
            <v>9212.636363636364</v>
          </cell>
          <cell r="G1067">
            <v>38.720079090909088</v>
          </cell>
          <cell r="H1067">
            <v>0.2661688181818182</v>
          </cell>
          <cell r="I1067">
            <v>29.540358181818181</v>
          </cell>
        </row>
        <row r="1068">
          <cell r="A1068">
            <v>41038</v>
          </cell>
          <cell r="F1068">
            <v>9218.9090909090901</v>
          </cell>
          <cell r="G1068">
            <v>38.832024545454551</v>
          </cell>
          <cell r="H1068">
            <v>0.22594627272727275</v>
          </cell>
          <cell r="I1068">
            <v>29.486648181818182</v>
          </cell>
        </row>
        <row r="1069">
          <cell r="A1069">
            <v>41039</v>
          </cell>
          <cell r="F1069">
            <v>9225.0909090909099</v>
          </cell>
          <cell r="G1069">
            <v>38.858505454545458</v>
          </cell>
          <cell r="H1069">
            <v>0.27721154545454546</v>
          </cell>
          <cell r="I1069">
            <v>29.427144545454549</v>
          </cell>
        </row>
        <row r="1070">
          <cell r="A1070">
            <v>41040</v>
          </cell>
          <cell r="F1070">
            <v>9228.9090909090901</v>
          </cell>
          <cell r="G1070">
            <v>38.882197272727268</v>
          </cell>
          <cell r="H1070">
            <v>0.32441754545454549</v>
          </cell>
          <cell r="I1070">
            <v>29.368891818181819</v>
          </cell>
        </row>
        <row r="1071">
          <cell r="A1071">
            <v>41043</v>
          </cell>
          <cell r="F1071">
            <v>9233.454545454546</v>
          </cell>
          <cell r="G1071">
            <v>38.928254545454543</v>
          </cell>
          <cell r="H1071">
            <v>0.35867781818181821</v>
          </cell>
          <cell r="I1071">
            <v>29.299087272727274</v>
          </cell>
        </row>
        <row r="1072">
          <cell r="A1072">
            <v>41044</v>
          </cell>
          <cell r="F1072">
            <v>9243.0909090909099</v>
          </cell>
          <cell r="G1072">
            <v>38.97220272727273</v>
          </cell>
          <cell r="H1072">
            <v>0.39056527272727271</v>
          </cell>
          <cell r="I1072">
            <v>29.238035454545454</v>
          </cell>
        </row>
        <row r="1073">
          <cell r="A1073">
            <v>41045</v>
          </cell>
          <cell r="F1073">
            <v>9256.7272727272721</v>
          </cell>
          <cell r="G1073">
            <v>39.052370909090911</v>
          </cell>
          <cell r="H1073">
            <v>0.39242227272727276</v>
          </cell>
          <cell r="I1073">
            <v>29.171971818181813</v>
          </cell>
        </row>
        <row r="1074">
          <cell r="A1074">
            <v>41050</v>
          </cell>
          <cell r="F1074">
            <v>9260.454545454546</v>
          </cell>
          <cell r="G1074">
            <v>39.131431818181824</v>
          </cell>
          <cell r="H1074">
            <v>0.39788190909090909</v>
          </cell>
          <cell r="I1074">
            <v>29.103857272727268</v>
          </cell>
        </row>
        <row r="1075">
          <cell r="A1075">
            <v>41051</v>
          </cell>
          <cell r="F1075">
            <v>9256.818181818182</v>
          </cell>
          <cell r="G1075">
            <v>39.159508181818182</v>
          </cell>
          <cell r="H1075">
            <v>0.45006909090909092</v>
          </cell>
          <cell r="I1075">
            <v>29.029100909090911</v>
          </cell>
        </row>
        <row r="1076">
          <cell r="A1076">
            <v>41052</v>
          </cell>
          <cell r="F1076">
            <v>9255.363636363636</v>
          </cell>
          <cell r="G1076">
            <v>39.169972727272729</v>
          </cell>
          <cell r="H1076">
            <v>0.4954871818181818</v>
          </cell>
          <cell r="I1076">
            <v>28.960591818181818</v>
          </cell>
        </row>
        <row r="1077">
          <cell r="A1077">
            <v>41053</v>
          </cell>
          <cell r="F1077">
            <v>9276.818181818182</v>
          </cell>
          <cell r="G1077">
            <v>39.122358181818178</v>
          </cell>
          <cell r="H1077">
            <v>0.57255781818181817</v>
          </cell>
          <cell r="I1077">
            <v>28.918422727272731</v>
          </cell>
        </row>
        <row r="1078">
          <cell r="A1078">
            <v>41054</v>
          </cell>
          <cell r="F1078">
            <v>9297.545454545454</v>
          </cell>
          <cell r="G1078">
            <v>39.061320909090902</v>
          </cell>
          <cell r="H1078">
            <v>0.6448883636363637</v>
          </cell>
          <cell r="I1078">
            <v>28.897125454545456</v>
          </cell>
        </row>
        <row r="1079">
          <cell r="A1079">
            <v>41057</v>
          </cell>
          <cell r="F1079">
            <v>9317.181818181818</v>
          </cell>
          <cell r="G1079">
            <v>38.991247272727271</v>
          </cell>
          <cell r="H1079">
            <v>0.7221997272727273</v>
          </cell>
          <cell r="I1079">
            <v>28.878337272727276</v>
          </cell>
        </row>
        <row r="1080">
          <cell r="A1080">
            <v>41058</v>
          </cell>
          <cell r="F1080">
            <v>9349.454545454546</v>
          </cell>
          <cell r="G1080">
            <v>38.967499090909087</v>
          </cell>
          <cell r="H1080">
            <v>0.75486854545454551</v>
          </cell>
          <cell r="I1080">
            <v>28.856376363636365</v>
          </cell>
        </row>
        <row r="1081">
          <cell r="A1081">
            <v>41059</v>
          </cell>
          <cell r="F1081">
            <v>9367.181818181818</v>
          </cell>
          <cell r="G1081">
            <v>38.93569909090909</v>
          </cell>
          <cell r="H1081">
            <v>0.7926072727272726</v>
          </cell>
          <cell r="I1081">
            <v>28.838085454545457</v>
          </cell>
        </row>
        <row r="1082">
          <cell r="A1082">
            <v>41060</v>
          </cell>
          <cell r="F1082">
            <v>9382.181818181818</v>
          </cell>
          <cell r="G1082">
            <v>38.889471818181818</v>
          </cell>
          <cell r="H1082">
            <v>0.8414437272727272</v>
          </cell>
          <cell r="I1082">
            <v>28.824309090909093</v>
          </cell>
        </row>
        <row r="1083">
          <cell r="A1083">
            <v>41061</v>
          </cell>
          <cell r="F1083">
            <v>9403.363636363636</v>
          </cell>
          <cell r="G1083">
            <v>38.847461818181813</v>
          </cell>
          <cell r="H1083">
            <v>0.89408199999999993</v>
          </cell>
          <cell r="I1083">
            <v>28.802249090909097</v>
          </cell>
        </row>
        <row r="1084">
          <cell r="A1084">
            <v>41064</v>
          </cell>
          <cell r="F1084">
            <v>9408.7272727272721</v>
          </cell>
          <cell r="G1084">
            <v>38.764989999999997</v>
          </cell>
          <cell r="H1084">
            <v>0.98852154545454529</v>
          </cell>
          <cell r="I1084">
            <v>28.777795454545458</v>
          </cell>
        </row>
        <row r="1085">
          <cell r="A1085">
            <v>41065</v>
          </cell>
          <cell r="F1085">
            <v>9422.636363636364</v>
          </cell>
          <cell r="G1085">
            <v>38.686980909090906</v>
          </cell>
          <cell r="H1085">
            <v>1.0819479999999997</v>
          </cell>
          <cell r="I1085">
            <v>28.749002727272728</v>
          </cell>
        </row>
        <row r="1086">
          <cell r="A1086">
            <v>41066</v>
          </cell>
          <cell r="F1086">
            <v>9429.181818181818</v>
          </cell>
          <cell r="G1086">
            <v>38.658651818181809</v>
          </cell>
          <cell r="H1086">
            <v>1.1292294545454544</v>
          </cell>
          <cell r="I1086">
            <v>28.727961818181821</v>
          </cell>
        </row>
        <row r="1087">
          <cell r="A1087">
            <v>41067</v>
          </cell>
          <cell r="F1087">
            <v>9446.363636363636</v>
          </cell>
          <cell r="G1087">
            <v>38.611322727272722</v>
          </cell>
          <cell r="H1087">
            <v>1.2053136363636361</v>
          </cell>
          <cell r="I1087">
            <v>28.704488181818181</v>
          </cell>
        </row>
        <row r="1088">
          <cell r="A1088">
            <v>41068</v>
          </cell>
          <cell r="F1088">
            <v>9450.636363636364</v>
          </cell>
          <cell r="G1088">
            <v>38.608114545454548</v>
          </cell>
          <cell r="H1088">
            <v>1.2391013636363637</v>
          </cell>
          <cell r="I1088">
            <v>28.677937272727274</v>
          </cell>
        </row>
        <row r="1089">
          <cell r="A1089">
            <v>41071</v>
          </cell>
          <cell r="F1089">
            <v>9448.636363636364</v>
          </cell>
          <cell r="G1089">
            <v>38.603183636363632</v>
          </cell>
          <cell r="H1089">
            <v>1.2805562727272728</v>
          </cell>
          <cell r="I1089">
            <v>28.649022727272726</v>
          </cell>
        </row>
        <row r="1090">
          <cell r="A1090">
            <v>41072</v>
          </cell>
          <cell r="F1090">
            <v>9441.9090909090901</v>
          </cell>
          <cell r="G1090">
            <v>38.613737272727271</v>
          </cell>
          <cell r="H1090">
            <v>1.3104367272727269</v>
          </cell>
          <cell r="I1090">
            <v>28.616979090909091</v>
          </cell>
        </row>
        <row r="1091">
          <cell r="A1091">
            <v>41073</v>
          </cell>
          <cell r="F1091">
            <v>9424.0909090909099</v>
          </cell>
          <cell r="G1091">
            <v>38.636292727272732</v>
          </cell>
          <cell r="H1091">
            <v>1.3175553636363635</v>
          </cell>
          <cell r="I1091">
            <v>28.595370000000003</v>
          </cell>
        </row>
        <row r="1092">
          <cell r="A1092">
            <v>41074</v>
          </cell>
          <cell r="F1092">
            <v>9422.7272727272721</v>
          </cell>
          <cell r="G1092">
            <v>38.683273636363644</v>
          </cell>
          <cell r="H1092">
            <v>1.3095249090909089</v>
          </cell>
          <cell r="I1092">
            <v>28.568602727272729</v>
          </cell>
        </row>
        <row r="1093">
          <cell r="A1093">
            <v>41075</v>
          </cell>
          <cell r="F1093">
            <v>9421.363636363636</v>
          </cell>
          <cell r="G1093">
            <v>38.681166363636365</v>
          </cell>
          <cell r="H1093">
            <v>1.3349097272727273</v>
          </cell>
          <cell r="I1093">
            <v>28.555744545454548</v>
          </cell>
        </row>
        <row r="1094">
          <cell r="A1094">
            <v>41078</v>
          </cell>
          <cell r="F1094">
            <v>9408.636363636364</v>
          </cell>
          <cell r="G1094">
            <v>38.672499999999992</v>
          </cell>
          <cell r="H1094">
            <v>1.3660686363636363</v>
          </cell>
          <cell r="I1094">
            <v>28.542564545454546</v>
          </cell>
        </row>
        <row r="1095">
          <cell r="A1095">
            <v>41079</v>
          </cell>
          <cell r="F1095">
            <v>9414.7272727272721</v>
          </cell>
          <cell r="G1095">
            <v>38.631149090909084</v>
          </cell>
          <cell r="H1095">
            <v>1.424700090909091</v>
          </cell>
          <cell r="I1095">
            <v>28.533825454545454</v>
          </cell>
        </row>
        <row r="1096">
          <cell r="A1096">
            <v>41080</v>
          </cell>
          <cell r="F1096">
            <v>9418.2727272727279</v>
          </cell>
          <cell r="G1096">
            <v>38.585441818181806</v>
          </cell>
          <cell r="H1096">
            <v>1.4788319999999999</v>
          </cell>
          <cell r="I1096">
            <v>28.533190909090912</v>
          </cell>
        </row>
        <row r="1097">
          <cell r="A1097">
            <v>41081</v>
          </cell>
          <cell r="F1097">
            <v>9430.0909090909099</v>
          </cell>
          <cell r="G1097">
            <v>38.525494545454542</v>
          </cell>
          <cell r="H1097">
            <v>1.5610842727272727</v>
          </cell>
          <cell r="I1097">
            <v>28.521280000000001</v>
          </cell>
        </row>
        <row r="1098">
          <cell r="A1098">
            <v>41082</v>
          </cell>
          <cell r="F1098">
            <v>9429.0909090909099</v>
          </cell>
          <cell r="G1098">
            <v>38.480257272727272</v>
          </cell>
          <cell r="H1098">
            <v>1.5990060000000001</v>
          </cell>
          <cell r="I1098">
            <v>28.52984</v>
          </cell>
        </row>
        <row r="1099">
          <cell r="A1099">
            <v>41085</v>
          </cell>
          <cell r="F1099">
            <v>9426.0909090909099</v>
          </cell>
          <cell r="G1099">
            <v>38.431118181818185</v>
          </cell>
          <cell r="H1099">
            <v>1.6413387272727276</v>
          </cell>
          <cell r="I1099">
            <v>28.541252727272731</v>
          </cell>
        </row>
        <row r="1100">
          <cell r="A1100">
            <v>41086</v>
          </cell>
          <cell r="F1100">
            <v>9430.818181818182</v>
          </cell>
          <cell r="G1100">
            <v>38.399867272727278</v>
          </cell>
          <cell r="H1100">
            <v>1.6755940000000002</v>
          </cell>
          <cell r="I1100">
            <v>28.539765454545456</v>
          </cell>
        </row>
        <row r="1101">
          <cell r="A1101">
            <v>41087</v>
          </cell>
          <cell r="F1101">
            <v>9434.454545454546</v>
          </cell>
          <cell r="G1101">
            <v>38.386689090909094</v>
          </cell>
          <cell r="H1101">
            <v>1.6982501818181819</v>
          </cell>
          <cell r="I1101">
            <v>28.533034545454552</v>
          </cell>
        </row>
        <row r="1102">
          <cell r="A1102">
            <v>41088</v>
          </cell>
          <cell r="F1102">
            <v>9436.7272727272721</v>
          </cell>
          <cell r="G1102">
            <v>38.293800000000005</v>
          </cell>
          <cell r="H1102">
            <v>1.8077086363636368</v>
          </cell>
          <cell r="I1102">
            <v>28.517780000000002</v>
          </cell>
        </row>
        <row r="1103">
          <cell r="A1103">
            <v>41089</v>
          </cell>
          <cell r="F1103">
            <v>9437.636363636364</v>
          </cell>
          <cell r="G1103">
            <v>38.179148181818178</v>
          </cell>
          <cell r="H1103">
            <v>1.9313840909090914</v>
          </cell>
          <cell r="I1103">
            <v>28.506324545454547</v>
          </cell>
        </row>
        <row r="1104">
          <cell r="A1104">
            <v>41092</v>
          </cell>
          <cell r="F1104">
            <v>9437.454545454546</v>
          </cell>
          <cell r="G1104">
            <v>38.111246363636361</v>
          </cell>
          <cell r="H1104">
            <v>2.0140185454545456</v>
          </cell>
          <cell r="I1104">
            <v>28.489025454545459</v>
          </cell>
        </row>
        <row r="1105">
          <cell r="A1105">
            <v>41093</v>
          </cell>
          <cell r="F1105">
            <v>9435.181818181818</v>
          </cell>
          <cell r="G1105">
            <v>38.033210909090904</v>
          </cell>
          <cell r="H1105">
            <v>2.0841653636363637</v>
          </cell>
          <cell r="I1105">
            <v>28.498550909090905</v>
          </cell>
        </row>
        <row r="1106">
          <cell r="A1106">
            <v>41094</v>
          </cell>
          <cell r="F1106">
            <v>9426</v>
          </cell>
          <cell r="G1106">
            <v>37.98317909090909</v>
          </cell>
          <cell r="H1106">
            <v>2.1268396363636359</v>
          </cell>
          <cell r="I1106">
            <v>28.51029636363636</v>
          </cell>
        </row>
        <row r="1107">
          <cell r="A1107">
            <v>41095</v>
          </cell>
          <cell r="F1107">
            <v>9420.818181818182</v>
          </cell>
          <cell r="G1107">
            <v>37.898856363636362</v>
          </cell>
          <cell r="H1107">
            <v>2.2138629999999999</v>
          </cell>
          <cell r="I1107">
            <v>28.534650000000003</v>
          </cell>
        </row>
        <row r="1108">
          <cell r="A1108">
            <v>41096</v>
          </cell>
          <cell r="F1108">
            <v>9418.545454545454</v>
          </cell>
          <cell r="G1108">
            <v>37.820939090909093</v>
          </cell>
          <cell r="H1108">
            <v>2.2743164545454544</v>
          </cell>
          <cell r="I1108">
            <v>28.577357272727273</v>
          </cell>
        </row>
        <row r="1109">
          <cell r="A1109">
            <v>41099</v>
          </cell>
          <cell r="F1109">
            <v>9416</v>
          </cell>
          <cell r="G1109">
            <v>37.739330000000002</v>
          </cell>
          <cell r="H1109">
            <v>2.3440082727272729</v>
          </cell>
          <cell r="I1109">
            <v>28.615666363636365</v>
          </cell>
        </row>
        <row r="1110">
          <cell r="A1110">
            <v>41100</v>
          </cell>
          <cell r="F1110">
            <v>9415.363636363636</v>
          </cell>
          <cell r="G1110">
            <v>37.650129999999997</v>
          </cell>
          <cell r="H1110">
            <v>2.4250157272727275</v>
          </cell>
          <cell r="I1110">
            <v>28.64840090909091</v>
          </cell>
        </row>
        <row r="1111">
          <cell r="A1111">
            <v>41101</v>
          </cell>
          <cell r="F1111">
            <v>9407.7272727272721</v>
          </cell>
          <cell r="G1111">
            <v>37.54005636363636</v>
          </cell>
          <cell r="H1111">
            <v>2.511152090909091</v>
          </cell>
          <cell r="I1111">
            <v>28.697064545454552</v>
          </cell>
        </row>
        <row r="1112">
          <cell r="A1112">
            <v>41102</v>
          </cell>
          <cell r="F1112">
            <v>9412.545454545454</v>
          </cell>
          <cell r="G1112">
            <v>37.329390909090904</v>
          </cell>
          <cell r="H1112">
            <v>2.6897225454545457</v>
          </cell>
          <cell r="I1112">
            <v>28.753428181818183</v>
          </cell>
        </row>
        <row r="1113">
          <cell r="A1113">
            <v>41103</v>
          </cell>
          <cell r="F1113">
            <v>9412.818181818182</v>
          </cell>
          <cell r="G1113">
            <v>37.192298181818181</v>
          </cell>
          <cell r="H1113">
            <v>2.7868050000000002</v>
          </cell>
          <cell r="I1113">
            <v>28.819916363636366</v>
          </cell>
        </row>
        <row r="1114">
          <cell r="A1114">
            <v>41106</v>
          </cell>
          <cell r="F1114">
            <v>9414.636363636364</v>
          </cell>
          <cell r="G1114">
            <v>37.031363636363636</v>
          </cell>
          <cell r="H1114">
            <v>2.8824233636363634</v>
          </cell>
          <cell r="I1114">
            <v>28.898856363636366</v>
          </cell>
        </row>
        <row r="1115">
          <cell r="A1115">
            <v>41107</v>
          </cell>
          <cell r="F1115">
            <v>9421.9090909090901</v>
          </cell>
          <cell r="G1115">
            <v>36.869198181818177</v>
          </cell>
          <cell r="H1115">
            <v>2.995719363636363</v>
          </cell>
          <cell r="I1115">
            <v>28.964458181818177</v>
          </cell>
        </row>
        <row r="1116">
          <cell r="A1116">
            <v>41108</v>
          </cell>
          <cell r="F1116">
            <v>9432.636363636364</v>
          </cell>
          <cell r="G1116">
            <v>36.804319999999997</v>
          </cell>
          <cell r="H1116">
            <v>3.0295170909090903</v>
          </cell>
          <cell r="I1116">
            <v>29.007835454545454</v>
          </cell>
        </row>
        <row r="1117">
          <cell r="A1117">
            <v>41109</v>
          </cell>
          <cell r="F1117">
            <v>9442.818181818182</v>
          </cell>
          <cell r="G1117">
            <v>36.722072727272725</v>
          </cell>
          <cell r="H1117">
            <v>3.1127830909090908</v>
          </cell>
          <cell r="I1117">
            <v>29.040698181818183</v>
          </cell>
        </row>
        <row r="1118">
          <cell r="A1118">
            <v>41110</v>
          </cell>
          <cell r="F1118">
            <v>9448.7272727272721</v>
          </cell>
          <cell r="G1118">
            <v>36.660952727272722</v>
          </cell>
          <cell r="H1118">
            <v>3.1561995454545455</v>
          </cell>
          <cell r="I1118">
            <v>29.073308181818184</v>
          </cell>
        </row>
        <row r="1119">
          <cell r="A1119">
            <v>41113</v>
          </cell>
          <cell r="F1119">
            <v>9453.2727272727279</v>
          </cell>
          <cell r="G1119">
            <v>36.612313636363631</v>
          </cell>
          <cell r="H1119">
            <v>3.1874729999999998</v>
          </cell>
          <cell r="I1119">
            <v>29.107166363636363</v>
          </cell>
        </row>
        <row r="1120">
          <cell r="A1120">
            <v>41114</v>
          </cell>
          <cell r="F1120">
            <v>9458.545454545454</v>
          </cell>
          <cell r="G1120">
            <v>36.546948181818181</v>
          </cell>
          <cell r="H1120">
            <v>3.2247369090909088</v>
          </cell>
          <cell r="I1120">
            <v>29.153116363636357</v>
          </cell>
        </row>
        <row r="1121">
          <cell r="A1121">
            <v>41115</v>
          </cell>
          <cell r="F1121">
            <v>9463.0909090909099</v>
          </cell>
          <cell r="G1121">
            <v>36.501852727272727</v>
          </cell>
          <cell r="H1121">
            <v>3.2450311818181818</v>
          </cell>
          <cell r="I1121">
            <v>29.198521818181817</v>
          </cell>
        </row>
        <row r="1122">
          <cell r="A1122">
            <v>41116</v>
          </cell>
          <cell r="F1122">
            <v>9470.454545454546</v>
          </cell>
          <cell r="G1122">
            <v>36.443498181818178</v>
          </cell>
          <cell r="H1122">
            <v>3.2890205454545454</v>
          </cell>
          <cell r="I1122">
            <v>29.230671818181818</v>
          </cell>
        </row>
        <row r="1123">
          <cell r="A1123">
            <v>41117</v>
          </cell>
          <cell r="F1123">
            <v>9468.0909090909099</v>
          </cell>
          <cell r="G1123">
            <v>36.460298181818182</v>
          </cell>
          <cell r="H1123">
            <v>3.2630544545454545</v>
          </cell>
          <cell r="I1123">
            <v>29.258372727272725</v>
          </cell>
        </row>
        <row r="1124">
          <cell r="A1124">
            <v>41120</v>
          </cell>
          <cell r="F1124">
            <v>9468.7272727272721</v>
          </cell>
          <cell r="G1124">
            <v>36.509271818181816</v>
          </cell>
          <cell r="H1124">
            <v>3.2139263636363635</v>
          </cell>
          <cell r="I1124">
            <v>29.273834545454541</v>
          </cell>
        </row>
        <row r="1125">
          <cell r="A1125">
            <v>41121</v>
          </cell>
          <cell r="F1125">
            <v>9467.7272727272721</v>
          </cell>
          <cell r="G1125">
            <v>36.502429090909089</v>
          </cell>
          <cell r="H1125">
            <v>3.2422605454545459</v>
          </cell>
          <cell r="I1125">
            <v>29.282758181818181</v>
          </cell>
        </row>
        <row r="1126">
          <cell r="A1126">
            <v>41122</v>
          </cell>
          <cell r="F1126">
            <v>9468</v>
          </cell>
          <cell r="G1126">
            <v>36.512820000000005</v>
          </cell>
          <cell r="H1126">
            <v>3.244146181818182</v>
          </cell>
          <cell r="I1126">
            <v>29.29919090909091</v>
          </cell>
        </row>
        <row r="1127">
          <cell r="A1127">
            <v>41123</v>
          </cell>
          <cell r="F1127">
            <v>9467.454545454546</v>
          </cell>
          <cell r="G1127">
            <v>36.361533636363625</v>
          </cell>
          <cell r="H1127">
            <v>3.3989217272727275</v>
          </cell>
          <cell r="I1127">
            <v>29.324065454545451</v>
          </cell>
        </row>
        <row r="1128">
          <cell r="A1128">
            <v>41124</v>
          </cell>
          <cell r="F1128">
            <v>9466.545454545454</v>
          </cell>
          <cell r="G1128">
            <v>36.224987272727269</v>
          </cell>
          <cell r="H1128">
            <v>3.4904254545454547</v>
          </cell>
          <cell r="I1128">
            <v>29.375455454545452</v>
          </cell>
        </row>
        <row r="1129">
          <cell r="A1129">
            <v>41127</v>
          </cell>
          <cell r="F1129">
            <v>9467.9090909090901</v>
          </cell>
          <cell r="G1129">
            <v>36.119129090909091</v>
          </cell>
          <cell r="H1129">
            <v>3.5653311818181823</v>
          </cell>
          <cell r="I1129">
            <v>29.410189090909093</v>
          </cell>
        </row>
        <row r="1130">
          <cell r="A1130">
            <v>41128</v>
          </cell>
          <cell r="F1130">
            <v>9469</v>
          </cell>
          <cell r="G1130">
            <v>35.958528181818181</v>
          </cell>
          <cell r="H1130">
            <v>3.7013254545454548</v>
          </cell>
          <cell r="I1130">
            <v>29.437981818181814</v>
          </cell>
        </row>
        <row r="1131">
          <cell r="A1131">
            <v>41129</v>
          </cell>
          <cell r="F1131">
            <v>9471.181818181818</v>
          </cell>
          <cell r="G1131">
            <v>35.881631818181823</v>
          </cell>
          <cell r="H1131">
            <v>3.7682911818181819</v>
          </cell>
          <cell r="I1131">
            <v>29.447219090909094</v>
          </cell>
        </row>
        <row r="1132">
          <cell r="A1132">
            <v>41130</v>
          </cell>
          <cell r="F1132">
            <v>9470.181818181818</v>
          </cell>
          <cell r="G1132">
            <v>35.714310909090905</v>
          </cell>
          <cell r="H1132">
            <v>3.9070970909090907</v>
          </cell>
          <cell r="I1132">
            <v>29.471597272727273</v>
          </cell>
        </row>
        <row r="1133">
          <cell r="A1133">
            <v>41131</v>
          </cell>
          <cell r="F1133">
            <v>9469.363636363636</v>
          </cell>
          <cell r="G1133">
            <v>35.631160909090909</v>
          </cell>
          <cell r="H1133">
            <v>3.9490102727272727</v>
          </cell>
          <cell r="I1133">
            <v>29.504314545454541</v>
          </cell>
        </row>
        <row r="1134">
          <cell r="A1134">
            <v>41134</v>
          </cell>
          <cell r="F1134">
            <v>9470.545454545454</v>
          </cell>
          <cell r="G1134">
            <v>35.497427272727279</v>
          </cell>
          <cell r="H1134">
            <v>4.0714076363636362</v>
          </cell>
          <cell r="I1134">
            <v>29.51718</v>
          </cell>
        </row>
        <row r="1135">
          <cell r="A1135">
            <v>41135</v>
          </cell>
          <cell r="F1135">
            <v>9473.0909090909099</v>
          </cell>
          <cell r="G1135">
            <v>35.260604545454548</v>
          </cell>
          <cell r="H1135">
            <v>4.2915918181818178</v>
          </cell>
          <cell r="I1135">
            <v>29.536982727272722</v>
          </cell>
        </row>
        <row r="1136">
          <cell r="A1136">
            <v>41136</v>
          </cell>
          <cell r="F1136">
            <v>9479.818181818182</v>
          </cell>
          <cell r="G1136">
            <v>35.058554545454541</v>
          </cell>
          <cell r="H1136">
            <v>4.4960889090909086</v>
          </cell>
          <cell r="I1136">
            <v>29.568611818181818</v>
          </cell>
        </row>
        <row r="1137">
          <cell r="A1137">
            <v>41137</v>
          </cell>
          <cell r="F1137">
            <v>9482.363636363636</v>
          </cell>
          <cell r="G1137">
            <v>34.780568181818175</v>
          </cell>
          <cell r="H1137">
            <v>4.7537513636363631</v>
          </cell>
          <cell r="I1137">
            <v>29.608787272727273</v>
          </cell>
        </row>
        <row r="1138">
          <cell r="A1138">
            <v>41144</v>
          </cell>
          <cell r="F1138">
            <v>9484</v>
          </cell>
          <cell r="G1138">
            <v>34.646822727272728</v>
          </cell>
          <cell r="H1138">
            <v>4.9013618181818179</v>
          </cell>
          <cell r="I1138">
            <v>29.618745454545458</v>
          </cell>
        </row>
        <row r="1139">
          <cell r="A1139">
            <v>41145</v>
          </cell>
          <cell r="F1139">
            <v>9489.454545454546</v>
          </cell>
          <cell r="G1139">
            <v>34.587298181818184</v>
          </cell>
          <cell r="H1139">
            <v>5.0005555454545449</v>
          </cell>
          <cell r="I1139">
            <v>29.599709090909094</v>
          </cell>
        </row>
        <row r="1140">
          <cell r="A1140">
            <v>41148</v>
          </cell>
          <cell r="F1140">
            <v>9494</v>
          </cell>
          <cell r="G1140">
            <v>34.542122727272734</v>
          </cell>
          <cell r="H1140">
            <v>5.0815971818181813</v>
          </cell>
          <cell r="I1140">
            <v>29.583720000000003</v>
          </cell>
        </row>
        <row r="1141">
          <cell r="A1141">
            <v>41149</v>
          </cell>
          <cell r="F1141">
            <v>9501.9090909090901</v>
          </cell>
          <cell r="G1141">
            <v>34.560244545454545</v>
          </cell>
          <cell r="H1141">
            <v>5.0992186363636369</v>
          </cell>
          <cell r="I1141">
            <v>29.564778181818188</v>
          </cell>
        </row>
        <row r="1142">
          <cell r="A1142">
            <v>41150</v>
          </cell>
          <cell r="F1142">
            <v>9507.7272727272721</v>
          </cell>
          <cell r="G1142">
            <v>34.562271818181813</v>
          </cell>
          <cell r="H1142">
            <v>5.143781818181818</v>
          </cell>
          <cell r="I1142">
            <v>29.533716363636369</v>
          </cell>
        </row>
        <row r="1143">
          <cell r="A1143">
            <v>41151</v>
          </cell>
          <cell r="F1143">
            <v>9516.9090909090901</v>
          </cell>
          <cell r="G1143">
            <v>34.690619090909088</v>
          </cell>
          <cell r="H1143">
            <v>5.0893737272727275</v>
          </cell>
          <cell r="I1143">
            <v>29.471608181818183</v>
          </cell>
        </row>
        <row r="1144">
          <cell r="A1144">
            <v>41152</v>
          </cell>
          <cell r="F1144">
            <v>9525</v>
          </cell>
          <cell r="G1144">
            <v>34.747904545454553</v>
          </cell>
          <cell r="H1144">
            <v>5.1099179090909086</v>
          </cell>
          <cell r="I1144">
            <v>29.406823636363637</v>
          </cell>
        </row>
        <row r="1145">
          <cell r="A1145">
            <v>41155</v>
          </cell>
          <cell r="F1145">
            <v>9532.2727272727279</v>
          </cell>
          <cell r="G1145">
            <v>34.875393636363633</v>
          </cell>
          <cell r="H1145">
            <v>5.0250797272727263</v>
          </cell>
          <cell r="I1145">
            <v>29.364856363636363</v>
          </cell>
        </row>
        <row r="1146">
          <cell r="A1146">
            <v>41156</v>
          </cell>
          <cell r="F1146">
            <v>9540.2727272727279</v>
          </cell>
          <cell r="G1146">
            <v>35.125414545454539</v>
          </cell>
          <cell r="H1146">
            <v>4.8055207272727269</v>
          </cell>
          <cell r="I1146">
            <v>29.335018181818182</v>
          </cell>
        </row>
        <row r="1147">
          <cell r="A1147">
            <v>41157</v>
          </cell>
          <cell r="F1147">
            <v>9547.2727272727279</v>
          </cell>
          <cell r="G1147">
            <v>35.478398181818186</v>
          </cell>
          <cell r="H1147">
            <v>4.4712312727272723</v>
          </cell>
          <cell r="I1147">
            <v>29.284598181818183</v>
          </cell>
        </row>
        <row r="1148">
          <cell r="A1148">
            <v>41158</v>
          </cell>
          <cell r="F1148">
            <v>9555.818181818182</v>
          </cell>
          <cell r="G1148">
            <v>35.911760000000001</v>
          </cell>
          <cell r="H1148">
            <v>4.0733434545454541</v>
          </cell>
          <cell r="I1148">
            <v>29.231783636363637</v>
          </cell>
        </row>
        <row r="1149">
          <cell r="A1149">
            <v>41159</v>
          </cell>
          <cell r="F1149">
            <v>9564.454545454546</v>
          </cell>
          <cell r="G1149">
            <v>36.236058181818187</v>
          </cell>
          <cell r="H1149">
            <v>3.7537576363636362</v>
          </cell>
          <cell r="I1149">
            <v>29.206542727272723</v>
          </cell>
        </row>
        <row r="1150">
          <cell r="A1150">
            <v>41162</v>
          </cell>
          <cell r="F1150">
            <v>9568.454545454546</v>
          </cell>
          <cell r="G1150">
            <v>36.49492</v>
          </cell>
          <cell r="H1150">
            <v>3.4798976363636371</v>
          </cell>
          <cell r="I1150">
            <v>29.20213636363636</v>
          </cell>
        </row>
        <row r="1151">
          <cell r="A1151">
            <v>41163</v>
          </cell>
          <cell r="F1151">
            <v>9574.181818181818</v>
          </cell>
          <cell r="G1151">
            <v>36.71770363636363</v>
          </cell>
          <cell r="H1151">
            <v>3.2392728181818184</v>
          </cell>
          <cell r="I1151">
            <v>29.203324545454542</v>
          </cell>
        </row>
        <row r="1152">
          <cell r="A1152">
            <v>41164</v>
          </cell>
          <cell r="F1152">
            <v>9575.454545454546</v>
          </cell>
          <cell r="G1152">
            <v>36.940504545454552</v>
          </cell>
          <cell r="H1152">
            <v>2.9865700909090909</v>
          </cell>
          <cell r="I1152">
            <v>29.217124545454546</v>
          </cell>
        </row>
        <row r="1153">
          <cell r="A1153">
            <v>41165</v>
          </cell>
          <cell r="F1153">
            <v>9578.2727272727279</v>
          </cell>
          <cell r="G1153">
            <v>37.120350909090909</v>
          </cell>
          <cell r="H1153">
            <v>2.780541545454545</v>
          </cell>
          <cell r="I1153">
            <v>29.233863636363637</v>
          </cell>
        </row>
        <row r="1154">
          <cell r="A1154">
            <v>41166</v>
          </cell>
          <cell r="F1154">
            <v>9572.0909090909099</v>
          </cell>
          <cell r="G1154">
            <v>37.274606363636366</v>
          </cell>
          <cell r="H1154">
            <v>2.5730755454545453</v>
          </cell>
          <cell r="I1154">
            <v>29.29319090909091</v>
          </cell>
        </row>
        <row r="1155">
          <cell r="A1155">
            <v>41169</v>
          </cell>
          <cell r="F1155">
            <v>9562</v>
          </cell>
          <cell r="G1155">
            <v>37.434378181818182</v>
          </cell>
          <cell r="H1155">
            <v>2.3644174545454542</v>
          </cell>
          <cell r="I1155">
            <v>29.356901818181822</v>
          </cell>
        </row>
        <row r="1156">
          <cell r="A1156">
            <v>41170</v>
          </cell>
          <cell r="F1156">
            <v>9556.363636363636</v>
          </cell>
          <cell r="G1156">
            <v>37.591280909090912</v>
          </cell>
          <cell r="H1156">
            <v>2.146331</v>
          </cell>
          <cell r="I1156">
            <v>29.438350909090911</v>
          </cell>
        </row>
        <row r="1157">
          <cell r="A1157">
            <v>41171</v>
          </cell>
          <cell r="F1157">
            <v>9554.181818181818</v>
          </cell>
          <cell r="G1157">
            <v>37.754351818181817</v>
          </cell>
          <cell r="H1157">
            <v>1.9240093636363633</v>
          </cell>
          <cell r="I1157">
            <v>29.52026636363636</v>
          </cell>
        </row>
        <row r="1158">
          <cell r="A1158">
            <v>41172</v>
          </cell>
          <cell r="F1158">
            <v>9551.2727272727279</v>
          </cell>
          <cell r="G1158">
            <v>37.905011818181819</v>
          </cell>
          <cell r="H1158">
            <v>1.7152772727272725</v>
          </cell>
          <cell r="I1158">
            <v>29.598366363636362</v>
          </cell>
        </row>
        <row r="1159">
          <cell r="A1159">
            <v>41173</v>
          </cell>
          <cell r="F1159">
            <v>9547.9090909090901</v>
          </cell>
          <cell r="G1159">
            <v>38.035841818181822</v>
          </cell>
          <cell r="H1159">
            <v>1.5382249999999997</v>
          </cell>
          <cell r="I1159">
            <v>29.664552727272724</v>
          </cell>
        </row>
        <row r="1160">
          <cell r="A1160">
            <v>41176</v>
          </cell>
          <cell r="F1160">
            <v>9548.2727272727279</v>
          </cell>
          <cell r="G1160">
            <v>38.206065454545453</v>
          </cell>
          <cell r="H1160">
            <v>1.3310214545454546</v>
          </cell>
          <cell r="I1160">
            <v>29.717781818181813</v>
          </cell>
        </row>
        <row r="1161">
          <cell r="A1161">
            <v>41177</v>
          </cell>
          <cell r="F1161">
            <v>9549.7272727272721</v>
          </cell>
          <cell r="G1161">
            <v>38.332492727272729</v>
          </cell>
          <cell r="H1161">
            <v>1.1714523636363636</v>
          </cell>
          <cell r="I1161">
            <v>29.768146363636365</v>
          </cell>
        </row>
        <row r="1162">
          <cell r="A1162">
            <v>41178</v>
          </cell>
          <cell r="F1162">
            <v>9551.818181818182</v>
          </cell>
          <cell r="G1162">
            <v>38.473707272727275</v>
          </cell>
          <cell r="H1162">
            <v>1.0130604545454547</v>
          </cell>
          <cell r="I1162">
            <v>29.800389090909093</v>
          </cell>
        </row>
        <row r="1163">
          <cell r="A1163">
            <v>41179</v>
          </cell>
          <cell r="F1163">
            <v>9553.363636363636</v>
          </cell>
          <cell r="G1163">
            <v>38.647349090909096</v>
          </cell>
          <cell r="H1163">
            <v>0.84496672727272748</v>
          </cell>
          <cell r="I1163">
            <v>29.812591818181819</v>
          </cell>
        </row>
        <row r="1164">
          <cell r="A1164">
            <v>41180</v>
          </cell>
          <cell r="F1164">
            <v>9553.545454545454</v>
          </cell>
          <cell r="G1164">
            <v>38.776258181818186</v>
          </cell>
          <cell r="H1164">
            <v>0.7081997272727274</v>
          </cell>
          <cell r="I1164">
            <v>29.829557272727275</v>
          </cell>
        </row>
        <row r="1165">
          <cell r="A1165">
            <v>41183</v>
          </cell>
          <cell r="F1165">
            <v>9561</v>
          </cell>
          <cell r="G1165">
            <v>38.866841818181825</v>
          </cell>
          <cell r="H1165">
            <v>0.61479618181818185</v>
          </cell>
          <cell r="I1165">
            <v>29.833502727272727</v>
          </cell>
        </row>
        <row r="1166">
          <cell r="A1166">
            <v>41184</v>
          </cell>
          <cell r="F1166">
            <v>9571.636363636364</v>
          </cell>
          <cell r="G1166">
            <v>38.912504545454546</v>
          </cell>
          <cell r="H1166">
            <v>0.55059272727272723</v>
          </cell>
          <cell r="I1166">
            <v>29.850514545454541</v>
          </cell>
        </row>
        <row r="1167">
          <cell r="A1167">
            <v>41185</v>
          </cell>
          <cell r="F1167">
            <v>9579.363636363636</v>
          </cell>
          <cell r="G1167">
            <v>38.993030909090912</v>
          </cell>
          <cell r="H1167">
            <v>0.46556172727272727</v>
          </cell>
          <cell r="I1167">
            <v>29.849911818181816</v>
          </cell>
        </row>
        <row r="1168">
          <cell r="A1168">
            <v>41186</v>
          </cell>
          <cell r="F1168">
            <v>9583.636363636364</v>
          </cell>
          <cell r="G1168">
            <v>39.014497272727276</v>
          </cell>
          <cell r="H1168">
            <v>0.44216236363636363</v>
          </cell>
          <cell r="I1168">
            <v>29.848972727272724</v>
          </cell>
        </row>
        <row r="1169">
          <cell r="A1169">
            <v>41187</v>
          </cell>
          <cell r="F1169">
            <v>9586.7272727272721</v>
          </cell>
          <cell r="G1169">
            <v>38.976626363636363</v>
          </cell>
          <cell r="H1169">
            <v>0.47453872727272728</v>
          </cell>
          <cell r="I1169">
            <v>29.856451818181814</v>
          </cell>
        </row>
        <row r="1170">
          <cell r="A1170">
            <v>41190</v>
          </cell>
          <cell r="F1170">
            <v>9590.363636363636</v>
          </cell>
          <cell r="G1170">
            <v>38.987469090909094</v>
          </cell>
          <cell r="H1170">
            <v>0.47789754545454549</v>
          </cell>
          <cell r="I1170">
            <v>29.856272727272724</v>
          </cell>
        </row>
        <row r="1171">
          <cell r="A1171">
            <v>41191</v>
          </cell>
          <cell r="F1171">
            <v>9591.363636363636</v>
          </cell>
          <cell r="G1171">
            <v>38.898184545454548</v>
          </cell>
          <cell r="H1171">
            <v>0.55909645454545465</v>
          </cell>
          <cell r="I1171">
            <v>29.882745454545454</v>
          </cell>
        </row>
        <row r="1172">
          <cell r="A1172">
            <v>41192</v>
          </cell>
          <cell r="F1172">
            <v>9595.818181818182</v>
          </cell>
          <cell r="G1172">
            <v>38.807029090909097</v>
          </cell>
          <cell r="H1172">
            <v>0.5896158181818183</v>
          </cell>
          <cell r="I1172">
            <v>29.863947272727273</v>
          </cell>
        </row>
        <row r="1173">
          <cell r="A1173">
            <v>41193</v>
          </cell>
          <cell r="F1173">
            <v>9594.818181818182</v>
          </cell>
          <cell r="G1173">
            <v>38.716235454545455</v>
          </cell>
          <cell r="H1173">
            <v>0.60919554545454546</v>
          </cell>
          <cell r="I1173">
            <v>29.856550000000002</v>
          </cell>
        </row>
        <row r="1174">
          <cell r="A1174">
            <v>41194</v>
          </cell>
          <cell r="F1174">
            <v>9595.0909090909099</v>
          </cell>
          <cell r="G1174">
            <v>38.546579999999999</v>
          </cell>
          <cell r="H1174">
            <v>0.70657009090909095</v>
          </cell>
          <cell r="I1174">
            <v>29.847185454545457</v>
          </cell>
        </row>
        <row r="1175">
          <cell r="A1175">
            <v>41197</v>
          </cell>
          <cell r="F1175">
            <v>9595.181818181818</v>
          </cell>
          <cell r="G1175">
            <v>38.433786363636365</v>
          </cell>
          <cell r="H1175">
            <v>0.75516899999999998</v>
          </cell>
          <cell r="I1175">
            <v>29.834171818181822</v>
          </cell>
        </row>
        <row r="1176">
          <cell r="A1176">
            <v>41198</v>
          </cell>
          <cell r="F1176">
            <v>9597.2727272727279</v>
          </cell>
          <cell r="G1176">
            <v>38.278269999999999</v>
          </cell>
          <cell r="H1176">
            <v>0.85905463636363644</v>
          </cell>
          <cell r="I1176">
            <v>29.808269090909093</v>
          </cell>
        </row>
        <row r="1177">
          <cell r="A1177">
            <v>41199</v>
          </cell>
          <cell r="F1177">
            <v>9596.0909090909099</v>
          </cell>
          <cell r="G1177">
            <v>38.18225727272727</v>
          </cell>
          <cell r="H1177">
            <v>0.91838236363636372</v>
          </cell>
          <cell r="I1177">
            <v>29.77112</v>
          </cell>
        </row>
        <row r="1178">
          <cell r="A1178">
            <v>41200</v>
          </cell>
          <cell r="F1178">
            <v>9596.0909090909099</v>
          </cell>
          <cell r="G1178">
            <v>38.048864545454542</v>
          </cell>
          <cell r="H1178">
            <v>1.0085041818181817</v>
          </cell>
          <cell r="I1178">
            <v>29.742779999999996</v>
          </cell>
        </row>
        <row r="1179">
          <cell r="A1179">
            <v>41201</v>
          </cell>
          <cell r="F1179">
            <v>9596</v>
          </cell>
          <cell r="G1179">
            <v>37.895717272727275</v>
          </cell>
          <cell r="H1179">
            <v>1.1344677272727273</v>
          </cell>
          <cell r="I1179">
            <v>29.697252727272726</v>
          </cell>
        </row>
        <row r="1180">
          <cell r="A1180">
            <v>41204</v>
          </cell>
          <cell r="F1180">
            <v>9597.181818181818</v>
          </cell>
          <cell r="G1180">
            <v>37.783518181818181</v>
          </cell>
          <cell r="H1180">
            <v>1.2193428181818182</v>
          </cell>
          <cell r="I1180">
            <v>29.650359999999999</v>
          </cell>
        </row>
        <row r="1181">
          <cell r="A1181">
            <v>41205</v>
          </cell>
          <cell r="F1181">
            <v>9598.7272727272721</v>
          </cell>
          <cell r="G1181">
            <v>37.59626636363636</v>
          </cell>
          <cell r="H1181">
            <v>1.3511112727272727</v>
          </cell>
          <cell r="I1181">
            <v>29.619751818181815</v>
          </cell>
        </row>
        <row r="1182">
          <cell r="A1182">
            <v>41206</v>
          </cell>
          <cell r="F1182">
            <v>9599.363636363636</v>
          </cell>
          <cell r="G1182">
            <v>37.526897272727275</v>
          </cell>
          <cell r="H1182">
            <v>1.3837200000000003</v>
          </cell>
          <cell r="I1182">
            <v>29.570823636363638</v>
          </cell>
        </row>
        <row r="1183">
          <cell r="A1183">
            <v>41207</v>
          </cell>
          <cell r="F1183">
            <v>9596.454545454546</v>
          </cell>
          <cell r="G1183">
            <v>37.511935454545458</v>
          </cell>
          <cell r="H1183">
            <v>1.4188260909090913</v>
          </cell>
          <cell r="I1183">
            <v>29.56986454545455</v>
          </cell>
        </row>
        <row r="1184">
          <cell r="A1184">
            <v>41211</v>
          </cell>
          <cell r="F1184">
            <v>9598.181818181818</v>
          </cell>
          <cell r="G1184">
            <v>37.494703636363639</v>
          </cell>
          <cell r="H1184">
            <v>1.4438992727272728</v>
          </cell>
          <cell r="I1184">
            <v>29.58157090909091</v>
          </cell>
        </row>
        <row r="1185">
          <cell r="A1185">
            <v>41212</v>
          </cell>
          <cell r="F1185">
            <v>9600.9090909090901</v>
          </cell>
          <cell r="G1185">
            <v>37.444996363636363</v>
          </cell>
          <cell r="H1185">
            <v>1.4777842727272732</v>
          </cell>
          <cell r="I1185">
            <v>29.617454545454549</v>
          </cell>
        </row>
        <row r="1186">
          <cell r="A1186">
            <v>41213</v>
          </cell>
          <cell r="F1186">
            <v>9602.545454545454</v>
          </cell>
          <cell r="G1186">
            <v>37.405130000000007</v>
          </cell>
          <cell r="H1186">
            <v>1.4931606363636367</v>
          </cell>
          <cell r="I1186">
            <v>29.663841818181819</v>
          </cell>
        </row>
        <row r="1187">
          <cell r="A1187">
            <v>41214</v>
          </cell>
          <cell r="F1187">
            <v>9603.7272727272721</v>
          </cell>
          <cell r="G1187">
            <v>37.43186636363636</v>
          </cell>
          <cell r="H1187">
            <v>1.437966090909091</v>
          </cell>
          <cell r="I1187">
            <v>29.71384181818182</v>
          </cell>
        </row>
        <row r="1188">
          <cell r="A1188">
            <v>41215</v>
          </cell>
          <cell r="F1188">
            <v>9607.454545454546</v>
          </cell>
          <cell r="G1188">
            <v>37.389163636363634</v>
          </cell>
          <cell r="H1188">
            <v>1.4395385454545455</v>
          </cell>
          <cell r="I1188">
            <v>29.777307272727274</v>
          </cell>
        </row>
        <row r="1189">
          <cell r="A1189">
            <v>41218</v>
          </cell>
          <cell r="F1189">
            <v>9610.636363636364</v>
          </cell>
          <cell r="G1189">
            <v>37.311779090909098</v>
          </cell>
          <cell r="H1189">
            <v>1.4518828181818182</v>
          </cell>
          <cell r="I1189">
            <v>29.86708545454546</v>
          </cell>
        </row>
        <row r="1190">
          <cell r="A1190">
            <v>41219</v>
          </cell>
          <cell r="F1190">
            <v>9613.0909090909099</v>
          </cell>
          <cell r="G1190">
            <v>37.221478181818185</v>
          </cell>
          <cell r="H1190">
            <v>1.4594647272727272</v>
          </cell>
          <cell r="I1190">
            <v>29.977180909090915</v>
          </cell>
        </row>
        <row r="1191">
          <cell r="A1191">
            <v>41220</v>
          </cell>
          <cell r="F1191">
            <v>9613.818181818182</v>
          </cell>
          <cell r="G1191">
            <v>37.12957636363636</v>
          </cell>
          <cell r="H1191">
            <v>1.4670292727272725</v>
          </cell>
          <cell r="I1191">
            <v>30.089596363636364</v>
          </cell>
        </row>
        <row r="1192">
          <cell r="A1192">
            <v>41221</v>
          </cell>
          <cell r="F1192">
            <v>9615.818181818182</v>
          </cell>
          <cell r="G1192">
            <v>37.077842727272724</v>
          </cell>
          <cell r="H1192">
            <v>1.4401010909090908</v>
          </cell>
          <cell r="I1192">
            <v>30.197344545454541</v>
          </cell>
        </row>
        <row r="1193">
          <cell r="A1193">
            <v>41222</v>
          </cell>
          <cell r="F1193">
            <v>9616.7272727272721</v>
          </cell>
          <cell r="G1193">
            <v>36.988909999999997</v>
          </cell>
          <cell r="H1193">
            <v>1.4294281818181818</v>
          </cell>
          <cell r="I1193">
            <v>30.323596363636355</v>
          </cell>
        </row>
        <row r="1194">
          <cell r="A1194">
            <v>41225</v>
          </cell>
          <cell r="F1194">
            <v>9618.0909090909099</v>
          </cell>
          <cell r="G1194">
            <v>36.916004545454541</v>
          </cell>
          <cell r="H1194">
            <v>1.4008242727272728</v>
          </cell>
          <cell r="I1194">
            <v>30.443626363636362</v>
          </cell>
        </row>
        <row r="1195">
          <cell r="A1195">
            <v>41226</v>
          </cell>
          <cell r="F1195">
            <v>9619.545454545454</v>
          </cell>
          <cell r="G1195">
            <v>36.723558181818177</v>
          </cell>
          <cell r="H1195">
            <v>1.4887174545454547</v>
          </cell>
          <cell r="I1195">
            <v>30.568399999999997</v>
          </cell>
        </row>
        <row r="1196">
          <cell r="A1196">
            <v>41227</v>
          </cell>
          <cell r="F1196">
            <v>9620.2727272727279</v>
          </cell>
          <cell r="G1196">
            <v>36.633617272727271</v>
          </cell>
          <cell r="H1196">
            <v>1.4907052727272729</v>
          </cell>
          <cell r="I1196">
            <v>30.686763636363629</v>
          </cell>
        </row>
        <row r="1197">
          <cell r="A1197">
            <v>41232</v>
          </cell>
          <cell r="F1197">
            <v>9622.2727272727279</v>
          </cell>
          <cell r="G1197">
            <v>36.548499999999997</v>
          </cell>
          <cell r="H1197">
            <v>1.4958267272727275</v>
          </cell>
          <cell r="I1197">
            <v>30.811659090909085</v>
          </cell>
        </row>
        <row r="1198">
          <cell r="A1198">
            <v>41233</v>
          </cell>
          <cell r="F1198">
            <v>9623.181818181818</v>
          </cell>
          <cell r="G1198">
            <v>36.420592727272727</v>
          </cell>
          <cell r="H1198">
            <v>1.5333190000000001</v>
          </cell>
          <cell r="I1198">
            <v>30.951383636363634</v>
          </cell>
        </row>
        <row r="1199">
          <cell r="A1199">
            <v>41234</v>
          </cell>
          <cell r="F1199">
            <v>9625.0909090909099</v>
          </cell>
          <cell r="G1199">
            <v>36.382485454545453</v>
          </cell>
          <cell r="H1199">
            <v>1.4937845454545455</v>
          </cell>
          <cell r="I1199">
            <v>31.082876363636366</v>
          </cell>
        </row>
        <row r="1200">
          <cell r="A1200">
            <v>41235</v>
          </cell>
          <cell r="F1200">
            <v>9625.545454545454</v>
          </cell>
          <cell r="G1200">
            <v>36.381019999999999</v>
          </cell>
          <cell r="H1200">
            <v>1.4453716363636366</v>
          </cell>
          <cell r="I1200">
            <v>31.188293636363639</v>
          </cell>
        </row>
        <row r="1201">
          <cell r="A1201">
            <v>41236</v>
          </cell>
          <cell r="F1201">
            <v>9628.7272727272721</v>
          </cell>
          <cell r="G1201">
            <v>36.413871818181818</v>
          </cell>
          <cell r="H1201">
            <v>1.3558951818181819</v>
          </cell>
          <cell r="I1201">
            <v>31.298637272727273</v>
          </cell>
        </row>
        <row r="1202">
          <cell r="A1202">
            <v>41239</v>
          </cell>
          <cell r="F1202">
            <v>9627.545454545454</v>
          </cell>
          <cell r="G1202">
            <v>36.442010000000003</v>
          </cell>
          <cell r="H1202">
            <v>1.2718396363636364</v>
          </cell>
          <cell r="I1202">
            <v>31.409266363636366</v>
          </cell>
        </row>
        <row r="1203">
          <cell r="A1203">
            <v>41240</v>
          </cell>
          <cell r="F1203">
            <v>9624.818181818182</v>
          </cell>
          <cell r="G1203">
            <v>36.432243636363637</v>
          </cell>
          <cell r="H1203">
            <v>1.2169341818181818</v>
          </cell>
          <cell r="I1203">
            <v>31.527728181818187</v>
          </cell>
        </row>
        <row r="1204">
          <cell r="A1204">
            <v>41241</v>
          </cell>
          <cell r="F1204">
            <v>9623</v>
          </cell>
          <cell r="G1204">
            <v>36.440355454545461</v>
          </cell>
          <cell r="H1204">
            <v>1.1610129090909092</v>
          </cell>
          <cell r="I1204">
            <v>31.632904545454547</v>
          </cell>
        </row>
        <row r="1205">
          <cell r="A1205">
            <v>41242</v>
          </cell>
          <cell r="F1205">
            <v>9621.181818181818</v>
          </cell>
          <cell r="G1205">
            <v>36.424211818181817</v>
          </cell>
          <cell r="H1205">
            <v>1.1210423636363638</v>
          </cell>
          <cell r="I1205">
            <v>31.749860909090909</v>
          </cell>
        </row>
        <row r="1206">
          <cell r="A1206">
            <v>41243</v>
          </cell>
          <cell r="F1206">
            <v>9618.363636363636</v>
          </cell>
          <cell r="G1206">
            <v>36.496062727272722</v>
          </cell>
          <cell r="H1206">
            <v>1.0050025454545455</v>
          </cell>
          <cell r="I1206">
            <v>31.852969090909088</v>
          </cell>
        </row>
        <row r="1207">
          <cell r="A1207">
            <v>41246</v>
          </cell>
          <cell r="F1207">
            <v>9615.545454545454</v>
          </cell>
          <cell r="G1207">
            <v>36.551439999999999</v>
          </cell>
          <cell r="H1207">
            <v>0.90168581818181803</v>
          </cell>
          <cell r="I1207">
            <v>31.954306363636363</v>
          </cell>
        </row>
        <row r="1208">
          <cell r="A1208">
            <v>41247</v>
          </cell>
          <cell r="F1208">
            <v>9612.636363636364</v>
          </cell>
          <cell r="G1208">
            <v>36.529230909090906</v>
          </cell>
          <cell r="H1208">
            <v>0.8537663636363636</v>
          </cell>
          <cell r="I1208">
            <v>32.064528181818183</v>
          </cell>
        </row>
        <row r="1209">
          <cell r="A1209">
            <v>41248</v>
          </cell>
          <cell r="F1209">
            <v>9609.636363636364</v>
          </cell>
          <cell r="G1209">
            <v>36.542413636363634</v>
          </cell>
          <cell r="H1209">
            <v>0.76954</v>
          </cell>
          <cell r="I1209">
            <v>32.175325454545458</v>
          </cell>
        </row>
        <row r="1210">
          <cell r="A1210">
            <v>41249</v>
          </cell>
          <cell r="F1210">
            <v>9607.2727272727279</v>
          </cell>
          <cell r="G1210">
            <v>36.534420909090905</v>
          </cell>
          <cell r="H1210">
            <v>0.70316036363636358</v>
          </cell>
          <cell r="I1210">
            <v>32.281629090909092</v>
          </cell>
        </row>
        <row r="1211">
          <cell r="A1211">
            <v>41250</v>
          </cell>
          <cell r="F1211">
            <v>9610</v>
          </cell>
          <cell r="G1211">
            <v>36.475250909090903</v>
          </cell>
          <cell r="H1211">
            <v>0.69648100000000002</v>
          </cell>
          <cell r="I1211">
            <v>32.374363636363633</v>
          </cell>
        </row>
        <row r="1212">
          <cell r="A1212">
            <v>41253</v>
          </cell>
          <cell r="F1212">
            <v>9607.7272727272721</v>
          </cell>
          <cell r="G1212">
            <v>36.454951818181819</v>
          </cell>
          <cell r="H1212">
            <v>0.66837863636363637</v>
          </cell>
          <cell r="I1212">
            <v>32.448357272727272</v>
          </cell>
        </row>
        <row r="1213">
          <cell r="A1213">
            <v>41254</v>
          </cell>
          <cell r="F1213">
            <v>9613.636363636364</v>
          </cell>
          <cell r="G1213">
            <v>36.375611818181817</v>
          </cell>
          <cell r="H1213">
            <v>0.70903963636363632</v>
          </cell>
          <cell r="I1213">
            <v>32.510636363636372</v>
          </cell>
        </row>
        <row r="1214">
          <cell r="A1214">
            <v>41255</v>
          </cell>
          <cell r="F1214">
            <v>9621.818181818182</v>
          </cell>
          <cell r="G1214">
            <v>36.347858181818189</v>
          </cell>
          <cell r="H1214">
            <v>0.71497654545454548</v>
          </cell>
          <cell r="I1214">
            <v>32.557750909090913</v>
          </cell>
        </row>
        <row r="1215">
          <cell r="A1215">
            <v>41256</v>
          </cell>
          <cell r="F1215">
            <v>9627.2727272727279</v>
          </cell>
          <cell r="G1215">
            <v>36.347387272727268</v>
          </cell>
          <cell r="H1215">
            <v>0.69639109090909102</v>
          </cell>
          <cell r="I1215">
            <v>32.596616363636372</v>
          </cell>
        </row>
        <row r="1216">
          <cell r="A1216">
            <v>41257</v>
          </cell>
          <cell r="F1216">
            <v>9630.7272727272721</v>
          </cell>
          <cell r="G1216">
            <v>36.313056363636363</v>
          </cell>
          <cell r="H1216">
            <v>0.72296545454545469</v>
          </cell>
          <cell r="I1216">
            <v>32.621582727272731</v>
          </cell>
        </row>
        <row r="1217">
          <cell r="A1217">
            <v>41260</v>
          </cell>
          <cell r="F1217">
            <v>9640.818181818182</v>
          </cell>
          <cell r="G1217">
            <v>36.305320909090909</v>
          </cell>
          <cell r="H1217">
            <v>0.69630054545454556</v>
          </cell>
          <cell r="I1217">
            <v>32.668039999999998</v>
          </cell>
        </row>
        <row r="1218">
          <cell r="A1218">
            <v>41261</v>
          </cell>
          <cell r="F1218">
            <v>9645.2727272727279</v>
          </cell>
          <cell r="G1218">
            <v>36.258206363636369</v>
          </cell>
          <cell r="H1218">
            <v>0.70474036363636372</v>
          </cell>
          <cell r="I1218">
            <v>32.715929090909093</v>
          </cell>
        </row>
        <row r="1219">
          <cell r="A1219">
            <v>41262</v>
          </cell>
          <cell r="F1219">
            <v>9650</v>
          </cell>
          <cell r="G1219">
            <v>36.302806363636357</v>
          </cell>
          <cell r="H1219">
            <v>0.64578954545454537</v>
          </cell>
          <cell r="I1219">
            <v>32.739650909090912</v>
          </cell>
        </row>
        <row r="1220">
          <cell r="A1220">
            <v>41263</v>
          </cell>
          <cell r="F1220">
            <v>9654.818181818182</v>
          </cell>
          <cell r="G1220">
            <v>36.337671818181811</v>
          </cell>
          <cell r="H1220">
            <v>0.60315099999999988</v>
          </cell>
          <cell r="I1220">
            <v>32.750806363636364</v>
          </cell>
        </row>
        <row r="1221">
          <cell r="A1221">
            <v>41264</v>
          </cell>
          <cell r="F1221">
            <v>9659.181818181818</v>
          </cell>
          <cell r="G1221">
            <v>36.338479999999997</v>
          </cell>
          <cell r="H1221">
            <v>0.59384636363636356</v>
          </cell>
          <cell r="I1221">
            <v>32.767424545454553</v>
          </cell>
        </row>
        <row r="1222">
          <cell r="A1222">
            <v>41269</v>
          </cell>
          <cell r="F1222">
            <v>9659.181818181818</v>
          </cell>
          <cell r="G1222">
            <v>36.368009999999998</v>
          </cell>
          <cell r="H1222">
            <v>0.55736890909090908</v>
          </cell>
          <cell r="I1222">
            <v>32.789255454545462</v>
          </cell>
        </row>
        <row r="1223">
          <cell r="A1223">
            <v>41270</v>
          </cell>
          <cell r="F1223">
            <v>9662.181818181818</v>
          </cell>
          <cell r="G1223">
            <v>36.402100909090912</v>
          </cell>
          <cell r="H1223">
            <v>0.51795518181818179</v>
          </cell>
          <cell r="I1223">
            <v>32.809420000000003</v>
          </cell>
        </row>
        <row r="1224">
          <cell r="A1224">
            <v>41271</v>
          </cell>
          <cell r="F1224">
            <v>9659.7272727272721</v>
          </cell>
          <cell r="G1224">
            <v>36.45873363636364</v>
          </cell>
          <cell r="H1224">
            <v>0.45125872727272731</v>
          </cell>
          <cell r="I1224">
            <v>32.835819090909098</v>
          </cell>
        </row>
        <row r="1225">
          <cell r="A1225">
            <v>41276</v>
          </cell>
          <cell r="F1225">
            <v>9656.0909090909099</v>
          </cell>
          <cell r="G1225">
            <v>36.50224272727273</v>
          </cell>
          <cell r="H1225">
            <v>0.39243699999999998</v>
          </cell>
          <cell r="I1225">
            <v>32.866180000000007</v>
          </cell>
        </row>
        <row r="1226">
          <cell r="A1226">
            <v>41277</v>
          </cell>
          <cell r="F1226">
            <v>9655.818181818182</v>
          </cell>
          <cell r="G1226">
            <v>36.524602727272729</v>
          </cell>
          <cell r="H1226">
            <v>0.3521375454545454</v>
          </cell>
          <cell r="I1226">
            <v>32.902709090909099</v>
          </cell>
        </row>
        <row r="1227">
          <cell r="A1227">
            <v>41278</v>
          </cell>
          <cell r="F1227">
            <v>9657.818181818182</v>
          </cell>
          <cell r="G1227">
            <v>36.559867272727274</v>
          </cell>
          <cell r="H1227">
            <v>0.28659945454545449</v>
          </cell>
          <cell r="I1227">
            <v>32.953364545454548</v>
          </cell>
        </row>
        <row r="1228">
          <cell r="A1228">
            <v>41281</v>
          </cell>
          <cell r="F1228">
            <v>9654.454545454546</v>
          </cell>
          <cell r="G1228">
            <v>36.59044909090909</v>
          </cell>
          <cell r="H1228">
            <v>0.25519509090909093</v>
          </cell>
          <cell r="I1228">
            <v>32.977014545454544</v>
          </cell>
        </row>
        <row r="1229">
          <cell r="A1229">
            <v>41282</v>
          </cell>
          <cell r="F1229">
            <v>9656.818181818182</v>
          </cell>
          <cell r="G1229">
            <v>36.639664545454544</v>
          </cell>
          <cell r="H1229">
            <v>0.20846190909090909</v>
          </cell>
          <cell r="I1229">
            <v>32.995986363636362</v>
          </cell>
        </row>
        <row r="1230">
          <cell r="A1230">
            <v>41283</v>
          </cell>
          <cell r="F1230">
            <v>9657.7272727272721</v>
          </cell>
          <cell r="G1230">
            <v>36.643385454545452</v>
          </cell>
          <cell r="H1230">
            <v>0.20328954545454545</v>
          </cell>
          <cell r="I1230">
            <v>33.016634545454544</v>
          </cell>
        </row>
        <row r="1231">
          <cell r="A1231">
            <v>41284</v>
          </cell>
          <cell r="F1231">
            <v>9658.363636363636</v>
          </cell>
          <cell r="G1231">
            <v>36.662464545454547</v>
          </cell>
          <cell r="H1231">
            <v>0.1981171818181818</v>
          </cell>
          <cell r="I1231">
            <v>33.023654545454548</v>
          </cell>
        </row>
        <row r="1232">
          <cell r="A1232">
            <v>41285</v>
          </cell>
          <cell r="F1232">
            <v>9656.2727272727279</v>
          </cell>
          <cell r="G1232">
            <v>36.713298181818182</v>
          </cell>
          <cell r="H1232">
            <v>0.16794210209090907</v>
          </cell>
          <cell r="I1232">
            <v>33.017227272727276</v>
          </cell>
        </row>
        <row r="1233">
          <cell r="A1233">
            <v>41288</v>
          </cell>
          <cell r="F1233">
            <v>9654.181818181818</v>
          </cell>
          <cell r="G1233">
            <v>36.769785454545449</v>
          </cell>
          <cell r="H1233">
            <v>0.12342029509090907</v>
          </cell>
          <cell r="I1233">
            <v>33.011098181818177</v>
          </cell>
        </row>
        <row r="1234">
          <cell r="A1234">
            <v>41289</v>
          </cell>
          <cell r="F1234">
            <v>9653.7272727272721</v>
          </cell>
          <cell r="G1234">
            <v>36.790199999999999</v>
          </cell>
          <cell r="H1234">
            <v>0.11312474963636361</v>
          </cell>
          <cell r="I1234">
            <v>33.005580000000002</v>
          </cell>
        </row>
        <row r="1235">
          <cell r="A1235">
            <v>41290</v>
          </cell>
          <cell r="F1235">
            <v>9655.2727272727279</v>
          </cell>
          <cell r="G1235">
            <v>36.827267272727276</v>
          </cell>
          <cell r="H1235">
            <v>8.20875678181818E-2</v>
          </cell>
          <cell r="I1235">
            <v>33.00262</v>
          </cell>
        </row>
        <row r="1236">
          <cell r="A1236">
            <v>41291</v>
          </cell>
          <cell r="F1236">
            <v>9655.2727272727279</v>
          </cell>
          <cell r="G1236">
            <v>36.86545363636364</v>
          </cell>
          <cell r="H1236">
            <v>6.7901658727272718E-2</v>
          </cell>
          <cell r="I1236">
            <v>32.975154545454551</v>
          </cell>
        </row>
        <row r="1237">
          <cell r="A1237">
            <v>41292</v>
          </cell>
          <cell r="F1237">
            <v>9652.818181818182</v>
          </cell>
          <cell r="G1237">
            <v>36.889839090909092</v>
          </cell>
          <cell r="H1237">
            <v>6.5796022363636367E-2</v>
          </cell>
          <cell r="I1237">
            <v>32.949521818181815</v>
          </cell>
        </row>
        <row r="1238">
          <cell r="A1238">
            <v>41295</v>
          </cell>
          <cell r="F1238">
            <v>9649</v>
          </cell>
          <cell r="G1238">
            <v>36.925531818181817</v>
          </cell>
          <cell r="H1238">
            <v>6.444465872727273E-2</v>
          </cell>
          <cell r="I1238">
            <v>32.909920000000007</v>
          </cell>
        </row>
        <row r="1239">
          <cell r="A1239">
            <v>41296</v>
          </cell>
          <cell r="F1239">
            <v>9644.636363636364</v>
          </cell>
          <cell r="G1239">
            <v>36.972770909090912</v>
          </cell>
          <cell r="H1239">
            <v>5.4646498909090922E-2</v>
          </cell>
          <cell r="I1239">
            <v>32.868116363636361</v>
          </cell>
        </row>
        <row r="1240">
          <cell r="A1240">
            <v>41297</v>
          </cell>
          <cell r="F1240">
            <v>9641.2727272727279</v>
          </cell>
          <cell r="G1240">
            <v>37.01194090909091</v>
          </cell>
          <cell r="H1240">
            <v>4.576943E-2</v>
          </cell>
          <cell r="I1240">
            <v>32.831887272727272</v>
          </cell>
        </row>
        <row r="1241">
          <cell r="A1241">
            <v>41299</v>
          </cell>
          <cell r="F1241">
            <v>9640.636363636364</v>
          </cell>
          <cell r="G1241">
            <v>37.013492727272734</v>
          </cell>
          <cell r="H1241">
            <v>5.8886520909090904E-2</v>
          </cell>
          <cell r="I1241">
            <v>32.808993636363638</v>
          </cell>
        </row>
        <row r="1242">
          <cell r="A1242">
            <v>41302</v>
          </cell>
          <cell r="F1242">
            <v>9642</v>
          </cell>
          <cell r="G1242">
            <v>37.018037272727277</v>
          </cell>
          <cell r="H1242">
            <v>5.2442429999999998E-2</v>
          </cell>
          <cell r="I1242">
            <v>32.802100000000003</v>
          </cell>
        </row>
        <row r="1243">
          <cell r="A1243">
            <v>41303</v>
          </cell>
          <cell r="F1243">
            <v>9645.9090909090901</v>
          </cell>
          <cell r="G1243">
            <v>36.974865454545458</v>
          </cell>
          <cell r="H1243">
            <v>8.5875782454545468E-2</v>
          </cell>
          <cell r="I1243">
            <v>32.804673636363638</v>
          </cell>
        </row>
        <row r="1244">
          <cell r="A1244">
            <v>41304</v>
          </cell>
          <cell r="F1244">
            <v>9649.363636363636</v>
          </cell>
          <cell r="G1244">
            <v>36.91736090909091</v>
          </cell>
          <cell r="H1244">
            <v>0.11787649854545452</v>
          </cell>
          <cell r="I1244">
            <v>32.816939090909095</v>
          </cell>
        </row>
        <row r="1245">
          <cell r="A1245">
            <v>41305</v>
          </cell>
          <cell r="F1245">
            <v>9656.818181818182</v>
          </cell>
          <cell r="G1245">
            <v>36.911637272727269</v>
          </cell>
          <cell r="H1245">
            <v>0.13562786218181816</v>
          </cell>
          <cell r="I1245">
            <v>32.803454545454549</v>
          </cell>
        </row>
        <row r="1246">
          <cell r="A1246">
            <v>41306</v>
          </cell>
          <cell r="F1246">
            <v>9662.0909090909099</v>
          </cell>
          <cell r="G1246">
            <v>36.888125454545452</v>
          </cell>
          <cell r="H1246">
            <v>0.16952858945454546</v>
          </cell>
          <cell r="I1246">
            <v>32.789350909090906</v>
          </cell>
        </row>
        <row r="1247">
          <cell r="A1247">
            <v>41309</v>
          </cell>
          <cell r="F1247">
            <v>9664</v>
          </cell>
          <cell r="G1247">
            <v>36.868372727272728</v>
          </cell>
          <cell r="H1247">
            <v>0.1766399530909091</v>
          </cell>
          <cell r="I1247">
            <v>32.803373636363638</v>
          </cell>
        </row>
        <row r="1248">
          <cell r="A1248">
            <v>41310</v>
          </cell>
          <cell r="F1248">
            <v>9668.181818181818</v>
          </cell>
          <cell r="G1248">
            <v>36.824752727272738</v>
          </cell>
          <cell r="H1248">
            <v>0.19581377127272728</v>
          </cell>
          <cell r="I1248">
            <v>32.828861818181821</v>
          </cell>
        </row>
        <row r="1249">
          <cell r="A1249">
            <v>41311</v>
          </cell>
          <cell r="F1249">
            <v>9676.545454545454</v>
          </cell>
          <cell r="G1249">
            <v>36.767589090909098</v>
          </cell>
          <cell r="H1249">
            <v>0.20498995309090914</v>
          </cell>
          <cell r="I1249">
            <v>32.878614545454546</v>
          </cell>
        </row>
        <row r="1250">
          <cell r="A1250">
            <v>41312</v>
          </cell>
          <cell r="F1250">
            <v>9683.181818181818</v>
          </cell>
          <cell r="G1250">
            <v>36.702400909090912</v>
          </cell>
          <cell r="H1250">
            <v>0.22365811290909091</v>
          </cell>
          <cell r="I1250">
            <v>32.930226363636365</v>
          </cell>
        </row>
        <row r="1251">
          <cell r="A1251">
            <v>41313</v>
          </cell>
          <cell r="F1251">
            <v>9686.2727272727279</v>
          </cell>
          <cell r="G1251">
            <v>36.607671818181821</v>
          </cell>
          <cell r="H1251">
            <v>0.26980736363636371</v>
          </cell>
          <cell r="I1251">
            <v>32.983309090909088</v>
          </cell>
        </row>
        <row r="1252">
          <cell r="A1252">
            <v>41316</v>
          </cell>
          <cell r="F1252">
            <v>9683.2727272727279</v>
          </cell>
          <cell r="G1252">
            <v>36.574482727272738</v>
          </cell>
          <cell r="H1252">
            <v>0.27347854545454547</v>
          </cell>
          <cell r="I1252">
            <v>33.041289090909096</v>
          </cell>
        </row>
        <row r="1253">
          <cell r="A1253">
            <v>41317</v>
          </cell>
          <cell r="F1253">
            <v>9680.636363636364</v>
          </cell>
          <cell r="G1253">
            <v>36.482061818181812</v>
          </cell>
          <cell r="H1253">
            <v>0.33526118181818187</v>
          </cell>
          <cell r="I1253">
            <v>33.101936363636362</v>
          </cell>
        </row>
        <row r="1254">
          <cell r="A1254">
            <v>41318</v>
          </cell>
          <cell r="F1254">
            <v>9677.9090909090901</v>
          </cell>
          <cell r="G1254">
            <v>36.454206363636359</v>
          </cell>
          <cell r="H1254">
            <v>0.33877581818181818</v>
          </cell>
          <cell r="I1254">
            <v>33.152018181818185</v>
          </cell>
        </row>
        <row r="1255">
          <cell r="A1255">
            <v>41319</v>
          </cell>
          <cell r="F1255">
            <v>9676.7272727272721</v>
          </cell>
          <cell r="G1255">
            <v>36.454520000000002</v>
          </cell>
          <cell r="H1255">
            <v>0.32556809090909095</v>
          </cell>
          <cell r="I1255">
            <v>33.197855454545461</v>
          </cell>
        </row>
        <row r="1256">
          <cell r="A1256">
            <v>41320</v>
          </cell>
          <cell r="F1256">
            <v>9670.363636363636</v>
          </cell>
          <cell r="G1256">
            <v>36.379420909090911</v>
          </cell>
          <cell r="H1256">
            <v>0.34748318181818177</v>
          </cell>
          <cell r="I1256">
            <v>33.273257272727271</v>
          </cell>
        </row>
        <row r="1257">
          <cell r="A1257">
            <v>41323</v>
          </cell>
          <cell r="F1257">
            <v>9667.454545454546</v>
          </cell>
          <cell r="G1257">
            <v>36.371116363636361</v>
          </cell>
          <cell r="H1257">
            <v>0.33929045454545453</v>
          </cell>
          <cell r="I1257">
            <v>33.317568181818189</v>
          </cell>
        </row>
        <row r="1258">
          <cell r="A1258">
            <v>41324</v>
          </cell>
          <cell r="F1258">
            <v>9670.363636363636</v>
          </cell>
          <cell r="G1258">
            <v>36.29076818181818</v>
          </cell>
          <cell r="H1258">
            <v>0.38899145454545453</v>
          </cell>
          <cell r="I1258">
            <v>33.378580909090907</v>
          </cell>
        </row>
        <row r="1259">
          <cell r="A1259">
            <v>41325</v>
          </cell>
          <cell r="F1259">
            <v>9671</v>
          </cell>
          <cell r="G1259">
            <v>36.250067272727271</v>
          </cell>
          <cell r="H1259">
            <v>0.40466009090909094</v>
          </cell>
          <cell r="I1259">
            <v>33.431518181818177</v>
          </cell>
        </row>
        <row r="1260">
          <cell r="A1260">
            <v>41326</v>
          </cell>
          <cell r="F1260">
            <v>9670.363636363636</v>
          </cell>
          <cell r="G1260">
            <v>36.235662727272725</v>
          </cell>
          <cell r="H1260">
            <v>0.42284281818181824</v>
          </cell>
          <cell r="I1260">
            <v>33.457126363636362</v>
          </cell>
        </row>
        <row r="1261">
          <cell r="A1261">
            <v>41327</v>
          </cell>
          <cell r="F1261">
            <v>9671.818181818182</v>
          </cell>
          <cell r="G1261">
            <v>36.212157272727268</v>
          </cell>
          <cell r="H1261">
            <v>0.44835209090909095</v>
          </cell>
          <cell r="I1261">
            <v>33.485096363636359</v>
          </cell>
        </row>
        <row r="1262">
          <cell r="A1262">
            <v>41330</v>
          </cell>
          <cell r="F1262">
            <v>9675.2727272727279</v>
          </cell>
          <cell r="G1262">
            <v>36.232148181818182</v>
          </cell>
          <cell r="H1262">
            <v>0.43700190909090908</v>
          </cell>
          <cell r="I1262">
            <v>33.509180909090908</v>
          </cell>
        </row>
        <row r="1263">
          <cell r="A1263">
            <v>41331</v>
          </cell>
          <cell r="F1263">
            <v>9683.181818181818</v>
          </cell>
          <cell r="G1263">
            <v>36.187049999999992</v>
          </cell>
          <cell r="H1263">
            <v>0.47678145454545456</v>
          </cell>
          <cell r="I1263">
            <v>33.524160000000002</v>
          </cell>
        </row>
        <row r="1264">
          <cell r="A1264">
            <v>41332</v>
          </cell>
          <cell r="F1264">
            <v>9686.818181818182</v>
          </cell>
          <cell r="G1264">
            <v>36.168309090909084</v>
          </cell>
          <cell r="H1264">
            <v>0.46971318181818178</v>
          </cell>
          <cell r="I1264">
            <v>33.476605454545457</v>
          </cell>
        </row>
        <row r="1265">
          <cell r="A1265">
            <v>41333</v>
          </cell>
          <cell r="F1265">
            <v>9688.2727272727279</v>
          </cell>
          <cell r="G1265">
            <v>36.167285454545457</v>
          </cell>
          <cell r="H1265">
            <v>0.48161699999999996</v>
          </cell>
          <cell r="I1265">
            <v>33.419178181818182</v>
          </cell>
        </row>
        <row r="1266">
          <cell r="A1266">
            <v>41334</v>
          </cell>
          <cell r="F1266">
            <v>9689.9090909090901</v>
          </cell>
          <cell r="G1266">
            <v>36.106143636363633</v>
          </cell>
          <cell r="H1266">
            <v>0.54405281818181817</v>
          </cell>
          <cell r="I1266">
            <v>33.375291818181822</v>
          </cell>
        </row>
        <row r="1267">
          <cell r="A1267">
            <v>41337</v>
          </cell>
          <cell r="F1267">
            <v>9693.181818181818</v>
          </cell>
          <cell r="G1267">
            <v>36.081040000000002</v>
          </cell>
          <cell r="H1267">
            <v>0.56514345454545456</v>
          </cell>
          <cell r="I1267">
            <v>33.338573636363634</v>
          </cell>
        </row>
        <row r="1268">
          <cell r="A1268">
            <v>41338</v>
          </cell>
          <cell r="F1268">
            <v>9694.2727272727279</v>
          </cell>
          <cell r="G1268">
            <v>35.997495454545451</v>
          </cell>
          <cell r="H1268">
            <v>0.61134790909090908</v>
          </cell>
          <cell r="I1268">
            <v>33.335306363636363</v>
          </cell>
        </row>
        <row r="1269">
          <cell r="A1269">
            <v>41339</v>
          </cell>
          <cell r="F1269">
            <v>9692.9090909090901</v>
          </cell>
          <cell r="G1269">
            <v>35.977047272727276</v>
          </cell>
          <cell r="H1269">
            <v>0.61364399999999997</v>
          </cell>
          <cell r="I1269">
            <v>33.311672727272729</v>
          </cell>
        </row>
        <row r="1270">
          <cell r="A1270">
            <v>41340</v>
          </cell>
          <cell r="F1270">
            <v>9693.818181818182</v>
          </cell>
          <cell r="G1270">
            <v>35.983400000000003</v>
          </cell>
          <cell r="H1270">
            <v>0.60896409090909087</v>
          </cell>
          <cell r="I1270">
            <v>33.2791</v>
          </cell>
        </row>
        <row r="1271">
          <cell r="A1271">
            <v>41341</v>
          </cell>
          <cell r="F1271">
            <v>9692.181818181818</v>
          </cell>
          <cell r="G1271">
            <v>35.940426363636362</v>
          </cell>
          <cell r="H1271">
            <v>0.64724245454545448</v>
          </cell>
          <cell r="I1271">
            <v>33.253465454545456</v>
          </cell>
        </row>
        <row r="1272">
          <cell r="A1272">
            <v>41344</v>
          </cell>
          <cell r="F1272">
            <v>9691.0909090909099</v>
          </cell>
          <cell r="G1272">
            <v>35.914225454545459</v>
          </cell>
          <cell r="H1272">
            <v>0.66400645454545448</v>
          </cell>
          <cell r="I1272">
            <v>33.232002727272729</v>
          </cell>
        </row>
        <row r="1273">
          <cell r="A1273">
            <v>41346</v>
          </cell>
          <cell r="F1273">
            <v>9689.9090909090901</v>
          </cell>
          <cell r="G1273">
            <v>35.84645272727272</v>
          </cell>
          <cell r="H1273">
            <v>0.72067609090909091</v>
          </cell>
          <cell r="I1273">
            <v>33.211998181818188</v>
          </cell>
        </row>
        <row r="1274">
          <cell r="A1274">
            <v>41347</v>
          </cell>
          <cell r="F1274">
            <v>9689.2727272727279</v>
          </cell>
          <cell r="G1274">
            <v>35.822810909090897</v>
          </cell>
          <cell r="H1274">
            <v>0.74159236363636372</v>
          </cell>
          <cell r="I1274">
            <v>33.184824545454539</v>
          </cell>
        </row>
        <row r="1275">
          <cell r="A1275">
            <v>41348</v>
          </cell>
          <cell r="F1275">
            <v>9691</v>
          </cell>
          <cell r="G1275">
            <v>35.826759999999986</v>
          </cell>
          <cell r="H1275">
            <v>0.77440663636363638</v>
          </cell>
          <cell r="I1275">
            <v>33.203889090909087</v>
          </cell>
        </row>
        <row r="1276">
          <cell r="A1276">
            <v>41351</v>
          </cell>
          <cell r="F1276">
            <v>9695.2727272727279</v>
          </cell>
          <cell r="G1276">
            <v>35.807378181818173</v>
          </cell>
          <cell r="H1276">
            <v>0.80389963636363637</v>
          </cell>
          <cell r="I1276">
            <v>33.226906363636367</v>
          </cell>
        </row>
        <row r="1277">
          <cell r="A1277">
            <v>41352</v>
          </cell>
          <cell r="F1277">
            <v>9697.818181818182</v>
          </cell>
          <cell r="G1277">
            <v>35.8135309090909</v>
          </cell>
          <cell r="H1277">
            <v>0.80916872727272715</v>
          </cell>
          <cell r="I1277">
            <v>33.245079090909094</v>
          </cell>
        </row>
        <row r="1278">
          <cell r="A1278">
            <v>41353</v>
          </cell>
          <cell r="F1278">
            <v>9700.181818181818</v>
          </cell>
          <cell r="G1278">
            <v>35.830149999999996</v>
          </cell>
          <cell r="H1278">
            <v>0.81708709090909093</v>
          </cell>
          <cell r="I1278">
            <v>33.24957818181818</v>
          </cell>
        </row>
        <row r="1279">
          <cell r="A1279">
            <v>41354</v>
          </cell>
          <cell r="F1279">
            <v>9703.636363636364</v>
          </cell>
          <cell r="G1279">
            <v>35.859600909090908</v>
          </cell>
          <cell r="H1279">
            <v>0.80525709090909092</v>
          </cell>
          <cell r="I1279">
            <v>33.253455454545453</v>
          </cell>
        </row>
        <row r="1280">
          <cell r="A1280">
            <v>41355</v>
          </cell>
          <cell r="F1280">
            <v>9708.636363636364</v>
          </cell>
          <cell r="G1280">
            <v>35.887249999999995</v>
          </cell>
          <cell r="H1280">
            <v>0.80363154545454529</v>
          </cell>
          <cell r="I1280">
            <v>33.251261818181817</v>
          </cell>
        </row>
        <row r="1281">
          <cell r="A1281">
            <v>41358</v>
          </cell>
          <cell r="F1281">
            <v>9712.545454545454</v>
          </cell>
          <cell r="G1281">
            <v>35.899705454545447</v>
          </cell>
          <cell r="H1281">
            <v>0.80851918181818183</v>
          </cell>
          <cell r="I1281">
            <v>33.249504545454542</v>
          </cell>
        </row>
        <row r="1282">
          <cell r="A1282">
            <v>41359</v>
          </cell>
          <cell r="F1282">
            <v>9716.9090909090901</v>
          </cell>
          <cell r="G1282">
            <v>35.959163636363627</v>
          </cell>
          <cell r="H1282">
            <v>0.78088909090909064</v>
          </cell>
          <cell r="I1282">
            <v>33.229837272727266</v>
          </cell>
        </row>
        <row r="1283">
          <cell r="A1283">
            <v>41360</v>
          </cell>
          <cell r="F1283">
            <v>9720</v>
          </cell>
          <cell r="G1283">
            <v>36.040669999999992</v>
          </cell>
          <cell r="H1283">
            <v>0.74364172727272726</v>
          </cell>
          <cell r="I1283">
            <v>33.196470909090912</v>
          </cell>
        </row>
        <row r="1284">
          <cell r="A1284">
            <v>41361</v>
          </cell>
          <cell r="F1284">
            <v>9722.0909090909099</v>
          </cell>
          <cell r="G1284">
            <v>36.141285454545446</v>
          </cell>
          <cell r="H1284">
            <v>0.703461909090909</v>
          </cell>
          <cell r="I1284">
            <v>33.128693636363636</v>
          </cell>
        </row>
        <row r="1285">
          <cell r="A1285">
            <v>41365</v>
          </cell>
          <cell r="F1285">
            <v>9725.7272727272721</v>
          </cell>
          <cell r="G1285">
            <v>36.250482727272725</v>
          </cell>
          <cell r="H1285">
            <v>0.64848281818181819</v>
          </cell>
          <cell r="I1285">
            <v>33.06634636363637</v>
          </cell>
        </row>
        <row r="1286">
          <cell r="A1286">
            <v>41366</v>
          </cell>
          <cell r="F1286">
            <v>9728.636363636364</v>
          </cell>
          <cell r="G1286">
            <v>36.321169090909088</v>
          </cell>
          <cell r="H1286">
            <v>0.62458318181818184</v>
          </cell>
          <cell r="I1286">
            <v>33.005752727272721</v>
          </cell>
        </row>
        <row r="1287">
          <cell r="A1287">
            <v>41367</v>
          </cell>
          <cell r="F1287">
            <v>9731.9090909090901</v>
          </cell>
          <cell r="G1287">
            <v>36.396346363636368</v>
          </cell>
          <cell r="H1287">
            <v>0.59091563636363642</v>
          </cell>
          <cell r="I1287">
            <v>32.951449999999994</v>
          </cell>
        </row>
        <row r="1288">
          <cell r="A1288">
            <v>41368</v>
          </cell>
          <cell r="F1288">
            <v>9735.818181818182</v>
          </cell>
          <cell r="G1288">
            <v>36.519191818181817</v>
          </cell>
          <cell r="H1288">
            <v>0.52318290909090914</v>
          </cell>
          <cell r="I1288">
            <v>32.883123636363635</v>
          </cell>
        </row>
        <row r="1289">
          <cell r="A1289">
            <v>41369</v>
          </cell>
          <cell r="F1289">
            <v>9736.363636363636</v>
          </cell>
          <cell r="G1289">
            <v>36.57591272727273</v>
          </cell>
          <cell r="H1289">
            <v>0.51465172727272734</v>
          </cell>
          <cell r="I1289">
            <v>32.82204909090909</v>
          </cell>
        </row>
        <row r="1290">
          <cell r="A1290">
            <v>41372</v>
          </cell>
          <cell r="F1290">
            <v>9738</v>
          </cell>
          <cell r="G1290">
            <v>36.623982727272725</v>
          </cell>
          <cell r="H1290">
            <v>0.51676627272727282</v>
          </cell>
          <cell r="I1290">
            <v>32.762502727272725</v>
          </cell>
        </row>
        <row r="1291">
          <cell r="A1291">
            <v>41373</v>
          </cell>
          <cell r="F1291">
            <v>9735.9090909090901</v>
          </cell>
          <cell r="G1291">
            <v>36.608899090909091</v>
          </cell>
          <cell r="H1291">
            <v>0.56784836363636371</v>
          </cell>
          <cell r="I1291">
            <v>32.712913636363631</v>
          </cell>
        </row>
        <row r="1292">
          <cell r="A1292">
            <v>41374</v>
          </cell>
          <cell r="F1292">
            <v>9731.7272727272721</v>
          </cell>
          <cell r="G1292">
            <v>36.572554545454544</v>
          </cell>
          <cell r="H1292">
            <v>0.6391358181818183</v>
          </cell>
          <cell r="I1292">
            <v>32.66463090909091</v>
          </cell>
        </row>
        <row r="1293">
          <cell r="A1293">
            <v>41375</v>
          </cell>
          <cell r="F1293">
            <v>9729.363636363636</v>
          </cell>
          <cell r="G1293">
            <v>36.519420000000004</v>
          </cell>
          <cell r="H1293">
            <v>0.70654945454545459</v>
          </cell>
          <cell r="I1293">
            <v>32.646697272727273</v>
          </cell>
        </row>
        <row r="1294">
          <cell r="A1294">
            <v>41376</v>
          </cell>
          <cell r="F1294">
            <v>9727.7272727272721</v>
          </cell>
          <cell r="G1294">
            <v>36.364804545454547</v>
          </cell>
          <cell r="H1294">
            <v>0.83842981818181817</v>
          </cell>
          <cell r="I1294">
            <v>32.666575454545459</v>
          </cell>
        </row>
        <row r="1295">
          <cell r="A1295">
            <v>41379</v>
          </cell>
          <cell r="F1295">
            <v>9727.454545454546</v>
          </cell>
          <cell r="G1295">
            <v>36.224913636363638</v>
          </cell>
          <cell r="H1295">
            <v>0.93892600000000004</v>
          </cell>
          <cell r="I1295">
            <v>32.72185363636364</v>
          </cell>
        </row>
        <row r="1296">
          <cell r="A1296">
            <v>41380</v>
          </cell>
          <cell r="F1296">
            <v>9726.545454545454</v>
          </cell>
          <cell r="G1296">
            <v>36.050164545454543</v>
          </cell>
          <cell r="H1296">
            <v>1.0778966363636364</v>
          </cell>
          <cell r="I1296">
            <v>32.775786363636364</v>
          </cell>
        </row>
        <row r="1297">
          <cell r="A1297">
            <v>41381</v>
          </cell>
          <cell r="F1297">
            <v>9724.0909090909099</v>
          </cell>
          <cell r="G1297">
            <v>35.904737272727274</v>
          </cell>
          <cell r="H1297">
            <v>1.1763020909090909</v>
          </cell>
          <cell r="I1297">
            <v>32.844601818181815</v>
          </cell>
        </row>
        <row r="1298">
          <cell r="A1298">
            <v>41382</v>
          </cell>
          <cell r="F1298">
            <v>9721.818181818182</v>
          </cell>
          <cell r="G1298">
            <v>35.740220000000001</v>
          </cell>
          <cell r="H1298">
            <v>1.2928612727272726</v>
          </cell>
          <cell r="I1298">
            <v>32.91491818181818</v>
          </cell>
        </row>
        <row r="1299">
          <cell r="A1299">
            <v>41383</v>
          </cell>
          <cell r="F1299">
            <v>9718.181818181818</v>
          </cell>
          <cell r="G1299">
            <v>35.522387272727272</v>
          </cell>
          <cell r="H1299">
            <v>1.4563977272727271</v>
          </cell>
          <cell r="I1299">
            <v>32.99228909090909</v>
          </cell>
        </row>
        <row r="1300">
          <cell r="A1300">
            <v>41386</v>
          </cell>
          <cell r="F1300">
            <v>9716</v>
          </cell>
          <cell r="G1300">
            <v>35.354022727272728</v>
          </cell>
          <cell r="H1300">
            <v>1.5693387272727271</v>
          </cell>
          <cell r="I1300">
            <v>33.0715890909091</v>
          </cell>
        </row>
        <row r="1301">
          <cell r="A1301">
            <v>41387</v>
          </cell>
          <cell r="F1301">
            <v>9713.9090909090901</v>
          </cell>
          <cell r="G1301">
            <v>35.179156363636359</v>
          </cell>
          <cell r="H1301">
            <v>1.6929100909090911</v>
          </cell>
          <cell r="I1301">
            <v>33.151849090909089</v>
          </cell>
        </row>
        <row r="1302">
          <cell r="A1302">
            <v>41388</v>
          </cell>
          <cell r="F1302">
            <v>9714.181818181818</v>
          </cell>
          <cell r="G1302">
            <v>35.055230000000002</v>
          </cell>
          <cell r="H1302">
            <v>1.7599215454545452</v>
          </cell>
          <cell r="I1302">
            <v>33.240933636363643</v>
          </cell>
        </row>
        <row r="1303">
          <cell r="A1303">
            <v>41389</v>
          </cell>
          <cell r="F1303">
            <v>9716.636363636364</v>
          </cell>
          <cell r="G1303">
            <v>34.957210909090911</v>
          </cell>
          <cell r="H1303">
            <v>1.8266664545454547</v>
          </cell>
          <cell r="I1303">
            <v>33.322331818181823</v>
          </cell>
        </row>
        <row r="1304">
          <cell r="A1304">
            <v>41390</v>
          </cell>
          <cell r="F1304">
            <v>9717.9090909090901</v>
          </cell>
          <cell r="G1304">
            <v>34.834485454545451</v>
          </cell>
          <cell r="H1304">
            <v>1.9088924545454551</v>
          </cell>
          <cell r="I1304">
            <v>33.40332272727273</v>
          </cell>
        </row>
        <row r="1305">
          <cell r="A1305">
            <v>41393</v>
          </cell>
          <cell r="F1305">
            <v>9718.818181818182</v>
          </cell>
          <cell r="G1305">
            <v>34.777896363636359</v>
          </cell>
          <cell r="H1305">
            <v>1.9489006363636365</v>
          </cell>
          <cell r="I1305">
            <v>33.461773636363631</v>
          </cell>
        </row>
        <row r="1306">
          <cell r="A1306">
            <v>41394</v>
          </cell>
          <cell r="F1306">
            <v>9719.818181818182</v>
          </cell>
          <cell r="G1306">
            <v>34.685186363636362</v>
          </cell>
          <cell r="H1306">
            <v>1.9966485454545451</v>
          </cell>
          <cell r="I1306">
            <v>33.54939090909091</v>
          </cell>
        </row>
        <row r="1307">
          <cell r="A1307">
            <v>41395</v>
          </cell>
          <cell r="F1307">
            <v>9719.9090909090901</v>
          </cell>
          <cell r="G1307">
            <v>34.634207272727274</v>
          </cell>
          <cell r="H1307">
            <v>2.0008790909090908</v>
          </cell>
          <cell r="I1307">
            <v>33.637719090909087</v>
          </cell>
        </row>
        <row r="1308">
          <cell r="A1308">
            <v>41396</v>
          </cell>
          <cell r="F1308">
            <v>9721.454545454546</v>
          </cell>
          <cell r="G1308">
            <v>34.590310909090903</v>
          </cell>
          <cell r="H1308">
            <v>1.995591090909091</v>
          </cell>
          <cell r="I1308">
            <v>33.720100909090903</v>
          </cell>
        </row>
        <row r="1309">
          <cell r="A1309">
            <v>41397</v>
          </cell>
          <cell r="F1309">
            <v>9723.181818181818</v>
          </cell>
          <cell r="G1309">
            <v>34.521634545454546</v>
          </cell>
          <cell r="H1309">
            <v>2.0122050000000002</v>
          </cell>
          <cell r="I1309">
            <v>33.798566363636368</v>
          </cell>
        </row>
        <row r="1310">
          <cell r="A1310">
            <v>41400</v>
          </cell>
          <cell r="F1310">
            <v>9725.636363636364</v>
          </cell>
          <cell r="G1310">
            <v>34.476091818181821</v>
          </cell>
          <cell r="H1310">
            <v>2.0008413636363636</v>
          </cell>
          <cell r="I1310">
            <v>33.880149090909093</v>
          </cell>
        </row>
        <row r="1311">
          <cell r="A1311">
            <v>41401</v>
          </cell>
          <cell r="F1311">
            <v>9727.636363636364</v>
          </cell>
          <cell r="G1311">
            <v>34.40587</v>
          </cell>
          <cell r="H1311">
            <v>2.0197047272727273</v>
          </cell>
          <cell r="I1311">
            <v>33.95015272727273</v>
          </cell>
        </row>
        <row r="1312">
          <cell r="A1312">
            <v>41402</v>
          </cell>
          <cell r="F1312">
            <v>9728.0909090909099</v>
          </cell>
          <cell r="G1312">
            <v>34.390680909090911</v>
          </cell>
          <cell r="H1312">
            <v>2.0234208181818181</v>
          </cell>
          <cell r="I1312">
            <v>33.988503636363639</v>
          </cell>
        </row>
        <row r="1313">
          <cell r="A1313">
            <v>41403</v>
          </cell>
          <cell r="F1313">
            <v>9727.818181818182</v>
          </cell>
          <cell r="G1313">
            <v>34.375234545454553</v>
          </cell>
          <cell r="H1313">
            <v>2.0335553636363635</v>
          </cell>
          <cell r="I1313">
            <v>34.018383636363644</v>
          </cell>
        </row>
        <row r="1314">
          <cell r="A1314">
            <v>41404</v>
          </cell>
          <cell r="F1314">
            <v>9729.363636363636</v>
          </cell>
          <cell r="G1314">
            <v>34.316836363636362</v>
          </cell>
          <cell r="H1314">
            <v>2.0600643636363638</v>
          </cell>
          <cell r="I1314">
            <v>34.056926363636371</v>
          </cell>
        </row>
        <row r="1315">
          <cell r="A1315">
            <v>41407</v>
          </cell>
          <cell r="F1315">
            <v>9731.181818181818</v>
          </cell>
          <cell r="G1315">
            <v>34.276282727272729</v>
          </cell>
          <cell r="H1315">
            <v>2.0633799090909091</v>
          </cell>
          <cell r="I1315">
            <v>34.102632727272734</v>
          </cell>
        </row>
        <row r="1316">
          <cell r="A1316">
            <v>41408</v>
          </cell>
          <cell r="F1316">
            <v>9732.7272727272721</v>
          </cell>
          <cell r="G1316">
            <v>34.191956363636365</v>
          </cell>
          <cell r="H1316">
            <v>2.1005363636363636</v>
          </cell>
          <cell r="I1316">
            <v>34.156090909090913</v>
          </cell>
        </row>
        <row r="1317">
          <cell r="A1317">
            <v>41409</v>
          </cell>
          <cell r="F1317">
            <v>9735</v>
          </cell>
          <cell r="G1317">
            <v>34.145625454545446</v>
          </cell>
          <cell r="H1317">
            <v>2.1198414545454547</v>
          </cell>
          <cell r="I1317">
            <v>34.189462727272726</v>
          </cell>
        </row>
        <row r="1318">
          <cell r="A1318">
            <v>41410</v>
          </cell>
          <cell r="F1318">
            <v>9741.2727272727279</v>
          </cell>
          <cell r="G1318">
            <v>34.082270909090909</v>
          </cell>
          <cell r="H1318">
            <v>2.1536109090909092</v>
          </cell>
          <cell r="I1318">
            <v>34.221960909090903</v>
          </cell>
        </row>
        <row r="1319">
          <cell r="A1319">
            <v>41411</v>
          </cell>
          <cell r="F1319">
            <v>9744</v>
          </cell>
          <cell r="G1319">
            <v>34.005482727272728</v>
          </cell>
          <cell r="H1319">
            <v>2.2154473636363639</v>
          </cell>
          <cell r="I1319">
            <v>34.241703636363631</v>
          </cell>
        </row>
        <row r="1320">
          <cell r="A1320">
            <v>41414</v>
          </cell>
          <cell r="F1320">
            <v>9745.545454545454</v>
          </cell>
          <cell r="G1320">
            <v>33.969540000000002</v>
          </cell>
          <cell r="H1320">
            <v>2.2493445454545453</v>
          </cell>
          <cell r="I1320">
            <v>34.253910909090912</v>
          </cell>
        </row>
        <row r="1321">
          <cell r="A1321">
            <v>41415</v>
          </cell>
          <cell r="F1321">
            <v>9748</v>
          </cell>
          <cell r="G1321">
            <v>33.919079090909094</v>
          </cell>
          <cell r="H1321">
            <v>2.3115952727272728</v>
          </cell>
          <cell r="I1321">
            <v>34.252657272727269</v>
          </cell>
        </row>
        <row r="1322">
          <cell r="A1322">
            <v>41416</v>
          </cell>
          <cell r="F1322">
            <v>9751.0909090909099</v>
          </cell>
          <cell r="G1322">
            <v>33.90338545454545</v>
          </cell>
          <cell r="H1322">
            <v>2.3401788181818186</v>
          </cell>
          <cell r="I1322">
            <v>34.254200000000004</v>
          </cell>
        </row>
        <row r="1323">
          <cell r="A1323">
            <v>41417</v>
          </cell>
          <cell r="F1323">
            <v>9754.818181818182</v>
          </cell>
          <cell r="G1323">
            <v>33.884350909090912</v>
          </cell>
          <cell r="H1323">
            <v>2.3659029999999999</v>
          </cell>
          <cell r="I1323">
            <v>34.265774545454548</v>
          </cell>
        </row>
        <row r="1324">
          <cell r="A1324">
            <v>41418</v>
          </cell>
          <cell r="F1324">
            <v>9759.7272727272721</v>
          </cell>
          <cell r="G1324">
            <v>33.847354545454543</v>
          </cell>
          <cell r="H1324">
            <v>2.4030027272727277</v>
          </cell>
          <cell r="I1324">
            <v>34.28188272727273</v>
          </cell>
        </row>
        <row r="1325">
          <cell r="A1325">
            <v>41421</v>
          </cell>
          <cell r="F1325">
            <v>9764.9090909090901</v>
          </cell>
          <cell r="G1325">
            <v>33.850065454545458</v>
          </cell>
          <cell r="H1325">
            <v>2.4035722727272724</v>
          </cell>
          <cell r="I1325">
            <v>34.294490909090911</v>
          </cell>
        </row>
        <row r="1326">
          <cell r="A1326">
            <v>41422</v>
          </cell>
          <cell r="F1326">
            <v>9769.818181818182</v>
          </cell>
          <cell r="G1326">
            <v>33.828534545454545</v>
          </cell>
          <cell r="H1326">
            <v>2.4405727272727264</v>
          </cell>
          <cell r="I1326">
            <v>34.290772727272731</v>
          </cell>
        </row>
        <row r="1327">
          <cell r="A1327">
            <v>41423</v>
          </cell>
          <cell r="F1327">
            <v>9775.636363636364</v>
          </cell>
          <cell r="G1327">
            <v>33.865491818181816</v>
          </cell>
          <cell r="H1327">
            <v>2.4396607272727264</v>
          </cell>
          <cell r="I1327">
            <v>34.263719999999992</v>
          </cell>
        </row>
        <row r="1328">
          <cell r="A1328">
            <v>41424</v>
          </cell>
          <cell r="F1328">
            <v>9781.0909090909099</v>
          </cell>
          <cell r="G1328">
            <v>33.929893636363637</v>
          </cell>
          <cell r="H1328">
            <v>2.4250036363636363</v>
          </cell>
          <cell r="I1328">
            <v>34.216638181818176</v>
          </cell>
        </row>
        <row r="1329">
          <cell r="A1329">
            <v>41425</v>
          </cell>
          <cell r="F1329">
            <v>9780.636363636364</v>
          </cell>
          <cell r="G1329">
            <v>33.979567272727273</v>
          </cell>
          <cell r="H1329">
            <v>2.4481319090909093</v>
          </cell>
          <cell r="I1329">
            <v>34.147643636363632</v>
          </cell>
        </row>
        <row r="1330">
          <cell r="A1330">
            <v>41428</v>
          </cell>
          <cell r="F1330">
            <v>9785</v>
          </cell>
          <cell r="G1330">
            <v>34.067479999999996</v>
          </cell>
          <cell r="H1330">
            <v>2.4390099999999997</v>
          </cell>
          <cell r="I1330">
            <v>34.074410909090908</v>
          </cell>
        </row>
        <row r="1331">
          <cell r="A1331">
            <v>41429</v>
          </cell>
          <cell r="F1331">
            <v>9788.9090909090901</v>
          </cell>
          <cell r="G1331">
            <v>34.102474545454548</v>
          </cell>
          <cell r="H1331">
            <v>2.4813750000000003</v>
          </cell>
          <cell r="I1331">
            <v>34.002658181818184</v>
          </cell>
        </row>
        <row r="1332">
          <cell r="A1332">
            <v>41430</v>
          </cell>
          <cell r="F1332">
            <v>9791.636363636364</v>
          </cell>
          <cell r="G1332">
            <v>34.178680909090914</v>
          </cell>
          <cell r="H1332">
            <v>2.4965892727272729</v>
          </cell>
          <cell r="I1332">
            <v>33.92358909090909</v>
          </cell>
        </row>
        <row r="1333">
          <cell r="A1333">
            <v>41432</v>
          </cell>
          <cell r="F1333">
            <v>9794.818181818182</v>
          </cell>
          <cell r="G1333">
            <v>34.208000909090906</v>
          </cell>
          <cell r="H1333">
            <v>2.5613970000000004</v>
          </cell>
          <cell r="I1333">
            <v>33.844280909090905</v>
          </cell>
        </row>
        <row r="1334">
          <cell r="A1334">
            <v>41435</v>
          </cell>
          <cell r="F1334">
            <v>9798.636363636364</v>
          </cell>
          <cell r="G1334">
            <v>34.204045454545451</v>
          </cell>
          <cell r="H1334">
            <v>2.6446225454545456</v>
          </cell>
          <cell r="I1334">
            <v>33.76193</v>
          </cell>
        </row>
        <row r="1335">
          <cell r="A1335">
            <v>41436</v>
          </cell>
          <cell r="F1335">
            <v>9803.363636363636</v>
          </cell>
          <cell r="G1335">
            <v>34.204945454545452</v>
          </cell>
          <cell r="H1335">
            <v>2.7381003636363639</v>
          </cell>
          <cell r="I1335">
            <v>33.663035454545451</v>
          </cell>
        </row>
        <row r="1336">
          <cell r="A1336">
            <v>41437</v>
          </cell>
          <cell r="F1336">
            <v>9809.636363636364</v>
          </cell>
          <cell r="G1336">
            <v>34.187724545454543</v>
          </cell>
          <cell r="H1336">
            <v>2.8678430000000001</v>
          </cell>
          <cell r="I1336">
            <v>33.544860909090914</v>
          </cell>
        </row>
        <row r="1337">
          <cell r="A1337">
            <v>41438</v>
          </cell>
          <cell r="F1337">
            <v>9817.636363636364</v>
          </cell>
          <cell r="G1337">
            <v>34.240714545454544</v>
          </cell>
          <cell r="H1337">
            <v>2.9475964545454545</v>
          </cell>
          <cell r="I1337">
            <v>33.407957272727273</v>
          </cell>
        </row>
        <row r="1338">
          <cell r="A1338">
            <v>41439</v>
          </cell>
          <cell r="F1338">
            <v>9823.9090909090901</v>
          </cell>
          <cell r="G1338">
            <v>34.285110909090911</v>
          </cell>
          <cell r="H1338">
            <v>3.0592133636363639</v>
          </cell>
          <cell r="I1338">
            <v>33.246299090909091</v>
          </cell>
        </row>
        <row r="1339">
          <cell r="A1339">
            <v>41442</v>
          </cell>
          <cell r="F1339">
            <v>9831.181818181818</v>
          </cell>
          <cell r="G1339">
            <v>34.338119090909089</v>
          </cell>
          <cell r="H1339">
            <v>3.1685463636363633</v>
          </cell>
          <cell r="I1339">
            <v>33.094988181818174</v>
          </cell>
        </row>
        <row r="1340">
          <cell r="A1340">
            <v>41443</v>
          </cell>
          <cell r="F1340">
            <v>9841.181818181818</v>
          </cell>
          <cell r="G1340">
            <v>34.409758181818184</v>
          </cell>
          <cell r="H1340">
            <v>3.2515040909090911</v>
          </cell>
          <cell r="I1340">
            <v>32.955666363636361</v>
          </cell>
        </row>
        <row r="1341">
          <cell r="A1341">
            <v>41444</v>
          </cell>
          <cell r="F1341">
            <v>9850.545454545454</v>
          </cell>
          <cell r="G1341">
            <v>34.500729090909097</v>
          </cell>
          <cell r="H1341">
            <v>3.3135145454545452</v>
          </cell>
          <cell r="I1341">
            <v>32.819092727272725</v>
          </cell>
        </row>
        <row r="1342">
          <cell r="A1342">
            <v>41445</v>
          </cell>
          <cell r="F1342">
            <v>9861.818181818182</v>
          </cell>
          <cell r="G1342">
            <v>34.694127272727272</v>
          </cell>
          <cell r="H1342">
            <v>3.2859186363636366</v>
          </cell>
          <cell r="I1342">
            <v>32.667960000000001</v>
          </cell>
        </row>
        <row r="1343">
          <cell r="A1343">
            <v>41446</v>
          </cell>
          <cell r="F1343">
            <v>9874.2727272727279</v>
          </cell>
          <cell r="G1343">
            <v>34.794349090909094</v>
          </cell>
          <cell r="H1343">
            <v>3.2960964545454545</v>
          </cell>
          <cell r="I1343">
            <v>32.557499999999997</v>
          </cell>
        </row>
        <row r="1344">
          <cell r="A1344">
            <v>41449</v>
          </cell>
          <cell r="F1344">
            <v>9885.636363636364</v>
          </cell>
          <cell r="G1344">
            <v>34.943445454545447</v>
          </cell>
          <cell r="H1344">
            <v>3.2491523636363637</v>
          </cell>
          <cell r="I1344">
            <v>32.446145454545452</v>
          </cell>
        </row>
        <row r="1345">
          <cell r="A1345">
            <v>41450</v>
          </cell>
          <cell r="F1345">
            <v>9895.2727272727279</v>
          </cell>
          <cell r="G1345">
            <v>35.032319090909091</v>
          </cell>
          <cell r="H1345">
            <v>3.2534077272727271</v>
          </cell>
          <cell r="I1345">
            <v>32.346397272727273</v>
          </cell>
        </row>
        <row r="1346">
          <cell r="A1346">
            <v>41451</v>
          </cell>
          <cell r="F1346">
            <v>9904.2727272727279</v>
          </cell>
          <cell r="G1346">
            <v>35.153935454545461</v>
          </cell>
          <cell r="H1346">
            <v>3.2228641818181818</v>
          </cell>
          <cell r="I1346">
            <v>32.251386363636357</v>
          </cell>
        </row>
        <row r="1347">
          <cell r="A1347">
            <v>41452</v>
          </cell>
          <cell r="F1347">
            <v>9910.181818181818</v>
          </cell>
          <cell r="G1347">
            <v>35.302574545454554</v>
          </cell>
          <cell r="H1347">
            <v>3.1487150000000002</v>
          </cell>
          <cell r="I1347">
            <v>32.170025454545453</v>
          </cell>
        </row>
        <row r="1348">
          <cell r="A1348">
            <v>41453</v>
          </cell>
          <cell r="F1348">
            <v>9914</v>
          </cell>
          <cell r="G1348">
            <v>35.386072727272726</v>
          </cell>
          <cell r="H1348">
            <v>3.1305731818181814</v>
          </cell>
          <cell r="I1348">
            <v>32.096875454545462</v>
          </cell>
        </row>
        <row r="1349">
          <cell r="A1349">
            <v>41456</v>
          </cell>
          <cell r="F1349">
            <v>9919</v>
          </cell>
          <cell r="G1349">
            <v>35.424517272727279</v>
          </cell>
          <cell r="H1349">
            <v>3.1141531818181818</v>
          </cell>
          <cell r="I1349">
            <v>32.068475454545457</v>
          </cell>
        </row>
        <row r="1350">
          <cell r="A1350">
            <v>41457</v>
          </cell>
          <cell r="F1350">
            <v>9923.0909090909099</v>
          </cell>
          <cell r="G1350">
            <v>35.455463636363632</v>
          </cell>
          <cell r="H1350">
            <v>3.0907169999999993</v>
          </cell>
          <cell r="I1350">
            <v>32.041895454545461</v>
          </cell>
        </row>
        <row r="1351">
          <cell r="A1351">
            <v>41458</v>
          </cell>
          <cell r="F1351">
            <v>9926.2727272727279</v>
          </cell>
          <cell r="G1351">
            <v>35.461883636363638</v>
          </cell>
          <cell r="H1351">
            <v>3.0852844545454547</v>
          </cell>
          <cell r="I1351">
            <v>32.01823000000001</v>
          </cell>
        </row>
        <row r="1352">
          <cell r="A1352">
            <v>41459</v>
          </cell>
          <cell r="F1352">
            <v>9929.181818181818</v>
          </cell>
          <cell r="G1352">
            <v>35.504979090909096</v>
          </cell>
          <cell r="H1352">
            <v>3.0696445454545453</v>
          </cell>
          <cell r="I1352">
            <v>31.979139090909086</v>
          </cell>
        </row>
        <row r="1353">
          <cell r="A1353">
            <v>41460</v>
          </cell>
          <cell r="F1353">
            <v>9930.818181818182</v>
          </cell>
          <cell r="G1353">
            <v>35.46135090909091</v>
          </cell>
          <cell r="H1353">
            <v>3.1132031818181818</v>
          </cell>
          <cell r="I1353">
            <v>31.968090909090908</v>
          </cell>
        </row>
        <row r="1354">
          <cell r="A1354">
            <v>41463</v>
          </cell>
          <cell r="F1354">
            <v>9933.0909090909099</v>
          </cell>
          <cell r="G1354">
            <v>35.466456363636368</v>
          </cell>
          <cell r="H1354">
            <v>3.1364070909090911</v>
          </cell>
          <cell r="I1354">
            <v>31.935820909090907</v>
          </cell>
        </row>
        <row r="1355">
          <cell r="A1355">
            <v>41464</v>
          </cell>
          <cell r="F1355">
            <v>9935.636363636364</v>
          </cell>
          <cell r="G1355">
            <v>35.451928181818182</v>
          </cell>
          <cell r="H1355">
            <v>3.1826677272727277</v>
          </cell>
          <cell r="I1355">
            <v>31.904806363636361</v>
          </cell>
        </row>
        <row r="1356">
          <cell r="A1356">
            <v>41465</v>
          </cell>
          <cell r="F1356">
            <v>9939.7272727272721</v>
          </cell>
          <cell r="G1356">
            <v>35.477993636363642</v>
          </cell>
          <cell r="H1356">
            <v>3.1808902727272725</v>
          </cell>
          <cell r="I1356">
            <v>31.874340909090908</v>
          </cell>
        </row>
        <row r="1357">
          <cell r="A1357">
            <v>41466</v>
          </cell>
          <cell r="F1357">
            <v>9943.818181818182</v>
          </cell>
          <cell r="G1357">
            <v>35.474311818181825</v>
          </cell>
          <cell r="H1357">
            <v>3.1947368181818181</v>
          </cell>
          <cell r="I1357">
            <v>31.857515454545457</v>
          </cell>
        </row>
        <row r="1358">
          <cell r="A1358">
            <v>41467</v>
          </cell>
          <cell r="F1358">
            <v>9950</v>
          </cell>
          <cell r="G1358">
            <v>35.437694545454548</v>
          </cell>
          <cell r="H1358">
            <v>3.2491752727272725</v>
          </cell>
          <cell r="I1358">
            <v>31.83696909090909</v>
          </cell>
        </row>
        <row r="1359">
          <cell r="A1359">
            <v>41470</v>
          </cell>
          <cell r="F1359">
            <v>9958.454545454546</v>
          </cell>
          <cell r="G1359">
            <v>35.407359090909097</v>
          </cell>
          <cell r="H1359">
            <v>3.2897493636363637</v>
          </cell>
          <cell r="I1359">
            <v>31.824986363636366</v>
          </cell>
        </row>
        <row r="1360">
          <cell r="A1360">
            <v>41471</v>
          </cell>
          <cell r="F1360">
            <v>9968.181818181818</v>
          </cell>
          <cell r="G1360">
            <v>35.441206363636361</v>
          </cell>
          <cell r="H1360">
            <v>3.293943545454546</v>
          </cell>
          <cell r="I1360">
            <v>31.786788181818181</v>
          </cell>
        </row>
        <row r="1361">
          <cell r="A1361">
            <v>41472</v>
          </cell>
          <cell r="F1361">
            <v>9978.363636363636</v>
          </cell>
          <cell r="G1361">
            <v>35.405570909090905</v>
          </cell>
          <cell r="H1361">
            <v>3.3664214545454545</v>
          </cell>
          <cell r="I1361">
            <v>31.74943272727273</v>
          </cell>
        </row>
        <row r="1362">
          <cell r="A1362">
            <v>41473</v>
          </cell>
          <cell r="F1362">
            <v>9989.2727272727279</v>
          </cell>
          <cell r="G1362">
            <v>35.43759272727273</v>
          </cell>
          <cell r="H1362">
            <v>3.4107500000000002</v>
          </cell>
          <cell r="I1362">
            <v>31.687713636363636</v>
          </cell>
        </row>
        <row r="1363">
          <cell r="A1363">
            <v>41474</v>
          </cell>
          <cell r="F1363">
            <v>10001.818181818182</v>
          </cell>
          <cell r="G1363">
            <v>35.454097272727275</v>
          </cell>
          <cell r="H1363">
            <v>3.4292944545454547</v>
          </cell>
          <cell r="I1363">
            <v>31.655939999999998</v>
          </cell>
        </row>
        <row r="1364">
          <cell r="A1364">
            <v>41477</v>
          </cell>
          <cell r="F1364">
            <v>10013</v>
          </cell>
          <cell r="G1364">
            <v>35.492248181818177</v>
          </cell>
          <cell r="H1364">
            <v>3.4283685454545449</v>
          </cell>
          <cell r="I1364">
            <v>31.622177272727274</v>
          </cell>
        </row>
        <row r="1365">
          <cell r="A1365">
            <v>41478</v>
          </cell>
          <cell r="F1365">
            <v>10035.272727272728</v>
          </cell>
          <cell r="G1365">
            <v>35.462847272727274</v>
          </cell>
          <cell r="H1365">
            <v>3.4905851818181826</v>
          </cell>
          <cell r="I1365">
            <v>31.592665454545454</v>
          </cell>
        </row>
        <row r="1366">
          <cell r="A1366">
            <v>41479</v>
          </cell>
          <cell r="F1366">
            <v>10062.727272727272</v>
          </cell>
          <cell r="G1366">
            <v>35.481564545454546</v>
          </cell>
          <cell r="H1366">
            <v>3.4967930909090907</v>
          </cell>
          <cell r="I1366">
            <v>31.571415454545456</v>
          </cell>
        </row>
        <row r="1367">
          <cell r="A1367">
            <v>41480</v>
          </cell>
          <cell r="F1367">
            <v>10090.272727272728</v>
          </cell>
          <cell r="G1367">
            <v>35.54970909090909</v>
          </cell>
          <cell r="H1367">
            <v>3.4930215454545457</v>
          </cell>
          <cell r="I1367">
            <v>31.530941818181816</v>
          </cell>
        </row>
        <row r="1368">
          <cell r="A1368">
            <v>41481</v>
          </cell>
          <cell r="F1368">
            <v>10117.09090909091</v>
          </cell>
          <cell r="G1368">
            <v>35.581813636363634</v>
          </cell>
          <cell r="H1368">
            <v>3.5275653636363642</v>
          </cell>
          <cell r="I1368">
            <v>31.48881636363636</v>
          </cell>
        </row>
        <row r="1369">
          <cell r="A1369">
            <v>41484</v>
          </cell>
          <cell r="F1369">
            <v>10142.545454545454</v>
          </cell>
          <cell r="G1369">
            <v>35.537011818181817</v>
          </cell>
          <cell r="H1369">
            <v>3.6310506363636375</v>
          </cell>
          <cell r="I1369">
            <v>31.452065454545451</v>
          </cell>
        </row>
        <row r="1370">
          <cell r="A1370">
            <v>41485</v>
          </cell>
          <cell r="F1370">
            <v>10165.727272727272</v>
          </cell>
          <cell r="G1370">
            <v>35.317488181818185</v>
          </cell>
          <cell r="H1370">
            <v>3.9084753636363634</v>
          </cell>
          <cell r="I1370">
            <v>31.414862727272727</v>
          </cell>
        </row>
        <row r="1371">
          <cell r="A1371">
            <v>41486</v>
          </cell>
          <cell r="F1371">
            <v>10187.818181818182</v>
          </cell>
          <cell r="G1371">
            <v>35.020890000000001</v>
          </cell>
          <cell r="H1371">
            <v>4.2446492727272727</v>
          </cell>
          <cell r="I1371">
            <v>31.394379999999998</v>
          </cell>
        </row>
        <row r="1372">
          <cell r="A1372">
            <v>41487</v>
          </cell>
          <cell r="F1372">
            <v>10209.181818181818</v>
          </cell>
          <cell r="G1372">
            <v>34.678350909090909</v>
          </cell>
          <cell r="H1372">
            <v>4.6788699999999999</v>
          </cell>
          <cell r="I1372">
            <v>31.330418181818185</v>
          </cell>
        </row>
        <row r="1373">
          <cell r="A1373">
            <v>41488</v>
          </cell>
          <cell r="F1373">
            <v>10229.636363636364</v>
          </cell>
          <cell r="G1373">
            <v>34.108434545454543</v>
          </cell>
          <cell r="H1373">
            <v>5.2852734545454547</v>
          </cell>
          <cell r="I1373">
            <v>31.307770909090905</v>
          </cell>
        </row>
        <row r="1374">
          <cell r="A1374">
            <v>41498</v>
          </cell>
          <cell r="F1374">
            <v>10248.90909090909</v>
          </cell>
          <cell r="G1374">
            <v>33.445158181818179</v>
          </cell>
          <cell r="H1374">
            <v>5.9719917272727265</v>
          </cell>
          <cell r="I1374">
            <v>31.292906363636362</v>
          </cell>
        </row>
        <row r="1375">
          <cell r="A1375">
            <v>41499</v>
          </cell>
          <cell r="F1375">
            <v>10269.272727272728</v>
          </cell>
          <cell r="G1375">
            <v>32.788879090909091</v>
          </cell>
          <cell r="H1375">
            <v>6.6487569090909098</v>
          </cell>
          <cell r="I1375">
            <v>31.280802727272729</v>
          </cell>
        </row>
        <row r="1376">
          <cell r="A1376">
            <v>41500</v>
          </cell>
          <cell r="F1376">
            <v>10277.727272727272</v>
          </cell>
          <cell r="G1376">
            <v>32.239168181818187</v>
          </cell>
          <cell r="H1376">
            <v>7.2395691818181822</v>
          </cell>
          <cell r="I1376">
            <v>31.248320909090911</v>
          </cell>
        </row>
        <row r="1377">
          <cell r="A1377">
            <v>41501</v>
          </cell>
          <cell r="F1377">
            <v>10285.90909090909</v>
          </cell>
          <cell r="G1377">
            <v>31.717710000000007</v>
          </cell>
          <cell r="H1377">
            <v>7.8123766363636351</v>
          </cell>
          <cell r="I1377">
            <v>31.217474545454539</v>
          </cell>
        </row>
        <row r="1378">
          <cell r="A1378">
            <v>41502</v>
          </cell>
          <cell r="F1378">
            <v>10296.545454545454</v>
          </cell>
          <cell r="G1378">
            <v>31.278840000000002</v>
          </cell>
          <cell r="H1378">
            <v>8.2567040909090892</v>
          </cell>
          <cell r="I1378">
            <v>31.216853636363634</v>
          </cell>
        </row>
        <row r="1379">
          <cell r="A1379">
            <v>41505</v>
          </cell>
          <cell r="F1379">
            <v>10317</v>
          </cell>
          <cell r="G1379">
            <v>30.994564545454544</v>
          </cell>
          <cell r="H1379">
            <v>8.5395123636363621</v>
          </cell>
          <cell r="I1379">
            <v>31.220948181818187</v>
          </cell>
        </row>
        <row r="1380">
          <cell r="A1380">
            <v>41506</v>
          </cell>
          <cell r="F1380">
            <v>10354.454545454546</v>
          </cell>
          <cell r="G1380">
            <v>30.860842727272725</v>
          </cell>
          <cell r="H1380">
            <v>8.6645593636363643</v>
          </cell>
          <cell r="I1380">
            <v>31.23250454545455</v>
          </cell>
        </row>
        <row r="1381">
          <cell r="A1381">
            <v>41507</v>
          </cell>
          <cell r="F1381">
            <v>10400.09090909091</v>
          </cell>
          <cell r="G1381">
            <v>30.940254545454547</v>
          </cell>
          <cell r="H1381">
            <v>8.5709710000000001</v>
          </cell>
          <cell r="I1381">
            <v>31.246881818181826</v>
          </cell>
        </row>
        <row r="1382">
          <cell r="A1382">
            <v>41508</v>
          </cell>
          <cell r="F1382">
            <v>10449.181818181818</v>
          </cell>
          <cell r="G1382">
            <v>31.092835454545455</v>
          </cell>
          <cell r="H1382">
            <v>8.4131381818181818</v>
          </cell>
          <cell r="I1382">
            <v>31.254584545454545</v>
          </cell>
        </row>
        <row r="1383">
          <cell r="A1383">
            <v>41509</v>
          </cell>
          <cell r="F1383">
            <v>10494.636363636364</v>
          </cell>
          <cell r="G1383">
            <v>31.353542727272725</v>
          </cell>
          <cell r="H1383">
            <v>8.1077603636363644</v>
          </cell>
          <cell r="I1383">
            <v>31.291119999999999</v>
          </cell>
        </row>
        <row r="1384">
          <cell r="A1384">
            <v>41512</v>
          </cell>
          <cell r="F1384">
            <v>10545.545454545454</v>
          </cell>
          <cell r="G1384">
            <v>31.856730000000002</v>
          </cell>
          <cell r="H1384">
            <v>7.5721751818181815</v>
          </cell>
          <cell r="I1384">
            <v>31.312829090909087</v>
          </cell>
        </row>
        <row r="1385">
          <cell r="A1385">
            <v>41513</v>
          </cell>
          <cell r="F1385">
            <v>10603.272727272728</v>
          </cell>
          <cell r="G1385">
            <v>32.44342727272727</v>
          </cell>
          <cell r="H1385">
            <v>6.9771665454545433</v>
          </cell>
          <cell r="I1385">
            <v>31.315508181818178</v>
          </cell>
        </row>
        <row r="1386">
          <cell r="A1386">
            <v>41514</v>
          </cell>
          <cell r="F1386">
            <v>10662.818181818182</v>
          </cell>
          <cell r="G1386">
            <v>33.033002727272731</v>
          </cell>
          <cell r="H1386">
            <v>6.3908965454545461</v>
          </cell>
          <cell r="I1386">
            <v>31.304819090909088</v>
          </cell>
        </row>
        <row r="1387">
          <cell r="A1387">
            <v>41515</v>
          </cell>
          <cell r="F1387">
            <v>10721.181818181818</v>
          </cell>
          <cell r="G1387">
            <v>33.612730909090914</v>
          </cell>
          <cell r="H1387">
            <v>5.8576511818181833</v>
          </cell>
          <cell r="I1387">
            <v>31.26558</v>
          </cell>
        </row>
        <row r="1388">
          <cell r="A1388">
            <v>41516</v>
          </cell>
          <cell r="F1388">
            <v>10773</v>
          </cell>
          <cell r="G1388">
            <v>34.151650909090911</v>
          </cell>
          <cell r="H1388">
            <v>5.3655420909090914</v>
          </cell>
          <cell r="I1388">
            <v>31.211373636363636</v>
          </cell>
        </row>
        <row r="1389">
          <cell r="A1389">
            <v>41519</v>
          </cell>
          <cell r="F1389">
            <v>10826.90909090909</v>
          </cell>
          <cell r="G1389">
            <v>34.62587818181818</v>
          </cell>
          <cell r="H1389">
            <v>4.9406245454545452</v>
          </cell>
          <cell r="I1389">
            <v>31.15249272727273</v>
          </cell>
        </row>
        <row r="1390">
          <cell r="A1390">
            <v>41520</v>
          </cell>
          <cell r="F1390">
            <v>10879.181818181818</v>
          </cell>
          <cell r="G1390">
            <v>34.965772727272729</v>
          </cell>
          <cell r="H1390">
            <v>4.6505787272727268</v>
          </cell>
          <cell r="I1390">
            <v>31.096441818181813</v>
          </cell>
        </row>
        <row r="1391">
          <cell r="A1391">
            <v>41521</v>
          </cell>
          <cell r="F1391">
            <v>10919.181818181818</v>
          </cell>
          <cell r="G1391">
            <v>35.255859999999998</v>
          </cell>
          <cell r="H1391">
            <v>4.4181382727272736</v>
          </cell>
          <cell r="I1391">
            <v>31.033309090909096</v>
          </cell>
        </row>
        <row r="1392">
          <cell r="A1392">
            <v>41522</v>
          </cell>
          <cell r="F1392">
            <v>10951</v>
          </cell>
          <cell r="G1392">
            <v>35.592592727272724</v>
          </cell>
          <cell r="H1392">
            <v>4.1581020909090904</v>
          </cell>
          <cell r="I1392">
            <v>30.95678454545455</v>
          </cell>
        </row>
        <row r="1393">
          <cell r="A1393">
            <v>41523</v>
          </cell>
          <cell r="F1393">
            <v>10983.454545454546</v>
          </cell>
          <cell r="G1393">
            <v>35.960200909090908</v>
          </cell>
          <cell r="H1393">
            <v>3.864638454545454</v>
          </cell>
          <cell r="I1393">
            <v>30.881818181818179</v>
          </cell>
        </row>
        <row r="1394">
          <cell r="A1394">
            <v>41526</v>
          </cell>
          <cell r="F1394">
            <v>11018</v>
          </cell>
          <cell r="G1394">
            <v>36.307112727272724</v>
          </cell>
          <cell r="H1394">
            <v>3.5868049090909082</v>
          </cell>
          <cell r="I1394">
            <v>30.813669999999998</v>
          </cell>
        </row>
        <row r="1395">
          <cell r="A1395">
            <v>41527</v>
          </cell>
          <cell r="F1395">
            <v>11053.454545454546</v>
          </cell>
          <cell r="G1395">
            <v>36.587043636363632</v>
          </cell>
          <cell r="H1395">
            <v>3.3808416363636367</v>
          </cell>
          <cell r="I1395">
            <v>30.741419090909087</v>
          </cell>
        </row>
        <row r="1396">
          <cell r="A1396">
            <v>41528</v>
          </cell>
          <cell r="F1396">
            <v>11091.636363636364</v>
          </cell>
          <cell r="G1396">
            <v>36.817398181818177</v>
          </cell>
          <cell r="H1396">
            <v>3.2155255454545455</v>
          </cell>
          <cell r="I1396">
            <v>30.677565454545459</v>
          </cell>
        </row>
        <row r="1397">
          <cell r="A1397">
            <v>41529</v>
          </cell>
          <cell r="F1397">
            <v>11128.454545454546</v>
          </cell>
          <cell r="G1397">
            <v>37.056416363636352</v>
          </cell>
          <cell r="H1397">
            <v>3.0566619999999998</v>
          </cell>
          <cell r="I1397">
            <v>30.614433636363632</v>
          </cell>
        </row>
        <row r="1398">
          <cell r="A1398">
            <v>41530</v>
          </cell>
          <cell r="F1398">
            <v>11171.636363636364</v>
          </cell>
          <cell r="G1398">
            <v>37.280242727272714</v>
          </cell>
          <cell r="H1398">
            <v>2.8531683636363634</v>
          </cell>
          <cell r="I1398">
            <v>30.595109999999998</v>
          </cell>
        </row>
        <row r="1399">
          <cell r="A1399">
            <v>41533</v>
          </cell>
          <cell r="F1399">
            <v>11213.272727272728</v>
          </cell>
          <cell r="G1399">
            <v>37.503305454545448</v>
          </cell>
          <cell r="H1399">
            <v>2.6504628181818179</v>
          </cell>
          <cell r="I1399">
            <v>30.584711818181816</v>
          </cell>
        </row>
        <row r="1400">
          <cell r="A1400">
            <v>41534</v>
          </cell>
          <cell r="F1400">
            <v>11255.727272727272</v>
          </cell>
          <cell r="G1400">
            <v>37.658114545454538</v>
          </cell>
          <cell r="H1400">
            <v>2.5032389090909088</v>
          </cell>
          <cell r="I1400">
            <v>30.588509999999999</v>
          </cell>
        </row>
        <row r="1401">
          <cell r="A1401">
            <v>41535</v>
          </cell>
          <cell r="F1401">
            <v>11293</v>
          </cell>
          <cell r="G1401">
            <v>37.78826909090909</v>
          </cell>
          <cell r="H1401">
            <v>2.3803303636363635</v>
          </cell>
          <cell r="I1401">
            <v>30.591508181818185</v>
          </cell>
        </row>
        <row r="1402">
          <cell r="A1402">
            <v>41536</v>
          </cell>
          <cell r="F1402">
            <v>11307.363636363636</v>
          </cell>
          <cell r="G1402">
            <v>37.836649090909084</v>
          </cell>
          <cell r="H1402">
            <v>2.3371150909090908</v>
          </cell>
          <cell r="I1402">
            <v>30.599486363636366</v>
          </cell>
        </row>
        <row r="1403">
          <cell r="A1403">
            <v>41537</v>
          </cell>
          <cell r="F1403">
            <v>11327.818181818182</v>
          </cell>
          <cell r="G1403">
            <v>37.677865454545454</v>
          </cell>
          <cell r="H1403">
            <v>2.4882917272727272</v>
          </cell>
          <cell r="I1403">
            <v>30.619293636363636</v>
          </cell>
        </row>
        <row r="1404">
          <cell r="A1404">
            <v>41540</v>
          </cell>
          <cell r="F1404">
            <v>11352.363636363636</v>
          </cell>
          <cell r="G1404">
            <v>37.477098181818185</v>
          </cell>
          <cell r="H1404">
            <v>2.6705015454545453</v>
          </cell>
          <cell r="I1404">
            <v>30.65284909090909</v>
          </cell>
        </row>
        <row r="1405">
          <cell r="A1405">
            <v>41541</v>
          </cell>
          <cell r="F1405">
            <v>11380.545454545454</v>
          </cell>
          <cell r="G1405">
            <v>37.320289090909093</v>
          </cell>
          <cell r="H1405">
            <v>2.8105618181818177</v>
          </cell>
          <cell r="I1405">
            <v>30.686916363636371</v>
          </cell>
        </row>
        <row r="1406">
          <cell r="A1406">
            <v>41542</v>
          </cell>
          <cell r="F1406">
            <v>11403.272727272728</v>
          </cell>
          <cell r="G1406">
            <v>37.219268181818187</v>
          </cell>
          <cell r="H1406">
            <v>2.8792458181818184</v>
          </cell>
          <cell r="I1406">
            <v>30.735148181818182</v>
          </cell>
        </row>
        <row r="1407">
          <cell r="A1407">
            <v>41543</v>
          </cell>
          <cell r="F1407">
            <v>11413.727272727272</v>
          </cell>
          <cell r="G1407">
            <v>37.127307272727279</v>
          </cell>
          <cell r="H1407">
            <v>2.9646285454545453</v>
          </cell>
          <cell r="I1407">
            <v>30.771052727272721</v>
          </cell>
        </row>
        <row r="1408">
          <cell r="A1408">
            <v>41544</v>
          </cell>
          <cell r="F1408">
            <v>11430.818181818182</v>
          </cell>
          <cell r="G1408">
            <v>37.056667272727275</v>
          </cell>
          <cell r="H1408">
            <v>2.983975727272727</v>
          </cell>
          <cell r="I1408">
            <v>30.83512363636364</v>
          </cell>
        </row>
        <row r="1409">
          <cell r="A1409">
            <v>41547</v>
          </cell>
          <cell r="F1409">
            <v>11446.272727272728</v>
          </cell>
          <cell r="G1409">
            <v>36.960679999999996</v>
          </cell>
          <cell r="H1409">
            <v>3.0285429999999995</v>
          </cell>
          <cell r="I1409">
            <v>30.899803636363639</v>
          </cell>
        </row>
        <row r="1410">
          <cell r="A1410">
            <v>41548</v>
          </cell>
          <cell r="F1410">
            <v>11457.818181818182</v>
          </cell>
          <cell r="G1410">
            <v>36.882585454545456</v>
          </cell>
          <cell r="H1410">
            <v>3.0515921818181813</v>
          </cell>
          <cell r="I1410">
            <v>30.961184545454543</v>
          </cell>
        </row>
        <row r="1411">
          <cell r="A1411">
            <v>41549</v>
          </cell>
          <cell r="F1411">
            <v>11465.545454545454</v>
          </cell>
          <cell r="G1411">
            <v>36.874424545454545</v>
          </cell>
          <cell r="H1411">
            <v>3.0234076363636362</v>
          </cell>
          <cell r="I1411">
            <v>31.004512727272729</v>
          </cell>
        </row>
        <row r="1412">
          <cell r="A1412">
            <v>41550</v>
          </cell>
          <cell r="F1412">
            <v>11470.363636363636</v>
          </cell>
          <cell r="G1412">
            <v>36.810233636363641</v>
          </cell>
          <cell r="H1412">
            <v>3.0570904545454543</v>
          </cell>
          <cell r="I1412">
            <v>31.037141818181816</v>
          </cell>
        </row>
        <row r="1413">
          <cell r="A1413">
            <v>41551</v>
          </cell>
          <cell r="F1413">
            <v>11492.181818181818</v>
          </cell>
          <cell r="G1413">
            <v>36.819456363636363</v>
          </cell>
          <cell r="H1413">
            <v>3.0129819999999996</v>
          </cell>
          <cell r="I1413">
            <v>31.072016363636362</v>
          </cell>
        </row>
        <row r="1414">
          <cell r="A1414">
            <v>41554</v>
          </cell>
          <cell r="F1414">
            <v>11508.09090909091</v>
          </cell>
          <cell r="G1414">
            <v>37.017164545454548</v>
          </cell>
          <cell r="H1414">
            <v>2.779178545454545</v>
          </cell>
          <cell r="I1414">
            <v>31.108322727272721</v>
          </cell>
        </row>
        <row r="1415">
          <cell r="A1415">
            <v>41555</v>
          </cell>
          <cell r="F1415">
            <v>11514.545454545454</v>
          </cell>
          <cell r="G1415">
            <v>37.141457272727273</v>
          </cell>
          <cell r="H1415">
            <v>2.626008818181818</v>
          </cell>
          <cell r="I1415">
            <v>31.134367272727271</v>
          </cell>
        </row>
        <row r="1416">
          <cell r="A1416">
            <v>41556</v>
          </cell>
          <cell r="F1416">
            <v>11521.181818181818</v>
          </cell>
          <cell r="G1416">
            <v>37.170217272727278</v>
          </cell>
          <cell r="H1416">
            <v>2.4825400909090907</v>
          </cell>
          <cell r="I1416">
            <v>31.107761818181814</v>
          </cell>
        </row>
        <row r="1417">
          <cell r="A1417">
            <v>41557</v>
          </cell>
          <cell r="F1417">
            <v>11521.636363636364</v>
          </cell>
          <cell r="G1417">
            <v>37.013969090909093</v>
          </cell>
          <cell r="H1417">
            <v>2.5792204545454545</v>
          </cell>
          <cell r="I1417">
            <v>31.052032727272728</v>
          </cell>
        </row>
        <row r="1418">
          <cell r="A1418">
            <v>41558</v>
          </cell>
          <cell r="F1418">
            <v>11513</v>
          </cell>
          <cell r="G1418">
            <v>36.844711818181821</v>
          </cell>
          <cell r="H1418">
            <v>2.651564</v>
          </cell>
          <cell r="I1418">
            <v>31.02170090909091</v>
          </cell>
        </row>
        <row r="1419">
          <cell r="A1419">
            <v>41563</v>
          </cell>
          <cell r="F1419">
            <v>11497.272727272728</v>
          </cell>
          <cell r="G1419">
            <v>36.650992727272737</v>
          </cell>
          <cell r="H1419">
            <v>2.7562243636363633</v>
          </cell>
          <cell r="I1419">
            <v>30.984572727272731</v>
          </cell>
        </row>
        <row r="1420">
          <cell r="A1420">
            <v>41564</v>
          </cell>
          <cell r="F1420">
            <v>11474.545454545454</v>
          </cell>
          <cell r="G1420">
            <v>36.412268181818185</v>
          </cell>
          <cell r="H1420">
            <v>2.8964736363636359</v>
          </cell>
          <cell r="I1420">
            <v>30.956972727272728</v>
          </cell>
        </row>
        <row r="1421">
          <cell r="A1421">
            <v>41565</v>
          </cell>
          <cell r="F1421">
            <v>11458</v>
          </cell>
          <cell r="G1421">
            <v>36.121915454545459</v>
          </cell>
          <cell r="H1421">
            <v>3.0776269090909092</v>
          </cell>
          <cell r="I1421">
            <v>30.94203818181818</v>
          </cell>
        </row>
        <row r="1422">
          <cell r="A1422">
            <v>41568</v>
          </cell>
          <cell r="F1422">
            <v>11440.272727272728</v>
          </cell>
          <cell r="G1422">
            <v>35.802345454545453</v>
          </cell>
          <cell r="H1422">
            <v>3.2715029090909096</v>
          </cell>
          <cell r="I1422">
            <v>30.946760000000005</v>
          </cell>
        </row>
        <row r="1423">
          <cell r="A1423">
            <v>41569</v>
          </cell>
          <cell r="F1423">
            <v>11418.818181818182</v>
          </cell>
          <cell r="G1423">
            <v>35.589190909090917</v>
          </cell>
          <cell r="H1423">
            <v>3.3479240000000003</v>
          </cell>
          <cell r="I1423">
            <v>30.971009090909092</v>
          </cell>
        </row>
        <row r="1424">
          <cell r="A1424">
            <v>41570</v>
          </cell>
          <cell r="F1424">
            <v>11395.727272727272</v>
          </cell>
          <cell r="G1424">
            <v>35.382688181818189</v>
          </cell>
          <cell r="H1424">
            <v>3.4167914545454541</v>
          </cell>
          <cell r="I1424">
            <v>31.000284545454551</v>
          </cell>
        </row>
        <row r="1425">
          <cell r="A1425">
            <v>41571</v>
          </cell>
          <cell r="F1425">
            <v>11361.636363636364</v>
          </cell>
          <cell r="G1425">
            <v>35.064327272727276</v>
          </cell>
          <cell r="H1425">
            <v>3.643189</v>
          </cell>
          <cell r="I1425">
            <v>31.013785454545459</v>
          </cell>
        </row>
        <row r="1426">
          <cell r="A1426">
            <v>41572</v>
          </cell>
          <cell r="F1426">
            <v>11316.09090909091</v>
          </cell>
          <cell r="G1426">
            <v>34.778264545454554</v>
          </cell>
          <cell r="H1426">
            <v>3.7863233636363636</v>
          </cell>
          <cell r="I1426">
            <v>31.081095454545451</v>
          </cell>
        </row>
        <row r="1427">
          <cell r="A1427">
            <v>41575</v>
          </cell>
          <cell r="F1427">
            <v>11271.545454545454</v>
          </cell>
          <cell r="G1427">
            <v>34.553397272727274</v>
          </cell>
          <cell r="H1427">
            <v>3.9419085454545453</v>
          </cell>
          <cell r="I1427">
            <v>31.212427272727272</v>
          </cell>
        </row>
        <row r="1428">
          <cell r="A1428">
            <v>41576</v>
          </cell>
          <cell r="F1428">
            <v>11236.363636363636</v>
          </cell>
          <cell r="G1428">
            <v>34.488104545454547</v>
          </cell>
          <cell r="H1428">
            <v>3.8941447272727276</v>
          </cell>
          <cell r="I1428">
            <v>31.365135454545452</v>
          </cell>
        </row>
        <row r="1429">
          <cell r="A1429">
            <v>41577</v>
          </cell>
          <cell r="F1429">
            <v>11219.09090909091</v>
          </cell>
          <cell r="G1429">
            <v>34.423853636363638</v>
          </cell>
          <cell r="H1429">
            <v>3.8406149090909092</v>
          </cell>
          <cell r="I1429">
            <v>31.521710909090906</v>
          </cell>
        </row>
        <row r="1430">
          <cell r="A1430">
            <v>41578</v>
          </cell>
          <cell r="F1430">
            <v>11210.727272727272</v>
          </cell>
          <cell r="G1430">
            <v>34.194229999999997</v>
          </cell>
          <cell r="H1430">
            <v>3.9615620909090907</v>
          </cell>
          <cell r="I1430">
            <v>31.66783818181818</v>
          </cell>
        </row>
        <row r="1431">
          <cell r="A1431">
            <v>41579</v>
          </cell>
          <cell r="F1431">
            <v>11211.09090909091</v>
          </cell>
          <cell r="G1431">
            <v>34.039187272727276</v>
          </cell>
          <cell r="H1431">
            <v>4.0172931818181814</v>
          </cell>
          <cell r="I1431">
            <v>31.805080909090908</v>
          </cell>
        </row>
        <row r="1432">
          <cell r="A1432">
            <v>41582</v>
          </cell>
          <cell r="F1432">
            <v>11214</v>
          </cell>
          <cell r="G1432">
            <v>33.916507272727273</v>
          </cell>
          <cell r="H1432">
            <v>4.0596618181818185</v>
          </cell>
          <cell r="I1432">
            <v>31.921769090909091</v>
          </cell>
        </row>
        <row r="1433">
          <cell r="A1433">
            <v>41584</v>
          </cell>
          <cell r="F1433">
            <v>11220.636363636364</v>
          </cell>
          <cell r="G1433">
            <v>33.816003636363632</v>
          </cell>
          <cell r="H1433">
            <v>4.085538636363637</v>
          </cell>
          <cell r="I1433">
            <v>32.027506363636363</v>
          </cell>
        </row>
        <row r="1434">
          <cell r="A1434">
            <v>41585</v>
          </cell>
          <cell r="F1434">
            <v>11229.545454545454</v>
          </cell>
          <cell r="G1434">
            <v>33.586731818181818</v>
          </cell>
          <cell r="H1434">
            <v>4.2539855454545457</v>
          </cell>
          <cell r="I1434">
            <v>32.114698181818177</v>
          </cell>
        </row>
        <row r="1435">
          <cell r="A1435">
            <v>41586</v>
          </cell>
          <cell r="F1435">
            <v>11242.363636363636</v>
          </cell>
          <cell r="G1435">
            <v>33.391117272727271</v>
          </cell>
          <cell r="H1435">
            <v>4.4194591818181825</v>
          </cell>
          <cell r="I1435">
            <v>32.180409090909095</v>
          </cell>
        </row>
        <row r="1436">
          <cell r="A1436">
            <v>41589</v>
          </cell>
          <cell r="F1436">
            <v>11279.636363636364</v>
          </cell>
          <cell r="G1436">
            <v>33.275579090909098</v>
          </cell>
          <cell r="H1436">
            <v>4.4650498181818188</v>
          </cell>
          <cell r="I1436">
            <v>32.254423636363633</v>
          </cell>
        </row>
        <row r="1437">
          <cell r="A1437">
            <v>41590</v>
          </cell>
          <cell r="F1437">
            <v>11332.454545454546</v>
          </cell>
          <cell r="G1437">
            <v>33.185234545454549</v>
          </cell>
          <cell r="H1437">
            <v>4.537596818181818</v>
          </cell>
          <cell r="I1437">
            <v>32.274303636363634</v>
          </cell>
        </row>
        <row r="1438">
          <cell r="A1438">
            <v>41591</v>
          </cell>
          <cell r="F1438">
            <v>11382.636363636364</v>
          </cell>
          <cell r="G1438">
            <v>33.126634545454543</v>
          </cell>
          <cell r="H1438">
            <v>4.5862417272727267</v>
          </cell>
          <cell r="I1438">
            <v>32.281439999999989</v>
          </cell>
        </row>
        <row r="1439">
          <cell r="A1439">
            <v>41592</v>
          </cell>
          <cell r="F1439">
            <v>11422.636363636364</v>
          </cell>
          <cell r="G1439">
            <v>33.02832272727273</v>
          </cell>
          <cell r="H1439">
            <v>4.676111818181818</v>
          </cell>
          <cell r="I1439">
            <v>32.282850909090911</v>
          </cell>
        </row>
        <row r="1440">
          <cell r="A1440">
            <v>41593</v>
          </cell>
          <cell r="F1440">
            <v>11463.09090909091</v>
          </cell>
          <cell r="G1440">
            <v>33.008335454545445</v>
          </cell>
          <cell r="H1440">
            <v>4.7559285454545455</v>
          </cell>
          <cell r="I1440">
            <v>32.264175454545459</v>
          </cell>
        </row>
        <row r="1441">
          <cell r="A1441">
            <v>41596</v>
          </cell>
          <cell r="F1441">
            <v>11495.727272727272</v>
          </cell>
          <cell r="G1441">
            <v>33.178231818181821</v>
          </cell>
          <cell r="H1441">
            <v>4.6492859090909073</v>
          </cell>
          <cell r="I1441">
            <v>32.250296363636366</v>
          </cell>
        </row>
        <row r="1442">
          <cell r="A1442">
            <v>41597</v>
          </cell>
          <cell r="F1442">
            <v>11519.727272727272</v>
          </cell>
          <cell r="G1442">
            <v>33.351421818181819</v>
          </cell>
          <cell r="H1442">
            <v>4.5530963636363637</v>
          </cell>
          <cell r="I1442">
            <v>32.229642727272726</v>
          </cell>
        </row>
        <row r="1443">
          <cell r="A1443">
            <v>41598</v>
          </cell>
          <cell r="F1443">
            <v>11546.90909090909</v>
          </cell>
          <cell r="G1443">
            <v>33.53678272727273</v>
          </cell>
          <cell r="H1443">
            <v>4.429520272727272</v>
          </cell>
          <cell r="I1443">
            <v>32.227629999999998</v>
          </cell>
        </row>
        <row r="1444">
          <cell r="A1444">
            <v>41599</v>
          </cell>
          <cell r="F1444">
            <v>11573.727272727272</v>
          </cell>
          <cell r="G1444">
            <v>33.656344545454544</v>
          </cell>
          <cell r="H1444">
            <v>4.413552272727272</v>
          </cell>
          <cell r="I1444">
            <v>32.212027272727276</v>
          </cell>
        </row>
        <row r="1445">
          <cell r="A1445">
            <v>41600</v>
          </cell>
          <cell r="F1445">
            <v>11601.454545454546</v>
          </cell>
          <cell r="G1445">
            <v>33.882312727272726</v>
          </cell>
          <cell r="H1445">
            <v>4.2662550909090902</v>
          </cell>
          <cell r="I1445">
            <v>32.223391818181817</v>
          </cell>
        </row>
        <row r="1446">
          <cell r="A1446">
            <v>41603</v>
          </cell>
          <cell r="F1446">
            <v>11631.454545454546</v>
          </cell>
          <cell r="G1446">
            <v>34.061858181818181</v>
          </cell>
          <cell r="H1446">
            <v>4.1377255454545452</v>
          </cell>
          <cell r="I1446">
            <v>32.249107272727265</v>
          </cell>
        </row>
        <row r="1447">
          <cell r="A1447">
            <v>41604</v>
          </cell>
          <cell r="F1447">
            <v>11649.90909090909</v>
          </cell>
          <cell r="G1447">
            <v>34.199575454545453</v>
          </cell>
          <cell r="H1447">
            <v>4.0512756363636369</v>
          </cell>
          <cell r="I1447">
            <v>32.274829090909087</v>
          </cell>
        </row>
        <row r="1448">
          <cell r="A1448">
            <v>41605</v>
          </cell>
          <cell r="F1448">
            <v>11676.181818181818</v>
          </cell>
          <cell r="G1448">
            <v>34.35085909090909</v>
          </cell>
          <cell r="H1448">
            <v>3.9526713636363637</v>
          </cell>
          <cell r="I1448">
            <v>32.300173636363638</v>
          </cell>
        </row>
        <row r="1449">
          <cell r="A1449">
            <v>41606</v>
          </cell>
          <cell r="F1449">
            <v>11713.454545454546</v>
          </cell>
          <cell r="G1449">
            <v>34.480540909090905</v>
          </cell>
          <cell r="H1449">
            <v>3.8889459090909089</v>
          </cell>
          <cell r="I1449">
            <v>32.317271818181815</v>
          </cell>
        </row>
        <row r="1450">
          <cell r="A1450">
            <v>41607</v>
          </cell>
          <cell r="F1450">
            <v>11751.636363636364</v>
          </cell>
          <cell r="G1450">
            <v>34.698401818181814</v>
          </cell>
          <cell r="H1450">
            <v>3.7399211818181812</v>
          </cell>
          <cell r="I1450">
            <v>32.331557272727274</v>
          </cell>
        </row>
        <row r="1451">
          <cell r="A1451">
            <v>41610</v>
          </cell>
          <cell r="F1451">
            <v>11765.272727272728</v>
          </cell>
          <cell r="G1451">
            <v>34.913288181818181</v>
          </cell>
          <cell r="H1451">
            <v>3.546028363636363</v>
          </cell>
          <cell r="I1451">
            <v>32.344982727272729</v>
          </cell>
        </row>
        <row r="1452">
          <cell r="A1452">
            <v>41611</v>
          </cell>
          <cell r="F1452">
            <v>11788.545454545454</v>
          </cell>
          <cell r="G1452">
            <v>35.13933636363636</v>
          </cell>
          <cell r="H1452">
            <v>3.3317686363636372</v>
          </cell>
          <cell r="I1452">
            <v>32.362622727272729</v>
          </cell>
        </row>
        <row r="1453">
          <cell r="A1453">
            <v>41612</v>
          </cell>
          <cell r="F1453">
            <v>11823.727272727272</v>
          </cell>
          <cell r="G1453">
            <v>35.444929999999999</v>
          </cell>
          <cell r="H1453">
            <v>3.0192239090909085</v>
          </cell>
          <cell r="I1453">
            <v>32.392175454545459</v>
          </cell>
        </row>
        <row r="1454">
          <cell r="A1454">
            <v>41613</v>
          </cell>
          <cell r="F1454">
            <v>11851.818181818182</v>
          </cell>
          <cell r="G1454">
            <v>35.653112727272728</v>
          </cell>
          <cell r="H1454">
            <v>2.8170930000000003</v>
          </cell>
          <cell r="I1454">
            <v>32.409917272727277</v>
          </cell>
        </row>
        <row r="1455">
          <cell r="A1455">
            <v>41614</v>
          </cell>
          <cell r="F1455">
            <v>11875.454545454546</v>
          </cell>
          <cell r="G1455">
            <v>35.928625454545447</v>
          </cell>
          <cell r="H1455">
            <v>2.5217077272727275</v>
          </cell>
          <cell r="I1455">
            <v>32.429230909090911</v>
          </cell>
        </row>
        <row r="1456">
          <cell r="A1456">
            <v>41617</v>
          </cell>
          <cell r="F1456">
            <v>11900.727272727272</v>
          </cell>
          <cell r="G1456">
            <v>36.265936363636357</v>
          </cell>
          <cell r="H1456">
            <v>2.2059217272727274</v>
          </cell>
          <cell r="I1456">
            <v>32.404320000000006</v>
          </cell>
        </row>
        <row r="1457">
          <cell r="A1457">
            <v>41618</v>
          </cell>
          <cell r="F1457">
            <v>11923</v>
          </cell>
          <cell r="G1457">
            <v>36.551836363636362</v>
          </cell>
          <cell r="H1457">
            <v>1.9449211818181817</v>
          </cell>
          <cell r="I1457">
            <v>32.378034545454554</v>
          </cell>
        </row>
        <row r="1458">
          <cell r="A1458">
            <v>41619</v>
          </cell>
          <cell r="F1458">
            <v>11943.636363636364</v>
          </cell>
          <cell r="G1458">
            <v>36.840910000000001</v>
          </cell>
          <cell r="H1458">
            <v>1.6796060909090911</v>
          </cell>
          <cell r="I1458">
            <v>32.350996363636362</v>
          </cell>
        </row>
        <row r="1459">
          <cell r="A1459">
            <v>41620</v>
          </cell>
          <cell r="F1459">
            <v>11956.181818181818</v>
          </cell>
          <cell r="G1459">
            <v>37.020832727272726</v>
          </cell>
          <cell r="H1459">
            <v>1.5204983636363636</v>
          </cell>
          <cell r="I1459">
            <v>32.324198181818183</v>
          </cell>
        </row>
        <row r="1460">
          <cell r="A1460">
            <v>41621</v>
          </cell>
          <cell r="F1460">
            <v>11965.545454545454</v>
          </cell>
          <cell r="G1460">
            <v>37.208465454545461</v>
          </cell>
          <cell r="H1460">
            <v>1.3430259090909091</v>
          </cell>
          <cell r="I1460">
            <v>32.308019999999999</v>
          </cell>
        </row>
        <row r="1461">
          <cell r="A1461">
            <v>41624</v>
          </cell>
          <cell r="F1461">
            <v>11978.454545454546</v>
          </cell>
          <cell r="G1461">
            <v>37.32071454545455</v>
          </cell>
          <cell r="H1461">
            <v>1.220095181818182</v>
          </cell>
          <cell r="I1461">
            <v>32.315727272727273</v>
          </cell>
        </row>
        <row r="1462">
          <cell r="A1462">
            <v>41625</v>
          </cell>
          <cell r="F1462">
            <v>12010.545454545454</v>
          </cell>
          <cell r="G1462">
            <v>37.301401818181823</v>
          </cell>
          <cell r="H1462">
            <v>1.2281837272727274</v>
          </cell>
          <cell r="I1462">
            <v>32.325678181818184</v>
          </cell>
        </row>
        <row r="1463">
          <cell r="A1463">
            <v>41626</v>
          </cell>
          <cell r="F1463">
            <v>12035.727272727272</v>
          </cell>
          <cell r="G1463">
            <v>37.24483</v>
          </cell>
          <cell r="H1463">
            <v>1.2733300909090912</v>
          </cell>
          <cell r="I1463">
            <v>32.334468181818181</v>
          </cell>
        </row>
        <row r="1464">
          <cell r="A1464">
            <v>41627</v>
          </cell>
          <cell r="F1464">
            <v>12056</v>
          </cell>
          <cell r="G1464">
            <v>37.026500909090913</v>
          </cell>
          <cell r="H1464">
            <v>1.4857390000000001</v>
          </cell>
          <cell r="I1464">
            <v>32.33782272727273</v>
          </cell>
        </row>
        <row r="1465">
          <cell r="A1465">
            <v>41628</v>
          </cell>
          <cell r="F1465">
            <v>12078.727272727272</v>
          </cell>
          <cell r="G1465">
            <v>36.845735454545462</v>
          </cell>
          <cell r="H1465">
            <v>1.6539673636363637</v>
          </cell>
          <cell r="I1465">
            <v>32.344930909090913</v>
          </cell>
        </row>
        <row r="1466">
          <cell r="A1466">
            <v>41631</v>
          </cell>
          <cell r="F1466">
            <v>12099.636363636364</v>
          </cell>
          <cell r="G1466">
            <v>36.597038181818192</v>
          </cell>
          <cell r="H1466">
            <v>1.8791111818181818</v>
          </cell>
          <cell r="I1466">
            <v>32.357550909090904</v>
          </cell>
        </row>
        <row r="1467">
          <cell r="A1467">
            <v>41632</v>
          </cell>
          <cell r="F1467">
            <v>12120.272727272728</v>
          </cell>
          <cell r="G1467">
            <v>36.292248181818188</v>
          </cell>
          <cell r="H1467">
            <v>2.1474934545454545</v>
          </cell>
          <cell r="I1467">
            <v>32.385307272727275</v>
          </cell>
        </row>
        <row r="1468">
          <cell r="A1468">
            <v>41635</v>
          </cell>
          <cell r="F1468">
            <v>12145.545454545454</v>
          </cell>
          <cell r="G1468">
            <v>36.027829090909087</v>
          </cell>
          <cell r="H1468">
            <v>2.3731324545454546</v>
          </cell>
          <cell r="I1468">
            <v>32.410636363636357</v>
          </cell>
        </row>
        <row r="1469">
          <cell r="A1469">
            <v>41638</v>
          </cell>
          <cell r="F1469">
            <v>12165.545454545454</v>
          </cell>
          <cell r="G1469">
            <v>35.755616363636364</v>
          </cell>
          <cell r="H1469">
            <v>2.6025485454545456</v>
          </cell>
          <cell r="I1469">
            <v>32.440861818181823</v>
          </cell>
        </row>
        <row r="1470">
          <cell r="A1470">
            <v>41639</v>
          </cell>
          <cell r="F1470">
            <v>12178.90909090909</v>
          </cell>
          <cell r="G1470">
            <v>35.511064545454545</v>
          </cell>
          <cell r="H1470">
            <v>2.805384727272727</v>
          </cell>
          <cell r="I1470">
            <v>32.472200909090908</v>
          </cell>
        </row>
        <row r="1471">
          <cell r="A1471">
            <v>41641</v>
          </cell>
          <cell r="F1471">
            <v>12182.727272727272</v>
          </cell>
          <cell r="G1471">
            <v>35.122243636363635</v>
          </cell>
          <cell r="H1471">
            <v>3.1517219090909094</v>
          </cell>
          <cell r="I1471">
            <v>32.500620000000005</v>
          </cell>
        </row>
        <row r="1472">
          <cell r="A1472">
            <v>41642</v>
          </cell>
          <cell r="F1472">
            <v>12189.09090909091</v>
          </cell>
          <cell r="G1472">
            <v>34.789858181818182</v>
          </cell>
          <cell r="H1472">
            <v>3.457439454545455</v>
          </cell>
          <cell r="I1472">
            <v>32.512527272727276</v>
          </cell>
        </row>
        <row r="1473">
          <cell r="A1473">
            <v>41645</v>
          </cell>
          <cell r="F1473">
            <v>12194.272727272728</v>
          </cell>
          <cell r="G1473">
            <v>34.544799090909095</v>
          </cell>
          <cell r="H1473">
            <v>3.6674040909090908</v>
          </cell>
          <cell r="I1473">
            <v>32.531872727272727</v>
          </cell>
        </row>
        <row r="1474">
          <cell r="A1474">
            <v>41646</v>
          </cell>
          <cell r="F1474">
            <v>12200.90909090909</v>
          </cell>
          <cell r="G1474">
            <v>34.315580000000004</v>
          </cell>
          <cell r="H1474">
            <v>3.8699523636363637</v>
          </cell>
          <cell r="I1474">
            <v>32.543602727272727</v>
          </cell>
        </row>
        <row r="1475">
          <cell r="A1475">
            <v>41647</v>
          </cell>
          <cell r="F1475">
            <v>12203.363636363636</v>
          </cell>
          <cell r="G1475">
            <v>34.269071818181821</v>
          </cell>
          <cell r="H1475">
            <v>3.8953676363636371</v>
          </cell>
          <cell r="I1475">
            <v>32.549194545454547</v>
          </cell>
        </row>
        <row r="1476">
          <cell r="A1476">
            <v>41648</v>
          </cell>
          <cell r="F1476">
            <v>12201.272727272728</v>
          </cell>
          <cell r="G1476">
            <v>34.239860909090915</v>
          </cell>
          <cell r="H1476">
            <v>3.9336628181818183</v>
          </cell>
          <cell r="I1476">
            <v>32.526061818181809</v>
          </cell>
        </row>
        <row r="1477">
          <cell r="A1477">
            <v>41649</v>
          </cell>
          <cell r="F1477">
            <v>12198.454545454546</v>
          </cell>
          <cell r="G1477">
            <v>34.21443</v>
          </cell>
          <cell r="H1477">
            <v>3.9603841818181817</v>
          </cell>
          <cell r="I1477">
            <v>32.51501727272727</v>
          </cell>
        </row>
        <row r="1478">
          <cell r="A1478">
            <v>41652</v>
          </cell>
          <cell r="F1478">
            <v>12184.818181818182</v>
          </cell>
          <cell r="G1478">
            <v>34.213276363636368</v>
          </cell>
          <cell r="H1478">
            <v>3.9594469999999999</v>
          </cell>
          <cell r="I1478">
            <v>32.50715727272727</v>
          </cell>
        </row>
        <row r="1479">
          <cell r="A1479">
            <v>41654</v>
          </cell>
          <cell r="F1479">
            <v>12168.636363636364</v>
          </cell>
          <cell r="G1479">
            <v>34.245725454545465</v>
          </cell>
          <cell r="H1479">
            <v>3.9181782727272729</v>
          </cell>
          <cell r="I1479">
            <v>32.510169090909088</v>
          </cell>
        </row>
        <row r="1480">
          <cell r="A1480">
            <v>41655</v>
          </cell>
          <cell r="F1480">
            <v>12160.272727272728</v>
          </cell>
          <cell r="G1480">
            <v>34.322088181818181</v>
          </cell>
          <cell r="H1480">
            <v>3.8246763636363643</v>
          </cell>
          <cell r="I1480">
            <v>32.527708181818184</v>
          </cell>
        </row>
        <row r="1481">
          <cell r="A1481">
            <v>41656</v>
          </cell>
          <cell r="F1481">
            <v>12153</v>
          </cell>
          <cell r="G1481">
            <v>34.500291818181822</v>
          </cell>
          <cell r="H1481">
            <v>3.6305829090909096</v>
          </cell>
          <cell r="I1481">
            <v>32.546037272727283</v>
          </cell>
        </row>
        <row r="1482">
          <cell r="A1482">
            <v>41659</v>
          </cell>
          <cell r="F1482">
            <v>12148.454545454546</v>
          </cell>
          <cell r="G1482">
            <v>34.818014545454545</v>
          </cell>
          <cell r="H1482">
            <v>3.2997205454545453</v>
          </cell>
          <cell r="I1482">
            <v>32.566849090909095</v>
          </cell>
        </row>
        <row r="1483">
          <cell r="A1483">
            <v>41660</v>
          </cell>
          <cell r="F1483">
            <v>12144.636363636364</v>
          </cell>
          <cell r="G1483">
            <v>35.047840000000001</v>
          </cell>
          <cell r="H1483">
            <v>3.0492422727272723</v>
          </cell>
          <cell r="I1483">
            <v>32.596396363636366</v>
          </cell>
        </row>
        <row r="1484">
          <cell r="A1484">
            <v>41661</v>
          </cell>
          <cell r="F1484">
            <v>12141.272727272728</v>
          </cell>
          <cell r="G1484">
            <v>35.243995454545455</v>
          </cell>
          <cell r="H1484">
            <v>2.832564090909091</v>
          </cell>
          <cell r="I1484">
            <v>32.625525454545453</v>
          </cell>
        </row>
        <row r="1485">
          <cell r="A1485">
            <v>41662</v>
          </cell>
          <cell r="F1485">
            <v>12134.636363636364</v>
          </cell>
          <cell r="G1485">
            <v>35.443523636363629</v>
          </cell>
          <cell r="H1485">
            <v>2.6493586363636363</v>
          </cell>
          <cell r="I1485">
            <v>32.637032727272725</v>
          </cell>
        </row>
        <row r="1486">
          <cell r="A1486">
            <v>41663</v>
          </cell>
          <cell r="F1486">
            <v>12129.636363636364</v>
          </cell>
          <cell r="G1486">
            <v>35.535599090909088</v>
          </cell>
          <cell r="H1486">
            <v>2.5658379090909089</v>
          </cell>
          <cell r="I1486">
            <v>32.642815454545456</v>
          </cell>
        </row>
        <row r="1487">
          <cell r="A1487">
            <v>41666</v>
          </cell>
          <cell r="F1487">
            <v>12133.272727272728</v>
          </cell>
          <cell r="G1487">
            <v>35.646568181818182</v>
          </cell>
          <cell r="H1487">
            <v>2.4427782727272724</v>
          </cell>
          <cell r="I1487">
            <v>32.666715454545454</v>
          </cell>
        </row>
        <row r="1488">
          <cell r="A1488">
            <v>41667</v>
          </cell>
          <cell r="F1488">
            <v>12135.818181818182</v>
          </cell>
          <cell r="G1488">
            <v>35.781135454545456</v>
          </cell>
          <cell r="H1488">
            <v>2.3066037272727269</v>
          </cell>
          <cell r="I1488">
            <v>32.676006363636361</v>
          </cell>
        </row>
        <row r="1489">
          <cell r="A1489">
            <v>41668</v>
          </cell>
          <cell r="F1489">
            <v>12146.545454545454</v>
          </cell>
          <cell r="G1489">
            <v>35.947529090909093</v>
          </cell>
          <cell r="H1489">
            <v>2.1506683636363637</v>
          </cell>
          <cell r="I1489">
            <v>32.670995454545455</v>
          </cell>
        </row>
        <row r="1490">
          <cell r="A1490">
            <v>41669</v>
          </cell>
          <cell r="F1490">
            <v>12157.90909090909</v>
          </cell>
          <cell r="G1490">
            <v>35.945417272727276</v>
          </cell>
          <cell r="H1490">
            <v>2.1625359999999998</v>
          </cell>
          <cell r="I1490">
            <v>32.663350909090916</v>
          </cell>
        </row>
        <row r="1491">
          <cell r="A1491">
            <v>41673</v>
          </cell>
          <cell r="F1491">
            <v>12169</v>
          </cell>
          <cell r="G1491">
            <v>36.013011818181823</v>
          </cell>
          <cell r="H1491">
            <v>2.1147109090909089</v>
          </cell>
          <cell r="I1491">
            <v>32.641493636363641</v>
          </cell>
        </row>
        <row r="1492">
          <cell r="A1492">
            <v>41674</v>
          </cell>
          <cell r="F1492">
            <v>12179.272727272728</v>
          </cell>
          <cell r="G1492">
            <v>35.968960000000003</v>
          </cell>
          <cell r="H1492">
            <v>2.1773746363636364</v>
          </cell>
          <cell r="I1492">
            <v>32.616769090909095</v>
          </cell>
        </row>
        <row r="1493">
          <cell r="A1493">
            <v>41675</v>
          </cell>
          <cell r="F1493">
            <v>12186.818181818182</v>
          </cell>
          <cell r="G1493">
            <v>35.961001818181813</v>
          </cell>
          <cell r="H1493">
            <v>2.201222636363636</v>
          </cell>
          <cell r="I1493">
            <v>32.588993636363632</v>
          </cell>
        </row>
        <row r="1494">
          <cell r="A1494">
            <v>41676</v>
          </cell>
          <cell r="F1494">
            <v>12191.545454545454</v>
          </cell>
          <cell r="G1494">
            <v>35.895103636363643</v>
          </cell>
          <cell r="H1494">
            <v>2.2869689090909091</v>
          </cell>
          <cell r="I1494">
            <v>32.557289090909094</v>
          </cell>
        </row>
        <row r="1495">
          <cell r="A1495">
            <v>41677</v>
          </cell>
          <cell r="F1495">
            <v>12193.09090909091</v>
          </cell>
          <cell r="G1495">
            <v>35.832614545454554</v>
          </cell>
          <cell r="H1495">
            <v>2.3809068181818178</v>
          </cell>
          <cell r="I1495">
            <v>32.502553636363636</v>
          </cell>
        </row>
        <row r="1496">
          <cell r="A1496">
            <v>41680</v>
          </cell>
          <cell r="F1496">
            <v>12193.818181818182</v>
          </cell>
          <cell r="G1496">
            <v>35.749222727272731</v>
          </cell>
          <cell r="H1496">
            <v>2.4579080909090911</v>
          </cell>
          <cell r="I1496">
            <v>32.466249090909095</v>
          </cell>
        </row>
        <row r="1497">
          <cell r="A1497">
            <v>41681</v>
          </cell>
          <cell r="F1497">
            <v>12190.636363636364</v>
          </cell>
          <cell r="G1497">
            <v>35.565239999999996</v>
          </cell>
          <cell r="H1497">
            <v>2.6398957272727275</v>
          </cell>
          <cell r="I1497">
            <v>32.43954272727273</v>
          </cell>
        </row>
        <row r="1498">
          <cell r="A1498">
            <v>41682</v>
          </cell>
          <cell r="F1498">
            <v>12177.454545454546</v>
          </cell>
          <cell r="G1498">
            <v>35.422213636363637</v>
          </cell>
          <cell r="H1498">
            <v>2.7853457272727273</v>
          </cell>
          <cell r="I1498">
            <v>32.408305454545456</v>
          </cell>
        </row>
        <row r="1499">
          <cell r="A1499">
            <v>41683</v>
          </cell>
          <cell r="F1499">
            <v>12158.818181818182</v>
          </cell>
          <cell r="G1499">
            <v>35.17598363636364</v>
          </cell>
          <cell r="H1499">
            <v>3.0307032727272727</v>
          </cell>
          <cell r="I1499">
            <v>32.387451818181823</v>
          </cell>
        </row>
        <row r="1500">
          <cell r="A1500">
            <v>41684</v>
          </cell>
          <cell r="F1500">
            <v>12127.636363636364</v>
          </cell>
          <cell r="G1500">
            <v>34.865287272727272</v>
          </cell>
          <cell r="H1500">
            <v>3.2972676363636357</v>
          </cell>
          <cell r="I1500">
            <v>32.414530000000006</v>
          </cell>
        </row>
        <row r="1501">
          <cell r="A1501">
            <v>41687</v>
          </cell>
          <cell r="F1501">
            <v>12089</v>
          </cell>
          <cell r="G1501">
            <v>34.733167272727279</v>
          </cell>
          <cell r="H1501">
            <v>3.3925596363636363</v>
          </cell>
          <cell r="I1501">
            <v>32.436859999999996</v>
          </cell>
        </row>
        <row r="1502">
          <cell r="A1502">
            <v>41688</v>
          </cell>
          <cell r="F1502">
            <v>12053</v>
          </cell>
          <cell r="G1502">
            <v>34.456627272727268</v>
          </cell>
          <cell r="H1502">
            <v>3.6165470000000002</v>
          </cell>
          <cell r="I1502">
            <v>32.479170000000003</v>
          </cell>
        </row>
        <row r="1503">
          <cell r="A1503">
            <v>41689</v>
          </cell>
          <cell r="F1503">
            <v>12014.09090909091</v>
          </cell>
          <cell r="G1503">
            <v>34.299115454545451</v>
          </cell>
          <cell r="H1503">
            <v>3.7133960909090913</v>
          </cell>
          <cell r="I1503">
            <v>32.532918181818189</v>
          </cell>
        </row>
        <row r="1504">
          <cell r="A1504">
            <v>41690</v>
          </cell>
          <cell r="F1504">
            <v>11980.454545454546</v>
          </cell>
          <cell r="G1504">
            <v>34.114356363636368</v>
          </cell>
          <cell r="H1504">
            <v>3.8537667272727276</v>
          </cell>
          <cell r="I1504">
            <v>32.57185181818182</v>
          </cell>
        </row>
        <row r="1505">
          <cell r="A1505">
            <v>41691</v>
          </cell>
          <cell r="F1505">
            <v>11940.272727272728</v>
          </cell>
          <cell r="G1505">
            <v>34.010402727272727</v>
          </cell>
          <cell r="H1505">
            <v>3.8959209090909095</v>
          </cell>
          <cell r="I1505">
            <v>32.629626363636362</v>
          </cell>
        </row>
        <row r="1506">
          <cell r="A1506">
            <v>41694</v>
          </cell>
          <cell r="F1506">
            <v>11893.727272727272</v>
          </cell>
          <cell r="G1506">
            <v>33.960874545454544</v>
          </cell>
          <cell r="H1506">
            <v>3.8790390000000006</v>
          </cell>
          <cell r="I1506">
            <v>32.720586363636365</v>
          </cell>
        </row>
        <row r="1507">
          <cell r="A1507">
            <v>41695</v>
          </cell>
          <cell r="F1507">
            <v>11848</v>
          </cell>
          <cell r="G1507">
            <v>33.874916363636366</v>
          </cell>
          <cell r="H1507">
            <v>3.8905324545454549</v>
          </cell>
          <cell r="I1507">
            <v>32.822494545454546</v>
          </cell>
        </row>
        <row r="1508">
          <cell r="A1508">
            <v>41696</v>
          </cell>
          <cell r="F1508">
            <v>11802.09090909091</v>
          </cell>
          <cell r="G1508">
            <v>33.931203636363641</v>
          </cell>
          <cell r="H1508">
            <v>3.7615715454545451</v>
          </cell>
          <cell r="I1508">
            <v>32.921889999999998</v>
          </cell>
        </row>
        <row r="1509">
          <cell r="A1509">
            <v>41697</v>
          </cell>
          <cell r="F1509">
            <v>11763.90909090909</v>
          </cell>
          <cell r="G1509">
            <v>33.897745454545458</v>
          </cell>
          <cell r="H1509">
            <v>3.7211349999999999</v>
          </cell>
          <cell r="I1509">
            <v>33.026661818181822</v>
          </cell>
        </row>
        <row r="1510">
          <cell r="A1510">
            <v>41698</v>
          </cell>
          <cell r="F1510">
            <v>11729.727272727272</v>
          </cell>
          <cell r="G1510">
            <v>33.969576363636371</v>
          </cell>
          <cell r="H1510">
            <v>3.5691253636363638</v>
          </cell>
          <cell r="I1510">
            <v>33.13443909090909</v>
          </cell>
        </row>
        <row r="1511">
          <cell r="A1511">
            <v>41701</v>
          </cell>
          <cell r="F1511">
            <v>11708.363636363636</v>
          </cell>
          <cell r="G1511">
            <v>34.102922727272734</v>
          </cell>
          <cell r="H1511">
            <v>3.3891919090909095</v>
          </cell>
          <cell r="I1511">
            <v>33.20905181818182</v>
          </cell>
        </row>
        <row r="1512">
          <cell r="A1512">
            <v>41702</v>
          </cell>
          <cell r="F1512">
            <v>11691.09090909091</v>
          </cell>
          <cell r="G1512">
            <v>34.186265454545463</v>
          </cell>
          <cell r="H1512">
            <v>3.2625807272727272</v>
          </cell>
          <cell r="I1512">
            <v>33.280177272727279</v>
          </cell>
        </row>
        <row r="1513">
          <cell r="A1513">
            <v>41703</v>
          </cell>
          <cell r="F1513">
            <v>11667.272727272728</v>
          </cell>
          <cell r="G1513">
            <v>34.310796363636364</v>
          </cell>
          <cell r="H1513">
            <v>3.0519379999999998</v>
          </cell>
          <cell r="I1513">
            <v>33.27302090909091</v>
          </cell>
        </row>
        <row r="1514">
          <cell r="A1514">
            <v>41704</v>
          </cell>
          <cell r="F1514">
            <v>11640.272727272728</v>
          </cell>
          <cell r="G1514">
            <v>34.424263636363634</v>
          </cell>
          <cell r="H1514">
            <v>2.936978454545454</v>
          </cell>
          <cell r="I1514">
            <v>33.219048181818181</v>
          </cell>
        </row>
        <row r="1515">
          <cell r="A1515">
            <v>41705</v>
          </cell>
          <cell r="F1515">
            <v>11605.454545454546</v>
          </cell>
          <cell r="G1515">
            <v>34.505921818181818</v>
          </cell>
          <cell r="H1515">
            <v>2.8225656363636364</v>
          </cell>
          <cell r="I1515">
            <v>33.200866363636358</v>
          </cell>
        </row>
        <row r="1516">
          <cell r="A1516">
            <v>41708</v>
          </cell>
          <cell r="F1516">
            <v>11571.09090909091</v>
          </cell>
          <cell r="G1516">
            <v>34.568302727272723</v>
          </cell>
          <cell r="H1516">
            <v>2.7034837272727272</v>
          </cell>
          <cell r="I1516">
            <v>33.20491181818182</v>
          </cell>
        </row>
        <row r="1517">
          <cell r="A1517">
            <v>41709</v>
          </cell>
          <cell r="F1517">
            <v>11548.09090909091</v>
          </cell>
          <cell r="G1517">
            <v>34.451944545454538</v>
          </cell>
          <cell r="H1517">
            <v>2.7402180000000005</v>
          </cell>
          <cell r="I1517">
            <v>33.216709999999999</v>
          </cell>
        </row>
        <row r="1518">
          <cell r="A1518">
            <v>41710</v>
          </cell>
          <cell r="F1518">
            <v>11525.818181818182</v>
          </cell>
          <cell r="G1518">
            <v>34.362912727272722</v>
          </cell>
          <cell r="H1518">
            <v>2.770888909090909</v>
          </cell>
          <cell r="I1518">
            <v>33.206552727272722</v>
          </cell>
        </row>
        <row r="1519">
          <cell r="A1519">
            <v>41711</v>
          </cell>
          <cell r="F1519">
            <v>11502.454545454546</v>
          </cell>
          <cell r="G1519">
            <v>34.208217272727268</v>
          </cell>
          <cell r="H1519">
            <v>2.869423363636364</v>
          </cell>
          <cell r="I1519">
            <v>33.19422909090909</v>
          </cell>
        </row>
        <row r="1520">
          <cell r="A1520">
            <v>41712</v>
          </cell>
          <cell r="F1520">
            <v>11474.272727272728</v>
          </cell>
          <cell r="G1520">
            <v>34.153519999999993</v>
          </cell>
          <cell r="H1520">
            <v>2.8709309090909092</v>
          </cell>
          <cell r="I1520">
            <v>33.179380909090902</v>
          </cell>
        </row>
        <row r="1521">
          <cell r="A1521">
            <v>41715</v>
          </cell>
          <cell r="F1521">
            <v>11445.545454545454</v>
          </cell>
          <cell r="G1521">
            <v>34.12904727272727</v>
          </cell>
          <cell r="H1521">
            <v>2.8508715454545457</v>
          </cell>
          <cell r="I1521">
            <v>33.159711818181819</v>
          </cell>
        </row>
        <row r="1522">
          <cell r="A1522">
            <v>41716</v>
          </cell>
          <cell r="F1522">
            <v>11421</v>
          </cell>
          <cell r="G1522">
            <v>33.990050909090911</v>
          </cell>
          <cell r="H1522">
            <v>2.9279699090909093</v>
          </cell>
          <cell r="I1522">
            <v>33.147143636363637</v>
          </cell>
        </row>
        <row r="1523">
          <cell r="A1523">
            <v>41717</v>
          </cell>
          <cell r="F1523">
            <v>11395.454545454546</v>
          </cell>
          <cell r="G1523">
            <v>33.849252727272727</v>
          </cell>
          <cell r="H1523">
            <v>2.9814852727272734</v>
          </cell>
          <cell r="I1523">
            <v>33.163367272727271</v>
          </cell>
        </row>
        <row r="1524">
          <cell r="A1524">
            <v>41718</v>
          </cell>
          <cell r="F1524">
            <v>11383</v>
          </cell>
          <cell r="G1524">
            <v>33.746788181818175</v>
          </cell>
          <cell r="H1524">
            <v>3.0816279090909093</v>
          </cell>
          <cell r="I1524">
            <v>33.228658181818183</v>
          </cell>
        </row>
        <row r="1525">
          <cell r="A1525">
            <v>41719</v>
          </cell>
          <cell r="F1525">
            <v>11378</v>
          </cell>
          <cell r="G1525">
            <v>33.631488181818185</v>
          </cell>
          <cell r="H1525">
            <v>3.1079500909090907</v>
          </cell>
          <cell r="I1525">
            <v>33.337171818181815</v>
          </cell>
        </row>
        <row r="1526">
          <cell r="A1526">
            <v>41722</v>
          </cell>
          <cell r="F1526">
            <v>11372.545454545454</v>
          </cell>
          <cell r="G1526">
            <v>33.553278181818179</v>
          </cell>
          <cell r="H1526">
            <v>3.1160023636363636</v>
          </cell>
          <cell r="I1526">
            <v>33.421407272727272</v>
          </cell>
        </row>
        <row r="1527">
          <cell r="A1527">
            <v>41723</v>
          </cell>
          <cell r="F1527">
            <v>11375.09090909091</v>
          </cell>
          <cell r="G1527">
            <v>33.496375454545451</v>
          </cell>
          <cell r="H1527">
            <v>3.1552488181818181</v>
          </cell>
          <cell r="I1527">
            <v>33.45335636363636</v>
          </cell>
        </row>
        <row r="1528">
          <cell r="A1528">
            <v>41724</v>
          </cell>
          <cell r="F1528">
            <v>11376.454545454546</v>
          </cell>
          <cell r="G1528">
            <v>33.569250909090918</v>
          </cell>
          <cell r="H1528">
            <v>3.0851179090909095</v>
          </cell>
          <cell r="I1528">
            <v>33.464380909090913</v>
          </cell>
        </row>
        <row r="1529">
          <cell r="A1529">
            <v>41725</v>
          </cell>
          <cell r="F1529">
            <v>11378.545454545454</v>
          </cell>
          <cell r="G1529">
            <v>33.575561818181818</v>
          </cell>
          <cell r="H1529">
            <v>3.0563925454545453</v>
          </cell>
          <cell r="I1529">
            <v>33.491270909090908</v>
          </cell>
        </row>
        <row r="1530">
          <cell r="A1530">
            <v>41726</v>
          </cell>
          <cell r="F1530">
            <v>11376.454545454546</v>
          </cell>
          <cell r="G1530">
            <v>33.625098181818181</v>
          </cell>
          <cell r="H1530">
            <v>2.9786233636363635</v>
          </cell>
          <cell r="I1530">
            <v>33.520111818181825</v>
          </cell>
        </row>
        <row r="1531">
          <cell r="A1531">
            <v>41730</v>
          </cell>
          <cell r="F1531">
            <v>11372.636363636364</v>
          </cell>
          <cell r="G1531">
            <v>33.566756363636358</v>
          </cell>
          <cell r="H1531">
            <v>3.013001727272727</v>
          </cell>
          <cell r="I1531">
            <v>33.540973636363638</v>
          </cell>
        </row>
        <row r="1532">
          <cell r="A1532">
            <v>41731</v>
          </cell>
          <cell r="F1532">
            <v>11372.636363636364</v>
          </cell>
          <cell r="G1532">
            <v>33.476186363636366</v>
          </cell>
          <cell r="H1532">
            <v>3.0520179999999995</v>
          </cell>
          <cell r="I1532">
            <v>33.585416363636362</v>
          </cell>
        </row>
        <row r="1533">
          <cell r="A1533">
            <v>41732</v>
          </cell>
          <cell r="F1533">
            <v>11372.727272727272</v>
          </cell>
          <cell r="G1533">
            <v>33.424575454545455</v>
          </cell>
          <cell r="H1533">
            <v>3.0557131818181817</v>
          </cell>
          <cell r="I1533">
            <v>33.639750909090907</v>
          </cell>
        </row>
        <row r="1534">
          <cell r="A1534">
            <v>41733</v>
          </cell>
          <cell r="F1534">
            <v>11373</v>
          </cell>
          <cell r="G1534">
            <v>33.378506363636362</v>
          </cell>
          <cell r="H1534">
            <v>3.0826826363636362</v>
          </cell>
          <cell r="I1534">
            <v>33.662115454545443</v>
          </cell>
        </row>
        <row r="1535">
          <cell r="A1535">
            <v>41736</v>
          </cell>
          <cell r="F1535">
            <v>11360.09090909091</v>
          </cell>
          <cell r="G1535">
            <v>33.347009090909097</v>
          </cell>
          <cell r="H1535">
            <v>3.0945637272727278</v>
          </cell>
          <cell r="I1535">
            <v>33.704236363636362</v>
          </cell>
        </row>
        <row r="1536">
          <cell r="A1536">
            <v>41737</v>
          </cell>
          <cell r="F1536">
            <v>11347.818181818182</v>
          </cell>
          <cell r="G1536">
            <v>33.35687272727273</v>
          </cell>
          <cell r="H1536">
            <v>3.0861685454545462</v>
          </cell>
          <cell r="I1536">
            <v>33.739489999999996</v>
          </cell>
        </row>
        <row r="1537">
          <cell r="A1537">
            <v>41738</v>
          </cell>
          <cell r="F1537">
            <v>11339.454545454546</v>
          </cell>
          <cell r="G1537">
            <v>33.327781818181819</v>
          </cell>
          <cell r="H1537">
            <v>3.1139749090909095</v>
          </cell>
          <cell r="I1537">
            <v>33.780367272727268</v>
          </cell>
        </row>
        <row r="1538">
          <cell r="A1538">
            <v>41739</v>
          </cell>
          <cell r="F1538">
            <v>11336</v>
          </cell>
          <cell r="G1538">
            <v>33.322958181818173</v>
          </cell>
          <cell r="H1538">
            <v>3.1188203636363641</v>
          </cell>
          <cell r="I1538">
            <v>33.837329090909094</v>
          </cell>
        </row>
        <row r="1539">
          <cell r="A1539">
            <v>41740</v>
          </cell>
          <cell r="F1539">
            <v>11336.272727272728</v>
          </cell>
          <cell r="G1539">
            <v>33.277929090909083</v>
          </cell>
          <cell r="H1539">
            <v>3.1637857272727272</v>
          </cell>
          <cell r="I1539">
            <v>33.900528181818181</v>
          </cell>
        </row>
        <row r="1540">
          <cell r="A1540">
            <v>41743</v>
          </cell>
          <cell r="F1540">
            <v>11335.545454545454</v>
          </cell>
          <cell r="G1540">
            <v>33.27852636363636</v>
          </cell>
          <cell r="H1540">
            <v>3.1874905454545455</v>
          </cell>
          <cell r="I1540">
            <v>33.953189999999999</v>
          </cell>
        </row>
        <row r="1541">
          <cell r="A1541">
            <v>41744</v>
          </cell>
          <cell r="F1541">
            <v>11341.90909090909</v>
          </cell>
          <cell r="G1541">
            <v>33.296096363636359</v>
          </cell>
          <cell r="H1541">
            <v>3.2001707272727269</v>
          </cell>
          <cell r="I1541">
            <v>34.007599090909089</v>
          </cell>
        </row>
        <row r="1542">
          <cell r="A1542">
            <v>41745</v>
          </cell>
          <cell r="F1542">
            <v>11353</v>
          </cell>
          <cell r="G1542">
            <v>33.330713636363633</v>
          </cell>
          <cell r="H1542">
            <v>3.1815407272727274</v>
          </cell>
          <cell r="I1542">
            <v>34.077649090909091</v>
          </cell>
        </row>
        <row r="1543">
          <cell r="A1543">
            <v>41746</v>
          </cell>
          <cell r="F1543">
            <v>11364.545454545454</v>
          </cell>
          <cell r="G1543">
            <v>33.368281818181821</v>
          </cell>
          <cell r="H1543">
            <v>3.2040502727272724</v>
          </cell>
          <cell r="I1543">
            <v>34.10773727272727</v>
          </cell>
        </row>
        <row r="1544">
          <cell r="A1544">
            <v>41750</v>
          </cell>
          <cell r="F1544">
            <v>11375.818181818182</v>
          </cell>
          <cell r="G1544">
            <v>33.425968181818185</v>
          </cell>
          <cell r="H1544">
            <v>3.2109079999999994</v>
          </cell>
          <cell r="I1544">
            <v>34.128122727272732</v>
          </cell>
        </row>
        <row r="1545">
          <cell r="A1545">
            <v>41751</v>
          </cell>
          <cell r="F1545">
            <v>11394.272727272728</v>
          </cell>
          <cell r="G1545">
            <v>33.463173636363642</v>
          </cell>
          <cell r="H1545">
            <v>3.2290821818181823</v>
          </cell>
          <cell r="I1545">
            <v>34.159442727272726</v>
          </cell>
        </row>
        <row r="1546">
          <cell r="A1546">
            <v>41752</v>
          </cell>
          <cell r="F1546">
            <v>11424</v>
          </cell>
          <cell r="G1546">
            <v>33.410263636363638</v>
          </cell>
          <cell r="H1546">
            <v>3.3050332727272731</v>
          </cell>
          <cell r="I1546">
            <v>34.188163636363633</v>
          </cell>
        </row>
        <row r="1547">
          <cell r="A1547">
            <v>41753</v>
          </cell>
          <cell r="F1547">
            <v>11452.454545454546</v>
          </cell>
          <cell r="G1547">
            <v>33.294441818181816</v>
          </cell>
          <cell r="H1547">
            <v>3.4253282727272731</v>
          </cell>
          <cell r="I1547">
            <v>34.22331545454545</v>
          </cell>
        </row>
        <row r="1548">
          <cell r="A1548">
            <v>41754</v>
          </cell>
          <cell r="F1548">
            <v>11477.636363636364</v>
          </cell>
          <cell r="G1548">
            <v>33.160035454545458</v>
          </cell>
          <cell r="H1548">
            <v>3.5581278181818177</v>
          </cell>
          <cell r="I1548">
            <v>34.259086363636364</v>
          </cell>
        </row>
        <row r="1549">
          <cell r="A1549">
            <v>41757</v>
          </cell>
          <cell r="F1549">
            <v>11498.727272727272</v>
          </cell>
          <cell r="G1549">
            <v>32.992661818181823</v>
          </cell>
          <cell r="H1549">
            <v>3.7120097272727275</v>
          </cell>
          <cell r="I1549">
            <v>34.286492727272723</v>
          </cell>
        </row>
        <row r="1550">
          <cell r="A1550">
            <v>41758</v>
          </cell>
          <cell r="F1550">
            <v>11511</v>
          </cell>
          <cell r="G1550">
            <v>32.834625454545453</v>
          </cell>
          <cell r="H1550">
            <v>3.8553099090909084</v>
          </cell>
          <cell r="I1550">
            <v>34.309934545454546</v>
          </cell>
        </row>
        <row r="1551">
          <cell r="A1551">
            <v>41759</v>
          </cell>
          <cell r="F1551">
            <v>11522.09090909091</v>
          </cell>
          <cell r="G1551">
            <v>32.660457272727271</v>
          </cell>
          <cell r="H1551">
            <v>3.997443090909091</v>
          </cell>
          <cell r="I1551">
            <v>34.345269999999999</v>
          </cell>
        </row>
        <row r="1552">
          <cell r="A1552">
            <v>41761</v>
          </cell>
          <cell r="F1552">
            <v>11530.545454545454</v>
          </cell>
          <cell r="G1552">
            <v>32.45275909090909</v>
          </cell>
          <cell r="H1552">
            <v>4.1835488181818183</v>
          </cell>
          <cell r="I1552">
            <v>34.370546363636365</v>
          </cell>
        </row>
        <row r="1553">
          <cell r="A1553">
            <v>41764</v>
          </cell>
          <cell r="F1553">
            <v>11538.09090909091</v>
          </cell>
          <cell r="G1553">
            <v>32.287413636363638</v>
          </cell>
          <cell r="H1553">
            <v>4.3161504545454541</v>
          </cell>
          <cell r="I1553">
            <v>34.406040909090905</v>
          </cell>
        </row>
        <row r="1554">
          <cell r="A1554">
            <v>41765</v>
          </cell>
          <cell r="F1554">
            <v>11546.90909090909</v>
          </cell>
          <cell r="G1554">
            <v>32.103588181818182</v>
          </cell>
          <cell r="H1554">
            <v>4.4510183636363641</v>
          </cell>
          <cell r="I1554">
            <v>34.45149</v>
          </cell>
        </row>
        <row r="1555">
          <cell r="A1555">
            <v>41766</v>
          </cell>
          <cell r="F1555">
            <v>11558.727272727272</v>
          </cell>
          <cell r="G1555">
            <v>31.949435454545458</v>
          </cell>
          <cell r="H1555">
            <v>4.5707299090909093</v>
          </cell>
          <cell r="I1555">
            <v>34.482887272727275</v>
          </cell>
        </row>
        <row r="1556">
          <cell r="A1556">
            <v>41767</v>
          </cell>
          <cell r="F1556">
            <v>11562.363636363636</v>
          </cell>
          <cell r="G1556">
            <v>31.77142090909091</v>
          </cell>
          <cell r="H1556">
            <v>4.7109325454545461</v>
          </cell>
          <cell r="I1556">
            <v>34.513477272727272</v>
          </cell>
        </row>
        <row r="1557">
          <cell r="A1557">
            <v>41768</v>
          </cell>
          <cell r="F1557">
            <v>11553.272727272728</v>
          </cell>
          <cell r="G1557">
            <v>31.627554545454544</v>
          </cell>
          <cell r="H1557">
            <v>4.8188511818181832</v>
          </cell>
          <cell r="I1557">
            <v>34.53922363636363</v>
          </cell>
        </row>
        <row r="1558">
          <cell r="A1558">
            <v>41771</v>
          </cell>
          <cell r="F1558">
            <v>11545.90909090909</v>
          </cell>
          <cell r="G1558">
            <v>31.495640909090909</v>
          </cell>
          <cell r="H1558">
            <v>4.9191947272727274</v>
          </cell>
          <cell r="I1558">
            <v>34.561970909090903</v>
          </cell>
        </row>
        <row r="1559">
          <cell r="A1559">
            <v>41772</v>
          </cell>
          <cell r="F1559">
            <v>11543.363636363636</v>
          </cell>
          <cell r="G1559">
            <v>31.354164545454548</v>
          </cell>
          <cell r="H1559">
            <v>5.0230100909090911</v>
          </cell>
          <cell r="I1559">
            <v>34.598261818181811</v>
          </cell>
        </row>
        <row r="1560">
          <cell r="A1560">
            <v>41773</v>
          </cell>
          <cell r="F1560">
            <v>11530.545454545454</v>
          </cell>
          <cell r="G1560">
            <v>31.220225454545457</v>
          </cell>
          <cell r="H1560">
            <v>5.1338337272727266</v>
          </cell>
          <cell r="I1560">
            <v>34.630459090909092</v>
          </cell>
        </row>
        <row r="1561">
          <cell r="A1561">
            <v>41775</v>
          </cell>
          <cell r="F1561">
            <v>11518.454545454546</v>
          </cell>
          <cell r="G1561">
            <v>31.093297272727273</v>
          </cell>
          <cell r="H1561">
            <v>5.2260783636363621</v>
          </cell>
          <cell r="I1561">
            <v>34.669060000000002</v>
          </cell>
        </row>
        <row r="1562">
          <cell r="A1562">
            <v>41778</v>
          </cell>
          <cell r="F1562">
            <v>11505.363636363636</v>
          </cell>
          <cell r="G1562">
            <v>30.951785454545458</v>
          </cell>
          <cell r="H1562">
            <v>5.3016520909090907</v>
          </cell>
          <cell r="I1562">
            <v>34.742210909090915</v>
          </cell>
        </row>
        <row r="1563">
          <cell r="A1563">
            <v>41779</v>
          </cell>
          <cell r="F1563">
            <v>11502.181818181818</v>
          </cell>
          <cell r="G1563">
            <v>30.807966363636364</v>
          </cell>
          <cell r="H1563">
            <v>5.3538051818181813</v>
          </cell>
          <cell r="I1563">
            <v>34.840497272727276</v>
          </cell>
        </row>
        <row r="1564">
          <cell r="A1564">
            <v>41780</v>
          </cell>
          <cell r="F1564">
            <v>11501.272727272728</v>
          </cell>
          <cell r="G1564">
            <v>30.663899999999998</v>
          </cell>
          <cell r="H1564">
            <v>5.4037478181818184</v>
          </cell>
          <cell r="I1564">
            <v>34.941824545454544</v>
          </cell>
        </row>
        <row r="1565">
          <cell r="A1565">
            <v>41781</v>
          </cell>
          <cell r="F1565">
            <v>11502.363636363636</v>
          </cell>
          <cell r="G1565">
            <v>30.519170909090906</v>
          </cell>
          <cell r="H1565">
            <v>5.444893454545455</v>
          </cell>
          <cell r="I1565">
            <v>35.051467272727272</v>
          </cell>
        </row>
        <row r="1566">
          <cell r="A1566">
            <v>41782</v>
          </cell>
          <cell r="F1566">
            <v>11506</v>
          </cell>
          <cell r="G1566">
            <v>30.386045454545453</v>
          </cell>
          <cell r="H1566">
            <v>5.4748285454545451</v>
          </cell>
          <cell r="I1566">
            <v>35.159721818181815</v>
          </cell>
        </row>
        <row r="1567">
          <cell r="A1567">
            <v>41785</v>
          </cell>
          <cell r="F1567">
            <v>11507.636363636364</v>
          </cell>
          <cell r="G1567">
            <v>30.316334545454541</v>
          </cell>
          <cell r="H1567">
            <v>5.4455214545454549</v>
          </cell>
          <cell r="I1567">
            <v>35.266505454545452</v>
          </cell>
        </row>
        <row r="1568">
          <cell r="A1568">
            <v>41787</v>
          </cell>
          <cell r="F1568">
            <v>11516.727272727272</v>
          </cell>
          <cell r="G1568">
            <v>30.286414545454544</v>
          </cell>
          <cell r="H1568">
            <v>5.3821430000000001</v>
          </cell>
          <cell r="I1568">
            <v>35.367603636363633</v>
          </cell>
        </row>
        <row r="1569">
          <cell r="A1569">
            <v>41789</v>
          </cell>
          <cell r="F1569">
            <v>11530.818181818182</v>
          </cell>
          <cell r="G1569">
            <v>30.267130000000005</v>
          </cell>
          <cell r="H1569">
            <v>5.3278008181818191</v>
          </cell>
          <cell r="I1569">
            <v>35.461908181818188</v>
          </cell>
        </row>
        <row r="1570">
          <cell r="A1570">
            <v>41792</v>
          </cell>
          <cell r="F1570">
            <v>11551.545454545454</v>
          </cell>
          <cell r="G1570">
            <v>30.270499090909095</v>
          </cell>
          <cell r="H1570">
            <v>5.2491938181818192</v>
          </cell>
          <cell r="I1570">
            <v>35.542314545454545</v>
          </cell>
        </row>
        <row r="1571">
          <cell r="A1571">
            <v>41793</v>
          </cell>
          <cell r="F1571">
            <v>11582.272727272728</v>
          </cell>
          <cell r="G1571">
            <v>30.310299090909094</v>
          </cell>
          <cell r="H1571">
            <v>5.1432669090909098</v>
          </cell>
          <cell r="I1571">
            <v>35.615886363636363</v>
          </cell>
        </row>
        <row r="1572">
          <cell r="A1572">
            <v>41794</v>
          </cell>
          <cell r="F1572">
            <v>11625.454545454546</v>
          </cell>
          <cell r="G1572">
            <v>30.402876363636366</v>
          </cell>
          <cell r="H1572">
            <v>4.9995289999999999</v>
          </cell>
          <cell r="I1572">
            <v>35.67771181818182</v>
          </cell>
        </row>
        <row r="1573">
          <cell r="A1573">
            <v>41795</v>
          </cell>
          <cell r="F1573">
            <v>11665.181818181818</v>
          </cell>
          <cell r="G1573">
            <v>30.566204545454546</v>
          </cell>
          <cell r="H1573">
            <v>4.8351526363636363</v>
          </cell>
          <cell r="I1573">
            <v>35.687209090909093</v>
          </cell>
        </row>
        <row r="1574">
          <cell r="A1574">
            <v>41796</v>
          </cell>
          <cell r="F1574">
            <v>11696.727272727272</v>
          </cell>
          <cell r="G1574">
            <v>30.715510909090913</v>
          </cell>
          <cell r="H1574">
            <v>4.7088341818181823</v>
          </cell>
          <cell r="I1574">
            <v>35.673792727272719</v>
          </cell>
        </row>
        <row r="1575">
          <cell r="A1575">
            <v>41799</v>
          </cell>
          <cell r="F1575">
            <v>11721.272727272728</v>
          </cell>
          <cell r="G1575">
            <v>30.855658181818182</v>
          </cell>
          <cell r="H1575">
            <v>4.6000645454545452</v>
          </cell>
          <cell r="I1575">
            <v>35.655264545454543</v>
          </cell>
        </row>
        <row r="1576">
          <cell r="A1576">
            <v>41800</v>
          </cell>
          <cell r="F1576">
            <v>11746.818181818182</v>
          </cell>
          <cell r="G1576">
            <v>30.983580000000003</v>
          </cell>
          <cell r="H1576">
            <v>4.5036941818181822</v>
          </cell>
          <cell r="I1576">
            <v>35.641920909090906</v>
          </cell>
        </row>
        <row r="1577">
          <cell r="A1577">
            <v>41801</v>
          </cell>
          <cell r="F1577">
            <v>11764.545454545454</v>
          </cell>
          <cell r="G1577">
            <v>31.065878181818178</v>
          </cell>
          <cell r="H1577">
            <v>4.4365379090909096</v>
          </cell>
          <cell r="I1577">
            <v>35.647526363636352</v>
          </cell>
        </row>
        <row r="1578">
          <cell r="A1578">
            <v>41802</v>
          </cell>
          <cell r="F1578">
            <v>11783.636363636364</v>
          </cell>
          <cell r="G1578">
            <v>31.16913363636364</v>
          </cell>
          <cell r="H1578">
            <v>4.3872419090909096</v>
          </cell>
          <cell r="I1578">
            <v>35.635196363636368</v>
          </cell>
        </row>
        <row r="1579">
          <cell r="A1579">
            <v>41803</v>
          </cell>
          <cell r="F1579">
            <v>11798.636363636364</v>
          </cell>
          <cell r="G1579">
            <v>31.261572727272725</v>
          </cell>
          <cell r="H1579">
            <v>4.3413303636363638</v>
          </cell>
          <cell r="I1579">
            <v>35.633769090909091</v>
          </cell>
        </row>
        <row r="1580">
          <cell r="A1580">
            <v>41806</v>
          </cell>
          <cell r="F1580">
            <v>11811.818181818182</v>
          </cell>
          <cell r="G1580">
            <v>31.338440909090913</v>
          </cell>
          <cell r="H1580">
            <v>4.2915884545454546</v>
          </cell>
          <cell r="I1580">
            <v>35.640362727272731</v>
          </cell>
        </row>
        <row r="1581">
          <cell r="A1581">
            <v>41807</v>
          </cell>
          <cell r="F1581">
            <v>11823.454545454546</v>
          </cell>
          <cell r="G1581">
            <v>31.431610909090907</v>
          </cell>
          <cell r="H1581">
            <v>4.2280370000000005</v>
          </cell>
          <cell r="I1581">
            <v>35.661092727272724</v>
          </cell>
        </row>
        <row r="1582">
          <cell r="A1582">
            <v>41808</v>
          </cell>
          <cell r="F1582">
            <v>11842.818181818182</v>
          </cell>
          <cell r="G1582">
            <v>31.517273636363633</v>
          </cell>
          <cell r="H1582">
            <v>4.1540659090909093</v>
          </cell>
          <cell r="I1582">
            <v>35.688904545454541</v>
          </cell>
        </row>
        <row r="1583">
          <cell r="A1583">
            <v>41809</v>
          </cell>
          <cell r="F1583">
            <v>11846.818181818182</v>
          </cell>
          <cell r="G1583">
            <v>31.542516363636363</v>
          </cell>
          <cell r="H1583">
            <v>4.1414202727272738</v>
          </cell>
          <cell r="I1583">
            <v>35.71622</v>
          </cell>
        </row>
        <row r="1584">
          <cell r="A1584">
            <v>41810</v>
          </cell>
          <cell r="F1584">
            <v>11857.454545454546</v>
          </cell>
          <cell r="G1584">
            <v>31.525928181818184</v>
          </cell>
          <cell r="H1584">
            <v>4.1661250000000001</v>
          </cell>
          <cell r="I1584">
            <v>35.742356363636361</v>
          </cell>
        </row>
        <row r="1585">
          <cell r="A1585">
            <v>41813</v>
          </cell>
          <cell r="F1585">
            <v>11871.545454545454</v>
          </cell>
          <cell r="G1585">
            <v>31.518563636363634</v>
          </cell>
          <cell r="H1585">
            <v>4.1706891818181822</v>
          </cell>
          <cell r="I1585">
            <v>35.776584545454547</v>
          </cell>
        </row>
        <row r="1586">
          <cell r="A1586">
            <v>41814</v>
          </cell>
          <cell r="F1586">
            <v>11890.636363636364</v>
          </cell>
          <cell r="G1586">
            <v>31.476809090909089</v>
          </cell>
          <cell r="H1586">
            <v>4.2048329999999998</v>
          </cell>
          <cell r="I1586">
            <v>35.810252727272726</v>
          </cell>
        </row>
        <row r="1587">
          <cell r="A1587">
            <v>41815</v>
          </cell>
          <cell r="F1587">
            <v>11916.09090909091</v>
          </cell>
          <cell r="G1587">
            <v>31.457487272727278</v>
          </cell>
          <cell r="H1587">
            <v>4.2194519090909095</v>
          </cell>
          <cell r="I1587">
            <v>35.839150909090904</v>
          </cell>
        </row>
        <row r="1588">
          <cell r="A1588">
            <v>41816</v>
          </cell>
          <cell r="F1588">
            <v>11942.363636363636</v>
          </cell>
          <cell r="G1588">
            <v>31.496439090909089</v>
          </cell>
          <cell r="H1588">
            <v>4.2301858181818188</v>
          </cell>
          <cell r="I1588">
            <v>35.82588545454545</v>
          </cell>
        </row>
        <row r="1589">
          <cell r="A1589">
            <v>41817</v>
          </cell>
          <cell r="F1589">
            <v>11961.181818181818</v>
          </cell>
          <cell r="G1589">
            <v>31.500846363636366</v>
          </cell>
          <cell r="H1589">
            <v>4.2363435454545462</v>
          </cell>
          <cell r="I1589">
            <v>35.82597272727272</v>
          </cell>
        </row>
        <row r="1590">
          <cell r="A1590">
            <v>41820</v>
          </cell>
          <cell r="F1590">
            <v>11966.636363636364</v>
          </cell>
          <cell r="G1590">
            <v>31.491606363636365</v>
          </cell>
          <cell r="H1590">
            <v>4.2595341818181822</v>
          </cell>
          <cell r="I1590">
            <v>35.819493636363639</v>
          </cell>
        </row>
        <row r="1591">
          <cell r="A1591">
            <v>41821</v>
          </cell>
          <cell r="F1591">
            <v>11970.545454545454</v>
          </cell>
          <cell r="G1591">
            <v>31.451412727272729</v>
          </cell>
          <cell r="H1591">
            <v>4.3260517272727279</v>
          </cell>
          <cell r="I1591">
            <v>35.801940000000002</v>
          </cell>
        </row>
        <row r="1592">
          <cell r="A1592">
            <v>41822</v>
          </cell>
          <cell r="F1592">
            <v>11972.545454545454</v>
          </cell>
          <cell r="G1592">
            <v>31.368752727272728</v>
          </cell>
          <cell r="H1592">
            <v>4.4506572727272733</v>
          </cell>
          <cell r="I1592">
            <v>35.768355454545457</v>
          </cell>
        </row>
        <row r="1593">
          <cell r="A1593">
            <v>41823</v>
          </cell>
          <cell r="F1593">
            <v>11965.363636363636</v>
          </cell>
          <cell r="G1593">
            <v>31.220684545454549</v>
          </cell>
          <cell r="H1593">
            <v>4.6249207272727269</v>
          </cell>
          <cell r="I1593">
            <v>35.744053636363645</v>
          </cell>
        </row>
        <row r="1594">
          <cell r="A1594">
            <v>41824</v>
          </cell>
          <cell r="F1594">
            <v>11960.454545454546</v>
          </cell>
          <cell r="G1594">
            <v>31.087650909090915</v>
          </cell>
          <cell r="H1594">
            <v>4.7894935454545466</v>
          </cell>
          <cell r="I1594">
            <v>35.717222727272727</v>
          </cell>
        </row>
        <row r="1595">
          <cell r="A1595">
            <v>41827</v>
          </cell>
          <cell r="F1595">
            <v>11936.636363636364</v>
          </cell>
          <cell r="G1595">
            <v>30.957603636363636</v>
          </cell>
          <cell r="H1595">
            <v>4.9300663636363629</v>
          </cell>
          <cell r="I1595">
            <v>35.706019999999995</v>
          </cell>
        </row>
        <row r="1596">
          <cell r="A1596">
            <v>41828</v>
          </cell>
          <cell r="F1596">
            <v>11903.90909090909</v>
          </cell>
          <cell r="G1596">
            <v>30.816219999999998</v>
          </cell>
          <cell r="H1596">
            <v>5.0748022727272728</v>
          </cell>
          <cell r="I1596">
            <v>35.711989090909078</v>
          </cell>
        </row>
        <row r="1597">
          <cell r="A1597">
            <v>41829</v>
          </cell>
          <cell r="F1597">
            <v>11871.363636363636</v>
          </cell>
          <cell r="G1597">
            <v>30.70033636363636</v>
          </cell>
          <cell r="H1597">
            <v>5.2003250000000003</v>
          </cell>
          <cell r="I1597">
            <v>35.712306363636351</v>
          </cell>
        </row>
        <row r="1598">
          <cell r="A1598">
            <v>41830</v>
          </cell>
          <cell r="F1598">
            <v>11825</v>
          </cell>
          <cell r="G1598">
            <v>30.57456545454545</v>
          </cell>
          <cell r="H1598">
            <v>5.3372851818181823</v>
          </cell>
          <cell r="I1598">
            <v>35.711791818181808</v>
          </cell>
        </row>
        <row r="1599">
          <cell r="A1599">
            <v>41831</v>
          </cell>
          <cell r="F1599">
            <v>11778.727272727272</v>
          </cell>
          <cell r="G1599">
            <v>30.467104545454546</v>
          </cell>
          <cell r="H1599">
            <v>5.4564387272727268</v>
          </cell>
          <cell r="I1599">
            <v>35.713851818181816</v>
          </cell>
        </row>
        <row r="1600">
          <cell r="A1600">
            <v>41834</v>
          </cell>
          <cell r="F1600">
            <v>11749.181818181818</v>
          </cell>
          <cell r="G1600">
            <v>30.34054545454546</v>
          </cell>
          <cell r="H1600">
            <v>5.5830743636363636</v>
          </cell>
          <cell r="I1600">
            <v>35.737574545454549</v>
          </cell>
        </row>
        <row r="1601">
          <cell r="A1601">
            <v>41835</v>
          </cell>
          <cell r="F1601">
            <v>11739.181818181818</v>
          </cell>
          <cell r="G1601">
            <v>30.20526818181818</v>
          </cell>
          <cell r="H1601">
            <v>5.7256472727272723</v>
          </cell>
          <cell r="I1601">
            <v>35.756558181818185</v>
          </cell>
        </row>
        <row r="1602">
          <cell r="A1602">
            <v>41836</v>
          </cell>
          <cell r="F1602">
            <v>11723.90909090909</v>
          </cell>
          <cell r="G1602">
            <v>30.086183636363636</v>
          </cell>
          <cell r="H1602">
            <v>5.8514799090909086</v>
          </cell>
          <cell r="I1602">
            <v>35.768382727272737</v>
          </cell>
        </row>
        <row r="1603">
          <cell r="A1603">
            <v>41837</v>
          </cell>
          <cell r="F1603">
            <v>11703</v>
          </cell>
          <cell r="G1603">
            <v>29.979866363636361</v>
          </cell>
          <cell r="H1603">
            <v>5.9645698181818174</v>
          </cell>
          <cell r="I1603">
            <v>35.773016363636366</v>
          </cell>
        </row>
        <row r="1604">
          <cell r="A1604">
            <v>41838</v>
          </cell>
          <cell r="F1604">
            <v>11675.454545454546</v>
          </cell>
          <cell r="G1604">
            <v>29.855454545454549</v>
          </cell>
          <cell r="H1604">
            <v>6.1027430000000003</v>
          </cell>
          <cell r="I1604">
            <v>35.778278181818187</v>
          </cell>
        </row>
        <row r="1605">
          <cell r="A1605">
            <v>41841</v>
          </cell>
          <cell r="F1605">
            <v>11647.272727272728</v>
          </cell>
          <cell r="G1605">
            <v>29.684608181818181</v>
          </cell>
          <cell r="H1605">
            <v>6.2765764545454541</v>
          </cell>
          <cell r="I1605">
            <v>35.79299363636364</v>
          </cell>
        </row>
        <row r="1606">
          <cell r="A1606">
            <v>41842</v>
          </cell>
          <cell r="F1606">
            <v>11637.727272727272</v>
          </cell>
          <cell r="G1606">
            <v>29.465579090909088</v>
          </cell>
          <cell r="H1606">
            <v>6.5118852727272731</v>
          </cell>
          <cell r="I1606">
            <v>35.809072727272728</v>
          </cell>
        </row>
        <row r="1607">
          <cell r="A1607">
            <v>41843</v>
          </cell>
          <cell r="F1607">
            <v>11626.363636363636</v>
          </cell>
          <cell r="G1607">
            <v>29.216843636363638</v>
          </cell>
          <cell r="H1607">
            <v>6.7803238181818193</v>
          </cell>
          <cell r="I1607">
            <v>35.813070909090911</v>
          </cell>
        </row>
        <row r="1608">
          <cell r="A1608">
            <v>41844</v>
          </cell>
          <cell r="F1608">
            <v>11620.454545454546</v>
          </cell>
          <cell r="G1608">
            <v>28.917890909090911</v>
          </cell>
          <cell r="H1608">
            <v>7.1308647272727281</v>
          </cell>
          <cell r="I1608">
            <v>35.803657272727271</v>
          </cell>
        </row>
        <row r="1609">
          <cell r="A1609">
            <v>41845</v>
          </cell>
          <cell r="F1609">
            <v>11620.272727272728</v>
          </cell>
          <cell r="G1609">
            <v>28.524347272727276</v>
          </cell>
          <cell r="H1609">
            <v>7.5340684545454542</v>
          </cell>
          <cell r="I1609">
            <v>35.838445454545457</v>
          </cell>
        </row>
        <row r="1610">
          <cell r="A1610">
            <v>41855</v>
          </cell>
          <cell r="F1610">
            <v>11635.727272727272</v>
          </cell>
          <cell r="G1610">
            <v>28.040525454545449</v>
          </cell>
          <cell r="H1610">
            <v>7.9468945454545459</v>
          </cell>
          <cell r="I1610">
            <v>35.922749090909093</v>
          </cell>
        </row>
        <row r="1611">
          <cell r="A1611">
            <v>41856</v>
          </cell>
          <cell r="F1611">
            <v>11638</v>
          </cell>
          <cell r="G1611">
            <v>27.613227272727272</v>
          </cell>
          <cell r="H1611">
            <v>8.319204181818181</v>
          </cell>
          <cell r="I1611">
            <v>35.986519999999999</v>
          </cell>
        </row>
        <row r="1612">
          <cell r="A1612">
            <v>41857</v>
          </cell>
          <cell r="F1612">
            <v>11638.454545454546</v>
          </cell>
          <cell r="G1612">
            <v>27.353693636363634</v>
          </cell>
          <cell r="H1612">
            <v>8.5278003636363646</v>
          </cell>
          <cell r="I1612">
            <v>36.045246363636373</v>
          </cell>
        </row>
        <row r="1613">
          <cell r="A1613">
            <v>41858</v>
          </cell>
          <cell r="F1613">
            <v>11647.545454545454</v>
          </cell>
          <cell r="G1613">
            <v>27.335561818181819</v>
          </cell>
          <cell r="H1613">
            <v>8.5050917272727293</v>
          </cell>
          <cell r="I1613">
            <v>36.089920909090914</v>
          </cell>
        </row>
        <row r="1614">
          <cell r="A1614">
            <v>41859</v>
          </cell>
          <cell r="F1614">
            <v>11655.727272727272</v>
          </cell>
          <cell r="G1614">
            <v>27.402026363636367</v>
          </cell>
          <cell r="H1614">
            <v>8.3860507272727265</v>
          </cell>
          <cell r="I1614">
            <v>36.151582727272732</v>
          </cell>
        </row>
        <row r="1615">
          <cell r="A1615">
            <v>41862</v>
          </cell>
          <cell r="F1615">
            <v>11662.09090909091</v>
          </cell>
          <cell r="G1615">
            <v>27.565881818181822</v>
          </cell>
          <cell r="H1615">
            <v>8.1766655454545472</v>
          </cell>
          <cell r="I1615">
            <v>36.198052727272731</v>
          </cell>
        </row>
        <row r="1616">
          <cell r="A1616">
            <v>41863</v>
          </cell>
          <cell r="F1616">
            <v>11672.818181818182</v>
          </cell>
          <cell r="G1616">
            <v>27.834378181818177</v>
          </cell>
          <cell r="H1616">
            <v>7.8589926363636353</v>
          </cell>
          <cell r="I1616">
            <v>36.240623636363644</v>
          </cell>
        </row>
        <row r="1617">
          <cell r="A1617">
            <v>41864</v>
          </cell>
          <cell r="F1617">
            <v>11680.636363636364</v>
          </cell>
          <cell r="G1617">
            <v>28.232447272727271</v>
          </cell>
          <cell r="H1617">
            <v>7.4076299090909092</v>
          </cell>
          <cell r="I1617">
            <v>36.284437272727274</v>
          </cell>
        </row>
        <row r="1618">
          <cell r="A1618">
            <v>41865</v>
          </cell>
          <cell r="F1618">
            <v>11696.09090909091</v>
          </cell>
          <cell r="G1618">
            <v>28.739369999999997</v>
          </cell>
          <cell r="H1618">
            <v>6.8536588181818185</v>
          </cell>
          <cell r="I1618">
            <v>36.320546363636367</v>
          </cell>
        </row>
        <row r="1619">
          <cell r="A1619">
            <v>41866</v>
          </cell>
          <cell r="F1619">
            <v>11706.09090909091</v>
          </cell>
          <cell r="G1619">
            <v>29.331989999999998</v>
          </cell>
          <cell r="H1619">
            <v>6.1816763636363641</v>
          </cell>
          <cell r="I1619">
            <v>36.374324545454549</v>
          </cell>
        </row>
        <row r="1620">
          <cell r="A1620">
            <v>41869</v>
          </cell>
          <cell r="F1620">
            <v>11715.818181818182</v>
          </cell>
          <cell r="G1620">
            <v>30.056874545454537</v>
          </cell>
          <cell r="H1620">
            <v>5.4082398181818183</v>
          </cell>
          <cell r="I1620">
            <v>36.394505454545452</v>
          </cell>
        </row>
        <row r="1621">
          <cell r="A1621">
            <v>41870</v>
          </cell>
          <cell r="F1621">
            <v>11708.454545454546</v>
          </cell>
          <cell r="G1621">
            <v>30.835187272727271</v>
          </cell>
          <cell r="H1621">
            <v>4.6080215454545455</v>
          </cell>
          <cell r="I1621">
            <v>36.401168181818186</v>
          </cell>
        </row>
        <row r="1622">
          <cell r="A1622">
            <v>41871</v>
          </cell>
          <cell r="F1622">
            <v>11708.90909090909</v>
          </cell>
          <cell r="G1622">
            <v>31.609767272727275</v>
          </cell>
          <cell r="H1622">
            <v>3.8082160909090916</v>
          </cell>
          <cell r="I1622">
            <v>36.411293636363638</v>
          </cell>
        </row>
        <row r="1623">
          <cell r="A1623">
            <v>41872</v>
          </cell>
          <cell r="F1623">
            <v>11703.454545454546</v>
          </cell>
          <cell r="G1623">
            <v>32.265671818181822</v>
          </cell>
          <cell r="H1623">
            <v>3.1638220909090915</v>
          </cell>
          <cell r="I1623">
            <v>36.40469090909091</v>
          </cell>
        </row>
        <row r="1624">
          <cell r="A1624">
            <v>41873</v>
          </cell>
          <cell r="F1624">
            <v>11692.90909090909</v>
          </cell>
          <cell r="G1624">
            <v>32.711835454545451</v>
          </cell>
          <cell r="H1624">
            <v>2.6987535454545455</v>
          </cell>
          <cell r="I1624">
            <v>36.438108181818187</v>
          </cell>
        </row>
        <row r="1625">
          <cell r="A1625">
            <v>41876</v>
          </cell>
          <cell r="F1625">
            <v>11687.727272727272</v>
          </cell>
          <cell r="G1625">
            <v>33.106350909090899</v>
          </cell>
          <cell r="H1625">
            <v>2.2906336363636361</v>
          </cell>
          <cell r="I1625">
            <v>36.465989090909098</v>
          </cell>
        </row>
        <row r="1626">
          <cell r="A1626">
            <v>41877</v>
          </cell>
          <cell r="F1626">
            <v>11690.272727272728</v>
          </cell>
          <cell r="G1626">
            <v>33.458419090909089</v>
          </cell>
          <cell r="H1626">
            <v>1.9138948181818181</v>
          </cell>
          <cell r="I1626">
            <v>36.512434545454546</v>
          </cell>
        </row>
        <row r="1627">
          <cell r="A1627">
            <v>41878</v>
          </cell>
          <cell r="F1627">
            <v>11689.636363636364</v>
          </cell>
          <cell r="G1627">
            <v>33.773288181818181</v>
          </cell>
          <cell r="H1627">
            <v>1.573375181818182</v>
          </cell>
          <cell r="I1627">
            <v>36.561231818181817</v>
          </cell>
        </row>
        <row r="1628">
          <cell r="A1628">
            <v>41879</v>
          </cell>
          <cell r="F1628">
            <v>11690.272727272728</v>
          </cell>
          <cell r="G1628">
            <v>34.065526363636373</v>
          </cell>
          <cell r="H1628">
            <v>1.2800843636363637</v>
          </cell>
          <cell r="I1628">
            <v>36.604300000000002</v>
          </cell>
        </row>
        <row r="1629">
          <cell r="A1629">
            <v>41880</v>
          </cell>
          <cell r="F1629">
            <v>11692</v>
          </cell>
          <cell r="G1629">
            <v>34.288922727272734</v>
          </cell>
          <cell r="H1629">
            <v>1.0404326363636363</v>
          </cell>
          <cell r="I1629">
            <v>36.664463636363635</v>
          </cell>
        </row>
        <row r="1630">
          <cell r="A1630">
            <v>41883</v>
          </cell>
          <cell r="F1630">
            <v>11695.90909090909</v>
          </cell>
          <cell r="G1630">
            <v>34.487547272727276</v>
          </cell>
          <cell r="H1630">
            <v>0.83067090909090924</v>
          </cell>
          <cell r="I1630">
            <v>36.719462727272727</v>
          </cell>
        </row>
        <row r="1631">
          <cell r="A1631">
            <v>41884</v>
          </cell>
          <cell r="F1631">
            <v>11701.636363636364</v>
          </cell>
          <cell r="G1631">
            <v>34.63109272727273</v>
          </cell>
          <cell r="H1631">
            <v>0.67482790909090917</v>
          </cell>
          <cell r="I1631">
            <v>36.784173636363633</v>
          </cell>
        </row>
        <row r="1632">
          <cell r="A1632">
            <v>41885</v>
          </cell>
          <cell r="F1632">
            <v>11709.454545454546</v>
          </cell>
          <cell r="G1632">
            <v>34.735430909090908</v>
          </cell>
          <cell r="H1632">
            <v>0.56189299999999998</v>
          </cell>
          <cell r="I1632">
            <v>36.846510909090902</v>
          </cell>
        </row>
        <row r="1633">
          <cell r="A1633">
            <v>41886</v>
          </cell>
          <cell r="F1633">
            <v>11715.272727272728</v>
          </cell>
          <cell r="G1633">
            <v>34.854897272727271</v>
          </cell>
          <cell r="H1633">
            <v>0.49263454545454549</v>
          </cell>
          <cell r="I1633">
            <v>36.873592727272722</v>
          </cell>
        </row>
        <row r="1634">
          <cell r="A1634">
            <v>41887</v>
          </cell>
          <cell r="F1634">
            <v>11721.181818181818</v>
          </cell>
          <cell r="G1634">
            <v>34.951860909090904</v>
          </cell>
          <cell r="H1634">
            <v>0.38863900000000001</v>
          </cell>
          <cell r="I1634">
            <v>36.940367272727272</v>
          </cell>
        </row>
        <row r="1635">
          <cell r="A1635">
            <v>41890</v>
          </cell>
          <cell r="F1635">
            <v>11725.818181818182</v>
          </cell>
          <cell r="G1635">
            <v>35.03675545454545</v>
          </cell>
          <cell r="H1635">
            <v>0.30568354545454546</v>
          </cell>
          <cell r="I1635">
            <v>37.000773636363633</v>
          </cell>
        </row>
        <row r="1636">
          <cell r="A1636">
            <v>41891</v>
          </cell>
          <cell r="F1636">
            <v>11730.363636363636</v>
          </cell>
          <cell r="G1636">
            <v>35.111038181818181</v>
          </cell>
          <cell r="H1636">
            <v>0.23522709090909089</v>
          </cell>
          <cell r="I1636">
            <v>37.064140909090902</v>
          </cell>
        </row>
        <row r="1637">
          <cell r="A1637">
            <v>41892</v>
          </cell>
          <cell r="F1637">
            <v>11739.363636363636</v>
          </cell>
          <cell r="G1637">
            <v>35.179543636363633</v>
          </cell>
          <cell r="H1637">
            <v>0.17340954545454546</v>
          </cell>
          <cell r="I1637">
            <v>37.124902727272733</v>
          </cell>
        </row>
        <row r="1638">
          <cell r="A1638">
            <v>41893</v>
          </cell>
          <cell r="F1638">
            <v>11752.454545454546</v>
          </cell>
          <cell r="G1638">
            <v>35.231856363636354</v>
          </cell>
          <cell r="H1638">
            <v>0.13303927272727273</v>
          </cell>
          <cell r="I1638">
            <v>37.168821818181819</v>
          </cell>
        </row>
        <row r="1639">
          <cell r="A1639">
            <v>41894</v>
          </cell>
          <cell r="F1639">
            <v>11763.363636363636</v>
          </cell>
          <cell r="G1639">
            <v>35.238710909090905</v>
          </cell>
          <cell r="H1639">
            <v>0.1203082803909091</v>
          </cell>
          <cell r="I1639">
            <v>37.206410000000005</v>
          </cell>
        </row>
        <row r="1640">
          <cell r="A1640">
            <v>41897</v>
          </cell>
          <cell r="F1640">
            <v>11784.636363636364</v>
          </cell>
          <cell r="G1640">
            <v>35.251126363636359</v>
          </cell>
          <cell r="H1640">
            <v>0.11358848520909091</v>
          </cell>
          <cell r="I1640">
            <v>37.227134545454547</v>
          </cell>
        </row>
        <row r="1641">
          <cell r="A1641">
            <v>41898</v>
          </cell>
          <cell r="F1641">
            <v>11807.09090909091</v>
          </cell>
          <cell r="G1641">
            <v>35.224521818181813</v>
          </cell>
          <cell r="H1641">
            <v>0.11327066702727273</v>
          </cell>
          <cell r="I1641">
            <v>37.251135454545455</v>
          </cell>
        </row>
        <row r="1642">
          <cell r="A1642">
            <v>41899</v>
          </cell>
          <cell r="F1642">
            <v>11826.363636363636</v>
          </cell>
          <cell r="G1642">
            <v>35.222805454545451</v>
          </cell>
          <cell r="H1642">
            <v>0.10506936466363638</v>
          </cell>
          <cell r="I1642">
            <v>37.249825454545459</v>
          </cell>
        </row>
        <row r="1643">
          <cell r="A1643">
            <v>41900</v>
          </cell>
          <cell r="F1643">
            <v>11846.363636363636</v>
          </cell>
          <cell r="G1643">
            <v>35.276484545454544</v>
          </cell>
          <cell r="H1643">
            <v>8.5089546481818185E-2</v>
          </cell>
          <cell r="I1643">
            <v>37.213458181818183</v>
          </cell>
        </row>
        <row r="1644">
          <cell r="A1644">
            <v>41901</v>
          </cell>
          <cell r="F1644">
            <v>11864.90909090909</v>
          </cell>
          <cell r="G1644">
            <v>35.285114545454547</v>
          </cell>
          <cell r="H1644">
            <v>5.3319326936363626E-2</v>
          </cell>
          <cell r="I1644">
            <v>37.212824545454538</v>
          </cell>
        </row>
        <row r="1645">
          <cell r="A1645">
            <v>41904</v>
          </cell>
          <cell r="F1645">
            <v>11884.727272727272</v>
          </cell>
          <cell r="G1645">
            <v>35.285876363636369</v>
          </cell>
          <cell r="H1645">
            <v>3.9332069390909094E-2</v>
          </cell>
          <cell r="I1645">
            <v>37.202947272727272</v>
          </cell>
        </row>
        <row r="1646">
          <cell r="A1646">
            <v>41905</v>
          </cell>
          <cell r="F1646">
            <v>11906.818181818182</v>
          </cell>
          <cell r="G1646">
            <v>35.283930000000005</v>
          </cell>
          <cell r="H1646">
            <v>2.6832008845454544E-2</v>
          </cell>
          <cell r="I1646">
            <v>37.194497272727268</v>
          </cell>
        </row>
        <row r="1647">
          <cell r="A1647">
            <v>41906</v>
          </cell>
          <cell r="F1647">
            <v>11923.818181818182</v>
          </cell>
          <cell r="G1647">
            <v>35.275471818181821</v>
          </cell>
          <cell r="H1647">
            <v>1.8037190663636363E-2</v>
          </cell>
          <cell r="I1647">
            <v>37.187329090909095</v>
          </cell>
        </row>
        <row r="1648">
          <cell r="A1648">
            <v>41907</v>
          </cell>
          <cell r="F1648">
            <v>11939.363636363636</v>
          </cell>
          <cell r="G1648">
            <v>35.24093727272728</v>
          </cell>
          <cell r="H1648">
            <v>4.5074372481818177E-2</v>
          </cell>
          <cell r="I1648">
            <v>37.165970909090909</v>
          </cell>
        </row>
        <row r="1649">
          <cell r="A1649">
            <v>41908</v>
          </cell>
          <cell r="F1649">
            <v>11957.363636363636</v>
          </cell>
          <cell r="G1649">
            <v>35.221950909090907</v>
          </cell>
          <cell r="H1649">
            <v>4.614491793636364E-2</v>
          </cell>
          <cell r="I1649">
            <v>37.167300000000004</v>
          </cell>
        </row>
        <row r="1650">
          <cell r="A1650">
            <v>41911</v>
          </cell>
          <cell r="F1650">
            <v>11989.363636363636</v>
          </cell>
          <cell r="G1650">
            <v>35.195060909090905</v>
          </cell>
          <cell r="H1650">
            <v>4.6796728454545453E-2</v>
          </cell>
          <cell r="I1650">
            <v>37.178080909090909</v>
          </cell>
        </row>
        <row r="1651">
          <cell r="A1651">
            <v>41912</v>
          </cell>
          <cell r="F1651">
            <v>12012.545454545454</v>
          </cell>
          <cell r="G1651">
            <v>35.170907272727277</v>
          </cell>
          <cell r="H1651">
            <v>4.6796720636363642E-2</v>
          </cell>
          <cell r="I1651">
            <v>37.184731818181817</v>
          </cell>
        </row>
        <row r="1652">
          <cell r="A1652">
            <v>41913</v>
          </cell>
          <cell r="F1652">
            <v>12027.545454545454</v>
          </cell>
          <cell r="G1652">
            <v>35.191283636363636</v>
          </cell>
          <cell r="H1652">
            <v>5.782108427272728E-2</v>
          </cell>
          <cell r="I1652">
            <v>37.158880000000003</v>
          </cell>
        </row>
        <row r="1653">
          <cell r="A1653">
            <v>41914</v>
          </cell>
          <cell r="F1653">
            <v>12044.818181818182</v>
          </cell>
          <cell r="G1653">
            <v>35.194813636363641</v>
          </cell>
          <cell r="H1653">
            <v>0.11494311390909093</v>
          </cell>
          <cell r="I1653">
            <v>37.107130909090905</v>
          </cell>
        </row>
        <row r="1654">
          <cell r="A1654">
            <v>41915</v>
          </cell>
          <cell r="F1654">
            <v>12062.09090909091</v>
          </cell>
          <cell r="G1654">
            <v>35.155318181818181</v>
          </cell>
          <cell r="H1654">
            <v>0.1739032957272727</v>
          </cell>
          <cell r="I1654">
            <v>37.086603636363634</v>
          </cell>
        </row>
        <row r="1655">
          <cell r="A1655">
            <v>41918</v>
          </cell>
          <cell r="F1655">
            <v>12084.09090909091</v>
          </cell>
          <cell r="G1655">
            <v>35.118741818181817</v>
          </cell>
          <cell r="H1655">
            <v>0.22683169709090906</v>
          </cell>
          <cell r="I1655">
            <v>37.065890909090903</v>
          </cell>
        </row>
        <row r="1656">
          <cell r="A1656">
            <v>41919</v>
          </cell>
          <cell r="F1656">
            <v>12105.181818181818</v>
          </cell>
          <cell r="G1656">
            <v>35.08109000000001</v>
          </cell>
          <cell r="H1656">
            <v>0.28179768190909088</v>
          </cell>
          <cell r="I1656">
            <v>37.04330090909091</v>
          </cell>
        </row>
        <row r="1657">
          <cell r="A1657">
            <v>41920</v>
          </cell>
          <cell r="F1657">
            <v>12129.454545454546</v>
          </cell>
          <cell r="G1657">
            <v>35.04669454545455</v>
          </cell>
          <cell r="H1657">
            <v>0.34357910609090908</v>
          </cell>
          <cell r="I1657">
            <v>37.007892727272733</v>
          </cell>
        </row>
        <row r="1658">
          <cell r="A1658">
            <v>41921</v>
          </cell>
          <cell r="F1658">
            <v>12150.818181818182</v>
          </cell>
          <cell r="G1658">
            <v>35.010625454545455</v>
          </cell>
          <cell r="H1658">
            <v>0.41402019699999998</v>
          </cell>
          <cell r="I1658">
            <v>36.957529999999998</v>
          </cell>
        </row>
        <row r="1659">
          <cell r="A1659">
            <v>41922</v>
          </cell>
          <cell r="F1659">
            <v>12172.636363636364</v>
          </cell>
          <cell r="G1659">
            <v>35.034751818181817</v>
          </cell>
          <cell r="H1659">
            <v>0.41946101518181816</v>
          </cell>
          <cell r="I1659">
            <v>36.911423636363637</v>
          </cell>
        </row>
        <row r="1660">
          <cell r="A1660">
            <v>41925</v>
          </cell>
          <cell r="F1660">
            <v>12190.363636363636</v>
          </cell>
          <cell r="G1660">
            <v>35.073216363636362</v>
          </cell>
          <cell r="H1660">
            <v>0.43046856063636363</v>
          </cell>
          <cell r="I1660">
            <v>36.851033636363638</v>
          </cell>
        </row>
        <row r="1661">
          <cell r="A1661">
            <v>41926</v>
          </cell>
          <cell r="F1661">
            <v>12193.818181818182</v>
          </cell>
          <cell r="G1661">
            <v>35.104930909090911</v>
          </cell>
          <cell r="H1661">
            <v>0.44422219699999999</v>
          </cell>
          <cell r="I1661">
            <v>36.802783636363635</v>
          </cell>
        </row>
        <row r="1662">
          <cell r="A1662">
            <v>41927</v>
          </cell>
          <cell r="F1662">
            <v>12197.90909090909</v>
          </cell>
          <cell r="G1662">
            <v>35.105832727272734</v>
          </cell>
          <cell r="H1662">
            <v>0.45104590909090908</v>
          </cell>
          <cell r="I1662">
            <v>36.803183636363634</v>
          </cell>
        </row>
        <row r="1663">
          <cell r="A1663">
            <v>41928</v>
          </cell>
          <cell r="F1663">
            <v>12208.727272727272</v>
          </cell>
          <cell r="G1663">
            <v>35.115080000000006</v>
          </cell>
          <cell r="H1663">
            <v>0.44905918181818177</v>
          </cell>
          <cell r="I1663">
            <v>36.817741818181823</v>
          </cell>
        </row>
        <row r="1664">
          <cell r="A1664">
            <v>41929</v>
          </cell>
          <cell r="F1664">
            <v>12204.90909090909</v>
          </cell>
          <cell r="G1664">
            <v>35.139970000000005</v>
          </cell>
          <cell r="H1664">
            <v>0.39193712900000005</v>
          </cell>
          <cell r="I1664">
            <v>36.86534727272727</v>
          </cell>
        </row>
        <row r="1665">
          <cell r="A1665">
            <v>41932</v>
          </cell>
          <cell r="F1665">
            <v>12192</v>
          </cell>
          <cell r="G1665">
            <v>35.16232545454546</v>
          </cell>
          <cell r="H1665">
            <v>0.33595812899999999</v>
          </cell>
          <cell r="I1665">
            <v>36.911059999999999</v>
          </cell>
        </row>
        <row r="1666">
          <cell r="A1666">
            <v>41933</v>
          </cell>
          <cell r="F1666">
            <v>12172.09090909091</v>
          </cell>
          <cell r="G1666">
            <v>35.171742727272722</v>
          </cell>
          <cell r="H1666">
            <v>0.28302972018181816</v>
          </cell>
          <cell r="I1666">
            <v>36.972239999999999</v>
          </cell>
        </row>
        <row r="1667">
          <cell r="A1667">
            <v>41934</v>
          </cell>
          <cell r="F1667">
            <v>12154.636363636364</v>
          </cell>
          <cell r="G1667">
            <v>35.112568181818176</v>
          </cell>
          <cell r="H1667">
            <v>0.22806372766363633</v>
          </cell>
          <cell r="I1667">
            <v>36.993804545454552</v>
          </cell>
        </row>
        <row r="1668">
          <cell r="A1668">
            <v>41935</v>
          </cell>
          <cell r="F1668">
            <v>12138.272727272728</v>
          </cell>
          <cell r="G1668">
            <v>35.042822727272728</v>
          </cell>
          <cell r="H1668">
            <v>0.16775609129999999</v>
          </cell>
          <cell r="I1668">
            <v>37.038935454545459</v>
          </cell>
        </row>
        <row r="1669">
          <cell r="A1669">
            <v>41936</v>
          </cell>
          <cell r="F1669">
            <v>12127</v>
          </cell>
          <cell r="G1669">
            <v>34.965990000000005</v>
          </cell>
          <cell r="H1669">
            <v>9.8069364027272732E-2</v>
          </cell>
          <cell r="I1669">
            <v>37.106341818181818</v>
          </cell>
        </row>
        <row r="1670">
          <cell r="A1670">
            <v>41939</v>
          </cell>
          <cell r="F1670">
            <v>12116.636363636364</v>
          </cell>
          <cell r="G1670">
            <v>34.855392727272729</v>
          </cell>
          <cell r="H1670">
            <v>5.4434091299999994E-2</v>
          </cell>
          <cell r="I1670">
            <v>37.185350909090907</v>
          </cell>
        </row>
        <row r="1671">
          <cell r="A1671">
            <v>41940</v>
          </cell>
          <cell r="F1671">
            <v>12112.272727272728</v>
          </cell>
          <cell r="G1671">
            <v>34.69251090909092</v>
          </cell>
          <cell r="H1671">
            <v>4.067136402727272E-2</v>
          </cell>
          <cell r="I1671">
            <v>37.286140000000003</v>
          </cell>
        </row>
        <row r="1672">
          <cell r="A1672">
            <v>41941</v>
          </cell>
          <cell r="F1672">
            <v>12100.727272727272</v>
          </cell>
          <cell r="G1672">
            <v>34.480922727272734</v>
          </cell>
          <cell r="H1672">
            <v>7.9971000390909083E-2</v>
          </cell>
          <cell r="I1672">
            <v>37.376018181818182</v>
          </cell>
        </row>
        <row r="1673">
          <cell r="A1673">
            <v>41942</v>
          </cell>
          <cell r="F1673">
            <v>12091.363636363636</v>
          </cell>
          <cell r="G1673">
            <v>34.304110909090916</v>
          </cell>
          <cell r="H1673">
            <v>0.12266718220909091</v>
          </cell>
          <cell r="I1673">
            <v>37.422118181818178</v>
          </cell>
        </row>
        <row r="1674">
          <cell r="A1674">
            <v>41943</v>
          </cell>
          <cell r="F1674">
            <v>12076.454545454546</v>
          </cell>
          <cell r="G1674">
            <v>34.084814545454549</v>
          </cell>
          <cell r="H1674">
            <v>0.17731254584545453</v>
          </cell>
          <cell r="I1674">
            <v>37.483589090909092</v>
          </cell>
        </row>
        <row r="1675">
          <cell r="A1675">
            <v>41946</v>
          </cell>
          <cell r="F1675">
            <v>12076.454545454546</v>
          </cell>
          <cell r="G1675">
            <v>33.87269454545455</v>
          </cell>
          <cell r="H1675">
            <v>0.23700641684545454</v>
          </cell>
          <cell r="I1675">
            <v>37.516380909090906</v>
          </cell>
        </row>
        <row r="1676">
          <cell r="A1676">
            <v>41947</v>
          </cell>
          <cell r="F1676">
            <v>12083.454545454546</v>
          </cell>
          <cell r="G1676">
            <v>33.666907272727272</v>
          </cell>
          <cell r="H1676">
            <v>0.27937887139090906</v>
          </cell>
          <cell r="I1676">
            <v>37.566063636363637</v>
          </cell>
        </row>
        <row r="1677">
          <cell r="A1677">
            <v>41948</v>
          </cell>
          <cell r="F1677">
            <v>12097.272727272728</v>
          </cell>
          <cell r="G1677">
            <v>33.472167272727269</v>
          </cell>
          <cell r="H1677">
            <v>0.31751155293636363</v>
          </cell>
          <cell r="I1677">
            <v>37.611038181818181</v>
          </cell>
        </row>
        <row r="1678">
          <cell r="A1678">
            <v>41949</v>
          </cell>
          <cell r="F1678">
            <v>12108.818181818182</v>
          </cell>
          <cell r="G1678">
            <v>33.38218181818182</v>
          </cell>
          <cell r="H1678">
            <v>0.35302081818181819</v>
          </cell>
          <cell r="I1678">
            <v>37.677531818181812</v>
          </cell>
        </row>
        <row r="1679">
          <cell r="A1679">
            <v>41950</v>
          </cell>
          <cell r="F1679">
            <v>12118.818181818182</v>
          </cell>
          <cell r="G1679">
            <v>33.30829</v>
          </cell>
          <cell r="H1679">
            <v>0.37770536363636359</v>
          </cell>
          <cell r="I1679">
            <v>37.732272727272736</v>
          </cell>
        </row>
        <row r="1680">
          <cell r="A1680">
            <v>41953</v>
          </cell>
          <cell r="F1680">
            <v>12126.90909090909</v>
          </cell>
          <cell r="G1680">
            <v>33.273799090909094</v>
          </cell>
          <cell r="H1680">
            <v>0.4047422727272727</v>
          </cell>
          <cell r="I1680">
            <v>37.741487272727277</v>
          </cell>
        </row>
        <row r="1681">
          <cell r="A1681">
            <v>41954</v>
          </cell>
          <cell r="F1681">
            <v>12135.181818181818</v>
          </cell>
          <cell r="G1681">
            <v>33.27563</v>
          </cell>
          <cell r="H1681">
            <v>0.40923354545454543</v>
          </cell>
          <cell r="I1681">
            <v>37.737815454545455</v>
          </cell>
        </row>
        <row r="1682">
          <cell r="A1682">
            <v>41955</v>
          </cell>
          <cell r="F1682">
            <v>12137.818181818182</v>
          </cell>
          <cell r="G1682">
            <v>33.295843636363635</v>
          </cell>
          <cell r="H1682">
            <v>0.41634354545454538</v>
          </cell>
          <cell r="I1682">
            <v>37.711546363636366</v>
          </cell>
        </row>
        <row r="1683">
          <cell r="A1683">
            <v>41956</v>
          </cell>
          <cell r="F1683">
            <v>12149.09090909091</v>
          </cell>
          <cell r="G1683">
            <v>33.388040909090904</v>
          </cell>
          <cell r="H1683">
            <v>0.36293654545454546</v>
          </cell>
          <cell r="I1683">
            <v>37.671822727272733</v>
          </cell>
        </row>
        <row r="1684">
          <cell r="A1684">
            <v>41957</v>
          </cell>
          <cell r="F1684">
            <v>12156.818181818182</v>
          </cell>
          <cell r="G1684">
            <v>33.466114545454545</v>
          </cell>
          <cell r="H1684">
            <v>0.32690918181818179</v>
          </cell>
          <cell r="I1684">
            <v>37.633770909090906</v>
          </cell>
        </row>
        <row r="1685">
          <cell r="A1685">
            <v>41960</v>
          </cell>
          <cell r="F1685">
            <v>12167.727272727272</v>
          </cell>
          <cell r="G1685">
            <v>33.604120909090902</v>
          </cell>
          <cell r="H1685">
            <v>0.26314127272727272</v>
          </cell>
          <cell r="I1685">
            <v>37.612595454545456</v>
          </cell>
        </row>
        <row r="1686">
          <cell r="A1686">
            <v>41961</v>
          </cell>
          <cell r="F1686">
            <v>12171.545454545454</v>
          </cell>
          <cell r="G1686">
            <v>33.73245363636363</v>
          </cell>
          <cell r="H1686">
            <v>0.20374554545454548</v>
          </cell>
          <cell r="I1686">
            <v>37.628505454545454</v>
          </cell>
        </row>
        <row r="1687">
          <cell r="A1687">
            <v>41962</v>
          </cell>
          <cell r="F1687">
            <v>12175</v>
          </cell>
          <cell r="G1687">
            <v>33.8557709090909</v>
          </cell>
          <cell r="H1687">
            <v>0.15458854545454545</v>
          </cell>
          <cell r="I1687">
            <v>37.650318181818186</v>
          </cell>
        </row>
        <row r="1688">
          <cell r="A1688">
            <v>41963</v>
          </cell>
          <cell r="F1688">
            <v>12177.90909090909</v>
          </cell>
          <cell r="G1688">
            <v>33.949234545454544</v>
          </cell>
          <cell r="H1688">
            <v>0.11764754545454545</v>
          </cell>
          <cell r="I1688">
            <v>37.694741818181825</v>
          </cell>
        </row>
        <row r="1689">
          <cell r="A1689">
            <v>41964</v>
          </cell>
          <cell r="F1689">
            <v>12178.818181818182</v>
          </cell>
          <cell r="G1689">
            <v>34.000919090909093</v>
          </cell>
          <cell r="H1689">
            <v>9.3642545454545451E-2</v>
          </cell>
          <cell r="I1689">
            <v>37.76539363636364</v>
          </cell>
        </row>
        <row r="1690">
          <cell r="A1690">
            <v>41967</v>
          </cell>
          <cell r="F1690">
            <v>12177</v>
          </cell>
          <cell r="G1690">
            <v>34.046626363636364</v>
          </cell>
          <cell r="H1690">
            <v>6.7484248818181811E-2</v>
          </cell>
          <cell r="I1690">
            <v>37.854937272727277</v>
          </cell>
        </row>
        <row r="1691">
          <cell r="A1691">
            <v>41968</v>
          </cell>
          <cell r="F1691">
            <v>12177.90909090909</v>
          </cell>
          <cell r="G1691">
            <v>34.059459090909094</v>
          </cell>
          <cell r="H1691">
            <v>4.0928248818181807E-2</v>
          </cell>
          <cell r="I1691">
            <v>37.986683636363637</v>
          </cell>
        </row>
        <row r="1692">
          <cell r="A1692">
            <v>41969</v>
          </cell>
          <cell r="F1692">
            <v>12175.636363636364</v>
          </cell>
          <cell r="G1692">
            <v>34.032055454545457</v>
          </cell>
          <cell r="H1692">
            <v>3.7814612454545454E-2</v>
          </cell>
          <cell r="I1692">
            <v>38.138930000000002</v>
          </cell>
        </row>
        <row r="1693">
          <cell r="A1693">
            <v>41970</v>
          </cell>
          <cell r="F1693">
            <v>12173.636363636364</v>
          </cell>
          <cell r="G1693">
            <v>34.005814545454548</v>
          </cell>
          <cell r="H1693">
            <v>3.006201881818182E-2</v>
          </cell>
          <cell r="I1693">
            <v>38.295299999999997</v>
          </cell>
        </row>
        <row r="1694">
          <cell r="A1694">
            <v>41971</v>
          </cell>
          <cell r="F1694">
            <v>12173.454545454546</v>
          </cell>
          <cell r="G1694">
            <v>33.939998181818183</v>
          </cell>
          <cell r="H1694">
            <v>3.2608018818181816E-2</v>
          </cell>
          <cell r="I1694">
            <v>38.482569090909081</v>
          </cell>
        </row>
        <row r="1695">
          <cell r="A1695">
            <v>41974</v>
          </cell>
          <cell r="F1695">
            <v>12179.181818181818</v>
          </cell>
          <cell r="G1695">
            <v>33.880780909090909</v>
          </cell>
          <cell r="H1695">
            <v>2.1959564272727272E-2</v>
          </cell>
          <cell r="I1695">
            <v>38.673749999999998</v>
          </cell>
        </row>
        <row r="1696">
          <cell r="A1696">
            <v>41975</v>
          </cell>
          <cell r="F1696">
            <v>12185</v>
          </cell>
          <cell r="G1696">
            <v>33.783940909090916</v>
          </cell>
          <cell r="H1696">
            <v>2.4505564272727275E-2</v>
          </cell>
          <cell r="I1696">
            <v>38.845985454545456</v>
          </cell>
        </row>
        <row r="1697">
          <cell r="A1697">
            <v>41976</v>
          </cell>
          <cell r="F1697">
            <v>12198.454545454546</v>
          </cell>
          <cell r="G1697">
            <v>33.694587272727276</v>
          </cell>
          <cell r="H1697">
            <v>3.5027655181818183E-2</v>
          </cell>
          <cell r="I1697">
            <v>38.988929999999996</v>
          </cell>
        </row>
        <row r="1698">
          <cell r="A1698">
            <v>41977</v>
          </cell>
          <cell r="F1698">
            <v>12212.727272727272</v>
          </cell>
          <cell r="G1698">
            <v>33.607937272727277</v>
          </cell>
          <cell r="H1698">
            <v>6.2813655181818182E-2</v>
          </cell>
          <cell r="I1698">
            <v>39.095314545454542</v>
          </cell>
        </row>
        <row r="1699">
          <cell r="A1699">
            <v>41978</v>
          </cell>
          <cell r="F1699">
            <v>12224</v>
          </cell>
          <cell r="G1699">
            <v>33.552564545454544</v>
          </cell>
          <cell r="H1699">
            <v>9.3553109727272724E-2</v>
          </cell>
          <cell r="I1699">
            <v>39.153258181818181</v>
          </cell>
        </row>
        <row r="1700">
          <cell r="A1700">
            <v>41981</v>
          </cell>
          <cell r="F1700">
            <v>12242</v>
          </cell>
          <cell r="G1700">
            <v>33.469615454545455</v>
          </cell>
          <cell r="H1700">
            <v>0.15514874609090909</v>
          </cell>
          <cell r="I1700">
            <v>39.194604545454538</v>
          </cell>
        </row>
        <row r="1701">
          <cell r="A1701">
            <v>41982</v>
          </cell>
          <cell r="F1701">
            <v>12258.363636363636</v>
          </cell>
          <cell r="G1701">
            <v>33.368099999999998</v>
          </cell>
          <cell r="H1701">
            <v>0.26026958818181822</v>
          </cell>
          <cell r="I1701">
            <v>39.199422727272719</v>
          </cell>
        </row>
        <row r="1702">
          <cell r="A1702">
            <v>41983</v>
          </cell>
          <cell r="F1702">
            <v>12274.09090909091</v>
          </cell>
          <cell r="G1702">
            <v>33.283001818181823</v>
          </cell>
          <cell r="H1702">
            <v>0.37068540636363634</v>
          </cell>
          <cell r="I1702">
            <v>39.175549090909094</v>
          </cell>
        </row>
        <row r="1703">
          <cell r="A1703">
            <v>41984</v>
          </cell>
          <cell r="F1703">
            <v>12289.818181818182</v>
          </cell>
          <cell r="G1703">
            <v>33.23368</v>
          </cell>
          <cell r="H1703">
            <v>0.46482986090909084</v>
          </cell>
          <cell r="I1703">
            <v>39.126499999999993</v>
          </cell>
        </row>
        <row r="1704">
          <cell r="A1704">
            <v>41985</v>
          </cell>
          <cell r="F1704">
            <v>12315.363636363636</v>
          </cell>
          <cell r="G1704">
            <v>33.163973636363636</v>
          </cell>
          <cell r="H1704">
            <v>0.57936309090909088</v>
          </cell>
          <cell r="I1704">
            <v>39.076346363636361</v>
          </cell>
        </row>
        <row r="1705">
          <cell r="A1705">
            <v>41988</v>
          </cell>
          <cell r="F1705">
            <v>12360.363636363636</v>
          </cell>
          <cell r="G1705">
            <v>33.131989090909094</v>
          </cell>
          <cell r="H1705">
            <v>0.69455636363636364</v>
          </cell>
          <cell r="I1705">
            <v>38.989606363636362</v>
          </cell>
        </row>
        <row r="1706">
          <cell r="A1706">
            <v>41989</v>
          </cell>
          <cell r="F1706">
            <v>12397.363636363636</v>
          </cell>
          <cell r="G1706">
            <v>33.103019090909093</v>
          </cell>
          <cell r="H1706">
            <v>0.81146436363636354</v>
          </cell>
          <cell r="I1706">
            <v>38.889460909090907</v>
          </cell>
        </row>
        <row r="1707">
          <cell r="A1707">
            <v>41990</v>
          </cell>
          <cell r="F1707">
            <v>12432.727272727272</v>
          </cell>
          <cell r="G1707">
            <v>33.064681818181818</v>
          </cell>
          <cell r="H1707">
            <v>0.96639545454545439</v>
          </cell>
          <cell r="I1707">
            <v>38.753861818181818</v>
          </cell>
        </row>
        <row r="1708">
          <cell r="A1708">
            <v>41991</v>
          </cell>
          <cell r="F1708">
            <v>12456.545454545454</v>
          </cell>
          <cell r="G1708">
            <v>32.983927272727271</v>
          </cell>
          <cell r="H1708">
            <v>1.1772804545454543</v>
          </cell>
          <cell r="I1708">
            <v>38.605114545454548</v>
          </cell>
        </row>
        <row r="1709">
          <cell r="A1709">
            <v>41992</v>
          </cell>
          <cell r="F1709">
            <v>12473.363636363636</v>
          </cell>
          <cell r="G1709">
            <v>32.875191818181811</v>
          </cell>
          <cell r="H1709">
            <v>1.4188325454545454</v>
          </cell>
          <cell r="I1709">
            <v>38.459250000000004</v>
          </cell>
        </row>
        <row r="1710">
          <cell r="A1710">
            <v>41995</v>
          </cell>
          <cell r="F1710">
            <v>12486</v>
          </cell>
          <cell r="G1710">
            <v>32.801168181818177</v>
          </cell>
          <cell r="H1710">
            <v>1.6247403636363635</v>
          </cell>
          <cell r="I1710">
            <v>38.316970909090912</v>
          </cell>
        </row>
        <row r="1711">
          <cell r="A1711">
            <v>41996</v>
          </cell>
          <cell r="F1711">
            <v>12495.272727272728</v>
          </cell>
          <cell r="G1711">
            <v>32.743094545454547</v>
          </cell>
          <cell r="H1711">
            <v>1.799454818181818</v>
          </cell>
          <cell r="I1711">
            <v>38.192792727272725</v>
          </cell>
        </row>
        <row r="1712">
          <cell r="A1712">
            <v>41997</v>
          </cell>
          <cell r="F1712">
            <v>12507.818181818182</v>
          </cell>
          <cell r="G1712">
            <v>32.652131818181815</v>
          </cell>
          <cell r="H1712">
            <v>1.9910182727272727</v>
          </cell>
          <cell r="I1712">
            <v>38.086030000000001</v>
          </cell>
        </row>
        <row r="1713">
          <cell r="A1713">
            <v>42002</v>
          </cell>
          <cell r="F1713">
            <v>12518</v>
          </cell>
          <cell r="G1713">
            <v>32.533643636363642</v>
          </cell>
          <cell r="H1713">
            <v>2.1546618181818182</v>
          </cell>
          <cell r="I1713">
            <v>38.025851818181813</v>
          </cell>
        </row>
        <row r="1714">
          <cell r="A1714">
            <v>42003</v>
          </cell>
          <cell r="F1714">
            <v>12527</v>
          </cell>
          <cell r="G1714">
            <v>32.400379999999998</v>
          </cell>
          <cell r="H1714">
            <v>2.3184461818181821</v>
          </cell>
          <cell r="I1714">
            <v>37.979379090909099</v>
          </cell>
        </row>
        <row r="1715">
          <cell r="A1715">
            <v>42004</v>
          </cell>
          <cell r="F1715">
            <v>12520.363636363636</v>
          </cell>
          <cell r="G1715">
            <v>32.232067272727271</v>
          </cell>
          <cell r="H1715">
            <v>2.5167146363636363</v>
          </cell>
          <cell r="I1715">
            <v>37.93417909090909</v>
          </cell>
        </row>
        <row r="1716">
          <cell r="A1716">
            <v>42006</v>
          </cell>
          <cell r="F1716">
            <v>12506.272727272728</v>
          </cell>
          <cell r="G1716">
            <v>32.028165454545451</v>
          </cell>
          <cell r="H1716">
            <v>2.7150932727272727</v>
          </cell>
          <cell r="I1716">
            <v>37.902075454545461</v>
          </cell>
        </row>
        <row r="1717">
          <cell r="A1717">
            <v>42009</v>
          </cell>
          <cell r="F1717">
            <v>12501.727272727272</v>
          </cell>
          <cell r="G1717">
            <v>31.889004545454551</v>
          </cell>
          <cell r="H1717">
            <v>2.842659272727273</v>
          </cell>
          <cell r="I1717">
            <v>37.880040000000001</v>
          </cell>
        </row>
        <row r="1718">
          <cell r="A1718">
            <v>42010</v>
          </cell>
          <cell r="F1718">
            <v>12501.727272727272</v>
          </cell>
          <cell r="G1718">
            <v>31.758138181818182</v>
          </cell>
          <cell r="H1718">
            <v>2.941510090909091</v>
          </cell>
          <cell r="I1718">
            <v>37.885718181818184</v>
          </cell>
        </row>
        <row r="1719">
          <cell r="A1719">
            <v>42011</v>
          </cell>
          <cell r="F1719">
            <v>12518</v>
          </cell>
          <cell r="G1719">
            <v>31.726585454545454</v>
          </cell>
          <cell r="H1719">
            <v>2.9143528181818183</v>
          </cell>
          <cell r="I1719">
            <v>37.916446363636368</v>
          </cell>
        </row>
        <row r="1720">
          <cell r="A1720">
            <v>42012</v>
          </cell>
          <cell r="F1720">
            <v>12535.545454545454</v>
          </cell>
          <cell r="G1720">
            <v>31.752887272727268</v>
          </cell>
          <cell r="H1720">
            <v>2.8333464545454548</v>
          </cell>
          <cell r="I1720">
            <v>37.950449090909096</v>
          </cell>
        </row>
        <row r="1721">
          <cell r="A1721">
            <v>42013</v>
          </cell>
          <cell r="F1721">
            <v>12555.272727272728</v>
          </cell>
          <cell r="G1721">
            <v>31.764997272727275</v>
          </cell>
          <cell r="H1721">
            <v>2.7520452727272731</v>
          </cell>
          <cell r="I1721">
            <v>37.997457272727274</v>
          </cell>
        </row>
        <row r="1722">
          <cell r="A1722">
            <v>42016</v>
          </cell>
          <cell r="F1722">
            <v>12568</v>
          </cell>
          <cell r="G1722">
            <v>31.835022727272726</v>
          </cell>
          <cell r="H1722">
            <v>2.6216387272727277</v>
          </cell>
          <cell r="I1722">
            <v>38.038009090909092</v>
          </cell>
        </row>
        <row r="1723">
          <cell r="A1723">
            <v>42017</v>
          </cell>
          <cell r="F1723">
            <v>12580.454545454546</v>
          </cell>
          <cell r="G1723">
            <v>31.961795454545452</v>
          </cell>
          <cell r="H1723">
            <v>2.4284506363636367</v>
          </cell>
          <cell r="I1723">
            <v>38.088978181818185</v>
          </cell>
        </row>
        <row r="1724">
          <cell r="A1724">
            <v>42018</v>
          </cell>
          <cell r="F1724">
            <v>12595.90909090909</v>
          </cell>
          <cell r="G1724">
            <v>32.07453727272727</v>
          </cell>
          <cell r="H1724">
            <v>2.2643761818181818</v>
          </cell>
          <cell r="I1724">
            <v>38.135272727272735</v>
          </cell>
        </row>
        <row r="1725">
          <cell r="A1725">
            <v>42019</v>
          </cell>
          <cell r="F1725">
            <v>12606.181818181818</v>
          </cell>
          <cell r="G1725">
            <v>32.195346363636368</v>
          </cell>
          <cell r="H1725">
            <v>2.117551818181818</v>
          </cell>
          <cell r="I1725">
            <v>38.163434545454543</v>
          </cell>
        </row>
        <row r="1726">
          <cell r="A1726">
            <v>42020</v>
          </cell>
          <cell r="F1726">
            <v>12624.636363636364</v>
          </cell>
          <cell r="G1726">
            <v>32.356820909090906</v>
          </cell>
          <cell r="H1726">
            <v>1.9229554545454548</v>
          </cell>
          <cell r="I1726">
            <v>38.199453636363643</v>
          </cell>
        </row>
        <row r="1727">
          <cell r="A1727">
            <v>42023</v>
          </cell>
          <cell r="F1727">
            <v>12631.363636363636</v>
          </cell>
          <cell r="G1727">
            <v>32.510762727272727</v>
          </cell>
          <cell r="H1727">
            <v>1.7627650909090911</v>
          </cell>
          <cell r="I1727">
            <v>38.23672181818182</v>
          </cell>
        </row>
        <row r="1728">
          <cell r="A1728">
            <v>42024</v>
          </cell>
          <cell r="F1728">
            <v>12627.272727272728</v>
          </cell>
          <cell r="G1728">
            <v>32.551447272727273</v>
          </cell>
          <cell r="H1728">
            <v>1.695346909090909</v>
          </cell>
          <cell r="I1728">
            <v>38.302203636363636</v>
          </cell>
        </row>
        <row r="1729">
          <cell r="A1729">
            <v>42025</v>
          </cell>
          <cell r="F1729">
            <v>12612</v>
          </cell>
          <cell r="G1729">
            <v>32.580269090909091</v>
          </cell>
          <cell r="H1729">
            <v>1.6169881818181819</v>
          </cell>
          <cell r="I1729">
            <v>38.389133636363638</v>
          </cell>
        </row>
        <row r="1730">
          <cell r="A1730">
            <v>42026</v>
          </cell>
          <cell r="F1730">
            <v>12589.181818181818</v>
          </cell>
          <cell r="G1730">
            <v>32.588864545454548</v>
          </cell>
          <cell r="H1730">
            <v>1.5996884545454544</v>
          </cell>
          <cell r="I1730">
            <v>38.468292727272733</v>
          </cell>
        </row>
        <row r="1731">
          <cell r="A1731">
            <v>42027</v>
          </cell>
          <cell r="F1731">
            <v>12570.09090909091</v>
          </cell>
          <cell r="G1731">
            <v>32.59282363636364</v>
          </cell>
          <cell r="H1731">
            <v>1.563445818181818</v>
          </cell>
          <cell r="I1731">
            <v>38.570740000000001</v>
          </cell>
        </row>
        <row r="1732">
          <cell r="A1732">
            <v>42030</v>
          </cell>
          <cell r="F1732">
            <v>12556.90909090909</v>
          </cell>
          <cell r="G1732">
            <v>32.46866</v>
          </cell>
          <cell r="H1732">
            <v>1.6160469090909089</v>
          </cell>
          <cell r="I1732">
            <v>38.714095454545458</v>
          </cell>
        </row>
        <row r="1733">
          <cell r="A1733">
            <v>42031</v>
          </cell>
          <cell r="F1733">
            <v>12546.636363636364</v>
          </cell>
          <cell r="G1733">
            <v>32.238214545454547</v>
          </cell>
          <cell r="H1733">
            <v>1.7542842727272727</v>
          </cell>
          <cell r="I1733">
            <v>38.878989090909087</v>
          </cell>
        </row>
        <row r="1734">
          <cell r="A1734">
            <v>42032</v>
          </cell>
          <cell r="F1734">
            <v>12535.727272727272</v>
          </cell>
          <cell r="G1734">
            <v>31.977305454545448</v>
          </cell>
          <cell r="H1734">
            <v>1.9209595454545456</v>
          </cell>
          <cell r="I1734">
            <v>39.039742727272717</v>
          </cell>
        </row>
        <row r="1735">
          <cell r="A1735">
            <v>42033</v>
          </cell>
          <cell r="F1735">
            <v>12531</v>
          </cell>
          <cell r="G1735">
            <v>31.741861818181814</v>
          </cell>
          <cell r="H1735">
            <v>2.0725362727272727</v>
          </cell>
          <cell r="I1735">
            <v>39.186854545454544</v>
          </cell>
        </row>
        <row r="1736">
          <cell r="A1736">
            <v>42034</v>
          </cell>
          <cell r="F1736">
            <v>12541</v>
          </cell>
          <cell r="G1736">
            <v>31.467597272727268</v>
          </cell>
          <cell r="H1736">
            <v>2.2403363636363633</v>
          </cell>
          <cell r="I1736">
            <v>39.351485454545461</v>
          </cell>
        </row>
        <row r="1737">
          <cell r="A1737">
            <v>42037</v>
          </cell>
          <cell r="F1737">
            <v>12550</v>
          </cell>
          <cell r="G1737">
            <v>31.161019999999997</v>
          </cell>
          <cell r="H1737">
            <v>2.4582609999999998</v>
          </cell>
          <cell r="I1737">
            <v>39.499750909090906</v>
          </cell>
        </row>
        <row r="1738">
          <cell r="A1738">
            <v>42038</v>
          </cell>
          <cell r="F1738">
            <v>12553.636363636364</v>
          </cell>
          <cell r="G1738">
            <v>30.876275454545453</v>
          </cell>
          <cell r="H1738">
            <v>2.6579259090909093</v>
          </cell>
          <cell r="I1738">
            <v>39.639653636363633</v>
          </cell>
        </row>
        <row r="1739">
          <cell r="A1739">
            <v>42039</v>
          </cell>
          <cell r="F1739">
            <v>12557.727272727272</v>
          </cell>
          <cell r="G1739">
            <v>30.590055454545453</v>
          </cell>
          <cell r="H1739">
            <v>2.8907871818181814</v>
          </cell>
          <cell r="I1739">
            <v>39.742302727272723</v>
          </cell>
        </row>
        <row r="1740">
          <cell r="A1740">
            <v>42040</v>
          </cell>
          <cell r="F1740">
            <v>12570.90909090909</v>
          </cell>
          <cell r="G1740">
            <v>30.372180909090911</v>
          </cell>
          <cell r="H1740">
            <v>3.122151181818182</v>
          </cell>
          <cell r="I1740">
            <v>39.799466363636363</v>
          </cell>
        </row>
        <row r="1741">
          <cell r="A1741">
            <v>42041</v>
          </cell>
          <cell r="F1741">
            <v>12582.636363636364</v>
          </cell>
          <cell r="G1741">
            <v>30.10353818181818</v>
          </cell>
          <cell r="H1741">
            <v>3.3248572727272729</v>
          </cell>
          <cell r="I1741">
            <v>39.896025454545445</v>
          </cell>
        </row>
        <row r="1742">
          <cell r="A1742">
            <v>42044</v>
          </cell>
          <cell r="F1742">
            <v>12598.545454545454</v>
          </cell>
          <cell r="G1742">
            <v>29.799504545454546</v>
          </cell>
          <cell r="H1742">
            <v>3.5710193636363639</v>
          </cell>
          <cell r="I1742">
            <v>39.974717272727268</v>
          </cell>
        </row>
        <row r="1743">
          <cell r="A1743">
            <v>42045</v>
          </cell>
          <cell r="F1743">
            <v>12613.09090909091</v>
          </cell>
          <cell r="G1743">
            <v>29.57071454545455</v>
          </cell>
          <cell r="H1743">
            <v>3.7780461818181821</v>
          </cell>
          <cell r="I1743">
            <v>40.016939090909084</v>
          </cell>
        </row>
        <row r="1744">
          <cell r="A1744">
            <v>42046</v>
          </cell>
          <cell r="F1744">
            <v>12635.181818181818</v>
          </cell>
          <cell r="G1744">
            <v>29.435868181818183</v>
          </cell>
          <cell r="H1744">
            <v>3.9190655454545453</v>
          </cell>
          <cell r="I1744">
            <v>40.024034545454541</v>
          </cell>
        </row>
        <row r="1745">
          <cell r="A1745">
            <v>42047</v>
          </cell>
          <cell r="F1745">
            <v>12663.272727272728</v>
          </cell>
          <cell r="G1745">
            <v>29.337235454545453</v>
          </cell>
          <cell r="H1745">
            <v>4.0533807272727271</v>
          </cell>
          <cell r="I1745">
            <v>40.003711818181813</v>
          </cell>
        </row>
        <row r="1746">
          <cell r="A1746">
            <v>42048</v>
          </cell>
          <cell r="F1746">
            <v>12683.363636363636</v>
          </cell>
          <cell r="G1746">
            <v>29.26824818181818</v>
          </cell>
          <cell r="H1746">
            <v>4.1761302727272724</v>
          </cell>
          <cell r="I1746">
            <v>39.961446363636355</v>
          </cell>
        </row>
        <row r="1747">
          <cell r="A1747">
            <v>42051</v>
          </cell>
          <cell r="F1747">
            <v>12691.09090909091</v>
          </cell>
          <cell r="G1747">
            <v>29.215700000000002</v>
          </cell>
          <cell r="H1747">
            <v>4.2902592727272726</v>
          </cell>
          <cell r="I1747">
            <v>39.911443636363629</v>
          </cell>
        </row>
        <row r="1748">
          <cell r="A1748">
            <v>42052</v>
          </cell>
          <cell r="F1748">
            <v>12698.727272727272</v>
          </cell>
          <cell r="G1748">
            <v>29.202858181818183</v>
          </cell>
          <cell r="H1748">
            <v>4.347271181818182</v>
          </cell>
          <cell r="I1748">
            <v>39.878511818181806</v>
          </cell>
        </row>
        <row r="1749">
          <cell r="A1749">
            <v>42053</v>
          </cell>
          <cell r="F1749">
            <v>12716.09090909091</v>
          </cell>
          <cell r="G1749">
            <v>29.199919090909088</v>
          </cell>
          <cell r="H1749">
            <v>4.415275363636364</v>
          </cell>
          <cell r="I1749">
            <v>39.833766363636364</v>
          </cell>
        </row>
        <row r="1750">
          <cell r="A1750">
            <v>42055</v>
          </cell>
          <cell r="F1750">
            <v>12732.545454545454</v>
          </cell>
          <cell r="G1750">
            <v>29.245564545454542</v>
          </cell>
          <cell r="H1750">
            <v>4.4281487272727276</v>
          </cell>
          <cell r="I1750">
            <v>39.796611818181816</v>
          </cell>
        </row>
        <row r="1751">
          <cell r="A1751">
            <v>42058</v>
          </cell>
          <cell r="F1751">
            <v>12750.636363636364</v>
          </cell>
          <cell r="G1751">
            <v>29.211668181818176</v>
          </cell>
          <cell r="H1751">
            <v>4.4361784545454546</v>
          </cell>
          <cell r="I1751">
            <v>39.821737272727269</v>
          </cell>
        </row>
        <row r="1752">
          <cell r="A1752">
            <v>42059</v>
          </cell>
          <cell r="F1752">
            <v>12776.272727272728</v>
          </cell>
          <cell r="G1752">
            <v>29.19596727272727</v>
          </cell>
          <cell r="H1752">
            <v>4.4527441818181819</v>
          </cell>
          <cell r="I1752">
            <v>39.832108181818178</v>
          </cell>
        </row>
        <row r="1753">
          <cell r="A1753">
            <v>42060</v>
          </cell>
          <cell r="F1753">
            <v>12796.818181818182</v>
          </cell>
          <cell r="G1753">
            <v>29.178848181818182</v>
          </cell>
          <cell r="H1753">
            <v>4.4628190000000005</v>
          </cell>
          <cell r="I1753">
            <v>39.851742727272722</v>
          </cell>
        </row>
        <row r="1754">
          <cell r="A1754">
            <v>42061</v>
          </cell>
          <cell r="F1754">
            <v>12812.272727272728</v>
          </cell>
          <cell r="G1754">
            <v>29.214855454545454</v>
          </cell>
          <cell r="H1754">
            <v>4.4441978181818191</v>
          </cell>
          <cell r="I1754">
            <v>39.848974545454546</v>
          </cell>
        </row>
        <row r="1755">
          <cell r="A1755">
            <v>42062</v>
          </cell>
          <cell r="F1755">
            <v>12831.181818181818</v>
          </cell>
          <cell r="G1755">
            <v>29.246488181818176</v>
          </cell>
          <cell r="H1755">
            <v>4.4277133636363644</v>
          </cell>
          <cell r="I1755">
            <v>39.852335454545454</v>
          </cell>
        </row>
        <row r="1756">
          <cell r="A1756">
            <v>42065</v>
          </cell>
          <cell r="F1756">
            <v>12847</v>
          </cell>
          <cell r="G1756">
            <v>29.253965454545447</v>
          </cell>
          <cell r="H1756">
            <v>4.4035142727272722</v>
          </cell>
          <cell r="I1756">
            <v>39.881907272727268</v>
          </cell>
        </row>
        <row r="1757">
          <cell r="A1757">
            <v>42066</v>
          </cell>
          <cell r="F1757">
            <v>12863.272727272728</v>
          </cell>
          <cell r="G1757">
            <v>29.224329090909087</v>
          </cell>
          <cell r="H1757">
            <v>4.4183034545454545</v>
          </cell>
          <cell r="I1757">
            <v>39.917707272727277</v>
          </cell>
        </row>
        <row r="1758">
          <cell r="A1758">
            <v>42067</v>
          </cell>
          <cell r="F1758">
            <v>12884.09090909091</v>
          </cell>
          <cell r="G1758">
            <v>29.21980454545454</v>
          </cell>
          <cell r="H1758">
            <v>4.4113200909090899</v>
          </cell>
          <cell r="I1758">
            <v>39.947645454545459</v>
          </cell>
        </row>
        <row r="1759">
          <cell r="A1759">
            <v>42068</v>
          </cell>
          <cell r="F1759">
            <v>12903.90909090909</v>
          </cell>
          <cell r="G1759">
            <v>29.243196363636365</v>
          </cell>
          <cell r="H1759">
            <v>4.4131989999999996</v>
          </cell>
          <cell r="I1759">
            <v>39.937824545454546</v>
          </cell>
        </row>
        <row r="1760">
          <cell r="A1760">
            <v>42069</v>
          </cell>
          <cell r="F1760">
            <v>12915.363636363636</v>
          </cell>
          <cell r="G1760">
            <v>29.270203636363632</v>
          </cell>
          <cell r="H1760">
            <v>4.3818234545454544</v>
          </cell>
          <cell r="I1760">
            <v>39.945961818181821</v>
          </cell>
        </row>
        <row r="1761">
          <cell r="A1761">
            <v>42072</v>
          </cell>
          <cell r="F1761">
            <v>12937.363636363636</v>
          </cell>
          <cell r="G1761">
            <v>29.317413636363632</v>
          </cell>
          <cell r="H1761">
            <v>4.3413612727272728</v>
          </cell>
          <cell r="I1761">
            <v>39.940678181818186</v>
          </cell>
        </row>
        <row r="1762">
          <cell r="A1762">
            <v>42073</v>
          </cell>
          <cell r="F1762">
            <v>12960.818181818182</v>
          </cell>
          <cell r="G1762">
            <v>29.420839999999998</v>
          </cell>
          <cell r="H1762">
            <v>4.3012258181818179</v>
          </cell>
          <cell r="I1762">
            <v>39.888174545454547</v>
          </cell>
        </row>
        <row r="1763">
          <cell r="A1763">
            <v>42074</v>
          </cell>
          <cell r="F1763">
            <v>12987.454545454546</v>
          </cell>
          <cell r="G1763">
            <v>29.469957272727274</v>
          </cell>
          <cell r="H1763">
            <v>4.2838345454545452</v>
          </cell>
          <cell r="I1763">
            <v>39.748464545454546</v>
          </cell>
        </row>
        <row r="1764">
          <cell r="A1764">
            <v>42075</v>
          </cell>
          <cell r="F1764">
            <v>13015.545454545454</v>
          </cell>
          <cell r="G1764">
            <v>29.538874545454551</v>
          </cell>
          <cell r="H1764">
            <v>4.2710149999999993</v>
          </cell>
          <cell r="I1764">
            <v>39.584669090909088</v>
          </cell>
        </row>
        <row r="1765">
          <cell r="A1765">
            <v>42076</v>
          </cell>
          <cell r="F1765">
            <v>13048.09090909091</v>
          </cell>
          <cell r="G1765">
            <v>29.604469090909092</v>
          </cell>
          <cell r="H1765">
            <v>4.259032545454545</v>
          </cell>
          <cell r="I1765">
            <v>39.420260909090914</v>
          </cell>
        </row>
        <row r="1766">
          <cell r="A1766">
            <v>42079</v>
          </cell>
          <cell r="F1766">
            <v>13076.818181818182</v>
          </cell>
          <cell r="G1766">
            <v>29.640247272727276</v>
          </cell>
          <cell r="H1766">
            <v>4.2543334545454536</v>
          </cell>
          <cell r="I1766">
            <v>39.269659090909094</v>
          </cell>
        </row>
        <row r="1767">
          <cell r="A1767">
            <v>42080</v>
          </cell>
          <cell r="F1767">
            <v>13094.727272727272</v>
          </cell>
          <cell r="G1767">
            <v>29.694976363636364</v>
          </cell>
          <cell r="H1767">
            <v>4.2372329090909098</v>
          </cell>
          <cell r="I1767">
            <v>39.104475454545458</v>
          </cell>
        </row>
        <row r="1768">
          <cell r="A1768">
            <v>42081</v>
          </cell>
          <cell r="F1768">
            <v>13112.727272727272</v>
          </cell>
          <cell r="G1768">
            <v>29.753143636363635</v>
          </cell>
          <cell r="H1768">
            <v>4.1956960909090917</v>
          </cell>
          <cell r="I1768">
            <v>38.948889090909091</v>
          </cell>
        </row>
        <row r="1769">
          <cell r="A1769">
            <v>42082</v>
          </cell>
          <cell r="F1769">
            <v>13118.272727272728</v>
          </cell>
          <cell r="G1769">
            <v>29.802677272727269</v>
          </cell>
          <cell r="H1769">
            <v>4.175371363636363</v>
          </cell>
          <cell r="I1769">
            <v>38.780662727272734</v>
          </cell>
        </row>
        <row r="1770">
          <cell r="A1770">
            <v>42083</v>
          </cell>
          <cell r="F1770">
            <v>13130</v>
          </cell>
          <cell r="G1770">
            <v>29.816624545454545</v>
          </cell>
          <cell r="H1770">
            <v>4.1560845454545454</v>
          </cell>
          <cell r="I1770">
            <v>38.65589727272728</v>
          </cell>
        </row>
        <row r="1771">
          <cell r="A1771">
            <v>42086</v>
          </cell>
          <cell r="F1771">
            <v>13134.181818181818</v>
          </cell>
          <cell r="G1771">
            <v>29.803766363636363</v>
          </cell>
          <cell r="H1771">
            <v>4.1557437272727267</v>
          </cell>
          <cell r="I1771">
            <v>38.535834545454549</v>
          </cell>
        </row>
        <row r="1772">
          <cell r="A1772">
            <v>42087</v>
          </cell>
          <cell r="F1772">
            <v>13120.545454545454</v>
          </cell>
          <cell r="G1772">
            <v>29.728840909090909</v>
          </cell>
          <cell r="H1772">
            <v>4.2099580000000003</v>
          </cell>
          <cell r="I1772">
            <v>38.424852727272722</v>
          </cell>
        </row>
        <row r="1773">
          <cell r="A1773">
            <v>42088</v>
          </cell>
          <cell r="F1773">
            <v>13110.818181818182</v>
          </cell>
          <cell r="G1773">
            <v>29.620509090909092</v>
          </cell>
          <cell r="H1773">
            <v>4.2603088181818185</v>
          </cell>
          <cell r="I1773">
            <v>38.340807272727268</v>
          </cell>
        </row>
        <row r="1774">
          <cell r="A1774">
            <v>42089</v>
          </cell>
          <cell r="F1774">
            <v>13095</v>
          </cell>
          <cell r="G1774">
            <v>29.545590909090912</v>
          </cell>
          <cell r="H1774">
            <v>4.315427818181818</v>
          </cell>
          <cell r="I1774">
            <v>38.324541818181821</v>
          </cell>
        </row>
        <row r="1775">
          <cell r="A1775">
            <v>42090</v>
          </cell>
          <cell r="F1775">
            <v>13084.363636363636</v>
          </cell>
          <cell r="G1775">
            <v>29.418579090909088</v>
          </cell>
          <cell r="H1775">
            <v>4.3972349090909084</v>
          </cell>
          <cell r="I1775">
            <v>38.33374454545455</v>
          </cell>
        </row>
        <row r="1776">
          <cell r="A1776">
            <v>42093</v>
          </cell>
          <cell r="F1776">
            <v>13073.272727272728</v>
          </cell>
          <cell r="G1776">
            <v>29.183242727272727</v>
          </cell>
          <cell r="H1776">
            <v>4.5589207272727261</v>
          </cell>
          <cell r="I1776">
            <v>38.370532727272732</v>
          </cell>
        </row>
        <row r="1777">
          <cell r="A1777">
            <v>42094</v>
          </cell>
          <cell r="F1777">
            <v>13057.90909090909</v>
          </cell>
          <cell r="G1777">
            <v>28.903986363636367</v>
          </cell>
          <cell r="H1777">
            <v>4.7781377272727275</v>
          </cell>
          <cell r="I1777">
            <v>38.391894545454548</v>
          </cell>
        </row>
        <row r="1778">
          <cell r="A1778">
            <v>42095</v>
          </cell>
          <cell r="F1778">
            <v>13046.727272727272</v>
          </cell>
          <cell r="G1778">
            <v>28.596612727272728</v>
          </cell>
          <cell r="H1778">
            <v>5.033603454545454</v>
          </cell>
          <cell r="I1778">
            <v>38.416638181818179</v>
          </cell>
        </row>
        <row r="1779">
          <cell r="A1779">
            <v>42096</v>
          </cell>
          <cell r="F1779">
            <v>13031.90909090909</v>
          </cell>
          <cell r="G1779">
            <v>28.402833636363631</v>
          </cell>
          <cell r="H1779">
            <v>5.2170460909090908</v>
          </cell>
          <cell r="I1779">
            <v>38.415825454545455</v>
          </cell>
        </row>
        <row r="1780">
          <cell r="A1780">
            <v>42100</v>
          </cell>
          <cell r="F1780">
            <v>13024.09090909091</v>
          </cell>
          <cell r="G1780">
            <v>28.139397272727276</v>
          </cell>
          <cell r="H1780">
            <v>5.4488484545454545</v>
          </cell>
          <cell r="I1780">
            <v>38.436653636363637</v>
          </cell>
        </row>
        <row r="1781">
          <cell r="A1781">
            <v>42101</v>
          </cell>
          <cell r="F1781">
            <v>13012</v>
          </cell>
          <cell r="G1781">
            <v>27.89997</v>
          </cell>
          <cell r="H1781">
            <v>5.6595011818181815</v>
          </cell>
          <cell r="I1781">
            <v>38.44522454545455</v>
          </cell>
        </row>
        <row r="1782">
          <cell r="A1782">
            <v>42102</v>
          </cell>
          <cell r="F1782">
            <v>13006.09090909091</v>
          </cell>
          <cell r="G1782">
            <v>27.694604545454546</v>
          </cell>
          <cell r="H1782">
            <v>5.8325846363636353</v>
          </cell>
          <cell r="I1782">
            <v>38.458310909090912</v>
          </cell>
        </row>
        <row r="1783">
          <cell r="A1783">
            <v>42103</v>
          </cell>
          <cell r="F1783">
            <v>13005.90909090909</v>
          </cell>
          <cell r="G1783">
            <v>27.550194545454545</v>
          </cell>
          <cell r="H1783">
            <v>5.9405718181818177</v>
          </cell>
          <cell r="I1783">
            <v>38.481516363636366</v>
          </cell>
        </row>
        <row r="1784">
          <cell r="A1784">
            <v>42104</v>
          </cell>
          <cell r="F1784">
            <v>12999.818181818182</v>
          </cell>
          <cell r="G1784">
            <v>27.39063909090909</v>
          </cell>
          <cell r="H1784">
            <v>6.0653308181818177</v>
          </cell>
          <cell r="I1784">
            <v>38.500823636363641</v>
          </cell>
        </row>
        <row r="1785">
          <cell r="A1785">
            <v>42107</v>
          </cell>
          <cell r="F1785">
            <v>12996.818181818182</v>
          </cell>
          <cell r="G1785">
            <v>27.262465454545453</v>
          </cell>
          <cell r="H1785">
            <v>6.1860514545454555</v>
          </cell>
          <cell r="I1785">
            <v>38.534017272727276</v>
          </cell>
        </row>
        <row r="1786">
          <cell r="A1786">
            <v>42108</v>
          </cell>
          <cell r="F1786">
            <v>12989.181818181818</v>
          </cell>
          <cell r="G1786">
            <v>27.187734545454543</v>
          </cell>
          <cell r="H1786">
            <v>6.2682889090909093</v>
          </cell>
          <cell r="I1786">
            <v>38.545432727272726</v>
          </cell>
        </row>
        <row r="1787">
          <cell r="A1787">
            <v>42109</v>
          </cell>
          <cell r="F1787">
            <v>12973.454545454546</v>
          </cell>
          <cell r="G1787">
            <v>27.204254545454546</v>
          </cell>
          <cell r="H1787">
            <v>6.2712601818181817</v>
          </cell>
          <cell r="I1787">
            <v>38.543320000000001</v>
          </cell>
        </row>
        <row r="1788">
          <cell r="A1788">
            <v>42110</v>
          </cell>
          <cell r="F1788">
            <v>12953.727272727272</v>
          </cell>
          <cell r="G1788">
            <v>27.337519090909094</v>
          </cell>
          <cell r="H1788">
            <v>6.2138572727272727</v>
          </cell>
          <cell r="I1788">
            <v>38.516482727272724</v>
          </cell>
        </row>
        <row r="1789">
          <cell r="A1789">
            <v>42111</v>
          </cell>
          <cell r="F1789">
            <v>12936.727272727272</v>
          </cell>
          <cell r="G1789">
            <v>27.493028181818183</v>
          </cell>
          <cell r="H1789">
            <v>6.1334369090909089</v>
          </cell>
          <cell r="I1789">
            <v>38.491419090909091</v>
          </cell>
        </row>
        <row r="1790">
          <cell r="A1790">
            <v>42114</v>
          </cell>
          <cell r="F1790">
            <v>12926.545454545454</v>
          </cell>
          <cell r="G1790">
            <v>27.542192727272724</v>
          </cell>
          <cell r="H1790">
            <v>6.1424463636363642</v>
          </cell>
          <cell r="I1790">
            <v>38.487768181818176</v>
          </cell>
        </row>
        <row r="1791">
          <cell r="A1791">
            <v>42115</v>
          </cell>
          <cell r="F1791">
            <v>12926.181818181818</v>
          </cell>
          <cell r="G1791">
            <v>27.656485454545454</v>
          </cell>
          <cell r="H1791">
            <v>6.0882226363636365</v>
          </cell>
          <cell r="I1791">
            <v>38.486408181818177</v>
          </cell>
        </row>
        <row r="1792">
          <cell r="A1792">
            <v>42116</v>
          </cell>
          <cell r="F1792">
            <v>12918.727272727272</v>
          </cell>
          <cell r="G1792">
            <v>27.761680909090909</v>
          </cell>
          <cell r="H1792">
            <v>6.0465175454545461</v>
          </cell>
          <cell r="I1792">
            <v>38.486009090909086</v>
          </cell>
        </row>
        <row r="1793">
          <cell r="A1793">
            <v>42117</v>
          </cell>
          <cell r="F1793">
            <v>12919</v>
          </cell>
          <cell r="G1793">
            <v>27.840784545454543</v>
          </cell>
          <cell r="H1793">
            <v>6.0362977272727258</v>
          </cell>
          <cell r="I1793">
            <v>38.478820909090913</v>
          </cell>
        </row>
        <row r="1794">
          <cell r="A1794">
            <v>42118</v>
          </cell>
          <cell r="F1794">
            <v>12920.818181818182</v>
          </cell>
          <cell r="G1794">
            <v>27.89492818181818</v>
          </cell>
          <cell r="H1794">
            <v>6.0467128181818177</v>
          </cell>
          <cell r="I1794">
            <v>38.468180000000004</v>
          </cell>
        </row>
        <row r="1795">
          <cell r="A1795">
            <v>42121</v>
          </cell>
          <cell r="F1795">
            <v>12926.454545454546</v>
          </cell>
          <cell r="G1795">
            <v>27.941099090909095</v>
          </cell>
          <cell r="H1795">
            <v>6.055754454545454</v>
          </cell>
          <cell r="I1795">
            <v>38.465863636363643</v>
          </cell>
        </row>
        <row r="1796">
          <cell r="A1796">
            <v>42122</v>
          </cell>
          <cell r="F1796">
            <v>12926.181818181818</v>
          </cell>
          <cell r="G1796">
            <v>28.002496363636364</v>
          </cell>
          <cell r="H1796">
            <v>6.0309305454545443</v>
          </cell>
          <cell r="I1796">
            <v>38.450529090909093</v>
          </cell>
        </row>
        <row r="1797">
          <cell r="A1797">
            <v>42123</v>
          </cell>
          <cell r="F1797">
            <v>12922.727272727272</v>
          </cell>
          <cell r="G1797">
            <v>28.043355454545452</v>
          </cell>
          <cell r="H1797">
            <v>6.0106856363636361</v>
          </cell>
          <cell r="I1797">
            <v>38.452533636363633</v>
          </cell>
        </row>
        <row r="1798">
          <cell r="A1798">
            <v>42124</v>
          </cell>
          <cell r="F1798">
            <v>12928.272727272728</v>
          </cell>
          <cell r="G1798">
            <v>27.997858181818177</v>
          </cell>
          <cell r="H1798">
            <v>6.0914070000000002</v>
          </cell>
          <cell r="I1798">
            <v>38.445440000000005</v>
          </cell>
        </row>
        <row r="1799">
          <cell r="A1799">
            <v>42128</v>
          </cell>
          <cell r="F1799">
            <v>12939.636363636364</v>
          </cell>
          <cell r="G1799">
            <v>27.882027272727271</v>
          </cell>
          <cell r="H1799">
            <v>6.1781174545454549</v>
          </cell>
          <cell r="I1799">
            <v>38.478165454545454</v>
          </cell>
        </row>
        <row r="1800">
          <cell r="A1800">
            <v>42129</v>
          </cell>
          <cell r="F1800">
            <v>12957.181818181818</v>
          </cell>
          <cell r="G1800">
            <v>27.77145272727272</v>
          </cell>
          <cell r="H1800">
            <v>6.2536028181818182</v>
          </cell>
          <cell r="I1800">
            <v>38.513093636363642</v>
          </cell>
        </row>
        <row r="1801">
          <cell r="A1801">
            <v>42130</v>
          </cell>
          <cell r="F1801">
            <v>12970.272727272728</v>
          </cell>
          <cell r="G1801">
            <v>27.671959090909091</v>
          </cell>
          <cell r="H1801">
            <v>6.3115001818181815</v>
          </cell>
          <cell r="I1801">
            <v>38.542619090909092</v>
          </cell>
        </row>
        <row r="1802">
          <cell r="A1802">
            <v>42131</v>
          </cell>
          <cell r="F1802">
            <v>12988.09090909091</v>
          </cell>
          <cell r="G1802">
            <v>27.583171818181821</v>
          </cell>
          <cell r="H1802">
            <v>6.3714060909090904</v>
          </cell>
          <cell r="I1802">
            <v>38.557249090909089</v>
          </cell>
        </row>
        <row r="1803">
          <cell r="A1803">
            <v>42132</v>
          </cell>
          <cell r="F1803">
            <v>13008.272727272728</v>
          </cell>
          <cell r="G1803">
            <v>27.485952727272721</v>
          </cell>
          <cell r="H1803">
            <v>6.4487544545454547</v>
          </cell>
          <cell r="I1803">
            <v>38.558488181818184</v>
          </cell>
        </row>
        <row r="1804">
          <cell r="A1804">
            <v>42135</v>
          </cell>
          <cell r="F1804">
            <v>13026.545454545454</v>
          </cell>
          <cell r="G1804">
            <v>27.392901818181816</v>
          </cell>
          <cell r="H1804">
            <v>6.5364929090909092</v>
          </cell>
          <cell r="I1804">
            <v>38.547551818181823</v>
          </cell>
        </row>
        <row r="1805">
          <cell r="A1805">
            <v>42136</v>
          </cell>
          <cell r="F1805">
            <v>13051.636363636364</v>
          </cell>
          <cell r="G1805">
            <v>27.304894545454548</v>
          </cell>
          <cell r="H1805">
            <v>6.6308606363636358</v>
          </cell>
          <cell r="I1805">
            <v>38.525169090909088</v>
          </cell>
        </row>
        <row r="1806">
          <cell r="A1806">
            <v>42137</v>
          </cell>
          <cell r="F1806">
            <v>13066.09090909091</v>
          </cell>
          <cell r="G1806">
            <v>27.265401818181825</v>
          </cell>
          <cell r="H1806">
            <v>6.7212616363636366</v>
          </cell>
          <cell r="I1806">
            <v>38.481407272727274</v>
          </cell>
        </row>
        <row r="1807">
          <cell r="A1807">
            <v>42139</v>
          </cell>
          <cell r="F1807">
            <v>13075.90909090909</v>
          </cell>
          <cell r="G1807">
            <v>27.177002727272733</v>
          </cell>
          <cell r="H1807">
            <v>6.8584534545454545</v>
          </cell>
          <cell r="I1807">
            <v>38.442289090909092</v>
          </cell>
        </row>
        <row r="1808">
          <cell r="A1808">
            <v>42142</v>
          </cell>
          <cell r="F1808">
            <v>13093.454545454546</v>
          </cell>
          <cell r="G1808">
            <v>27.126531818181817</v>
          </cell>
          <cell r="H1808">
            <v>6.9804799090909109</v>
          </cell>
          <cell r="I1808">
            <v>38.385230909090915</v>
          </cell>
        </row>
        <row r="1809">
          <cell r="A1809">
            <v>42143</v>
          </cell>
          <cell r="F1809">
            <v>13107.454545454546</v>
          </cell>
          <cell r="G1809">
            <v>27.141706363636366</v>
          </cell>
          <cell r="H1809">
            <v>7.0049519090909085</v>
          </cell>
          <cell r="I1809">
            <v>38.35766363636364</v>
          </cell>
        </row>
        <row r="1810">
          <cell r="A1810">
            <v>42144</v>
          </cell>
          <cell r="F1810">
            <v>13125.181818181818</v>
          </cell>
          <cell r="G1810">
            <v>27.180338181818183</v>
          </cell>
          <cell r="H1810">
            <v>7.02956</v>
          </cell>
          <cell r="I1810">
            <v>38.308248181818179</v>
          </cell>
        </row>
        <row r="1811">
          <cell r="A1811">
            <v>42145</v>
          </cell>
          <cell r="F1811">
            <v>13132.636363636364</v>
          </cell>
          <cell r="G1811">
            <v>27.234252727272732</v>
          </cell>
          <cell r="H1811">
            <v>7.0576486363636368</v>
          </cell>
          <cell r="I1811">
            <v>38.238015454545447</v>
          </cell>
        </row>
        <row r="1812">
          <cell r="A1812">
            <v>42146</v>
          </cell>
          <cell r="F1812">
            <v>13143.818181818182</v>
          </cell>
          <cell r="G1812">
            <v>27.287066363636367</v>
          </cell>
          <cell r="H1812">
            <v>7.0842713636363639</v>
          </cell>
          <cell r="I1812">
            <v>38.171051818181816</v>
          </cell>
        </row>
        <row r="1813">
          <cell r="A1813">
            <v>42149</v>
          </cell>
          <cell r="F1813">
            <v>13147.09090909091</v>
          </cell>
          <cell r="G1813">
            <v>27.339613636363637</v>
          </cell>
          <cell r="H1813">
            <v>7.096630454545453</v>
          </cell>
          <cell r="I1813">
            <v>38.116995454545453</v>
          </cell>
        </row>
        <row r="1814">
          <cell r="A1814">
            <v>42150</v>
          </cell>
          <cell r="F1814">
            <v>13154.818181818182</v>
          </cell>
          <cell r="G1814">
            <v>27.34849909090909</v>
          </cell>
          <cell r="H1814">
            <v>7.1010954545454545</v>
          </cell>
          <cell r="I1814">
            <v>38.11566181818182</v>
          </cell>
        </row>
        <row r="1815">
          <cell r="A1815">
            <v>42151</v>
          </cell>
          <cell r="F1815">
            <v>13158.727272727272</v>
          </cell>
          <cell r="G1815">
            <v>27.377253636363637</v>
          </cell>
          <cell r="H1815">
            <v>7.0752276363636364</v>
          </cell>
          <cell r="I1815">
            <v>38.125608181818187</v>
          </cell>
        </row>
        <row r="1816">
          <cell r="A1816">
            <v>42152</v>
          </cell>
          <cell r="F1816">
            <v>13161.09090909091</v>
          </cell>
          <cell r="G1816">
            <v>27.41264</v>
          </cell>
          <cell r="H1816">
            <v>7.0461322727272737</v>
          </cell>
          <cell r="I1816">
            <v>38.142890000000008</v>
          </cell>
        </row>
        <row r="1817">
          <cell r="A1817">
            <v>42153</v>
          </cell>
          <cell r="F1817">
            <v>13168.90909090909</v>
          </cell>
          <cell r="G1817">
            <v>27.438590909090905</v>
          </cell>
          <cell r="H1817">
            <v>6.9943037272727278</v>
          </cell>
          <cell r="I1817">
            <v>38.169166363636364</v>
          </cell>
        </row>
        <row r="1818">
          <cell r="A1818">
            <v>42156</v>
          </cell>
          <cell r="F1818">
            <v>13181.181818181818</v>
          </cell>
          <cell r="G1818">
            <v>27.482299999999999</v>
          </cell>
          <cell r="H1818">
            <v>6.9199312727272737</v>
          </cell>
          <cell r="I1818">
            <v>38.198252727272731</v>
          </cell>
        </row>
        <row r="1819">
          <cell r="A1819">
            <v>42158</v>
          </cell>
          <cell r="F1819">
            <v>13189</v>
          </cell>
          <cell r="G1819">
            <v>27.483375454545456</v>
          </cell>
          <cell r="H1819">
            <v>6.8659169999999996</v>
          </cell>
          <cell r="I1819">
            <v>38.248345454545458</v>
          </cell>
        </row>
        <row r="1820">
          <cell r="A1820">
            <v>42159</v>
          </cell>
          <cell r="F1820">
            <v>13203.727272727272</v>
          </cell>
          <cell r="G1820">
            <v>27.523766363636366</v>
          </cell>
          <cell r="H1820">
            <v>6.7914879090909093</v>
          </cell>
          <cell r="I1820">
            <v>38.27750363636364</v>
          </cell>
        </row>
        <row r="1821">
          <cell r="A1821">
            <v>42160</v>
          </cell>
          <cell r="F1821">
            <v>13212.818181818182</v>
          </cell>
          <cell r="G1821">
            <v>27.574538181818181</v>
          </cell>
          <cell r="H1821">
            <v>6.70378518181818</v>
          </cell>
          <cell r="I1821">
            <v>38.311640000000004</v>
          </cell>
        </row>
        <row r="1822">
          <cell r="A1822">
            <v>42163</v>
          </cell>
          <cell r="F1822">
            <v>13235.90909090909</v>
          </cell>
          <cell r="G1822">
            <v>27.650238181818178</v>
          </cell>
          <cell r="H1822">
            <v>6.5979727272727269</v>
          </cell>
          <cell r="I1822">
            <v>38.340577272727273</v>
          </cell>
        </row>
        <row r="1823">
          <cell r="A1823">
            <v>42164</v>
          </cell>
          <cell r="F1823">
            <v>13249.272727272728</v>
          </cell>
          <cell r="G1823">
            <v>27.65776727272727</v>
          </cell>
          <cell r="H1823">
            <v>6.5449349090909088</v>
          </cell>
          <cell r="I1823">
            <v>38.372260909090905</v>
          </cell>
        </row>
        <row r="1824">
          <cell r="A1824">
            <v>42165</v>
          </cell>
          <cell r="F1824">
            <v>13260.727272727272</v>
          </cell>
          <cell r="G1824">
            <v>27.717184545454543</v>
          </cell>
          <cell r="H1824">
            <v>6.478030545454545</v>
          </cell>
          <cell r="I1824">
            <v>38.378075454545453</v>
          </cell>
        </row>
        <row r="1825">
          <cell r="A1825">
            <v>42166</v>
          </cell>
          <cell r="F1825">
            <v>13270.727272727272</v>
          </cell>
          <cell r="G1825">
            <v>27.862970000000004</v>
          </cell>
          <cell r="H1825">
            <v>6.3859078181818196</v>
          </cell>
          <cell r="I1825">
            <v>38.344592727272726</v>
          </cell>
        </row>
        <row r="1826">
          <cell r="A1826">
            <v>42167</v>
          </cell>
          <cell r="F1826">
            <v>13282.90909090909</v>
          </cell>
          <cell r="G1826">
            <v>27.960520909090913</v>
          </cell>
          <cell r="H1826">
            <v>6.3186531818181813</v>
          </cell>
          <cell r="I1826">
            <v>38.335205454545459</v>
          </cell>
        </row>
        <row r="1827">
          <cell r="A1827">
            <v>42170</v>
          </cell>
          <cell r="F1827">
            <v>13293.181818181818</v>
          </cell>
          <cell r="G1827">
            <v>27.983381818181819</v>
          </cell>
          <cell r="H1827">
            <v>6.2713005454545456</v>
          </cell>
          <cell r="I1827">
            <v>38.360014545454547</v>
          </cell>
        </row>
        <row r="1828">
          <cell r="A1828">
            <v>42171</v>
          </cell>
          <cell r="F1828">
            <v>13305</v>
          </cell>
          <cell r="G1828">
            <v>27.972025454545452</v>
          </cell>
          <cell r="H1828">
            <v>6.2514898181818186</v>
          </cell>
          <cell r="I1828">
            <v>38.394107272727275</v>
          </cell>
        </row>
        <row r="1829">
          <cell r="A1829">
            <v>42172</v>
          </cell>
          <cell r="F1829">
            <v>13314.09090909091</v>
          </cell>
          <cell r="G1829">
            <v>27.936017272727273</v>
          </cell>
          <cell r="H1829">
            <v>6.2591440909090901</v>
          </cell>
          <cell r="I1829">
            <v>38.424696363636372</v>
          </cell>
        </row>
        <row r="1830">
          <cell r="A1830">
            <v>42173</v>
          </cell>
          <cell r="F1830">
            <v>13321.818181818182</v>
          </cell>
          <cell r="G1830">
            <v>27.905158181818184</v>
          </cell>
          <cell r="H1830">
            <v>6.2712133636363641</v>
          </cell>
          <cell r="I1830">
            <v>38.444755454545458</v>
          </cell>
        </row>
        <row r="1831">
          <cell r="A1831">
            <v>42174</v>
          </cell>
          <cell r="F1831">
            <v>13326.636363636364</v>
          </cell>
          <cell r="G1831">
            <v>27.821076363636362</v>
          </cell>
          <cell r="H1831">
            <v>6.3206133636363635</v>
          </cell>
          <cell r="I1831">
            <v>38.4814190909091</v>
          </cell>
        </row>
        <row r="1832">
          <cell r="A1832">
            <v>42177</v>
          </cell>
          <cell r="F1832">
            <v>13329.636363636364</v>
          </cell>
          <cell r="G1832">
            <v>27.716051818181814</v>
          </cell>
          <cell r="H1832">
            <v>6.3657019090909097</v>
          </cell>
          <cell r="I1832">
            <v>38.54049454545455</v>
          </cell>
        </row>
        <row r="1833">
          <cell r="A1833">
            <v>42178</v>
          </cell>
          <cell r="F1833">
            <v>13317.818181818182</v>
          </cell>
          <cell r="G1833">
            <v>27.568780909090911</v>
          </cell>
          <cell r="H1833">
            <v>6.4142100000000006</v>
          </cell>
          <cell r="I1833">
            <v>38.639023636363639</v>
          </cell>
        </row>
        <row r="1834">
          <cell r="A1834">
            <v>42179</v>
          </cell>
          <cell r="F1834">
            <v>13317.727272727272</v>
          </cell>
          <cell r="G1834">
            <v>27.492750909090908</v>
          </cell>
          <cell r="H1834">
            <v>6.3982853636363641</v>
          </cell>
          <cell r="I1834">
            <v>38.741441818181812</v>
          </cell>
        </row>
        <row r="1835">
          <cell r="A1835">
            <v>42180</v>
          </cell>
          <cell r="F1835">
            <v>13319.09090909091</v>
          </cell>
          <cell r="G1835">
            <v>27.430029090909088</v>
          </cell>
          <cell r="H1835">
            <v>6.3404421818181822</v>
          </cell>
          <cell r="I1835">
            <v>38.893377272727271</v>
          </cell>
        </row>
        <row r="1836">
          <cell r="A1836">
            <v>42181</v>
          </cell>
          <cell r="F1836">
            <v>13318</v>
          </cell>
          <cell r="G1836">
            <v>27.328592727272721</v>
          </cell>
          <cell r="H1836">
            <v>6.2921553636363647</v>
          </cell>
          <cell r="I1836">
            <v>39.047326363636358</v>
          </cell>
        </row>
        <row r="1837">
          <cell r="A1837">
            <v>42184</v>
          </cell>
          <cell r="F1837">
            <v>13318.90909090909</v>
          </cell>
          <cell r="G1837">
            <v>27.215578181818184</v>
          </cell>
          <cell r="H1837">
            <v>6.2818911818181826</v>
          </cell>
          <cell r="I1837">
            <v>39.171029090909094</v>
          </cell>
        </row>
        <row r="1838">
          <cell r="A1838">
            <v>42185</v>
          </cell>
          <cell r="F1838">
            <v>13318.636363636364</v>
          </cell>
          <cell r="G1838">
            <v>27.175000909090912</v>
          </cell>
          <cell r="H1838">
            <v>6.2462465454545457</v>
          </cell>
          <cell r="I1838">
            <v>39.258302727272728</v>
          </cell>
        </row>
        <row r="1839">
          <cell r="A1839">
            <v>42186</v>
          </cell>
          <cell r="F1839">
            <v>13315.90909090909</v>
          </cell>
          <cell r="G1839">
            <v>27.209475454545455</v>
          </cell>
          <cell r="H1839">
            <v>6.1565042727272745</v>
          </cell>
          <cell r="I1839">
            <v>39.326709999999999</v>
          </cell>
        </row>
        <row r="1840">
          <cell r="A1840">
            <v>42187</v>
          </cell>
          <cell r="F1840">
            <v>13316.90909090909</v>
          </cell>
          <cell r="G1840">
            <v>27.235252727272727</v>
          </cell>
          <cell r="H1840">
            <v>6.0853484545454544</v>
          </cell>
          <cell r="I1840">
            <v>39.389140909090912</v>
          </cell>
        </row>
        <row r="1841">
          <cell r="A1841">
            <v>42188</v>
          </cell>
          <cell r="F1841">
            <v>13318.09090909091</v>
          </cell>
          <cell r="G1841">
            <v>27.316625454545456</v>
          </cell>
          <cell r="H1841">
            <v>5.9666154545454537</v>
          </cell>
          <cell r="I1841">
            <v>39.444519090909097</v>
          </cell>
        </row>
        <row r="1842">
          <cell r="A1842">
            <v>42191</v>
          </cell>
          <cell r="F1842">
            <v>13319.818181818182</v>
          </cell>
          <cell r="G1842">
            <v>27.421040000000001</v>
          </cell>
          <cell r="H1842">
            <v>5.846325272727273</v>
          </cell>
          <cell r="I1842">
            <v>39.478634545454547</v>
          </cell>
        </row>
        <row r="1843">
          <cell r="A1843">
            <v>42192</v>
          </cell>
          <cell r="F1843">
            <v>13321.272727272728</v>
          </cell>
          <cell r="G1843">
            <v>27.526340909090912</v>
          </cell>
          <cell r="H1843">
            <v>5.7305644545454548</v>
          </cell>
          <cell r="I1843">
            <v>39.507648181818183</v>
          </cell>
        </row>
        <row r="1844">
          <cell r="A1844">
            <v>42193</v>
          </cell>
          <cell r="F1844">
            <v>13329.90909090909</v>
          </cell>
          <cell r="G1844">
            <v>27.582041818181821</v>
          </cell>
          <cell r="H1844">
            <v>5.6826060000000007</v>
          </cell>
          <cell r="I1844">
            <v>39.521360909090909</v>
          </cell>
        </row>
        <row r="1845">
          <cell r="A1845">
            <v>42194</v>
          </cell>
          <cell r="F1845">
            <v>13333</v>
          </cell>
          <cell r="G1845">
            <v>27.58969272727273</v>
          </cell>
          <cell r="H1845">
            <v>5.7243310909090921</v>
          </cell>
          <cell r="I1845">
            <v>39.513933636363639</v>
          </cell>
        </row>
        <row r="1846">
          <cell r="A1846">
            <v>42195</v>
          </cell>
          <cell r="F1846">
            <v>13331.818181818182</v>
          </cell>
          <cell r="G1846">
            <v>27.430082727272726</v>
          </cell>
          <cell r="H1846">
            <v>5.9064791818181837</v>
          </cell>
          <cell r="I1846">
            <v>39.496581818181816</v>
          </cell>
        </row>
        <row r="1847">
          <cell r="A1847">
            <v>42198</v>
          </cell>
          <cell r="F1847">
            <v>13331.272727272728</v>
          </cell>
          <cell r="G1847">
            <v>27.228181818181817</v>
          </cell>
          <cell r="H1847">
            <v>6.1543921818181824</v>
          </cell>
          <cell r="I1847">
            <v>39.460032727272733</v>
          </cell>
        </row>
        <row r="1848">
          <cell r="A1848">
            <v>42199</v>
          </cell>
          <cell r="F1848">
            <v>13330.545454545454</v>
          </cell>
          <cell r="G1848">
            <v>27.003575454545459</v>
          </cell>
          <cell r="H1848">
            <v>6.4187733636363644</v>
          </cell>
          <cell r="I1848">
            <v>39.431293636363641</v>
          </cell>
        </row>
        <row r="1849">
          <cell r="A1849">
            <v>42206</v>
          </cell>
          <cell r="F1849">
            <v>13331.727272727272</v>
          </cell>
          <cell r="G1849">
            <v>26.703150909090912</v>
          </cell>
          <cell r="H1849">
            <v>6.7443142727272738</v>
          </cell>
          <cell r="I1849">
            <v>39.417004545454546</v>
          </cell>
        </row>
        <row r="1850">
          <cell r="A1850">
            <v>42207</v>
          </cell>
          <cell r="F1850">
            <v>13336.545454545454</v>
          </cell>
          <cell r="G1850">
            <v>26.338162727272728</v>
          </cell>
          <cell r="H1850">
            <v>7.123745545454546</v>
          </cell>
          <cell r="I1850">
            <v>39.41246727272727</v>
          </cell>
        </row>
        <row r="1851">
          <cell r="A1851">
            <v>42208</v>
          </cell>
          <cell r="F1851">
            <v>13344.272727272728</v>
          </cell>
          <cell r="G1851">
            <v>26.117601818181814</v>
          </cell>
          <cell r="H1851">
            <v>7.3470164545454546</v>
          </cell>
          <cell r="I1851">
            <v>39.41690181818182</v>
          </cell>
        </row>
        <row r="1852">
          <cell r="A1852">
            <v>42209</v>
          </cell>
          <cell r="F1852">
            <v>13355.636363636364</v>
          </cell>
          <cell r="G1852">
            <v>25.91494181818182</v>
          </cell>
          <cell r="H1852">
            <v>7.5485469090909101</v>
          </cell>
          <cell r="I1852">
            <v>39.425718181818183</v>
          </cell>
        </row>
        <row r="1853">
          <cell r="A1853">
            <v>42212</v>
          </cell>
          <cell r="F1853">
            <v>13365.545454545454</v>
          </cell>
          <cell r="G1853">
            <v>25.782728181818182</v>
          </cell>
          <cell r="H1853">
            <v>7.6857979090909092</v>
          </cell>
          <cell r="I1853">
            <v>39.429217272727271</v>
          </cell>
        </row>
        <row r="1854">
          <cell r="A1854">
            <v>42213</v>
          </cell>
          <cell r="F1854">
            <v>13378.09090909091</v>
          </cell>
          <cell r="G1854">
            <v>25.734847272727269</v>
          </cell>
          <cell r="H1854">
            <v>7.764751454545455</v>
          </cell>
          <cell r="I1854">
            <v>39.406331818181819</v>
          </cell>
        </row>
        <row r="1855">
          <cell r="A1855">
            <v>42214</v>
          </cell>
          <cell r="F1855">
            <v>13387.90909090909</v>
          </cell>
          <cell r="G1855">
            <v>25.79754909090909</v>
          </cell>
          <cell r="H1855">
            <v>7.7368538181818174</v>
          </cell>
          <cell r="I1855">
            <v>39.379823636363639</v>
          </cell>
        </row>
        <row r="1856">
          <cell r="A1856">
            <v>42215</v>
          </cell>
          <cell r="F1856">
            <v>13399.818181818182</v>
          </cell>
          <cell r="G1856">
            <v>25.906329999999993</v>
          </cell>
          <cell r="H1856">
            <v>7.6491308181818178</v>
          </cell>
          <cell r="I1856">
            <v>39.348945454545458</v>
          </cell>
        </row>
        <row r="1857">
          <cell r="A1857">
            <v>42216</v>
          </cell>
          <cell r="F1857">
            <v>13419.454545454546</v>
          </cell>
          <cell r="G1857">
            <v>26.135526363636362</v>
          </cell>
          <cell r="H1857">
            <v>7.4601208181818182</v>
          </cell>
          <cell r="I1857">
            <v>39.299880909090909</v>
          </cell>
        </row>
        <row r="1858">
          <cell r="A1858">
            <v>42219</v>
          </cell>
          <cell r="F1858">
            <v>13437.818181818182</v>
          </cell>
          <cell r="G1858">
            <v>26.458295454545453</v>
          </cell>
          <cell r="H1858">
            <v>7.1662946363636371</v>
          </cell>
          <cell r="I1858">
            <v>39.263009090909094</v>
          </cell>
        </row>
        <row r="1859">
          <cell r="A1859">
            <v>42220</v>
          </cell>
          <cell r="F1859">
            <v>13451.272727272728</v>
          </cell>
          <cell r="G1859">
            <v>26.911645454545461</v>
          </cell>
          <cell r="H1859">
            <v>6.7412996363636362</v>
          </cell>
          <cell r="I1859">
            <v>39.227989999999998</v>
          </cell>
        </row>
        <row r="1860">
          <cell r="A1860">
            <v>42221</v>
          </cell>
          <cell r="F1860">
            <v>13466.636363636364</v>
          </cell>
          <cell r="G1860">
            <v>27.45075090909091</v>
          </cell>
          <cell r="H1860">
            <v>6.2514018181818187</v>
          </cell>
          <cell r="I1860">
            <v>39.173419090909086</v>
          </cell>
        </row>
        <row r="1861">
          <cell r="A1861">
            <v>42222</v>
          </cell>
          <cell r="F1861">
            <v>13481.545454545454</v>
          </cell>
          <cell r="G1861">
            <v>28.05035181818182</v>
          </cell>
          <cell r="H1861">
            <v>5.6999980909090899</v>
          </cell>
          <cell r="I1861">
            <v>39.129637272727265</v>
          </cell>
        </row>
        <row r="1862">
          <cell r="A1862">
            <v>42223</v>
          </cell>
          <cell r="F1862">
            <v>13492.454545454546</v>
          </cell>
          <cell r="G1862">
            <v>28.519795454545452</v>
          </cell>
          <cell r="H1862">
            <v>5.2627625454545459</v>
          </cell>
          <cell r="I1862">
            <v>39.101511818181812</v>
          </cell>
        </row>
        <row r="1863">
          <cell r="A1863">
            <v>42226</v>
          </cell>
          <cell r="F1863">
            <v>13501.90909090909</v>
          </cell>
          <cell r="G1863">
            <v>28.967986363636363</v>
          </cell>
          <cell r="H1863">
            <v>4.8507573636363635</v>
          </cell>
          <cell r="I1863">
            <v>39.068795454545452</v>
          </cell>
        </row>
        <row r="1864">
          <cell r="A1864">
            <v>42227</v>
          </cell>
          <cell r="F1864">
            <v>13514.545454545454</v>
          </cell>
          <cell r="G1864">
            <v>29.337532727272727</v>
          </cell>
          <cell r="H1864">
            <v>4.5006246363636357</v>
          </cell>
          <cell r="I1864">
            <v>39.053037272727266</v>
          </cell>
        </row>
        <row r="1865">
          <cell r="A1865">
            <v>42228</v>
          </cell>
          <cell r="F1865">
            <v>13543.90909090909</v>
          </cell>
          <cell r="G1865">
            <v>29.620375454545453</v>
          </cell>
          <cell r="H1865">
            <v>4.2256160909090905</v>
          </cell>
          <cell r="I1865">
            <v>39.046519090909086</v>
          </cell>
        </row>
        <row r="1866">
          <cell r="A1866">
            <v>42229</v>
          </cell>
          <cell r="F1866">
            <v>13570.181818181818</v>
          </cell>
          <cell r="G1866">
            <v>29.847500000000004</v>
          </cell>
          <cell r="H1866">
            <v>4.0174606363636371</v>
          </cell>
          <cell r="I1866">
            <v>39.030013636363634</v>
          </cell>
        </row>
        <row r="1867">
          <cell r="A1867">
            <v>42230</v>
          </cell>
          <cell r="F1867">
            <v>13599.181818181818</v>
          </cell>
          <cell r="G1867">
            <v>30.126701818181822</v>
          </cell>
          <cell r="H1867">
            <v>3.7599533636363645</v>
          </cell>
          <cell r="I1867">
            <v>39.008548181818185</v>
          </cell>
        </row>
        <row r="1868">
          <cell r="A1868">
            <v>42234</v>
          </cell>
          <cell r="F1868">
            <v>13625.636363636364</v>
          </cell>
          <cell r="G1868">
            <v>30.353460909090906</v>
          </cell>
          <cell r="H1868">
            <v>3.5600635454545455</v>
          </cell>
          <cell r="I1868">
            <v>38.990317272727275</v>
          </cell>
        </row>
        <row r="1869">
          <cell r="A1869">
            <v>42235</v>
          </cell>
          <cell r="F1869">
            <v>13656.454545454546</v>
          </cell>
          <cell r="G1869">
            <v>30.583719090909085</v>
          </cell>
          <cell r="H1869">
            <v>3.3637721818181818</v>
          </cell>
          <cell r="I1869">
            <v>38.964093636363643</v>
          </cell>
        </row>
        <row r="1870">
          <cell r="A1870">
            <v>42236</v>
          </cell>
          <cell r="F1870">
            <v>13691.636363636364</v>
          </cell>
          <cell r="G1870">
            <v>30.809339999999999</v>
          </cell>
          <cell r="H1870">
            <v>3.2205276363636361</v>
          </cell>
          <cell r="I1870">
            <v>38.901998181818186</v>
          </cell>
        </row>
        <row r="1871">
          <cell r="A1871">
            <v>42237</v>
          </cell>
          <cell r="F1871">
            <v>13730.545454545454</v>
          </cell>
          <cell r="G1871">
            <v>30.945934545454545</v>
          </cell>
          <cell r="H1871">
            <v>3.134138636363637</v>
          </cell>
          <cell r="I1871">
            <v>38.871176363636359</v>
          </cell>
        </row>
        <row r="1872">
          <cell r="A1872">
            <v>42240</v>
          </cell>
          <cell r="F1872">
            <v>13776.363636363636</v>
          </cell>
          <cell r="G1872">
            <v>31.059681818181822</v>
          </cell>
          <cell r="H1872">
            <v>3.087151636363636</v>
          </cell>
          <cell r="I1872">
            <v>38.814006363636366</v>
          </cell>
        </row>
        <row r="1873">
          <cell r="A1873">
            <v>42241</v>
          </cell>
          <cell r="F1873">
            <v>13824.09090909091</v>
          </cell>
          <cell r="G1873">
            <v>31.139542727272726</v>
          </cell>
          <cell r="H1873">
            <v>3.1044399999999999</v>
          </cell>
          <cell r="I1873">
            <v>38.723960000000005</v>
          </cell>
        </row>
        <row r="1874">
          <cell r="A1874">
            <v>42242</v>
          </cell>
          <cell r="F1874">
            <v>13876.181818181818</v>
          </cell>
          <cell r="G1874">
            <v>31.148720000000001</v>
          </cell>
          <cell r="H1874">
            <v>3.2027885454545459</v>
          </cell>
          <cell r="I1874">
            <v>38.620837272727279</v>
          </cell>
        </row>
        <row r="1875">
          <cell r="A1875">
            <v>42243</v>
          </cell>
          <cell r="F1875">
            <v>13911.545454545454</v>
          </cell>
          <cell r="G1875">
            <v>31.156302727272728</v>
          </cell>
          <cell r="H1875">
            <v>3.3239463636363635</v>
          </cell>
          <cell r="I1875">
            <v>38.497689090909091</v>
          </cell>
        </row>
        <row r="1876">
          <cell r="A1876">
            <v>42244</v>
          </cell>
          <cell r="F1876">
            <v>13929.272727272728</v>
          </cell>
          <cell r="G1876">
            <v>31.138189090909098</v>
          </cell>
          <cell r="H1876">
            <v>3.4718900909090915</v>
          </cell>
          <cell r="I1876">
            <v>38.376082727272724</v>
          </cell>
        </row>
        <row r="1877">
          <cell r="A1877">
            <v>42247</v>
          </cell>
          <cell r="F1877">
            <v>13957.181818181818</v>
          </cell>
          <cell r="G1877">
            <v>31.095710909090908</v>
          </cell>
          <cell r="H1877">
            <v>3.6354763636363638</v>
          </cell>
          <cell r="I1877">
            <v>38.259479090909089</v>
          </cell>
        </row>
        <row r="1878">
          <cell r="A1878">
            <v>42248</v>
          </cell>
          <cell r="F1878">
            <v>13985.363636363636</v>
          </cell>
          <cell r="G1878">
            <v>30.973973636363642</v>
          </cell>
          <cell r="H1878">
            <v>3.8497617272727269</v>
          </cell>
          <cell r="I1878">
            <v>38.170985454545459</v>
          </cell>
        </row>
        <row r="1879">
          <cell r="A1879">
            <v>42249</v>
          </cell>
          <cell r="F1879">
            <v>14013.363636363636</v>
          </cell>
          <cell r="G1879">
            <v>30.858869090909092</v>
          </cell>
          <cell r="H1879">
            <v>4.0508824545454543</v>
          </cell>
          <cell r="I1879">
            <v>38.084803636363638</v>
          </cell>
        </row>
        <row r="1880">
          <cell r="A1880">
            <v>42250</v>
          </cell>
          <cell r="F1880">
            <v>14043</v>
          </cell>
          <cell r="G1880">
            <v>30.695965454545455</v>
          </cell>
          <cell r="H1880">
            <v>4.2978982727272728</v>
          </cell>
          <cell r="I1880">
            <v>38.00341090909091</v>
          </cell>
        </row>
        <row r="1881">
          <cell r="A1881">
            <v>42251</v>
          </cell>
          <cell r="F1881">
            <v>14069.818181818182</v>
          </cell>
          <cell r="G1881">
            <v>30.463975454545459</v>
          </cell>
          <cell r="H1881">
            <v>4.565489454545455</v>
          </cell>
          <cell r="I1881">
            <v>37.957998181818184</v>
          </cell>
        </row>
        <row r="1882">
          <cell r="A1882">
            <v>42254</v>
          </cell>
          <cell r="F1882">
            <v>14097.363636363636</v>
          </cell>
          <cell r="G1882">
            <v>30.283847272727272</v>
          </cell>
          <cell r="H1882">
            <v>4.8045689999999999</v>
          </cell>
          <cell r="I1882">
            <v>37.887078181818183</v>
          </cell>
        </row>
        <row r="1883">
          <cell r="A1883">
            <v>42255</v>
          </cell>
          <cell r="F1883">
            <v>14118.727272727272</v>
          </cell>
          <cell r="G1883">
            <v>30.047201818181819</v>
          </cell>
          <cell r="H1883">
            <v>5.0859294545454539</v>
          </cell>
          <cell r="I1883">
            <v>37.831337272727275</v>
          </cell>
        </row>
        <row r="1884">
          <cell r="A1884">
            <v>42256</v>
          </cell>
          <cell r="F1884">
            <v>14136.636363636364</v>
          </cell>
          <cell r="G1884">
            <v>29.86068090909091</v>
          </cell>
          <cell r="H1884">
            <v>5.3066498181818185</v>
          </cell>
          <cell r="I1884">
            <v>37.788136363636369</v>
          </cell>
        </row>
        <row r="1885">
          <cell r="A1885">
            <v>42257</v>
          </cell>
          <cell r="F1885">
            <v>14155.727272727272</v>
          </cell>
          <cell r="G1885">
            <v>29.72844090909091</v>
          </cell>
          <cell r="H1885">
            <v>5.453326727272727</v>
          </cell>
          <cell r="I1885">
            <v>37.767020000000002</v>
          </cell>
        </row>
        <row r="1886">
          <cell r="A1886">
            <v>42258</v>
          </cell>
          <cell r="F1886">
            <v>14186.818181818182</v>
          </cell>
          <cell r="G1886">
            <v>29.623869090909089</v>
          </cell>
          <cell r="H1886">
            <v>5.5573963636363635</v>
          </cell>
          <cell r="I1886">
            <v>37.757877272727278</v>
          </cell>
        </row>
        <row r="1887">
          <cell r="A1887">
            <v>42261</v>
          </cell>
          <cell r="F1887">
            <v>14220</v>
          </cell>
          <cell r="G1887">
            <v>29.573804545454546</v>
          </cell>
          <cell r="H1887">
            <v>5.6001815454545456</v>
          </cell>
          <cell r="I1887">
            <v>37.752886363636364</v>
          </cell>
        </row>
        <row r="1888">
          <cell r="A1888">
            <v>42262</v>
          </cell>
          <cell r="F1888">
            <v>14252.272727272728</v>
          </cell>
          <cell r="G1888">
            <v>29.577881818181812</v>
          </cell>
          <cell r="H1888">
            <v>5.5770840909090911</v>
          </cell>
          <cell r="I1888">
            <v>37.757644545454539</v>
          </cell>
        </row>
        <row r="1889">
          <cell r="A1889">
            <v>42263</v>
          </cell>
          <cell r="F1889">
            <v>14285</v>
          </cell>
          <cell r="G1889">
            <v>29.659506363636357</v>
          </cell>
          <cell r="H1889">
            <v>5.4794896363636356</v>
          </cell>
          <cell r="I1889">
            <v>37.758853636363646</v>
          </cell>
        </row>
        <row r="1890">
          <cell r="A1890">
            <v>42264</v>
          </cell>
          <cell r="F1890">
            <v>14314.90909090909</v>
          </cell>
          <cell r="G1890">
            <v>29.73856454545454</v>
          </cell>
          <cell r="H1890">
            <v>5.3912143636363634</v>
          </cell>
          <cell r="I1890">
            <v>37.745760909090912</v>
          </cell>
        </row>
        <row r="1891">
          <cell r="A1891">
            <v>42265</v>
          </cell>
          <cell r="F1891">
            <v>14334.09090909091</v>
          </cell>
          <cell r="G1891">
            <v>29.841585454545452</v>
          </cell>
          <cell r="H1891">
            <v>5.2735436363636374</v>
          </cell>
          <cell r="I1891">
            <v>37.735140000000008</v>
          </cell>
        </row>
        <row r="1892">
          <cell r="A1892">
            <v>42268</v>
          </cell>
          <cell r="F1892">
            <v>14360.636363636364</v>
          </cell>
          <cell r="G1892">
            <v>29.965084545454548</v>
          </cell>
          <cell r="H1892">
            <v>5.0976224545454549</v>
          </cell>
          <cell r="I1892">
            <v>37.761901818181826</v>
          </cell>
        </row>
        <row r="1893">
          <cell r="A1893">
            <v>42269</v>
          </cell>
          <cell r="F1893">
            <v>14383.636363636364</v>
          </cell>
          <cell r="G1893">
            <v>30.12906454545455</v>
          </cell>
          <cell r="H1893">
            <v>4.8812003636363643</v>
          </cell>
          <cell r="I1893">
            <v>37.793522727272723</v>
          </cell>
        </row>
        <row r="1894">
          <cell r="A1894">
            <v>42270</v>
          </cell>
          <cell r="F1894">
            <v>14416.90909090909</v>
          </cell>
          <cell r="G1894">
            <v>30.284930909090914</v>
          </cell>
          <cell r="H1894">
            <v>4.6716698181818179</v>
          </cell>
          <cell r="I1894">
            <v>37.824621818181818</v>
          </cell>
        </row>
        <row r="1895">
          <cell r="A1895">
            <v>42272</v>
          </cell>
          <cell r="F1895">
            <v>14455.363636363636</v>
          </cell>
          <cell r="G1895">
            <v>30.39784818181818</v>
          </cell>
          <cell r="H1895">
            <v>4.5182675454545453</v>
          </cell>
          <cell r="I1895">
            <v>37.844905454545454</v>
          </cell>
        </row>
        <row r="1896">
          <cell r="A1896">
            <v>42275</v>
          </cell>
          <cell r="F1896">
            <v>14488.545454545454</v>
          </cell>
          <cell r="G1896">
            <v>30.495170909090913</v>
          </cell>
          <cell r="H1896">
            <v>4.3968564545454543</v>
          </cell>
          <cell r="I1896">
            <v>37.847211818181819</v>
          </cell>
        </row>
        <row r="1897">
          <cell r="A1897">
            <v>42276</v>
          </cell>
          <cell r="F1897">
            <v>14520.545454545454</v>
          </cell>
          <cell r="G1897">
            <v>30.495802727272725</v>
          </cell>
          <cell r="H1897">
            <v>4.3759254545454542</v>
          </cell>
          <cell r="I1897">
            <v>37.842438181818181</v>
          </cell>
        </row>
        <row r="1898">
          <cell r="A1898">
            <v>42277</v>
          </cell>
          <cell r="F1898">
            <v>14548.09090909091</v>
          </cell>
          <cell r="G1898">
            <v>30.405761818181819</v>
          </cell>
          <cell r="H1898">
            <v>4.4555184545454543</v>
          </cell>
          <cell r="I1898">
            <v>37.826619999999998</v>
          </cell>
        </row>
        <row r="1899">
          <cell r="A1899">
            <v>42278</v>
          </cell>
          <cell r="F1899">
            <v>14571.90909090909</v>
          </cell>
          <cell r="G1899">
            <v>30.269155454545455</v>
          </cell>
          <cell r="H1899">
            <v>4.5719511818181822</v>
          </cell>
          <cell r="I1899">
            <v>37.814745454545452</v>
          </cell>
        </row>
        <row r="1900">
          <cell r="A1900">
            <v>42279</v>
          </cell>
          <cell r="F1900">
            <v>14588.90909090909</v>
          </cell>
          <cell r="G1900">
            <v>30.165356363636366</v>
          </cell>
          <cell r="H1900">
            <v>4.6662499999999998</v>
          </cell>
          <cell r="I1900">
            <v>37.793518181818179</v>
          </cell>
        </row>
        <row r="1901">
          <cell r="A1901">
            <v>42282</v>
          </cell>
          <cell r="F1901">
            <v>14592.181818181818</v>
          </cell>
          <cell r="G1901">
            <v>30.078576363636365</v>
          </cell>
          <cell r="H1901">
            <v>4.7300589999999998</v>
          </cell>
          <cell r="I1901">
            <v>37.794037272727273</v>
          </cell>
        </row>
        <row r="1902">
          <cell r="A1902">
            <v>42283</v>
          </cell>
          <cell r="F1902">
            <v>14580.363636363636</v>
          </cell>
          <cell r="G1902">
            <v>29.993278181818184</v>
          </cell>
          <cell r="H1902">
            <v>4.7858884545454545</v>
          </cell>
          <cell r="I1902">
            <v>37.802230909090909</v>
          </cell>
        </row>
        <row r="1903">
          <cell r="A1903">
            <v>42284</v>
          </cell>
          <cell r="F1903">
            <v>14522.90909090909</v>
          </cell>
          <cell r="G1903">
            <v>29.915040909090909</v>
          </cell>
          <cell r="H1903">
            <v>4.8742424545454544</v>
          </cell>
          <cell r="I1903">
            <v>37.774003636363638</v>
          </cell>
        </row>
        <row r="1904">
          <cell r="A1904">
            <v>42285</v>
          </cell>
          <cell r="F1904">
            <v>14466.636363636364</v>
          </cell>
          <cell r="G1904">
            <v>29.881609999999998</v>
          </cell>
          <cell r="H1904">
            <v>4.9321751818181818</v>
          </cell>
          <cell r="I1904">
            <v>37.731619999999999</v>
          </cell>
        </row>
        <row r="1905">
          <cell r="A1905">
            <v>42286</v>
          </cell>
          <cell r="F1905">
            <v>14355.818181818182</v>
          </cell>
          <cell r="G1905">
            <v>29.828686363636361</v>
          </cell>
          <cell r="H1905">
            <v>5.0031230909090905</v>
          </cell>
          <cell r="I1905">
            <v>37.698909999999998</v>
          </cell>
        </row>
        <row r="1906">
          <cell r="A1906">
            <v>42289</v>
          </cell>
          <cell r="F1906">
            <v>14239.363636363636</v>
          </cell>
          <cell r="G1906">
            <v>29.762558181818182</v>
          </cell>
          <cell r="H1906">
            <v>5.0731217272727278</v>
          </cell>
          <cell r="I1906">
            <v>37.679501818181819</v>
          </cell>
        </row>
        <row r="1907">
          <cell r="A1907">
            <v>42290</v>
          </cell>
          <cell r="F1907">
            <v>14141.363636363636</v>
          </cell>
          <cell r="G1907">
            <v>29.726889090909093</v>
          </cell>
          <cell r="H1907">
            <v>5.0958409090909091</v>
          </cell>
          <cell r="I1907">
            <v>37.680599090909091</v>
          </cell>
        </row>
        <row r="1908">
          <cell r="A1908">
            <v>42292</v>
          </cell>
          <cell r="F1908">
            <v>14030</v>
          </cell>
          <cell r="G1908">
            <v>29.703474545454547</v>
          </cell>
          <cell r="H1908">
            <v>5.0850948181818181</v>
          </cell>
          <cell r="I1908">
            <v>37.716603636363637</v>
          </cell>
        </row>
        <row r="1909">
          <cell r="A1909">
            <v>42293</v>
          </cell>
          <cell r="F1909">
            <v>13928.09090909091</v>
          </cell>
          <cell r="G1909">
            <v>29.757314545454552</v>
          </cell>
          <cell r="H1909">
            <v>5.0210500000000007</v>
          </cell>
          <cell r="I1909">
            <v>37.739460909090916</v>
          </cell>
        </row>
        <row r="1910">
          <cell r="A1910">
            <v>42296</v>
          </cell>
          <cell r="F1910">
            <v>13824.727272727272</v>
          </cell>
          <cell r="G1910">
            <v>29.809937272727279</v>
          </cell>
          <cell r="H1910">
            <v>4.9717289090909098</v>
          </cell>
          <cell r="I1910">
            <v>37.758186363636369</v>
          </cell>
        </row>
        <row r="1911">
          <cell r="A1911">
            <v>42297</v>
          </cell>
          <cell r="F1911">
            <v>13734.09090909091</v>
          </cell>
          <cell r="G1911">
            <v>29.726211818181813</v>
          </cell>
          <cell r="H1911">
            <v>5.0490649090909088</v>
          </cell>
          <cell r="I1911">
            <v>37.787214545454553</v>
          </cell>
        </row>
        <row r="1912">
          <cell r="A1912">
            <v>42298</v>
          </cell>
          <cell r="F1912">
            <v>13663.363636363636</v>
          </cell>
          <cell r="G1912">
            <v>29.625522727272724</v>
          </cell>
          <cell r="H1912">
            <v>5.0767427272727277</v>
          </cell>
          <cell r="I1912">
            <v>37.752733636363637</v>
          </cell>
        </row>
        <row r="1913">
          <cell r="A1913">
            <v>42299</v>
          </cell>
          <cell r="F1913">
            <v>13609.272727272728</v>
          </cell>
          <cell r="G1913">
            <v>29.483916363636364</v>
          </cell>
          <cell r="H1913">
            <v>5.1599679090909092</v>
          </cell>
          <cell r="I1913">
            <v>37.701882727272732</v>
          </cell>
        </row>
        <row r="1914">
          <cell r="A1914">
            <v>42300</v>
          </cell>
          <cell r="F1914">
            <v>13591.545454545454</v>
          </cell>
          <cell r="G1914">
            <v>29.303075454545453</v>
          </cell>
          <cell r="H1914">
            <v>5.2894510909090906</v>
          </cell>
          <cell r="I1914">
            <v>37.639877272727269</v>
          </cell>
        </row>
        <row r="1915">
          <cell r="A1915">
            <v>42303</v>
          </cell>
          <cell r="F1915">
            <v>13570.272727272728</v>
          </cell>
          <cell r="G1915">
            <v>29.060756363636361</v>
          </cell>
          <cell r="H1915">
            <v>5.472528727272727</v>
          </cell>
          <cell r="I1915">
            <v>37.58379636363636</v>
          </cell>
        </row>
        <row r="1916">
          <cell r="A1916">
            <v>42304</v>
          </cell>
          <cell r="F1916">
            <v>13588</v>
          </cell>
          <cell r="G1916">
            <v>28.910182727272726</v>
          </cell>
          <cell r="H1916">
            <v>5.5641448181818172</v>
          </cell>
          <cell r="I1916">
            <v>37.524587272727274</v>
          </cell>
        </row>
        <row r="1917">
          <cell r="A1917">
            <v>42305</v>
          </cell>
          <cell r="F1917">
            <v>13595.09090909091</v>
          </cell>
          <cell r="G1917">
            <v>28.80001</v>
          </cell>
          <cell r="H1917">
            <v>5.6028837272727268</v>
          </cell>
          <cell r="I1917">
            <v>37.476651818181814</v>
          </cell>
        </row>
        <row r="1918">
          <cell r="A1918">
            <v>42306</v>
          </cell>
          <cell r="F1918">
            <v>13597.363636363636</v>
          </cell>
          <cell r="G1918">
            <v>28.699014545454546</v>
          </cell>
          <cell r="H1918">
            <v>5.6591699090909096</v>
          </cell>
          <cell r="I1918">
            <v>37.408405454545459</v>
          </cell>
        </row>
        <row r="1919">
          <cell r="A1919">
            <v>42307</v>
          </cell>
          <cell r="F1919">
            <v>13618.90909090909</v>
          </cell>
          <cell r="G1919">
            <v>28.675154545454543</v>
          </cell>
          <cell r="H1919">
            <v>5.6466880000000002</v>
          </cell>
          <cell r="I1919">
            <v>37.32104363636364</v>
          </cell>
        </row>
        <row r="1920">
          <cell r="A1920">
            <v>42310</v>
          </cell>
          <cell r="F1920">
            <v>13631.272727272728</v>
          </cell>
          <cell r="G1920">
            <v>28.685795454545449</v>
          </cell>
          <cell r="H1920">
            <v>5.5776239090909092</v>
          </cell>
          <cell r="I1920">
            <v>37.24906</v>
          </cell>
        </row>
        <row r="1921">
          <cell r="A1921">
            <v>42311</v>
          </cell>
          <cell r="F1921">
            <v>13633.545454545454</v>
          </cell>
          <cell r="G1921">
            <v>28.68246090909091</v>
          </cell>
          <cell r="H1921">
            <v>5.5219359090909093</v>
          </cell>
          <cell r="I1921">
            <v>37.178962727272733</v>
          </cell>
        </row>
        <row r="1922">
          <cell r="A1922">
            <v>42312</v>
          </cell>
          <cell r="F1922">
            <v>13625.363636363636</v>
          </cell>
          <cell r="G1922">
            <v>28.720587272727268</v>
          </cell>
          <cell r="H1922">
            <v>5.4245671818181824</v>
          </cell>
          <cell r="I1922">
            <v>37.108159999999998</v>
          </cell>
        </row>
        <row r="1923">
          <cell r="A1923">
            <v>42313</v>
          </cell>
          <cell r="F1923">
            <v>13611.545454545454</v>
          </cell>
          <cell r="G1923">
            <v>28.738235454545453</v>
          </cell>
          <cell r="H1923">
            <v>5.4109977272727274</v>
          </cell>
          <cell r="I1923">
            <v>37.105667272727274</v>
          </cell>
        </row>
        <row r="1924">
          <cell r="A1924">
            <v>42314</v>
          </cell>
          <cell r="F1924">
            <v>13603.181818181818</v>
          </cell>
          <cell r="G1924">
            <v>28.767041818181816</v>
          </cell>
          <cell r="H1924">
            <v>5.3574300909090908</v>
          </cell>
          <cell r="I1924">
            <v>37.131861818181818</v>
          </cell>
        </row>
        <row r="1925">
          <cell r="A1925">
            <v>42317</v>
          </cell>
          <cell r="F1925">
            <v>13604.727272727272</v>
          </cell>
          <cell r="G1925">
            <v>28.814811818181816</v>
          </cell>
          <cell r="H1925">
            <v>5.2789518181818176</v>
          </cell>
          <cell r="I1925">
            <v>37.166670000000003</v>
          </cell>
        </row>
        <row r="1926">
          <cell r="A1926">
            <v>42318</v>
          </cell>
          <cell r="F1926">
            <v>13601.545454545454</v>
          </cell>
          <cell r="G1926">
            <v>28.865155454545455</v>
          </cell>
          <cell r="H1926">
            <v>5.1976751818181821</v>
          </cell>
          <cell r="I1926">
            <v>37.20035272727273</v>
          </cell>
        </row>
        <row r="1927">
          <cell r="A1927">
            <v>42319</v>
          </cell>
          <cell r="F1927">
            <v>13599.727272727272</v>
          </cell>
          <cell r="G1927">
            <v>28.854437272727274</v>
          </cell>
          <cell r="H1927">
            <v>5.1849307272727279</v>
          </cell>
          <cell r="I1927">
            <v>37.226904545454545</v>
          </cell>
        </row>
        <row r="1928">
          <cell r="A1928">
            <v>42320</v>
          </cell>
          <cell r="F1928">
            <v>13610.727272727272</v>
          </cell>
          <cell r="G1928">
            <v>28.887670000000004</v>
          </cell>
          <cell r="H1928">
            <v>5.1760377272727274</v>
          </cell>
          <cell r="I1928">
            <v>37.214525454545452</v>
          </cell>
        </row>
        <row r="1929">
          <cell r="A1929">
            <v>42321</v>
          </cell>
          <cell r="F1929">
            <v>13612.636363636364</v>
          </cell>
          <cell r="G1929">
            <v>28.793994545454549</v>
          </cell>
          <cell r="H1929">
            <v>5.239773545454546</v>
          </cell>
          <cell r="I1929">
            <v>37.250029090909088</v>
          </cell>
        </row>
        <row r="1930">
          <cell r="A1930">
            <v>42324</v>
          </cell>
          <cell r="F1930">
            <v>13615.636363636364</v>
          </cell>
          <cell r="G1930">
            <v>28.615393636363638</v>
          </cell>
          <cell r="H1930">
            <v>5.3807957272727274</v>
          </cell>
          <cell r="I1930">
            <v>37.295706363636363</v>
          </cell>
        </row>
        <row r="1931">
          <cell r="A1931">
            <v>42325</v>
          </cell>
          <cell r="F1931">
            <v>13623.09090909091</v>
          </cell>
          <cell r="G1931">
            <v>28.398375454545455</v>
          </cell>
          <cell r="H1931">
            <v>5.5663923636363641</v>
          </cell>
          <cell r="I1931">
            <v>37.334956363636365</v>
          </cell>
        </row>
        <row r="1932">
          <cell r="A1932">
            <v>42326</v>
          </cell>
          <cell r="F1932">
            <v>13645.181818181818</v>
          </cell>
          <cell r="G1932">
            <v>28.232999090909097</v>
          </cell>
          <cell r="H1932">
            <v>5.7124037272727284</v>
          </cell>
          <cell r="I1932">
            <v>37.362510909090908</v>
          </cell>
        </row>
        <row r="1933">
          <cell r="A1933">
            <v>42327</v>
          </cell>
          <cell r="F1933">
            <v>13664.90909090909</v>
          </cell>
          <cell r="G1933">
            <v>28.135864545454545</v>
          </cell>
          <cell r="H1933">
            <v>5.8058780909090908</v>
          </cell>
          <cell r="I1933">
            <v>37.380830000000003</v>
          </cell>
        </row>
        <row r="1934">
          <cell r="A1934">
            <v>42328</v>
          </cell>
          <cell r="F1934">
            <v>13673.363636363636</v>
          </cell>
          <cell r="G1934">
            <v>28.078309090909091</v>
          </cell>
          <cell r="H1934">
            <v>5.8744134545454552</v>
          </cell>
          <cell r="I1934">
            <v>37.383787272727275</v>
          </cell>
        </row>
        <row r="1935">
          <cell r="A1935">
            <v>42331</v>
          </cell>
          <cell r="F1935">
            <v>13688</v>
          </cell>
          <cell r="G1935">
            <v>28.038020909090907</v>
          </cell>
          <cell r="H1935">
            <v>5.9337560909090907</v>
          </cell>
          <cell r="I1935">
            <v>37.380352727272729</v>
          </cell>
        </row>
        <row r="1936">
          <cell r="A1936">
            <v>42332</v>
          </cell>
          <cell r="F1936">
            <v>13693.363636363636</v>
          </cell>
          <cell r="G1936">
            <v>28.024342727272732</v>
          </cell>
          <cell r="H1936">
            <v>5.9414563636363633</v>
          </cell>
          <cell r="I1936">
            <v>37.400787272727271</v>
          </cell>
        </row>
        <row r="1937">
          <cell r="A1937">
            <v>42333</v>
          </cell>
          <cell r="F1937">
            <v>13700.545454545454</v>
          </cell>
          <cell r="G1937">
            <v>28.00147636363636</v>
          </cell>
          <cell r="H1937">
            <v>5.9329350909090914</v>
          </cell>
          <cell r="I1937">
            <v>37.452571818181816</v>
          </cell>
        </row>
        <row r="1938">
          <cell r="A1938">
            <v>42334</v>
          </cell>
          <cell r="F1938">
            <v>13712.09090909091</v>
          </cell>
          <cell r="G1938">
            <v>28.042000909090905</v>
          </cell>
          <cell r="H1938">
            <v>5.8955432727272719</v>
          </cell>
          <cell r="I1938">
            <v>37.481791818181819</v>
          </cell>
        </row>
        <row r="1939">
          <cell r="A1939">
            <v>42335</v>
          </cell>
          <cell r="F1939">
            <v>13727.727272727272</v>
          </cell>
          <cell r="G1939">
            <v>28.010338181818181</v>
          </cell>
          <cell r="H1939">
            <v>5.8571653636363639</v>
          </cell>
          <cell r="I1939">
            <v>37.574584545454556</v>
          </cell>
        </row>
        <row r="1940">
          <cell r="A1940">
            <v>42338</v>
          </cell>
          <cell r="F1940">
            <v>13743.636363636364</v>
          </cell>
          <cell r="G1940">
            <v>28.09908363636363</v>
          </cell>
          <cell r="H1940">
            <v>5.7245194545454545</v>
          </cell>
          <cell r="I1940">
            <v>37.641008181818194</v>
          </cell>
        </row>
        <row r="1941">
          <cell r="A1941">
            <v>42339</v>
          </cell>
          <cell r="F1941">
            <v>13748.636363636364</v>
          </cell>
          <cell r="G1941">
            <v>28.307634545454547</v>
          </cell>
          <cell r="H1941">
            <v>5.4865593636363634</v>
          </cell>
          <cell r="I1941">
            <v>37.690511818181825</v>
          </cell>
        </row>
        <row r="1942">
          <cell r="A1942">
            <v>42340</v>
          </cell>
          <cell r="F1942">
            <v>13753.09090909091</v>
          </cell>
          <cell r="G1942">
            <v>28.469500909090915</v>
          </cell>
          <cell r="H1942">
            <v>5.2848500909090896</v>
          </cell>
          <cell r="I1942">
            <v>37.749418181818186</v>
          </cell>
        </row>
        <row r="1943">
          <cell r="A1943">
            <v>42341</v>
          </cell>
          <cell r="F1943">
            <v>13756.90909090909</v>
          </cell>
          <cell r="G1943">
            <v>28.69290545454546</v>
          </cell>
          <cell r="H1943">
            <v>5.0443290909090903</v>
          </cell>
          <cell r="I1943">
            <v>37.799976363636368</v>
          </cell>
        </row>
        <row r="1944">
          <cell r="A1944">
            <v>42342</v>
          </cell>
          <cell r="F1944">
            <v>13762.363636363636</v>
          </cell>
          <cell r="G1944">
            <v>28.876564545454549</v>
          </cell>
          <cell r="H1944">
            <v>4.811090181818181</v>
          </cell>
          <cell r="I1944">
            <v>37.876860909090915</v>
          </cell>
        </row>
        <row r="1945">
          <cell r="A1945">
            <v>42345</v>
          </cell>
          <cell r="F1945">
            <v>13779.363636363636</v>
          </cell>
          <cell r="G1945">
            <v>29.06059909090909</v>
          </cell>
          <cell r="H1945">
            <v>4.5706941818181823</v>
          </cell>
          <cell r="I1945">
            <v>37.958541818181814</v>
          </cell>
        </row>
        <row r="1946">
          <cell r="A1946">
            <v>42346</v>
          </cell>
          <cell r="F1946">
            <v>13792.90909090909</v>
          </cell>
          <cell r="G1946">
            <v>29.230506363636366</v>
          </cell>
          <cell r="H1946">
            <v>4.3504408181818182</v>
          </cell>
          <cell r="I1946">
            <v>38.034231818181816</v>
          </cell>
        </row>
        <row r="1947">
          <cell r="A1947">
            <v>42347</v>
          </cell>
          <cell r="F1947">
            <v>13807.818181818182</v>
          </cell>
          <cell r="G1947">
            <v>29.381836363636367</v>
          </cell>
          <cell r="H1947">
            <v>4.1739785454545455</v>
          </cell>
          <cell r="I1947">
            <v>38.085572727272726</v>
          </cell>
        </row>
        <row r="1948">
          <cell r="A1948">
            <v>42348</v>
          </cell>
          <cell r="F1948">
            <v>13830.636363636364</v>
          </cell>
          <cell r="G1948">
            <v>29.515817272727279</v>
          </cell>
          <cell r="H1948">
            <v>4.0443500909090915</v>
          </cell>
          <cell r="I1948">
            <v>38.105250909090906</v>
          </cell>
        </row>
        <row r="1949">
          <cell r="A1949">
            <v>42349</v>
          </cell>
          <cell r="F1949">
            <v>13850.636363636364</v>
          </cell>
          <cell r="G1949">
            <v>29.635655454545454</v>
          </cell>
          <cell r="H1949">
            <v>3.9003132727272738</v>
          </cell>
          <cell r="I1949">
            <v>38.142365454545455</v>
          </cell>
        </row>
        <row r="1950">
          <cell r="A1950">
            <v>42352</v>
          </cell>
          <cell r="F1950">
            <v>13878.272727272728</v>
          </cell>
          <cell r="G1950">
            <v>29.824145454545455</v>
          </cell>
          <cell r="H1950">
            <v>3.7376148181818185</v>
          </cell>
          <cell r="I1950">
            <v>38.129290909090905</v>
          </cell>
        </row>
        <row r="1951">
          <cell r="A1951">
            <v>42353</v>
          </cell>
          <cell r="F1951">
            <v>13898</v>
          </cell>
          <cell r="G1951">
            <v>29.905531818181824</v>
          </cell>
          <cell r="H1951">
            <v>3.7024586363636369</v>
          </cell>
          <cell r="I1951">
            <v>38.107045454545457</v>
          </cell>
        </row>
        <row r="1952">
          <cell r="A1952">
            <v>42354</v>
          </cell>
          <cell r="F1952">
            <v>13924.363636363636</v>
          </cell>
          <cell r="G1952">
            <v>30.022385454545461</v>
          </cell>
          <cell r="H1952">
            <v>3.6427533636363632</v>
          </cell>
          <cell r="I1952">
            <v>38.080757272727276</v>
          </cell>
        </row>
        <row r="1953">
          <cell r="A1953">
            <v>42355</v>
          </cell>
          <cell r="F1953">
            <v>13943.454545454546</v>
          </cell>
          <cell r="G1953">
            <v>30.104694545454546</v>
          </cell>
          <cell r="H1953">
            <v>3.6261860909090911</v>
          </cell>
          <cell r="I1953">
            <v>38.054335454545452</v>
          </cell>
        </row>
        <row r="1954">
          <cell r="A1954">
            <v>42356</v>
          </cell>
          <cell r="F1954">
            <v>13950</v>
          </cell>
          <cell r="G1954">
            <v>30.028330909090911</v>
          </cell>
          <cell r="H1954">
            <v>3.7491362727272728</v>
          </cell>
          <cell r="I1954">
            <v>38.04176363636364</v>
          </cell>
        </row>
        <row r="1955">
          <cell r="A1955">
            <v>42359</v>
          </cell>
          <cell r="F1955">
            <v>13945.272727272728</v>
          </cell>
          <cell r="G1955">
            <v>29.856134545454541</v>
          </cell>
          <cell r="H1955">
            <v>3.9854945454545456</v>
          </cell>
          <cell r="I1955">
            <v>38.016027272727271</v>
          </cell>
        </row>
        <row r="1956">
          <cell r="A1956">
            <v>42360</v>
          </cell>
          <cell r="F1956">
            <v>13929.818181818182</v>
          </cell>
          <cell r="G1956">
            <v>29.638729090909091</v>
          </cell>
          <cell r="H1956">
            <v>4.2804554545454545</v>
          </cell>
          <cell r="I1956">
            <v>37.980171818181823</v>
          </cell>
        </row>
        <row r="1957">
          <cell r="A1957">
            <v>42361</v>
          </cell>
          <cell r="F1957">
            <v>13909</v>
          </cell>
          <cell r="G1957">
            <v>29.353588181818182</v>
          </cell>
          <cell r="H1957">
            <v>4.6412935454545456</v>
          </cell>
          <cell r="I1957">
            <v>37.959141818181813</v>
          </cell>
        </row>
        <row r="1958">
          <cell r="A1958">
            <v>42366</v>
          </cell>
          <cell r="F1958">
            <v>13888.727272727272</v>
          </cell>
          <cell r="G1958">
            <v>28.931661818181819</v>
          </cell>
          <cell r="H1958">
            <v>5.1489439999999993</v>
          </cell>
          <cell r="I1958">
            <v>37.928024545454548</v>
          </cell>
        </row>
        <row r="1959">
          <cell r="A1959">
            <v>42367</v>
          </cell>
          <cell r="F1959">
            <v>13871.09090909091</v>
          </cell>
          <cell r="G1959">
            <v>28.490150000000003</v>
          </cell>
          <cell r="H1959">
            <v>5.6484243636363631</v>
          </cell>
          <cell r="I1959">
            <v>37.93185272727272</v>
          </cell>
        </row>
        <row r="1960">
          <cell r="A1960">
            <v>42368</v>
          </cell>
          <cell r="F1960">
            <v>13856</v>
          </cell>
          <cell r="G1960">
            <v>27.94744272727273</v>
          </cell>
          <cell r="H1960">
            <v>6.2374623636363644</v>
          </cell>
          <cell r="I1960">
            <v>37.939131818181814</v>
          </cell>
        </row>
        <row r="1961">
          <cell r="A1961">
            <v>42369</v>
          </cell>
          <cell r="F1961">
            <v>13829.454545454546</v>
          </cell>
          <cell r="G1961">
            <v>27.345090000000003</v>
          </cell>
          <cell r="H1961">
            <v>6.8719981818181815</v>
          </cell>
          <cell r="I1961">
            <v>37.962100909090907</v>
          </cell>
        </row>
        <row r="1962">
          <cell r="A1962">
            <v>42373</v>
          </cell>
          <cell r="F1962">
            <v>13816.818181818182</v>
          </cell>
          <cell r="G1962">
            <v>26.814699090909087</v>
          </cell>
          <cell r="H1962">
            <v>7.4163749090909077</v>
          </cell>
          <cell r="I1962">
            <v>37.990630000000003</v>
          </cell>
        </row>
        <row r="1963">
          <cell r="A1963">
            <v>42374</v>
          </cell>
          <cell r="F1963">
            <v>13797.90909090909</v>
          </cell>
          <cell r="G1963">
            <v>26.203876363636365</v>
          </cell>
          <cell r="H1963">
            <v>8.0281462727272714</v>
          </cell>
          <cell r="I1963">
            <v>38.026129090909087</v>
          </cell>
        </row>
        <row r="1964">
          <cell r="A1964">
            <v>42375</v>
          </cell>
          <cell r="F1964">
            <v>13792.636363636364</v>
          </cell>
          <cell r="G1964">
            <v>25.66356636363636</v>
          </cell>
          <cell r="H1964">
            <v>8.5628377272727274</v>
          </cell>
          <cell r="I1964">
            <v>38.061367272727267</v>
          </cell>
        </row>
        <row r="1965">
          <cell r="A1965">
            <v>42376</v>
          </cell>
          <cell r="F1965">
            <v>13793.818181818182</v>
          </cell>
          <cell r="G1965">
            <v>25.209179090909092</v>
          </cell>
          <cell r="H1965">
            <v>9.00680509090909</v>
          </cell>
          <cell r="I1965">
            <v>38.087730000000001</v>
          </cell>
        </row>
        <row r="1966">
          <cell r="A1966">
            <v>42377</v>
          </cell>
          <cell r="F1966">
            <v>13806.545454545454</v>
          </cell>
          <cell r="G1966">
            <v>24.819770909090906</v>
          </cell>
          <cell r="H1966">
            <v>9.3806940909090919</v>
          </cell>
          <cell r="I1966">
            <v>38.115528181818178</v>
          </cell>
        </row>
        <row r="1967">
          <cell r="A1967">
            <v>42380</v>
          </cell>
          <cell r="F1967">
            <v>13824.545454545454</v>
          </cell>
          <cell r="G1967">
            <v>24.468485454545455</v>
          </cell>
          <cell r="H1967">
            <v>9.7061944545454555</v>
          </cell>
          <cell r="I1967">
            <v>38.150990909090915</v>
          </cell>
        </row>
        <row r="1968">
          <cell r="A1968">
            <v>42381</v>
          </cell>
          <cell r="F1968">
            <v>13848.818181818182</v>
          </cell>
          <cell r="G1968">
            <v>24.185071818181822</v>
          </cell>
          <cell r="H1968">
            <v>9.9723649090909117</v>
          </cell>
          <cell r="I1968">
            <v>38.164398181818179</v>
          </cell>
        </row>
        <row r="1969">
          <cell r="A1969">
            <v>42382</v>
          </cell>
          <cell r="F1969">
            <v>13865.454545454546</v>
          </cell>
          <cell r="G1969">
            <v>24.035293636363637</v>
          </cell>
          <cell r="H1969">
            <v>10.091723000000004</v>
          </cell>
          <cell r="I1969">
            <v>38.191238181818171</v>
          </cell>
        </row>
        <row r="1970">
          <cell r="A1970">
            <v>42383</v>
          </cell>
          <cell r="F1970">
            <v>13880.545454545454</v>
          </cell>
          <cell r="G1970">
            <v>23.929621818181818</v>
          </cell>
          <cell r="H1970">
            <v>10.182213090909093</v>
          </cell>
          <cell r="I1970">
            <v>38.198351818181813</v>
          </cell>
        </row>
        <row r="1971">
          <cell r="A1971">
            <v>42384</v>
          </cell>
          <cell r="F1971">
            <v>13890.545454545454</v>
          </cell>
          <cell r="G1971">
            <v>23.882722727272725</v>
          </cell>
          <cell r="H1971">
            <v>10.20434</v>
          </cell>
          <cell r="I1971">
            <v>38.220369090909088</v>
          </cell>
        </row>
        <row r="1972">
          <cell r="A1972">
            <v>42387</v>
          </cell>
          <cell r="F1972">
            <v>13903.818181818182</v>
          </cell>
          <cell r="G1972">
            <v>23.875248181818179</v>
          </cell>
          <cell r="H1972">
            <v>10.194054545454543</v>
          </cell>
          <cell r="I1972">
            <v>38.236020000000003</v>
          </cell>
        </row>
        <row r="1973">
          <cell r="A1973">
            <v>42388</v>
          </cell>
          <cell r="F1973">
            <v>13900.363636363636</v>
          </cell>
          <cell r="G1973">
            <v>23.860260909090904</v>
          </cell>
          <cell r="H1973">
            <v>10.18376909090909</v>
          </cell>
          <cell r="I1973">
            <v>38.260232727272722</v>
          </cell>
        </row>
        <row r="1974">
          <cell r="A1974">
            <v>42389</v>
          </cell>
          <cell r="F1974">
            <v>13909</v>
          </cell>
          <cell r="G1974">
            <v>23.847354545454547</v>
          </cell>
          <cell r="H1974">
            <v>10.173483636363635</v>
          </cell>
          <cell r="I1974">
            <v>38.284005454545451</v>
          </cell>
        </row>
        <row r="1975">
          <cell r="A1975">
            <v>42390</v>
          </cell>
          <cell r="F1975">
            <v>13905.363636363636</v>
          </cell>
          <cell r="G1975">
            <v>23.868635454545458</v>
          </cell>
          <cell r="H1975">
            <v>10.160609999999998</v>
          </cell>
          <cell r="I1975">
            <v>38.291325454545451</v>
          </cell>
        </row>
        <row r="1976">
          <cell r="A1976">
            <v>42391</v>
          </cell>
          <cell r="F1976">
            <v>13897.818181818182</v>
          </cell>
          <cell r="G1976">
            <v>23.878589090909088</v>
          </cell>
          <cell r="H1976">
            <v>10.156333636363634</v>
          </cell>
          <cell r="I1976">
            <v>38.305560909090907</v>
          </cell>
        </row>
        <row r="1977">
          <cell r="A1977">
            <v>42394</v>
          </cell>
          <cell r="F1977">
            <v>13893.272727272728</v>
          </cell>
          <cell r="G1977">
            <v>23.846299090909095</v>
          </cell>
          <cell r="H1977">
            <v>10.152057272727273</v>
          </cell>
          <cell r="I1977">
            <v>38.362788181818182</v>
          </cell>
        </row>
        <row r="1978">
          <cell r="A1978">
            <v>42395</v>
          </cell>
          <cell r="F1978">
            <v>13895.90909090909</v>
          </cell>
          <cell r="G1978">
            <v>23.798373636363635</v>
          </cell>
          <cell r="H1978">
            <v>10.147780909090908</v>
          </cell>
          <cell r="I1978">
            <v>38.437231818181822</v>
          </cell>
        </row>
        <row r="1979">
          <cell r="A1979">
            <v>42396</v>
          </cell>
          <cell r="F1979">
            <v>13893.09090909091</v>
          </cell>
          <cell r="G1979">
            <v>23.750069090909086</v>
          </cell>
          <cell r="H1979">
            <v>10.143504545454544</v>
          </cell>
          <cell r="I1979">
            <v>38.513402727272727</v>
          </cell>
        </row>
        <row r="1980">
          <cell r="A1980">
            <v>42397</v>
          </cell>
          <cell r="F1980">
            <v>13896.90909090909</v>
          </cell>
          <cell r="G1980">
            <v>23.722526363636362</v>
          </cell>
          <cell r="H1980">
            <v>10.137939090909089</v>
          </cell>
          <cell r="I1980">
            <v>38.571245454545455</v>
          </cell>
        </row>
        <row r="1981">
          <cell r="A1981">
            <v>42398</v>
          </cell>
          <cell r="F1981">
            <v>13884.454545454546</v>
          </cell>
          <cell r="G1981">
            <v>23.687355454545454</v>
          </cell>
          <cell r="H1981">
            <v>10.133654545454545</v>
          </cell>
          <cell r="I1981">
            <v>38.629984545454541</v>
          </cell>
        </row>
        <row r="1982">
          <cell r="A1982">
            <v>42401</v>
          </cell>
          <cell r="F1982">
            <v>13861.272727272728</v>
          </cell>
          <cell r="G1982">
            <v>23.656734545454547</v>
          </cell>
          <cell r="H1982">
            <v>10.129777272727273</v>
          </cell>
          <cell r="I1982">
            <v>38.68577181818182</v>
          </cell>
        </row>
        <row r="1983">
          <cell r="A1983">
            <v>42402</v>
          </cell>
          <cell r="F1983">
            <v>13838.90909090909</v>
          </cell>
          <cell r="G1983">
            <v>23.596208181818181</v>
          </cell>
          <cell r="H1983">
            <v>10.1259</v>
          </cell>
          <cell r="I1983">
            <v>38.772774545454546</v>
          </cell>
        </row>
        <row r="1984">
          <cell r="A1984">
            <v>42403</v>
          </cell>
          <cell r="F1984">
            <v>13828.818181818182</v>
          </cell>
          <cell r="G1984">
            <v>23.531862727272724</v>
          </cell>
          <cell r="H1984">
            <v>10.122022727272729</v>
          </cell>
          <cell r="I1984">
            <v>38.86428272727273</v>
          </cell>
        </row>
        <row r="1985">
          <cell r="A1985">
            <v>42404</v>
          </cell>
          <cell r="F1985">
            <v>13799.545454545454</v>
          </cell>
          <cell r="G1985">
            <v>23.50616909090909</v>
          </cell>
          <cell r="H1985">
            <v>10.108014545454544</v>
          </cell>
          <cell r="I1985">
            <v>38.93688090909091</v>
          </cell>
        </row>
        <row r="1986">
          <cell r="A1986">
            <v>42405</v>
          </cell>
          <cell r="F1986">
            <v>13773.727272727272</v>
          </cell>
          <cell r="G1986">
            <v>23.444782727272731</v>
          </cell>
          <cell r="H1986">
            <v>10.094977818181819</v>
          </cell>
          <cell r="I1986">
            <v>39.027815454545454</v>
          </cell>
        </row>
        <row r="1987">
          <cell r="A1987">
            <v>42409</v>
          </cell>
          <cell r="F1987">
            <v>13752.181818181818</v>
          </cell>
          <cell r="G1987">
            <v>23.37418090909091</v>
          </cell>
          <cell r="H1987">
            <v>10.081941090909091</v>
          </cell>
          <cell r="I1987">
            <v>39.127501818181813</v>
          </cell>
        </row>
        <row r="1988">
          <cell r="A1988">
            <v>42410</v>
          </cell>
          <cell r="F1988">
            <v>13714.90909090909</v>
          </cell>
          <cell r="G1988">
            <v>23.346865454545455</v>
          </cell>
          <cell r="H1988">
            <v>10.068904363636365</v>
          </cell>
          <cell r="I1988">
            <v>39.187516363636362</v>
          </cell>
        </row>
        <row r="1989">
          <cell r="A1989">
            <v>42411</v>
          </cell>
          <cell r="F1989">
            <v>13675.181818181818</v>
          </cell>
          <cell r="G1989">
            <v>23.361648181818182</v>
          </cell>
          <cell r="H1989">
            <v>10.053781272727274</v>
          </cell>
          <cell r="I1989">
            <v>39.213332727272721</v>
          </cell>
        </row>
        <row r="1990">
          <cell r="A1990">
            <v>42412</v>
          </cell>
          <cell r="F1990">
            <v>13640</v>
          </cell>
          <cell r="G1990">
            <v>23.371344545454544</v>
          </cell>
          <cell r="H1990">
            <v>10.038658181818183</v>
          </cell>
          <cell r="I1990">
            <v>39.243804545454537</v>
          </cell>
        </row>
        <row r="1991">
          <cell r="A1991">
            <v>42415</v>
          </cell>
          <cell r="F1991">
            <v>13595.272727272728</v>
          </cell>
          <cell r="G1991">
            <v>23.363949090909092</v>
          </cell>
          <cell r="H1991">
            <v>10.024824181818182</v>
          </cell>
          <cell r="I1991">
            <v>39.28937454545455</v>
          </cell>
        </row>
        <row r="1992">
          <cell r="A1992">
            <v>42416</v>
          </cell>
          <cell r="F1992">
            <v>13561.09090909091</v>
          </cell>
          <cell r="G1992">
            <v>23.369092727272722</v>
          </cell>
          <cell r="H1992">
            <v>10.010990181818181</v>
          </cell>
          <cell r="I1992">
            <v>39.317449999999994</v>
          </cell>
        </row>
        <row r="1993">
          <cell r="A1993">
            <v>42417</v>
          </cell>
          <cell r="F1993">
            <v>13549.636363636364</v>
          </cell>
          <cell r="G1993">
            <v>23.369777272727273</v>
          </cell>
          <cell r="H1993">
            <v>9.9971561818181804</v>
          </cell>
          <cell r="I1993">
            <v>39.351403636363628</v>
          </cell>
        </row>
        <row r="1994">
          <cell r="A1994">
            <v>42418</v>
          </cell>
          <cell r="F1994">
            <v>13532.818181818182</v>
          </cell>
          <cell r="G1994">
            <v>23.445585454545451</v>
          </cell>
          <cell r="H1994">
            <v>9.979584363636361</v>
          </cell>
          <cell r="I1994">
            <v>39.31841363636363</v>
          </cell>
        </row>
        <row r="1995">
          <cell r="A1995">
            <v>42419</v>
          </cell>
          <cell r="F1995">
            <v>13508.181818181818</v>
          </cell>
          <cell r="G1995">
            <v>23.515911818181817</v>
          </cell>
          <cell r="H1995">
            <v>9.9611213636363622</v>
          </cell>
          <cell r="I1995">
            <v>39.279390909090914</v>
          </cell>
        </row>
        <row r="1996">
          <cell r="A1996">
            <v>42422</v>
          </cell>
          <cell r="F1996">
            <v>13490.454545454546</v>
          </cell>
          <cell r="G1996">
            <v>23.552488181818184</v>
          </cell>
          <cell r="H1996">
            <v>9.9527892727272711</v>
          </cell>
          <cell r="I1996">
            <v>39.254358181818183</v>
          </cell>
        </row>
        <row r="1997">
          <cell r="A1997">
            <v>42423</v>
          </cell>
          <cell r="F1997">
            <v>13472.272727272728</v>
          </cell>
          <cell r="G1997">
            <v>23.59262</v>
          </cell>
          <cell r="H1997">
            <v>9.9460739090909094</v>
          </cell>
          <cell r="I1997">
            <v>39.223980909090912</v>
          </cell>
        </row>
        <row r="1998">
          <cell r="A1998">
            <v>42424</v>
          </cell>
          <cell r="F1998">
            <v>13454.545454545454</v>
          </cell>
          <cell r="G1998">
            <v>23.629998181818181</v>
          </cell>
          <cell r="H1998">
            <v>9.9393585454545459</v>
          </cell>
          <cell r="I1998">
            <v>39.191438181818185</v>
          </cell>
        </row>
        <row r="1999">
          <cell r="A1999">
            <v>42425</v>
          </cell>
          <cell r="F1999">
            <v>13449.727272727272</v>
          </cell>
          <cell r="G1999">
            <v>23.691418181818179</v>
          </cell>
          <cell r="H1999">
            <v>9.9308351818181819</v>
          </cell>
          <cell r="I1999">
            <v>39.137749090909089</v>
          </cell>
        </row>
        <row r="2000">
          <cell r="A2000">
            <v>42426</v>
          </cell>
          <cell r="F2000">
            <v>13444</v>
          </cell>
          <cell r="G2000">
            <v>23.731076363636362</v>
          </cell>
          <cell r="H2000">
            <v>9.9243981818181819</v>
          </cell>
          <cell r="I2000">
            <v>39.095720909090907</v>
          </cell>
        </row>
        <row r="2001">
          <cell r="A2001">
            <v>42429</v>
          </cell>
          <cell r="F2001">
            <v>13433.363636363636</v>
          </cell>
          <cell r="G2001">
            <v>23.744183636363633</v>
          </cell>
          <cell r="H2001">
            <v>9.9268858181818178</v>
          </cell>
          <cell r="I2001">
            <v>39.064783636363636</v>
          </cell>
        </row>
        <row r="2002">
          <cell r="A2002">
            <v>42430</v>
          </cell>
          <cell r="F2002">
            <v>13430.636363636364</v>
          </cell>
          <cell r="G2002">
            <v>23.751587272727271</v>
          </cell>
          <cell r="H2002">
            <v>9.9293734545454555</v>
          </cell>
          <cell r="I2002">
            <v>39.03646454545455</v>
          </cell>
        </row>
        <row r="2003">
          <cell r="A2003">
            <v>42431</v>
          </cell>
          <cell r="F2003">
            <v>13421</v>
          </cell>
          <cell r="G2003">
            <v>23.755238181818182</v>
          </cell>
          <cell r="H2003">
            <v>9.9318610909090914</v>
          </cell>
          <cell r="I2003">
            <v>39.015435454545454</v>
          </cell>
        </row>
        <row r="2004">
          <cell r="A2004">
            <v>42432</v>
          </cell>
          <cell r="F2004">
            <v>13396</v>
          </cell>
          <cell r="G2004">
            <v>23.810089999999999</v>
          </cell>
          <cell r="H2004">
            <v>9.9262450909090916</v>
          </cell>
          <cell r="I2004">
            <v>38.955086363636369</v>
          </cell>
        </row>
        <row r="2005">
          <cell r="A2005">
            <v>42433</v>
          </cell>
          <cell r="F2005">
            <v>13362.545454545454</v>
          </cell>
          <cell r="G2005">
            <v>23.788977272727269</v>
          </cell>
          <cell r="H2005">
            <v>9.9197059090909097</v>
          </cell>
          <cell r="I2005">
            <v>38.955241818181818</v>
          </cell>
        </row>
        <row r="2006">
          <cell r="A2006">
            <v>42436</v>
          </cell>
          <cell r="F2006">
            <v>13325.09090909091</v>
          </cell>
          <cell r="G2006">
            <v>23.771283636363634</v>
          </cell>
          <cell r="H2006">
            <v>9.9140579090909107</v>
          </cell>
          <cell r="I2006">
            <v>38.962057272727272</v>
          </cell>
        </row>
        <row r="2007">
          <cell r="A2007">
            <v>42437</v>
          </cell>
          <cell r="F2007">
            <v>13297.90909090909</v>
          </cell>
          <cell r="G2007">
            <v>23.74136727272727</v>
          </cell>
          <cell r="H2007">
            <v>9.9084099090909099</v>
          </cell>
          <cell r="I2007">
            <v>38.981956363636364</v>
          </cell>
        </row>
        <row r="2008">
          <cell r="A2008">
            <v>42439</v>
          </cell>
          <cell r="F2008">
            <v>13266.09090909091</v>
          </cell>
          <cell r="G2008">
            <v>23.64831090909091</v>
          </cell>
          <cell r="H2008">
            <v>9.8837716363636368</v>
          </cell>
          <cell r="I2008">
            <v>38.948770000000003</v>
          </cell>
        </row>
        <row r="2009">
          <cell r="A2009">
            <v>42440</v>
          </cell>
          <cell r="F2009">
            <v>13235.09090909091</v>
          </cell>
          <cell r="G2009">
            <v>23.591290909090912</v>
          </cell>
          <cell r="H2009">
            <v>9.8564057272727279</v>
          </cell>
          <cell r="I2009">
            <v>38.882964545454556</v>
          </cell>
        </row>
        <row r="2010">
          <cell r="A2010">
            <v>42443</v>
          </cell>
          <cell r="F2010">
            <v>13203.454545454546</v>
          </cell>
          <cell r="G2010">
            <v>23.517866363636362</v>
          </cell>
          <cell r="H2010">
            <v>9.8308478181818195</v>
          </cell>
          <cell r="I2010">
            <v>38.827491818181826</v>
          </cell>
        </row>
        <row r="2011">
          <cell r="A2011">
            <v>42444</v>
          </cell>
          <cell r="F2011">
            <v>13183.09090909091</v>
          </cell>
          <cell r="G2011">
            <v>23.435203636363635</v>
          </cell>
          <cell r="H2011">
            <v>9.8052899090909094</v>
          </cell>
          <cell r="I2011">
            <v>38.782349090909094</v>
          </cell>
        </row>
        <row r="2012">
          <cell r="A2012">
            <v>42445</v>
          </cell>
          <cell r="F2012">
            <v>13173.272727272728</v>
          </cell>
          <cell r="G2012">
            <v>23.378211818181818</v>
          </cell>
          <cell r="H2012">
            <v>9.7708073636363668</v>
          </cell>
          <cell r="I2012">
            <v>38.727329090909095</v>
          </cell>
        </row>
        <row r="2013">
          <cell r="A2013">
            <v>42446</v>
          </cell>
          <cell r="F2013">
            <v>13149.818181818182</v>
          </cell>
          <cell r="G2013">
            <v>23.339066363636359</v>
          </cell>
          <cell r="H2013">
            <v>9.7284703636363652</v>
          </cell>
          <cell r="I2013">
            <v>38.656971818181816</v>
          </cell>
        </row>
        <row r="2014">
          <cell r="A2014">
            <v>42447</v>
          </cell>
          <cell r="F2014">
            <v>13134</v>
          </cell>
          <cell r="G2014">
            <v>23.28021727272727</v>
          </cell>
          <cell r="H2014">
            <v>9.6861333636363671</v>
          </cell>
          <cell r="I2014">
            <v>38.604495454545457</v>
          </cell>
        </row>
        <row r="2015">
          <cell r="A2015">
            <v>42450</v>
          </cell>
          <cell r="F2015">
            <v>13124.818181818182</v>
          </cell>
          <cell r="G2015">
            <v>23.189795454545457</v>
          </cell>
          <cell r="H2015">
            <v>9.6519000000000013</v>
          </cell>
          <cell r="I2015">
            <v>38.572535454545452</v>
          </cell>
        </row>
        <row r="2016">
          <cell r="A2016">
            <v>42451</v>
          </cell>
          <cell r="F2016">
            <v>13129.181818181818</v>
          </cell>
          <cell r="G2016">
            <v>23.106359090909095</v>
          </cell>
          <cell r="H2016">
            <v>9.6223276363636394</v>
          </cell>
          <cell r="I2016">
            <v>38.532830000000004</v>
          </cell>
        </row>
        <row r="2017">
          <cell r="A2017">
            <v>42452</v>
          </cell>
          <cell r="F2017">
            <v>13137.727272727272</v>
          </cell>
          <cell r="G2017">
            <v>23.030242727272729</v>
          </cell>
          <cell r="H2017">
            <v>9.5927552727272758</v>
          </cell>
          <cell r="I2017">
            <v>38.48313090909091</v>
          </cell>
        </row>
        <row r="2018">
          <cell r="A2018">
            <v>42453</v>
          </cell>
          <cell r="F2018">
            <v>13147.727272727272</v>
          </cell>
          <cell r="G2018">
            <v>22.966395454545456</v>
          </cell>
          <cell r="H2018">
            <v>9.5626170000000013</v>
          </cell>
          <cell r="I2018">
            <v>38.415656363636373</v>
          </cell>
        </row>
        <row r="2019">
          <cell r="A2019">
            <v>42457</v>
          </cell>
          <cell r="F2019">
            <v>13174.545454545454</v>
          </cell>
          <cell r="G2019">
            <v>22.924536363636363</v>
          </cell>
          <cell r="H2019">
            <v>9.5564523636363656</v>
          </cell>
          <cell r="I2019">
            <v>38.420847272727279</v>
          </cell>
        </row>
        <row r="2020">
          <cell r="A2020">
            <v>42458</v>
          </cell>
          <cell r="F2020">
            <v>13204.363636363636</v>
          </cell>
          <cell r="G2020">
            <v>22.849572727272729</v>
          </cell>
          <cell r="H2020">
            <v>9.5530153636363639</v>
          </cell>
          <cell r="I2020">
            <v>38.45624545454546</v>
          </cell>
        </row>
        <row r="2021">
          <cell r="A2021">
            <v>42459</v>
          </cell>
          <cell r="F2021">
            <v>13223.181818181818</v>
          </cell>
          <cell r="G2021">
            <v>22.77314909090909</v>
          </cell>
          <cell r="H2021">
            <v>9.5495783636363623</v>
          </cell>
          <cell r="I2021">
            <v>38.493339090909096</v>
          </cell>
        </row>
        <row r="2022">
          <cell r="A2022">
            <v>42460</v>
          </cell>
          <cell r="F2022">
            <v>13230.636363636364</v>
          </cell>
          <cell r="G2022">
            <v>22.716409999999996</v>
          </cell>
          <cell r="H2022">
            <v>9.5417723636363618</v>
          </cell>
          <cell r="I2022">
            <v>38.506268181818179</v>
          </cell>
        </row>
        <row r="2023">
          <cell r="A2023">
            <v>42461</v>
          </cell>
          <cell r="F2023">
            <v>13221.09090909091</v>
          </cell>
          <cell r="G2023">
            <v>22.64410272727272</v>
          </cell>
          <cell r="H2023">
            <v>9.5318429090909085</v>
          </cell>
          <cell r="I2023">
            <v>38.533319090909089</v>
          </cell>
        </row>
        <row r="2024">
          <cell r="A2024">
            <v>42464</v>
          </cell>
          <cell r="F2024">
            <v>13227.818181818182</v>
          </cell>
          <cell r="G2024">
            <v>22.543939090909088</v>
          </cell>
          <cell r="H2024">
            <v>9.5297679090909071</v>
          </cell>
          <cell r="I2024">
            <v>38.590014545454551</v>
          </cell>
        </row>
        <row r="2025">
          <cell r="A2025">
            <v>42465</v>
          </cell>
          <cell r="F2025">
            <v>13237</v>
          </cell>
          <cell r="G2025">
            <v>22.457009090909093</v>
          </cell>
          <cell r="H2025">
            <v>9.5276929090909093</v>
          </cell>
          <cell r="I2025">
            <v>38.638346363636359</v>
          </cell>
        </row>
        <row r="2026">
          <cell r="A2026">
            <v>42466</v>
          </cell>
          <cell r="F2026">
            <v>13244.90909090909</v>
          </cell>
          <cell r="G2026">
            <v>22.359073636363636</v>
          </cell>
          <cell r="H2026">
            <v>9.5256179090909079</v>
          </cell>
          <cell r="I2026">
            <v>38.691107272727272</v>
          </cell>
        </row>
        <row r="2027">
          <cell r="A2027">
            <v>42467</v>
          </cell>
          <cell r="F2027">
            <v>13243</v>
          </cell>
          <cell r="G2027">
            <v>22.27176272727273</v>
          </cell>
          <cell r="H2027">
            <v>9.520545454545454</v>
          </cell>
          <cell r="I2027">
            <v>38.730357272727268</v>
          </cell>
        </row>
        <row r="2028">
          <cell r="A2028">
            <v>42468</v>
          </cell>
          <cell r="F2028">
            <v>13239.818181818182</v>
          </cell>
          <cell r="G2028">
            <v>22.185204545454546</v>
          </cell>
          <cell r="H2028">
            <v>9.5154729999999983</v>
          </cell>
          <cell r="I2028">
            <v>38.767805454545446</v>
          </cell>
        </row>
        <row r="2029">
          <cell r="A2029">
            <v>42471</v>
          </cell>
          <cell r="F2029">
            <v>13228.363636363636</v>
          </cell>
          <cell r="G2029">
            <v>22.127718181818182</v>
          </cell>
          <cell r="H2029">
            <v>9.5109664545454518</v>
          </cell>
          <cell r="I2029">
            <v>38.809309999999996</v>
          </cell>
        </row>
        <row r="2030">
          <cell r="A2030">
            <v>42472</v>
          </cell>
          <cell r="F2030">
            <v>13205.09090909091</v>
          </cell>
          <cell r="G2030">
            <v>22.096705454545454</v>
          </cell>
          <cell r="H2030">
            <v>9.5014765454545422</v>
          </cell>
          <cell r="I2030">
            <v>38.852312727272725</v>
          </cell>
        </row>
        <row r="2031">
          <cell r="A2031">
            <v>42473</v>
          </cell>
          <cell r="F2031">
            <v>13183.272727272728</v>
          </cell>
          <cell r="G2031">
            <v>22.085138181818181</v>
          </cell>
          <cell r="H2031">
            <v>9.4919866363636327</v>
          </cell>
          <cell r="I2031">
            <v>38.894544545454544</v>
          </cell>
        </row>
        <row r="2032">
          <cell r="A2032">
            <v>42474</v>
          </cell>
          <cell r="F2032">
            <v>13175.181818181818</v>
          </cell>
          <cell r="G2032">
            <v>22.113453636363634</v>
          </cell>
          <cell r="H2032">
            <v>9.4739101818181819</v>
          </cell>
          <cell r="I2032">
            <v>38.917351818181821</v>
          </cell>
        </row>
        <row r="2033">
          <cell r="A2033">
            <v>42475</v>
          </cell>
          <cell r="F2033">
            <v>13167.272727272728</v>
          </cell>
          <cell r="G2033">
            <v>22.114425454545451</v>
          </cell>
          <cell r="H2033">
            <v>9.460202727272728</v>
          </cell>
          <cell r="I2033">
            <v>38.97223636363637</v>
          </cell>
        </row>
        <row r="2034">
          <cell r="A2034">
            <v>42478</v>
          </cell>
          <cell r="F2034">
            <v>13168.363636363636</v>
          </cell>
          <cell r="G2034">
            <v>22.148188181818181</v>
          </cell>
          <cell r="H2034">
            <v>9.4486187272727289</v>
          </cell>
          <cell r="I2034">
            <v>38.999650000000003</v>
          </cell>
        </row>
        <row r="2035">
          <cell r="A2035">
            <v>42479</v>
          </cell>
          <cell r="F2035">
            <v>13166.454545454546</v>
          </cell>
          <cell r="G2035">
            <v>22.19768909090909</v>
          </cell>
          <cell r="H2035">
            <v>9.4370347272727297</v>
          </cell>
          <cell r="I2035">
            <v>39.013088181818176</v>
          </cell>
        </row>
        <row r="2036">
          <cell r="A2036">
            <v>42480</v>
          </cell>
          <cell r="F2036">
            <v>13159.181818181818</v>
          </cell>
          <cell r="G2036">
            <v>22.255144545454549</v>
          </cell>
          <cell r="H2036">
            <v>9.4254507272727306</v>
          </cell>
          <cell r="I2036">
            <v>39.017953636363636</v>
          </cell>
        </row>
        <row r="2037">
          <cell r="A2037">
            <v>42481</v>
          </cell>
          <cell r="F2037">
            <v>13152.90909090909</v>
          </cell>
          <cell r="G2037">
            <v>22.319895454545456</v>
          </cell>
          <cell r="H2037">
            <v>9.4122764545454558</v>
          </cell>
          <cell r="I2037">
            <v>39.020471818181818</v>
          </cell>
        </row>
        <row r="2038">
          <cell r="A2038">
            <v>42482</v>
          </cell>
          <cell r="F2038">
            <v>13156.363636363636</v>
          </cell>
          <cell r="G2038">
            <v>22.399899999999999</v>
          </cell>
          <cell r="H2038">
            <v>9.4020996363636371</v>
          </cell>
          <cell r="I2038">
            <v>39.018039999999992</v>
          </cell>
        </row>
        <row r="2039">
          <cell r="A2039">
            <v>42485</v>
          </cell>
          <cell r="F2039">
            <v>13161</v>
          </cell>
          <cell r="G2039">
            <v>22.482232727272731</v>
          </cell>
          <cell r="H2039">
            <v>9.3919228181818184</v>
          </cell>
          <cell r="I2039">
            <v>39.018497272727267</v>
          </cell>
        </row>
        <row r="2040">
          <cell r="A2040">
            <v>42486</v>
          </cell>
          <cell r="F2040">
            <v>13167.545454545454</v>
          </cell>
          <cell r="G2040">
            <v>22.52143090909091</v>
          </cell>
          <cell r="H2040">
            <v>9.3817460000000015</v>
          </cell>
          <cell r="I2040">
            <v>39.030505454545448</v>
          </cell>
        </row>
        <row r="2041">
          <cell r="A2041">
            <v>42487</v>
          </cell>
          <cell r="F2041">
            <v>13174.454545454546</v>
          </cell>
          <cell r="G2041">
            <v>22.573440000000002</v>
          </cell>
          <cell r="H2041">
            <v>9.3715691818181828</v>
          </cell>
          <cell r="I2041">
            <v>39.022669999999998</v>
          </cell>
        </row>
        <row r="2042">
          <cell r="A2042">
            <v>42488</v>
          </cell>
          <cell r="F2042">
            <v>13176.90909090909</v>
          </cell>
          <cell r="G2042">
            <v>22.639289090909088</v>
          </cell>
          <cell r="H2042">
            <v>9.3543226363636371</v>
          </cell>
          <cell r="I2042">
            <v>38.989189090909093</v>
          </cell>
        </row>
        <row r="2043">
          <cell r="A2043">
            <v>42489</v>
          </cell>
          <cell r="F2043">
            <v>13178.454545454546</v>
          </cell>
          <cell r="G2043">
            <v>22.654903636363638</v>
          </cell>
          <cell r="H2043">
            <v>9.3456626363636364</v>
          </cell>
          <cell r="I2043">
            <v>38.983396363636366</v>
          </cell>
        </row>
        <row r="2044">
          <cell r="A2044">
            <v>42492</v>
          </cell>
          <cell r="F2044">
            <v>13179.09090909091</v>
          </cell>
          <cell r="G2044">
            <v>22.683358181818186</v>
          </cell>
          <cell r="H2044">
            <v>9.3370026363636374</v>
          </cell>
          <cell r="I2044">
            <v>38.963270909090916</v>
          </cell>
        </row>
        <row r="2045">
          <cell r="A2045">
            <v>42493</v>
          </cell>
          <cell r="F2045">
            <v>13180.90909090909</v>
          </cell>
          <cell r="G2045">
            <v>22.693984545454548</v>
          </cell>
          <cell r="H2045">
            <v>9.3288661818181815</v>
          </cell>
          <cell r="I2045">
            <v>38.950629999999997</v>
          </cell>
        </row>
        <row r="2046">
          <cell r="A2046">
            <v>42494</v>
          </cell>
          <cell r="F2046">
            <v>13189.272727272728</v>
          </cell>
          <cell r="G2046">
            <v>22.689862727272729</v>
          </cell>
          <cell r="H2046">
            <v>9.3185712727272705</v>
          </cell>
          <cell r="I2046">
            <v>38.943896363636362</v>
          </cell>
        </row>
        <row r="2047">
          <cell r="A2047">
            <v>42499</v>
          </cell>
          <cell r="F2047">
            <v>13202.90909090909</v>
          </cell>
          <cell r="G2047">
            <v>22.682878181818182</v>
          </cell>
          <cell r="H2047">
            <v>9.3061772727272736</v>
          </cell>
          <cell r="I2047">
            <v>38.931219090909096</v>
          </cell>
        </row>
        <row r="2048">
          <cell r="A2048">
            <v>42500</v>
          </cell>
          <cell r="F2048">
            <v>13216</v>
          </cell>
          <cell r="G2048">
            <v>22.686680909090907</v>
          </cell>
          <cell r="H2048">
            <v>9.2953735454545452</v>
          </cell>
          <cell r="I2048">
            <v>38.906150909090904</v>
          </cell>
        </row>
        <row r="2049">
          <cell r="A2049">
            <v>42501</v>
          </cell>
          <cell r="F2049">
            <v>13225.09090909091</v>
          </cell>
          <cell r="G2049">
            <v>22.698214545454544</v>
          </cell>
          <cell r="H2049">
            <v>9.2845698181818186</v>
          </cell>
          <cell r="I2049">
            <v>38.870391818181815</v>
          </cell>
        </row>
        <row r="2050">
          <cell r="A2050">
            <v>42502</v>
          </cell>
          <cell r="F2050">
            <v>13234</v>
          </cell>
          <cell r="G2050">
            <v>22.722235454545455</v>
          </cell>
          <cell r="H2050">
            <v>9.2716419090909099</v>
          </cell>
          <cell r="I2050">
            <v>38.822254545454541</v>
          </cell>
        </row>
        <row r="2051">
          <cell r="A2051">
            <v>42503</v>
          </cell>
          <cell r="F2051">
            <v>13244.90909090909</v>
          </cell>
          <cell r="G2051">
            <v>22.757106363636364</v>
          </cell>
          <cell r="H2051">
            <v>9.2587140000000012</v>
          </cell>
          <cell r="I2051">
            <v>38.765555454545456</v>
          </cell>
        </row>
        <row r="2052">
          <cell r="A2052">
            <v>42506</v>
          </cell>
          <cell r="F2052">
            <v>13255.636363636364</v>
          </cell>
          <cell r="G2052">
            <v>22.777901818181817</v>
          </cell>
          <cell r="H2052">
            <v>9.2487270000000006</v>
          </cell>
          <cell r="I2052">
            <v>38.726569999999995</v>
          </cell>
        </row>
        <row r="2053">
          <cell r="A2053">
            <v>42507</v>
          </cell>
          <cell r="F2053">
            <v>13265.727272727272</v>
          </cell>
          <cell r="G2053">
            <v>22.766850909090909</v>
          </cell>
          <cell r="H2053">
            <v>9.2458097272727287</v>
          </cell>
          <cell r="I2053">
            <v>38.716240909090907</v>
          </cell>
        </row>
        <row r="2054">
          <cell r="A2054">
            <v>42508</v>
          </cell>
          <cell r="F2054">
            <v>13283.181818181818</v>
          </cell>
          <cell r="G2054">
            <v>22.758710000000001</v>
          </cell>
          <cell r="H2054">
            <v>9.2428924545454549</v>
          </cell>
          <cell r="I2054">
            <v>38.703723636363627</v>
          </cell>
        </row>
        <row r="2055">
          <cell r="A2055">
            <v>42509</v>
          </cell>
          <cell r="F2055">
            <v>13316.363636363636</v>
          </cell>
          <cell r="G2055">
            <v>22.769002727272728</v>
          </cell>
          <cell r="H2055">
            <v>9.237611363636363</v>
          </cell>
          <cell r="I2055">
            <v>38.67278727272727</v>
          </cell>
        </row>
        <row r="2056">
          <cell r="A2056">
            <v>42510</v>
          </cell>
          <cell r="F2056">
            <v>13353.90909090909</v>
          </cell>
          <cell r="G2056">
            <v>22.783566363636364</v>
          </cell>
          <cell r="H2056">
            <v>9.2315991818181811</v>
          </cell>
          <cell r="I2056">
            <v>38.63900727272727</v>
          </cell>
        </row>
        <row r="2057">
          <cell r="A2057">
            <v>42513</v>
          </cell>
          <cell r="F2057">
            <v>13385.181818181818</v>
          </cell>
          <cell r="G2057">
            <v>22.826614545454547</v>
          </cell>
          <cell r="H2057">
            <v>9.2277454545454543</v>
          </cell>
          <cell r="I2057">
            <v>38.578865454545451</v>
          </cell>
        </row>
        <row r="2058">
          <cell r="A2058">
            <v>42514</v>
          </cell>
          <cell r="F2058">
            <v>13421.90909090909</v>
          </cell>
          <cell r="G2058">
            <v>22.874408181818183</v>
          </cell>
          <cell r="H2058">
            <v>9.2259908181818187</v>
          </cell>
          <cell r="I2058">
            <v>38.517268181818174</v>
          </cell>
        </row>
        <row r="2059">
          <cell r="A2059">
            <v>42515</v>
          </cell>
          <cell r="F2059">
            <v>13454.454545454546</v>
          </cell>
          <cell r="G2059">
            <v>22.909554545454544</v>
          </cell>
          <cell r="H2059">
            <v>9.2242361818181831</v>
          </cell>
          <cell r="I2059">
            <v>38.468363636363627</v>
          </cell>
        </row>
        <row r="2060">
          <cell r="A2060">
            <v>42516</v>
          </cell>
          <cell r="F2060">
            <v>13481.727272727272</v>
          </cell>
          <cell r="G2060">
            <v>22.95519909090909</v>
          </cell>
          <cell r="H2060">
            <v>9.2173309999999997</v>
          </cell>
          <cell r="I2060">
            <v>38.412202727272721</v>
          </cell>
        </row>
        <row r="2061">
          <cell r="A2061">
            <v>42517</v>
          </cell>
          <cell r="F2061">
            <v>13507.90909090909</v>
          </cell>
          <cell r="G2061">
            <v>22.974011818181818</v>
          </cell>
          <cell r="H2061">
            <v>9.2125500000000002</v>
          </cell>
          <cell r="I2061">
            <v>38.378300909090903</v>
          </cell>
        </row>
        <row r="2062">
          <cell r="A2062">
            <v>42520</v>
          </cell>
          <cell r="F2062">
            <v>13537.636363636364</v>
          </cell>
          <cell r="G2062">
            <v>22.990415454545456</v>
          </cell>
          <cell r="H2062">
            <v>9.2077690000000008</v>
          </cell>
          <cell r="I2062">
            <v>38.344953636363634</v>
          </cell>
        </row>
        <row r="2063">
          <cell r="A2063">
            <v>42521</v>
          </cell>
          <cell r="F2063">
            <v>13569.454545454546</v>
          </cell>
          <cell r="G2063">
            <v>23.000299999999999</v>
          </cell>
          <cell r="H2063">
            <v>9.2000470909090897</v>
          </cell>
          <cell r="I2063">
            <v>38.313670000000002</v>
          </cell>
        </row>
        <row r="2064">
          <cell r="A2064">
            <v>42522</v>
          </cell>
          <cell r="F2064">
            <v>13602.636363636364</v>
          </cell>
          <cell r="G2064">
            <v>23.011716363636364</v>
          </cell>
          <cell r="H2064">
            <v>9.1923251818181821</v>
          </cell>
          <cell r="I2064">
            <v>38.280271818181816</v>
          </cell>
        </row>
        <row r="2065">
          <cell r="A2065">
            <v>42523</v>
          </cell>
          <cell r="F2065">
            <v>13625.818181818182</v>
          </cell>
          <cell r="G2065">
            <v>23.032884545454547</v>
          </cell>
          <cell r="H2065">
            <v>9.1840596363636369</v>
          </cell>
          <cell r="I2065">
            <v>38.23898181818182</v>
          </cell>
        </row>
        <row r="2066">
          <cell r="A2066">
            <v>42524</v>
          </cell>
          <cell r="F2066">
            <v>13630</v>
          </cell>
          <cell r="G2066">
            <v>23.030629999999999</v>
          </cell>
          <cell r="H2066">
            <v>9.1781579090909098</v>
          </cell>
          <cell r="I2066">
            <v>38.221378181818181</v>
          </cell>
        </row>
        <row r="2067">
          <cell r="A2067">
            <v>42527</v>
          </cell>
          <cell r="F2067">
            <v>13608.90909090909</v>
          </cell>
          <cell r="G2067">
            <v>23.024059090909091</v>
          </cell>
          <cell r="H2067">
            <v>9.1724637272727279</v>
          </cell>
          <cell r="I2067">
            <v>38.21287454545454</v>
          </cell>
        </row>
        <row r="2068">
          <cell r="A2068">
            <v>42528</v>
          </cell>
          <cell r="F2068">
            <v>13580.181818181818</v>
          </cell>
          <cell r="G2068">
            <v>22.988880909090906</v>
          </cell>
          <cell r="H2068">
            <v>9.1667695454545459</v>
          </cell>
          <cell r="I2068">
            <v>38.23483090909091</v>
          </cell>
        </row>
        <row r="2069">
          <cell r="A2069">
            <v>42529</v>
          </cell>
          <cell r="F2069">
            <v>13540.90909090909</v>
          </cell>
          <cell r="G2069">
            <v>22.940549999999998</v>
          </cell>
          <cell r="H2069">
            <v>9.161075363636364</v>
          </cell>
          <cell r="I2069">
            <v>38.272297272727279</v>
          </cell>
        </row>
        <row r="2070">
          <cell r="A2070">
            <v>42530</v>
          </cell>
          <cell r="F2070">
            <v>13504.818181818182</v>
          </cell>
          <cell r="G2070">
            <v>22.922355454545453</v>
          </cell>
          <cell r="H2070">
            <v>9.1473859090909109</v>
          </cell>
          <cell r="I2070">
            <v>38.312105454545467</v>
          </cell>
        </row>
        <row r="2071">
          <cell r="A2071">
            <v>42531</v>
          </cell>
          <cell r="F2071">
            <v>13476.636363636364</v>
          </cell>
          <cell r="G2071">
            <v>22.856235454545455</v>
          </cell>
          <cell r="H2071">
            <v>9.138276181818183</v>
          </cell>
          <cell r="I2071">
            <v>38.39553545454546</v>
          </cell>
        </row>
        <row r="2072">
          <cell r="A2072">
            <v>42534</v>
          </cell>
          <cell r="F2072">
            <v>13449</v>
          </cell>
          <cell r="G2072">
            <v>22.802155454545453</v>
          </cell>
          <cell r="H2072">
            <v>9.1291664545454569</v>
          </cell>
          <cell r="I2072">
            <v>38.47072</v>
          </cell>
        </row>
        <row r="2073">
          <cell r="A2073">
            <v>42535</v>
          </cell>
          <cell r="F2073">
            <v>13424.545454545454</v>
          </cell>
          <cell r="G2073">
            <v>22.749836363636362</v>
          </cell>
          <cell r="H2073">
            <v>9.1200567272727273</v>
          </cell>
          <cell r="I2073">
            <v>38.547458181818179</v>
          </cell>
        </row>
        <row r="2074">
          <cell r="A2074">
            <v>42536</v>
          </cell>
          <cell r="F2074">
            <v>13398.727272727272</v>
          </cell>
          <cell r="G2074">
            <v>22.653720909090907</v>
          </cell>
          <cell r="H2074">
            <v>9.1209018181818191</v>
          </cell>
          <cell r="I2074">
            <v>38.634994545454546</v>
          </cell>
        </row>
        <row r="2075">
          <cell r="A2075">
            <v>42537</v>
          </cell>
          <cell r="F2075">
            <v>13371.90909090909</v>
          </cell>
          <cell r="G2075">
            <v>22.571151818181818</v>
          </cell>
          <cell r="H2075">
            <v>9.1202664545454564</v>
          </cell>
          <cell r="I2075">
            <v>38.710253636363639</v>
          </cell>
        </row>
        <row r="2076">
          <cell r="A2076">
            <v>42538</v>
          </cell>
          <cell r="F2076">
            <v>13344.181818181818</v>
          </cell>
          <cell r="G2076">
            <v>22.479119090909087</v>
          </cell>
          <cell r="H2076">
            <v>9.1201747272727278</v>
          </cell>
          <cell r="I2076">
            <v>38.789535454545451</v>
          </cell>
        </row>
        <row r="2077">
          <cell r="A2077">
            <v>42541</v>
          </cell>
          <cell r="F2077">
            <v>13314.545454545454</v>
          </cell>
          <cell r="G2077">
            <v>22.399237272727269</v>
          </cell>
          <cell r="H2077">
            <v>9.1200830000000011</v>
          </cell>
          <cell r="I2077">
            <v>38.859318181818182</v>
          </cell>
        </row>
        <row r="2078">
          <cell r="A2078">
            <v>42542</v>
          </cell>
          <cell r="F2078">
            <v>13304.272727272728</v>
          </cell>
          <cell r="G2078">
            <v>22.321716363636366</v>
          </cell>
          <cell r="H2078">
            <v>9.1199912727272761</v>
          </cell>
          <cell r="I2078">
            <v>38.925266363636361</v>
          </cell>
        </row>
        <row r="2079">
          <cell r="A2079">
            <v>42543</v>
          </cell>
          <cell r="F2079">
            <v>13305.636363636364</v>
          </cell>
          <cell r="G2079">
            <v>22.252210909090909</v>
          </cell>
          <cell r="H2079">
            <v>9.1198995454545475</v>
          </cell>
          <cell r="I2079">
            <v>38.983090909090905</v>
          </cell>
        </row>
        <row r="2080">
          <cell r="A2080">
            <v>42544</v>
          </cell>
          <cell r="F2080">
            <v>13305.181818181818</v>
          </cell>
          <cell r="G2080">
            <v>22.21228</v>
          </cell>
          <cell r="H2080">
            <v>9.1132709999999992</v>
          </cell>
          <cell r="I2080">
            <v>39.025156363636363</v>
          </cell>
        </row>
        <row r="2081">
          <cell r="A2081">
            <v>42545</v>
          </cell>
          <cell r="F2081">
            <v>13315.636363636364</v>
          </cell>
          <cell r="G2081">
            <v>22.130383636363636</v>
          </cell>
          <cell r="H2081">
            <v>9.1146377272727257</v>
          </cell>
          <cell r="I2081">
            <v>39.075259999999993</v>
          </cell>
        </row>
        <row r="2082">
          <cell r="A2082">
            <v>42548</v>
          </cell>
          <cell r="F2082">
            <v>13320.181818181818</v>
          </cell>
          <cell r="G2082">
            <v>22.068472727272731</v>
          </cell>
          <cell r="H2082">
            <v>9.1165752727272711</v>
          </cell>
          <cell r="I2082">
            <v>39.108673636363633</v>
          </cell>
        </row>
        <row r="2083">
          <cell r="A2083">
            <v>42549</v>
          </cell>
          <cell r="F2083">
            <v>13311</v>
          </cell>
          <cell r="G2083">
            <v>22.018166363636364</v>
          </cell>
          <cell r="H2083">
            <v>9.1185128181818182</v>
          </cell>
          <cell r="I2083">
            <v>39.12288090909091</v>
          </cell>
        </row>
        <row r="2084">
          <cell r="A2084">
            <v>42550</v>
          </cell>
          <cell r="F2084">
            <v>13291.363636363636</v>
          </cell>
          <cell r="G2084">
            <v>21.976220909090905</v>
          </cell>
          <cell r="H2084">
            <v>9.1204503636363601</v>
          </cell>
          <cell r="I2084">
            <v>39.125507272727269</v>
          </cell>
        </row>
        <row r="2085">
          <cell r="A2085">
            <v>42551</v>
          </cell>
          <cell r="F2085">
            <v>13277.363636363636</v>
          </cell>
          <cell r="G2085">
            <v>21.989826363636361</v>
          </cell>
          <cell r="H2085">
            <v>9.1099214545454554</v>
          </cell>
          <cell r="I2085">
            <v>39.11321090909091</v>
          </cell>
        </row>
        <row r="2086">
          <cell r="A2086">
            <v>42552</v>
          </cell>
          <cell r="F2086">
            <v>13256.454545454546</v>
          </cell>
          <cell r="G2086">
            <v>21.972579090909086</v>
          </cell>
          <cell r="H2086">
            <v>9.100873</v>
          </cell>
          <cell r="I2086">
            <v>39.137978181818177</v>
          </cell>
        </row>
        <row r="2087">
          <cell r="A2087">
            <v>42562</v>
          </cell>
          <cell r="F2087">
            <v>13235</v>
          </cell>
          <cell r="G2087">
            <v>21.953820909090908</v>
          </cell>
          <cell r="H2087">
            <v>9.0880203636363621</v>
          </cell>
          <cell r="I2087">
            <v>39.169157272727269</v>
          </cell>
        </row>
        <row r="2088">
          <cell r="A2088">
            <v>42563</v>
          </cell>
          <cell r="F2088">
            <v>13221.818181818182</v>
          </cell>
          <cell r="G2088">
            <v>21.922546363636361</v>
          </cell>
          <cell r="H2088">
            <v>9.0751677272727296</v>
          </cell>
          <cell r="I2088">
            <v>39.212976363636358</v>
          </cell>
        </row>
        <row r="2089">
          <cell r="A2089">
            <v>42564</v>
          </cell>
          <cell r="F2089">
            <v>13206.545454545454</v>
          </cell>
          <cell r="G2089">
            <v>21.880502727272724</v>
          </cell>
          <cell r="H2089">
            <v>9.0618575454545454</v>
          </cell>
          <cell r="I2089">
            <v>39.26720454545454</v>
          </cell>
        </row>
        <row r="2090">
          <cell r="A2090">
            <v>42565</v>
          </cell>
          <cell r="F2090">
            <v>13188.818181818182</v>
          </cell>
          <cell r="G2090">
            <v>21.851166363636363</v>
          </cell>
          <cell r="H2090">
            <v>9.0487853636363642</v>
          </cell>
          <cell r="I2090">
            <v>39.312753636363638</v>
          </cell>
        </row>
        <row r="2091">
          <cell r="A2091">
            <v>42566</v>
          </cell>
          <cell r="F2091">
            <v>13173.636363636364</v>
          </cell>
          <cell r="G2091">
            <v>21.796974545454546</v>
          </cell>
          <cell r="H2091">
            <v>9.0422499999999975</v>
          </cell>
          <cell r="I2091">
            <v>39.372205454545458</v>
          </cell>
        </row>
        <row r="2092">
          <cell r="A2092">
            <v>42569</v>
          </cell>
          <cell r="F2092">
            <v>13147.545454545454</v>
          </cell>
          <cell r="G2092">
            <v>21.725412727272726</v>
          </cell>
          <cell r="H2092">
            <v>9.0305389999999992</v>
          </cell>
          <cell r="I2092">
            <v>39.418199999999999</v>
          </cell>
        </row>
        <row r="2093">
          <cell r="A2093">
            <v>42570</v>
          </cell>
          <cell r="F2093">
            <v>13124.727272727272</v>
          </cell>
          <cell r="G2093">
            <v>21.658364545454546</v>
          </cell>
          <cell r="H2093">
            <v>9.018828000000001</v>
          </cell>
          <cell r="I2093">
            <v>39.459391818181821</v>
          </cell>
        </row>
        <row r="2094">
          <cell r="A2094">
            <v>42571</v>
          </cell>
          <cell r="F2094">
            <v>13118.818181818182</v>
          </cell>
          <cell r="G2094">
            <v>21.584002727272726</v>
          </cell>
          <cell r="H2094">
            <v>9.0071170000000009</v>
          </cell>
          <cell r="I2094">
            <v>39.515254545454553</v>
          </cell>
        </row>
        <row r="2095">
          <cell r="A2095">
            <v>42572</v>
          </cell>
          <cell r="F2095">
            <v>13113.181818181818</v>
          </cell>
          <cell r="G2095">
            <v>21.535498181818181</v>
          </cell>
          <cell r="H2095">
            <v>8.9877140909090922</v>
          </cell>
          <cell r="I2095">
            <v>39.566607272727275</v>
          </cell>
        </row>
        <row r="2096">
          <cell r="A2096">
            <v>42573</v>
          </cell>
          <cell r="F2096">
            <v>13103</v>
          </cell>
          <cell r="G2096">
            <v>21.482436363636364</v>
          </cell>
          <cell r="H2096">
            <v>8.9708228181818175</v>
          </cell>
          <cell r="I2096">
            <v>39.615575454545457</v>
          </cell>
        </row>
        <row r="2097">
          <cell r="A2097">
            <v>42576</v>
          </cell>
          <cell r="F2097">
            <v>13103.181818181818</v>
          </cell>
          <cell r="G2097">
            <v>21.452952727272727</v>
          </cell>
          <cell r="H2097">
            <v>8.9539315454545445</v>
          </cell>
          <cell r="I2097">
            <v>39.634979999999999</v>
          </cell>
        </row>
        <row r="2098">
          <cell r="A2098">
            <v>42577</v>
          </cell>
          <cell r="F2098">
            <v>13108.818181818182</v>
          </cell>
          <cell r="G2098">
            <v>21.428640909090912</v>
          </cell>
          <cell r="H2098">
            <v>8.940844454545454</v>
          </cell>
          <cell r="I2098">
            <v>39.649573636363634</v>
          </cell>
        </row>
        <row r="2099">
          <cell r="A2099">
            <v>42578</v>
          </cell>
          <cell r="F2099">
            <v>13110.636363636364</v>
          </cell>
          <cell r="G2099">
            <v>21.423169999999995</v>
          </cell>
          <cell r="H2099">
            <v>8.9277573636363616</v>
          </cell>
          <cell r="I2099">
            <v>39.643339090909087</v>
          </cell>
        </row>
        <row r="2100">
          <cell r="A2100">
            <v>42579</v>
          </cell>
          <cell r="F2100">
            <v>13111.363636363636</v>
          </cell>
          <cell r="G2100">
            <v>21.457994545454543</v>
          </cell>
          <cell r="H2100">
            <v>8.9130601818181798</v>
          </cell>
          <cell r="I2100">
            <v>39.609459999999999</v>
          </cell>
        </row>
        <row r="2101">
          <cell r="A2101">
            <v>42580</v>
          </cell>
          <cell r="F2101">
            <v>13112.363636363636</v>
          </cell>
          <cell r="G2101">
            <v>21.482183636363633</v>
          </cell>
          <cell r="H2101">
            <v>8.8981249999999985</v>
          </cell>
          <cell r="I2101">
            <v>39.585249090909087</v>
          </cell>
        </row>
        <row r="2102">
          <cell r="A2102">
            <v>42583</v>
          </cell>
          <cell r="F2102">
            <v>13110.545454545454</v>
          </cell>
          <cell r="G2102">
            <v>21.508007272727273</v>
          </cell>
          <cell r="H2102">
            <v>8.8831898181818172</v>
          </cell>
          <cell r="I2102">
            <v>39.562402727272726</v>
          </cell>
        </row>
        <row r="2103">
          <cell r="A2103">
            <v>42584</v>
          </cell>
          <cell r="F2103">
            <v>13111.454545454546</v>
          </cell>
          <cell r="G2103">
            <v>21.570186363636363</v>
          </cell>
          <cell r="H2103">
            <v>8.8734302727272727</v>
          </cell>
          <cell r="I2103">
            <v>39.536981818181815</v>
          </cell>
        </row>
        <row r="2104">
          <cell r="A2104">
            <v>42585</v>
          </cell>
          <cell r="F2104">
            <v>13115</v>
          </cell>
          <cell r="G2104">
            <v>21.619044545454543</v>
          </cell>
          <cell r="H2104">
            <v>8.8636707272727264</v>
          </cell>
          <cell r="I2104">
            <v>39.527669090909093</v>
          </cell>
        </row>
        <row r="2105">
          <cell r="A2105">
            <v>42586</v>
          </cell>
          <cell r="F2105">
            <v>13117.272727272728</v>
          </cell>
          <cell r="G2105">
            <v>21.716897272727273</v>
          </cell>
          <cell r="H2105">
            <v>8.8464296363636343</v>
          </cell>
          <cell r="I2105">
            <v>39.48895090909091</v>
          </cell>
        </row>
        <row r="2106">
          <cell r="A2106">
            <v>42587</v>
          </cell>
          <cell r="F2106">
            <v>13119.727272727272</v>
          </cell>
          <cell r="G2106">
            <v>21.758566363636366</v>
          </cell>
          <cell r="H2106">
            <v>8.838059545454545</v>
          </cell>
          <cell r="I2106">
            <v>39.481913636363636</v>
          </cell>
        </row>
        <row r="2107">
          <cell r="A2107">
            <v>42590</v>
          </cell>
          <cell r="F2107">
            <v>13121.636363636364</v>
          </cell>
          <cell r="G2107">
            <v>21.80966545454546</v>
          </cell>
          <cell r="H2107">
            <v>8.8296894545454538</v>
          </cell>
          <cell r="I2107">
            <v>39.465528181818179</v>
          </cell>
        </row>
        <row r="2108">
          <cell r="A2108">
            <v>42591</v>
          </cell>
          <cell r="F2108">
            <v>13121</v>
          </cell>
          <cell r="G2108">
            <v>21.853995454545458</v>
          </cell>
          <cell r="H2108">
            <v>8.8211777272727279</v>
          </cell>
          <cell r="I2108">
            <v>39.454808181818187</v>
          </cell>
        </row>
        <row r="2109">
          <cell r="A2109">
            <v>42592</v>
          </cell>
          <cell r="F2109">
            <v>13116.363636363636</v>
          </cell>
          <cell r="G2109">
            <v>21.894985454545452</v>
          </cell>
          <cell r="H2109">
            <v>8.8117587272727285</v>
          </cell>
          <cell r="I2109">
            <v>39.445783636363629</v>
          </cell>
        </row>
        <row r="2110">
          <cell r="A2110">
            <v>42593</v>
          </cell>
          <cell r="F2110">
            <v>13114.363636363636</v>
          </cell>
          <cell r="G2110">
            <v>21.928470909090908</v>
          </cell>
          <cell r="H2110">
            <v>8.8026343636363649</v>
          </cell>
          <cell r="I2110">
            <v>39.434112727272726</v>
          </cell>
        </row>
        <row r="2111">
          <cell r="A2111">
            <v>42594</v>
          </cell>
          <cell r="F2111">
            <v>13116</v>
          </cell>
          <cell r="G2111">
            <v>21.922913636363635</v>
          </cell>
          <cell r="H2111">
            <v>8.7938197272727265</v>
          </cell>
          <cell r="I2111">
            <v>39.441048181818182</v>
          </cell>
        </row>
        <row r="2112">
          <cell r="A2112">
            <v>42597</v>
          </cell>
          <cell r="F2112">
            <v>13116.90909090909</v>
          </cell>
          <cell r="G2112">
            <v>21.917050000000003</v>
          </cell>
          <cell r="H2112">
            <v>8.7850050909090918</v>
          </cell>
          <cell r="I2112">
            <v>39.448011818181818</v>
          </cell>
        </row>
        <row r="2113">
          <cell r="A2113">
            <v>42598</v>
          </cell>
          <cell r="F2113">
            <v>13119.181818181818</v>
          </cell>
          <cell r="G2113">
            <v>21.906909090909092</v>
          </cell>
          <cell r="H2113">
            <v>8.7761904545454552</v>
          </cell>
          <cell r="I2113">
            <v>39.454720909090909</v>
          </cell>
        </row>
        <row r="2114">
          <cell r="A2114">
            <v>42600</v>
          </cell>
          <cell r="F2114">
            <v>13120.90909090909</v>
          </cell>
          <cell r="G2114">
            <v>21.881258181818183</v>
          </cell>
          <cell r="H2114">
            <v>8.7673758181818187</v>
          </cell>
          <cell r="I2114">
            <v>39.475278181818183</v>
          </cell>
        </row>
        <row r="2115">
          <cell r="A2115">
            <v>42601</v>
          </cell>
          <cell r="F2115">
            <v>13123.636363636364</v>
          </cell>
          <cell r="G2115">
            <v>21.874568181818184</v>
          </cell>
          <cell r="H2115">
            <v>8.750212545454545</v>
          </cell>
          <cell r="I2115">
            <v>39.465212727272728</v>
          </cell>
        </row>
        <row r="2116">
          <cell r="A2116">
            <v>42604</v>
          </cell>
          <cell r="F2116">
            <v>13130.818181818182</v>
          </cell>
          <cell r="G2116">
            <v>21.817036363636365</v>
          </cell>
          <cell r="H2116">
            <v>8.7405308181818171</v>
          </cell>
          <cell r="I2116">
            <v>39.486875454545455</v>
          </cell>
        </row>
        <row r="2117">
          <cell r="A2117">
            <v>42605</v>
          </cell>
          <cell r="F2117">
            <v>13139.181818181818</v>
          </cell>
          <cell r="G2117">
            <v>21.786370000000002</v>
          </cell>
          <cell r="H2117">
            <v>8.7296699999999987</v>
          </cell>
          <cell r="I2117">
            <v>39.486824545454546</v>
          </cell>
        </row>
        <row r="2118">
          <cell r="A2118">
            <v>42606</v>
          </cell>
          <cell r="F2118">
            <v>13150</v>
          </cell>
          <cell r="G2118">
            <v>21.770874545454543</v>
          </cell>
          <cell r="H2118">
            <v>8.7188091818181803</v>
          </cell>
          <cell r="I2118">
            <v>39.471011818181822</v>
          </cell>
        </row>
        <row r="2119">
          <cell r="A2119">
            <v>42607</v>
          </cell>
          <cell r="F2119">
            <v>13159.818181818182</v>
          </cell>
          <cell r="G2119">
            <v>21.778959999999998</v>
          </cell>
          <cell r="H2119">
            <v>8.7087341818181798</v>
          </cell>
          <cell r="I2119">
            <v>39.428729090909087</v>
          </cell>
        </row>
        <row r="2120">
          <cell r="A2120">
            <v>42608</v>
          </cell>
          <cell r="F2120">
            <v>13168.363636363636</v>
          </cell>
          <cell r="G2120">
            <v>21.790463636363636</v>
          </cell>
          <cell r="H2120">
            <v>8.6995664545454527</v>
          </cell>
          <cell r="I2120">
            <v>39.379867272727274</v>
          </cell>
        </row>
        <row r="2121">
          <cell r="A2121">
            <v>42611</v>
          </cell>
          <cell r="F2121">
            <v>13181.727272727272</v>
          </cell>
          <cell r="G2121">
            <v>21.801379090909091</v>
          </cell>
          <cell r="H2121">
            <v>8.6901040909090899</v>
          </cell>
          <cell r="I2121">
            <v>39.339911818181811</v>
          </cell>
        </row>
        <row r="2122">
          <cell r="A2122">
            <v>42612</v>
          </cell>
          <cell r="F2122">
            <v>13196</v>
          </cell>
          <cell r="G2122">
            <v>21.821662727272727</v>
          </cell>
          <cell r="H2122">
            <v>8.682399636363634</v>
          </cell>
          <cell r="I2122">
            <v>39.299300000000009</v>
          </cell>
        </row>
        <row r="2123">
          <cell r="A2123">
            <v>42613</v>
          </cell>
          <cell r="F2123">
            <v>13210.181818181818</v>
          </cell>
          <cell r="G2123">
            <v>21.853701818181818</v>
          </cell>
          <cell r="H2123">
            <v>8.6746951818181799</v>
          </cell>
          <cell r="I2123">
            <v>39.2455</v>
          </cell>
        </row>
        <row r="2124">
          <cell r="A2124">
            <v>42614</v>
          </cell>
          <cell r="F2124">
            <v>13225.818181818182</v>
          </cell>
          <cell r="G2124">
            <v>21.919193636363637</v>
          </cell>
          <cell r="H2124">
            <v>8.6610794545454528</v>
          </cell>
          <cell r="I2124">
            <v>39.158373636363628</v>
          </cell>
        </row>
        <row r="2125">
          <cell r="A2125">
            <v>42615</v>
          </cell>
          <cell r="F2125">
            <v>13237.636363636364</v>
          </cell>
          <cell r="G2125">
            <v>21.977074545454546</v>
          </cell>
          <cell r="H2125">
            <v>8.6481412727272708</v>
          </cell>
          <cell r="I2125">
            <v>39.080915454545448</v>
          </cell>
        </row>
        <row r="2126">
          <cell r="A2126">
            <v>42618</v>
          </cell>
          <cell r="F2126">
            <v>13237.181818181818</v>
          </cell>
          <cell r="G2126">
            <v>22.029070909090908</v>
          </cell>
          <cell r="H2126">
            <v>8.643551727272726</v>
          </cell>
          <cell r="I2126">
            <v>39.018839090909083</v>
          </cell>
        </row>
        <row r="2127">
          <cell r="A2127">
            <v>42619</v>
          </cell>
          <cell r="F2127">
            <v>13229</v>
          </cell>
          <cell r="G2127">
            <v>22.089646363636362</v>
          </cell>
          <cell r="H2127">
            <v>8.6389621818181812</v>
          </cell>
          <cell r="I2127">
            <v>38.947993636363634</v>
          </cell>
        </row>
        <row r="2128">
          <cell r="A2128">
            <v>42620</v>
          </cell>
          <cell r="F2128">
            <v>13216.818181818182</v>
          </cell>
          <cell r="G2128">
            <v>22.145145454545453</v>
          </cell>
          <cell r="H2128">
            <v>8.6343726363636364</v>
          </cell>
          <cell r="I2128">
            <v>38.885832727272721</v>
          </cell>
        </row>
        <row r="2129">
          <cell r="A2129">
            <v>42621</v>
          </cell>
          <cell r="F2129">
            <v>13200</v>
          </cell>
          <cell r="G2129">
            <v>22.19</v>
          </cell>
          <cell r="H2129">
            <v>8.6305999090909093</v>
          </cell>
          <cell r="I2129">
            <v>38.834658181818185</v>
          </cell>
        </row>
        <row r="2130">
          <cell r="A2130">
            <v>42622</v>
          </cell>
          <cell r="F2130">
            <v>13187.09090909091</v>
          </cell>
          <cell r="G2130">
            <v>22.193728181818184</v>
          </cell>
          <cell r="H2130">
            <v>8.6239382727272726</v>
          </cell>
          <cell r="I2130">
            <v>38.826095454545452</v>
          </cell>
        </row>
        <row r="2131">
          <cell r="A2131">
            <v>42626</v>
          </cell>
          <cell r="F2131">
            <v>13183.636363636364</v>
          </cell>
          <cell r="G2131">
            <v>22.194254545454545</v>
          </cell>
          <cell r="H2131">
            <v>8.6172766363636342</v>
          </cell>
          <cell r="I2131">
            <v>38.826858181818181</v>
          </cell>
        </row>
        <row r="2132">
          <cell r="A2132">
            <v>42627</v>
          </cell>
          <cell r="F2132">
            <v>13178.181818181818</v>
          </cell>
          <cell r="G2132">
            <v>22.194212727272728</v>
          </cell>
          <cell r="H2132">
            <v>8.6106149999999975</v>
          </cell>
          <cell r="I2132">
            <v>38.830566363636365</v>
          </cell>
        </row>
        <row r="2133">
          <cell r="A2133">
            <v>42628</v>
          </cell>
          <cell r="F2133">
            <v>13168.818181818182</v>
          </cell>
          <cell r="G2133">
            <v>22.192217272727273</v>
          </cell>
          <cell r="H2133">
            <v>8.6009994545454518</v>
          </cell>
          <cell r="I2133">
            <v>38.814828181818186</v>
          </cell>
        </row>
        <row r="2134">
          <cell r="A2134">
            <v>42629</v>
          </cell>
          <cell r="F2134">
            <v>13159.09090909091</v>
          </cell>
          <cell r="G2134">
            <v>22.19107363636364</v>
          </cell>
          <cell r="H2134">
            <v>8.5913839090909097</v>
          </cell>
          <cell r="I2134">
            <v>38.797338181818184</v>
          </cell>
        </row>
        <row r="2135">
          <cell r="A2135">
            <v>42632</v>
          </cell>
          <cell r="F2135">
            <v>13148.90909090909</v>
          </cell>
          <cell r="G2135">
            <v>22.171766363636362</v>
          </cell>
          <cell r="H2135">
            <v>8.5876796363636387</v>
          </cell>
          <cell r="I2135">
            <v>38.796652727272722</v>
          </cell>
        </row>
        <row r="2136">
          <cell r="A2136">
            <v>42633</v>
          </cell>
          <cell r="F2136">
            <v>13140.363636363636</v>
          </cell>
          <cell r="G2136">
            <v>22.156960000000002</v>
          </cell>
          <cell r="H2136">
            <v>8.5831854545454558</v>
          </cell>
          <cell r="I2136">
            <v>38.789747272727276</v>
          </cell>
        </row>
        <row r="2137">
          <cell r="A2137">
            <v>42634</v>
          </cell>
          <cell r="F2137">
            <v>13138.818181818182</v>
          </cell>
          <cell r="G2137">
            <v>22.139939090909088</v>
          </cell>
          <cell r="H2137">
            <v>8.5786912727272746</v>
          </cell>
          <cell r="I2137">
            <v>38.784189090909088</v>
          </cell>
        </row>
        <row r="2138">
          <cell r="A2138">
            <v>42635</v>
          </cell>
          <cell r="F2138">
            <v>13135.454545454546</v>
          </cell>
          <cell r="G2138">
            <v>22.118243636363637</v>
          </cell>
          <cell r="H2138">
            <v>8.575023818181819</v>
          </cell>
          <cell r="I2138">
            <v>38.778914545454548</v>
          </cell>
        </row>
        <row r="2139">
          <cell r="A2139">
            <v>42636</v>
          </cell>
          <cell r="F2139">
            <v>13134.727272727272</v>
          </cell>
          <cell r="G2139">
            <v>22.093980000000002</v>
          </cell>
          <cell r="H2139">
            <v>8.5713563636363652</v>
          </cell>
          <cell r="I2139">
            <v>38.773301818181821</v>
          </cell>
        </row>
        <row r="2140">
          <cell r="A2140">
            <v>42639</v>
          </cell>
          <cell r="F2140">
            <v>13131.727272727272</v>
          </cell>
          <cell r="G2140">
            <v>22.049301818181817</v>
          </cell>
          <cell r="H2140">
            <v>8.5668720909090919</v>
          </cell>
          <cell r="I2140">
            <v>38.790878181818179</v>
          </cell>
        </row>
        <row r="2141">
          <cell r="A2141">
            <v>42640</v>
          </cell>
          <cell r="F2141">
            <v>13118.636363636364</v>
          </cell>
          <cell r="G2141">
            <v>22.012810909090909</v>
          </cell>
          <cell r="H2141">
            <v>8.5646325454545469</v>
          </cell>
          <cell r="I2141">
            <v>38.800482727272723</v>
          </cell>
        </row>
        <row r="2142">
          <cell r="A2142">
            <v>42641</v>
          </cell>
          <cell r="F2142">
            <v>13098.454545454546</v>
          </cell>
          <cell r="G2142">
            <v>21.976500000000001</v>
          </cell>
          <cell r="H2142">
            <v>8.5623930000000019</v>
          </cell>
          <cell r="I2142">
            <v>38.809429999999999</v>
          </cell>
        </row>
        <row r="2143">
          <cell r="A2143">
            <v>42642</v>
          </cell>
          <cell r="F2143">
            <v>13077.545454545454</v>
          </cell>
          <cell r="G2143">
            <v>21.94918818181818</v>
          </cell>
          <cell r="H2143">
            <v>8.5539229090909092</v>
          </cell>
          <cell r="I2143">
            <v>38.817497272727273</v>
          </cell>
        </row>
        <row r="2144">
          <cell r="A2144">
            <v>42643</v>
          </cell>
          <cell r="F2144">
            <v>13066.272727272728</v>
          </cell>
          <cell r="G2144">
            <v>21.914402727272726</v>
          </cell>
          <cell r="H2144">
            <v>8.5484067272727273</v>
          </cell>
          <cell r="I2144">
            <v>38.851859090909095</v>
          </cell>
        </row>
        <row r="2145">
          <cell r="A2145">
            <v>42646</v>
          </cell>
          <cell r="F2145">
            <v>13050.363636363636</v>
          </cell>
          <cell r="G2145">
            <v>21.869257272727271</v>
          </cell>
          <cell r="H2145">
            <v>8.5428905454545436</v>
          </cell>
          <cell r="I2145">
            <v>38.896434545454547</v>
          </cell>
        </row>
        <row r="2146">
          <cell r="A2146">
            <v>42647</v>
          </cell>
          <cell r="F2146">
            <v>13034.545454545454</v>
          </cell>
          <cell r="G2146">
            <v>21.817593636363636</v>
          </cell>
          <cell r="H2146">
            <v>8.5373743636363617</v>
          </cell>
          <cell r="I2146">
            <v>38.947194545454551</v>
          </cell>
        </row>
        <row r="2147">
          <cell r="A2147">
            <v>42648</v>
          </cell>
          <cell r="F2147">
            <v>13020.454545454546</v>
          </cell>
          <cell r="G2147">
            <v>21.767748181818181</v>
          </cell>
          <cell r="H2147">
            <v>8.5319705454545431</v>
          </cell>
          <cell r="I2147">
            <v>38.994038181818183</v>
          </cell>
        </row>
        <row r="2148">
          <cell r="A2148">
            <v>42649</v>
          </cell>
          <cell r="F2148">
            <v>13006.90909090909</v>
          </cell>
          <cell r="G2148">
            <v>21.727930000000001</v>
          </cell>
          <cell r="H2148">
            <v>8.5259222727272714</v>
          </cell>
          <cell r="I2148">
            <v>39.030085454545457</v>
          </cell>
        </row>
        <row r="2149">
          <cell r="A2149">
            <v>42650</v>
          </cell>
          <cell r="F2149">
            <v>12997.363636363636</v>
          </cell>
          <cell r="G2149">
            <v>21.688910909090907</v>
          </cell>
          <cell r="H2149">
            <v>8.5190472727272724</v>
          </cell>
          <cell r="I2149">
            <v>39.068025454545449</v>
          </cell>
        </row>
        <row r="2150">
          <cell r="A2150">
            <v>42653</v>
          </cell>
          <cell r="F2150">
            <v>12988.363636363636</v>
          </cell>
          <cell r="G2150">
            <v>21.653388181818183</v>
          </cell>
          <cell r="H2150">
            <v>8.5121722727272715</v>
          </cell>
          <cell r="I2150">
            <v>39.101473636363636</v>
          </cell>
        </row>
        <row r="2151">
          <cell r="A2151">
            <v>42654</v>
          </cell>
          <cell r="F2151">
            <v>12986.818181818182</v>
          </cell>
          <cell r="G2151">
            <v>21.645413636363635</v>
          </cell>
          <cell r="H2151">
            <v>8.5052972727272742</v>
          </cell>
          <cell r="I2151">
            <v>39.103443636363629</v>
          </cell>
        </row>
        <row r="2152">
          <cell r="A2152">
            <v>42655</v>
          </cell>
          <cell r="F2152">
            <v>12992.636363636364</v>
          </cell>
          <cell r="G2152">
            <v>21.652439090909091</v>
          </cell>
          <cell r="H2152">
            <v>8.4984222727272751</v>
          </cell>
          <cell r="I2152">
            <v>39.09287272727272</v>
          </cell>
        </row>
        <row r="2153">
          <cell r="A2153">
            <v>42656</v>
          </cell>
          <cell r="F2153">
            <v>13004.454545454546</v>
          </cell>
          <cell r="G2153">
            <v>21.674638181818182</v>
          </cell>
          <cell r="H2153">
            <v>8.4898816363636378</v>
          </cell>
          <cell r="I2153">
            <v>39.059740909090905</v>
          </cell>
        </row>
        <row r="2154">
          <cell r="A2154">
            <v>42657</v>
          </cell>
          <cell r="F2154">
            <v>13010.818181818182</v>
          </cell>
          <cell r="G2154">
            <v>21.689041818181821</v>
          </cell>
          <cell r="H2154">
            <v>8.4875715454545482</v>
          </cell>
          <cell r="I2154">
            <v>39.025068181818177</v>
          </cell>
        </row>
        <row r="2155">
          <cell r="A2155">
            <v>42660</v>
          </cell>
          <cell r="F2155">
            <v>13012.454545454546</v>
          </cell>
          <cell r="G2155">
            <v>21.682936363636365</v>
          </cell>
          <cell r="H2155">
            <v>8.4947996363636378</v>
          </cell>
          <cell r="I2155">
            <v>39.000879999999995</v>
          </cell>
        </row>
        <row r="2156">
          <cell r="A2156">
            <v>42661</v>
          </cell>
          <cell r="F2156">
            <v>13016.90909090909</v>
          </cell>
          <cell r="G2156">
            <v>21.68652181818182</v>
          </cell>
          <cell r="H2156">
            <v>8.5020277272727292</v>
          </cell>
          <cell r="I2156">
            <v>38.969494545454545</v>
          </cell>
        </row>
        <row r="2157">
          <cell r="A2157">
            <v>42662</v>
          </cell>
          <cell r="F2157">
            <v>13019.272727272728</v>
          </cell>
          <cell r="G2157">
            <v>21.683081818181819</v>
          </cell>
          <cell r="H2157">
            <v>8.509255818181817</v>
          </cell>
          <cell r="I2157">
            <v>38.944271818181825</v>
          </cell>
        </row>
        <row r="2158">
          <cell r="A2158">
            <v>42663</v>
          </cell>
          <cell r="F2158">
            <v>13020.181818181818</v>
          </cell>
          <cell r="G2158">
            <v>21.686295454545458</v>
          </cell>
          <cell r="H2158">
            <v>8.5184629999999988</v>
          </cell>
          <cell r="I2158">
            <v>38.90954</v>
          </cell>
        </row>
        <row r="2159">
          <cell r="A2159">
            <v>42664</v>
          </cell>
          <cell r="F2159">
            <v>13025.181818181818</v>
          </cell>
          <cell r="G2159">
            <v>21.679232727272726</v>
          </cell>
          <cell r="H2159">
            <v>8.5287195454545444</v>
          </cell>
          <cell r="I2159">
            <v>38.879783636363634</v>
          </cell>
        </row>
        <row r="2160">
          <cell r="A2160">
            <v>42667</v>
          </cell>
          <cell r="F2160">
            <v>13027.727272727272</v>
          </cell>
          <cell r="G2160">
            <v>21.671330909090909</v>
          </cell>
          <cell r="H2160">
            <v>8.5389760909090899</v>
          </cell>
          <cell r="I2160">
            <v>38.850074545454547</v>
          </cell>
        </row>
        <row r="2161">
          <cell r="A2161">
            <v>42668</v>
          </cell>
          <cell r="F2161">
            <v>13030.272727272728</v>
          </cell>
          <cell r="G2161">
            <v>21.630441818181819</v>
          </cell>
          <cell r="H2161">
            <v>8.5531478181818166</v>
          </cell>
          <cell r="I2161">
            <v>38.836518181818185</v>
          </cell>
        </row>
        <row r="2162">
          <cell r="A2162">
            <v>42669</v>
          </cell>
          <cell r="F2162">
            <v>13029.818181818182</v>
          </cell>
          <cell r="G2162">
            <v>21.554932727272725</v>
          </cell>
          <cell r="H2162">
            <v>8.5584651818181801</v>
          </cell>
          <cell r="I2162">
            <v>38.799752727272725</v>
          </cell>
        </row>
        <row r="2163">
          <cell r="A2163">
            <v>42670</v>
          </cell>
          <cell r="F2163">
            <v>13031.09090909091</v>
          </cell>
          <cell r="G2163">
            <v>21.50928636363636</v>
          </cell>
          <cell r="H2163">
            <v>8.5586505454545474</v>
          </cell>
          <cell r="I2163">
            <v>38.749446363636359</v>
          </cell>
        </row>
        <row r="2164">
          <cell r="A2164">
            <v>42671</v>
          </cell>
          <cell r="F2164">
            <v>13028.636363636364</v>
          </cell>
          <cell r="G2164">
            <v>21.444529999999997</v>
          </cell>
          <cell r="H2164">
            <v>8.5605015454545441</v>
          </cell>
          <cell r="I2164">
            <v>38.722561818181816</v>
          </cell>
        </row>
        <row r="2165">
          <cell r="A2165">
            <v>42674</v>
          </cell>
          <cell r="F2165">
            <v>13028.90909090909</v>
          </cell>
          <cell r="G2165">
            <v>21.379049090909092</v>
          </cell>
          <cell r="H2165">
            <v>8.5623525454545462</v>
          </cell>
          <cell r="I2165">
            <v>38.696784545454541</v>
          </cell>
        </row>
        <row r="2166">
          <cell r="A2166">
            <v>42675</v>
          </cell>
          <cell r="F2166">
            <v>13026.454545454546</v>
          </cell>
          <cell r="G2166">
            <v>21.339263636363636</v>
          </cell>
          <cell r="H2166">
            <v>8.5546653636363619</v>
          </cell>
          <cell r="I2166">
            <v>38.656316363636364</v>
          </cell>
        </row>
        <row r="2167">
          <cell r="A2167">
            <v>42676</v>
          </cell>
          <cell r="F2167">
            <v>13028.636363636364</v>
          </cell>
          <cell r="G2167">
            <v>21.288904545454542</v>
          </cell>
          <cell r="H2167">
            <v>8.5469781818181811</v>
          </cell>
          <cell r="I2167">
            <v>38.623896363636362</v>
          </cell>
        </row>
        <row r="2168">
          <cell r="A2168">
            <v>42677</v>
          </cell>
          <cell r="F2168">
            <v>13034.727272727272</v>
          </cell>
          <cell r="G2168">
            <v>21.246333636363634</v>
          </cell>
          <cell r="H2168">
            <v>8.5416021818181811</v>
          </cell>
          <cell r="I2168">
            <v>38.583133636363634</v>
          </cell>
        </row>
        <row r="2169">
          <cell r="A2169">
            <v>42678</v>
          </cell>
          <cell r="F2169">
            <v>13040.181818181818</v>
          </cell>
          <cell r="G2169">
            <v>21.189662727272726</v>
          </cell>
          <cell r="H2169">
            <v>8.5336673636363649</v>
          </cell>
          <cell r="I2169">
            <v>38.551474545454546</v>
          </cell>
        </row>
        <row r="2170">
          <cell r="A2170">
            <v>42681</v>
          </cell>
          <cell r="F2170">
            <v>13044.363636363636</v>
          </cell>
          <cell r="G2170">
            <v>21.136203636363636</v>
          </cell>
          <cell r="H2170">
            <v>8.5253276363636363</v>
          </cell>
          <cell r="I2170">
            <v>38.521344545454546</v>
          </cell>
        </row>
        <row r="2171">
          <cell r="A2171">
            <v>42682</v>
          </cell>
          <cell r="F2171">
            <v>13050.818181818182</v>
          </cell>
          <cell r="G2171">
            <v>21.080902727272729</v>
          </cell>
          <cell r="H2171">
            <v>8.5169879090909095</v>
          </cell>
          <cell r="I2171">
            <v>38.491059999999997</v>
          </cell>
        </row>
        <row r="2172">
          <cell r="A2172">
            <v>42683</v>
          </cell>
          <cell r="F2172">
            <v>13059.272727272728</v>
          </cell>
          <cell r="G2172">
            <v>21.059990000000003</v>
          </cell>
          <cell r="H2172">
            <v>8.5047329999999999</v>
          </cell>
          <cell r="I2172">
            <v>38.443793636363637</v>
          </cell>
        </row>
        <row r="2173">
          <cell r="A2173">
            <v>42684</v>
          </cell>
          <cell r="F2173">
            <v>13071.09090909091</v>
          </cell>
          <cell r="G2173">
            <v>21.115449999999999</v>
          </cell>
          <cell r="H2173">
            <v>8.4967279090909091</v>
          </cell>
          <cell r="I2173">
            <v>38.401450909090912</v>
          </cell>
        </row>
        <row r="2174">
          <cell r="A2174">
            <v>42685</v>
          </cell>
          <cell r="F2174">
            <v>13094.272727272728</v>
          </cell>
          <cell r="G2174">
            <v>21.13536818181818</v>
          </cell>
          <cell r="H2174">
            <v>8.4942672727272726</v>
          </cell>
          <cell r="I2174">
            <v>38.376033636363644</v>
          </cell>
        </row>
        <row r="2175">
          <cell r="A2175">
            <v>42688</v>
          </cell>
          <cell r="F2175">
            <v>13122.818181818182</v>
          </cell>
          <cell r="G2175">
            <v>21.172290909090908</v>
          </cell>
          <cell r="H2175">
            <v>8.491806636363636</v>
          </cell>
          <cell r="I2175">
            <v>38.33050545454546</v>
          </cell>
        </row>
        <row r="2176">
          <cell r="A2176">
            <v>42689</v>
          </cell>
          <cell r="F2176">
            <v>13151.454545454546</v>
          </cell>
          <cell r="G2176">
            <v>21.204843636363634</v>
          </cell>
          <cell r="H2176">
            <v>8.5159820000000011</v>
          </cell>
          <cell r="I2176">
            <v>38.252035454545457</v>
          </cell>
        </row>
        <row r="2177">
          <cell r="A2177">
            <v>42690</v>
          </cell>
          <cell r="F2177">
            <v>13182</v>
          </cell>
          <cell r="G2177">
            <v>21.250730909090905</v>
          </cell>
          <cell r="H2177">
            <v>8.5447517272727271</v>
          </cell>
          <cell r="I2177">
            <v>38.157199090909096</v>
          </cell>
        </row>
        <row r="2178">
          <cell r="A2178">
            <v>42691</v>
          </cell>
          <cell r="F2178">
            <v>13210.818181818182</v>
          </cell>
          <cell r="G2178">
            <v>21.314732727272727</v>
          </cell>
          <cell r="H2178">
            <v>8.573521454545455</v>
          </cell>
          <cell r="I2178">
            <v>38.043659090909095</v>
          </cell>
        </row>
        <row r="2179">
          <cell r="A2179">
            <v>42692</v>
          </cell>
          <cell r="F2179">
            <v>13242.90909090909</v>
          </cell>
          <cell r="G2179">
            <v>21.366662727272725</v>
          </cell>
          <cell r="H2179">
            <v>8.5999800000000004</v>
          </cell>
          <cell r="I2179">
            <v>37.940034545454544</v>
          </cell>
        </row>
        <row r="2180">
          <cell r="A2180">
            <v>42695</v>
          </cell>
          <cell r="F2180">
            <v>13275.181818181818</v>
          </cell>
          <cell r="G2180">
            <v>21.441498181818183</v>
          </cell>
          <cell r="H2180">
            <v>8.6270182727272733</v>
          </cell>
          <cell r="I2180">
            <v>37.822917272727274</v>
          </cell>
        </row>
        <row r="2181">
          <cell r="A2181">
            <v>42696</v>
          </cell>
          <cell r="F2181">
            <v>13307.454545454546</v>
          </cell>
          <cell r="G2181">
            <v>21.522864545454546</v>
          </cell>
          <cell r="H2181">
            <v>8.6557249090909085</v>
          </cell>
          <cell r="I2181">
            <v>37.698939999999993</v>
          </cell>
        </row>
        <row r="2182">
          <cell r="A2182">
            <v>42697</v>
          </cell>
          <cell r="F2182">
            <v>13343.727272727272</v>
          </cell>
          <cell r="G2182">
            <v>21.602959999999999</v>
          </cell>
          <cell r="H2182">
            <v>8.6844315454545455</v>
          </cell>
          <cell r="I2182">
            <v>37.577147272727274</v>
          </cell>
        </row>
        <row r="2183">
          <cell r="A2183">
            <v>42698</v>
          </cell>
          <cell r="F2183">
            <v>13385.545454545454</v>
          </cell>
          <cell r="G2183">
            <v>21.682967272727275</v>
          </cell>
          <cell r="H2183">
            <v>8.7136514545454542</v>
          </cell>
          <cell r="I2183">
            <v>37.453368181818178</v>
          </cell>
        </row>
        <row r="2184">
          <cell r="A2184">
            <v>42699</v>
          </cell>
          <cell r="F2184">
            <v>13419.818181818182</v>
          </cell>
          <cell r="G2184">
            <v>21.710478181818178</v>
          </cell>
          <cell r="H2184">
            <v>8.749426636363637</v>
          </cell>
          <cell r="I2184">
            <v>37.356466363636365</v>
          </cell>
        </row>
        <row r="2185">
          <cell r="A2185">
            <v>42702</v>
          </cell>
          <cell r="F2185">
            <v>13442.272727272728</v>
          </cell>
          <cell r="G2185">
            <v>21.741664545454544</v>
          </cell>
          <cell r="H2185">
            <v>8.7903256363636366</v>
          </cell>
          <cell r="I2185">
            <v>37.249228181818182</v>
          </cell>
        </row>
        <row r="2186">
          <cell r="A2186">
            <v>42703</v>
          </cell>
          <cell r="F2186">
            <v>13461.181818181818</v>
          </cell>
          <cell r="G2186">
            <v>21.759266363636364</v>
          </cell>
          <cell r="H2186">
            <v>8.8312246363636362</v>
          </cell>
          <cell r="I2186">
            <v>37.156657272727273</v>
          </cell>
        </row>
        <row r="2187">
          <cell r="A2187">
            <v>42704</v>
          </cell>
          <cell r="F2187">
            <v>13478.454545454546</v>
          </cell>
          <cell r="G2187">
            <v>21.765321818181818</v>
          </cell>
          <cell r="H2187">
            <v>8.8454876363636359</v>
          </cell>
          <cell r="I2187">
            <v>37.111582727272726</v>
          </cell>
        </row>
        <row r="2188">
          <cell r="A2188">
            <v>42705</v>
          </cell>
          <cell r="F2188">
            <v>13494.363636363636</v>
          </cell>
          <cell r="G2188">
            <v>21.752430909090908</v>
          </cell>
          <cell r="H2188">
            <v>8.8536948181818182</v>
          </cell>
          <cell r="I2188">
            <v>37.089725454545459</v>
          </cell>
        </row>
        <row r="2189">
          <cell r="A2189">
            <v>42706</v>
          </cell>
          <cell r="F2189">
            <v>13507.727272727272</v>
          </cell>
          <cell r="G2189">
            <v>21.70885909090909</v>
          </cell>
          <cell r="H2189">
            <v>8.8632294545454542</v>
          </cell>
          <cell r="I2189">
            <v>37.094006363636375</v>
          </cell>
        </row>
        <row r="2190">
          <cell r="A2190">
            <v>42709</v>
          </cell>
          <cell r="F2190">
            <v>13507.90909090909</v>
          </cell>
          <cell r="G2190">
            <v>21.668434545454549</v>
          </cell>
          <cell r="H2190">
            <v>8.8727640909090884</v>
          </cell>
          <cell r="I2190">
            <v>37.099729090909094</v>
          </cell>
        </row>
        <row r="2191">
          <cell r="A2191">
            <v>42710</v>
          </cell>
          <cell r="F2191">
            <v>13504.272727272728</v>
          </cell>
          <cell r="G2191">
            <v>21.616089090909092</v>
          </cell>
          <cell r="H2191">
            <v>8.8822987272727243</v>
          </cell>
          <cell r="I2191">
            <v>37.117527272727273</v>
          </cell>
        </row>
        <row r="2192">
          <cell r="A2192">
            <v>42711</v>
          </cell>
          <cell r="F2192">
            <v>13493.818181818182</v>
          </cell>
          <cell r="G2192">
            <v>21.553667272727271</v>
          </cell>
          <cell r="H2192">
            <v>8.8901649999999979</v>
          </cell>
          <cell r="I2192">
            <v>37.148293636363633</v>
          </cell>
        </row>
        <row r="2193">
          <cell r="A2193">
            <v>42712</v>
          </cell>
          <cell r="F2193">
            <v>13476</v>
          </cell>
          <cell r="G2193">
            <v>21.500445454545453</v>
          </cell>
          <cell r="H2193">
            <v>8.8972492727272723</v>
          </cell>
          <cell r="I2193">
            <v>37.182064545454544</v>
          </cell>
        </row>
        <row r="2194">
          <cell r="A2194">
            <v>42713</v>
          </cell>
          <cell r="F2194">
            <v>13455</v>
          </cell>
          <cell r="G2194">
            <v>21.436936363636363</v>
          </cell>
          <cell r="H2194">
            <v>8.9038202727272715</v>
          </cell>
          <cell r="I2194">
            <v>37.228093636363639</v>
          </cell>
        </row>
        <row r="2195">
          <cell r="A2195">
            <v>42717</v>
          </cell>
          <cell r="F2195">
            <v>13436.181818181818</v>
          </cell>
          <cell r="G2195">
            <v>21.374092727272728</v>
          </cell>
          <cell r="H2195">
            <v>8.9084405454545461</v>
          </cell>
          <cell r="I2195">
            <v>37.278466363636369</v>
          </cell>
        </row>
        <row r="2196">
          <cell r="A2196">
            <v>42718</v>
          </cell>
          <cell r="F2196">
            <v>13414.363636363636</v>
          </cell>
          <cell r="G2196">
            <v>21.30645454545455</v>
          </cell>
          <cell r="H2196">
            <v>8.907524545454546</v>
          </cell>
          <cell r="I2196">
            <v>37.338421818181814</v>
          </cell>
        </row>
        <row r="2197">
          <cell r="A2197">
            <v>42719</v>
          </cell>
          <cell r="F2197">
            <v>13398.454545454546</v>
          </cell>
          <cell r="G2197">
            <v>21.252860909090909</v>
          </cell>
          <cell r="H2197">
            <v>8.9066085454545458</v>
          </cell>
          <cell r="I2197">
            <v>37.402636363636361</v>
          </cell>
        </row>
        <row r="2198">
          <cell r="A2198">
            <v>42720</v>
          </cell>
          <cell r="F2198">
            <v>13383.90909090909</v>
          </cell>
          <cell r="G2198">
            <v>21.214533636363637</v>
          </cell>
          <cell r="H2198">
            <v>8.9056925454545439</v>
          </cell>
          <cell r="I2198">
            <v>37.455310909090912</v>
          </cell>
        </row>
        <row r="2199">
          <cell r="A2199">
            <v>42723</v>
          </cell>
          <cell r="F2199">
            <v>13368.727272727272</v>
          </cell>
          <cell r="G2199">
            <v>21.195958181818185</v>
          </cell>
          <cell r="H2199">
            <v>8.9062380000000001</v>
          </cell>
          <cell r="I2199">
            <v>37.492870909090911</v>
          </cell>
        </row>
        <row r="2200">
          <cell r="A2200">
            <v>42724</v>
          </cell>
          <cell r="F2200">
            <v>13360.181818181818</v>
          </cell>
          <cell r="G2200">
            <v>21.195530909090909</v>
          </cell>
          <cell r="H2200">
            <v>8.9054559999999992</v>
          </cell>
          <cell r="I2200">
            <v>37.518560909090908</v>
          </cell>
        </row>
        <row r="2201">
          <cell r="A2201">
            <v>42725</v>
          </cell>
          <cell r="F2201">
            <v>13363.727272727272</v>
          </cell>
          <cell r="G2201">
            <v>21.202878181818182</v>
          </cell>
          <cell r="H2201">
            <v>8.9046739999999982</v>
          </cell>
          <cell r="I2201">
            <v>37.536288181818179</v>
          </cell>
        </row>
        <row r="2202">
          <cell r="A2202">
            <v>42726</v>
          </cell>
          <cell r="F2202">
            <v>13370.09090909091</v>
          </cell>
          <cell r="G2202">
            <v>21.213893636363636</v>
          </cell>
          <cell r="H2202">
            <v>8.903891999999999</v>
          </cell>
          <cell r="I2202">
            <v>37.549302727272725</v>
          </cell>
        </row>
        <row r="2203">
          <cell r="A2203">
            <v>42727</v>
          </cell>
          <cell r="F2203">
            <v>13381.363636363636</v>
          </cell>
          <cell r="G2203">
            <v>21.224864545454547</v>
          </cell>
          <cell r="H2203">
            <v>8.9031099999999999</v>
          </cell>
          <cell r="I2203">
            <v>37.559062727272725</v>
          </cell>
        </row>
        <row r="2204">
          <cell r="A2204">
            <v>42731</v>
          </cell>
          <cell r="F2204">
            <v>13396</v>
          </cell>
          <cell r="G2204">
            <v>21.226907272727274</v>
          </cell>
          <cell r="H2204">
            <v>8.9031099999999999</v>
          </cell>
          <cell r="I2204">
            <v>37.56452909090909</v>
          </cell>
        </row>
        <row r="2205">
          <cell r="A2205">
            <v>42732</v>
          </cell>
          <cell r="F2205">
            <v>13406.454545454546</v>
          </cell>
          <cell r="G2205">
            <v>21.237891818181819</v>
          </cell>
          <cell r="H2205">
            <v>8.9031099999999999</v>
          </cell>
          <cell r="I2205">
            <v>37.560609999999997</v>
          </cell>
        </row>
        <row r="2206">
          <cell r="A2206">
            <v>42733</v>
          </cell>
          <cell r="F2206">
            <v>13420.545454545454</v>
          </cell>
          <cell r="G2206">
            <v>21.245118181818182</v>
          </cell>
          <cell r="H2206">
            <v>8.9031099999999999</v>
          </cell>
          <cell r="I2206">
            <v>37.559760909090905</v>
          </cell>
        </row>
        <row r="2207">
          <cell r="A2207">
            <v>42734</v>
          </cell>
          <cell r="F2207">
            <v>13436.727272727272</v>
          </cell>
          <cell r="G2207">
            <v>21.255515454545453</v>
          </cell>
          <cell r="H2207">
            <v>8.9031099999999999</v>
          </cell>
          <cell r="I2207">
            <v>37.557809999999996</v>
          </cell>
        </row>
        <row r="2208">
          <cell r="A2208">
            <v>42738</v>
          </cell>
          <cell r="F2208">
            <v>13444.181818181818</v>
          </cell>
          <cell r="G2208">
            <v>21.256723636363635</v>
          </cell>
          <cell r="H2208">
            <v>8.9031099999999999</v>
          </cell>
          <cell r="I2208">
            <v>37.548975454545456</v>
          </cell>
        </row>
        <row r="2209">
          <cell r="A2209">
            <v>42739</v>
          </cell>
          <cell r="F2209">
            <v>13448.454545454546</v>
          </cell>
          <cell r="G2209">
            <v>21.253733636363634</v>
          </cell>
          <cell r="H2209">
            <v>8.9031099999999999</v>
          </cell>
          <cell r="I2209">
            <v>37.542117272727268</v>
          </cell>
        </row>
        <row r="2210">
          <cell r="A2210">
            <v>42740</v>
          </cell>
          <cell r="F2210">
            <v>13447.454545454546</v>
          </cell>
          <cell r="G2210">
            <v>21.280926363636361</v>
          </cell>
          <cell r="H2210">
            <v>8.9115719090909078</v>
          </cell>
          <cell r="I2210">
            <v>37.517544545454548</v>
          </cell>
        </row>
        <row r="2211">
          <cell r="A2211">
            <v>42741</v>
          </cell>
          <cell r="F2211">
            <v>13441.90909090909</v>
          </cell>
          <cell r="G2211">
            <v>21.28134272727273</v>
          </cell>
          <cell r="H2211">
            <v>8.9148361818181812</v>
          </cell>
          <cell r="I2211">
            <v>37.51632272727273</v>
          </cell>
        </row>
        <row r="2212">
          <cell r="A2212">
            <v>42744</v>
          </cell>
          <cell r="F2212">
            <v>13432.454545454546</v>
          </cell>
          <cell r="G2212">
            <v>21.273692727272728</v>
          </cell>
          <cell r="H2212">
            <v>8.9181004545454545</v>
          </cell>
          <cell r="I2212">
            <v>37.524725454545461</v>
          </cell>
        </row>
        <row r="2213">
          <cell r="A2213">
            <v>42745</v>
          </cell>
          <cell r="F2213">
            <v>13419.272727272728</v>
          </cell>
          <cell r="G2213">
            <v>21.269218181818182</v>
          </cell>
          <cell r="H2213">
            <v>8.9213647272727297</v>
          </cell>
          <cell r="I2213">
            <v>37.531850909090913</v>
          </cell>
        </row>
        <row r="2214">
          <cell r="A2214">
            <v>42746</v>
          </cell>
          <cell r="F2214">
            <v>13408.09090909091</v>
          </cell>
          <cell r="G2214">
            <v>21.265421818181817</v>
          </cell>
          <cell r="H2214">
            <v>8.924629000000003</v>
          </cell>
          <cell r="I2214">
            <v>37.538320909090913</v>
          </cell>
        </row>
        <row r="2215">
          <cell r="A2215">
            <v>42747</v>
          </cell>
          <cell r="F2215">
            <v>13393.727272727272</v>
          </cell>
          <cell r="G2215">
            <v>21.264275454545455</v>
          </cell>
          <cell r="H2215">
            <v>8.9304441818181814</v>
          </cell>
          <cell r="I2215">
            <v>37.54532727272727</v>
          </cell>
        </row>
        <row r="2216">
          <cell r="A2216">
            <v>42748</v>
          </cell>
          <cell r="F2216">
            <v>13383.454545454546</v>
          </cell>
          <cell r="G2216">
            <v>21.260171818181817</v>
          </cell>
          <cell r="H2216">
            <v>8.9362593636363652</v>
          </cell>
          <cell r="I2216">
            <v>37.555877272727272</v>
          </cell>
        </row>
        <row r="2217">
          <cell r="A2217">
            <v>42751</v>
          </cell>
          <cell r="F2217">
            <v>13374.818181818182</v>
          </cell>
          <cell r="G2217">
            <v>21.251109999999997</v>
          </cell>
          <cell r="H2217">
            <v>8.9426091818181828</v>
          </cell>
          <cell r="I2217">
            <v>37.570847272727278</v>
          </cell>
        </row>
        <row r="2218">
          <cell r="A2218">
            <v>42752</v>
          </cell>
          <cell r="F2218">
            <v>13363.818181818182</v>
          </cell>
          <cell r="G2218">
            <v>21.227774545454544</v>
          </cell>
          <cell r="H2218">
            <v>8.9489590000000003</v>
          </cell>
          <cell r="I2218">
            <v>37.60202727272727</v>
          </cell>
        </row>
        <row r="2219">
          <cell r="A2219">
            <v>42753</v>
          </cell>
          <cell r="F2219">
            <v>13351.363636363636</v>
          </cell>
          <cell r="G2219">
            <v>21.200370909090907</v>
          </cell>
          <cell r="H2219">
            <v>8.9553088181818197</v>
          </cell>
          <cell r="I2219">
            <v>37.638902727272729</v>
          </cell>
        </row>
        <row r="2220">
          <cell r="A2220">
            <v>42754</v>
          </cell>
          <cell r="F2220">
            <v>13345.545454545454</v>
          </cell>
          <cell r="G2220">
            <v>21.213217272727274</v>
          </cell>
          <cell r="H2220">
            <v>8.9675680909090936</v>
          </cell>
          <cell r="I2220">
            <v>37.655249090909088</v>
          </cell>
        </row>
        <row r="2221">
          <cell r="A2221">
            <v>42755</v>
          </cell>
          <cell r="F2221">
            <v>13348.727272727272</v>
          </cell>
          <cell r="G2221">
            <v>21.180625454545453</v>
          </cell>
          <cell r="H2221">
            <v>8.971365454545456</v>
          </cell>
          <cell r="I2221">
            <v>37.701700000000002</v>
          </cell>
        </row>
        <row r="2222">
          <cell r="A2222">
            <v>42758</v>
          </cell>
          <cell r="F2222">
            <v>13348.272727272728</v>
          </cell>
          <cell r="G2222">
            <v>21.169774545454548</v>
          </cell>
          <cell r="H2222">
            <v>8.9803604545454547</v>
          </cell>
          <cell r="I2222">
            <v>37.727729090909094</v>
          </cell>
        </row>
        <row r="2223">
          <cell r="A2223">
            <v>42759</v>
          </cell>
          <cell r="F2223">
            <v>13345.181818181818</v>
          </cell>
          <cell r="G2223">
            <v>21.164730000000002</v>
          </cell>
          <cell r="H2223">
            <v>8.9893554545454535</v>
          </cell>
          <cell r="I2223">
            <v>37.746405454545453</v>
          </cell>
        </row>
        <row r="2224">
          <cell r="A2224">
            <v>42760</v>
          </cell>
          <cell r="F2224">
            <v>13350</v>
          </cell>
          <cell r="G2224">
            <v>21.155076363636365</v>
          </cell>
          <cell r="H2224">
            <v>8.9983504545454522</v>
          </cell>
          <cell r="I2224">
            <v>37.770420909090916</v>
          </cell>
        </row>
        <row r="2225">
          <cell r="A2225">
            <v>42761</v>
          </cell>
          <cell r="F2225">
            <v>13350.636363636364</v>
          </cell>
          <cell r="G2225">
            <v>21.153038181818182</v>
          </cell>
          <cell r="H2225">
            <v>9.0095031818181806</v>
          </cell>
          <cell r="I2225">
            <v>37.792781818181822</v>
          </cell>
        </row>
        <row r="2226">
          <cell r="A2226">
            <v>42762</v>
          </cell>
          <cell r="F2226">
            <v>13356.90909090909</v>
          </cell>
          <cell r="G2226">
            <v>21.148492727272728</v>
          </cell>
          <cell r="H2226">
            <v>9.0156391818181802</v>
          </cell>
          <cell r="I2226">
            <v>37.818198181818182</v>
          </cell>
        </row>
        <row r="2227">
          <cell r="A2227">
            <v>42765</v>
          </cell>
          <cell r="F2227">
            <v>13358.818181818182</v>
          </cell>
          <cell r="G2227">
            <v>21.146321818181818</v>
          </cell>
          <cell r="H2227">
            <v>9.0217751818181817</v>
          </cell>
          <cell r="I2227">
            <v>37.841527272727269</v>
          </cell>
        </row>
        <row r="2228">
          <cell r="A2228">
            <v>42766</v>
          </cell>
          <cell r="F2228">
            <v>13357.363636363636</v>
          </cell>
          <cell r="G2228">
            <v>21.152149090909095</v>
          </cell>
          <cell r="H2228">
            <v>9.027376545454544</v>
          </cell>
          <cell r="I2228">
            <v>37.853814545454547</v>
          </cell>
        </row>
        <row r="2229">
          <cell r="A2229">
            <v>42767</v>
          </cell>
          <cell r="F2229">
            <v>13359.181818181818</v>
          </cell>
          <cell r="G2229">
            <v>21.1723</v>
          </cell>
          <cell r="H2229">
            <v>9.0329779090909081</v>
          </cell>
          <cell r="I2229">
            <v>37.851070909090907</v>
          </cell>
        </row>
        <row r="2230">
          <cell r="A2230">
            <v>42768</v>
          </cell>
          <cell r="F2230">
            <v>13360.09090909091</v>
          </cell>
          <cell r="G2230">
            <v>21.251741818181817</v>
          </cell>
          <cell r="H2230">
            <v>9.0435999090909078</v>
          </cell>
          <cell r="I2230">
            <v>37.80990818181818</v>
          </cell>
        </row>
        <row r="2231">
          <cell r="A2231">
            <v>42769</v>
          </cell>
          <cell r="F2231">
            <v>13357.272727272728</v>
          </cell>
          <cell r="G2231">
            <v>21.289148181818181</v>
          </cell>
          <cell r="H2231">
            <v>9.0405777272727263</v>
          </cell>
          <cell r="I2231">
            <v>37.785653636363641</v>
          </cell>
        </row>
        <row r="2232">
          <cell r="A2232">
            <v>42772</v>
          </cell>
          <cell r="F2232">
            <v>13349.09090909091</v>
          </cell>
          <cell r="G2232">
            <v>21.339517272727267</v>
          </cell>
          <cell r="H2232">
            <v>9.0375555454545449</v>
          </cell>
          <cell r="I2232">
            <v>37.748995454545451</v>
          </cell>
        </row>
        <row r="2233">
          <cell r="A2233">
            <v>42773</v>
          </cell>
          <cell r="F2233">
            <v>13346.272727272728</v>
          </cell>
          <cell r="G2233">
            <v>21.393019090909089</v>
          </cell>
          <cell r="H2233">
            <v>9.0345333636363634</v>
          </cell>
          <cell r="I2233">
            <v>37.711450000000006</v>
          </cell>
        </row>
        <row r="2234">
          <cell r="A2234">
            <v>42774</v>
          </cell>
          <cell r="F2234">
            <v>13345.90909090909</v>
          </cell>
          <cell r="G2234">
            <v>21.443145454545455</v>
          </cell>
          <cell r="H2234">
            <v>9.0315111818181819</v>
          </cell>
          <cell r="I2234">
            <v>37.678707272727266</v>
          </cell>
        </row>
        <row r="2235">
          <cell r="A2235">
            <v>42775</v>
          </cell>
          <cell r="F2235">
            <v>13340.09090909091</v>
          </cell>
          <cell r="G2235">
            <v>21.506580909090907</v>
          </cell>
          <cell r="H2235">
            <v>9.0309588181818174</v>
          </cell>
          <cell r="I2235">
            <v>37.62654818181818</v>
          </cell>
        </row>
        <row r="2236">
          <cell r="A2236">
            <v>42776</v>
          </cell>
          <cell r="F2236">
            <v>13338.272727272728</v>
          </cell>
          <cell r="G2236">
            <v>21.557381818181817</v>
          </cell>
          <cell r="H2236">
            <v>9.028248727272727</v>
          </cell>
          <cell r="I2236">
            <v>37.582744545454545</v>
          </cell>
        </row>
        <row r="2237">
          <cell r="A2237">
            <v>42779</v>
          </cell>
          <cell r="F2237">
            <v>13335.272727272728</v>
          </cell>
          <cell r="G2237">
            <v>21.605252727272731</v>
          </cell>
          <cell r="H2237">
            <v>9.028004454545453</v>
          </cell>
          <cell r="I2237">
            <v>37.542655454545461</v>
          </cell>
        </row>
        <row r="2238">
          <cell r="A2238">
            <v>42780</v>
          </cell>
          <cell r="F2238">
            <v>13333.454545454546</v>
          </cell>
          <cell r="G2238">
            <v>21.654174545454548</v>
          </cell>
          <cell r="H2238">
            <v>9.0277601818181807</v>
          </cell>
          <cell r="I2238">
            <v>37.500727272727275</v>
          </cell>
        </row>
        <row r="2239">
          <cell r="A2239">
            <v>42781</v>
          </cell>
          <cell r="F2239">
            <v>13331.545454545454</v>
          </cell>
          <cell r="G2239">
            <v>21.702847272727272</v>
          </cell>
          <cell r="H2239">
            <v>9.0275159090909085</v>
          </cell>
          <cell r="I2239">
            <v>37.463086363636371</v>
          </cell>
        </row>
        <row r="2240">
          <cell r="A2240">
            <v>42782</v>
          </cell>
          <cell r="F2240">
            <v>13326.818181818182</v>
          </cell>
          <cell r="G2240">
            <v>21.752660000000002</v>
          </cell>
          <cell r="H2240">
            <v>9.0272716363636363</v>
          </cell>
          <cell r="I2240">
            <v>37.424500000000009</v>
          </cell>
        </row>
        <row r="2241">
          <cell r="A2241">
            <v>42783</v>
          </cell>
          <cell r="F2241">
            <v>13325</v>
          </cell>
          <cell r="G2241">
            <v>21.783915454545458</v>
          </cell>
          <cell r="H2241">
            <v>9.026181363636363</v>
          </cell>
          <cell r="I2241">
            <v>37.396539090909094</v>
          </cell>
        </row>
        <row r="2242">
          <cell r="A2242">
            <v>42786</v>
          </cell>
          <cell r="F2242">
            <v>13325.818181818182</v>
          </cell>
          <cell r="G2242">
            <v>21.813980909090908</v>
          </cell>
          <cell r="H2242">
            <v>9.0328258181818182</v>
          </cell>
          <cell r="I2242">
            <v>37.374033636363635</v>
          </cell>
        </row>
        <row r="2243">
          <cell r="A2243">
            <v>42787</v>
          </cell>
          <cell r="F2243">
            <v>13330.636363636364</v>
          </cell>
          <cell r="G2243">
            <v>21.84155909090909</v>
          </cell>
          <cell r="H2243">
            <v>9.0394702727272733</v>
          </cell>
          <cell r="I2243">
            <v>37.353421818181815</v>
          </cell>
        </row>
        <row r="2244">
          <cell r="A2244">
            <v>42788</v>
          </cell>
          <cell r="F2244">
            <v>13334.09090909091</v>
          </cell>
          <cell r="G2244">
            <v>21.871051818181819</v>
          </cell>
          <cell r="H2244">
            <v>9.0461147272727302</v>
          </cell>
          <cell r="I2244">
            <v>37.328382727272725</v>
          </cell>
        </row>
        <row r="2245">
          <cell r="A2245">
            <v>42789</v>
          </cell>
          <cell r="F2245">
            <v>13336.272727272728</v>
          </cell>
          <cell r="G2245">
            <v>21.92145</v>
          </cell>
          <cell r="H2245">
            <v>9.056325363636363</v>
          </cell>
          <cell r="I2245">
            <v>37.280515454545451</v>
          </cell>
        </row>
        <row r="2246">
          <cell r="A2246">
            <v>42790</v>
          </cell>
          <cell r="F2246">
            <v>13339.363636363636</v>
          </cell>
          <cell r="G2246">
            <v>21.955552727272728</v>
          </cell>
          <cell r="H2246">
            <v>9.0600618181818202</v>
          </cell>
          <cell r="I2246">
            <v>37.256231818181817</v>
          </cell>
        </row>
        <row r="2247">
          <cell r="A2247">
            <v>42793</v>
          </cell>
          <cell r="F2247">
            <v>13341.818181818182</v>
          </cell>
          <cell r="G2247">
            <v>21.947178181818177</v>
          </cell>
          <cell r="H2247">
            <v>9.068225</v>
          </cell>
          <cell r="I2247">
            <v>37.255569090909091</v>
          </cell>
        </row>
        <row r="2248">
          <cell r="A2248">
            <v>42794</v>
          </cell>
          <cell r="F2248">
            <v>13342.727272727272</v>
          </cell>
          <cell r="G2248">
            <v>21.935144545454548</v>
          </cell>
          <cell r="H2248">
            <v>9.0763881818181815</v>
          </cell>
          <cell r="I2248">
            <v>37.258610909090905</v>
          </cell>
        </row>
        <row r="2249">
          <cell r="A2249">
            <v>42795</v>
          </cell>
          <cell r="F2249">
            <v>13345.545454545454</v>
          </cell>
          <cell r="G2249">
            <v>21.919751818181819</v>
          </cell>
          <cell r="H2249">
            <v>9.0845513636363631</v>
          </cell>
          <cell r="I2249">
            <v>37.265609090909095</v>
          </cell>
        </row>
        <row r="2250">
          <cell r="A2250">
            <v>42796</v>
          </cell>
          <cell r="F2250">
            <v>13348</v>
          </cell>
          <cell r="G2250">
            <v>21.921156363636364</v>
          </cell>
          <cell r="H2250">
            <v>9.0994462727272705</v>
          </cell>
          <cell r="I2250">
            <v>37.258176363636366</v>
          </cell>
        </row>
        <row r="2251">
          <cell r="A2251">
            <v>42797</v>
          </cell>
          <cell r="F2251">
            <v>13353.727272727272</v>
          </cell>
          <cell r="G2251">
            <v>21.923434545454544</v>
          </cell>
          <cell r="H2251">
            <v>9.1143411818181814</v>
          </cell>
          <cell r="I2251">
            <v>37.249526363636363</v>
          </cell>
        </row>
        <row r="2252">
          <cell r="A2252">
            <v>42800</v>
          </cell>
          <cell r="F2252">
            <v>13355.363636363636</v>
          </cell>
          <cell r="G2252">
            <v>21.853102727272727</v>
          </cell>
          <cell r="H2252">
            <v>9.1338549090909087</v>
          </cell>
          <cell r="I2252">
            <v>37.297200909090911</v>
          </cell>
        </row>
        <row r="2253">
          <cell r="A2253">
            <v>42801</v>
          </cell>
          <cell r="F2253">
            <v>13354.727272727272</v>
          </cell>
          <cell r="G2253">
            <v>21.782097272727274</v>
          </cell>
          <cell r="H2253">
            <v>9.154289363636364</v>
          </cell>
          <cell r="I2253">
            <v>37.343379999999996</v>
          </cell>
        </row>
        <row r="2254">
          <cell r="A2254">
            <v>42802</v>
          </cell>
          <cell r="F2254">
            <v>13352.636363636364</v>
          </cell>
          <cell r="G2254">
            <v>21.701657272727275</v>
          </cell>
          <cell r="H2254">
            <v>9.1747238181818194</v>
          </cell>
          <cell r="I2254">
            <v>37.397511818181812</v>
          </cell>
        </row>
        <row r="2255">
          <cell r="A2255">
            <v>42803</v>
          </cell>
          <cell r="F2255">
            <v>13354.454545454546</v>
          </cell>
          <cell r="G2255">
            <v>21.616216363636365</v>
          </cell>
          <cell r="H2255">
            <v>9.1972940000000012</v>
          </cell>
          <cell r="I2255">
            <v>37.46123</v>
          </cell>
        </row>
        <row r="2256">
          <cell r="A2256">
            <v>42804</v>
          </cell>
          <cell r="F2256">
            <v>13357</v>
          </cell>
          <cell r="G2256">
            <v>21.514317272727272</v>
          </cell>
          <cell r="H2256">
            <v>9.2162980000000001</v>
          </cell>
          <cell r="I2256">
            <v>37.544470909090904</v>
          </cell>
        </row>
        <row r="2257">
          <cell r="A2257">
            <v>42807</v>
          </cell>
          <cell r="F2257">
            <v>13359.272727272728</v>
          </cell>
          <cell r="G2257">
            <v>21.42882181818182</v>
          </cell>
          <cell r="H2257">
            <v>9.239306363636361</v>
          </cell>
          <cell r="I2257">
            <v>37.610956363636369</v>
          </cell>
        </row>
        <row r="2258">
          <cell r="A2258">
            <v>42808</v>
          </cell>
          <cell r="F2258">
            <v>13361.818181818182</v>
          </cell>
          <cell r="G2258">
            <v>21.391776363636364</v>
          </cell>
          <cell r="H2258">
            <v>9.2578879999999977</v>
          </cell>
          <cell r="I2258">
            <v>37.65049272727272</v>
          </cell>
        </row>
        <row r="2259">
          <cell r="A2259">
            <v>42809</v>
          </cell>
          <cell r="F2259">
            <v>13364.363636363636</v>
          </cell>
          <cell r="G2259">
            <v>21.359573636363635</v>
          </cell>
          <cell r="H2259">
            <v>9.2764696363636343</v>
          </cell>
          <cell r="I2259">
            <v>37.684017272727274</v>
          </cell>
        </row>
        <row r="2260">
          <cell r="A2260">
            <v>42810</v>
          </cell>
          <cell r="F2260">
            <v>13363.454545454546</v>
          </cell>
          <cell r="G2260">
            <v>21.348337272727271</v>
          </cell>
          <cell r="H2260">
            <v>9.3013891818181804</v>
          </cell>
          <cell r="I2260">
            <v>37.704819999999998</v>
          </cell>
        </row>
        <row r="2261">
          <cell r="A2261">
            <v>42811</v>
          </cell>
          <cell r="F2261">
            <v>13362.272727272728</v>
          </cell>
          <cell r="G2261">
            <v>21.308067272727268</v>
          </cell>
          <cell r="H2261">
            <v>9.3195769999999989</v>
          </cell>
          <cell r="I2261">
            <v>37.752002727272725</v>
          </cell>
        </row>
        <row r="2262">
          <cell r="A2262">
            <v>42814</v>
          </cell>
          <cell r="F2262">
            <v>13356</v>
          </cell>
          <cell r="G2262">
            <v>21.247100909090907</v>
          </cell>
          <cell r="H2262">
            <v>9.3377648181818174</v>
          </cell>
          <cell r="I2262">
            <v>37.822622727272716</v>
          </cell>
        </row>
        <row r="2263">
          <cell r="A2263">
            <v>42815</v>
          </cell>
          <cell r="F2263">
            <v>13353.09090909091</v>
          </cell>
          <cell r="G2263">
            <v>21.202590909090912</v>
          </cell>
          <cell r="H2263">
            <v>9.3431696363636387</v>
          </cell>
          <cell r="I2263">
            <v>37.880991818181812</v>
          </cell>
        </row>
        <row r="2264">
          <cell r="A2264">
            <v>42816</v>
          </cell>
          <cell r="F2264">
            <v>13351.454545454546</v>
          </cell>
          <cell r="G2264">
            <v>21.133819090909093</v>
          </cell>
          <cell r="H2264">
            <v>9.3412530909090918</v>
          </cell>
          <cell r="I2264">
            <v>37.92890818181818</v>
          </cell>
        </row>
        <row r="2265">
          <cell r="A2265">
            <v>42817</v>
          </cell>
          <cell r="F2265">
            <v>13349.181818181818</v>
          </cell>
          <cell r="G2265">
            <v>21.076296363636363</v>
          </cell>
          <cell r="H2265">
            <v>9.3396845454545456</v>
          </cell>
          <cell r="I2265">
            <v>37.968227272727276</v>
          </cell>
        </row>
        <row r="2266">
          <cell r="A2266">
            <v>42818</v>
          </cell>
          <cell r="F2266">
            <v>13343.727272727272</v>
          </cell>
          <cell r="G2266">
            <v>21.02596181818182</v>
          </cell>
          <cell r="H2266">
            <v>9.3359802727272729</v>
          </cell>
          <cell r="I2266">
            <v>37.997528181818183</v>
          </cell>
        </row>
        <row r="2267">
          <cell r="A2267">
            <v>42821</v>
          </cell>
          <cell r="F2267">
            <v>13337.454545454546</v>
          </cell>
          <cell r="G2267">
            <v>20.978908181818181</v>
          </cell>
          <cell r="H2267">
            <v>9.3322760000000002</v>
          </cell>
          <cell r="I2267">
            <v>38.024492727272722</v>
          </cell>
        </row>
        <row r="2268">
          <cell r="A2268">
            <v>42823</v>
          </cell>
          <cell r="F2268">
            <v>13333.636363636364</v>
          </cell>
          <cell r="G2268">
            <v>20.918671818181821</v>
          </cell>
          <cell r="H2268">
            <v>9.3285717272727258</v>
          </cell>
          <cell r="I2268">
            <v>38.062028181818185</v>
          </cell>
        </row>
        <row r="2269">
          <cell r="A2269">
            <v>42824</v>
          </cell>
          <cell r="F2269">
            <v>13328.636363636364</v>
          </cell>
          <cell r="G2269">
            <v>20.869467272727274</v>
          </cell>
          <cell r="H2269">
            <v>9.3290416363636357</v>
          </cell>
          <cell r="I2269">
            <v>38.096434545454549</v>
          </cell>
        </row>
        <row r="2270">
          <cell r="A2270">
            <v>42825</v>
          </cell>
          <cell r="F2270">
            <v>13325.181818181818</v>
          </cell>
          <cell r="G2270">
            <v>20.81531272727273</v>
          </cell>
          <cell r="H2270">
            <v>9.3295115454545439</v>
          </cell>
          <cell r="I2270">
            <v>38.133036363636364</v>
          </cell>
        </row>
        <row r="2271">
          <cell r="A2271">
            <v>42828</v>
          </cell>
          <cell r="F2271">
            <v>13322.545454545454</v>
          </cell>
          <cell r="G2271">
            <v>20.733354545454549</v>
          </cell>
          <cell r="H2271">
            <v>9.3236435454545461</v>
          </cell>
          <cell r="I2271">
            <v>38.189433636363646</v>
          </cell>
        </row>
        <row r="2272">
          <cell r="A2272">
            <v>42829</v>
          </cell>
          <cell r="F2272">
            <v>13321</v>
          </cell>
          <cell r="G2272">
            <v>20.646666363636367</v>
          </cell>
          <cell r="H2272">
            <v>9.3108749090909093</v>
          </cell>
          <cell r="I2272">
            <v>38.248229090909099</v>
          </cell>
        </row>
        <row r="2273">
          <cell r="A2273">
            <v>42830</v>
          </cell>
          <cell r="F2273">
            <v>13321.636363636364</v>
          </cell>
          <cell r="G2273">
            <v>20.572418181818186</v>
          </cell>
          <cell r="H2273">
            <v>9.2981062727272743</v>
          </cell>
          <cell r="I2273">
            <v>38.293713636363634</v>
          </cell>
        </row>
        <row r="2274">
          <cell r="A2274">
            <v>42831</v>
          </cell>
          <cell r="F2274">
            <v>13323.181818181818</v>
          </cell>
          <cell r="G2274">
            <v>20.524263636363639</v>
          </cell>
          <cell r="H2274">
            <v>9.2921526363636371</v>
          </cell>
          <cell r="I2274">
            <v>38.314080909090904</v>
          </cell>
        </row>
        <row r="2275">
          <cell r="A2275">
            <v>42832</v>
          </cell>
          <cell r="F2275">
            <v>13322.545454545454</v>
          </cell>
          <cell r="G2275">
            <v>20.508716363636363</v>
          </cell>
          <cell r="H2275">
            <v>9.2925996363636383</v>
          </cell>
          <cell r="I2275">
            <v>38.340109999999996</v>
          </cell>
        </row>
        <row r="2276">
          <cell r="A2276">
            <v>42835</v>
          </cell>
          <cell r="F2276">
            <v>13319.09090909091</v>
          </cell>
          <cell r="G2276">
            <v>20.512645454545453</v>
          </cell>
          <cell r="H2276">
            <v>9.292698636363637</v>
          </cell>
          <cell r="I2276">
            <v>38.354713636363641</v>
          </cell>
        </row>
        <row r="2277">
          <cell r="A2277">
            <v>42836</v>
          </cell>
          <cell r="F2277">
            <v>13314.90909090909</v>
          </cell>
          <cell r="G2277">
            <v>20.509166363636361</v>
          </cell>
          <cell r="H2277">
            <v>9.2927976363636375</v>
          </cell>
          <cell r="I2277">
            <v>38.377438181818185</v>
          </cell>
        </row>
        <row r="2278">
          <cell r="A2278">
            <v>42837</v>
          </cell>
          <cell r="F2278">
            <v>13311.727272727272</v>
          </cell>
          <cell r="G2278">
            <v>20.482481818181817</v>
          </cell>
          <cell r="H2278">
            <v>9.2928966363636381</v>
          </cell>
          <cell r="I2278">
            <v>38.422858181818185</v>
          </cell>
        </row>
        <row r="2279">
          <cell r="A2279">
            <v>42838</v>
          </cell>
          <cell r="F2279">
            <v>13306.454545454546</v>
          </cell>
          <cell r="G2279">
            <v>20.479611818181816</v>
          </cell>
          <cell r="H2279">
            <v>9.2952433636363647</v>
          </cell>
          <cell r="I2279">
            <v>38.465030909090906</v>
          </cell>
        </row>
        <row r="2280">
          <cell r="A2280">
            <v>42842</v>
          </cell>
          <cell r="F2280">
            <v>13303.727272727272</v>
          </cell>
          <cell r="G2280">
            <v>20.440541818181817</v>
          </cell>
          <cell r="H2280">
            <v>9.2956039090909126</v>
          </cell>
          <cell r="I2280">
            <v>38.526140909090905</v>
          </cell>
        </row>
        <row r="2281">
          <cell r="A2281">
            <v>42843</v>
          </cell>
          <cell r="F2281">
            <v>13301</v>
          </cell>
          <cell r="G2281">
            <v>20.405215454545456</v>
          </cell>
          <cell r="H2281">
            <v>9.2885880909090925</v>
          </cell>
          <cell r="I2281">
            <v>38.586181818181814</v>
          </cell>
        </row>
        <row r="2282">
          <cell r="A2282">
            <v>42844</v>
          </cell>
          <cell r="F2282">
            <v>13298.636363636364</v>
          </cell>
          <cell r="G2282">
            <v>20.379923636363639</v>
          </cell>
          <cell r="H2282">
            <v>9.281572272727276</v>
          </cell>
          <cell r="I2282">
            <v>38.635591818181808</v>
          </cell>
        </row>
        <row r="2283">
          <cell r="A2283">
            <v>42845</v>
          </cell>
          <cell r="F2283">
            <v>13298.181818181818</v>
          </cell>
          <cell r="G2283">
            <v>20.371467272727276</v>
          </cell>
          <cell r="H2283">
            <v>9.2797914545454567</v>
          </cell>
          <cell r="I2283">
            <v>38.671839090909081</v>
          </cell>
        </row>
        <row r="2284">
          <cell r="A2284">
            <v>42846</v>
          </cell>
          <cell r="F2284">
            <v>13298.272727272728</v>
          </cell>
          <cell r="G2284">
            <v>20.368616363636367</v>
          </cell>
          <cell r="H2284">
            <v>9.2780106363636392</v>
          </cell>
          <cell r="I2284">
            <v>38.701107272727263</v>
          </cell>
        </row>
        <row r="2285">
          <cell r="A2285">
            <v>42850</v>
          </cell>
          <cell r="F2285">
            <v>13293.636363636364</v>
          </cell>
          <cell r="G2285">
            <v>20.365770000000001</v>
          </cell>
          <cell r="H2285">
            <v>9.2734043636363666</v>
          </cell>
          <cell r="I2285">
            <v>38.727010909090907</v>
          </cell>
        </row>
        <row r="2286">
          <cell r="A2286">
            <v>42851</v>
          </cell>
          <cell r="F2286">
            <v>13290.272727272728</v>
          </cell>
          <cell r="G2286">
            <v>20.355260000000001</v>
          </cell>
          <cell r="H2286">
            <v>9.2687980909090939</v>
          </cell>
          <cell r="I2286">
            <v>38.759015454545455</v>
          </cell>
        </row>
        <row r="2287">
          <cell r="A2287">
            <v>42852</v>
          </cell>
          <cell r="F2287">
            <v>13292.727272727272</v>
          </cell>
          <cell r="G2287">
            <v>20.331779090909091</v>
          </cell>
          <cell r="H2287">
            <v>9.2663121818181828</v>
          </cell>
          <cell r="I2287">
            <v>38.813000909090917</v>
          </cell>
        </row>
        <row r="2288">
          <cell r="A2288">
            <v>42853</v>
          </cell>
          <cell r="F2288">
            <v>13297.09090909091</v>
          </cell>
          <cell r="G2288">
            <v>20.295831818181817</v>
          </cell>
          <cell r="H2288">
            <v>9.2638262727272718</v>
          </cell>
          <cell r="I2288">
            <v>38.875868181818184</v>
          </cell>
        </row>
        <row r="2289">
          <cell r="A2289">
            <v>42857</v>
          </cell>
          <cell r="F2289">
            <v>13300.454545454546</v>
          </cell>
          <cell r="G2289">
            <v>20.289311818181815</v>
          </cell>
          <cell r="H2289">
            <v>9.2542373636363635</v>
          </cell>
          <cell r="I2289">
            <v>38.907581818181818</v>
          </cell>
        </row>
        <row r="2290">
          <cell r="A2290">
            <v>42858</v>
          </cell>
          <cell r="F2290">
            <v>13305.181818181818</v>
          </cell>
          <cell r="G2290">
            <v>20.259377272727274</v>
          </cell>
          <cell r="H2290">
            <v>9.2424007272727255</v>
          </cell>
          <cell r="I2290">
            <v>38.943872727272726</v>
          </cell>
        </row>
        <row r="2291">
          <cell r="A2291">
            <v>42859</v>
          </cell>
          <cell r="F2291">
            <v>13309</v>
          </cell>
          <cell r="G2291">
            <v>20.260898181818181</v>
          </cell>
          <cell r="H2291">
            <v>9.2312829090909077</v>
          </cell>
          <cell r="I2291">
            <v>38.954990000000002</v>
          </cell>
        </row>
        <row r="2292">
          <cell r="A2292">
            <v>42860</v>
          </cell>
          <cell r="F2292">
            <v>13312.09090909091</v>
          </cell>
          <cell r="G2292">
            <v>20.270304545454547</v>
          </cell>
          <cell r="H2292">
            <v>9.2275414545454542</v>
          </cell>
          <cell r="I2292">
            <v>38.958830909090914</v>
          </cell>
        </row>
        <row r="2293">
          <cell r="A2293">
            <v>42863</v>
          </cell>
          <cell r="F2293">
            <v>13313.181818181818</v>
          </cell>
          <cell r="G2293">
            <v>20.280112727272726</v>
          </cell>
          <cell r="H2293">
            <v>9.2237999999999989</v>
          </cell>
          <cell r="I2293">
            <v>38.960471818181816</v>
          </cell>
        </row>
        <row r="2294">
          <cell r="A2294">
            <v>42864</v>
          </cell>
          <cell r="F2294">
            <v>13315.636363636364</v>
          </cell>
          <cell r="G2294">
            <v>20.295388181818183</v>
          </cell>
          <cell r="H2294">
            <v>9.2217241818181819</v>
          </cell>
          <cell r="I2294">
            <v>38.952335454545455</v>
          </cell>
        </row>
        <row r="2295">
          <cell r="A2295">
            <v>42865</v>
          </cell>
          <cell r="F2295">
            <v>13318.90909090909</v>
          </cell>
          <cell r="G2295">
            <v>20.312763636363634</v>
          </cell>
          <cell r="H2295">
            <v>9.2196483636363649</v>
          </cell>
          <cell r="I2295">
            <v>38.942263636363641</v>
          </cell>
        </row>
        <row r="2296">
          <cell r="A2296">
            <v>42867</v>
          </cell>
          <cell r="F2296">
            <v>13323</v>
          </cell>
          <cell r="G2296">
            <v>20.358908181818183</v>
          </cell>
          <cell r="H2296">
            <v>9.2263093636363624</v>
          </cell>
          <cell r="I2296">
            <v>38.907374545454552</v>
          </cell>
        </row>
        <row r="2297">
          <cell r="A2297">
            <v>42870</v>
          </cell>
          <cell r="F2297">
            <v>13324.727272727272</v>
          </cell>
          <cell r="G2297">
            <v>20.405853636363634</v>
          </cell>
          <cell r="H2297">
            <v>9.227978090909092</v>
          </cell>
          <cell r="I2297">
            <v>38.870265454545454</v>
          </cell>
        </row>
        <row r="2298">
          <cell r="A2298">
            <v>42871</v>
          </cell>
          <cell r="F2298">
            <v>13323.454545454546</v>
          </cell>
          <cell r="G2298">
            <v>20.431199090909089</v>
          </cell>
          <cell r="H2298">
            <v>9.2275264545454547</v>
          </cell>
          <cell r="I2298">
            <v>38.835511818181821</v>
          </cell>
        </row>
        <row r="2299">
          <cell r="A2299">
            <v>42872</v>
          </cell>
          <cell r="F2299">
            <v>13323</v>
          </cell>
          <cell r="G2299">
            <v>20.457277272727268</v>
          </cell>
          <cell r="H2299">
            <v>9.2270748181818192</v>
          </cell>
          <cell r="I2299">
            <v>38.803408181818185</v>
          </cell>
        </row>
        <row r="2300">
          <cell r="A2300">
            <v>42873</v>
          </cell>
          <cell r="F2300">
            <v>13327</v>
          </cell>
          <cell r="G2300">
            <v>20.480099999999997</v>
          </cell>
          <cell r="H2300">
            <v>9.2355307272727298</v>
          </cell>
          <cell r="I2300">
            <v>38.777347272727269</v>
          </cell>
        </row>
        <row r="2301">
          <cell r="A2301">
            <v>42874</v>
          </cell>
          <cell r="F2301">
            <v>13329.454545454546</v>
          </cell>
          <cell r="G2301">
            <v>20.505926363636362</v>
          </cell>
          <cell r="H2301">
            <v>9.2439866363636369</v>
          </cell>
          <cell r="I2301">
            <v>38.747241818181813</v>
          </cell>
        </row>
        <row r="2302">
          <cell r="A2302">
            <v>42877</v>
          </cell>
          <cell r="F2302">
            <v>13327.181818181818</v>
          </cell>
          <cell r="G2302">
            <v>20.534755454545454</v>
          </cell>
          <cell r="H2302">
            <v>9.2495357272727272</v>
          </cell>
          <cell r="I2302">
            <v>38.714700909090908</v>
          </cell>
        </row>
        <row r="2303">
          <cell r="A2303">
            <v>42878</v>
          </cell>
          <cell r="F2303">
            <v>13324.363636363636</v>
          </cell>
          <cell r="G2303">
            <v>20.572382727272725</v>
          </cell>
          <cell r="H2303">
            <v>9.2550848181818157</v>
          </cell>
          <cell r="I2303">
            <v>38.674945454545451</v>
          </cell>
        </row>
        <row r="2304">
          <cell r="A2304">
            <v>42879</v>
          </cell>
          <cell r="F2304">
            <v>13324.545454545454</v>
          </cell>
          <cell r="G2304">
            <v>20.589826363636362</v>
          </cell>
          <cell r="H2304">
            <v>9.260633909090906</v>
          </cell>
          <cell r="I2304">
            <v>38.660041818181817</v>
          </cell>
        </row>
        <row r="2305">
          <cell r="A2305">
            <v>42881</v>
          </cell>
          <cell r="F2305">
            <v>13319.545454545454</v>
          </cell>
          <cell r="G2305">
            <v>20.598382727272728</v>
          </cell>
          <cell r="H2305">
            <v>9.2699214545454538</v>
          </cell>
          <cell r="I2305">
            <v>38.66751727272726</v>
          </cell>
        </row>
        <row r="2306">
          <cell r="A2306">
            <v>42884</v>
          </cell>
          <cell r="F2306">
            <v>13316.272727272728</v>
          </cell>
          <cell r="G2306">
            <v>20.600453636363639</v>
          </cell>
          <cell r="H2306">
            <v>9.279208999999998</v>
          </cell>
          <cell r="I2306">
            <v>38.681664545454538</v>
          </cell>
        </row>
        <row r="2307">
          <cell r="A2307">
            <v>42885</v>
          </cell>
          <cell r="F2307">
            <v>13315.727272727272</v>
          </cell>
          <cell r="G2307">
            <v>20.551259999999999</v>
          </cell>
          <cell r="H2307">
            <v>9.2814070909090898</v>
          </cell>
          <cell r="I2307">
            <v>38.742158181818176</v>
          </cell>
        </row>
        <row r="2308">
          <cell r="A2308">
            <v>42886</v>
          </cell>
          <cell r="F2308">
            <v>13317.454545454546</v>
          </cell>
          <cell r="G2308">
            <v>20.506969999999999</v>
          </cell>
          <cell r="H2308">
            <v>9.2869500909090892</v>
          </cell>
          <cell r="I2308">
            <v>38.802831818181815</v>
          </cell>
        </row>
        <row r="2309">
          <cell r="A2309">
            <v>42887</v>
          </cell>
          <cell r="F2309">
            <v>13319.545454545454</v>
          </cell>
          <cell r="G2309">
            <v>20.472952727272727</v>
          </cell>
          <cell r="H2309">
            <v>9.2924930909090904</v>
          </cell>
          <cell r="I2309">
            <v>38.854002727272729</v>
          </cell>
        </row>
        <row r="2310">
          <cell r="A2310">
            <v>42888</v>
          </cell>
          <cell r="F2310">
            <v>13317.727272727272</v>
          </cell>
          <cell r="G2310">
            <v>20.453351818181819</v>
          </cell>
          <cell r="H2310">
            <v>9.2941329090909068</v>
          </cell>
          <cell r="I2310">
            <v>38.890352727272735</v>
          </cell>
        </row>
        <row r="2311">
          <cell r="A2311">
            <v>42891</v>
          </cell>
          <cell r="F2311">
            <v>13311.363636363636</v>
          </cell>
          <cell r="G2311">
            <v>20.423629090909092</v>
          </cell>
          <cell r="H2311">
            <v>9.2939681818181796</v>
          </cell>
          <cell r="I2311">
            <v>38.933034545454554</v>
          </cell>
        </row>
        <row r="2312">
          <cell r="A2312">
            <v>42892</v>
          </cell>
          <cell r="F2312">
            <v>13307.90909090909</v>
          </cell>
          <cell r="G2312">
            <v>20.380839090909095</v>
          </cell>
          <cell r="H2312">
            <v>9.2938034545454524</v>
          </cell>
          <cell r="I2312">
            <v>38.988880000000002</v>
          </cell>
        </row>
        <row r="2313">
          <cell r="A2313">
            <v>42893</v>
          </cell>
          <cell r="F2313">
            <v>13308.09090909091</v>
          </cell>
          <cell r="G2313">
            <v>20.329013636363637</v>
          </cell>
          <cell r="H2313">
            <v>9.2936387272727252</v>
          </cell>
          <cell r="I2313">
            <v>39.054702727272733</v>
          </cell>
        </row>
        <row r="2314">
          <cell r="A2314">
            <v>42894</v>
          </cell>
          <cell r="F2314">
            <v>13308</v>
          </cell>
          <cell r="G2314">
            <v>20.289000909090909</v>
          </cell>
          <cell r="H2314">
            <v>9.2998316363636349</v>
          </cell>
          <cell r="I2314">
            <v>39.115963636363638</v>
          </cell>
        </row>
        <row r="2315">
          <cell r="A2315">
            <v>42895</v>
          </cell>
          <cell r="F2315">
            <v>13306.272727272728</v>
          </cell>
          <cell r="G2315">
            <v>20.267310909090909</v>
          </cell>
          <cell r="H2315">
            <v>9.3058527272727254</v>
          </cell>
          <cell r="I2315">
            <v>39.154788181818184</v>
          </cell>
        </row>
        <row r="2316">
          <cell r="A2316">
            <v>42898</v>
          </cell>
          <cell r="F2316">
            <v>13306.454545454546</v>
          </cell>
          <cell r="G2316">
            <v>20.246032727272727</v>
          </cell>
          <cell r="H2316">
            <v>9.3081353636363637</v>
          </cell>
          <cell r="I2316">
            <v>39.182695454545453</v>
          </cell>
        </row>
        <row r="2317">
          <cell r="A2317">
            <v>42899</v>
          </cell>
          <cell r="F2317">
            <v>13303.727272727272</v>
          </cell>
          <cell r="G2317">
            <v>20.224495454545451</v>
          </cell>
          <cell r="H2317">
            <v>9.3104180000000003</v>
          </cell>
          <cell r="I2317">
            <v>39.213332727272721</v>
          </cell>
        </row>
        <row r="2318">
          <cell r="A2318">
            <v>42900</v>
          </cell>
          <cell r="F2318">
            <v>13300</v>
          </cell>
          <cell r="G2318">
            <v>20.219257272727273</v>
          </cell>
          <cell r="H2318">
            <v>9.3110532727272748</v>
          </cell>
          <cell r="I2318">
            <v>39.230110909090904</v>
          </cell>
        </row>
        <row r="2319">
          <cell r="A2319">
            <v>42901</v>
          </cell>
          <cell r="F2319">
            <v>13296.636363636364</v>
          </cell>
          <cell r="G2319">
            <v>20.215793636363635</v>
          </cell>
          <cell r="H2319">
            <v>9.3127239090909129</v>
          </cell>
          <cell r="I2319">
            <v>39.245129999999996</v>
          </cell>
        </row>
        <row r="2320">
          <cell r="A2320">
            <v>42902</v>
          </cell>
          <cell r="F2320">
            <v>13294.454545454546</v>
          </cell>
          <cell r="G2320">
            <v>20.2148</v>
          </cell>
          <cell r="H2320">
            <v>9.3143945454545474</v>
          </cell>
          <cell r="I2320">
            <v>39.260025454545456</v>
          </cell>
        </row>
        <row r="2321">
          <cell r="A2321">
            <v>42905</v>
          </cell>
          <cell r="F2321">
            <v>13293.09090909091</v>
          </cell>
          <cell r="G2321">
            <v>20.214563636363639</v>
          </cell>
          <cell r="H2321">
            <v>9.3199683636363666</v>
          </cell>
          <cell r="I2321">
            <v>39.275342727272715</v>
          </cell>
        </row>
        <row r="2322">
          <cell r="A2322">
            <v>42906</v>
          </cell>
          <cell r="F2322">
            <v>13293.363636363636</v>
          </cell>
          <cell r="G2322">
            <v>20.217583636363635</v>
          </cell>
          <cell r="H2322">
            <v>9.3255421818181841</v>
          </cell>
          <cell r="I2322">
            <v>39.288690000000003</v>
          </cell>
        </row>
        <row r="2323">
          <cell r="A2323">
            <v>42907</v>
          </cell>
          <cell r="F2323">
            <v>13295.363636363636</v>
          </cell>
          <cell r="G2323">
            <v>20.235129999999998</v>
          </cell>
          <cell r="H2323">
            <v>9.3311160000000033</v>
          </cell>
          <cell r="I2323">
            <v>39.289009999999998</v>
          </cell>
        </row>
        <row r="2324">
          <cell r="A2324">
            <v>42908</v>
          </cell>
          <cell r="F2324">
            <v>13297.454545454546</v>
          </cell>
          <cell r="G2324">
            <v>20.253199999999996</v>
          </cell>
          <cell r="H2324">
            <v>9.334667272727275</v>
          </cell>
          <cell r="I2324">
            <v>39.298385454545453</v>
          </cell>
        </row>
        <row r="2325">
          <cell r="A2325">
            <v>42915</v>
          </cell>
          <cell r="F2325">
            <v>13300.181818181818</v>
          </cell>
          <cell r="G2325">
            <v>20.248763636363634</v>
          </cell>
          <cell r="H2325">
            <v>9.3318609090909099</v>
          </cell>
          <cell r="I2325">
            <v>39.321481818181809</v>
          </cell>
        </row>
        <row r="2326">
          <cell r="A2326">
            <v>42916</v>
          </cell>
          <cell r="F2326">
            <v>13303.454545454546</v>
          </cell>
          <cell r="G2326">
            <v>20.245786363636363</v>
          </cell>
          <cell r="H2326">
            <v>9.3292263636363639</v>
          </cell>
          <cell r="I2326">
            <v>39.344362727272717</v>
          </cell>
        </row>
        <row r="2327">
          <cell r="A2327">
            <v>42919</v>
          </cell>
          <cell r="F2327">
            <v>13309.90909090909</v>
          </cell>
          <cell r="G2327">
            <v>20.242233636363633</v>
          </cell>
          <cell r="H2327">
            <v>9.3196415454545463</v>
          </cell>
          <cell r="I2327">
            <v>39.365449090909081</v>
          </cell>
        </row>
        <row r="2328">
          <cell r="A2328">
            <v>42920</v>
          </cell>
          <cell r="F2328">
            <v>13316.454545454546</v>
          </cell>
          <cell r="G2328">
            <v>20.241907272727271</v>
          </cell>
          <cell r="H2328">
            <v>9.3100567272727286</v>
          </cell>
          <cell r="I2328">
            <v>39.377123636363628</v>
          </cell>
        </row>
        <row r="2329">
          <cell r="A2329">
            <v>42921</v>
          </cell>
          <cell r="F2329">
            <v>13323.818181818182</v>
          </cell>
          <cell r="G2329">
            <v>20.255175454545455</v>
          </cell>
          <cell r="H2329">
            <v>9.3004719090909092</v>
          </cell>
          <cell r="I2329">
            <v>39.373300909090908</v>
          </cell>
        </row>
        <row r="2330">
          <cell r="A2330">
            <v>42922</v>
          </cell>
          <cell r="F2330">
            <v>13333.09090909091</v>
          </cell>
          <cell r="G2330">
            <v>20.29082</v>
          </cell>
          <cell r="H2330">
            <v>9.2927744545454551</v>
          </cell>
          <cell r="I2330">
            <v>39.34517454545454</v>
          </cell>
        </row>
        <row r="2331">
          <cell r="A2331">
            <v>42923</v>
          </cell>
          <cell r="F2331">
            <v>13342.545454545454</v>
          </cell>
          <cell r="G2331">
            <v>20.319856363636362</v>
          </cell>
          <cell r="H2331">
            <v>9.2850769999999994</v>
          </cell>
          <cell r="I2331">
            <v>39.322361818181818</v>
          </cell>
        </row>
        <row r="2332">
          <cell r="A2332">
            <v>42926</v>
          </cell>
          <cell r="F2332">
            <v>13352.636363636364</v>
          </cell>
          <cell r="G2332">
            <v>20.357400909090909</v>
          </cell>
          <cell r="H2332">
            <v>9.2773795454545454</v>
          </cell>
          <cell r="I2332">
            <v>39.289018181818186</v>
          </cell>
        </row>
        <row r="2333">
          <cell r="A2333">
            <v>42927</v>
          </cell>
          <cell r="F2333">
            <v>13361.90909090909</v>
          </cell>
          <cell r="G2333">
            <v>20.39756090909091</v>
          </cell>
          <cell r="H2333">
            <v>9.2620824545454532</v>
          </cell>
          <cell r="I2333">
            <v>39.245452727272735</v>
          </cell>
        </row>
        <row r="2334">
          <cell r="A2334">
            <v>42928</v>
          </cell>
          <cell r="F2334">
            <v>13366.545454545454</v>
          </cell>
          <cell r="G2334">
            <v>20.427715454545453</v>
          </cell>
          <cell r="H2334">
            <v>9.243954727272726</v>
          </cell>
          <cell r="I2334">
            <v>39.20476272727273</v>
          </cell>
        </row>
        <row r="2335">
          <cell r="A2335">
            <v>42929</v>
          </cell>
          <cell r="F2335">
            <v>13368.363636363636</v>
          </cell>
          <cell r="G2335">
            <v>20.488345454545456</v>
          </cell>
          <cell r="H2335">
            <v>9.2318927272727258</v>
          </cell>
          <cell r="I2335">
            <v>39.135111818181826</v>
          </cell>
        </row>
        <row r="2336">
          <cell r="A2336">
            <v>42930</v>
          </cell>
          <cell r="F2336">
            <v>13369.363636363636</v>
          </cell>
          <cell r="G2336">
            <v>20.535380909090907</v>
          </cell>
          <cell r="H2336">
            <v>9.2198307272727273</v>
          </cell>
          <cell r="I2336">
            <v>39.080467272727276</v>
          </cell>
        </row>
        <row r="2337">
          <cell r="A2337">
            <v>42933</v>
          </cell>
          <cell r="F2337">
            <v>13369.363636363636</v>
          </cell>
          <cell r="G2337">
            <v>20.543240909090908</v>
          </cell>
          <cell r="H2337">
            <v>9.2075415454545446</v>
          </cell>
          <cell r="I2337">
            <v>39.053550000000001</v>
          </cell>
        </row>
        <row r="2338">
          <cell r="A2338">
            <v>42934</v>
          </cell>
          <cell r="F2338">
            <v>13364</v>
          </cell>
          <cell r="G2338">
            <v>20.549423636363638</v>
          </cell>
          <cell r="H2338">
            <v>9.2022026363636371</v>
          </cell>
          <cell r="I2338">
            <v>39.03075181818182</v>
          </cell>
        </row>
        <row r="2339">
          <cell r="A2339">
            <v>42935</v>
          </cell>
          <cell r="F2339">
            <v>13359.818181818182</v>
          </cell>
          <cell r="G2339">
            <v>20.559049090909092</v>
          </cell>
          <cell r="H2339">
            <v>9.1968637272727278</v>
          </cell>
          <cell r="I2339">
            <v>39.008396363636365</v>
          </cell>
        </row>
        <row r="2340">
          <cell r="A2340">
            <v>42936</v>
          </cell>
          <cell r="F2340">
            <v>13357.181818181818</v>
          </cell>
          <cell r="G2340">
            <v>20.550271818181816</v>
          </cell>
          <cell r="H2340">
            <v>9.1926418181818192</v>
          </cell>
          <cell r="I2340">
            <v>39.008486363636365</v>
          </cell>
        </row>
        <row r="2341">
          <cell r="A2341">
            <v>42937</v>
          </cell>
          <cell r="F2341">
            <v>13350.363636363636</v>
          </cell>
          <cell r="G2341">
            <v>20.502204545454546</v>
          </cell>
          <cell r="H2341">
            <v>9.1870377272727275</v>
          </cell>
          <cell r="I2341">
            <v>39.051083636363643</v>
          </cell>
        </row>
        <row r="2342">
          <cell r="A2342">
            <v>42940</v>
          </cell>
          <cell r="F2342">
            <v>13341.727272727272</v>
          </cell>
          <cell r="G2342">
            <v>20.457791818181818</v>
          </cell>
          <cell r="H2342">
            <v>9.1814336363636357</v>
          </cell>
          <cell r="I2342">
            <v>39.089861818181816</v>
          </cell>
        </row>
        <row r="2343">
          <cell r="A2343">
            <v>42941</v>
          </cell>
          <cell r="F2343">
            <v>13335</v>
          </cell>
          <cell r="G2343">
            <v>20.404102727272729</v>
          </cell>
          <cell r="H2343">
            <v>9.1758295454545458</v>
          </cell>
          <cell r="I2343">
            <v>39.142479999999999</v>
          </cell>
        </row>
        <row r="2344">
          <cell r="A2344">
            <v>42942</v>
          </cell>
          <cell r="F2344">
            <v>13330</v>
          </cell>
          <cell r="G2344">
            <v>20.351813636363637</v>
          </cell>
          <cell r="H2344">
            <v>9.1711699090909082</v>
          </cell>
          <cell r="I2344">
            <v>39.203810909090905</v>
          </cell>
        </row>
        <row r="2345">
          <cell r="A2345">
            <v>42943</v>
          </cell>
          <cell r="F2345">
            <v>13325.272727272728</v>
          </cell>
          <cell r="G2345">
            <v>20.349624545454546</v>
          </cell>
          <cell r="H2345">
            <v>9.1722309090909082</v>
          </cell>
          <cell r="I2345">
            <v>39.240155454545452</v>
          </cell>
        </row>
        <row r="2346">
          <cell r="A2346">
            <v>42944</v>
          </cell>
          <cell r="F2346">
            <v>13323.363636363636</v>
          </cell>
          <cell r="G2346">
            <v>20.312436363636365</v>
          </cell>
          <cell r="H2346">
            <v>9.169248727272727</v>
          </cell>
          <cell r="I2346">
            <v>39.296653636363629</v>
          </cell>
        </row>
        <row r="2347">
          <cell r="A2347">
            <v>42947</v>
          </cell>
          <cell r="F2347">
            <v>13322.09090909091</v>
          </cell>
          <cell r="G2347">
            <v>20.285025454545455</v>
          </cell>
          <cell r="H2347">
            <v>9.1662665454545458</v>
          </cell>
          <cell r="I2347">
            <v>39.343228181818176</v>
          </cell>
        </row>
        <row r="2348">
          <cell r="A2348">
            <v>42948</v>
          </cell>
          <cell r="F2348">
            <v>13321.727272727272</v>
          </cell>
          <cell r="G2348">
            <v>20.294302727272729</v>
          </cell>
          <cell r="H2348">
            <v>9.1635115454545453</v>
          </cell>
          <cell r="I2348">
            <v>39.365300909090905</v>
          </cell>
        </row>
        <row r="2349">
          <cell r="A2349">
            <v>42949</v>
          </cell>
          <cell r="F2349">
            <v>13323.09090909091</v>
          </cell>
          <cell r="G2349">
            <v>20.301560909090909</v>
          </cell>
          <cell r="H2349">
            <v>9.1607565454545465</v>
          </cell>
          <cell r="I2349">
            <v>39.38814363636363</v>
          </cell>
        </row>
        <row r="2350">
          <cell r="A2350">
            <v>42950</v>
          </cell>
          <cell r="F2350">
            <v>13323.818181818182</v>
          </cell>
          <cell r="G2350">
            <v>20.324792727272726</v>
          </cell>
          <cell r="H2350">
            <v>9.1612608181818196</v>
          </cell>
          <cell r="I2350">
            <v>39.401757272727274</v>
          </cell>
        </row>
        <row r="2351">
          <cell r="A2351">
            <v>42951</v>
          </cell>
          <cell r="F2351">
            <v>13322.09090909091</v>
          </cell>
          <cell r="G2351">
            <v>20.344594545454548</v>
          </cell>
          <cell r="H2351">
            <v>9.161058727272728</v>
          </cell>
          <cell r="I2351">
            <v>39.410415454545451</v>
          </cell>
        </row>
        <row r="2352">
          <cell r="A2352">
            <v>42954</v>
          </cell>
          <cell r="F2352">
            <v>13322.818181818182</v>
          </cell>
          <cell r="G2352">
            <v>20.370647272727272</v>
          </cell>
          <cell r="H2352">
            <v>9.1609634545454544</v>
          </cell>
          <cell r="I2352">
            <v>39.405424545454544</v>
          </cell>
        </row>
        <row r="2353">
          <cell r="A2353">
            <v>42955</v>
          </cell>
          <cell r="F2353">
            <v>13323.272727272728</v>
          </cell>
          <cell r="G2353">
            <v>20.396795454545455</v>
          </cell>
          <cell r="H2353">
            <v>9.1523021818181842</v>
          </cell>
          <cell r="I2353">
            <v>39.404881818181828</v>
          </cell>
        </row>
        <row r="2354">
          <cell r="A2354">
            <v>42956</v>
          </cell>
          <cell r="F2354">
            <v>13323.90909090909</v>
          </cell>
          <cell r="G2354">
            <v>20.421989090909094</v>
          </cell>
          <cell r="H2354">
            <v>9.1436409090909123</v>
          </cell>
          <cell r="I2354">
            <v>39.402791818181818</v>
          </cell>
        </row>
        <row r="2355">
          <cell r="A2355">
            <v>42957</v>
          </cell>
          <cell r="F2355">
            <v>13323.727272727272</v>
          </cell>
          <cell r="G2355">
            <v>20.483733636363638</v>
          </cell>
          <cell r="H2355">
            <v>9.1451126363636366</v>
          </cell>
          <cell r="I2355">
            <v>39.381937272727278</v>
          </cell>
        </row>
        <row r="2356">
          <cell r="A2356">
            <v>42958</v>
          </cell>
          <cell r="F2356">
            <v>13327.454545454546</v>
          </cell>
          <cell r="G2356">
            <v>20.503867272727273</v>
          </cell>
          <cell r="H2356">
            <v>9.1366372727272722</v>
          </cell>
          <cell r="I2356">
            <v>39.384969090909088</v>
          </cell>
        </row>
        <row r="2357">
          <cell r="A2357">
            <v>42961</v>
          </cell>
          <cell r="F2357">
            <v>13329.454545454546</v>
          </cell>
          <cell r="G2357">
            <v>20.525849999999998</v>
          </cell>
          <cell r="H2357">
            <v>9.1281619090909079</v>
          </cell>
          <cell r="I2357">
            <v>39.386239999999994</v>
          </cell>
        </row>
        <row r="2358">
          <cell r="A2358">
            <v>42962</v>
          </cell>
          <cell r="F2358">
            <v>13332.636363636364</v>
          </cell>
          <cell r="G2358">
            <v>20.553733636363635</v>
          </cell>
          <cell r="H2358">
            <v>9.1196865454545435</v>
          </cell>
          <cell r="I2358">
            <v>39.377326363636364</v>
          </cell>
        </row>
        <row r="2359">
          <cell r="A2359">
            <v>42963</v>
          </cell>
          <cell r="F2359">
            <v>13337.545454545454</v>
          </cell>
          <cell r="G2359">
            <v>20.588600909090907</v>
          </cell>
          <cell r="H2359">
            <v>9.1112111818181809</v>
          </cell>
          <cell r="I2359">
            <v>39.361223636363633</v>
          </cell>
        </row>
        <row r="2360">
          <cell r="A2360">
            <v>42965</v>
          </cell>
          <cell r="F2360">
            <v>13341</v>
          </cell>
          <cell r="G2360">
            <v>20.638283636363639</v>
          </cell>
          <cell r="H2360">
            <v>9.1047912727272724</v>
          </cell>
          <cell r="I2360">
            <v>39.333010000000002</v>
          </cell>
        </row>
        <row r="2361">
          <cell r="A2361">
            <v>42968</v>
          </cell>
          <cell r="F2361">
            <v>13343.272727272728</v>
          </cell>
          <cell r="G2361">
            <v>20.687042727272729</v>
          </cell>
          <cell r="H2361">
            <v>9.0951120909090903</v>
          </cell>
          <cell r="I2361">
            <v>39.298861818181827</v>
          </cell>
        </row>
        <row r="2362">
          <cell r="A2362">
            <v>42969</v>
          </cell>
          <cell r="F2362">
            <v>13345.727272727272</v>
          </cell>
          <cell r="G2362">
            <v>20.73644454545455</v>
          </cell>
          <cell r="H2362">
            <v>9.085022272727274</v>
          </cell>
          <cell r="I2362">
            <v>39.268856363636367</v>
          </cell>
        </row>
        <row r="2363">
          <cell r="A2363">
            <v>42970</v>
          </cell>
          <cell r="F2363">
            <v>13349.181818181818</v>
          </cell>
          <cell r="G2363">
            <v>20.787101818181821</v>
          </cell>
          <cell r="H2363">
            <v>9.0749324545454559</v>
          </cell>
          <cell r="I2363">
            <v>39.240759999999995</v>
          </cell>
        </row>
        <row r="2364">
          <cell r="A2364">
            <v>42971</v>
          </cell>
          <cell r="F2364">
            <v>13352.272727272728</v>
          </cell>
          <cell r="G2364">
            <v>20.863060909090908</v>
          </cell>
          <cell r="H2364">
            <v>9.0785227272727287</v>
          </cell>
          <cell r="I2364">
            <v>39.195979090909091</v>
          </cell>
        </row>
        <row r="2365">
          <cell r="A2365">
            <v>42972</v>
          </cell>
          <cell r="F2365">
            <v>13353.454545454546</v>
          </cell>
          <cell r="G2365">
            <v>20.935792727272727</v>
          </cell>
          <cell r="H2365">
            <v>9.076762545454546</v>
          </cell>
          <cell r="I2365">
            <v>39.152595454545455</v>
          </cell>
        </row>
        <row r="2366">
          <cell r="A2366">
            <v>42975</v>
          </cell>
          <cell r="F2366">
            <v>13354</v>
          </cell>
          <cell r="G2366">
            <v>20.970876363636364</v>
          </cell>
          <cell r="H2366">
            <v>9.0715245454545475</v>
          </cell>
          <cell r="I2366">
            <v>39.127243636363637</v>
          </cell>
        </row>
        <row r="2367">
          <cell r="A2367">
            <v>42976</v>
          </cell>
          <cell r="F2367">
            <v>13352.363636363636</v>
          </cell>
          <cell r="G2367">
            <v>21.00014909090909</v>
          </cell>
          <cell r="H2367">
            <v>9.0733436363636386</v>
          </cell>
          <cell r="I2367">
            <v>39.107511818181813</v>
          </cell>
        </row>
        <row r="2368">
          <cell r="A2368">
            <v>42977</v>
          </cell>
          <cell r="F2368">
            <v>13352.09090909091</v>
          </cell>
          <cell r="G2368">
            <v>21.029000909090907</v>
          </cell>
          <cell r="H2368">
            <v>9.075162727272728</v>
          </cell>
          <cell r="I2368">
            <v>39.093463636363637</v>
          </cell>
        </row>
        <row r="2369">
          <cell r="A2369">
            <v>42978</v>
          </cell>
          <cell r="F2369">
            <v>13350.454545454546</v>
          </cell>
          <cell r="G2369">
            <v>21.069137272727271</v>
          </cell>
          <cell r="H2369">
            <v>9.078484363636365</v>
          </cell>
          <cell r="I2369">
            <v>39.071340909090907</v>
          </cell>
        </row>
        <row r="2370">
          <cell r="A2370">
            <v>42982</v>
          </cell>
          <cell r="F2370">
            <v>13347.181818181818</v>
          </cell>
          <cell r="G2370">
            <v>21.107130909090909</v>
          </cell>
          <cell r="H2370">
            <v>9.0818060000000003</v>
          </cell>
          <cell r="I2370">
            <v>39.055993636363638</v>
          </cell>
        </row>
        <row r="2371">
          <cell r="A2371">
            <v>42983</v>
          </cell>
          <cell r="F2371">
            <v>13345</v>
          </cell>
          <cell r="G2371">
            <v>21.121303636363635</v>
          </cell>
          <cell r="H2371">
            <v>9.0830721818181814</v>
          </cell>
          <cell r="I2371">
            <v>39.063747272727277</v>
          </cell>
        </row>
        <row r="2372">
          <cell r="A2372">
            <v>42984</v>
          </cell>
          <cell r="F2372">
            <v>13343.818181818182</v>
          </cell>
          <cell r="G2372">
            <v>21.121386363636365</v>
          </cell>
          <cell r="H2372">
            <v>9.0841331818181814</v>
          </cell>
          <cell r="I2372">
            <v>39.090122727272728</v>
          </cell>
        </row>
        <row r="2373">
          <cell r="A2373">
            <v>42985</v>
          </cell>
          <cell r="F2373">
            <v>13340.545454545454</v>
          </cell>
          <cell r="G2373">
            <v>21.167904545454547</v>
          </cell>
          <cell r="H2373">
            <v>9.0803769090909103</v>
          </cell>
          <cell r="I2373">
            <v>39.093318181818184</v>
          </cell>
        </row>
        <row r="2374">
          <cell r="A2374">
            <v>42986</v>
          </cell>
          <cell r="F2374">
            <v>13326.454545454546</v>
          </cell>
          <cell r="G2374">
            <v>21.20849636363636</v>
          </cell>
          <cell r="H2374">
            <v>9.0701405454545458</v>
          </cell>
          <cell r="I2374">
            <v>39.1096</v>
          </cell>
        </row>
        <row r="2375">
          <cell r="A2375">
            <v>42989</v>
          </cell>
          <cell r="F2375">
            <v>13309.90909090909</v>
          </cell>
          <cell r="G2375">
            <v>21.212092727272729</v>
          </cell>
          <cell r="H2375">
            <v>9.0547900909090906</v>
          </cell>
          <cell r="I2375">
            <v>39.151271818181819</v>
          </cell>
        </row>
        <row r="2376">
          <cell r="A2376">
            <v>42990</v>
          </cell>
          <cell r="F2376">
            <v>13296.636363636364</v>
          </cell>
          <cell r="G2376">
            <v>21.178529999999999</v>
          </cell>
          <cell r="H2376">
            <v>9.044790090909089</v>
          </cell>
          <cell r="I2376">
            <v>39.234254545454547</v>
          </cell>
        </row>
        <row r="2377">
          <cell r="A2377">
            <v>42991</v>
          </cell>
          <cell r="F2377">
            <v>13284.09090909091</v>
          </cell>
          <cell r="G2377">
            <v>21.119223636363635</v>
          </cell>
          <cell r="H2377">
            <v>9.034790090909091</v>
          </cell>
          <cell r="I2377">
            <v>39.348502727272731</v>
          </cell>
        </row>
        <row r="2378">
          <cell r="A2378">
            <v>42992</v>
          </cell>
          <cell r="F2378">
            <v>13275.818181818182</v>
          </cell>
          <cell r="G2378">
            <v>21.068359090909091</v>
          </cell>
          <cell r="H2378">
            <v>9.0243919999999989</v>
          </cell>
          <cell r="I2378">
            <v>39.458297272727279</v>
          </cell>
        </row>
        <row r="2379">
          <cell r="A2379">
            <v>42993</v>
          </cell>
          <cell r="F2379">
            <v>13266.181818181818</v>
          </cell>
          <cell r="G2379">
            <v>21.017664545454547</v>
          </cell>
          <cell r="H2379">
            <v>9.0139939090909085</v>
          </cell>
          <cell r="I2379">
            <v>39.568016363636367</v>
          </cell>
        </row>
        <row r="2380">
          <cell r="A2380">
            <v>42996</v>
          </cell>
          <cell r="F2380">
            <v>13258.272727272728</v>
          </cell>
          <cell r="G2380">
            <v>20.958808181818185</v>
          </cell>
          <cell r="H2380">
            <v>9.0020932727272722</v>
          </cell>
          <cell r="I2380">
            <v>39.683441818181819</v>
          </cell>
        </row>
        <row r="2381">
          <cell r="A2381">
            <v>42997</v>
          </cell>
          <cell r="F2381">
            <v>13252.545454545454</v>
          </cell>
          <cell r="G2381">
            <v>20.89072909090909</v>
          </cell>
          <cell r="H2381">
            <v>8.9901926363636342</v>
          </cell>
          <cell r="I2381">
            <v>39.804544545454547</v>
          </cell>
        </row>
        <row r="2382">
          <cell r="A2382">
            <v>42998</v>
          </cell>
          <cell r="F2382">
            <v>13247.454545454546</v>
          </cell>
          <cell r="G2382">
            <v>20.834656363636359</v>
          </cell>
          <cell r="H2382">
            <v>8.9782919999999979</v>
          </cell>
          <cell r="I2382">
            <v>39.914134545454552</v>
          </cell>
        </row>
        <row r="2383">
          <cell r="A2383">
            <v>43000</v>
          </cell>
          <cell r="F2383">
            <v>13245.181818181818</v>
          </cell>
          <cell r="G2383">
            <v>20.802363636363634</v>
          </cell>
          <cell r="H2383">
            <v>8.9645884545454528</v>
          </cell>
          <cell r="I2383">
            <v>40.010969090909093</v>
          </cell>
        </row>
        <row r="2384">
          <cell r="A2384">
            <v>43003</v>
          </cell>
          <cell r="F2384">
            <v>13246.90909090909</v>
          </cell>
          <cell r="G2384">
            <v>20.710596363636366</v>
          </cell>
          <cell r="H2384">
            <v>8.9569801818181816</v>
          </cell>
          <cell r="I2384">
            <v>40.136825454545459</v>
          </cell>
        </row>
        <row r="2385">
          <cell r="A2385">
            <v>43004</v>
          </cell>
          <cell r="F2385">
            <v>13262.636363636364</v>
          </cell>
          <cell r="G2385">
            <v>20.630993636363634</v>
          </cell>
          <cell r="H2385">
            <v>8.9558520000000001</v>
          </cell>
          <cell r="I2385">
            <v>40.24307363636364</v>
          </cell>
        </row>
        <row r="2386">
          <cell r="A2386">
            <v>43005</v>
          </cell>
          <cell r="F2386">
            <v>13287.636363636364</v>
          </cell>
          <cell r="G2386">
            <v>20.558609090909091</v>
          </cell>
          <cell r="H2386">
            <v>8.9547238181818205</v>
          </cell>
          <cell r="I2386">
            <v>40.339234545454545</v>
          </cell>
        </row>
        <row r="2387">
          <cell r="A2387">
            <v>43006</v>
          </cell>
          <cell r="F2387">
            <v>13315.363636363636</v>
          </cell>
          <cell r="G2387">
            <v>20.551501818181819</v>
          </cell>
          <cell r="H2387">
            <v>8.9549128181818194</v>
          </cell>
          <cell r="I2387">
            <v>40.370228181818177</v>
          </cell>
        </row>
        <row r="2388">
          <cell r="A2388">
            <v>43007</v>
          </cell>
          <cell r="F2388">
            <v>13339.90909090909</v>
          </cell>
          <cell r="G2388">
            <v>20.59356</v>
          </cell>
          <cell r="H2388">
            <v>8.9551018181818183</v>
          </cell>
          <cell r="I2388">
            <v>40.346554545454545</v>
          </cell>
        </row>
        <row r="2389">
          <cell r="A2389">
            <v>43010</v>
          </cell>
          <cell r="F2389">
            <v>13366.09090909091</v>
          </cell>
          <cell r="G2389">
            <v>20.656625454545448</v>
          </cell>
          <cell r="H2389">
            <v>8.9556889090909095</v>
          </cell>
          <cell r="I2389">
            <v>40.287313636363642</v>
          </cell>
        </row>
        <row r="2390">
          <cell r="A2390">
            <v>43011</v>
          </cell>
          <cell r="F2390">
            <v>13393.636363636364</v>
          </cell>
          <cell r="G2390">
            <v>20.711825454545451</v>
          </cell>
          <cell r="H2390">
            <v>8.9562760000000008</v>
          </cell>
          <cell r="I2390">
            <v>40.22957454545454</v>
          </cell>
        </row>
        <row r="2391">
          <cell r="A2391">
            <v>43012</v>
          </cell>
          <cell r="F2391">
            <v>13413.818181818182</v>
          </cell>
          <cell r="G2391">
            <v>20.77251</v>
          </cell>
          <cell r="H2391">
            <v>8.9568630909090903</v>
          </cell>
          <cell r="I2391">
            <v>40.167969090909089</v>
          </cell>
        </row>
        <row r="2392">
          <cell r="A2392">
            <v>43013</v>
          </cell>
          <cell r="F2392">
            <v>13430.636363636364</v>
          </cell>
          <cell r="G2392">
            <v>20.883673636363635</v>
          </cell>
          <cell r="H2392">
            <v>8.9557834545454558</v>
          </cell>
          <cell r="I2392">
            <v>40.062055454545458</v>
          </cell>
        </row>
        <row r="2393">
          <cell r="A2393">
            <v>43014</v>
          </cell>
          <cell r="F2393">
            <v>13450.818181818182</v>
          </cell>
          <cell r="G2393">
            <v>20.99797818181818</v>
          </cell>
          <cell r="H2393">
            <v>8.9547038181818195</v>
          </cell>
          <cell r="I2393">
            <v>39.950401818181824</v>
          </cell>
        </row>
        <row r="2394">
          <cell r="A2394">
            <v>43017</v>
          </cell>
          <cell r="F2394">
            <v>13469.454545454546</v>
          </cell>
          <cell r="G2394">
            <v>21.085519999999999</v>
          </cell>
          <cell r="H2394">
            <v>8.9556322727272732</v>
          </cell>
          <cell r="I2394">
            <v>39.84968727272728</v>
          </cell>
        </row>
        <row r="2395">
          <cell r="A2395">
            <v>43018</v>
          </cell>
          <cell r="F2395">
            <v>13486.363636363636</v>
          </cell>
          <cell r="G2395">
            <v>21.189986363636361</v>
          </cell>
          <cell r="H2395">
            <v>8.955282727272726</v>
          </cell>
          <cell r="I2395">
            <v>39.738284545454547</v>
          </cell>
        </row>
        <row r="2396">
          <cell r="A2396">
            <v>43019</v>
          </cell>
          <cell r="F2396">
            <v>13499.181818181818</v>
          </cell>
          <cell r="G2396">
            <v>21.292476363636364</v>
          </cell>
          <cell r="H2396">
            <v>8.9549331818181788</v>
          </cell>
          <cell r="I2396">
            <v>39.625351818181827</v>
          </cell>
        </row>
        <row r="2397">
          <cell r="A2397">
            <v>43020</v>
          </cell>
          <cell r="F2397">
            <v>13505.09090909091</v>
          </cell>
          <cell r="G2397">
            <v>21.414491818181816</v>
          </cell>
          <cell r="H2397">
            <v>8.9506663636363637</v>
          </cell>
          <cell r="I2397">
            <v>39.499510909090915</v>
          </cell>
        </row>
        <row r="2398">
          <cell r="A2398">
            <v>43021</v>
          </cell>
          <cell r="F2398">
            <v>13504.545454545454</v>
          </cell>
          <cell r="G2398">
            <v>21.513216363636364</v>
          </cell>
          <cell r="H2398">
            <v>8.945082363636363</v>
          </cell>
          <cell r="I2398">
            <v>39.392779090909102</v>
          </cell>
        </row>
        <row r="2399">
          <cell r="A2399">
            <v>43024</v>
          </cell>
          <cell r="F2399">
            <v>13505.545454545454</v>
          </cell>
          <cell r="G2399">
            <v>21.554100000000002</v>
          </cell>
          <cell r="H2399">
            <v>8.9479054545454542</v>
          </cell>
          <cell r="I2399">
            <v>39.342294545454543</v>
          </cell>
        </row>
        <row r="2400">
          <cell r="A2400">
            <v>43025</v>
          </cell>
          <cell r="F2400">
            <v>13502.727272727272</v>
          </cell>
          <cell r="G2400">
            <v>21.566893636363638</v>
          </cell>
          <cell r="H2400">
            <v>8.9507285454545453</v>
          </cell>
          <cell r="I2400">
            <v>39.324943636363635</v>
          </cell>
        </row>
        <row r="2401">
          <cell r="A2401">
            <v>43026</v>
          </cell>
          <cell r="F2401">
            <v>13500.272727272728</v>
          </cell>
          <cell r="G2401">
            <v>21.582915454545457</v>
          </cell>
          <cell r="H2401">
            <v>8.9535516363636347</v>
          </cell>
          <cell r="I2401">
            <v>39.307660909090913</v>
          </cell>
        </row>
        <row r="2402">
          <cell r="A2402">
            <v>43027</v>
          </cell>
          <cell r="F2402">
            <v>13504.09090909091</v>
          </cell>
          <cell r="G2402">
            <v>21.638853636363638</v>
          </cell>
          <cell r="H2402">
            <v>8.9566124545454553</v>
          </cell>
          <cell r="I2402">
            <v>39.270346363636364</v>
          </cell>
        </row>
        <row r="2403">
          <cell r="A2403">
            <v>43028</v>
          </cell>
          <cell r="F2403">
            <v>13509.09090909091</v>
          </cell>
          <cell r="G2403">
            <v>21.649286363636364</v>
          </cell>
          <cell r="H2403">
            <v>8.9613399999999999</v>
          </cell>
          <cell r="I2403">
            <v>39.269265454545454</v>
          </cell>
        </row>
        <row r="2404">
          <cell r="A2404">
            <v>43031</v>
          </cell>
          <cell r="F2404">
            <v>13512.636363636364</v>
          </cell>
          <cell r="G2404">
            <v>21.662473636363639</v>
          </cell>
          <cell r="H2404">
            <v>8.9660675454545462</v>
          </cell>
          <cell r="I2404">
            <v>39.266701818181815</v>
          </cell>
        </row>
        <row r="2405">
          <cell r="A2405">
            <v>43032</v>
          </cell>
          <cell r="F2405">
            <v>13514</v>
          </cell>
          <cell r="G2405">
            <v>21.68724818181818</v>
          </cell>
          <cell r="H2405">
            <v>8.9707950909090926</v>
          </cell>
          <cell r="I2405">
            <v>39.252756363636365</v>
          </cell>
        </row>
        <row r="2406">
          <cell r="A2406">
            <v>43033</v>
          </cell>
          <cell r="F2406">
            <v>13520</v>
          </cell>
          <cell r="G2406">
            <v>21.703153636363638</v>
          </cell>
          <cell r="H2406">
            <v>8.971993090909093</v>
          </cell>
          <cell r="I2406">
            <v>39.224698181818184</v>
          </cell>
        </row>
        <row r="2407">
          <cell r="A2407">
            <v>43034</v>
          </cell>
          <cell r="F2407">
            <v>13525.818181818182</v>
          </cell>
          <cell r="G2407">
            <v>21.725355454545454</v>
          </cell>
          <cell r="H2407">
            <v>8.9678001818181823</v>
          </cell>
          <cell r="I2407">
            <v>39.196351818181817</v>
          </cell>
        </row>
        <row r="2408">
          <cell r="A2408">
            <v>43035</v>
          </cell>
          <cell r="F2408">
            <v>13536.09090909091</v>
          </cell>
          <cell r="G2408">
            <v>21.738069999999997</v>
          </cell>
          <cell r="H2408">
            <v>8.9675245454545447</v>
          </cell>
          <cell r="I2408">
            <v>39.165709999999997</v>
          </cell>
        </row>
        <row r="2409">
          <cell r="A2409">
            <v>43038</v>
          </cell>
          <cell r="F2409">
            <v>13543.818181818182</v>
          </cell>
          <cell r="G2409">
            <v>21.766898181818181</v>
          </cell>
          <cell r="H2409">
            <v>8.9673364545454533</v>
          </cell>
          <cell r="I2409">
            <v>39.116218181818176</v>
          </cell>
        </row>
        <row r="2410">
          <cell r="A2410">
            <v>43039</v>
          </cell>
          <cell r="F2410">
            <v>13551.09090909091</v>
          </cell>
          <cell r="G2410">
            <v>21.844865454545452</v>
          </cell>
          <cell r="H2410">
            <v>8.9593981818181803</v>
          </cell>
          <cell r="I2410">
            <v>39.014338181818182</v>
          </cell>
        </row>
        <row r="2411">
          <cell r="A2411">
            <v>43040</v>
          </cell>
          <cell r="F2411">
            <v>13557.727272727272</v>
          </cell>
          <cell r="G2411">
            <v>21.927962727272725</v>
          </cell>
          <cell r="H2411">
            <v>8.9514599090909073</v>
          </cell>
          <cell r="I2411">
            <v>38.911195454545457</v>
          </cell>
        </row>
        <row r="2412">
          <cell r="A2412">
            <v>43041</v>
          </cell>
          <cell r="F2412">
            <v>13560.90909090909</v>
          </cell>
          <cell r="G2412">
            <v>22.051271818181817</v>
          </cell>
          <cell r="H2412">
            <v>8.9478348181818195</v>
          </cell>
          <cell r="I2412">
            <v>38.790373636363633</v>
          </cell>
        </row>
        <row r="2413">
          <cell r="A2413">
            <v>43042</v>
          </cell>
          <cell r="F2413">
            <v>13559</v>
          </cell>
          <cell r="G2413">
            <v>22.10601636363636</v>
          </cell>
          <cell r="H2413">
            <v>8.9371884545454545</v>
          </cell>
          <cell r="I2413">
            <v>38.719883636363633</v>
          </cell>
        </row>
        <row r="2414">
          <cell r="A2414">
            <v>43045</v>
          </cell>
          <cell r="F2414">
            <v>13559.363636363636</v>
          </cell>
          <cell r="G2414">
            <v>22.145219999999995</v>
          </cell>
          <cell r="H2414">
            <v>8.9265420909090896</v>
          </cell>
          <cell r="I2414">
            <v>38.667719090909088</v>
          </cell>
        </row>
        <row r="2415">
          <cell r="A2415">
            <v>43046</v>
          </cell>
          <cell r="F2415">
            <v>13556.727272727272</v>
          </cell>
          <cell r="G2415">
            <v>22.180290909090907</v>
          </cell>
          <cell r="H2415">
            <v>8.9158957272727246</v>
          </cell>
          <cell r="I2415">
            <v>38.622409090909088</v>
          </cell>
        </row>
        <row r="2416">
          <cell r="A2416">
            <v>43047</v>
          </cell>
          <cell r="F2416">
            <v>13555.272727272728</v>
          </cell>
          <cell r="G2416">
            <v>22.207698181818184</v>
          </cell>
          <cell r="H2416">
            <v>8.9052493636363614</v>
          </cell>
          <cell r="I2416">
            <v>38.586221818181812</v>
          </cell>
        </row>
        <row r="2417">
          <cell r="A2417">
            <v>43048</v>
          </cell>
          <cell r="F2417">
            <v>13549.545454545454</v>
          </cell>
          <cell r="G2417">
            <v>22.250274545454548</v>
          </cell>
          <cell r="H2417">
            <v>8.8907634545454517</v>
          </cell>
          <cell r="I2417">
            <v>38.566864545454543</v>
          </cell>
        </row>
        <row r="2418">
          <cell r="A2418">
            <v>43049</v>
          </cell>
          <cell r="F2418">
            <v>13544.727272727272</v>
          </cell>
          <cell r="G2418">
            <v>22.285458181818186</v>
          </cell>
          <cell r="H2418">
            <v>8.8816684545454549</v>
          </cell>
          <cell r="I2418">
            <v>38.554216363636364</v>
          </cell>
        </row>
        <row r="2419">
          <cell r="A2419">
            <v>43052</v>
          </cell>
          <cell r="F2419">
            <v>13538.727272727272</v>
          </cell>
          <cell r="G2419">
            <v>22.317090000000004</v>
          </cell>
          <cell r="H2419">
            <v>8.8725734545454547</v>
          </cell>
          <cell r="I2419">
            <v>38.551309090909086</v>
          </cell>
        </row>
        <row r="2420">
          <cell r="A2420">
            <v>43053</v>
          </cell>
          <cell r="F2420">
            <v>13536</v>
          </cell>
          <cell r="G2420">
            <v>22.333380909090909</v>
          </cell>
          <cell r="H2420">
            <v>8.86339090909091</v>
          </cell>
          <cell r="I2420">
            <v>38.568681818181815</v>
          </cell>
        </row>
        <row r="2421">
          <cell r="A2421">
            <v>43054</v>
          </cell>
          <cell r="F2421">
            <v>13533.363636363636</v>
          </cell>
          <cell r="G2421">
            <v>22.338464545454546</v>
          </cell>
          <cell r="H2421">
            <v>8.853551454545455</v>
          </cell>
          <cell r="I2421">
            <v>38.601305454545454</v>
          </cell>
        </row>
        <row r="2422">
          <cell r="A2422">
            <v>43055</v>
          </cell>
          <cell r="F2422">
            <v>13529.90909090909</v>
          </cell>
          <cell r="G2422">
            <v>22.368878181818179</v>
          </cell>
          <cell r="H2422">
            <v>8.8438644545454554</v>
          </cell>
          <cell r="I2422">
            <v>38.625737272727271</v>
          </cell>
        </row>
        <row r="2423">
          <cell r="A2423">
            <v>43056</v>
          </cell>
          <cell r="F2423">
            <v>13527.818181818182</v>
          </cell>
          <cell r="G2423">
            <v>22.367231818181818</v>
          </cell>
          <cell r="H2423">
            <v>8.8298642727272743</v>
          </cell>
          <cell r="I2423">
            <v>38.659206363636365</v>
          </cell>
        </row>
        <row r="2424">
          <cell r="A2424">
            <v>43059</v>
          </cell>
          <cell r="F2424">
            <v>13531</v>
          </cell>
          <cell r="G2424">
            <v>22.388232727272726</v>
          </cell>
          <cell r="H2424">
            <v>8.8226476363636372</v>
          </cell>
          <cell r="I2424">
            <v>38.679780909090908</v>
          </cell>
        </row>
        <row r="2425">
          <cell r="A2425">
            <v>43060</v>
          </cell>
          <cell r="F2425">
            <v>13532</v>
          </cell>
          <cell r="G2425">
            <v>22.40560727272727</v>
          </cell>
          <cell r="H2425">
            <v>8.815431000000002</v>
          </cell>
          <cell r="I2425">
            <v>38.703387272727277</v>
          </cell>
        </row>
        <row r="2426">
          <cell r="A2426">
            <v>43061</v>
          </cell>
          <cell r="F2426">
            <v>13533</v>
          </cell>
          <cell r="G2426">
            <v>22.420788181818182</v>
          </cell>
          <cell r="H2426">
            <v>8.808214363636365</v>
          </cell>
          <cell r="I2426">
            <v>38.727413636363636</v>
          </cell>
        </row>
        <row r="2427">
          <cell r="A2427">
            <v>43062</v>
          </cell>
          <cell r="F2427">
            <v>13532.636363636364</v>
          </cell>
          <cell r="G2427">
            <v>22.442321818181821</v>
          </cell>
          <cell r="H2427">
            <v>8.7966548181818194</v>
          </cell>
          <cell r="I2427">
            <v>38.74532727272728</v>
          </cell>
        </row>
        <row r="2428">
          <cell r="A2428">
            <v>43063</v>
          </cell>
          <cell r="F2428">
            <v>13531.545454545454</v>
          </cell>
          <cell r="G2428">
            <v>22.448078181818182</v>
          </cell>
          <cell r="H2428">
            <v>8.7924643636363626</v>
          </cell>
          <cell r="I2428">
            <v>38.77465909090909</v>
          </cell>
        </row>
        <row r="2429">
          <cell r="A2429">
            <v>43066</v>
          </cell>
          <cell r="F2429">
            <v>13530.454545454546</v>
          </cell>
          <cell r="G2429">
            <v>22.448682727272729</v>
          </cell>
          <cell r="H2429">
            <v>8.7882739090909077</v>
          </cell>
          <cell r="I2429">
            <v>38.808162727272723</v>
          </cell>
        </row>
        <row r="2430">
          <cell r="A2430">
            <v>43067</v>
          </cell>
          <cell r="F2430">
            <v>13526.545454545454</v>
          </cell>
          <cell r="G2430">
            <v>22.439058181818183</v>
          </cell>
          <cell r="H2430">
            <v>8.7840834545454527</v>
          </cell>
          <cell r="I2430">
            <v>38.851355454545448</v>
          </cell>
        </row>
        <row r="2431">
          <cell r="A2431">
            <v>43068</v>
          </cell>
          <cell r="F2431">
            <v>13521.90909090909</v>
          </cell>
          <cell r="G2431">
            <v>22.424946363636366</v>
          </cell>
          <cell r="H2431">
            <v>8.7798929999999995</v>
          </cell>
          <cell r="I2431">
            <v>38.89717363636364</v>
          </cell>
        </row>
        <row r="2432">
          <cell r="A2432">
            <v>43069</v>
          </cell>
          <cell r="F2432">
            <v>13521.181818181818</v>
          </cell>
          <cell r="G2432">
            <v>22.402739090909094</v>
          </cell>
          <cell r="H2432">
            <v>8.7757025454545445</v>
          </cell>
          <cell r="I2432">
            <v>38.948884545454547</v>
          </cell>
        </row>
        <row r="2433">
          <cell r="A2433">
            <v>43073</v>
          </cell>
          <cell r="F2433">
            <v>13519.727272727272</v>
          </cell>
          <cell r="G2433">
            <v>22.336480000000002</v>
          </cell>
          <cell r="H2433">
            <v>8.7633649090909085</v>
          </cell>
          <cell r="I2433">
            <v>39.032918181818182</v>
          </cell>
        </row>
        <row r="2434">
          <cell r="A2434">
            <v>43074</v>
          </cell>
          <cell r="F2434">
            <v>13518.90909090909</v>
          </cell>
          <cell r="G2434">
            <v>22.272774545454549</v>
          </cell>
          <cell r="H2434">
            <v>8.7510272727272707</v>
          </cell>
          <cell r="I2434">
            <v>39.114624545454554</v>
          </cell>
        </row>
        <row r="2435">
          <cell r="A2435">
            <v>43075</v>
          </cell>
          <cell r="F2435">
            <v>13519.454545454546</v>
          </cell>
          <cell r="G2435">
            <v>22.215815454545453</v>
          </cell>
          <cell r="H2435">
            <v>8.7386896363636346</v>
          </cell>
          <cell r="I2435">
            <v>39.180581818181821</v>
          </cell>
        </row>
        <row r="2436">
          <cell r="A2436">
            <v>43076</v>
          </cell>
          <cell r="F2436">
            <v>13521.272727272728</v>
          </cell>
          <cell r="G2436">
            <v>22.160935454545456</v>
          </cell>
          <cell r="H2436">
            <v>8.7206249999999983</v>
          </cell>
          <cell r="I2436">
            <v>39.244029090909095</v>
          </cell>
        </row>
        <row r="2437">
          <cell r="A2437">
            <v>43077</v>
          </cell>
          <cell r="F2437">
            <v>13523.363636363636</v>
          </cell>
          <cell r="G2437">
            <v>22.11494272727273</v>
          </cell>
          <cell r="H2437">
            <v>8.7025603636363638</v>
          </cell>
          <cell r="I2437">
            <v>39.298124545454556</v>
          </cell>
        </row>
        <row r="2438">
          <cell r="A2438">
            <v>43080</v>
          </cell>
          <cell r="F2438">
            <v>13527</v>
          </cell>
          <cell r="G2438">
            <v>22.058565454545455</v>
          </cell>
          <cell r="H2438">
            <v>8.6888386363636361</v>
          </cell>
          <cell r="I2438">
            <v>39.360461818181825</v>
          </cell>
        </row>
        <row r="2439">
          <cell r="A2439">
            <v>43081</v>
          </cell>
          <cell r="F2439">
            <v>13533</v>
          </cell>
          <cell r="G2439">
            <v>22.010272727272728</v>
          </cell>
          <cell r="H2439">
            <v>8.6751169090909102</v>
          </cell>
          <cell r="I2439">
            <v>39.409755454545454</v>
          </cell>
        </row>
        <row r="2440">
          <cell r="A2440">
            <v>43082</v>
          </cell>
          <cell r="F2440">
            <v>13539.181818181818</v>
          </cell>
          <cell r="G2440">
            <v>21.966116363636363</v>
          </cell>
          <cell r="H2440">
            <v>8.6613951818181807</v>
          </cell>
          <cell r="I2440">
            <v>39.456893636363638</v>
          </cell>
        </row>
        <row r="2441">
          <cell r="A2441">
            <v>43083</v>
          </cell>
          <cell r="F2441">
            <v>13545.454545454546</v>
          </cell>
          <cell r="G2441">
            <v>21.925744545454545</v>
          </cell>
          <cell r="H2441">
            <v>8.6476734545454548</v>
          </cell>
          <cell r="I2441">
            <v>39.500483636363633</v>
          </cell>
        </row>
        <row r="2442">
          <cell r="A2442">
            <v>43084</v>
          </cell>
          <cell r="F2442">
            <v>13552.363636363636</v>
          </cell>
          <cell r="G2442">
            <v>21.897046363636363</v>
          </cell>
          <cell r="H2442">
            <v>8.6339517272727271</v>
          </cell>
          <cell r="I2442">
            <v>39.537061818181819</v>
          </cell>
        </row>
        <row r="2443">
          <cell r="A2443">
            <v>43087</v>
          </cell>
          <cell r="F2443">
            <v>13557.454545454546</v>
          </cell>
          <cell r="G2443">
            <v>21.876379999999997</v>
          </cell>
          <cell r="H2443">
            <v>8.6202299999999994</v>
          </cell>
          <cell r="I2443">
            <v>39.568011818181816</v>
          </cell>
        </row>
        <row r="2444">
          <cell r="A2444">
            <v>43088</v>
          </cell>
          <cell r="F2444">
            <v>13562.09090909091</v>
          </cell>
          <cell r="G2444">
            <v>21.869615454545453</v>
          </cell>
          <cell r="H2444">
            <v>8.6145029999999991</v>
          </cell>
          <cell r="I2444">
            <v>39.58180636363636</v>
          </cell>
        </row>
        <row r="2445">
          <cell r="A2445">
            <v>43089</v>
          </cell>
          <cell r="F2445">
            <v>13567.545454545454</v>
          </cell>
          <cell r="G2445">
            <v>21.857690909090909</v>
          </cell>
          <cell r="H2445">
            <v>8.6087759999999989</v>
          </cell>
          <cell r="I2445">
            <v>39.601169999999996</v>
          </cell>
        </row>
        <row r="2446">
          <cell r="A2446">
            <v>43090</v>
          </cell>
          <cell r="F2446">
            <v>13569.272727272728</v>
          </cell>
          <cell r="G2446">
            <v>21.831849999999999</v>
          </cell>
          <cell r="H2446">
            <v>8.599566272727273</v>
          </cell>
          <cell r="I2446">
            <v>39.630199090909088</v>
          </cell>
        </row>
        <row r="2447">
          <cell r="A2447">
            <v>43091</v>
          </cell>
          <cell r="F2447">
            <v>13569.90909090909</v>
          </cell>
          <cell r="G2447">
            <v>21.823634545454546</v>
          </cell>
          <cell r="H2447">
            <v>8.5960835454545457</v>
          </cell>
          <cell r="I2447">
            <v>39.641430909090907</v>
          </cell>
        </row>
        <row r="2448">
          <cell r="A2448">
            <v>43096</v>
          </cell>
          <cell r="F2448">
            <v>13571.09090909091</v>
          </cell>
          <cell r="G2448">
            <v>21.807475454545454</v>
          </cell>
          <cell r="H2448">
            <v>8.5926008181818201</v>
          </cell>
          <cell r="I2448">
            <v>39.661662727272727</v>
          </cell>
        </row>
        <row r="2449">
          <cell r="A2449">
            <v>43097</v>
          </cell>
          <cell r="F2449">
            <v>13571.90909090909</v>
          </cell>
          <cell r="G2449">
            <v>21.789865454545456</v>
          </cell>
          <cell r="H2449">
            <v>8.589118090909091</v>
          </cell>
          <cell r="I2449">
            <v>39.683532727272727</v>
          </cell>
        </row>
        <row r="2450">
          <cell r="A2450">
            <v>43098</v>
          </cell>
          <cell r="F2450">
            <v>13571.818181818182</v>
          </cell>
          <cell r="G2450">
            <v>21.768565454545456</v>
          </cell>
          <cell r="H2450">
            <v>8.5856353636363636</v>
          </cell>
          <cell r="I2450">
            <v>39.705086363636369</v>
          </cell>
        </row>
        <row r="2451">
          <cell r="A2451">
            <v>43102</v>
          </cell>
          <cell r="F2451">
            <v>13565.727272727272</v>
          </cell>
          <cell r="G2451">
            <v>21.747520000000002</v>
          </cell>
          <cell r="H2451">
            <v>8.582152636363638</v>
          </cell>
          <cell r="I2451">
            <v>39.724469090909096</v>
          </cell>
        </row>
        <row r="2452">
          <cell r="A2452">
            <v>43103</v>
          </cell>
          <cell r="F2452">
            <v>13556.636363636364</v>
          </cell>
          <cell r="G2452">
            <v>21.722242727272729</v>
          </cell>
          <cell r="H2452">
            <v>8.5786699090909107</v>
          </cell>
          <cell r="I2452">
            <v>39.743619999999993</v>
          </cell>
        </row>
        <row r="2453">
          <cell r="A2453">
            <v>43104</v>
          </cell>
          <cell r="F2453">
            <v>13542.545454545454</v>
          </cell>
          <cell r="G2453">
            <v>21.651410000000002</v>
          </cell>
          <cell r="H2453">
            <v>8.5630819090909096</v>
          </cell>
          <cell r="I2453">
            <v>39.805523636363638</v>
          </cell>
        </row>
        <row r="2454">
          <cell r="A2454">
            <v>43105</v>
          </cell>
          <cell r="F2454">
            <v>13527.454545454546</v>
          </cell>
          <cell r="G2454">
            <v>21.60507181818182</v>
          </cell>
          <cell r="H2454">
            <v>8.5448917272727289</v>
          </cell>
          <cell r="I2454">
            <v>39.867221818181818</v>
          </cell>
        </row>
        <row r="2455">
          <cell r="A2455">
            <v>43108</v>
          </cell>
          <cell r="F2455">
            <v>13513.818181818182</v>
          </cell>
          <cell r="G2455">
            <v>21.535038181818184</v>
          </cell>
          <cell r="H2455">
            <v>8.5267015454545447</v>
          </cell>
          <cell r="I2455">
            <v>39.957737272727279</v>
          </cell>
        </row>
        <row r="2456">
          <cell r="A2456">
            <v>43109</v>
          </cell>
          <cell r="F2456">
            <v>13501</v>
          </cell>
          <cell r="G2456">
            <v>21.454992727272728</v>
          </cell>
          <cell r="H2456">
            <v>8.5085113636363641</v>
          </cell>
          <cell r="I2456">
            <v>40.061500909090903</v>
          </cell>
        </row>
        <row r="2457">
          <cell r="A2457">
            <v>43110</v>
          </cell>
          <cell r="F2457">
            <v>13489.90909090909</v>
          </cell>
          <cell r="G2457">
            <v>21.377545454545455</v>
          </cell>
          <cell r="H2457">
            <v>8.493803909090909</v>
          </cell>
          <cell r="I2457">
            <v>40.171849090909092</v>
          </cell>
        </row>
        <row r="2458">
          <cell r="A2458">
            <v>43111</v>
          </cell>
          <cell r="F2458">
            <v>13475.272727272728</v>
          </cell>
          <cell r="G2458">
            <v>21.336010000000002</v>
          </cell>
          <cell r="H2458">
            <v>8.4778888181818193</v>
          </cell>
          <cell r="I2458">
            <v>40.260723636363636</v>
          </cell>
        </row>
        <row r="2459">
          <cell r="A2459">
            <v>43112</v>
          </cell>
          <cell r="F2459">
            <v>13456.454545454546</v>
          </cell>
          <cell r="G2459">
            <v>21.300077272727272</v>
          </cell>
          <cell r="H2459">
            <v>8.4619737272727278</v>
          </cell>
          <cell r="I2459">
            <v>40.341596363636363</v>
          </cell>
        </row>
        <row r="2460">
          <cell r="A2460">
            <v>43115</v>
          </cell>
          <cell r="F2460">
            <v>13435.818181818182</v>
          </cell>
          <cell r="G2460">
            <v>21.270064545454549</v>
          </cell>
          <cell r="H2460">
            <v>8.4460586363636381</v>
          </cell>
          <cell r="I2460">
            <v>40.418263636363633</v>
          </cell>
        </row>
        <row r="2461">
          <cell r="A2461">
            <v>43116</v>
          </cell>
          <cell r="F2461">
            <v>13414.90909090909</v>
          </cell>
          <cell r="G2461">
            <v>21.225071818181821</v>
          </cell>
          <cell r="H2461">
            <v>8.4301435454545466</v>
          </cell>
          <cell r="I2461">
            <v>40.516562727272721</v>
          </cell>
        </row>
        <row r="2462">
          <cell r="A2462">
            <v>43117</v>
          </cell>
          <cell r="F2462">
            <v>13400.545454545454</v>
          </cell>
          <cell r="G2462">
            <v>21.175937272727271</v>
          </cell>
          <cell r="H2462">
            <v>8.4142284545454551</v>
          </cell>
          <cell r="I2462">
            <v>40.620620909090903</v>
          </cell>
        </row>
        <row r="2463">
          <cell r="A2463">
            <v>43118</v>
          </cell>
          <cell r="F2463">
            <v>13388.636363636364</v>
          </cell>
          <cell r="G2463">
            <v>21.165836363636366</v>
          </cell>
          <cell r="H2463">
            <v>8.3979755454545462</v>
          </cell>
          <cell r="I2463">
            <v>40.705462727272725</v>
          </cell>
        </row>
        <row r="2464">
          <cell r="A2464">
            <v>43119</v>
          </cell>
          <cell r="F2464">
            <v>13378.545454545454</v>
          </cell>
          <cell r="G2464">
            <v>21.183269999999997</v>
          </cell>
          <cell r="H2464">
            <v>8.3938279090909109</v>
          </cell>
          <cell r="I2464">
            <v>40.758973636363635</v>
          </cell>
        </row>
        <row r="2465">
          <cell r="A2465">
            <v>43122</v>
          </cell>
          <cell r="F2465">
            <v>13372.363636363636</v>
          </cell>
          <cell r="G2465">
            <v>21.164675454545456</v>
          </cell>
          <cell r="H2465">
            <v>8.3922824545454571</v>
          </cell>
          <cell r="I2465">
            <v>40.821426363636363</v>
          </cell>
        </row>
        <row r="2466">
          <cell r="A2466">
            <v>43123</v>
          </cell>
          <cell r="F2466">
            <v>13363.09090909091</v>
          </cell>
          <cell r="G2466">
            <v>21.161006363636364</v>
          </cell>
          <cell r="H2466">
            <v>8.3907370000000032</v>
          </cell>
          <cell r="I2466">
            <v>40.860723636363637</v>
          </cell>
        </row>
        <row r="2467">
          <cell r="A2467">
            <v>43124</v>
          </cell>
          <cell r="F2467">
            <v>13351.818181818182</v>
          </cell>
          <cell r="G2467">
            <v>21.166602727272728</v>
          </cell>
          <cell r="H2467">
            <v>8.3891915454545476</v>
          </cell>
          <cell r="I2467">
            <v>40.880064545454552</v>
          </cell>
        </row>
        <row r="2468">
          <cell r="A2468">
            <v>43125</v>
          </cell>
          <cell r="F2468">
            <v>13338.454545454546</v>
          </cell>
          <cell r="G2468">
            <v>21.085272727272727</v>
          </cell>
          <cell r="H2468">
            <v>8.4027927272727272</v>
          </cell>
          <cell r="I2468">
            <v>40.936662727272733</v>
          </cell>
        </row>
        <row r="2469">
          <cell r="A2469">
            <v>43126</v>
          </cell>
          <cell r="F2469">
            <v>13330.363636363636</v>
          </cell>
          <cell r="G2469">
            <v>20.968034545454547</v>
          </cell>
          <cell r="H2469">
            <v>8.4176015454545468</v>
          </cell>
          <cell r="I2469">
            <v>41.006314545454551</v>
          </cell>
        </row>
        <row r="2470">
          <cell r="A2470">
            <v>43129</v>
          </cell>
          <cell r="F2470">
            <v>13331.272727272728</v>
          </cell>
          <cell r="G2470">
            <v>20.843566363636366</v>
          </cell>
          <cell r="H2470">
            <v>8.4324103636363628</v>
          </cell>
          <cell r="I2470">
            <v>41.08171909090909</v>
          </cell>
        </row>
        <row r="2471">
          <cell r="A2471">
            <v>43130</v>
          </cell>
          <cell r="F2471">
            <v>13340.272727272728</v>
          </cell>
          <cell r="G2471">
            <v>20.720578181818183</v>
          </cell>
          <cell r="H2471">
            <v>8.4472191818181823</v>
          </cell>
          <cell r="I2471">
            <v>41.15043</v>
          </cell>
        </row>
        <row r="2472">
          <cell r="A2472">
            <v>43131</v>
          </cell>
          <cell r="F2472">
            <v>13344.90909090909</v>
          </cell>
          <cell r="G2472">
            <v>20.625209999999999</v>
          </cell>
          <cell r="H2472">
            <v>8.4620280000000001</v>
          </cell>
          <cell r="I2472">
            <v>41.185228181818175</v>
          </cell>
        </row>
        <row r="2473">
          <cell r="A2473">
            <v>43132</v>
          </cell>
          <cell r="F2473">
            <v>13350.90909090909</v>
          </cell>
          <cell r="G2473">
            <v>20.556219090909089</v>
          </cell>
          <cell r="H2473">
            <v>8.4691282727272732</v>
          </cell>
          <cell r="I2473">
            <v>41.194746363636369</v>
          </cell>
        </row>
        <row r="2474">
          <cell r="A2474">
            <v>43133</v>
          </cell>
          <cell r="F2474">
            <v>13360.454545454546</v>
          </cell>
          <cell r="G2474">
            <v>20.430949999999999</v>
          </cell>
          <cell r="H2474">
            <v>8.4646451818181827</v>
          </cell>
          <cell r="I2474">
            <v>41.243944545454553</v>
          </cell>
        </row>
        <row r="2475">
          <cell r="A2475">
            <v>43136</v>
          </cell>
          <cell r="F2475">
            <v>13379.727272727272</v>
          </cell>
          <cell r="G2475">
            <v>20.308378181818185</v>
          </cell>
          <cell r="H2475">
            <v>8.4601620909090922</v>
          </cell>
          <cell r="I2475">
            <v>41.293503636363639</v>
          </cell>
        </row>
        <row r="2476">
          <cell r="A2476">
            <v>43137</v>
          </cell>
          <cell r="F2476">
            <v>13398.545454545454</v>
          </cell>
          <cell r="G2476">
            <v>20.192521818181817</v>
          </cell>
          <cell r="H2476">
            <v>8.4556789999999999</v>
          </cell>
          <cell r="I2476">
            <v>41.329710909090913</v>
          </cell>
        </row>
        <row r="2477">
          <cell r="A2477">
            <v>43138</v>
          </cell>
          <cell r="F2477">
            <v>13419.272727272728</v>
          </cell>
          <cell r="G2477">
            <v>20.105174545454545</v>
          </cell>
          <cell r="H2477">
            <v>8.4511959090909077</v>
          </cell>
          <cell r="I2477">
            <v>41.33847909090909</v>
          </cell>
        </row>
        <row r="2478">
          <cell r="A2478">
            <v>43139</v>
          </cell>
          <cell r="F2478">
            <v>13445.727272727272</v>
          </cell>
          <cell r="G2478">
            <v>20.048456363636362</v>
          </cell>
          <cell r="H2478">
            <v>8.4512613636363643</v>
          </cell>
          <cell r="I2478">
            <v>41.328997272727278</v>
          </cell>
        </row>
        <row r="2479">
          <cell r="A2479">
            <v>43140</v>
          </cell>
          <cell r="F2479">
            <v>13476.636363636364</v>
          </cell>
          <cell r="G2479">
            <v>20.079157272727269</v>
          </cell>
          <cell r="H2479">
            <v>8.4361801818181821</v>
          </cell>
          <cell r="I2479">
            <v>41.274704545454547</v>
          </cell>
        </row>
        <row r="2480">
          <cell r="A2480">
            <v>43143</v>
          </cell>
          <cell r="F2480">
            <v>13508.181818181818</v>
          </cell>
          <cell r="G2480">
            <v>20.138335454545452</v>
          </cell>
          <cell r="H2480">
            <v>8.4212500909090924</v>
          </cell>
          <cell r="I2480">
            <v>41.199269999999999</v>
          </cell>
        </row>
        <row r="2481">
          <cell r="A2481">
            <v>43144</v>
          </cell>
          <cell r="F2481">
            <v>13534.90909090909</v>
          </cell>
          <cell r="G2481">
            <v>20.216324545454544</v>
          </cell>
          <cell r="H2481">
            <v>8.4063200000000009</v>
          </cell>
          <cell r="I2481">
            <v>41.103194545454542</v>
          </cell>
        </row>
        <row r="2482">
          <cell r="A2482">
            <v>43145</v>
          </cell>
          <cell r="F2482">
            <v>13552.636363636364</v>
          </cell>
          <cell r="G2482">
            <v>20.290076363636363</v>
          </cell>
          <cell r="H2482">
            <v>8.3913899090909112</v>
          </cell>
          <cell r="I2482">
            <v>41.013014545454546</v>
          </cell>
        </row>
        <row r="2483">
          <cell r="A2483">
            <v>43146</v>
          </cell>
          <cell r="F2483">
            <v>13568.09090909091</v>
          </cell>
          <cell r="G2483">
            <v>20.367350909090906</v>
          </cell>
          <cell r="H2483">
            <v>8.3776378181818192</v>
          </cell>
          <cell r="I2483">
            <v>40.928782727272726</v>
          </cell>
        </row>
        <row r="2484">
          <cell r="A2484">
            <v>43150</v>
          </cell>
          <cell r="F2484">
            <v>13580.181818181818</v>
          </cell>
          <cell r="G2484">
            <v>20.428475454545453</v>
          </cell>
          <cell r="H2484">
            <v>8.3715942727272719</v>
          </cell>
          <cell r="I2484">
            <v>40.85758818181818</v>
          </cell>
        </row>
        <row r="2485">
          <cell r="A2485">
            <v>43151</v>
          </cell>
          <cell r="F2485">
            <v>13594.90909090909</v>
          </cell>
          <cell r="G2485">
            <v>20.505930909090907</v>
          </cell>
          <cell r="H2485">
            <v>8.3774719090909091</v>
          </cell>
          <cell r="I2485">
            <v>40.769318181818186</v>
          </cell>
        </row>
        <row r="2486">
          <cell r="A2486">
            <v>43152</v>
          </cell>
          <cell r="F2486">
            <v>13603.454545454546</v>
          </cell>
          <cell r="G2486">
            <v>20.590404545454547</v>
          </cell>
          <cell r="H2486">
            <v>8.3833495454545464</v>
          </cell>
          <cell r="I2486">
            <v>40.67293636363636</v>
          </cell>
        </row>
        <row r="2487">
          <cell r="A2487">
            <v>43153</v>
          </cell>
          <cell r="F2487">
            <v>13615.09090909091</v>
          </cell>
          <cell r="G2487">
            <v>20.697265454545455</v>
          </cell>
          <cell r="H2487">
            <v>8.3916015454545452</v>
          </cell>
          <cell r="I2487">
            <v>40.564676363636359</v>
          </cell>
        </row>
        <row r="2488">
          <cell r="A2488">
            <v>43154</v>
          </cell>
          <cell r="F2488">
            <v>13625.545454545454</v>
          </cell>
          <cell r="G2488">
            <v>20.779962727272729</v>
          </cell>
          <cell r="H2488">
            <v>8.3998535454545458</v>
          </cell>
          <cell r="I2488">
            <v>40.479454545454537</v>
          </cell>
        </row>
        <row r="2489">
          <cell r="A2489">
            <v>43157</v>
          </cell>
          <cell r="F2489">
            <v>13630.545454545454</v>
          </cell>
          <cell r="G2489">
            <v>20.862641818181817</v>
          </cell>
          <cell r="H2489">
            <v>8.4033769090909072</v>
          </cell>
          <cell r="I2489">
            <v>40.385027272727264</v>
          </cell>
        </row>
        <row r="2490">
          <cell r="A2490">
            <v>43158</v>
          </cell>
          <cell r="F2490">
            <v>13635</v>
          </cell>
          <cell r="G2490">
            <v>20.945199090909089</v>
          </cell>
          <cell r="H2490">
            <v>8.4069002727272721</v>
          </cell>
          <cell r="I2490">
            <v>40.288000909090904</v>
          </cell>
        </row>
        <row r="2491">
          <cell r="A2491">
            <v>43159</v>
          </cell>
          <cell r="F2491">
            <v>13642.90909090909</v>
          </cell>
          <cell r="G2491">
            <v>20.996359999999996</v>
          </cell>
          <cell r="H2491">
            <v>8.4095532727272726</v>
          </cell>
          <cell r="I2491">
            <v>40.216265454545457</v>
          </cell>
        </row>
        <row r="2492">
          <cell r="A2492">
            <v>43160</v>
          </cell>
          <cell r="F2492">
            <v>13651.09090909091</v>
          </cell>
          <cell r="G2492">
            <v>21.072407272727272</v>
          </cell>
          <cell r="H2492">
            <v>8.4059633636363618</v>
          </cell>
          <cell r="I2492">
            <v>40.137271818181823</v>
          </cell>
        </row>
        <row r="2493">
          <cell r="A2493">
            <v>43161</v>
          </cell>
          <cell r="F2493">
            <v>13662.818181818182</v>
          </cell>
          <cell r="G2493">
            <v>21.162372727272722</v>
          </cell>
          <cell r="H2493">
            <v>8.4070819090909072</v>
          </cell>
          <cell r="I2493">
            <v>40.038240909090916</v>
          </cell>
        </row>
        <row r="2494">
          <cell r="A2494">
            <v>43164</v>
          </cell>
          <cell r="F2494">
            <v>13681.363636363636</v>
          </cell>
          <cell r="G2494">
            <v>21.265049090909091</v>
          </cell>
          <cell r="H2494">
            <v>8.4070224545454533</v>
          </cell>
          <cell r="I2494">
            <v>39.919425454545461</v>
          </cell>
        </row>
        <row r="2495">
          <cell r="A2495">
            <v>43165</v>
          </cell>
          <cell r="F2495">
            <v>13701</v>
          </cell>
          <cell r="G2495">
            <v>21.375705454545454</v>
          </cell>
          <cell r="H2495">
            <v>8.4069630000000011</v>
          </cell>
          <cell r="I2495">
            <v>39.792682727272734</v>
          </cell>
        </row>
        <row r="2496">
          <cell r="A2496">
            <v>43166</v>
          </cell>
          <cell r="F2496">
            <v>13714.818181818182</v>
          </cell>
          <cell r="G2496">
            <v>21.503989090909087</v>
          </cell>
          <cell r="H2496">
            <v>8.4069035454545453</v>
          </cell>
          <cell r="I2496">
            <v>39.645838181818185</v>
          </cell>
        </row>
        <row r="2497">
          <cell r="A2497">
            <v>43167</v>
          </cell>
          <cell r="F2497">
            <v>13729.90909090909</v>
          </cell>
          <cell r="G2497">
            <v>21.634278181818178</v>
          </cell>
          <cell r="H2497">
            <v>8.4076353636363628</v>
          </cell>
          <cell r="I2497">
            <v>39.491956363636355</v>
          </cell>
        </row>
        <row r="2498">
          <cell r="A2498">
            <v>43168</v>
          </cell>
          <cell r="F2498">
            <v>13739.272727272728</v>
          </cell>
          <cell r="G2498">
            <v>21.747357272727271</v>
          </cell>
          <cell r="H2498">
            <v>8.4059928181818169</v>
          </cell>
          <cell r="I2498">
            <v>39.354182727272729</v>
          </cell>
        </row>
        <row r="2499">
          <cell r="A2499">
            <v>43171</v>
          </cell>
          <cell r="F2499">
            <v>13748.636363636364</v>
          </cell>
          <cell r="G2499">
            <v>21.832927272727272</v>
          </cell>
          <cell r="H2499">
            <v>8.4122475454545462</v>
          </cell>
          <cell r="I2499">
            <v>39.237864545454535</v>
          </cell>
        </row>
        <row r="2500">
          <cell r="A2500">
            <v>43172</v>
          </cell>
          <cell r="F2500">
            <v>13757.09090909091</v>
          </cell>
          <cell r="G2500">
            <v>21.895931818181818</v>
          </cell>
          <cell r="H2500">
            <v>8.4133070000000014</v>
          </cell>
          <cell r="I2500">
            <v>39.149059999999992</v>
          </cell>
        </row>
        <row r="2501">
          <cell r="A2501">
            <v>43173</v>
          </cell>
          <cell r="F2501">
            <v>13762.454545454546</v>
          </cell>
          <cell r="G2501">
            <v>21.953769999999999</v>
          </cell>
          <cell r="H2501">
            <v>8.4143664545454566</v>
          </cell>
          <cell r="I2501">
            <v>39.065326363636359</v>
          </cell>
        </row>
        <row r="2502">
          <cell r="A2502">
            <v>43174</v>
          </cell>
          <cell r="F2502">
            <v>13762.818181818182</v>
          </cell>
          <cell r="G2502">
            <v>22.042056363636366</v>
          </cell>
          <cell r="H2502">
            <v>8.4225889090909103</v>
          </cell>
          <cell r="I2502">
            <v>38.975112727272716</v>
          </cell>
        </row>
        <row r="2503">
          <cell r="A2503">
            <v>43175</v>
          </cell>
          <cell r="F2503">
            <v>13763.09090909091</v>
          </cell>
          <cell r="G2503">
            <v>22.073730909090912</v>
          </cell>
          <cell r="H2503">
            <v>8.4370542727272735</v>
          </cell>
          <cell r="I2503">
            <v>38.928429090909091</v>
          </cell>
        </row>
        <row r="2504">
          <cell r="A2504">
            <v>43178</v>
          </cell>
          <cell r="F2504">
            <v>13763.636363636364</v>
          </cell>
          <cell r="G2504">
            <v>22.075684545454546</v>
          </cell>
          <cell r="H2504">
            <v>8.4468111818181839</v>
          </cell>
          <cell r="I2504">
            <v>38.918724545454538</v>
          </cell>
        </row>
        <row r="2505">
          <cell r="A2505">
            <v>43179</v>
          </cell>
          <cell r="F2505">
            <v>13762.454545454546</v>
          </cell>
          <cell r="G2505">
            <v>22.05641</v>
          </cell>
          <cell r="H2505">
            <v>8.4565680909090926</v>
          </cell>
          <cell r="I2505">
            <v>38.932439090909085</v>
          </cell>
        </row>
        <row r="2506">
          <cell r="A2506">
            <v>43180</v>
          </cell>
          <cell r="F2506">
            <v>13761.454545454546</v>
          </cell>
          <cell r="G2506">
            <v>22.01764272727273</v>
          </cell>
          <cell r="H2506">
            <v>8.4663250000000012</v>
          </cell>
          <cell r="I2506">
            <v>38.959259999999993</v>
          </cell>
        </row>
        <row r="2507">
          <cell r="A2507">
            <v>43181</v>
          </cell>
          <cell r="F2507">
            <v>13760.272727272728</v>
          </cell>
          <cell r="G2507">
            <v>21.977645454545453</v>
          </cell>
          <cell r="H2507">
            <v>8.4761860000000002</v>
          </cell>
          <cell r="I2507">
            <v>38.975388181818175</v>
          </cell>
        </row>
        <row r="2508">
          <cell r="A2508">
            <v>43182</v>
          </cell>
          <cell r="F2508">
            <v>13760</v>
          </cell>
          <cell r="G2508">
            <v>21.932297272727276</v>
          </cell>
          <cell r="H2508">
            <v>8.4852557272727278</v>
          </cell>
          <cell r="I2508">
            <v>38.999390909090906</v>
          </cell>
        </row>
        <row r="2509">
          <cell r="A2509">
            <v>43185</v>
          </cell>
          <cell r="F2509">
            <v>13755.636363636364</v>
          </cell>
          <cell r="G2509">
            <v>21.869842727272729</v>
          </cell>
          <cell r="H2509">
            <v>8.4943254545454536</v>
          </cell>
          <cell r="I2509">
            <v>39.03805181818182</v>
          </cell>
        </row>
        <row r="2510">
          <cell r="A2510">
            <v>43186</v>
          </cell>
          <cell r="F2510">
            <v>13753</v>
          </cell>
          <cell r="G2510">
            <v>21.839709090909093</v>
          </cell>
          <cell r="H2510">
            <v>8.4961280909090906</v>
          </cell>
          <cell r="I2510">
            <v>39.050780909090911</v>
          </cell>
        </row>
        <row r="2511">
          <cell r="A2511">
            <v>43187</v>
          </cell>
          <cell r="F2511">
            <v>13754.09090909091</v>
          </cell>
          <cell r="G2511">
            <v>21.799507272727272</v>
          </cell>
          <cell r="H2511">
            <v>8.5033060909090903</v>
          </cell>
          <cell r="I2511">
            <v>39.074502727272723</v>
          </cell>
        </row>
        <row r="2512">
          <cell r="A2512">
            <v>43188</v>
          </cell>
          <cell r="F2512">
            <v>13756.90909090909</v>
          </cell>
          <cell r="G2512">
            <v>21.768466363636364</v>
          </cell>
          <cell r="H2512">
            <v>8.5159208181818187</v>
          </cell>
          <cell r="I2512">
            <v>39.108619999999995</v>
          </cell>
        </row>
        <row r="2513">
          <cell r="A2513">
            <v>43192</v>
          </cell>
          <cell r="F2513">
            <v>13757.272727272728</v>
          </cell>
          <cell r="G2513">
            <v>21.69896</v>
          </cell>
          <cell r="H2513">
            <v>8.5220918181818188</v>
          </cell>
          <cell r="I2513">
            <v>39.16267818181818</v>
          </cell>
        </row>
        <row r="2514">
          <cell r="A2514">
            <v>43193</v>
          </cell>
          <cell r="F2514">
            <v>13758.363636363636</v>
          </cell>
          <cell r="G2514">
            <v>21.628071818181816</v>
          </cell>
          <cell r="H2514">
            <v>8.528262818181819</v>
          </cell>
          <cell r="I2514">
            <v>39.220637272727274</v>
          </cell>
        </row>
        <row r="2515">
          <cell r="A2515">
            <v>43194</v>
          </cell>
          <cell r="F2515">
            <v>13758.636363636364</v>
          </cell>
          <cell r="G2515">
            <v>21.567592727272725</v>
          </cell>
          <cell r="H2515">
            <v>8.5302976363636382</v>
          </cell>
          <cell r="I2515">
            <v>39.268278181818182</v>
          </cell>
        </row>
        <row r="2516">
          <cell r="A2516">
            <v>43195</v>
          </cell>
          <cell r="F2516">
            <v>13760.181818181818</v>
          </cell>
          <cell r="G2516">
            <v>21.496815454545452</v>
          </cell>
          <cell r="H2516">
            <v>8.5349148181818197</v>
          </cell>
          <cell r="I2516">
            <v>39.324972727272723</v>
          </cell>
        </row>
        <row r="2517">
          <cell r="A2517">
            <v>43196</v>
          </cell>
          <cell r="F2517">
            <v>13761.181818181818</v>
          </cell>
          <cell r="G2517">
            <v>21.431758181818182</v>
          </cell>
          <cell r="H2517">
            <v>8.5395320000000012</v>
          </cell>
          <cell r="I2517">
            <v>39.381979090909084</v>
          </cell>
        </row>
        <row r="2518">
          <cell r="A2518">
            <v>43199</v>
          </cell>
          <cell r="F2518">
            <v>13762</v>
          </cell>
          <cell r="G2518">
            <v>21.360793636363635</v>
          </cell>
          <cell r="H2518">
            <v>8.5440450909090906</v>
          </cell>
          <cell r="I2518">
            <v>39.462213636363636</v>
          </cell>
        </row>
        <row r="2519">
          <cell r="A2519">
            <v>43200</v>
          </cell>
          <cell r="F2519">
            <v>13759.181818181818</v>
          </cell>
          <cell r="G2519">
            <v>21.291900909090909</v>
          </cell>
          <cell r="H2519">
            <v>8.5485581818181817</v>
          </cell>
          <cell r="I2519">
            <v>39.542585454545446</v>
          </cell>
        </row>
        <row r="2520">
          <cell r="A2520">
            <v>43201</v>
          </cell>
          <cell r="F2520">
            <v>13761.09090909091</v>
          </cell>
          <cell r="G2520">
            <v>21.23848090909091</v>
          </cell>
          <cell r="H2520">
            <v>8.5468578181818184</v>
          </cell>
          <cell r="I2520">
            <v>39.613837272727274</v>
          </cell>
        </row>
        <row r="2521">
          <cell r="A2521">
            <v>43202</v>
          </cell>
          <cell r="F2521">
            <v>13763.636363636364</v>
          </cell>
          <cell r="G2521">
            <v>21.225484545454545</v>
          </cell>
          <cell r="H2521">
            <v>8.5455640909090906</v>
          </cell>
          <cell r="I2521">
            <v>39.664746363636361</v>
          </cell>
        </row>
        <row r="2522">
          <cell r="A2522">
            <v>43203</v>
          </cell>
          <cell r="F2522">
            <v>13762.545454545454</v>
          </cell>
          <cell r="G2522">
            <v>21.214024545454546</v>
          </cell>
          <cell r="H2522">
            <v>8.5442703636363611</v>
          </cell>
          <cell r="I2522">
            <v>39.717115454545457</v>
          </cell>
        </row>
        <row r="2523">
          <cell r="A2523">
            <v>43206</v>
          </cell>
          <cell r="F2523">
            <v>13763.181818181818</v>
          </cell>
          <cell r="G2523">
            <v>21.196726363636365</v>
          </cell>
          <cell r="H2523">
            <v>8.5375399090909081</v>
          </cell>
          <cell r="I2523">
            <v>39.75912363636364</v>
          </cell>
        </row>
        <row r="2524">
          <cell r="A2524">
            <v>43207</v>
          </cell>
          <cell r="F2524">
            <v>13764.363636363636</v>
          </cell>
          <cell r="G2524">
            <v>21.186809999999998</v>
          </cell>
          <cell r="H2524">
            <v>8.5265784545454544</v>
          </cell>
          <cell r="I2524">
            <v>39.793952727272725</v>
          </cell>
        </row>
        <row r="2525">
          <cell r="A2525">
            <v>43208</v>
          </cell>
          <cell r="F2525">
            <v>13765.454545454546</v>
          </cell>
          <cell r="G2525">
            <v>21.202504545454545</v>
          </cell>
          <cell r="H2525">
            <v>8.5156169999999989</v>
          </cell>
          <cell r="I2525">
            <v>39.800056363636365</v>
          </cell>
        </row>
        <row r="2526">
          <cell r="A2526">
            <v>43209</v>
          </cell>
          <cell r="F2526">
            <v>13766.727272727272</v>
          </cell>
          <cell r="G2526">
            <v>21.234404545454542</v>
          </cell>
          <cell r="H2526">
            <v>8.5065702727272718</v>
          </cell>
          <cell r="I2526">
            <v>39.792435454545455</v>
          </cell>
        </row>
        <row r="2527">
          <cell r="A2527">
            <v>43210</v>
          </cell>
          <cell r="F2527">
            <v>13776.818181818182</v>
          </cell>
          <cell r="G2527">
            <v>21.283569999999997</v>
          </cell>
          <cell r="H2527">
            <v>8.4992840909090912</v>
          </cell>
          <cell r="I2527">
            <v>39.769480909090916</v>
          </cell>
        </row>
        <row r="2528">
          <cell r="A2528">
            <v>43213</v>
          </cell>
          <cell r="F2528">
            <v>13787.727272727272</v>
          </cell>
          <cell r="G2528">
            <v>21.342324545454542</v>
          </cell>
          <cell r="H2528">
            <v>8.4919979090909106</v>
          </cell>
          <cell r="I2528">
            <v>39.737339090909096</v>
          </cell>
        </row>
        <row r="2529">
          <cell r="A2529">
            <v>43214</v>
          </cell>
          <cell r="F2529">
            <v>13799.181818181818</v>
          </cell>
          <cell r="G2529">
            <v>21.427968181818184</v>
          </cell>
          <cell r="H2529">
            <v>8.4847117272727282</v>
          </cell>
          <cell r="I2529">
            <v>39.67454272727273</v>
          </cell>
        </row>
        <row r="2530">
          <cell r="A2530">
            <v>43215</v>
          </cell>
          <cell r="F2530">
            <v>13814.545454545454</v>
          </cell>
          <cell r="G2530">
            <v>21.537417272727271</v>
          </cell>
          <cell r="H2530">
            <v>8.4869800000000009</v>
          </cell>
          <cell r="I2530">
            <v>39.577378181818183</v>
          </cell>
        </row>
        <row r="2531">
          <cell r="A2531">
            <v>43216</v>
          </cell>
          <cell r="F2531">
            <v>13826.272727272728</v>
          </cell>
          <cell r="G2531">
            <v>21.670140909090915</v>
          </cell>
          <cell r="H2531">
            <v>8.4963778181818181</v>
          </cell>
          <cell r="I2531">
            <v>39.450853636363632</v>
          </cell>
        </row>
        <row r="2532">
          <cell r="A2532">
            <v>43217</v>
          </cell>
          <cell r="F2532">
            <v>13837.363636363636</v>
          </cell>
          <cell r="G2532">
            <v>21.759357272727275</v>
          </cell>
          <cell r="H2532">
            <v>8.5078322727272724</v>
          </cell>
          <cell r="I2532">
            <v>39.341953636363634</v>
          </cell>
        </row>
        <row r="2533">
          <cell r="A2533">
            <v>43220</v>
          </cell>
          <cell r="F2533">
            <v>13851.90909090909</v>
          </cell>
          <cell r="G2533">
            <v>21.850004545454549</v>
          </cell>
          <cell r="H2533">
            <v>8.5141916363636359</v>
          </cell>
          <cell r="I2533">
            <v>39.222326363636363</v>
          </cell>
        </row>
        <row r="2534">
          <cell r="A2534">
            <v>43222</v>
          </cell>
          <cell r="F2534">
            <v>13867.636363636364</v>
          </cell>
          <cell r="G2534">
            <v>21.936626363636364</v>
          </cell>
          <cell r="H2534">
            <v>8.5205510000000011</v>
          </cell>
          <cell r="I2534">
            <v>39.106545454545454</v>
          </cell>
        </row>
        <row r="2535">
          <cell r="A2535">
            <v>43223</v>
          </cell>
          <cell r="F2535">
            <v>13883.272727272728</v>
          </cell>
          <cell r="G2535">
            <v>22.029124545454547</v>
          </cell>
          <cell r="H2535">
            <v>8.5311413636363653</v>
          </cell>
          <cell r="I2535">
            <v>38.989262727272724</v>
          </cell>
        </row>
        <row r="2536">
          <cell r="A2536">
            <v>43224</v>
          </cell>
          <cell r="F2536">
            <v>13898.272727272728</v>
          </cell>
          <cell r="G2536">
            <v>22.11802909090909</v>
          </cell>
          <cell r="H2536">
            <v>8.5475640000000013</v>
          </cell>
          <cell r="I2536">
            <v>38.868620000000007</v>
          </cell>
        </row>
        <row r="2537">
          <cell r="A2537">
            <v>43227</v>
          </cell>
          <cell r="F2537">
            <v>13918.09090909091</v>
          </cell>
          <cell r="G2537">
            <v>22.207190000000001</v>
          </cell>
          <cell r="H2537">
            <v>8.5662080909090932</v>
          </cell>
          <cell r="I2537">
            <v>38.745274545454549</v>
          </cell>
        </row>
        <row r="2538">
          <cell r="A2538">
            <v>43228</v>
          </cell>
          <cell r="F2538">
            <v>13933.90909090909</v>
          </cell>
          <cell r="G2538">
            <v>22.287464545454547</v>
          </cell>
          <cell r="H2538">
            <v>8.5758552727272743</v>
          </cell>
          <cell r="I2538">
            <v>38.630911818181808</v>
          </cell>
        </row>
        <row r="2539">
          <cell r="A2539">
            <v>43229</v>
          </cell>
          <cell r="F2539">
            <v>13951.181818181818</v>
          </cell>
          <cell r="G2539">
            <v>22.371393636363635</v>
          </cell>
          <cell r="H2539">
            <v>8.5915003636363636</v>
          </cell>
          <cell r="I2539">
            <v>38.500911818181812</v>
          </cell>
        </row>
        <row r="2540">
          <cell r="A2540">
            <v>43231</v>
          </cell>
          <cell r="F2540">
            <v>13957.545454545454</v>
          </cell>
          <cell r="G2540">
            <v>22.424853636363636</v>
          </cell>
          <cell r="H2540">
            <v>8.605150272727272</v>
          </cell>
          <cell r="I2540">
            <v>38.396919999999994</v>
          </cell>
        </row>
        <row r="2541">
          <cell r="A2541">
            <v>43234</v>
          </cell>
          <cell r="F2541">
            <v>13962.09090909091</v>
          </cell>
          <cell r="G2541">
            <v>22.458853636363639</v>
          </cell>
          <cell r="H2541">
            <v>8.6119760000000003</v>
          </cell>
          <cell r="I2541">
            <v>38.311576363636362</v>
          </cell>
        </row>
        <row r="2542">
          <cell r="A2542">
            <v>43235</v>
          </cell>
          <cell r="F2542">
            <v>13975.636363636364</v>
          </cell>
          <cell r="G2542">
            <v>22.442778181818184</v>
          </cell>
          <cell r="H2542">
            <v>8.6117730000000012</v>
          </cell>
          <cell r="I2542">
            <v>38.270560909090911</v>
          </cell>
        </row>
        <row r="2543">
          <cell r="A2543">
            <v>43236</v>
          </cell>
          <cell r="F2543">
            <v>13993.90909090909</v>
          </cell>
          <cell r="G2543">
            <v>22.42767090909091</v>
          </cell>
          <cell r="H2543">
            <v>8.6084765454545469</v>
          </cell>
          <cell r="I2543">
            <v>38.235542727272723</v>
          </cell>
        </row>
        <row r="2544">
          <cell r="A2544">
            <v>43237</v>
          </cell>
          <cell r="F2544">
            <v>14006.545454545454</v>
          </cell>
          <cell r="G2544">
            <v>22.413552727272727</v>
          </cell>
          <cell r="H2544">
            <v>8.6098640000000017</v>
          </cell>
          <cell r="I2544">
            <v>38.200147272727264</v>
          </cell>
        </row>
        <row r="2545">
          <cell r="A2545">
            <v>43238</v>
          </cell>
          <cell r="F2545">
            <v>14025.181818181818</v>
          </cell>
          <cell r="G2545">
            <v>22.402296363636363</v>
          </cell>
          <cell r="H2545">
            <v>8.6112514545454548</v>
          </cell>
          <cell r="I2545">
            <v>38.157134545454547</v>
          </cell>
        </row>
        <row r="2546">
          <cell r="A2546">
            <v>43241</v>
          </cell>
          <cell r="F2546">
            <v>14047.636363636364</v>
          </cell>
          <cell r="G2546">
            <v>22.38270636363637</v>
          </cell>
          <cell r="H2546">
            <v>8.6126389090909079</v>
          </cell>
          <cell r="I2546">
            <v>38.11808818181818</v>
          </cell>
        </row>
        <row r="2547">
          <cell r="A2547">
            <v>43242</v>
          </cell>
          <cell r="F2547">
            <v>14065.636363636364</v>
          </cell>
          <cell r="G2547">
            <v>22.355016363636366</v>
          </cell>
          <cell r="H2547">
            <v>8.6087164545454549</v>
          </cell>
          <cell r="I2547">
            <v>38.08633727272727</v>
          </cell>
        </row>
        <row r="2548">
          <cell r="A2548">
            <v>43243</v>
          </cell>
          <cell r="F2548">
            <v>14084.545454545454</v>
          </cell>
          <cell r="G2548">
            <v>22.31166</v>
          </cell>
          <cell r="H2548">
            <v>8.6107491818181803</v>
          </cell>
          <cell r="I2548">
            <v>38.063322727272727</v>
          </cell>
        </row>
        <row r="2549">
          <cell r="A2549">
            <v>43244</v>
          </cell>
          <cell r="F2549">
            <v>14092.09090909091</v>
          </cell>
          <cell r="G2549">
            <v>22.284506363636361</v>
          </cell>
          <cell r="H2549">
            <v>8.622454636363635</v>
          </cell>
          <cell r="I2549">
            <v>38.024187272727268</v>
          </cell>
        </row>
        <row r="2550">
          <cell r="A2550">
            <v>43245</v>
          </cell>
          <cell r="F2550">
            <v>14095.272727272728</v>
          </cell>
          <cell r="G2550">
            <v>22.229086363636362</v>
          </cell>
          <cell r="H2550">
            <v>8.6341803636363625</v>
          </cell>
          <cell r="I2550">
            <v>38.016456363636365</v>
          </cell>
        </row>
        <row r="2551">
          <cell r="A2551">
            <v>43248</v>
          </cell>
          <cell r="F2551">
            <v>14098.636363636364</v>
          </cell>
          <cell r="G2551">
            <v>22.175413636363636</v>
          </cell>
          <cell r="H2551">
            <v>8.6436098181818171</v>
          </cell>
          <cell r="I2551">
            <v>38.007511818181818</v>
          </cell>
        </row>
        <row r="2552">
          <cell r="A2552">
            <v>43250</v>
          </cell>
          <cell r="F2552">
            <v>14100.454545454546</v>
          </cell>
          <cell r="G2552">
            <v>22.103480000000001</v>
          </cell>
          <cell r="H2552">
            <v>8.6502000909090917</v>
          </cell>
          <cell r="I2552">
            <v>38.020072727272719</v>
          </cell>
        </row>
        <row r="2553">
          <cell r="A2553">
            <v>43251</v>
          </cell>
          <cell r="F2553">
            <v>14087.454545454546</v>
          </cell>
          <cell r="G2553">
            <v>22.041338181818187</v>
          </cell>
          <cell r="H2553">
            <v>8.662903</v>
          </cell>
          <cell r="I2553">
            <v>38.029568181818178</v>
          </cell>
        </row>
        <row r="2554">
          <cell r="A2554">
            <v>43255</v>
          </cell>
          <cell r="F2554">
            <v>14067.363636363636</v>
          </cell>
          <cell r="G2554">
            <v>21.977373636363637</v>
          </cell>
          <cell r="H2554">
            <v>8.6785906363636354</v>
          </cell>
          <cell r="I2554">
            <v>38.033334545454544</v>
          </cell>
        </row>
        <row r="2555">
          <cell r="A2555">
            <v>43256</v>
          </cell>
          <cell r="F2555">
            <v>14051.636363636364</v>
          </cell>
          <cell r="G2555">
            <v>21.910840000000004</v>
          </cell>
          <cell r="H2555">
            <v>8.6946894545454558</v>
          </cell>
          <cell r="I2555">
            <v>38.046379090909092</v>
          </cell>
        </row>
        <row r="2556">
          <cell r="A2556">
            <v>43257</v>
          </cell>
          <cell r="F2556">
            <v>14024.363636363636</v>
          </cell>
          <cell r="G2556">
            <v>21.851190000000003</v>
          </cell>
          <cell r="H2556">
            <v>8.7094819090909095</v>
          </cell>
          <cell r="I2556">
            <v>38.061340909090909</v>
          </cell>
        </row>
        <row r="2557">
          <cell r="A2557">
            <v>43258</v>
          </cell>
          <cell r="F2557">
            <v>13995.727272727272</v>
          </cell>
          <cell r="G2557">
            <v>21.789374545454546</v>
          </cell>
          <cell r="H2557">
            <v>8.7240722727272715</v>
          </cell>
          <cell r="I2557">
            <v>38.085454545454546</v>
          </cell>
        </row>
        <row r="2558">
          <cell r="A2558">
            <v>43259</v>
          </cell>
          <cell r="F2558">
            <v>13976.818181818182</v>
          </cell>
          <cell r="G2558">
            <v>21.729588181818183</v>
          </cell>
          <cell r="H2558">
            <v>8.7381402727272715</v>
          </cell>
          <cell r="I2558">
            <v>38.114005454545449</v>
          </cell>
        </row>
        <row r="2559">
          <cell r="A2559">
            <v>43272</v>
          </cell>
          <cell r="F2559">
            <v>13967.09090909091</v>
          </cell>
          <cell r="G2559">
            <v>21.676157272727274</v>
          </cell>
          <cell r="H2559">
            <v>8.7397863636363624</v>
          </cell>
          <cell r="I2559">
            <v>38.143340909090909</v>
          </cell>
        </row>
        <row r="2560">
          <cell r="A2560">
            <v>43273</v>
          </cell>
          <cell r="F2560">
            <v>13962.272727272728</v>
          </cell>
          <cell r="G2560">
            <v>21.62220090909091</v>
          </cell>
          <cell r="H2560">
            <v>8.7364137272727262</v>
          </cell>
          <cell r="I2560">
            <v>38.171804545454549</v>
          </cell>
        </row>
        <row r="2561">
          <cell r="A2561">
            <v>43276</v>
          </cell>
          <cell r="F2561">
            <v>13965.454545454546</v>
          </cell>
          <cell r="G2561">
            <v>21.595720000000004</v>
          </cell>
          <cell r="H2561">
            <v>8.7321959090909083</v>
          </cell>
          <cell r="I2561">
            <v>38.176547272727277</v>
          </cell>
        </row>
        <row r="2562">
          <cell r="A2562">
            <v>43277</v>
          </cell>
          <cell r="F2562">
            <v>13982.09090909091</v>
          </cell>
          <cell r="G2562">
            <v>21.573139090909095</v>
          </cell>
          <cell r="H2562">
            <v>8.7322695454545443</v>
          </cell>
          <cell r="I2562">
            <v>38.184020909090911</v>
          </cell>
        </row>
        <row r="2563">
          <cell r="A2563">
            <v>43278</v>
          </cell>
          <cell r="F2563">
            <v>13999.181818181818</v>
          </cell>
          <cell r="G2563">
            <v>21.564626363636364</v>
          </cell>
          <cell r="H2563">
            <v>8.7324520909090904</v>
          </cell>
          <cell r="I2563">
            <v>38.186440909090912</v>
          </cell>
        </row>
        <row r="2564">
          <cell r="A2564">
            <v>43279</v>
          </cell>
          <cell r="F2564">
            <v>14044.272727272728</v>
          </cell>
          <cell r="G2564">
            <v>21.567804545454546</v>
          </cell>
          <cell r="H2564">
            <v>8.7369299999999992</v>
          </cell>
          <cell r="I2564">
            <v>38.170812727272725</v>
          </cell>
        </row>
        <row r="2565">
          <cell r="A2565">
            <v>43280</v>
          </cell>
          <cell r="F2565">
            <v>14085.90909090909</v>
          </cell>
          <cell r="G2565">
            <v>21.588242727272728</v>
          </cell>
          <cell r="H2565">
            <v>8.738423181818181</v>
          </cell>
          <cell r="I2565">
            <v>38.138730000000002</v>
          </cell>
        </row>
        <row r="2566">
          <cell r="A2566">
            <v>43283</v>
          </cell>
          <cell r="F2566">
            <v>14131.818181818182</v>
          </cell>
          <cell r="G2566">
            <v>21.609676363636364</v>
          </cell>
          <cell r="H2566">
            <v>8.7507787272727278</v>
          </cell>
          <cell r="I2566">
            <v>38.090961818181817</v>
          </cell>
        </row>
        <row r="2567">
          <cell r="A2567">
            <v>43284</v>
          </cell>
          <cell r="F2567">
            <v>14179.727272727272</v>
          </cell>
          <cell r="G2567">
            <v>21.614449090909091</v>
          </cell>
          <cell r="H2567">
            <v>8.7644861818181834</v>
          </cell>
          <cell r="I2567">
            <v>38.047878181818184</v>
          </cell>
        </row>
        <row r="2568">
          <cell r="A2568">
            <v>43285</v>
          </cell>
          <cell r="F2568">
            <v>14223.545454545454</v>
          </cell>
          <cell r="G2568">
            <v>21.627099090909091</v>
          </cell>
          <cell r="H2568">
            <v>8.7783957272727289</v>
          </cell>
          <cell r="I2568">
            <v>37.990627272727266</v>
          </cell>
        </row>
        <row r="2569">
          <cell r="A2569">
            <v>43286</v>
          </cell>
          <cell r="F2569">
            <v>14264.90909090909</v>
          </cell>
          <cell r="G2569">
            <v>21.665911818181822</v>
          </cell>
          <cell r="H2569">
            <v>8.8007960909090919</v>
          </cell>
          <cell r="I2569">
            <v>37.916043636363632</v>
          </cell>
        </row>
        <row r="2570">
          <cell r="A2570">
            <v>43287</v>
          </cell>
          <cell r="F2570">
            <v>14289.454545454546</v>
          </cell>
          <cell r="G2570">
            <v>21.691110909090909</v>
          </cell>
          <cell r="H2570">
            <v>8.8296631818181819</v>
          </cell>
          <cell r="I2570">
            <v>37.85114272727273</v>
          </cell>
        </row>
        <row r="2571">
          <cell r="A2571">
            <v>43290</v>
          </cell>
          <cell r="F2571">
            <v>14311.545454545454</v>
          </cell>
          <cell r="G2571">
            <v>21.702339999999996</v>
          </cell>
          <cell r="H2571">
            <v>8.8585302727272719</v>
          </cell>
          <cell r="I2571">
            <v>37.801645454545458</v>
          </cell>
        </row>
        <row r="2572">
          <cell r="A2572">
            <v>43291</v>
          </cell>
          <cell r="F2572">
            <v>14330.545454545454</v>
          </cell>
          <cell r="G2572">
            <v>21.69388727272727</v>
          </cell>
          <cell r="H2572">
            <v>8.8778914545454537</v>
          </cell>
          <cell r="I2572">
            <v>37.773249999999997</v>
          </cell>
        </row>
        <row r="2573">
          <cell r="A2573">
            <v>43292</v>
          </cell>
          <cell r="F2573">
            <v>14349.363636363636</v>
          </cell>
          <cell r="G2573">
            <v>21.668117272727272</v>
          </cell>
          <cell r="H2573">
            <v>8.8972526363636337</v>
          </cell>
          <cell r="I2573">
            <v>37.761386363636362</v>
          </cell>
        </row>
        <row r="2574">
          <cell r="A2574">
            <v>43293</v>
          </cell>
          <cell r="F2574">
            <v>14368.636363636364</v>
          </cell>
          <cell r="G2574">
            <v>21.650127272727271</v>
          </cell>
          <cell r="H2574">
            <v>8.9147684545454524</v>
          </cell>
          <cell r="I2574">
            <v>37.74801363636363</v>
          </cell>
        </row>
        <row r="2575">
          <cell r="A2575">
            <v>43294</v>
          </cell>
          <cell r="F2575">
            <v>14368.181818181818</v>
          </cell>
          <cell r="G2575">
            <v>21.634618181818176</v>
          </cell>
          <cell r="H2575">
            <v>8.92673609090909</v>
          </cell>
          <cell r="I2575">
            <v>37.738437272727268</v>
          </cell>
        </row>
        <row r="2576">
          <cell r="A2576">
            <v>43297</v>
          </cell>
          <cell r="F2576">
            <v>14372.272727272728</v>
          </cell>
          <cell r="G2576">
            <v>21.603446363636358</v>
          </cell>
          <cell r="H2576">
            <v>8.9390301818181825</v>
          </cell>
          <cell r="I2576">
            <v>37.749408181818183</v>
          </cell>
        </row>
        <row r="2577">
          <cell r="A2577">
            <v>43298</v>
          </cell>
          <cell r="F2577">
            <v>14371</v>
          </cell>
          <cell r="G2577">
            <v>21.567740000000001</v>
          </cell>
          <cell r="H2577">
            <v>8.9404619090909119</v>
          </cell>
          <cell r="I2577">
            <v>37.77574727272728</v>
          </cell>
        </row>
        <row r="2578">
          <cell r="A2578">
            <v>43299</v>
          </cell>
          <cell r="F2578">
            <v>14373.272727272728</v>
          </cell>
          <cell r="G2578">
            <v>21.547384545454545</v>
          </cell>
          <cell r="H2578">
            <v>8.9418480909090921</v>
          </cell>
          <cell r="I2578">
            <v>37.794455454545457</v>
          </cell>
        </row>
        <row r="2579">
          <cell r="A2579">
            <v>43300</v>
          </cell>
          <cell r="F2579">
            <v>14384.454545454546</v>
          </cell>
          <cell r="G2579">
            <v>21.550813636363635</v>
          </cell>
          <cell r="H2579">
            <v>8.9478137272727292</v>
          </cell>
          <cell r="I2579">
            <v>37.805211818181824</v>
          </cell>
        </row>
        <row r="2580">
          <cell r="A2580">
            <v>43301</v>
          </cell>
          <cell r="F2580">
            <v>14393.09090909091</v>
          </cell>
          <cell r="G2580">
            <v>21.530454545454543</v>
          </cell>
          <cell r="H2580">
            <v>8.9452885454545452</v>
          </cell>
          <cell r="I2580">
            <v>37.830048181818192</v>
          </cell>
        </row>
        <row r="2581">
          <cell r="A2581">
            <v>43304</v>
          </cell>
          <cell r="F2581">
            <v>14404.636363636364</v>
          </cell>
          <cell r="G2581">
            <v>21.520921818181819</v>
          </cell>
          <cell r="H2581">
            <v>8.950730454545452</v>
          </cell>
          <cell r="I2581">
            <v>37.837710909090909</v>
          </cell>
        </row>
        <row r="2582">
          <cell r="A2582">
            <v>43305</v>
          </cell>
          <cell r="F2582">
            <v>14423.272727272728</v>
          </cell>
          <cell r="G2582">
            <v>21.518918181818183</v>
          </cell>
          <cell r="H2582">
            <v>8.9561723636363624</v>
          </cell>
          <cell r="I2582">
            <v>37.834835454545455</v>
          </cell>
        </row>
        <row r="2583">
          <cell r="A2583">
            <v>43306</v>
          </cell>
          <cell r="F2583">
            <v>14432</v>
          </cell>
          <cell r="G2583">
            <v>21.519451818181821</v>
          </cell>
          <cell r="H2583">
            <v>8.9678537272727255</v>
          </cell>
          <cell r="I2583">
            <v>37.825245454545453</v>
          </cell>
        </row>
        <row r="2584">
          <cell r="A2584">
            <v>43307</v>
          </cell>
          <cell r="F2584">
            <v>14438.818181818182</v>
          </cell>
          <cell r="G2584">
            <v>21.54186363636364</v>
          </cell>
          <cell r="H2584">
            <v>8.9818377272727243</v>
          </cell>
          <cell r="I2584">
            <v>37.792024545454538</v>
          </cell>
        </row>
        <row r="2585">
          <cell r="A2585">
            <v>43308</v>
          </cell>
          <cell r="F2585">
            <v>14441.363636363636</v>
          </cell>
          <cell r="G2585">
            <v>21.553010000000004</v>
          </cell>
          <cell r="H2585">
            <v>8.9971654545454545</v>
          </cell>
          <cell r="I2585">
            <v>37.762210909090911</v>
          </cell>
        </row>
        <row r="2586">
          <cell r="A2586">
            <v>43311</v>
          </cell>
          <cell r="F2586">
            <v>14443.636363636364</v>
          </cell>
          <cell r="G2586">
            <v>21.558610909090909</v>
          </cell>
          <cell r="H2586">
            <v>9.0137459999999994</v>
          </cell>
          <cell r="I2586">
            <v>37.736721818181813</v>
          </cell>
        </row>
        <row r="2587">
          <cell r="A2587">
            <v>43312</v>
          </cell>
          <cell r="F2587">
            <v>14447.727272727272</v>
          </cell>
          <cell r="G2587">
            <v>21.559200909090908</v>
          </cell>
          <cell r="H2587">
            <v>9.0300000909090912</v>
          </cell>
          <cell r="I2587">
            <v>37.717910909090911</v>
          </cell>
        </row>
        <row r="2588">
          <cell r="A2588">
            <v>43313</v>
          </cell>
          <cell r="F2588">
            <v>14454.09090909091</v>
          </cell>
          <cell r="G2588">
            <v>21.564950000000003</v>
          </cell>
          <cell r="H2588">
            <v>9.046254181818183</v>
          </cell>
          <cell r="I2588">
            <v>37.694635454545455</v>
          </cell>
        </row>
        <row r="2589">
          <cell r="A2589">
            <v>43314</v>
          </cell>
          <cell r="F2589">
            <v>14460.454545454546</v>
          </cell>
          <cell r="G2589">
            <v>21.593113636363636</v>
          </cell>
          <cell r="H2589">
            <v>9.0650625454545448</v>
          </cell>
          <cell r="I2589">
            <v>37.667165454545454</v>
          </cell>
        </row>
        <row r="2590">
          <cell r="A2590">
            <v>43315</v>
          </cell>
          <cell r="F2590">
            <v>14462.272727272728</v>
          </cell>
          <cell r="G2590">
            <v>21.591134545454544</v>
          </cell>
          <cell r="H2590">
            <v>9.0792914545454551</v>
          </cell>
          <cell r="I2590">
            <v>37.655442727272728</v>
          </cell>
        </row>
        <row r="2591">
          <cell r="A2591">
            <v>43318</v>
          </cell>
          <cell r="F2591">
            <v>14462.272727272728</v>
          </cell>
          <cell r="G2591">
            <v>21.587516363636368</v>
          </cell>
          <cell r="H2591">
            <v>9.0935203636363653</v>
          </cell>
          <cell r="I2591">
            <v>37.647204545454549</v>
          </cell>
        </row>
        <row r="2592">
          <cell r="A2592">
            <v>43319</v>
          </cell>
          <cell r="F2592">
            <v>14457.09090909091</v>
          </cell>
          <cell r="G2592">
            <v>21.57593454545454</v>
          </cell>
          <cell r="H2592">
            <v>9.0921765454545458</v>
          </cell>
          <cell r="I2592">
            <v>37.656404545454542</v>
          </cell>
        </row>
        <row r="2593">
          <cell r="A2593">
            <v>43320</v>
          </cell>
          <cell r="F2593">
            <v>14448.454545454546</v>
          </cell>
          <cell r="G2593">
            <v>21.556156363636362</v>
          </cell>
          <cell r="H2593">
            <v>9.0908327272727281</v>
          </cell>
          <cell r="I2593">
            <v>37.67758454545455</v>
          </cell>
        </row>
        <row r="2594">
          <cell r="A2594">
            <v>43321</v>
          </cell>
          <cell r="F2594">
            <v>14443.90909090909</v>
          </cell>
          <cell r="G2594">
            <v>21.5505</v>
          </cell>
          <cell r="H2594">
            <v>9.084730727272726</v>
          </cell>
          <cell r="I2594">
            <v>37.691724545454548</v>
          </cell>
        </row>
        <row r="2595">
          <cell r="A2595">
            <v>43322</v>
          </cell>
          <cell r="F2595">
            <v>14445.272727272728</v>
          </cell>
          <cell r="G2595">
            <v>21.529907272727272</v>
          </cell>
          <cell r="H2595">
            <v>9.0757778181818178</v>
          </cell>
          <cell r="I2595">
            <v>37.719770909090904</v>
          </cell>
        </row>
        <row r="2596">
          <cell r="A2596">
            <v>43325</v>
          </cell>
          <cell r="F2596">
            <v>14461.363636363636</v>
          </cell>
          <cell r="G2596">
            <v>21.513426363636366</v>
          </cell>
          <cell r="H2596">
            <v>9.0671439090909089</v>
          </cell>
          <cell r="I2596">
            <v>37.747895454545457</v>
          </cell>
        </row>
        <row r="2597">
          <cell r="A2597">
            <v>43326</v>
          </cell>
          <cell r="F2597">
            <v>14476.90909090909</v>
          </cell>
          <cell r="G2597">
            <v>21.499681818181816</v>
          </cell>
          <cell r="H2597">
            <v>9.0585100000000001</v>
          </cell>
          <cell r="I2597">
            <v>37.774449090909094</v>
          </cell>
        </row>
        <row r="2598">
          <cell r="A2598">
            <v>43327</v>
          </cell>
          <cell r="F2598">
            <v>14493.272727272728</v>
          </cell>
          <cell r="G2598">
            <v>21.510822727272728</v>
          </cell>
          <cell r="H2598">
            <v>9.0517245454545456</v>
          </cell>
          <cell r="I2598">
            <v>37.781508181818189</v>
          </cell>
        </row>
        <row r="2599">
          <cell r="A2599">
            <v>43328</v>
          </cell>
          <cell r="F2599">
            <v>14509.181818181818</v>
          </cell>
          <cell r="G2599">
            <v>21.559815454545454</v>
          </cell>
          <cell r="H2599">
            <v>9.0490934545454547</v>
          </cell>
          <cell r="I2599">
            <v>37.763133636363641</v>
          </cell>
        </row>
        <row r="2600">
          <cell r="A2600">
            <v>43332</v>
          </cell>
          <cell r="F2600">
            <v>14519.636363636364</v>
          </cell>
          <cell r="G2600">
            <v>21.581537272727271</v>
          </cell>
          <cell r="H2600">
            <v>9.0436337272727272</v>
          </cell>
          <cell r="I2600">
            <v>37.756130909090906</v>
          </cell>
        </row>
        <row r="2601">
          <cell r="A2601">
            <v>43333</v>
          </cell>
          <cell r="F2601">
            <v>14527.363636363636</v>
          </cell>
          <cell r="G2601">
            <v>21.607234545454546</v>
          </cell>
          <cell r="H2601">
            <v>9.0381739999999997</v>
          </cell>
          <cell r="I2601">
            <v>37.744463636363633</v>
          </cell>
        </row>
        <row r="2602">
          <cell r="A2602">
            <v>43335</v>
          </cell>
          <cell r="F2602">
            <v>14541</v>
          </cell>
          <cell r="G2602">
            <v>21.631291818181822</v>
          </cell>
          <cell r="H2602">
            <v>9.0291849090909082</v>
          </cell>
          <cell r="I2602">
            <v>37.735958181818177</v>
          </cell>
        </row>
        <row r="2603">
          <cell r="A2603">
            <v>43336</v>
          </cell>
          <cell r="F2603">
            <v>14559.181818181818</v>
          </cell>
          <cell r="G2603">
            <v>21.672561818181819</v>
          </cell>
          <cell r="H2603">
            <v>9.0333851818181827</v>
          </cell>
          <cell r="I2603">
            <v>37.710358181818179</v>
          </cell>
        </row>
        <row r="2604">
          <cell r="A2604">
            <v>43339</v>
          </cell>
          <cell r="F2604">
            <v>14576.454545454546</v>
          </cell>
          <cell r="G2604">
            <v>21.695034545454543</v>
          </cell>
          <cell r="H2604">
            <v>9.0399834545454549</v>
          </cell>
          <cell r="I2604">
            <v>37.689872727272729</v>
          </cell>
        </row>
        <row r="2605">
          <cell r="A2605">
            <v>43340</v>
          </cell>
          <cell r="F2605">
            <v>14596.181818181818</v>
          </cell>
          <cell r="G2605">
            <v>21.709473636363636</v>
          </cell>
          <cell r="H2605">
            <v>9.0494333636363642</v>
          </cell>
          <cell r="I2605">
            <v>37.677701818181816</v>
          </cell>
        </row>
        <row r="2606">
          <cell r="A2606">
            <v>43341</v>
          </cell>
          <cell r="F2606">
            <v>14611.636363636364</v>
          </cell>
          <cell r="G2606">
            <v>21.729957272727273</v>
          </cell>
          <cell r="H2606">
            <v>9.0590636363636357</v>
          </cell>
          <cell r="I2606">
            <v>37.665057272727275</v>
          </cell>
        </row>
        <row r="2607">
          <cell r="A2607">
            <v>43342</v>
          </cell>
          <cell r="F2607">
            <v>14620.272727272728</v>
          </cell>
          <cell r="G2607">
            <v>21.788118181818184</v>
          </cell>
          <cell r="H2607">
            <v>9.0653723636363637</v>
          </cell>
          <cell r="I2607">
            <v>37.638834545454543</v>
          </cell>
        </row>
        <row r="2608">
          <cell r="A2608">
            <v>43343</v>
          </cell>
          <cell r="F2608">
            <v>14633.818181818182</v>
          </cell>
          <cell r="G2608">
            <v>21.83804363636364</v>
          </cell>
          <cell r="H2608">
            <v>9.0716810909090917</v>
          </cell>
          <cell r="I2608">
            <v>37.616518181818179</v>
          </cell>
        </row>
        <row r="2609">
          <cell r="A2609">
            <v>43346</v>
          </cell>
          <cell r="F2609">
            <v>14653.363636363636</v>
          </cell>
          <cell r="G2609">
            <v>21.873730000000002</v>
          </cell>
          <cell r="H2609">
            <v>9.0821388181818179</v>
          </cell>
          <cell r="I2609">
            <v>37.595638181818181</v>
          </cell>
        </row>
        <row r="2610">
          <cell r="A2610">
            <v>43347</v>
          </cell>
          <cell r="F2610">
            <v>14682.454545454546</v>
          </cell>
          <cell r="G2610">
            <v>21.871097272727273</v>
          </cell>
          <cell r="H2610">
            <v>9.1048349999999996</v>
          </cell>
          <cell r="I2610">
            <v>37.580805454545462</v>
          </cell>
        </row>
        <row r="2611">
          <cell r="A2611">
            <v>43348</v>
          </cell>
          <cell r="F2611">
            <v>14714.09090909091</v>
          </cell>
          <cell r="G2611">
            <v>21.869551818181822</v>
          </cell>
          <cell r="H2611">
            <v>9.1398003636363629</v>
          </cell>
          <cell r="I2611">
            <v>37.550039090909088</v>
          </cell>
        </row>
        <row r="2612">
          <cell r="A2612">
            <v>43349</v>
          </cell>
          <cell r="F2612">
            <v>14742.545454545454</v>
          </cell>
          <cell r="G2612">
            <v>21.870563636363634</v>
          </cell>
          <cell r="H2612">
            <v>9.1789159090909092</v>
          </cell>
          <cell r="I2612">
            <v>37.499491818181816</v>
          </cell>
        </row>
        <row r="2613">
          <cell r="A2613">
            <v>43350</v>
          </cell>
          <cell r="F2613">
            <v>14759.818181818182</v>
          </cell>
          <cell r="G2613">
            <v>21.875420000000002</v>
          </cell>
          <cell r="H2613">
            <v>9.2169980909090921</v>
          </cell>
          <cell r="I2613">
            <v>37.436308181818184</v>
          </cell>
        </row>
        <row r="2614">
          <cell r="A2614">
            <v>43353</v>
          </cell>
          <cell r="F2614">
            <v>14779.545454545454</v>
          </cell>
          <cell r="G2614">
            <v>21.87569090909091</v>
          </cell>
          <cell r="H2614">
            <v>9.2498572727272741</v>
          </cell>
          <cell r="I2614">
            <v>37.376992727272722</v>
          </cell>
        </row>
        <row r="2615">
          <cell r="A2615">
            <v>43355</v>
          </cell>
          <cell r="F2615">
            <v>14798.454545454546</v>
          </cell>
          <cell r="G2615">
            <v>21.904381818181818</v>
          </cell>
          <cell r="H2615">
            <v>9.2801291818181841</v>
          </cell>
          <cell r="I2615">
            <v>37.302893636363635</v>
          </cell>
        </row>
        <row r="2616">
          <cell r="A2616">
            <v>43356</v>
          </cell>
          <cell r="F2616">
            <v>14817.818181818182</v>
          </cell>
          <cell r="G2616">
            <v>21.940581818181819</v>
          </cell>
          <cell r="H2616">
            <v>9.3104010909090942</v>
          </cell>
          <cell r="I2616">
            <v>37.220061818181811</v>
          </cell>
        </row>
        <row r="2617">
          <cell r="A2617">
            <v>43357</v>
          </cell>
          <cell r="F2617">
            <v>14832.545454545454</v>
          </cell>
          <cell r="G2617">
            <v>22.003308181818184</v>
          </cell>
          <cell r="H2617">
            <v>9.3456259090909111</v>
          </cell>
          <cell r="I2617">
            <v>37.11816454545454</v>
          </cell>
        </row>
        <row r="2618">
          <cell r="A2618">
            <v>43360</v>
          </cell>
          <cell r="F2618">
            <v>14849.818181818182</v>
          </cell>
          <cell r="G2618">
            <v>22.024184545454549</v>
          </cell>
          <cell r="H2618">
            <v>9.3847858181818182</v>
          </cell>
          <cell r="I2618">
            <v>37.030415454545455</v>
          </cell>
        </row>
        <row r="2619">
          <cell r="A2619">
            <v>43361</v>
          </cell>
          <cell r="F2619">
            <v>14861.181818181818</v>
          </cell>
          <cell r="G2619">
            <v>22.053141818181818</v>
          </cell>
          <cell r="H2619">
            <v>9.4239457272727254</v>
          </cell>
          <cell r="I2619">
            <v>36.940022727272726</v>
          </cell>
        </row>
        <row r="2620">
          <cell r="A2620">
            <v>43362</v>
          </cell>
          <cell r="F2620">
            <v>14866.636363636364</v>
          </cell>
          <cell r="G2620">
            <v>22.076689090909092</v>
          </cell>
          <cell r="H2620">
            <v>9.4571081818181799</v>
          </cell>
          <cell r="I2620">
            <v>36.864028181818178</v>
          </cell>
        </row>
        <row r="2621">
          <cell r="A2621">
            <v>43363</v>
          </cell>
          <cell r="F2621">
            <v>14858.818181818182</v>
          </cell>
          <cell r="G2621">
            <v>22.096255454545453</v>
          </cell>
          <cell r="H2621">
            <v>9.4745834545454528</v>
          </cell>
          <cell r="I2621">
            <v>36.809346363636365</v>
          </cell>
        </row>
        <row r="2622">
          <cell r="A2622">
            <v>43364</v>
          </cell>
          <cell r="F2622">
            <v>14847.818181818182</v>
          </cell>
          <cell r="G2622">
            <v>22.116570909090907</v>
          </cell>
          <cell r="H2622">
            <v>9.4796858181818155</v>
          </cell>
          <cell r="I2622">
            <v>36.769647272727269</v>
          </cell>
        </row>
        <row r="2623">
          <cell r="A2623">
            <v>43367</v>
          </cell>
          <cell r="F2623">
            <v>14845.363636363636</v>
          </cell>
          <cell r="G2623">
            <v>22.126129090909089</v>
          </cell>
          <cell r="H2623">
            <v>9.4804490909090884</v>
          </cell>
          <cell r="I2623">
            <v>36.75782545454544</v>
          </cell>
        </row>
        <row r="2624">
          <cell r="A2624">
            <v>43368</v>
          </cell>
          <cell r="F2624">
            <v>14854.454545454546</v>
          </cell>
          <cell r="G2624">
            <v>22.134088181818178</v>
          </cell>
          <cell r="H2624">
            <v>9.4857750909090885</v>
          </cell>
          <cell r="I2624">
            <v>36.756603636363629</v>
          </cell>
        </row>
        <row r="2625">
          <cell r="A2625">
            <v>43369</v>
          </cell>
          <cell r="F2625">
            <v>14859.363636363636</v>
          </cell>
          <cell r="G2625">
            <v>22.140003636363634</v>
          </cell>
          <cell r="H2625">
            <v>9.4907403636363608</v>
          </cell>
          <cell r="I2625">
            <v>36.75951818181818</v>
          </cell>
        </row>
        <row r="2626">
          <cell r="A2626">
            <v>43370</v>
          </cell>
          <cell r="F2626">
            <v>14867.545454545454</v>
          </cell>
          <cell r="G2626">
            <v>22.171979999999998</v>
          </cell>
          <cell r="H2626">
            <v>9.4914929090909066</v>
          </cell>
          <cell r="I2626">
            <v>36.76052</v>
          </cell>
        </row>
        <row r="2627">
          <cell r="A2627">
            <v>43371</v>
          </cell>
          <cell r="F2627">
            <v>14873.272727272728</v>
          </cell>
          <cell r="G2627">
            <v>22.192997272727272</v>
          </cell>
          <cell r="H2627">
            <v>9.4922454545454524</v>
          </cell>
          <cell r="I2627">
            <v>36.774491818181822</v>
          </cell>
        </row>
        <row r="2628">
          <cell r="A2628">
            <v>43374</v>
          </cell>
          <cell r="F2628">
            <v>14882.636363636364</v>
          </cell>
          <cell r="G2628">
            <v>22.181730000000002</v>
          </cell>
          <cell r="H2628">
            <v>9.4884129999999978</v>
          </cell>
          <cell r="I2628">
            <v>36.811216363636369</v>
          </cell>
        </row>
        <row r="2629">
          <cell r="A2629">
            <v>43375</v>
          </cell>
          <cell r="F2629">
            <v>14897.454545454546</v>
          </cell>
          <cell r="G2629">
            <v>22.161288181818183</v>
          </cell>
          <cell r="H2629">
            <v>9.4841496363636342</v>
          </cell>
          <cell r="I2629">
            <v>36.858333636363639</v>
          </cell>
        </row>
        <row r="2630">
          <cell r="A2630">
            <v>43376</v>
          </cell>
          <cell r="F2630">
            <v>14917.454545454546</v>
          </cell>
          <cell r="G2630">
            <v>22.143865454545455</v>
          </cell>
          <cell r="H2630">
            <v>9.4798862727272688</v>
          </cell>
          <cell r="I2630">
            <v>36.90135636363636</v>
          </cell>
        </row>
        <row r="2631">
          <cell r="A2631">
            <v>43377</v>
          </cell>
          <cell r="F2631">
            <v>14945.09090909091</v>
          </cell>
          <cell r="G2631">
            <v>22.138837272727276</v>
          </cell>
          <cell r="H2631">
            <v>9.4631573636363626</v>
          </cell>
          <cell r="I2631">
            <v>36.931426363636369</v>
          </cell>
        </row>
        <row r="2632">
          <cell r="A2632">
            <v>43378</v>
          </cell>
          <cell r="F2632">
            <v>14975.454545454546</v>
          </cell>
          <cell r="G2632">
            <v>22.146051818181817</v>
          </cell>
          <cell r="H2632">
            <v>9.4457228181818174</v>
          </cell>
          <cell r="I2632">
            <v>36.953196363636366</v>
          </cell>
        </row>
        <row r="2633">
          <cell r="A2633">
            <v>43381</v>
          </cell>
          <cell r="F2633">
            <v>15011.90909090909</v>
          </cell>
          <cell r="G2633">
            <v>22.154488181818181</v>
          </cell>
          <cell r="H2633">
            <v>9.428574272727273</v>
          </cell>
          <cell r="I2633">
            <v>36.970880000000001</v>
          </cell>
        </row>
        <row r="2634">
          <cell r="A2634">
            <v>43382</v>
          </cell>
          <cell r="F2634">
            <v>15045.727272727272</v>
          </cell>
          <cell r="G2634">
            <v>22.180056363636364</v>
          </cell>
          <cell r="H2634">
            <v>9.4116146363636375</v>
          </cell>
          <cell r="I2634">
            <v>36.97216090909091</v>
          </cell>
        </row>
        <row r="2635">
          <cell r="A2635">
            <v>43383</v>
          </cell>
          <cell r="F2635">
            <v>15071.181818181818</v>
          </cell>
          <cell r="G2635">
            <v>22.212892727272727</v>
          </cell>
          <cell r="H2635">
            <v>9.3946550000000002</v>
          </cell>
          <cell r="I2635">
            <v>36.96546272727273</v>
          </cell>
        </row>
        <row r="2636">
          <cell r="A2636">
            <v>43384</v>
          </cell>
          <cell r="F2636">
            <v>15100.636363636364</v>
          </cell>
          <cell r="G2636">
            <v>22.278208181818183</v>
          </cell>
          <cell r="H2636">
            <v>9.3820103636363648</v>
          </cell>
          <cell r="I2636">
            <v>36.941193636363636</v>
          </cell>
        </row>
        <row r="2637">
          <cell r="A2637">
            <v>43385</v>
          </cell>
          <cell r="F2637">
            <v>15126.272727272728</v>
          </cell>
          <cell r="G2637">
            <v>22.307909090909092</v>
          </cell>
          <cell r="H2637">
            <v>9.3737677272727282</v>
          </cell>
          <cell r="I2637">
            <v>36.928076363636364</v>
          </cell>
        </row>
        <row r="2638">
          <cell r="A2638">
            <v>43388</v>
          </cell>
          <cell r="F2638">
            <v>15155.09090909091</v>
          </cell>
          <cell r="G2638">
            <v>22.318044545454544</v>
          </cell>
          <cell r="H2638">
            <v>9.3757183636363646</v>
          </cell>
          <cell r="I2638">
            <v>36.940463636363638</v>
          </cell>
        </row>
        <row r="2639">
          <cell r="A2639">
            <v>43389</v>
          </cell>
          <cell r="F2639">
            <v>15181.727272727272</v>
          </cell>
          <cell r="G2639">
            <v>22.328834545454551</v>
          </cell>
          <cell r="H2639">
            <v>9.3784824545454555</v>
          </cell>
          <cell r="I2639">
            <v>36.947558181818188</v>
          </cell>
        </row>
        <row r="2640">
          <cell r="A2640">
            <v>43390</v>
          </cell>
          <cell r="F2640">
            <v>15191.454545454546</v>
          </cell>
          <cell r="G2640">
            <v>22.353190000000001</v>
          </cell>
          <cell r="H2640">
            <v>9.3816432727272741</v>
          </cell>
          <cell r="I2640">
            <v>36.940170909090909</v>
          </cell>
        </row>
        <row r="2641">
          <cell r="A2641">
            <v>43391</v>
          </cell>
          <cell r="F2641">
            <v>15202.272727272728</v>
          </cell>
          <cell r="G2641">
            <v>22.39839818181818</v>
          </cell>
          <cell r="H2641">
            <v>9.3809269090909098</v>
          </cell>
          <cell r="I2641">
            <v>36.922353636363646</v>
          </cell>
        </row>
        <row r="2642">
          <cell r="A2642">
            <v>43392</v>
          </cell>
          <cell r="F2642">
            <v>15203</v>
          </cell>
          <cell r="G2642">
            <v>22.429058181818178</v>
          </cell>
          <cell r="H2642">
            <v>9.3926760909090898</v>
          </cell>
          <cell r="I2642">
            <v>36.919900000000005</v>
          </cell>
        </row>
        <row r="2643">
          <cell r="A2643">
            <v>43395</v>
          </cell>
          <cell r="F2643">
            <v>15203.545454545454</v>
          </cell>
          <cell r="G2643">
            <v>22.45075727272727</v>
          </cell>
          <cell r="H2643">
            <v>9.4040514545454545</v>
          </cell>
          <cell r="I2643">
            <v>36.924358181818185</v>
          </cell>
        </row>
        <row r="2644">
          <cell r="A2644">
            <v>43396</v>
          </cell>
          <cell r="F2644">
            <v>15201.181818181818</v>
          </cell>
          <cell r="G2644">
            <v>22.465445454545453</v>
          </cell>
          <cell r="H2644">
            <v>9.4155189090909079</v>
          </cell>
          <cell r="I2644">
            <v>36.934912727272732</v>
          </cell>
        </row>
        <row r="2645">
          <cell r="A2645">
            <v>43397</v>
          </cell>
          <cell r="F2645">
            <v>15197.454545454546</v>
          </cell>
          <cell r="G2645">
            <v>22.469536363636362</v>
          </cell>
          <cell r="H2645">
            <v>9.4269863636363631</v>
          </cell>
          <cell r="I2645">
            <v>36.955750000000009</v>
          </cell>
        </row>
        <row r="2646">
          <cell r="A2646">
            <v>43398</v>
          </cell>
          <cell r="F2646">
            <v>15196.363636363636</v>
          </cell>
          <cell r="G2646">
            <v>22.492750909090912</v>
          </cell>
          <cell r="H2646">
            <v>9.441307363636362</v>
          </cell>
          <cell r="I2646">
            <v>36.974651818181826</v>
          </cell>
        </row>
        <row r="2647">
          <cell r="A2647">
            <v>43399</v>
          </cell>
          <cell r="F2647">
            <v>15194.636363636364</v>
          </cell>
          <cell r="G2647">
            <v>22.466540000000002</v>
          </cell>
          <cell r="H2647">
            <v>9.4513133636363644</v>
          </cell>
          <cell r="I2647">
            <v>37.027566363636367</v>
          </cell>
        </row>
        <row r="2648">
          <cell r="A2648">
            <v>43402</v>
          </cell>
          <cell r="F2648">
            <v>15196.272727272728</v>
          </cell>
          <cell r="G2648">
            <v>22.439869999999999</v>
          </cell>
          <cell r="H2648">
            <v>9.4613193636363633</v>
          </cell>
          <cell r="I2648">
            <v>37.079923636363645</v>
          </cell>
        </row>
        <row r="2649">
          <cell r="A2649">
            <v>43403</v>
          </cell>
          <cell r="F2649">
            <v>15196.545454545454</v>
          </cell>
          <cell r="G2649">
            <v>22.436866363636366</v>
          </cell>
          <cell r="H2649">
            <v>9.461132090909091</v>
          </cell>
          <cell r="I2649">
            <v>37.102342727272735</v>
          </cell>
        </row>
        <row r="2650">
          <cell r="A2650">
            <v>43404</v>
          </cell>
          <cell r="F2650">
            <v>15196.545454545454</v>
          </cell>
          <cell r="G2650">
            <v>22.417584545454545</v>
          </cell>
          <cell r="H2650">
            <v>9.4515307272727274</v>
          </cell>
          <cell r="I2650">
            <v>37.091210909090911</v>
          </cell>
        </row>
        <row r="2651">
          <cell r="A2651">
            <v>43405</v>
          </cell>
          <cell r="F2651">
            <v>15194.545454545454</v>
          </cell>
          <cell r="G2651">
            <v>22.401548181818182</v>
          </cell>
          <cell r="H2651">
            <v>9.4408685454545438</v>
          </cell>
          <cell r="I2651">
            <v>37.079508181818177</v>
          </cell>
        </row>
        <row r="2652">
          <cell r="A2652">
            <v>43406</v>
          </cell>
          <cell r="F2652">
            <v>15172.818181818182</v>
          </cell>
          <cell r="G2652">
            <v>22.360956363636362</v>
          </cell>
          <cell r="H2652">
            <v>9.4340835454545431</v>
          </cell>
          <cell r="I2652">
            <v>37.075273636363633</v>
          </cell>
        </row>
        <row r="2653">
          <cell r="A2653">
            <v>43409</v>
          </cell>
          <cell r="F2653">
            <v>15153.727272727272</v>
          </cell>
          <cell r="G2653">
            <v>22.314376363636367</v>
          </cell>
          <cell r="H2653">
            <v>9.4251221818181801</v>
          </cell>
          <cell r="I2653">
            <v>37.075979090909094</v>
          </cell>
        </row>
        <row r="2654">
          <cell r="A2654">
            <v>43410</v>
          </cell>
          <cell r="F2654">
            <v>15118.727272727272</v>
          </cell>
          <cell r="G2654">
            <v>22.281585454545453</v>
          </cell>
          <cell r="H2654">
            <v>9.4143644545454528</v>
          </cell>
          <cell r="I2654">
            <v>37.074592727272723</v>
          </cell>
        </row>
        <row r="2655">
          <cell r="A2655">
            <v>43411</v>
          </cell>
          <cell r="F2655">
            <v>15064</v>
          </cell>
          <cell r="G2655">
            <v>22.248399090909093</v>
          </cell>
          <cell r="H2655">
            <v>9.4036067272727255</v>
          </cell>
          <cell r="I2655">
            <v>37.075043636363631</v>
          </cell>
        </row>
        <row r="2656">
          <cell r="A2656">
            <v>43412</v>
          </cell>
          <cell r="F2656">
            <v>15004.181818181818</v>
          </cell>
          <cell r="G2656">
            <v>22.246624545454548</v>
          </cell>
          <cell r="H2656">
            <v>9.3894089090909088</v>
          </cell>
          <cell r="I2656">
            <v>37.069947272727276</v>
          </cell>
        </row>
        <row r="2657">
          <cell r="A2657">
            <v>43413</v>
          </cell>
          <cell r="F2657">
            <v>14957.818181818182</v>
          </cell>
          <cell r="G2657">
            <v>22.21216272727273</v>
          </cell>
          <cell r="H2657">
            <v>9.3723575454545465</v>
          </cell>
          <cell r="I2657">
            <v>37.083569090909094</v>
          </cell>
        </row>
        <row r="2658">
          <cell r="A2658">
            <v>43416</v>
          </cell>
          <cell r="F2658">
            <v>14921.818181818182</v>
          </cell>
          <cell r="G2658">
            <v>22.195052727272728</v>
          </cell>
          <cell r="H2658">
            <v>9.3553061818181824</v>
          </cell>
          <cell r="I2658">
            <v>37.081472727272732</v>
          </cell>
        </row>
        <row r="2659">
          <cell r="A2659">
            <v>43417</v>
          </cell>
          <cell r="F2659">
            <v>14883.818181818182</v>
          </cell>
          <cell r="G2659">
            <v>22.177291818181814</v>
          </cell>
          <cell r="H2659">
            <v>9.3382548181818184</v>
          </cell>
          <cell r="I2659">
            <v>37.080610909090915</v>
          </cell>
        </row>
        <row r="2660">
          <cell r="A2660">
            <v>43418</v>
          </cell>
          <cell r="F2660">
            <v>14844.181818181818</v>
          </cell>
          <cell r="G2660">
            <v>22.164569999999998</v>
          </cell>
          <cell r="H2660">
            <v>9.3212034545454561</v>
          </cell>
          <cell r="I2660">
            <v>37.075280909090907</v>
          </cell>
        </row>
        <row r="2661">
          <cell r="A2661">
            <v>43419</v>
          </cell>
          <cell r="F2661">
            <v>14795.272727272728</v>
          </cell>
          <cell r="G2661">
            <v>22.170602727272726</v>
          </cell>
          <cell r="H2661">
            <v>9.3115290000000002</v>
          </cell>
          <cell r="I2661">
            <v>37.101720909090908</v>
          </cell>
        </row>
        <row r="2662">
          <cell r="A2662">
            <v>43420</v>
          </cell>
          <cell r="F2662">
            <v>14748.363636363636</v>
          </cell>
          <cell r="G2662">
            <v>22.171762727272725</v>
          </cell>
          <cell r="H2662">
            <v>9.3025186363636365</v>
          </cell>
          <cell r="I2662">
            <v>37.130615454545449</v>
          </cell>
        </row>
        <row r="2663">
          <cell r="A2663">
            <v>43423</v>
          </cell>
          <cell r="F2663">
            <v>14715</v>
          </cell>
          <cell r="G2663">
            <v>22.159841818181818</v>
          </cell>
          <cell r="H2663">
            <v>9.2934192727272755</v>
          </cell>
          <cell r="I2663">
            <v>37.179154545454544</v>
          </cell>
        </row>
        <row r="2664">
          <cell r="A2664">
            <v>43425</v>
          </cell>
          <cell r="F2664">
            <v>14681</v>
          </cell>
          <cell r="G2664">
            <v>22.147795454545452</v>
          </cell>
          <cell r="H2664">
            <v>9.2864962727272751</v>
          </cell>
          <cell r="I2664">
            <v>37.227707272727272</v>
          </cell>
        </row>
        <row r="2665">
          <cell r="A2665">
            <v>43426</v>
          </cell>
          <cell r="F2665">
            <v>14660.636363636364</v>
          </cell>
          <cell r="G2665">
            <v>22.122389999999999</v>
          </cell>
          <cell r="H2665">
            <v>9.281743454545456</v>
          </cell>
          <cell r="I2665">
            <v>37.279310909090903</v>
          </cell>
        </row>
        <row r="2666">
          <cell r="A2666">
            <v>43427</v>
          </cell>
          <cell r="F2666">
            <v>14656.09090909091</v>
          </cell>
          <cell r="G2666">
            <v>22.120695454545459</v>
          </cell>
          <cell r="H2666">
            <v>9.2753242727272749</v>
          </cell>
          <cell r="I2666">
            <v>37.32183818181818</v>
          </cell>
        </row>
        <row r="2667">
          <cell r="A2667">
            <v>43430</v>
          </cell>
          <cell r="F2667">
            <v>14650.272727272728</v>
          </cell>
          <cell r="G2667">
            <v>22.08471909090909</v>
          </cell>
          <cell r="H2667">
            <v>9.2723451818181832</v>
          </cell>
          <cell r="I2667">
            <v>37.378942727272729</v>
          </cell>
        </row>
        <row r="2668">
          <cell r="A2668">
            <v>43431</v>
          </cell>
          <cell r="F2668">
            <v>14635.454545454546</v>
          </cell>
          <cell r="G2668">
            <v>22.059707272727273</v>
          </cell>
          <cell r="H2668">
            <v>9.2693660909090898</v>
          </cell>
          <cell r="I2668">
            <v>37.420996363636363</v>
          </cell>
        </row>
        <row r="2669">
          <cell r="A2669">
            <v>43432</v>
          </cell>
          <cell r="F2669">
            <v>14609</v>
          </cell>
          <cell r="G2669">
            <v>22.028226363636364</v>
          </cell>
          <cell r="H2669">
            <v>9.2663870000000017</v>
          </cell>
          <cell r="I2669">
            <v>37.468196363636366</v>
          </cell>
        </row>
        <row r="2670">
          <cell r="A2670">
            <v>43433</v>
          </cell>
          <cell r="F2670">
            <v>14570.636363636364</v>
          </cell>
          <cell r="G2670">
            <v>21.995236363636366</v>
          </cell>
          <cell r="H2670">
            <v>9.2621759999999984</v>
          </cell>
          <cell r="I2670">
            <v>37.515013636363641</v>
          </cell>
        </row>
        <row r="2671">
          <cell r="A2671">
            <v>43434</v>
          </cell>
          <cell r="F2671">
            <v>14526.545454545454</v>
          </cell>
          <cell r="G2671">
            <v>21.951191818181819</v>
          </cell>
          <cell r="H2671">
            <v>9.2579649999999987</v>
          </cell>
          <cell r="I2671">
            <v>37.572871818181817</v>
          </cell>
        </row>
        <row r="2672">
          <cell r="A2672">
            <v>43437</v>
          </cell>
          <cell r="F2672">
            <v>14488.272727272728</v>
          </cell>
          <cell r="G2672">
            <v>21.907237272727272</v>
          </cell>
          <cell r="H2672">
            <v>9.2447492727272724</v>
          </cell>
          <cell r="I2672">
            <v>37.637221818181814</v>
          </cell>
        </row>
        <row r="2673">
          <cell r="A2673">
            <v>43438</v>
          </cell>
          <cell r="F2673">
            <v>14459.181818181818</v>
          </cell>
          <cell r="G2673">
            <v>21.866087272727274</v>
          </cell>
          <cell r="H2673">
            <v>9.2315335454545444</v>
          </cell>
          <cell r="I2673">
            <v>37.699074545454543</v>
          </cell>
        </row>
        <row r="2674">
          <cell r="A2674">
            <v>43439</v>
          </cell>
          <cell r="F2674">
            <v>14442.363636363636</v>
          </cell>
          <cell r="G2674">
            <v>21.841204545454545</v>
          </cell>
          <cell r="H2674">
            <v>9.2178827272727268</v>
          </cell>
          <cell r="I2674">
            <v>37.742051818181821</v>
          </cell>
        </row>
        <row r="2675">
          <cell r="A2675">
            <v>43440</v>
          </cell>
          <cell r="F2675">
            <v>14434.818181818182</v>
          </cell>
          <cell r="G2675">
            <v>21.831201818181821</v>
          </cell>
          <cell r="H2675">
            <v>9.2042319090909093</v>
          </cell>
          <cell r="I2675">
            <v>37.768810909090909</v>
          </cell>
        </row>
        <row r="2676">
          <cell r="A2676">
            <v>43441</v>
          </cell>
          <cell r="F2676">
            <v>14425.727272727272</v>
          </cell>
          <cell r="G2676">
            <v>21.823108181818181</v>
          </cell>
          <cell r="H2676">
            <v>9.1905810909090917</v>
          </cell>
          <cell r="I2676">
            <v>37.79288636363637</v>
          </cell>
        </row>
        <row r="2677">
          <cell r="A2677">
            <v>43444</v>
          </cell>
          <cell r="F2677">
            <v>14427.09090909091</v>
          </cell>
          <cell r="G2677">
            <v>21.802797272727272</v>
          </cell>
          <cell r="H2677">
            <v>9.178596636363638</v>
          </cell>
          <cell r="I2677">
            <v>37.813051818181819</v>
          </cell>
        </row>
        <row r="2678">
          <cell r="A2678">
            <v>43445</v>
          </cell>
          <cell r="F2678">
            <v>14439.181818181818</v>
          </cell>
          <cell r="G2678">
            <v>21.79313181818182</v>
          </cell>
          <cell r="H2678">
            <v>9.1666121818181825</v>
          </cell>
          <cell r="I2678">
            <v>37.815805454545448</v>
          </cell>
        </row>
        <row r="2679">
          <cell r="A2679">
            <v>43446</v>
          </cell>
          <cell r="F2679">
            <v>14446.727272727272</v>
          </cell>
          <cell r="G2679">
            <v>21.781745454545458</v>
          </cell>
          <cell r="H2679">
            <v>9.1598346363636374</v>
          </cell>
          <cell r="I2679">
            <v>37.815826363636369</v>
          </cell>
        </row>
        <row r="2680">
          <cell r="A2680">
            <v>43447</v>
          </cell>
          <cell r="F2680">
            <v>14443.818181818182</v>
          </cell>
          <cell r="G2680">
            <v>21.776518181818183</v>
          </cell>
          <cell r="H2680">
            <v>9.1532862727272732</v>
          </cell>
          <cell r="I2680">
            <v>37.806748181818179</v>
          </cell>
        </row>
        <row r="2681">
          <cell r="A2681">
            <v>43448</v>
          </cell>
          <cell r="F2681">
            <v>14462.181818181818</v>
          </cell>
          <cell r="G2681">
            <v>21.775795454545456</v>
          </cell>
          <cell r="H2681">
            <v>9.147969818181819</v>
          </cell>
          <cell r="I2681">
            <v>37.794514545454547</v>
          </cell>
        </row>
        <row r="2682">
          <cell r="A2682">
            <v>43451</v>
          </cell>
          <cell r="F2682">
            <v>14487.454545454546</v>
          </cell>
          <cell r="G2682">
            <v>21.781884545454549</v>
          </cell>
          <cell r="H2682">
            <v>9.1426533636363629</v>
          </cell>
          <cell r="I2682">
            <v>37.777412727272733</v>
          </cell>
        </row>
        <row r="2683">
          <cell r="A2683">
            <v>43452</v>
          </cell>
          <cell r="F2683">
            <v>14510.818181818182</v>
          </cell>
          <cell r="G2683">
            <v>21.792673636363638</v>
          </cell>
          <cell r="H2683">
            <v>9.1475653636363639</v>
          </cell>
          <cell r="I2683">
            <v>37.753528181818183</v>
          </cell>
        </row>
        <row r="2684">
          <cell r="A2684">
            <v>43453</v>
          </cell>
          <cell r="F2684">
            <v>14524.181818181818</v>
          </cell>
          <cell r="G2684">
            <v>21.809089090909087</v>
          </cell>
          <cell r="H2684">
            <v>9.1524773636363648</v>
          </cell>
          <cell r="I2684">
            <v>37.732152727272727</v>
          </cell>
        </row>
        <row r="2685">
          <cell r="A2685">
            <v>43454</v>
          </cell>
          <cell r="F2685">
            <v>14530.545454545454</v>
          </cell>
          <cell r="G2685">
            <v>21.83087909090909</v>
          </cell>
          <cell r="H2685">
            <v>9.1579134545454561</v>
          </cell>
          <cell r="I2685">
            <v>37.710087272727272</v>
          </cell>
        </row>
        <row r="2686">
          <cell r="A2686">
            <v>43455</v>
          </cell>
          <cell r="F2686">
            <v>14533.545454545454</v>
          </cell>
          <cell r="G2686">
            <v>21.849418181818184</v>
          </cell>
          <cell r="H2686">
            <v>9.1633495454545475</v>
          </cell>
          <cell r="I2686">
            <v>37.694044545454545</v>
          </cell>
        </row>
        <row r="2687">
          <cell r="A2687">
            <v>43460</v>
          </cell>
          <cell r="F2687">
            <v>14542.818181818182</v>
          </cell>
          <cell r="G2687">
            <v>21.86022909090909</v>
          </cell>
          <cell r="H2687">
            <v>9.1685632727272743</v>
          </cell>
          <cell r="I2687">
            <v>37.683144545454539</v>
          </cell>
        </row>
        <row r="2688">
          <cell r="A2688">
            <v>43461</v>
          </cell>
          <cell r="F2688">
            <v>14543.363636363636</v>
          </cell>
          <cell r="G2688">
            <v>21.860574545454547</v>
          </cell>
          <cell r="H2688">
            <v>9.1737770000000012</v>
          </cell>
          <cell r="I2688">
            <v>37.681217272727274</v>
          </cell>
        </row>
        <row r="2689">
          <cell r="A2689">
            <v>43462</v>
          </cell>
          <cell r="F2689">
            <v>14539.727272727272</v>
          </cell>
          <cell r="G2689">
            <v>21.862937272727272</v>
          </cell>
          <cell r="H2689">
            <v>9.178990727272728</v>
          </cell>
          <cell r="I2689">
            <v>37.678584545454548</v>
          </cell>
        </row>
        <row r="2690">
          <cell r="A2690">
            <v>43465</v>
          </cell>
          <cell r="F2690">
            <v>14520.818181818182</v>
          </cell>
          <cell r="G2690">
            <v>21.865197272727276</v>
          </cell>
          <cell r="H2690">
            <v>9.1789975454545463</v>
          </cell>
          <cell r="I2690">
            <v>37.681093636363634</v>
          </cell>
        </row>
        <row r="2691">
          <cell r="A2691">
            <v>43467</v>
          </cell>
          <cell r="F2691">
            <v>14517.272727272728</v>
          </cell>
          <cell r="G2691">
            <v>21.86470363636364</v>
          </cell>
          <cell r="H2691">
            <v>9.1787751818181835</v>
          </cell>
          <cell r="I2691">
            <v>37.688571818181813</v>
          </cell>
        </row>
        <row r="2692">
          <cell r="A2692">
            <v>43468</v>
          </cell>
          <cell r="F2692">
            <v>14501.363636363636</v>
          </cell>
          <cell r="G2692">
            <v>21.865893636363637</v>
          </cell>
          <cell r="H2692">
            <v>9.178552818181819</v>
          </cell>
          <cell r="I2692">
            <v>37.696892727272719</v>
          </cell>
        </row>
        <row r="2693">
          <cell r="A2693">
            <v>43469</v>
          </cell>
          <cell r="F2693">
            <v>14473.181818181818</v>
          </cell>
          <cell r="G2693">
            <v>21.849539999999998</v>
          </cell>
          <cell r="H2693">
            <v>9.1704493636363651</v>
          </cell>
          <cell r="I2693">
            <v>37.710377272727264</v>
          </cell>
        </row>
        <row r="2694">
          <cell r="A2694">
            <v>43472</v>
          </cell>
          <cell r="F2694">
            <v>14434.90909090909</v>
          </cell>
          <cell r="G2694">
            <v>21.876860909090905</v>
          </cell>
          <cell r="H2694">
            <v>9.1592998181818199</v>
          </cell>
          <cell r="I2694">
            <v>37.714104545454546</v>
          </cell>
        </row>
        <row r="2695">
          <cell r="A2695">
            <v>43473</v>
          </cell>
          <cell r="F2695">
            <v>14408.454545454546</v>
          </cell>
          <cell r="G2695">
            <v>21.889084545454544</v>
          </cell>
          <cell r="H2695">
            <v>9.1481502727272748</v>
          </cell>
          <cell r="I2695">
            <v>37.726390000000002</v>
          </cell>
        </row>
        <row r="2696">
          <cell r="A2696">
            <v>43474</v>
          </cell>
          <cell r="F2696">
            <v>14376.818181818182</v>
          </cell>
          <cell r="G2696">
            <v>21.890187272727271</v>
          </cell>
          <cell r="H2696">
            <v>9.1370007272727278</v>
          </cell>
          <cell r="I2696">
            <v>37.749058181818178</v>
          </cell>
        </row>
        <row r="2697">
          <cell r="A2697">
            <v>43475</v>
          </cell>
          <cell r="F2697">
            <v>14331.363636363636</v>
          </cell>
          <cell r="G2697">
            <v>21.913507272727273</v>
          </cell>
          <cell r="H2697">
            <v>9.1219288181818179</v>
          </cell>
          <cell r="I2697">
            <v>37.761530909090908</v>
          </cell>
        </row>
        <row r="2698">
          <cell r="A2698">
            <v>43476</v>
          </cell>
          <cell r="F2698">
            <v>14282.818181818182</v>
          </cell>
          <cell r="G2698">
            <v>21.949028181818178</v>
          </cell>
          <cell r="H2698">
            <v>9.1012420000000009</v>
          </cell>
          <cell r="I2698">
            <v>37.767234545454549</v>
          </cell>
        </row>
        <row r="2699">
          <cell r="A2699">
            <v>43479</v>
          </cell>
          <cell r="F2699">
            <v>14243.181818181818</v>
          </cell>
          <cell r="G2699">
            <v>21.994832727272726</v>
          </cell>
          <cell r="H2699">
            <v>9.0805551818181804</v>
          </cell>
          <cell r="I2699">
            <v>37.766335454545455</v>
          </cell>
        </row>
        <row r="2700">
          <cell r="A2700">
            <v>43480</v>
          </cell>
          <cell r="F2700">
            <v>14199.727272727272</v>
          </cell>
          <cell r="G2700">
            <v>22.047358181818183</v>
          </cell>
          <cell r="H2700">
            <v>9.0598683636363617</v>
          </cell>
          <cell r="I2700">
            <v>37.759684545454547</v>
          </cell>
        </row>
        <row r="2701">
          <cell r="A2701">
            <v>43481</v>
          </cell>
          <cell r="F2701">
            <v>14175.90909090909</v>
          </cell>
          <cell r="G2701">
            <v>22.103449999999999</v>
          </cell>
          <cell r="H2701">
            <v>9.0396763636363637</v>
          </cell>
          <cell r="I2701">
            <v>37.750941818181815</v>
          </cell>
        </row>
        <row r="2702">
          <cell r="A2702">
            <v>43482</v>
          </cell>
          <cell r="F2702">
            <v>14151.727272727272</v>
          </cell>
          <cell r="G2702">
            <v>22.199029090909093</v>
          </cell>
          <cell r="H2702">
            <v>9.0182720909090914</v>
          </cell>
          <cell r="I2702">
            <v>37.725385454545453</v>
          </cell>
        </row>
        <row r="2703">
          <cell r="A2703">
            <v>43483</v>
          </cell>
          <cell r="F2703">
            <v>14130.636363636364</v>
          </cell>
          <cell r="G2703">
            <v>22.290808181818186</v>
          </cell>
          <cell r="H2703">
            <v>8.9968678181818174</v>
          </cell>
          <cell r="I2703">
            <v>37.698978181818184</v>
          </cell>
        </row>
        <row r="2704">
          <cell r="A2704">
            <v>43486</v>
          </cell>
          <cell r="F2704">
            <v>14126.818181818182</v>
          </cell>
          <cell r="G2704">
            <v>22.395781818181817</v>
          </cell>
          <cell r="H2704">
            <v>8.9833446363636345</v>
          </cell>
          <cell r="I2704">
            <v>37.665160909090915</v>
          </cell>
        </row>
        <row r="2705">
          <cell r="A2705">
            <v>43487</v>
          </cell>
          <cell r="F2705">
            <v>14139.545454545454</v>
          </cell>
          <cell r="G2705">
            <v>22.461038181818182</v>
          </cell>
          <cell r="H2705">
            <v>8.9728675454545428</v>
          </cell>
          <cell r="I2705">
            <v>37.63219818181819</v>
          </cell>
        </row>
        <row r="2706">
          <cell r="A2706">
            <v>43488</v>
          </cell>
          <cell r="F2706">
            <v>14143.181818181818</v>
          </cell>
          <cell r="G2706">
            <v>22.535247272727272</v>
          </cell>
          <cell r="H2706">
            <v>8.9623904545454529</v>
          </cell>
          <cell r="I2706">
            <v>37.588081818181827</v>
          </cell>
        </row>
        <row r="2707">
          <cell r="A2707">
            <v>43489</v>
          </cell>
          <cell r="F2707">
            <v>14147.272727272728</v>
          </cell>
          <cell r="G2707">
            <v>22.627412727272727</v>
          </cell>
          <cell r="H2707">
            <v>8.957682181818182</v>
          </cell>
          <cell r="I2707">
            <v>37.524223636363644</v>
          </cell>
        </row>
        <row r="2708">
          <cell r="A2708">
            <v>43490</v>
          </cell>
          <cell r="F2708">
            <v>14150.90909090909</v>
          </cell>
          <cell r="G2708">
            <v>22.694793636363634</v>
          </cell>
          <cell r="H2708">
            <v>8.9582665454545456</v>
          </cell>
          <cell r="I2708">
            <v>37.469726363636362</v>
          </cell>
        </row>
        <row r="2709">
          <cell r="A2709">
            <v>43493</v>
          </cell>
          <cell r="F2709">
            <v>14153.09090909091</v>
          </cell>
          <cell r="G2709">
            <v>22.756040909090906</v>
          </cell>
          <cell r="H2709">
            <v>8.9646881818181825</v>
          </cell>
          <cell r="I2709">
            <v>37.417435454545455</v>
          </cell>
        </row>
        <row r="2710">
          <cell r="A2710">
            <v>43494</v>
          </cell>
          <cell r="F2710">
            <v>14150.454545454546</v>
          </cell>
          <cell r="G2710">
            <v>22.799319090909087</v>
          </cell>
          <cell r="H2710">
            <v>8.9716545454545447</v>
          </cell>
          <cell r="I2710">
            <v>37.377692727272724</v>
          </cell>
        </row>
        <row r="2711">
          <cell r="A2711">
            <v>43495</v>
          </cell>
          <cell r="F2711">
            <v>14154.181818181818</v>
          </cell>
          <cell r="G2711">
            <v>22.830241818181818</v>
          </cell>
          <cell r="H2711">
            <v>8.9788088181818182</v>
          </cell>
          <cell r="I2711">
            <v>37.34631090909091</v>
          </cell>
        </row>
        <row r="2712">
          <cell r="A2712">
            <v>43496</v>
          </cell>
          <cell r="F2712">
            <v>14140.09090909091</v>
          </cell>
          <cell r="G2712">
            <v>22.863940909090907</v>
          </cell>
          <cell r="H2712">
            <v>8.982922363636364</v>
          </cell>
          <cell r="I2712">
            <v>37.319633636363641</v>
          </cell>
        </row>
        <row r="2713">
          <cell r="A2713">
            <v>43497</v>
          </cell>
          <cell r="F2713">
            <v>14117.636363636364</v>
          </cell>
          <cell r="G2713">
            <v>22.848563636363636</v>
          </cell>
          <cell r="H2713">
            <v>8.9884532727272717</v>
          </cell>
          <cell r="I2713">
            <v>37.31977181818182</v>
          </cell>
        </row>
        <row r="2714">
          <cell r="A2714">
            <v>43500</v>
          </cell>
          <cell r="F2714">
            <v>14097.818181818182</v>
          </cell>
          <cell r="G2714">
            <v>22.813521818181815</v>
          </cell>
          <cell r="H2714">
            <v>8.994170636363636</v>
          </cell>
          <cell r="I2714">
            <v>37.344947272727275</v>
          </cell>
        </row>
        <row r="2715">
          <cell r="A2715">
            <v>43502</v>
          </cell>
          <cell r="F2715">
            <v>14069.818181818182</v>
          </cell>
          <cell r="G2715">
            <v>22.763557272727272</v>
          </cell>
          <cell r="H2715">
            <v>8.9998880000000003</v>
          </cell>
          <cell r="I2715">
            <v>37.386453636363633</v>
          </cell>
        </row>
        <row r="2716">
          <cell r="A2716">
            <v>43503</v>
          </cell>
          <cell r="F2716">
            <v>14047.363636363636</v>
          </cell>
          <cell r="G2716">
            <v>22.701976363636359</v>
          </cell>
          <cell r="H2716">
            <v>9.0041648181818204</v>
          </cell>
          <cell r="I2716">
            <v>37.445184545454545</v>
          </cell>
        </row>
        <row r="2717">
          <cell r="A2717">
            <v>43504</v>
          </cell>
          <cell r="F2717">
            <v>14027.09090909091</v>
          </cell>
          <cell r="G2717">
            <v>22.651674545454544</v>
          </cell>
          <cell r="H2717">
            <v>9.001780181818182</v>
          </cell>
          <cell r="I2717">
            <v>37.499915454545459</v>
          </cell>
        </row>
        <row r="2718">
          <cell r="A2718">
            <v>43507</v>
          </cell>
          <cell r="F2718">
            <v>14015.09090909091</v>
          </cell>
          <cell r="G2718">
            <v>22.585577272727274</v>
          </cell>
          <cell r="H2718">
            <v>8.9952826363636369</v>
          </cell>
          <cell r="I2718">
            <v>37.577031818181823</v>
          </cell>
        </row>
        <row r="2719">
          <cell r="A2719">
            <v>43508</v>
          </cell>
          <cell r="F2719">
            <v>14012.90909090909</v>
          </cell>
          <cell r="G2719">
            <v>22.529239090909087</v>
          </cell>
          <cell r="H2719">
            <v>8.9864187272727278</v>
          </cell>
          <cell r="I2719">
            <v>37.638953636363638</v>
          </cell>
        </row>
        <row r="2720">
          <cell r="A2720">
            <v>43509</v>
          </cell>
          <cell r="F2720">
            <v>14011.636363636364</v>
          </cell>
          <cell r="G2720">
            <v>22.477313636363633</v>
          </cell>
          <cell r="H2720">
            <v>8.9775548181818188</v>
          </cell>
          <cell r="I2720">
            <v>37.696178181818183</v>
          </cell>
        </row>
        <row r="2721">
          <cell r="A2721">
            <v>43510</v>
          </cell>
          <cell r="F2721">
            <v>14011.09090909091</v>
          </cell>
          <cell r="G2721">
            <v>22.455971818181816</v>
          </cell>
          <cell r="H2721">
            <v>8.959147909090909</v>
          </cell>
          <cell r="I2721">
            <v>37.74071</v>
          </cell>
        </row>
        <row r="2722">
          <cell r="A2722">
            <v>43511</v>
          </cell>
          <cell r="F2722">
            <v>14012.727272727272</v>
          </cell>
          <cell r="G2722">
            <v>22.424546363636363</v>
          </cell>
          <cell r="H2722">
            <v>8.9424394545454557</v>
          </cell>
          <cell r="I2722">
            <v>37.795756363636364</v>
          </cell>
        </row>
        <row r="2723">
          <cell r="A2723">
            <v>43514</v>
          </cell>
          <cell r="F2723">
            <v>14024.90909090909</v>
          </cell>
          <cell r="G2723">
            <v>22.385945454545457</v>
          </cell>
          <cell r="H2723">
            <v>8.9282769090909095</v>
          </cell>
          <cell r="I2723">
            <v>37.849202727272726</v>
          </cell>
        </row>
        <row r="2724">
          <cell r="A2724">
            <v>43515</v>
          </cell>
          <cell r="F2724">
            <v>14039.272727272728</v>
          </cell>
          <cell r="G2724">
            <v>22.375466363636363</v>
          </cell>
          <cell r="H2724">
            <v>8.913909272727274</v>
          </cell>
          <cell r="I2724">
            <v>37.87182</v>
          </cell>
        </row>
        <row r="2725">
          <cell r="A2725">
            <v>43516</v>
          </cell>
          <cell r="F2725">
            <v>14046.727272727272</v>
          </cell>
          <cell r="G2725">
            <v>22.383906363636363</v>
          </cell>
          <cell r="H2725">
            <v>8.8997250909090919</v>
          </cell>
          <cell r="I2725">
            <v>37.871586363636361</v>
          </cell>
        </row>
        <row r="2726">
          <cell r="A2726">
            <v>43517</v>
          </cell>
          <cell r="F2726">
            <v>14060.454545454546</v>
          </cell>
          <cell r="G2726">
            <v>22.419760909090908</v>
          </cell>
          <cell r="H2726">
            <v>8.8850125454545452</v>
          </cell>
          <cell r="I2726">
            <v>37.844899090909095</v>
          </cell>
        </row>
        <row r="2727">
          <cell r="A2727">
            <v>43518</v>
          </cell>
          <cell r="F2727">
            <v>14068.181818181818</v>
          </cell>
          <cell r="G2727">
            <v>22.443259090909091</v>
          </cell>
          <cell r="H2727">
            <v>8.8702226363636374</v>
          </cell>
          <cell r="I2727">
            <v>37.827437272727281</v>
          </cell>
        </row>
        <row r="2728">
          <cell r="A2728">
            <v>43521</v>
          </cell>
          <cell r="F2728">
            <v>14073</v>
          </cell>
          <cell r="G2728">
            <v>22.448551818181819</v>
          </cell>
          <cell r="H2728">
            <v>8.8620941818181844</v>
          </cell>
          <cell r="I2728">
            <v>37.819813636363648</v>
          </cell>
        </row>
        <row r="2729">
          <cell r="A2729">
            <v>43522</v>
          </cell>
          <cell r="F2729">
            <v>14068.818181818182</v>
          </cell>
          <cell r="G2729">
            <v>22.454506363636366</v>
          </cell>
          <cell r="H2729">
            <v>8.8523098181818209</v>
          </cell>
          <cell r="I2729">
            <v>37.806023636363641</v>
          </cell>
        </row>
        <row r="2730">
          <cell r="A2730">
            <v>43523</v>
          </cell>
          <cell r="F2730">
            <v>14065.272727272728</v>
          </cell>
          <cell r="G2730">
            <v>22.452130000000004</v>
          </cell>
          <cell r="H2730">
            <v>8.8435215454545464</v>
          </cell>
          <cell r="I2730">
            <v>37.809681818181815</v>
          </cell>
        </row>
        <row r="2731">
          <cell r="A2731">
            <v>43524</v>
          </cell>
          <cell r="F2731">
            <v>14066.272727272728</v>
          </cell>
          <cell r="G2731">
            <v>22.46787909090909</v>
          </cell>
          <cell r="H2731">
            <v>8.8337699090909094</v>
          </cell>
          <cell r="I2731">
            <v>37.815860909090908</v>
          </cell>
        </row>
        <row r="2732">
          <cell r="A2732">
            <v>43525</v>
          </cell>
          <cell r="F2732">
            <v>14069</v>
          </cell>
          <cell r="G2732">
            <v>22.455323636363634</v>
          </cell>
          <cell r="H2732">
            <v>8.8330165454545462</v>
          </cell>
          <cell r="I2732">
            <v>37.836862727272724</v>
          </cell>
        </row>
        <row r="2733">
          <cell r="A2733">
            <v>43528</v>
          </cell>
          <cell r="F2733">
            <v>14067.272727272728</v>
          </cell>
          <cell r="G2733">
            <v>22.455269090909091</v>
          </cell>
          <cell r="H2733">
            <v>8.8303768181818167</v>
          </cell>
          <cell r="I2733">
            <v>37.848465454545448</v>
          </cell>
        </row>
        <row r="2734">
          <cell r="A2734">
            <v>43529</v>
          </cell>
          <cell r="F2734">
            <v>14069.181818181818</v>
          </cell>
          <cell r="G2734">
            <v>22.457011818181819</v>
          </cell>
          <cell r="H2734">
            <v>8.8241455454545452</v>
          </cell>
          <cell r="I2734">
            <v>37.857979999999998</v>
          </cell>
        </row>
        <row r="2735">
          <cell r="A2735">
            <v>43530</v>
          </cell>
          <cell r="F2735">
            <v>14072.90909090909</v>
          </cell>
          <cell r="G2735">
            <v>22.43860909090909</v>
          </cell>
          <cell r="H2735">
            <v>8.8179142727272719</v>
          </cell>
          <cell r="I2735">
            <v>37.883509090909087</v>
          </cell>
        </row>
        <row r="2736">
          <cell r="A2736">
            <v>43532</v>
          </cell>
          <cell r="F2736">
            <v>14097.727272727272</v>
          </cell>
          <cell r="G2736">
            <v>22.444939999999999</v>
          </cell>
          <cell r="H2736">
            <v>8.808146636363638</v>
          </cell>
          <cell r="I2736">
            <v>37.89171727272727</v>
          </cell>
        </row>
        <row r="2737">
          <cell r="A2737">
            <v>43535</v>
          </cell>
          <cell r="F2737">
            <v>14117.727272727272</v>
          </cell>
          <cell r="G2737">
            <v>22.407561818181815</v>
          </cell>
          <cell r="H2737">
            <v>8.8088364545454549</v>
          </cell>
          <cell r="I2737">
            <v>37.946020909090905</v>
          </cell>
        </row>
        <row r="2738">
          <cell r="A2738">
            <v>43536</v>
          </cell>
          <cell r="F2738">
            <v>14136.545454545454</v>
          </cell>
          <cell r="G2738">
            <v>22.401841818181822</v>
          </cell>
          <cell r="H2738">
            <v>8.8167630000000017</v>
          </cell>
          <cell r="I2738">
            <v>37.970184545454543</v>
          </cell>
        </row>
        <row r="2739">
          <cell r="A2739">
            <v>43537</v>
          </cell>
          <cell r="F2739">
            <v>14159</v>
          </cell>
          <cell r="G2739">
            <v>22.405456363636368</v>
          </cell>
          <cell r="H2739">
            <v>8.8246895454545449</v>
          </cell>
          <cell r="I2739">
            <v>37.98864727272727</v>
          </cell>
        </row>
        <row r="2740">
          <cell r="A2740">
            <v>43538</v>
          </cell>
          <cell r="F2740">
            <v>14185</v>
          </cell>
          <cell r="G2740">
            <v>22.423550909090917</v>
          </cell>
          <cell r="H2740">
            <v>8.8272914545454562</v>
          </cell>
          <cell r="I2740">
            <v>38.001873636363634</v>
          </cell>
        </row>
        <row r="2741">
          <cell r="A2741">
            <v>43539</v>
          </cell>
          <cell r="F2741">
            <v>14206.09090909091</v>
          </cell>
          <cell r="G2741">
            <v>22.436786363636365</v>
          </cell>
          <cell r="H2741">
            <v>8.8298933636363657</v>
          </cell>
          <cell r="I2741">
            <v>38.018517272727266</v>
          </cell>
        </row>
        <row r="2742">
          <cell r="A2742">
            <v>43542</v>
          </cell>
          <cell r="F2742">
            <v>14221.545454545454</v>
          </cell>
          <cell r="G2742">
            <v>22.410486363636366</v>
          </cell>
          <cell r="H2742">
            <v>8.8334586363636376</v>
          </cell>
          <cell r="I2742">
            <v>38.058184545454544</v>
          </cell>
        </row>
        <row r="2743">
          <cell r="A2743">
            <v>43543</v>
          </cell>
          <cell r="F2743">
            <v>14231.727272727272</v>
          </cell>
          <cell r="G2743">
            <v>22.381264545454545</v>
          </cell>
          <cell r="H2743">
            <v>8.8372077272727285</v>
          </cell>
          <cell r="I2743">
            <v>38.102080000000001</v>
          </cell>
        </row>
        <row r="2744">
          <cell r="A2744">
            <v>43544</v>
          </cell>
          <cell r="F2744">
            <v>14237</v>
          </cell>
          <cell r="G2744">
            <v>22.345697272727271</v>
          </cell>
          <cell r="H2744">
            <v>8.8409568181818194</v>
          </cell>
          <cell r="I2744">
            <v>38.151797272727272</v>
          </cell>
        </row>
        <row r="2745">
          <cell r="A2745">
            <v>43545</v>
          </cell>
          <cell r="F2745">
            <v>14238.09090909091</v>
          </cell>
          <cell r="G2745">
            <v>22.358382727272723</v>
          </cell>
          <cell r="H2745">
            <v>8.8096986363636365</v>
          </cell>
          <cell r="I2745">
            <v>38.196470000000005</v>
          </cell>
        </row>
        <row r="2746">
          <cell r="A2746">
            <v>43546</v>
          </cell>
          <cell r="F2746">
            <v>14240</v>
          </cell>
          <cell r="G2746">
            <v>22.372554545454541</v>
          </cell>
          <cell r="H2746">
            <v>8.7784404545454535</v>
          </cell>
          <cell r="I2746">
            <v>38.248612727272729</v>
          </cell>
        </row>
        <row r="2747">
          <cell r="A2747">
            <v>43549</v>
          </cell>
          <cell r="F2747">
            <v>14228.181818181818</v>
          </cell>
          <cell r="G2747">
            <v>22.359706363636363</v>
          </cell>
          <cell r="H2747">
            <v>8.7503487272727281</v>
          </cell>
          <cell r="I2747">
            <v>38.324146363636366</v>
          </cell>
        </row>
        <row r="2748">
          <cell r="A2748">
            <v>43550</v>
          </cell>
          <cell r="F2748">
            <v>14217.363636363636</v>
          </cell>
          <cell r="G2748">
            <v>22.370911818181817</v>
          </cell>
          <cell r="H2748">
            <v>8.7123279090909094</v>
          </cell>
          <cell r="I2748">
            <v>38.369303636363639</v>
          </cell>
        </row>
        <row r="2749">
          <cell r="A2749">
            <v>43551</v>
          </cell>
          <cell r="F2749">
            <v>14211</v>
          </cell>
          <cell r="G2749">
            <v>22.36855818181818</v>
          </cell>
          <cell r="H2749">
            <v>8.6685882727272734</v>
          </cell>
          <cell r="I2749">
            <v>38.431567272727271</v>
          </cell>
        </row>
        <row r="2750">
          <cell r="A2750">
            <v>43552</v>
          </cell>
          <cell r="F2750">
            <v>14209</v>
          </cell>
          <cell r="G2750">
            <v>22.345316363636364</v>
          </cell>
          <cell r="H2750">
            <v>8.6556039090909103</v>
          </cell>
          <cell r="I2750">
            <v>38.449529090909088</v>
          </cell>
        </row>
        <row r="2751">
          <cell r="A2751">
            <v>43553</v>
          </cell>
          <cell r="F2751">
            <v>14205.636363636364</v>
          </cell>
          <cell r="G2751">
            <v>22.30896090909091</v>
          </cell>
          <cell r="H2751">
            <v>8.6479441818181826</v>
          </cell>
          <cell r="I2751">
            <v>38.470349090909082</v>
          </cell>
        </row>
        <row r="2752">
          <cell r="A2752">
            <v>43556</v>
          </cell>
          <cell r="F2752">
            <v>14202.272727272728</v>
          </cell>
          <cell r="G2752">
            <v>22.290357272727274</v>
          </cell>
          <cell r="H2752">
            <v>8.6414351818181814</v>
          </cell>
          <cell r="I2752">
            <v>38.470408181818179</v>
          </cell>
        </row>
        <row r="2753">
          <cell r="A2753">
            <v>43557</v>
          </cell>
          <cell r="F2753">
            <v>14200.545454545454</v>
          </cell>
          <cell r="G2753">
            <v>22.288701818181821</v>
          </cell>
          <cell r="H2753">
            <v>8.6349261818181819</v>
          </cell>
          <cell r="I2753">
            <v>38.449533636363633</v>
          </cell>
        </row>
        <row r="2754">
          <cell r="A2754">
            <v>43559</v>
          </cell>
          <cell r="F2754">
            <v>14196</v>
          </cell>
          <cell r="G2754">
            <v>22.289391818181819</v>
          </cell>
          <cell r="H2754">
            <v>8.6247852727272729</v>
          </cell>
          <cell r="I2754">
            <v>38.422545454545457</v>
          </cell>
        </row>
        <row r="2755">
          <cell r="A2755">
            <v>43560</v>
          </cell>
          <cell r="F2755">
            <v>14191</v>
          </cell>
          <cell r="G2755">
            <v>22.309692727272726</v>
          </cell>
          <cell r="H2755">
            <v>8.6130074545454534</v>
          </cell>
          <cell r="I2755">
            <v>38.38130363636364</v>
          </cell>
        </row>
        <row r="2756">
          <cell r="A2756">
            <v>43563</v>
          </cell>
          <cell r="F2756">
            <v>14193.454545454546</v>
          </cell>
          <cell r="G2756">
            <v>22.275887272727271</v>
          </cell>
          <cell r="H2756">
            <v>8.637819727272726</v>
          </cell>
          <cell r="I2756">
            <v>38.349445454545453</v>
          </cell>
        </row>
        <row r="2757">
          <cell r="A2757">
            <v>43564</v>
          </cell>
          <cell r="F2757">
            <v>14190.545454545454</v>
          </cell>
          <cell r="G2757">
            <v>22.245433636363636</v>
          </cell>
          <cell r="H2757">
            <v>8.6626320000000003</v>
          </cell>
          <cell r="I2757">
            <v>38.312064545454547</v>
          </cell>
        </row>
        <row r="2758">
          <cell r="A2758">
            <v>43565</v>
          </cell>
          <cell r="F2758">
            <v>14187.636363636364</v>
          </cell>
          <cell r="G2758">
            <v>22.219180909090905</v>
          </cell>
          <cell r="H2758">
            <v>8.6906760909090917</v>
          </cell>
          <cell r="I2758">
            <v>38.263787272727278</v>
          </cell>
        </row>
        <row r="2759">
          <cell r="A2759">
            <v>43566</v>
          </cell>
          <cell r="F2759">
            <v>14184.727272727272</v>
          </cell>
          <cell r="G2759">
            <v>22.2163</v>
          </cell>
          <cell r="H2759">
            <v>8.7079916363636372</v>
          </cell>
          <cell r="I2759">
            <v>38.211691818181819</v>
          </cell>
        </row>
        <row r="2760">
          <cell r="A2760">
            <v>43567</v>
          </cell>
          <cell r="F2760">
            <v>14175.636363636364</v>
          </cell>
          <cell r="G2760">
            <v>22.211025454545453</v>
          </cell>
          <cell r="H2760">
            <v>8.7253071818181827</v>
          </cell>
          <cell r="I2760">
            <v>38.158415454545462</v>
          </cell>
        </row>
        <row r="2761">
          <cell r="A2761">
            <v>43570</v>
          </cell>
          <cell r="F2761">
            <v>14159</v>
          </cell>
          <cell r="G2761">
            <v>22.16375</v>
          </cell>
          <cell r="H2761">
            <v>8.7046408181818204</v>
          </cell>
          <cell r="I2761">
            <v>38.181273636363635</v>
          </cell>
        </row>
        <row r="2762">
          <cell r="A2762">
            <v>43571</v>
          </cell>
          <cell r="F2762">
            <v>14144.818181818182</v>
          </cell>
          <cell r="G2762">
            <v>22.117004545454549</v>
          </cell>
          <cell r="H2762">
            <v>8.6813789090909097</v>
          </cell>
          <cell r="I2762">
            <v>38.204249090909094</v>
          </cell>
        </row>
        <row r="2763">
          <cell r="A2763">
            <v>43572</v>
          </cell>
          <cell r="F2763">
            <v>14132.09090909091</v>
          </cell>
          <cell r="G2763">
            <v>22.06082363636364</v>
          </cell>
          <cell r="H2763">
            <v>8.6569662727272725</v>
          </cell>
          <cell r="I2763">
            <v>38.239652727272727</v>
          </cell>
        </row>
        <row r="2764">
          <cell r="A2764">
            <v>43573</v>
          </cell>
          <cell r="F2764">
            <v>14116.181818181818</v>
          </cell>
          <cell r="G2764">
            <v>22.003789090909095</v>
          </cell>
          <cell r="H2764">
            <v>8.6325536363636353</v>
          </cell>
          <cell r="I2764">
            <v>38.276882727272728</v>
          </cell>
        </row>
        <row r="2765">
          <cell r="A2765">
            <v>43577</v>
          </cell>
          <cell r="F2765">
            <v>14106.727272727272</v>
          </cell>
          <cell r="G2765">
            <v>21.970409090909094</v>
          </cell>
          <cell r="H2765">
            <v>8.6129967272727264</v>
          </cell>
          <cell r="I2765">
            <v>38.291443636363638</v>
          </cell>
        </row>
        <row r="2766">
          <cell r="A2766">
            <v>43578</v>
          </cell>
          <cell r="F2766">
            <v>14101.90909090909</v>
          </cell>
          <cell r="G2766">
            <v>21.914970909090911</v>
          </cell>
          <cell r="H2766">
            <v>8.5948761818181811</v>
          </cell>
          <cell r="I2766">
            <v>38.320027272727273</v>
          </cell>
        </row>
        <row r="2767">
          <cell r="A2767">
            <v>43579</v>
          </cell>
          <cell r="F2767">
            <v>14096.181818181818</v>
          </cell>
          <cell r="G2767">
            <v>21.860295454545454</v>
          </cell>
          <cell r="H2767">
            <v>8.5787643636363615</v>
          </cell>
          <cell r="I2767">
            <v>38.348859090909095</v>
          </cell>
        </row>
        <row r="2768">
          <cell r="A2768">
            <v>43580</v>
          </cell>
          <cell r="F2768">
            <v>14101.09090909091</v>
          </cell>
          <cell r="G2768">
            <v>21.825479999999999</v>
          </cell>
          <cell r="H2768">
            <v>8.5607625454545442</v>
          </cell>
          <cell r="I2768">
            <v>38.380498181818183</v>
          </cell>
        </row>
        <row r="2769">
          <cell r="A2769">
            <v>43581</v>
          </cell>
          <cell r="F2769">
            <v>14104.454545454546</v>
          </cell>
          <cell r="G2769">
            <v>21.78549090909091</v>
          </cell>
          <cell r="H2769">
            <v>8.5395289090909081</v>
          </cell>
          <cell r="I2769">
            <v>38.419969090909092</v>
          </cell>
        </row>
        <row r="2770">
          <cell r="A2770">
            <v>43584</v>
          </cell>
          <cell r="F2770">
            <v>14110.727272727272</v>
          </cell>
          <cell r="G2770">
            <v>21.742358181818187</v>
          </cell>
          <cell r="H2770">
            <v>8.5290238181818196</v>
          </cell>
          <cell r="I2770">
            <v>38.449164545454551</v>
          </cell>
        </row>
        <row r="2771">
          <cell r="A2771">
            <v>43585</v>
          </cell>
          <cell r="F2771">
            <v>14125.636363636364</v>
          </cell>
          <cell r="G2771">
            <v>21.70338090909091</v>
          </cell>
          <cell r="H2771">
            <v>8.5171990909090933</v>
          </cell>
          <cell r="I2771">
            <v>38.469498181818182</v>
          </cell>
        </row>
        <row r="2772">
          <cell r="A2772">
            <v>43587</v>
          </cell>
          <cell r="F2772">
            <v>14143.09090909091</v>
          </cell>
          <cell r="G2772">
            <v>21.780231818181822</v>
          </cell>
          <cell r="H2772">
            <v>8.5132187272727275</v>
          </cell>
          <cell r="I2772">
            <v>38.45897272727273</v>
          </cell>
        </row>
        <row r="2773">
          <cell r="A2773">
            <v>43588</v>
          </cell>
          <cell r="F2773">
            <v>14159.545454545454</v>
          </cell>
          <cell r="G2773">
            <v>21.807366363636365</v>
          </cell>
          <cell r="H2773">
            <v>8.510258454545454</v>
          </cell>
          <cell r="I2773">
            <v>38.442379090909093</v>
          </cell>
        </row>
        <row r="2774">
          <cell r="A2774">
            <v>43591</v>
          </cell>
          <cell r="F2774">
            <v>14179</v>
          </cell>
          <cell r="G2774">
            <v>21.829969999999999</v>
          </cell>
          <cell r="H2774">
            <v>8.5109271818181824</v>
          </cell>
          <cell r="I2774">
            <v>38.425025454545455</v>
          </cell>
        </row>
        <row r="2775">
          <cell r="A2775">
            <v>43592</v>
          </cell>
          <cell r="F2775">
            <v>14200.363636363636</v>
          </cell>
          <cell r="G2775">
            <v>21.888541818181817</v>
          </cell>
          <cell r="H2775">
            <v>8.5115959090909072</v>
          </cell>
          <cell r="I2775">
            <v>38.404919999999997</v>
          </cell>
        </row>
        <row r="2776">
          <cell r="A2776">
            <v>43593</v>
          </cell>
          <cell r="F2776">
            <v>14220.09090909091</v>
          </cell>
          <cell r="G2776">
            <v>21.896075454545453</v>
          </cell>
          <cell r="H2776">
            <v>8.5101759090909077</v>
          </cell>
          <cell r="I2776">
            <v>38.401374545454537</v>
          </cell>
        </row>
        <row r="2777">
          <cell r="A2777">
            <v>43594</v>
          </cell>
          <cell r="F2777">
            <v>14246</v>
          </cell>
          <cell r="G2777">
            <v>21.924806363636367</v>
          </cell>
          <cell r="H2777">
            <v>8.502342545454546</v>
          </cell>
          <cell r="I2777">
            <v>38.371071818181811</v>
          </cell>
        </row>
        <row r="2778">
          <cell r="A2778">
            <v>43595</v>
          </cell>
          <cell r="F2778">
            <v>14266.272727272728</v>
          </cell>
          <cell r="G2778">
            <v>21.944572727272728</v>
          </cell>
          <cell r="H2778">
            <v>8.4945091818181826</v>
          </cell>
          <cell r="I2778">
            <v>38.336570000000002</v>
          </cell>
        </row>
        <row r="2779">
          <cell r="A2779">
            <v>43598</v>
          </cell>
          <cell r="F2779">
            <v>14287.90909090909</v>
          </cell>
          <cell r="G2779">
            <v>21.920747272727276</v>
          </cell>
          <cell r="H2779">
            <v>8.4891742727272721</v>
          </cell>
          <cell r="I2779">
            <v>38.295184545454546</v>
          </cell>
        </row>
        <row r="2780">
          <cell r="A2780">
            <v>43599</v>
          </cell>
          <cell r="F2780">
            <v>14310.454545454546</v>
          </cell>
          <cell r="G2780">
            <v>21.939145454545454</v>
          </cell>
          <cell r="H2780">
            <v>8.50758081818182</v>
          </cell>
          <cell r="I2780">
            <v>38.250319090909095</v>
          </cell>
        </row>
        <row r="2781">
          <cell r="A2781">
            <v>43600</v>
          </cell>
          <cell r="F2781">
            <v>14333.272727272728</v>
          </cell>
          <cell r="G2781">
            <v>21.830840909090906</v>
          </cell>
          <cell r="H2781">
            <v>8.5532804545454546</v>
          </cell>
          <cell r="I2781">
            <v>38.265267272727279</v>
          </cell>
        </row>
        <row r="2782">
          <cell r="A2782">
            <v>43601</v>
          </cell>
          <cell r="F2782">
            <v>14350.818181818182</v>
          </cell>
          <cell r="G2782">
            <v>21.724832727272727</v>
          </cell>
          <cell r="H2782">
            <v>8.6177468181818195</v>
          </cell>
          <cell r="I2782">
            <v>38.268968181818181</v>
          </cell>
        </row>
        <row r="2783">
          <cell r="A2783">
            <v>43602</v>
          </cell>
          <cell r="F2783">
            <v>14369.09090909091</v>
          </cell>
          <cell r="G2783">
            <v>21.557906363636363</v>
          </cell>
          <cell r="H2783">
            <v>8.6815954545454552</v>
          </cell>
          <cell r="I2783">
            <v>38.27397818181818</v>
          </cell>
        </row>
        <row r="2784">
          <cell r="A2784">
            <v>43605</v>
          </cell>
          <cell r="F2784">
            <v>14386.545454545454</v>
          </cell>
          <cell r="G2784">
            <v>21.453153636363638</v>
          </cell>
          <cell r="H2784">
            <v>8.7465819090909083</v>
          </cell>
          <cell r="I2784">
            <v>38.273897272727275</v>
          </cell>
        </row>
        <row r="2785">
          <cell r="A2785">
            <v>43606</v>
          </cell>
          <cell r="F2785">
            <v>14403</v>
          </cell>
          <cell r="G2785">
            <v>21.341540909090909</v>
          </cell>
          <cell r="H2785">
            <v>8.8200877272727265</v>
          </cell>
          <cell r="I2785">
            <v>38.26121454545455</v>
          </cell>
        </row>
        <row r="2786">
          <cell r="A2786">
            <v>43607</v>
          </cell>
          <cell r="F2786">
            <v>14425.272727272728</v>
          </cell>
          <cell r="G2786">
            <v>21.195196363636366</v>
          </cell>
          <cell r="H2786">
            <v>8.8945072727272727</v>
          </cell>
          <cell r="I2786">
            <v>38.248905454545458</v>
          </cell>
        </row>
        <row r="2787">
          <cell r="A2787">
            <v>43608</v>
          </cell>
          <cell r="F2787">
            <v>14440.545454545454</v>
          </cell>
          <cell r="G2787">
            <v>21.103428181818185</v>
          </cell>
          <cell r="H2787">
            <v>8.9699066363636355</v>
          </cell>
          <cell r="I2787">
            <v>38.221757272727274</v>
          </cell>
        </row>
        <row r="2788">
          <cell r="A2788">
            <v>43609</v>
          </cell>
          <cell r="F2788">
            <v>14442.818181818182</v>
          </cell>
          <cell r="G2788">
            <v>20.99431090909091</v>
          </cell>
          <cell r="H2788">
            <v>9.0519199090909073</v>
          </cell>
          <cell r="I2788">
            <v>38.217946363636358</v>
          </cell>
        </row>
        <row r="2789">
          <cell r="A2789">
            <v>43612</v>
          </cell>
          <cell r="F2789">
            <v>14447.636363636364</v>
          </cell>
          <cell r="G2789">
            <v>20.895849090909088</v>
          </cell>
          <cell r="H2789">
            <v>9.1319161818181822</v>
          </cell>
          <cell r="I2789">
            <v>38.21864363636363</v>
          </cell>
        </row>
        <row r="2790">
          <cell r="A2790">
            <v>43613</v>
          </cell>
          <cell r="F2790">
            <v>14443.272727272728</v>
          </cell>
          <cell r="G2790">
            <v>20.796813636363634</v>
          </cell>
          <cell r="H2790">
            <v>9.2353836363636379</v>
          </cell>
          <cell r="I2790">
            <v>38.215675454545448</v>
          </cell>
        </row>
        <row r="2791">
          <cell r="A2791">
            <v>43614</v>
          </cell>
          <cell r="F2791">
            <v>14441.181818181818</v>
          </cell>
          <cell r="G2791">
            <v>20.689550909090908</v>
          </cell>
          <cell r="H2791">
            <v>9.2893359090909087</v>
          </cell>
          <cell r="I2791">
            <v>38.208086363636362</v>
          </cell>
        </row>
        <row r="2792">
          <cell r="A2792">
            <v>43616</v>
          </cell>
          <cell r="F2792">
            <v>14424.181818181818</v>
          </cell>
          <cell r="G2792">
            <v>20.706595454545454</v>
          </cell>
          <cell r="H2792">
            <v>9.3169472727272744</v>
          </cell>
          <cell r="I2792">
            <v>38.142570000000006</v>
          </cell>
        </row>
        <row r="2793">
          <cell r="A2793">
            <v>43626</v>
          </cell>
          <cell r="F2793">
            <v>14405.818181818182</v>
          </cell>
          <cell r="G2793">
            <v>20.712039999999998</v>
          </cell>
          <cell r="H2793">
            <v>9.3197051818181809</v>
          </cell>
          <cell r="I2793">
            <v>38.102405454545455</v>
          </cell>
        </row>
        <row r="2794">
          <cell r="A2794">
            <v>43627</v>
          </cell>
          <cell r="F2794">
            <v>14386.454545454546</v>
          </cell>
          <cell r="G2794">
            <v>20.724092727272726</v>
          </cell>
          <cell r="H2794">
            <v>9.3224630909090909</v>
          </cell>
          <cell r="I2794">
            <v>38.060916363636359</v>
          </cell>
        </row>
        <row r="2795">
          <cell r="A2795">
            <v>43628</v>
          </cell>
          <cell r="F2795">
            <v>14366.181818181818</v>
          </cell>
          <cell r="G2795">
            <v>20.727268181818182</v>
          </cell>
          <cell r="H2795">
            <v>9.3256586363636345</v>
          </cell>
          <cell r="I2795">
            <v>38.032644545454545</v>
          </cell>
        </row>
        <row r="2796">
          <cell r="A2796">
            <v>43629</v>
          </cell>
          <cell r="F2796">
            <v>14348</v>
          </cell>
          <cell r="G2796">
            <v>20.743863636363638</v>
          </cell>
          <cell r="H2796">
            <v>9.3137385454545427</v>
          </cell>
          <cell r="I2796">
            <v>38.02791818181818</v>
          </cell>
        </row>
        <row r="2797">
          <cell r="A2797">
            <v>43630</v>
          </cell>
          <cell r="F2797">
            <v>14329.818181818182</v>
          </cell>
          <cell r="G2797">
            <v>20.75178272727273</v>
          </cell>
          <cell r="H2797">
            <v>9.3009047272727248</v>
          </cell>
          <cell r="I2797">
            <v>38.034221818181813</v>
          </cell>
        </row>
        <row r="2798">
          <cell r="A2798">
            <v>43633</v>
          </cell>
          <cell r="F2798">
            <v>14318.09090909091</v>
          </cell>
          <cell r="G2798">
            <v>20.74329454545455</v>
          </cell>
          <cell r="H2798">
            <v>9.2877721818181787</v>
          </cell>
          <cell r="I2798">
            <v>38.054510909090908</v>
          </cell>
        </row>
        <row r="2799">
          <cell r="A2799">
            <v>43634</v>
          </cell>
          <cell r="F2799">
            <v>14312.272727272728</v>
          </cell>
          <cell r="G2799">
            <v>20.73111636363636</v>
          </cell>
          <cell r="H2799">
            <v>9.2746396363636343</v>
          </cell>
          <cell r="I2799">
            <v>38.080009090909087</v>
          </cell>
        </row>
        <row r="2800">
          <cell r="A2800">
            <v>43635</v>
          </cell>
          <cell r="F2800">
            <v>14302.272727272728</v>
          </cell>
          <cell r="G2800">
            <v>20.719320909090907</v>
          </cell>
          <cell r="H2800">
            <v>9.2635240909090886</v>
          </cell>
          <cell r="I2800">
            <v>38.105174545454545</v>
          </cell>
        </row>
        <row r="2801">
          <cell r="A2801">
            <v>43636</v>
          </cell>
          <cell r="F2801">
            <v>14285</v>
          </cell>
          <cell r="G2801">
            <v>20.7562</v>
          </cell>
          <cell r="H2801">
            <v>9.2249323636363627</v>
          </cell>
          <cell r="I2801">
            <v>38.133739090909096</v>
          </cell>
        </row>
        <row r="2802">
          <cell r="A2802">
            <v>43637</v>
          </cell>
          <cell r="F2802">
            <v>14261.636363636364</v>
          </cell>
          <cell r="G2802">
            <v>20.744907272727271</v>
          </cell>
          <cell r="H2802">
            <v>9.2111248181818173</v>
          </cell>
          <cell r="I2802">
            <v>38.181979090909095</v>
          </cell>
        </row>
        <row r="2803">
          <cell r="A2803">
            <v>43640</v>
          </cell>
          <cell r="F2803">
            <v>14249.90909090909</v>
          </cell>
          <cell r="G2803">
            <v>20.710057272727269</v>
          </cell>
          <cell r="H2803">
            <v>9.1963650909090919</v>
          </cell>
          <cell r="I2803">
            <v>38.261324545454542</v>
          </cell>
        </row>
        <row r="2804">
          <cell r="A2804">
            <v>43641</v>
          </cell>
          <cell r="F2804">
            <v>14238.545454545454</v>
          </cell>
          <cell r="G2804">
            <v>20.666469090909093</v>
          </cell>
          <cell r="H2804">
            <v>9.1890117272727299</v>
          </cell>
          <cell r="I2804">
            <v>38.351992727272723</v>
          </cell>
        </row>
        <row r="2805">
          <cell r="A2805">
            <v>43642</v>
          </cell>
          <cell r="F2805">
            <v>14232.90909090909</v>
          </cell>
          <cell r="G2805">
            <v>20.623573636363634</v>
          </cell>
          <cell r="H2805">
            <v>9.181658363636366</v>
          </cell>
          <cell r="I2805">
            <v>38.443270909090913</v>
          </cell>
        </row>
        <row r="2806">
          <cell r="A2806">
            <v>43643</v>
          </cell>
          <cell r="F2806">
            <v>14224.454545454546</v>
          </cell>
          <cell r="G2806">
            <v>20.580445454545455</v>
          </cell>
          <cell r="H2806">
            <v>9.1711521818181829</v>
          </cell>
          <cell r="I2806">
            <v>38.532538181818182</v>
          </cell>
        </row>
        <row r="2807">
          <cell r="A2807">
            <v>43644</v>
          </cell>
          <cell r="F2807">
            <v>14210.636363636364</v>
          </cell>
          <cell r="G2807">
            <v>20.526534545454545</v>
          </cell>
          <cell r="H2807">
            <v>9.1636132727272734</v>
          </cell>
          <cell r="I2807">
            <v>38.617829999999998</v>
          </cell>
        </row>
        <row r="2808">
          <cell r="A2808">
            <v>43647</v>
          </cell>
          <cell r="F2808">
            <v>14191.363636363636</v>
          </cell>
          <cell r="G2808">
            <v>20.478978181818182</v>
          </cell>
          <cell r="H2808">
            <v>9.1560743636363622</v>
          </cell>
          <cell r="I2808">
            <v>38.697371818181814</v>
          </cell>
        </row>
        <row r="2809">
          <cell r="A2809">
            <v>43648</v>
          </cell>
          <cell r="F2809">
            <v>14173.636363636364</v>
          </cell>
          <cell r="G2809">
            <v>20.42515818181818</v>
          </cell>
          <cell r="H2809">
            <v>9.1475542727272732</v>
          </cell>
          <cell r="I2809">
            <v>38.774846363636364</v>
          </cell>
        </row>
        <row r="2810">
          <cell r="A2810">
            <v>43649</v>
          </cell>
          <cell r="F2810">
            <v>14155.181818181818</v>
          </cell>
          <cell r="G2810">
            <v>20.381562727272726</v>
          </cell>
          <cell r="H2810">
            <v>9.1361831818181809</v>
          </cell>
          <cell r="I2810">
            <v>38.844759090909093</v>
          </cell>
        </row>
        <row r="2811">
          <cell r="A2811">
            <v>43650</v>
          </cell>
          <cell r="F2811">
            <v>14142.818181818182</v>
          </cell>
          <cell r="G2811">
            <v>20.38121090909091</v>
          </cell>
          <cell r="H2811">
            <v>9.1150572727272721</v>
          </cell>
          <cell r="I2811">
            <v>38.89201727272728</v>
          </cell>
        </row>
        <row r="2812">
          <cell r="A2812">
            <v>43651</v>
          </cell>
          <cell r="F2812">
            <v>14133.363636363636</v>
          </cell>
          <cell r="G2812">
            <v>20.320930000000001</v>
          </cell>
          <cell r="H2812">
            <v>9.0973279090909092</v>
          </cell>
          <cell r="I2812">
            <v>38.97890090909091</v>
          </cell>
        </row>
        <row r="2813">
          <cell r="A2813">
            <v>43654</v>
          </cell>
          <cell r="F2813">
            <v>14128.818181818182</v>
          </cell>
          <cell r="G2813">
            <v>20.280681818181822</v>
          </cell>
          <cell r="H2813">
            <v>9.0805880909090906</v>
          </cell>
          <cell r="I2813">
            <v>39.05245272727273</v>
          </cell>
        </row>
        <row r="2814">
          <cell r="A2814">
            <v>43655</v>
          </cell>
          <cell r="F2814">
            <v>14127.545454545454</v>
          </cell>
          <cell r="G2814">
            <v>20.253672727272729</v>
          </cell>
          <cell r="H2814">
            <v>9.0596563636363641</v>
          </cell>
          <cell r="I2814">
            <v>39.1083</v>
          </cell>
        </row>
        <row r="2815">
          <cell r="A2815">
            <v>43656</v>
          </cell>
          <cell r="F2815">
            <v>14128.272727272728</v>
          </cell>
          <cell r="G2815">
            <v>20.249945454545454</v>
          </cell>
          <cell r="H2815">
            <v>9.0369706363636375</v>
          </cell>
          <cell r="I2815">
            <v>39.140064545454543</v>
          </cell>
        </row>
        <row r="2816">
          <cell r="A2816">
            <v>43657</v>
          </cell>
          <cell r="F2816">
            <v>14118.181818181818</v>
          </cell>
          <cell r="G2816">
            <v>20.261238181818182</v>
          </cell>
          <cell r="H2816">
            <v>9.0132681818181837</v>
          </cell>
          <cell r="I2816">
            <v>39.160689999999995</v>
          </cell>
        </row>
        <row r="2817">
          <cell r="A2817">
            <v>43658</v>
          </cell>
          <cell r="F2817">
            <v>14105.90909090909</v>
          </cell>
          <cell r="G2817">
            <v>20.271032727272729</v>
          </cell>
          <cell r="H2817">
            <v>8.9927185454545473</v>
          </cell>
          <cell r="I2817">
            <v>39.178760909090904</v>
          </cell>
        </row>
        <row r="2818">
          <cell r="A2818">
            <v>43661</v>
          </cell>
          <cell r="F2818">
            <v>14086.90909090909</v>
          </cell>
          <cell r="G2818">
            <v>20.283030909090908</v>
          </cell>
          <cell r="H2818">
            <v>8.9721689090909091</v>
          </cell>
          <cell r="I2818">
            <v>39.197102727272721</v>
          </cell>
        </row>
        <row r="2819">
          <cell r="A2819">
            <v>43662</v>
          </cell>
          <cell r="F2819">
            <v>14070.727272727272</v>
          </cell>
          <cell r="G2819">
            <v>20.292619999999999</v>
          </cell>
          <cell r="H2819">
            <v>8.9516192727272728</v>
          </cell>
          <cell r="I2819">
            <v>39.214852727272721</v>
          </cell>
        </row>
        <row r="2820">
          <cell r="A2820">
            <v>43663</v>
          </cell>
          <cell r="F2820">
            <v>14056.545454545454</v>
          </cell>
          <cell r="G2820">
            <v>20.301942727272724</v>
          </cell>
          <cell r="H2820">
            <v>8.9320508181818195</v>
          </cell>
          <cell r="I2820">
            <v>39.241418181818183</v>
          </cell>
        </row>
        <row r="2821">
          <cell r="A2821">
            <v>43664</v>
          </cell>
          <cell r="F2821">
            <v>14041.727272727272</v>
          </cell>
          <cell r="G2821">
            <v>20.331590000000002</v>
          </cell>
          <cell r="H2821">
            <v>8.9118233636363655</v>
          </cell>
          <cell r="I2821">
            <v>39.25830181818182</v>
          </cell>
        </row>
        <row r="2822">
          <cell r="A2822">
            <v>43665</v>
          </cell>
          <cell r="F2822">
            <v>14023.90909090909</v>
          </cell>
          <cell r="G2822">
            <v>20.321192727272727</v>
          </cell>
          <cell r="H2822">
            <v>8.9013507272727264</v>
          </cell>
          <cell r="I2822">
            <v>39.291889090909095</v>
          </cell>
        </row>
        <row r="2823">
          <cell r="A2823">
            <v>43668</v>
          </cell>
          <cell r="F2823">
            <v>14011.454545454546</v>
          </cell>
          <cell r="G2823">
            <v>20.345596363636364</v>
          </cell>
          <cell r="H2823">
            <v>8.8908780909090908</v>
          </cell>
          <cell r="I2823">
            <v>39.291032727272729</v>
          </cell>
        </row>
        <row r="2824">
          <cell r="A2824">
            <v>43669</v>
          </cell>
          <cell r="F2824">
            <v>14000.272727272728</v>
          </cell>
          <cell r="G2824">
            <v>20.364574545454545</v>
          </cell>
          <cell r="H2824">
            <v>8.8804054545454552</v>
          </cell>
          <cell r="I2824">
            <v>39.292587272727275</v>
          </cell>
        </row>
        <row r="2825">
          <cell r="A2825">
            <v>43670</v>
          </cell>
          <cell r="F2825">
            <v>13988.181818181818</v>
          </cell>
          <cell r="G2825">
            <v>20.379653636363635</v>
          </cell>
          <cell r="H2825">
            <v>8.8727432727272735</v>
          </cell>
          <cell r="I2825">
            <v>39.29329454545455</v>
          </cell>
        </row>
        <row r="2826">
          <cell r="A2826">
            <v>43671</v>
          </cell>
          <cell r="F2826">
            <v>13974</v>
          </cell>
          <cell r="G2826">
            <v>20.403801818181819</v>
          </cell>
          <cell r="H2826">
            <v>8.8667465454545447</v>
          </cell>
          <cell r="I2826">
            <v>39.285444545454546</v>
          </cell>
        </row>
        <row r="2827">
          <cell r="A2827">
            <v>43672</v>
          </cell>
          <cell r="F2827">
            <v>13968.636363636364</v>
          </cell>
          <cell r="G2827">
            <v>20.407530909090909</v>
          </cell>
          <cell r="H2827">
            <v>8.8617665454545431</v>
          </cell>
          <cell r="I2827">
            <v>39.291136363636362</v>
          </cell>
        </row>
        <row r="2828">
          <cell r="A2828">
            <v>43675</v>
          </cell>
          <cell r="F2828">
            <v>13969.818181818182</v>
          </cell>
          <cell r="G2828">
            <v>20.405155454545454</v>
          </cell>
          <cell r="H2828">
            <v>8.8567865454545416</v>
          </cell>
          <cell r="I2828">
            <v>39.303369090909086</v>
          </cell>
        </row>
        <row r="2829">
          <cell r="A2829">
            <v>43676</v>
          </cell>
          <cell r="F2829">
            <v>13979.454545454546</v>
          </cell>
          <cell r="G2829">
            <v>20.410014545454544</v>
          </cell>
          <cell r="H2829">
            <v>8.8518065454545436</v>
          </cell>
          <cell r="I2829">
            <v>39.308417272727269</v>
          </cell>
        </row>
        <row r="2830">
          <cell r="A2830">
            <v>43677</v>
          </cell>
          <cell r="F2830">
            <v>13987.363636363636</v>
          </cell>
          <cell r="G2830">
            <v>20.427199090909088</v>
          </cell>
          <cell r="H2830">
            <v>8.8468265454545438</v>
          </cell>
          <cell r="I2830">
            <v>39.304151818181815</v>
          </cell>
        </row>
        <row r="2831">
          <cell r="A2831">
            <v>43678</v>
          </cell>
          <cell r="F2831">
            <v>13999.454545454546</v>
          </cell>
          <cell r="G2831">
            <v>20.465581818181814</v>
          </cell>
          <cell r="H2831">
            <v>8.8265675454545445</v>
          </cell>
          <cell r="I2831">
            <v>39.295940000000002</v>
          </cell>
        </row>
        <row r="2832">
          <cell r="A2832">
            <v>43679</v>
          </cell>
          <cell r="F2832">
            <v>14019.90909090909</v>
          </cell>
          <cell r="G2832">
            <v>20.478387272727272</v>
          </cell>
          <cell r="H2832">
            <v>8.8098185454545455</v>
          </cell>
          <cell r="I2832">
            <v>39.298319090909096</v>
          </cell>
        </row>
        <row r="2833">
          <cell r="A2833">
            <v>43682</v>
          </cell>
          <cell r="F2833">
            <v>14048.727272727272</v>
          </cell>
          <cell r="G2833">
            <v>20.49027454545455</v>
          </cell>
          <cell r="H2833">
            <v>8.7967521818181833</v>
          </cell>
          <cell r="I2833">
            <v>39.298553636363643</v>
          </cell>
        </row>
        <row r="2834">
          <cell r="A2834">
            <v>43683</v>
          </cell>
          <cell r="F2834">
            <v>14078.818181818182</v>
          </cell>
          <cell r="G2834">
            <v>20.503835454545456</v>
          </cell>
          <cell r="H2834">
            <v>8.7890345454545482</v>
          </cell>
          <cell r="I2834">
            <v>39.289435454545462</v>
          </cell>
        </row>
        <row r="2835">
          <cell r="A2835">
            <v>43684</v>
          </cell>
          <cell r="F2835">
            <v>14100.636363636364</v>
          </cell>
          <cell r="G2835">
            <v>20.526208181818181</v>
          </cell>
          <cell r="H2835">
            <v>8.7883315454545468</v>
          </cell>
          <cell r="I2835">
            <v>39.259886363636376</v>
          </cell>
        </row>
        <row r="2836">
          <cell r="A2836">
            <v>43685</v>
          </cell>
          <cell r="F2836">
            <v>14120</v>
          </cell>
          <cell r="G2836">
            <v>20.57148909090909</v>
          </cell>
          <cell r="H2836">
            <v>8.7997823636363641</v>
          </cell>
          <cell r="I2836">
            <v>39.201433636363639</v>
          </cell>
        </row>
        <row r="2837">
          <cell r="A2837">
            <v>43686</v>
          </cell>
          <cell r="F2837">
            <v>14139.727272727272</v>
          </cell>
          <cell r="G2837">
            <v>20.603804545454548</v>
          </cell>
          <cell r="H2837">
            <v>8.811671636363636</v>
          </cell>
          <cell r="I2837">
            <v>39.152032727272726</v>
          </cell>
        </row>
        <row r="2838">
          <cell r="A2838">
            <v>43689</v>
          </cell>
          <cell r="F2838">
            <v>14161.727272727272</v>
          </cell>
          <cell r="G2838">
            <v>20.64058</v>
          </cell>
          <cell r="H2838">
            <v>8.823560909090908</v>
          </cell>
          <cell r="I2838">
            <v>39.098210000000002</v>
          </cell>
        </row>
        <row r="2839">
          <cell r="A2839">
            <v>43690</v>
          </cell>
          <cell r="F2839">
            <v>14189.454545454546</v>
          </cell>
          <cell r="G2839">
            <v>20.678036363636366</v>
          </cell>
          <cell r="H2839">
            <v>8.8354501818181816</v>
          </cell>
          <cell r="I2839">
            <v>39.044084545454545</v>
          </cell>
        </row>
        <row r="2840">
          <cell r="A2840">
            <v>43691</v>
          </cell>
          <cell r="F2840">
            <v>14209.818181818182</v>
          </cell>
          <cell r="G2840">
            <v>20.717749090909091</v>
          </cell>
          <cell r="H2840">
            <v>8.8473394545454553</v>
          </cell>
          <cell r="I2840">
            <v>38.987807272727274</v>
          </cell>
        </row>
        <row r="2841">
          <cell r="A2841">
            <v>43692</v>
          </cell>
          <cell r="F2841">
            <v>14232.636363636364</v>
          </cell>
          <cell r="G2841">
            <v>20.777560909090909</v>
          </cell>
          <cell r="H2841">
            <v>8.8594448181818191</v>
          </cell>
          <cell r="I2841">
            <v>38.917822727272728</v>
          </cell>
        </row>
        <row r="2842">
          <cell r="A2842">
            <v>43693</v>
          </cell>
          <cell r="F2842">
            <v>14244.181818181818</v>
          </cell>
          <cell r="G2842">
            <v>20.824943636363635</v>
          </cell>
          <cell r="H2842">
            <v>8.8868291818181824</v>
          </cell>
          <cell r="I2842">
            <v>38.839463636363632</v>
          </cell>
        </row>
        <row r="2843">
          <cell r="A2843">
            <v>43696</v>
          </cell>
          <cell r="F2843">
            <v>14249</v>
          </cell>
          <cell r="G2843">
            <v>20.863769090909088</v>
          </cell>
          <cell r="H2843">
            <v>8.9216049090909095</v>
          </cell>
          <cell r="I2843">
            <v>38.763461818181817</v>
          </cell>
        </row>
        <row r="2844">
          <cell r="A2844">
            <v>43697</v>
          </cell>
          <cell r="F2844">
            <v>14250.181818181818</v>
          </cell>
          <cell r="G2844">
            <v>20.898017272727273</v>
          </cell>
          <cell r="H2844">
            <v>8.9526979999999998</v>
          </cell>
          <cell r="I2844">
            <v>38.69439818181818</v>
          </cell>
        </row>
        <row r="2845">
          <cell r="A2845">
            <v>43699</v>
          </cell>
          <cell r="F2845">
            <v>14246.363636363636</v>
          </cell>
          <cell r="G2845">
            <v>20.934562727272723</v>
          </cell>
          <cell r="H2845">
            <v>8.9802662727272722</v>
          </cell>
          <cell r="I2845">
            <v>38.630759090909095</v>
          </cell>
        </row>
        <row r="2846">
          <cell r="A2846">
            <v>43700</v>
          </cell>
          <cell r="F2846">
            <v>14245.454545454546</v>
          </cell>
          <cell r="G2846">
            <v>20.96750909090909</v>
          </cell>
          <cell r="H2846">
            <v>9.0008199090909073</v>
          </cell>
          <cell r="I2846">
            <v>38.582565454545453</v>
          </cell>
        </row>
        <row r="2847">
          <cell r="A2847">
            <v>43703</v>
          </cell>
          <cell r="F2847">
            <v>14248.454545454546</v>
          </cell>
          <cell r="G2847">
            <v>20.967249090909089</v>
          </cell>
          <cell r="H2847">
            <v>9.0144602727272698</v>
          </cell>
          <cell r="I2847">
            <v>38.576210909090904</v>
          </cell>
        </row>
        <row r="2848">
          <cell r="A2848">
            <v>43704</v>
          </cell>
          <cell r="F2848">
            <v>14254</v>
          </cell>
          <cell r="G2848">
            <v>20.953501818181817</v>
          </cell>
          <cell r="H2848">
            <v>9.0277507272727249</v>
          </cell>
          <cell r="I2848">
            <v>38.585063636363635</v>
          </cell>
        </row>
        <row r="2849">
          <cell r="A2849">
            <v>43705</v>
          </cell>
          <cell r="F2849">
            <v>14255.09090909091</v>
          </cell>
          <cell r="G2849">
            <v>20.939160000000001</v>
          </cell>
          <cell r="H2849">
            <v>9.04104118181818</v>
          </cell>
          <cell r="I2849">
            <v>38.594549090909091</v>
          </cell>
        </row>
        <row r="2850">
          <cell r="A2850">
            <v>43706</v>
          </cell>
          <cell r="F2850">
            <v>14246.90909090909</v>
          </cell>
          <cell r="G2850">
            <v>20.961405454545453</v>
          </cell>
          <cell r="H2850">
            <v>9.0541845454545449</v>
          </cell>
          <cell r="I2850">
            <v>38.577780909090912</v>
          </cell>
        </row>
        <row r="2851">
          <cell r="A2851">
            <v>43707</v>
          </cell>
          <cell r="F2851">
            <v>14241.636363636364</v>
          </cell>
          <cell r="G2851">
            <v>20.986893636363639</v>
          </cell>
          <cell r="H2851">
            <v>9.0692669090909082</v>
          </cell>
          <cell r="I2851">
            <v>38.554902727272719</v>
          </cell>
        </row>
        <row r="2852">
          <cell r="A2852">
            <v>43710</v>
          </cell>
          <cell r="F2852">
            <v>14234.454545454546</v>
          </cell>
          <cell r="G2852">
            <v>20.984979090909093</v>
          </cell>
          <cell r="H2852">
            <v>9.0844793636363637</v>
          </cell>
          <cell r="I2852">
            <v>38.550471818181819</v>
          </cell>
        </row>
        <row r="2853">
          <cell r="A2853">
            <v>43711</v>
          </cell>
          <cell r="F2853">
            <v>14233.09090909091</v>
          </cell>
          <cell r="G2853">
            <v>20.973455454545455</v>
          </cell>
          <cell r="H2853">
            <v>9.0998649999999994</v>
          </cell>
          <cell r="I2853">
            <v>38.555378181818178</v>
          </cell>
        </row>
        <row r="2854">
          <cell r="A2854">
            <v>43712</v>
          </cell>
          <cell r="F2854">
            <v>14226</v>
          </cell>
          <cell r="G2854">
            <v>20.97096909090909</v>
          </cell>
          <cell r="H2854">
            <v>9.108811363636363</v>
          </cell>
          <cell r="I2854">
            <v>38.557341818181811</v>
          </cell>
        </row>
        <row r="2855">
          <cell r="A2855">
            <v>43713</v>
          </cell>
          <cell r="F2855">
            <v>14215.727272727272</v>
          </cell>
          <cell r="G2855">
            <v>20.98720909090909</v>
          </cell>
          <cell r="H2855">
            <v>9.1187411818181818</v>
          </cell>
          <cell r="I2855">
            <v>38.546211818181817</v>
          </cell>
        </row>
        <row r="2856">
          <cell r="A2856">
            <v>43714</v>
          </cell>
          <cell r="F2856">
            <v>14203</v>
          </cell>
          <cell r="G2856">
            <v>20.996603636363638</v>
          </cell>
          <cell r="H2856">
            <v>9.12866</v>
          </cell>
          <cell r="I2856">
            <v>38.539843636363635</v>
          </cell>
        </row>
        <row r="2857">
          <cell r="A2857">
            <v>43717</v>
          </cell>
          <cell r="F2857">
            <v>14186.636363636364</v>
          </cell>
          <cell r="G2857">
            <v>21.001691818181818</v>
          </cell>
          <cell r="H2857">
            <v>9.1385788181818199</v>
          </cell>
          <cell r="I2857">
            <v>38.537423636363641</v>
          </cell>
        </row>
        <row r="2858">
          <cell r="A2858">
            <v>43718</v>
          </cell>
          <cell r="F2858">
            <v>14169.09090909091</v>
          </cell>
          <cell r="G2858">
            <v>21.020710000000001</v>
          </cell>
          <cell r="H2858">
            <v>9.144983818181819</v>
          </cell>
          <cell r="I2858">
            <v>38.519674545454556</v>
          </cell>
        </row>
        <row r="2859">
          <cell r="A2859">
            <v>43719</v>
          </cell>
          <cell r="F2859">
            <v>14151.363636363636</v>
          </cell>
          <cell r="G2859">
            <v>21.048170000000002</v>
          </cell>
          <cell r="H2859">
            <v>9.1514924545454548</v>
          </cell>
          <cell r="I2859">
            <v>38.495081818181824</v>
          </cell>
        </row>
        <row r="2860">
          <cell r="A2860">
            <v>43720</v>
          </cell>
          <cell r="F2860">
            <v>14127</v>
          </cell>
          <cell r="G2860">
            <v>21.108939090909089</v>
          </cell>
          <cell r="H2860">
            <v>9.1578182727272743</v>
          </cell>
          <cell r="I2860">
            <v>38.45717181818182</v>
          </cell>
        </row>
        <row r="2861">
          <cell r="A2861">
            <v>43721</v>
          </cell>
          <cell r="F2861">
            <v>14102.454545454546</v>
          </cell>
          <cell r="G2861">
            <v>21.121710909090908</v>
          </cell>
          <cell r="H2861">
            <v>9.158532000000001</v>
          </cell>
          <cell r="I2861">
            <v>38.457590909090911</v>
          </cell>
        </row>
        <row r="2862">
          <cell r="A2862">
            <v>43724</v>
          </cell>
          <cell r="F2862">
            <v>14088.727272727272</v>
          </cell>
          <cell r="G2862">
            <v>21.118967272727275</v>
          </cell>
          <cell r="H2862">
            <v>9.157484090909092</v>
          </cell>
          <cell r="I2862">
            <v>38.47329545454545</v>
          </cell>
        </row>
        <row r="2863">
          <cell r="A2863">
            <v>43725</v>
          </cell>
          <cell r="F2863">
            <v>14080.09090909091</v>
          </cell>
          <cell r="G2863">
            <v>21.10782</v>
          </cell>
          <cell r="H2863">
            <v>9.1560900000000007</v>
          </cell>
          <cell r="I2863">
            <v>38.500313636363636</v>
          </cell>
        </row>
        <row r="2864">
          <cell r="A2864">
            <v>43726</v>
          </cell>
          <cell r="F2864">
            <v>14065.272727272728</v>
          </cell>
          <cell r="G2864">
            <v>21.098064545454545</v>
          </cell>
          <cell r="H2864">
            <v>9.1602859090909092</v>
          </cell>
          <cell r="I2864">
            <v>38.521917272727272</v>
          </cell>
        </row>
        <row r="2865">
          <cell r="A2865">
            <v>43727</v>
          </cell>
          <cell r="F2865">
            <v>14056.454545454546</v>
          </cell>
          <cell r="G2865">
            <v>21.093873636363639</v>
          </cell>
          <cell r="H2865">
            <v>9.1608828181818165</v>
          </cell>
          <cell r="I2865">
            <v>38.536157272727273</v>
          </cell>
        </row>
        <row r="2866">
          <cell r="A2866">
            <v>43728</v>
          </cell>
          <cell r="F2866">
            <v>14047.363636363636</v>
          </cell>
          <cell r="G2866">
            <v>21.06501272727273</v>
          </cell>
          <cell r="H2866">
            <v>9.1585509999999992</v>
          </cell>
          <cell r="I2866">
            <v>38.571718181818184</v>
          </cell>
        </row>
        <row r="2867">
          <cell r="A2867">
            <v>43731</v>
          </cell>
          <cell r="F2867">
            <v>14046.636363636364</v>
          </cell>
          <cell r="G2867">
            <v>21.043095454545451</v>
          </cell>
          <cell r="H2867">
            <v>9.1544062727272717</v>
          </cell>
          <cell r="I2867">
            <v>38.604369090909103</v>
          </cell>
        </row>
        <row r="2868">
          <cell r="A2868">
            <v>43732</v>
          </cell>
          <cell r="F2868">
            <v>14053.272727272728</v>
          </cell>
          <cell r="G2868">
            <v>21.019248181818181</v>
          </cell>
          <cell r="H2868">
            <v>9.1502615454545442</v>
          </cell>
          <cell r="I2868">
            <v>38.637846363636363</v>
          </cell>
        </row>
        <row r="2869">
          <cell r="A2869">
            <v>43733</v>
          </cell>
          <cell r="F2869">
            <v>14062.636363636364</v>
          </cell>
          <cell r="G2869">
            <v>21.005929090909088</v>
          </cell>
          <cell r="H2869">
            <v>9.1469739090909101</v>
          </cell>
          <cell r="I2869">
            <v>38.662103636363639</v>
          </cell>
        </row>
        <row r="2870">
          <cell r="A2870">
            <v>43734</v>
          </cell>
          <cell r="F2870">
            <v>14073.454545454546</v>
          </cell>
          <cell r="G2870">
            <v>21.015926363636364</v>
          </cell>
          <cell r="H2870">
            <v>9.1440822727272728</v>
          </cell>
          <cell r="I2870">
            <v>38.668468181818177</v>
          </cell>
        </row>
        <row r="2871">
          <cell r="A2871">
            <v>43735</v>
          </cell>
          <cell r="F2871">
            <v>14089.636363636364</v>
          </cell>
          <cell r="G2871">
            <v>20.990999090909092</v>
          </cell>
          <cell r="H2871">
            <v>9.1420900000000014</v>
          </cell>
          <cell r="I2871">
            <v>38.688134545454545</v>
          </cell>
        </row>
        <row r="2872">
          <cell r="A2872">
            <v>43738</v>
          </cell>
          <cell r="F2872">
            <v>14110.545454545454</v>
          </cell>
          <cell r="G2872">
            <v>20.977115454545455</v>
          </cell>
          <cell r="H2872">
            <v>9.1467952727272728</v>
          </cell>
          <cell r="I2872">
            <v>38.695490909090907</v>
          </cell>
        </row>
        <row r="2873">
          <cell r="A2873">
            <v>43739</v>
          </cell>
          <cell r="F2873">
            <v>14126.545454545454</v>
          </cell>
          <cell r="G2873">
            <v>20.967860000000002</v>
          </cell>
          <cell r="H2873">
            <v>9.152517363636365</v>
          </cell>
          <cell r="I2873">
            <v>38.697349090909093</v>
          </cell>
        </row>
        <row r="2874">
          <cell r="A2874">
            <v>43740</v>
          </cell>
          <cell r="F2874">
            <v>14135.454545454546</v>
          </cell>
          <cell r="G2874">
            <v>20.965883636363642</v>
          </cell>
          <cell r="H2874">
            <v>9.159450727272727</v>
          </cell>
          <cell r="I2874">
            <v>38.689833636363637</v>
          </cell>
        </row>
        <row r="2875">
          <cell r="A2875">
            <v>43741</v>
          </cell>
          <cell r="F2875">
            <v>14145.272727272728</v>
          </cell>
          <cell r="G2875">
            <v>20.977243636363639</v>
          </cell>
          <cell r="H2875">
            <v>9.1564019999999982</v>
          </cell>
          <cell r="I2875">
            <v>38.682505454545449</v>
          </cell>
        </row>
        <row r="2876">
          <cell r="A2876">
            <v>43742</v>
          </cell>
          <cell r="F2876">
            <v>14152.09090909091</v>
          </cell>
          <cell r="G2876">
            <v>20.985160000000004</v>
          </cell>
          <cell r="H2876">
            <v>9.1563410909090912</v>
          </cell>
          <cell r="I2876">
            <v>38.680440000000004</v>
          </cell>
        </row>
        <row r="2877">
          <cell r="A2877">
            <v>43745</v>
          </cell>
          <cell r="F2877">
            <v>14161.90909090909</v>
          </cell>
          <cell r="G2877">
            <v>21.003490909090914</v>
          </cell>
          <cell r="H2877">
            <v>9.1608499090909064</v>
          </cell>
          <cell r="I2877">
            <v>38.664669090909094</v>
          </cell>
        </row>
        <row r="2878">
          <cell r="A2878">
            <v>43746</v>
          </cell>
          <cell r="F2878">
            <v>14168.545454545454</v>
          </cell>
          <cell r="G2878">
            <v>21.014561818181821</v>
          </cell>
          <cell r="H2878">
            <v>9.1667221818181801</v>
          </cell>
          <cell r="I2878">
            <v>38.655346363636369</v>
          </cell>
        </row>
        <row r="2879">
          <cell r="A2879">
            <v>43747</v>
          </cell>
          <cell r="F2879">
            <v>14174.636363636364</v>
          </cell>
          <cell r="G2879">
            <v>21.029419090909094</v>
          </cell>
          <cell r="H2879">
            <v>9.1728670909090901</v>
          </cell>
          <cell r="I2879">
            <v>38.643576363636363</v>
          </cell>
        </row>
        <row r="2880">
          <cell r="A2880">
            <v>43748</v>
          </cell>
          <cell r="F2880">
            <v>14174.545454545454</v>
          </cell>
          <cell r="G2880">
            <v>21.078508181818179</v>
          </cell>
          <cell r="H2880">
            <v>9.172038818181818</v>
          </cell>
          <cell r="I2880">
            <v>38.618374545454543</v>
          </cell>
        </row>
        <row r="2881">
          <cell r="A2881">
            <v>43749</v>
          </cell>
          <cell r="F2881">
            <v>14170.818181818182</v>
          </cell>
          <cell r="G2881">
            <v>21.106809090909092</v>
          </cell>
          <cell r="H2881">
            <v>9.1719791818181822</v>
          </cell>
          <cell r="I2881">
            <v>38.605180909090905</v>
          </cell>
        </row>
        <row r="2882">
          <cell r="A2882">
            <v>43752</v>
          </cell>
          <cell r="F2882">
            <v>14167.90909090909</v>
          </cell>
          <cell r="G2882">
            <v>21.136560000000003</v>
          </cell>
          <cell r="H2882">
            <v>9.1734520909090911</v>
          </cell>
          <cell r="I2882">
            <v>38.590252727272727</v>
          </cell>
        </row>
        <row r="2883">
          <cell r="A2883">
            <v>43753</v>
          </cell>
          <cell r="F2883">
            <v>14165.272727272728</v>
          </cell>
          <cell r="G2883">
            <v>21.146942727272727</v>
          </cell>
          <cell r="H2883">
            <v>9.1813357272727281</v>
          </cell>
          <cell r="I2883">
            <v>38.594138181818181</v>
          </cell>
        </row>
        <row r="2884">
          <cell r="A2884">
            <v>43754</v>
          </cell>
          <cell r="F2884">
            <v>14161.272727272728</v>
          </cell>
          <cell r="G2884">
            <v>21.154644545454548</v>
          </cell>
          <cell r="H2884">
            <v>9.1887066363636354</v>
          </cell>
          <cell r="I2884">
            <v>38.604048181818186</v>
          </cell>
        </row>
        <row r="2885">
          <cell r="A2885">
            <v>43755</v>
          </cell>
          <cell r="F2885">
            <v>14157.454545454546</v>
          </cell>
          <cell r="G2885">
            <v>21.16758909090909</v>
          </cell>
          <cell r="H2885">
            <v>9.1934518181818188</v>
          </cell>
          <cell r="I2885">
            <v>38.614105454545452</v>
          </cell>
        </row>
        <row r="2886">
          <cell r="A2886">
            <v>43756</v>
          </cell>
          <cell r="F2886">
            <v>14155</v>
          </cell>
          <cell r="G2886">
            <v>21.16530545454545</v>
          </cell>
          <cell r="H2886">
            <v>9.2026879090909102</v>
          </cell>
          <cell r="I2886">
            <v>38.630789999999998</v>
          </cell>
        </row>
        <row r="2887">
          <cell r="A2887">
            <v>43759</v>
          </cell>
          <cell r="F2887">
            <v>14149.636363636364</v>
          </cell>
          <cell r="G2887">
            <v>21.159303636363632</v>
          </cell>
          <cell r="H2887">
            <v>9.2119230909090923</v>
          </cell>
          <cell r="I2887">
            <v>38.651800909090909</v>
          </cell>
        </row>
        <row r="2888">
          <cell r="A2888">
            <v>43760</v>
          </cell>
          <cell r="F2888">
            <v>14138.545454545454</v>
          </cell>
          <cell r="G2888">
            <v>21.149438181818184</v>
          </cell>
          <cell r="H2888">
            <v>9.2187718181818195</v>
          </cell>
          <cell r="I2888">
            <v>38.679536363636366</v>
          </cell>
        </row>
        <row r="2889">
          <cell r="A2889">
            <v>43761</v>
          </cell>
          <cell r="F2889">
            <v>14126.90909090909</v>
          </cell>
          <cell r="G2889">
            <v>21.133013636363639</v>
          </cell>
          <cell r="H2889">
            <v>9.2247670909090917</v>
          </cell>
          <cell r="I2889">
            <v>38.712681818181814</v>
          </cell>
        </row>
        <row r="2890">
          <cell r="A2890">
            <v>43762</v>
          </cell>
          <cell r="F2890">
            <v>14116.363636363636</v>
          </cell>
          <cell r="G2890">
            <v>21.144410909090908</v>
          </cell>
          <cell r="H2890">
            <v>9.2259365454545463</v>
          </cell>
          <cell r="I2890">
            <v>38.734520909090911</v>
          </cell>
        </row>
        <row r="2891">
          <cell r="A2891">
            <v>43763</v>
          </cell>
          <cell r="F2891">
            <v>14106</v>
          </cell>
          <cell r="G2891">
            <v>21.106000909090909</v>
          </cell>
          <cell r="H2891">
            <v>9.2335330909090914</v>
          </cell>
          <cell r="I2891">
            <v>38.785548181818179</v>
          </cell>
        </row>
        <row r="2892">
          <cell r="A2892">
            <v>43766</v>
          </cell>
          <cell r="F2892">
            <v>14096.09090909091</v>
          </cell>
          <cell r="G2892">
            <v>21.054645454545454</v>
          </cell>
          <cell r="H2892">
            <v>9.2421332727272745</v>
          </cell>
          <cell r="I2892">
            <v>38.849352727272723</v>
          </cell>
        </row>
        <row r="2893">
          <cell r="A2893">
            <v>43767</v>
          </cell>
          <cell r="F2893">
            <v>14086.181818181818</v>
          </cell>
          <cell r="G2893">
            <v>21.000729090909086</v>
          </cell>
          <cell r="H2893">
            <v>9.250167181818183</v>
          </cell>
          <cell r="I2893">
            <v>38.917263636363636</v>
          </cell>
        </row>
        <row r="2894">
          <cell r="A2894">
            <v>43768</v>
          </cell>
          <cell r="F2894">
            <v>14074.09090909091</v>
          </cell>
          <cell r="G2894">
            <v>20.96272909090909</v>
          </cell>
          <cell r="H2894">
            <v>9.2483656363636388</v>
          </cell>
          <cell r="I2894">
            <v>38.953762727272732</v>
          </cell>
        </row>
        <row r="2895">
          <cell r="A2895">
            <v>43769</v>
          </cell>
          <cell r="F2895">
            <v>14062.181818181818</v>
          </cell>
          <cell r="G2895">
            <v>20.941229090909093</v>
          </cell>
          <cell r="H2895">
            <v>9.2446389090909094</v>
          </cell>
          <cell r="I2895">
            <v>38.975268181818187</v>
          </cell>
        </row>
        <row r="2896">
          <cell r="A2896">
            <v>43770</v>
          </cell>
          <cell r="F2896">
            <v>14051.636363636364</v>
          </cell>
          <cell r="G2896">
            <v>20.904962727272729</v>
          </cell>
          <cell r="H2896">
            <v>9.2393170000000016</v>
          </cell>
          <cell r="I2896">
            <v>39.006663636363641</v>
          </cell>
        </row>
        <row r="2897">
          <cell r="A2897">
            <v>43773</v>
          </cell>
          <cell r="F2897">
            <v>14039.545454545454</v>
          </cell>
          <cell r="G2897">
            <v>20.871470909090913</v>
          </cell>
          <cell r="H2897">
            <v>9.233723090909093</v>
          </cell>
          <cell r="I2897">
            <v>39.037013636363639</v>
          </cell>
        </row>
        <row r="2898">
          <cell r="A2898">
            <v>43774</v>
          </cell>
          <cell r="F2898">
            <v>14029.636363636364</v>
          </cell>
          <cell r="G2898">
            <v>20.84239181818182</v>
          </cell>
          <cell r="H2898">
            <v>9.2306393636363637</v>
          </cell>
          <cell r="I2898">
            <v>39.06188090909091</v>
          </cell>
        </row>
        <row r="2899">
          <cell r="A2899">
            <v>43775</v>
          </cell>
          <cell r="F2899">
            <v>14027.545454545454</v>
          </cell>
          <cell r="G2899">
            <v>20.805459090909093</v>
          </cell>
          <cell r="H2899">
            <v>9.2292625454545441</v>
          </cell>
          <cell r="I2899">
            <v>39.092489999999998</v>
          </cell>
        </row>
        <row r="2900">
          <cell r="A2900">
            <v>43776</v>
          </cell>
          <cell r="F2900">
            <v>14024.454545454546</v>
          </cell>
          <cell r="G2900">
            <v>20.813470909090913</v>
          </cell>
          <cell r="H2900">
            <v>9.2214666363636368</v>
          </cell>
          <cell r="I2900">
            <v>39.099622727272731</v>
          </cell>
        </row>
        <row r="2901">
          <cell r="A2901">
            <v>43777</v>
          </cell>
          <cell r="F2901">
            <v>14020.363636363636</v>
          </cell>
          <cell r="G2901">
            <v>20.788220000000003</v>
          </cell>
          <cell r="H2901">
            <v>9.2182239090909093</v>
          </cell>
          <cell r="I2901">
            <v>39.120927272727272</v>
          </cell>
        </row>
        <row r="2902">
          <cell r="A2902">
            <v>43780</v>
          </cell>
          <cell r="F2902">
            <v>14023.09090909091</v>
          </cell>
          <cell r="G2902">
            <v>20.777724545454547</v>
          </cell>
          <cell r="H2902">
            <v>9.2150895454545445</v>
          </cell>
          <cell r="I2902">
            <v>39.125167272727261</v>
          </cell>
        </row>
        <row r="2903">
          <cell r="A2903">
            <v>43781</v>
          </cell>
          <cell r="F2903">
            <v>14025.363636363636</v>
          </cell>
          <cell r="G2903">
            <v>20.780239999999996</v>
          </cell>
          <cell r="H2903">
            <v>9.2111793636363632</v>
          </cell>
          <cell r="I2903">
            <v>39.117140909090899</v>
          </cell>
        </row>
        <row r="2904">
          <cell r="A2904">
            <v>43782</v>
          </cell>
          <cell r="F2904">
            <v>14029.727272727272</v>
          </cell>
          <cell r="G2904">
            <v>20.777329090909088</v>
          </cell>
          <cell r="H2904">
            <v>9.2089942727272724</v>
          </cell>
          <cell r="I2904">
            <v>39.111234545454543</v>
          </cell>
        </row>
        <row r="2905">
          <cell r="A2905">
            <v>43783</v>
          </cell>
          <cell r="F2905">
            <v>14034.818181818182</v>
          </cell>
          <cell r="G2905">
            <v>20.798064545454544</v>
          </cell>
          <cell r="H2905">
            <v>9.2083968181818179</v>
          </cell>
          <cell r="I2905">
            <v>39.105151818181817</v>
          </cell>
        </row>
        <row r="2906">
          <cell r="A2906">
            <v>43784</v>
          </cell>
          <cell r="F2906">
            <v>14038.09090909091</v>
          </cell>
          <cell r="G2906">
            <v>20.806678181818185</v>
          </cell>
          <cell r="H2906">
            <v>9.2141004545454557</v>
          </cell>
          <cell r="I2906">
            <v>39.104860909090903</v>
          </cell>
        </row>
        <row r="2907">
          <cell r="A2907">
            <v>43787</v>
          </cell>
          <cell r="F2907">
            <v>14041.90909090909</v>
          </cell>
          <cell r="G2907">
            <v>20.829008181818178</v>
          </cell>
          <cell r="H2907">
            <v>9.223493545454545</v>
          </cell>
          <cell r="I2907">
            <v>39.090644545454545</v>
          </cell>
        </row>
        <row r="2908">
          <cell r="A2908">
            <v>43788</v>
          </cell>
          <cell r="F2908">
            <v>14049</v>
          </cell>
          <cell r="G2908">
            <v>20.859277272727272</v>
          </cell>
          <cell r="H2908">
            <v>9.2333509090909089</v>
          </cell>
          <cell r="I2908">
            <v>39.066336363636367</v>
          </cell>
        </row>
        <row r="2909">
          <cell r="A2909">
            <v>43789</v>
          </cell>
          <cell r="F2909">
            <v>14060.363636363636</v>
          </cell>
          <cell r="G2909">
            <v>20.890021818181818</v>
          </cell>
          <cell r="H2909">
            <v>9.2406897272727253</v>
          </cell>
          <cell r="I2909">
            <v>39.042894545454551</v>
          </cell>
        </row>
        <row r="2910">
          <cell r="A2910">
            <v>43790</v>
          </cell>
          <cell r="F2910">
            <v>14066.90909090909</v>
          </cell>
          <cell r="G2910">
            <v>20.969055454545455</v>
          </cell>
          <cell r="H2910">
            <v>9.2458498181818172</v>
          </cell>
          <cell r="I2910">
            <v>38.986377272727275</v>
          </cell>
        </row>
        <row r="2911">
          <cell r="A2911">
            <v>43791</v>
          </cell>
          <cell r="F2911">
            <v>14075.545454545454</v>
          </cell>
          <cell r="G2911">
            <v>21.005068181818185</v>
          </cell>
          <cell r="H2911">
            <v>9.2594512727272704</v>
          </cell>
          <cell r="I2911">
            <v>38.948153636363642</v>
          </cell>
        </row>
        <row r="2912">
          <cell r="A2912">
            <v>43794</v>
          </cell>
          <cell r="F2912">
            <v>14081.818181818182</v>
          </cell>
          <cell r="G2912">
            <v>21.04159363636364</v>
          </cell>
          <cell r="H2912">
            <v>9.2760125454545435</v>
          </cell>
          <cell r="I2912">
            <v>38.90405181818182</v>
          </cell>
        </row>
        <row r="2913">
          <cell r="A2913">
            <v>43795</v>
          </cell>
          <cell r="F2913">
            <v>14083.636363636364</v>
          </cell>
          <cell r="G2913">
            <v>21.067550000000001</v>
          </cell>
          <cell r="H2913">
            <v>9.293124727272728</v>
          </cell>
          <cell r="I2913">
            <v>38.870036363636366</v>
          </cell>
        </row>
        <row r="2914">
          <cell r="A2914">
            <v>43796</v>
          </cell>
          <cell r="F2914">
            <v>14087.363636363636</v>
          </cell>
          <cell r="G2914">
            <v>21.093465454545456</v>
          </cell>
          <cell r="H2914">
            <v>9.3105495454545455</v>
          </cell>
          <cell r="I2914">
            <v>38.835095454545453</v>
          </cell>
        </row>
        <row r="2915">
          <cell r="A2915">
            <v>43797</v>
          </cell>
          <cell r="F2915">
            <v>14088.636363636364</v>
          </cell>
          <cell r="G2915">
            <v>21.136248181818182</v>
          </cell>
          <cell r="H2915">
            <v>9.3245623636363639</v>
          </cell>
          <cell r="I2915">
            <v>38.785747272727271</v>
          </cell>
        </row>
        <row r="2916">
          <cell r="A2916">
            <v>43798</v>
          </cell>
          <cell r="F2916">
            <v>14090.363636363636</v>
          </cell>
          <cell r="G2916">
            <v>21.162900909090908</v>
          </cell>
          <cell r="H2916">
            <v>9.3416890909090924</v>
          </cell>
          <cell r="I2916">
            <v>38.743279999999999</v>
          </cell>
        </row>
        <row r="2917">
          <cell r="A2917">
            <v>43801</v>
          </cell>
          <cell r="F2917">
            <v>14094.727272727272</v>
          </cell>
          <cell r="G2917">
            <v>21.182294545454543</v>
          </cell>
          <cell r="H2917">
            <v>9.3529010000000028</v>
          </cell>
          <cell r="I2917">
            <v>38.707668181818185</v>
          </cell>
        </row>
        <row r="2918">
          <cell r="A2918">
            <v>43802</v>
          </cell>
          <cell r="F2918">
            <v>14097.818181818182</v>
          </cell>
          <cell r="G2918">
            <v>21.199660909090909</v>
          </cell>
          <cell r="H2918">
            <v>9.3663898181818208</v>
          </cell>
          <cell r="I2918">
            <v>38.673449090909088</v>
          </cell>
        </row>
        <row r="2919">
          <cell r="A2919">
            <v>43803</v>
          </cell>
          <cell r="F2919">
            <v>14099.09090909091</v>
          </cell>
          <cell r="G2919">
            <v>21.213163636363635</v>
          </cell>
          <cell r="H2919">
            <v>9.3822559999999999</v>
          </cell>
          <cell r="I2919">
            <v>38.64063545454546</v>
          </cell>
        </row>
        <row r="2920">
          <cell r="A2920">
            <v>43804</v>
          </cell>
          <cell r="F2920">
            <v>14096.818181818182</v>
          </cell>
          <cell r="G2920">
            <v>21.221462727272726</v>
          </cell>
          <cell r="H2920">
            <v>9.3987760909090916</v>
          </cell>
          <cell r="I2920">
            <v>38.611695454545455</v>
          </cell>
        </row>
        <row r="2921">
          <cell r="A2921">
            <v>43805</v>
          </cell>
          <cell r="F2921">
            <v>14092.09090909091</v>
          </cell>
          <cell r="G2921">
            <v>21.193184545454542</v>
          </cell>
          <cell r="H2921">
            <v>9.4175010909090915</v>
          </cell>
          <cell r="I2921">
            <v>38.602927272727271</v>
          </cell>
        </row>
        <row r="2922">
          <cell r="A2922">
            <v>43808</v>
          </cell>
          <cell r="F2922">
            <v>14084.90909090909</v>
          </cell>
          <cell r="G2922">
            <v>21.171941818181814</v>
          </cell>
          <cell r="H2922">
            <v>9.4349586363636373</v>
          </cell>
          <cell r="I2922">
            <v>38.590737272727274</v>
          </cell>
        </row>
        <row r="2923">
          <cell r="A2923">
            <v>43809</v>
          </cell>
          <cell r="F2923">
            <v>14079.181818181818</v>
          </cell>
          <cell r="G2923">
            <v>21.149930909090909</v>
          </cell>
          <cell r="H2923">
            <v>9.4513453636363653</v>
          </cell>
          <cell r="I2923">
            <v>38.586410909090908</v>
          </cell>
        </row>
        <row r="2924">
          <cell r="A2924">
            <v>43810</v>
          </cell>
          <cell r="F2924">
            <v>14075.272727272728</v>
          </cell>
          <cell r="G2924">
            <v>21.128787272727269</v>
          </cell>
          <cell r="H2924">
            <v>9.465564454545456</v>
          </cell>
          <cell r="I2924">
            <v>38.582667272727264</v>
          </cell>
        </row>
        <row r="2925">
          <cell r="A2925">
            <v>43811</v>
          </cell>
          <cell r="F2925">
            <v>14069.636363636364</v>
          </cell>
          <cell r="G2925">
            <v>21.104903636363634</v>
          </cell>
          <cell r="H2925">
            <v>9.4811144545454553</v>
          </cell>
          <cell r="I2925">
            <v>38.581515454545453</v>
          </cell>
        </row>
        <row r="2926">
          <cell r="A2926">
            <v>43812</v>
          </cell>
          <cell r="F2926">
            <v>14060.272727272728</v>
          </cell>
          <cell r="G2926">
            <v>21.072269090909089</v>
          </cell>
          <cell r="H2926">
            <v>9.5042300909090898</v>
          </cell>
          <cell r="I2926">
            <v>38.582958181818178</v>
          </cell>
        </row>
        <row r="2927">
          <cell r="A2927">
            <v>43815</v>
          </cell>
          <cell r="F2927">
            <v>14051.363636363636</v>
          </cell>
          <cell r="G2927">
            <v>21.035516363636361</v>
          </cell>
          <cell r="H2927">
            <v>9.5281878181818183</v>
          </cell>
          <cell r="I2927">
            <v>38.587432727272727</v>
          </cell>
        </row>
        <row r="2928">
          <cell r="A2928">
            <v>43816</v>
          </cell>
          <cell r="F2928">
            <v>14039.727272727272</v>
          </cell>
          <cell r="G2928">
            <v>21.006750909090911</v>
          </cell>
          <cell r="H2928">
            <v>9.5562905454545461</v>
          </cell>
          <cell r="I2928">
            <v>38.586964545454549</v>
          </cell>
        </row>
        <row r="2929">
          <cell r="A2929">
            <v>43817</v>
          </cell>
          <cell r="F2929">
            <v>14028.363636363636</v>
          </cell>
          <cell r="G2929">
            <v>20.982306363636365</v>
          </cell>
          <cell r="H2929">
            <v>9.5886856363636355</v>
          </cell>
          <cell r="I2929">
            <v>38.581689090909094</v>
          </cell>
        </row>
        <row r="2930">
          <cell r="A2930">
            <v>43818</v>
          </cell>
          <cell r="F2930">
            <v>14017.545454545454</v>
          </cell>
          <cell r="G2930">
            <v>20.950500000000002</v>
          </cell>
          <cell r="H2930">
            <v>9.6211979090909079</v>
          </cell>
          <cell r="I2930">
            <v>38.57758181818182</v>
          </cell>
        </row>
        <row r="2931">
          <cell r="A2931">
            <v>43819</v>
          </cell>
          <cell r="F2931">
            <v>14010.181818181818</v>
          </cell>
          <cell r="G2931">
            <v>20.922959090909092</v>
          </cell>
          <cell r="H2931">
            <v>9.6550916363636361</v>
          </cell>
          <cell r="I2931">
            <v>38.569654545454547</v>
          </cell>
        </row>
        <row r="2932">
          <cell r="A2932">
            <v>43822</v>
          </cell>
          <cell r="F2932">
            <v>14004.818181818182</v>
          </cell>
          <cell r="G2932">
            <v>20.886296363636369</v>
          </cell>
          <cell r="H2932">
            <v>9.6894799999999996</v>
          </cell>
          <cell r="I2932">
            <v>38.570948181818181</v>
          </cell>
        </row>
        <row r="2933">
          <cell r="A2933">
            <v>43825</v>
          </cell>
          <cell r="F2933">
            <v>13999.727272727272</v>
          </cell>
          <cell r="G2933">
            <v>20.833241818181822</v>
          </cell>
          <cell r="H2933">
            <v>9.7261696363636361</v>
          </cell>
          <cell r="I2933">
            <v>38.584668181818181</v>
          </cell>
        </row>
        <row r="2934">
          <cell r="A2934">
            <v>43826</v>
          </cell>
          <cell r="F2934">
            <v>13993.545454545454</v>
          </cell>
          <cell r="G2934">
            <v>20.788613636363639</v>
          </cell>
          <cell r="H2934">
            <v>9.7609702727272705</v>
          </cell>
          <cell r="I2934">
            <v>38.588389090909089</v>
          </cell>
        </row>
        <row r="2935">
          <cell r="A2935">
            <v>43829</v>
          </cell>
          <cell r="F2935">
            <v>13982.636363636364</v>
          </cell>
          <cell r="G2935">
            <v>20.755133636363638</v>
          </cell>
          <cell r="H2935">
            <v>9.7967220909090891</v>
          </cell>
          <cell r="I2935">
            <v>38.583691818181819</v>
          </cell>
        </row>
        <row r="2936">
          <cell r="A2936">
            <v>43830</v>
          </cell>
          <cell r="F2936">
            <v>13967.454545454546</v>
          </cell>
          <cell r="G2936">
            <v>20.738345454545456</v>
          </cell>
          <cell r="H2936">
            <v>9.829334272727273</v>
          </cell>
          <cell r="I2936">
            <v>38.575282727272729</v>
          </cell>
        </row>
        <row r="2937">
          <cell r="A2937">
            <v>43832</v>
          </cell>
          <cell r="F2937">
            <v>13958.636363636364</v>
          </cell>
          <cell r="G2937">
            <v>20.714230000000001</v>
          </cell>
          <cell r="H2937">
            <v>9.8543849090909088</v>
          </cell>
          <cell r="I2937">
            <v>38.579940909090915</v>
          </cell>
        </row>
        <row r="2938">
          <cell r="A2938">
            <v>43833</v>
          </cell>
          <cell r="F2938">
            <v>13951.363636363636</v>
          </cell>
          <cell r="G2938">
            <v>20.686420909090909</v>
          </cell>
          <cell r="H2938">
            <v>9.8763783636363627</v>
          </cell>
          <cell r="I2938">
            <v>38.588149090909091</v>
          </cell>
        </row>
        <row r="2939">
          <cell r="A2939">
            <v>43836</v>
          </cell>
          <cell r="F2939">
            <v>13946.545454545454</v>
          </cell>
          <cell r="G2939">
            <v>20.649835454545453</v>
          </cell>
          <cell r="H2939">
            <v>9.8854903636363627</v>
          </cell>
          <cell r="I2939">
            <v>38.607148181818189</v>
          </cell>
        </row>
        <row r="2940">
          <cell r="A2940">
            <v>43837</v>
          </cell>
          <cell r="F2940">
            <v>13936.363636363636</v>
          </cell>
          <cell r="G2940">
            <v>20.606434545454547</v>
          </cell>
          <cell r="H2940">
            <v>9.8892590909090909</v>
          </cell>
          <cell r="I2940">
            <v>38.634523636363646</v>
          </cell>
        </row>
        <row r="2941">
          <cell r="A2941">
            <v>43838</v>
          </cell>
          <cell r="F2941">
            <v>13928.545454545454</v>
          </cell>
          <cell r="G2941">
            <v>20.572724545454545</v>
          </cell>
          <cell r="H2941">
            <v>9.8944608181818179</v>
          </cell>
          <cell r="I2941">
            <v>38.661499090909096</v>
          </cell>
        </row>
        <row r="2942">
          <cell r="A2942">
            <v>43839</v>
          </cell>
          <cell r="F2942">
            <v>13916.272727272728</v>
          </cell>
          <cell r="G2942">
            <v>20.558213636363636</v>
          </cell>
          <cell r="H2942">
            <v>9.8942655454545445</v>
          </cell>
          <cell r="I2942">
            <v>38.689670000000007</v>
          </cell>
        </row>
        <row r="2943">
          <cell r="A2943">
            <v>43840</v>
          </cell>
          <cell r="F2943">
            <v>13897.454545454546</v>
          </cell>
          <cell r="G2943">
            <v>20.537040000000001</v>
          </cell>
          <cell r="H2943">
            <v>9.8974265454545449</v>
          </cell>
          <cell r="I2943">
            <v>38.720030000000008</v>
          </cell>
        </row>
        <row r="2944">
          <cell r="A2944">
            <v>43843</v>
          </cell>
          <cell r="F2944">
            <v>13871.545454545454</v>
          </cell>
          <cell r="G2944">
            <v>20.513060909090914</v>
          </cell>
          <cell r="H2944">
            <v>9.8987999090909096</v>
          </cell>
          <cell r="I2944">
            <v>38.755777272727272</v>
          </cell>
        </row>
        <row r="2945">
          <cell r="A2945">
            <v>43844</v>
          </cell>
          <cell r="F2945">
            <v>13846.818181818182</v>
          </cell>
          <cell r="G2945">
            <v>20.475545454545454</v>
          </cell>
          <cell r="H2945">
            <v>9.9008649090909113</v>
          </cell>
          <cell r="I2945">
            <v>38.809587272727271</v>
          </cell>
        </row>
        <row r="2946">
          <cell r="A2946">
            <v>43845</v>
          </cell>
          <cell r="F2946">
            <v>13825.90909090909</v>
          </cell>
          <cell r="G2946">
            <v>20.424870000000002</v>
          </cell>
          <cell r="H2946">
            <v>9.902830818181819</v>
          </cell>
          <cell r="I2946">
            <v>38.875473636363637</v>
          </cell>
        </row>
        <row r="2947">
          <cell r="A2947">
            <v>43846</v>
          </cell>
          <cell r="F2947">
            <v>13805.636363636364</v>
          </cell>
          <cell r="G2947">
            <v>20.371651818181821</v>
          </cell>
          <cell r="H2947">
            <v>9.9097387272727264</v>
          </cell>
          <cell r="I2947">
            <v>38.932109090909087</v>
          </cell>
        </row>
        <row r="2948">
          <cell r="A2948">
            <v>43847</v>
          </cell>
          <cell r="F2948">
            <v>13783.09090909091</v>
          </cell>
          <cell r="G2948">
            <v>20.315135454545455</v>
          </cell>
          <cell r="H2948">
            <v>9.9271593636363633</v>
          </cell>
          <cell r="I2948">
            <v>38.982290909090914</v>
          </cell>
        </row>
        <row r="2949">
          <cell r="A2949">
            <v>43850</v>
          </cell>
          <cell r="F2949">
            <v>13756.636363636364</v>
          </cell>
          <cell r="G2949">
            <v>20.268675454545455</v>
          </cell>
          <cell r="H2949">
            <v>9.9459599090909094</v>
          </cell>
          <cell r="I2949">
            <v>39.02765909090909</v>
          </cell>
        </row>
        <row r="2950">
          <cell r="A2950">
            <v>43851</v>
          </cell>
          <cell r="F2950">
            <v>13731.636363636364</v>
          </cell>
          <cell r="G2950">
            <v>20.223355454545455</v>
          </cell>
          <cell r="H2950">
            <v>9.9752570909090892</v>
          </cell>
          <cell r="I2950">
            <v>39.072237272727264</v>
          </cell>
        </row>
        <row r="2951">
          <cell r="A2951">
            <v>43852</v>
          </cell>
          <cell r="F2951">
            <v>13710.545454545454</v>
          </cell>
          <cell r="G2951">
            <v>20.181258181818183</v>
          </cell>
          <cell r="H2951">
            <v>10.003716636363635</v>
          </cell>
          <cell r="I2951">
            <v>39.114516363636362</v>
          </cell>
        </row>
        <row r="2952">
          <cell r="A2952">
            <v>43853</v>
          </cell>
          <cell r="F2952">
            <v>13686.818181818182</v>
          </cell>
          <cell r="G2952">
            <v>20.169060000000002</v>
          </cell>
          <cell r="H2952">
            <v>10.01257518181818</v>
          </cell>
          <cell r="I2952">
            <v>39.142691818181817</v>
          </cell>
        </row>
        <row r="2953">
          <cell r="A2953">
            <v>43854</v>
          </cell>
          <cell r="F2953">
            <v>13662.181818181818</v>
          </cell>
          <cell r="G2953">
            <v>20.126323636363637</v>
          </cell>
          <cell r="H2953">
            <v>10.025329818181817</v>
          </cell>
          <cell r="I2953">
            <v>39.184369090909087</v>
          </cell>
        </row>
        <row r="2954">
          <cell r="A2954">
            <v>43857</v>
          </cell>
          <cell r="F2954">
            <v>13647.90909090909</v>
          </cell>
          <cell r="G2954">
            <v>20.104453636363633</v>
          </cell>
          <cell r="H2954">
            <v>10.034222818181817</v>
          </cell>
          <cell r="I2954">
            <v>39.216142727272718</v>
          </cell>
        </row>
        <row r="2955">
          <cell r="A2955">
            <v>43858</v>
          </cell>
          <cell r="F2955">
            <v>13645.272727272728</v>
          </cell>
          <cell r="G2955">
            <v>20.099740909090908</v>
          </cell>
          <cell r="H2955">
            <v>10.052531</v>
          </cell>
          <cell r="I2955">
            <v>39.223289999999999</v>
          </cell>
        </row>
        <row r="2956">
          <cell r="A2956">
            <v>43859</v>
          </cell>
          <cell r="F2956">
            <v>13641.09090909091</v>
          </cell>
          <cell r="G2956">
            <v>20.107327272727275</v>
          </cell>
          <cell r="H2956">
            <v>10.087550272727272</v>
          </cell>
          <cell r="I2956">
            <v>39.19974545454545</v>
          </cell>
        </row>
        <row r="2957">
          <cell r="A2957">
            <v>43860</v>
          </cell>
          <cell r="F2957">
            <v>13637.636363636364</v>
          </cell>
          <cell r="G2957">
            <v>20.125906363636368</v>
          </cell>
          <cell r="H2957">
            <v>10.137289545454545</v>
          </cell>
          <cell r="I2957">
            <v>39.14609636363636</v>
          </cell>
        </row>
        <row r="2958">
          <cell r="A2958">
            <v>43861</v>
          </cell>
          <cell r="F2958">
            <v>13638.727272727272</v>
          </cell>
          <cell r="G2958">
            <v>20.134441818181816</v>
          </cell>
          <cell r="H2958">
            <v>10.193471363636364</v>
          </cell>
          <cell r="I2958">
            <v>39.096273636363634</v>
          </cell>
        </row>
        <row r="2959">
          <cell r="A2959">
            <v>43864</v>
          </cell>
          <cell r="F2959">
            <v>13647.545454545454</v>
          </cell>
          <cell r="G2959">
            <v>20.145395454545454</v>
          </cell>
          <cell r="H2959">
            <v>10.264289545454545</v>
          </cell>
          <cell r="I2959">
            <v>39.029660909090907</v>
          </cell>
        </row>
        <row r="2960">
          <cell r="A2960">
            <v>43865</v>
          </cell>
          <cell r="F2960">
            <v>13654.454545454546</v>
          </cell>
          <cell r="G2960">
            <v>20.162881818181816</v>
          </cell>
          <cell r="H2960">
            <v>10.349516818181819</v>
          </cell>
          <cell r="I2960">
            <v>38.93705818181818</v>
          </cell>
        </row>
        <row r="2961">
          <cell r="A2961">
            <v>43866</v>
          </cell>
          <cell r="F2961">
            <v>13656.363636363636</v>
          </cell>
          <cell r="G2961">
            <v>20.175869090909089</v>
          </cell>
          <cell r="H2961">
            <v>10.453284090909092</v>
          </cell>
          <cell r="I2961">
            <v>38.829028181818188</v>
          </cell>
        </row>
        <row r="2962">
          <cell r="A2962">
            <v>43867</v>
          </cell>
          <cell r="F2962">
            <v>13655.363636363636</v>
          </cell>
          <cell r="G2962">
            <v>20.21483363636364</v>
          </cell>
          <cell r="H2962">
            <v>10.549000454545457</v>
          </cell>
          <cell r="I2962">
            <v>38.709912727272723</v>
          </cell>
        </row>
        <row r="2963">
          <cell r="A2963">
            <v>43868</v>
          </cell>
          <cell r="F2963">
            <v>13658.636363636364</v>
          </cell>
          <cell r="G2963">
            <v>20.213151818181817</v>
          </cell>
          <cell r="H2963">
            <v>10.659611454545454</v>
          </cell>
          <cell r="I2963">
            <v>38.611606363636362</v>
          </cell>
        </row>
        <row r="2964">
          <cell r="A2964">
            <v>43871</v>
          </cell>
          <cell r="F2964">
            <v>13670.363636363636</v>
          </cell>
          <cell r="G2964">
            <v>20.223452727272726</v>
          </cell>
          <cell r="H2964">
            <v>10.77101090909091</v>
          </cell>
          <cell r="I2964">
            <v>38.498229999999992</v>
          </cell>
        </row>
        <row r="2965">
          <cell r="A2965">
            <v>43872</v>
          </cell>
          <cell r="F2965">
            <v>13675.818181818182</v>
          </cell>
          <cell r="G2965">
            <v>20.223428181818182</v>
          </cell>
          <cell r="H2965">
            <v>10.884117272727273</v>
          </cell>
          <cell r="I2965">
            <v>38.389884545454549</v>
          </cell>
        </row>
        <row r="2966">
          <cell r="A2966">
            <v>43873</v>
          </cell>
          <cell r="F2966">
            <v>13678.545454545454</v>
          </cell>
          <cell r="G2966">
            <v>20.227903636363639</v>
          </cell>
          <cell r="H2966">
            <v>10.987717272727274</v>
          </cell>
          <cell r="I2966">
            <v>38.28873272727273</v>
          </cell>
        </row>
        <row r="2967">
          <cell r="A2967">
            <v>43874</v>
          </cell>
          <cell r="F2967">
            <v>13684</v>
          </cell>
          <cell r="G2967">
            <v>20.243120909090909</v>
          </cell>
          <cell r="H2967">
            <v>11.063679090909092</v>
          </cell>
          <cell r="I2967">
            <v>38.201967272727273</v>
          </cell>
        </row>
        <row r="2968">
          <cell r="A2968">
            <v>43875</v>
          </cell>
          <cell r="F2968">
            <v>13687.272727272728</v>
          </cell>
          <cell r="G2968">
            <v>20.254867272727271</v>
          </cell>
          <cell r="H2968">
            <v>11.127808181818182</v>
          </cell>
          <cell r="I2968">
            <v>38.136998181818186</v>
          </cell>
        </row>
        <row r="2969">
          <cell r="A2969">
            <v>43878</v>
          </cell>
          <cell r="F2969">
            <v>13687.727272727272</v>
          </cell>
          <cell r="G2969">
            <v>20.262411818181818</v>
          </cell>
          <cell r="H2969">
            <v>11.185467272727275</v>
          </cell>
          <cell r="I2969">
            <v>38.081288181818188</v>
          </cell>
        </row>
        <row r="2970">
          <cell r="A2970">
            <v>43879</v>
          </cell>
          <cell r="F2970">
            <v>13683.363636363636</v>
          </cell>
          <cell r="G2970">
            <v>20.271609999999999</v>
          </cell>
          <cell r="H2970">
            <v>11.219161818181819</v>
          </cell>
          <cell r="I2970">
            <v>38.048868181818186</v>
          </cell>
        </row>
        <row r="2971">
          <cell r="A2971">
            <v>43880</v>
          </cell>
          <cell r="F2971">
            <v>13681.545454545454</v>
          </cell>
          <cell r="G2971">
            <v>20.267448181818182</v>
          </cell>
          <cell r="H2971">
            <v>11.238802727272725</v>
          </cell>
          <cell r="I2971">
            <v>38.046825454545456</v>
          </cell>
        </row>
        <row r="2972">
          <cell r="A2972">
            <v>43881</v>
          </cell>
          <cell r="F2972">
            <v>13687</v>
          </cell>
          <cell r="G2972">
            <v>20.308230909090909</v>
          </cell>
          <cell r="H2972">
            <v>11.231721818181818</v>
          </cell>
          <cell r="I2972">
            <v>38.034020000000005</v>
          </cell>
        </row>
        <row r="2973">
          <cell r="A2973">
            <v>43882</v>
          </cell>
          <cell r="F2973">
            <v>13698.363636363636</v>
          </cell>
          <cell r="G2973">
            <v>20.312730909090909</v>
          </cell>
          <cell r="H2973">
            <v>11.238799090909092</v>
          </cell>
          <cell r="I2973">
            <v>38.033115454545459</v>
          </cell>
        </row>
        <row r="2974">
          <cell r="A2974">
            <v>43885</v>
          </cell>
          <cell r="F2974">
            <v>13716.272727272728</v>
          </cell>
          <cell r="G2974">
            <v>20.322648181818185</v>
          </cell>
          <cell r="H2974">
            <v>11.269088181818182</v>
          </cell>
          <cell r="I2974">
            <v>38.009861818181818</v>
          </cell>
        </row>
        <row r="2975">
          <cell r="A2975">
            <v>43886</v>
          </cell>
          <cell r="F2975">
            <v>13732.181818181818</v>
          </cell>
          <cell r="G2975">
            <v>20.324000000000002</v>
          </cell>
          <cell r="H2975">
            <v>11.32772090909091</v>
          </cell>
          <cell r="I2975">
            <v>37.964471818181821</v>
          </cell>
        </row>
        <row r="2976">
          <cell r="A2976">
            <v>43887</v>
          </cell>
          <cell r="F2976">
            <v>13756.272727272728</v>
          </cell>
          <cell r="G2976">
            <v>20.320351818181823</v>
          </cell>
          <cell r="H2976">
            <v>11.403696363636364</v>
          </cell>
          <cell r="I2976">
            <v>37.905012727272727</v>
          </cell>
        </row>
        <row r="2977">
          <cell r="A2977">
            <v>43888</v>
          </cell>
          <cell r="F2977">
            <v>13788.181818181818</v>
          </cell>
          <cell r="G2977">
            <v>20.322425454545456</v>
          </cell>
          <cell r="H2977">
            <v>11.484083636363637</v>
          </cell>
          <cell r="I2977">
            <v>37.827313636363641</v>
          </cell>
        </row>
        <row r="2978">
          <cell r="A2978">
            <v>43889</v>
          </cell>
          <cell r="F2978">
            <v>13844.90909090909</v>
          </cell>
          <cell r="G2978">
            <v>20.30310272727273</v>
          </cell>
          <cell r="H2978">
            <v>11.595535454545455</v>
          </cell>
          <cell r="I2978">
            <v>37.742298181818178</v>
          </cell>
        </row>
        <row r="2979">
          <cell r="A2979">
            <v>43892</v>
          </cell>
          <cell r="F2979">
            <v>13896.90909090909</v>
          </cell>
          <cell r="G2979">
            <v>20.281717272727274</v>
          </cell>
          <cell r="H2979">
            <v>11.735144545454546</v>
          </cell>
          <cell r="I2979">
            <v>37.630256363636363</v>
          </cell>
        </row>
        <row r="2980">
          <cell r="A2980">
            <v>43893</v>
          </cell>
          <cell r="F2980">
            <v>13953.545454545454</v>
          </cell>
          <cell r="G2980">
            <v>20.269586363636364</v>
          </cell>
          <cell r="H2980">
            <v>11.880904545454547</v>
          </cell>
          <cell r="I2980">
            <v>37.500038181818176</v>
          </cell>
        </row>
        <row r="2981">
          <cell r="A2981">
            <v>43894</v>
          </cell>
          <cell r="F2981">
            <v>13991.636363636364</v>
          </cell>
          <cell r="G2981">
            <v>20.256665454545455</v>
          </cell>
          <cell r="H2981">
            <v>12.033398181818182</v>
          </cell>
          <cell r="I2981">
            <v>37.361499999999999</v>
          </cell>
        </row>
        <row r="2982">
          <cell r="A2982">
            <v>43895</v>
          </cell>
          <cell r="F2982">
            <v>14035.272727272728</v>
          </cell>
          <cell r="G2982">
            <v>20.277167272727272</v>
          </cell>
          <cell r="H2982">
            <v>12.178058181818182</v>
          </cell>
          <cell r="I2982">
            <v>37.194037272727272</v>
          </cell>
        </row>
        <row r="2983">
          <cell r="A2983">
            <v>43896</v>
          </cell>
          <cell r="F2983">
            <v>14080.09090909091</v>
          </cell>
          <cell r="G2983">
            <v>20.263831818181817</v>
          </cell>
          <cell r="H2983">
            <v>12.329174545454547</v>
          </cell>
          <cell r="I2983">
            <v>37.043487272727276</v>
          </cell>
        </row>
        <row r="2984">
          <cell r="A2984">
            <v>43899</v>
          </cell>
          <cell r="F2984">
            <v>14137.636363636364</v>
          </cell>
          <cell r="G2984">
            <v>20.268819090909091</v>
          </cell>
          <cell r="H2984">
            <v>12.473115454545452</v>
          </cell>
          <cell r="I2984">
            <v>36.885445454545454</v>
          </cell>
        </row>
        <row r="2985">
          <cell r="A2985">
            <v>43900</v>
          </cell>
          <cell r="F2985">
            <v>14181.272727272728</v>
          </cell>
          <cell r="G2985">
            <v>20.276041818181817</v>
          </cell>
          <cell r="H2985">
            <v>12.611208181818181</v>
          </cell>
          <cell r="I2985">
            <v>36.739712727272725</v>
          </cell>
        </row>
        <row r="2986">
          <cell r="A2986">
            <v>43901</v>
          </cell>
          <cell r="F2986">
            <v>14225.545454545454</v>
          </cell>
          <cell r="G2986">
            <v>20.283385454545453</v>
          </cell>
          <cell r="H2986">
            <v>12.748011818181817</v>
          </cell>
          <cell r="I2986">
            <v>36.593757272727274</v>
          </cell>
        </row>
        <row r="2987">
          <cell r="A2987">
            <v>43902</v>
          </cell>
          <cell r="F2987">
            <v>14278.454545454546</v>
          </cell>
          <cell r="G2987">
            <v>20.313230909090908</v>
          </cell>
          <cell r="H2987">
            <v>12.861683636363635</v>
          </cell>
          <cell r="I2987">
            <v>36.437710909090917</v>
          </cell>
        </row>
        <row r="2988">
          <cell r="A2988">
            <v>43903</v>
          </cell>
          <cell r="F2988">
            <v>14346.90909090909</v>
          </cell>
          <cell r="G2988">
            <v>20.348773636363639</v>
          </cell>
          <cell r="H2988">
            <v>12.966765454545452</v>
          </cell>
          <cell r="I2988">
            <v>36.282971818181821</v>
          </cell>
        </row>
        <row r="2989">
          <cell r="A2989">
            <v>43906</v>
          </cell>
          <cell r="F2989">
            <v>14402.818181818182</v>
          </cell>
          <cell r="G2989">
            <v>20.319692727272731</v>
          </cell>
          <cell r="H2989">
            <v>13.094733636363635</v>
          </cell>
          <cell r="I2989">
            <v>36.139510000000001</v>
          </cell>
        </row>
        <row r="2990">
          <cell r="A2990">
            <v>43907</v>
          </cell>
          <cell r="F2990">
            <v>14485.363636363636</v>
          </cell>
          <cell r="G2990">
            <v>20.293416363636364</v>
          </cell>
          <cell r="H2990">
            <v>13.215922727272726</v>
          </cell>
          <cell r="I2990">
            <v>35.991633636363638</v>
          </cell>
        </row>
        <row r="2991">
          <cell r="A2991">
            <v>43908</v>
          </cell>
          <cell r="F2991">
            <v>14570.818181818182</v>
          </cell>
          <cell r="G2991">
            <v>20.27223</v>
          </cell>
          <cell r="H2991">
            <v>13.339704545454545</v>
          </cell>
          <cell r="I2991">
            <v>35.835762727272723</v>
          </cell>
        </row>
        <row r="2992">
          <cell r="A2992">
            <v>43909</v>
          </cell>
          <cell r="F2992">
            <v>14734.454545454546</v>
          </cell>
          <cell r="G2992">
            <v>20.300233636363632</v>
          </cell>
          <cell r="H2992">
            <v>13.456007272727271</v>
          </cell>
          <cell r="I2992">
            <v>35.643958181818178</v>
          </cell>
        </row>
        <row r="2993">
          <cell r="A2993">
            <v>43910</v>
          </cell>
          <cell r="F2993">
            <v>14896.727272727272</v>
          </cell>
          <cell r="G2993">
            <v>20.303232727272729</v>
          </cell>
          <cell r="H2993">
            <v>13.602762727272728</v>
          </cell>
          <cell r="I2993">
            <v>35.444453636363633</v>
          </cell>
        </row>
        <row r="2994">
          <cell r="A2994">
            <v>43913</v>
          </cell>
          <cell r="F2994">
            <v>15108.727272727272</v>
          </cell>
          <cell r="G2994">
            <v>20.311236363636365</v>
          </cell>
          <cell r="H2994">
            <v>13.778783636363636</v>
          </cell>
          <cell r="I2994">
            <v>35.21423636363636</v>
          </cell>
        </row>
        <row r="2995">
          <cell r="A2995">
            <v>43914</v>
          </cell>
          <cell r="F2995">
            <v>15300.272727272728</v>
          </cell>
          <cell r="G2995">
            <v>20.321297272727271</v>
          </cell>
          <cell r="H2995">
            <v>13.967733636363635</v>
          </cell>
          <cell r="I2995">
            <v>34.967574545454539</v>
          </cell>
        </row>
        <row r="2996">
          <cell r="A2996">
            <v>43916</v>
          </cell>
          <cell r="F2996">
            <v>15477.818181818182</v>
          </cell>
          <cell r="G2996">
            <v>20.33878727272727</v>
          </cell>
          <cell r="H2996">
            <v>14.14023090909091</v>
          </cell>
          <cell r="I2996">
            <v>34.691000000000003</v>
          </cell>
        </row>
        <row r="2997">
          <cell r="A2997">
            <v>43917</v>
          </cell>
          <cell r="F2997">
            <v>15641.09090909091</v>
          </cell>
          <cell r="G2997">
            <v>20.376846363636364</v>
          </cell>
          <cell r="H2997">
            <v>14.292747272727274</v>
          </cell>
          <cell r="I2997">
            <v>34.418185454545458</v>
          </cell>
        </row>
        <row r="2998">
          <cell r="A2998">
            <v>43920</v>
          </cell>
          <cell r="F2998">
            <v>15806.181818181818</v>
          </cell>
          <cell r="G2998">
            <v>20.402357272727272</v>
          </cell>
          <cell r="H2998">
            <v>14.446419090909092</v>
          </cell>
          <cell r="I2998">
            <v>34.16193181818182</v>
          </cell>
        </row>
        <row r="2999">
          <cell r="A2999">
            <v>43921</v>
          </cell>
          <cell r="F2999">
            <v>15945.454545454546</v>
          </cell>
          <cell r="G2999">
            <v>20.424750909090907</v>
          </cell>
          <cell r="H2999">
            <v>14.60258181818182</v>
          </cell>
          <cell r="I2999">
            <v>33.910017272727266</v>
          </cell>
        </row>
        <row r="3000">
          <cell r="A3000">
            <v>43922</v>
          </cell>
          <cell r="F3000">
            <v>16083.363636363636</v>
          </cell>
          <cell r="G3000">
            <v>20.523144545454546</v>
          </cell>
          <cell r="H3000">
            <v>14.715029090909093</v>
          </cell>
          <cell r="I3000">
            <v>33.655164545454539</v>
          </cell>
        </row>
        <row r="3001">
          <cell r="A3001">
            <v>43923</v>
          </cell>
          <cell r="F3001">
            <v>16203.545454545454</v>
          </cell>
          <cell r="G3001">
            <v>20.639841818181818</v>
          </cell>
          <cell r="H3001">
            <v>14.795411818181821</v>
          </cell>
          <cell r="I3001">
            <v>33.42834545454545</v>
          </cell>
        </row>
        <row r="3002">
          <cell r="A3002">
            <v>43924</v>
          </cell>
          <cell r="F3002">
            <v>16313.272727272728</v>
          </cell>
          <cell r="G3002">
            <v>20.743117272727275</v>
          </cell>
          <cell r="H3002">
            <v>14.862136363636365</v>
          </cell>
          <cell r="I3002">
            <v>33.22878</v>
          </cell>
        </row>
        <row r="3003">
          <cell r="A3003">
            <v>43927</v>
          </cell>
          <cell r="F3003">
            <v>16358.727272727272</v>
          </cell>
          <cell r="G3003">
            <v>20.806484545454548</v>
          </cell>
          <cell r="H3003">
            <v>14.928421818181819</v>
          </cell>
          <cell r="I3003">
            <v>33.064798181818176</v>
          </cell>
        </row>
        <row r="3004">
          <cell r="A3004">
            <v>43928</v>
          </cell>
          <cell r="F3004">
            <v>16380.545454545454</v>
          </cell>
          <cell r="G3004">
            <v>20.877360000000003</v>
          </cell>
          <cell r="H3004">
            <v>14.970352727272729</v>
          </cell>
          <cell r="I3004">
            <v>32.92105272727273</v>
          </cell>
        </row>
        <row r="3005">
          <cell r="A3005">
            <v>43929</v>
          </cell>
          <cell r="F3005">
            <v>16351</v>
          </cell>
          <cell r="G3005">
            <v>20.955415454545456</v>
          </cell>
          <cell r="H3005">
            <v>14.983840909090912</v>
          </cell>
          <cell r="I3005">
            <v>32.796251818181823</v>
          </cell>
        </row>
        <row r="3006">
          <cell r="A3006">
            <v>43930</v>
          </cell>
          <cell r="F3006">
            <v>16294.636363636364</v>
          </cell>
          <cell r="G3006">
            <v>21.025359090909092</v>
          </cell>
          <cell r="H3006">
            <v>14.987315454545456</v>
          </cell>
          <cell r="I3006">
            <v>32.68976</v>
          </cell>
        </row>
        <row r="3007">
          <cell r="A3007">
            <v>43934</v>
          </cell>
          <cell r="F3007">
            <v>16233.272727272728</v>
          </cell>
          <cell r="G3007">
            <v>21.10191</v>
          </cell>
          <cell r="H3007">
            <v>14.986044545454547</v>
          </cell>
          <cell r="I3007">
            <v>32.603748181818183</v>
          </cell>
        </row>
        <row r="3008">
          <cell r="A3008">
            <v>43935</v>
          </cell>
          <cell r="F3008">
            <v>16185.545454545454</v>
          </cell>
          <cell r="G3008">
            <v>21.159112727272728</v>
          </cell>
          <cell r="H3008">
            <v>14.976045454545455</v>
          </cell>
          <cell r="I3008">
            <v>32.542065454545458</v>
          </cell>
        </row>
        <row r="3009">
          <cell r="A3009">
            <v>43936</v>
          </cell>
          <cell r="F3009">
            <v>16116.181818181818</v>
          </cell>
          <cell r="G3009">
            <v>21.215180909090911</v>
          </cell>
          <cell r="H3009">
            <v>14.967012727272726</v>
          </cell>
          <cell r="I3009">
            <v>32.485090909090907</v>
          </cell>
        </row>
        <row r="3010">
          <cell r="A3010">
            <v>43937</v>
          </cell>
          <cell r="F3010">
            <v>16055.272727272728</v>
          </cell>
          <cell r="G3010">
            <v>21.286227272727274</v>
          </cell>
          <cell r="H3010">
            <v>14.951061818181815</v>
          </cell>
          <cell r="I3010">
            <v>32.430894545454542</v>
          </cell>
        </row>
        <row r="3011">
          <cell r="A3011">
            <v>43938</v>
          </cell>
          <cell r="F3011">
            <v>15965.727272727272</v>
          </cell>
          <cell r="G3011">
            <v>21.355412727272725</v>
          </cell>
          <cell r="H3011">
            <v>14.935110909090907</v>
          </cell>
          <cell r="I3011">
            <v>32.378279999999997</v>
          </cell>
        </row>
        <row r="3012">
          <cell r="A3012">
            <v>43941</v>
          </cell>
          <cell r="F3012">
            <v>15867.363636363636</v>
          </cell>
          <cell r="G3012">
            <v>21.399605454545455</v>
          </cell>
          <cell r="H3012">
            <v>14.926959090909092</v>
          </cell>
          <cell r="I3012">
            <v>32.334311818181817</v>
          </cell>
        </row>
        <row r="3013">
          <cell r="A3013">
            <v>43942</v>
          </cell>
          <cell r="F3013">
            <v>15779.90909090909</v>
          </cell>
          <cell r="G3013">
            <v>21.447566363636366</v>
          </cell>
          <cell r="H3013">
            <v>14.919130909090908</v>
          </cell>
          <cell r="I3013">
            <v>32.285705454545457</v>
          </cell>
        </row>
        <row r="3014">
          <cell r="A3014">
            <v>43943</v>
          </cell>
          <cell r="F3014">
            <v>15692.363636363636</v>
          </cell>
          <cell r="G3014">
            <v>21.492457272727275</v>
          </cell>
          <cell r="H3014">
            <v>14.911671818181816</v>
          </cell>
          <cell r="I3014">
            <v>32.239219090909096</v>
          </cell>
        </row>
        <row r="3015">
          <cell r="A3015">
            <v>43944</v>
          </cell>
          <cell r="F3015">
            <v>15621</v>
          </cell>
          <cell r="G3015">
            <v>21.532061818181823</v>
          </cell>
          <cell r="H3015">
            <v>14.912312727272724</v>
          </cell>
          <cell r="I3015">
            <v>32.190291818181819</v>
          </cell>
        </row>
        <row r="3016">
          <cell r="A3016">
            <v>43945</v>
          </cell>
          <cell r="F3016">
            <v>15543.727272727272</v>
          </cell>
          <cell r="G3016">
            <v>21.561621818181823</v>
          </cell>
          <cell r="H3016">
            <v>14.912953636363635</v>
          </cell>
          <cell r="I3016">
            <v>32.153513636363641</v>
          </cell>
        </row>
        <row r="3017">
          <cell r="A3017">
            <v>43948</v>
          </cell>
          <cell r="F3017">
            <v>15498.727272727272</v>
          </cell>
          <cell r="G3017">
            <v>21.587315454545458</v>
          </cell>
          <cell r="H3017">
            <v>14.910679090909092</v>
          </cell>
          <cell r="I3017">
            <v>32.122268181818185</v>
          </cell>
        </row>
        <row r="3018">
          <cell r="A3018">
            <v>43949</v>
          </cell>
          <cell r="F3018">
            <v>15481.90909090909</v>
          </cell>
          <cell r="G3018">
            <v>21.600640909090913</v>
          </cell>
          <cell r="H3018">
            <v>14.912553636363635</v>
          </cell>
          <cell r="I3018">
            <v>32.104948181818187</v>
          </cell>
        </row>
        <row r="3019">
          <cell r="A3019">
            <v>43950</v>
          </cell>
          <cell r="F3019">
            <v>15450.09090909091</v>
          </cell>
          <cell r="G3019">
            <v>21.624664545454547</v>
          </cell>
          <cell r="H3019">
            <v>14.914428181818181</v>
          </cell>
          <cell r="I3019">
            <v>32.078689090909094</v>
          </cell>
        </row>
        <row r="3020">
          <cell r="A3020">
            <v>43951</v>
          </cell>
          <cell r="F3020">
            <v>15387.09090909091</v>
          </cell>
          <cell r="G3020">
            <v>21.670445454545458</v>
          </cell>
          <cell r="H3020">
            <v>14.931555454545453</v>
          </cell>
          <cell r="I3020">
            <v>32.037639090909089</v>
          </cell>
        </row>
        <row r="3021">
          <cell r="A3021">
            <v>43955</v>
          </cell>
          <cell r="F3021">
            <v>15338</v>
          </cell>
          <cell r="G3021">
            <v>21.946629999999999</v>
          </cell>
          <cell r="H3021">
            <v>14.905439090909091</v>
          </cell>
          <cell r="I3021">
            <v>31.901351818181819</v>
          </cell>
        </row>
        <row r="3022">
          <cell r="A3022">
            <v>43956</v>
          </cell>
          <cell r="F3022">
            <v>15303</v>
          </cell>
          <cell r="G3022">
            <v>22.22086181818182</v>
          </cell>
          <cell r="H3022">
            <v>14.879322727272728</v>
          </cell>
          <cell r="I3022">
            <v>31.766734545454543</v>
          </cell>
        </row>
        <row r="3023">
          <cell r="A3023">
            <v>43957</v>
          </cell>
          <cell r="F3023">
            <v>15265</v>
          </cell>
          <cell r="G3023">
            <v>22.507483636363634</v>
          </cell>
          <cell r="H3023">
            <v>14.853868181818182</v>
          </cell>
          <cell r="I3023">
            <v>31.617810909090903</v>
          </cell>
        </row>
        <row r="3024">
          <cell r="A3024">
            <v>43959</v>
          </cell>
          <cell r="F3024">
            <v>15215.181818181818</v>
          </cell>
          <cell r="G3024">
            <v>22.792365454545454</v>
          </cell>
          <cell r="H3024">
            <v>14.830400909090907</v>
          </cell>
          <cell r="I3024">
            <v>31.46227727272727</v>
          </cell>
        </row>
        <row r="3025">
          <cell r="A3025">
            <v>43962</v>
          </cell>
          <cell r="F3025">
            <v>15164.727272727272</v>
          </cell>
          <cell r="G3025">
            <v>23.078162727272726</v>
          </cell>
          <cell r="H3025">
            <v>14.806564545454542</v>
          </cell>
          <cell r="I3025">
            <v>31.306164545454546</v>
          </cell>
        </row>
        <row r="3026">
          <cell r="A3026">
            <v>43963</v>
          </cell>
          <cell r="F3026">
            <v>15118.363636363636</v>
          </cell>
          <cell r="G3026">
            <v>23.359059090909092</v>
          </cell>
          <cell r="H3026">
            <v>14.782599090909089</v>
          </cell>
          <cell r="I3026">
            <v>31.15088272727273</v>
          </cell>
        </row>
        <row r="3027">
          <cell r="A3027">
            <v>43964</v>
          </cell>
          <cell r="F3027">
            <v>15069.727272727272</v>
          </cell>
          <cell r="G3027">
            <v>23.636794545454542</v>
          </cell>
          <cell r="H3027">
            <v>14.758633636363635</v>
          </cell>
          <cell r="I3027">
            <v>30.998008181818182</v>
          </cell>
        </row>
        <row r="3028">
          <cell r="A3028">
            <v>43965</v>
          </cell>
          <cell r="F3028">
            <v>15024.272727272728</v>
          </cell>
          <cell r="G3028">
            <v>23.943677272727271</v>
          </cell>
          <cell r="H3028">
            <v>14.731379090909089</v>
          </cell>
          <cell r="I3028">
            <v>30.835443636363642</v>
          </cell>
        </row>
        <row r="3029">
          <cell r="A3029">
            <v>43966</v>
          </cell>
          <cell r="F3029">
            <v>14971.09090909091</v>
          </cell>
          <cell r="G3029">
            <v>24.241979999999998</v>
          </cell>
          <cell r="H3029">
            <v>14.693539090909091</v>
          </cell>
          <cell r="I3029">
            <v>30.685122727272731</v>
          </cell>
        </row>
        <row r="3030">
          <cell r="A3030">
            <v>43969</v>
          </cell>
          <cell r="F3030">
            <v>14930.636363636364</v>
          </cell>
          <cell r="G3030">
            <v>24.540698181818183</v>
          </cell>
          <cell r="H3030">
            <v>14.65547181818182</v>
          </cell>
          <cell r="I3030">
            <v>30.536320909090911</v>
          </cell>
        </row>
        <row r="3031">
          <cell r="A3031">
            <v>43970</v>
          </cell>
          <cell r="F3031">
            <v>14920.454545454546</v>
          </cell>
          <cell r="G3031">
            <v>24.808479090909092</v>
          </cell>
          <cell r="H3031">
            <v>14.602423636363637</v>
          </cell>
          <cell r="I3031">
            <v>30.409446363636366</v>
          </cell>
        </row>
        <row r="3032">
          <cell r="A3032">
            <v>43971</v>
          </cell>
          <cell r="F3032">
            <v>14885</v>
          </cell>
          <cell r="G3032">
            <v>24.816230909090908</v>
          </cell>
          <cell r="H3032">
            <v>14.598920909090907</v>
          </cell>
          <cell r="I3032">
            <v>30.395116363636362</v>
          </cell>
        </row>
        <row r="3033">
          <cell r="A3033">
            <v>43973</v>
          </cell>
          <cell r="F3033">
            <v>14851.363636363636</v>
          </cell>
          <cell r="G3033">
            <v>24.827790909090911</v>
          </cell>
          <cell r="H3033">
            <v>14.595418181818182</v>
          </cell>
          <cell r="I3033">
            <v>30.37795818181818</v>
          </cell>
        </row>
        <row r="3034">
          <cell r="A3034">
            <v>43977</v>
          </cell>
          <cell r="F3034">
            <v>14829.545454545454</v>
          </cell>
          <cell r="G3034">
            <v>24.831360000000004</v>
          </cell>
          <cell r="H3034">
            <v>14.591253636363634</v>
          </cell>
          <cell r="I3034">
            <v>30.371712727272723</v>
          </cell>
        </row>
        <row r="3035">
          <cell r="A3035">
            <v>43978</v>
          </cell>
          <cell r="F3035">
            <v>14810.454545454546</v>
          </cell>
          <cell r="G3035">
            <v>24.836620909090914</v>
          </cell>
          <cell r="H3035">
            <v>14.584778181818182</v>
          </cell>
          <cell r="I3035">
            <v>30.373975454545459</v>
          </cell>
        </row>
        <row r="3036">
          <cell r="A3036">
            <v>43979</v>
          </cell>
          <cell r="F3036">
            <v>14794.09090909091</v>
          </cell>
          <cell r="G3036">
            <v>24.833117272727272</v>
          </cell>
          <cell r="H3036">
            <v>14.578302727272728</v>
          </cell>
          <cell r="I3036">
            <v>30.384168181818186</v>
          </cell>
        </row>
        <row r="3037">
          <cell r="A3037">
            <v>43980</v>
          </cell>
          <cell r="F3037">
            <v>14767.272727272728</v>
          </cell>
          <cell r="G3037">
            <v>24.829739090909094</v>
          </cell>
          <cell r="H3037">
            <v>14.563856363636365</v>
          </cell>
          <cell r="I3037">
            <v>30.408262727272731</v>
          </cell>
        </row>
        <row r="3038">
          <cell r="A3038">
            <v>43984</v>
          </cell>
          <cell r="F3038">
            <v>14726.363636363636</v>
          </cell>
          <cell r="G3038">
            <v>24.828250000000001</v>
          </cell>
          <cell r="H3038">
            <v>14.54941</v>
          </cell>
          <cell r="I3038">
            <v>30.430999999999997</v>
          </cell>
        </row>
        <row r="3039">
          <cell r="A3039">
            <v>43985</v>
          </cell>
          <cell r="F3039">
            <v>14654.545454545454</v>
          </cell>
          <cell r="G3039">
            <v>24.794000909090911</v>
          </cell>
          <cell r="H3039">
            <v>14.538252727272727</v>
          </cell>
          <cell r="I3039">
            <v>30.466833636363639</v>
          </cell>
        </row>
        <row r="3040">
          <cell r="A3040">
            <v>43986</v>
          </cell>
          <cell r="F3040">
            <v>14585</v>
          </cell>
          <cell r="G3040">
            <v>24.797793636363636</v>
          </cell>
          <cell r="H3040">
            <v>14.533462727272727</v>
          </cell>
          <cell r="I3040">
            <v>30.485599090909091</v>
          </cell>
        </row>
        <row r="3041">
          <cell r="A3041">
            <v>43987</v>
          </cell>
          <cell r="F3041">
            <v>14496.636363636364</v>
          </cell>
          <cell r="G3041">
            <v>24.791455454545453</v>
          </cell>
          <cell r="H3041">
            <v>14.5289</v>
          </cell>
          <cell r="I3041">
            <v>30.515613636363636</v>
          </cell>
        </row>
        <row r="3042">
          <cell r="A3042">
            <v>43990</v>
          </cell>
          <cell r="F3042">
            <v>14416.181818181818</v>
          </cell>
          <cell r="G3042">
            <v>24.797263636363638</v>
          </cell>
          <cell r="H3042">
            <v>14.524065454545456</v>
          </cell>
          <cell r="I3042">
            <v>30.537270909090907</v>
          </cell>
        </row>
        <row r="3043">
          <cell r="A3043">
            <v>43991</v>
          </cell>
          <cell r="F3043">
            <v>14341.636363636364</v>
          </cell>
          <cell r="G3043">
            <v>24.803962727272729</v>
          </cell>
          <cell r="H3043">
            <v>14.519847272727274</v>
          </cell>
          <cell r="I3043">
            <v>30.554633636363633</v>
          </cell>
        </row>
        <row r="3044">
          <cell r="A3044">
            <v>43992</v>
          </cell>
          <cell r="F3044">
            <v>14275.272727272728</v>
          </cell>
          <cell r="G3044">
            <v>24.818370909090905</v>
          </cell>
          <cell r="H3044">
            <v>14.515629090909091</v>
          </cell>
          <cell r="I3044">
            <v>30.563054545454545</v>
          </cell>
        </row>
        <row r="3045">
          <cell r="A3045">
            <v>43993</v>
          </cell>
          <cell r="F3045">
            <v>14208.454545454546</v>
          </cell>
          <cell r="G3045">
            <v>24.848381818181817</v>
          </cell>
          <cell r="H3045">
            <v>14.511866363636363</v>
          </cell>
          <cell r="I3045">
            <v>30.55439181818182</v>
          </cell>
        </row>
        <row r="3046">
          <cell r="A3046">
            <v>43994</v>
          </cell>
          <cell r="F3046">
            <v>14156</v>
          </cell>
          <cell r="G3046">
            <v>24.881160000000001</v>
          </cell>
          <cell r="H3046">
            <v>14.508103636363636</v>
          </cell>
          <cell r="I3046">
            <v>30.54164545454546</v>
          </cell>
        </row>
        <row r="3047">
          <cell r="A3047">
            <v>43997</v>
          </cell>
          <cell r="F3047">
            <v>14101.454545454546</v>
          </cell>
          <cell r="G3047">
            <v>24.931426363636362</v>
          </cell>
          <cell r="H3047">
            <v>14.504340909090907</v>
          </cell>
          <cell r="I3047">
            <v>30.523244545454546</v>
          </cell>
        </row>
        <row r="3048">
          <cell r="A3048">
            <v>43998</v>
          </cell>
          <cell r="F3048">
            <v>14054.181818181818</v>
          </cell>
          <cell r="G3048">
            <v>24.985182727272729</v>
          </cell>
          <cell r="H3048">
            <v>14.500578181818179</v>
          </cell>
          <cell r="I3048">
            <v>30.501133636363633</v>
          </cell>
        </row>
        <row r="3049">
          <cell r="A3049">
            <v>43999</v>
          </cell>
          <cell r="F3049">
            <v>14024</v>
          </cell>
          <cell r="G3049">
            <v>25.042362727272732</v>
          </cell>
          <cell r="H3049">
            <v>14.496815454545452</v>
          </cell>
          <cell r="I3049">
            <v>30.476575454545454</v>
          </cell>
        </row>
        <row r="3050">
          <cell r="A3050">
            <v>44000</v>
          </cell>
          <cell r="F3050">
            <v>14022.454545454546</v>
          </cell>
          <cell r="G3050">
            <v>25.139050909090908</v>
          </cell>
          <cell r="H3050">
            <v>14.489555454545455</v>
          </cell>
          <cell r="I3050">
            <v>30.432010909090909</v>
          </cell>
        </row>
        <row r="3051">
          <cell r="A3051">
            <v>44001</v>
          </cell>
          <cell r="F3051">
            <v>14022.90909090909</v>
          </cell>
          <cell r="G3051">
            <v>25.195824545454546</v>
          </cell>
          <cell r="H3051">
            <v>14.483314545454546</v>
          </cell>
          <cell r="I3051">
            <v>30.39999090909091</v>
          </cell>
        </row>
        <row r="3052">
          <cell r="A3052">
            <v>44004</v>
          </cell>
          <cell r="F3052">
            <v>14047.636363636364</v>
          </cell>
          <cell r="G3052">
            <v>25.255636363636366</v>
          </cell>
          <cell r="H3052">
            <v>14.477073636363635</v>
          </cell>
          <cell r="I3052">
            <v>30.359917272727269</v>
          </cell>
        </row>
        <row r="3053">
          <cell r="A3053">
            <v>44005</v>
          </cell>
          <cell r="F3053">
            <v>14072.818181818182</v>
          </cell>
          <cell r="G3053">
            <v>25.311435454545457</v>
          </cell>
          <cell r="H3053">
            <v>14.470832727272727</v>
          </cell>
          <cell r="I3053">
            <v>30.321620909090914</v>
          </cell>
        </row>
        <row r="3054">
          <cell r="A3054">
            <v>44006</v>
          </cell>
          <cell r="F3054">
            <v>14094.636363636364</v>
          </cell>
          <cell r="G3054">
            <v>25.36801181818182</v>
          </cell>
          <cell r="H3054">
            <v>14.464591818181818</v>
          </cell>
          <cell r="I3054">
            <v>30.281219999999998</v>
          </cell>
        </row>
        <row r="3055">
          <cell r="A3055">
            <v>44007</v>
          </cell>
          <cell r="F3055">
            <v>14112.363636363636</v>
          </cell>
          <cell r="G3055">
            <v>25.424351818181819</v>
          </cell>
          <cell r="H3055">
            <v>14.457119090909091</v>
          </cell>
          <cell r="I3055">
            <v>30.248043636363629</v>
          </cell>
        </row>
        <row r="3056">
          <cell r="A3056">
            <v>44008</v>
          </cell>
          <cell r="F3056">
            <v>14130.545454545454</v>
          </cell>
          <cell r="G3056">
            <v>25.458260909090907</v>
          </cell>
          <cell r="H3056">
            <v>14.449190909090909</v>
          </cell>
          <cell r="I3056">
            <v>30.236803636363632</v>
          </cell>
        </row>
        <row r="3057">
          <cell r="A3057">
            <v>44011</v>
          </cell>
          <cell r="F3057">
            <v>14140.727272727272</v>
          </cell>
          <cell r="G3057">
            <v>25.486670909090911</v>
          </cell>
          <cell r="H3057">
            <v>14.441250000000002</v>
          </cell>
          <cell r="I3057">
            <v>30.231758181818179</v>
          </cell>
        </row>
        <row r="3058">
          <cell r="A3058">
            <v>44012</v>
          </cell>
          <cell r="F3058">
            <v>14154.363636363636</v>
          </cell>
          <cell r="G3058">
            <v>25.516480909090909</v>
          </cell>
          <cell r="H3058">
            <v>14.43332181818182</v>
          </cell>
          <cell r="I3058">
            <v>30.216818181818176</v>
          </cell>
        </row>
        <row r="3059">
          <cell r="A3059">
            <v>44013</v>
          </cell>
          <cell r="F3059">
            <v>14171.90909090909</v>
          </cell>
          <cell r="G3059">
            <v>25.546421818181816</v>
          </cell>
          <cell r="H3059">
            <v>14.425393636363635</v>
          </cell>
          <cell r="I3059">
            <v>30.201081818181816</v>
          </cell>
        </row>
        <row r="3060">
          <cell r="A3060">
            <v>44014</v>
          </cell>
          <cell r="F3060">
            <v>14198.727272727272</v>
          </cell>
          <cell r="G3060">
            <v>25.602985454545454</v>
          </cell>
          <cell r="H3060">
            <v>14.416964545454546</v>
          </cell>
          <cell r="I3060">
            <v>30.172990909090913</v>
          </cell>
        </row>
        <row r="3061">
          <cell r="A3061">
            <v>44015</v>
          </cell>
          <cell r="F3061">
            <v>14239.181818181818</v>
          </cell>
          <cell r="G3061">
            <v>25.628346363636364</v>
          </cell>
          <cell r="H3061">
            <v>14.409161818181817</v>
          </cell>
          <cell r="I3061">
            <v>30.156341818181826</v>
          </cell>
        </row>
        <row r="3062">
          <cell r="A3062">
            <v>44018</v>
          </cell>
          <cell r="F3062">
            <v>14274.636363636364</v>
          </cell>
          <cell r="G3062">
            <v>25.668099999999995</v>
          </cell>
          <cell r="H3062">
            <v>14.40455818181818</v>
          </cell>
          <cell r="I3062">
            <v>30.129010909090912</v>
          </cell>
        </row>
        <row r="3063">
          <cell r="A3063">
            <v>44019</v>
          </cell>
          <cell r="F3063">
            <v>14301</v>
          </cell>
          <cell r="G3063">
            <v>25.710784545454544</v>
          </cell>
          <cell r="H3063">
            <v>14.399954545454541</v>
          </cell>
          <cell r="I3063">
            <v>30.101109090909087</v>
          </cell>
        </row>
        <row r="3064">
          <cell r="A3064">
            <v>44020</v>
          </cell>
          <cell r="F3064">
            <v>14323.545454545454</v>
          </cell>
          <cell r="G3064">
            <v>25.754035454545456</v>
          </cell>
          <cell r="H3064">
            <v>14.395350909090906</v>
          </cell>
          <cell r="I3064">
            <v>30.073374545454545</v>
          </cell>
        </row>
        <row r="3065">
          <cell r="A3065">
            <v>44021</v>
          </cell>
          <cell r="F3065">
            <v>14347.636363636364</v>
          </cell>
          <cell r="G3065">
            <v>25.810453636363636</v>
          </cell>
          <cell r="H3065">
            <v>14.389033636363637</v>
          </cell>
          <cell r="I3065">
            <v>30.038869090909088</v>
          </cell>
        </row>
        <row r="3066">
          <cell r="A3066">
            <v>44022</v>
          </cell>
          <cell r="F3066">
            <v>14371.272727272728</v>
          </cell>
          <cell r="G3066">
            <v>25.85743636363636</v>
          </cell>
          <cell r="H3066">
            <v>14.383948181818182</v>
          </cell>
          <cell r="I3066">
            <v>30.007700909090907</v>
          </cell>
        </row>
        <row r="3067">
          <cell r="A3067">
            <v>44025</v>
          </cell>
          <cell r="F3067">
            <v>14389.90909090909</v>
          </cell>
          <cell r="G3067">
            <v>25.906848181818187</v>
          </cell>
          <cell r="H3067">
            <v>14.378862727272729</v>
          </cell>
          <cell r="I3067">
            <v>29.974661818181815</v>
          </cell>
        </row>
        <row r="3068">
          <cell r="A3068">
            <v>44026</v>
          </cell>
          <cell r="F3068">
            <v>14408.545454545454</v>
          </cell>
          <cell r="G3068">
            <v>25.956830909090915</v>
          </cell>
          <cell r="H3068">
            <v>14.373790000000001</v>
          </cell>
          <cell r="I3068">
            <v>29.940543636363635</v>
          </cell>
        </row>
        <row r="3069">
          <cell r="A3069">
            <v>44027</v>
          </cell>
          <cell r="F3069">
            <v>14437.90909090909</v>
          </cell>
          <cell r="G3069">
            <v>25.975104545454546</v>
          </cell>
          <cell r="H3069">
            <v>14.360149090909092</v>
          </cell>
          <cell r="I3069">
            <v>29.905972727272729</v>
          </cell>
        </row>
        <row r="3070">
          <cell r="A3070">
            <v>44028</v>
          </cell>
          <cell r="F3070">
            <v>14469</v>
          </cell>
          <cell r="G3070">
            <v>26.02184909090909</v>
          </cell>
          <cell r="H3070">
            <v>14.345554545454547</v>
          </cell>
          <cell r="I3070">
            <v>29.854546363636363</v>
          </cell>
        </row>
        <row r="3071">
          <cell r="A3071">
            <v>44029</v>
          </cell>
          <cell r="F3071">
            <v>14498.545454545454</v>
          </cell>
          <cell r="G3071">
            <v>26.035108181818188</v>
          </cell>
          <cell r="H3071">
            <v>14.331460909090909</v>
          </cell>
          <cell r="I3071">
            <v>29.821200909090908</v>
          </cell>
        </row>
        <row r="3072">
          <cell r="A3072">
            <v>44032</v>
          </cell>
          <cell r="F3072">
            <v>14522.363636363636</v>
          </cell>
          <cell r="G3072">
            <v>26.042003636363635</v>
          </cell>
          <cell r="H3072">
            <v>14.320238181818183</v>
          </cell>
          <cell r="I3072">
            <v>29.794632727272731</v>
          </cell>
        </row>
        <row r="3073">
          <cell r="A3073">
            <v>44033</v>
          </cell>
          <cell r="F3073">
            <v>14545.181818181818</v>
          </cell>
          <cell r="G3073">
            <v>26.044332727272728</v>
          </cell>
          <cell r="H3073">
            <v>14.309015454545458</v>
          </cell>
          <cell r="I3073">
            <v>29.771574545454552</v>
          </cell>
        </row>
        <row r="3074">
          <cell r="A3074">
            <v>44034</v>
          </cell>
          <cell r="F3074">
            <v>14564.272727272728</v>
          </cell>
          <cell r="G3074">
            <v>26.047107272727274</v>
          </cell>
          <cell r="H3074">
            <v>14.297792727272729</v>
          </cell>
          <cell r="I3074">
            <v>29.748266363636365</v>
          </cell>
        </row>
        <row r="3075">
          <cell r="A3075">
            <v>44035</v>
          </cell>
          <cell r="F3075">
            <v>14579.727272727272</v>
          </cell>
          <cell r="G3075">
            <v>26.061395454545451</v>
          </cell>
          <cell r="H3075">
            <v>14.284377272727271</v>
          </cell>
          <cell r="I3075">
            <v>29.71652090909091</v>
          </cell>
        </row>
        <row r="3076">
          <cell r="A3076">
            <v>44036</v>
          </cell>
          <cell r="F3076">
            <v>14599.272727272728</v>
          </cell>
          <cell r="G3076">
            <v>26.056020909090908</v>
          </cell>
          <cell r="H3076">
            <v>14.272675454545452</v>
          </cell>
          <cell r="I3076">
            <v>29.698013636363644</v>
          </cell>
        </row>
        <row r="3077">
          <cell r="A3077">
            <v>44039</v>
          </cell>
          <cell r="F3077">
            <v>14608.363636363636</v>
          </cell>
          <cell r="G3077">
            <v>26.009466363636363</v>
          </cell>
          <cell r="H3077">
            <v>14.271350909090909</v>
          </cell>
          <cell r="I3077">
            <v>29.698680909090911</v>
          </cell>
        </row>
        <row r="3078">
          <cell r="A3078">
            <v>44040</v>
          </cell>
          <cell r="F3078">
            <v>14618.363636363636</v>
          </cell>
          <cell r="G3078">
            <v>25.968985454545461</v>
          </cell>
          <cell r="H3078">
            <v>14.270026363636367</v>
          </cell>
          <cell r="I3078">
            <v>29.695237272727272</v>
          </cell>
        </row>
        <row r="3079">
          <cell r="A3079">
            <v>44041</v>
          </cell>
          <cell r="F3079">
            <v>14626.818181818182</v>
          </cell>
          <cell r="G3079">
            <v>25.928710000000002</v>
          </cell>
          <cell r="H3079">
            <v>14.267487272727276</v>
          </cell>
          <cell r="I3079">
            <v>29.69325090909091</v>
          </cell>
        </row>
        <row r="3080">
          <cell r="A3080">
            <v>44042</v>
          </cell>
          <cell r="F3080">
            <v>14627.90909090909</v>
          </cell>
          <cell r="G3080">
            <v>25.942860909090907</v>
          </cell>
          <cell r="H3080">
            <v>14.268751818181819</v>
          </cell>
          <cell r="I3080">
            <v>29.691591818181816</v>
          </cell>
        </row>
        <row r="3081">
          <cell r="A3081">
            <v>44046</v>
          </cell>
          <cell r="F3081">
            <v>14628.363636363636</v>
          </cell>
          <cell r="G3081">
            <v>25.928145454545458</v>
          </cell>
          <cell r="H3081">
            <v>14.270969999999998</v>
          </cell>
          <cell r="I3081">
            <v>29.707475454545456</v>
          </cell>
        </row>
        <row r="3082">
          <cell r="A3082">
            <v>44047</v>
          </cell>
          <cell r="F3082">
            <v>14621.272727272728</v>
          </cell>
          <cell r="G3082">
            <v>25.925397272727274</v>
          </cell>
          <cell r="H3082">
            <v>14.273188181818181</v>
          </cell>
          <cell r="I3082">
            <v>29.713407272727274</v>
          </cell>
        </row>
        <row r="3083">
          <cell r="A3083">
            <v>44048</v>
          </cell>
          <cell r="F3083">
            <v>14599.90909090909</v>
          </cell>
          <cell r="G3083">
            <v>25.923432727272726</v>
          </cell>
          <cell r="H3083">
            <v>14.275407272727273</v>
          </cell>
          <cell r="I3083">
            <v>29.71945181818182</v>
          </cell>
        </row>
        <row r="3084">
          <cell r="A3084">
            <v>44049</v>
          </cell>
          <cell r="F3084">
            <v>14585.727272727272</v>
          </cell>
          <cell r="G3084">
            <v>25.939050909090909</v>
          </cell>
          <cell r="H3084">
            <v>14.275800909090908</v>
          </cell>
          <cell r="I3084">
            <v>29.713853636363634</v>
          </cell>
        </row>
        <row r="3085">
          <cell r="A3085">
            <v>44050</v>
          </cell>
          <cell r="F3085">
            <v>14583.454545454546</v>
          </cell>
          <cell r="G3085">
            <v>25.950988181818182</v>
          </cell>
          <cell r="H3085">
            <v>14.274769090909091</v>
          </cell>
          <cell r="I3085">
            <v>29.717294545454546</v>
          </cell>
        </row>
        <row r="3086">
          <cell r="A3086">
            <v>44053</v>
          </cell>
          <cell r="F3086">
            <v>14589.636363636364</v>
          </cell>
          <cell r="G3086">
            <v>25.898120000000002</v>
          </cell>
          <cell r="H3086">
            <v>14.471675454545455</v>
          </cell>
          <cell r="I3086">
            <v>29.658238181818181</v>
          </cell>
        </row>
        <row r="3087">
          <cell r="A3087">
            <v>44054</v>
          </cell>
          <cell r="F3087">
            <v>14596</v>
          </cell>
          <cell r="G3087">
            <v>25.858334545454543</v>
          </cell>
          <cell r="H3087">
            <v>14.668581818181819</v>
          </cell>
          <cell r="I3087">
            <v>29.586639999999999</v>
          </cell>
        </row>
        <row r="3088">
          <cell r="A3088">
            <v>44055</v>
          </cell>
          <cell r="F3088">
            <v>14616.454545454546</v>
          </cell>
          <cell r="G3088">
            <v>25.862767272727275</v>
          </cell>
          <cell r="H3088">
            <v>14.854661818181819</v>
          </cell>
          <cell r="I3088">
            <v>29.493050909090911</v>
          </cell>
        </row>
        <row r="3089">
          <cell r="A3089">
            <v>44056</v>
          </cell>
          <cell r="F3089">
            <v>14638.272727272728</v>
          </cell>
          <cell r="G3089">
            <v>25.900124545454549</v>
          </cell>
          <cell r="H3089">
            <v>15.035678181818183</v>
          </cell>
          <cell r="I3089">
            <v>29.380676363636361</v>
          </cell>
        </row>
        <row r="3090">
          <cell r="A3090">
            <v>44057</v>
          </cell>
          <cell r="F3090">
            <v>14661.181818181818</v>
          </cell>
          <cell r="G3090">
            <v>25.935110000000005</v>
          </cell>
          <cell r="H3090">
            <v>15.213831818181818</v>
          </cell>
          <cell r="I3090">
            <v>29.26536909090909</v>
          </cell>
        </row>
        <row r="3091">
          <cell r="A3091">
            <v>44061</v>
          </cell>
          <cell r="F3091">
            <v>14683.454545454546</v>
          </cell>
          <cell r="G3091">
            <v>25.936457272727274</v>
          </cell>
          <cell r="H3091">
            <v>15.396737272727274</v>
          </cell>
          <cell r="I3091">
            <v>29.156011818181813</v>
          </cell>
        </row>
        <row r="3092">
          <cell r="A3092">
            <v>44062</v>
          </cell>
          <cell r="F3092">
            <v>14696.454545454546</v>
          </cell>
          <cell r="G3092">
            <v>25.940529999999999</v>
          </cell>
          <cell r="H3092">
            <v>15.579642727272729</v>
          </cell>
          <cell r="I3092">
            <v>29.043402727272731</v>
          </cell>
        </row>
        <row r="3093">
          <cell r="A3093">
            <v>44064</v>
          </cell>
          <cell r="F3093">
            <v>14709.90909090909</v>
          </cell>
          <cell r="G3093">
            <v>25.938512727272734</v>
          </cell>
          <cell r="H3093">
            <v>15.762548181818183</v>
          </cell>
          <cell r="I3093">
            <v>28.935756363636361</v>
          </cell>
        </row>
        <row r="3094">
          <cell r="A3094">
            <v>44067</v>
          </cell>
          <cell r="F3094">
            <v>14720.90909090909</v>
          </cell>
          <cell r="G3094">
            <v>25.941794545454549</v>
          </cell>
          <cell r="H3094">
            <v>15.945166363636366</v>
          </cell>
          <cell r="I3094">
            <v>28.820765454545452</v>
          </cell>
        </row>
        <row r="3095">
          <cell r="A3095">
            <v>44068</v>
          </cell>
          <cell r="F3095">
            <v>14726.727272727272</v>
          </cell>
          <cell r="G3095">
            <v>25.923447272727277</v>
          </cell>
          <cell r="H3095">
            <v>16.12961</v>
          </cell>
          <cell r="I3095">
            <v>28.721206363636362</v>
          </cell>
        </row>
        <row r="3096">
          <cell r="A3096">
            <v>44069</v>
          </cell>
          <cell r="F3096">
            <v>14731.545454545454</v>
          </cell>
          <cell r="G3096">
            <v>25.905892727272725</v>
          </cell>
          <cell r="H3096">
            <v>16.31547909090909</v>
          </cell>
          <cell r="I3096">
            <v>28.612714545454541</v>
          </cell>
        </row>
        <row r="3097">
          <cell r="A3097">
            <v>44070</v>
          </cell>
          <cell r="F3097">
            <v>14732.636363636364</v>
          </cell>
          <cell r="G3097">
            <v>25.962023636363639</v>
          </cell>
          <cell r="H3097">
            <v>16.299612727272727</v>
          </cell>
          <cell r="I3097">
            <v>28.563715454545459</v>
          </cell>
        </row>
        <row r="3098">
          <cell r="A3098">
            <v>44071</v>
          </cell>
          <cell r="F3098">
            <v>14728.272727272728</v>
          </cell>
          <cell r="G3098">
            <v>26.002631818181818</v>
          </cell>
          <cell r="H3098">
            <v>16.322522727272727</v>
          </cell>
          <cell r="I3098">
            <v>28.502707272727267</v>
          </cell>
        </row>
        <row r="3099">
          <cell r="A3099">
            <v>44074</v>
          </cell>
          <cell r="F3099">
            <v>14710.363636363636</v>
          </cell>
          <cell r="G3099">
            <v>26.034910909090907</v>
          </cell>
          <cell r="H3099">
            <v>16.345881818181816</v>
          </cell>
          <cell r="I3099">
            <v>28.449752727272724</v>
          </cell>
        </row>
        <row r="3100">
          <cell r="A3100">
            <v>44075</v>
          </cell>
          <cell r="F3100">
            <v>14692</v>
          </cell>
          <cell r="G3100">
            <v>26.030176363636361</v>
          </cell>
          <cell r="H3100">
            <v>16.374304545454542</v>
          </cell>
          <cell r="I3100">
            <v>28.415812727272726</v>
          </cell>
        </row>
        <row r="3101">
          <cell r="A3101">
            <v>44076</v>
          </cell>
          <cell r="F3101">
            <v>14687.454545454546</v>
          </cell>
          <cell r="G3101">
            <v>26.028116363636364</v>
          </cell>
          <cell r="H3101">
            <v>16.405169090909087</v>
          </cell>
          <cell r="I3101">
            <v>28.384723636363638</v>
          </cell>
        </row>
        <row r="3102">
          <cell r="A3102">
            <v>44077</v>
          </cell>
          <cell r="F3102">
            <v>14681.363636363636</v>
          </cell>
          <cell r="G3102">
            <v>26.031616363636363</v>
          </cell>
          <cell r="H3102">
            <v>16.432399999999998</v>
          </cell>
          <cell r="I3102">
            <v>28.356894545454541</v>
          </cell>
        </row>
        <row r="3103">
          <cell r="A3103">
            <v>44078</v>
          </cell>
          <cell r="F3103">
            <v>14679.272727272728</v>
          </cell>
          <cell r="G3103">
            <v>26.030853636363641</v>
          </cell>
          <cell r="H3103">
            <v>16.459630909090908</v>
          </cell>
          <cell r="I3103">
            <v>28.332689090909092</v>
          </cell>
        </row>
        <row r="3104">
          <cell r="A3104">
            <v>44081</v>
          </cell>
          <cell r="F3104">
            <v>14676.272727272728</v>
          </cell>
          <cell r="G3104">
            <v>26.029870909090906</v>
          </cell>
          <cell r="H3104">
            <v>16.486861818181822</v>
          </cell>
          <cell r="I3104">
            <v>28.306451818181817</v>
          </cell>
        </row>
        <row r="3105">
          <cell r="A3105">
            <v>44082</v>
          </cell>
          <cell r="F3105">
            <v>14684.818181818182</v>
          </cell>
          <cell r="G3105">
            <v>26.028305454545457</v>
          </cell>
          <cell r="H3105">
            <v>16.513563636363639</v>
          </cell>
          <cell r="I3105">
            <v>28.283322727272729</v>
          </cell>
        </row>
        <row r="3106">
          <cell r="A3106">
            <v>44083</v>
          </cell>
          <cell r="F3106">
            <v>14698.454545454546</v>
          </cell>
          <cell r="G3106">
            <v>26.028147272727278</v>
          </cell>
          <cell r="H3106">
            <v>16.539721818181821</v>
          </cell>
          <cell r="I3106">
            <v>28.259324545454547</v>
          </cell>
        </row>
        <row r="3107">
          <cell r="A3107">
            <v>44084</v>
          </cell>
          <cell r="F3107">
            <v>14714.545454545454</v>
          </cell>
          <cell r="G3107">
            <v>26.060386363636368</v>
          </cell>
          <cell r="H3107">
            <v>16.559974545454551</v>
          </cell>
          <cell r="I3107">
            <v>28.221962727272729</v>
          </cell>
        </row>
        <row r="3108">
          <cell r="A3108">
            <v>44085</v>
          </cell>
          <cell r="F3108">
            <v>14735.454545454546</v>
          </cell>
          <cell r="G3108">
            <v>26.077911818181818</v>
          </cell>
          <cell r="H3108">
            <v>16.581624545454545</v>
          </cell>
          <cell r="I3108">
            <v>28.189964545454544</v>
          </cell>
        </row>
        <row r="3109">
          <cell r="A3109">
            <v>44088</v>
          </cell>
          <cell r="F3109">
            <v>14758</v>
          </cell>
          <cell r="G3109">
            <v>26.108530909090913</v>
          </cell>
          <cell r="H3109">
            <v>16.564498181818184</v>
          </cell>
          <cell r="I3109">
            <v>28.171618181818186</v>
          </cell>
        </row>
        <row r="3110">
          <cell r="A3110">
            <v>44089</v>
          </cell>
          <cell r="F3110">
            <v>14783.636363636364</v>
          </cell>
          <cell r="G3110">
            <v>26.108484545454544</v>
          </cell>
          <cell r="H3110">
            <v>16.56297727272727</v>
          </cell>
          <cell r="I3110">
            <v>28.16595818181818</v>
          </cell>
        </row>
        <row r="3111">
          <cell r="A3111">
            <v>44090</v>
          </cell>
          <cell r="F3111">
            <v>14808.181818181818</v>
          </cell>
          <cell r="G3111">
            <v>26.11599727272727</v>
          </cell>
          <cell r="H3111">
            <v>16.56145636363636</v>
          </cell>
          <cell r="I3111">
            <v>28.154678181818181</v>
          </cell>
        </row>
        <row r="3112">
          <cell r="A3112">
            <v>44091</v>
          </cell>
          <cell r="F3112">
            <v>14816.181818181818</v>
          </cell>
          <cell r="G3112">
            <v>26.144360909090906</v>
          </cell>
          <cell r="H3112">
            <v>16.560649090909088</v>
          </cell>
          <cell r="I3112">
            <v>28.135926363636361</v>
          </cell>
        </row>
        <row r="3113">
          <cell r="A3113">
            <v>44092</v>
          </cell>
          <cell r="F3113">
            <v>14812.272727272728</v>
          </cell>
          <cell r="G3113">
            <v>26.16808</v>
          </cell>
          <cell r="H3113">
            <v>16.56320181818182</v>
          </cell>
          <cell r="I3113">
            <v>28.112478181818187</v>
          </cell>
        </row>
        <row r="3114">
          <cell r="A3114">
            <v>44095</v>
          </cell>
          <cell r="F3114">
            <v>14807.727272727272</v>
          </cell>
          <cell r="G3114">
            <v>26.188528181818182</v>
          </cell>
          <cell r="H3114">
            <v>16.565754545454546</v>
          </cell>
          <cell r="I3114">
            <v>28.095326363636364</v>
          </cell>
        </row>
        <row r="3115">
          <cell r="A3115">
            <v>44096</v>
          </cell>
          <cell r="F3115">
            <v>14811.818181818182</v>
          </cell>
          <cell r="G3115">
            <v>26.200438181818182</v>
          </cell>
          <cell r="H3115">
            <v>16.568307272727271</v>
          </cell>
          <cell r="I3115">
            <v>28.088528181818184</v>
          </cell>
        </row>
        <row r="3116">
          <cell r="A3116">
            <v>44097</v>
          </cell>
          <cell r="F3116">
            <v>14816.363636363636</v>
          </cell>
          <cell r="G3116">
            <v>26.205525454545455</v>
          </cell>
          <cell r="H3116">
            <v>16.571675454545456</v>
          </cell>
          <cell r="I3116">
            <v>28.086718181818185</v>
          </cell>
        </row>
        <row r="3117">
          <cell r="A3117">
            <v>44098</v>
          </cell>
          <cell r="F3117">
            <v>14824.636363636364</v>
          </cell>
          <cell r="G3117">
            <v>26.233793636363636</v>
          </cell>
          <cell r="H3117">
            <v>16.574191818181816</v>
          </cell>
          <cell r="I3117">
            <v>28.067274545454548</v>
          </cell>
        </row>
        <row r="3118">
          <cell r="A3118">
            <v>44099</v>
          </cell>
          <cell r="F3118">
            <v>14826.272727272728</v>
          </cell>
          <cell r="G3118">
            <v>26.228151818181821</v>
          </cell>
          <cell r="H3118">
            <v>16.582613636363636</v>
          </cell>
          <cell r="I3118">
            <v>28.062769090909089</v>
          </cell>
        </row>
        <row r="3119">
          <cell r="A3119">
            <v>44102</v>
          </cell>
          <cell r="F3119">
            <v>14827.181818181818</v>
          </cell>
          <cell r="G3119">
            <v>26.157921818181819</v>
          </cell>
          <cell r="H3119">
            <v>16.781887272727271</v>
          </cell>
          <cell r="I3119">
            <v>27.995830000000002</v>
          </cell>
        </row>
        <row r="3120">
          <cell r="A3120">
            <v>44103</v>
          </cell>
          <cell r="F3120">
            <v>14828.545454545454</v>
          </cell>
          <cell r="G3120">
            <v>26.09162090909091</v>
          </cell>
          <cell r="H3120">
            <v>16.981160909090907</v>
          </cell>
          <cell r="I3120">
            <v>27.924825454545456</v>
          </cell>
        </row>
        <row r="3121">
          <cell r="A3121">
            <v>44104</v>
          </cell>
          <cell r="F3121">
            <v>14831.727272727272</v>
          </cell>
          <cell r="G3121">
            <v>26.046603636363638</v>
          </cell>
          <cell r="H3121">
            <v>17.152260909090909</v>
          </cell>
          <cell r="I3121">
            <v>27.813889090909086</v>
          </cell>
        </row>
        <row r="3122">
          <cell r="A3122">
            <v>44105</v>
          </cell>
          <cell r="F3122">
            <v>14831</v>
          </cell>
          <cell r="G3122">
            <v>25.995142727272729</v>
          </cell>
          <cell r="H3122">
            <v>17.333577272727272</v>
          </cell>
          <cell r="I3122">
            <v>27.703729090909089</v>
          </cell>
        </row>
        <row r="3123">
          <cell r="A3123">
            <v>44106</v>
          </cell>
          <cell r="F3123">
            <v>14833.90909090909</v>
          </cell>
          <cell r="G3123">
            <v>25.924422727272727</v>
          </cell>
          <cell r="H3123">
            <v>17.515815454545457</v>
          </cell>
          <cell r="I3123">
            <v>27.597254545454543</v>
          </cell>
        </row>
        <row r="3124">
          <cell r="A3124">
            <v>44109</v>
          </cell>
          <cell r="F3124">
            <v>14839.818181818182</v>
          </cell>
          <cell r="G3124">
            <v>25.847232727272729</v>
          </cell>
          <cell r="H3124">
            <v>17.698327272727273</v>
          </cell>
          <cell r="I3124">
            <v>27.500862727272725</v>
          </cell>
        </row>
        <row r="3125">
          <cell r="A3125">
            <v>44110</v>
          </cell>
          <cell r="F3125">
            <v>14843</v>
          </cell>
          <cell r="G3125">
            <v>25.768895454545454</v>
          </cell>
          <cell r="H3125">
            <v>17.880109090909091</v>
          </cell>
          <cell r="I3125">
            <v>27.399484545454541</v>
          </cell>
        </row>
        <row r="3126">
          <cell r="A3126">
            <v>44111</v>
          </cell>
          <cell r="F3126">
            <v>14836.181818181818</v>
          </cell>
          <cell r="G3126">
            <v>25.695244545454546</v>
          </cell>
          <cell r="H3126">
            <v>18.061890909090913</v>
          </cell>
          <cell r="I3126">
            <v>27.292944545454542</v>
          </cell>
        </row>
        <row r="3127">
          <cell r="A3127">
            <v>44112</v>
          </cell>
          <cell r="F3127">
            <v>14826.636363636364</v>
          </cell>
          <cell r="G3127">
            <v>25.654997272727272</v>
          </cell>
          <cell r="H3127">
            <v>18.238187272727274</v>
          </cell>
          <cell r="I3127">
            <v>27.171184545454548</v>
          </cell>
        </row>
        <row r="3128">
          <cell r="A3128">
            <v>44113</v>
          </cell>
          <cell r="F3128">
            <v>14809.363636363636</v>
          </cell>
          <cell r="G3128">
            <v>25.586079999999995</v>
          </cell>
          <cell r="H3128">
            <v>18.414476363636368</v>
          </cell>
          <cell r="I3128">
            <v>27.068931818181817</v>
          </cell>
        </row>
        <row r="3129">
          <cell r="A3129">
            <v>44116</v>
          </cell>
          <cell r="F3129">
            <v>14793.636363636364</v>
          </cell>
          <cell r="G3129">
            <v>25.489214545454544</v>
          </cell>
          <cell r="H3129">
            <v>18.687292727272734</v>
          </cell>
          <cell r="I3129">
            <v>26.934424545454544</v>
          </cell>
        </row>
        <row r="3130">
          <cell r="A3130">
            <v>44117</v>
          </cell>
          <cell r="F3130">
            <v>14777.727272727272</v>
          </cell>
          <cell r="G3130">
            <v>25.443163636363636</v>
          </cell>
          <cell r="H3130">
            <v>18.773850000000003</v>
          </cell>
          <cell r="I3130">
            <v>26.876708181818184</v>
          </cell>
        </row>
        <row r="3131">
          <cell r="A3131">
            <v>44118</v>
          </cell>
          <cell r="F3131">
            <v>14761.636363636364</v>
          </cell>
          <cell r="G3131">
            <v>25.388304545454545</v>
          </cell>
          <cell r="H3131">
            <v>18.860407272727276</v>
          </cell>
          <cell r="I3131">
            <v>26.827079090909091</v>
          </cell>
        </row>
        <row r="3132">
          <cell r="A3132">
            <v>44119</v>
          </cell>
          <cell r="F3132">
            <v>14744.363636363636</v>
          </cell>
          <cell r="G3132">
            <v>25.353758181818179</v>
          </cell>
          <cell r="H3132">
            <v>18.961758181818183</v>
          </cell>
          <cell r="I3132">
            <v>26.798229090909089</v>
          </cell>
        </row>
        <row r="3133">
          <cell r="A3133">
            <v>44120</v>
          </cell>
          <cell r="F3133">
            <v>14731.90909090909</v>
          </cell>
          <cell r="G3133">
            <v>25.311230000000002</v>
          </cell>
          <cell r="H3133">
            <v>19.052877272727276</v>
          </cell>
          <cell r="I3133">
            <v>26.776945454545455</v>
          </cell>
        </row>
        <row r="3134">
          <cell r="A3134">
            <v>44123</v>
          </cell>
          <cell r="F3134">
            <v>14717.636363636364</v>
          </cell>
          <cell r="G3134">
            <v>25.262877272727277</v>
          </cell>
          <cell r="H3134">
            <v>19.143996363636361</v>
          </cell>
          <cell r="I3134">
            <v>26.761973636363631</v>
          </cell>
        </row>
        <row r="3135">
          <cell r="A3135">
            <v>44124</v>
          </cell>
          <cell r="F3135">
            <v>14704.727272727272</v>
          </cell>
          <cell r="G3135">
            <v>25.21585</v>
          </cell>
          <cell r="H3135">
            <v>19.235115454545454</v>
          </cell>
          <cell r="I3135">
            <v>26.746630909090904</v>
          </cell>
        </row>
        <row r="3136">
          <cell r="A3136">
            <v>44125</v>
          </cell>
          <cell r="F3136">
            <v>14695.454545454546</v>
          </cell>
          <cell r="G3136">
            <v>25.170102727272731</v>
          </cell>
          <cell r="H3136">
            <v>19.326964545454544</v>
          </cell>
          <cell r="I3136">
            <v>26.733449090909087</v>
          </cell>
        </row>
        <row r="3137">
          <cell r="A3137">
            <v>44126</v>
          </cell>
          <cell r="F3137">
            <v>14690.90909090909</v>
          </cell>
          <cell r="G3137">
            <v>25.165974545454546</v>
          </cell>
          <cell r="H3137">
            <v>19.409984545454545</v>
          </cell>
          <cell r="I3137">
            <v>26.700490000000002</v>
          </cell>
        </row>
        <row r="3138">
          <cell r="A3138">
            <v>44127</v>
          </cell>
          <cell r="F3138">
            <v>14686.363636363636</v>
          </cell>
          <cell r="G3138">
            <v>25.126177272727276</v>
          </cell>
          <cell r="H3138">
            <v>19.497220000000002</v>
          </cell>
          <cell r="I3138">
            <v>26.683277272727274</v>
          </cell>
        </row>
        <row r="3139">
          <cell r="A3139">
            <v>44130</v>
          </cell>
          <cell r="F3139">
            <v>14681.818181818182</v>
          </cell>
          <cell r="G3139">
            <v>25.082297272727271</v>
          </cell>
          <cell r="H3139">
            <v>19.632302727272727</v>
          </cell>
          <cell r="I3139">
            <v>26.65126272727273</v>
          </cell>
        </row>
        <row r="3140">
          <cell r="A3140">
            <v>44131</v>
          </cell>
          <cell r="F3140">
            <v>14675</v>
          </cell>
          <cell r="G3140">
            <v>25.062383636363634</v>
          </cell>
          <cell r="H3140">
            <v>19.664328181818181</v>
          </cell>
          <cell r="I3140">
            <v>26.640159090909091</v>
          </cell>
        </row>
        <row r="3141">
          <cell r="A3141">
            <v>44137</v>
          </cell>
          <cell r="F3141">
            <v>14667.272727272728</v>
          </cell>
          <cell r="G3141">
            <v>25.051300000000001</v>
          </cell>
          <cell r="H3141">
            <v>19.696760909090909</v>
          </cell>
          <cell r="I3141">
            <v>26.620394545454545</v>
          </cell>
        </row>
        <row r="3142">
          <cell r="A3142">
            <v>44138</v>
          </cell>
          <cell r="F3142">
            <v>14655.181818181818</v>
          </cell>
          <cell r="G3142">
            <v>25.051955454545453</v>
          </cell>
          <cell r="H3142">
            <v>19.726445454545452</v>
          </cell>
          <cell r="I3142">
            <v>26.586423636363637</v>
          </cell>
        </row>
        <row r="3143">
          <cell r="A3143">
            <v>44139</v>
          </cell>
          <cell r="F3143">
            <v>14643.818181818182</v>
          </cell>
          <cell r="G3143">
            <v>25.053155454545458</v>
          </cell>
          <cell r="H3143">
            <v>19.753904545454546</v>
          </cell>
          <cell r="I3143">
            <v>26.54689545454546</v>
          </cell>
        </row>
        <row r="3144">
          <cell r="A3144">
            <v>44140</v>
          </cell>
          <cell r="F3144">
            <v>14614.90909090909</v>
          </cell>
          <cell r="G3144">
            <v>25.080154545454548</v>
          </cell>
          <cell r="H3144">
            <v>19.775360909090907</v>
          </cell>
          <cell r="I3144">
            <v>26.489216363636373</v>
          </cell>
        </row>
        <row r="3145">
          <cell r="A3145">
            <v>44141</v>
          </cell>
          <cell r="F3145">
            <v>14569.636363636364</v>
          </cell>
          <cell r="G3145">
            <v>25.104874545454546</v>
          </cell>
          <cell r="H3145">
            <v>19.796508181818183</v>
          </cell>
          <cell r="I3145">
            <v>26.428912727272724</v>
          </cell>
        </row>
        <row r="3146">
          <cell r="A3146">
            <v>44144</v>
          </cell>
          <cell r="F3146">
            <v>14515.727272727272</v>
          </cell>
          <cell r="G3146">
            <v>25.126569090909086</v>
          </cell>
          <cell r="H3146">
            <v>19.817158181818183</v>
          </cell>
          <cell r="I3146">
            <v>26.374260909090914</v>
          </cell>
        </row>
        <row r="3147">
          <cell r="A3147">
            <v>44145</v>
          </cell>
          <cell r="F3147">
            <v>14463.454545454546</v>
          </cell>
          <cell r="G3147">
            <v>25.141901818181818</v>
          </cell>
          <cell r="H3147">
            <v>19.837186363636363</v>
          </cell>
          <cell r="I3147">
            <v>26.332978181818181</v>
          </cell>
        </row>
        <row r="3148">
          <cell r="A3148">
            <v>44146</v>
          </cell>
          <cell r="F3148">
            <v>14411.181818181818</v>
          </cell>
          <cell r="G3148">
            <v>25.118884545454549</v>
          </cell>
          <cell r="H3148">
            <v>19.865920000000003</v>
          </cell>
          <cell r="I3148">
            <v>26.31239363636363</v>
          </cell>
        </row>
        <row r="3149">
          <cell r="A3149">
            <v>44147</v>
          </cell>
          <cell r="F3149">
            <v>14366.636363636364</v>
          </cell>
          <cell r="G3149">
            <v>25.107936363636362</v>
          </cell>
          <cell r="H3149">
            <v>19.894829090909091</v>
          </cell>
          <cell r="I3149">
            <v>26.282618181818183</v>
          </cell>
        </row>
        <row r="3150">
          <cell r="A3150">
            <v>44148</v>
          </cell>
          <cell r="F3150">
            <v>14323</v>
          </cell>
          <cell r="G3150">
            <v>25.109660909090906</v>
          </cell>
          <cell r="H3150">
            <v>19.877293636363635</v>
          </cell>
          <cell r="I3150">
            <v>26.26412181818182</v>
          </cell>
        </row>
        <row r="3151">
          <cell r="A3151">
            <v>44151</v>
          </cell>
          <cell r="F3151">
            <v>14276.181818181818</v>
          </cell>
          <cell r="G3151">
            <v>25.10289090909091</v>
          </cell>
          <cell r="H3151">
            <v>19.907927272727271</v>
          </cell>
          <cell r="I3151">
            <v>26.244090909090911</v>
          </cell>
        </row>
        <row r="3152">
          <cell r="A3152">
            <v>44152</v>
          </cell>
          <cell r="F3152">
            <v>14223</v>
          </cell>
          <cell r="G3152">
            <v>25.09510818181818</v>
          </cell>
          <cell r="H3152">
            <v>19.937148181818177</v>
          </cell>
          <cell r="I3152">
            <v>26.223958181818183</v>
          </cell>
        </row>
        <row r="3153">
          <cell r="A3153">
            <v>44153</v>
          </cell>
          <cell r="F3153">
            <v>14176.181818181818</v>
          </cell>
          <cell r="G3153">
            <v>25.079139090909088</v>
          </cell>
          <cell r="H3153">
            <v>19.969117272727271</v>
          </cell>
          <cell r="I3153">
            <v>26.214236363636363</v>
          </cell>
        </row>
        <row r="3154">
          <cell r="A3154">
            <v>44154</v>
          </cell>
          <cell r="F3154">
            <v>14138.90909090909</v>
          </cell>
          <cell r="G3154">
            <v>25.083380909090909</v>
          </cell>
          <cell r="H3154">
            <v>19.991792727272724</v>
          </cell>
          <cell r="I3154">
            <v>26.206030909090916</v>
          </cell>
        </row>
        <row r="3155">
          <cell r="A3155">
            <v>44155</v>
          </cell>
          <cell r="F3155">
            <v>14119.363636363636</v>
          </cell>
          <cell r="G3155">
            <v>25.069745454545455</v>
          </cell>
          <cell r="H3155">
            <v>20.019035454545453</v>
          </cell>
          <cell r="I3155">
            <v>26.217983636363638</v>
          </cell>
        </row>
        <row r="3156">
          <cell r="A3156">
            <v>44158</v>
          </cell>
          <cell r="F3156">
            <v>14113.818181818182</v>
          </cell>
          <cell r="G3156">
            <v>25.04530636363636</v>
          </cell>
          <cell r="H3156">
            <v>20.099253636363631</v>
          </cell>
          <cell r="I3156">
            <v>26.211871818181816</v>
          </cell>
        </row>
        <row r="3157">
          <cell r="A3157">
            <v>44159</v>
          </cell>
          <cell r="F3157">
            <v>14122</v>
          </cell>
          <cell r="G3157">
            <v>25.027337272727269</v>
          </cell>
          <cell r="H3157">
            <v>20.178858181818182</v>
          </cell>
          <cell r="I3157">
            <v>26.198694545454547</v>
          </cell>
        </row>
        <row r="3158">
          <cell r="A3158">
            <v>44160</v>
          </cell>
          <cell r="F3158">
            <v>14129.818181818182</v>
          </cell>
          <cell r="G3158">
            <v>25.01837909090909</v>
          </cell>
          <cell r="H3158">
            <v>20.259084545454542</v>
          </cell>
          <cell r="I3158">
            <v>26.171189090909092</v>
          </cell>
        </row>
        <row r="3159">
          <cell r="A3159">
            <v>44161</v>
          </cell>
          <cell r="F3159">
            <v>14131.181818181818</v>
          </cell>
          <cell r="G3159">
            <v>25.016628181818181</v>
          </cell>
          <cell r="H3159">
            <v>20.33739090909091</v>
          </cell>
          <cell r="I3159">
            <v>26.133383636363636</v>
          </cell>
        </row>
        <row r="3160">
          <cell r="A3160">
            <v>44162</v>
          </cell>
          <cell r="F3160">
            <v>14123.90909090909</v>
          </cell>
          <cell r="G3160">
            <v>25.010660909090905</v>
          </cell>
          <cell r="H3160">
            <v>20.416791818181817</v>
          </cell>
          <cell r="I3160">
            <v>26.105468181818186</v>
          </cell>
        </row>
        <row r="3161">
          <cell r="A3161">
            <v>44165</v>
          </cell>
          <cell r="F3161">
            <v>14119.363636363636</v>
          </cell>
          <cell r="G3161">
            <v>25.004297272727275</v>
          </cell>
          <cell r="H3161">
            <v>20.496192727272724</v>
          </cell>
          <cell r="I3161">
            <v>26.077739090909095</v>
          </cell>
        </row>
        <row r="3162">
          <cell r="A3162">
            <v>44166</v>
          </cell>
          <cell r="F3162">
            <v>14121.181818181818</v>
          </cell>
          <cell r="G3162">
            <v>25.014550909090907</v>
          </cell>
          <cell r="H3162">
            <v>20.533954545454545</v>
          </cell>
          <cell r="I3162">
            <v>26.063535454545455</v>
          </cell>
        </row>
        <row r="3163">
          <cell r="A3163">
            <v>44167</v>
          </cell>
          <cell r="F3163">
            <v>14127.545454545454</v>
          </cell>
          <cell r="G3163">
            <v>25.028595454545453</v>
          </cell>
          <cell r="H3163">
            <v>20.572721818181819</v>
          </cell>
          <cell r="I3163">
            <v>26.044584545454544</v>
          </cell>
        </row>
        <row r="3164">
          <cell r="A3164">
            <v>44168</v>
          </cell>
          <cell r="F3164">
            <v>14133.90909090909</v>
          </cell>
          <cell r="G3164">
            <v>25.057337272727274</v>
          </cell>
          <cell r="H3164">
            <v>20.603199999999998</v>
          </cell>
          <cell r="I3164">
            <v>26.016412727272726</v>
          </cell>
        </row>
        <row r="3165">
          <cell r="A3165">
            <v>44169</v>
          </cell>
          <cell r="F3165">
            <v>14129.363636363636</v>
          </cell>
          <cell r="G3165">
            <v>25.061063636363635</v>
          </cell>
          <cell r="H3165">
            <v>20.642971818181817</v>
          </cell>
          <cell r="I3165">
            <v>25.989467272727271</v>
          </cell>
        </row>
        <row r="3166">
          <cell r="A3166">
            <v>44172</v>
          </cell>
          <cell r="F3166">
            <v>14123.90909090909</v>
          </cell>
          <cell r="G3166">
            <v>25.064617272727272</v>
          </cell>
          <cell r="H3166">
            <v>20.684194545454542</v>
          </cell>
          <cell r="I3166">
            <v>25.95923181818182</v>
          </cell>
        </row>
        <row r="3167">
          <cell r="A3167">
            <v>44173</v>
          </cell>
          <cell r="F3167">
            <v>14120.363636363636</v>
          </cell>
          <cell r="G3167">
            <v>25.088845454545449</v>
          </cell>
          <cell r="H3167">
            <v>20.672750909090905</v>
          </cell>
          <cell r="I3167">
            <v>25.942776363636369</v>
          </cell>
        </row>
        <row r="3168">
          <cell r="A3168">
            <v>44174</v>
          </cell>
          <cell r="F3168">
            <v>14116.272727272728</v>
          </cell>
          <cell r="G3168">
            <v>25.114166363636365</v>
          </cell>
          <cell r="H3168">
            <v>20.662418181818175</v>
          </cell>
          <cell r="I3168">
            <v>25.923606363636363</v>
          </cell>
        </row>
        <row r="3169">
          <cell r="A3169">
            <v>44175</v>
          </cell>
          <cell r="F3169">
            <v>14112.727272727272</v>
          </cell>
          <cell r="G3169">
            <v>25.137469090909089</v>
          </cell>
          <cell r="H3169">
            <v>20.652584545454541</v>
          </cell>
          <cell r="I3169">
            <v>25.903964545454542</v>
          </cell>
        </row>
        <row r="3170">
          <cell r="A3170">
            <v>44176</v>
          </cell>
          <cell r="F3170">
            <v>14110.90909090909</v>
          </cell>
          <cell r="G3170">
            <v>25.155779090909093</v>
          </cell>
          <cell r="H3170">
            <v>20.642846363636362</v>
          </cell>
          <cell r="I3170">
            <v>25.890946363636363</v>
          </cell>
        </row>
        <row r="3171">
          <cell r="A3171">
            <v>44179</v>
          </cell>
          <cell r="F3171">
            <v>14111.363636363636</v>
          </cell>
          <cell r="G3171">
            <v>25.116725454545453</v>
          </cell>
          <cell r="H3171">
            <v>20.821050909090907</v>
          </cell>
          <cell r="I3171">
            <v>25.813449090909089</v>
          </cell>
        </row>
        <row r="3172">
          <cell r="A3172">
            <v>44180</v>
          </cell>
          <cell r="F3172">
            <v>14111.363636363636</v>
          </cell>
          <cell r="G3172">
            <v>25.083741818181821</v>
          </cell>
          <cell r="H3172">
            <v>20.999255454545452</v>
          </cell>
          <cell r="I3172">
            <v>25.74036818181818</v>
          </cell>
        </row>
        <row r="3173">
          <cell r="A3173">
            <v>44181</v>
          </cell>
          <cell r="F3173">
            <v>14110.90909090909</v>
          </cell>
          <cell r="G3173">
            <v>25.052043636363635</v>
          </cell>
          <cell r="H3173">
            <v>21.17746</v>
          </cell>
          <cell r="I3173">
            <v>25.666062727272728</v>
          </cell>
        </row>
        <row r="3174">
          <cell r="A3174">
            <v>44182</v>
          </cell>
          <cell r="F3174">
            <v>14109.363636363636</v>
          </cell>
          <cell r="G3174">
            <v>25.025457272727273</v>
          </cell>
          <cell r="H3174">
            <v>21.355664545454545</v>
          </cell>
          <cell r="I3174">
            <v>25.594534545454543</v>
          </cell>
        </row>
        <row r="3175">
          <cell r="A3175">
            <v>44183</v>
          </cell>
          <cell r="F3175">
            <v>14106.636363636364</v>
          </cell>
          <cell r="G3175">
            <v>24.978152727272729</v>
          </cell>
          <cell r="H3175">
            <v>21.541769090909092</v>
          </cell>
          <cell r="I3175">
            <v>25.541592727272725</v>
          </cell>
        </row>
        <row r="3176">
          <cell r="A3176">
            <v>44186</v>
          </cell>
          <cell r="F3176">
            <v>14108.90909090909</v>
          </cell>
          <cell r="G3176">
            <v>24.92836909090909</v>
          </cell>
          <cell r="H3176">
            <v>21.72787363636364</v>
          </cell>
          <cell r="I3176">
            <v>25.495536363636361</v>
          </cell>
        </row>
        <row r="3177">
          <cell r="A3177">
            <v>44187</v>
          </cell>
          <cell r="F3177">
            <v>14118</v>
          </cell>
          <cell r="G3177">
            <v>24.885050909090907</v>
          </cell>
          <cell r="H3177">
            <v>21.913978181818184</v>
          </cell>
          <cell r="I3177">
            <v>25.446463636363635</v>
          </cell>
        </row>
        <row r="3178">
          <cell r="A3178">
            <v>44188</v>
          </cell>
          <cell r="F3178">
            <v>14126.181818181818</v>
          </cell>
          <cell r="G3178">
            <v>24.842640909090907</v>
          </cell>
          <cell r="H3178">
            <v>22.100616363636366</v>
          </cell>
          <cell r="I3178">
            <v>25.395377272727274</v>
          </cell>
        </row>
        <row r="3179">
          <cell r="A3179">
            <v>44193</v>
          </cell>
          <cell r="F3179">
            <v>14130.272727272728</v>
          </cell>
          <cell r="G3179">
            <v>24.794546363636361</v>
          </cell>
          <cell r="H3179">
            <v>22.283525454545455</v>
          </cell>
          <cell r="I3179">
            <v>25.340430000000001</v>
          </cell>
        </row>
        <row r="3180">
          <cell r="A3180">
            <v>44194</v>
          </cell>
          <cell r="F3180">
            <v>14132.545454545454</v>
          </cell>
          <cell r="G3180">
            <v>24.75166909090909</v>
          </cell>
          <cell r="H3180">
            <v>22.464075454545455</v>
          </cell>
          <cell r="I3180">
            <v>25.279184545454541</v>
          </cell>
        </row>
        <row r="3181">
          <cell r="A3181">
            <v>44195</v>
          </cell>
          <cell r="F3181">
            <v>14129.818181818182</v>
          </cell>
          <cell r="G3181">
            <v>24.701271818181819</v>
          </cell>
          <cell r="H3181">
            <v>22.646573636363637</v>
          </cell>
          <cell r="I3181">
            <v>25.21969</v>
          </cell>
        </row>
        <row r="3182">
          <cell r="A3182">
            <v>44200</v>
          </cell>
          <cell r="F3182">
            <v>14111.636363636364</v>
          </cell>
          <cell r="G3182">
            <v>24.700016363636362</v>
          </cell>
          <cell r="H3182">
            <v>22.641129090909093</v>
          </cell>
          <cell r="I3182">
            <v>25.226578181818184</v>
          </cell>
        </row>
        <row r="3183">
          <cell r="A3183">
            <v>44201</v>
          </cell>
          <cell r="F3183">
            <v>14093</v>
          </cell>
          <cell r="G3183">
            <v>24.68565090909091</v>
          </cell>
          <cell r="H3183">
            <v>22.635684545454549</v>
          </cell>
          <cell r="I3183">
            <v>25.233552727272727</v>
          </cell>
        </row>
        <row r="3184">
          <cell r="A3184">
            <v>44202</v>
          </cell>
          <cell r="F3184">
            <v>14072.09090909091</v>
          </cell>
          <cell r="G3184">
            <v>24.66991181818182</v>
          </cell>
          <cell r="H3184">
            <v>22.630240000000001</v>
          </cell>
          <cell r="I3184">
            <v>25.241327272727275</v>
          </cell>
        </row>
        <row r="3185">
          <cell r="A3185">
            <v>44203</v>
          </cell>
          <cell r="F3185">
            <v>14054.09090909091</v>
          </cell>
          <cell r="G3185">
            <v>24.681359999999998</v>
          </cell>
          <cell r="H3185">
            <v>22.61264090909091</v>
          </cell>
          <cell r="I3185">
            <v>25.237857272727272</v>
          </cell>
        </row>
        <row r="3186">
          <cell r="A3186">
            <v>44204</v>
          </cell>
          <cell r="F3186">
            <v>14045.90909090909</v>
          </cell>
          <cell r="G3186">
            <v>24.682593636363638</v>
          </cell>
          <cell r="H3186">
            <v>22.595000000000002</v>
          </cell>
          <cell r="I3186">
            <v>25.22847181818182</v>
          </cell>
        </row>
        <row r="3187">
          <cell r="A3187">
            <v>44207</v>
          </cell>
          <cell r="F3187">
            <v>14045.454545454546</v>
          </cell>
          <cell r="G3187">
            <v>24.685723636363637</v>
          </cell>
          <cell r="H3187">
            <v>22.577359090909091</v>
          </cell>
          <cell r="I3187">
            <v>25.210487272727274</v>
          </cell>
        </row>
        <row r="3188">
          <cell r="A3188">
            <v>44208</v>
          </cell>
          <cell r="F3188">
            <v>14038.636363636364</v>
          </cell>
          <cell r="G3188">
            <v>24.682556363636365</v>
          </cell>
          <cell r="H3188">
            <v>22.559718181818184</v>
          </cell>
          <cell r="I3188">
            <v>25.192835454545456</v>
          </cell>
        </row>
        <row r="3189">
          <cell r="A3189">
            <v>44209</v>
          </cell>
          <cell r="F3189">
            <v>14025.90909090909</v>
          </cell>
          <cell r="G3189">
            <v>24.675516363636362</v>
          </cell>
          <cell r="H3189">
            <v>22.541543636363638</v>
          </cell>
          <cell r="I3189">
            <v>25.17728</v>
          </cell>
        </row>
        <row r="3190">
          <cell r="A3190">
            <v>44210</v>
          </cell>
          <cell r="F3190">
            <v>14017.181818181818</v>
          </cell>
          <cell r="G3190">
            <v>24.685305454545457</v>
          </cell>
          <cell r="H3190">
            <v>22.533227272727274</v>
          </cell>
          <cell r="I3190">
            <v>25.150889090909086</v>
          </cell>
        </row>
        <row r="3191">
          <cell r="A3191">
            <v>44211</v>
          </cell>
          <cell r="F3191">
            <v>14007.181818181818</v>
          </cell>
          <cell r="G3191">
            <v>24.685268181818177</v>
          </cell>
          <cell r="H3191">
            <v>22.52677090909091</v>
          </cell>
          <cell r="I3191">
            <v>25.134534545454542</v>
          </cell>
        </row>
        <row r="3192">
          <cell r="A3192">
            <v>44214</v>
          </cell>
          <cell r="F3192">
            <v>14009</v>
          </cell>
          <cell r="G3192">
            <v>24.690435454545447</v>
          </cell>
          <cell r="H3192">
            <v>22.520314545454543</v>
          </cell>
          <cell r="I3192">
            <v>25.115845454545454</v>
          </cell>
        </row>
        <row r="3193">
          <cell r="A3193">
            <v>44215</v>
          </cell>
          <cell r="F3193">
            <v>14024.454545454546</v>
          </cell>
          <cell r="G3193">
            <v>24.699402727272727</v>
          </cell>
          <cell r="H3193">
            <v>22.513858181818183</v>
          </cell>
          <cell r="I3193">
            <v>25.093925454545452</v>
          </cell>
        </row>
        <row r="3194">
          <cell r="A3194">
            <v>44216</v>
          </cell>
          <cell r="F3194">
            <v>14035.363636363636</v>
          </cell>
          <cell r="G3194">
            <v>24.715</v>
          </cell>
          <cell r="H3194">
            <v>22.507401818181819</v>
          </cell>
          <cell r="I3194">
            <v>25.066154545454541</v>
          </cell>
        </row>
        <row r="3195">
          <cell r="A3195">
            <v>44217</v>
          </cell>
          <cell r="F3195">
            <v>14044.90909090909</v>
          </cell>
          <cell r="G3195">
            <v>24.740314545454542</v>
          </cell>
          <cell r="H3195">
            <v>22.517324545454546</v>
          </cell>
          <cell r="I3195">
            <v>25.019206363636361</v>
          </cell>
        </row>
        <row r="3196">
          <cell r="A3196">
            <v>44218</v>
          </cell>
          <cell r="F3196">
            <v>14056.272727272728</v>
          </cell>
          <cell r="G3196">
            <v>24.729032727272724</v>
          </cell>
          <cell r="H3196">
            <v>22.539401818181819</v>
          </cell>
          <cell r="I3196">
            <v>24.985939090909088</v>
          </cell>
        </row>
        <row r="3197">
          <cell r="A3197">
            <v>44221</v>
          </cell>
          <cell r="F3197">
            <v>14056.545454545454</v>
          </cell>
          <cell r="G3197">
            <v>24.726431818181819</v>
          </cell>
          <cell r="H3197">
            <v>22.561910000000001</v>
          </cell>
          <cell r="I3197">
            <v>24.957956363636359</v>
          </cell>
        </row>
        <row r="3198">
          <cell r="A3198">
            <v>44222</v>
          </cell>
          <cell r="F3198">
            <v>14051.09090909091</v>
          </cell>
          <cell r="G3198">
            <v>24.720292727272728</v>
          </cell>
          <cell r="H3198">
            <v>22.584418181818183</v>
          </cell>
          <cell r="I3198">
            <v>24.938106363636361</v>
          </cell>
        </row>
        <row r="3199">
          <cell r="A3199">
            <v>44223</v>
          </cell>
          <cell r="F3199">
            <v>14043.818181818182</v>
          </cell>
          <cell r="G3199">
            <v>24.716694545454548</v>
          </cell>
          <cell r="H3199">
            <v>22.606926363636365</v>
          </cell>
          <cell r="I3199">
            <v>24.919059090909091</v>
          </cell>
        </row>
        <row r="3200">
          <cell r="A3200">
            <v>44224</v>
          </cell>
          <cell r="F3200">
            <v>14045.454545454546</v>
          </cell>
          <cell r="G3200">
            <v>24.719859090909086</v>
          </cell>
          <cell r="H3200">
            <v>22.638569090909094</v>
          </cell>
          <cell r="I3200">
            <v>24.894010909090909</v>
          </cell>
        </row>
        <row r="3201">
          <cell r="A3201">
            <v>44225</v>
          </cell>
          <cell r="F3201">
            <v>14042.818181818182</v>
          </cell>
          <cell r="G3201">
            <v>24.707483636363634</v>
          </cell>
          <cell r="H3201">
            <v>22.664082727272731</v>
          </cell>
          <cell r="I3201">
            <v>24.888095454545454</v>
          </cell>
        </row>
        <row r="3202">
          <cell r="A3202">
            <v>44228</v>
          </cell>
          <cell r="F3202">
            <v>14043.09090909091</v>
          </cell>
          <cell r="G3202">
            <v>24.706986363636361</v>
          </cell>
          <cell r="H3202">
            <v>22.689596363636369</v>
          </cell>
          <cell r="I3202">
            <v>24.873739090909091</v>
          </cell>
        </row>
        <row r="3203">
          <cell r="A3203">
            <v>44229</v>
          </cell>
          <cell r="F3203">
            <v>14039</v>
          </cell>
          <cell r="G3203">
            <v>24.698338181818176</v>
          </cell>
          <cell r="H3203">
            <v>22.714537272727277</v>
          </cell>
          <cell r="I3203">
            <v>24.868708181818178</v>
          </cell>
        </row>
        <row r="3204">
          <cell r="A3204">
            <v>44230</v>
          </cell>
          <cell r="F3204">
            <v>14033.545454545454</v>
          </cell>
          <cell r="G3204">
            <v>24.687940909090909</v>
          </cell>
          <cell r="H3204">
            <v>22.739478181818185</v>
          </cell>
          <cell r="I3204">
            <v>24.865588181818179</v>
          </cell>
        </row>
        <row r="3205">
          <cell r="A3205">
            <v>44231</v>
          </cell>
          <cell r="F3205">
            <v>14031.727272727272</v>
          </cell>
          <cell r="G3205">
            <v>24.71373909090909</v>
          </cell>
          <cell r="H3205">
            <v>22.751278181818183</v>
          </cell>
          <cell r="I3205">
            <v>24.85276727272727</v>
          </cell>
        </row>
        <row r="3206">
          <cell r="A3206">
            <v>44232</v>
          </cell>
          <cell r="F3206">
            <v>14034.454545454546</v>
          </cell>
          <cell r="G3206">
            <v>24.714162727272729</v>
          </cell>
          <cell r="H3206">
            <v>22.749255454545452</v>
          </cell>
          <cell r="I3206">
            <v>24.866141818181816</v>
          </cell>
        </row>
        <row r="3207">
          <cell r="A3207">
            <v>44235</v>
          </cell>
          <cell r="F3207">
            <v>14031.545454545454</v>
          </cell>
          <cell r="G3207">
            <v>24.717028181818183</v>
          </cell>
          <cell r="H3207">
            <v>22.747232727272724</v>
          </cell>
          <cell r="I3207">
            <v>24.878525454545453</v>
          </cell>
        </row>
        <row r="3208">
          <cell r="A3208">
            <v>44236</v>
          </cell>
          <cell r="F3208">
            <v>14029</v>
          </cell>
          <cell r="G3208">
            <v>24.728476363636364</v>
          </cell>
          <cell r="H3208">
            <v>22.745209999999997</v>
          </cell>
          <cell r="I3208">
            <v>24.884546363636364</v>
          </cell>
        </row>
        <row r="3209">
          <cell r="A3209">
            <v>44237</v>
          </cell>
          <cell r="F3209">
            <v>14021.545454545454</v>
          </cell>
          <cell r="G3209">
            <v>24.753672727272729</v>
          </cell>
          <cell r="H3209">
            <v>22.743187272727269</v>
          </cell>
          <cell r="I3209">
            <v>24.881714545454546</v>
          </cell>
        </row>
        <row r="3210">
          <cell r="A3210">
            <v>44238</v>
          </cell>
          <cell r="F3210">
            <v>14014.545454545454</v>
          </cell>
          <cell r="G3210">
            <v>24.785644545454545</v>
          </cell>
          <cell r="H3210">
            <v>22.739865454545448</v>
          </cell>
          <cell r="I3210">
            <v>24.871465454545454</v>
          </cell>
        </row>
        <row r="3211">
          <cell r="A3211">
            <v>44242</v>
          </cell>
          <cell r="F3211">
            <v>13999.272727272728</v>
          </cell>
          <cell r="G3211">
            <v>24.812748181818179</v>
          </cell>
          <cell r="H3211">
            <v>22.727409090909088</v>
          </cell>
          <cell r="I3211">
            <v>24.867646363636364</v>
          </cell>
        </row>
        <row r="3212">
          <cell r="A3212">
            <v>44243</v>
          </cell>
          <cell r="F3212">
            <v>13990.181818181818</v>
          </cell>
          <cell r="G3212">
            <v>24.844776363636367</v>
          </cell>
          <cell r="H3212">
            <v>22.714952727272728</v>
          </cell>
          <cell r="I3212">
            <v>24.857459090909085</v>
          </cell>
        </row>
        <row r="3213">
          <cell r="A3213">
            <v>44244</v>
          </cell>
          <cell r="F3213">
            <v>13989.90909090909</v>
          </cell>
          <cell r="G3213">
            <v>24.865290909090913</v>
          </cell>
          <cell r="H3213">
            <v>22.702496363636364</v>
          </cell>
          <cell r="I3213">
            <v>24.857403636363632</v>
          </cell>
        </row>
        <row r="3214">
          <cell r="A3214">
            <v>44245</v>
          </cell>
          <cell r="F3214">
            <v>13989.90909090909</v>
          </cell>
          <cell r="G3214">
            <v>24.908498181818185</v>
          </cell>
          <cell r="H3214">
            <v>22.682341818181818</v>
          </cell>
          <cell r="I3214">
            <v>24.839126363636364</v>
          </cell>
        </row>
        <row r="3215">
          <cell r="A3215">
            <v>44246</v>
          </cell>
          <cell r="F3215">
            <v>13995.363636363636</v>
          </cell>
          <cell r="G3215">
            <v>24.96425363636364</v>
          </cell>
          <cell r="H3215">
            <v>22.662187272727273</v>
          </cell>
          <cell r="I3215">
            <v>24.806193636363638</v>
          </cell>
        </row>
        <row r="3216">
          <cell r="A3216">
            <v>44249</v>
          </cell>
          <cell r="F3216">
            <v>14004.727272727272</v>
          </cell>
          <cell r="G3216">
            <v>24.991948181818181</v>
          </cell>
          <cell r="H3216">
            <v>22.655173636363639</v>
          </cell>
          <cell r="I3216">
            <v>24.773869999999999</v>
          </cell>
        </row>
        <row r="3217">
          <cell r="A3217">
            <v>44250</v>
          </cell>
          <cell r="F3217">
            <v>14010.454545454546</v>
          </cell>
          <cell r="G3217">
            <v>25.040498181818183</v>
          </cell>
          <cell r="H3217">
            <v>22.650059090909092</v>
          </cell>
          <cell r="I3217">
            <v>24.721779090909092</v>
          </cell>
        </row>
        <row r="3218">
          <cell r="A3218">
            <v>44251</v>
          </cell>
          <cell r="F3218">
            <v>14017.90909090909</v>
          </cell>
          <cell r="G3218">
            <v>25.073578181818185</v>
          </cell>
          <cell r="H3218">
            <v>22.64073181818182</v>
          </cell>
          <cell r="I3218">
            <v>24.647053636363637</v>
          </cell>
        </row>
        <row r="3219">
          <cell r="A3219">
            <v>44252</v>
          </cell>
          <cell r="F3219">
            <v>14025.90909090909</v>
          </cell>
          <cell r="G3219">
            <v>25.115289090909094</v>
          </cell>
          <cell r="H3219">
            <v>22.640430000000002</v>
          </cell>
          <cell r="I3219">
            <v>24.557445454545459</v>
          </cell>
        </row>
        <row r="3220">
          <cell r="A3220">
            <v>44253</v>
          </cell>
          <cell r="F3220">
            <v>14048.818181818182</v>
          </cell>
          <cell r="G3220">
            <v>25.157377272727274</v>
          </cell>
          <cell r="H3220">
            <v>22.640128181818181</v>
          </cell>
          <cell r="I3220">
            <v>24.461591818181816</v>
          </cell>
        </row>
        <row r="3221">
          <cell r="A3221">
            <v>44256</v>
          </cell>
          <cell r="F3221">
            <v>14074.454545454546</v>
          </cell>
          <cell r="G3221">
            <v>25.198748181818186</v>
          </cell>
          <cell r="H3221">
            <v>22.641125454545453</v>
          </cell>
          <cell r="I3221">
            <v>24.36535090909091</v>
          </cell>
        </row>
        <row r="3222">
          <cell r="A3222">
            <v>44257</v>
          </cell>
          <cell r="F3222">
            <v>14112.181818181818</v>
          </cell>
          <cell r="G3222">
            <v>25.24250727272727</v>
          </cell>
          <cell r="H3222">
            <v>22.645068181818178</v>
          </cell>
          <cell r="I3222">
            <v>24.260399090909086</v>
          </cell>
        </row>
        <row r="3223">
          <cell r="A3223">
            <v>44258</v>
          </cell>
          <cell r="F3223">
            <v>14140.818181818182</v>
          </cell>
          <cell r="G3223">
            <v>25.286611818181814</v>
          </cell>
          <cell r="H3223">
            <v>22.649010909090908</v>
          </cell>
          <cell r="I3223">
            <v>24.155146363636359</v>
          </cell>
        </row>
        <row r="3224">
          <cell r="A3224">
            <v>44259</v>
          </cell>
          <cell r="F3224">
            <v>14163.272727272728</v>
          </cell>
          <cell r="G3224">
            <v>25.327695454545452</v>
          </cell>
          <cell r="H3224">
            <v>22.663078181818182</v>
          </cell>
          <cell r="I3224">
            <v>24.039794545454548</v>
          </cell>
        </row>
        <row r="3225">
          <cell r="A3225">
            <v>44260</v>
          </cell>
          <cell r="F3225">
            <v>14188.272727272728</v>
          </cell>
          <cell r="G3225">
            <v>25.352284545454548</v>
          </cell>
          <cell r="H3225">
            <v>22.685415454545456</v>
          </cell>
          <cell r="I3225">
            <v>23.934728181818183</v>
          </cell>
        </row>
        <row r="3226">
          <cell r="A3226">
            <v>44263</v>
          </cell>
          <cell r="F3226">
            <v>14215.09090909091</v>
          </cell>
          <cell r="G3226">
            <v>25.368825454545455</v>
          </cell>
          <cell r="H3226">
            <v>22.70775272727273</v>
          </cell>
          <cell r="I3226">
            <v>23.838347272727276</v>
          </cell>
        </row>
        <row r="3227">
          <cell r="A3227">
            <v>44264</v>
          </cell>
          <cell r="F3227">
            <v>14241.181818181818</v>
          </cell>
          <cell r="G3227">
            <v>25.385204545454545</v>
          </cell>
          <cell r="H3227">
            <v>22.730090000000004</v>
          </cell>
          <cell r="I3227">
            <v>23.742834545454546</v>
          </cell>
        </row>
        <row r="3228">
          <cell r="A3228">
            <v>44265</v>
          </cell>
          <cell r="F3228">
            <v>14269.545454545454</v>
          </cell>
          <cell r="G3228">
            <v>25.390711818181821</v>
          </cell>
          <cell r="H3228">
            <v>22.756705454545457</v>
          </cell>
          <cell r="I3228">
            <v>23.65707909090909</v>
          </cell>
        </row>
        <row r="3229">
          <cell r="A3229">
            <v>44267</v>
          </cell>
          <cell r="F3229">
            <v>14296.818181818182</v>
          </cell>
          <cell r="G3229">
            <v>25.412830000000007</v>
          </cell>
          <cell r="H3229">
            <v>22.794589090909088</v>
          </cell>
          <cell r="I3229">
            <v>23.583989999999996</v>
          </cell>
        </row>
        <row r="3230">
          <cell r="A3230">
            <v>44270</v>
          </cell>
          <cell r="F3230">
            <v>14325.90909090909</v>
          </cell>
          <cell r="G3230">
            <v>25.429003636363635</v>
          </cell>
          <cell r="H3230">
            <v>22.823447272727272</v>
          </cell>
          <cell r="I3230">
            <v>23.518811818181813</v>
          </cell>
        </row>
        <row r="3231">
          <cell r="A3231">
            <v>44271</v>
          </cell>
          <cell r="F3231">
            <v>14341.818181818182</v>
          </cell>
          <cell r="G3231">
            <v>25.434974545454544</v>
          </cell>
          <cell r="H3231">
            <v>22.852305454545451</v>
          </cell>
          <cell r="I3231">
            <v>23.463287272727268</v>
          </cell>
        </row>
        <row r="3232">
          <cell r="A3232">
            <v>44272</v>
          </cell>
          <cell r="F3232">
            <v>14357.545454545454</v>
          </cell>
          <cell r="G3232">
            <v>25.433748181818181</v>
          </cell>
          <cell r="H3232">
            <v>22.881163636363635</v>
          </cell>
          <cell r="I3232">
            <v>23.414465454545454</v>
          </cell>
        </row>
        <row r="3233">
          <cell r="A3233">
            <v>44273</v>
          </cell>
          <cell r="F3233">
            <v>14365.272727272728</v>
          </cell>
          <cell r="G3233">
            <v>25.437026363636367</v>
          </cell>
          <cell r="H3233">
            <v>22.916607272727269</v>
          </cell>
          <cell r="I3233">
            <v>23.367777272727277</v>
          </cell>
        </row>
        <row r="3234">
          <cell r="A3234">
            <v>44274</v>
          </cell>
          <cell r="F3234">
            <v>14380.09090909091</v>
          </cell>
          <cell r="G3234">
            <v>25.436907272727275</v>
          </cell>
          <cell r="H3234">
            <v>22.952050909090904</v>
          </cell>
          <cell r="I3234">
            <v>23.32360818181818</v>
          </cell>
        </row>
        <row r="3235">
          <cell r="A3235">
            <v>44277</v>
          </cell>
          <cell r="F3235">
            <v>14392.454545454546</v>
          </cell>
          <cell r="G3235">
            <v>25.444259090909089</v>
          </cell>
          <cell r="H3235">
            <v>22.977369999999993</v>
          </cell>
          <cell r="I3235">
            <v>23.283420909090911</v>
          </cell>
        </row>
        <row r="3236">
          <cell r="A3236">
            <v>44278</v>
          </cell>
          <cell r="F3236">
            <v>14401.09090909091</v>
          </cell>
          <cell r="G3236">
            <v>25.452325454545452</v>
          </cell>
          <cell r="H3236">
            <v>23.002689999999994</v>
          </cell>
          <cell r="I3236">
            <v>23.241700909090909</v>
          </cell>
        </row>
        <row r="3237">
          <cell r="A3237">
            <v>44279</v>
          </cell>
          <cell r="F3237">
            <v>14407</v>
          </cell>
          <cell r="G3237">
            <v>25.44945090909091</v>
          </cell>
          <cell r="H3237">
            <v>23.019539999999992</v>
          </cell>
          <cell r="I3237">
            <v>23.19256727272727</v>
          </cell>
        </row>
        <row r="3238">
          <cell r="A3238">
            <v>44280</v>
          </cell>
          <cell r="F3238">
            <v>14409</v>
          </cell>
          <cell r="G3238">
            <v>25.44551090909091</v>
          </cell>
          <cell r="H3238">
            <v>23.043114545454543</v>
          </cell>
          <cell r="I3238">
            <v>23.145949090909088</v>
          </cell>
        </row>
        <row r="3239">
          <cell r="A3239">
            <v>44281</v>
          </cell>
          <cell r="F3239">
            <v>14410.181818181818</v>
          </cell>
          <cell r="G3239">
            <v>25.44863181818182</v>
          </cell>
          <cell r="H3239">
            <v>23.057955454545453</v>
          </cell>
          <cell r="I3239">
            <v>23.09768636363636</v>
          </cell>
        </row>
        <row r="3240">
          <cell r="A3240">
            <v>44284</v>
          </cell>
          <cell r="F3240">
            <v>14415.636363636364</v>
          </cell>
          <cell r="G3240">
            <v>25.45403090909091</v>
          </cell>
          <cell r="H3240">
            <v>23.065740909090909</v>
          </cell>
          <cell r="I3240">
            <v>23.058617272727272</v>
          </cell>
        </row>
        <row r="3241">
          <cell r="A3241">
            <v>44285</v>
          </cell>
          <cell r="F3241">
            <v>14422.636363636364</v>
          </cell>
          <cell r="G3241">
            <v>25.453066363636363</v>
          </cell>
          <cell r="H3241">
            <v>23.073526363636365</v>
          </cell>
          <cell r="I3241">
            <v>23.027553636363635</v>
          </cell>
        </row>
        <row r="3242">
          <cell r="A3242">
            <v>44286</v>
          </cell>
          <cell r="F3242">
            <v>14433.09090909091</v>
          </cell>
          <cell r="G3242">
            <v>25.450301818181813</v>
          </cell>
          <cell r="H3242">
            <v>23.08131181818182</v>
          </cell>
          <cell r="I3242">
            <v>22.999714545454541</v>
          </cell>
        </row>
        <row r="3243">
          <cell r="A3243">
            <v>44287</v>
          </cell>
          <cell r="F3243">
            <v>14441.90909090909</v>
          </cell>
          <cell r="G3243">
            <v>25.441949090909088</v>
          </cell>
          <cell r="H3243">
            <v>23.104382727272728</v>
          </cell>
          <cell r="I3243">
            <v>22.967472727272728</v>
          </cell>
        </row>
        <row r="3244">
          <cell r="A3244">
            <v>44288</v>
          </cell>
          <cell r="F3244">
            <v>14452.363636363636</v>
          </cell>
          <cell r="G3244">
            <v>25.425142727272728</v>
          </cell>
          <cell r="H3244">
            <v>23.117922727272727</v>
          </cell>
          <cell r="I3244">
            <v>22.943608181818181</v>
          </cell>
        </row>
        <row r="3245">
          <cell r="A3245">
            <v>44291</v>
          </cell>
          <cell r="F3245">
            <v>14462.09090909091</v>
          </cell>
          <cell r="G3245">
            <v>25.412592727272724</v>
          </cell>
          <cell r="H3245">
            <v>23.131462727272726</v>
          </cell>
          <cell r="I3245">
            <v>22.917273636363635</v>
          </cell>
        </row>
        <row r="3246">
          <cell r="A3246">
            <v>44292</v>
          </cell>
          <cell r="F3246">
            <v>14471.363636363636</v>
          </cell>
          <cell r="G3246">
            <v>25.394859999999998</v>
          </cell>
          <cell r="H3246">
            <v>23.145509090909091</v>
          </cell>
          <cell r="I3246">
            <v>22.896823636363635</v>
          </cell>
        </row>
        <row r="3247">
          <cell r="A3247">
            <v>44293</v>
          </cell>
          <cell r="F3247">
            <v>14480.454545454546</v>
          </cell>
          <cell r="G3247">
            <v>25.377209090909091</v>
          </cell>
          <cell r="H3247">
            <v>23.15803</v>
          </cell>
          <cell r="I3247">
            <v>22.879617272727273</v>
          </cell>
        </row>
        <row r="3248">
          <cell r="A3248">
            <v>44294</v>
          </cell>
          <cell r="F3248">
            <v>14490.454545454546</v>
          </cell>
          <cell r="G3248">
            <v>25.376657272727275</v>
          </cell>
          <cell r="H3248">
            <v>23.179223636363638</v>
          </cell>
          <cell r="I3248">
            <v>22.868483636363635</v>
          </cell>
        </row>
        <row r="3249">
          <cell r="A3249">
            <v>44295</v>
          </cell>
          <cell r="F3249">
            <v>14503</v>
          </cell>
          <cell r="G3249">
            <v>25.371442727272726</v>
          </cell>
          <cell r="H3249">
            <v>23.189234545454546</v>
          </cell>
          <cell r="I3249">
            <v>22.866484545454544</v>
          </cell>
        </row>
        <row r="3250">
          <cell r="A3250">
            <v>44298</v>
          </cell>
          <cell r="F3250">
            <v>14519.09090909091</v>
          </cell>
          <cell r="G3250">
            <v>25.360981818181816</v>
          </cell>
          <cell r="H3250">
            <v>23.199245454545455</v>
          </cell>
          <cell r="I3250">
            <v>22.870584545454548</v>
          </cell>
        </row>
        <row r="3251">
          <cell r="A3251">
            <v>44299</v>
          </cell>
          <cell r="F3251">
            <v>14533.636363636364</v>
          </cell>
          <cell r="G3251">
            <v>25.355343636363635</v>
          </cell>
          <cell r="H3251">
            <v>23.209256363636364</v>
          </cell>
          <cell r="I3251">
            <v>22.867088181818183</v>
          </cell>
        </row>
        <row r="3252">
          <cell r="A3252">
            <v>44300</v>
          </cell>
          <cell r="F3252">
            <v>14544.818181818182</v>
          </cell>
          <cell r="G3252">
            <v>25.345540909090904</v>
          </cell>
          <cell r="H3252">
            <v>23.221160909090909</v>
          </cell>
          <cell r="I3252">
            <v>22.863800909090912</v>
          </cell>
        </row>
        <row r="3253">
          <cell r="A3253">
            <v>44301</v>
          </cell>
          <cell r="F3253">
            <v>14553</v>
          </cell>
          <cell r="G3253">
            <v>25.351977272727275</v>
          </cell>
          <cell r="H3253">
            <v>23.234484545454542</v>
          </cell>
          <cell r="I3253">
            <v>22.845925454545455</v>
          </cell>
        </row>
        <row r="3254">
          <cell r="A3254">
            <v>44302</v>
          </cell>
          <cell r="F3254">
            <v>14556.636363636364</v>
          </cell>
          <cell r="G3254">
            <v>25.368636363636366</v>
          </cell>
          <cell r="H3254">
            <v>23.232522727272727</v>
          </cell>
          <cell r="I3254">
            <v>22.829370000000001</v>
          </cell>
        </row>
        <row r="3255">
          <cell r="A3255">
            <v>44305</v>
          </cell>
          <cell r="F3255">
            <v>14558.727272727272</v>
          </cell>
          <cell r="G3255">
            <v>25.387440000000002</v>
          </cell>
          <cell r="H3255">
            <v>23.230560909090908</v>
          </cell>
          <cell r="I3255">
            <v>22.81631909090909</v>
          </cell>
        </row>
        <row r="3256">
          <cell r="A3256">
            <v>44306</v>
          </cell>
          <cell r="F3256">
            <v>14557.181818181818</v>
          </cell>
          <cell r="G3256">
            <v>25.402573636363638</v>
          </cell>
          <cell r="H3256">
            <v>23.228976363636363</v>
          </cell>
          <cell r="I3256">
            <v>22.807040909090912</v>
          </cell>
        </row>
        <row r="3257">
          <cell r="A3257">
            <v>44307</v>
          </cell>
          <cell r="F3257">
            <v>14559.454545454546</v>
          </cell>
          <cell r="G3257">
            <v>25.421286363636366</v>
          </cell>
          <cell r="H3257">
            <v>23.226885454545457</v>
          </cell>
          <cell r="I3257">
            <v>22.794341818181817</v>
          </cell>
        </row>
        <row r="3258">
          <cell r="A3258">
            <v>44308</v>
          </cell>
          <cell r="F3258">
            <v>14561.727272727272</v>
          </cell>
          <cell r="G3258">
            <v>25.441677272727272</v>
          </cell>
          <cell r="H3258">
            <v>23.226092727272729</v>
          </cell>
          <cell r="I3258">
            <v>22.781948181818183</v>
          </cell>
        </row>
        <row r="3259">
          <cell r="A3259">
            <v>44309</v>
          </cell>
          <cell r="F3259">
            <v>14560.818181818182</v>
          </cell>
          <cell r="G3259">
            <v>25.453010000000003</v>
          </cell>
          <cell r="H3259">
            <v>23.225097272727275</v>
          </cell>
          <cell r="I3259">
            <v>22.773954545454547</v>
          </cell>
        </row>
        <row r="3260">
          <cell r="A3260">
            <v>44312</v>
          </cell>
          <cell r="F3260">
            <v>14553.545454545454</v>
          </cell>
          <cell r="G3260">
            <v>25.461700909090908</v>
          </cell>
          <cell r="H3260">
            <v>23.228560000000005</v>
          </cell>
          <cell r="I3260">
            <v>22.762618181818183</v>
          </cell>
        </row>
        <row r="3261">
          <cell r="A3261">
            <v>44313</v>
          </cell>
          <cell r="F3261">
            <v>14543.545454545454</v>
          </cell>
          <cell r="G3261">
            <v>25.474097272727274</v>
          </cell>
          <cell r="H3261">
            <v>23.232022727272732</v>
          </cell>
          <cell r="I3261">
            <v>22.749012727272728</v>
          </cell>
        </row>
        <row r="3262">
          <cell r="A3262">
            <v>44314</v>
          </cell>
          <cell r="F3262">
            <v>14534</v>
          </cell>
          <cell r="G3262">
            <v>25.475425454545451</v>
          </cell>
          <cell r="H3262">
            <v>23.235485454545458</v>
          </cell>
          <cell r="I3262">
            <v>22.746939090909088</v>
          </cell>
        </row>
        <row r="3263">
          <cell r="A3263">
            <v>44315</v>
          </cell>
          <cell r="F3263">
            <v>14520.09090909091</v>
          </cell>
          <cell r="G3263">
            <v>25.501211818181819</v>
          </cell>
          <cell r="H3263">
            <v>23.232258181818189</v>
          </cell>
          <cell r="I3263">
            <v>22.737194545454546</v>
          </cell>
        </row>
        <row r="3264">
          <cell r="A3264">
            <v>44316</v>
          </cell>
          <cell r="F3264">
            <v>14504.636363636364</v>
          </cell>
          <cell r="G3264">
            <v>25.509609090909091</v>
          </cell>
          <cell r="H3264">
            <v>23.227611818181824</v>
          </cell>
          <cell r="I3264">
            <v>22.740932727272728</v>
          </cell>
        </row>
        <row r="3265">
          <cell r="A3265">
            <v>44319</v>
          </cell>
          <cell r="F3265">
            <v>14494.181818181818</v>
          </cell>
          <cell r="G3265">
            <v>25.510850909090905</v>
          </cell>
          <cell r="H3265">
            <v>23.222965454545456</v>
          </cell>
          <cell r="I3265">
            <v>22.750757272727274</v>
          </cell>
        </row>
        <row r="3266">
          <cell r="A3266">
            <v>44320</v>
          </cell>
          <cell r="F3266">
            <v>14483.454545454546</v>
          </cell>
          <cell r="G3266">
            <v>25.508334545454545</v>
          </cell>
          <cell r="H3266">
            <v>23.218319090909095</v>
          </cell>
          <cell r="I3266">
            <v>22.757502727272726</v>
          </cell>
        </row>
        <row r="3267">
          <cell r="A3267">
            <v>44321</v>
          </cell>
          <cell r="F3267">
            <v>14477.727272727272</v>
          </cell>
          <cell r="G3267">
            <v>25.505203636363635</v>
          </cell>
          <cell r="H3267">
            <v>23.213791818181821</v>
          </cell>
          <cell r="I3267">
            <v>22.76375909090909</v>
          </cell>
        </row>
        <row r="3268">
          <cell r="A3268">
            <v>44322</v>
          </cell>
          <cell r="F3268">
            <v>14458.545454545454</v>
          </cell>
          <cell r="G3268">
            <v>25.516824545454543</v>
          </cell>
          <cell r="H3268">
            <v>23.204988181818184</v>
          </cell>
          <cell r="I3268">
            <v>22.764454545454544</v>
          </cell>
        </row>
        <row r="3269">
          <cell r="A3269">
            <v>44323</v>
          </cell>
          <cell r="F3269">
            <v>14437.181818181818</v>
          </cell>
          <cell r="G3269">
            <v>25.528120909090909</v>
          </cell>
          <cell r="H3269">
            <v>23.196411818181819</v>
          </cell>
          <cell r="I3269">
            <v>22.762609999999999</v>
          </cell>
        </row>
        <row r="3270">
          <cell r="A3270">
            <v>44326</v>
          </cell>
          <cell r="F3270">
            <v>14407.454545454546</v>
          </cell>
          <cell r="G3270">
            <v>25.542127272727274</v>
          </cell>
          <cell r="H3270">
            <v>23.187835454545453</v>
          </cell>
          <cell r="I3270">
            <v>22.75916909090909</v>
          </cell>
        </row>
        <row r="3271">
          <cell r="A3271">
            <v>44327</v>
          </cell>
          <cell r="F3271">
            <v>14381.363636363636</v>
          </cell>
          <cell r="G3271">
            <v>25.561229999999998</v>
          </cell>
          <cell r="H3271">
            <v>23.179382727272728</v>
          </cell>
          <cell r="I3271">
            <v>22.752303636363635</v>
          </cell>
        </row>
        <row r="3272">
          <cell r="A3272">
            <v>44333</v>
          </cell>
          <cell r="F3272">
            <v>14363</v>
          </cell>
          <cell r="G3272">
            <v>25.522728181818184</v>
          </cell>
          <cell r="H3272">
            <v>23.193200909090908</v>
          </cell>
          <cell r="I3272">
            <v>22.759235454545454</v>
          </cell>
        </row>
        <row r="3273">
          <cell r="A3273">
            <v>44334</v>
          </cell>
          <cell r="F3273">
            <v>14342.363636363636</v>
          </cell>
          <cell r="G3273">
            <v>25.486689090909092</v>
          </cell>
          <cell r="H3273">
            <v>23.207019090909089</v>
          </cell>
          <cell r="I3273">
            <v>22.763318181818182</v>
          </cell>
        </row>
        <row r="3274">
          <cell r="A3274">
            <v>44335</v>
          </cell>
          <cell r="F3274">
            <v>14327.818181818182</v>
          </cell>
          <cell r="G3274">
            <v>25.429131818181816</v>
          </cell>
          <cell r="H3274">
            <v>23.226142727272727</v>
          </cell>
          <cell r="I3274">
            <v>22.773763636363636</v>
          </cell>
        </row>
        <row r="3275">
          <cell r="A3275">
            <v>44336</v>
          </cell>
          <cell r="F3275">
            <v>14321.454545454546</v>
          </cell>
          <cell r="G3275">
            <v>25.374487272727276</v>
          </cell>
          <cell r="H3275">
            <v>23.245266363636361</v>
          </cell>
          <cell r="I3275">
            <v>22.782496363636366</v>
          </cell>
        </row>
        <row r="3276">
          <cell r="A3276">
            <v>44337</v>
          </cell>
          <cell r="F3276">
            <v>14312.818181818182</v>
          </cell>
          <cell r="G3276">
            <v>25.321896363636366</v>
          </cell>
          <cell r="H3276">
            <v>23.264390000000002</v>
          </cell>
          <cell r="I3276">
            <v>22.788049999999995</v>
          </cell>
        </row>
        <row r="3277">
          <cell r="A3277">
            <v>44340</v>
          </cell>
          <cell r="F3277">
            <v>14306</v>
          </cell>
          <cell r="G3277">
            <v>25.268993636363636</v>
          </cell>
          <cell r="H3277">
            <v>23.283513636363637</v>
          </cell>
          <cell r="I3277">
            <v>22.79371636363636</v>
          </cell>
        </row>
        <row r="3278">
          <cell r="A3278">
            <v>44341</v>
          </cell>
          <cell r="F3278">
            <v>14296.272727272728</v>
          </cell>
          <cell r="G3278">
            <v>25.215528181818183</v>
          </cell>
          <cell r="H3278">
            <v>23.302140909090916</v>
          </cell>
          <cell r="I3278">
            <v>22.799544545454545</v>
          </cell>
        </row>
        <row r="3279">
          <cell r="A3279">
            <v>44342</v>
          </cell>
          <cell r="F3279">
            <v>14297.09090909091</v>
          </cell>
          <cell r="G3279">
            <v>25.149782727272726</v>
          </cell>
          <cell r="H3279">
            <v>23.325044545454549</v>
          </cell>
          <cell r="I3279">
            <v>22.809721818181814</v>
          </cell>
        </row>
        <row r="3280">
          <cell r="A3280">
            <v>44343</v>
          </cell>
          <cell r="F3280">
            <v>14297.363636363636</v>
          </cell>
          <cell r="G3280">
            <v>25.081832727272729</v>
          </cell>
          <cell r="H3280">
            <v>23.347948181818186</v>
          </cell>
          <cell r="I3280">
            <v>22.820969999999996</v>
          </cell>
        </row>
        <row r="3281">
          <cell r="A3281">
            <v>44344</v>
          </cell>
          <cell r="F3281">
            <v>14305.272727272728</v>
          </cell>
          <cell r="G3281">
            <v>25.03123272727273</v>
          </cell>
          <cell r="H3281">
            <v>23.36085363636364</v>
          </cell>
          <cell r="I3281">
            <v>22.821319999999996</v>
          </cell>
        </row>
        <row r="3282">
          <cell r="A3282">
            <v>44347</v>
          </cell>
          <cell r="F3282">
            <v>14312.727272727272</v>
          </cell>
          <cell r="G3282">
            <v>24.974652727272726</v>
          </cell>
          <cell r="H3282">
            <v>23.373635454545457</v>
          </cell>
          <cell r="I3282">
            <v>22.826106363636363</v>
          </cell>
        </row>
        <row r="3283">
          <cell r="A3283">
            <v>44349</v>
          </cell>
          <cell r="F3283">
            <v>14312.454545454546</v>
          </cell>
          <cell r="G3283">
            <v>24.974695454545451</v>
          </cell>
          <cell r="H3283">
            <v>23.362638181818184</v>
          </cell>
          <cell r="I3283">
            <v>22.819592727272724</v>
          </cell>
        </row>
        <row r="3284">
          <cell r="A3284">
            <v>44350</v>
          </cell>
          <cell r="F3284">
            <v>14313.545454545454</v>
          </cell>
          <cell r="G3284">
            <v>24.961972727272723</v>
          </cell>
          <cell r="H3284">
            <v>23.352520909090909</v>
          </cell>
          <cell r="I3284">
            <v>22.821827272727273</v>
          </cell>
        </row>
        <row r="3285">
          <cell r="A3285">
            <v>44351</v>
          </cell>
          <cell r="F3285">
            <v>14314</v>
          </cell>
          <cell r="G3285">
            <v>24.953159090909086</v>
          </cell>
          <cell r="H3285">
            <v>23.337446363636364</v>
          </cell>
          <cell r="I3285">
            <v>22.831696363636361</v>
          </cell>
        </row>
        <row r="3286">
          <cell r="A3286">
            <v>44354</v>
          </cell>
          <cell r="F3286">
            <v>14304</v>
          </cell>
          <cell r="G3286">
            <v>24.936668181818177</v>
          </cell>
          <cell r="H3286">
            <v>23.319373636363636</v>
          </cell>
          <cell r="I3286">
            <v>22.843362727272726</v>
          </cell>
        </row>
        <row r="3287">
          <cell r="A3287">
            <v>44355</v>
          </cell>
          <cell r="F3287">
            <v>14294.727272727272</v>
          </cell>
          <cell r="G3287">
            <v>24.919172727272727</v>
          </cell>
          <cell r="H3287">
            <v>23.301300909090909</v>
          </cell>
          <cell r="I3287">
            <v>22.856731818181817</v>
          </cell>
        </row>
        <row r="3288">
          <cell r="A3288">
            <v>44356</v>
          </cell>
          <cell r="F3288">
            <v>14285.636363636364</v>
          </cell>
          <cell r="G3288">
            <v>24.900100909090909</v>
          </cell>
          <cell r="H3288">
            <v>23.28334818181818</v>
          </cell>
          <cell r="I3288">
            <v>22.87281909090909</v>
          </cell>
        </row>
        <row r="3289">
          <cell r="A3289">
            <v>44357</v>
          </cell>
          <cell r="F3289">
            <v>14278.363636363636</v>
          </cell>
          <cell r="G3289">
            <v>24.911750909090905</v>
          </cell>
          <cell r="H3289">
            <v>23.257004545454546</v>
          </cell>
          <cell r="I3289">
            <v>22.884801818181817</v>
          </cell>
        </row>
        <row r="3290">
          <cell r="A3290">
            <v>44358</v>
          </cell>
          <cell r="F3290">
            <v>14265.727272727272</v>
          </cell>
          <cell r="G3290">
            <v>24.919082727272727</v>
          </cell>
          <cell r="H3290">
            <v>23.230660909090911</v>
          </cell>
          <cell r="I3290">
            <v>22.902726363636361</v>
          </cell>
        </row>
        <row r="3291">
          <cell r="A3291">
            <v>44361</v>
          </cell>
          <cell r="F3291">
            <v>14258</v>
          </cell>
          <cell r="G3291">
            <v>24.929472727272728</v>
          </cell>
          <cell r="H3291">
            <v>23.204317272727277</v>
          </cell>
          <cell r="I3291">
            <v>22.923849999999998</v>
          </cell>
        </row>
        <row r="3292">
          <cell r="A3292">
            <v>44362</v>
          </cell>
          <cell r="F3292">
            <v>14252.545454545454</v>
          </cell>
          <cell r="G3292">
            <v>24.920514545454544</v>
          </cell>
          <cell r="H3292">
            <v>23.192950909090911</v>
          </cell>
          <cell r="I3292">
            <v>22.956638181818178</v>
          </cell>
        </row>
        <row r="3293">
          <cell r="A3293">
            <v>44363</v>
          </cell>
          <cell r="F3293">
            <v>14248.727272727272</v>
          </cell>
          <cell r="G3293">
            <v>24.910656363636363</v>
          </cell>
          <cell r="H3293">
            <v>23.18208090909091</v>
          </cell>
          <cell r="I3293">
            <v>22.989765454545452</v>
          </cell>
        </row>
        <row r="3294">
          <cell r="A3294">
            <v>44364</v>
          </cell>
          <cell r="F3294">
            <v>14255.545454545454</v>
          </cell>
          <cell r="G3294">
            <v>24.914850909090909</v>
          </cell>
          <cell r="H3294">
            <v>23.168613636363638</v>
          </cell>
          <cell r="I3294">
            <v>23.016133636363634</v>
          </cell>
        </row>
        <row r="3295">
          <cell r="A3295">
            <v>44365</v>
          </cell>
          <cell r="F3295">
            <v>14263.727272727272</v>
          </cell>
          <cell r="G3295">
            <v>24.936018181818181</v>
          </cell>
          <cell r="H3295">
            <v>23.154266363636363</v>
          </cell>
          <cell r="I3295">
            <v>23.028388181818176</v>
          </cell>
        </row>
        <row r="3296">
          <cell r="A3296">
            <v>44368</v>
          </cell>
          <cell r="F3296">
            <v>14275.818181818182</v>
          </cell>
          <cell r="G3296">
            <v>24.962646363636363</v>
          </cell>
          <cell r="H3296">
            <v>23.144367272727269</v>
          </cell>
          <cell r="I3296">
            <v>23.026188181818178</v>
          </cell>
        </row>
        <row r="3297">
          <cell r="A3297">
            <v>44369</v>
          </cell>
          <cell r="F3297">
            <v>14288.363636363636</v>
          </cell>
          <cell r="G3297">
            <v>25.000359999999997</v>
          </cell>
          <cell r="H3297">
            <v>23.13746636363636</v>
          </cell>
          <cell r="I3297">
            <v>23.018629999999998</v>
          </cell>
        </row>
        <row r="3298">
          <cell r="A3298">
            <v>44370</v>
          </cell>
          <cell r="F3298">
            <v>14304.727272727272</v>
          </cell>
          <cell r="G3298">
            <v>25.043462727272729</v>
          </cell>
          <cell r="H3298">
            <v>23.130565454545447</v>
          </cell>
          <cell r="I3298">
            <v>23.007005454545453</v>
          </cell>
        </row>
        <row r="3299">
          <cell r="A3299">
            <v>44371</v>
          </cell>
          <cell r="F3299">
            <v>14321.545454545454</v>
          </cell>
          <cell r="G3299">
            <v>25.112109999999998</v>
          </cell>
          <cell r="H3299">
            <v>23.117058181818173</v>
          </cell>
          <cell r="I3299">
            <v>22.976249090909093</v>
          </cell>
        </row>
        <row r="3300">
          <cell r="A3300">
            <v>44372</v>
          </cell>
          <cell r="F3300">
            <v>14337.636363636364</v>
          </cell>
          <cell r="G3300">
            <v>25.142724545454545</v>
          </cell>
          <cell r="H3300">
            <v>23.111941818181812</v>
          </cell>
          <cell r="I3300">
            <v>22.954943636363637</v>
          </cell>
        </row>
        <row r="3301">
          <cell r="A3301">
            <v>44375</v>
          </cell>
          <cell r="F3301">
            <v>14360.90909090909</v>
          </cell>
          <cell r="G3301">
            <v>25.172546363636364</v>
          </cell>
          <cell r="H3301">
            <v>23.106825454545447</v>
          </cell>
          <cell r="I3301">
            <v>22.93168</v>
          </cell>
        </row>
        <row r="3302">
          <cell r="A3302">
            <v>44376</v>
          </cell>
          <cell r="F3302">
            <v>14386.545454545454</v>
          </cell>
          <cell r="G3302">
            <v>25.199100909090909</v>
          </cell>
          <cell r="H3302">
            <v>23.101709090909086</v>
          </cell>
          <cell r="I3302">
            <v>22.906984545454545</v>
          </cell>
        </row>
        <row r="3303">
          <cell r="A3303">
            <v>44377</v>
          </cell>
          <cell r="F3303">
            <v>14411.545454545454</v>
          </cell>
          <cell r="G3303">
            <v>25.228185454545454</v>
          </cell>
          <cell r="H3303">
            <v>23.091613636363629</v>
          </cell>
          <cell r="I3303">
            <v>22.881105454545455</v>
          </cell>
        </row>
        <row r="3304">
          <cell r="A3304">
            <v>44378</v>
          </cell>
          <cell r="F3304">
            <v>14435.636363636364</v>
          </cell>
          <cell r="G3304">
            <v>25.266885454545459</v>
          </cell>
          <cell r="H3304">
            <v>23.078790909090905</v>
          </cell>
          <cell r="I3304">
            <v>22.846615454545454</v>
          </cell>
        </row>
        <row r="3305">
          <cell r="A3305">
            <v>44379</v>
          </cell>
          <cell r="F3305">
            <v>14451.818181818182</v>
          </cell>
          <cell r="G3305">
            <v>25.292780909090911</v>
          </cell>
          <cell r="H3305">
            <v>23.070073636363631</v>
          </cell>
          <cell r="I3305">
            <v>22.81291818181818</v>
          </cell>
        </row>
        <row r="3306">
          <cell r="A3306">
            <v>44382</v>
          </cell>
          <cell r="F3306">
            <v>14461.09090909091</v>
          </cell>
          <cell r="G3306">
            <v>25.315499090909089</v>
          </cell>
          <cell r="H3306">
            <v>23.06135636363636</v>
          </cell>
          <cell r="I3306">
            <v>22.781963636363631</v>
          </cell>
        </row>
        <row r="3307">
          <cell r="A3307">
            <v>44383</v>
          </cell>
          <cell r="F3307">
            <v>14464.90909090909</v>
          </cell>
          <cell r="G3307">
            <v>25.333274545454547</v>
          </cell>
          <cell r="H3307">
            <v>23.052639090909086</v>
          </cell>
          <cell r="I3307">
            <v>22.755591818181816</v>
          </cell>
        </row>
        <row r="3308">
          <cell r="A3308">
            <v>44384</v>
          </cell>
          <cell r="F3308">
            <v>14472.181818181818</v>
          </cell>
          <cell r="G3308">
            <v>25.345688181818183</v>
          </cell>
          <cell r="H3308">
            <v>23.043932727272725</v>
          </cell>
          <cell r="I3308">
            <v>22.736609999999999</v>
          </cell>
        </row>
        <row r="3309">
          <cell r="A3309">
            <v>44385</v>
          </cell>
          <cell r="F3309">
            <v>14480.545454545454</v>
          </cell>
          <cell r="G3309">
            <v>25.384235454545454</v>
          </cell>
          <cell r="H3309">
            <v>23.02434545454545</v>
          </cell>
          <cell r="I3309">
            <v>22.713099999999997</v>
          </cell>
        </row>
        <row r="3310">
          <cell r="A3310">
            <v>44386</v>
          </cell>
          <cell r="F3310">
            <v>14488.545454545454</v>
          </cell>
          <cell r="G3310">
            <v>25.398348181818179</v>
          </cell>
          <cell r="H3310">
            <v>23.011244545454545</v>
          </cell>
          <cell r="I3310">
            <v>22.703420909090909</v>
          </cell>
        </row>
        <row r="3311">
          <cell r="A3311">
            <v>44389</v>
          </cell>
          <cell r="F3311">
            <v>14494.727272727272</v>
          </cell>
          <cell r="G3311">
            <v>25.424333636363635</v>
          </cell>
          <cell r="H3311">
            <v>22.998154545454543</v>
          </cell>
          <cell r="I3311">
            <v>22.683856363636366</v>
          </cell>
        </row>
        <row r="3312">
          <cell r="A3312">
            <v>44390</v>
          </cell>
          <cell r="F3312">
            <v>14496.454545454546</v>
          </cell>
          <cell r="G3312">
            <v>25.451720909090909</v>
          </cell>
          <cell r="H3312">
            <v>22.985920909090908</v>
          </cell>
          <cell r="I3312">
            <v>22.659297272727272</v>
          </cell>
        </row>
        <row r="3313">
          <cell r="A3313">
            <v>44391</v>
          </cell>
          <cell r="F3313">
            <v>14496</v>
          </cell>
          <cell r="G3313">
            <v>25.479502727272724</v>
          </cell>
          <cell r="H3313">
            <v>22.974333636363635</v>
          </cell>
          <cell r="I3313">
            <v>22.630643636363633</v>
          </cell>
        </row>
        <row r="3314">
          <cell r="A3314">
            <v>44392</v>
          </cell>
          <cell r="F3314">
            <v>14494.454545454546</v>
          </cell>
          <cell r="G3314">
            <v>25.429110000000001</v>
          </cell>
          <cell r="H3314">
            <v>22.996710909090908</v>
          </cell>
          <cell r="I3314">
            <v>22.62339636363636</v>
          </cell>
        </row>
        <row r="3315">
          <cell r="A3315">
            <v>44393</v>
          </cell>
          <cell r="F3315">
            <v>14494</v>
          </cell>
          <cell r="G3315">
            <v>25.36542272727273</v>
          </cell>
          <cell r="H3315">
            <v>23.021319090909088</v>
          </cell>
          <cell r="I3315">
            <v>22.629584545454541</v>
          </cell>
        </row>
        <row r="3316">
          <cell r="A3316">
            <v>44396</v>
          </cell>
          <cell r="F3316">
            <v>14492.636363636364</v>
          </cell>
          <cell r="G3316">
            <v>25.300289090909089</v>
          </cell>
          <cell r="H3316">
            <v>23.045927272727269</v>
          </cell>
          <cell r="I3316">
            <v>22.639195454545447</v>
          </cell>
        </row>
        <row r="3317">
          <cell r="A3317">
            <v>44398</v>
          </cell>
          <cell r="F3317">
            <v>14498.636363636364</v>
          </cell>
          <cell r="G3317">
            <v>25.239840000000001</v>
          </cell>
          <cell r="H3317">
            <v>23.070535454545453</v>
          </cell>
          <cell r="I3317">
            <v>22.644986363636363</v>
          </cell>
        </row>
        <row r="3318">
          <cell r="A3318">
            <v>44399</v>
          </cell>
          <cell r="F3318">
            <v>14499.818181818182</v>
          </cell>
          <cell r="G3318">
            <v>25.174815454545456</v>
          </cell>
          <cell r="H3318">
            <v>23.095143636363634</v>
          </cell>
          <cell r="I3318">
            <v>22.656564545454543</v>
          </cell>
        </row>
        <row r="3319">
          <cell r="A3319">
            <v>44400</v>
          </cell>
          <cell r="F3319">
            <v>14500.727272727272</v>
          </cell>
          <cell r="G3319">
            <v>25.130270909090907</v>
          </cell>
          <cell r="H3319">
            <v>23.10918545454545</v>
          </cell>
          <cell r="I3319">
            <v>22.651737272727271</v>
          </cell>
        </row>
        <row r="3320">
          <cell r="A3320">
            <v>44403</v>
          </cell>
          <cell r="F3320">
            <v>14496.90909090909</v>
          </cell>
          <cell r="G3320">
            <v>25.052359999999997</v>
          </cell>
          <cell r="H3320">
            <v>23.134108181818178</v>
          </cell>
          <cell r="I3320">
            <v>22.65741818181818</v>
          </cell>
        </row>
        <row r="3321">
          <cell r="A3321">
            <v>44404</v>
          </cell>
          <cell r="F3321">
            <v>14493.727272727272</v>
          </cell>
          <cell r="G3321">
            <v>24.974223636363636</v>
          </cell>
          <cell r="H3321">
            <v>23.156073636363633</v>
          </cell>
          <cell r="I3321">
            <v>22.659710909090908</v>
          </cell>
        </row>
        <row r="3322">
          <cell r="A3322">
            <v>44405</v>
          </cell>
          <cell r="F3322">
            <v>14493.272727272728</v>
          </cell>
          <cell r="G3322">
            <v>24.896007272727275</v>
          </cell>
          <cell r="H3322">
            <v>23.17852090909091</v>
          </cell>
          <cell r="I3322">
            <v>22.662607272727271</v>
          </cell>
        </row>
        <row r="3323">
          <cell r="A3323">
            <v>44406</v>
          </cell>
          <cell r="F3323">
            <v>14495</v>
          </cell>
          <cell r="G3323">
            <v>24.834355454545456</v>
          </cell>
          <cell r="H3323">
            <v>23.193733636363635</v>
          </cell>
          <cell r="I3323">
            <v>22.66185909090909</v>
          </cell>
        </row>
        <row r="3324">
          <cell r="A3324">
            <v>44407</v>
          </cell>
          <cell r="F3324">
            <v>14493.454545454546</v>
          </cell>
          <cell r="G3324">
            <v>24.773741818181819</v>
          </cell>
          <cell r="H3324">
            <v>23.208299999999998</v>
          </cell>
          <cell r="I3324">
            <v>22.663670909090907</v>
          </cell>
        </row>
        <row r="3325">
          <cell r="A3325">
            <v>44410</v>
          </cell>
          <cell r="F3325">
            <v>14488</v>
          </cell>
          <cell r="G3325">
            <v>24.788980000000002</v>
          </cell>
          <cell r="H3325">
            <v>23.188901818181815</v>
          </cell>
          <cell r="I3325">
            <v>22.646208181818182</v>
          </cell>
        </row>
        <row r="3326">
          <cell r="A3326">
            <v>44411</v>
          </cell>
          <cell r="F3326">
            <v>14473.818181818182</v>
          </cell>
          <cell r="G3326">
            <v>24.80878090909091</v>
          </cell>
          <cell r="H3326">
            <v>23.169503636363633</v>
          </cell>
          <cell r="I3326">
            <v>22.623771818181819</v>
          </cell>
        </row>
        <row r="3327">
          <cell r="A3327">
            <v>44412</v>
          </cell>
          <cell r="F3327">
            <v>14455.181818181818</v>
          </cell>
          <cell r="G3327">
            <v>24.828409999999998</v>
          </cell>
          <cell r="H3327">
            <v>23.15010545454545</v>
          </cell>
          <cell r="I3327">
            <v>22.60410090909091</v>
          </cell>
        </row>
        <row r="3328">
          <cell r="A3328">
            <v>44413</v>
          </cell>
          <cell r="F3328">
            <v>14437</v>
          </cell>
          <cell r="G3328">
            <v>24.864038181818184</v>
          </cell>
          <cell r="H3328">
            <v>23.121541818181814</v>
          </cell>
          <cell r="I3328">
            <v>22.591597272727274</v>
          </cell>
        </row>
        <row r="3329">
          <cell r="A3329">
            <v>44414</v>
          </cell>
          <cell r="F3329">
            <v>14425.181818181818</v>
          </cell>
          <cell r="G3329">
            <v>24.899158181818187</v>
          </cell>
          <cell r="H3329">
            <v>23.092978181818179</v>
          </cell>
          <cell r="I3329">
            <v>22.578514545454546</v>
          </cell>
        </row>
        <row r="3330">
          <cell r="A3330">
            <v>44417</v>
          </cell>
          <cell r="F3330">
            <v>14413.363636363636</v>
          </cell>
          <cell r="G3330">
            <v>24.915365454545455</v>
          </cell>
          <cell r="H3330">
            <v>23.074969999999997</v>
          </cell>
          <cell r="I3330">
            <v>22.578161818181815</v>
          </cell>
        </row>
        <row r="3331">
          <cell r="A3331">
            <v>44418</v>
          </cell>
          <cell r="F3331">
            <v>14404.272727272728</v>
          </cell>
          <cell r="G3331">
            <v>24.928857272727271</v>
          </cell>
          <cell r="H3331">
            <v>23.059454545454543</v>
          </cell>
          <cell r="I3331">
            <v>22.576066363636361</v>
          </cell>
        </row>
        <row r="3332">
          <cell r="A3332">
            <v>44420</v>
          </cell>
          <cell r="F3332">
            <v>14394.272727272728</v>
          </cell>
          <cell r="G3332">
            <v>24.948818181818183</v>
          </cell>
          <cell r="H3332">
            <v>23.047866363636363</v>
          </cell>
          <cell r="I3332">
            <v>22.577721818181818</v>
          </cell>
        </row>
        <row r="3333">
          <cell r="A3333">
            <v>44421</v>
          </cell>
          <cell r="F3333">
            <v>14385.181818181818</v>
          </cell>
          <cell r="G3333">
            <v>24.970489999999998</v>
          </cell>
          <cell r="H3333">
            <v>23.033285454545453</v>
          </cell>
          <cell r="I3333">
            <v>22.576265454545453</v>
          </cell>
        </row>
        <row r="3334">
          <cell r="A3334">
            <v>44424</v>
          </cell>
          <cell r="F3334">
            <v>14375.181818181818</v>
          </cell>
          <cell r="G3334">
            <v>24.981800909090907</v>
          </cell>
          <cell r="H3334">
            <v>23.025082727272725</v>
          </cell>
          <cell r="I3334">
            <v>22.576283636363634</v>
          </cell>
        </row>
        <row r="3335">
          <cell r="A3335">
            <v>44426</v>
          </cell>
          <cell r="F3335">
            <v>14367</v>
          </cell>
          <cell r="G3335">
            <v>24.992024545454544</v>
          </cell>
          <cell r="H3335">
            <v>23.01688</v>
          </cell>
          <cell r="I3335">
            <v>22.577104545454546</v>
          </cell>
        </row>
        <row r="3336">
          <cell r="A3336">
            <v>44427</v>
          </cell>
          <cell r="F3336">
            <v>14365.181818181818</v>
          </cell>
          <cell r="G3336">
            <v>25.003119999999999</v>
          </cell>
          <cell r="H3336">
            <v>23.008677272727272</v>
          </cell>
          <cell r="I3336">
            <v>22.577238181818181</v>
          </cell>
        </row>
        <row r="3337">
          <cell r="A3337">
            <v>44428</v>
          </cell>
          <cell r="F3337">
            <v>14375.272727272728</v>
          </cell>
          <cell r="G3337">
            <v>25.043434545454542</v>
          </cell>
          <cell r="H3337">
            <v>22.994532727272727</v>
          </cell>
          <cell r="I3337">
            <v>22.563686363636364</v>
          </cell>
        </row>
        <row r="3338">
          <cell r="A3338">
            <v>44431</v>
          </cell>
          <cell r="F3338">
            <v>14384.363636363636</v>
          </cell>
          <cell r="G3338">
            <v>25.084805454545457</v>
          </cell>
          <cell r="H3338">
            <v>22.979431818181819</v>
          </cell>
          <cell r="I3338">
            <v>22.544820000000001</v>
          </cell>
        </row>
        <row r="3339">
          <cell r="A3339">
            <v>44432</v>
          </cell>
          <cell r="F3339">
            <v>14388.90909090909</v>
          </cell>
          <cell r="G3339">
            <v>25.107269090909085</v>
          </cell>
          <cell r="H3339">
            <v>22.971347272727272</v>
          </cell>
          <cell r="I3339">
            <v>22.518113636363633</v>
          </cell>
        </row>
        <row r="3340">
          <cell r="A3340">
            <v>44433</v>
          </cell>
          <cell r="F3340">
            <v>14393</v>
          </cell>
          <cell r="G3340">
            <v>25.13302818181818</v>
          </cell>
          <cell r="H3340">
            <v>22.963262727272731</v>
          </cell>
          <cell r="I3340">
            <v>22.489670909090908</v>
          </cell>
        </row>
        <row r="3341">
          <cell r="A3341">
            <v>44434</v>
          </cell>
          <cell r="F3341">
            <v>14398</v>
          </cell>
          <cell r="G3341">
            <v>25.161490909090904</v>
          </cell>
          <cell r="H3341">
            <v>22.952416363636367</v>
          </cell>
          <cell r="I3341">
            <v>22.460234545454544</v>
          </cell>
        </row>
        <row r="3342">
          <cell r="A3342">
            <v>44435</v>
          </cell>
          <cell r="F3342">
            <v>14401.181818181818</v>
          </cell>
          <cell r="G3342">
            <v>25.197141818181816</v>
          </cell>
          <cell r="H3342">
            <v>22.939077272727275</v>
          </cell>
          <cell r="I3342">
            <v>22.437190909090912</v>
          </cell>
        </row>
        <row r="3343">
          <cell r="A3343">
            <v>44438</v>
          </cell>
          <cell r="F3343">
            <v>14400</v>
          </cell>
          <cell r="G3343">
            <v>25.230930909090912</v>
          </cell>
          <cell r="H3343">
            <v>22.924768181818187</v>
          </cell>
          <cell r="I3343">
            <v>22.419386363636367</v>
          </cell>
        </row>
        <row r="3344">
          <cell r="A3344">
            <v>44439</v>
          </cell>
          <cell r="F3344">
            <v>14389.09090909091</v>
          </cell>
          <cell r="G3344">
            <v>25.261081818181818</v>
          </cell>
          <cell r="H3344">
            <v>22.912959090909091</v>
          </cell>
          <cell r="I3344">
            <v>22.410079999999997</v>
          </cell>
        </row>
        <row r="3345">
          <cell r="A3345">
            <v>44440</v>
          </cell>
          <cell r="F3345">
            <v>14380.90909090909</v>
          </cell>
          <cell r="G3345">
            <v>25.287507272727279</v>
          </cell>
          <cell r="H3345">
            <v>22.901150000000001</v>
          </cell>
          <cell r="I3345">
            <v>22.407113636363636</v>
          </cell>
        </row>
        <row r="3346">
          <cell r="A3346">
            <v>44441</v>
          </cell>
          <cell r="F3346">
            <v>14371.818181818182</v>
          </cell>
          <cell r="G3346">
            <v>25.338962727272733</v>
          </cell>
          <cell r="H3346">
            <v>22.88140363636364</v>
          </cell>
          <cell r="I3346">
            <v>22.398126363636365</v>
          </cell>
        </row>
        <row r="3347">
          <cell r="A3347">
            <v>44442</v>
          </cell>
          <cell r="F3347">
            <v>14359.09090909091</v>
          </cell>
          <cell r="G3347">
            <v>25.385363636363639</v>
          </cell>
          <cell r="H3347">
            <v>22.861657272727275</v>
          </cell>
          <cell r="I3347">
            <v>22.394379999999998</v>
          </cell>
        </row>
        <row r="3348">
          <cell r="A3348">
            <v>44445</v>
          </cell>
          <cell r="F3348">
            <v>14338.181818181818</v>
          </cell>
          <cell r="G3348">
            <v>25.405354545454546</v>
          </cell>
          <cell r="H3348">
            <v>22.847852727272731</v>
          </cell>
          <cell r="I3348">
            <v>22.401691818181817</v>
          </cell>
        </row>
        <row r="3349">
          <cell r="A3349">
            <v>44446</v>
          </cell>
          <cell r="F3349">
            <v>14320</v>
          </cell>
          <cell r="G3349">
            <v>25.424818181818182</v>
          </cell>
          <cell r="H3349">
            <v>22.835004545454549</v>
          </cell>
          <cell r="I3349">
            <v>22.412982727272723</v>
          </cell>
        </row>
        <row r="3350">
          <cell r="A3350">
            <v>44447</v>
          </cell>
          <cell r="F3350">
            <v>14307.272727272728</v>
          </cell>
          <cell r="G3350">
            <v>25.440187272727268</v>
          </cell>
          <cell r="H3350">
            <v>22.824305454545456</v>
          </cell>
          <cell r="I3350">
            <v>22.435954545454543</v>
          </cell>
        </row>
        <row r="3351">
          <cell r="A3351">
            <v>44448</v>
          </cell>
          <cell r="F3351">
            <v>14294.09090909091</v>
          </cell>
          <cell r="G3351">
            <v>25.457223636363633</v>
          </cell>
          <cell r="H3351">
            <v>22.811449090909093</v>
          </cell>
          <cell r="I3351">
            <v>22.453993636363634</v>
          </cell>
        </row>
        <row r="3352">
          <cell r="A3352">
            <v>44449</v>
          </cell>
          <cell r="F3352">
            <v>14274.545454545454</v>
          </cell>
          <cell r="G3352">
            <v>25.474017272727277</v>
          </cell>
          <cell r="H3352">
            <v>22.802366363636366</v>
          </cell>
          <cell r="I3352">
            <v>22.467841818181817</v>
          </cell>
        </row>
        <row r="3353">
          <cell r="A3353">
            <v>44452</v>
          </cell>
          <cell r="F3353">
            <v>14259.545454545454</v>
          </cell>
          <cell r="G3353">
            <v>25.490653636363632</v>
          </cell>
          <cell r="H3353">
            <v>22.79328363636364</v>
          </cell>
          <cell r="I3353">
            <v>22.472712727272725</v>
          </cell>
        </row>
        <row r="3354">
          <cell r="A3354">
            <v>44453</v>
          </cell>
          <cell r="F3354">
            <v>14248.454545454546</v>
          </cell>
          <cell r="G3354">
            <v>25.51610181818182</v>
          </cell>
          <cell r="H3354">
            <v>22.784200909090913</v>
          </cell>
          <cell r="I3354">
            <v>22.463229999999999</v>
          </cell>
        </row>
        <row r="3355">
          <cell r="A3355">
            <v>44454</v>
          </cell>
          <cell r="F3355">
            <v>14246.181818181818</v>
          </cell>
          <cell r="G3355">
            <v>25.546976363636361</v>
          </cell>
          <cell r="H3355">
            <v>22.775118181818186</v>
          </cell>
          <cell r="I3355">
            <v>22.445831818181819</v>
          </cell>
        </row>
        <row r="3356">
          <cell r="A3356">
            <v>44455</v>
          </cell>
          <cell r="F3356">
            <v>14243.454545454546</v>
          </cell>
          <cell r="G3356">
            <v>25.596709999999998</v>
          </cell>
          <cell r="H3356">
            <v>22.75990454545455</v>
          </cell>
          <cell r="I3356">
            <v>22.415757272727273</v>
          </cell>
        </row>
        <row r="3357">
          <cell r="A3357">
            <v>44456</v>
          </cell>
          <cell r="F3357">
            <v>14238.90909090909</v>
          </cell>
          <cell r="G3357">
            <v>25.61670181818182</v>
          </cell>
          <cell r="H3357">
            <v>22.752628181818185</v>
          </cell>
          <cell r="I3357">
            <v>22.388553636363639</v>
          </cell>
        </row>
        <row r="3358">
          <cell r="A3358">
            <v>44459</v>
          </cell>
          <cell r="F3358">
            <v>14237.09090909091</v>
          </cell>
          <cell r="G3358">
            <v>25.645166363636363</v>
          </cell>
          <cell r="H3358">
            <v>22.745351818181824</v>
          </cell>
          <cell r="I3358">
            <v>22.352786363636366</v>
          </cell>
        </row>
        <row r="3359">
          <cell r="A3359">
            <v>44460</v>
          </cell>
          <cell r="F3359">
            <v>14238.454545454546</v>
          </cell>
          <cell r="G3359">
            <v>25.677249090909093</v>
          </cell>
          <cell r="H3359">
            <v>22.738075454545456</v>
          </cell>
          <cell r="I3359">
            <v>22.313049090909093</v>
          </cell>
        </row>
        <row r="3360">
          <cell r="A3360">
            <v>44461</v>
          </cell>
          <cell r="F3360">
            <v>14241.181818181818</v>
          </cell>
          <cell r="G3360">
            <v>25.698073636363635</v>
          </cell>
          <cell r="H3360">
            <v>22.718723636363638</v>
          </cell>
          <cell r="I3360">
            <v>22.255415454545457</v>
          </cell>
        </row>
        <row r="3361">
          <cell r="A3361">
            <v>44462</v>
          </cell>
          <cell r="F3361">
            <v>14240.272727272728</v>
          </cell>
          <cell r="G3361">
            <v>25.730345454545457</v>
          </cell>
          <cell r="H3361">
            <v>22.697594545454546</v>
          </cell>
          <cell r="I3361">
            <v>22.182542727272729</v>
          </cell>
        </row>
        <row r="3362">
          <cell r="A3362">
            <v>44463</v>
          </cell>
          <cell r="F3362">
            <v>14240.727272727272</v>
          </cell>
          <cell r="G3362">
            <v>25.761211818181813</v>
          </cell>
          <cell r="H3362">
            <v>22.678622727272728</v>
          </cell>
          <cell r="I3362">
            <v>22.112852727272728</v>
          </cell>
        </row>
        <row r="3363">
          <cell r="A3363">
            <v>44466</v>
          </cell>
          <cell r="F3363">
            <v>14245.272727272728</v>
          </cell>
          <cell r="G3363">
            <v>25.791688181818184</v>
          </cell>
          <cell r="H3363">
            <v>22.658639090909091</v>
          </cell>
          <cell r="I3363">
            <v>22.047698181818184</v>
          </cell>
        </row>
        <row r="3364">
          <cell r="A3364">
            <v>44467</v>
          </cell>
          <cell r="F3364">
            <v>14247.09090909091</v>
          </cell>
          <cell r="G3364">
            <v>25.820224545454547</v>
          </cell>
          <cell r="H3364">
            <v>22.63865545454545</v>
          </cell>
          <cell r="I3364">
            <v>21.983601818181818</v>
          </cell>
        </row>
        <row r="3365">
          <cell r="A3365">
            <v>44468</v>
          </cell>
          <cell r="F3365">
            <v>14251.181818181818</v>
          </cell>
          <cell r="G3365">
            <v>25.838373636363634</v>
          </cell>
          <cell r="H3365">
            <v>22.618671818181813</v>
          </cell>
          <cell r="I3365">
            <v>21.927026363636362</v>
          </cell>
        </row>
        <row r="3366">
          <cell r="A3366">
            <v>44469</v>
          </cell>
          <cell r="F3366">
            <v>14257.545454545454</v>
          </cell>
          <cell r="G3366">
            <v>25.870155454545458</v>
          </cell>
          <cell r="H3366">
            <v>22.595195454545447</v>
          </cell>
          <cell r="I3366">
            <v>21.864789999999996</v>
          </cell>
        </row>
        <row r="3367">
          <cell r="A3367">
            <v>44470</v>
          </cell>
          <cell r="F3367">
            <v>14262.545454545454</v>
          </cell>
          <cell r="G3367">
            <v>25.886359090909085</v>
          </cell>
          <cell r="H3367">
            <v>22.577849999999998</v>
          </cell>
          <cell r="I3367">
            <v>21.809649090909087</v>
          </cell>
        </row>
        <row r="3368">
          <cell r="A3368">
            <v>44473</v>
          </cell>
          <cell r="F3368">
            <v>14266.545454545454</v>
          </cell>
          <cell r="G3368">
            <v>25.905934545454546</v>
          </cell>
          <cell r="H3368">
            <v>22.560504545454545</v>
          </cell>
          <cell r="I3368">
            <v>21.753391818181818</v>
          </cell>
        </row>
        <row r="3369">
          <cell r="A3369">
            <v>44474</v>
          </cell>
          <cell r="F3369">
            <v>14267.454545454546</v>
          </cell>
          <cell r="G3369">
            <v>25.925119999999996</v>
          </cell>
          <cell r="H3369">
            <v>22.543159090909093</v>
          </cell>
          <cell r="I3369">
            <v>21.696026363636363</v>
          </cell>
        </row>
        <row r="3370">
          <cell r="A3370">
            <v>44475</v>
          </cell>
          <cell r="F3370">
            <v>14268.818181818182</v>
          </cell>
          <cell r="G3370">
            <v>25.927097272727277</v>
          </cell>
          <cell r="H3370">
            <v>22.536501818181822</v>
          </cell>
          <cell r="I3370">
            <v>21.645767272727273</v>
          </cell>
        </row>
        <row r="3371">
          <cell r="A3371">
            <v>44476</v>
          </cell>
          <cell r="F3371">
            <v>14266.454545454546</v>
          </cell>
          <cell r="G3371">
            <v>25.947626363636367</v>
          </cell>
          <cell r="H3371">
            <v>22.53317181818182</v>
          </cell>
          <cell r="I3371">
            <v>21.606939090909091</v>
          </cell>
        </row>
        <row r="3372">
          <cell r="A3372">
            <v>44477</v>
          </cell>
          <cell r="F3372">
            <v>14264.636363636364</v>
          </cell>
          <cell r="G3372">
            <v>25.955013636363638</v>
          </cell>
          <cell r="H3372">
            <v>22.531619090909093</v>
          </cell>
          <cell r="I3372">
            <v>21.580333636363637</v>
          </cell>
        </row>
        <row r="3373">
          <cell r="A3373">
            <v>44480</v>
          </cell>
          <cell r="F3373">
            <v>14260.09090909091</v>
          </cell>
          <cell r="G3373">
            <v>25.96186909090909</v>
          </cell>
          <cell r="H3373">
            <v>22.530066363636362</v>
          </cell>
          <cell r="I3373">
            <v>21.553291818181819</v>
          </cell>
        </row>
        <row r="3374">
          <cell r="A3374">
            <v>44481</v>
          </cell>
          <cell r="F3374">
            <v>14256.90909090909</v>
          </cell>
          <cell r="G3374">
            <v>25.965093636363633</v>
          </cell>
          <cell r="H3374">
            <v>22.528513636363634</v>
          </cell>
          <cell r="I3374">
            <v>21.526175454545452</v>
          </cell>
        </row>
        <row r="3375">
          <cell r="A3375">
            <v>44482</v>
          </cell>
          <cell r="F3375">
            <v>14251.90909090909</v>
          </cell>
          <cell r="G3375">
            <v>25.970585454545461</v>
          </cell>
          <cell r="H3375">
            <v>22.526960909090903</v>
          </cell>
          <cell r="I3375">
            <v>21.496880909090905</v>
          </cell>
        </row>
        <row r="3376">
          <cell r="A3376">
            <v>44483</v>
          </cell>
          <cell r="F3376">
            <v>14236</v>
          </cell>
          <cell r="G3376">
            <v>25.978311818181819</v>
          </cell>
          <cell r="H3376">
            <v>22.523620909090905</v>
          </cell>
          <cell r="I3376">
            <v>21.467142727272726</v>
          </cell>
        </row>
        <row r="3377">
          <cell r="A3377">
            <v>44484</v>
          </cell>
          <cell r="F3377">
            <v>14214.363636363636</v>
          </cell>
          <cell r="G3377">
            <v>25.96087</v>
          </cell>
          <cell r="H3377">
            <v>22.534540909090907</v>
          </cell>
          <cell r="I3377">
            <v>21.458054545454544</v>
          </cell>
        </row>
        <row r="3378">
          <cell r="A3378">
            <v>44487</v>
          </cell>
          <cell r="F3378">
            <v>14196.363636363636</v>
          </cell>
          <cell r="G3378">
            <v>25.932835454545454</v>
          </cell>
          <cell r="H3378">
            <v>22.545460909090906</v>
          </cell>
          <cell r="I3378">
            <v>21.459798181818183</v>
          </cell>
        </row>
        <row r="3379">
          <cell r="A3379">
            <v>44488</v>
          </cell>
          <cell r="F3379">
            <v>14179</v>
          </cell>
          <cell r="G3379">
            <v>25.905359090909087</v>
          </cell>
          <cell r="H3379">
            <v>22.556380909090908</v>
          </cell>
          <cell r="I3379">
            <v>21.465824545454549</v>
          </cell>
        </row>
        <row r="3380">
          <cell r="A3380">
            <v>44490</v>
          </cell>
          <cell r="F3380">
            <v>14167.181818181818</v>
          </cell>
          <cell r="G3380">
            <v>25.871176363636359</v>
          </cell>
          <cell r="H3380">
            <v>22.567764545454541</v>
          </cell>
          <cell r="I3380">
            <v>21.476106363636369</v>
          </cell>
        </row>
        <row r="3381">
          <cell r="A3381">
            <v>44491</v>
          </cell>
          <cell r="F3381">
            <v>14155.363636363636</v>
          </cell>
          <cell r="G3381">
            <v>25.85384181818182</v>
          </cell>
          <cell r="H3381">
            <v>22.566572727272725</v>
          </cell>
          <cell r="I3381">
            <v>21.479885454545457</v>
          </cell>
        </row>
        <row r="3382">
          <cell r="A3382">
            <v>44494</v>
          </cell>
          <cell r="F3382">
            <v>14150</v>
          </cell>
          <cell r="G3382">
            <v>25.83555818181819</v>
          </cell>
          <cell r="H3382">
            <v>22.574129090909089</v>
          </cell>
          <cell r="I3382">
            <v>21.479796363636368</v>
          </cell>
        </row>
        <row r="3383">
          <cell r="A3383">
            <v>44495</v>
          </cell>
          <cell r="F3383">
            <v>14143.636363636364</v>
          </cell>
          <cell r="G3383">
            <v>25.824085454545465</v>
          </cell>
          <cell r="H3383">
            <v>22.581685454545454</v>
          </cell>
          <cell r="I3383">
            <v>21.473294545454547</v>
          </cell>
        </row>
        <row r="3384">
          <cell r="A3384">
            <v>44496</v>
          </cell>
          <cell r="F3384">
            <v>14140.454545454546</v>
          </cell>
          <cell r="G3384">
            <v>25.806053636363639</v>
          </cell>
          <cell r="H3384">
            <v>22.58233090909091</v>
          </cell>
          <cell r="I3384">
            <v>21.460014545454548</v>
          </cell>
        </row>
        <row r="3385">
          <cell r="A3385">
            <v>44497</v>
          </cell>
          <cell r="F3385">
            <v>14136.363636363636</v>
          </cell>
          <cell r="G3385">
            <v>25.792137272727278</v>
          </cell>
          <cell r="H3385">
            <v>22.580084545454543</v>
          </cell>
          <cell r="I3385">
            <v>21.445925454545456</v>
          </cell>
        </row>
        <row r="3386">
          <cell r="A3386">
            <v>44498</v>
          </cell>
          <cell r="F3386">
            <v>14131.818181818182</v>
          </cell>
          <cell r="G3386">
            <v>25.781494545454542</v>
          </cell>
          <cell r="H3386">
            <v>22.57783818181818</v>
          </cell>
          <cell r="I3386">
            <v>21.431850909090908</v>
          </cell>
        </row>
        <row r="3387">
          <cell r="A3387">
            <v>44501</v>
          </cell>
          <cell r="F3387">
            <v>14143.636363636364</v>
          </cell>
          <cell r="G3387">
            <v>25.774113636363634</v>
          </cell>
          <cell r="H3387">
            <v>22.57742</v>
          </cell>
          <cell r="I3387">
            <v>21.413824545454542</v>
          </cell>
        </row>
        <row r="3388">
          <cell r="A3388">
            <v>44502</v>
          </cell>
          <cell r="F3388">
            <v>14159.818181818182</v>
          </cell>
          <cell r="G3388">
            <v>25.778449090909088</v>
          </cell>
          <cell r="H3388">
            <v>22.566193636363632</v>
          </cell>
          <cell r="I3388">
            <v>21.375892727272728</v>
          </cell>
        </row>
        <row r="3389">
          <cell r="A3389">
            <v>44503</v>
          </cell>
          <cell r="F3389">
            <v>14176.90909090909</v>
          </cell>
          <cell r="G3389">
            <v>25.801153636363633</v>
          </cell>
          <cell r="H3389">
            <v>22.554967272727268</v>
          </cell>
          <cell r="I3389">
            <v>21.31713090909091</v>
          </cell>
        </row>
        <row r="3390">
          <cell r="A3390">
            <v>44504</v>
          </cell>
          <cell r="F3390">
            <v>14200.727272727272</v>
          </cell>
          <cell r="G3390">
            <v>25.829930000000001</v>
          </cell>
          <cell r="H3390">
            <v>22.543254545454541</v>
          </cell>
          <cell r="I3390">
            <v>21.248510909090907</v>
          </cell>
        </row>
        <row r="3391">
          <cell r="A3391">
            <v>44505</v>
          </cell>
          <cell r="F3391">
            <v>14219.363636363636</v>
          </cell>
          <cell r="G3391">
            <v>25.866483636363636</v>
          </cell>
          <cell r="H3391">
            <v>22.531604545454542</v>
          </cell>
          <cell r="I3391">
            <v>21.174473636363636</v>
          </cell>
        </row>
        <row r="3392">
          <cell r="A3392">
            <v>44508</v>
          </cell>
          <cell r="F3392">
            <v>14231.636363636364</v>
          </cell>
          <cell r="G3392">
            <v>25.902162727272732</v>
          </cell>
          <cell r="H3392">
            <v>22.521841818181812</v>
          </cell>
          <cell r="I3392">
            <v>21.103764545454542</v>
          </cell>
        </row>
        <row r="3393">
          <cell r="A3393">
            <v>44509</v>
          </cell>
          <cell r="F3393">
            <v>14239.363636363636</v>
          </cell>
          <cell r="G3393">
            <v>25.935030909090905</v>
          </cell>
          <cell r="H3393">
            <v>22.512079090909086</v>
          </cell>
          <cell r="I3393">
            <v>21.039478181818179</v>
          </cell>
        </row>
        <row r="3394">
          <cell r="A3394">
            <v>44510</v>
          </cell>
          <cell r="F3394">
            <v>14248.454545454546</v>
          </cell>
          <cell r="G3394">
            <v>25.966680909090908</v>
          </cell>
          <cell r="H3394">
            <v>22.502316363636361</v>
          </cell>
          <cell r="I3394">
            <v>20.979889090909094</v>
          </cell>
        </row>
        <row r="3395">
          <cell r="A3395">
            <v>44511</v>
          </cell>
          <cell r="F3395">
            <v>14256.636363636364</v>
          </cell>
          <cell r="G3395">
            <v>26.008976363636364</v>
          </cell>
          <cell r="H3395">
            <v>22.49946454545454</v>
          </cell>
          <cell r="I3395">
            <v>20.926989090909089</v>
          </cell>
        </row>
        <row r="3396">
          <cell r="A3396">
            <v>44512</v>
          </cell>
          <cell r="F3396">
            <v>14262.363636363636</v>
          </cell>
          <cell r="G3396">
            <v>26.050519090909088</v>
          </cell>
          <cell r="H3396">
            <v>22.499504545454542</v>
          </cell>
          <cell r="I3396">
            <v>20.876923636363639</v>
          </cell>
        </row>
        <row r="3397">
          <cell r="A3397">
            <v>44515</v>
          </cell>
          <cell r="F3397">
            <v>14266.454545454546</v>
          </cell>
          <cell r="G3397">
            <v>26.087669999999999</v>
          </cell>
          <cell r="H3397">
            <v>22.499544545454544</v>
          </cell>
          <cell r="I3397">
            <v>20.829105454545456</v>
          </cell>
        </row>
        <row r="3398">
          <cell r="A3398">
            <v>44516</v>
          </cell>
          <cell r="F3398">
            <v>14264.09090909091</v>
          </cell>
          <cell r="G3398">
            <v>26.118939090909087</v>
          </cell>
          <cell r="H3398">
            <v>22.499543636363633</v>
          </cell>
          <cell r="I3398">
            <v>20.788884545454547</v>
          </cell>
        </row>
        <row r="3399">
          <cell r="A3399">
            <v>44517</v>
          </cell>
          <cell r="F3399">
            <v>14263.181818181818</v>
          </cell>
          <cell r="G3399">
            <v>26.143321818181814</v>
          </cell>
          <cell r="H3399">
            <v>22.499583636363635</v>
          </cell>
          <cell r="I3399">
            <v>20.759630000000001</v>
          </cell>
        </row>
        <row r="3400">
          <cell r="A3400">
            <v>44518</v>
          </cell>
          <cell r="F3400">
            <v>14256.818181818182</v>
          </cell>
          <cell r="G3400">
            <v>26.157449090909093</v>
          </cell>
          <cell r="H3400">
            <v>22.500081818181815</v>
          </cell>
          <cell r="I3400">
            <v>20.742425454545458</v>
          </cell>
        </row>
        <row r="3401">
          <cell r="A3401">
            <v>44519</v>
          </cell>
          <cell r="F3401">
            <v>14247.727272727272</v>
          </cell>
          <cell r="G3401">
            <v>26.167369999999995</v>
          </cell>
          <cell r="H3401">
            <v>22.501066363636362</v>
          </cell>
          <cell r="I3401">
            <v>20.730785454545455</v>
          </cell>
        </row>
        <row r="3402">
          <cell r="A3402">
            <v>44522</v>
          </cell>
          <cell r="F3402">
            <v>14240.454545454546</v>
          </cell>
          <cell r="G3402">
            <v>26.171748181818181</v>
          </cell>
          <cell r="H3402">
            <v>22.501524545454544</v>
          </cell>
          <cell r="I3402">
            <v>20.723719090909089</v>
          </cell>
        </row>
        <row r="3403">
          <cell r="A3403">
            <v>44523</v>
          </cell>
          <cell r="F3403">
            <v>14240.454545454546</v>
          </cell>
          <cell r="G3403">
            <v>26.175690909090914</v>
          </cell>
          <cell r="H3403">
            <v>22.501982727272726</v>
          </cell>
          <cell r="I3403">
            <v>20.717317272727271</v>
          </cell>
        </row>
        <row r="3404">
          <cell r="A3404">
            <v>44524</v>
          </cell>
          <cell r="F3404">
            <v>14241.818181818182</v>
          </cell>
          <cell r="G3404">
            <v>26.174690909090909</v>
          </cell>
          <cell r="H3404">
            <v>22.502440909090907</v>
          </cell>
          <cell r="I3404">
            <v>20.714678181818183</v>
          </cell>
        </row>
        <row r="3405">
          <cell r="A3405">
            <v>44525</v>
          </cell>
          <cell r="F3405">
            <v>14243.181818181818</v>
          </cell>
          <cell r="G3405">
            <v>26.16840818181818</v>
          </cell>
          <cell r="H3405">
            <v>22.502899090909093</v>
          </cell>
          <cell r="I3405">
            <v>20.712917272727271</v>
          </cell>
        </row>
        <row r="3406">
          <cell r="A3406">
            <v>44526</v>
          </cell>
          <cell r="F3406">
            <v>14246.818181818182</v>
          </cell>
          <cell r="G3406">
            <v>26.156310909090905</v>
          </cell>
          <cell r="H3406">
            <v>22.503357272727275</v>
          </cell>
          <cell r="I3406">
            <v>20.71166181818182</v>
          </cell>
        </row>
        <row r="3407">
          <cell r="A3407">
            <v>44529</v>
          </cell>
          <cell r="F3407">
            <v>14254.727272727272</v>
          </cell>
          <cell r="G3407">
            <v>26.151689999999999</v>
          </cell>
          <cell r="H3407">
            <v>22.503815454545453</v>
          </cell>
          <cell r="I3407">
            <v>20.702374545454543</v>
          </cell>
        </row>
        <row r="3408">
          <cell r="A3408">
            <v>44530</v>
          </cell>
          <cell r="F3408">
            <v>14264.727272727272</v>
          </cell>
          <cell r="G3408">
            <v>26.153581818181816</v>
          </cell>
          <cell r="H3408">
            <v>22.504273636363635</v>
          </cell>
          <cell r="I3408">
            <v>20.687593636363633</v>
          </cell>
        </row>
        <row r="3409">
          <cell r="A3409">
            <v>44531</v>
          </cell>
          <cell r="F3409">
            <v>14275.727272727272</v>
          </cell>
          <cell r="G3409">
            <v>26.154535454545453</v>
          </cell>
          <cell r="H3409">
            <v>22.504731818181817</v>
          </cell>
          <cell r="I3409">
            <v>20.669792727272725</v>
          </cell>
        </row>
        <row r="3410">
          <cell r="A3410">
            <v>44532</v>
          </cell>
          <cell r="F3410">
            <v>14288</v>
          </cell>
          <cell r="G3410">
            <v>26.127862727272724</v>
          </cell>
          <cell r="H3410">
            <v>22.596302727272725</v>
          </cell>
          <cell r="I3410">
            <v>20.622966363636362</v>
          </cell>
        </row>
        <row r="3411">
          <cell r="A3411">
            <v>44533</v>
          </cell>
          <cell r="F3411">
            <v>14303.454545454546</v>
          </cell>
          <cell r="G3411">
            <v>26.103148181818185</v>
          </cell>
          <cell r="H3411">
            <v>22.687934545454542</v>
          </cell>
          <cell r="I3411">
            <v>20.567044545454543</v>
          </cell>
        </row>
        <row r="3412">
          <cell r="A3412">
            <v>44536</v>
          </cell>
          <cell r="F3412">
            <v>14321.636363636364</v>
          </cell>
          <cell r="G3412">
            <v>26.079955454545459</v>
          </cell>
          <cell r="H3412">
            <v>22.779566363636363</v>
          </cell>
          <cell r="I3412">
            <v>20.508353636363633</v>
          </cell>
        </row>
        <row r="3413">
          <cell r="A3413">
            <v>44537</v>
          </cell>
          <cell r="F3413">
            <v>14333.454545454546</v>
          </cell>
          <cell r="G3413">
            <v>26.061139999999998</v>
          </cell>
          <cell r="H3413">
            <v>22.87119818181818</v>
          </cell>
          <cell r="I3413">
            <v>20.443403636363634</v>
          </cell>
        </row>
        <row r="3414">
          <cell r="A3414">
            <v>44538</v>
          </cell>
          <cell r="F3414">
            <v>14342.545454545454</v>
          </cell>
          <cell r="G3414">
            <v>26.037599999999998</v>
          </cell>
          <cell r="H3414">
            <v>22.962829999999997</v>
          </cell>
          <cell r="I3414">
            <v>20.376703636363633</v>
          </cell>
        </row>
        <row r="3415">
          <cell r="A3415">
            <v>44539</v>
          </cell>
          <cell r="F3415">
            <v>14351.181818181818</v>
          </cell>
          <cell r="G3415">
            <v>26.017214545454546</v>
          </cell>
          <cell r="H3415">
            <v>23.054461818181814</v>
          </cell>
          <cell r="I3415">
            <v>20.305420000000002</v>
          </cell>
        </row>
        <row r="3416">
          <cell r="A3416">
            <v>44540</v>
          </cell>
          <cell r="F3416">
            <v>14360.727272727272</v>
          </cell>
          <cell r="G3416">
            <v>25.995400909090908</v>
          </cell>
          <cell r="H3416">
            <v>23.146093636363631</v>
          </cell>
          <cell r="I3416">
            <v>20.229694545454546</v>
          </cell>
        </row>
        <row r="3417">
          <cell r="A3417">
            <v>44543</v>
          </cell>
          <cell r="F3417">
            <v>14364.363636363636</v>
          </cell>
          <cell r="G3417">
            <v>25.978225454545456</v>
          </cell>
          <cell r="H3417">
            <v>23.237725454545451</v>
          </cell>
          <cell r="I3417">
            <v>20.148381818181822</v>
          </cell>
        </row>
        <row r="3418">
          <cell r="A3418">
            <v>44544</v>
          </cell>
          <cell r="F3418">
            <v>14365.272727272728</v>
          </cell>
          <cell r="G3418">
            <v>25.954210000000003</v>
          </cell>
          <cell r="H3418">
            <v>23.329357272727268</v>
          </cell>
          <cell r="I3418">
            <v>20.075133636363635</v>
          </cell>
        </row>
        <row r="3419">
          <cell r="A3419">
            <v>44545</v>
          </cell>
          <cell r="F3419">
            <v>14366.181818181818</v>
          </cell>
          <cell r="G3419">
            <v>25.932669999999998</v>
          </cell>
          <cell r="H3419">
            <v>23.421461818181811</v>
          </cell>
          <cell r="I3419">
            <v>20.004258181818184</v>
          </cell>
        </row>
        <row r="3420">
          <cell r="A3420">
            <v>44546</v>
          </cell>
          <cell r="F3420">
            <v>14366.181818181818</v>
          </cell>
          <cell r="G3420">
            <v>25.909850909090906</v>
          </cell>
          <cell r="H3420">
            <v>23.513566363636361</v>
          </cell>
          <cell r="I3420">
            <v>19.937855454545456</v>
          </cell>
        </row>
        <row r="3421">
          <cell r="A3421">
            <v>44547</v>
          </cell>
          <cell r="F3421">
            <v>14365.272727272728</v>
          </cell>
          <cell r="G3421">
            <v>25.919539090909094</v>
          </cell>
          <cell r="H3421">
            <v>23.514558181818177</v>
          </cell>
          <cell r="I3421">
            <v>19.898564545454548</v>
          </cell>
        </row>
        <row r="3422">
          <cell r="A3422">
            <v>44550</v>
          </cell>
          <cell r="F3422">
            <v>14363.454545454546</v>
          </cell>
          <cell r="G3422">
            <v>25.928615454545454</v>
          </cell>
          <cell r="H3422">
            <v>23.515030909090907</v>
          </cell>
          <cell r="I3422">
            <v>19.86750727272727</v>
          </cell>
        </row>
        <row r="3423">
          <cell r="A3423">
            <v>44551</v>
          </cell>
          <cell r="F3423">
            <v>14352.181818181818</v>
          </cell>
          <cell r="G3423">
            <v>25.940384545454549</v>
          </cell>
          <cell r="H3423">
            <v>23.515503636363633</v>
          </cell>
          <cell r="I3423">
            <v>19.838322727272729</v>
          </cell>
        </row>
        <row r="3424">
          <cell r="A3424">
            <v>44552</v>
          </cell>
          <cell r="F3424">
            <v>14344</v>
          </cell>
          <cell r="G3424">
            <v>25.94955090909091</v>
          </cell>
          <cell r="H3424">
            <v>23.515976363636359</v>
          </cell>
          <cell r="I3424">
            <v>19.814219090909091</v>
          </cell>
        </row>
        <row r="3425">
          <cell r="A3425">
            <v>44553</v>
          </cell>
          <cell r="F3425">
            <v>14334.09090909091</v>
          </cell>
          <cell r="G3425">
            <v>25.957345454545454</v>
          </cell>
          <cell r="H3425">
            <v>23.516449090909088</v>
          </cell>
          <cell r="I3425">
            <v>19.795652727272728</v>
          </cell>
        </row>
        <row r="3426">
          <cell r="A3426">
            <v>44554</v>
          </cell>
          <cell r="F3426">
            <v>14322.09090909091</v>
          </cell>
          <cell r="G3426">
            <v>25.956595454545457</v>
          </cell>
          <cell r="H3426">
            <v>23.516921818181814</v>
          </cell>
          <cell r="I3426">
            <v>19.780008181818182</v>
          </cell>
        </row>
        <row r="3427">
          <cell r="A3427">
            <v>44557</v>
          </cell>
          <cell r="F3427">
            <v>14308.818181818182</v>
          </cell>
          <cell r="G3427">
            <v>25.96030363636363</v>
          </cell>
          <cell r="H3427">
            <v>23.517394545454543</v>
          </cell>
          <cell r="I3427">
            <v>19.767755454545451</v>
          </cell>
        </row>
        <row r="3428">
          <cell r="A3428">
            <v>44558</v>
          </cell>
          <cell r="F3428">
            <v>14298.363636363636</v>
          </cell>
          <cell r="G3428">
            <v>25.96134727272727</v>
          </cell>
          <cell r="H3428">
            <v>23.517867272727269</v>
          </cell>
          <cell r="I3428">
            <v>19.764468181818177</v>
          </cell>
        </row>
        <row r="3429">
          <cell r="A3429">
            <v>44559</v>
          </cell>
          <cell r="F3429">
            <v>14291.09090909091</v>
          </cell>
          <cell r="G3429">
            <v>25.961612727272723</v>
          </cell>
          <cell r="H3429">
            <v>23.518812727272724</v>
          </cell>
          <cell r="I3429">
            <v>19.760482727272731</v>
          </cell>
        </row>
        <row r="3430">
          <cell r="A3430">
            <v>44560</v>
          </cell>
          <cell r="F3430">
            <v>14285.181818181818</v>
          </cell>
          <cell r="G3430">
            <v>25.951970909090907</v>
          </cell>
          <cell r="H3430">
            <v>23.519285454545454</v>
          </cell>
          <cell r="I3430">
            <v>19.758218181818187</v>
          </cell>
        </row>
        <row r="3431">
          <cell r="A3431">
            <v>44561</v>
          </cell>
          <cell r="F3431">
            <v>14277</v>
          </cell>
          <cell r="G3431">
            <v>25.868596363636367</v>
          </cell>
          <cell r="H3431">
            <v>23.753041818181817</v>
          </cell>
          <cell r="I3431">
            <v>19.691144545454549</v>
          </cell>
        </row>
        <row r="3432">
          <cell r="A3432">
            <v>44564</v>
          </cell>
          <cell r="F3432">
            <v>14267.727272727272</v>
          </cell>
          <cell r="G3432">
            <v>25.777366828086283</v>
          </cell>
          <cell r="H3432">
            <v>23.986797966730702</v>
          </cell>
          <cell r="I3432">
            <v>19.629528511444832</v>
          </cell>
        </row>
        <row r="3433">
          <cell r="A3433">
            <v>44565</v>
          </cell>
          <cell r="F3433">
            <v>14260.90909090909</v>
          </cell>
          <cell r="G3433">
            <v>25.683430077427911</v>
          </cell>
          <cell r="H3433">
            <v>24.220554115279583</v>
          </cell>
          <cell r="I3433">
            <v>19.570327281369771</v>
          </cell>
        </row>
        <row r="3434">
          <cell r="A3434">
            <v>44566</v>
          </cell>
          <cell r="F3434">
            <v>14264.90909090909</v>
          </cell>
          <cell r="G3434">
            <v>25.584012358142797</v>
          </cell>
          <cell r="H3434">
            <v>24.454310263828464</v>
          </cell>
          <cell r="I3434">
            <v>19.516516901268702</v>
          </cell>
        </row>
        <row r="3435">
          <cell r="A3435">
            <v>44567</v>
          </cell>
          <cell r="F3435">
            <v>14274.454545454546</v>
          </cell>
          <cell r="G3435">
            <v>25.495094831743526</v>
          </cell>
          <cell r="H3435">
            <v>24.680768081592802</v>
          </cell>
          <cell r="I3435">
            <v>19.458397471096717</v>
          </cell>
        </row>
        <row r="3436">
          <cell r="A3436">
            <v>44568</v>
          </cell>
          <cell r="F3436">
            <v>14284.363636363636</v>
          </cell>
          <cell r="G3436">
            <v>25.412073130246391</v>
          </cell>
          <cell r="H3436">
            <v>24.907225899357137</v>
          </cell>
          <cell r="I3436">
            <v>19.391385445128254</v>
          </cell>
        </row>
        <row r="3437">
          <cell r="A3437">
            <v>44571</v>
          </cell>
          <cell r="F3437">
            <v>14292.272727272728</v>
          </cell>
          <cell r="G3437">
            <v>25.344109657691259</v>
          </cell>
          <cell r="H3437">
            <v>25.133685831002904</v>
          </cell>
          <cell r="I3437">
            <v>19.316543843027723</v>
          </cell>
        </row>
        <row r="3438">
          <cell r="A3438">
            <v>44572</v>
          </cell>
          <cell r="F3438">
            <v>14299.181818181818</v>
          </cell>
          <cell r="G3438">
            <v>25.27725395773011</v>
          </cell>
          <cell r="H3438">
            <v>25.360143648767238</v>
          </cell>
          <cell r="I3438">
            <v>19.239757117514554</v>
          </cell>
        </row>
        <row r="3439">
          <cell r="A3439">
            <v>44573</v>
          </cell>
          <cell r="F3439">
            <v>14307.363636363636</v>
          </cell>
          <cell r="G3439">
            <v>25.205698405303028</v>
          </cell>
          <cell r="H3439">
            <v>25.587104878339105</v>
          </cell>
          <cell r="I3439">
            <v>19.16293176494219</v>
          </cell>
        </row>
        <row r="3440">
          <cell r="A3440">
            <v>44574</v>
          </cell>
          <cell r="F3440">
            <v>14311.181818181818</v>
          </cell>
          <cell r="G3440">
            <v>25.141315450811735</v>
          </cell>
          <cell r="H3440">
            <v>25.808238703428938</v>
          </cell>
          <cell r="I3440">
            <v>19.086853959729574</v>
          </cell>
        </row>
        <row r="3441">
          <cell r="A3441">
            <v>44575</v>
          </cell>
          <cell r="F3441">
            <v>14313.818181818182</v>
          </cell>
          <cell r="G3441">
            <v>25.072826280114409</v>
          </cell>
          <cell r="H3441">
            <v>26.030375364834057</v>
          </cell>
          <cell r="I3441">
            <v>19.015322999706594</v>
          </cell>
        </row>
        <row r="3442">
          <cell r="A3442">
            <v>44578</v>
          </cell>
          <cell r="F3442">
            <v>14319.727272727272</v>
          </cell>
          <cell r="G3442">
            <v>25.024170530054786</v>
          </cell>
          <cell r="H3442">
            <v>26.040552456701775</v>
          </cell>
          <cell r="I3442">
            <v>19.023343339921976</v>
          </cell>
        </row>
        <row r="3443">
          <cell r="A3443">
            <v>44579</v>
          </cell>
          <cell r="F3443">
            <v>14326.272727272728</v>
          </cell>
          <cell r="G3443">
            <v>24.976962655707496</v>
          </cell>
          <cell r="H3443">
            <v>26.050729763656967</v>
          </cell>
          <cell r="I3443">
            <v>19.028573712513875</v>
          </cell>
        </row>
        <row r="3444">
          <cell r="A3444">
            <v>44580</v>
          </cell>
          <cell r="F3444">
            <v>14331.727272727272</v>
          </cell>
          <cell r="G3444">
            <v>24.928940989749389</v>
          </cell>
          <cell r="H3444">
            <v>26.060907070612167</v>
          </cell>
          <cell r="I3444">
            <v>19.032026278237211</v>
          </cell>
        </row>
        <row r="3445">
          <cell r="A3445">
            <v>44581</v>
          </cell>
          <cell r="F3445">
            <v>14329.90909090909</v>
          </cell>
          <cell r="G3445">
            <v>24.890279598167737</v>
          </cell>
          <cell r="H3445">
            <v>26.060148652193401</v>
          </cell>
          <cell r="I3445">
            <v>19.030849600838607</v>
          </cell>
        </row>
        <row r="3446">
          <cell r="A3446">
            <v>44582</v>
          </cell>
          <cell r="F3446">
            <v>14324.90909090909</v>
          </cell>
          <cell r="G3446">
            <v>24.841566688327536</v>
          </cell>
          <cell r="H3446">
            <v>26.066688564559172</v>
          </cell>
          <cell r="I3446">
            <v>19.033369207705025</v>
          </cell>
        </row>
        <row r="3447">
          <cell r="A3447">
            <v>44585</v>
          </cell>
          <cell r="F3447">
            <v>14323.545454545454</v>
          </cell>
          <cell r="G3447">
            <v>24.791276477871438</v>
          </cell>
          <cell r="H3447">
            <v>26.073228476924942</v>
          </cell>
          <cell r="I3447">
            <v>19.037752494889006</v>
          </cell>
        </row>
        <row r="3448">
          <cell r="A3448">
            <v>44586</v>
          </cell>
          <cell r="F3448">
            <v>14327.454545454546</v>
          </cell>
          <cell r="G3448">
            <v>24.731709006344786</v>
          </cell>
          <cell r="H3448">
            <v>26.079766275409291</v>
          </cell>
          <cell r="I3448">
            <v>19.05034524678749</v>
          </cell>
        </row>
        <row r="3449">
          <cell r="A3449">
            <v>44587</v>
          </cell>
          <cell r="F3449">
            <v>14332</v>
          </cell>
          <cell r="G3449">
            <v>24.668501788895835</v>
          </cell>
          <cell r="H3449">
            <v>26.086814308904163</v>
          </cell>
          <cell r="I3449">
            <v>19.066738477763391</v>
          </cell>
        </row>
        <row r="3450">
          <cell r="A3450">
            <v>44588</v>
          </cell>
          <cell r="F3450">
            <v>14338.181818181818</v>
          </cell>
          <cell r="G3450">
            <v>24.624624701589269</v>
          </cell>
          <cell r="H3450">
            <v>26.087985519282942</v>
          </cell>
          <cell r="I3450">
            <v>19.073870526178119</v>
          </cell>
        </row>
        <row r="3451">
          <cell r="A3451">
            <v>44589</v>
          </cell>
          <cell r="F3451">
            <v>14346.636363636364</v>
          </cell>
          <cell r="G3451">
            <v>24.570312944450709</v>
          </cell>
          <cell r="H3451">
            <v>26.094511406871025</v>
          </cell>
          <cell r="I3451">
            <v>19.082871339734854</v>
          </cell>
        </row>
        <row r="3452">
          <cell r="A3452">
            <v>44592</v>
          </cell>
          <cell r="F3452">
            <v>14354.454545454546</v>
          </cell>
          <cell r="G3452">
            <v>24.525865395781565</v>
          </cell>
          <cell r="H3452">
            <v>26.100034458143821</v>
          </cell>
          <cell r="I3452">
            <v>19.083722475446578</v>
          </cell>
        </row>
        <row r="3453">
          <cell r="A3453">
            <v>44594</v>
          </cell>
          <cell r="F3453">
            <v>14358.09090909091</v>
          </cell>
          <cell r="G3453">
            <v>24.531510822331871</v>
          </cell>
          <cell r="H3453">
            <v>26.084233442590389</v>
          </cell>
          <cell r="I3453">
            <v>19.073345283345471</v>
          </cell>
        </row>
        <row r="3454">
          <cell r="A3454">
            <v>44595</v>
          </cell>
          <cell r="F3454">
            <v>14361.727272727272</v>
          </cell>
          <cell r="G3454">
            <v>24.52980356324829</v>
          </cell>
          <cell r="H3454">
            <v>26.071065961732018</v>
          </cell>
          <cell r="I3454">
            <v>19.066068324765752</v>
          </cell>
        </row>
        <row r="3455">
          <cell r="A3455">
            <v>44596</v>
          </cell>
          <cell r="F3455">
            <v>14363.272727272728</v>
          </cell>
          <cell r="G3455">
            <v>24.539608268952676</v>
          </cell>
          <cell r="H3455">
            <v>26.047018676049802</v>
          </cell>
          <cell r="I3455">
            <v>19.055643447473201</v>
          </cell>
        </row>
        <row r="3456">
          <cell r="A3456">
            <v>44599</v>
          </cell>
          <cell r="F3456">
            <v>14368.636363636364</v>
          </cell>
          <cell r="G3456">
            <v>24.538434590783201</v>
          </cell>
          <cell r="H3456">
            <v>26.033907115741567</v>
          </cell>
          <cell r="I3456">
            <v>19.050088046029821</v>
          </cell>
        </row>
        <row r="3457">
          <cell r="A3457">
            <v>44600</v>
          </cell>
          <cell r="F3457">
            <v>14373.636363636364</v>
          </cell>
          <cell r="G3457">
            <v>24.534406010511393</v>
          </cell>
          <cell r="H3457">
            <v>26.020795555433324</v>
          </cell>
          <cell r="I3457">
            <v>19.04711261619962</v>
          </cell>
        </row>
        <row r="3458">
          <cell r="A3458">
            <v>44601</v>
          </cell>
          <cell r="F3458">
            <v>14375</v>
          </cell>
          <cell r="G3458">
            <v>24.533636162261871</v>
          </cell>
          <cell r="H3458">
            <v>26.007683995125088</v>
          </cell>
          <cell r="I3458">
            <v>19.042755683788609</v>
          </cell>
        </row>
        <row r="3459">
          <cell r="A3459">
            <v>44602</v>
          </cell>
          <cell r="F3459">
            <v>14374.272727272728</v>
          </cell>
          <cell r="G3459">
            <v>24.539402973428825</v>
          </cell>
          <cell r="H3459">
            <v>25.989772489818257</v>
          </cell>
          <cell r="I3459">
            <v>19.035255145682381</v>
          </cell>
        </row>
        <row r="3460">
          <cell r="A3460">
            <v>44603</v>
          </cell>
          <cell r="F3460">
            <v>14374.272727272728</v>
          </cell>
          <cell r="G3460">
            <v>24.544512451257582</v>
          </cell>
          <cell r="H3460">
            <v>25.971352863382322</v>
          </cell>
          <cell r="I3460">
            <v>19.028288609155137</v>
          </cell>
        </row>
        <row r="3461">
          <cell r="A3461">
            <v>44606</v>
          </cell>
          <cell r="F3461">
            <v>14369</v>
          </cell>
          <cell r="G3461">
            <v>24.536919893613444</v>
          </cell>
          <cell r="H3461">
            <v>25.958556577501607</v>
          </cell>
          <cell r="I3461">
            <v>19.023579516328539</v>
          </cell>
        </row>
        <row r="3462">
          <cell r="A3462">
            <v>44607</v>
          </cell>
          <cell r="F3462">
            <v>14361.272727272728</v>
          </cell>
          <cell r="G3462">
            <v>24.528090133218509</v>
          </cell>
          <cell r="H3462">
            <v>25.945760291620896</v>
          </cell>
          <cell r="I3462">
            <v>19.017681108346611</v>
          </cell>
        </row>
        <row r="3463">
          <cell r="A3463">
            <v>44608</v>
          </cell>
          <cell r="F3463">
            <v>14349.90909090909</v>
          </cell>
          <cell r="G3463">
            <v>24.511978691763272</v>
          </cell>
          <cell r="H3463">
            <v>25.932964005740189</v>
          </cell>
          <cell r="I3463">
            <v>19.019551271566566</v>
          </cell>
        </row>
        <row r="3464">
          <cell r="A3464">
            <v>44609</v>
          </cell>
          <cell r="F3464">
            <v>14346.272727272728</v>
          </cell>
          <cell r="G3464">
            <v>24.499208161441299</v>
          </cell>
          <cell r="H3464">
            <v>25.910596698956489</v>
          </cell>
          <cell r="I3464">
            <v>19.019878127518883</v>
          </cell>
        </row>
        <row r="3465">
          <cell r="A3465">
            <v>44610</v>
          </cell>
          <cell r="F3465">
            <v>14341.727272727272</v>
          </cell>
          <cell r="G3465">
            <v>24.492077362781071</v>
          </cell>
          <cell r="H3465">
            <v>25.885595857477725</v>
          </cell>
          <cell r="I3465">
            <v>19.018553797701063</v>
          </cell>
        </row>
        <row r="3466">
          <cell r="A3466">
            <v>44613</v>
          </cell>
          <cell r="F3466">
            <v>14337</v>
          </cell>
          <cell r="G3466">
            <v>24.475402853034481</v>
          </cell>
          <cell r="H3466">
            <v>25.871474820822801</v>
          </cell>
          <cell r="I3466">
            <v>19.020585012115337</v>
          </cell>
        </row>
        <row r="3467">
          <cell r="A3467">
            <v>44614</v>
          </cell>
          <cell r="F3467">
            <v>14334.181818181818</v>
          </cell>
          <cell r="G3467">
            <v>24.465667966592324</v>
          </cell>
          <cell r="H3467">
            <v>25.857353784167881</v>
          </cell>
          <cell r="I3467">
            <v>19.015250549344817</v>
          </cell>
        </row>
        <row r="3468">
          <cell r="A3468">
            <v>44615</v>
          </cell>
          <cell r="F3468">
            <v>14329.181818181818</v>
          </cell>
          <cell r="G3468">
            <v>24.446577412815767</v>
          </cell>
          <cell r="H3468">
            <v>25.830879158567601</v>
          </cell>
          <cell r="I3468">
            <v>18.998960797557309</v>
          </cell>
        </row>
        <row r="3469">
          <cell r="A3469">
            <v>44616</v>
          </cell>
          <cell r="F3469">
            <v>14331.454545454546</v>
          </cell>
          <cell r="G3469">
            <v>24.431436396628797</v>
          </cell>
          <cell r="H3469">
            <v>25.801087152103289</v>
          </cell>
          <cell r="I3469">
            <v>18.9822566962597</v>
          </cell>
        </row>
        <row r="3470">
          <cell r="A3470">
            <v>44617</v>
          </cell>
          <cell r="F3470">
            <v>14333.636363636364</v>
          </cell>
          <cell r="G3470">
            <v>24.410657053678811</v>
          </cell>
          <cell r="H3470">
            <v>25.776095090637583</v>
          </cell>
          <cell r="I3470">
            <v>18.966968200846956</v>
          </cell>
        </row>
        <row r="3471">
          <cell r="A3471">
            <v>44621</v>
          </cell>
          <cell r="F3471">
            <v>14332.181818181818</v>
          </cell>
          <cell r="G3471">
            <v>24.400027846585342</v>
          </cell>
          <cell r="H3471">
            <v>25.751103029171873</v>
          </cell>
          <cell r="I3471">
            <v>18.941246174862048</v>
          </cell>
        </row>
        <row r="3472">
          <cell r="A3472">
            <v>44622</v>
          </cell>
          <cell r="F3472">
            <v>14337.272727272728</v>
          </cell>
          <cell r="G3472">
            <v>24.390272972794673</v>
          </cell>
          <cell r="H3472">
            <v>25.725861038459502</v>
          </cell>
          <cell r="I3472">
            <v>18.915679289368349</v>
          </cell>
        </row>
        <row r="3473">
          <cell r="A3473">
            <v>44624</v>
          </cell>
          <cell r="F3473">
            <v>14345</v>
          </cell>
          <cell r="G3473">
            <v>24.3922233940133</v>
          </cell>
          <cell r="H3473">
            <v>25.695279449080559</v>
          </cell>
          <cell r="I3473">
            <v>18.878508078430972</v>
          </cell>
        </row>
        <row r="3474">
          <cell r="A3474">
            <v>44627</v>
          </cell>
          <cell r="F3474">
            <v>14358.636363636364</v>
          </cell>
          <cell r="G3474">
            <v>24.403965518847698</v>
          </cell>
          <cell r="H3474">
            <v>25.664697859701622</v>
          </cell>
          <cell r="I3474">
            <v>18.8284873385014</v>
          </cell>
        </row>
        <row r="3475">
          <cell r="A3475">
            <v>44628</v>
          </cell>
          <cell r="F3475">
            <v>14365.90909090909</v>
          </cell>
          <cell r="G3475">
            <v>24.420363487999392</v>
          </cell>
          <cell r="H3475">
            <v>25.642715786135113</v>
          </cell>
          <cell r="I3475">
            <v>18.766348840744836</v>
          </cell>
        </row>
        <row r="3476">
          <cell r="A3476">
            <v>44629</v>
          </cell>
          <cell r="F3476">
            <v>14367.727272727272</v>
          </cell>
          <cell r="G3476">
            <v>24.443193165970232</v>
          </cell>
          <cell r="H3476">
            <v>25.620733712568608</v>
          </cell>
          <cell r="I3476">
            <v>18.696460462260436</v>
          </cell>
        </row>
        <row r="3477">
          <cell r="A3477">
            <v>44630</v>
          </cell>
          <cell r="F3477">
            <v>14363.545454545454</v>
          </cell>
          <cell r="G3477">
            <v>24.463909017450053</v>
          </cell>
          <cell r="H3477">
            <v>25.608137585160126</v>
          </cell>
          <cell r="I3477">
            <v>18.623589834797443</v>
          </cell>
        </row>
        <row r="3478">
          <cell r="A3478">
            <v>44631</v>
          </cell>
          <cell r="F3478">
            <v>14357.818181818182</v>
          </cell>
          <cell r="G3478">
            <v>24.481020954985581</v>
          </cell>
          <cell r="H3478">
            <v>25.595297057114099</v>
          </cell>
          <cell r="I3478">
            <v>18.550636939880441</v>
          </cell>
        </row>
        <row r="3479">
          <cell r="A3479">
            <v>44634</v>
          </cell>
          <cell r="F3479">
            <v>14357.363636363636</v>
          </cell>
          <cell r="G3479">
            <v>24.511155787357531</v>
          </cell>
          <cell r="H3479">
            <v>25.594810118013427</v>
          </cell>
          <cell r="I3479">
            <v>18.484018219969617</v>
          </cell>
        </row>
        <row r="3480">
          <cell r="A3480">
            <v>44635</v>
          </cell>
          <cell r="F3480">
            <v>14352.545454545454</v>
          </cell>
          <cell r="G3480">
            <v>24.53328435964071</v>
          </cell>
          <cell r="H3480">
            <v>25.597640559776782</v>
          </cell>
          <cell r="I3480">
            <v>18.421109826224964</v>
          </cell>
        </row>
        <row r="3481">
          <cell r="A3481">
            <v>44636</v>
          </cell>
          <cell r="F3481">
            <v>14347.545454545454</v>
          </cell>
          <cell r="G3481">
            <v>24.553495718037194</v>
          </cell>
          <cell r="H3481">
            <v>25.600471001540139</v>
          </cell>
          <cell r="I3481">
            <v>18.359251229604329</v>
          </cell>
        </row>
        <row r="3482">
          <cell r="A3482">
            <v>44637</v>
          </cell>
          <cell r="F3482">
            <v>14344.454545454546</v>
          </cell>
          <cell r="G3482">
            <v>24.572640458963154</v>
          </cell>
          <cell r="H3482">
            <v>25.596798899469</v>
          </cell>
          <cell r="I3482">
            <v>18.305580672282847</v>
          </cell>
        </row>
        <row r="3483">
          <cell r="A3483">
            <v>44638</v>
          </cell>
          <cell r="F3483">
            <v>14340.636363636364</v>
          </cell>
          <cell r="G3483">
            <v>24.588119897557348</v>
          </cell>
          <cell r="H3483">
            <v>25.593126797397861</v>
          </cell>
          <cell r="I3483">
            <v>18.254639813731668</v>
          </cell>
        </row>
        <row r="3484">
          <cell r="A3484">
            <v>44641</v>
          </cell>
          <cell r="F3484">
            <v>14336.272727272728</v>
          </cell>
          <cell r="G3484">
            <v>24.597149875334445</v>
          </cell>
          <cell r="H3484">
            <v>25.594794293993289</v>
          </cell>
          <cell r="I3484">
            <v>18.210048518457718</v>
          </cell>
        </row>
        <row r="3485">
          <cell r="A3485">
            <v>44642</v>
          </cell>
          <cell r="F3485">
            <v>14331.636363636364</v>
          </cell>
          <cell r="G3485">
            <v>24.603398918702297</v>
          </cell>
          <cell r="H3485">
            <v>25.596461790588716</v>
          </cell>
          <cell r="I3485">
            <v>18.170540033045402</v>
          </cell>
        </row>
        <row r="3486">
          <cell r="A3486">
            <v>44643</v>
          </cell>
          <cell r="F3486">
            <v>14327</v>
          </cell>
          <cell r="G3486">
            <v>24.598169436157743</v>
          </cell>
          <cell r="H3486">
            <v>25.5901948166069</v>
          </cell>
          <cell r="I3486">
            <v>18.131869704555871</v>
          </cell>
        </row>
        <row r="3487">
          <cell r="A3487">
            <v>44644</v>
          </cell>
          <cell r="F3487">
            <v>14327.363636363636</v>
          </cell>
          <cell r="G3487">
            <v>24.590810300374173</v>
          </cell>
          <cell r="H3487">
            <v>25.583464607911697</v>
          </cell>
          <cell r="I3487">
            <v>18.09715613017984</v>
          </cell>
        </row>
        <row r="3488">
          <cell r="A3488">
            <v>44645</v>
          </cell>
          <cell r="F3488">
            <v>14332.727272727272</v>
          </cell>
          <cell r="G3488">
            <v>24.58693889274069</v>
          </cell>
          <cell r="H3488">
            <v>25.567348453058472</v>
          </cell>
          <cell r="I3488">
            <v>18.062997150701094</v>
          </cell>
        </row>
        <row r="3489">
          <cell r="A3489">
            <v>44648</v>
          </cell>
          <cell r="F3489">
            <v>14338.181818181818</v>
          </cell>
          <cell r="G3489">
            <v>24.587605747658415</v>
          </cell>
          <cell r="H3489">
            <v>25.557121017471193</v>
          </cell>
          <cell r="I3489">
            <v>18.025319780472</v>
          </cell>
        </row>
        <row r="3490">
          <cell r="A3490">
            <v>44649</v>
          </cell>
          <cell r="F3490">
            <v>14341</v>
          </cell>
          <cell r="G3490">
            <v>24.58736550227853</v>
          </cell>
          <cell r="H3490">
            <v>25.546893581883911</v>
          </cell>
          <cell r="I3490">
            <v>17.988841897821462</v>
          </cell>
        </row>
        <row r="3491">
          <cell r="A3491">
            <v>44650</v>
          </cell>
          <cell r="F3491">
            <v>14342.181818181818</v>
          </cell>
          <cell r="G3491">
            <v>24.58742313031772</v>
          </cell>
          <cell r="H3491">
            <v>25.53665377397402</v>
          </cell>
          <cell r="I3491">
            <v>17.948842587500152</v>
          </cell>
        </row>
        <row r="3492">
          <cell r="A3492">
            <v>44651</v>
          </cell>
          <cell r="F3492">
            <v>14347.363636363636</v>
          </cell>
          <cell r="G3492">
            <v>24.600648270297448</v>
          </cell>
          <cell r="H3492">
            <v>25.522263265959172</v>
          </cell>
          <cell r="I3492">
            <v>17.896995951166975</v>
          </cell>
        </row>
        <row r="3493">
          <cell r="A3493">
            <v>44652</v>
          </cell>
          <cell r="F3493">
            <v>14353.272727272728</v>
          </cell>
          <cell r="G3493">
            <v>24.593979028553964</v>
          </cell>
          <cell r="H3493">
            <v>25.51437530177882</v>
          </cell>
          <cell r="I3493">
            <v>17.857348033281166</v>
          </cell>
        </row>
        <row r="3494">
          <cell r="A3494">
            <v>44655</v>
          </cell>
          <cell r="F3494">
            <v>14354.454545454546</v>
          </cell>
          <cell r="G3494">
            <v>24.5846178381403</v>
          </cell>
          <cell r="H3494">
            <v>25.506487337598461</v>
          </cell>
          <cell r="I3494">
            <v>17.821832565259001</v>
          </cell>
        </row>
        <row r="3495">
          <cell r="A3495">
            <v>44656</v>
          </cell>
          <cell r="F3495">
            <v>14355.09090909091</v>
          </cell>
          <cell r="G3495">
            <v>24.571642105737268</v>
          </cell>
          <cell r="H3495">
            <v>25.498599373418109</v>
          </cell>
          <cell r="I3495">
            <v>17.790713698870608</v>
          </cell>
        </row>
        <row r="3496">
          <cell r="A3496">
            <v>44657</v>
          </cell>
          <cell r="F3496">
            <v>14355.09090909091</v>
          </cell>
          <cell r="G3496">
            <v>24.548828324047211</v>
          </cell>
          <cell r="H3496">
            <v>25.49176734988588</v>
          </cell>
          <cell r="I3496">
            <v>17.767796343547626</v>
          </cell>
        </row>
        <row r="3497">
          <cell r="A3497">
            <v>44658</v>
          </cell>
          <cell r="F3497">
            <v>14356.181818181818</v>
          </cell>
          <cell r="G3497">
            <v>24.536808827102679</v>
          </cell>
          <cell r="H3497">
            <v>25.490848656738407</v>
          </cell>
          <cell r="I3497">
            <v>17.7507489942316</v>
          </cell>
        </row>
        <row r="3498">
          <cell r="A3498">
            <v>44659</v>
          </cell>
          <cell r="F3498">
            <v>14357.09090909091</v>
          </cell>
          <cell r="G3498">
            <v>24.528336014439017</v>
          </cell>
          <cell r="H3498">
            <v>25.490393198304318</v>
          </cell>
          <cell r="I3498">
            <v>17.730502799695827</v>
          </cell>
        </row>
        <row r="3499">
          <cell r="A3499">
            <v>44662</v>
          </cell>
          <cell r="F3499">
            <v>14359.363636363636</v>
          </cell>
          <cell r="G3499">
            <v>24.518173367351359</v>
          </cell>
          <cell r="H3499">
            <v>25.489937739870228</v>
          </cell>
          <cell r="I3499">
            <v>17.712694155469446</v>
          </cell>
        </row>
        <row r="3500">
          <cell r="A3500">
            <v>44663</v>
          </cell>
          <cell r="F3500">
            <v>14359.363636363636</v>
          </cell>
          <cell r="G3500">
            <v>24.511324692021436</v>
          </cell>
          <cell r="H3500">
            <v>25.483837962807737</v>
          </cell>
          <cell r="I3500">
            <v>17.6946613575141</v>
          </cell>
        </row>
        <row r="3501">
          <cell r="A3501">
            <v>44664</v>
          </cell>
          <cell r="F3501">
            <v>14359.272727272728</v>
          </cell>
          <cell r="G3501">
            <v>24.506482548979772</v>
          </cell>
          <cell r="H3501">
            <v>25.477738185745242</v>
          </cell>
          <cell r="I3501">
            <v>17.677736217693816</v>
          </cell>
        </row>
        <row r="3502">
          <cell r="A3502">
            <v>44665</v>
          </cell>
          <cell r="F3502">
            <v>14359.363636363636</v>
          </cell>
          <cell r="G3502">
            <v>24.518476984118578</v>
          </cell>
          <cell r="H3502">
            <v>25.466025078563653</v>
          </cell>
          <cell r="I3502">
            <v>17.65955738339861</v>
          </cell>
        </row>
        <row r="3503">
          <cell r="A3503">
            <v>44669</v>
          </cell>
          <cell r="F3503">
            <v>14358</v>
          </cell>
          <cell r="G3503">
            <v>24.523635871153218</v>
          </cell>
          <cell r="H3503">
            <v>25.458462671487016</v>
          </cell>
          <cell r="I3503">
            <v>17.648394394470969</v>
          </cell>
        </row>
        <row r="3504">
          <cell r="A3504">
            <v>44670</v>
          </cell>
          <cell r="F3504">
            <v>14355.818181818182</v>
          </cell>
          <cell r="G3504">
            <v>24.542828911309297</v>
          </cell>
          <cell r="H3504">
            <v>25.450900264410379</v>
          </cell>
          <cell r="I3504">
            <v>17.623188604857717</v>
          </cell>
        </row>
        <row r="3505">
          <cell r="A3505">
            <v>44671</v>
          </cell>
          <cell r="F3505">
            <v>14355.90909090909</v>
          </cell>
          <cell r="G3505">
            <v>24.569141392262921</v>
          </cell>
          <cell r="H3505">
            <v>25.443813635643281</v>
          </cell>
          <cell r="I3505">
            <v>17.595776581651581</v>
          </cell>
        </row>
        <row r="3506">
          <cell r="A3506">
            <v>44672</v>
          </cell>
          <cell r="F3506">
            <v>14355.636363636364</v>
          </cell>
          <cell r="G3506">
            <v>24.602809724710038</v>
          </cell>
          <cell r="H3506">
            <v>25.436973783174572</v>
          </cell>
          <cell r="I3506">
            <v>17.563778606226219</v>
          </cell>
        </row>
        <row r="3507">
          <cell r="A3507">
            <v>44673</v>
          </cell>
          <cell r="F3507">
            <v>14355.636363636364</v>
          </cell>
          <cell r="G3507">
            <v>24.642983802671015</v>
          </cell>
          <cell r="H3507">
            <v>25.429077990057738</v>
          </cell>
          <cell r="I3507">
            <v>17.526899964494401</v>
          </cell>
        </row>
        <row r="3508">
          <cell r="A3508">
            <v>44676</v>
          </cell>
          <cell r="F3508">
            <v>14364.636363636364</v>
          </cell>
          <cell r="G3508">
            <v>24.680226150141877</v>
          </cell>
          <cell r="H3508">
            <v>25.429755249215521</v>
          </cell>
          <cell r="I3508">
            <v>17.488833932052973</v>
          </cell>
        </row>
        <row r="3509">
          <cell r="A3509">
            <v>44677</v>
          </cell>
          <cell r="F3509">
            <v>14369.09090909091</v>
          </cell>
          <cell r="G3509">
            <v>24.721418613278772</v>
          </cell>
          <cell r="H3509">
            <v>25.430432508373304</v>
          </cell>
          <cell r="I3509">
            <v>17.446700193919046</v>
          </cell>
        </row>
        <row r="3510">
          <cell r="A3510">
            <v>44678</v>
          </cell>
          <cell r="F3510">
            <v>14374.181818181818</v>
          </cell>
          <cell r="G3510">
            <v>24.775970162529429</v>
          </cell>
          <cell r="H3510">
            <v>25.431109767531083</v>
          </cell>
          <cell r="I3510">
            <v>17.394937233749378</v>
          </cell>
        </row>
        <row r="3511">
          <cell r="A3511">
            <v>44679</v>
          </cell>
          <cell r="F3511">
            <v>14386.363636363636</v>
          </cell>
          <cell r="G3511">
            <v>24.829701664234562</v>
          </cell>
          <cell r="H3511">
            <v>25.431787026688866</v>
          </cell>
          <cell r="I3511">
            <v>17.343593496227456</v>
          </cell>
        </row>
        <row r="3512">
          <cell r="A3512">
            <v>44690</v>
          </cell>
          <cell r="F3512">
            <v>14404.09090909091</v>
          </cell>
          <cell r="G3512">
            <v>24.885612782945131</v>
          </cell>
          <cell r="H3512">
            <v>25.433083681556891</v>
          </cell>
          <cell r="I3512">
            <v>17.288242687139345</v>
          </cell>
        </row>
        <row r="3513">
          <cell r="A3513">
            <v>44691</v>
          </cell>
          <cell r="F3513">
            <v>14423.454545454546</v>
          </cell>
          <cell r="G3513">
            <v>24.927918632688272</v>
          </cell>
          <cell r="H3513">
            <v>25.440006038866628</v>
          </cell>
          <cell r="I3513">
            <v>17.235693581013546</v>
          </cell>
        </row>
        <row r="3514">
          <cell r="A3514">
            <v>44692</v>
          </cell>
          <cell r="F3514">
            <v>14442</v>
          </cell>
          <cell r="G3514">
            <v>24.973633674506065</v>
          </cell>
          <cell r="H3514">
            <v>25.446928396176361</v>
          </cell>
          <cell r="I3514">
            <v>17.179713344343742</v>
          </cell>
        </row>
        <row r="3515">
          <cell r="A3515">
            <v>44693</v>
          </cell>
          <cell r="F3515">
            <v>14465</v>
          </cell>
          <cell r="G3515">
            <v>25.033011439290537</v>
          </cell>
          <cell r="H3515">
            <v>25.452552217544305</v>
          </cell>
          <cell r="I3515">
            <v>17.114384171753873</v>
          </cell>
        </row>
        <row r="3516">
          <cell r="A3516">
            <v>44694</v>
          </cell>
          <cell r="F3516">
            <v>14488.363636363636</v>
          </cell>
          <cell r="G3516">
            <v>25.091295899287193</v>
          </cell>
          <cell r="H3516">
            <v>25.457700260602714</v>
          </cell>
          <cell r="I3516">
            <v>17.045143800081572</v>
          </cell>
        </row>
        <row r="3517">
          <cell r="A3517">
            <v>44698</v>
          </cell>
          <cell r="F3517">
            <v>14516.181818181818</v>
          </cell>
          <cell r="G3517">
            <v>25.094070564741745</v>
          </cell>
          <cell r="H3517">
            <v>25.501460877632372</v>
          </cell>
          <cell r="I3517">
            <v>16.968946449464593</v>
          </cell>
        </row>
        <row r="3518">
          <cell r="A3518">
            <v>44699</v>
          </cell>
          <cell r="F3518">
            <v>14546.272727272728</v>
          </cell>
          <cell r="G3518">
            <v>25.092251805498346</v>
          </cell>
          <cell r="H3518">
            <v>25.551349353880099</v>
          </cell>
          <cell r="I3518">
            <v>16.893773627086038</v>
          </cell>
        </row>
        <row r="3519">
          <cell r="A3519">
            <v>44700</v>
          </cell>
          <cell r="F3519">
            <v>14571.272727272728</v>
          </cell>
          <cell r="G3519">
            <v>25.095583879338417</v>
          </cell>
          <cell r="H3519">
            <v>25.594707655201418</v>
          </cell>
          <cell r="I3519">
            <v>16.812380316944846</v>
          </cell>
        </row>
        <row r="3520">
          <cell r="A3520">
            <v>44701</v>
          </cell>
          <cell r="F3520">
            <v>14593.181818181818</v>
          </cell>
          <cell r="G3520">
            <v>25.084801393483488</v>
          </cell>
          <cell r="H3520">
            <v>25.638065956522734</v>
          </cell>
          <cell r="I3520">
            <v>16.741847524799926</v>
          </cell>
        </row>
        <row r="3521">
          <cell r="A3521">
            <v>44704</v>
          </cell>
          <cell r="F3521">
            <v>14616.09090909091</v>
          </cell>
          <cell r="G3521">
            <v>25.059952294305319</v>
          </cell>
          <cell r="H3521">
            <v>25.680828870349433</v>
          </cell>
          <cell r="I3521">
            <v>16.67942566405118</v>
          </cell>
        </row>
        <row r="3522">
          <cell r="A3522">
            <v>44705</v>
          </cell>
          <cell r="F3522">
            <v>14630.727272727272</v>
          </cell>
          <cell r="G3522">
            <v>25.023696246151907</v>
          </cell>
          <cell r="H3522">
            <v>25.723591784176133</v>
          </cell>
          <cell r="I3522">
            <v>16.62855629035602</v>
          </cell>
        </row>
        <row r="3523">
          <cell r="A3523">
            <v>44706</v>
          </cell>
          <cell r="F3523">
            <v>14637.545454545454</v>
          </cell>
          <cell r="G3523">
            <v>24.982252336250543</v>
          </cell>
          <cell r="H3523">
            <v>25.76573530229259</v>
          </cell>
          <cell r="I3523">
            <v>16.583115838289164</v>
          </cell>
        </row>
        <row r="3524">
          <cell r="A3524">
            <v>44708</v>
          </cell>
          <cell r="F3524">
            <v>14639.363636363636</v>
          </cell>
          <cell r="G3524">
            <v>24.934275487860035</v>
          </cell>
          <cell r="H3524">
            <v>25.803679132016494</v>
          </cell>
          <cell r="I3524">
            <v>16.544451812557909</v>
          </cell>
        </row>
        <row r="3525">
          <cell r="A3525">
            <v>44711</v>
          </cell>
          <cell r="F3525">
            <v>14639.363636363636</v>
          </cell>
          <cell r="G3525">
            <v>24.873768393383479</v>
          </cell>
          <cell r="H3525">
            <v>25.841622961740402</v>
          </cell>
          <cell r="I3525">
            <v>16.515098368879453</v>
          </cell>
        </row>
        <row r="3526">
          <cell r="A3526">
            <v>44712</v>
          </cell>
          <cell r="F3526">
            <v>14638.09090909091</v>
          </cell>
          <cell r="G3526">
            <v>24.793020503337402</v>
          </cell>
          <cell r="H3526">
            <v>25.880811586818961</v>
          </cell>
          <cell r="I3526">
            <v>16.502667499947417</v>
          </cell>
        </row>
        <row r="3527">
          <cell r="A3527">
            <v>44714</v>
          </cell>
          <cell r="F3527">
            <v>14626.272727272728</v>
          </cell>
          <cell r="G3527">
            <v>24.706990087721202</v>
          </cell>
          <cell r="H3527">
            <v>25.92049027443062</v>
          </cell>
          <cell r="I3527">
            <v>16.496699558964959</v>
          </cell>
        </row>
        <row r="3528">
          <cell r="A3528">
            <v>44715</v>
          </cell>
          <cell r="F3528">
            <v>14607</v>
          </cell>
          <cell r="G3528">
            <v>24.667738779910845</v>
          </cell>
          <cell r="H3528">
            <v>25.917825141458955</v>
          </cell>
          <cell r="I3528">
            <v>16.508381380193811</v>
          </cell>
        </row>
        <row r="3529">
          <cell r="A3529">
            <v>44718</v>
          </cell>
          <cell r="F3529">
            <v>14585.545454545454</v>
          </cell>
          <cell r="G3529">
            <v>24.625247284335863</v>
          </cell>
          <cell r="H3529">
            <v>25.909032149269219</v>
          </cell>
          <cell r="I3529">
            <v>16.5281764217101</v>
          </cell>
        </row>
        <row r="3530">
          <cell r="A3530">
            <v>44719</v>
          </cell>
          <cell r="F3530">
            <v>14560.454545454546</v>
          </cell>
          <cell r="G3530">
            <v>24.57865368949907</v>
          </cell>
          <cell r="H3530">
            <v>25.901188925014331</v>
          </cell>
          <cell r="I3530">
            <v>16.55745467901799</v>
          </cell>
        </row>
        <row r="3531">
          <cell r="A3531">
            <v>44720</v>
          </cell>
          <cell r="F3531">
            <v>14546</v>
          </cell>
          <cell r="G3531">
            <v>24.537706584714645</v>
          </cell>
          <cell r="H3531">
            <v>25.89334570075944</v>
          </cell>
          <cell r="I3531">
            <v>16.582450240121752</v>
          </cell>
        </row>
        <row r="3532">
          <cell r="A3532">
            <v>44721</v>
          </cell>
          <cell r="F3532">
            <v>14535.90909090909</v>
          </cell>
          <cell r="G3532">
            <v>24.502481821621686</v>
          </cell>
          <cell r="H3532">
            <v>25.878787985541852</v>
          </cell>
          <cell r="I3532">
            <v>16.608127528770314</v>
          </cell>
        </row>
        <row r="3533">
          <cell r="A3533">
            <v>44722</v>
          </cell>
          <cell r="F3533">
            <v>14526.09090909091</v>
          </cell>
          <cell r="G3533">
            <v>24.468920895307402</v>
          </cell>
          <cell r="H3533">
            <v>25.864230270324263</v>
          </cell>
          <cell r="I3533">
            <v>16.630050163496897</v>
          </cell>
        </row>
        <row r="3534">
          <cell r="A3534">
            <v>44725</v>
          </cell>
          <cell r="F3534">
            <v>14530.454545454546</v>
          </cell>
          <cell r="G3534">
            <v>24.439751349558446</v>
          </cell>
          <cell r="H3534">
            <v>25.849672555106668</v>
          </cell>
          <cell r="I3534">
            <v>16.647197811232971</v>
          </cell>
        </row>
        <row r="3535">
          <cell r="A3535">
            <v>44726</v>
          </cell>
          <cell r="F3535">
            <v>14541.454545454546</v>
          </cell>
          <cell r="G3535">
            <v>24.415528207201383</v>
          </cell>
          <cell r="H3535">
            <v>25.839314528281633</v>
          </cell>
          <cell r="I3535">
            <v>16.659918878331563</v>
          </cell>
        </row>
        <row r="3536">
          <cell r="A3536">
            <v>44727</v>
          </cell>
          <cell r="F3536">
            <v>14558.272727272728</v>
          </cell>
          <cell r="G3536">
            <v>24.400641684738982</v>
          </cell>
          <cell r="H3536">
            <v>25.83417473354535</v>
          </cell>
          <cell r="I3536">
            <v>16.664241562182141</v>
          </cell>
        </row>
        <row r="3537">
          <cell r="A3537">
            <v>44728</v>
          </cell>
          <cell r="F3537">
            <v>14575.09090909091</v>
          </cell>
          <cell r="G3537">
            <v>24.397659887020971</v>
          </cell>
          <cell r="H3537">
            <v>25.826823007563089</v>
          </cell>
          <cell r="I3537">
            <v>16.656822872540026</v>
          </cell>
        </row>
        <row r="3538">
          <cell r="A3538">
            <v>44729</v>
          </cell>
          <cell r="F3538">
            <v>14606</v>
          </cell>
          <cell r="G3538">
            <v>24.396548385520383</v>
          </cell>
          <cell r="H3538">
            <v>25.818981219047746</v>
          </cell>
          <cell r="I3538">
            <v>16.644410905489135</v>
          </cell>
        </row>
        <row r="3539">
          <cell r="A3539">
            <v>44732</v>
          </cell>
          <cell r="F3539">
            <v>14641.90909090909</v>
          </cell>
          <cell r="G3539">
            <v>24.398516527466974</v>
          </cell>
          <cell r="H3539">
            <v>25.814623900846076</v>
          </cell>
          <cell r="I3539">
            <v>16.624139191629428</v>
          </cell>
        </row>
        <row r="3540">
          <cell r="A3540">
            <v>44733</v>
          </cell>
          <cell r="F3540">
            <v>14674.636363636364</v>
          </cell>
          <cell r="G3540">
            <v>24.416129254569434</v>
          </cell>
          <cell r="H3540">
            <v>25.81026658264442</v>
          </cell>
          <cell r="I3540">
            <v>16.585653205117865</v>
          </cell>
        </row>
        <row r="3541">
          <cell r="A3541">
            <v>44734</v>
          </cell>
          <cell r="F3541">
            <v>14712</v>
          </cell>
          <cell r="G3541">
            <v>24.432327587809819</v>
          </cell>
          <cell r="H3541">
            <v>25.805909264442754</v>
          </cell>
          <cell r="I3541">
            <v>16.547151811026303</v>
          </cell>
        </row>
        <row r="3542">
          <cell r="A3542">
            <v>44735</v>
          </cell>
          <cell r="F3542">
            <v>14743.363636363636</v>
          </cell>
          <cell r="G3542">
            <v>24.46473394194626</v>
          </cell>
          <cell r="H3542">
            <v>25.792969500942263</v>
          </cell>
          <cell r="I3542">
            <v>16.503461388608638</v>
          </cell>
        </row>
        <row r="3543">
          <cell r="A3543">
            <v>44736</v>
          </cell>
          <cell r="F3543">
            <v>14769.272727272728</v>
          </cell>
          <cell r="G3543">
            <v>24.496031136571741</v>
          </cell>
          <cell r="H3543">
            <v>25.787339615899089</v>
          </cell>
          <cell r="I3543">
            <v>16.455577869249737</v>
          </cell>
        </row>
        <row r="3544">
          <cell r="A3544">
            <v>44739</v>
          </cell>
          <cell r="F3544">
            <v>14792.272727272728</v>
          </cell>
          <cell r="G3544">
            <v>24.530387488541884</v>
          </cell>
          <cell r="H3544">
            <v>25.781709730855916</v>
          </cell>
          <cell r="I3544">
            <v>16.406795360697956</v>
          </cell>
        </row>
        <row r="3545">
          <cell r="A3545">
            <v>44740</v>
          </cell>
          <cell r="F3545">
            <v>14806.454545454546</v>
          </cell>
          <cell r="G3545">
            <v>24.565716680106046</v>
          </cell>
          <cell r="H3545">
            <v>25.776079845812749</v>
          </cell>
          <cell r="I3545">
            <v>16.357997784767601</v>
          </cell>
        </row>
        <row r="3546">
          <cell r="A3546">
            <v>44741</v>
          </cell>
          <cell r="F3546">
            <v>14820.272727272728</v>
          </cell>
          <cell r="G3546">
            <v>24.595948371489417</v>
          </cell>
          <cell r="H3546">
            <v>25.770614222545024</v>
          </cell>
          <cell r="I3546">
            <v>16.311606208809703</v>
          </cell>
        </row>
        <row r="3547">
          <cell r="A3547">
            <v>44742</v>
          </cell>
          <cell r="F3547">
            <v>14834.363636363636</v>
          </cell>
          <cell r="G3547">
            <v>24.625418950173923</v>
          </cell>
          <cell r="H3547">
            <v>25.756615063182839</v>
          </cell>
          <cell r="I3547">
            <v>16.269741557052068</v>
          </cell>
        </row>
        <row r="3548">
          <cell r="A3548">
            <v>44743</v>
          </cell>
          <cell r="F3548">
            <v>14849.818181818182</v>
          </cell>
          <cell r="G3548">
            <v>24.636593184983301</v>
          </cell>
          <cell r="H3548">
            <v>25.775220793874311</v>
          </cell>
          <cell r="I3548">
            <v>16.226427836866971</v>
          </cell>
        </row>
        <row r="3549">
          <cell r="A3549">
            <v>44746</v>
          </cell>
          <cell r="F3549">
            <v>14863</v>
          </cell>
          <cell r="G3549">
            <v>24.647339410282608</v>
          </cell>
          <cell r="H3549">
            <v>25.793826524565784</v>
          </cell>
          <cell r="I3549">
            <v>16.183671941391392</v>
          </cell>
        </row>
        <row r="3550">
          <cell r="A3550">
            <v>44747</v>
          </cell>
          <cell r="F3550">
            <v>14877.09090909091</v>
          </cell>
          <cell r="G3550">
            <v>24.663856361823193</v>
          </cell>
          <cell r="H3550">
            <v>25.812432255257253</v>
          </cell>
          <cell r="I3550">
            <v>16.133557277890734</v>
          </cell>
        </row>
        <row r="3551">
          <cell r="A3551">
            <v>44748</v>
          </cell>
          <cell r="F3551">
            <v>14893.90909090909</v>
          </cell>
          <cell r="G3551">
            <v>24.672144460586523</v>
          </cell>
          <cell r="H3551">
            <v>25.831037985948726</v>
          </cell>
          <cell r="I3551">
            <v>16.093526068893965</v>
          </cell>
        </row>
        <row r="3552">
          <cell r="A3552">
            <v>44749</v>
          </cell>
          <cell r="F3552">
            <v>14905.545454545454</v>
          </cell>
          <cell r="G3552">
            <v>24.685096954274606</v>
          </cell>
          <cell r="H3552">
            <v>25.846086831627236</v>
          </cell>
          <cell r="I3552">
            <v>16.051178408811872</v>
          </cell>
        </row>
        <row r="3553">
          <cell r="A3553">
            <v>44750</v>
          </cell>
          <cell r="F3553">
            <v>14918.181818181818</v>
          </cell>
          <cell r="G3553">
            <v>24.68432165161391</v>
          </cell>
          <cell r="H3553">
            <v>25.869718122604571</v>
          </cell>
          <cell r="I3553">
            <v>16.0121244841101</v>
          </cell>
        </row>
        <row r="3554">
          <cell r="A3554">
            <v>44753</v>
          </cell>
          <cell r="F3554">
            <v>14929.545454545454</v>
          </cell>
          <cell r="G3554">
            <v>24.685290227897852</v>
          </cell>
          <cell r="H3554">
            <v>25.893349413581905</v>
          </cell>
          <cell r="I3554">
            <v>15.971897910482674</v>
          </cell>
        </row>
        <row r="3555">
          <cell r="A3555">
            <v>44754</v>
          </cell>
          <cell r="F3555">
            <v>14946.363636363636</v>
          </cell>
          <cell r="G3555">
            <v>24.68442720387668</v>
          </cell>
          <cell r="H3555">
            <v>25.917948903994795</v>
          </cell>
          <cell r="I3555">
            <v>15.930250241324019</v>
          </cell>
        </row>
        <row r="3556">
          <cell r="A3556">
            <v>44755</v>
          </cell>
          <cell r="F3556">
            <v>14960.09090909091</v>
          </cell>
          <cell r="G3556">
            <v>24.678923881377184</v>
          </cell>
          <cell r="H3556">
            <v>25.943032791901519</v>
          </cell>
          <cell r="I3556">
            <v>15.891469438412146</v>
          </cell>
        </row>
        <row r="3557">
          <cell r="A3557">
            <v>44756</v>
          </cell>
          <cell r="F3557">
            <v>14973.09090909091</v>
          </cell>
          <cell r="G3557">
            <v>24.683406093854998</v>
          </cell>
          <cell r="H3557">
            <v>25.965183727231974</v>
          </cell>
          <cell r="I3557">
            <v>15.847216114665924</v>
          </cell>
        </row>
        <row r="3558">
          <cell r="A3558">
            <v>44757</v>
          </cell>
          <cell r="F3558">
            <v>14981.727272727272</v>
          </cell>
          <cell r="G3558">
            <v>24.682333317095857</v>
          </cell>
          <cell r="H3558">
            <v>25.989520136345899</v>
          </cell>
          <cell r="I3558">
            <v>15.807275769787772</v>
          </cell>
        </row>
        <row r="3559">
          <cell r="A3559">
            <v>44760</v>
          </cell>
          <cell r="F3559">
            <v>14985.727272727272</v>
          </cell>
          <cell r="G3559">
            <v>24.695986172184767</v>
          </cell>
          <cell r="H3559">
            <v>25.983517327239269</v>
          </cell>
          <cell r="I3559">
            <v>15.768587595057573</v>
          </cell>
        </row>
        <row r="3560">
          <cell r="A3560">
            <v>44761</v>
          </cell>
          <cell r="F3560">
            <v>14986.636363636364</v>
          </cell>
          <cell r="G3560">
            <v>24.716003553551051</v>
          </cell>
          <cell r="H3560">
            <v>25.97751451813264</v>
          </cell>
          <cell r="I3560">
            <v>15.723284546192644</v>
          </cell>
        </row>
        <row r="3561">
          <cell r="A3561">
            <v>44762</v>
          </cell>
          <cell r="F3561">
            <v>14986.636363636364</v>
          </cell>
          <cell r="G3561">
            <v>24.73145038719446</v>
          </cell>
          <cell r="H3561">
            <v>25.970783635093039</v>
          </cell>
          <cell r="I3561">
            <v>15.683286808350944</v>
          </cell>
        </row>
        <row r="3562">
          <cell r="A3562">
            <v>44763</v>
          </cell>
          <cell r="F3562">
            <v>14989.90909090909</v>
          </cell>
          <cell r="G3562">
            <v>24.751531247987671</v>
          </cell>
          <cell r="H3562">
            <v>25.959511663745033</v>
          </cell>
          <cell r="I3562">
            <v>15.641918308836363</v>
          </cell>
        </row>
        <row r="3563">
          <cell r="A3563">
            <v>44764</v>
          </cell>
          <cell r="F3563">
            <v>14991.90909090909</v>
          </cell>
          <cell r="G3563">
            <v>24.773135099265286</v>
          </cell>
          <cell r="H3563">
            <v>25.950614006279807</v>
          </cell>
          <cell r="I3563">
            <v>15.599762093132311</v>
          </cell>
        </row>
        <row r="3564">
          <cell r="A3564">
            <v>44767</v>
          </cell>
          <cell r="F3564">
            <v>14993.818181818182</v>
          </cell>
          <cell r="G3564">
            <v>24.79374676928246</v>
          </cell>
          <cell r="H3564">
            <v>25.941001219186248</v>
          </cell>
          <cell r="I3564">
            <v>15.558972583509821</v>
          </cell>
        </row>
        <row r="3565">
          <cell r="A3565">
            <v>44768</v>
          </cell>
          <cell r="F3565">
            <v>14996</v>
          </cell>
          <cell r="G3565">
            <v>24.808964264929365</v>
          </cell>
          <cell r="H3565">
            <v>25.930286225833434</v>
          </cell>
          <cell r="I3565">
            <v>15.523780062631335</v>
          </cell>
        </row>
        <row r="3566">
          <cell r="A3566">
            <v>44769</v>
          </cell>
          <cell r="F3566">
            <v>14998.181818181818</v>
          </cell>
          <cell r="G3566">
            <v>24.823625511687773</v>
          </cell>
          <cell r="H3566">
            <v>25.917746436457865</v>
          </cell>
          <cell r="I3566">
            <v>15.493777131951235</v>
          </cell>
        </row>
        <row r="3567">
          <cell r="A3567">
            <v>44770</v>
          </cell>
          <cell r="F3567">
            <v>14993.181818181818</v>
          </cell>
          <cell r="G3567">
            <v>24.843822476044775</v>
          </cell>
          <cell r="H3567">
            <v>25.900427911165334</v>
          </cell>
          <cell r="I3567">
            <v>15.465519225356708</v>
          </cell>
        </row>
        <row r="3568">
          <cell r="A3568">
            <v>44771</v>
          </cell>
          <cell r="F3568">
            <v>14978.636363636364</v>
          </cell>
          <cell r="G3568">
            <v>24.860991183593661</v>
          </cell>
          <cell r="H3568">
            <v>25.883005510959141</v>
          </cell>
          <cell r="I3568">
            <v>15.439833492095374</v>
          </cell>
        </row>
        <row r="3569">
          <cell r="A3569">
            <v>44774</v>
          </cell>
          <cell r="F3569">
            <v>14967.727272727272</v>
          </cell>
          <cell r="G3569">
            <v>24.879591724038026</v>
          </cell>
          <cell r="H3569">
            <v>25.861376848029863</v>
          </cell>
          <cell r="I3569">
            <v>15.418498525723045</v>
          </cell>
        </row>
        <row r="3570">
          <cell r="A3570">
            <v>44775</v>
          </cell>
          <cell r="F3570">
            <v>14959.636363636364</v>
          </cell>
          <cell r="G3570">
            <v>24.891504422227047</v>
          </cell>
          <cell r="H3570">
            <v>25.833882201392399</v>
          </cell>
          <cell r="I3570">
            <v>15.413444040336826</v>
          </cell>
        </row>
        <row r="3571">
          <cell r="A3571">
            <v>44776</v>
          </cell>
          <cell r="F3571">
            <v>14953.727272727272</v>
          </cell>
          <cell r="G3571">
            <v>24.898264879521648</v>
          </cell>
          <cell r="H3571">
            <v>25.804044879803328</v>
          </cell>
          <cell r="I3571">
            <v>15.418396423750215</v>
          </cell>
        </row>
        <row r="3572">
          <cell r="A3572">
            <v>44777</v>
          </cell>
          <cell r="F3572">
            <v>14948.727272727272</v>
          </cell>
          <cell r="G3572">
            <v>24.919538475857919</v>
          </cell>
          <cell r="H3572">
            <v>25.766270769887043</v>
          </cell>
          <cell r="I3572">
            <v>15.424110141313651</v>
          </cell>
        </row>
        <row r="3573">
          <cell r="A3573">
            <v>44778</v>
          </cell>
          <cell r="F3573">
            <v>14936</v>
          </cell>
          <cell r="G3573">
            <v>24.934235257227634</v>
          </cell>
          <cell r="H3573">
            <v>25.732482134387713</v>
          </cell>
          <cell r="I3573">
            <v>15.433468437744654</v>
          </cell>
        </row>
        <row r="3574">
          <cell r="A3574">
            <v>44781</v>
          </cell>
          <cell r="F3574">
            <v>14923.272727272728</v>
          </cell>
          <cell r="G3574">
            <v>24.945016964164427</v>
          </cell>
          <cell r="H3574">
            <v>25.69810736579743</v>
          </cell>
          <cell r="I3574">
            <v>15.445910908610591</v>
          </cell>
        </row>
        <row r="3575">
          <cell r="A3575">
            <v>44782</v>
          </cell>
          <cell r="F3575">
            <v>14910.09090909091</v>
          </cell>
          <cell r="G3575">
            <v>24.947525574112479</v>
          </cell>
          <cell r="H3575">
            <v>25.66532499841637</v>
          </cell>
          <cell r="I3575">
            <v>15.465802879819876</v>
          </cell>
        </row>
        <row r="3576">
          <cell r="A3576">
            <v>44783</v>
          </cell>
          <cell r="F3576">
            <v>14898.727272727272</v>
          </cell>
          <cell r="G3576">
            <v>24.950026045748931</v>
          </cell>
          <cell r="H3576">
            <v>25.634265473732992</v>
          </cell>
          <cell r="I3576">
            <v>15.485664888049287</v>
          </cell>
        </row>
        <row r="3577">
          <cell r="A3577">
            <v>44784</v>
          </cell>
          <cell r="F3577">
            <v>14876.545454545454</v>
          </cell>
          <cell r="G3577">
            <v>24.964031603525221</v>
          </cell>
          <cell r="H3577">
            <v>25.598173994390017</v>
          </cell>
          <cell r="I3577">
            <v>15.502657375326516</v>
          </cell>
        </row>
        <row r="3578">
          <cell r="A3578">
            <v>44785</v>
          </cell>
          <cell r="F3578">
            <v>14852.454545454546</v>
          </cell>
          <cell r="G3578">
            <v>24.972442026491692</v>
          </cell>
          <cell r="H3578">
            <v>25.565359179627464</v>
          </cell>
          <cell r="I3578">
            <v>15.520463020665666</v>
          </cell>
        </row>
        <row r="3579">
          <cell r="A3579">
            <v>44788</v>
          </cell>
          <cell r="F3579">
            <v>14844.272727272728</v>
          </cell>
          <cell r="G3579">
            <v>24.976035713077064</v>
          </cell>
          <cell r="H3579">
            <v>25.534584288344433</v>
          </cell>
          <cell r="I3579">
            <v>15.542463180957983</v>
          </cell>
        </row>
        <row r="3580">
          <cell r="A3580">
            <v>44789</v>
          </cell>
          <cell r="F3580">
            <v>14834.727272727272</v>
          </cell>
          <cell r="G3580">
            <v>24.976882085152852</v>
          </cell>
          <cell r="H3580">
            <v>25.508867942595089</v>
          </cell>
          <cell r="I3580">
            <v>15.562932731858616</v>
          </cell>
        </row>
        <row r="3581">
          <cell r="A3581">
            <v>44791</v>
          </cell>
          <cell r="F3581">
            <v>14829.272727272728</v>
          </cell>
          <cell r="G3581">
            <v>24.98101100144839</v>
          </cell>
          <cell r="H3581">
            <v>25.489017580553924</v>
          </cell>
          <cell r="I3581">
            <v>15.573240499805955</v>
          </cell>
        </row>
        <row r="3582">
          <cell r="A3582">
            <v>44792</v>
          </cell>
          <cell r="F3582">
            <v>14822.454545454546</v>
          </cell>
          <cell r="G3582">
            <v>24.992519635698589</v>
          </cell>
          <cell r="H3582">
            <v>25.463001823272137</v>
          </cell>
          <cell r="I3582">
            <v>15.580860248767335</v>
          </cell>
        </row>
        <row r="3583">
          <cell r="A3583">
            <v>44795</v>
          </cell>
          <cell r="F3583">
            <v>14818.363636363636</v>
          </cell>
          <cell r="G3583">
            <v>24.982623913718701</v>
          </cell>
          <cell r="H3583">
            <v>25.44491375013255</v>
          </cell>
          <cell r="I3583">
            <v>15.593150371993051</v>
          </cell>
        </row>
        <row r="3584">
          <cell r="A3584">
            <v>44796</v>
          </cell>
          <cell r="F3584">
            <v>14813.363636363636</v>
          </cell>
          <cell r="G3584">
            <v>24.973460049355694</v>
          </cell>
          <cell r="H3584">
            <v>25.427012701825412</v>
          </cell>
          <cell r="I3584">
            <v>15.603515610351245</v>
          </cell>
        </row>
        <row r="3585">
          <cell r="A3585">
            <v>44797</v>
          </cell>
          <cell r="F3585">
            <v>14810.636363636364</v>
          </cell>
          <cell r="G3585">
            <v>24.963786444668994</v>
          </cell>
          <cell r="H3585">
            <v>25.410880357739401</v>
          </cell>
          <cell r="I3585">
            <v>15.612420217456366</v>
          </cell>
        </row>
        <row r="3586">
          <cell r="A3586">
            <v>44798</v>
          </cell>
          <cell r="F3586">
            <v>14807.90909090909</v>
          </cell>
          <cell r="G3586">
            <v>24.968424079228843</v>
          </cell>
          <cell r="H3586">
            <v>25.389329797929044</v>
          </cell>
          <cell r="I3586">
            <v>15.605816438842391</v>
          </cell>
        </row>
        <row r="3587">
          <cell r="A3587">
            <v>44799</v>
          </cell>
          <cell r="F3587">
            <v>14803</v>
          </cell>
          <cell r="G3587">
            <v>24.958517826893626</v>
          </cell>
          <cell r="H3587">
            <v>25.422288396097972</v>
          </cell>
          <cell r="I3587">
            <v>15.584368569771261</v>
          </cell>
        </row>
        <row r="3588">
          <cell r="A3588">
            <v>44802</v>
          </cell>
          <cell r="F3588">
            <v>14814.727272727272</v>
          </cell>
          <cell r="G3588">
            <v>24.941751115773819</v>
          </cell>
          <cell r="H3588">
            <v>25.460688738640034</v>
          </cell>
          <cell r="I3588">
            <v>15.559482975937415</v>
          </cell>
        </row>
        <row r="3589">
          <cell r="A3589">
            <v>44803</v>
          </cell>
          <cell r="F3589">
            <v>14830.636363636364</v>
          </cell>
          <cell r="G3589">
            <v>24.927316254265847</v>
          </cell>
          <cell r="H3589">
            <v>25.499541407552019</v>
          </cell>
          <cell r="I3589">
            <v>15.531994561458019</v>
          </cell>
        </row>
        <row r="3590">
          <cell r="A3590">
            <v>44804</v>
          </cell>
          <cell r="F3590">
            <v>14839.727272727272</v>
          </cell>
          <cell r="G3590">
            <v>24.915786083555759</v>
          </cell>
          <cell r="H3590">
            <v>25.540393887675034</v>
          </cell>
          <cell r="I3590">
            <v>15.498362180169822</v>
          </cell>
        </row>
        <row r="3591">
          <cell r="A3591">
            <v>44805</v>
          </cell>
          <cell r="F3591">
            <v>14850.181818181818</v>
          </cell>
          <cell r="G3591">
            <v>24.909928585137092</v>
          </cell>
          <cell r="H3591">
            <v>25.574083886891799</v>
          </cell>
          <cell r="I3591">
            <v>15.455757540607276</v>
          </cell>
        </row>
        <row r="3592">
          <cell r="A3592">
            <v>44806</v>
          </cell>
          <cell r="F3592">
            <v>14856</v>
          </cell>
          <cell r="G3592">
            <v>24.908881290774808</v>
          </cell>
          <cell r="H3592">
            <v>25.607374195209356</v>
          </cell>
          <cell r="I3592">
            <v>15.40876282262712</v>
          </cell>
        </row>
        <row r="3593">
          <cell r="A3593">
            <v>44809</v>
          </cell>
          <cell r="F3593">
            <v>14861.90909090909</v>
          </cell>
          <cell r="G3593">
            <v>24.902330790951485</v>
          </cell>
          <cell r="H3593">
            <v>25.650226304271595</v>
          </cell>
          <cell r="I3593">
            <v>15.358873029182147</v>
          </cell>
        </row>
        <row r="3594">
          <cell r="A3594">
            <v>44810</v>
          </cell>
          <cell r="F3594">
            <v>14861.818181818182</v>
          </cell>
          <cell r="G3594">
            <v>24.899221524739492</v>
          </cell>
          <cell r="H3594">
            <v>25.694847516179518</v>
          </cell>
          <cell r="I3594">
            <v>15.305480818688528</v>
          </cell>
        </row>
        <row r="3595">
          <cell r="A3595">
            <v>44811</v>
          </cell>
          <cell r="F3595">
            <v>14869.09090909091</v>
          </cell>
          <cell r="G3595">
            <v>24.89944345843621</v>
          </cell>
          <cell r="H3595">
            <v>25.741394441626031</v>
          </cell>
          <cell r="I3595">
            <v>15.246681104802308</v>
          </cell>
        </row>
        <row r="3596">
          <cell r="A3596">
            <v>44812</v>
          </cell>
          <cell r="F3596">
            <v>14873.636363636364</v>
          </cell>
          <cell r="G3596">
            <v>24.901628260690153</v>
          </cell>
          <cell r="H3596">
            <v>25.783840650864477</v>
          </cell>
          <cell r="I3596">
            <v>15.18460657904269</v>
          </cell>
        </row>
        <row r="3597">
          <cell r="A3597">
            <v>44813</v>
          </cell>
          <cell r="F3597">
            <v>14874.272727272728</v>
          </cell>
          <cell r="G3597">
            <v>24.898874583620728</v>
          </cell>
          <cell r="H3597">
            <v>25.829557279326703</v>
          </cell>
          <cell r="I3597">
            <v>15.130519291596642</v>
          </cell>
        </row>
        <row r="3598">
          <cell r="A3598">
            <v>44816</v>
          </cell>
          <cell r="F3598">
            <v>14876.454545454546</v>
          </cell>
          <cell r="G3598">
            <v>24.910721594740025</v>
          </cell>
          <cell r="H3598">
            <v>25.818147574211729</v>
          </cell>
          <cell r="I3598">
            <v>15.092415254126273</v>
          </cell>
        </row>
        <row r="3599">
          <cell r="A3599">
            <v>44817</v>
          </cell>
          <cell r="F3599">
            <v>14872.363636363636</v>
          </cell>
          <cell r="G3599">
            <v>24.922602656645044</v>
          </cell>
          <cell r="H3599">
            <v>25.805024790612212</v>
          </cell>
          <cell r="I3599">
            <v>15.057589403015003</v>
          </cell>
        </row>
        <row r="3600">
          <cell r="A3600">
            <v>44818</v>
          </cell>
          <cell r="F3600">
            <v>14878.272727272728</v>
          </cell>
          <cell r="G3600">
            <v>24.931477532156624</v>
          </cell>
          <cell r="H3600">
            <v>25.792467354485485</v>
          </cell>
          <cell r="I3600">
            <v>15.025279944199411</v>
          </cell>
        </row>
        <row r="3601">
          <cell r="A3601">
            <v>44819</v>
          </cell>
          <cell r="F3601">
            <v>14883.272727272728</v>
          </cell>
          <cell r="G3601">
            <v>24.945998610100688</v>
          </cell>
          <cell r="H3601">
            <v>25.77131725717301</v>
          </cell>
          <cell r="I3601">
            <v>14.997080483049801</v>
          </cell>
        </row>
        <row r="3602">
          <cell r="A3602">
            <v>44820</v>
          </cell>
          <cell r="F3602">
            <v>14889.636363636364</v>
          </cell>
          <cell r="G3602">
            <v>24.958843565963765</v>
          </cell>
          <cell r="H3602">
            <v>25.757607188178437</v>
          </cell>
          <cell r="I3602">
            <v>14.969305005986309</v>
          </cell>
        </row>
        <row r="3603">
          <cell r="A3603">
            <v>44823</v>
          </cell>
          <cell r="F3603">
            <v>14897</v>
          </cell>
          <cell r="G3603">
            <v>24.966982873737471</v>
          </cell>
          <cell r="H3603">
            <v>25.74429681240267</v>
          </cell>
          <cell r="I3603">
            <v>14.943701273077657</v>
          </cell>
        </row>
        <row r="3604">
          <cell r="A3604">
            <v>44824</v>
          </cell>
          <cell r="F3604">
            <v>14904.272727272728</v>
          </cell>
          <cell r="G3604">
            <v>24.971224915337029</v>
          </cell>
          <cell r="H3604">
            <v>25.730891344656573</v>
          </cell>
          <cell r="I3604">
            <v>14.921137112596519</v>
          </cell>
        </row>
        <row r="3605">
          <cell r="A3605">
            <v>44825</v>
          </cell>
          <cell r="F3605">
            <v>14914.363636363636</v>
          </cell>
          <cell r="G3605">
            <v>24.966379590471078</v>
          </cell>
          <cell r="H3605">
            <v>25.704992062612781</v>
          </cell>
          <cell r="I3605">
            <v>14.889849393471508</v>
          </cell>
        </row>
        <row r="3606">
          <cell r="A3606">
            <v>44826</v>
          </cell>
          <cell r="F3606">
            <v>14923.454545454546</v>
          </cell>
          <cell r="G3606">
            <v>24.963605131956538</v>
          </cell>
          <cell r="H3606">
            <v>25.67546954380607</v>
          </cell>
          <cell r="I3606">
            <v>14.863096727327381</v>
          </cell>
        </row>
        <row r="3607">
          <cell r="A3607">
            <v>44827</v>
          </cell>
          <cell r="F3607">
            <v>14936.181818181818</v>
          </cell>
          <cell r="G3607">
            <v>24.960517346707572</v>
          </cell>
          <cell r="H3607">
            <v>25.650047741207437</v>
          </cell>
          <cell r="I3607">
            <v>14.838273409113992</v>
          </cell>
        </row>
        <row r="3608">
          <cell r="A3608">
            <v>44830</v>
          </cell>
          <cell r="F3608">
            <v>14963.272727272728</v>
          </cell>
          <cell r="G3608">
            <v>24.95482534487218</v>
          </cell>
          <cell r="H3608">
            <v>25.625896463528477</v>
          </cell>
          <cell r="I3608">
            <v>14.813717048907675</v>
          </cell>
        </row>
        <row r="3609">
          <cell r="A3609">
            <v>44831</v>
          </cell>
          <cell r="F3609">
            <v>14988.818181818182</v>
          </cell>
          <cell r="G3609">
            <v>24.937056879304659</v>
          </cell>
          <cell r="H3609">
            <v>25.647657385123924</v>
          </cell>
          <cell r="I3609">
            <v>14.776554339395163</v>
          </cell>
        </row>
        <row r="3610">
          <cell r="A3610">
            <v>44832</v>
          </cell>
          <cell r="F3610">
            <v>15026.181818181818</v>
          </cell>
          <cell r="G3610">
            <v>24.921450246695962</v>
          </cell>
          <cell r="H3610">
            <v>25.671578192077586</v>
          </cell>
          <cell r="I3610">
            <v>14.73449412266462</v>
          </cell>
        </row>
        <row r="3611">
          <cell r="A3611">
            <v>44833</v>
          </cell>
          <cell r="F3611">
            <v>15058.454545454546</v>
          </cell>
          <cell r="G3611">
            <v>24.912598122330518</v>
          </cell>
          <cell r="H3611">
            <v>25.691451159564927</v>
          </cell>
          <cell r="I3611">
            <v>14.683188784619766</v>
          </cell>
        </row>
        <row r="3612">
          <cell r="A3612">
            <v>44834</v>
          </cell>
          <cell r="F3612">
            <v>15088.454545454546</v>
          </cell>
          <cell r="G3612">
            <v>24.896710788553744</v>
          </cell>
          <cell r="H3612">
            <v>25.718393225866567</v>
          </cell>
          <cell r="I3612">
            <v>14.627558173349017</v>
          </cell>
        </row>
        <row r="3613">
          <cell r="A3613">
            <v>44837</v>
          </cell>
          <cell r="F3613">
            <v>15120.272727272728</v>
          </cell>
          <cell r="G3613">
            <v>24.885298798783904</v>
          </cell>
          <cell r="H3613">
            <v>25.745335292168217</v>
          </cell>
          <cell r="I3613">
            <v>14.569240141775783</v>
          </cell>
        </row>
        <row r="3614">
          <cell r="A3614">
            <v>44838</v>
          </cell>
          <cell r="F3614">
            <v>15144.545454545454</v>
          </cell>
          <cell r="G3614">
            <v>24.869795215831825</v>
          </cell>
          <cell r="H3614">
            <v>25.773202384147201</v>
          </cell>
          <cell r="I3614">
            <v>14.514194522156792</v>
          </cell>
        </row>
        <row r="3615">
          <cell r="A3615">
            <v>44839</v>
          </cell>
          <cell r="F3615">
            <v>15163.636363636364</v>
          </cell>
          <cell r="G3615">
            <v>24.859373775939481</v>
          </cell>
          <cell r="H3615">
            <v>25.799860417492553</v>
          </cell>
          <cell r="I3615">
            <v>14.455026823877539</v>
          </cell>
        </row>
        <row r="3616">
          <cell r="A3616">
            <v>44840</v>
          </cell>
          <cell r="F3616">
            <v>15180.90909090909</v>
          </cell>
          <cell r="G3616">
            <v>24.858286276395589</v>
          </cell>
          <cell r="H3616">
            <v>25.836992545311727</v>
          </cell>
          <cell r="I3616">
            <v>14.4063261570841</v>
          </cell>
        </row>
        <row r="3617">
          <cell r="A3617">
            <v>44841</v>
          </cell>
          <cell r="F3617">
            <v>15202.272727272728</v>
          </cell>
          <cell r="G3617">
            <v>24.850498639507055</v>
          </cell>
          <cell r="H3617">
            <v>25.875513693984612</v>
          </cell>
          <cell r="I3617">
            <v>14.360870251483254</v>
          </cell>
        </row>
        <row r="3618">
          <cell r="A3618">
            <v>44844</v>
          </cell>
          <cell r="F3618">
            <v>15227.272727272728</v>
          </cell>
          <cell r="G3618">
            <v>24.839704154304535</v>
          </cell>
          <cell r="H3618">
            <v>25.914034842657482</v>
          </cell>
          <cell r="I3618">
            <v>14.317975283132343</v>
          </cell>
        </row>
        <row r="3619">
          <cell r="A3619">
            <v>44845</v>
          </cell>
          <cell r="F3619">
            <v>15248.181818181818</v>
          </cell>
          <cell r="G3619">
            <v>24.829415999578565</v>
          </cell>
          <cell r="H3619">
            <v>25.952092871172098</v>
          </cell>
          <cell r="I3619">
            <v>14.276604829571182</v>
          </cell>
        </row>
        <row r="3620">
          <cell r="A3620">
            <v>44846</v>
          </cell>
          <cell r="F3620">
            <v>15269.545454545454</v>
          </cell>
          <cell r="G3620">
            <v>24.832299179958213</v>
          </cell>
          <cell r="H3620">
            <v>25.946235239571788</v>
          </cell>
          <cell r="I3620">
            <v>14.246414677971172</v>
          </cell>
        </row>
        <row r="3621">
          <cell r="A3621">
            <v>44847</v>
          </cell>
          <cell r="F3621">
            <v>15278.545454545454</v>
          </cell>
          <cell r="G3621">
            <v>24.839795105572701</v>
          </cell>
          <cell r="H3621">
            <v>25.937513629366517</v>
          </cell>
          <cell r="I3621">
            <v>14.215735073057591</v>
          </cell>
        </row>
        <row r="3622">
          <cell r="A3622">
            <v>44848</v>
          </cell>
          <cell r="F3622">
            <v>15293.09090909091</v>
          </cell>
          <cell r="G3622">
            <v>24.83917913434308</v>
          </cell>
          <cell r="H3622">
            <v>25.932839858627574</v>
          </cell>
          <cell r="I3622">
            <v>14.194852389889144</v>
          </cell>
        </row>
        <row r="3623">
          <cell r="A3623">
            <v>44851</v>
          </cell>
          <cell r="F3623">
            <v>15316.727272727272</v>
          </cell>
          <cell r="G3623">
            <v>24.836462217531736</v>
          </cell>
          <cell r="H3623">
            <v>25.932313339005724</v>
          </cell>
          <cell r="I3623">
            <v>14.177997932012989</v>
          </cell>
        </row>
        <row r="3624">
          <cell r="A3624">
            <v>44852</v>
          </cell>
          <cell r="F3624">
            <v>15331.727272727272</v>
          </cell>
          <cell r="G3624">
            <v>24.831157997989258</v>
          </cell>
          <cell r="H3624">
            <v>25.931786819383866</v>
          </cell>
          <cell r="I3624">
            <v>14.165024620560047</v>
          </cell>
        </row>
        <row r="3625">
          <cell r="A3625">
            <v>44853</v>
          </cell>
          <cell r="F3625">
            <v>15354.727272727272</v>
          </cell>
          <cell r="G3625">
            <v>24.829358122684184</v>
          </cell>
          <cell r="H3625">
            <v>25.93052549345542</v>
          </cell>
          <cell r="I3625">
            <v>14.149047732008956</v>
          </cell>
        </row>
        <row r="3626">
          <cell r="A3626">
            <v>44854</v>
          </cell>
          <cell r="F3626">
            <v>15389.272727272728</v>
          </cell>
          <cell r="G3626">
            <v>24.825102318451254</v>
          </cell>
          <cell r="H3626">
            <v>25.9288252899157</v>
          </cell>
          <cell r="I3626">
            <v>14.137168597955792</v>
          </cell>
        </row>
        <row r="3627">
          <cell r="A3627">
            <v>44855</v>
          </cell>
          <cell r="F3627">
            <v>15429.727272727272</v>
          </cell>
          <cell r="G3627">
            <v>24.824747111171892</v>
          </cell>
          <cell r="H3627">
            <v>25.928112881472156</v>
          </cell>
          <cell r="I3627">
            <v>14.122738241345756</v>
          </cell>
        </row>
        <row r="3628">
          <cell r="A3628">
            <v>44858</v>
          </cell>
          <cell r="F3628">
            <v>15460.09090909091</v>
          </cell>
          <cell r="G3628">
            <v>24.826460729779285</v>
          </cell>
          <cell r="H3628">
            <v>25.928077564458228</v>
          </cell>
          <cell r="I3628">
            <v>14.105513390593018</v>
          </cell>
        </row>
        <row r="3629">
          <cell r="A3629">
            <v>44859</v>
          </cell>
          <cell r="F3629">
            <v>15488.272727272728</v>
          </cell>
          <cell r="G3629">
            <v>24.82912135532823</v>
          </cell>
          <cell r="H3629">
            <v>25.92804224744431</v>
          </cell>
          <cell r="I3629">
            <v>14.086869933564373</v>
          </cell>
        </row>
        <row r="3630">
          <cell r="A3630">
            <v>44860</v>
          </cell>
          <cell r="F3630">
            <v>15507.545454545454</v>
          </cell>
          <cell r="G3630">
            <v>24.826422044108963</v>
          </cell>
          <cell r="H3630">
            <v>25.922474446981326</v>
          </cell>
          <cell r="I3630">
            <v>14.065714431078852</v>
          </cell>
        </row>
        <row r="3631">
          <cell r="A3631">
            <v>44861</v>
          </cell>
          <cell r="F3631">
            <v>15526.636363636364</v>
          </cell>
          <cell r="G3631">
            <v>24.831421792809852</v>
          </cell>
          <cell r="H3631">
            <v>25.912245589352391</v>
          </cell>
          <cell r="I3631">
            <v>14.042459289400433</v>
          </cell>
        </row>
        <row r="3632">
          <cell r="A3632">
            <v>44862</v>
          </cell>
          <cell r="F3632">
            <v>15543.90909090909</v>
          </cell>
          <cell r="G3632">
            <v>24.826012134273853</v>
          </cell>
          <cell r="H3632">
            <v>25.904482066834181</v>
          </cell>
          <cell r="I3632">
            <v>14.025319239192036</v>
          </cell>
        </row>
        <row r="3633">
          <cell r="A3633">
            <v>44865</v>
          </cell>
          <cell r="F3633">
            <v>15559.818181818182</v>
          </cell>
          <cell r="G3633">
            <v>24.825354638252609</v>
          </cell>
          <cell r="H3633">
            <v>25.896240172122877</v>
          </cell>
          <cell r="I3633">
            <v>14.004279752718128</v>
          </cell>
        </row>
        <row r="3634">
          <cell r="A3634">
            <v>44866</v>
          </cell>
          <cell r="F3634">
            <v>15572.545454545454</v>
          </cell>
          <cell r="G3634">
            <v>24.824858944798471</v>
          </cell>
          <cell r="H3634">
            <v>25.882825455576484</v>
          </cell>
          <cell r="I3634">
            <v>13.985905366565948</v>
          </cell>
        </row>
        <row r="3635">
          <cell r="A3635">
            <v>44867</v>
          </cell>
          <cell r="F3635">
            <v>15588.90909090909</v>
          </cell>
          <cell r="G3635">
            <v>24.823089292202905</v>
          </cell>
          <cell r="H3635">
            <v>25.869437981555357</v>
          </cell>
          <cell r="I3635">
            <v>13.969955388317908</v>
          </cell>
        </row>
        <row r="3636">
          <cell r="A3636">
            <v>44868</v>
          </cell>
          <cell r="F3636">
            <v>15607</v>
          </cell>
          <cell r="G3636">
            <v>24.821190506709396</v>
          </cell>
          <cell r="H3636">
            <v>25.856298094664307</v>
          </cell>
          <cell r="I3636">
            <v>13.958146234930863</v>
          </cell>
        </row>
        <row r="3637">
          <cell r="A3637">
            <v>44869</v>
          </cell>
          <cell r="F3637">
            <v>15622</v>
          </cell>
          <cell r="G3637">
            <v>24.818164209095052</v>
          </cell>
          <cell r="H3637">
            <v>25.843316242451444</v>
          </cell>
          <cell r="I3637">
            <v>13.948253981108779</v>
          </cell>
        </row>
        <row r="3638">
          <cell r="A3638">
            <v>44872</v>
          </cell>
          <cell r="F3638">
            <v>15628.818181818182</v>
          </cell>
          <cell r="G3638">
            <v>24.811829079798063</v>
          </cell>
          <cell r="H3638">
            <v>25.83313533206244</v>
          </cell>
          <cell r="I3638">
            <v>13.939193981850854</v>
          </cell>
        </row>
        <row r="3639">
          <cell r="A3639">
            <v>44873</v>
          </cell>
          <cell r="F3639">
            <v>15638.90909090909</v>
          </cell>
          <cell r="G3639">
            <v>24.80624261746544</v>
          </cell>
          <cell r="H3639">
            <v>25.822954421673423</v>
          </cell>
          <cell r="I3639">
            <v>13.931598837490226</v>
          </cell>
        </row>
        <row r="3640">
          <cell r="A3640">
            <v>44874</v>
          </cell>
          <cell r="F3640">
            <v>15642.363636363636</v>
          </cell>
          <cell r="G3640">
            <v>24.799122606397475</v>
          </cell>
          <cell r="H3640">
            <v>25.812773511284419</v>
          </cell>
          <cell r="I3640">
            <v>13.927257066442628</v>
          </cell>
        </row>
        <row r="3641">
          <cell r="A3641">
            <v>44875</v>
          </cell>
          <cell r="F3641">
            <v>15653.363636363636</v>
          </cell>
          <cell r="G3641">
            <v>24.80317608875346</v>
          </cell>
          <cell r="H3641">
            <v>25.803959318386603</v>
          </cell>
          <cell r="I3641">
            <v>13.927225130805637</v>
          </cell>
        </row>
        <row r="3642">
          <cell r="A3642">
            <v>44876</v>
          </cell>
          <cell r="F3642">
            <v>15646.636363636364</v>
          </cell>
          <cell r="G3642">
            <v>24.800472775591537</v>
          </cell>
          <cell r="H3642">
            <v>25.799364510792547</v>
          </cell>
          <cell r="I3642">
            <v>13.929933651872661</v>
          </cell>
        </row>
        <row r="3643">
          <cell r="A3643">
            <v>44879</v>
          </cell>
          <cell r="F3643">
            <v>15643.545454545454</v>
          </cell>
          <cell r="G3643">
            <v>24.796632051037736</v>
          </cell>
          <cell r="H3643">
            <v>25.794726674830539</v>
          </cell>
          <cell r="I3643">
            <v>13.936003647597101</v>
          </cell>
        </row>
        <row r="3644">
          <cell r="A3644">
            <v>44880</v>
          </cell>
          <cell r="F3644">
            <v>15638.09090909091</v>
          </cell>
          <cell r="G3644">
            <v>24.7852779546497</v>
          </cell>
          <cell r="H3644">
            <v>25.79126639392916</v>
          </cell>
          <cell r="I3644">
            <v>13.948652283608647</v>
          </cell>
        </row>
        <row r="3645">
          <cell r="A3645">
            <v>44881</v>
          </cell>
          <cell r="F3645">
            <v>15635.818181818182</v>
          </cell>
          <cell r="G3645">
            <v>24.774047936259873</v>
          </cell>
          <cell r="H3645">
            <v>25.788922934902043</v>
          </cell>
          <cell r="I3645">
            <v>13.961929305611045</v>
          </cell>
        </row>
        <row r="3646">
          <cell r="A3646">
            <v>44882</v>
          </cell>
          <cell r="F3646">
            <v>15637.181818181818</v>
          </cell>
          <cell r="G3646">
            <v>24.764837929140253</v>
          </cell>
          <cell r="H3646">
            <v>25.784286460763454</v>
          </cell>
          <cell r="I3646">
            <v>13.977967894497461</v>
          </cell>
        </row>
        <row r="3647">
          <cell r="A3647">
            <v>44883</v>
          </cell>
          <cell r="F3647">
            <v>15636.363636363636</v>
          </cell>
          <cell r="G3647">
            <v>24.758105087794991</v>
          </cell>
          <cell r="H3647">
            <v>25.779035587132693</v>
          </cell>
          <cell r="I3647">
            <v>13.992433273479174</v>
          </cell>
        </row>
        <row r="3648">
          <cell r="A3648">
            <v>44886</v>
          </cell>
          <cell r="F3648">
            <v>15634.09090909091</v>
          </cell>
          <cell r="G3648">
            <v>24.755525413164492</v>
          </cell>
          <cell r="H3648">
            <v>25.774315976486537</v>
          </cell>
          <cell r="I3648">
            <v>14.002527066127509</v>
          </cell>
        </row>
        <row r="3649">
          <cell r="A3649">
            <v>44887</v>
          </cell>
          <cell r="F3649">
            <v>15633.181818181818</v>
          </cell>
          <cell r="G3649">
            <v>24.752671481953485</v>
          </cell>
          <cell r="H3649">
            <v>25.766795424016525</v>
          </cell>
          <cell r="I3649">
            <v>14.015138671932347</v>
          </cell>
        </row>
        <row r="3650">
          <cell r="A3650">
            <v>44888</v>
          </cell>
          <cell r="F3650">
            <v>15632.272727272728</v>
          </cell>
          <cell r="G3650">
            <v>24.748517881431052</v>
          </cell>
          <cell r="H3650">
            <v>25.759274871546516</v>
          </cell>
          <cell r="I3650">
            <v>14.028568888713094</v>
          </cell>
        </row>
        <row r="3651">
          <cell r="A3651">
            <v>44889</v>
          </cell>
          <cell r="F3651">
            <v>15632.545454545454</v>
          </cell>
          <cell r="G3651">
            <v>24.757927613871274</v>
          </cell>
          <cell r="H3651">
            <v>25.745751688802354</v>
          </cell>
          <cell r="I3651">
            <v>14.038893181858828</v>
          </cell>
        </row>
        <row r="3652">
          <cell r="A3652">
            <v>44890</v>
          </cell>
          <cell r="F3652">
            <v>15630.90909090909</v>
          </cell>
          <cell r="G3652">
            <v>24.757255551388617</v>
          </cell>
          <cell r="H3652">
            <v>25.73650525056274</v>
          </cell>
          <cell r="I3652">
            <v>14.054017565331993</v>
          </cell>
        </row>
        <row r="3653">
          <cell r="A3653">
            <v>44893</v>
          </cell>
          <cell r="F3653">
            <v>15651.727272727272</v>
          </cell>
          <cell r="G3653">
            <v>24.747194350431325</v>
          </cell>
          <cell r="H3653">
            <v>25.727682877104733</v>
          </cell>
          <cell r="I3653">
            <v>14.079050712121266</v>
          </cell>
        </row>
        <row r="3654">
          <cell r="A3654">
            <v>44894</v>
          </cell>
          <cell r="F3654">
            <v>15672.181818181818</v>
          </cell>
          <cell r="G3654">
            <v>24.737065898940511</v>
          </cell>
          <cell r="H3654">
            <v>25.718748917037558</v>
          </cell>
          <cell r="I3654">
            <v>14.103227029144826</v>
          </cell>
        </row>
        <row r="3655">
          <cell r="A3655">
            <v>44895</v>
          </cell>
          <cell r="F3655">
            <v>15689.818181818182</v>
          </cell>
          <cell r="G3655">
            <v>24.730206932726652</v>
          </cell>
          <cell r="H3655">
            <v>25.709567688399474</v>
          </cell>
          <cell r="I3655">
            <v>14.124614275997537</v>
          </cell>
        </row>
        <row r="3656">
          <cell r="A3656">
            <v>44896</v>
          </cell>
          <cell r="F3656">
            <v>15686.181818181818</v>
          </cell>
          <cell r="G3656">
            <v>24.733604097177714</v>
          </cell>
          <cell r="H3656">
            <v>25.697888846002289</v>
          </cell>
          <cell r="I3656">
            <v>14.140015717255354</v>
          </cell>
        </row>
        <row r="3657">
          <cell r="A3657">
            <v>44897</v>
          </cell>
          <cell r="F3657">
            <v>15664.818181818182</v>
          </cell>
          <cell r="G3657">
            <v>24.733645550361551</v>
          </cell>
          <cell r="H3657">
            <v>25.688036130533092</v>
          </cell>
          <cell r="I3657">
            <v>14.155396435722901</v>
          </cell>
        </row>
        <row r="3658">
          <cell r="A3658">
            <v>44900</v>
          </cell>
          <cell r="F3658">
            <v>15644.818181818182</v>
          </cell>
          <cell r="G3658">
            <v>24.722883006116778</v>
          </cell>
          <cell r="H3658">
            <v>25.678342419909313</v>
          </cell>
          <cell r="I3658">
            <v>14.183476949724355</v>
          </cell>
        </row>
        <row r="3659">
          <cell r="A3659">
            <v>44901</v>
          </cell>
          <cell r="F3659">
            <v>15636.181818181818</v>
          </cell>
          <cell r="G3659">
            <v>24.701442269628213</v>
          </cell>
          <cell r="H3659">
            <v>25.668648709285527</v>
          </cell>
          <cell r="I3659">
            <v>14.224335475316728</v>
          </cell>
        </row>
        <row r="3660">
          <cell r="A3660">
            <v>44902</v>
          </cell>
          <cell r="F3660">
            <v>15630.727272727272</v>
          </cell>
          <cell r="G3660">
            <v>24.680950619145563</v>
          </cell>
          <cell r="H3660">
            <v>25.658954998661748</v>
          </cell>
          <cell r="I3660">
            <v>14.2664600020225</v>
          </cell>
        </row>
        <row r="3661">
          <cell r="A3661">
            <v>44903</v>
          </cell>
          <cell r="F3661">
            <v>15624.636363636364</v>
          </cell>
          <cell r="G3661">
            <v>24.678862734676645</v>
          </cell>
          <cell r="H3661">
            <v>25.644048599991336</v>
          </cell>
          <cell r="I3661">
            <v>14.30354597268957</v>
          </cell>
        </row>
        <row r="3662">
          <cell r="A3662">
            <v>44904</v>
          </cell>
          <cell r="F3662">
            <v>15617.272727272728</v>
          </cell>
          <cell r="G3662">
            <v>24.655771843619529</v>
          </cell>
          <cell r="H3662">
            <v>25.634618833947822</v>
          </cell>
          <cell r="I3662">
            <v>14.351819632537136</v>
          </cell>
        </row>
        <row r="3663">
          <cell r="A3663">
            <v>44907</v>
          </cell>
          <cell r="F3663">
            <v>15613.181818181818</v>
          </cell>
          <cell r="G3663">
            <v>24.638015323655562</v>
          </cell>
          <cell r="H3663">
            <v>25.625155477907892</v>
          </cell>
          <cell r="I3663">
            <v>14.394710648514756</v>
          </cell>
        </row>
        <row r="3664">
          <cell r="A3664">
            <v>44908</v>
          </cell>
          <cell r="F3664">
            <v>15607.181818181818</v>
          </cell>
          <cell r="G3664">
            <v>24.624885231189172</v>
          </cell>
          <cell r="H3664">
            <v>25.616786000821175</v>
          </cell>
          <cell r="I3664">
            <v>14.430181782337446</v>
          </cell>
        </row>
        <row r="3665">
          <cell r="A3665">
            <v>44909</v>
          </cell>
          <cell r="F3665">
            <v>15594</v>
          </cell>
          <cell r="G3665">
            <v>24.61359253763171</v>
          </cell>
          <cell r="H3665">
            <v>25.609418523078435</v>
          </cell>
          <cell r="I3665">
            <v>14.464423990757746</v>
          </cell>
        </row>
        <row r="3666">
          <cell r="A3666">
            <v>44910</v>
          </cell>
          <cell r="F3666">
            <v>15583.636363636364</v>
          </cell>
          <cell r="G3666">
            <v>24.604778618736631</v>
          </cell>
          <cell r="H3666">
            <v>25.601248235843581</v>
          </cell>
          <cell r="I3666">
            <v>14.497758219456417</v>
          </cell>
        </row>
        <row r="3667">
          <cell r="A3667">
            <v>44911</v>
          </cell>
          <cell r="F3667">
            <v>15586.818181818182</v>
          </cell>
          <cell r="G3667">
            <v>24.58606710697071</v>
          </cell>
          <cell r="H3667">
            <v>25.595840704606903</v>
          </cell>
          <cell r="I3667">
            <v>14.536186847229736</v>
          </cell>
        </row>
        <row r="3668">
          <cell r="A3668">
            <v>44914</v>
          </cell>
          <cell r="F3668">
            <v>15602.272727272728</v>
          </cell>
          <cell r="G3668">
            <v>24.5661339562193</v>
          </cell>
          <cell r="H3668">
            <v>25.590872819028448</v>
          </cell>
          <cell r="I3668">
            <v>14.57568876067698</v>
          </cell>
        </row>
        <row r="3669">
          <cell r="A3669">
            <v>44915</v>
          </cell>
          <cell r="F3669">
            <v>15614.545454545454</v>
          </cell>
          <cell r="G3669">
            <v>24.552418722154275</v>
          </cell>
          <cell r="H3669">
            <v>25.585922519276323</v>
          </cell>
          <cell r="I3669">
            <v>14.605241701306481</v>
          </cell>
        </row>
        <row r="3670">
          <cell r="A3670">
            <v>44916</v>
          </cell>
          <cell r="F3670">
            <v>15611.818181818182</v>
          </cell>
          <cell r="G3670">
            <v>24.545317976480963</v>
          </cell>
          <cell r="H3670">
            <v>25.580937130004642</v>
          </cell>
          <cell r="I3670">
            <v>14.626056048489907</v>
          </cell>
        </row>
        <row r="3671">
          <cell r="A3671">
            <v>44917</v>
          </cell>
          <cell r="F3671">
            <v>15606.818181818182</v>
          </cell>
          <cell r="G3671">
            <v>24.54055491375556</v>
          </cell>
          <cell r="H3671">
            <v>25.575688569336332</v>
          </cell>
          <cell r="I3671">
            <v>14.643721600407918</v>
          </cell>
        </row>
        <row r="3672">
          <cell r="A3672">
            <v>44918</v>
          </cell>
          <cell r="F3672">
            <v>15604.272727272728</v>
          </cell>
          <cell r="G3672">
            <v>24.517736254638212</v>
          </cell>
          <cell r="H3672">
            <v>25.575652696714652</v>
          </cell>
          <cell r="I3672">
            <v>14.665573823829275</v>
          </cell>
        </row>
        <row r="3673">
          <cell r="A3673">
            <v>44921</v>
          </cell>
          <cell r="F3673">
            <v>15608.818181818182</v>
          </cell>
          <cell r="G3673">
            <v>24.502243516062574</v>
          </cell>
          <cell r="H3673">
            <v>25.575862105583827</v>
          </cell>
          <cell r="I3673">
            <v>14.677669381104755</v>
          </cell>
        </row>
        <row r="3674">
          <cell r="A3674">
            <v>44922</v>
          </cell>
          <cell r="F3674">
            <v>15612</v>
          </cell>
          <cell r="G3674">
            <v>24.484417323936388</v>
          </cell>
          <cell r="H3674">
            <v>25.576457246061</v>
          </cell>
          <cell r="I3674">
            <v>14.690381388650717</v>
          </cell>
        </row>
        <row r="3675">
          <cell r="A3675">
            <v>44923</v>
          </cell>
          <cell r="F3675">
            <v>15616.181818181818</v>
          </cell>
          <cell r="G3675">
            <v>24.469962797532173</v>
          </cell>
          <cell r="H3675">
            <v>25.576290210710781</v>
          </cell>
          <cell r="I3675">
            <v>14.699684853500589</v>
          </cell>
        </row>
        <row r="3676">
          <cell r="A3676">
            <v>44924</v>
          </cell>
          <cell r="F3676">
            <v>15621.636363636364</v>
          </cell>
          <cell r="G3676">
            <v>24.403482931354237</v>
          </cell>
          <cell r="H3676">
            <v>25.739523350922219</v>
          </cell>
          <cell r="I3676">
            <v>14.674190733517351</v>
          </cell>
        </row>
        <row r="3677">
          <cell r="A3677">
            <v>44925</v>
          </cell>
          <cell r="F3677">
            <v>15617.09090909091</v>
          </cell>
          <cell r="G3677">
            <v>24.33647284695779</v>
          </cell>
          <cell r="H3677">
            <v>25.903107386329147</v>
          </cell>
          <cell r="I3677">
            <v>14.648178707446698</v>
          </cell>
        </row>
        <row r="3678">
          <cell r="A3678">
            <v>44928</v>
          </cell>
          <cell r="F3678">
            <v>15614.818181818182</v>
          </cell>
          <cell r="G3678">
            <v>24.268653538031526</v>
          </cell>
          <cell r="H3678">
            <v>26.066197070092826</v>
          </cell>
          <cell r="I3678">
            <v>14.621022495588353</v>
          </cell>
        </row>
        <row r="3679">
          <cell r="A3679">
            <v>44929</v>
          </cell>
          <cell r="F3679">
            <v>15614.818181818182</v>
          </cell>
          <cell r="G3679">
            <v>24.198832398214073</v>
          </cell>
          <cell r="H3679">
            <v>26.229286753856513</v>
          </cell>
          <cell r="I3679">
            <v>14.594647123045274</v>
          </cell>
        </row>
        <row r="3680">
          <cell r="A3680">
            <v>44930</v>
          </cell>
          <cell r="F3680">
            <v>15613.454545454546</v>
          </cell>
          <cell r="G3680">
            <v>24.131910997752673</v>
          </cell>
          <cell r="H3680">
            <v>26.392376437620193</v>
          </cell>
          <cell r="I3680">
            <v>14.567097661926038</v>
          </cell>
        </row>
        <row r="3681">
          <cell r="A3681">
            <v>44931</v>
          </cell>
          <cell r="F3681">
            <v>15615.272727272728</v>
          </cell>
          <cell r="G3681">
            <v>24.081046325408746</v>
          </cell>
          <cell r="H3681">
            <v>26.548399121662577</v>
          </cell>
          <cell r="I3681">
            <v>14.540542161240365</v>
          </cell>
        </row>
        <row r="3682">
          <cell r="A3682">
            <v>44932</v>
          </cell>
          <cell r="F3682">
            <v>15619.818181818182</v>
          </cell>
          <cell r="G3682">
            <v>24.024373939349633</v>
          </cell>
          <cell r="H3682">
            <v>26.703490069404499</v>
          </cell>
          <cell r="I3682">
            <v>14.520978677701283</v>
          </cell>
        </row>
        <row r="3683">
          <cell r="A3683">
            <v>44935</v>
          </cell>
          <cell r="F3683">
            <v>15617.545454545454</v>
          </cell>
          <cell r="G3683">
            <v>23.96914424515376</v>
          </cell>
          <cell r="H3683">
            <v>26.856874006150598</v>
          </cell>
          <cell r="I3683">
            <v>14.504460133200126</v>
          </cell>
        </row>
        <row r="3684">
          <cell r="A3684">
            <v>44936</v>
          </cell>
          <cell r="F3684">
            <v>15612.09090909091</v>
          </cell>
          <cell r="G3684">
            <v>23.916706129408336</v>
          </cell>
          <cell r="H3684">
            <v>27.00964910155243</v>
          </cell>
          <cell r="I3684">
            <v>14.488307241724881</v>
          </cell>
        </row>
        <row r="3685">
          <cell r="A3685">
            <v>44937</v>
          </cell>
          <cell r="F3685">
            <v>15595.727272727272</v>
          </cell>
          <cell r="G3685">
            <v>23.865847582637944</v>
          </cell>
          <cell r="H3685">
            <v>27.159995732669042</v>
          </cell>
          <cell r="I3685">
            <v>14.473646743179245</v>
          </cell>
        </row>
        <row r="3686">
          <cell r="A3686">
            <v>44938</v>
          </cell>
          <cell r="F3686">
            <v>15562.545454545454</v>
          </cell>
          <cell r="G3686">
            <v>23.825210470288486</v>
          </cell>
          <cell r="H3686">
            <v>27.305054531306073</v>
          </cell>
          <cell r="I3686">
            <v>14.461339747270728</v>
          </cell>
        </row>
        <row r="3687">
          <cell r="A3687">
            <v>44939</v>
          </cell>
          <cell r="F3687">
            <v>15516.363636363636</v>
          </cell>
          <cell r="G3687">
            <v>23.82984811787437</v>
          </cell>
          <cell r="H3687">
            <v>27.28365895714219</v>
          </cell>
          <cell r="I3687">
            <v>14.493602802398083</v>
          </cell>
        </row>
        <row r="3688">
          <cell r="A3688">
            <v>44942</v>
          </cell>
          <cell r="F3688">
            <v>15468.818181818182</v>
          </cell>
          <cell r="G3688">
            <v>23.840041488301971</v>
          </cell>
          <cell r="H3688">
            <v>27.258857557662452</v>
          </cell>
          <cell r="I3688">
            <v>14.527753644895109</v>
          </cell>
        </row>
        <row r="3689">
          <cell r="A3689">
            <v>44943</v>
          </cell>
          <cell r="F3689">
            <v>15431.727272727272</v>
          </cell>
          <cell r="G3689">
            <v>23.846062634072322</v>
          </cell>
          <cell r="H3689">
            <v>27.23031025730771</v>
          </cell>
          <cell r="I3689">
            <v>14.5734213891166</v>
          </cell>
        </row>
        <row r="3690">
          <cell r="A3690">
            <v>44944</v>
          </cell>
          <cell r="F3690">
            <v>15385.454545454546</v>
          </cell>
          <cell r="G3690">
            <v>23.855417755464739</v>
          </cell>
          <cell r="H3690">
            <v>27.201762956952965</v>
          </cell>
          <cell r="I3690">
            <v>14.618123156064998</v>
          </cell>
        </row>
        <row r="3691">
          <cell r="A3691">
            <v>44945</v>
          </cell>
          <cell r="F3691">
            <v>15341.454545454546</v>
          </cell>
          <cell r="G3691">
            <v>23.884269242151618</v>
          </cell>
          <cell r="H3691">
            <v>27.161815527446766</v>
          </cell>
          <cell r="I3691">
            <v>14.661354498437618</v>
          </cell>
        </row>
        <row r="3692">
          <cell r="A3692">
            <v>44946</v>
          </cell>
          <cell r="F3692">
            <v>15293</v>
          </cell>
          <cell r="G3692">
            <v>23.890408298847557</v>
          </cell>
          <cell r="H3692">
            <v>27.125892659830775</v>
          </cell>
          <cell r="I3692">
            <v>14.713865716674649</v>
          </cell>
        </row>
        <row r="3693">
          <cell r="A3693">
            <v>44950</v>
          </cell>
          <cell r="F3693">
            <v>15225.272727272728</v>
          </cell>
          <cell r="G3693">
            <v>23.902950804963812</v>
          </cell>
          <cell r="H3693">
            <v>27.090316896234011</v>
          </cell>
          <cell r="I3693">
            <v>14.760281872408369</v>
          </cell>
        </row>
        <row r="3694">
          <cell r="A3694">
            <v>44951</v>
          </cell>
          <cell r="F3694">
            <v>15170.454545454546</v>
          </cell>
          <cell r="G3694">
            <v>23.913033343795703</v>
          </cell>
          <cell r="H3694">
            <v>27.054363054701245</v>
          </cell>
          <cell r="I3694">
            <v>14.807984916082448</v>
          </cell>
        </row>
        <row r="3695">
          <cell r="A3695">
            <v>44952</v>
          </cell>
          <cell r="F3695">
            <v>15113.636363636364</v>
          </cell>
          <cell r="G3695">
            <v>23.932063916333519</v>
          </cell>
          <cell r="H3695">
            <v>27.011415110430217</v>
          </cell>
          <cell r="I3695">
            <v>14.856456492956617</v>
          </cell>
        </row>
        <row r="3696">
          <cell r="A3696">
            <v>44953</v>
          </cell>
          <cell r="F3696">
            <v>15068.363636363636</v>
          </cell>
          <cell r="G3696">
            <v>23.95014709724105</v>
          </cell>
          <cell r="H3696">
            <v>26.970628735282219</v>
          </cell>
          <cell r="I3696">
            <v>14.902448650409729</v>
          </cell>
        </row>
        <row r="3697">
          <cell r="A3697">
            <v>44956</v>
          </cell>
          <cell r="F3697">
            <v>15034.90909090909</v>
          </cell>
          <cell r="G3697">
            <v>23.958757705293216</v>
          </cell>
          <cell r="H3697">
            <v>26.933683122647064</v>
          </cell>
          <cell r="I3697">
            <v>14.948222839890581</v>
          </cell>
        </row>
        <row r="3698">
          <cell r="A3698">
            <v>44957</v>
          </cell>
          <cell r="F3698">
            <v>15020.363636363636</v>
          </cell>
          <cell r="G3698">
            <v>23.973214661130683</v>
          </cell>
          <cell r="H3698">
            <v>26.899241506027373</v>
          </cell>
          <cell r="I3698">
            <v>14.983535301006674</v>
          </cell>
        </row>
        <row r="3699">
          <cell r="A3699">
            <v>44958</v>
          </cell>
          <cell r="F3699">
            <v>15014</v>
          </cell>
          <cell r="G3699">
            <v>23.983342177099924</v>
          </cell>
          <cell r="H3699">
            <v>26.868205714723544</v>
          </cell>
          <cell r="I3699">
            <v>15.016782970102303</v>
          </cell>
        </row>
        <row r="3700">
          <cell r="A3700">
            <v>44959</v>
          </cell>
          <cell r="F3700">
            <v>14988.09090909091</v>
          </cell>
          <cell r="G3700">
            <v>24.020353148877064</v>
          </cell>
          <cell r="H3700">
            <v>26.830035186490591</v>
          </cell>
          <cell r="I3700">
            <v>15.032912149712921</v>
          </cell>
        </row>
        <row r="3701">
          <cell r="A3701">
            <v>44960</v>
          </cell>
          <cell r="F3701">
            <v>14970.272727272728</v>
          </cell>
          <cell r="G3701">
            <v>24.050223797026288</v>
          </cell>
          <cell r="H3701">
            <v>26.793311352188901</v>
          </cell>
          <cell r="I3701">
            <v>15.048760721665518</v>
          </cell>
        </row>
        <row r="3702">
          <cell r="A3702">
            <v>44963</v>
          </cell>
          <cell r="F3702">
            <v>14965.818181818182</v>
          </cell>
          <cell r="G3702">
            <v>24.059187517062636</v>
          </cell>
          <cell r="H3702">
            <v>26.765711795292475</v>
          </cell>
          <cell r="I3702">
            <v>15.069524576187753</v>
          </cell>
        </row>
        <row r="3703">
          <cell r="A3703">
            <v>44964</v>
          </cell>
          <cell r="F3703">
            <v>14972.181818181818</v>
          </cell>
          <cell r="G3703">
            <v>24.075780541959887</v>
          </cell>
          <cell r="H3703">
            <v>26.740588453979036</v>
          </cell>
          <cell r="I3703">
            <v>15.0805368005913</v>
          </cell>
        </row>
        <row r="3704">
          <cell r="A3704">
            <v>44965</v>
          </cell>
          <cell r="F3704">
            <v>14991.454545454546</v>
          </cell>
          <cell r="G3704">
            <v>24.09400320767492</v>
          </cell>
          <cell r="H3704">
            <v>26.716217182947961</v>
          </cell>
          <cell r="I3704">
            <v>15.087918421737418</v>
          </cell>
        </row>
        <row r="3705">
          <cell r="A3705">
            <v>44966</v>
          </cell>
          <cell r="F3705">
            <v>15003.272727272728</v>
          </cell>
          <cell r="G3705">
            <v>24.12366533980655</v>
          </cell>
          <cell r="H3705">
            <v>26.687885158323137</v>
          </cell>
          <cell r="I3705">
            <v>15.083819938775664</v>
          </cell>
        </row>
        <row r="3706">
          <cell r="A3706">
            <v>44967</v>
          </cell>
          <cell r="F3706">
            <v>15020.181818181818</v>
          </cell>
          <cell r="G3706">
            <v>24.145093258637338</v>
          </cell>
          <cell r="H3706">
            <v>26.666057736459205</v>
          </cell>
          <cell r="I3706">
            <v>15.077700266582736</v>
          </cell>
        </row>
        <row r="3707">
          <cell r="A3707">
            <v>44970</v>
          </cell>
          <cell r="F3707">
            <v>15039.272727272728</v>
          </cell>
          <cell r="G3707">
            <v>24.169445071916616</v>
          </cell>
          <cell r="H3707">
            <v>26.643319965568892</v>
          </cell>
          <cell r="I3707">
            <v>15.068844179085209</v>
          </cell>
        </row>
        <row r="3708">
          <cell r="A3708">
            <v>44971</v>
          </cell>
          <cell r="F3708">
            <v>15056.545454545454</v>
          </cell>
          <cell r="G3708">
            <v>24.193924283472128</v>
          </cell>
          <cell r="H3708">
            <v>26.621597444181216</v>
          </cell>
          <cell r="I3708">
            <v>15.058243856023672</v>
          </cell>
        </row>
        <row r="3709">
          <cell r="A3709">
            <v>44972</v>
          </cell>
          <cell r="F3709">
            <v>15076</v>
          </cell>
          <cell r="G3709">
            <v>24.221907290244847</v>
          </cell>
          <cell r="H3709">
            <v>26.599976383144721</v>
          </cell>
          <cell r="I3709">
            <v>15.043069570797366</v>
          </cell>
        </row>
        <row r="3710">
          <cell r="A3710">
            <v>44973</v>
          </cell>
          <cell r="F3710">
            <v>15092.545454545454</v>
          </cell>
          <cell r="G3710">
            <v>24.262476754863847</v>
          </cell>
          <cell r="H3710">
            <v>26.568042013518252</v>
          </cell>
          <cell r="I3710">
            <v>15.023817398822519</v>
          </cell>
        </row>
        <row r="3711">
          <cell r="A3711">
            <v>44974</v>
          </cell>
          <cell r="F3711">
            <v>15121.90909090909</v>
          </cell>
          <cell r="G3711">
            <v>24.281407617784989</v>
          </cell>
          <cell r="H3711">
            <v>26.546644844377056</v>
          </cell>
          <cell r="I3711">
            <v>15.006696569427111</v>
          </cell>
        </row>
        <row r="3712">
          <cell r="A3712">
            <v>44977</v>
          </cell>
          <cell r="F3712">
            <v>15146</v>
          </cell>
          <cell r="G3712">
            <v>24.31090041580676</v>
          </cell>
          <cell r="H3712">
            <v>26.521773532016322</v>
          </cell>
          <cell r="I3712">
            <v>14.986031597823063</v>
          </cell>
        </row>
        <row r="3713">
          <cell r="A3713">
            <v>44978</v>
          </cell>
          <cell r="F3713">
            <v>15158.272727272728</v>
          </cell>
          <cell r="G3713">
            <v>24.343211826611181</v>
          </cell>
          <cell r="H3713">
            <v>26.498491084452827</v>
          </cell>
          <cell r="I3713">
            <v>14.959840484065838</v>
          </cell>
        </row>
        <row r="3714">
          <cell r="A3714">
            <v>44979</v>
          </cell>
          <cell r="F3714">
            <v>15163.454545454546</v>
          </cell>
          <cell r="G3714">
            <v>24.372339049905108</v>
          </cell>
          <cell r="H3714">
            <v>26.475958647689183</v>
          </cell>
          <cell r="I3714">
            <v>14.934418051538341</v>
          </cell>
        </row>
        <row r="3715">
          <cell r="A3715">
            <v>44980</v>
          </cell>
          <cell r="F3715">
            <v>15171.636363636364</v>
          </cell>
          <cell r="G3715">
            <v>24.398319903258752</v>
          </cell>
          <cell r="H3715">
            <v>26.447495966866633</v>
          </cell>
          <cell r="I3715">
            <v>14.909972429521291</v>
          </cell>
        </row>
        <row r="3716">
          <cell r="A3716">
            <v>44981</v>
          </cell>
          <cell r="F3716">
            <v>15183.454545454546</v>
          </cell>
          <cell r="G3716">
            <v>24.4147646839941</v>
          </cell>
          <cell r="H3716">
            <v>26.423858431586222</v>
          </cell>
          <cell r="I3716">
            <v>14.892112060283436</v>
          </cell>
        </row>
        <row r="3717">
          <cell r="A3717">
            <v>44984</v>
          </cell>
          <cell r="F3717">
            <v>15195.818181818182</v>
          </cell>
          <cell r="G3717">
            <v>24.428647561821904</v>
          </cell>
          <cell r="H3717">
            <v>26.400730416206599</v>
          </cell>
          <cell r="I3717">
            <v>14.875401471721181</v>
          </cell>
        </row>
        <row r="3718">
          <cell r="A3718">
            <v>44985</v>
          </cell>
          <cell r="F3718">
            <v>15200.818181818182</v>
          </cell>
          <cell r="G3718">
            <v>24.441319137871179</v>
          </cell>
          <cell r="H3718">
            <v>26.378209207761859</v>
          </cell>
          <cell r="I3718">
            <v>14.858265625895056</v>
          </cell>
        </row>
        <row r="3719">
          <cell r="A3719">
            <v>44986</v>
          </cell>
          <cell r="F3719">
            <v>15208.09090909091</v>
          </cell>
          <cell r="G3719">
            <v>24.457816609781545</v>
          </cell>
          <cell r="H3719">
            <v>26.355805723735987</v>
          </cell>
          <cell r="I3719">
            <v>14.834827667127213</v>
          </cell>
        </row>
        <row r="3720">
          <cell r="A3720">
            <v>44987</v>
          </cell>
          <cell r="F3720">
            <v>15212.272727272728</v>
          </cell>
          <cell r="G3720">
            <v>24.488021806484639</v>
          </cell>
          <cell r="H3720">
            <v>26.323813035392391</v>
          </cell>
          <cell r="I3720">
            <v>14.810890527152948</v>
          </cell>
        </row>
        <row r="3721">
          <cell r="A3721">
            <v>44988</v>
          </cell>
          <cell r="F3721">
            <v>15222.818181818182</v>
          </cell>
          <cell r="G3721">
            <v>24.496061876505351</v>
          </cell>
          <cell r="H3721">
            <v>26.30458606686598</v>
          </cell>
          <cell r="I3721">
            <v>14.793561570710567</v>
          </cell>
        </row>
        <row r="3722">
          <cell r="A3722">
            <v>44991</v>
          </cell>
          <cell r="F3722">
            <v>15232.181818181818</v>
          </cell>
          <cell r="G3722">
            <v>24.504369622655755</v>
          </cell>
          <cell r="H3722">
            <v>26.286196887301681</v>
          </cell>
          <cell r="I3722">
            <v>14.775756843393856</v>
          </cell>
        </row>
        <row r="3723">
          <cell r="A3723">
            <v>44992</v>
          </cell>
          <cell r="F3723">
            <v>15245.181818181818</v>
          </cell>
          <cell r="G3723">
            <v>24.505283070800644</v>
          </cell>
          <cell r="H3723">
            <v>26.270075521677583</v>
          </cell>
          <cell r="I3723">
            <v>14.760234554914984</v>
          </cell>
        </row>
        <row r="3724">
          <cell r="A3724">
            <v>44993</v>
          </cell>
          <cell r="F3724">
            <v>15260.545454545454</v>
          </cell>
          <cell r="G3724">
            <v>24.505616567626785</v>
          </cell>
          <cell r="H3724">
            <v>26.25496151161931</v>
          </cell>
          <cell r="I3724">
            <v>14.743094702713631</v>
          </cell>
        </row>
        <row r="3725">
          <cell r="A3725">
            <v>44994</v>
          </cell>
          <cell r="F3725">
            <v>15283.181818181818</v>
          </cell>
          <cell r="G3725">
            <v>24.509091261594879</v>
          </cell>
          <cell r="H3725">
            <v>26.234419241695118</v>
          </cell>
          <cell r="I3725">
            <v>14.719090663853997</v>
          </cell>
        </row>
        <row r="3726">
          <cell r="A3726">
            <v>44995</v>
          </cell>
          <cell r="F3726">
            <v>15305.727272727272</v>
          </cell>
          <cell r="G3726">
            <v>24.508053420152567</v>
          </cell>
          <cell r="H3726">
            <v>26.225201146256424</v>
          </cell>
          <cell r="I3726">
            <v>14.699718728758819</v>
          </cell>
        </row>
        <row r="3727">
          <cell r="A3727">
            <v>44998</v>
          </cell>
          <cell r="F3727">
            <v>15327.818181818182</v>
          </cell>
          <cell r="G3727">
            <v>24.504284934992214</v>
          </cell>
          <cell r="H3727">
            <v>26.217203747801168</v>
          </cell>
          <cell r="I3727">
            <v>14.681998067462636</v>
          </cell>
        </row>
        <row r="3728">
          <cell r="A3728">
            <v>44999</v>
          </cell>
          <cell r="F3728">
            <v>15337.272727272728</v>
          </cell>
          <cell r="G3728">
            <v>24.501875154081404</v>
          </cell>
          <cell r="H3728">
            <v>26.209742153133334</v>
          </cell>
          <cell r="I3728">
            <v>14.663162402234542</v>
          </cell>
        </row>
        <row r="3729">
          <cell r="A3729">
            <v>45000</v>
          </cell>
          <cell r="F3729">
            <v>15349.09090909091</v>
          </cell>
          <cell r="G3729">
            <v>24.498929549220371</v>
          </cell>
          <cell r="H3729">
            <v>26.202850995719178</v>
          </cell>
          <cell r="I3729">
            <v>14.647540778767018</v>
          </cell>
        </row>
        <row r="3730">
          <cell r="A3730">
            <v>45001</v>
          </cell>
          <cell r="F3730">
            <v>15360.454545454546</v>
          </cell>
          <cell r="G3730">
            <v>24.503385158385889</v>
          </cell>
          <cell r="H3730">
            <v>26.18724695194393</v>
          </cell>
          <cell r="I3730">
            <v>14.643233358219554</v>
          </cell>
        </row>
        <row r="3731">
          <cell r="A3731">
            <v>45002</v>
          </cell>
          <cell r="F3731">
            <v>15375.727272727272</v>
          </cell>
          <cell r="G3731">
            <v>24.486358603528632</v>
          </cell>
          <cell r="H3731">
            <v>26.181148984208793</v>
          </cell>
          <cell r="I3731">
            <v>14.649092372421222</v>
          </cell>
        </row>
        <row r="3732">
          <cell r="A3732">
            <v>45005</v>
          </cell>
          <cell r="F3732">
            <v>15384</v>
          </cell>
          <cell r="G3732">
            <v>24.477802559321898</v>
          </cell>
          <cell r="H3732">
            <v>26.172598605246439</v>
          </cell>
          <cell r="I3732">
            <v>14.64878215246007</v>
          </cell>
        </row>
        <row r="3733">
          <cell r="A3733">
            <v>45006</v>
          </cell>
          <cell r="F3733">
            <v>15390</v>
          </cell>
          <cell r="G3733">
            <v>24.467695081294789</v>
          </cell>
          <cell r="H3733">
            <v>26.163383200063354</v>
          </cell>
          <cell r="I3733">
            <v>14.652879967400333</v>
          </cell>
        </row>
        <row r="3734">
          <cell r="A3734">
            <v>45009</v>
          </cell>
          <cell r="F3734">
            <v>15394.363636363636</v>
          </cell>
          <cell r="G3734">
            <v>24.459958272443831</v>
          </cell>
          <cell r="H3734">
            <v>26.153711296706604</v>
          </cell>
          <cell r="I3734">
            <v>14.65622855898039</v>
          </cell>
        </row>
        <row r="3735">
          <cell r="A3735">
            <v>45012</v>
          </cell>
          <cell r="F3735">
            <v>15378.90909090909</v>
          </cell>
          <cell r="G3735">
            <v>24.44708203621342</v>
          </cell>
          <cell r="H3735">
            <v>26.138282751782807</v>
          </cell>
          <cell r="I3735">
            <v>14.66047479815103</v>
          </cell>
        </row>
        <row r="3736">
          <cell r="A3736">
            <v>45013</v>
          </cell>
          <cell r="F3736">
            <v>15353.727272727272</v>
          </cell>
          <cell r="G3736">
            <v>24.425227912756608</v>
          </cell>
          <cell r="H3736">
            <v>26.127304279811508</v>
          </cell>
          <cell r="I3736">
            <v>14.678648769650557</v>
          </cell>
        </row>
        <row r="3737">
          <cell r="A3737">
            <v>45014</v>
          </cell>
          <cell r="F3737">
            <v>15321.90909090909</v>
          </cell>
          <cell r="G3737">
            <v>24.405684460980357</v>
          </cell>
          <cell r="H3737">
            <v>26.111027610809103</v>
          </cell>
          <cell r="I3737">
            <v>14.696729122013529</v>
          </cell>
        </row>
        <row r="3738">
          <cell r="A3738">
            <v>45015</v>
          </cell>
          <cell r="F3738">
            <v>15287.90909090909</v>
          </cell>
          <cell r="G3738">
            <v>24.395895748451416</v>
          </cell>
          <cell r="H3738">
            <v>26.087733568250247</v>
          </cell>
          <cell r="I3738">
            <v>14.717325814486905</v>
          </cell>
        </row>
        <row r="3739">
          <cell r="A3739">
            <v>45016</v>
          </cell>
          <cell r="F3739">
            <v>15259.545454545454</v>
          </cell>
          <cell r="G3739">
            <v>24.381803687338291</v>
          </cell>
          <cell r="H3739">
            <v>26.063119203779458</v>
          </cell>
          <cell r="I3739">
            <v>14.742570351473908</v>
          </cell>
        </row>
        <row r="3740">
          <cell r="A3740">
            <v>45019</v>
          </cell>
          <cell r="F3740">
            <v>15222.90909090909</v>
          </cell>
          <cell r="G3740">
            <v>24.365401517715142</v>
          </cell>
          <cell r="H3740">
            <v>26.037181594747246</v>
          </cell>
          <cell r="I3740">
            <v>14.770369355723183</v>
          </cell>
        </row>
        <row r="3741">
          <cell r="A3741">
            <v>45020</v>
          </cell>
          <cell r="F3741">
            <v>15188.818181818182</v>
          </cell>
          <cell r="G3741">
            <v>24.337042065608149</v>
          </cell>
          <cell r="H3741">
            <v>26.01817004722799</v>
          </cell>
          <cell r="I3741">
            <v>14.793677490476568</v>
          </cell>
        </row>
        <row r="3742">
          <cell r="A3742">
            <v>45021</v>
          </cell>
          <cell r="F3742">
            <v>15142.90909090909</v>
          </cell>
          <cell r="G3742">
            <v>24.304091497953319</v>
          </cell>
          <cell r="H3742">
            <v>25.989673972060736</v>
          </cell>
          <cell r="I3742">
            <v>14.806845059347125</v>
          </cell>
        </row>
        <row r="3743">
          <cell r="A3743">
            <v>45022</v>
          </cell>
          <cell r="F3743">
            <v>15103.727272727272</v>
          </cell>
          <cell r="G3743">
            <v>24.27821286334304</v>
          </cell>
          <cell r="H3743">
            <v>25.956965169963993</v>
          </cell>
          <cell r="I3743">
            <v>14.821597303033382</v>
          </cell>
        </row>
        <row r="3744">
          <cell r="A3744">
            <v>45026</v>
          </cell>
          <cell r="F3744">
            <v>15064.727272727272</v>
          </cell>
          <cell r="G3744">
            <v>24.254541119577834</v>
          </cell>
          <cell r="H3744">
            <v>25.924099033734457</v>
          </cell>
          <cell r="I3744">
            <v>14.836683134628196</v>
          </cell>
        </row>
        <row r="3745">
          <cell r="A3745">
            <v>45027</v>
          </cell>
          <cell r="F3745">
            <v>15024.363636363636</v>
          </cell>
          <cell r="G3745">
            <v>24.238501550780459</v>
          </cell>
          <cell r="H3745">
            <v>25.890774695536788</v>
          </cell>
          <cell r="I3745">
            <v>14.847182578062617</v>
          </cell>
        </row>
        <row r="3746">
          <cell r="A3746">
            <v>45028</v>
          </cell>
          <cell r="F3746">
            <v>14997</v>
          </cell>
          <cell r="G3746">
            <v>24.224286407827091</v>
          </cell>
          <cell r="H3746">
            <v>25.862886630289271</v>
          </cell>
          <cell r="I3746">
            <v>14.860630396492185</v>
          </cell>
        </row>
        <row r="3747">
          <cell r="A3747">
            <v>45029</v>
          </cell>
          <cell r="F3747">
            <v>14969</v>
          </cell>
          <cell r="G3747">
            <v>24.225045656882624</v>
          </cell>
          <cell r="H3747">
            <v>25.831477317734866</v>
          </cell>
          <cell r="I3747">
            <v>14.868444271406217</v>
          </cell>
        </row>
        <row r="3748">
          <cell r="A3748">
            <v>45030</v>
          </cell>
          <cell r="F3748">
            <v>14942.09090909091</v>
          </cell>
          <cell r="G3748">
            <v>24.228655598097955</v>
          </cell>
          <cell r="H3748">
            <v>25.79894346703761</v>
          </cell>
          <cell r="I3748">
            <v>14.873801071223163</v>
          </cell>
        </row>
        <row r="3749">
          <cell r="A3749">
            <v>45033</v>
          </cell>
          <cell r="F3749">
            <v>14903.181818181818</v>
          </cell>
          <cell r="G3749">
            <v>24.22422496732997</v>
          </cell>
          <cell r="H3749">
            <v>25.772294243446343</v>
          </cell>
          <cell r="I3749">
            <v>14.877490284749861</v>
          </cell>
        </row>
        <row r="3750">
          <cell r="A3750">
            <v>45034</v>
          </cell>
          <cell r="F3750">
            <v>14876.90909090909</v>
          </cell>
          <cell r="G3750">
            <v>24.223665788339837</v>
          </cell>
          <cell r="H3750">
            <v>25.74692436346875</v>
          </cell>
          <cell r="I3750">
            <v>14.875711087665518</v>
          </cell>
        </row>
        <row r="3751">
          <cell r="A3751">
            <v>45042</v>
          </cell>
          <cell r="F3751">
            <v>14865.818181818182</v>
          </cell>
          <cell r="G3751">
            <v>24.225121161878498</v>
          </cell>
          <cell r="H3751">
            <v>25.723298936252309</v>
          </cell>
          <cell r="I3751">
            <v>14.869903425067891</v>
          </cell>
        </row>
        <row r="3752">
          <cell r="A3752">
            <v>45043</v>
          </cell>
          <cell r="F3752">
            <v>14856</v>
          </cell>
          <cell r="G3752">
            <v>24.225781622901749</v>
          </cell>
          <cell r="H3752">
            <v>25.701378237615401</v>
          </cell>
          <cell r="I3752">
            <v>14.864620072593828</v>
          </cell>
        </row>
        <row r="3753">
          <cell r="A3753">
            <v>45044</v>
          </cell>
          <cell r="F3753">
            <v>14841.272727272728</v>
          </cell>
          <cell r="G3753">
            <v>24.241514425118851</v>
          </cell>
          <cell r="H3753">
            <v>25.687514623561661</v>
          </cell>
          <cell r="I3753">
            <v>14.862589441483722</v>
          </cell>
        </row>
        <row r="3754">
          <cell r="A3754">
            <v>45048</v>
          </cell>
          <cell r="F3754">
            <v>14816.545454545454</v>
          </cell>
          <cell r="G3754">
            <v>24.244838990410265</v>
          </cell>
          <cell r="H3754">
            <v>25.677778680499532</v>
          </cell>
          <cell r="I3754">
            <v>14.867543688058397</v>
          </cell>
        </row>
        <row r="3755">
          <cell r="A3755">
            <v>45049</v>
          </cell>
          <cell r="F3755">
            <v>14794.727272727272</v>
          </cell>
          <cell r="G3755">
            <v>24.24756512407528</v>
          </cell>
          <cell r="H3755">
            <v>25.667972296875845</v>
          </cell>
          <cell r="I3755">
            <v>14.871507615605969</v>
          </cell>
        </row>
        <row r="3756">
          <cell r="A3756">
            <v>45050</v>
          </cell>
          <cell r="F3756">
            <v>14776.636363636364</v>
          </cell>
          <cell r="G3756">
            <v>24.244695503731347</v>
          </cell>
          <cell r="H3756">
            <v>25.65834753764624</v>
          </cell>
          <cell r="I3756">
            <v>14.879892451654284</v>
          </cell>
        </row>
        <row r="3757">
          <cell r="A3757">
            <v>45051</v>
          </cell>
          <cell r="F3757">
            <v>14753.363636363636</v>
          </cell>
          <cell r="G3757">
            <v>24.245204835716166</v>
          </cell>
          <cell r="H3757">
            <v>25.647712720670214</v>
          </cell>
          <cell r="I3757">
            <v>14.890584740483204</v>
          </cell>
        </row>
        <row r="3758">
          <cell r="A3758">
            <v>45054</v>
          </cell>
          <cell r="F3758">
            <v>14735.90909090909</v>
          </cell>
          <cell r="G3758">
            <v>24.239409026867428</v>
          </cell>
          <cell r="H3758">
            <v>25.640525335206657</v>
          </cell>
          <cell r="I3758">
            <v>14.900893248699553</v>
          </cell>
        </row>
        <row r="3759">
          <cell r="A3759">
            <v>45055</v>
          </cell>
          <cell r="F3759">
            <v>14728.363636363636</v>
          </cell>
          <cell r="G3759">
            <v>24.230110484191901</v>
          </cell>
          <cell r="H3759">
            <v>25.633887658274173</v>
          </cell>
          <cell r="I3759">
            <v>14.9146202593334</v>
          </cell>
        </row>
        <row r="3760">
          <cell r="A3760">
            <v>45056</v>
          </cell>
          <cell r="F3760">
            <v>14736.636363636364</v>
          </cell>
          <cell r="G3760">
            <v>24.225626447925094</v>
          </cell>
          <cell r="H3760">
            <v>25.628136372244239</v>
          </cell>
          <cell r="I3760">
            <v>14.921855353653671</v>
          </cell>
        </row>
        <row r="3761">
          <cell r="A3761">
            <v>45057</v>
          </cell>
          <cell r="F3761">
            <v>14734.181818181818</v>
          </cell>
          <cell r="G3761">
            <v>24.230396247797156</v>
          </cell>
          <cell r="H3761">
            <v>25.618384288412837</v>
          </cell>
          <cell r="I3761">
            <v>14.925406171233316</v>
          </cell>
        </row>
        <row r="3762">
          <cell r="A3762">
            <v>45058</v>
          </cell>
          <cell r="F3762">
            <v>14722.09090909091</v>
          </cell>
          <cell r="G3762">
            <v>24.235634371379092</v>
          </cell>
          <cell r="H3762">
            <v>25.607473129470183</v>
          </cell>
          <cell r="I3762">
            <v>14.930716428121407</v>
          </cell>
        </row>
        <row r="3763">
          <cell r="A3763">
            <v>45061</v>
          </cell>
          <cell r="F3763">
            <v>14710.272727272728</v>
          </cell>
          <cell r="G3763">
            <v>24.133964565180179</v>
          </cell>
          <cell r="H3763">
            <v>25.656471510203133</v>
          </cell>
          <cell r="I3763">
            <v>14.957801900421797</v>
          </cell>
        </row>
        <row r="3764">
          <cell r="A3764">
            <v>45062</v>
          </cell>
          <cell r="F3764">
            <v>14715.818181818182</v>
          </cell>
          <cell r="G3764">
            <v>24.022531533730742</v>
          </cell>
          <cell r="H3764">
            <v>25.706475589387001</v>
          </cell>
          <cell r="I3764">
            <v>14.989117058511903</v>
          </cell>
        </row>
        <row r="3765">
          <cell r="A3765">
            <v>45063</v>
          </cell>
          <cell r="F3765">
            <v>14729.363636363636</v>
          </cell>
          <cell r="G3765">
            <v>23.910975145911674</v>
          </cell>
          <cell r="H3765">
            <v>25.756961476336947</v>
          </cell>
          <cell r="I3765">
            <v>15.01886822585799</v>
          </cell>
        </row>
        <row r="3766">
          <cell r="A3766">
            <v>45065</v>
          </cell>
          <cell r="F3766">
            <v>14745.000454545456</v>
          </cell>
          <cell r="G3766">
            <v>23.804716533465953</v>
          </cell>
          <cell r="H3766">
            <v>25.80174484877698</v>
          </cell>
          <cell r="I3766">
            <v>15.052187615580324</v>
          </cell>
        </row>
        <row r="3767">
          <cell r="A3767">
            <v>45068</v>
          </cell>
          <cell r="F3767">
            <v>14765.909545454546</v>
          </cell>
          <cell r="G3767">
            <v>23.695015442814679</v>
          </cell>
          <cell r="H3767">
            <v>25.846181668134999</v>
          </cell>
          <cell r="I3767">
            <v>15.08923669402165</v>
          </cell>
        </row>
        <row r="3768">
          <cell r="A3768">
            <v>45069</v>
          </cell>
          <cell r="F3768">
            <v>14790.000454545456</v>
          </cell>
          <cell r="G3768">
            <v>23.583908354293911</v>
          </cell>
          <cell r="H3768">
            <v>25.891410336553189</v>
          </cell>
          <cell r="I3768">
            <v>15.12215354724353</v>
          </cell>
        </row>
        <row r="3769">
          <cell r="A3769">
            <v>45070</v>
          </cell>
          <cell r="F3769">
            <v>14808.54590909091</v>
          </cell>
          <cell r="G3769">
            <v>23.473164100798758</v>
          </cell>
          <cell r="H3769">
            <v>25.936954823722555</v>
          </cell>
          <cell r="I3769">
            <v>15.151879226829625</v>
          </cell>
        </row>
        <row r="3770">
          <cell r="A3770">
            <v>45071</v>
          </cell>
          <cell r="F3770">
            <v>14826.364090909092</v>
          </cell>
          <cell r="G3770">
            <v>23.361398606038396</v>
          </cell>
          <cell r="H3770">
            <v>25.979137544539675</v>
          </cell>
          <cell r="I3770">
            <v>15.178459869120349</v>
          </cell>
        </row>
        <row r="3771">
          <cell r="A3771">
            <v>45072</v>
          </cell>
          <cell r="F3771">
            <v>14844.091363636364</v>
          </cell>
          <cell r="G3771">
            <v>23.237634767314884</v>
          </cell>
          <cell r="H3771">
            <v>26.022329852245296</v>
          </cell>
          <cell r="I3771">
            <v>15.211315630675939</v>
          </cell>
        </row>
        <row r="3772">
          <cell r="A3772">
            <v>45075</v>
          </cell>
          <cell r="F3772">
            <v>14863.455</v>
          </cell>
          <cell r="G3772">
            <v>23.106385941092125</v>
          </cell>
          <cell r="H3772">
            <v>26.069746754568619</v>
          </cell>
          <cell r="I3772">
            <v>15.247388097928457</v>
          </cell>
        </row>
        <row r="3773">
          <cell r="A3773">
            <v>45076</v>
          </cell>
          <cell r="F3773">
            <v>14886.273181818182</v>
          </cell>
          <cell r="G3773">
            <v>22.974911729221546</v>
          </cell>
          <cell r="H3773">
            <v>26.117940864480111</v>
          </cell>
          <cell r="I3773">
            <v>15.281073353753557</v>
          </cell>
        </row>
        <row r="3774">
          <cell r="A3774">
            <v>45077</v>
          </cell>
          <cell r="F3774">
            <v>14906.000454545456</v>
          </cell>
          <cell r="G3774">
            <v>22.957957458030062</v>
          </cell>
          <cell r="H3774">
            <v>26.100007852938667</v>
          </cell>
          <cell r="I3774">
            <v>15.289851630247842</v>
          </cell>
        </row>
        <row r="3775">
          <cell r="A3775">
            <v>45082</v>
          </cell>
          <cell r="F3775">
            <v>14923.364090909092</v>
          </cell>
          <cell r="G3775">
            <v>22.946419668704337</v>
          </cell>
          <cell r="H3775">
            <v>26.080422309775646</v>
          </cell>
          <cell r="I3775">
            <v>15.297414320808917</v>
          </cell>
        </row>
        <row r="3776">
          <cell r="A3776">
            <v>45083</v>
          </cell>
          <cell r="F3776">
            <v>14930.455</v>
          </cell>
          <cell r="G3776">
            <v>22.941056205353661</v>
          </cell>
          <cell r="H3776">
            <v>26.057596923565583</v>
          </cell>
          <cell r="I3776">
            <v>15.304427569177733</v>
          </cell>
        </row>
        <row r="3777">
          <cell r="A3777">
            <v>45084</v>
          </cell>
          <cell r="F3777">
            <v>14927.181818181818</v>
          </cell>
          <cell r="G3777">
            <v>22.929837579539551</v>
          </cell>
          <cell r="H3777">
            <v>26.041149439922602</v>
          </cell>
          <cell r="I3777">
            <v>15.30744513903897</v>
          </cell>
        </row>
        <row r="3778">
          <cell r="A3778">
            <v>45085</v>
          </cell>
          <cell r="F3778">
            <v>14921.636818181818</v>
          </cell>
          <cell r="G3778">
            <v>22.919299915438934</v>
          </cell>
          <cell r="H3778">
            <v>26.01928461733814</v>
          </cell>
          <cell r="I3778">
            <v>15.310082746114471</v>
          </cell>
        </row>
        <row r="3779">
          <cell r="A3779">
            <v>45086</v>
          </cell>
          <cell r="F3779">
            <v>14922.182272727274</v>
          </cell>
          <cell r="G3779">
            <v>22.912116668517349</v>
          </cell>
          <cell r="H3779">
            <v>25.993170069382622</v>
          </cell>
          <cell r="I3779">
            <v>15.315886207057268</v>
          </cell>
        </row>
        <row r="3780">
          <cell r="A3780">
            <v>45089</v>
          </cell>
          <cell r="F3780">
            <v>14919.909545454546</v>
          </cell>
          <cell r="G3780">
            <v>22.904461089228615</v>
          </cell>
          <cell r="H3780">
            <v>25.96535475601198</v>
          </cell>
          <cell r="I3780">
            <v>15.323526492882904</v>
          </cell>
        </row>
        <row r="3781">
          <cell r="A3781">
            <v>45090</v>
          </cell>
          <cell r="F3781">
            <v>14917.091363636364</v>
          </cell>
          <cell r="G3781">
            <v>22.898822826027779</v>
          </cell>
          <cell r="H3781">
            <v>25.937298729043757</v>
          </cell>
          <cell r="I3781">
            <v>15.337156124799765</v>
          </cell>
        </row>
        <row r="3782">
          <cell r="A3782">
            <v>45091</v>
          </cell>
          <cell r="F3782">
            <v>14909.455</v>
          </cell>
          <cell r="G3782">
            <v>22.898297558577035</v>
          </cell>
          <cell r="H3782">
            <v>25.908909678554014</v>
          </cell>
          <cell r="I3782">
            <v>15.351043461391539</v>
          </cell>
        </row>
        <row r="3783">
          <cell r="A3783">
            <v>45092</v>
          </cell>
          <cell r="F3783">
            <v>14903.636818181818</v>
          </cell>
          <cell r="G3783">
            <v>22.907705548428559</v>
          </cell>
          <cell r="H3783">
            <v>25.870886381381265</v>
          </cell>
          <cell r="I3783">
            <v>15.366522730158492</v>
          </cell>
        </row>
        <row r="3784">
          <cell r="A3784">
            <v>45093</v>
          </cell>
          <cell r="F3784">
            <v>14900.909545454546</v>
          </cell>
          <cell r="G3784">
            <v>22.922427527909154</v>
          </cell>
          <cell r="H3784">
            <v>25.83099117595625</v>
          </cell>
          <cell r="I3784">
            <v>15.380715034528267</v>
          </cell>
        </row>
        <row r="3785">
          <cell r="A3785">
            <v>45096</v>
          </cell>
          <cell r="F3785">
            <v>14898.727727272728</v>
          </cell>
          <cell r="G3785">
            <v>22.931460048404833</v>
          </cell>
          <cell r="H3785">
            <v>25.797395648577183</v>
          </cell>
          <cell r="I3785">
            <v>15.396785398853551</v>
          </cell>
        </row>
        <row r="3786">
          <cell r="A3786">
            <v>45097</v>
          </cell>
          <cell r="F3786">
            <v>14897.909545454546</v>
          </cell>
          <cell r="G3786">
            <v>22.944511208196356</v>
          </cell>
          <cell r="H3786">
            <v>25.762891954824081</v>
          </cell>
          <cell r="I3786">
            <v>15.409540566038782</v>
          </cell>
        </row>
        <row r="3787">
          <cell r="A3787">
            <v>45098</v>
          </cell>
          <cell r="F3787">
            <v>14911.727727272728</v>
          </cell>
          <cell r="G3787">
            <v>22.956702206143831</v>
          </cell>
          <cell r="H3787">
            <v>25.729931927947373</v>
          </cell>
          <cell r="I3787">
            <v>15.421878455361165</v>
          </cell>
        </row>
        <row r="3788">
          <cell r="A3788">
            <v>45099</v>
          </cell>
          <cell r="F3788">
            <v>14924.727727272728</v>
          </cell>
          <cell r="G3788">
            <v>22.96342995748752</v>
          </cell>
          <cell r="H3788">
            <v>25.69489596528366</v>
          </cell>
          <cell r="I3788">
            <v>15.435335429602141</v>
          </cell>
        </row>
        <row r="3789">
          <cell r="A3789">
            <v>45100</v>
          </cell>
          <cell r="F3789">
            <v>14928.636363636364</v>
          </cell>
          <cell r="G3789">
            <v>22.971479878105441</v>
          </cell>
          <cell r="H3789">
            <v>25.663452030567854</v>
          </cell>
          <cell r="I3789">
            <v>15.449392665141778</v>
          </cell>
        </row>
        <row r="3790">
          <cell r="A3790">
            <v>45103</v>
          </cell>
          <cell r="F3790">
            <v>14937.272727272728</v>
          </cell>
          <cell r="G3790">
            <v>22.985512227988337</v>
          </cell>
          <cell r="H3790">
            <v>25.635560082194175</v>
          </cell>
          <cell r="I3790">
            <v>15.454144633335572</v>
          </cell>
        </row>
        <row r="3791">
          <cell r="A3791">
            <v>45104</v>
          </cell>
          <cell r="F3791">
            <v>14953</v>
          </cell>
          <cell r="G3791">
            <v>22.993785444945882</v>
          </cell>
          <cell r="H3791">
            <v>25.608107835134955</v>
          </cell>
          <cell r="I3791">
            <v>15.464302756544054</v>
          </cell>
        </row>
        <row r="3792">
          <cell r="A3792">
            <v>45110</v>
          </cell>
          <cell r="F3792">
            <v>14964.454545454546</v>
          </cell>
          <cell r="G3792">
            <v>23.00391710436514</v>
          </cell>
          <cell r="H3792">
            <v>25.58489659001145</v>
          </cell>
          <cell r="I3792">
            <v>15.467839502274645</v>
          </cell>
        </row>
        <row r="3793">
          <cell r="A3793">
            <v>45111</v>
          </cell>
          <cell r="F3793">
            <v>14979.545454545454</v>
          </cell>
          <cell r="G3793">
            <v>23.01977950715029</v>
          </cell>
          <cell r="H3793">
            <v>25.552485002140045</v>
          </cell>
          <cell r="I3793">
            <v>15.464864501786559</v>
          </cell>
        </row>
        <row r="3794">
          <cell r="A3794">
            <v>45112</v>
          </cell>
          <cell r="F3794">
            <v>14990.727272727272</v>
          </cell>
          <cell r="G3794">
            <v>23.0276678012738</v>
          </cell>
          <cell r="H3794">
            <v>25.526562689518652</v>
          </cell>
          <cell r="I3794">
            <v>15.460538506075716</v>
          </cell>
        </row>
        <row r="3795">
          <cell r="A3795">
            <v>45113</v>
          </cell>
          <cell r="F3795">
            <v>14997.09090909091</v>
          </cell>
          <cell r="G3795">
            <v>23.039256760556512</v>
          </cell>
          <cell r="H3795">
            <v>25.498190763147885</v>
          </cell>
          <cell r="I3795">
            <v>15.453797658099216</v>
          </cell>
        </row>
        <row r="3796">
          <cell r="A3796">
            <v>45114</v>
          </cell>
          <cell r="F3796">
            <v>15007.727272727272</v>
          </cell>
          <cell r="G3796">
            <v>23.050676503526326</v>
          </cell>
          <cell r="H3796">
            <v>25.46776221143223</v>
          </cell>
          <cell r="I3796">
            <v>15.449028314973754</v>
          </cell>
        </row>
        <row r="3797">
          <cell r="A3797">
            <v>45117</v>
          </cell>
          <cell r="F3797">
            <v>15020.636363636364</v>
          </cell>
          <cell r="G3797">
            <v>23.05922645726568</v>
          </cell>
          <cell r="H3797">
            <v>25.439238232425147</v>
          </cell>
          <cell r="I3797">
            <v>15.444968153083108</v>
          </cell>
        </row>
        <row r="3798">
          <cell r="A3798">
            <v>45118</v>
          </cell>
          <cell r="F3798">
            <v>15034.454545454546</v>
          </cell>
          <cell r="G3798">
            <v>23.068086178499456</v>
          </cell>
          <cell r="H3798">
            <v>25.40971379687328</v>
          </cell>
          <cell r="I3798">
            <v>15.435946544683103</v>
          </cell>
        </row>
        <row r="3799">
          <cell r="A3799">
            <v>45119</v>
          </cell>
          <cell r="F3799">
            <v>15050.818181818182</v>
          </cell>
          <cell r="G3799">
            <v>23.081347627756557</v>
          </cell>
          <cell r="H3799">
            <v>25.382503674806017</v>
          </cell>
          <cell r="I3799">
            <v>15.427353079654797</v>
          </cell>
        </row>
        <row r="3800">
          <cell r="A3800">
            <v>45120</v>
          </cell>
          <cell r="F3800">
            <v>15065.90909090909</v>
          </cell>
          <cell r="G3800">
            <v>23.100565956325383</v>
          </cell>
          <cell r="H3800">
            <v>25.350814215925343</v>
          </cell>
          <cell r="I3800">
            <v>15.414717225548173</v>
          </cell>
        </row>
        <row r="3801">
          <cell r="A3801">
            <v>45121</v>
          </cell>
          <cell r="F3801">
            <v>15064.09090909091</v>
          </cell>
          <cell r="G3801">
            <v>23.108974149462668</v>
          </cell>
          <cell r="H3801">
            <v>25.316231382573452</v>
          </cell>
          <cell r="I3801">
            <v>15.415394384286696</v>
          </cell>
        </row>
        <row r="3802">
          <cell r="A3802">
            <v>45124</v>
          </cell>
          <cell r="F3802">
            <v>15056.727272727272</v>
          </cell>
          <cell r="G3802">
            <v>23.10139370587564</v>
          </cell>
          <cell r="H3802">
            <v>25.29710845797749</v>
          </cell>
          <cell r="I3802">
            <v>15.420542932858153</v>
          </cell>
        </row>
        <row r="3803">
          <cell r="A3803">
            <v>45125</v>
          </cell>
          <cell r="F3803">
            <v>15057.363636363636</v>
          </cell>
          <cell r="G3803">
            <v>23.088280457302616</v>
          </cell>
          <cell r="H3803">
            <v>25.276486921469044</v>
          </cell>
          <cell r="I3803">
            <v>15.432098667906756</v>
          </cell>
        </row>
        <row r="3804">
          <cell r="A3804">
            <v>45127</v>
          </cell>
          <cell r="F3804">
            <v>15053.727272727272</v>
          </cell>
          <cell r="G3804">
            <v>23.071825185216742</v>
          </cell>
          <cell r="H3804">
            <v>25.263351278883054</v>
          </cell>
          <cell r="I3804">
            <v>15.448381607286633</v>
          </cell>
        </row>
        <row r="3805">
          <cell r="A3805">
            <v>45128</v>
          </cell>
          <cell r="F3805">
            <v>15051.272727272728</v>
          </cell>
          <cell r="G3805">
            <v>23.050074519004649</v>
          </cell>
          <cell r="H3805">
            <v>25.247603802305978</v>
          </cell>
          <cell r="I3805">
            <v>15.467389991635946</v>
          </cell>
        </row>
        <row r="3806">
          <cell r="A3806">
            <v>45131</v>
          </cell>
          <cell r="F3806">
            <v>15052.454545454546</v>
          </cell>
          <cell r="G3806">
            <v>23.019440216395466</v>
          </cell>
          <cell r="H3806">
            <v>25.234055312418811</v>
          </cell>
          <cell r="I3806">
            <v>15.493342145349965</v>
          </cell>
        </row>
        <row r="3807">
          <cell r="A3807">
            <v>45132</v>
          </cell>
          <cell r="F3807">
            <v>15049.363636363636</v>
          </cell>
          <cell r="G3807">
            <v>22.98338637250902</v>
          </cell>
          <cell r="H3807">
            <v>25.22209681227827</v>
          </cell>
          <cell r="I3807">
            <v>15.522273929465117</v>
          </cell>
        </row>
        <row r="3808">
          <cell r="A3808">
            <v>45133</v>
          </cell>
          <cell r="F3808">
            <v>15037.636363636364</v>
          </cell>
          <cell r="G3808">
            <v>22.935193927208502</v>
          </cell>
          <cell r="H3808">
            <v>25.199243811639938</v>
          </cell>
          <cell r="I3808">
            <v>15.543941821039541</v>
          </cell>
        </row>
        <row r="3809">
          <cell r="A3809">
            <v>45134</v>
          </cell>
          <cell r="F3809">
            <v>15023.09090909091</v>
          </cell>
          <cell r="G3809">
            <v>22.888874948269621</v>
          </cell>
          <cell r="H3809">
            <v>25.172879147536641</v>
          </cell>
          <cell r="I3809">
            <v>15.565476308257509</v>
          </cell>
        </row>
        <row r="3810">
          <cell r="A3810">
            <v>45135</v>
          </cell>
          <cell r="F3810">
            <v>15008.636363636364</v>
          </cell>
          <cell r="G3810">
            <v>22.848126160771891</v>
          </cell>
          <cell r="H3810">
            <v>25.145335822055472</v>
          </cell>
          <cell r="I3810">
            <v>15.580701819432887</v>
          </cell>
        </row>
        <row r="3811">
          <cell r="A3811">
            <v>45138</v>
          </cell>
          <cell r="F3811">
            <v>15008.545454545454</v>
          </cell>
          <cell r="G3811">
            <v>22.801244768763912</v>
          </cell>
          <cell r="H3811">
            <v>25.12276986218054</v>
          </cell>
          <cell r="I3811">
            <v>15.598207511267775</v>
          </cell>
        </row>
        <row r="3812">
          <cell r="A3812">
            <v>45139</v>
          </cell>
          <cell r="F3812">
            <v>15018.90909090909</v>
          </cell>
          <cell r="G3812">
            <v>22.756406205658351</v>
          </cell>
          <cell r="H3812">
            <v>25.103682454052503</v>
          </cell>
          <cell r="I3812">
            <v>15.608351574208511</v>
          </cell>
        </row>
        <row r="3813">
          <cell r="A3813">
            <v>45140</v>
          </cell>
          <cell r="F3813">
            <v>15034.545454545454</v>
          </cell>
          <cell r="G3813">
            <v>22.735144238791353</v>
          </cell>
          <cell r="H3813">
            <v>25.067419634708333</v>
          </cell>
          <cell r="I3813">
            <v>15.607144183766643</v>
          </cell>
        </row>
        <row r="3814">
          <cell r="A3814">
            <v>45141</v>
          </cell>
          <cell r="F3814">
            <v>15049.454545454546</v>
          </cell>
          <cell r="G3814">
            <v>22.72367272343017</v>
          </cell>
          <cell r="H3814">
            <v>25.028357169746258</v>
          </cell>
          <cell r="I3814">
            <v>15.599974980441653</v>
          </cell>
        </row>
        <row r="3815">
          <cell r="A3815">
            <v>45142</v>
          </cell>
          <cell r="F3815">
            <v>15068</v>
          </cell>
          <cell r="G3815">
            <v>22.711134101916006</v>
          </cell>
          <cell r="H3815">
            <v>24.990380699920649</v>
          </cell>
          <cell r="I3815">
            <v>15.592625750931838</v>
          </cell>
        </row>
        <row r="3816">
          <cell r="A3816">
            <v>45145</v>
          </cell>
          <cell r="F3816">
            <v>15084.09090909091</v>
          </cell>
          <cell r="G3816">
            <v>22.699505494803319</v>
          </cell>
          <cell r="H3816">
            <v>24.957320721441466</v>
          </cell>
          <cell r="I3816">
            <v>15.584465479649749</v>
          </cell>
        </row>
        <row r="3817">
          <cell r="A3817">
            <v>45146</v>
          </cell>
          <cell r="F3817">
            <v>15097.90909090909</v>
          </cell>
          <cell r="G3817">
            <v>22.688649637256098</v>
          </cell>
          <cell r="H3817">
            <v>24.924875620319131</v>
          </cell>
          <cell r="I3817">
            <v>15.572572380663114</v>
          </cell>
        </row>
        <row r="3818">
          <cell r="A3818">
            <v>45147</v>
          </cell>
          <cell r="F3818">
            <v>15116.181818181818</v>
          </cell>
          <cell r="G3818">
            <v>22.683522769196216</v>
          </cell>
          <cell r="H3818">
            <v>24.892897154795058</v>
          </cell>
          <cell r="I3818">
            <v>15.555543757737366</v>
          </cell>
        </row>
        <row r="3819">
          <cell r="A3819">
            <v>45148</v>
          </cell>
          <cell r="F3819">
            <v>15134.272727272728</v>
          </cell>
          <cell r="G3819">
            <v>22.690588262973222</v>
          </cell>
          <cell r="H3819">
            <v>24.866996341148784</v>
          </cell>
          <cell r="I3819">
            <v>15.544741533643306</v>
          </cell>
        </row>
        <row r="3820">
          <cell r="A3820">
            <v>45149</v>
          </cell>
          <cell r="F3820">
            <v>15149.90909090909</v>
          </cell>
          <cell r="G3820">
            <v>22.691722895348377</v>
          </cell>
          <cell r="H3820">
            <v>24.843360969922106</v>
          </cell>
          <cell r="I3820">
            <v>15.539329441708533</v>
          </cell>
        </row>
        <row r="3821">
          <cell r="A3821">
            <v>45152</v>
          </cell>
          <cell r="F3821">
            <v>15170.091363636364</v>
          </cell>
          <cell r="G3821">
            <v>22.690464550730237</v>
          </cell>
          <cell r="H3821">
            <v>24.819811761192486</v>
          </cell>
          <cell r="I3821">
            <v>15.537212728663507</v>
          </cell>
        </row>
        <row r="3822">
          <cell r="A3822">
            <v>45153</v>
          </cell>
          <cell r="F3822">
            <v>15191.909545454546</v>
          </cell>
          <cell r="G3822">
            <v>22.680535969276431</v>
          </cell>
          <cell r="H3822">
            <v>24.807152776515672</v>
          </cell>
          <cell r="I3822">
            <v>15.538340589428062</v>
          </cell>
        </row>
        <row r="3823">
          <cell r="A3823">
            <v>45154</v>
          </cell>
          <cell r="F3823">
            <v>15215.000454545456</v>
          </cell>
          <cell r="G3823">
            <v>22.669636385177395</v>
          </cell>
          <cell r="H3823">
            <v>24.79465893772776</v>
          </cell>
          <cell r="I3823">
            <v>15.539655158472449</v>
          </cell>
        </row>
        <row r="3824">
          <cell r="A3824">
            <v>45156</v>
          </cell>
          <cell r="F3824">
            <v>15232.364090909092</v>
          </cell>
          <cell r="G3824">
            <v>22.653808169404531</v>
          </cell>
          <cell r="H3824">
            <v>24.786035805602754</v>
          </cell>
          <cell r="I3824">
            <v>15.53899205434948</v>
          </cell>
        </row>
        <row r="3825">
          <cell r="A3825">
            <v>45159</v>
          </cell>
          <cell r="F3825">
            <v>15244.818636363636</v>
          </cell>
          <cell r="G3825">
            <v>22.63417743266681</v>
          </cell>
          <cell r="H3825">
            <v>24.78116711550258</v>
          </cell>
          <cell r="I3825">
            <v>15.536617236048961</v>
          </cell>
        </row>
        <row r="3826">
          <cell r="A3826">
            <v>45160</v>
          </cell>
          <cell r="F3826">
            <v>15256.727727272728</v>
          </cell>
          <cell r="G3826">
            <v>22.614285936077362</v>
          </cell>
          <cell r="H3826">
            <v>24.776496671272309</v>
          </cell>
          <cell r="I3826">
            <v>15.533327823953663</v>
          </cell>
        </row>
        <row r="3827">
          <cell r="A3827">
            <v>45161</v>
          </cell>
          <cell r="F3827">
            <v>15271.091363636364</v>
          </cell>
          <cell r="G3827">
            <v>22.601247124348053</v>
          </cell>
          <cell r="H3827">
            <v>24.772817456391557</v>
          </cell>
          <cell r="I3827">
            <v>15.521956777079179</v>
          </cell>
        </row>
        <row r="3828">
          <cell r="A3828">
            <v>45162</v>
          </cell>
          <cell r="F3828">
            <v>15283.909545454546</v>
          </cell>
          <cell r="G3828">
            <v>22.587432227570147</v>
          </cell>
          <cell r="H3828">
            <v>24.767381564100514</v>
          </cell>
          <cell r="I3828">
            <v>15.512110963598523</v>
          </cell>
        </row>
        <row r="3829">
          <cell r="A3829">
            <v>45163</v>
          </cell>
          <cell r="F3829">
            <v>15286.091363636364</v>
          </cell>
          <cell r="G3829">
            <v>22.569546125356151</v>
          </cell>
          <cell r="H3829">
            <v>24.761615026306252</v>
          </cell>
          <cell r="I3829">
            <v>15.50464824399357</v>
          </cell>
        </row>
        <row r="3830">
          <cell r="A3830">
            <v>45166</v>
          </cell>
          <cell r="F3830">
            <v>15294.364090909092</v>
          </cell>
          <cell r="G3830">
            <v>22.554078760236443</v>
          </cell>
          <cell r="H3830">
            <v>24.761826335310548</v>
          </cell>
          <cell r="I3830">
            <v>15.492388967895295</v>
          </cell>
        </row>
        <row r="3831">
          <cell r="A3831">
            <v>45167</v>
          </cell>
          <cell r="F3831">
            <v>15302.54590909091</v>
          </cell>
          <cell r="G3831">
            <v>22.54199022661734</v>
          </cell>
          <cell r="H3831">
            <v>24.765452364577378</v>
          </cell>
          <cell r="I3831">
            <v>15.478314989661419</v>
          </cell>
        </row>
        <row r="3832">
          <cell r="A3832">
            <v>45168</v>
          </cell>
          <cell r="F3832">
            <v>15306</v>
          </cell>
          <cell r="G3832">
            <v>22.5266619704636</v>
          </cell>
          <cell r="H3832">
            <v>24.770149927885324</v>
          </cell>
          <cell r="I3832">
            <v>15.46685382151013</v>
          </cell>
        </row>
        <row r="3833">
          <cell r="A3833">
            <v>45169</v>
          </cell>
          <cell r="F3833">
            <v>15298.363636363636</v>
          </cell>
          <cell r="G3833">
            <v>22.521320634250511</v>
          </cell>
          <cell r="H3833">
            <v>24.763754521599864</v>
          </cell>
          <cell r="I3833">
            <v>15.448888017624411</v>
          </cell>
        </row>
        <row r="3834">
          <cell r="A3834">
            <v>45170</v>
          </cell>
          <cell r="F3834">
            <v>15288.454545454546</v>
          </cell>
          <cell r="G3834">
            <v>22.51693822391475</v>
          </cell>
          <cell r="H3834">
            <v>24.757524739864973</v>
          </cell>
          <cell r="I3834">
            <v>15.43018367743287</v>
          </cell>
        </row>
        <row r="3835">
          <cell r="A3835">
            <v>45173</v>
          </cell>
          <cell r="F3835">
            <v>15283.363636363636</v>
          </cell>
          <cell r="G3835">
            <v>22.516888251335299</v>
          </cell>
          <cell r="H3835">
            <v>24.750988302952567</v>
          </cell>
          <cell r="I3835">
            <v>15.411149400895972</v>
          </cell>
        </row>
        <row r="3836">
          <cell r="A3836">
            <v>45174</v>
          </cell>
          <cell r="F3836">
            <v>15277.818181818182</v>
          </cell>
          <cell r="G3836">
            <v>22.508482728215146</v>
          </cell>
          <cell r="H3836">
            <v>24.744588089554849</v>
          </cell>
          <cell r="I3836">
            <v>15.401431246328571</v>
          </cell>
        </row>
        <row r="3837">
          <cell r="A3837">
            <v>45175</v>
          </cell>
          <cell r="F3837">
            <v>15271.545454545454</v>
          </cell>
          <cell r="G3837">
            <v>22.503441084440112</v>
          </cell>
          <cell r="H3837">
            <v>24.738187876157124</v>
          </cell>
          <cell r="I3837">
            <v>15.390921855452609</v>
          </cell>
        </row>
        <row r="3838">
          <cell r="A3838">
            <v>45176</v>
          </cell>
          <cell r="F3838">
            <v>15269.818181818182</v>
          </cell>
          <cell r="G3838">
            <v>22.499495438953161</v>
          </cell>
          <cell r="H3838">
            <v>24.726411885578557</v>
          </cell>
          <cell r="I3838">
            <v>15.384036693275799</v>
          </cell>
        </row>
        <row r="3839">
          <cell r="A3839">
            <v>45177</v>
          </cell>
          <cell r="F3839">
            <v>15271.181818181818</v>
          </cell>
          <cell r="G3839">
            <v>22.496761267597382</v>
          </cell>
          <cell r="H3839">
            <v>24.717860889688517</v>
          </cell>
          <cell r="I3839">
            <v>15.375294157680235</v>
          </cell>
        </row>
        <row r="3840">
          <cell r="A3840">
            <v>45180</v>
          </cell>
          <cell r="F3840">
            <v>15279.181818181818</v>
          </cell>
          <cell r="G3840">
            <v>22.489221719568434</v>
          </cell>
          <cell r="H3840">
            <v>24.720116883442277</v>
          </cell>
          <cell r="I3840">
            <v>15.366768456767131</v>
          </cell>
        </row>
        <row r="3841">
          <cell r="A3841">
            <v>45181</v>
          </cell>
          <cell r="F3841">
            <v>15284.181818181818</v>
          </cell>
          <cell r="G3841">
            <v>22.480274503405429</v>
          </cell>
          <cell r="H3841">
            <v>24.72237287719604</v>
          </cell>
          <cell r="I3841">
            <v>15.360981479309133</v>
          </cell>
        </row>
        <row r="3842">
          <cell r="A3842">
            <v>45182</v>
          </cell>
          <cell r="F3842">
            <v>15288.727272727272</v>
          </cell>
          <cell r="G3842">
            <v>22.472119995433584</v>
          </cell>
          <cell r="H3842">
            <v>24.724760252619856</v>
          </cell>
          <cell r="I3842">
            <v>15.352320952540838</v>
          </cell>
        </row>
        <row r="3843">
          <cell r="A3843">
            <v>45183</v>
          </cell>
          <cell r="F3843">
            <v>15298.181818181818</v>
          </cell>
          <cell r="G3843">
            <v>22.462519260357855</v>
          </cell>
          <cell r="H3843">
            <v>24.724689785363491</v>
          </cell>
          <cell r="I3843">
            <v>15.33834767713817</v>
          </cell>
        </row>
        <row r="3844">
          <cell r="A3844">
            <v>45184</v>
          </cell>
          <cell r="F3844">
            <v>15308.90909090909</v>
          </cell>
          <cell r="G3844">
            <v>22.417376068463536</v>
          </cell>
          <cell r="H3844">
            <v>24.742464278516078</v>
          </cell>
          <cell r="I3844">
            <v>15.333927315861096</v>
          </cell>
        </row>
        <row r="3845">
          <cell r="A3845">
            <v>45187</v>
          </cell>
          <cell r="F3845">
            <v>15320.727272727272</v>
          </cell>
          <cell r="G3845">
            <v>22.371322530534925</v>
          </cell>
          <cell r="H3845">
            <v>24.760238771668661</v>
          </cell>
          <cell r="I3845">
            <v>15.331299607579242</v>
          </cell>
        </row>
        <row r="3846">
          <cell r="A3846">
            <v>45188</v>
          </cell>
          <cell r="F3846">
            <v>15331.727272727272</v>
          </cell>
          <cell r="G3846">
            <v>22.322686193587035</v>
          </cell>
          <cell r="H3846">
            <v>24.778013264821244</v>
          </cell>
          <cell r="I3846">
            <v>15.330017860146311</v>
          </cell>
        </row>
        <row r="3847">
          <cell r="A3847">
            <v>45189</v>
          </cell>
          <cell r="F3847">
            <v>15343.90909090909</v>
          </cell>
          <cell r="G3847">
            <v>22.281506684447688</v>
          </cell>
          <cell r="H3847">
            <v>24.796131657590582</v>
          </cell>
          <cell r="I3847">
            <v>15.318414067520395</v>
          </cell>
        </row>
        <row r="3848">
          <cell r="A3848">
            <v>45190</v>
          </cell>
          <cell r="F3848">
            <v>15356.272727272728</v>
          </cell>
          <cell r="G3848">
            <v>22.235034604990233</v>
          </cell>
          <cell r="H3848">
            <v>24.807707903088627</v>
          </cell>
          <cell r="I3848">
            <v>15.310412131901005</v>
          </cell>
        </row>
        <row r="3849">
          <cell r="A3849">
            <v>45191</v>
          </cell>
          <cell r="F3849">
            <v>15364.454545454546</v>
          </cell>
          <cell r="G3849">
            <v>22.181729652196623</v>
          </cell>
          <cell r="H3849">
            <v>24.824659925767502</v>
          </cell>
          <cell r="I3849">
            <v>15.304632737889353</v>
          </cell>
        </row>
        <row r="3850">
          <cell r="A3850">
            <v>45194</v>
          </cell>
          <cell r="F3850">
            <v>15368.90909090909</v>
          </cell>
          <cell r="G3850">
            <v>22.13046255841677</v>
          </cell>
          <cell r="H3850">
            <v>24.841611948446385</v>
          </cell>
          <cell r="I3850">
            <v>15.296563614874451</v>
          </cell>
        </row>
        <row r="3851">
          <cell r="A3851">
            <v>45195</v>
          </cell>
          <cell r="F3851">
            <v>15374.181818181818</v>
          </cell>
          <cell r="G3851">
            <v>22.093075418068686</v>
          </cell>
          <cell r="H3851">
            <v>24.848087626984672</v>
          </cell>
          <cell r="I3851">
            <v>15.280314783493356</v>
          </cell>
        </row>
        <row r="3852">
          <cell r="A3852">
            <v>45196</v>
          </cell>
          <cell r="F3852">
            <v>15384.363636363636</v>
          </cell>
          <cell r="G3852">
            <v>22.042473551158828</v>
          </cell>
          <cell r="H3852">
            <v>24.844151854957783</v>
          </cell>
          <cell r="I3852">
            <v>15.261220579666288</v>
          </cell>
        </row>
        <row r="3853">
          <cell r="A3853">
            <v>45198</v>
          </cell>
          <cell r="F3853">
            <v>15400.90909090909</v>
          </cell>
          <cell r="G3853">
            <v>21.996662257674299</v>
          </cell>
          <cell r="H3853">
            <v>24.836671879752249</v>
          </cell>
          <cell r="I3853">
            <v>15.231752747035891</v>
          </cell>
        </row>
        <row r="3854">
          <cell r="A3854">
            <v>45201</v>
          </cell>
          <cell r="F3854">
            <v>15411.818181818182</v>
          </cell>
          <cell r="G3854">
            <v>21.95136923063145</v>
          </cell>
          <cell r="H3854">
            <v>24.831649747226894</v>
          </cell>
          <cell r="I3854">
            <v>15.208794805577268</v>
          </cell>
        </row>
        <row r="3855">
          <cell r="A3855">
            <v>45202</v>
          </cell>
          <cell r="F3855">
            <v>15426.545454545454</v>
          </cell>
          <cell r="G3855">
            <v>21.940534016234082</v>
          </cell>
          <cell r="H3855">
            <v>24.810861107248972</v>
          </cell>
          <cell r="I3855">
            <v>15.17573313196131</v>
          </cell>
        </row>
        <row r="3856">
          <cell r="A3856">
            <v>45203</v>
          </cell>
          <cell r="F3856">
            <v>15447.727272727272</v>
          </cell>
          <cell r="G3856">
            <v>21.932852532657066</v>
          </cell>
          <cell r="H3856">
            <v>24.790072467271049</v>
          </cell>
          <cell r="I3856">
            <v>15.139279211098501</v>
          </cell>
        </row>
        <row r="3857">
          <cell r="A3857">
            <v>45204</v>
          </cell>
          <cell r="F3857">
            <v>15471.636363636364</v>
          </cell>
          <cell r="G3857">
            <v>21.926484119078584</v>
          </cell>
          <cell r="H3857">
            <v>24.765499097328565</v>
          </cell>
          <cell r="I3857">
            <v>15.097941302843571</v>
          </cell>
        </row>
        <row r="3858">
          <cell r="A3858">
            <v>45205</v>
          </cell>
          <cell r="F3858">
            <v>15491.636363636364</v>
          </cell>
          <cell r="G3858">
            <v>21.919457884239435</v>
          </cell>
          <cell r="H3858">
            <v>24.742574857127241</v>
          </cell>
          <cell r="I3858">
            <v>15.057007153551268</v>
          </cell>
        </row>
        <row r="3859">
          <cell r="A3859">
            <v>45208</v>
          </cell>
          <cell r="F3859">
            <v>15512.727272727272</v>
          </cell>
          <cell r="G3859">
            <v>21.914426529343565</v>
          </cell>
          <cell r="H3859">
            <v>24.726192764197219</v>
          </cell>
          <cell r="I3859">
            <v>15.014979476664665</v>
          </cell>
        </row>
        <row r="3860">
          <cell r="A3860">
            <v>45209</v>
          </cell>
          <cell r="F3860">
            <v>15538.000454545456</v>
          </cell>
          <cell r="G3860">
            <v>21.909324748589952</v>
          </cell>
          <cell r="H3860">
            <v>24.709810671267199</v>
          </cell>
          <cell r="I3860">
            <v>14.974406722789622</v>
          </cell>
        </row>
        <row r="3861">
          <cell r="A3861">
            <v>45210</v>
          </cell>
          <cell r="F3861">
            <v>15567.54590909091</v>
          </cell>
          <cell r="G3861">
            <v>21.901812851444735</v>
          </cell>
          <cell r="H3861">
            <v>24.694447740517205</v>
          </cell>
          <cell r="I3861">
            <v>14.936268754674273</v>
          </cell>
        </row>
        <row r="3862">
          <cell r="A3862">
            <v>45211</v>
          </cell>
          <cell r="F3862">
            <v>15595.818636363636</v>
          </cell>
          <cell r="G3862">
            <v>21.891962464799736</v>
          </cell>
          <cell r="H3862">
            <v>24.677766013832954</v>
          </cell>
          <cell r="I3862">
            <v>14.901167677460604</v>
          </cell>
        </row>
        <row r="3863">
          <cell r="A3863">
            <v>45212</v>
          </cell>
          <cell r="F3863">
            <v>15617.455</v>
          </cell>
          <cell r="G3863">
            <v>21.89299600138321</v>
          </cell>
          <cell r="H3863">
            <v>24.670365385099071</v>
          </cell>
          <cell r="I3863">
            <v>14.868417064745444</v>
          </cell>
        </row>
        <row r="3864">
          <cell r="A3864">
            <v>45215</v>
          </cell>
          <cell r="F3864">
            <v>15634.091363636364</v>
          </cell>
          <cell r="G3864">
            <v>21.884926998612727</v>
          </cell>
          <cell r="H3864">
            <v>24.671786635359616</v>
          </cell>
          <cell r="I3864">
            <v>14.851019361104134</v>
          </cell>
        </row>
        <row r="3865">
          <cell r="A3865">
            <v>45216</v>
          </cell>
          <cell r="F3865">
            <v>15654.909545454546</v>
          </cell>
          <cell r="G3865">
            <v>21.880681306008203</v>
          </cell>
          <cell r="H3865">
            <v>24.673207885620162</v>
          </cell>
          <cell r="I3865">
            <v>14.828573825603117</v>
          </cell>
        </row>
        <row r="3866">
          <cell r="A3866">
            <v>45217</v>
          </cell>
          <cell r="F3866">
            <v>15673.000454545456</v>
          </cell>
          <cell r="G3866">
            <v>21.874118636229785</v>
          </cell>
          <cell r="H3866">
            <v>24.674919974843519</v>
          </cell>
          <cell r="I3866">
            <v>14.81001289890084</v>
          </cell>
        </row>
        <row r="3867">
          <cell r="A3867">
            <v>45218</v>
          </cell>
          <cell r="F3867">
            <v>15684.909545454546</v>
          </cell>
          <cell r="G3867">
            <v>21.871381792132716</v>
          </cell>
          <cell r="H3867">
            <v>24.672480149677199</v>
          </cell>
          <cell r="I3867">
            <v>14.792936066606559</v>
          </cell>
        </row>
        <row r="3868">
          <cell r="A3868">
            <v>45219</v>
          </cell>
          <cell r="F3868">
            <v>15703.273181818182</v>
          </cell>
          <cell r="G3868">
            <v>21.867318220776397</v>
          </cell>
          <cell r="H3868">
            <v>24.673825054475433</v>
          </cell>
          <cell r="I3868">
            <v>14.781944899012665</v>
          </cell>
        </row>
        <row r="3869">
          <cell r="A3869">
            <v>45222</v>
          </cell>
          <cell r="F3869">
            <v>15726.455</v>
          </cell>
          <cell r="G3869">
            <v>21.869074406529265</v>
          </cell>
          <cell r="H3869">
            <v>24.673520829532517</v>
          </cell>
          <cell r="I3869">
            <v>14.767638730163471</v>
          </cell>
        </row>
        <row r="3870">
          <cell r="A3870">
            <v>45223</v>
          </cell>
          <cell r="F3870">
            <v>15755.091363636364</v>
          </cell>
          <cell r="G3870">
            <v>21.871847706007269</v>
          </cell>
          <cell r="H3870">
            <v>24.673216604589598</v>
          </cell>
          <cell r="I3870">
            <v>14.750415116898758</v>
          </cell>
        </row>
        <row r="3871">
          <cell r="A3871">
            <v>45224</v>
          </cell>
          <cell r="F3871">
            <v>15772.727272727272</v>
          </cell>
          <cell r="G3871">
            <v>21.875524955048455</v>
          </cell>
          <cell r="H3871">
            <v>24.672912379646679</v>
          </cell>
          <cell r="I3871">
            <v>14.730948876792537</v>
          </cell>
        </row>
        <row r="3872">
          <cell r="A3872">
            <v>45225</v>
          </cell>
          <cell r="F3872">
            <v>15787.545454545454</v>
          </cell>
          <cell r="G3872">
            <v>21.874032021992779</v>
          </cell>
          <cell r="H3872">
            <v>24.671176255058661</v>
          </cell>
          <cell r="I3872">
            <v>14.716958441683682</v>
          </cell>
        </row>
        <row r="3873">
          <cell r="A3873">
            <v>45226</v>
          </cell>
          <cell r="F3873">
            <v>15807.818181818182</v>
          </cell>
          <cell r="G3873">
            <v>21.863445264023458</v>
          </cell>
          <cell r="H3873">
            <v>24.670758926404893</v>
          </cell>
          <cell r="I3873">
            <v>14.706384952675442</v>
          </cell>
        </row>
        <row r="3874">
          <cell r="A3874">
            <v>45229</v>
          </cell>
          <cell r="F3874">
            <v>15829.545454545454</v>
          </cell>
          <cell r="G3874">
            <v>21.850224102445608</v>
          </cell>
          <cell r="H3874">
            <v>24.671471950365945</v>
          </cell>
          <cell r="I3874">
            <v>14.700011650639111</v>
          </cell>
        </row>
        <row r="3875">
          <cell r="A3875">
            <v>45230</v>
          </cell>
          <cell r="F3875">
            <v>15848.363636363636</v>
          </cell>
          <cell r="G3875">
            <v>21.839177083169957</v>
          </cell>
          <cell r="H3875">
            <v>24.666907298511205</v>
          </cell>
          <cell r="I3875">
            <v>14.692850291496448</v>
          </cell>
        </row>
        <row r="3876">
          <cell r="A3876">
            <v>45231</v>
          </cell>
          <cell r="F3876">
            <v>15864.818181818182</v>
          </cell>
          <cell r="G3876">
            <v>21.824365420673331</v>
          </cell>
          <cell r="H3876">
            <v>24.662342646656466</v>
          </cell>
          <cell r="I3876">
            <v>14.690382203579775</v>
          </cell>
        </row>
        <row r="3877">
          <cell r="A3877">
            <v>45232</v>
          </cell>
          <cell r="F3877">
            <v>15885.545454545454</v>
          </cell>
          <cell r="G3877">
            <v>21.820563609705026</v>
          </cell>
          <cell r="H3877">
            <v>24.649967272280279</v>
          </cell>
          <cell r="I3877">
            <v>14.687523796265564</v>
          </cell>
        </row>
        <row r="3878">
          <cell r="A3878">
            <v>45233</v>
          </cell>
          <cell r="F3878">
            <v>15897.363636363636</v>
          </cell>
          <cell r="G3878">
            <v>21.807288214510265</v>
          </cell>
          <cell r="H3878">
            <v>24.641743812293761</v>
          </cell>
          <cell r="I3878">
            <v>14.68953570300855</v>
          </cell>
        </row>
        <row r="3879">
          <cell r="A3879">
            <v>45236</v>
          </cell>
          <cell r="F3879">
            <v>15891.272727272728</v>
          </cell>
          <cell r="G3879">
            <v>21.796223904667045</v>
          </cell>
          <cell r="H3879">
            <v>24.633520352307244</v>
          </cell>
          <cell r="I3879">
            <v>14.690081716807299</v>
          </cell>
        </row>
        <row r="3880">
          <cell r="A3880">
            <v>45237</v>
          </cell>
          <cell r="F3880">
            <v>15863.454545454546</v>
          </cell>
          <cell r="G3880">
            <v>21.775195700811363</v>
          </cell>
          <cell r="H3880">
            <v>24.62529927846813</v>
          </cell>
          <cell r="I3880">
            <v>14.700660517287396</v>
          </cell>
        </row>
        <row r="3881">
          <cell r="A3881">
            <v>45238</v>
          </cell>
          <cell r="F3881">
            <v>15831.636363636364</v>
          </cell>
          <cell r="G3881">
            <v>21.748915530266082</v>
          </cell>
          <cell r="H3881">
            <v>24.611242027920699</v>
          </cell>
          <cell r="I3881">
            <v>14.711102823962712</v>
          </cell>
        </row>
        <row r="3882">
          <cell r="A3882">
            <v>45239</v>
          </cell>
          <cell r="F3882">
            <v>15809.818181818182</v>
          </cell>
          <cell r="G3882">
            <v>21.720728043154153</v>
          </cell>
          <cell r="H3882">
            <v>24.597419153264731</v>
          </cell>
          <cell r="I3882">
            <v>14.723441204901674</v>
          </cell>
        </row>
        <row r="3883">
          <cell r="A3883">
            <v>45240</v>
          </cell>
          <cell r="F3883">
            <v>15789.636363636364</v>
          </cell>
          <cell r="G3883">
            <v>21.696945365115734</v>
          </cell>
          <cell r="H3883">
            <v>24.584009016073832</v>
          </cell>
          <cell r="I3883">
            <v>14.732151641351191</v>
          </cell>
        </row>
        <row r="3884">
          <cell r="A3884">
            <v>45243</v>
          </cell>
          <cell r="F3884">
            <v>15767.818181818182</v>
          </cell>
          <cell r="G3884">
            <v>21.679595028367945</v>
          </cell>
          <cell r="H3884">
            <v>24.570598878882937</v>
          </cell>
          <cell r="I3884">
            <v>14.740540881485872</v>
          </cell>
        </row>
        <row r="3885">
          <cell r="A3885">
            <v>45244</v>
          </cell>
          <cell r="F3885">
            <v>15747.09090909091</v>
          </cell>
          <cell r="G3885">
            <v>21.665922387810681</v>
          </cell>
          <cell r="H3885">
            <v>24.557188741692041</v>
          </cell>
          <cell r="I3885">
            <v>14.747360340504491</v>
          </cell>
        </row>
        <row r="3886">
          <cell r="A3886">
            <v>45245</v>
          </cell>
          <cell r="F3886">
            <v>15727.363636363636</v>
          </cell>
          <cell r="G3886">
            <v>21.653924133894382</v>
          </cell>
          <cell r="H3886">
            <v>24.543778604501142</v>
          </cell>
          <cell r="I3886">
            <v>14.75148668088371</v>
          </cell>
        </row>
        <row r="3887">
          <cell r="A3887">
            <v>45246</v>
          </cell>
          <cell r="F3887">
            <v>15691.545454545454</v>
          </cell>
          <cell r="G3887">
            <v>21.655318238066002</v>
          </cell>
          <cell r="H3887">
            <v>24.525165594804079</v>
          </cell>
          <cell r="I3887">
            <v>14.749688106543529</v>
          </cell>
        </row>
        <row r="3888">
          <cell r="A3888">
            <v>45247</v>
          </cell>
          <cell r="F3888">
            <v>15659.636363636364</v>
          </cell>
          <cell r="G3888">
            <v>21.64655451097136</v>
          </cell>
          <cell r="H3888">
            <v>24.514363307628461</v>
          </cell>
          <cell r="I3888">
            <v>14.748888783276788</v>
          </cell>
        </row>
        <row r="3889">
          <cell r="A3889">
            <v>45250</v>
          </cell>
          <cell r="F3889">
            <v>15627.181818181818</v>
          </cell>
          <cell r="G3889">
            <v>21.639795159080183</v>
          </cell>
          <cell r="H3889">
            <v>24.503561020452846</v>
          </cell>
          <cell r="I3889">
            <v>14.746060671993741</v>
          </cell>
        </row>
        <row r="3890">
          <cell r="A3890">
            <v>45251</v>
          </cell>
          <cell r="F3890">
            <v>15595.181818181818</v>
          </cell>
          <cell r="G3890">
            <v>21.630585207063948</v>
          </cell>
          <cell r="H3890">
            <v>24.492758733277231</v>
          </cell>
          <cell r="I3890">
            <v>14.747376692920675</v>
          </cell>
        </row>
        <row r="3891">
          <cell r="A3891">
            <v>45252</v>
          </cell>
          <cell r="F3891">
            <v>15584.818181818182</v>
          </cell>
          <cell r="G3891">
            <v>21.624536281545911</v>
          </cell>
          <cell r="H3891">
            <v>24.481954059954205</v>
          </cell>
          <cell r="I3891">
            <v>14.747408986105491</v>
          </cell>
        </row>
        <row r="3892">
          <cell r="A3892">
            <v>45253</v>
          </cell>
          <cell r="F3892">
            <v>15584</v>
          </cell>
          <cell r="G3892">
            <v>21.626791425277109</v>
          </cell>
          <cell r="H3892">
            <v>24.473135214888703</v>
          </cell>
          <cell r="I3892">
            <v>14.747408852834694</v>
          </cell>
        </row>
        <row r="3893">
          <cell r="A3893">
            <v>45254</v>
          </cell>
          <cell r="F3893">
            <v>15580.727272727272</v>
          </cell>
          <cell r="G3893">
            <v>21.626297074560242</v>
          </cell>
          <cell r="H3893">
            <v>24.464081993931735</v>
          </cell>
          <cell r="I3893">
            <v>14.751564244810618</v>
          </cell>
        </row>
        <row r="3894">
          <cell r="A3894">
            <v>45257</v>
          </cell>
          <cell r="F3894">
            <v>15575.09090909091</v>
          </cell>
          <cell r="G3894">
            <v>21.627201178041688</v>
          </cell>
          <cell r="H3894">
            <v>24.455028772974767</v>
          </cell>
          <cell r="I3894">
            <v>14.755041639145425</v>
          </cell>
        </row>
        <row r="3895">
          <cell r="A3895">
            <v>45258</v>
          </cell>
          <cell r="F3895">
            <v>15560</v>
          </cell>
          <cell r="G3895">
            <v>21.626953741673809</v>
          </cell>
          <cell r="H3895">
            <v>24.445975552017799</v>
          </cell>
          <cell r="I3895">
            <v>14.759750151961525</v>
          </cell>
        </row>
        <row r="3896">
          <cell r="A3896">
            <v>45259</v>
          </cell>
          <cell r="F3896">
            <v>15536.09090909091</v>
          </cell>
          <cell r="G3896">
            <v>21.624639308734245</v>
          </cell>
          <cell r="H3896">
            <v>24.436922331060831</v>
          </cell>
          <cell r="I3896">
            <v>14.7659155722758</v>
          </cell>
        </row>
        <row r="3897">
          <cell r="A3897">
            <v>45260</v>
          </cell>
          <cell r="F3897">
            <v>15507.454545454546</v>
          </cell>
          <cell r="G3897">
            <v>21.63349613300969</v>
          </cell>
          <cell r="H3897">
            <v>24.420282243045392</v>
          </cell>
          <cell r="I3897">
            <v>14.780591486779487</v>
          </cell>
        </row>
        <row r="3898">
          <cell r="A3898">
            <v>45261</v>
          </cell>
          <cell r="F3898">
            <v>15505.727272727272</v>
          </cell>
          <cell r="G3898">
            <v>21.627432261693333</v>
          </cell>
          <cell r="H3898">
            <v>24.40884502753612</v>
          </cell>
          <cell r="I3898">
            <v>14.803741340408633</v>
          </cell>
        </row>
        <row r="3899">
          <cell r="A3899">
            <v>45264</v>
          </cell>
          <cell r="F3899">
            <v>15499.272727272728</v>
          </cell>
          <cell r="G3899">
            <v>21.624799560261604</v>
          </cell>
          <cell r="H3899">
            <v>24.397407812026849</v>
          </cell>
          <cell r="I3899">
            <v>14.821472926995737</v>
          </cell>
        </row>
        <row r="3900">
          <cell r="A3900">
            <v>45265</v>
          </cell>
          <cell r="F3900">
            <v>15494</v>
          </cell>
          <cell r="G3900">
            <v>21.623394745684774</v>
          </cell>
          <cell r="H3900">
            <v>24.385970596517573</v>
          </cell>
          <cell r="I3900">
            <v>14.839203557348743</v>
          </cell>
        </row>
        <row r="3901">
          <cell r="A3901">
            <v>45266</v>
          </cell>
          <cell r="F3901">
            <v>15501.727272727272</v>
          </cell>
          <cell r="G3901">
            <v>21.623747115229079</v>
          </cell>
          <cell r="H3901">
            <v>24.374533381008302</v>
          </cell>
          <cell r="I3901">
            <v>14.853800812807314</v>
          </cell>
        </row>
        <row r="3902">
          <cell r="A3902">
            <v>45267</v>
          </cell>
          <cell r="F3902">
            <v>15507.90909090909</v>
          </cell>
          <cell r="G3902">
            <v>21.628107989405994</v>
          </cell>
          <cell r="H3902">
            <v>24.361330433827273</v>
          </cell>
          <cell r="I3902">
            <v>14.866927552255659</v>
          </cell>
        </row>
        <row r="3903">
          <cell r="A3903">
            <v>45268</v>
          </cell>
          <cell r="F3903">
            <v>15503.545454545454</v>
          </cell>
          <cell r="G3903">
            <v>21.627578668587816</v>
          </cell>
          <cell r="H3903">
            <v>24.351977835097045</v>
          </cell>
          <cell r="I3903">
            <v>14.88426275232912</v>
          </cell>
        </row>
        <row r="3904">
          <cell r="A3904">
            <v>45271</v>
          </cell>
          <cell r="F3904">
            <v>15495.09090909091</v>
          </cell>
          <cell r="G3904">
            <v>21.632030835904114</v>
          </cell>
          <cell r="H3904">
            <v>24.342625236366818</v>
          </cell>
          <cell r="I3904">
            <v>14.897123997312489</v>
          </cell>
        </row>
        <row r="3905">
          <cell r="A3905">
            <v>45272</v>
          </cell>
          <cell r="F3905">
            <v>15497.545454545454</v>
          </cell>
          <cell r="G3905">
            <v>21.636523161661014</v>
          </cell>
          <cell r="H3905">
            <v>24.333272637636586</v>
          </cell>
          <cell r="I3905">
            <v>14.910848544961947</v>
          </cell>
        </row>
        <row r="3906">
          <cell r="A3906">
            <v>45273</v>
          </cell>
          <cell r="F3906">
            <v>15507</v>
          </cell>
          <cell r="G3906">
            <v>21.644757275108187</v>
          </cell>
          <cell r="H3906">
            <v>24.323920038906362</v>
          </cell>
          <cell r="I3906">
            <v>14.92047365552733</v>
          </cell>
        </row>
        <row r="3907">
          <cell r="A3907">
            <v>45274</v>
          </cell>
          <cell r="F3907">
            <v>15523.272727272728</v>
          </cell>
          <cell r="G3907">
            <v>21.664044318119902</v>
          </cell>
          <cell r="H3907">
            <v>24.307875511249218</v>
          </cell>
          <cell r="I3907">
            <v>14.929384949761442</v>
          </cell>
        </row>
        <row r="3908">
          <cell r="A3908">
            <v>45275</v>
          </cell>
          <cell r="F3908">
            <v>15533.181818181818</v>
          </cell>
          <cell r="G3908">
            <v>21.669428999312085</v>
          </cell>
          <cell r="H3908">
            <v>24.299417850650538</v>
          </cell>
          <cell r="I3908">
            <v>14.932500918859546</v>
          </cell>
        </row>
        <row r="3909">
          <cell r="A3909">
            <v>45278</v>
          </cell>
          <cell r="F3909">
            <v>15534.90909090909</v>
          </cell>
          <cell r="G3909">
            <v>21.679270740121737</v>
          </cell>
          <cell r="H3909">
            <v>24.290960190051866</v>
          </cell>
          <cell r="I3909">
            <v>14.93254144201493</v>
          </cell>
        </row>
        <row r="3910">
          <cell r="A3910">
            <v>45279</v>
          </cell>
          <cell r="F3910">
            <v>15534.181818181818</v>
          </cell>
          <cell r="G3910">
            <v>21.68512459793358</v>
          </cell>
          <cell r="H3910">
            <v>24.282502529453197</v>
          </cell>
          <cell r="I3910">
            <v>14.93924290971761</v>
          </cell>
        </row>
        <row r="3911">
          <cell r="A3911">
            <v>45280</v>
          </cell>
          <cell r="F3911">
            <v>15539.636363636364</v>
          </cell>
          <cell r="G3911">
            <v>21.691678280620753</v>
          </cell>
          <cell r="H3911">
            <v>24.274044868854517</v>
          </cell>
          <cell r="I3911">
            <v>14.944319689720903</v>
          </cell>
        </row>
        <row r="3912">
          <cell r="A3912">
            <v>45281</v>
          </cell>
          <cell r="F3912">
            <v>15540.363636363636</v>
          </cell>
          <cell r="G3912">
            <v>21.70087148433031</v>
          </cell>
          <cell r="H3912">
            <v>24.264022766359471</v>
          </cell>
          <cell r="I3912">
            <v>14.948413892050109</v>
          </cell>
        </row>
        <row r="3913">
          <cell r="A3913">
            <v>45282</v>
          </cell>
          <cell r="F3913">
            <v>15543</v>
          </cell>
          <cell r="G3913">
            <v>21.707566965645611</v>
          </cell>
          <cell r="H3913">
            <v>24.255766395536181</v>
          </cell>
          <cell r="I3913">
            <v>14.951508417119193</v>
          </cell>
        </row>
        <row r="3914">
          <cell r="A3914">
            <v>45287</v>
          </cell>
          <cell r="F3914">
            <v>15538.727272727272</v>
          </cell>
          <cell r="G3914">
            <v>21.714104553966571</v>
          </cell>
          <cell r="H3914">
            <v>24.245768289949357</v>
          </cell>
          <cell r="I3914">
            <v>14.952363857398213</v>
          </cell>
        </row>
        <row r="3915">
          <cell r="A3915">
            <v>45288</v>
          </cell>
          <cell r="F3915">
            <v>15530.90909090909</v>
          </cell>
          <cell r="G3915">
            <v>21.725297207561955</v>
          </cell>
          <cell r="H3915">
            <v>24.234884754003144</v>
          </cell>
          <cell r="I3915">
            <v>14.951741778234618</v>
          </cell>
        </row>
        <row r="3916">
          <cell r="A3916">
            <v>45289</v>
          </cell>
          <cell r="F3916">
            <v>15512.90909090909</v>
          </cell>
          <cell r="G3916">
            <v>21.735355023614545</v>
          </cell>
          <cell r="H3916">
            <v>24.223923240739726</v>
          </cell>
          <cell r="I3916">
            <v>14.950228673621229</v>
          </cell>
        </row>
        <row r="3917">
          <cell r="A3917">
            <v>45293</v>
          </cell>
          <cell r="F3917">
            <v>15495.454545454546</v>
          </cell>
          <cell r="G3917">
            <v>21.73952082903617</v>
          </cell>
          <cell r="H3917">
            <v>24.212961727476308</v>
          </cell>
          <cell r="I3917">
            <v>14.953840886606345</v>
          </cell>
        </row>
        <row r="3918">
          <cell r="A3918">
            <v>45294</v>
          </cell>
          <cell r="F3918">
            <v>15481.272727272728</v>
          </cell>
          <cell r="G3918">
            <v>21.729977592325145</v>
          </cell>
          <cell r="H3918">
            <v>24.208692143139807</v>
          </cell>
          <cell r="I3918">
            <v>14.961283810905643</v>
          </cell>
        </row>
        <row r="3919">
          <cell r="A3919">
            <v>45295</v>
          </cell>
          <cell r="F3919">
            <v>15481.454545454546</v>
          </cell>
          <cell r="G3919">
            <v>21.720614918161427</v>
          </cell>
          <cell r="H3919">
            <v>24.206178387292372</v>
          </cell>
          <cell r="I3919">
            <v>14.966065356470692</v>
          </cell>
        </row>
        <row r="3920">
          <cell r="A3920">
            <v>45296</v>
          </cell>
          <cell r="F3920">
            <v>15483.455</v>
          </cell>
          <cell r="G3920">
            <v>21.726595910283269</v>
          </cell>
          <cell r="H3920">
            <v>24.195846853493705</v>
          </cell>
          <cell r="I3920">
            <v>14.972194556752656</v>
          </cell>
        </row>
        <row r="3921">
          <cell r="A3921">
            <v>45299</v>
          </cell>
          <cell r="F3921">
            <v>15483.636818181818</v>
          </cell>
          <cell r="G3921">
            <v>21.736283172530531</v>
          </cell>
          <cell r="H3921">
            <v>24.185515319695039</v>
          </cell>
          <cell r="I3921">
            <v>14.973140503604537</v>
          </cell>
        </row>
        <row r="3922">
          <cell r="A3922">
            <v>45300</v>
          </cell>
          <cell r="F3922">
            <v>15485.091363636364</v>
          </cell>
          <cell r="G3922">
            <v>21.745165348087145</v>
          </cell>
          <cell r="H3922">
            <v>24.175183785896369</v>
          </cell>
          <cell r="I3922">
            <v>14.974320779674702</v>
          </cell>
        </row>
        <row r="3923">
          <cell r="A3923">
            <v>45301</v>
          </cell>
          <cell r="F3923">
            <v>15485.636818181818</v>
          </cell>
          <cell r="G3923">
            <v>21.753004423623626</v>
          </cell>
          <cell r="H3923">
            <v>24.166416693994076</v>
          </cell>
          <cell r="I3923">
            <v>14.973969602640063</v>
          </cell>
        </row>
        <row r="3924">
          <cell r="A3924">
            <v>45302</v>
          </cell>
          <cell r="F3924">
            <v>15488.818636363636</v>
          </cell>
          <cell r="G3924">
            <v>21.766111704364302</v>
          </cell>
          <cell r="H3924">
            <v>24.155172315422057</v>
          </cell>
          <cell r="I3924">
            <v>14.96765624961504</v>
          </cell>
        </row>
        <row r="3925">
          <cell r="A3925">
            <v>45303</v>
          </cell>
          <cell r="F3925">
            <v>15495.091363636364</v>
          </cell>
          <cell r="G3925">
            <v>21.782020017299484</v>
          </cell>
          <cell r="H3925">
            <v>24.145669671613575</v>
          </cell>
          <cell r="I3925">
            <v>14.960801282553126</v>
          </cell>
        </row>
        <row r="3926">
          <cell r="A3926">
            <v>45306</v>
          </cell>
          <cell r="F3926">
            <v>15508.273181818182</v>
          </cell>
          <cell r="G3926">
            <v>21.788297959051008</v>
          </cell>
          <cell r="H3926">
            <v>24.137052458164476</v>
          </cell>
          <cell r="I3926">
            <v>14.958707845282065</v>
          </cell>
        </row>
        <row r="3927">
          <cell r="A3927">
            <v>45307</v>
          </cell>
          <cell r="F3927">
            <v>15520.909545454546</v>
          </cell>
          <cell r="G3927">
            <v>21.797436383262106</v>
          </cell>
          <cell r="H3927">
            <v>24.128513222032577</v>
          </cell>
          <cell r="I3927">
            <v>14.954659259453461</v>
          </cell>
        </row>
        <row r="3928">
          <cell r="A3928">
            <v>45308</v>
          </cell>
          <cell r="F3928">
            <v>15534.818636363636</v>
          </cell>
          <cell r="G3928">
            <v>21.806948707588713</v>
          </cell>
          <cell r="H3928">
            <v>24.119973985900685</v>
          </cell>
          <cell r="I3928">
            <v>14.949822371711075</v>
          </cell>
        </row>
        <row r="3929">
          <cell r="A3929">
            <v>45309</v>
          </cell>
          <cell r="F3929">
            <v>15549.909545454546</v>
          </cell>
          <cell r="G3929">
            <v>21.832878407416697</v>
          </cell>
          <cell r="H3929">
            <v>24.103117664547195</v>
          </cell>
          <cell r="I3929">
            <v>14.941366164328382</v>
          </cell>
        </row>
        <row r="3930">
          <cell r="A3930">
            <v>45310</v>
          </cell>
          <cell r="F3930">
            <v>15562.182272727274</v>
          </cell>
          <cell r="G3930">
            <v>21.861692327094897</v>
          </cell>
          <cell r="H3930">
            <v>24.084505514704627</v>
          </cell>
          <cell r="I3930">
            <v>14.933420129515978</v>
          </cell>
        </row>
        <row r="3931">
          <cell r="A3931">
            <v>45313</v>
          </cell>
          <cell r="F3931">
            <v>15571.545454545454</v>
          </cell>
          <cell r="G3931">
            <v>21.873114155523705</v>
          </cell>
          <cell r="H3931">
            <v>24.0741103812245</v>
          </cell>
          <cell r="I3931">
            <v>14.924555017942597</v>
          </cell>
        </row>
        <row r="3932">
          <cell r="A3932">
            <v>45314</v>
          </cell>
          <cell r="F3932">
            <v>15581.454545454546</v>
          </cell>
          <cell r="G3932">
            <v>21.885398532492516</v>
          </cell>
          <cell r="H3932">
            <v>24.06371524774438</v>
          </cell>
          <cell r="I3932">
            <v>14.916489697454249</v>
          </cell>
        </row>
        <row r="3933">
          <cell r="A3933">
            <v>45315</v>
          </cell>
          <cell r="F3933">
            <v>15593.636363636364</v>
          </cell>
          <cell r="G3933">
            <v>21.89617016434952</v>
          </cell>
          <cell r="H3933">
            <v>24.053591596383875</v>
          </cell>
          <cell r="I3933">
            <v>14.9086312220983</v>
          </cell>
        </row>
        <row r="3934">
          <cell r="A3934">
            <v>45316</v>
          </cell>
          <cell r="F3934">
            <v>15611.90909090909</v>
          </cell>
          <cell r="G3934">
            <v>21.916922304601687</v>
          </cell>
          <cell r="H3934">
            <v>24.041016490956824</v>
          </cell>
          <cell r="I3934">
            <v>14.900648422864929</v>
          </cell>
        </row>
        <row r="3935">
          <cell r="A3935">
            <v>45317</v>
          </cell>
          <cell r="F3935">
            <v>15630</v>
          </cell>
          <cell r="G3935">
            <v>21.93439765036975</v>
          </cell>
          <cell r="H3935">
            <v>24.031364878626349</v>
          </cell>
          <cell r="I3935">
            <v>14.896165997958843</v>
          </cell>
        </row>
        <row r="3936">
          <cell r="A3936">
            <v>45320</v>
          </cell>
          <cell r="F3936">
            <v>15654.636363636364</v>
          </cell>
          <cell r="G3936">
            <v>21.953694954997854</v>
          </cell>
          <cell r="H3936">
            <v>24.024263017306467</v>
          </cell>
          <cell r="I3936">
            <v>14.887490910437236</v>
          </cell>
        </row>
        <row r="3937">
          <cell r="A3937">
            <v>45321</v>
          </cell>
          <cell r="F3937">
            <v>15678.818636363636</v>
          </cell>
          <cell r="G3937">
            <v>21.977004250875915</v>
          </cell>
          <cell r="H3937">
            <v>24.019870266435351</v>
          </cell>
          <cell r="I3937">
            <v>14.873081896366932</v>
          </cell>
        </row>
        <row r="3938">
          <cell r="A3938">
            <v>45322</v>
          </cell>
          <cell r="F3938">
            <v>15700.727727272728</v>
          </cell>
          <cell r="G3938">
            <v>21.99560926840396</v>
          </cell>
          <cell r="H3938">
            <v>24.016871910648163</v>
          </cell>
          <cell r="I3938">
            <v>14.861339113236481</v>
          </cell>
        </row>
        <row r="3939">
          <cell r="A3939">
            <v>45323</v>
          </cell>
          <cell r="F3939">
            <v>15719.909545454546</v>
          </cell>
          <cell r="G3939">
            <v>22.028288191776628</v>
          </cell>
          <cell r="H3939">
            <v>24.008096421552978</v>
          </cell>
          <cell r="I3939">
            <v>14.845885842534749</v>
          </cell>
        </row>
        <row r="3940">
          <cell r="A3940">
            <v>45324</v>
          </cell>
          <cell r="F3940">
            <v>15732.273636363638</v>
          </cell>
          <cell r="G3940">
            <v>22.045817105679937</v>
          </cell>
          <cell r="H3940">
            <v>24.007638017679394</v>
          </cell>
          <cell r="I3940">
            <v>14.832833517921909</v>
          </cell>
        </row>
        <row r="3941">
          <cell r="A3941">
            <v>45327</v>
          </cell>
          <cell r="F3941">
            <v>15737.546363636364</v>
          </cell>
          <cell r="G3941">
            <v>22.059371866267281</v>
          </cell>
          <cell r="H3941">
            <v>24.010380383731512</v>
          </cell>
          <cell r="I3941">
            <v>14.821089475132423</v>
          </cell>
        </row>
        <row r="3942">
          <cell r="A3942">
            <v>45328</v>
          </cell>
          <cell r="F3942">
            <v>15744.546363636364</v>
          </cell>
          <cell r="G3942">
            <v>22.077321317180431</v>
          </cell>
          <cell r="H3942">
            <v>24.014653504156399</v>
          </cell>
          <cell r="I3942">
            <v>14.803378902839562</v>
          </cell>
        </row>
        <row r="3943">
          <cell r="A3943">
            <v>45329</v>
          </cell>
          <cell r="F3943">
            <v>15754.273636363638</v>
          </cell>
          <cell r="G3943">
            <v>22.098170247108943</v>
          </cell>
          <cell r="H3943">
            <v>24.017964769815261</v>
          </cell>
          <cell r="I3943">
            <v>14.784203704941204</v>
          </cell>
        </row>
        <row r="3944">
          <cell r="A3944">
            <v>45334</v>
          </cell>
          <cell r="F3944">
            <v>15756.910000000002</v>
          </cell>
          <cell r="G3944">
            <v>22.124167374516208</v>
          </cell>
          <cell r="H3944">
            <v>24.025736920681595</v>
          </cell>
          <cell r="I3944">
            <v>14.760074306866763</v>
          </cell>
        </row>
        <row r="3945">
          <cell r="A3945">
            <v>45335</v>
          </cell>
          <cell r="F3945">
            <v>15747.182727272728</v>
          </cell>
          <cell r="G3945">
            <v>22.138925948886609</v>
          </cell>
          <cell r="H3945">
            <v>24.037870911754887</v>
          </cell>
          <cell r="I3945">
            <v>14.736595299099447</v>
          </cell>
        </row>
        <row r="3946">
          <cell r="A3946">
            <v>45337</v>
          </cell>
          <cell r="F3946">
            <v>15730.637272727274</v>
          </cell>
          <cell r="G3946">
            <v>22.15626672361914</v>
          </cell>
          <cell r="H3946">
            <v>24.052942995935812</v>
          </cell>
          <cell r="I3946">
            <v>14.720488686305579</v>
          </cell>
        </row>
        <row r="3947">
          <cell r="A3947">
            <v>45338</v>
          </cell>
          <cell r="F3947">
            <v>15710.364545454546</v>
          </cell>
          <cell r="G3947">
            <v>22.171977876142179</v>
          </cell>
          <cell r="H3947">
            <v>24.066258565607431</v>
          </cell>
          <cell r="I3947">
            <v>14.707623099128845</v>
          </cell>
        </row>
        <row r="3948">
          <cell r="A3948">
            <v>45341</v>
          </cell>
          <cell r="F3948">
            <v>15694.818636363636</v>
          </cell>
          <cell r="G3948">
            <v>22.183652397344105</v>
          </cell>
          <cell r="H3948">
            <v>24.080513912736265</v>
          </cell>
          <cell r="I3948">
            <v>14.697415944618012</v>
          </cell>
        </row>
        <row r="3949">
          <cell r="A3949">
            <v>45342</v>
          </cell>
          <cell r="F3949">
            <v>15679.727727272728</v>
          </cell>
          <cell r="G3949">
            <v>22.196987671440986</v>
          </cell>
          <cell r="H3949">
            <v>24.097452100397842</v>
          </cell>
          <cell r="I3949">
            <v>14.681714299295196</v>
          </cell>
        </row>
        <row r="3950">
          <cell r="A3950">
            <v>45343</v>
          </cell>
          <cell r="F3950">
            <v>15666.636818181818</v>
          </cell>
          <cell r="G3950">
            <v>22.192295687284414</v>
          </cell>
          <cell r="H3950">
            <v>24.121960135860341</v>
          </cell>
          <cell r="I3950">
            <v>14.670032731902399</v>
          </cell>
        </row>
        <row r="3951">
          <cell r="A3951">
            <v>45344</v>
          </cell>
          <cell r="F3951">
            <v>15656</v>
          </cell>
          <cell r="G3951">
            <v>22.186749774766845</v>
          </cell>
          <cell r="H3951">
            <v>24.152243982192964</v>
          </cell>
          <cell r="I3951">
            <v>14.653045434100646</v>
          </cell>
        </row>
        <row r="3952">
          <cell r="A3952">
            <v>45345</v>
          </cell>
          <cell r="F3952">
            <v>15650.727272727272</v>
          </cell>
          <cell r="G3952">
            <v>22.183360939025345</v>
          </cell>
          <cell r="H3952">
            <v>24.179944490080246</v>
          </cell>
          <cell r="I3952">
            <v>14.635068087743822</v>
          </cell>
        </row>
        <row r="3953">
          <cell r="A3953">
            <v>45348</v>
          </cell>
          <cell r="F3953">
            <v>15640.181818181818</v>
          </cell>
          <cell r="G3953">
            <v>22.175509809700078</v>
          </cell>
          <cell r="H3953">
            <v>24.207678120659555</v>
          </cell>
          <cell r="I3953">
            <v>14.621086132415378</v>
          </cell>
        </row>
        <row r="3954">
          <cell r="A3954">
            <v>45349</v>
          </cell>
          <cell r="F3954">
            <v>15631.181818181818</v>
          </cell>
          <cell r="G3954">
            <v>22.161836796029274</v>
          </cell>
          <cell r="H3954">
            <v>24.238281310963441</v>
          </cell>
          <cell r="I3954">
            <v>14.608363818956191</v>
          </cell>
        </row>
        <row r="3955">
          <cell r="A3955">
            <v>45350</v>
          </cell>
          <cell r="F3955">
            <v>15628.454545454546</v>
          </cell>
          <cell r="G3955">
            <v>22.134758637453036</v>
          </cell>
          <cell r="H3955">
            <v>24.258159206735492</v>
          </cell>
          <cell r="I3955">
            <v>14.593824040124451</v>
          </cell>
        </row>
        <row r="3956">
          <cell r="A3956">
            <v>45351</v>
          </cell>
          <cell r="F3956">
            <v>15634</v>
          </cell>
          <cell r="G3956">
            <v>22.118870527883328</v>
          </cell>
          <cell r="H3956">
            <v>24.272320907423705</v>
          </cell>
          <cell r="I3956">
            <v>14.579753878813715</v>
          </cell>
        </row>
        <row r="3957">
          <cell r="A3957">
            <v>45352</v>
          </cell>
          <cell r="F3957">
            <v>15645.818181818182</v>
          </cell>
          <cell r="G3957">
            <v>22.094948278018077</v>
          </cell>
          <cell r="H3957">
            <v>24.286241621744647</v>
          </cell>
          <cell r="I3957">
            <v>14.560573765169982</v>
          </cell>
        </row>
        <row r="3958">
          <cell r="A3958">
            <v>45355</v>
          </cell>
          <cell r="F3958">
            <v>15654</v>
          </cell>
          <cell r="G3958">
            <v>22.071988851426941</v>
          </cell>
          <cell r="H3958">
            <v>24.300154927856088</v>
          </cell>
          <cell r="I3958">
            <v>14.540268303893045</v>
          </cell>
        </row>
        <row r="3959">
          <cell r="A3959">
            <v>45356</v>
          </cell>
          <cell r="F3959">
            <v>15660.272727272728</v>
          </cell>
          <cell r="G3959">
            <v>22.055689710929805</v>
          </cell>
          <cell r="H3959">
            <v>24.311205174353368</v>
          </cell>
          <cell r="I3959">
            <v>14.516696103655836</v>
          </cell>
        </row>
        <row r="3960">
          <cell r="A3960">
            <v>45357</v>
          </cell>
          <cell r="F3960">
            <v>15671.727272727272</v>
          </cell>
          <cell r="G3960">
            <v>22.041094981861512</v>
          </cell>
          <cell r="H3960">
            <v>24.319435510500853</v>
          </cell>
          <cell r="I3960">
            <v>14.495619935895242</v>
          </cell>
        </row>
        <row r="3961">
          <cell r="A3961">
            <v>45358</v>
          </cell>
          <cell r="F3961">
            <v>15677.545454545454</v>
          </cell>
          <cell r="G3961">
            <v>22.036261232402364</v>
          </cell>
          <cell r="H3961">
            <v>24.325825578617323</v>
          </cell>
          <cell r="I3961">
            <v>14.471037645466527</v>
          </cell>
        </row>
        <row r="3962">
          <cell r="A3962">
            <v>45359</v>
          </cell>
          <cell r="F3962">
            <v>15677.545454545454</v>
          </cell>
          <cell r="G3962">
            <v>22.03942036502097</v>
          </cell>
          <cell r="H3962">
            <v>24.326697259104584</v>
          </cell>
          <cell r="I3962">
            <v>14.443585237433773</v>
          </cell>
        </row>
        <row r="3963">
          <cell r="A3963">
            <v>45364</v>
          </cell>
          <cell r="F3963">
            <v>15675.09090909091</v>
          </cell>
          <cell r="G3963">
            <v>22.046870175884841</v>
          </cell>
          <cell r="H3963">
            <v>24.334813569066355</v>
          </cell>
          <cell r="I3963">
            <v>14.410960231018338</v>
          </cell>
        </row>
        <row r="3964">
          <cell r="A3964">
            <v>45365</v>
          </cell>
          <cell r="F3964">
            <v>15673.90909090909</v>
          </cell>
          <cell r="G3964">
            <v>22.055625142579075</v>
          </cell>
          <cell r="H3964">
            <v>24.342383698000678</v>
          </cell>
          <cell r="I3964">
            <v>14.375912011763916</v>
          </cell>
        </row>
        <row r="3965">
          <cell r="A3965">
            <v>45366</v>
          </cell>
          <cell r="F3965">
            <v>15669.09090909091</v>
          </cell>
          <cell r="G3965">
            <v>22.02325838342529</v>
          </cell>
          <cell r="H3965">
            <v>24.353172072906144</v>
          </cell>
          <cell r="I3965">
            <v>14.359845197843025</v>
          </cell>
        </row>
        <row r="3966">
          <cell r="A3966">
            <v>45369</v>
          </cell>
          <cell r="F3966">
            <v>15666.272727272728</v>
          </cell>
          <cell r="G3966">
            <v>21.992924503463303</v>
          </cell>
          <cell r="H3966">
            <v>24.371634943440963</v>
          </cell>
          <cell r="I3966">
            <v>14.3546469538775</v>
          </cell>
        </row>
        <row r="3967">
          <cell r="A3967">
            <v>45370</v>
          </cell>
          <cell r="F3967">
            <v>15666.181818181818</v>
          </cell>
          <cell r="G3967">
            <v>21.946609352042625</v>
          </cell>
          <cell r="H3967">
            <v>24.395841430341871</v>
          </cell>
          <cell r="I3967">
            <v>14.350206357499504</v>
          </cell>
        </row>
        <row r="3968">
          <cell r="A3968">
            <v>45371</v>
          </cell>
          <cell r="F3968">
            <v>15665.90909090909</v>
          </cell>
          <cell r="G3968">
            <v>21.896618953855473</v>
          </cell>
          <cell r="H3968">
            <v>24.41982733014693</v>
          </cell>
          <cell r="I3968">
            <v>14.345269628676364</v>
          </cell>
        </row>
        <row r="3969">
          <cell r="A3969">
            <v>45372</v>
          </cell>
          <cell r="F3969">
            <v>15668.727272727272</v>
          </cell>
          <cell r="G3969">
            <v>21.847128043718733</v>
          </cell>
          <cell r="H3969">
            <v>24.440879740095614</v>
          </cell>
          <cell r="I3969">
            <v>14.338429784235439</v>
          </cell>
        </row>
        <row r="3970">
          <cell r="A3970">
            <v>45373</v>
          </cell>
          <cell r="F3970">
            <v>15663.181818181818</v>
          </cell>
          <cell r="G3970">
            <v>21.791239867169825</v>
          </cell>
          <cell r="H3970">
            <v>24.461338095596542</v>
          </cell>
          <cell r="I3970">
            <v>14.337015514865589</v>
          </cell>
        </row>
        <row r="3971">
          <cell r="A3971">
            <v>45376</v>
          </cell>
          <cell r="F3971">
            <v>15664.727272727272</v>
          </cell>
          <cell r="G3971">
            <v>21.739514937814128</v>
          </cell>
          <cell r="H3971">
            <v>24.482185184658611</v>
          </cell>
          <cell r="I3971">
            <v>14.330424317891943</v>
          </cell>
        </row>
        <row r="3972">
          <cell r="A3972">
            <v>45377</v>
          </cell>
          <cell r="F3972">
            <v>15671.272727272728</v>
          </cell>
          <cell r="G3972">
            <v>21.681922536622796</v>
          </cell>
          <cell r="H3972">
            <v>24.50575986672926</v>
          </cell>
          <cell r="I3972">
            <v>14.322682648960203</v>
          </cell>
        </row>
        <row r="3973">
          <cell r="A3973">
            <v>45378</v>
          </cell>
          <cell r="F3973">
            <v>15683.90909090909</v>
          </cell>
          <cell r="G3973">
            <v>21.619450558636682</v>
          </cell>
          <cell r="H3973">
            <v>24.530715193810185</v>
          </cell>
          <cell r="I3973">
            <v>14.318794282274093</v>
          </cell>
        </row>
        <row r="3974">
          <cell r="A3974">
            <v>45379</v>
          </cell>
          <cell r="F3974">
            <v>15706.636363636364</v>
          </cell>
          <cell r="G3974">
            <v>21.564366044603791</v>
          </cell>
          <cell r="H3974">
            <v>24.541640728913571</v>
          </cell>
          <cell r="I3974">
            <v>14.318482480910161</v>
          </cell>
        </row>
        <row r="3975">
          <cell r="A3975">
            <v>45383</v>
          </cell>
          <cell r="F3975">
            <v>15733.636363636364</v>
          </cell>
          <cell r="G3975">
            <v>21.508585224307055</v>
          </cell>
          <cell r="H3975">
            <v>24.553967466351274</v>
          </cell>
          <cell r="I3975">
            <v>14.316964689512195</v>
          </cell>
        </row>
        <row r="3976">
          <cell r="A3976">
            <v>45384</v>
          </cell>
          <cell r="F3976">
            <v>15763.363636363636</v>
          </cell>
          <cell r="G3976">
            <v>21.493957746009851</v>
          </cell>
          <cell r="H3976">
            <v>24.562314613584533</v>
          </cell>
          <cell r="I3976">
            <v>14.295673739133115</v>
          </cell>
        </row>
        <row r="3977">
          <cell r="A3977">
            <v>45385</v>
          </cell>
          <cell r="F3977">
            <v>15791.545454545454</v>
          </cell>
          <cell r="G3977">
            <v>21.475686496959231</v>
          </cell>
          <cell r="H3977">
            <v>24.561680748880597</v>
          </cell>
          <cell r="I3977">
            <v>14.26757652776822</v>
          </cell>
        </row>
        <row r="3978">
          <cell r="A3978">
            <v>45386</v>
          </cell>
          <cell r="F3978">
            <v>15814.363636363636</v>
          </cell>
          <cell r="G3978">
            <v>21.462161555697115</v>
          </cell>
          <cell r="H3978">
            <v>24.560371988965731</v>
          </cell>
          <cell r="I3978">
            <v>14.237093122839003</v>
          </cell>
        </row>
        <row r="3979">
          <cell r="A3979">
            <v>45387</v>
          </cell>
          <cell r="F3979">
            <v>15832.09090909091</v>
          </cell>
          <cell r="G3979">
            <v>21.453595090575245</v>
          </cell>
          <cell r="H3979">
            <v>24.556933730629726</v>
          </cell>
          <cell r="I3979">
            <v>14.206975994071156</v>
          </cell>
        </row>
        <row r="3980">
          <cell r="A3980">
            <v>45398</v>
          </cell>
          <cell r="F3980">
            <v>15845.363636363636</v>
          </cell>
          <cell r="G3980">
            <v>21.442247093594691</v>
          </cell>
          <cell r="H3980">
            <v>24.556390759565883</v>
          </cell>
          <cell r="I3980">
            <v>14.180081585534909</v>
          </cell>
        </row>
        <row r="3981">
          <cell r="A3981">
            <v>45399</v>
          </cell>
          <cell r="F3981">
            <v>15892.09090909091</v>
          </cell>
          <cell r="G3981">
            <v>21.43582454327872</v>
          </cell>
          <cell r="H3981">
            <v>24.555410521401608</v>
          </cell>
          <cell r="I3981">
            <v>14.150802675278747</v>
          </cell>
        </row>
        <row r="3982">
          <cell r="A3982">
            <v>45400</v>
          </cell>
          <cell r="F3982">
            <v>15934.545454545454</v>
          </cell>
          <cell r="G3982">
            <v>21.424983601833024</v>
          </cell>
          <cell r="H3982">
            <v>24.552784224409308</v>
          </cell>
          <cell r="I3982">
            <v>14.128124059672125</v>
          </cell>
        </row>
        <row r="3983">
          <cell r="A3983">
            <v>45401</v>
          </cell>
          <cell r="F3983">
            <v>15969.272727272728</v>
          </cell>
          <cell r="G3983">
            <v>21.418713935127013</v>
          </cell>
          <cell r="H3983">
            <v>24.547477887946513</v>
          </cell>
          <cell r="I3983">
            <v>14.103413120768625</v>
          </cell>
        </row>
        <row r="3984">
          <cell r="A3984">
            <v>45404</v>
          </cell>
          <cell r="F3984">
            <v>16013.181818181818</v>
          </cell>
          <cell r="G3984">
            <v>21.415192334208484</v>
          </cell>
          <cell r="H3984">
            <v>24.540533483232526</v>
          </cell>
          <cell r="I3984">
            <v>14.077404484377473</v>
          </cell>
        </row>
        <row r="3985">
          <cell r="A3985">
            <v>45405</v>
          </cell>
          <cell r="F3985">
            <v>16046.90909090909</v>
          </cell>
          <cell r="G3985">
            <v>21.404710511538322</v>
          </cell>
          <cell r="H3985">
            <v>24.539756809541213</v>
          </cell>
          <cell r="I3985">
            <v>14.047385277077661</v>
          </cell>
        </row>
        <row r="3986">
          <cell r="A3986">
            <v>45406</v>
          </cell>
          <cell r="F3986">
            <v>16080.636363636364</v>
          </cell>
          <cell r="G3986">
            <v>21.394111270845919</v>
          </cell>
          <cell r="H3986">
            <v>24.536654199617079</v>
          </cell>
          <cell r="I3986">
            <v>14.02037184528348</v>
          </cell>
        </row>
        <row r="3987">
          <cell r="A3987">
            <v>45407</v>
          </cell>
          <cell r="F3987">
            <v>16103.545454545454</v>
          </cell>
          <cell r="G3987">
            <v>21.379593040181273</v>
          </cell>
          <cell r="H3987">
            <v>24.534492225588973</v>
          </cell>
          <cell r="I3987">
            <v>13.994000080988686</v>
          </cell>
        </row>
        <row r="3988">
          <cell r="A3988">
            <v>45408</v>
          </cell>
          <cell r="F3988">
            <v>16128.454545454546</v>
          </cell>
          <cell r="G3988">
            <v>21.374467008942879</v>
          </cell>
          <cell r="H3988">
            <v>24.539629695073437</v>
          </cell>
          <cell r="I3988">
            <v>13.969826379564761</v>
          </cell>
        </row>
        <row r="3989">
          <cell r="A3989">
            <v>45411</v>
          </cell>
          <cell r="F3989">
            <v>16155.636363636364</v>
          </cell>
          <cell r="G3989">
            <v>21.370606777285431</v>
          </cell>
          <cell r="H3989">
            <v>24.543504252346178</v>
          </cell>
          <cell r="I3989">
            <v>13.942617680865697</v>
          </cell>
        </row>
        <row r="3990">
          <cell r="A3990">
            <v>45412</v>
          </cell>
          <cell r="F3990">
            <v>16186.727272727272</v>
          </cell>
          <cell r="G3990">
            <v>21.366316277416004</v>
          </cell>
          <cell r="H3990">
            <v>24.546585581968699</v>
          </cell>
          <cell r="I3990">
            <v>13.913732278869343</v>
          </cell>
        </row>
        <row r="3991">
          <cell r="A3991">
            <v>45414</v>
          </cell>
          <cell r="F3991">
            <v>16223.363636363636</v>
          </cell>
          <cell r="G3991">
            <v>21.36179618875212</v>
          </cell>
          <cell r="H3991">
            <v>24.548516129960976</v>
          </cell>
          <cell r="I3991">
            <v>13.884175557326421</v>
          </cell>
        </row>
        <row r="3992">
          <cell r="A3992">
            <v>45415</v>
          </cell>
          <cell r="F3992">
            <v>16225.727272727272</v>
          </cell>
          <cell r="G3992">
            <v>21.361210834772944</v>
          </cell>
          <cell r="H3992">
            <v>24.542963487914548</v>
          </cell>
          <cell r="I3992">
            <v>13.857485688678487</v>
          </cell>
        </row>
        <row r="3993">
          <cell r="A3993">
            <v>45418</v>
          </cell>
          <cell r="F3993">
            <v>16212.454545454546</v>
          </cell>
          <cell r="G3993">
            <v>21.354582271903681</v>
          </cell>
          <cell r="H3993">
            <v>24.53741084586812</v>
          </cell>
          <cell r="I3993">
            <v>13.835611125071773</v>
          </cell>
        </row>
        <row r="3994">
          <cell r="A3994">
            <v>45419</v>
          </cell>
          <cell r="F3994">
            <v>16198.636818181818</v>
          </cell>
          <cell r="G3994">
            <v>21.340421666583556</v>
          </cell>
          <cell r="H3994">
            <v>24.531697001586405</v>
          </cell>
          <cell r="I3994">
            <v>13.822215960271246</v>
          </cell>
        </row>
        <row r="3995">
          <cell r="A3995">
            <v>45420</v>
          </cell>
          <cell r="F3995">
            <v>16178.091363636364</v>
          </cell>
          <cell r="G3995">
            <v>21.32051027674235</v>
          </cell>
          <cell r="H3995">
            <v>24.526406733942249</v>
          </cell>
          <cell r="I3995">
            <v>13.814393625738653</v>
          </cell>
        </row>
        <row r="3996">
          <cell r="A3996">
            <v>45425</v>
          </cell>
          <cell r="F3996">
            <v>16165.091363636364</v>
          </cell>
          <cell r="G3996">
            <v>21.296607892116224</v>
          </cell>
          <cell r="H3996">
            <v>24.521116466298089</v>
          </cell>
          <cell r="I3996">
            <v>13.811653899968205</v>
          </cell>
        </row>
        <row r="3997">
          <cell r="A3997">
            <v>45426</v>
          </cell>
          <cell r="F3997">
            <v>16150.636818181818</v>
          </cell>
          <cell r="G3997">
            <v>21.275233617976372</v>
          </cell>
          <cell r="H3997">
            <v>24.51533399810388</v>
          </cell>
          <cell r="I3997">
            <v>13.807580000714502</v>
          </cell>
        </row>
        <row r="3998">
          <cell r="A3998">
            <v>45427</v>
          </cell>
          <cell r="F3998">
            <v>16147.909545454546</v>
          </cell>
          <cell r="G3998">
            <v>21.224538139612005</v>
          </cell>
          <cell r="H3998">
            <v>24.521472929979698</v>
          </cell>
          <cell r="I3998">
            <v>13.812109384748556</v>
          </cell>
        </row>
        <row r="3999">
          <cell r="A3999">
            <v>45428</v>
          </cell>
          <cell r="F3999">
            <v>16135.364090909092</v>
          </cell>
          <cell r="G3999">
            <v>21.182264153082681</v>
          </cell>
          <cell r="H3999">
            <v>24.520473984959846</v>
          </cell>
          <cell r="I3999">
            <v>13.824701391116538</v>
          </cell>
        </row>
        <row r="4000">
          <cell r="A4000">
            <v>45429</v>
          </cell>
          <cell r="F4000">
            <v>16110.091363636364</v>
          </cell>
          <cell r="G4000">
            <v>21.131691984474664</v>
          </cell>
          <cell r="H4000">
            <v>24.519475039940005</v>
          </cell>
          <cell r="I4000">
            <v>13.847865126287132</v>
          </cell>
        </row>
        <row r="4001">
          <cell r="A4001">
            <v>45432</v>
          </cell>
          <cell r="F4001">
            <v>16085.455</v>
          </cell>
          <cell r="G4001">
            <v>21.082249127424298</v>
          </cell>
          <cell r="H4001">
            <v>24.518476094920164</v>
          </cell>
          <cell r="I4001">
            <v>13.873058035727798</v>
          </cell>
        </row>
        <row r="4002">
          <cell r="A4002">
            <v>45433</v>
          </cell>
          <cell r="F4002">
            <v>16058.54590909091</v>
          </cell>
          <cell r="G4002">
            <v>21.031158085872502</v>
          </cell>
          <cell r="H4002">
            <v>24.517880305822974</v>
          </cell>
          <cell r="I4002">
            <v>13.901738252328444</v>
          </cell>
        </row>
        <row r="4003">
          <cell r="A4003">
            <v>45434</v>
          </cell>
          <cell r="F4003">
            <v>16042.364090909092</v>
          </cell>
          <cell r="G4003">
            <v>20.975726752894705</v>
          </cell>
          <cell r="H4003">
            <v>24.522899743461483</v>
          </cell>
          <cell r="I4003">
            <v>13.926607344415919</v>
          </cell>
        </row>
        <row r="4004">
          <cell r="A4004">
            <v>45439</v>
          </cell>
          <cell r="F4004">
            <v>16033.364090909092</v>
          </cell>
          <cell r="G4004">
            <v>20.92328026639851</v>
          </cell>
          <cell r="H4004">
            <v>24.527919181099993</v>
          </cell>
          <cell r="I4004">
            <v>13.948260410981334</v>
          </cell>
        </row>
        <row r="4005">
          <cell r="A4005">
            <v>45440</v>
          </cell>
          <cell r="F4005">
            <v>16036.90909090909</v>
          </cell>
          <cell r="G4005">
            <v>20.872440879578125</v>
          </cell>
          <cell r="H4005">
            <v>24.533099820973781</v>
          </cell>
          <cell r="I4005">
            <v>13.968825587008029</v>
          </cell>
        </row>
        <row r="4006">
          <cell r="A4006">
            <v>45441</v>
          </cell>
          <cell r="F4006">
            <v>16040.636363636364</v>
          </cell>
          <cell r="G4006">
            <v>20.821852720200443</v>
          </cell>
          <cell r="H4006">
            <v>24.538404022444624</v>
          </cell>
          <cell r="I4006">
            <v>13.986892287341819</v>
          </cell>
        </row>
        <row r="4007">
          <cell r="A4007">
            <v>45442</v>
          </cell>
          <cell r="F4007">
            <v>16047.818181818182</v>
          </cell>
          <cell r="G4007">
            <v>20.785693984168066</v>
          </cell>
          <cell r="H4007">
            <v>24.53562679857238</v>
          </cell>
          <cell r="I4007">
            <v>14.00705311062598</v>
          </cell>
        </row>
        <row r="4008">
          <cell r="A4008">
            <v>45443</v>
          </cell>
          <cell r="F4008">
            <v>16063.09090909091</v>
          </cell>
          <cell r="G4008">
            <v>20.747631580740741</v>
          </cell>
          <cell r="H4008">
            <v>24.532849574700137</v>
          </cell>
          <cell r="I4008">
            <v>14.028309501252236</v>
          </cell>
        </row>
        <row r="4009">
          <cell r="A4009">
            <v>45446</v>
          </cell>
          <cell r="F4009">
            <v>16074</v>
          </cell>
          <cell r="G4009">
            <v>20.741824687075056</v>
          </cell>
          <cell r="H4009">
            <v>24.516063954136602</v>
          </cell>
          <cell r="I4009">
            <v>14.04178302781227</v>
          </cell>
        </row>
        <row r="4010">
          <cell r="A4010">
            <v>45447</v>
          </cell>
          <cell r="F4010">
            <v>16088.091363636364</v>
          </cell>
          <cell r="G4010">
            <v>20.72808677395021</v>
          </cell>
          <cell r="H4010">
            <v>24.505606809701941</v>
          </cell>
          <cell r="I4010">
            <v>14.046419713078688</v>
          </cell>
        </row>
        <row r="4011">
          <cell r="A4011">
            <v>45448</v>
          </cell>
          <cell r="F4011">
            <v>16113.182272727274</v>
          </cell>
          <cell r="G4011">
            <v>20.720475436268575</v>
          </cell>
          <cell r="H4011">
            <v>24.495149665267277</v>
          </cell>
          <cell r="I4011">
            <v>14.045791547143278</v>
          </cell>
        </row>
        <row r="4012">
          <cell r="A4012">
            <v>45449</v>
          </cell>
          <cell r="F4012">
            <v>16140.818636363636</v>
          </cell>
          <cell r="G4012">
            <v>20.716713008784588</v>
          </cell>
          <cell r="H4012">
            <v>24.484825565988185</v>
          </cell>
          <cell r="I4012">
            <v>14.043245002035915</v>
          </cell>
        </row>
        <row r="4013">
          <cell r="A4013">
            <v>45450</v>
          </cell>
          <cell r="F4013">
            <v>16168.000454545456</v>
          </cell>
          <cell r="G4013">
            <v>20.71480590016963</v>
          </cell>
          <cell r="H4013">
            <v>24.474936242029447</v>
          </cell>
          <cell r="I4013">
            <v>14.039723612520559</v>
          </cell>
        </row>
        <row r="4014">
          <cell r="A4014">
            <v>45453</v>
          </cell>
          <cell r="F4014">
            <v>16185.636818181818</v>
          </cell>
          <cell r="G4014">
            <v>20.711782586550882</v>
          </cell>
          <cell r="H4014">
            <v>24.467429144828134</v>
          </cell>
          <cell r="I4014">
            <v>14.0374718760569</v>
          </cell>
        </row>
        <row r="4015">
          <cell r="A4015">
            <v>45454</v>
          </cell>
          <cell r="F4015">
            <v>16212.455</v>
          </cell>
          <cell r="G4015">
            <v>20.709677024212006</v>
          </cell>
          <cell r="H4015">
            <v>24.459922047626822</v>
          </cell>
          <cell r="I4015">
            <v>14.035753745062983</v>
          </cell>
        </row>
        <row r="4016">
          <cell r="A4016">
            <v>45455</v>
          </cell>
          <cell r="F4016">
            <v>16233.455</v>
          </cell>
          <cell r="G4016">
            <v>20.710827935408041</v>
          </cell>
          <cell r="H4016">
            <v>24.45241495042551</v>
          </cell>
          <cell r="I4016">
            <v>14.031312729368057</v>
          </cell>
        </row>
        <row r="4017">
          <cell r="A4017">
            <v>45456</v>
          </cell>
          <cell r="F4017">
            <v>16251.818636363636</v>
          </cell>
          <cell r="G4017">
            <v>20.728513862266478</v>
          </cell>
          <cell r="H4017">
            <v>24.436662335542682</v>
          </cell>
          <cell r="I4017">
            <v>14.025586270677195</v>
          </cell>
        </row>
        <row r="4018">
          <cell r="A4018">
            <v>45457</v>
          </cell>
          <cell r="F4018">
            <v>16263.273181818182</v>
          </cell>
          <cell r="G4018">
            <v>20.732689686901359</v>
          </cell>
          <cell r="H4018">
            <v>24.428991146002943</v>
          </cell>
          <cell r="I4018">
            <v>14.016740879232024</v>
          </cell>
        </row>
        <row r="4019">
          <cell r="A4019">
            <v>45462</v>
          </cell>
          <cell r="F4019">
            <v>16274.273181818182</v>
          </cell>
          <cell r="G4019">
            <v>20.738262559755682</v>
          </cell>
          <cell r="H4019">
            <v>24.421319956463208</v>
          </cell>
          <cell r="I4019">
            <v>14.007283430841927</v>
          </cell>
        </row>
        <row r="4020">
          <cell r="A4020">
            <v>45463</v>
          </cell>
          <cell r="F4020">
            <v>16284.909545454546</v>
          </cell>
          <cell r="G4020">
            <v>20.749194990082458</v>
          </cell>
          <cell r="H4020">
            <v>24.415696287988226</v>
          </cell>
          <cell r="I4020">
            <v>13.989719877183791</v>
          </cell>
        </row>
        <row r="4021">
          <cell r="A4021">
            <v>45464</v>
          </cell>
          <cell r="F4021">
            <v>16302.636363636364</v>
          </cell>
          <cell r="G4021">
            <v>20.764214958406431</v>
          </cell>
          <cell r="H4021">
            <v>24.409160843157011</v>
          </cell>
          <cell r="I4021">
            <v>13.970246707043772</v>
          </cell>
        </row>
        <row r="4022">
          <cell r="A4022">
            <v>45467</v>
          </cell>
          <cell r="F4022">
            <v>16324.272727272728</v>
          </cell>
          <cell r="G4022">
            <v>20.777873020506103</v>
          </cell>
          <cell r="H4022">
            <v>24.402625398325799</v>
          </cell>
          <cell r="I4022">
            <v>13.951923952833779</v>
          </cell>
        </row>
        <row r="4023">
          <cell r="A4023">
            <v>45468</v>
          </cell>
          <cell r="F4023">
            <v>16337.817727272726</v>
          </cell>
          <cell r="G4023">
            <v>20.788331117705454</v>
          </cell>
          <cell r="H4023">
            <v>24.396994971271091</v>
          </cell>
          <cell r="I4023">
            <v>13.934445997483415</v>
          </cell>
        </row>
        <row r="4024">
          <cell r="A4024">
            <v>45469</v>
          </cell>
          <cell r="F4024">
            <v>16346.908636363636</v>
          </cell>
          <cell r="G4024">
            <v>20.798731710939013</v>
          </cell>
          <cell r="H4024">
            <v>24.390929768896033</v>
          </cell>
          <cell r="I4024">
            <v>13.917469946122713</v>
          </cell>
        </row>
        <row r="4025">
          <cell r="A4025">
            <v>45470</v>
          </cell>
          <cell r="F4025">
            <v>16366.635909090908</v>
          </cell>
          <cell r="G4025">
            <v>20.819413025971961</v>
          </cell>
          <cell r="H4025">
            <v>24.376086391127693</v>
          </cell>
          <cell r="I4025">
            <v>13.906153199294975</v>
          </cell>
        </row>
        <row r="4026">
          <cell r="A4026">
            <v>45471</v>
          </cell>
          <cell r="F4026">
            <v>16378.545</v>
          </cell>
          <cell r="G4026">
            <v>20.834613215350952</v>
          </cell>
          <cell r="H4026">
            <v>24.361547397285634</v>
          </cell>
          <cell r="I4026">
            <v>13.898644985973704</v>
          </cell>
        </row>
        <row r="4027">
          <cell r="A4027">
            <v>45474</v>
          </cell>
          <cell r="F4027">
            <v>16387.544999999998</v>
          </cell>
          <cell r="G4027">
            <v>20.84452327661306</v>
          </cell>
          <cell r="H4027">
            <v>24.347008403443581</v>
          </cell>
          <cell r="I4027">
            <v>13.895706777240862</v>
          </cell>
        </row>
        <row r="4028">
          <cell r="A4028">
            <v>45475</v>
          </cell>
          <cell r="F4028">
            <v>16392.81818181818</v>
          </cell>
          <cell r="G4028">
            <v>20.841729107126636</v>
          </cell>
          <cell r="H4028">
            <v>24.34016778904844</v>
          </cell>
          <cell r="I4028">
            <v>13.892826665308322</v>
          </cell>
        </row>
        <row r="4029">
          <cell r="A4029">
            <v>45476</v>
          </cell>
          <cell r="F4029">
            <v>16401.727272727272</v>
          </cell>
          <cell r="G4029">
            <v>20.838644990088401</v>
          </cell>
          <cell r="H4029">
            <v>24.333327174653299</v>
          </cell>
          <cell r="I4029">
            <v>13.891333901867609</v>
          </cell>
        </row>
        <row r="4030">
          <cell r="A4030">
            <v>45477</v>
          </cell>
          <cell r="F4030">
            <v>16402.909545454546</v>
          </cell>
          <cell r="G4030">
            <v>20.833701052853147</v>
          </cell>
          <cell r="H4030">
            <v>24.325394277456439</v>
          </cell>
          <cell r="I4030">
            <v>13.889904140447783</v>
          </cell>
        </row>
        <row r="4031">
          <cell r="A4031">
            <v>45478</v>
          </cell>
          <cell r="F4031">
            <v>16400.455454545456</v>
          </cell>
          <cell r="G4031">
            <v>20.82671157103152</v>
          </cell>
          <cell r="H4031">
            <v>24.315413859194816</v>
          </cell>
          <cell r="I4031">
            <v>13.894796273565436</v>
          </cell>
        </row>
        <row r="4032">
          <cell r="A4032">
            <v>45481</v>
          </cell>
          <cell r="F4032">
            <v>16390.637272727272</v>
          </cell>
          <cell r="G4032">
            <v>20.817101470420596</v>
          </cell>
          <cell r="H4032">
            <v>24.30715461805622</v>
          </cell>
          <cell r="I4032">
            <v>13.902402804342444</v>
          </cell>
        </row>
        <row r="4033">
          <cell r="A4033">
            <v>45482</v>
          </cell>
          <cell r="F4033">
            <v>16373.09181818182</v>
          </cell>
          <cell r="G4033">
            <v>20.807342302906036</v>
          </cell>
          <cell r="H4033">
            <v>24.297942648126241</v>
          </cell>
          <cell r="I4033">
            <v>13.91157662370167</v>
          </cell>
        </row>
        <row r="4034">
          <cell r="A4034">
            <v>45483</v>
          </cell>
          <cell r="F4034">
            <v>16359.45590909091</v>
          </cell>
          <cell r="G4034">
            <v>20.799029681171106</v>
          </cell>
          <cell r="H4034">
            <v>24.287692615264191</v>
          </cell>
          <cell r="I4034">
            <v>13.920611162197474</v>
          </cell>
        </row>
        <row r="4035">
          <cell r="A4035">
            <v>45484</v>
          </cell>
          <cell r="F4035">
            <v>16348.274090909092</v>
          </cell>
          <cell r="G4035">
            <v>20.808795134006413</v>
          </cell>
          <cell r="H4035">
            <v>24.268511306571511</v>
          </cell>
          <cell r="I4035">
            <v>13.930642958604842</v>
          </cell>
        </row>
        <row r="4036">
          <cell r="A4036">
            <v>45485</v>
          </cell>
          <cell r="F4036">
            <v>16326.910454545456</v>
          </cell>
          <cell r="G4036">
            <v>20.807984726864994</v>
          </cell>
          <cell r="H4036">
            <v>24.25783940307408</v>
          </cell>
          <cell r="I4036">
            <v>13.9352506344228</v>
          </cell>
        </row>
        <row r="4037">
          <cell r="A4037">
            <v>45488</v>
          </cell>
          <cell r="F4037">
            <v>16302.637727272728</v>
          </cell>
          <cell r="G4037">
            <v>20.7687773356792</v>
          </cell>
          <cell r="H4037">
            <v>24.26766386082404</v>
          </cell>
          <cell r="I4037">
            <v>13.947891500811842</v>
          </cell>
        </row>
        <row r="4038">
          <cell r="A4038">
            <v>45489</v>
          </cell>
          <cell r="F4038">
            <v>16282.637727272726</v>
          </cell>
          <cell r="G4038">
            <v>20.734026970235131</v>
          </cell>
          <cell r="H4038">
            <v>24.277488318574004</v>
          </cell>
          <cell r="I4038">
            <v>13.956393850768542</v>
          </cell>
        </row>
        <row r="4039">
          <cell r="A4039">
            <v>45490</v>
          </cell>
          <cell r="F4039">
            <v>16268.819090909092</v>
          </cell>
          <cell r="G4039">
            <v>20.69907977495523</v>
          </cell>
          <cell r="H4039">
            <v>24.287312776323969</v>
          </cell>
          <cell r="I4039">
            <v>13.964877325751642</v>
          </cell>
        </row>
        <row r="4040">
          <cell r="A4040">
            <v>45491</v>
          </cell>
          <cell r="F4040">
            <v>16245.637272727274</v>
          </cell>
          <cell r="G4040">
            <v>20.672083589167137</v>
          </cell>
          <cell r="H4040">
            <v>24.294637194743373</v>
          </cell>
          <cell r="I4040">
            <v>13.970872410123148</v>
          </cell>
        </row>
        <row r="4041">
          <cell r="A4041">
            <v>45492</v>
          </cell>
          <cell r="F4041">
            <v>16225.000454545456</v>
          </cell>
          <cell r="G4041">
            <v>20.646073896795908</v>
          </cell>
          <cell r="H4041">
            <v>24.303053895964492</v>
          </cell>
          <cell r="I4041">
            <v>13.978025235204234</v>
          </cell>
        </row>
        <row r="4042">
          <cell r="A4042">
            <v>45495</v>
          </cell>
          <cell r="F4042">
            <v>16212.09090909091</v>
          </cell>
          <cell r="G4042">
            <v>20.616929608679911</v>
          </cell>
          <cell r="H4042">
            <v>24.311470597185618</v>
          </cell>
          <cell r="I4042">
            <v>13.987581040264804</v>
          </cell>
        </row>
        <row r="4043">
          <cell r="A4043">
            <v>45496</v>
          </cell>
          <cell r="F4043">
            <v>16204.454545454546</v>
          </cell>
          <cell r="G4043">
            <v>20.591259878388517</v>
          </cell>
          <cell r="H4043">
            <v>24.319887298406741</v>
          </cell>
          <cell r="I4043">
            <v>13.992510798022158</v>
          </cell>
        </row>
        <row r="4044">
          <cell r="A4044">
            <v>45497</v>
          </cell>
          <cell r="F4044">
            <v>16198.90909090909</v>
          </cell>
          <cell r="G4044">
            <v>20.567491965188722</v>
          </cell>
          <cell r="H4044">
            <v>24.329256728419239</v>
          </cell>
          <cell r="I4044">
            <v>13.994381000928003</v>
          </cell>
        </row>
        <row r="4045">
          <cell r="A4045">
            <v>45498</v>
          </cell>
          <cell r="F4045">
            <v>16193.727272727272</v>
          </cell>
          <cell r="G4045">
            <v>20.557276560414014</v>
          </cell>
          <cell r="H4045">
            <v>24.331818186034162</v>
          </cell>
          <cell r="I4045">
            <v>13.996173691985172</v>
          </cell>
        </row>
        <row r="4046">
          <cell r="A4046">
            <v>45499</v>
          </cell>
          <cell r="F4046">
            <v>16194.818181818182</v>
          </cell>
          <cell r="G4046">
            <v>20.526722007286335</v>
          </cell>
          <cell r="H4046">
            <v>24.34331091947972</v>
          </cell>
          <cell r="I4046">
            <v>13.998147111239405</v>
          </cell>
        </row>
        <row r="4047">
          <cell r="A4047">
            <v>45502</v>
          </cell>
          <cell r="F4047">
            <v>16203.363636363636</v>
          </cell>
          <cell r="G4047">
            <v>20.49613281396886</v>
          </cell>
          <cell r="H4047">
            <v>24.354803652925273</v>
          </cell>
          <cell r="I4047">
            <v>14.000340771904808</v>
          </cell>
        </row>
        <row r="4048">
          <cell r="A4048">
            <v>45503</v>
          </cell>
          <cell r="F4048">
            <v>16215.363636363636</v>
          </cell>
          <cell r="G4048">
            <v>20.505519836508707</v>
          </cell>
          <cell r="H4048">
            <v>24.345495641197147</v>
          </cell>
          <cell r="I4048">
            <v>13.993994996148961</v>
          </cell>
        </row>
        <row r="4049">
          <cell r="A4049">
            <v>45504</v>
          </cell>
          <cell r="F4049">
            <v>16228.636363636364</v>
          </cell>
          <cell r="G4049">
            <v>20.513791009974909</v>
          </cell>
          <cell r="H4049">
            <v>24.33618762946902</v>
          </cell>
          <cell r="I4049">
            <v>13.988591116772222</v>
          </cell>
        </row>
        <row r="4050">
          <cell r="A4050">
            <v>45505</v>
          </cell>
          <cell r="F4050">
            <v>16236.90909090909</v>
          </cell>
          <cell r="G4050">
            <v>20.52708892871269</v>
          </cell>
          <cell r="H4050">
            <v>24.324776001071708</v>
          </cell>
          <cell r="I4050">
            <v>13.984344901761709</v>
          </cell>
        </row>
        <row r="4051">
          <cell r="A4051">
            <v>45506</v>
          </cell>
          <cell r="F4051">
            <v>16247.272727272728</v>
          </cell>
          <cell r="G4051">
            <v>20.529976381057715</v>
          </cell>
          <cell r="H4051">
            <v>24.315864412004952</v>
          </cell>
          <cell r="I4051">
            <v>13.985615545845651</v>
          </cell>
        </row>
        <row r="4052">
          <cell r="A4052">
            <v>45509</v>
          </cell>
          <cell r="F4052">
            <v>16254</v>
          </cell>
          <cell r="G4052">
            <v>20.531149420193895</v>
          </cell>
          <cell r="H4052">
            <v>24.304884384945527</v>
          </cell>
          <cell r="I4052">
            <v>13.989659736338673</v>
          </cell>
        </row>
        <row r="4053">
          <cell r="A4053">
            <v>45510</v>
          </cell>
          <cell r="F4053">
            <v>16249.90909090909</v>
          </cell>
          <cell r="G4053">
            <v>20.531788305441815</v>
          </cell>
          <cell r="H4053">
            <v>24.293904357886102</v>
          </cell>
          <cell r="I4053">
            <v>13.995037820704102</v>
          </cell>
        </row>
        <row r="4054">
          <cell r="A4054">
            <v>45511</v>
          </cell>
          <cell r="F4054">
            <v>16245.818181818182</v>
          </cell>
          <cell r="G4054">
            <v>20.532253487821432</v>
          </cell>
          <cell r="H4054">
            <v>24.282924330826678</v>
          </cell>
          <cell r="I4054">
            <v>14.003085987260384</v>
          </cell>
        </row>
        <row r="4055">
          <cell r="A4055">
            <v>45512</v>
          </cell>
          <cell r="F4055">
            <v>16236.363636363636</v>
          </cell>
          <cell r="G4055">
            <v>20.551779385719364</v>
          </cell>
          <cell r="H4055">
            <v>24.264647262889312</v>
          </cell>
          <cell r="I4055">
            <v>14.012074154589568</v>
          </cell>
        </row>
        <row r="4056">
          <cell r="A4056">
            <v>45513</v>
          </cell>
          <cell r="F4056">
            <v>16211.636363636364</v>
          </cell>
          <cell r="G4056">
            <v>20.554553153606346</v>
          </cell>
          <cell r="H4056">
            <v>24.253178167349521</v>
          </cell>
          <cell r="I4056">
            <v>14.024568572532996</v>
          </cell>
        </row>
        <row r="4057">
          <cell r="A4057">
            <v>45516</v>
          </cell>
          <cell r="F4057">
            <v>16179.454545454546</v>
          </cell>
          <cell r="G4057">
            <v>20.559744568976118</v>
          </cell>
          <cell r="H4057">
            <v>24.241709071809733</v>
          </cell>
          <cell r="I4057">
            <v>14.037266964625475</v>
          </cell>
        </row>
        <row r="4058">
          <cell r="A4058">
            <v>45517</v>
          </cell>
          <cell r="F4058">
            <v>16149.363636363636</v>
          </cell>
          <cell r="G4058">
            <v>20.561002120070562</v>
          </cell>
          <cell r="H4058">
            <v>24.230239976269942</v>
          </cell>
          <cell r="I4058">
            <v>14.054813760160373</v>
          </cell>
        </row>
        <row r="4059">
          <cell r="A4059">
            <v>45518</v>
          </cell>
          <cell r="F4059">
            <v>16112.90909090909</v>
          </cell>
          <cell r="G4059">
            <v>20.562970127285205</v>
          </cell>
          <cell r="H4059">
            <v>24.218766669198761</v>
          </cell>
          <cell r="I4059">
            <v>14.072033584353916</v>
          </cell>
        </row>
        <row r="4060">
          <cell r="A4060">
            <v>45519</v>
          </cell>
          <cell r="F4060">
            <v>16055.727272727272</v>
          </cell>
          <cell r="G4060">
            <v>20.568105371597628</v>
          </cell>
          <cell r="H4060">
            <v>24.205939069627743</v>
          </cell>
          <cell r="I4060">
            <v>14.091307565430348</v>
          </cell>
        </row>
        <row r="4061">
          <cell r="A4061">
            <v>45520</v>
          </cell>
          <cell r="F4061">
            <v>16000.545454545454</v>
          </cell>
          <cell r="G4061">
            <v>20.56685475597881</v>
          </cell>
          <cell r="H4061">
            <v>24.195215086725899</v>
          </cell>
          <cell r="I4061">
            <v>14.111457421198109</v>
          </cell>
        </row>
        <row r="4062">
          <cell r="A4062">
            <v>45523</v>
          </cell>
          <cell r="F4062">
            <v>15952.636363636364</v>
          </cell>
          <cell r="G4062">
            <v>20.562750437659471</v>
          </cell>
          <cell r="H4062">
            <v>24.185035500831042</v>
          </cell>
          <cell r="I4062">
            <v>14.136399974782313</v>
          </cell>
        </row>
        <row r="4063">
          <cell r="A4063">
            <v>45524</v>
          </cell>
          <cell r="F4063">
            <v>15894.181818181818</v>
          </cell>
          <cell r="G4063">
            <v>20.559430946394549</v>
          </cell>
          <cell r="H4063">
            <v>24.17692435292885</v>
          </cell>
          <cell r="I4063">
            <v>14.160903118911159</v>
          </cell>
        </row>
        <row r="4064">
          <cell r="A4064">
            <v>45525</v>
          </cell>
          <cell r="F4064">
            <v>15832.90909090909</v>
          </cell>
          <cell r="G4064">
            <v>20.557412455367714</v>
          </cell>
          <cell r="H4064">
            <v>24.170368625046613</v>
          </cell>
          <cell r="I4064">
            <v>14.185905674539184</v>
          </cell>
        </row>
        <row r="4065">
          <cell r="A4065">
            <v>45526</v>
          </cell>
          <cell r="F4065">
            <v>15766.818181818182</v>
          </cell>
          <cell r="G4065">
            <v>20.567409757132733</v>
          </cell>
          <cell r="H4065">
            <v>24.154787635804588</v>
          </cell>
          <cell r="I4065">
            <v>14.221638802669888</v>
          </cell>
        </row>
        <row r="4066">
          <cell r="A4066">
            <v>45527</v>
          </cell>
          <cell r="F4066">
            <v>15719.454545454546</v>
          </cell>
          <cell r="G4066">
            <v>20.553535542393789</v>
          </cell>
          <cell r="H4066">
            <v>24.1465036874405</v>
          </cell>
          <cell r="I4066">
            <v>14.26349570098421</v>
          </cell>
        </row>
        <row r="4067">
          <cell r="A4067">
            <v>45530</v>
          </cell>
          <cell r="F4067">
            <v>15683.272727272728</v>
          </cell>
          <cell r="G4067">
            <v>20.546784242827304</v>
          </cell>
          <cell r="H4067">
            <v>24.140534675187009</v>
          </cell>
          <cell r="I4067">
            <v>14.296632359994486</v>
          </cell>
        </row>
        <row r="4068">
          <cell r="A4068">
            <v>45531</v>
          </cell>
          <cell r="F4068">
            <v>15634.727272727272</v>
          </cell>
          <cell r="G4068">
            <v>20.534526767878081</v>
          </cell>
          <cell r="H4068">
            <v>24.13494788791678</v>
          </cell>
          <cell r="I4068">
            <v>14.330408415342424</v>
          </cell>
        </row>
        <row r="4069">
          <cell r="A4069">
            <v>45532</v>
          </cell>
          <cell r="F4069">
            <v>15593.454545454546</v>
          </cell>
          <cell r="G4069">
            <v>20.525682034573641</v>
          </cell>
          <cell r="H4069">
            <v>24.12927440325203</v>
          </cell>
          <cell r="I4069">
            <v>14.361429394446667</v>
          </cell>
        </row>
        <row r="4070">
          <cell r="A4070">
            <v>45533</v>
          </cell>
          <cell r="F4070">
            <v>15556.272727272728</v>
          </cell>
          <cell r="G4070">
            <v>20.524902093594346</v>
          </cell>
          <cell r="H4070">
            <v>24.121428611738732</v>
          </cell>
          <cell r="I4070">
            <v>14.387497371208319</v>
          </cell>
        </row>
        <row r="4071">
          <cell r="A4071">
            <v>45534</v>
          </cell>
          <cell r="F4071">
            <v>15530.636363636364</v>
          </cell>
          <cell r="G4071">
            <v>20.520391870109584</v>
          </cell>
          <cell r="H4071">
            <v>24.11547035236514</v>
          </cell>
          <cell r="I4071">
            <v>14.413036686804173</v>
          </cell>
        </row>
        <row r="4072">
          <cell r="A4072">
            <v>45537</v>
          </cell>
          <cell r="F4072">
            <v>15511.181818181818</v>
          </cell>
          <cell r="G4072">
            <v>20.51801082763507</v>
          </cell>
          <cell r="H4072">
            <v>24.109512092991555</v>
          </cell>
          <cell r="I4072">
            <v>14.437024006333372</v>
          </cell>
        </row>
        <row r="4073">
          <cell r="A4073">
            <v>45538</v>
          </cell>
          <cell r="F4073">
            <v>15494.818181818182</v>
          </cell>
          <cell r="G4073">
            <v>20.521827221056153</v>
          </cell>
          <cell r="H4073">
            <v>24.103534246108303</v>
          </cell>
          <cell r="I4073">
            <v>14.451279937166369</v>
          </cell>
        </row>
        <row r="4074">
          <cell r="A4074">
            <v>45539</v>
          </cell>
          <cell r="F4074">
            <v>15491.727272727272</v>
          </cell>
          <cell r="G4074">
            <v>20.525520159178434</v>
          </cell>
          <cell r="H4074">
            <v>24.098947612900918</v>
          </cell>
          <cell r="I4074">
            <v>14.463363098372385</v>
          </cell>
        </row>
        <row r="4075">
          <cell r="A4075">
            <v>45540</v>
          </cell>
          <cell r="F4075">
            <v>15492.636363636364</v>
          </cell>
          <cell r="G4075">
            <v>20.546375680974425</v>
          </cell>
          <cell r="H4075">
            <v>24.085715868788782</v>
          </cell>
          <cell r="I4075">
            <v>14.472551827829573</v>
          </cell>
        </row>
        <row r="4076">
          <cell r="A4076">
            <v>45541</v>
          </cell>
          <cell r="F4076">
            <v>15488.454545454546</v>
          </cell>
          <cell r="G4076">
            <v>20.553410992116156</v>
          </cell>
          <cell r="H4076">
            <v>24.082726011310317</v>
          </cell>
          <cell r="I4076">
            <v>14.471316868383093</v>
          </cell>
        </row>
        <row r="4077">
          <cell r="A4077">
            <v>45544</v>
          </cell>
          <cell r="F4077">
            <v>15469.636363636364</v>
          </cell>
          <cell r="G4077">
            <v>20.562764989769249</v>
          </cell>
          <cell r="H4077">
            <v>24.08036756694867</v>
          </cell>
          <cell r="I4077">
            <v>14.466555095005321</v>
          </cell>
        </row>
        <row r="4078">
          <cell r="A4078">
            <v>45545</v>
          </cell>
          <cell r="F4078">
            <v>15459.818181818182</v>
          </cell>
          <cell r="G4078">
            <v>20.562016864386763</v>
          </cell>
          <cell r="H4078">
            <v>24.086158130881476</v>
          </cell>
          <cell r="I4078">
            <v>14.474410670637569</v>
          </cell>
        </row>
        <row r="4079">
          <cell r="A4079">
            <v>45546</v>
          </cell>
          <cell r="F4079">
            <v>15465.90909090909</v>
          </cell>
          <cell r="G4079">
            <v>20.565324322251961</v>
          </cell>
          <cell r="H4079">
            <v>24.093010112628885</v>
          </cell>
          <cell r="I4079">
            <v>14.479624681147426</v>
          </cell>
        </row>
        <row r="4080">
          <cell r="A4080">
            <v>45547</v>
          </cell>
          <cell r="F4080">
            <v>15457.363636363636</v>
          </cell>
          <cell r="G4080">
            <v>20.577054856989857</v>
          </cell>
          <cell r="H4080">
            <v>24.099439677163218</v>
          </cell>
          <cell r="I4080">
            <v>14.479265991124612</v>
          </cell>
        </row>
        <row r="4081">
          <cell r="A4081">
            <v>45548</v>
          </cell>
          <cell r="F4081">
            <v>15452.363636363636</v>
          </cell>
          <cell r="G4081">
            <v>20.584959176092909</v>
          </cell>
          <cell r="H4081">
            <v>24.108818288843789</v>
          </cell>
          <cell r="I4081">
            <v>14.480584329671615</v>
          </cell>
        </row>
        <row r="4082">
          <cell r="A4082">
            <v>45552</v>
          </cell>
          <cell r="F4082">
            <v>15452</v>
          </cell>
          <cell r="G4082">
            <v>20.58926427183852</v>
          </cell>
          <cell r="H4082">
            <v>24.122810665154301</v>
          </cell>
          <cell r="I4082">
            <v>14.480802516868568</v>
          </cell>
        </row>
        <row r="4083">
          <cell r="A4083">
            <v>45553</v>
          </cell>
          <cell r="F4083">
            <v>15439.727272727272</v>
          </cell>
          <cell r="G4083">
            <v>20.587286551002929</v>
          </cell>
          <cell r="H4083">
            <v>24.136803041464816</v>
          </cell>
          <cell r="I4083">
            <v>14.487470444866757</v>
          </cell>
        </row>
        <row r="4084">
          <cell r="A4084">
            <v>45554</v>
          </cell>
          <cell r="F4084">
            <v>15422.818181818182</v>
          </cell>
          <cell r="G4084">
            <v>20.59380735566533</v>
          </cell>
          <cell r="H4084">
            <v>24.142037890508387</v>
          </cell>
          <cell r="I4084">
            <v>14.506127335015664</v>
          </cell>
        </row>
        <row r="4085">
          <cell r="A4085">
            <v>45555</v>
          </cell>
          <cell r="F4085">
            <v>15398.272727272728</v>
          </cell>
          <cell r="G4085">
            <v>20.597343813547706</v>
          </cell>
          <cell r="H4085">
            <v>24.145881525876099</v>
          </cell>
          <cell r="I4085">
            <v>14.529993711290489</v>
          </cell>
        </row>
        <row r="4086">
          <cell r="A4086">
            <v>45558</v>
          </cell>
          <cell r="F4086">
            <v>15362.818181818182</v>
          </cell>
          <cell r="G4086">
            <v>20.580499030463113</v>
          </cell>
          <cell r="H4086">
            <v>24.157270715109107</v>
          </cell>
          <cell r="I4086">
            <v>14.560395042202526</v>
          </cell>
        </row>
        <row r="4087">
          <cell r="A4087">
            <v>45559</v>
          </cell>
          <cell r="F4087">
            <v>15342.90909090909</v>
          </cell>
          <cell r="G4087">
            <v>20.560008904056936</v>
          </cell>
          <cell r="H4087">
            <v>24.168261538272759</v>
          </cell>
          <cell r="I4087">
            <v>14.596659578563141</v>
          </cell>
        </row>
        <row r="4088">
          <cell r="A4088">
            <v>45560</v>
          </cell>
          <cell r="F4088">
            <v>15326</v>
          </cell>
          <cell r="G4088">
            <v>20.53132859516262</v>
          </cell>
          <cell r="H4088">
            <v>24.171718573566672</v>
          </cell>
          <cell r="I4088">
            <v>14.625924324076397</v>
          </cell>
        </row>
        <row r="4089">
          <cell r="A4089">
            <v>45561</v>
          </cell>
          <cell r="F4089">
            <v>15293.818181818182</v>
          </cell>
          <cell r="G4089">
            <v>20.514703129909961</v>
          </cell>
          <cell r="H4089">
            <v>24.16241451525428</v>
          </cell>
          <cell r="I4089">
            <v>14.64503621011208</v>
          </cell>
        </row>
        <row r="4090">
          <cell r="A4090">
            <v>45562</v>
          </cell>
          <cell r="F4090">
            <v>15268.727272727272</v>
          </cell>
          <cell r="G4090">
            <v>20.506395631711424</v>
          </cell>
          <cell r="H4090">
            <v>24.152948584590408</v>
          </cell>
          <cell r="I4090">
            <v>14.660919710387093</v>
          </cell>
        </row>
        <row r="4091">
          <cell r="A4091">
            <v>45565</v>
          </cell>
          <cell r="F4091">
            <v>15243.545454545454</v>
          </cell>
          <cell r="G4091">
            <v>20.48920462460968</v>
          </cell>
          <cell r="H4091">
            <v>24.146294350174344</v>
          </cell>
          <cell r="I4091">
            <v>14.680268153171852</v>
          </cell>
        </row>
        <row r="4092">
          <cell r="A4092">
            <v>45566</v>
          </cell>
          <cell r="F4092">
            <v>15218.363636363636</v>
          </cell>
          <cell r="G4092">
            <v>20.47056899038699</v>
          </cell>
          <cell r="H4092">
            <v>24.139865372369403</v>
          </cell>
          <cell r="I4092">
            <v>14.70041440105105</v>
          </cell>
        </row>
        <row r="4093">
          <cell r="A4093">
            <v>45567</v>
          </cell>
          <cell r="F4093">
            <v>15200.09090909091</v>
          </cell>
          <cell r="G4093">
            <v>20.453582402716062</v>
          </cell>
          <cell r="H4093">
            <v>24.129786068360783</v>
          </cell>
          <cell r="I4093">
            <v>14.723385934688842</v>
          </cell>
        </row>
        <row r="4094">
          <cell r="A4094">
            <v>45568</v>
          </cell>
          <cell r="F4094">
            <v>15191.818181818182</v>
          </cell>
          <cell r="G4094">
            <v>20.455444133417121</v>
          </cell>
          <cell r="H4094">
            <v>24.113042715010121</v>
          </cell>
          <cell r="I4094">
            <v>14.743304766187983</v>
          </cell>
        </row>
        <row r="4095">
          <cell r="A4095">
            <v>45569</v>
          </cell>
          <cell r="F4095">
            <v>15195.818181818182</v>
          </cell>
          <cell r="G4095">
            <v>20.440091590851708</v>
          </cell>
          <cell r="H4095">
            <v>24.107589796749668</v>
          </cell>
          <cell r="I4095">
            <v>14.759582833183771</v>
          </cell>
        </row>
        <row r="4096">
          <cell r="A4096">
            <v>45572</v>
          </cell>
          <cell r="F4096">
            <v>15214.727272727272</v>
          </cell>
          <cell r="G4096">
            <v>20.424785182304841</v>
          </cell>
          <cell r="H4096">
            <v>24.101329399509858</v>
          </cell>
          <cell r="I4096">
            <v>14.771409133398386</v>
          </cell>
        </row>
        <row r="4097">
          <cell r="A4097">
            <v>45573</v>
          </cell>
          <cell r="F4097">
            <v>15267.454545454546</v>
          </cell>
          <cell r="G4097">
            <v>20.41530242464572</v>
          </cell>
          <cell r="H4097">
            <v>24.097120404243743</v>
          </cell>
          <cell r="I4097">
            <v>14.772651781643644</v>
          </cell>
        </row>
        <row r="4098">
          <cell r="A4098">
            <v>45574</v>
          </cell>
          <cell r="F4098">
            <v>15311.09090909091</v>
          </cell>
          <cell r="G4098">
            <v>20.403025325579609</v>
          </cell>
          <cell r="H4098">
            <v>24.094386379914145</v>
          </cell>
          <cell r="I4098">
            <v>14.770588423019275</v>
          </cell>
        </row>
        <row r="4099">
          <cell r="A4099">
            <v>45575</v>
          </cell>
          <cell r="F4099">
            <v>15349.363636363636</v>
          </cell>
          <cell r="G4099">
            <v>20.399290163160167</v>
          </cell>
          <cell r="H4099">
            <v>24.099246534514087</v>
          </cell>
          <cell r="I4099">
            <v>14.77500650298313</v>
          </cell>
        </row>
        <row r="4100">
          <cell r="A4100">
            <v>45576</v>
          </cell>
          <cell r="F4100">
            <v>15400.818181818182</v>
          </cell>
          <cell r="G4100">
            <v>20.385372412649318</v>
          </cell>
          <cell r="H4100">
            <v>24.106785545852059</v>
          </cell>
          <cell r="I4100">
            <v>14.786795038024055</v>
          </cell>
        </row>
        <row r="4101">
          <cell r="A4101">
            <v>45579</v>
          </cell>
          <cell r="F4101">
            <v>15440.636363636364</v>
          </cell>
          <cell r="G4101">
            <v>20.364055495426143</v>
          </cell>
          <cell r="H4101">
            <v>24.113850479891457</v>
          </cell>
          <cell r="I4101">
            <v>14.802079466497407</v>
          </cell>
        </row>
        <row r="4102">
          <cell r="A4102">
            <v>45580</v>
          </cell>
          <cell r="F4102">
            <v>15480.90909090909</v>
          </cell>
          <cell r="G4102">
            <v>20.289962571089582</v>
          </cell>
          <cell r="H4102">
            <v>24.141091692572175</v>
          </cell>
          <cell r="I4102">
            <v>14.835165275443989</v>
          </cell>
        </row>
        <row r="4103">
          <cell r="A4103">
            <v>45581</v>
          </cell>
          <cell r="F4103">
            <v>15518.272727272728</v>
          </cell>
          <cell r="G4103">
            <v>20.216974000119372</v>
          </cell>
          <cell r="H4103">
            <v>24.167884096093061</v>
          </cell>
          <cell r="I4103">
            <v>14.866446728827878</v>
          </cell>
        </row>
        <row r="4104">
          <cell r="A4104">
            <v>45582</v>
          </cell>
          <cell r="F4104">
            <v>15548.454545454546</v>
          </cell>
          <cell r="G4104">
            <v>20.164794161560213</v>
          </cell>
          <cell r="H4104">
            <v>24.185464619249547</v>
          </cell>
          <cell r="I4104">
            <v>14.895361209125623</v>
          </cell>
        </row>
        <row r="4105">
          <cell r="A4105">
            <v>45583</v>
          </cell>
          <cell r="F4105">
            <v>15572.90909090909</v>
          </cell>
          <cell r="G4105">
            <v>20.098493077960406</v>
          </cell>
          <cell r="H4105">
            <v>24.209709191748082</v>
          </cell>
          <cell r="I4105">
            <v>14.921596851097524</v>
          </cell>
        </row>
        <row r="4106">
          <cell r="A4106">
            <v>45586</v>
          </cell>
          <cell r="F4106">
            <v>15579.454545454546</v>
          </cell>
          <cell r="G4106">
            <v>20.039372287048351</v>
          </cell>
          <cell r="H4106">
            <v>24.230988438730449</v>
          </cell>
          <cell r="I4106">
            <v>14.941506613325702</v>
          </cell>
        </row>
        <row r="4107">
          <cell r="A4107">
            <v>45587</v>
          </cell>
          <cell r="F4107">
            <v>15576.727272727272</v>
          </cell>
          <cell r="G4107">
            <v>19.9831378462078</v>
          </cell>
          <cell r="H4107">
            <v>24.251045566058448</v>
          </cell>
          <cell r="I4107">
            <v>14.962028824329069</v>
          </cell>
        </row>
        <row r="4108">
          <cell r="A4108">
            <v>45588</v>
          </cell>
          <cell r="F4108">
            <v>15565.818181818182</v>
          </cell>
          <cell r="G4108">
            <v>19.924937925878858</v>
          </cell>
          <cell r="H4108">
            <v>24.268661696996734</v>
          </cell>
          <cell r="I4108">
            <v>14.987016440659966</v>
          </cell>
        </row>
        <row r="4109">
          <cell r="A4109">
            <v>45589</v>
          </cell>
          <cell r="F4109">
            <v>15561.181818181818</v>
          </cell>
          <cell r="G4109">
            <v>19.868108635389657</v>
          </cell>
          <cell r="H4109">
            <v>24.290231848408812</v>
          </cell>
          <cell r="I4109">
            <v>15.008161021087188</v>
          </cell>
        </row>
        <row r="4110">
          <cell r="A4110">
            <v>45590</v>
          </cell>
          <cell r="F4110">
            <v>15559.90909090909</v>
          </cell>
          <cell r="G4110">
            <v>19.811810411429807</v>
          </cell>
          <cell r="H4110">
            <v>24.313120428916804</v>
          </cell>
          <cell r="I4110">
            <v>15.025215516210675</v>
          </cell>
        </row>
        <row r="4111">
          <cell r="A4111">
            <v>45593</v>
          </cell>
          <cell r="F4111">
            <v>15557.272727272728</v>
          </cell>
          <cell r="G4111">
            <v>19.760550370952103</v>
          </cell>
          <cell r="H4111">
            <v>24.335683579566432</v>
          </cell>
          <cell r="I4111">
            <v>15.036341485899719</v>
          </cell>
        </row>
        <row r="4112">
          <cell r="A4112">
            <v>45594</v>
          </cell>
          <cell r="F4112">
            <v>15568.181818181818</v>
          </cell>
          <cell r="G4112">
            <v>19.709839376558595</v>
          </cell>
          <cell r="H4112">
            <v>24.357869702409484</v>
          </cell>
          <cell r="I4112">
            <v>15.045913311884407</v>
          </cell>
        </row>
        <row r="4113">
          <cell r="A4113">
            <v>45595</v>
          </cell>
          <cell r="F4113">
            <v>15584.454545454546</v>
          </cell>
          <cell r="G4113">
            <v>19.705236959475766</v>
          </cell>
          <cell r="H4113">
            <v>24.352283878859449</v>
          </cell>
          <cell r="I4113">
            <v>15.032881560767008</v>
          </cell>
        </row>
        <row r="4114">
          <cell r="A4114">
            <v>45596</v>
          </cell>
          <cell r="F4114">
            <v>15600.545454545454</v>
          </cell>
          <cell r="G4114">
            <v>19.704768068572651</v>
          </cell>
          <cell r="H4114">
            <v>24.344944707865885</v>
          </cell>
          <cell r="I4114">
            <v>15.017752297850139</v>
          </cell>
        </row>
        <row r="4115">
          <cell r="A4115">
            <v>45597</v>
          </cell>
          <cell r="F4115">
            <v>15615.90909090909</v>
          </cell>
          <cell r="G4115">
            <v>19.691825040182167</v>
          </cell>
          <cell r="H4115">
            <v>24.345320739170585</v>
          </cell>
          <cell r="I4115">
            <v>14.996308438136829</v>
          </cell>
        </row>
        <row r="4116">
          <cell r="A4116">
            <v>45600</v>
          </cell>
          <cell r="F4116">
            <v>15634.727272727272</v>
          </cell>
          <cell r="G4116">
            <v>19.680386881873442</v>
          </cell>
          <cell r="H4116">
            <v>24.345696770475282</v>
          </cell>
          <cell r="I4116">
            <v>14.973753068493659</v>
          </cell>
        </row>
        <row r="4117">
          <cell r="A4117">
            <v>45601</v>
          </cell>
          <cell r="F4117">
            <v>15660.636363636364</v>
          </cell>
          <cell r="G4117">
            <v>19.668687552033486</v>
          </cell>
          <cell r="H4117">
            <v>24.345980409975553</v>
          </cell>
          <cell r="I4117">
            <v>14.951714704956755</v>
          </cell>
        </row>
        <row r="4118">
          <cell r="A4118">
            <v>45602</v>
          </cell>
          <cell r="F4118">
            <v>15688</v>
          </cell>
          <cell r="G4118">
            <v>19.656722624190138</v>
          </cell>
          <cell r="H4118">
            <v>24.350081656084342</v>
          </cell>
          <cell r="I4118">
            <v>14.928048268979047</v>
          </cell>
        </row>
        <row r="4119">
          <cell r="A4119">
            <v>45603</v>
          </cell>
          <cell r="F4119">
            <v>15713.454545454546</v>
          </cell>
          <cell r="G4119">
            <v>19.647254453736686</v>
          </cell>
          <cell r="H4119">
            <v>24.358863776338389</v>
          </cell>
          <cell r="I4119">
            <v>14.90137893508113</v>
          </cell>
        </row>
        <row r="4120">
          <cell r="A4120">
            <v>45604</v>
          </cell>
          <cell r="F4120">
            <v>15726.818181818182</v>
          </cell>
          <cell r="G4120">
            <v>19.590669467998783</v>
          </cell>
          <cell r="H4120">
            <v>24.375048154062043</v>
          </cell>
          <cell r="I4120">
            <v>14.87179458770026</v>
          </cell>
        </row>
        <row r="4121">
          <cell r="A4121">
            <v>45607</v>
          </cell>
          <cell r="F4121">
            <v>15733.90909090909</v>
          </cell>
          <cell r="G4121">
            <v>19.519236354558871</v>
          </cell>
          <cell r="H4121">
            <v>24.389222298513154</v>
          </cell>
          <cell r="I4121">
            <v>14.842216380697181</v>
          </cell>
        </row>
        <row r="4122">
          <cell r="A4122">
            <v>45608</v>
          </cell>
          <cell r="F4122">
            <v>15738.272727272728</v>
          </cell>
          <cell r="G4122">
            <v>19.431151360071286</v>
          </cell>
          <cell r="H4122">
            <v>24.403340165285854</v>
          </cell>
          <cell r="I4122">
            <v>14.81452419054536</v>
          </cell>
        </row>
        <row r="4123">
          <cell r="A4123">
            <v>45609</v>
          </cell>
          <cell r="F4123">
            <v>15742.09090909091</v>
          </cell>
          <cell r="G4123">
            <v>19.343117546604553</v>
          </cell>
          <cell r="H4123">
            <v>24.417027366717321</v>
          </cell>
          <cell r="I4123">
            <v>14.789851677174921</v>
          </cell>
        </row>
        <row r="4124">
          <cell r="A4124">
            <v>45610</v>
          </cell>
          <cell r="F4124">
            <v>15744.09090909091</v>
          </cell>
          <cell r="G4124">
            <v>19.261097555243747</v>
          </cell>
          <cell r="H4124">
            <v>24.428958726955784</v>
          </cell>
          <cell r="I4124">
            <v>14.770689954882249</v>
          </cell>
        </row>
        <row r="4125">
          <cell r="A4125">
            <v>45611</v>
          </cell>
          <cell r="F4125">
            <v>15756.90909090909</v>
          </cell>
          <cell r="G4125">
            <v>19.175709602606101</v>
          </cell>
          <cell r="H4125">
            <v>24.431719660836073</v>
          </cell>
          <cell r="I4125">
            <v>14.754445499159312</v>
          </cell>
        </row>
        <row r="4126">
          <cell r="A4126">
            <v>45614</v>
          </cell>
          <cell r="F4126">
            <v>15773.545454545454</v>
          </cell>
          <cell r="G4126">
            <v>19.082954242836426</v>
          </cell>
          <cell r="H4126">
            <v>24.4342129533639</v>
          </cell>
          <cell r="I4126">
            <v>14.74264272779755</v>
          </cell>
        </row>
        <row r="4127">
          <cell r="A4127">
            <v>45615</v>
          </cell>
          <cell r="F4127">
            <v>15784.90909090909</v>
          </cell>
          <cell r="G4127">
            <v>18.988436874833909</v>
          </cell>
          <cell r="H4127">
            <v>24.437565957016776</v>
          </cell>
          <cell r="I4127">
            <v>14.729498679739079</v>
          </cell>
        </row>
        <row r="4128">
          <cell r="A4128">
            <v>45616</v>
          </cell>
          <cell r="F4128">
            <v>15790.818181818182</v>
          </cell>
          <cell r="G4128">
            <v>18.892865128448154</v>
          </cell>
          <cell r="H4128">
            <v>24.440918960669652</v>
          </cell>
          <cell r="I4128">
            <v>14.714527629131073</v>
          </cell>
        </row>
        <row r="4129">
          <cell r="A4129">
            <v>45617</v>
          </cell>
          <cell r="F4129">
            <v>15799.181818181818</v>
          </cell>
          <cell r="G4129">
            <v>18.79278607617514</v>
          </cell>
          <cell r="H4129">
            <v>24.447326454921608</v>
          </cell>
          <cell r="I4129">
            <v>14.697228725700198</v>
          </cell>
        </row>
        <row r="4130">
          <cell r="A4130">
            <v>45618</v>
          </cell>
          <cell r="F4130">
            <v>15808.454545454546</v>
          </cell>
          <cell r="G4130">
            <v>18.683102178949799</v>
          </cell>
          <cell r="H4130">
            <v>24.450354197979678</v>
          </cell>
          <cell r="I4130">
            <v>14.681109141160954</v>
          </cell>
        </row>
      </sheetData>
      <sheetData sheetId="15"/>
      <sheetData sheetId="16" refreshError="1"/>
      <sheetData sheetId="17"/>
      <sheetData sheetId="18" refreshError="1"/>
      <sheetData sheetId="19"/>
      <sheetData sheetId="2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1"/>
      <sheetName val="pasper"/>
      <sheetName val="Outs (2)"/>
      <sheetName val="Chart7"/>
      <sheetName val="Sheet2"/>
      <sheetName val="Chart8"/>
      <sheetName val="Outs. Curr Based"/>
      <sheetName val="dtgdp"/>
      <sheetName val="Debt-vs-GDP"/>
      <sheetName val="RPJM"/>
      <sheetName val="1.1"/>
      <sheetName val="Chart10"/>
      <sheetName val="Chart15"/>
      <sheetName val="V.1"/>
      <sheetName val="Chart9"/>
      <sheetName val="Chart6"/>
      <sheetName val="Chart12"/>
      <sheetName val="Chart11"/>
      <sheetName val="Chart13"/>
      <sheetName val="Chart14"/>
      <sheetName val="RISK"/>
      <sheetName val="SUN2005"/>
      <sheetName val="SUN2006"/>
      <sheetName val="SUN2007"/>
      <sheetName val="SUN2008"/>
      <sheetName val="SUN4 Desember 2009"/>
      <sheetName val="2005Loan"/>
      <sheetName val="2006Loan"/>
      <sheetName val="2007Loan"/>
      <sheetName val="2008Loan"/>
      <sheetName val="2009Loan"/>
      <sheetName val="Chart1"/>
      <sheetName val="Core"/>
      <sheetName val="Chart4"/>
      <sheetName val="Core2"/>
      <sheetName val="Pinjaman"/>
      <sheetName val="tanpaORI"/>
      <sheetName val="Chart2"/>
      <sheetName val="Outs Comp."/>
      <sheetName val="Summary LKPP"/>
      <sheetName val="Chart5"/>
      <sheetName val="primbalchart"/>
      <sheetName val="Outs"/>
      <sheetName val="Prim.Bal"/>
      <sheetName val="Indeks Core"/>
      <sheetName val="Chart16"/>
      <sheetName val="InterestType"/>
      <sheetName val="ATM-Durasi"/>
      <sheetName val="Seri SBN EoY"/>
      <sheetName val="Chart Bunga-Reve&amp;Expe"/>
      <sheetName val="LKPP"/>
      <sheetName val="Rasio Bunga Utang"/>
      <sheetName val="DSR-APBN"/>
      <sheetName val="Port.Utang.Val.Non.Val"/>
      <sheetName val="Ownership"/>
      <sheetName val="Indeks v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2">
          <cell r="I2">
            <v>40359</v>
          </cell>
          <cell r="J2">
            <v>102.73950000000001</v>
          </cell>
          <cell r="M2">
            <v>40359</v>
          </cell>
          <cell r="N2">
            <v>11077.73</v>
          </cell>
        </row>
        <row r="3">
          <cell r="I3">
            <v>40358</v>
          </cell>
          <cell r="J3">
            <v>102.54510000000001</v>
          </cell>
          <cell r="M3">
            <v>40358</v>
          </cell>
          <cell r="N3">
            <v>11040.01</v>
          </cell>
        </row>
        <row r="4">
          <cell r="I4">
            <v>40357</v>
          </cell>
          <cell r="J4">
            <v>101.44459999999999</v>
          </cell>
          <cell r="M4">
            <v>40357</v>
          </cell>
          <cell r="N4">
            <v>11083.06</v>
          </cell>
        </row>
        <row r="5">
          <cell r="I5">
            <v>40354</v>
          </cell>
          <cell r="J5">
            <v>101.5746</v>
          </cell>
          <cell r="M5">
            <v>40354</v>
          </cell>
          <cell r="N5">
            <v>11224.87</v>
          </cell>
        </row>
        <row r="6">
          <cell r="I6">
            <v>40353</v>
          </cell>
          <cell r="J6">
            <v>101.12439999999999</v>
          </cell>
          <cell r="M6">
            <v>40353</v>
          </cell>
          <cell r="N6">
            <v>11156.96</v>
          </cell>
        </row>
        <row r="7">
          <cell r="I7">
            <v>40352</v>
          </cell>
          <cell r="J7">
            <v>100.4602</v>
          </cell>
          <cell r="M7">
            <v>40352</v>
          </cell>
          <cell r="N7">
            <v>11144.53</v>
          </cell>
        </row>
        <row r="8">
          <cell r="I8">
            <v>40351</v>
          </cell>
          <cell r="J8">
            <v>99.571299999999994</v>
          </cell>
          <cell r="M8">
            <v>40351</v>
          </cell>
          <cell r="N8">
            <v>11077.02</v>
          </cell>
        </row>
        <row r="9">
          <cell r="I9">
            <v>40350</v>
          </cell>
          <cell r="J9">
            <v>99.245800000000003</v>
          </cell>
          <cell r="M9">
            <v>40350</v>
          </cell>
          <cell r="N9">
            <v>11092.29</v>
          </cell>
        </row>
        <row r="10">
          <cell r="I10">
            <v>40347</v>
          </cell>
          <cell r="J10">
            <v>100.3903</v>
          </cell>
          <cell r="M10">
            <v>40347</v>
          </cell>
          <cell r="N10">
            <v>11288.07</v>
          </cell>
        </row>
        <row r="11">
          <cell r="I11">
            <v>40346</v>
          </cell>
          <cell r="J11">
            <v>100.55200000000001</v>
          </cell>
          <cell r="M11">
            <v>40346</v>
          </cell>
          <cell r="N11">
            <v>11329.88</v>
          </cell>
        </row>
        <row r="12">
          <cell r="I12">
            <v>40345</v>
          </cell>
          <cell r="J12">
            <v>100.1345</v>
          </cell>
          <cell r="M12">
            <v>40345</v>
          </cell>
          <cell r="N12">
            <v>11283.17</v>
          </cell>
        </row>
        <row r="13">
          <cell r="I13">
            <v>40344</v>
          </cell>
          <cell r="J13">
            <v>100.09569999999999</v>
          </cell>
          <cell r="M13">
            <v>40344</v>
          </cell>
          <cell r="N13">
            <v>11262.96</v>
          </cell>
        </row>
        <row r="14">
          <cell r="I14">
            <v>40343</v>
          </cell>
          <cell r="J14">
            <v>100.3501</v>
          </cell>
          <cell r="M14">
            <v>40343</v>
          </cell>
          <cell r="N14">
            <v>11257.22</v>
          </cell>
        </row>
        <row r="15">
          <cell r="I15">
            <v>40340</v>
          </cell>
          <cell r="J15">
            <v>100.3896</v>
          </cell>
          <cell r="M15">
            <v>40340</v>
          </cell>
          <cell r="N15">
            <v>11146.85</v>
          </cell>
        </row>
        <row r="16">
          <cell r="I16">
            <v>40339</v>
          </cell>
          <cell r="J16">
            <v>101.1935</v>
          </cell>
          <cell r="M16">
            <v>40339</v>
          </cell>
          <cell r="N16">
            <v>11171.35</v>
          </cell>
        </row>
        <row r="17">
          <cell r="I17">
            <v>40338</v>
          </cell>
          <cell r="J17">
            <v>101.5909</v>
          </cell>
          <cell r="M17">
            <v>40338</v>
          </cell>
          <cell r="N17">
            <v>11138.54</v>
          </cell>
        </row>
        <row r="18">
          <cell r="I18">
            <v>40337</v>
          </cell>
          <cell r="J18">
            <v>101.07769999999999</v>
          </cell>
          <cell r="M18">
            <v>40337</v>
          </cell>
          <cell r="N18">
            <v>11055.13</v>
          </cell>
        </row>
        <row r="19">
          <cell r="I19">
            <v>40336</v>
          </cell>
          <cell r="J19">
            <v>101.7747</v>
          </cell>
          <cell r="M19">
            <v>40336</v>
          </cell>
          <cell r="N19">
            <v>11121.05</v>
          </cell>
        </row>
        <row r="20">
          <cell r="I20">
            <v>40333</v>
          </cell>
          <cell r="J20">
            <v>100.0055</v>
          </cell>
          <cell r="M20">
            <v>40333</v>
          </cell>
          <cell r="N20">
            <v>11172.39</v>
          </cell>
        </row>
        <row r="21">
          <cell r="I21">
            <v>40332</v>
          </cell>
          <cell r="J21">
            <v>99.469099999999997</v>
          </cell>
          <cell r="M21">
            <v>40332</v>
          </cell>
          <cell r="N21">
            <v>11250.61</v>
          </cell>
        </row>
        <row r="22">
          <cell r="I22">
            <v>40331</v>
          </cell>
          <cell r="J22">
            <v>99.97</v>
          </cell>
          <cell r="M22">
            <v>40331</v>
          </cell>
          <cell r="N22">
            <v>11281.79</v>
          </cell>
        </row>
        <row r="23">
          <cell r="I23">
            <v>40330</v>
          </cell>
          <cell r="J23">
            <v>101.735</v>
          </cell>
          <cell r="M23">
            <v>40330</v>
          </cell>
          <cell r="N23">
            <v>11320.25</v>
          </cell>
        </row>
        <row r="24">
          <cell r="I24">
            <v>40329</v>
          </cell>
          <cell r="J24">
            <v>101.66500000000001</v>
          </cell>
          <cell r="M24">
            <v>40329</v>
          </cell>
          <cell r="N24">
            <v>11419.21</v>
          </cell>
        </row>
        <row r="25">
          <cell r="I25">
            <v>40326</v>
          </cell>
          <cell r="J25">
            <v>101.935</v>
          </cell>
          <cell r="M25">
            <v>40326</v>
          </cell>
          <cell r="N25">
            <v>11392.26</v>
          </cell>
        </row>
        <row r="26">
          <cell r="I26">
            <v>40325</v>
          </cell>
          <cell r="J26">
            <v>101.425</v>
          </cell>
          <cell r="M26">
            <v>40325</v>
          </cell>
          <cell r="N26">
            <v>11415.54</v>
          </cell>
        </row>
        <row r="27">
          <cell r="I27">
            <v>40324</v>
          </cell>
          <cell r="J27">
            <v>103.7363</v>
          </cell>
          <cell r="M27">
            <v>40324</v>
          </cell>
          <cell r="N27">
            <v>11353.2</v>
          </cell>
        </row>
        <row r="28">
          <cell r="I28">
            <v>40323</v>
          </cell>
          <cell r="J28">
            <v>103.245</v>
          </cell>
          <cell r="M28">
            <v>40323</v>
          </cell>
          <cell r="N28">
            <v>11504.47</v>
          </cell>
        </row>
        <row r="29">
          <cell r="I29">
            <v>40322</v>
          </cell>
          <cell r="J29">
            <v>102.6</v>
          </cell>
          <cell r="M29">
            <v>40322</v>
          </cell>
          <cell r="N29">
            <v>11456.94</v>
          </cell>
        </row>
        <row r="30">
          <cell r="I30">
            <v>40319</v>
          </cell>
          <cell r="J30">
            <v>102.925</v>
          </cell>
          <cell r="M30">
            <v>40319</v>
          </cell>
          <cell r="N30">
            <v>11645.04</v>
          </cell>
        </row>
        <row r="31">
          <cell r="I31">
            <v>40318</v>
          </cell>
          <cell r="J31">
            <v>103.075</v>
          </cell>
          <cell r="M31">
            <v>40318</v>
          </cell>
          <cell r="N31">
            <v>11547.79</v>
          </cell>
        </row>
        <row r="32">
          <cell r="I32">
            <v>40317</v>
          </cell>
          <cell r="J32">
            <v>99.364999999999995</v>
          </cell>
          <cell r="M32">
            <v>40317</v>
          </cell>
          <cell r="N32">
            <v>11312.42</v>
          </cell>
        </row>
        <row r="33">
          <cell r="I33">
            <v>40316</v>
          </cell>
          <cell r="J33">
            <v>98.75</v>
          </cell>
          <cell r="M33">
            <v>40316</v>
          </cell>
          <cell r="N33">
            <v>11111.29</v>
          </cell>
        </row>
        <row r="34">
          <cell r="I34">
            <v>40315</v>
          </cell>
          <cell r="J34">
            <v>98.707300000000004</v>
          </cell>
          <cell r="M34">
            <v>40315</v>
          </cell>
          <cell r="N34">
            <v>11318.01</v>
          </cell>
        </row>
        <row r="35">
          <cell r="I35">
            <v>40312</v>
          </cell>
          <cell r="J35">
            <v>98.754999999999995</v>
          </cell>
          <cell r="M35">
            <v>40312</v>
          </cell>
          <cell r="N35">
            <v>11292.31</v>
          </cell>
        </row>
        <row r="36">
          <cell r="I36">
            <v>40311</v>
          </cell>
          <cell r="J36">
            <v>98.308199999999999</v>
          </cell>
          <cell r="M36">
            <v>40311</v>
          </cell>
          <cell r="N36">
            <v>11428.76</v>
          </cell>
        </row>
        <row r="37">
          <cell r="I37">
            <v>40310</v>
          </cell>
          <cell r="J37">
            <v>97.688000000000002</v>
          </cell>
          <cell r="M37">
            <v>40310</v>
          </cell>
          <cell r="N37">
            <v>11489.34</v>
          </cell>
        </row>
        <row r="38">
          <cell r="I38">
            <v>40309</v>
          </cell>
          <cell r="J38">
            <v>98.21</v>
          </cell>
          <cell r="M38">
            <v>40309</v>
          </cell>
          <cell r="N38">
            <v>11518.37</v>
          </cell>
        </row>
        <row r="39">
          <cell r="I39">
            <v>40308</v>
          </cell>
          <cell r="J39">
            <v>97.293599999999998</v>
          </cell>
          <cell r="M39">
            <v>40308</v>
          </cell>
          <cell r="N39">
            <v>11606.49</v>
          </cell>
        </row>
        <row r="40">
          <cell r="I40">
            <v>40305</v>
          </cell>
          <cell r="J40">
            <v>101.3485</v>
          </cell>
          <cell r="M40">
            <v>40305</v>
          </cell>
          <cell r="N40">
            <v>11840.54</v>
          </cell>
        </row>
        <row r="41">
          <cell r="I41">
            <v>40304</v>
          </cell>
          <cell r="J41">
            <v>102.495</v>
          </cell>
          <cell r="M41">
            <v>40304</v>
          </cell>
          <cell r="N41">
            <v>11717.8</v>
          </cell>
        </row>
        <row r="42">
          <cell r="I42">
            <v>40303</v>
          </cell>
          <cell r="J42">
            <v>96.885000000000005</v>
          </cell>
          <cell r="M42">
            <v>40303</v>
          </cell>
          <cell r="N42">
            <v>11904.25</v>
          </cell>
        </row>
        <row r="43">
          <cell r="I43">
            <v>40302</v>
          </cell>
          <cell r="J43">
            <v>95.547600000000003</v>
          </cell>
          <cell r="M43">
            <v>40302</v>
          </cell>
          <cell r="N43">
            <v>11731.55</v>
          </cell>
        </row>
        <row r="44">
          <cell r="I44">
            <v>40301</v>
          </cell>
          <cell r="J44">
            <v>95.486099999999993</v>
          </cell>
          <cell r="M44">
            <v>40301</v>
          </cell>
          <cell r="N44">
            <v>11911.88</v>
          </cell>
        </row>
        <row r="45">
          <cell r="I45">
            <v>40298</v>
          </cell>
          <cell r="J45">
            <v>96.025999999999996</v>
          </cell>
          <cell r="M45">
            <v>40298</v>
          </cell>
          <cell r="N45">
            <v>11983.01</v>
          </cell>
        </row>
        <row r="46">
          <cell r="I46">
            <v>40297</v>
          </cell>
          <cell r="J46">
            <v>95.8369</v>
          </cell>
          <cell r="M46">
            <v>40297</v>
          </cell>
          <cell r="N46">
            <v>11926.97</v>
          </cell>
        </row>
        <row r="47">
          <cell r="I47">
            <v>40296</v>
          </cell>
          <cell r="J47">
            <v>96.219300000000004</v>
          </cell>
          <cell r="M47">
            <v>40296</v>
          </cell>
          <cell r="N47">
            <v>11961.7</v>
          </cell>
        </row>
        <row r="48">
          <cell r="I48">
            <v>40295</v>
          </cell>
          <cell r="J48">
            <v>96.577100000000002</v>
          </cell>
          <cell r="M48">
            <v>40295</v>
          </cell>
          <cell r="N48">
            <v>11866.26</v>
          </cell>
        </row>
        <row r="49">
          <cell r="I49">
            <v>40294</v>
          </cell>
          <cell r="J49">
            <v>95.8566</v>
          </cell>
          <cell r="M49">
            <v>40294</v>
          </cell>
          <cell r="N49">
            <v>12053.61</v>
          </cell>
        </row>
        <row r="50">
          <cell r="I50">
            <v>40291</v>
          </cell>
          <cell r="J50">
            <v>95.652600000000007</v>
          </cell>
          <cell r="M50">
            <v>40291</v>
          </cell>
          <cell r="N50">
            <v>12027.07</v>
          </cell>
        </row>
        <row r="51">
          <cell r="I51">
            <v>40290</v>
          </cell>
          <cell r="J51">
            <v>96.459299999999999</v>
          </cell>
          <cell r="M51">
            <v>40290</v>
          </cell>
          <cell r="N51">
            <v>11987.64</v>
          </cell>
        </row>
        <row r="52">
          <cell r="I52">
            <v>40289</v>
          </cell>
          <cell r="J52">
            <v>96.668800000000005</v>
          </cell>
          <cell r="M52">
            <v>40289</v>
          </cell>
          <cell r="N52">
            <v>12061.5</v>
          </cell>
        </row>
        <row r="53">
          <cell r="I53">
            <v>40288</v>
          </cell>
          <cell r="J53">
            <v>96.586100000000002</v>
          </cell>
          <cell r="M53">
            <v>40288</v>
          </cell>
          <cell r="N53">
            <v>12093.69</v>
          </cell>
        </row>
        <row r="54">
          <cell r="I54">
            <v>40287</v>
          </cell>
          <cell r="J54">
            <v>97.7804</v>
          </cell>
          <cell r="M54">
            <v>40287</v>
          </cell>
          <cell r="N54">
            <v>12187.98</v>
          </cell>
        </row>
        <row r="55">
          <cell r="I55">
            <v>40284</v>
          </cell>
          <cell r="J55">
            <v>97.759</v>
          </cell>
          <cell r="M55">
            <v>40284</v>
          </cell>
          <cell r="N55">
            <v>12163.19</v>
          </cell>
        </row>
        <row r="56">
          <cell r="I56">
            <v>40283</v>
          </cell>
          <cell r="J56">
            <v>96.909800000000004</v>
          </cell>
          <cell r="M56">
            <v>40283</v>
          </cell>
          <cell r="N56">
            <v>12237.42</v>
          </cell>
        </row>
        <row r="57">
          <cell r="I57">
            <v>40282</v>
          </cell>
          <cell r="J57">
            <v>96.562399999999997</v>
          </cell>
          <cell r="M57">
            <v>40282</v>
          </cell>
          <cell r="N57">
            <v>12292.02</v>
          </cell>
        </row>
        <row r="58">
          <cell r="I58">
            <v>40281</v>
          </cell>
          <cell r="J58">
            <v>96.891099999999994</v>
          </cell>
          <cell r="M58">
            <v>40281</v>
          </cell>
          <cell r="N58">
            <v>12293.55</v>
          </cell>
        </row>
        <row r="59">
          <cell r="I59">
            <v>40280</v>
          </cell>
          <cell r="J59">
            <v>96.718100000000007</v>
          </cell>
          <cell r="M59">
            <v>40280</v>
          </cell>
          <cell r="N59">
            <v>12257</v>
          </cell>
        </row>
        <row r="60">
          <cell r="I60">
            <v>40277</v>
          </cell>
          <cell r="J60">
            <v>96.813000000000002</v>
          </cell>
          <cell r="M60">
            <v>40277</v>
          </cell>
          <cell r="N60">
            <v>12171.15</v>
          </cell>
        </row>
        <row r="61">
          <cell r="I61">
            <v>40276</v>
          </cell>
          <cell r="J61">
            <v>96.894400000000005</v>
          </cell>
          <cell r="M61">
            <v>40276</v>
          </cell>
          <cell r="N61">
            <v>12105.08</v>
          </cell>
        </row>
        <row r="62">
          <cell r="I62">
            <v>40275</v>
          </cell>
          <cell r="J62">
            <v>96.980999999999995</v>
          </cell>
          <cell r="M62">
            <v>40275</v>
          </cell>
          <cell r="N62">
            <v>12094.74</v>
          </cell>
        </row>
        <row r="63">
          <cell r="I63">
            <v>40274</v>
          </cell>
          <cell r="J63">
            <v>96.440299999999993</v>
          </cell>
          <cell r="M63">
            <v>40274</v>
          </cell>
          <cell r="N63">
            <v>12121.19</v>
          </cell>
        </row>
        <row r="64">
          <cell r="I64">
            <v>40273</v>
          </cell>
          <cell r="J64">
            <v>96.010199999999998</v>
          </cell>
          <cell r="M64">
            <v>40273</v>
          </cell>
          <cell r="N64">
            <v>12216.46</v>
          </cell>
        </row>
        <row r="65">
          <cell r="I65">
            <v>40270</v>
          </cell>
          <cell r="J65">
            <v>96.26</v>
          </cell>
          <cell r="M65">
            <v>40270</v>
          </cell>
          <cell r="N65">
            <v>12247.32</v>
          </cell>
        </row>
        <row r="66">
          <cell r="I66">
            <v>40269</v>
          </cell>
          <cell r="J66">
            <v>96.6</v>
          </cell>
          <cell r="M66">
            <v>40269</v>
          </cell>
          <cell r="N66">
            <v>12298.5</v>
          </cell>
        </row>
        <row r="67">
          <cell r="I67">
            <v>40268</v>
          </cell>
          <cell r="J67">
            <v>97.336500000000001</v>
          </cell>
          <cell r="M67">
            <v>40268</v>
          </cell>
          <cell r="N67">
            <v>12289.6</v>
          </cell>
        </row>
        <row r="68">
          <cell r="I68">
            <v>40267</v>
          </cell>
          <cell r="J68">
            <v>98.024900000000002</v>
          </cell>
          <cell r="M68">
            <v>40267</v>
          </cell>
          <cell r="N68">
            <v>12199.12</v>
          </cell>
        </row>
        <row r="69">
          <cell r="I69">
            <v>40266</v>
          </cell>
          <cell r="J69">
            <v>98.241699999999994</v>
          </cell>
          <cell r="M69">
            <v>40266</v>
          </cell>
          <cell r="N69">
            <v>12248.58</v>
          </cell>
        </row>
        <row r="70">
          <cell r="I70">
            <v>40263</v>
          </cell>
          <cell r="J70">
            <v>98.6113</v>
          </cell>
          <cell r="M70">
            <v>40263</v>
          </cell>
          <cell r="N70">
            <v>12224.98</v>
          </cell>
        </row>
        <row r="71">
          <cell r="I71">
            <v>40262</v>
          </cell>
          <cell r="J71">
            <v>98.485399999999998</v>
          </cell>
          <cell r="M71">
            <v>40262</v>
          </cell>
          <cell r="N71">
            <v>12120.01</v>
          </cell>
        </row>
        <row r="72">
          <cell r="I72">
            <v>40261</v>
          </cell>
          <cell r="J72">
            <v>98.912800000000004</v>
          </cell>
          <cell r="M72">
            <v>40261</v>
          </cell>
          <cell r="N72">
            <v>12155.22</v>
          </cell>
        </row>
        <row r="73">
          <cell r="I73">
            <v>40260</v>
          </cell>
          <cell r="J73">
            <v>100.87309999999999</v>
          </cell>
          <cell r="M73">
            <v>40260</v>
          </cell>
          <cell r="N73">
            <v>12326.39</v>
          </cell>
        </row>
        <row r="74">
          <cell r="I74">
            <v>40259</v>
          </cell>
          <cell r="J74">
            <v>101.2359</v>
          </cell>
          <cell r="M74">
            <v>40259</v>
          </cell>
          <cell r="N74">
            <v>12370.99</v>
          </cell>
        </row>
        <row r="75">
          <cell r="I75">
            <v>40256</v>
          </cell>
          <cell r="J75">
            <v>100.5488</v>
          </cell>
          <cell r="M75">
            <v>40256</v>
          </cell>
          <cell r="N75">
            <v>12320.75</v>
          </cell>
        </row>
        <row r="76">
          <cell r="I76">
            <v>40255</v>
          </cell>
          <cell r="J76">
            <v>100.96259999999999</v>
          </cell>
          <cell r="M76">
            <v>40255</v>
          </cell>
          <cell r="N76">
            <v>12416.71</v>
          </cell>
        </row>
        <row r="77">
          <cell r="I77">
            <v>40254</v>
          </cell>
          <cell r="J77">
            <v>100.9385</v>
          </cell>
          <cell r="M77">
            <v>40254</v>
          </cell>
          <cell r="N77">
            <v>12522.19</v>
          </cell>
        </row>
        <row r="78">
          <cell r="I78">
            <v>40253</v>
          </cell>
          <cell r="J78">
            <v>101.54949999999999</v>
          </cell>
          <cell r="M78">
            <v>40253</v>
          </cell>
          <cell r="N78">
            <v>12608.74</v>
          </cell>
        </row>
        <row r="79">
          <cell r="I79">
            <v>40252</v>
          </cell>
          <cell r="J79">
            <v>101.2372</v>
          </cell>
          <cell r="M79">
            <v>40252</v>
          </cell>
          <cell r="N79">
            <v>12534.06</v>
          </cell>
        </row>
        <row r="80">
          <cell r="I80">
            <v>40249</v>
          </cell>
          <cell r="J80">
            <v>101.0932</v>
          </cell>
          <cell r="M80">
            <v>40249</v>
          </cell>
          <cell r="N80">
            <v>12605.7</v>
          </cell>
        </row>
        <row r="81">
          <cell r="I81">
            <v>40248</v>
          </cell>
          <cell r="J81">
            <v>101.41970000000001</v>
          </cell>
          <cell r="M81">
            <v>40248</v>
          </cell>
          <cell r="N81">
            <v>12557.56</v>
          </cell>
        </row>
        <row r="82">
          <cell r="I82">
            <v>40247</v>
          </cell>
          <cell r="J82">
            <v>101.1803</v>
          </cell>
          <cell r="M82">
            <v>40247</v>
          </cell>
          <cell r="N82">
            <v>12522.02</v>
          </cell>
        </row>
        <row r="83">
          <cell r="I83">
            <v>40246</v>
          </cell>
          <cell r="J83">
            <v>102.31189999999999</v>
          </cell>
          <cell r="M83">
            <v>40246</v>
          </cell>
          <cell r="N83">
            <v>12490.26</v>
          </cell>
        </row>
        <row r="84">
          <cell r="I84">
            <v>40245</v>
          </cell>
          <cell r="J84">
            <v>101.7052</v>
          </cell>
          <cell r="M84">
            <v>40245</v>
          </cell>
          <cell r="N84">
            <v>12511.14</v>
          </cell>
        </row>
        <row r="85">
          <cell r="I85">
            <v>40242</v>
          </cell>
          <cell r="J85">
            <v>102.0921</v>
          </cell>
          <cell r="M85">
            <v>40242</v>
          </cell>
          <cell r="N85">
            <v>12554.7</v>
          </cell>
        </row>
        <row r="86">
          <cell r="I86">
            <v>40241</v>
          </cell>
          <cell r="J86">
            <v>104.2287</v>
          </cell>
          <cell r="M86">
            <v>40241</v>
          </cell>
          <cell r="N86">
            <v>12577.83</v>
          </cell>
        </row>
        <row r="87">
          <cell r="I87">
            <v>40240</v>
          </cell>
          <cell r="J87">
            <v>104.9091</v>
          </cell>
          <cell r="M87">
            <v>40240</v>
          </cell>
          <cell r="N87">
            <v>12699.38</v>
          </cell>
        </row>
        <row r="88">
          <cell r="I88">
            <v>40239</v>
          </cell>
          <cell r="J88">
            <v>104.0724</v>
          </cell>
          <cell r="M88">
            <v>40239</v>
          </cell>
          <cell r="N88">
            <v>12661.48</v>
          </cell>
        </row>
        <row r="89">
          <cell r="I89">
            <v>40238</v>
          </cell>
          <cell r="J89">
            <v>103.98</v>
          </cell>
          <cell r="M89">
            <v>40238</v>
          </cell>
          <cell r="N89">
            <v>12583.68</v>
          </cell>
        </row>
        <row r="90">
          <cell r="I90">
            <v>40235</v>
          </cell>
          <cell r="J90">
            <v>105.0121</v>
          </cell>
          <cell r="M90">
            <v>40235</v>
          </cell>
          <cell r="N90">
            <v>12745.88</v>
          </cell>
        </row>
        <row r="91">
          <cell r="I91">
            <v>40234</v>
          </cell>
          <cell r="J91">
            <v>104.715</v>
          </cell>
          <cell r="M91">
            <v>40234</v>
          </cell>
          <cell r="N91">
            <v>12641.69</v>
          </cell>
        </row>
        <row r="92">
          <cell r="I92">
            <v>40233</v>
          </cell>
          <cell r="J92">
            <v>103.6601</v>
          </cell>
          <cell r="M92">
            <v>40233</v>
          </cell>
          <cell r="N92">
            <v>12635.49</v>
          </cell>
        </row>
        <row r="93">
          <cell r="I93">
            <v>40232</v>
          </cell>
          <cell r="J93">
            <v>102.91500000000001</v>
          </cell>
          <cell r="M93">
            <v>40232</v>
          </cell>
          <cell r="N93">
            <v>12555.12</v>
          </cell>
        </row>
        <row r="94">
          <cell r="I94">
            <v>40231</v>
          </cell>
          <cell r="J94">
            <v>101.986</v>
          </cell>
          <cell r="M94">
            <v>40231</v>
          </cell>
          <cell r="N94">
            <v>12638.36</v>
          </cell>
        </row>
        <row r="95">
          <cell r="I95">
            <v>40228</v>
          </cell>
          <cell r="J95">
            <v>101.66</v>
          </cell>
          <cell r="M95">
            <v>40228</v>
          </cell>
          <cell r="N95">
            <v>12664.64</v>
          </cell>
        </row>
        <row r="96">
          <cell r="I96">
            <v>40227</v>
          </cell>
          <cell r="J96">
            <v>101.51479999999999</v>
          </cell>
          <cell r="M96">
            <v>40227</v>
          </cell>
          <cell r="N96">
            <v>12600.02</v>
          </cell>
        </row>
        <row r="97">
          <cell r="I97">
            <v>40226</v>
          </cell>
          <cell r="J97">
            <v>101.6931</v>
          </cell>
          <cell r="M97">
            <v>40226</v>
          </cell>
          <cell r="N97">
            <v>12626.36</v>
          </cell>
        </row>
        <row r="98">
          <cell r="I98">
            <v>40225</v>
          </cell>
          <cell r="J98">
            <v>103.345</v>
          </cell>
          <cell r="M98">
            <v>40225</v>
          </cell>
          <cell r="N98">
            <v>12822.09</v>
          </cell>
        </row>
        <row r="99">
          <cell r="I99">
            <v>40224</v>
          </cell>
          <cell r="J99">
            <v>103.88890000000001</v>
          </cell>
          <cell r="M99">
            <v>40224</v>
          </cell>
          <cell r="N99">
            <v>12713.47</v>
          </cell>
        </row>
        <row r="100">
          <cell r="I100">
            <v>40221</v>
          </cell>
          <cell r="J100">
            <v>103.80370000000001</v>
          </cell>
          <cell r="M100">
            <v>40221</v>
          </cell>
          <cell r="N100">
            <v>12732.05</v>
          </cell>
        </row>
        <row r="101">
          <cell r="I101">
            <v>40220</v>
          </cell>
          <cell r="J101">
            <v>104.38890000000001</v>
          </cell>
          <cell r="M101">
            <v>40220</v>
          </cell>
          <cell r="N101">
            <v>12830.34</v>
          </cell>
        </row>
        <row r="102">
          <cell r="I102">
            <v>40219</v>
          </cell>
          <cell r="J102">
            <v>104.1296</v>
          </cell>
          <cell r="M102">
            <v>40219</v>
          </cell>
          <cell r="N102">
            <v>12864.93</v>
          </cell>
        </row>
        <row r="103">
          <cell r="I103">
            <v>40218</v>
          </cell>
          <cell r="J103">
            <v>103.9802</v>
          </cell>
          <cell r="M103">
            <v>40218</v>
          </cell>
          <cell r="N103">
            <v>12866.04</v>
          </cell>
        </row>
        <row r="104">
          <cell r="I104">
            <v>40217</v>
          </cell>
          <cell r="J104">
            <v>105.3817</v>
          </cell>
          <cell r="M104">
            <v>40217</v>
          </cell>
          <cell r="N104">
            <v>12834.53</v>
          </cell>
        </row>
        <row r="105">
          <cell r="I105">
            <v>40214</v>
          </cell>
          <cell r="J105">
            <v>105.9061</v>
          </cell>
          <cell r="M105">
            <v>40214</v>
          </cell>
          <cell r="N105">
            <v>12926.65</v>
          </cell>
        </row>
        <row r="106">
          <cell r="I106">
            <v>40213</v>
          </cell>
          <cell r="J106">
            <v>104.9234</v>
          </cell>
          <cell r="M106">
            <v>40213</v>
          </cell>
          <cell r="N106">
            <v>12825.07</v>
          </cell>
        </row>
        <row r="107">
          <cell r="I107">
            <v>40212</v>
          </cell>
          <cell r="J107">
            <v>102.15989999999999</v>
          </cell>
          <cell r="M107">
            <v>40212</v>
          </cell>
          <cell r="N107">
            <v>12913.96</v>
          </cell>
        </row>
        <row r="108">
          <cell r="I108">
            <v>40211</v>
          </cell>
          <cell r="J108">
            <v>103.49769999999999</v>
          </cell>
          <cell r="M108">
            <v>40211</v>
          </cell>
          <cell r="N108">
            <v>13063.37</v>
          </cell>
        </row>
        <row r="109">
          <cell r="I109">
            <v>40210</v>
          </cell>
          <cell r="J109">
            <v>102.1974</v>
          </cell>
          <cell r="M109">
            <v>40210</v>
          </cell>
          <cell r="N109">
            <v>12900.75</v>
          </cell>
        </row>
        <row r="110">
          <cell r="I110">
            <v>40207</v>
          </cell>
          <cell r="J110">
            <v>103.68089999999999</v>
          </cell>
          <cell r="M110">
            <v>40207</v>
          </cell>
          <cell r="N110">
            <v>12975.76</v>
          </cell>
        </row>
        <row r="111">
          <cell r="I111">
            <v>40206</v>
          </cell>
          <cell r="J111">
            <v>103.6755</v>
          </cell>
          <cell r="M111">
            <v>40206</v>
          </cell>
          <cell r="N111">
            <v>13024.74</v>
          </cell>
        </row>
        <row r="112">
          <cell r="I112">
            <v>40205</v>
          </cell>
          <cell r="J112">
            <v>104.6508</v>
          </cell>
          <cell r="M112">
            <v>40205</v>
          </cell>
          <cell r="N112">
            <v>13205.46</v>
          </cell>
        </row>
        <row r="113">
          <cell r="I113">
            <v>40204</v>
          </cell>
          <cell r="J113">
            <v>104.62560000000001</v>
          </cell>
          <cell r="M113">
            <v>40204</v>
          </cell>
          <cell r="N113">
            <v>13199.39</v>
          </cell>
        </row>
        <row r="114">
          <cell r="I114">
            <v>40203</v>
          </cell>
          <cell r="J114">
            <v>103.1626</v>
          </cell>
          <cell r="M114">
            <v>40203</v>
          </cell>
          <cell r="N114">
            <v>13166.39</v>
          </cell>
        </row>
        <row r="115">
          <cell r="I115">
            <v>40200</v>
          </cell>
          <cell r="J115">
            <v>104.4084</v>
          </cell>
          <cell r="M115">
            <v>40200</v>
          </cell>
          <cell r="N115">
            <v>13261.91</v>
          </cell>
        </row>
        <row r="116">
          <cell r="I116">
            <v>40199</v>
          </cell>
          <cell r="J116">
            <v>102.64279999999999</v>
          </cell>
          <cell r="M116">
            <v>40199</v>
          </cell>
          <cell r="N116">
            <v>13074.4</v>
          </cell>
        </row>
        <row r="117">
          <cell r="I117">
            <v>40198</v>
          </cell>
          <cell r="J117">
            <v>102.00839999999999</v>
          </cell>
          <cell r="M117">
            <v>40198</v>
          </cell>
          <cell r="N117">
            <v>13128.65</v>
          </cell>
        </row>
        <row r="118">
          <cell r="I118">
            <v>40197</v>
          </cell>
          <cell r="J118">
            <v>101.3249</v>
          </cell>
          <cell r="M118">
            <v>40197</v>
          </cell>
          <cell r="N118">
            <v>13194.14</v>
          </cell>
        </row>
        <row r="119">
          <cell r="I119">
            <v>40196</v>
          </cell>
          <cell r="J119">
            <v>101.65470000000001</v>
          </cell>
          <cell r="M119">
            <v>40196</v>
          </cell>
          <cell r="N119">
            <v>13273.66</v>
          </cell>
        </row>
        <row r="120">
          <cell r="I120">
            <v>40193</v>
          </cell>
          <cell r="J120">
            <v>101.703</v>
          </cell>
          <cell r="M120">
            <v>40193</v>
          </cell>
          <cell r="N120">
            <v>13285.35</v>
          </cell>
        </row>
        <row r="121">
          <cell r="I121">
            <v>40192</v>
          </cell>
          <cell r="J121">
            <v>100.45399999999999</v>
          </cell>
          <cell r="M121">
            <v>40192</v>
          </cell>
          <cell r="N121">
            <v>13283.21</v>
          </cell>
        </row>
        <row r="122">
          <cell r="I122">
            <v>40191</v>
          </cell>
          <cell r="J122">
            <v>100.20740000000001</v>
          </cell>
          <cell r="M122">
            <v>40191</v>
          </cell>
          <cell r="N122">
            <v>13286.99</v>
          </cell>
        </row>
        <row r="123">
          <cell r="I123">
            <v>40190</v>
          </cell>
          <cell r="J123">
            <v>100.8133</v>
          </cell>
          <cell r="M123">
            <v>40190</v>
          </cell>
          <cell r="N123">
            <v>13291</v>
          </cell>
        </row>
        <row r="124">
          <cell r="I124">
            <v>40189</v>
          </cell>
          <cell r="J124">
            <v>99.413700000000006</v>
          </cell>
          <cell r="M124">
            <v>40189</v>
          </cell>
          <cell r="N124">
            <v>13288.52</v>
          </cell>
        </row>
        <row r="125">
          <cell r="I125">
            <v>40186</v>
          </cell>
          <cell r="J125">
            <v>99.439499999999995</v>
          </cell>
          <cell r="M125">
            <v>40186</v>
          </cell>
          <cell r="N125">
            <v>13280.62</v>
          </cell>
        </row>
        <row r="126">
          <cell r="I126">
            <v>40185</v>
          </cell>
          <cell r="J126">
            <v>99.463300000000004</v>
          </cell>
          <cell r="M126">
            <v>40185</v>
          </cell>
          <cell r="N126">
            <v>13283.86</v>
          </cell>
        </row>
        <row r="127">
          <cell r="I127">
            <v>40184</v>
          </cell>
          <cell r="J127">
            <v>99.923900000000003</v>
          </cell>
          <cell r="M127">
            <v>40184</v>
          </cell>
          <cell r="N127">
            <v>13291.84</v>
          </cell>
        </row>
        <row r="128">
          <cell r="I128">
            <v>40183</v>
          </cell>
          <cell r="J128">
            <v>101.5706</v>
          </cell>
          <cell r="M128">
            <v>40183</v>
          </cell>
          <cell r="N128">
            <v>13378.59</v>
          </cell>
        </row>
        <row r="129">
          <cell r="I129">
            <v>40182</v>
          </cell>
          <cell r="J129">
            <v>101.43210000000001</v>
          </cell>
          <cell r="M129">
            <v>40182</v>
          </cell>
          <cell r="N129">
            <v>13526.03</v>
          </cell>
        </row>
        <row r="130">
          <cell r="I130">
            <v>40179</v>
          </cell>
          <cell r="J130">
            <v>101.68770000000001</v>
          </cell>
          <cell r="M130">
            <v>40179</v>
          </cell>
          <cell r="N130">
            <v>13554.72</v>
          </cell>
        </row>
        <row r="131">
          <cell r="I131">
            <v>40178</v>
          </cell>
          <cell r="J131">
            <v>101.7206</v>
          </cell>
          <cell r="M131">
            <v>40178</v>
          </cell>
          <cell r="N131">
            <v>13552.41</v>
          </cell>
        </row>
        <row r="132">
          <cell r="I132">
            <v>40177</v>
          </cell>
          <cell r="J132">
            <v>102.07170000000001</v>
          </cell>
          <cell r="M132">
            <v>40177</v>
          </cell>
          <cell r="N132">
            <v>13528.58</v>
          </cell>
        </row>
        <row r="133">
          <cell r="I133">
            <v>40176</v>
          </cell>
          <cell r="J133">
            <v>102.5381</v>
          </cell>
          <cell r="M133">
            <v>40176</v>
          </cell>
          <cell r="N133">
            <v>13541.31</v>
          </cell>
        </row>
        <row r="134">
          <cell r="I134">
            <v>40175</v>
          </cell>
          <cell r="J134">
            <v>103.1361</v>
          </cell>
          <cell r="M134">
            <v>40175</v>
          </cell>
          <cell r="N134">
            <v>13588.15</v>
          </cell>
        </row>
        <row r="135">
          <cell r="I135">
            <v>40172</v>
          </cell>
          <cell r="J135">
            <v>104.01690000000001</v>
          </cell>
          <cell r="M135">
            <v>40172</v>
          </cell>
          <cell r="N135">
            <v>13654.71</v>
          </cell>
        </row>
        <row r="136">
          <cell r="I136">
            <v>40171</v>
          </cell>
          <cell r="J136">
            <v>103.6007</v>
          </cell>
          <cell r="M136">
            <v>40171</v>
          </cell>
          <cell r="N136">
            <v>13639.03</v>
          </cell>
        </row>
        <row r="137">
          <cell r="I137">
            <v>40170</v>
          </cell>
          <cell r="J137">
            <v>103.6778</v>
          </cell>
          <cell r="M137">
            <v>40170</v>
          </cell>
          <cell r="N137">
            <v>13618.96</v>
          </cell>
        </row>
        <row r="138">
          <cell r="I138">
            <v>40169</v>
          </cell>
          <cell r="J138">
            <v>103.2898</v>
          </cell>
          <cell r="M138">
            <v>40169</v>
          </cell>
          <cell r="N138">
            <v>13515.22</v>
          </cell>
        </row>
        <row r="139">
          <cell r="I139">
            <v>40168</v>
          </cell>
          <cell r="J139">
            <v>104.0539</v>
          </cell>
          <cell r="M139">
            <v>40168</v>
          </cell>
          <cell r="N139">
            <v>13543.41</v>
          </cell>
        </row>
        <row r="140">
          <cell r="I140">
            <v>40165</v>
          </cell>
          <cell r="J140">
            <v>105.0814</v>
          </cell>
          <cell r="M140">
            <v>40165</v>
          </cell>
          <cell r="N140">
            <v>13628.19</v>
          </cell>
        </row>
        <row r="141">
          <cell r="I141">
            <v>40164</v>
          </cell>
          <cell r="J141">
            <v>106.37739999999999</v>
          </cell>
          <cell r="M141">
            <v>40164</v>
          </cell>
          <cell r="N141">
            <v>13721.98</v>
          </cell>
        </row>
        <row r="142">
          <cell r="I142">
            <v>40163</v>
          </cell>
          <cell r="J142">
            <v>105.7146</v>
          </cell>
          <cell r="M142">
            <v>40163</v>
          </cell>
          <cell r="N142">
            <v>13789.44</v>
          </cell>
        </row>
        <row r="143">
          <cell r="I143">
            <v>40162</v>
          </cell>
          <cell r="J143">
            <v>105.7856</v>
          </cell>
          <cell r="M143">
            <v>40162</v>
          </cell>
          <cell r="N143">
            <v>13780.82</v>
          </cell>
        </row>
        <row r="144">
          <cell r="I144">
            <v>40161</v>
          </cell>
          <cell r="J144">
            <v>106.8539</v>
          </cell>
          <cell r="M144">
            <v>40161</v>
          </cell>
          <cell r="N144">
            <v>13881.4</v>
          </cell>
        </row>
        <row r="145">
          <cell r="I145">
            <v>40158</v>
          </cell>
          <cell r="J145">
            <v>105.96639999999999</v>
          </cell>
          <cell r="M145">
            <v>40158</v>
          </cell>
          <cell r="N145">
            <v>13797.15</v>
          </cell>
        </row>
        <row r="146">
          <cell r="I146">
            <v>40157</v>
          </cell>
          <cell r="J146">
            <v>107.0792</v>
          </cell>
          <cell r="M146">
            <v>40157</v>
          </cell>
          <cell r="N146">
            <v>13912.34</v>
          </cell>
        </row>
        <row r="147">
          <cell r="I147">
            <v>40156</v>
          </cell>
          <cell r="J147">
            <v>107.7098</v>
          </cell>
          <cell r="M147">
            <v>40156</v>
          </cell>
          <cell r="N147">
            <v>13937.56</v>
          </cell>
        </row>
        <row r="148">
          <cell r="I148">
            <v>40155</v>
          </cell>
          <cell r="J148">
            <v>107.474</v>
          </cell>
          <cell r="M148">
            <v>40155</v>
          </cell>
          <cell r="N148">
            <v>13972.42</v>
          </cell>
        </row>
        <row r="149">
          <cell r="I149">
            <v>40154</v>
          </cell>
          <cell r="J149">
            <v>105.63509999999999</v>
          </cell>
          <cell r="M149">
            <v>40154</v>
          </cell>
          <cell r="N149">
            <v>14018.64</v>
          </cell>
        </row>
        <row r="150">
          <cell r="I150">
            <v>40151</v>
          </cell>
          <cell r="J150">
            <v>103.9838</v>
          </cell>
          <cell r="M150">
            <v>40151</v>
          </cell>
          <cell r="N150">
            <v>13988.33</v>
          </cell>
        </row>
        <row r="151">
          <cell r="I151">
            <v>40150</v>
          </cell>
          <cell r="J151">
            <v>106.76730000000001</v>
          </cell>
          <cell r="M151">
            <v>40150</v>
          </cell>
          <cell r="N151">
            <v>14185.47</v>
          </cell>
        </row>
        <row r="152">
          <cell r="I152">
            <v>40149</v>
          </cell>
          <cell r="J152">
            <v>107.9933</v>
          </cell>
          <cell r="M152">
            <v>40149</v>
          </cell>
          <cell r="N152">
            <v>14194.57</v>
          </cell>
        </row>
        <row r="153">
          <cell r="I153">
            <v>40148</v>
          </cell>
          <cell r="J153">
            <v>109.0574</v>
          </cell>
          <cell r="M153">
            <v>40148</v>
          </cell>
          <cell r="N153">
            <v>14260.05</v>
          </cell>
        </row>
        <row r="154">
          <cell r="I154">
            <v>40147</v>
          </cell>
          <cell r="J154">
            <v>109.5902</v>
          </cell>
          <cell r="M154">
            <v>40147</v>
          </cell>
          <cell r="N154">
            <v>14206.41</v>
          </cell>
        </row>
        <row r="155">
          <cell r="I155">
            <v>40144</v>
          </cell>
          <cell r="J155">
            <v>109.2256</v>
          </cell>
          <cell r="M155">
            <v>40144</v>
          </cell>
          <cell r="N155">
            <v>14155.65</v>
          </cell>
        </row>
        <row r="156">
          <cell r="I156">
            <v>40143</v>
          </cell>
          <cell r="J156">
            <v>109.0911</v>
          </cell>
          <cell r="M156">
            <v>40143</v>
          </cell>
          <cell r="N156">
            <v>14185.89</v>
          </cell>
        </row>
        <row r="157">
          <cell r="I157">
            <v>40142</v>
          </cell>
          <cell r="J157">
            <v>107.5577</v>
          </cell>
          <cell r="M157">
            <v>40142</v>
          </cell>
          <cell r="N157">
            <v>14222.29</v>
          </cell>
        </row>
        <row r="158">
          <cell r="I158">
            <v>40141</v>
          </cell>
          <cell r="J158">
            <v>107.5026</v>
          </cell>
          <cell r="M158">
            <v>40141</v>
          </cell>
          <cell r="N158">
            <v>14238.86</v>
          </cell>
        </row>
        <row r="159">
          <cell r="I159">
            <v>40140</v>
          </cell>
          <cell r="J159">
            <v>106.328</v>
          </cell>
          <cell r="M159">
            <v>40140</v>
          </cell>
          <cell r="N159">
            <v>14153.76</v>
          </cell>
        </row>
        <row r="160">
          <cell r="I160">
            <v>40137</v>
          </cell>
          <cell r="J160">
            <v>106.7503</v>
          </cell>
          <cell r="M160">
            <v>40137</v>
          </cell>
          <cell r="N160">
            <v>14097.13</v>
          </cell>
        </row>
        <row r="161">
          <cell r="I161">
            <v>40136</v>
          </cell>
          <cell r="J161">
            <v>107.3801</v>
          </cell>
          <cell r="M161">
            <v>40136</v>
          </cell>
          <cell r="N161">
            <v>14261.14</v>
          </cell>
        </row>
        <row r="162">
          <cell r="I162">
            <v>40135</v>
          </cell>
          <cell r="J162">
            <v>105.34010000000001</v>
          </cell>
          <cell r="M162">
            <v>40135</v>
          </cell>
          <cell r="N162">
            <v>14080.18</v>
          </cell>
        </row>
        <row r="163">
          <cell r="I163">
            <v>40134</v>
          </cell>
          <cell r="J163">
            <v>105.41679999999999</v>
          </cell>
          <cell r="M163">
            <v>40134</v>
          </cell>
          <cell r="N163">
            <v>13998.22</v>
          </cell>
        </row>
        <row r="164">
          <cell r="I164">
            <v>40133</v>
          </cell>
          <cell r="J164">
            <v>105.4289</v>
          </cell>
          <cell r="M164">
            <v>40133</v>
          </cell>
          <cell r="N164">
            <v>14055.89</v>
          </cell>
        </row>
        <row r="165">
          <cell r="I165">
            <v>40130</v>
          </cell>
          <cell r="J165">
            <v>104.553</v>
          </cell>
          <cell r="M165">
            <v>40130</v>
          </cell>
          <cell r="N165">
            <v>13972.38</v>
          </cell>
        </row>
        <row r="166">
          <cell r="I166">
            <v>40129</v>
          </cell>
          <cell r="J166">
            <v>104.1263</v>
          </cell>
          <cell r="M166">
            <v>40129</v>
          </cell>
          <cell r="N166">
            <v>13971.45</v>
          </cell>
        </row>
        <row r="167">
          <cell r="I167">
            <v>40128</v>
          </cell>
          <cell r="J167">
            <v>104.54089999999999</v>
          </cell>
          <cell r="M167">
            <v>40128</v>
          </cell>
          <cell r="N167">
            <v>14075.88</v>
          </cell>
        </row>
        <row r="168">
          <cell r="I168">
            <v>40127</v>
          </cell>
          <cell r="J168">
            <v>104.82080000000001</v>
          </cell>
          <cell r="M168">
            <v>40127</v>
          </cell>
          <cell r="N168">
            <v>14114.14</v>
          </cell>
        </row>
        <row r="169">
          <cell r="I169">
            <v>40126</v>
          </cell>
          <cell r="J169">
            <v>104.6311</v>
          </cell>
          <cell r="M169">
            <v>40126</v>
          </cell>
          <cell r="N169">
            <v>14115.54</v>
          </cell>
        </row>
        <row r="170">
          <cell r="I170">
            <v>40123</v>
          </cell>
          <cell r="J170">
            <v>105.2603</v>
          </cell>
          <cell r="M170">
            <v>40123</v>
          </cell>
          <cell r="N170">
            <v>14045.5</v>
          </cell>
        </row>
        <row r="171">
          <cell r="I171">
            <v>40122</v>
          </cell>
          <cell r="J171">
            <v>104.8151</v>
          </cell>
          <cell r="M171">
            <v>40122</v>
          </cell>
          <cell r="N171">
            <v>14145.17</v>
          </cell>
        </row>
        <row r="172">
          <cell r="I172">
            <v>40121</v>
          </cell>
          <cell r="J172">
            <v>104.78189999999999</v>
          </cell>
          <cell r="M172">
            <v>40121</v>
          </cell>
          <cell r="N172">
            <v>14133.4</v>
          </cell>
        </row>
        <row r="173">
          <cell r="I173">
            <v>40120</v>
          </cell>
          <cell r="J173">
            <v>105.99550000000001</v>
          </cell>
          <cell r="M173">
            <v>40120</v>
          </cell>
          <cell r="N173">
            <v>14098.42</v>
          </cell>
        </row>
        <row r="174">
          <cell r="I174">
            <v>40119</v>
          </cell>
          <cell r="J174">
            <v>105.9397</v>
          </cell>
          <cell r="M174">
            <v>40119</v>
          </cell>
          <cell r="N174">
            <v>14124.42</v>
          </cell>
        </row>
        <row r="175">
          <cell r="I175">
            <v>40116</v>
          </cell>
          <cell r="J175">
            <v>105.9922</v>
          </cell>
          <cell r="M175">
            <v>40116</v>
          </cell>
          <cell r="N175">
            <v>14057.12</v>
          </cell>
        </row>
        <row r="176">
          <cell r="I176">
            <v>40115</v>
          </cell>
          <cell r="J176">
            <v>104.8982</v>
          </cell>
          <cell r="M176">
            <v>40115</v>
          </cell>
          <cell r="N176">
            <v>14217.17</v>
          </cell>
        </row>
        <row r="177">
          <cell r="I177">
            <v>40114</v>
          </cell>
          <cell r="J177">
            <v>105.92400000000001</v>
          </cell>
          <cell r="M177">
            <v>40114</v>
          </cell>
          <cell r="N177">
            <v>14131.98</v>
          </cell>
        </row>
        <row r="178">
          <cell r="I178">
            <v>40113</v>
          </cell>
          <cell r="J178">
            <v>103.8728</v>
          </cell>
          <cell r="M178">
            <v>40113</v>
          </cell>
          <cell r="N178">
            <v>14115.18</v>
          </cell>
        </row>
        <row r="179">
          <cell r="I179">
            <v>40112</v>
          </cell>
          <cell r="J179">
            <v>102.889</v>
          </cell>
          <cell r="M179">
            <v>40112</v>
          </cell>
          <cell r="N179">
            <v>14109.51</v>
          </cell>
        </row>
        <row r="180">
          <cell r="I180">
            <v>40109</v>
          </cell>
          <cell r="J180">
            <v>102.4332</v>
          </cell>
          <cell r="M180">
            <v>40109</v>
          </cell>
          <cell r="N180">
            <v>14152.54</v>
          </cell>
        </row>
        <row r="181">
          <cell r="I181">
            <v>40108</v>
          </cell>
          <cell r="J181">
            <v>104.4457</v>
          </cell>
          <cell r="M181">
            <v>40108</v>
          </cell>
          <cell r="N181">
            <v>14331.58</v>
          </cell>
        </row>
        <row r="182">
          <cell r="I182">
            <v>40107</v>
          </cell>
          <cell r="J182">
            <v>103.51649999999999</v>
          </cell>
          <cell r="M182">
            <v>40107</v>
          </cell>
          <cell r="N182">
            <v>14145.49</v>
          </cell>
        </row>
        <row r="183">
          <cell r="I183">
            <v>40106</v>
          </cell>
          <cell r="J183">
            <v>103.492</v>
          </cell>
          <cell r="M183">
            <v>40106</v>
          </cell>
          <cell r="N183">
            <v>14039.89</v>
          </cell>
        </row>
        <row r="184">
          <cell r="I184">
            <v>40105</v>
          </cell>
          <cell r="J184">
            <v>103.79859999999999</v>
          </cell>
          <cell r="M184">
            <v>40105</v>
          </cell>
          <cell r="N184">
            <v>14065.69</v>
          </cell>
        </row>
        <row r="185">
          <cell r="I185">
            <v>40102</v>
          </cell>
          <cell r="J185">
            <v>103.34690000000001</v>
          </cell>
          <cell r="M185">
            <v>40102</v>
          </cell>
          <cell r="N185">
            <v>14002.78</v>
          </cell>
        </row>
        <row r="186">
          <cell r="I186">
            <v>40101</v>
          </cell>
          <cell r="J186">
            <v>103.0265</v>
          </cell>
          <cell r="M186">
            <v>40101</v>
          </cell>
          <cell r="N186">
            <v>13944.15</v>
          </cell>
        </row>
        <row r="187">
          <cell r="I187">
            <v>40100</v>
          </cell>
          <cell r="J187">
            <v>104.7551</v>
          </cell>
          <cell r="M187">
            <v>40100</v>
          </cell>
          <cell r="N187">
            <v>13982.61</v>
          </cell>
        </row>
        <row r="188">
          <cell r="I188">
            <v>40099</v>
          </cell>
          <cell r="J188">
            <v>105.3218</v>
          </cell>
          <cell r="M188">
            <v>40099</v>
          </cell>
          <cell r="N188">
            <v>14037.03</v>
          </cell>
        </row>
        <row r="189">
          <cell r="I189">
            <v>40098</v>
          </cell>
          <cell r="J189">
            <v>105.5386</v>
          </cell>
          <cell r="M189">
            <v>40098</v>
          </cell>
          <cell r="N189">
            <v>14005.16</v>
          </cell>
        </row>
        <row r="190">
          <cell r="I190">
            <v>40095</v>
          </cell>
          <cell r="J190">
            <v>105.3233</v>
          </cell>
          <cell r="M190">
            <v>40095</v>
          </cell>
          <cell r="N190">
            <v>13928.86</v>
          </cell>
        </row>
        <row r="191">
          <cell r="I191">
            <v>40094</v>
          </cell>
          <cell r="J191">
            <v>106.8262</v>
          </cell>
          <cell r="M191">
            <v>40094</v>
          </cell>
          <cell r="N191">
            <v>13968.24</v>
          </cell>
        </row>
        <row r="192">
          <cell r="I192">
            <v>40093</v>
          </cell>
          <cell r="J192">
            <v>106.35420000000001</v>
          </cell>
          <cell r="M192">
            <v>40093</v>
          </cell>
          <cell r="N192">
            <v>13848.05</v>
          </cell>
        </row>
        <row r="193">
          <cell r="I193">
            <v>40092</v>
          </cell>
          <cell r="J193">
            <v>106.3185</v>
          </cell>
          <cell r="M193">
            <v>40092</v>
          </cell>
          <cell r="N193">
            <v>13902.84</v>
          </cell>
        </row>
        <row r="194">
          <cell r="I194">
            <v>40091</v>
          </cell>
          <cell r="J194">
            <v>106.73</v>
          </cell>
          <cell r="M194">
            <v>40091</v>
          </cell>
          <cell r="N194">
            <v>13996.35</v>
          </cell>
        </row>
        <row r="195">
          <cell r="I195">
            <v>40088</v>
          </cell>
          <cell r="J195">
            <v>107.3437</v>
          </cell>
          <cell r="M195">
            <v>40088</v>
          </cell>
          <cell r="N195">
            <v>14050.77</v>
          </cell>
        </row>
        <row r="196">
          <cell r="I196">
            <v>40087</v>
          </cell>
          <cell r="J196">
            <v>107.43810000000001</v>
          </cell>
          <cell r="M196">
            <v>40087</v>
          </cell>
          <cell r="N196">
            <v>14001.15</v>
          </cell>
        </row>
        <row r="197">
          <cell r="I197">
            <v>40086</v>
          </cell>
          <cell r="J197">
            <v>107.76609999999999</v>
          </cell>
          <cell r="M197">
            <v>40086</v>
          </cell>
          <cell r="N197">
            <v>14147.62</v>
          </cell>
        </row>
        <row r="198">
          <cell r="I198">
            <v>40085</v>
          </cell>
          <cell r="J198">
            <v>107.57729999999999</v>
          </cell>
          <cell r="M198">
            <v>40085</v>
          </cell>
          <cell r="N198">
            <v>14138.45</v>
          </cell>
        </row>
        <row r="199">
          <cell r="I199">
            <v>40084</v>
          </cell>
          <cell r="J199">
            <v>108.27849999999999</v>
          </cell>
          <cell r="M199">
            <v>40084</v>
          </cell>
          <cell r="N199">
            <v>14188.32</v>
          </cell>
        </row>
        <row r="200">
          <cell r="I200">
            <v>40081</v>
          </cell>
          <cell r="J200">
            <v>107.72069999999999</v>
          </cell>
          <cell r="M200">
            <v>40081</v>
          </cell>
          <cell r="N200">
            <v>14184.64</v>
          </cell>
        </row>
        <row r="201">
          <cell r="I201">
            <v>40080</v>
          </cell>
          <cell r="J201">
            <v>105.7868</v>
          </cell>
          <cell r="M201">
            <v>40080</v>
          </cell>
          <cell r="N201">
            <v>14163.46</v>
          </cell>
        </row>
        <row r="202">
          <cell r="I202">
            <v>40079</v>
          </cell>
          <cell r="J202">
            <v>106.27290000000001</v>
          </cell>
          <cell r="M202">
            <v>40079</v>
          </cell>
          <cell r="N202">
            <v>14293</v>
          </cell>
        </row>
        <row r="203">
          <cell r="I203">
            <v>40078</v>
          </cell>
          <cell r="J203">
            <v>106.4799</v>
          </cell>
          <cell r="M203">
            <v>40078</v>
          </cell>
          <cell r="N203">
            <v>14346.78</v>
          </cell>
        </row>
        <row r="204">
          <cell r="I204">
            <v>40077</v>
          </cell>
          <cell r="J204">
            <v>105.5094</v>
          </cell>
          <cell r="M204">
            <v>40077</v>
          </cell>
          <cell r="N204">
            <v>14241.39</v>
          </cell>
        </row>
        <row r="205">
          <cell r="I205">
            <v>40074</v>
          </cell>
          <cell r="J205">
            <v>106.24550000000001</v>
          </cell>
          <cell r="M205">
            <v>40074</v>
          </cell>
          <cell r="N205">
            <v>14270.07</v>
          </cell>
        </row>
        <row r="206">
          <cell r="I206">
            <v>40073</v>
          </cell>
          <cell r="J206">
            <v>106.4469</v>
          </cell>
          <cell r="M206">
            <v>40073</v>
          </cell>
          <cell r="N206">
            <v>14293.33</v>
          </cell>
        </row>
        <row r="207">
          <cell r="I207">
            <v>40072</v>
          </cell>
          <cell r="J207">
            <v>106.896</v>
          </cell>
          <cell r="M207">
            <v>40072</v>
          </cell>
          <cell r="N207">
            <v>14299.09</v>
          </cell>
        </row>
        <row r="208">
          <cell r="I208">
            <v>40071</v>
          </cell>
          <cell r="J208">
            <v>108.608</v>
          </cell>
          <cell r="M208">
            <v>40071</v>
          </cell>
          <cell r="N208">
            <v>14500.72</v>
          </cell>
        </row>
        <row r="209">
          <cell r="I209">
            <v>40070</v>
          </cell>
          <cell r="J209">
            <v>109.31789999999999</v>
          </cell>
          <cell r="M209">
            <v>40070</v>
          </cell>
          <cell r="N209">
            <v>14532.82</v>
          </cell>
        </row>
        <row r="210">
          <cell r="I210">
            <v>40067</v>
          </cell>
          <cell r="J210">
            <v>109.33450000000001</v>
          </cell>
          <cell r="M210">
            <v>40067</v>
          </cell>
          <cell r="N210">
            <v>14448.08</v>
          </cell>
        </row>
        <row r="211">
          <cell r="I211">
            <v>40066</v>
          </cell>
          <cell r="J211">
            <v>108.27379999999999</v>
          </cell>
          <cell r="M211">
            <v>40066</v>
          </cell>
          <cell r="N211">
            <v>14484.61</v>
          </cell>
        </row>
        <row r="212">
          <cell r="I212">
            <v>40065</v>
          </cell>
          <cell r="J212">
            <v>107.8412</v>
          </cell>
          <cell r="M212">
            <v>40065</v>
          </cell>
          <cell r="N212">
            <v>14452.53</v>
          </cell>
        </row>
        <row r="213">
          <cell r="I213">
            <v>40064</v>
          </cell>
          <cell r="J213">
            <v>108.19889999999999</v>
          </cell>
          <cell r="M213">
            <v>40064</v>
          </cell>
          <cell r="N213">
            <v>14466.66</v>
          </cell>
        </row>
        <row r="214">
          <cell r="I214">
            <v>40063</v>
          </cell>
          <cell r="J214">
            <v>108.1026</v>
          </cell>
          <cell r="M214">
            <v>40063</v>
          </cell>
          <cell r="N214">
            <v>14417.69</v>
          </cell>
        </row>
        <row r="215">
          <cell r="I215">
            <v>40060</v>
          </cell>
          <cell r="J215">
            <v>108.74890000000001</v>
          </cell>
          <cell r="M215">
            <v>40060</v>
          </cell>
          <cell r="N215">
            <v>14463.48</v>
          </cell>
        </row>
        <row r="216">
          <cell r="I216">
            <v>40059</v>
          </cell>
          <cell r="J216">
            <v>109.13800000000001</v>
          </cell>
          <cell r="M216">
            <v>40059</v>
          </cell>
          <cell r="N216">
            <v>14409.78</v>
          </cell>
        </row>
        <row r="217">
          <cell r="I217">
            <v>40058</v>
          </cell>
          <cell r="J217">
            <v>109.95950000000001</v>
          </cell>
          <cell r="M217">
            <v>40058</v>
          </cell>
          <cell r="N217">
            <v>14464.63</v>
          </cell>
        </row>
        <row r="218">
          <cell r="I218">
            <v>40057</v>
          </cell>
          <cell r="J218">
            <v>108.41500000000001</v>
          </cell>
          <cell r="M218">
            <v>40057</v>
          </cell>
          <cell r="N218">
            <v>14331.03</v>
          </cell>
        </row>
        <row r="219">
          <cell r="I219">
            <v>40056</v>
          </cell>
          <cell r="J219">
            <v>108.23990000000001</v>
          </cell>
          <cell r="M219">
            <v>40056</v>
          </cell>
          <cell r="N219">
            <v>14449.15</v>
          </cell>
        </row>
        <row r="220">
          <cell r="I220">
            <v>40053</v>
          </cell>
          <cell r="J220">
            <v>107.7443</v>
          </cell>
          <cell r="M220">
            <v>40053</v>
          </cell>
          <cell r="N220">
            <v>14424.83</v>
          </cell>
        </row>
        <row r="221">
          <cell r="I221">
            <v>40052</v>
          </cell>
          <cell r="J221">
            <v>108.6934</v>
          </cell>
          <cell r="M221">
            <v>40052</v>
          </cell>
          <cell r="N221">
            <v>14581.44</v>
          </cell>
        </row>
        <row r="222">
          <cell r="I222">
            <v>40051</v>
          </cell>
          <cell r="J222">
            <v>106.3548</v>
          </cell>
          <cell r="M222">
            <v>40051</v>
          </cell>
          <cell r="N222">
            <v>14289.1</v>
          </cell>
        </row>
        <row r="223">
          <cell r="I223">
            <v>40050</v>
          </cell>
          <cell r="J223">
            <v>106.1797</v>
          </cell>
          <cell r="M223">
            <v>40050</v>
          </cell>
          <cell r="N223">
            <v>14296</v>
          </cell>
        </row>
        <row r="224">
          <cell r="I224">
            <v>40049</v>
          </cell>
          <cell r="J224">
            <v>105.6987</v>
          </cell>
          <cell r="M224">
            <v>40049</v>
          </cell>
          <cell r="N224">
            <v>14296.85</v>
          </cell>
        </row>
        <row r="225">
          <cell r="I225">
            <v>40046</v>
          </cell>
          <cell r="J225">
            <v>106.1024</v>
          </cell>
          <cell r="M225">
            <v>40046</v>
          </cell>
          <cell r="N225">
            <v>14348.49</v>
          </cell>
        </row>
        <row r="226">
          <cell r="I226">
            <v>40045</v>
          </cell>
          <cell r="J226">
            <v>106.5372</v>
          </cell>
          <cell r="M226">
            <v>40045</v>
          </cell>
          <cell r="N226">
            <v>14304.14</v>
          </cell>
        </row>
        <row r="227">
          <cell r="I227">
            <v>40044</v>
          </cell>
          <cell r="J227">
            <v>107.0423</v>
          </cell>
          <cell r="M227">
            <v>40044</v>
          </cell>
          <cell r="N227">
            <v>14322.73</v>
          </cell>
        </row>
        <row r="228">
          <cell r="I228">
            <v>40043</v>
          </cell>
          <cell r="J228">
            <v>105.2993</v>
          </cell>
          <cell r="M228">
            <v>40043</v>
          </cell>
          <cell r="N228">
            <v>14092.2</v>
          </cell>
        </row>
        <row r="229">
          <cell r="I229">
            <v>40042</v>
          </cell>
          <cell r="J229">
            <v>106.1708</v>
          </cell>
          <cell r="M229">
            <v>40042</v>
          </cell>
          <cell r="N229">
            <v>14131.3</v>
          </cell>
        </row>
        <row r="230">
          <cell r="I230">
            <v>40039</v>
          </cell>
          <cell r="J230">
            <v>104.5869</v>
          </cell>
          <cell r="M230">
            <v>40039</v>
          </cell>
          <cell r="N230">
            <v>14104.07</v>
          </cell>
        </row>
        <row r="231">
          <cell r="I231">
            <v>40038</v>
          </cell>
          <cell r="J231">
            <v>104.04819999999999</v>
          </cell>
          <cell r="M231">
            <v>40038</v>
          </cell>
          <cell r="N231">
            <v>14188.88</v>
          </cell>
        </row>
        <row r="232">
          <cell r="I232">
            <v>40037</v>
          </cell>
          <cell r="J232">
            <v>103.6386</v>
          </cell>
          <cell r="M232">
            <v>40037</v>
          </cell>
          <cell r="N232">
            <v>14129.03</v>
          </cell>
        </row>
        <row r="233">
          <cell r="I233">
            <v>40036</v>
          </cell>
          <cell r="J233">
            <v>103.32259999999999</v>
          </cell>
          <cell r="M233">
            <v>40036</v>
          </cell>
          <cell r="N233">
            <v>14036.55</v>
          </cell>
        </row>
        <row r="234">
          <cell r="I234">
            <v>40035</v>
          </cell>
          <cell r="J234">
            <v>101.899</v>
          </cell>
          <cell r="M234">
            <v>40035</v>
          </cell>
          <cell r="N234">
            <v>13997.85</v>
          </cell>
        </row>
        <row r="235">
          <cell r="I235">
            <v>40032</v>
          </cell>
          <cell r="J235">
            <v>101.4943</v>
          </cell>
          <cell r="M235">
            <v>40032</v>
          </cell>
          <cell r="N235">
            <v>14040.67</v>
          </cell>
        </row>
        <row r="236">
          <cell r="I236">
            <v>40031</v>
          </cell>
          <cell r="J236">
            <v>103.49890000000001</v>
          </cell>
          <cell r="M236">
            <v>40031</v>
          </cell>
          <cell r="N236">
            <v>14174.02</v>
          </cell>
        </row>
        <row r="237">
          <cell r="I237">
            <v>40030</v>
          </cell>
          <cell r="J237">
            <v>104.0356</v>
          </cell>
          <cell r="M237">
            <v>40030</v>
          </cell>
          <cell r="N237">
            <v>14231.1</v>
          </cell>
        </row>
        <row r="238">
          <cell r="I238">
            <v>40029</v>
          </cell>
          <cell r="J238">
            <v>103.5913</v>
          </cell>
          <cell r="M238">
            <v>40029</v>
          </cell>
          <cell r="N238">
            <v>14213.49</v>
          </cell>
        </row>
        <row r="239">
          <cell r="I239">
            <v>40028</v>
          </cell>
          <cell r="J239">
            <v>103.9098</v>
          </cell>
          <cell r="M239">
            <v>40028</v>
          </cell>
          <cell r="N239">
            <v>14267.09</v>
          </cell>
        </row>
        <row r="240">
          <cell r="I240">
            <v>40025</v>
          </cell>
          <cell r="J240">
            <v>104.8296</v>
          </cell>
          <cell r="M240">
            <v>40025</v>
          </cell>
          <cell r="N240">
            <v>14151.46</v>
          </cell>
        </row>
        <row r="241">
          <cell r="I241">
            <v>40024</v>
          </cell>
          <cell r="J241">
            <v>104.1754</v>
          </cell>
          <cell r="M241">
            <v>40024</v>
          </cell>
          <cell r="N241">
            <v>14010.41</v>
          </cell>
        </row>
        <row r="242">
          <cell r="I242">
            <v>40023</v>
          </cell>
          <cell r="J242">
            <v>104.8005</v>
          </cell>
          <cell r="M242">
            <v>40023</v>
          </cell>
          <cell r="N242">
            <v>13986.38</v>
          </cell>
        </row>
        <row r="243">
          <cell r="I243">
            <v>40022</v>
          </cell>
          <cell r="J243">
            <v>104.97369999999999</v>
          </cell>
          <cell r="M243">
            <v>40022</v>
          </cell>
          <cell r="N243">
            <v>14060.77</v>
          </cell>
        </row>
        <row r="244">
          <cell r="I244">
            <v>40021</v>
          </cell>
          <cell r="J244">
            <v>104.70740000000001</v>
          </cell>
          <cell r="M244">
            <v>40021</v>
          </cell>
          <cell r="N244">
            <v>14186.87</v>
          </cell>
        </row>
        <row r="245">
          <cell r="I245">
            <v>40018</v>
          </cell>
          <cell r="J245">
            <v>105.327</v>
          </cell>
          <cell r="M245">
            <v>40018</v>
          </cell>
          <cell r="N245">
            <v>14191.84</v>
          </cell>
        </row>
        <row r="246">
          <cell r="I246">
            <v>40017</v>
          </cell>
          <cell r="J246">
            <v>105.6356</v>
          </cell>
          <cell r="M246">
            <v>40017</v>
          </cell>
          <cell r="N246">
            <v>14188.46</v>
          </cell>
        </row>
        <row r="247">
          <cell r="I247">
            <v>40016</v>
          </cell>
          <cell r="J247">
            <v>107.5338</v>
          </cell>
          <cell r="M247">
            <v>40016</v>
          </cell>
          <cell r="N247">
            <v>14317.53</v>
          </cell>
        </row>
        <row r="248">
          <cell r="I248">
            <v>40015</v>
          </cell>
          <cell r="J248">
            <v>107.2</v>
          </cell>
          <cell r="M248">
            <v>40015</v>
          </cell>
          <cell r="N248">
            <v>14297.13</v>
          </cell>
        </row>
        <row r="249">
          <cell r="I249">
            <v>40014</v>
          </cell>
          <cell r="J249">
            <v>106.0425</v>
          </cell>
          <cell r="M249">
            <v>40014</v>
          </cell>
          <cell r="N249">
            <v>14218.27</v>
          </cell>
        </row>
        <row r="250">
          <cell r="I250">
            <v>40011</v>
          </cell>
          <cell r="J250">
            <v>107.7769</v>
          </cell>
          <cell r="M250">
            <v>40011</v>
          </cell>
          <cell r="N250">
            <v>14322.1</v>
          </cell>
        </row>
        <row r="251">
          <cell r="I251">
            <v>40010</v>
          </cell>
          <cell r="J251">
            <v>107.4765</v>
          </cell>
          <cell r="M251">
            <v>40010</v>
          </cell>
          <cell r="N251">
            <v>14283.62</v>
          </cell>
        </row>
        <row r="252">
          <cell r="I252">
            <v>40009</v>
          </cell>
          <cell r="J252">
            <v>107.4066</v>
          </cell>
          <cell r="M252">
            <v>40009</v>
          </cell>
          <cell r="N252">
            <v>14278.9</v>
          </cell>
        </row>
        <row r="253">
          <cell r="I253">
            <v>40008</v>
          </cell>
          <cell r="J253">
            <v>108.9131</v>
          </cell>
          <cell r="M253">
            <v>40008</v>
          </cell>
          <cell r="N253">
            <v>14226.92</v>
          </cell>
        </row>
        <row r="254">
          <cell r="I254">
            <v>40007</v>
          </cell>
          <cell r="J254">
            <v>109.8014</v>
          </cell>
          <cell r="M254">
            <v>40007</v>
          </cell>
          <cell r="N254">
            <v>14257.56</v>
          </cell>
        </row>
        <row r="255">
          <cell r="I255">
            <v>40004</v>
          </cell>
          <cell r="J255">
            <v>109.98569999999999</v>
          </cell>
          <cell r="M255">
            <v>40004</v>
          </cell>
          <cell r="N255">
            <v>14187.46</v>
          </cell>
        </row>
        <row r="256">
          <cell r="I256">
            <v>40003</v>
          </cell>
          <cell r="J256">
            <v>109.0621</v>
          </cell>
          <cell r="M256">
            <v>40003</v>
          </cell>
          <cell r="N256">
            <v>14219.25</v>
          </cell>
        </row>
        <row r="257">
          <cell r="I257">
            <v>40002</v>
          </cell>
          <cell r="J257">
            <v>109.81319999999999</v>
          </cell>
          <cell r="M257">
            <v>40002</v>
          </cell>
          <cell r="N257">
            <v>14161.98</v>
          </cell>
        </row>
        <row r="258">
          <cell r="I258">
            <v>40001</v>
          </cell>
          <cell r="J258">
            <v>107.49290000000001</v>
          </cell>
          <cell r="M258">
            <v>40001</v>
          </cell>
          <cell r="N258">
            <v>14199.93</v>
          </cell>
        </row>
        <row r="259">
          <cell r="I259">
            <v>40000</v>
          </cell>
          <cell r="J259">
            <v>107.1054</v>
          </cell>
          <cell r="M259">
            <v>40000</v>
          </cell>
          <cell r="N259">
            <v>14280.52</v>
          </cell>
        </row>
        <row r="260">
          <cell r="I260">
            <v>39997</v>
          </cell>
          <cell r="J260">
            <v>106.7878</v>
          </cell>
          <cell r="M260">
            <v>39997</v>
          </cell>
          <cell r="N260">
            <v>14340.31</v>
          </cell>
        </row>
        <row r="261">
          <cell r="I261">
            <v>39996</v>
          </cell>
          <cell r="J261">
            <v>106.9102</v>
          </cell>
          <cell r="M261">
            <v>39996</v>
          </cell>
          <cell r="N261">
            <v>14361.26</v>
          </cell>
        </row>
        <row r="262">
          <cell r="I262">
            <v>39995</v>
          </cell>
          <cell r="J262">
            <v>106.1249</v>
          </cell>
          <cell r="M262">
            <v>39995</v>
          </cell>
          <cell r="N262">
            <v>14505.64</v>
          </cell>
        </row>
        <row r="263">
          <cell r="I263">
            <v>39994</v>
          </cell>
          <cell r="J263">
            <v>106.447</v>
          </cell>
          <cell r="M263">
            <v>39994</v>
          </cell>
          <cell r="N263">
            <v>14394.35</v>
          </cell>
        </row>
        <row r="264">
          <cell r="I264">
            <v>39993</v>
          </cell>
          <cell r="J264">
            <v>106.785</v>
          </cell>
          <cell r="M264">
            <v>39993</v>
          </cell>
          <cell r="N264">
            <v>14446.61</v>
          </cell>
        </row>
        <row r="265">
          <cell r="I265">
            <v>39990</v>
          </cell>
          <cell r="J265">
            <v>107.7186</v>
          </cell>
          <cell r="M265">
            <v>39990</v>
          </cell>
          <cell r="N265">
            <v>14420.5</v>
          </cell>
        </row>
        <row r="266">
          <cell r="I266">
            <v>39989</v>
          </cell>
          <cell r="J266">
            <v>106.90470000000001</v>
          </cell>
          <cell r="M266">
            <v>39989</v>
          </cell>
          <cell r="N266">
            <v>14346.67</v>
          </cell>
        </row>
        <row r="267">
          <cell r="I267">
            <v>39988</v>
          </cell>
          <cell r="J267">
            <v>108.224</v>
          </cell>
          <cell r="M267">
            <v>39988</v>
          </cell>
          <cell r="N267">
            <v>14417.96</v>
          </cell>
        </row>
        <row r="268">
          <cell r="I268">
            <v>39987</v>
          </cell>
          <cell r="J268">
            <v>110.3673</v>
          </cell>
          <cell r="M268">
            <v>39987</v>
          </cell>
          <cell r="N268">
            <v>14795.4</v>
          </cell>
        </row>
        <row r="269">
          <cell r="I269">
            <v>39986</v>
          </cell>
          <cell r="J269">
            <v>105.5967</v>
          </cell>
          <cell r="M269">
            <v>39986</v>
          </cell>
          <cell r="N269">
            <v>14029.28</v>
          </cell>
        </row>
        <row r="270">
          <cell r="I270">
            <v>39983</v>
          </cell>
          <cell r="J270">
            <v>107.6199</v>
          </cell>
          <cell r="M270">
            <v>39983</v>
          </cell>
          <cell r="N270">
            <v>14439.5</v>
          </cell>
        </row>
        <row r="271">
          <cell r="I271">
            <v>39982</v>
          </cell>
          <cell r="J271">
            <v>106.4541</v>
          </cell>
          <cell r="M271">
            <v>39982</v>
          </cell>
          <cell r="N271">
            <v>14291.51</v>
          </cell>
        </row>
        <row r="272">
          <cell r="I272">
            <v>39981</v>
          </cell>
          <cell r="J272">
            <v>106.27200000000001</v>
          </cell>
          <cell r="M272">
            <v>39981</v>
          </cell>
          <cell r="N272">
            <v>14188.46</v>
          </cell>
        </row>
        <row r="273">
          <cell r="I273">
            <v>39980</v>
          </cell>
          <cell r="J273">
            <v>105.0147</v>
          </cell>
          <cell r="M273">
            <v>39980</v>
          </cell>
          <cell r="N273">
            <v>14006.5</v>
          </cell>
        </row>
        <row r="274">
          <cell r="I274">
            <v>39979</v>
          </cell>
          <cell r="J274">
            <v>103.4492</v>
          </cell>
          <cell r="M274">
            <v>39979</v>
          </cell>
          <cell r="N274">
            <v>13970.56</v>
          </cell>
        </row>
        <row r="275">
          <cell r="I275">
            <v>39976</v>
          </cell>
          <cell r="J275">
            <v>102.2354</v>
          </cell>
          <cell r="M275">
            <v>39976</v>
          </cell>
          <cell r="N275">
            <v>14102</v>
          </cell>
        </row>
        <row r="276">
          <cell r="I276">
            <v>39975</v>
          </cell>
          <cell r="J276">
            <v>102.62260000000001</v>
          </cell>
          <cell r="M276">
            <v>39975</v>
          </cell>
          <cell r="N276">
            <v>14132.41</v>
          </cell>
        </row>
        <row r="277">
          <cell r="I277">
            <v>39974</v>
          </cell>
          <cell r="J277">
            <v>102.09439999999999</v>
          </cell>
          <cell r="M277">
            <v>39974</v>
          </cell>
          <cell r="N277">
            <v>14004.97</v>
          </cell>
        </row>
        <row r="278">
          <cell r="I278">
            <v>39973</v>
          </cell>
          <cell r="J278">
            <v>103.49079999999999</v>
          </cell>
          <cell r="M278">
            <v>39973</v>
          </cell>
          <cell r="N278">
            <v>14176.76</v>
          </cell>
        </row>
        <row r="279">
          <cell r="I279">
            <v>39972</v>
          </cell>
          <cell r="J279">
            <v>101.3556</v>
          </cell>
          <cell r="M279">
            <v>39972</v>
          </cell>
          <cell r="N279">
            <v>13875.42</v>
          </cell>
        </row>
        <row r="280">
          <cell r="I280">
            <v>39969</v>
          </cell>
          <cell r="J280">
            <v>100.8139</v>
          </cell>
          <cell r="M280">
            <v>39969</v>
          </cell>
          <cell r="N280">
            <v>13887.18</v>
          </cell>
        </row>
        <row r="281">
          <cell r="I281">
            <v>39968</v>
          </cell>
          <cell r="J281">
            <v>105.2032</v>
          </cell>
          <cell r="M281">
            <v>39968</v>
          </cell>
          <cell r="N281">
            <v>14405.98</v>
          </cell>
        </row>
        <row r="282">
          <cell r="I282">
            <v>39967</v>
          </cell>
          <cell r="J282">
            <v>105.51690000000001</v>
          </cell>
          <cell r="M282">
            <v>39967</v>
          </cell>
          <cell r="N282">
            <v>14343.08</v>
          </cell>
        </row>
        <row r="283">
          <cell r="I283">
            <v>39966</v>
          </cell>
          <cell r="J283">
            <v>107.0521</v>
          </cell>
          <cell r="M283">
            <v>39966</v>
          </cell>
          <cell r="N283">
            <v>14664.36</v>
          </cell>
        </row>
        <row r="284">
          <cell r="I284">
            <v>39965</v>
          </cell>
          <cell r="J284">
            <v>106.27200000000001</v>
          </cell>
          <cell r="M284">
            <v>39965</v>
          </cell>
          <cell r="N284">
            <v>14537.95</v>
          </cell>
        </row>
        <row r="285">
          <cell r="I285">
            <v>39962</v>
          </cell>
          <cell r="J285">
            <v>108.5292</v>
          </cell>
          <cell r="M285">
            <v>39962</v>
          </cell>
          <cell r="N285">
            <v>14647.3</v>
          </cell>
        </row>
        <row r="286">
          <cell r="I286">
            <v>39961</v>
          </cell>
          <cell r="J286">
            <v>106.6116</v>
          </cell>
          <cell r="M286">
            <v>39961</v>
          </cell>
          <cell r="N286">
            <v>14388.65</v>
          </cell>
        </row>
        <row r="287">
          <cell r="I287">
            <v>39960</v>
          </cell>
          <cell r="J287">
            <v>111.92440000000001</v>
          </cell>
          <cell r="M287">
            <v>39960</v>
          </cell>
          <cell r="N287">
            <v>14754.83</v>
          </cell>
        </row>
        <row r="288">
          <cell r="I288">
            <v>39959</v>
          </cell>
          <cell r="J288">
            <v>108.7916</v>
          </cell>
          <cell r="M288">
            <v>39959</v>
          </cell>
          <cell r="N288">
            <v>14459.82</v>
          </cell>
        </row>
        <row r="289">
          <cell r="I289">
            <v>39958</v>
          </cell>
          <cell r="J289">
            <v>107.4834</v>
          </cell>
          <cell r="M289">
            <v>39958</v>
          </cell>
          <cell r="N289">
            <v>14283.09</v>
          </cell>
        </row>
        <row r="290">
          <cell r="I290">
            <v>39955</v>
          </cell>
          <cell r="J290">
            <v>107.66459999999999</v>
          </cell>
          <cell r="M290">
            <v>39955</v>
          </cell>
          <cell r="N290">
            <v>14285.26</v>
          </cell>
        </row>
        <row r="291">
          <cell r="I291">
            <v>39954</v>
          </cell>
          <cell r="J291">
            <v>108.9171</v>
          </cell>
          <cell r="M291">
            <v>39954</v>
          </cell>
          <cell r="N291">
            <v>14285.17</v>
          </cell>
        </row>
        <row r="292">
          <cell r="I292">
            <v>39953</v>
          </cell>
          <cell r="J292">
            <v>109.31140000000001</v>
          </cell>
          <cell r="M292">
            <v>39953</v>
          </cell>
          <cell r="N292">
            <v>14293.14</v>
          </cell>
        </row>
        <row r="293">
          <cell r="I293">
            <v>39952</v>
          </cell>
          <cell r="J293">
            <v>107.3484</v>
          </cell>
          <cell r="M293">
            <v>39952</v>
          </cell>
          <cell r="N293">
            <v>14043.7</v>
          </cell>
        </row>
        <row r="294">
          <cell r="I294">
            <v>39951</v>
          </cell>
          <cell r="J294">
            <v>106.9128</v>
          </cell>
          <cell r="M294">
            <v>39951</v>
          </cell>
          <cell r="N294">
            <v>13964.33</v>
          </cell>
        </row>
        <row r="295">
          <cell r="I295">
            <v>39948</v>
          </cell>
          <cell r="J295">
            <v>109.80419999999999</v>
          </cell>
          <cell r="M295">
            <v>39948</v>
          </cell>
          <cell r="N295">
            <v>14107.56</v>
          </cell>
        </row>
        <row r="296">
          <cell r="I296">
            <v>39947</v>
          </cell>
          <cell r="J296">
            <v>108.0013</v>
          </cell>
          <cell r="M296">
            <v>39947</v>
          </cell>
          <cell r="N296">
            <v>14114.17</v>
          </cell>
        </row>
        <row r="297">
          <cell r="I297">
            <v>39946</v>
          </cell>
          <cell r="J297">
            <v>109.03</v>
          </cell>
          <cell r="M297">
            <v>39946</v>
          </cell>
          <cell r="N297">
            <v>14130.93</v>
          </cell>
        </row>
        <row r="298">
          <cell r="I298">
            <v>39945</v>
          </cell>
          <cell r="J298">
            <v>107.3832</v>
          </cell>
          <cell r="M298">
            <v>39945</v>
          </cell>
          <cell r="N298">
            <v>14135.71</v>
          </cell>
        </row>
        <row r="299">
          <cell r="I299">
            <v>39944</v>
          </cell>
          <cell r="J299">
            <v>107.322</v>
          </cell>
          <cell r="M299">
            <v>39944</v>
          </cell>
          <cell r="N299">
            <v>14209.54</v>
          </cell>
        </row>
        <row r="300">
          <cell r="I300">
            <v>39941</v>
          </cell>
          <cell r="J300">
            <v>105.82989999999999</v>
          </cell>
          <cell r="M300">
            <v>39941</v>
          </cell>
          <cell r="N300">
            <v>14214.45</v>
          </cell>
        </row>
        <row r="301">
          <cell r="I301">
            <v>39940</v>
          </cell>
          <cell r="J301">
            <v>104.7299</v>
          </cell>
          <cell r="M301">
            <v>39940</v>
          </cell>
          <cell r="N301">
            <v>13899.65</v>
          </cell>
        </row>
        <row r="302">
          <cell r="I302">
            <v>39939</v>
          </cell>
          <cell r="J302">
            <v>105.9854</v>
          </cell>
          <cell r="M302">
            <v>39939</v>
          </cell>
          <cell r="N302">
            <v>13892.37</v>
          </cell>
        </row>
        <row r="303">
          <cell r="I303">
            <v>39938</v>
          </cell>
          <cell r="J303">
            <v>105.3242</v>
          </cell>
          <cell r="M303">
            <v>39938</v>
          </cell>
          <cell r="N303">
            <v>13873.87</v>
          </cell>
        </row>
        <row r="304">
          <cell r="I304">
            <v>39937</v>
          </cell>
          <cell r="J304">
            <v>106.0778</v>
          </cell>
          <cell r="M304">
            <v>39937</v>
          </cell>
          <cell r="N304">
            <v>14049.46</v>
          </cell>
        </row>
        <row r="305">
          <cell r="I305">
            <v>39934</v>
          </cell>
          <cell r="J305">
            <v>106.952</v>
          </cell>
          <cell r="M305">
            <v>39934</v>
          </cell>
          <cell r="N305">
            <v>14066.25</v>
          </cell>
        </row>
        <row r="306">
          <cell r="I306">
            <v>39933</v>
          </cell>
          <cell r="J306">
            <v>107.9432</v>
          </cell>
          <cell r="M306">
            <v>39933</v>
          </cell>
          <cell r="N306">
            <v>14084.81</v>
          </cell>
        </row>
        <row r="307">
          <cell r="I307">
            <v>39932</v>
          </cell>
          <cell r="J307">
            <v>110.8836</v>
          </cell>
          <cell r="M307">
            <v>39932</v>
          </cell>
          <cell r="N307">
            <v>14371.06</v>
          </cell>
        </row>
        <row r="308">
          <cell r="I308">
            <v>39931</v>
          </cell>
          <cell r="J308">
            <v>113.27119999999999</v>
          </cell>
          <cell r="M308">
            <v>39931</v>
          </cell>
          <cell r="N308">
            <v>14365.39</v>
          </cell>
        </row>
        <row r="309">
          <cell r="I309">
            <v>39930</v>
          </cell>
          <cell r="J309">
            <v>112.0241</v>
          </cell>
          <cell r="M309">
            <v>39930</v>
          </cell>
          <cell r="N309">
            <v>14127.42</v>
          </cell>
        </row>
        <row r="310">
          <cell r="I310">
            <v>39927</v>
          </cell>
          <cell r="J310">
            <v>110.8815</v>
          </cell>
          <cell r="M310">
            <v>39927</v>
          </cell>
          <cell r="N310">
            <v>14262.82</v>
          </cell>
        </row>
        <row r="311">
          <cell r="I311">
            <v>39926</v>
          </cell>
          <cell r="J311">
            <v>110.5498</v>
          </cell>
          <cell r="M311">
            <v>39926</v>
          </cell>
          <cell r="N311">
            <v>14234.52</v>
          </cell>
        </row>
        <row r="312">
          <cell r="I312">
            <v>39925</v>
          </cell>
          <cell r="J312">
            <v>111.2077</v>
          </cell>
          <cell r="M312">
            <v>39925</v>
          </cell>
          <cell r="N312">
            <v>14175.73</v>
          </cell>
        </row>
        <row r="313">
          <cell r="I313">
            <v>39924</v>
          </cell>
          <cell r="J313">
            <v>108.5722</v>
          </cell>
          <cell r="M313">
            <v>39924</v>
          </cell>
          <cell r="N313">
            <v>13876.69</v>
          </cell>
        </row>
        <row r="314">
          <cell r="I314">
            <v>39923</v>
          </cell>
          <cell r="J314">
            <v>110.61190000000001</v>
          </cell>
          <cell r="M314">
            <v>39923</v>
          </cell>
          <cell r="N314">
            <v>13995.12</v>
          </cell>
        </row>
        <row r="315">
          <cell r="I315">
            <v>39920</v>
          </cell>
          <cell r="J315">
            <v>108.40819999999999</v>
          </cell>
          <cell r="M315">
            <v>39920</v>
          </cell>
          <cell r="N315">
            <v>14022.55</v>
          </cell>
        </row>
        <row r="316">
          <cell r="I316">
            <v>39919</v>
          </cell>
          <cell r="J316">
            <v>108.7445</v>
          </cell>
          <cell r="M316">
            <v>39919</v>
          </cell>
          <cell r="N316">
            <v>14238.64</v>
          </cell>
        </row>
        <row r="317">
          <cell r="I317">
            <v>39918</v>
          </cell>
          <cell r="J317">
            <v>109.1962</v>
          </cell>
          <cell r="M317">
            <v>39918</v>
          </cell>
          <cell r="N317">
            <v>14350.48</v>
          </cell>
        </row>
        <row r="318">
          <cell r="I318">
            <v>39917</v>
          </cell>
          <cell r="J318">
            <v>110.1277</v>
          </cell>
          <cell r="M318">
            <v>39917</v>
          </cell>
          <cell r="N318">
            <v>14452.11</v>
          </cell>
        </row>
        <row r="319">
          <cell r="I319">
            <v>39916</v>
          </cell>
          <cell r="J319">
            <v>111.0779</v>
          </cell>
          <cell r="M319">
            <v>39916</v>
          </cell>
          <cell r="N319">
            <v>14867.44</v>
          </cell>
        </row>
        <row r="320">
          <cell r="I320">
            <v>39913</v>
          </cell>
          <cell r="J320">
            <v>112.95099999999999</v>
          </cell>
          <cell r="M320">
            <v>39913</v>
          </cell>
          <cell r="N320">
            <v>14928.81</v>
          </cell>
        </row>
        <row r="321">
          <cell r="I321">
            <v>39912</v>
          </cell>
          <cell r="J321">
            <v>113.26600000000001</v>
          </cell>
          <cell r="M321">
            <v>39912</v>
          </cell>
          <cell r="N321">
            <v>14979.18</v>
          </cell>
        </row>
        <row r="322">
          <cell r="I322">
            <v>39911</v>
          </cell>
          <cell r="J322">
            <v>114.01860000000001</v>
          </cell>
          <cell r="M322">
            <v>39911</v>
          </cell>
          <cell r="N322">
            <v>15106.01</v>
          </cell>
        </row>
        <row r="323">
          <cell r="I323">
            <v>39910</v>
          </cell>
          <cell r="J323">
            <v>113.2741</v>
          </cell>
          <cell r="M323">
            <v>39910</v>
          </cell>
          <cell r="N323">
            <v>15096.9</v>
          </cell>
        </row>
        <row r="324">
          <cell r="I324">
            <v>39909</v>
          </cell>
          <cell r="J324">
            <v>112.21420000000001</v>
          </cell>
          <cell r="M324">
            <v>39909</v>
          </cell>
          <cell r="N324">
            <v>15204.82</v>
          </cell>
        </row>
        <row r="325">
          <cell r="I325">
            <v>39906</v>
          </cell>
          <cell r="J325">
            <v>114.18049999999999</v>
          </cell>
          <cell r="M325">
            <v>39906</v>
          </cell>
          <cell r="N325">
            <v>15444.5</v>
          </cell>
        </row>
        <row r="326">
          <cell r="I326">
            <v>39905</v>
          </cell>
          <cell r="J326">
            <v>114.3399</v>
          </cell>
          <cell r="M326">
            <v>39905</v>
          </cell>
          <cell r="N326">
            <v>15319.08</v>
          </cell>
        </row>
        <row r="327">
          <cell r="I327">
            <v>39904</v>
          </cell>
          <cell r="J327">
            <v>117.3874</v>
          </cell>
          <cell r="M327">
            <v>39904</v>
          </cell>
          <cell r="N327">
            <v>15322.41</v>
          </cell>
        </row>
        <row r="328">
          <cell r="I328">
            <v>39903</v>
          </cell>
          <cell r="J328">
            <v>117.7839</v>
          </cell>
          <cell r="M328">
            <v>39903</v>
          </cell>
          <cell r="N328">
            <v>15446.79</v>
          </cell>
        </row>
        <row r="329">
          <cell r="I329">
            <v>39902</v>
          </cell>
          <cell r="J329">
            <v>121.7423</v>
          </cell>
          <cell r="M329">
            <v>39902</v>
          </cell>
          <cell r="N329">
            <v>15628.71</v>
          </cell>
        </row>
        <row r="330">
          <cell r="I330">
            <v>39899</v>
          </cell>
          <cell r="J330">
            <v>117.51519999999999</v>
          </cell>
          <cell r="M330">
            <v>39899</v>
          </cell>
          <cell r="N330">
            <v>15283.16</v>
          </cell>
        </row>
        <row r="331">
          <cell r="I331">
            <v>39898</v>
          </cell>
          <cell r="J331">
            <v>117.5937</v>
          </cell>
          <cell r="M331">
            <v>39898</v>
          </cell>
          <cell r="N331">
            <v>15703.7</v>
          </cell>
        </row>
        <row r="332">
          <cell r="I332">
            <v>39897</v>
          </cell>
          <cell r="J332">
            <v>119.18510000000001</v>
          </cell>
          <cell r="M332">
            <v>39897</v>
          </cell>
          <cell r="N332">
            <v>15789.67</v>
          </cell>
        </row>
        <row r="333">
          <cell r="I333">
            <v>39896</v>
          </cell>
          <cell r="J333">
            <v>116.46939999999999</v>
          </cell>
          <cell r="M333">
            <v>39896</v>
          </cell>
          <cell r="N333">
            <v>15352.39</v>
          </cell>
        </row>
        <row r="334">
          <cell r="I334">
            <v>39895</v>
          </cell>
          <cell r="J334">
            <v>117.2315</v>
          </cell>
          <cell r="M334">
            <v>39895</v>
          </cell>
          <cell r="N334">
            <v>15494.77</v>
          </cell>
        </row>
        <row r="335">
          <cell r="I335">
            <v>39892</v>
          </cell>
          <cell r="J335">
            <v>122.7011</v>
          </cell>
          <cell r="M335">
            <v>39892</v>
          </cell>
          <cell r="N335">
            <v>15989.36</v>
          </cell>
        </row>
        <row r="336">
          <cell r="I336">
            <v>39891</v>
          </cell>
          <cell r="J336">
            <v>126.1373</v>
          </cell>
          <cell r="M336">
            <v>39891</v>
          </cell>
          <cell r="N336">
            <v>16296.09</v>
          </cell>
        </row>
        <row r="337">
          <cell r="I337">
            <v>39890</v>
          </cell>
          <cell r="J337">
            <v>123.7033</v>
          </cell>
          <cell r="M337">
            <v>39890</v>
          </cell>
          <cell r="N337">
            <v>16042.22</v>
          </cell>
        </row>
        <row r="338">
          <cell r="I338">
            <v>39889</v>
          </cell>
          <cell r="J338">
            <v>122.10380000000001</v>
          </cell>
          <cell r="M338">
            <v>39889</v>
          </cell>
          <cell r="N338">
            <v>15672.09</v>
          </cell>
        </row>
        <row r="339">
          <cell r="I339">
            <v>39888</v>
          </cell>
          <cell r="J339">
            <v>121.5091</v>
          </cell>
          <cell r="M339">
            <v>39888</v>
          </cell>
          <cell r="N339">
            <v>15470.9</v>
          </cell>
        </row>
        <row r="340">
          <cell r="I340">
            <v>39885</v>
          </cell>
          <cell r="J340">
            <v>122.19880000000001</v>
          </cell>
          <cell r="M340">
            <v>39885</v>
          </cell>
          <cell r="N340">
            <v>15482.06</v>
          </cell>
        </row>
        <row r="341">
          <cell r="I341">
            <v>39884</v>
          </cell>
          <cell r="J341">
            <v>122.20699999999999</v>
          </cell>
          <cell r="M341">
            <v>39884</v>
          </cell>
          <cell r="N341">
            <v>15416.59</v>
          </cell>
        </row>
        <row r="342">
          <cell r="I342">
            <v>39883</v>
          </cell>
          <cell r="J342">
            <v>123.60599999999999</v>
          </cell>
          <cell r="M342">
            <v>39883</v>
          </cell>
          <cell r="N342">
            <v>15434.69</v>
          </cell>
        </row>
        <row r="343">
          <cell r="I343">
            <v>39882</v>
          </cell>
          <cell r="J343">
            <v>120.5313</v>
          </cell>
          <cell r="M343">
            <v>39882</v>
          </cell>
          <cell r="N343">
            <v>15082.68</v>
          </cell>
        </row>
        <row r="344">
          <cell r="I344">
            <v>39881</v>
          </cell>
          <cell r="J344">
            <v>121.9113</v>
          </cell>
          <cell r="M344">
            <v>39881</v>
          </cell>
          <cell r="N344">
            <v>15195.96</v>
          </cell>
        </row>
        <row r="345">
          <cell r="I345">
            <v>39878</v>
          </cell>
          <cell r="J345">
            <v>122.5166</v>
          </cell>
          <cell r="M345">
            <v>39878</v>
          </cell>
          <cell r="N345">
            <v>15232.4</v>
          </cell>
        </row>
        <row r="346">
          <cell r="I346">
            <v>39877</v>
          </cell>
          <cell r="J346">
            <v>123.6237</v>
          </cell>
          <cell r="M346">
            <v>39877</v>
          </cell>
          <cell r="N346">
            <v>15204.54</v>
          </cell>
        </row>
        <row r="347">
          <cell r="I347">
            <v>39876</v>
          </cell>
          <cell r="J347">
            <v>121.0303</v>
          </cell>
          <cell r="M347">
            <v>39876</v>
          </cell>
          <cell r="N347">
            <v>15193.2</v>
          </cell>
        </row>
        <row r="348">
          <cell r="I348">
            <v>39875</v>
          </cell>
          <cell r="J348">
            <v>123.2715</v>
          </cell>
          <cell r="M348">
            <v>39875</v>
          </cell>
          <cell r="N348">
            <v>15199.42</v>
          </cell>
        </row>
        <row r="349">
          <cell r="I349">
            <v>39874</v>
          </cell>
          <cell r="J349">
            <v>125.2024</v>
          </cell>
          <cell r="M349">
            <v>39874</v>
          </cell>
          <cell r="N349">
            <v>15344.49</v>
          </cell>
        </row>
        <row r="350">
          <cell r="I350">
            <v>39871</v>
          </cell>
          <cell r="J350">
            <v>122.893</v>
          </cell>
          <cell r="M350">
            <v>39871</v>
          </cell>
          <cell r="N350">
            <v>15191.34</v>
          </cell>
        </row>
        <row r="351">
          <cell r="I351">
            <v>39870</v>
          </cell>
          <cell r="J351">
            <v>122.3289</v>
          </cell>
          <cell r="M351">
            <v>39870</v>
          </cell>
          <cell r="N351">
            <v>15355.47</v>
          </cell>
        </row>
        <row r="352">
          <cell r="I352">
            <v>39869</v>
          </cell>
          <cell r="J352">
            <v>123.4569</v>
          </cell>
          <cell r="M352">
            <v>39869</v>
          </cell>
          <cell r="N352">
            <v>15300.31</v>
          </cell>
        </row>
        <row r="353">
          <cell r="I353">
            <v>39868</v>
          </cell>
          <cell r="J353">
            <v>123.8532</v>
          </cell>
          <cell r="M353">
            <v>39868</v>
          </cell>
          <cell r="N353">
            <v>15376.07</v>
          </cell>
        </row>
        <row r="354">
          <cell r="I354">
            <v>39867</v>
          </cell>
          <cell r="J354">
            <v>126.3065</v>
          </cell>
          <cell r="M354">
            <v>39867</v>
          </cell>
          <cell r="N354">
            <v>15168.25</v>
          </cell>
        </row>
        <row r="355">
          <cell r="I355">
            <v>39864</v>
          </cell>
          <cell r="J355">
            <v>129.35560000000001</v>
          </cell>
          <cell r="M355">
            <v>39864</v>
          </cell>
          <cell r="N355">
            <v>15490.12</v>
          </cell>
        </row>
        <row r="356">
          <cell r="I356">
            <v>39863</v>
          </cell>
          <cell r="J356">
            <v>128.4109</v>
          </cell>
          <cell r="M356">
            <v>39863</v>
          </cell>
          <cell r="N356">
            <v>15329.48</v>
          </cell>
        </row>
        <row r="357">
          <cell r="I357">
            <v>39862</v>
          </cell>
          <cell r="J357">
            <v>128.4786</v>
          </cell>
          <cell r="M357">
            <v>39862</v>
          </cell>
          <cell r="N357">
            <v>15098.47</v>
          </cell>
        </row>
        <row r="358">
          <cell r="I358">
            <v>39861</v>
          </cell>
          <cell r="J358">
            <v>128.78450000000001</v>
          </cell>
          <cell r="M358">
            <v>39861</v>
          </cell>
          <cell r="N358">
            <v>14971.39</v>
          </cell>
        </row>
        <row r="359">
          <cell r="I359">
            <v>39860</v>
          </cell>
          <cell r="J359">
            <v>128.911</v>
          </cell>
          <cell r="M359">
            <v>39860</v>
          </cell>
          <cell r="N359">
            <v>15141.35</v>
          </cell>
        </row>
        <row r="360">
          <cell r="I360">
            <v>39857</v>
          </cell>
          <cell r="J360">
            <v>129.78489999999999</v>
          </cell>
          <cell r="M360">
            <v>39857</v>
          </cell>
          <cell r="N360">
            <v>15344.74</v>
          </cell>
        </row>
        <row r="361">
          <cell r="I361">
            <v>39856</v>
          </cell>
          <cell r="J361">
            <v>133.2602</v>
          </cell>
          <cell r="M361">
            <v>39856</v>
          </cell>
          <cell r="N361">
            <v>15590.57</v>
          </cell>
        </row>
        <row r="362">
          <cell r="I362">
            <v>39855</v>
          </cell>
          <cell r="J362">
            <v>130.19909999999999</v>
          </cell>
          <cell r="M362">
            <v>39855</v>
          </cell>
          <cell r="N362">
            <v>15190.32</v>
          </cell>
        </row>
        <row r="363">
          <cell r="I363">
            <v>39854</v>
          </cell>
          <cell r="J363">
            <v>131.23769999999999</v>
          </cell>
          <cell r="M363">
            <v>39854</v>
          </cell>
          <cell r="N363">
            <v>15334.36</v>
          </cell>
        </row>
        <row r="364">
          <cell r="I364">
            <v>39853</v>
          </cell>
          <cell r="J364">
            <v>128.7414</v>
          </cell>
          <cell r="M364">
            <v>39853</v>
          </cell>
          <cell r="N364">
            <v>15312.22</v>
          </cell>
        </row>
        <row r="365">
          <cell r="I365">
            <v>39850</v>
          </cell>
          <cell r="J365">
            <v>127.07510000000001</v>
          </cell>
          <cell r="M365">
            <v>39850</v>
          </cell>
          <cell r="N365">
            <v>15109.18</v>
          </cell>
        </row>
        <row r="366">
          <cell r="I366">
            <v>39849</v>
          </cell>
          <cell r="J366">
            <v>129.63390000000001</v>
          </cell>
          <cell r="M366">
            <v>39849</v>
          </cell>
          <cell r="N366">
            <v>15116.61</v>
          </cell>
        </row>
        <row r="367">
          <cell r="I367">
            <v>39848</v>
          </cell>
          <cell r="J367">
            <v>130.5403</v>
          </cell>
          <cell r="M367">
            <v>39848</v>
          </cell>
          <cell r="N367">
            <v>15000.92</v>
          </cell>
        </row>
        <row r="368">
          <cell r="I368">
            <v>39847</v>
          </cell>
          <cell r="J368">
            <v>131.0377</v>
          </cell>
          <cell r="M368">
            <v>39847</v>
          </cell>
          <cell r="N368">
            <v>15283.47</v>
          </cell>
        </row>
        <row r="369">
          <cell r="I369">
            <v>39846</v>
          </cell>
          <cell r="J369">
            <v>130.5127</v>
          </cell>
          <cell r="M369">
            <v>39846</v>
          </cell>
          <cell r="N369">
            <v>14994.21</v>
          </cell>
        </row>
        <row r="370">
          <cell r="I370">
            <v>39843</v>
          </cell>
          <cell r="J370">
            <v>131.39070000000001</v>
          </cell>
          <cell r="M370">
            <v>39843</v>
          </cell>
          <cell r="N370">
            <v>15144.99</v>
          </cell>
        </row>
        <row r="371">
          <cell r="I371">
            <v>39842</v>
          </cell>
          <cell r="J371">
            <v>125.7257</v>
          </cell>
          <cell r="M371">
            <v>39842</v>
          </cell>
          <cell r="N371">
            <v>14659.14</v>
          </cell>
        </row>
        <row r="372">
          <cell r="I372">
            <v>39841</v>
          </cell>
          <cell r="J372">
            <v>125.3946</v>
          </cell>
          <cell r="M372">
            <v>39841</v>
          </cell>
          <cell r="N372">
            <v>14909.6</v>
          </cell>
        </row>
        <row r="373">
          <cell r="I373">
            <v>39840</v>
          </cell>
          <cell r="J373">
            <v>127.5856</v>
          </cell>
          <cell r="M373">
            <v>39840</v>
          </cell>
          <cell r="N373">
            <v>14938.13</v>
          </cell>
        </row>
        <row r="374">
          <cell r="I374">
            <v>39839</v>
          </cell>
          <cell r="J374">
            <v>126.7188</v>
          </cell>
          <cell r="M374">
            <v>39839</v>
          </cell>
          <cell r="N374">
            <v>14890.38</v>
          </cell>
        </row>
        <row r="375">
          <cell r="I375">
            <v>39836</v>
          </cell>
          <cell r="J375">
            <v>127.7821</v>
          </cell>
          <cell r="M375">
            <v>39836</v>
          </cell>
          <cell r="N375">
            <v>14711.1</v>
          </cell>
        </row>
        <row r="376">
          <cell r="I376">
            <v>39835</v>
          </cell>
          <cell r="J376">
            <v>127.38330000000001</v>
          </cell>
          <cell r="M376">
            <v>39835</v>
          </cell>
          <cell r="N376">
            <v>14725.48</v>
          </cell>
        </row>
        <row r="377">
          <cell r="I377">
            <v>39834</v>
          </cell>
          <cell r="J377">
            <v>124.4063</v>
          </cell>
          <cell r="M377">
            <v>39834</v>
          </cell>
          <cell r="N377">
            <v>14496</v>
          </cell>
        </row>
        <row r="378">
          <cell r="I378">
            <v>39833</v>
          </cell>
          <cell r="J378">
            <v>126.1524</v>
          </cell>
          <cell r="M378">
            <v>39833</v>
          </cell>
          <cell r="N378">
            <v>14617.84</v>
          </cell>
        </row>
        <row r="379">
          <cell r="I379">
            <v>39832</v>
          </cell>
          <cell r="J379">
            <v>123.27930000000001</v>
          </cell>
          <cell r="M379">
            <v>39832</v>
          </cell>
          <cell r="N379">
            <v>14608.93</v>
          </cell>
        </row>
        <row r="380">
          <cell r="I380">
            <v>39829</v>
          </cell>
          <cell r="J380">
            <v>122.7529</v>
          </cell>
          <cell r="M380">
            <v>39829</v>
          </cell>
          <cell r="N380">
            <v>14767.03</v>
          </cell>
        </row>
        <row r="381">
          <cell r="I381">
            <v>39828</v>
          </cell>
          <cell r="J381">
            <v>124.1841</v>
          </cell>
          <cell r="M381">
            <v>39828</v>
          </cell>
          <cell r="N381">
            <v>14634.56</v>
          </cell>
        </row>
        <row r="382">
          <cell r="I382">
            <v>39827</v>
          </cell>
          <cell r="J382">
            <v>125.295</v>
          </cell>
          <cell r="M382">
            <v>39827</v>
          </cell>
          <cell r="N382">
            <v>14726.74</v>
          </cell>
        </row>
        <row r="383">
          <cell r="I383">
            <v>39826</v>
          </cell>
          <cell r="J383">
            <v>124.4534</v>
          </cell>
          <cell r="M383">
            <v>39826</v>
          </cell>
          <cell r="N383">
            <v>14660.83</v>
          </cell>
        </row>
        <row r="384">
          <cell r="I384">
            <v>39825</v>
          </cell>
          <cell r="J384">
            <v>126.0929</v>
          </cell>
          <cell r="M384">
            <v>39825</v>
          </cell>
          <cell r="N384">
            <v>15030</v>
          </cell>
        </row>
        <row r="385">
          <cell r="I385">
            <v>39822</v>
          </cell>
          <cell r="J385">
            <v>121.32729999999999</v>
          </cell>
          <cell r="M385">
            <v>39822</v>
          </cell>
          <cell r="N385">
            <v>14760.47</v>
          </cell>
        </row>
        <row r="386">
          <cell r="I386">
            <v>39821</v>
          </cell>
          <cell r="J386">
            <v>120.7546</v>
          </cell>
          <cell r="M386">
            <v>39821</v>
          </cell>
          <cell r="N386">
            <v>15090.98</v>
          </cell>
        </row>
        <row r="387">
          <cell r="I387">
            <v>39820</v>
          </cell>
          <cell r="J387">
            <v>117.9045</v>
          </cell>
          <cell r="M387">
            <v>39820</v>
          </cell>
          <cell r="N387">
            <v>14907.45</v>
          </cell>
        </row>
        <row r="388">
          <cell r="I388">
            <v>39819</v>
          </cell>
          <cell r="J388">
            <v>116.91540000000001</v>
          </cell>
          <cell r="M388">
            <v>39819</v>
          </cell>
          <cell r="N388">
            <v>14823.02</v>
          </cell>
        </row>
        <row r="389">
          <cell r="I389">
            <v>39818</v>
          </cell>
          <cell r="J389">
            <v>117.5211</v>
          </cell>
          <cell r="M389">
            <v>39818</v>
          </cell>
          <cell r="N389">
            <v>14964.95</v>
          </cell>
        </row>
        <row r="390">
          <cell r="I390">
            <v>39815</v>
          </cell>
          <cell r="J390">
            <v>122.2325</v>
          </cell>
          <cell r="M390">
            <v>39815</v>
          </cell>
          <cell r="N390">
            <v>15625.15</v>
          </cell>
        </row>
        <row r="391">
          <cell r="I391">
            <v>39814</v>
          </cell>
          <cell r="J391">
            <v>121.78789999999999</v>
          </cell>
          <cell r="M391">
            <v>39814</v>
          </cell>
          <cell r="N391">
            <v>15575.98</v>
          </cell>
        </row>
        <row r="392">
          <cell r="I392">
            <v>39813</v>
          </cell>
          <cell r="J392">
            <v>124.9328</v>
          </cell>
          <cell r="M392">
            <v>39813</v>
          </cell>
          <cell r="N392">
            <v>15824.38</v>
          </cell>
        </row>
        <row r="393">
          <cell r="I393">
            <v>39812</v>
          </cell>
          <cell r="J393">
            <v>123.4365</v>
          </cell>
          <cell r="M393">
            <v>39812</v>
          </cell>
          <cell r="N393">
            <v>15674.12</v>
          </cell>
        </row>
        <row r="394">
          <cell r="I394">
            <v>39811</v>
          </cell>
          <cell r="J394">
            <v>124.06959999999999</v>
          </cell>
          <cell r="M394">
            <v>39811</v>
          </cell>
          <cell r="N394">
            <v>15667.22</v>
          </cell>
        </row>
        <row r="395">
          <cell r="I395">
            <v>39808</v>
          </cell>
          <cell r="J395">
            <v>122.2402</v>
          </cell>
          <cell r="M395">
            <v>39808</v>
          </cell>
          <cell r="N395">
            <v>15573.38</v>
          </cell>
        </row>
        <row r="396">
          <cell r="I396">
            <v>39807</v>
          </cell>
          <cell r="J396">
            <v>124.1982</v>
          </cell>
          <cell r="M396">
            <v>39807</v>
          </cell>
          <cell r="N396">
            <v>15743.14</v>
          </cell>
        </row>
        <row r="397">
          <cell r="I397">
            <v>39806</v>
          </cell>
          <cell r="J397">
            <v>121.05159999999999</v>
          </cell>
          <cell r="M397">
            <v>39806</v>
          </cell>
          <cell r="N397">
            <v>15344.24</v>
          </cell>
        </row>
        <row r="398">
          <cell r="I398">
            <v>39805</v>
          </cell>
          <cell r="J398">
            <v>120.89239999999999</v>
          </cell>
          <cell r="M398">
            <v>39805</v>
          </cell>
          <cell r="N398">
            <v>15323.13</v>
          </cell>
        </row>
        <row r="399">
          <cell r="I399">
            <v>39804</v>
          </cell>
          <cell r="J399">
            <v>123.30370000000001</v>
          </cell>
          <cell r="M399">
            <v>39804</v>
          </cell>
          <cell r="N399">
            <v>15738.81</v>
          </cell>
        </row>
        <row r="400">
          <cell r="I400">
            <v>39801</v>
          </cell>
          <cell r="J400">
            <v>123.99979999999999</v>
          </cell>
          <cell r="M400">
            <v>39801</v>
          </cell>
          <cell r="N400">
            <v>15404.29</v>
          </cell>
        </row>
        <row r="401">
          <cell r="I401">
            <v>39800</v>
          </cell>
          <cell r="J401">
            <v>122.60209999999999</v>
          </cell>
          <cell r="M401">
            <v>39800</v>
          </cell>
          <cell r="N401">
            <v>15615.92</v>
          </cell>
        </row>
        <row r="402">
          <cell r="I402">
            <v>39799</v>
          </cell>
          <cell r="J402">
            <v>124.88200000000001</v>
          </cell>
          <cell r="M402">
            <v>39799</v>
          </cell>
          <cell r="N402">
            <v>15510.31</v>
          </cell>
        </row>
        <row r="403">
          <cell r="I403">
            <v>39798</v>
          </cell>
          <cell r="J403">
            <v>124.6598</v>
          </cell>
          <cell r="M403">
            <v>39798</v>
          </cell>
          <cell r="N403">
            <v>15551.67</v>
          </cell>
        </row>
        <row r="404">
          <cell r="I404">
            <v>39797</v>
          </cell>
          <cell r="J404">
            <v>123.5455</v>
          </cell>
          <cell r="M404">
            <v>39797</v>
          </cell>
          <cell r="N404">
            <v>15330.51</v>
          </cell>
        </row>
        <row r="405">
          <cell r="I405">
            <v>39794</v>
          </cell>
          <cell r="J405">
            <v>123.992</v>
          </cell>
          <cell r="M405">
            <v>39794</v>
          </cell>
          <cell r="N405">
            <v>15107.26</v>
          </cell>
        </row>
        <row r="406">
          <cell r="I406">
            <v>39793</v>
          </cell>
          <cell r="J406">
            <v>120.8708</v>
          </cell>
          <cell r="M406">
            <v>39793</v>
          </cell>
          <cell r="N406">
            <v>14758.13</v>
          </cell>
        </row>
        <row r="407">
          <cell r="I407">
            <v>39792</v>
          </cell>
          <cell r="J407">
            <v>117.4888</v>
          </cell>
          <cell r="M407">
            <v>39792</v>
          </cell>
          <cell r="N407">
            <v>14194.21</v>
          </cell>
        </row>
        <row r="408">
          <cell r="I408">
            <v>39791</v>
          </cell>
          <cell r="J408">
            <v>119.4096</v>
          </cell>
          <cell r="M408">
            <v>39791</v>
          </cell>
          <cell r="N408">
            <v>14221.92</v>
          </cell>
        </row>
        <row r="409">
          <cell r="I409">
            <v>39790</v>
          </cell>
          <cell r="J409">
            <v>125.5119</v>
          </cell>
          <cell r="M409">
            <v>39790</v>
          </cell>
          <cell r="N409">
            <v>15100.17</v>
          </cell>
        </row>
        <row r="410">
          <cell r="I410">
            <v>39787</v>
          </cell>
          <cell r="J410">
            <v>123.2908</v>
          </cell>
          <cell r="M410">
            <v>39787</v>
          </cell>
          <cell r="N410">
            <v>14567.22</v>
          </cell>
        </row>
        <row r="411">
          <cell r="I411">
            <v>39786</v>
          </cell>
          <cell r="J411">
            <v>130.07429999999999</v>
          </cell>
          <cell r="M411">
            <v>39786</v>
          </cell>
          <cell r="N411">
            <v>15340.5</v>
          </cell>
        </row>
        <row r="412">
          <cell r="I412">
            <v>39785</v>
          </cell>
          <cell r="J412">
            <v>130.23230000000001</v>
          </cell>
          <cell r="M412">
            <v>39785</v>
          </cell>
          <cell r="N412">
            <v>15450.88</v>
          </cell>
        </row>
        <row r="413">
          <cell r="I413">
            <v>39784</v>
          </cell>
          <cell r="J413">
            <v>129.32339999999999</v>
          </cell>
          <cell r="M413">
            <v>39784</v>
          </cell>
          <cell r="N413">
            <v>15326.32</v>
          </cell>
        </row>
        <row r="414">
          <cell r="I414">
            <v>39783</v>
          </cell>
          <cell r="J414">
            <v>134.91419999999999</v>
          </cell>
          <cell r="M414">
            <v>39783</v>
          </cell>
          <cell r="N414">
            <v>15853.61</v>
          </cell>
        </row>
        <row r="415">
          <cell r="I415">
            <v>39780</v>
          </cell>
          <cell r="J415">
            <v>128.19829999999999</v>
          </cell>
          <cell r="M415">
            <v>39780</v>
          </cell>
          <cell r="N415">
            <v>15546.82</v>
          </cell>
        </row>
        <row r="416">
          <cell r="I416">
            <v>39779</v>
          </cell>
          <cell r="J416">
            <v>130.2527</v>
          </cell>
          <cell r="M416">
            <v>39779</v>
          </cell>
          <cell r="N416">
            <v>16001.59</v>
          </cell>
        </row>
        <row r="417">
          <cell r="I417">
            <v>39778</v>
          </cell>
          <cell r="J417">
            <v>128.5806</v>
          </cell>
          <cell r="M417">
            <v>39778</v>
          </cell>
          <cell r="N417">
            <v>15843.02</v>
          </cell>
        </row>
        <row r="418">
          <cell r="I418">
            <v>39777</v>
          </cell>
          <cell r="J418">
            <v>130.2114</v>
          </cell>
          <cell r="M418">
            <v>39777</v>
          </cell>
          <cell r="N418">
            <v>16199.69</v>
          </cell>
        </row>
        <row r="419">
          <cell r="I419">
            <v>39776</v>
          </cell>
          <cell r="J419">
            <v>126.8717</v>
          </cell>
          <cell r="M419">
            <v>39776</v>
          </cell>
          <cell r="N419">
            <v>15997.57</v>
          </cell>
        </row>
        <row r="420">
          <cell r="I420">
            <v>39773</v>
          </cell>
          <cell r="J420">
            <v>129.24090000000001</v>
          </cell>
          <cell r="M420">
            <v>39773</v>
          </cell>
          <cell r="N420">
            <v>15607.91</v>
          </cell>
        </row>
        <row r="421">
          <cell r="I421">
            <v>39772</v>
          </cell>
          <cell r="J421">
            <v>134.4434</v>
          </cell>
          <cell r="M421">
            <v>39772</v>
          </cell>
          <cell r="N421">
            <v>15691.42</v>
          </cell>
        </row>
        <row r="422">
          <cell r="I422">
            <v>39771</v>
          </cell>
          <cell r="J422">
            <v>124.84990000000001</v>
          </cell>
          <cell r="M422">
            <v>39771</v>
          </cell>
          <cell r="N422">
            <v>14926.14</v>
          </cell>
        </row>
        <row r="423">
          <cell r="I423">
            <v>39770</v>
          </cell>
          <cell r="J423">
            <v>124.1919</v>
          </cell>
          <cell r="M423">
            <v>39770</v>
          </cell>
          <cell r="N423">
            <v>15205.61</v>
          </cell>
        </row>
        <row r="424">
          <cell r="I424">
            <v>39769</v>
          </cell>
          <cell r="J424">
            <v>124.44289999999999</v>
          </cell>
          <cell r="M424">
            <v>39769</v>
          </cell>
          <cell r="N424">
            <v>15179.43</v>
          </cell>
        </row>
        <row r="425">
          <cell r="I425">
            <v>39766</v>
          </cell>
          <cell r="J425">
            <v>119.21380000000001</v>
          </cell>
          <cell r="M425">
            <v>39766</v>
          </cell>
          <cell r="N425">
            <v>14590</v>
          </cell>
        </row>
        <row r="426">
          <cell r="I426">
            <v>39765</v>
          </cell>
          <cell r="J426">
            <v>120.77200000000001</v>
          </cell>
          <cell r="M426">
            <v>39765</v>
          </cell>
          <cell r="N426">
            <v>15072.16</v>
          </cell>
        </row>
        <row r="427">
          <cell r="I427">
            <v>39764</v>
          </cell>
          <cell r="J427">
            <v>123.66500000000001</v>
          </cell>
          <cell r="M427">
            <v>39764</v>
          </cell>
          <cell r="N427">
            <v>14692.79</v>
          </cell>
        </row>
        <row r="428">
          <cell r="I428">
            <v>39763</v>
          </cell>
          <cell r="J428">
            <v>116.4787</v>
          </cell>
          <cell r="M428">
            <v>39763</v>
          </cell>
          <cell r="N428">
            <v>14243.79</v>
          </cell>
        </row>
        <row r="429">
          <cell r="I429">
            <v>39762</v>
          </cell>
          <cell r="J429">
            <v>113.75830000000001</v>
          </cell>
          <cell r="M429">
            <v>39762</v>
          </cell>
          <cell r="N429">
            <v>14214.02</v>
          </cell>
        </row>
        <row r="430">
          <cell r="I430">
            <v>39759</v>
          </cell>
          <cell r="J430">
            <v>112.99469999999999</v>
          </cell>
          <cell r="M430">
            <v>39759</v>
          </cell>
          <cell r="N430">
            <v>14117.28</v>
          </cell>
        </row>
        <row r="431">
          <cell r="I431">
            <v>39758</v>
          </cell>
          <cell r="J431">
            <v>112.5265</v>
          </cell>
          <cell r="M431">
            <v>39758</v>
          </cell>
          <cell r="N431">
            <v>13989.84</v>
          </cell>
        </row>
        <row r="432">
          <cell r="I432">
            <v>39757</v>
          </cell>
          <cell r="J432">
            <v>113.0942</v>
          </cell>
          <cell r="M432">
            <v>39757</v>
          </cell>
          <cell r="N432">
            <v>14348.24</v>
          </cell>
        </row>
        <row r="433">
          <cell r="I433">
            <v>39756</v>
          </cell>
          <cell r="J433">
            <v>107.8026</v>
          </cell>
          <cell r="M433">
            <v>39756</v>
          </cell>
          <cell r="N433">
            <v>13953.57</v>
          </cell>
        </row>
        <row r="434">
          <cell r="I434">
            <v>39755</v>
          </cell>
          <cell r="J434">
            <v>114.0008</v>
          </cell>
          <cell r="M434">
            <v>39755</v>
          </cell>
          <cell r="N434">
            <v>14288.33</v>
          </cell>
        </row>
        <row r="435">
          <cell r="I435">
            <v>39752</v>
          </cell>
          <cell r="J435">
            <v>109.6789</v>
          </cell>
          <cell r="M435">
            <v>39752</v>
          </cell>
          <cell r="N435">
            <v>13749.52</v>
          </cell>
        </row>
        <row r="436">
          <cell r="I436">
            <v>39751</v>
          </cell>
          <cell r="J436">
            <v>106.5641</v>
          </cell>
          <cell r="M436">
            <v>39751</v>
          </cell>
          <cell r="N436">
            <v>13561.29</v>
          </cell>
        </row>
        <row r="437">
          <cell r="I437">
            <v>39750</v>
          </cell>
          <cell r="J437">
            <v>113.99250000000001</v>
          </cell>
          <cell r="M437">
            <v>39750</v>
          </cell>
          <cell r="N437">
            <v>14383.13</v>
          </cell>
        </row>
        <row r="438">
          <cell r="I438">
            <v>39749</v>
          </cell>
          <cell r="J438">
            <v>112.73820000000001</v>
          </cell>
          <cell r="M438">
            <v>39749</v>
          </cell>
          <cell r="N438">
            <v>14016.93</v>
          </cell>
        </row>
        <row r="439">
          <cell r="I439">
            <v>39748</v>
          </cell>
          <cell r="J439">
            <v>118.7955</v>
          </cell>
          <cell r="M439">
            <v>39748</v>
          </cell>
          <cell r="N439">
            <v>13773.24</v>
          </cell>
        </row>
        <row r="440">
          <cell r="I440">
            <v>39745</v>
          </cell>
          <cell r="J440">
            <v>108.0956</v>
          </cell>
          <cell r="M440">
            <v>39745</v>
          </cell>
          <cell r="N440">
            <v>12869.41</v>
          </cell>
        </row>
        <row r="441">
          <cell r="I441">
            <v>39744</v>
          </cell>
          <cell r="J441">
            <v>102.2046</v>
          </cell>
          <cell r="M441">
            <v>39744</v>
          </cell>
          <cell r="N441">
            <v>12861.86</v>
          </cell>
        </row>
        <row r="442">
          <cell r="I442">
            <v>39743</v>
          </cell>
          <cell r="J442">
            <v>100.7565</v>
          </cell>
          <cell r="M442">
            <v>39743</v>
          </cell>
          <cell r="N442">
            <v>12651.04</v>
          </cell>
        </row>
        <row r="443">
          <cell r="I443">
            <v>39742</v>
          </cell>
          <cell r="J443">
            <v>98.305000000000007</v>
          </cell>
          <cell r="M443">
            <v>39742</v>
          </cell>
          <cell r="N443">
            <v>12860.77</v>
          </cell>
        </row>
        <row r="444">
          <cell r="I444">
            <v>39741</v>
          </cell>
          <cell r="J444">
            <v>95.808199999999999</v>
          </cell>
          <cell r="M444">
            <v>39741</v>
          </cell>
          <cell r="N444">
            <v>13022.92</v>
          </cell>
        </row>
        <row r="445">
          <cell r="I445">
            <v>39738</v>
          </cell>
          <cell r="J445">
            <v>96.438100000000006</v>
          </cell>
          <cell r="M445">
            <v>39738</v>
          </cell>
          <cell r="N445">
            <v>13152.35</v>
          </cell>
        </row>
        <row r="446">
          <cell r="I446">
            <v>39737</v>
          </cell>
          <cell r="J446">
            <v>97.541300000000007</v>
          </cell>
          <cell r="M446">
            <v>39737</v>
          </cell>
          <cell r="N446">
            <v>13331.46</v>
          </cell>
        </row>
        <row r="447">
          <cell r="I447">
            <v>39736</v>
          </cell>
          <cell r="J447">
            <v>98.219300000000004</v>
          </cell>
          <cell r="M447">
            <v>39736</v>
          </cell>
          <cell r="N447">
            <v>13255.28</v>
          </cell>
        </row>
        <row r="448">
          <cell r="I448">
            <v>39735</v>
          </cell>
          <cell r="J448">
            <v>95.665000000000006</v>
          </cell>
          <cell r="M448">
            <v>39735</v>
          </cell>
          <cell r="N448">
            <v>13299.2</v>
          </cell>
        </row>
        <row r="449">
          <cell r="I449">
            <v>39734</v>
          </cell>
          <cell r="J449">
            <v>96.444299999999998</v>
          </cell>
          <cell r="M449">
            <v>39734</v>
          </cell>
          <cell r="N449">
            <v>13359.14</v>
          </cell>
        </row>
        <row r="450">
          <cell r="I450">
            <v>39731</v>
          </cell>
          <cell r="J450">
            <v>97.988600000000005</v>
          </cell>
          <cell r="M450">
            <v>39731</v>
          </cell>
          <cell r="N450">
            <v>13231.92</v>
          </cell>
        </row>
        <row r="451">
          <cell r="I451">
            <v>39730</v>
          </cell>
          <cell r="J451">
            <v>96.396500000000003</v>
          </cell>
          <cell r="M451">
            <v>39730</v>
          </cell>
          <cell r="N451">
            <v>13087.29</v>
          </cell>
        </row>
        <row r="452">
          <cell r="I452">
            <v>39729</v>
          </cell>
          <cell r="J452">
            <v>97.710599999999999</v>
          </cell>
          <cell r="M452">
            <v>39729</v>
          </cell>
          <cell r="N452">
            <v>13227.27</v>
          </cell>
        </row>
        <row r="453">
          <cell r="I453">
            <v>39728</v>
          </cell>
          <cell r="J453">
            <v>94.149500000000003</v>
          </cell>
          <cell r="M453">
            <v>39728</v>
          </cell>
          <cell r="N453">
            <v>12985.24</v>
          </cell>
        </row>
        <row r="454">
          <cell r="I454">
            <v>39727</v>
          </cell>
          <cell r="J454">
            <v>94.255399999999995</v>
          </cell>
          <cell r="M454">
            <v>39727</v>
          </cell>
          <cell r="N454">
            <v>12961.81</v>
          </cell>
        </row>
        <row r="455">
          <cell r="I455">
            <v>39724</v>
          </cell>
          <cell r="J455">
            <v>90.220200000000006</v>
          </cell>
          <cell r="M455">
            <v>39724</v>
          </cell>
          <cell r="N455">
            <v>13085.97</v>
          </cell>
        </row>
        <row r="456">
          <cell r="I456">
            <v>39723</v>
          </cell>
          <cell r="J456">
            <v>90.1965</v>
          </cell>
          <cell r="M456">
            <v>39723</v>
          </cell>
          <cell r="N456">
            <v>13128.7</v>
          </cell>
        </row>
        <row r="457">
          <cell r="I457">
            <v>39722</v>
          </cell>
          <cell r="J457">
            <v>89.880600000000001</v>
          </cell>
          <cell r="M457">
            <v>39722</v>
          </cell>
          <cell r="N457">
            <v>13308.75</v>
          </cell>
        </row>
        <row r="458">
          <cell r="I458">
            <v>39721</v>
          </cell>
          <cell r="J458">
            <v>89.577500000000001</v>
          </cell>
          <cell r="M458">
            <v>39721</v>
          </cell>
          <cell r="N458">
            <v>13395.75</v>
          </cell>
        </row>
        <row r="459">
          <cell r="I459">
            <v>39720</v>
          </cell>
          <cell r="J459">
            <v>90.722399999999993</v>
          </cell>
          <cell r="M459">
            <v>39720</v>
          </cell>
          <cell r="N459">
            <v>13645.58</v>
          </cell>
        </row>
        <row r="460">
          <cell r="I460">
            <v>39717</v>
          </cell>
          <cell r="J460">
            <v>88.516900000000007</v>
          </cell>
          <cell r="M460">
            <v>39717</v>
          </cell>
          <cell r="N460">
            <v>13716.41</v>
          </cell>
        </row>
        <row r="461">
          <cell r="I461">
            <v>39716</v>
          </cell>
          <cell r="J461">
            <v>88.035899999999998</v>
          </cell>
          <cell r="M461">
            <v>39716</v>
          </cell>
          <cell r="N461">
            <v>13703</v>
          </cell>
        </row>
        <row r="462">
          <cell r="I462">
            <v>39715</v>
          </cell>
          <cell r="J462">
            <v>88.069000000000003</v>
          </cell>
          <cell r="M462">
            <v>39715</v>
          </cell>
          <cell r="N462">
            <v>13663.55</v>
          </cell>
        </row>
        <row r="463">
          <cell r="I463">
            <v>39714</v>
          </cell>
          <cell r="J463">
            <v>88.338399999999993</v>
          </cell>
          <cell r="M463">
            <v>39714</v>
          </cell>
          <cell r="N463">
            <v>13661.58</v>
          </cell>
        </row>
        <row r="464">
          <cell r="I464">
            <v>39713</v>
          </cell>
          <cell r="J464">
            <v>88.186499999999995</v>
          </cell>
          <cell r="M464">
            <v>39713</v>
          </cell>
          <cell r="N464">
            <v>13750.92</v>
          </cell>
        </row>
        <row r="465">
          <cell r="I465">
            <v>39710</v>
          </cell>
          <cell r="J465">
            <v>87.197299999999998</v>
          </cell>
          <cell r="M465">
            <v>39710</v>
          </cell>
          <cell r="N465">
            <v>13551.12</v>
          </cell>
        </row>
        <row r="466">
          <cell r="I466">
            <v>39709</v>
          </cell>
          <cell r="J466">
            <v>89.257800000000003</v>
          </cell>
          <cell r="M466">
            <v>39709</v>
          </cell>
          <cell r="N466">
            <v>13501.47</v>
          </cell>
        </row>
        <row r="467">
          <cell r="I467">
            <v>39708</v>
          </cell>
          <cell r="J467">
            <v>89.888199999999998</v>
          </cell>
          <cell r="M467">
            <v>39708</v>
          </cell>
          <cell r="N467">
            <v>13473.13</v>
          </cell>
        </row>
        <row r="468">
          <cell r="I468">
            <v>39707</v>
          </cell>
          <cell r="J468">
            <v>89.514799999999994</v>
          </cell>
          <cell r="M468">
            <v>39707</v>
          </cell>
          <cell r="N468">
            <v>13362.74</v>
          </cell>
        </row>
        <row r="469">
          <cell r="I469">
            <v>39706</v>
          </cell>
          <cell r="J469">
            <v>90.408500000000004</v>
          </cell>
          <cell r="M469">
            <v>39706</v>
          </cell>
          <cell r="N469">
            <v>13477.07</v>
          </cell>
        </row>
        <row r="470">
          <cell r="I470">
            <v>39703</v>
          </cell>
          <cell r="J470">
            <v>87.552700000000002</v>
          </cell>
          <cell r="M470">
            <v>39703</v>
          </cell>
          <cell r="N470">
            <v>13433.64</v>
          </cell>
        </row>
        <row r="471">
          <cell r="I471">
            <v>39702</v>
          </cell>
          <cell r="J471">
            <v>88.105000000000004</v>
          </cell>
          <cell r="M471">
            <v>39702</v>
          </cell>
          <cell r="N471">
            <v>13212.69</v>
          </cell>
        </row>
        <row r="472">
          <cell r="I472">
            <v>39701</v>
          </cell>
          <cell r="J472">
            <v>86.714299999999994</v>
          </cell>
          <cell r="M472">
            <v>39701</v>
          </cell>
          <cell r="N472">
            <v>13075.76</v>
          </cell>
        </row>
        <row r="473">
          <cell r="I473">
            <v>39700</v>
          </cell>
          <cell r="J473">
            <v>87.2834</v>
          </cell>
          <cell r="M473">
            <v>39700</v>
          </cell>
          <cell r="N473">
            <v>13177.6</v>
          </cell>
        </row>
        <row r="474">
          <cell r="I474">
            <v>39699</v>
          </cell>
          <cell r="J474">
            <v>85.817899999999995</v>
          </cell>
          <cell r="M474">
            <v>39699</v>
          </cell>
          <cell r="N474">
            <v>13124.21</v>
          </cell>
        </row>
        <row r="475">
          <cell r="I475">
            <v>39696</v>
          </cell>
          <cell r="J475">
            <v>86.923000000000002</v>
          </cell>
          <cell r="M475">
            <v>39696</v>
          </cell>
          <cell r="N475">
            <v>13358.21</v>
          </cell>
        </row>
        <row r="476">
          <cell r="I476">
            <v>39695</v>
          </cell>
          <cell r="J476">
            <v>86.057299999999998</v>
          </cell>
          <cell r="M476">
            <v>39695</v>
          </cell>
          <cell r="N476">
            <v>13201.69</v>
          </cell>
        </row>
        <row r="477">
          <cell r="I477">
            <v>39694</v>
          </cell>
          <cell r="J477">
            <v>85.139399999999995</v>
          </cell>
          <cell r="M477">
            <v>39694</v>
          </cell>
          <cell r="N477">
            <v>13366.78</v>
          </cell>
        </row>
        <row r="478">
          <cell r="I478">
            <v>39693</v>
          </cell>
          <cell r="J478">
            <v>84.801199999999994</v>
          </cell>
          <cell r="M478">
            <v>39693</v>
          </cell>
          <cell r="N478">
            <v>13372.92</v>
          </cell>
        </row>
        <row r="479">
          <cell r="I479">
            <v>39692</v>
          </cell>
          <cell r="J479">
            <v>84.712100000000007</v>
          </cell>
          <cell r="M479">
            <v>39692</v>
          </cell>
          <cell r="N479">
            <v>13387.79</v>
          </cell>
        </row>
        <row r="480">
          <cell r="I480">
            <v>39689</v>
          </cell>
          <cell r="J480">
            <v>84.084000000000003</v>
          </cell>
          <cell r="M480">
            <v>39689</v>
          </cell>
          <cell r="N480">
            <v>13421.99</v>
          </cell>
        </row>
        <row r="481">
          <cell r="I481">
            <v>39688</v>
          </cell>
          <cell r="J481">
            <v>83.560100000000006</v>
          </cell>
          <cell r="M481">
            <v>39688</v>
          </cell>
          <cell r="N481">
            <v>13456.62</v>
          </cell>
        </row>
        <row r="482">
          <cell r="I482">
            <v>39687</v>
          </cell>
          <cell r="J482">
            <v>83.698599999999999</v>
          </cell>
          <cell r="M482">
            <v>39687</v>
          </cell>
          <cell r="N482">
            <v>13496.38</v>
          </cell>
        </row>
        <row r="483">
          <cell r="I483">
            <v>39686</v>
          </cell>
          <cell r="J483">
            <v>83.772800000000004</v>
          </cell>
          <cell r="M483">
            <v>39686</v>
          </cell>
          <cell r="N483">
            <v>13456.86</v>
          </cell>
        </row>
        <row r="484">
          <cell r="I484">
            <v>39685</v>
          </cell>
          <cell r="J484">
            <v>83.906700000000001</v>
          </cell>
          <cell r="M484">
            <v>39685</v>
          </cell>
          <cell r="N484">
            <v>13529.52</v>
          </cell>
        </row>
        <row r="485">
          <cell r="I485">
            <v>39682</v>
          </cell>
          <cell r="J485">
            <v>83.011700000000005</v>
          </cell>
          <cell r="M485">
            <v>39682</v>
          </cell>
          <cell r="N485">
            <v>13519.42</v>
          </cell>
        </row>
        <row r="486">
          <cell r="I486">
            <v>39681</v>
          </cell>
          <cell r="J486">
            <v>84.535899999999998</v>
          </cell>
          <cell r="M486">
            <v>39681</v>
          </cell>
          <cell r="N486">
            <v>13659.11</v>
          </cell>
        </row>
        <row r="487">
          <cell r="I487">
            <v>39680</v>
          </cell>
          <cell r="J487">
            <v>83.366699999999994</v>
          </cell>
          <cell r="M487">
            <v>39680</v>
          </cell>
          <cell r="N487">
            <v>13507.47</v>
          </cell>
        </row>
        <row r="488">
          <cell r="I488">
            <v>39679</v>
          </cell>
          <cell r="J488">
            <v>83.803100000000001</v>
          </cell>
          <cell r="M488">
            <v>39679</v>
          </cell>
          <cell r="N488">
            <v>13586.07</v>
          </cell>
        </row>
        <row r="489">
          <cell r="I489">
            <v>39678</v>
          </cell>
          <cell r="J489">
            <v>83.405199999999994</v>
          </cell>
          <cell r="M489">
            <v>39678</v>
          </cell>
          <cell r="N489">
            <v>13496.89</v>
          </cell>
        </row>
        <row r="490">
          <cell r="I490">
            <v>39675</v>
          </cell>
          <cell r="J490">
            <v>83.299400000000006</v>
          </cell>
          <cell r="M490">
            <v>39675</v>
          </cell>
          <cell r="N490">
            <v>13520.3</v>
          </cell>
        </row>
        <row r="491">
          <cell r="I491">
            <v>39674</v>
          </cell>
          <cell r="J491">
            <v>83.657600000000002</v>
          </cell>
          <cell r="M491">
            <v>39674</v>
          </cell>
          <cell r="N491">
            <v>13610.54</v>
          </cell>
        </row>
        <row r="492">
          <cell r="I492">
            <v>39673</v>
          </cell>
          <cell r="J492">
            <v>84.044799999999995</v>
          </cell>
          <cell r="M492">
            <v>39673</v>
          </cell>
          <cell r="N492">
            <v>13732.93</v>
          </cell>
        </row>
        <row r="493">
          <cell r="I493">
            <v>39672</v>
          </cell>
          <cell r="J493">
            <v>84.0578</v>
          </cell>
          <cell r="M493">
            <v>39672</v>
          </cell>
          <cell r="N493">
            <v>13709.99</v>
          </cell>
        </row>
        <row r="494">
          <cell r="I494">
            <v>39671</v>
          </cell>
          <cell r="J494">
            <v>83.549099999999996</v>
          </cell>
          <cell r="M494">
            <v>39671</v>
          </cell>
          <cell r="N494">
            <v>13709.92</v>
          </cell>
        </row>
        <row r="495">
          <cell r="I495">
            <v>39668</v>
          </cell>
          <cell r="J495">
            <v>84.234899999999996</v>
          </cell>
          <cell r="M495">
            <v>39668</v>
          </cell>
          <cell r="N495">
            <v>13928.92</v>
          </cell>
        </row>
        <row r="496">
          <cell r="I496">
            <v>39667</v>
          </cell>
          <cell r="J496">
            <v>83.420900000000003</v>
          </cell>
          <cell r="M496">
            <v>39667</v>
          </cell>
          <cell r="N496">
            <v>13990.5</v>
          </cell>
        </row>
        <row r="497">
          <cell r="I497">
            <v>39666</v>
          </cell>
          <cell r="J497">
            <v>82.778599999999997</v>
          </cell>
          <cell r="M497">
            <v>39666</v>
          </cell>
          <cell r="N497">
            <v>14005.1</v>
          </cell>
        </row>
        <row r="498">
          <cell r="I498">
            <v>39665</v>
          </cell>
          <cell r="J498">
            <v>83.572500000000005</v>
          </cell>
          <cell r="M498">
            <v>39665</v>
          </cell>
          <cell r="N498">
            <v>13994.37</v>
          </cell>
        </row>
        <row r="499">
          <cell r="I499">
            <v>39664</v>
          </cell>
          <cell r="J499">
            <v>83.883700000000005</v>
          </cell>
          <cell r="M499">
            <v>39664</v>
          </cell>
          <cell r="N499">
            <v>14146.44</v>
          </cell>
        </row>
        <row r="500">
          <cell r="I500">
            <v>39661</v>
          </cell>
          <cell r="J500">
            <v>84.520399999999995</v>
          </cell>
          <cell r="M500">
            <v>39661</v>
          </cell>
          <cell r="N500">
            <v>14166.35</v>
          </cell>
        </row>
        <row r="501">
          <cell r="I501">
            <v>39660</v>
          </cell>
          <cell r="J501">
            <v>84.302700000000002</v>
          </cell>
          <cell r="M501">
            <v>39660</v>
          </cell>
          <cell r="N501">
            <v>14191.47</v>
          </cell>
        </row>
        <row r="502">
          <cell r="I502">
            <v>39659</v>
          </cell>
          <cell r="J502">
            <v>84.361400000000003</v>
          </cell>
          <cell r="M502">
            <v>39659</v>
          </cell>
          <cell r="N502">
            <v>14207.92</v>
          </cell>
        </row>
        <row r="503">
          <cell r="I503">
            <v>39658</v>
          </cell>
          <cell r="J503">
            <v>84.297700000000006</v>
          </cell>
          <cell r="M503">
            <v>39658</v>
          </cell>
          <cell r="N503">
            <v>14205.8</v>
          </cell>
        </row>
        <row r="504">
          <cell r="I504">
            <v>39657</v>
          </cell>
          <cell r="J504">
            <v>84.858800000000002</v>
          </cell>
          <cell r="M504">
            <v>39657</v>
          </cell>
          <cell r="N504">
            <v>14353.43</v>
          </cell>
        </row>
        <row r="505">
          <cell r="I505">
            <v>39654</v>
          </cell>
          <cell r="J505">
            <v>84.683099999999996</v>
          </cell>
          <cell r="M505">
            <v>39654</v>
          </cell>
          <cell r="N505">
            <v>14347.81</v>
          </cell>
        </row>
        <row r="506">
          <cell r="I506">
            <v>39653</v>
          </cell>
          <cell r="J506">
            <v>85.171599999999998</v>
          </cell>
          <cell r="M506">
            <v>39653</v>
          </cell>
          <cell r="N506">
            <v>14331.71</v>
          </cell>
        </row>
        <row r="507">
          <cell r="I507">
            <v>39652</v>
          </cell>
          <cell r="J507">
            <v>84.733699999999999</v>
          </cell>
          <cell r="M507">
            <v>39652</v>
          </cell>
          <cell r="N507">
            <v>14350.32</v>
          </cell>
        </row>
        <row r="508">
          <cell r="I508">
            <v>39651</v>
          </cell>
          <cell r="J508">
            <v>85.088700000000003</v>
          </cell>
          <cell r="M508">
            <v>39651</v>
          </cell>
          <cell r="N508">
            <v>14417.63</v>
          </cell>
        </row>
        <row r="509">
          <cell r="I509">
            <v>39650</v>
          </cell>
          <cell r="J509">
            <v>85.974599999999995</v>
          </cell>
          <cell r="M509">
            <v>39650</v>
          </cell>
          <cell r="N509">
            <v>14572.41</v>
          </cell>
        </row>
        <row r="510">
          <cell r="I510">
            <v>39647</v>
          </cell>
          <cell r="J510">
            <v>85.476600000000005</v>
          </cell>
          <cell r="M510">
            <v>39647</v>
          </cell>
          <cell r="N510">
            <v>14489.41</v>
          </cell>
        </row>
        <row r="511">
          <cell r="I511">
            <v>39646</v>
          </cell>
          <cell r="J511">
            <v>85.964299999999994</v>
          </cell>
          <cell r="M511">
            <v>39646</v>
          </cell>
          <cell r="N511">
            <v>14490.39</v>
          </cell>
        </row>
        <row r="512">
          <cell r="I512">
            <v>39645</v>
          </cell>
          <cell r="J512">
            <v>86.927599999999998</v>
          </cell>
          <cell r="M512">
            <v>39645</v>
          </cell>
          <cell r="N512">
            <v>14465.42</v>
          </cell>
        </row>
        <row r="513">
          <cell r="I513">
            <v>39644</v>
          </cell>
          <cell r="J513">
            <v>87.328100000000006</v>
          </cell>
          <cell r="M513">
            <v>39644</v>
          </cell>
          <cell r="N513">
            <v>14551.52</v>
          </cell>
        </row>
        <row r="514">
          <cell r="I514">
            <v>39643</v>
          </cell>
          <cell r="J514">
            <v>85.991500000000002</v>
          </cell>
          <cell r="M514">
            <v>39643</v>
          </cell>
          <cell r="N514">
            <v>14520.77</v>
          </cell>
        </row>
        <row r="515">
          <cell r="I515">
            <v>39640</v>
          </cell>
          <cell r="J515">
            <v>86.120099999999994</v>
          </cell>
          <cell r="M515">
            <v>39640</v>
          </cell>
          <cell r="N515">
            <v>14590.73</v>
          </cell>
        </row>
        <row r="516">
          <cell r="I516">
            <v>39639</v>
          </cell>
          <cell r="J516">
            <v>85.533799999999999</v>
          </cell>
          <cell r="M516">
            <v>39639</v>
          </cell>
          <cell r="N516">
            <v>14459.72</v>
          </cell>
        </row>
        <row r="517">
          <cell r="I517">
            <v>39638</v>
          </cell>
          <cell r="J517">
            <v>85.893600000000006</v>
          </cell>
          <cell r="M517">
            <v>39638</v>
          </cell>
          <cell r="N517">
            <v>14436.33</v>
          </cell>
        </row>
        <row r="518">
          <cell r="I518">
            <v>39637</v>
          </cell>
          <cell r="J518">
            <v>85.623900000000006</v>
          </cell>
          <cell r="M518">
            <v>39637</v>
          </cell>
          <cell r="N518">
            <v>14424.23</v>
          </cell>
        </row>
        <row r="519">
          <cell r="I519">
            <v>39636</v>
          </cell>
          <cell r="J519">
            <v>85.856899999999996</v>
          </cell>
          <cell r="M519">
            <v>39636</v>
          </cell>
          <cell r="N519">
            <v>14474.98</v>
          </cell>
        </row>
        <row r="520">
          <cell r="I520">
            <v>39633</v>
          </cell>
          <cell r="J520">
            <v>86.270899999999997</v>
          </cell>
          <cell r="M520">
            <v>39633</v>
          </cell>
          <cell r="N520">
            <v>14468.83</v>
          </cell>
        </row>
        <row r="521">
          <cell r="I521">
            <v>39632</v>
          </cell>
          <cell r="J521">
            <v>86.288499999999999</v>
          </cell>
          <cell r="M521">
            <v>39632</v>
          </cell>
          <cell r="N521">
            <v>14463.38</v>
          </cell>
        </row>
        <row r="522">
          <cell r="I522">
            <v>39631</v>
          </cell>
          <cell r="J522">
            <v>86.964699999999993</v>
          </cell>
          <cell r="M522">
            <v>39631</v>
          </cell>
          <cell r="N522">
            <v>14627.78</v>
          </cell>
        </row>
        <row r="523">
          <cell r="I523">
            <v>39630</v>
          </cell>
          <cell r="J523">
            <v>86.876599999999996</v>
          </cell>
          <cell r="M523">
            <v>39630</v>
          </cell>
          <cell r="N523">
            <v>14560.22</v>
          </cell>
        </row>
        <row r="524">
          <cell r="I524">
            <v>39629</v>
          </cell>
          <cell r="J524">
            <v>86.861599999999996</v>
          </cell>
          <cell r="M524">
            <v>39629</v>
          </cell>
          <cell r="N524">
            <v>14534.36</v>
          </cell>
        </row>
        <row r="525">
          <cell r="I525">
            <v>39626</v>
          </cell>
          <cell r="J525">
            <v>86.772199999999998</v>
          </cell>
          <cell r="M525">
            <v>39626</v>
          </cell>
          <cell r="N525">
            <v>14545.35</v>
          </cell>
        </row>
        <row r="526">
          <cell r="I526">
            <v>39625</v>
          </cell>
          <cell r="J526">
            <v>86.144000000000005</v>
          </cell>
          <cell r="M526">
            <v>39625</v>
          </cell>
          <cell r="N526">
            <v>14497.55</v>
          </cell>
        </row>
        <row r="527">
          <cell r="I527">
            <v>39624</v>
          </cell>
          <cell r="J527">
            <v>85.601100000000002</v>
          </cell>
          <cell r="M527">
            <v>39624</v>
          </cell>
          <cell r="N527">
            <v>14458.61</v>
          </cell>
        </row>
        <row r="528">
          <cell r="I528">
            <v>39623</v>
          </cell>
          <cell r="J528">
            <v>85.962599999999995</v>
          </cell>
          <cell r="M528">
            <v>39623</v>
          </cell>
          <cell r="N528">
            <v>14427.64</v>
          </cell>
        </row>
        <row r="529">
          <cell r="I529">
            <v>39622</v>
          </cell>
          <cell r="J529">
            <v>85.988500000000002</v>
          </cell>
          <cell r="M529">
            <v>39622</v>
          </cell>
          <cell r="N529">
            <v>14390.67</v>
          </cell>
        </row>
        <row r="530">
          <cell r="I530">
            <v>39619</v>
          </cell>
          <cell r="J530">
            <v>86.415700000000001</v>
          </cell>
          <cell r="M530">
            <v>39619</v>
          </cell>
          <cell r="N530">
            <v>14475.49</v>
          </cell>
        </row>
        <row r="531">
          <cell r="I531">
            <v>39618</v>
          </cell>
          <cell r="J531">
            <v>86.019800000000004</v>
          </cell>
          <cell r="M531">
            <v>39618</v>
          </cell>
          <cell r="N531">
            <v>14404.76</v>
          </cell>
        </row>
        <row r="532">
          <cell r="I532">
            <v>39617</v>
          </cell>
          <cell r="J532">
            <v>86.020700000000005</v>
          </cell>
          <cell r="M532">
            <v>39617</v>
          </cell>
          <cell r="N532">
            <v>14416.01</v>
          </cell>
        </row>
        <row r="533">
          <cell r="I533">
            <v>39616</v>
          </cell>
          <cell r="J533">
            <v>86.031300000000002</v>
          </cell>
          <cell r="M533">
            <v>39616</v>
          </cell>
          <cell r="N533">
            <v>14401.19</v>
          </cell>
        </row>
        <row r="534">
          <cell r="I534">
            <v>39615</v>
          </cell>
          <cell r="J534">
            <v>86.028499999999994</v>
          </cell>
          <cell r="M534">
            <v>39615</v>
          </cell>
          <cell r="N534">
            <v>14408.85</v>
          </cell>
        </row>
        <row r="535">
          <cell r="I535">
            <v>39612</v>
          </cell>
          <cell r="J535">
            <v>86.052300000000002</v>
          </cell>
          <cell r="M535">
            <v>39612</v>
          </cell>
          <cell r="N535">
            <v>14319.7</v>
          </cell>
        </row>
        <row r="536">
          <cell r="I536">
            <v>39611</v>
          </cell>
          <cell r="J536">
            <v>86.197699999999998</v>
          </cell>
          <cell r="M536">
            <v>39611</v>
          </cell>
          <cell r="N536">
            <v>14365.43</v>
          </cell>
        </row>
        <row r="537">
          <cell r="I537">
            <v>39610</v>
          </cell>
          <cell r="J537">
            <v>87.131299999999996</v>
          </cell>
          <cell r="M537">
            <v>39610</v>
          </cell>
          <cell r="N537">
            <v>14492.13</v>
          </cell>
        </row>
        <row r="538">
          <cell r="I538">
            <v>39609</v>
          </cell>
          <cell r="J538">
            <v>86.740200000000002</v>
          </cell>
          <cell r="M538">
            <v>39609</v>
          </cell>
          <cell r="N538">
            <v>14413.43</v>
          </cell>
        </row>
        <row r="539">
          <cell r="I539">
            <v>39608</v>
          </cell>
          <cell r="J539">
            <v>88.016199999999998</v>
          </cell>
          <cell r="M539">
            <v>39608</v>
          </cell>
          <cell r="N539">
            <v>14640.43</v>
          </cell>
        </row>
        <row r="540">
          <cell r="I540">
            <v>39605</v>
          </cell>
          <cell r="J540">
            <v>89.202299999999994</v>
          </cell>
          <cell r="M540">
            <v>39605</v>
          </cell>
          <cell r="N540">
            <v>14768.21</v>
          </cell>
        </row>
        <row r="541">
          <cell r="I541">
            <v>39604</v>
          </cell>
          <cell r="J541">
            <v>87.789699999999996</v>
          </cell>
          <cell r="M541">
            <v>39604</v>
          </cell>
          <cell r="N541">
            <v>14501.02</v>
          </cell>
        </row>
        <row r="542">
          <cell r="I542">
            <v>39603</v>
          </cell>
          <cell r="J542">
            <v>88.457899999999995</v>
          </cell>
          <cell r="M542">
            <v>39603</v>
          </cell>
          <cell r="N542">
            <v>14371.49</v>
          </cell>
        </row>
        <row r="543">
          <cell r="I543">
            <v>39602</v>
          </cell>
          <cell r="J543">
            <v>88.590699999999998</v>
          </cell>
          <cell r="M543">
            <v>39602</v>
          </cell>
          <cell r="N543">
            <v>14379.25</v>
          </cell>
        </row>
        <row r="544">
          <cell r="I544">
            <v>39601</v>
          </cell>
          <cell r="J544">
            <v>89.098500000000001</v>
          </cell>
          <cell r="M544">
            <v>39601</v>
          </cell>
          <cell r="N544">
            <v>14456.71</v>
          </cell>
        </row>
        <row r="545">
          <cell r="I545">
            <v>39598</v>
          </cell>
          <cell r="J545">
            <v>87.953800000000001</v>
          </cell>
          <cell r="M545">
            <v>39598</v>
          </cell>
          <cell r="N545">
            <v>14434.57</v>
          </cell>
        </row>
        <row r="546">
          <cell r="I546">
            <v>39597</v>
          </cell>
          <cell r="J546">
            <v>88.060599999999994</v>
          </cell>
          <cell r="M546">
            <v>39597</v>
          </cell>
          <cell r="N546">
            <v>14419</v>
          </cell>
        </row>
        <row r="547">
          <cell r="I547">
            <v>39596</v>
          </cell>
          <cell r="J547">
            <v>88.833699999999993</v>
          </cell>
          <cell r="M547">
            <v>39596</v>
          </cell>
          <cell r="N547">
            <v>14545.66</v>
          </cell>
        </row>
        <row r="548">
          <cell r="I548">
            <v>39595</v>
          </cell>
          <cell r="J548">
            <v>89.692599999999999</v>
          </cell>
          <cell r="M548">
            <v>39595</v>
          </cell>
          <cell r="N548">
            <v>14672.02</v>
          </cell>
        </row>
        <row r="549">
          <cell r="I549">
            <v>39594</v>
          </cell>
          <cell r="J549">
            <v>90.392799999999994</v>
          </cell>
          <cell r="M549">
            <v>39594</v>
          </cell>
          <cell r="N549">
            <v>14744.95</v>
          </cell>
        </row>
        <row r="550">
          <cell r="I550">
            <v>39591</v>
          </cell>
          <cell r="J550">
            <v>90.245199999999997</v>
          </cell>
          <cell r="M550">
            <v>39591</v>
          </cell>
          <cell r="N550">
            <v>14706.41</v>
          </cell>
        </row>
        <row r="551">
          <cell r="I551">
            <v>39590</v>
          </cell>
          <cell r="J551">
            <v>89.590299999999999</v>
          </cell>
          <cell r="M551">
            <v>39590</v>
          </cell>
          <cell r="N551">
            <v>14668.18</v>
          </cell>
        </row>
        <row r="552">
          <cell r="I552">
            <v>39589</v>
          </cell>
          <cell r="J552">
            <v>90.169799999999995</v>
          </cell>
          <cell r="M552">
            <v>39589</v>
          </cell>
          <cell r="N552">
            <v>14676.24</v>
          </cell>
        </row>
        <row r="553">
          <cell r="I553">
            <v>39588</v>
          </cell>
          <cell r="J553">
            <v>89.501900000000006</v>
          </cell>
          <cell r="M553">
            <v>39588</v>
          </cell>
          <cell r="N553">
            <v>14519.95</v>
          </cell>
        </row>
        <row r="554">
          <cell r="I554">
            <v>39587</v>
          </cell>
          <cell r="J554">
            <v>89.240399999999994</v>
          </cell>
          <cell r="M554">
            <v>39587</v>
          </cell>
          <cell r="N554">
            <v>14440.13</v>
          </cell>
        </row>
        <row r="555">
          <cell r="I555">
            <v>39584</v>
          </cell>
          <cell r="J555">
            <v>89.563699999999997</v>
          </cell>
          <cell r="M555">
            <v>39584</v>
          </cell>
          <cell r="N555">
            <v>14518.69</v>
          </cell>
        </row>
        <row r="556">
          <cell r="I556">
            <v>39583</v>
          </cell>
          <cell r="J556">
            <v>88.736400000000003</v>
          </cell>
          <cell r="M556">
            <v>39583</v>
          </cell>
          <cell r="N556">
            <v>14358.91</v>
          </cell>
        </row>
        <row r="557">
          <cell r="I557">
            <v>39582</v>
          </cell>
          <cell r="J557">
            <v>88.488100000000003</v>
          </cell>
          <cell r="M557">
            <v>39582</v>
          </cell>
          <cell r="N557">
            <v>14382.62</v>
          </cell>
        </row>
        <row r="558">
          <cell r="I558">
            <v>39581</v>
          </cell>
          <cell r="J558">
            <v>88.496399999999994</v>
          </cell>
          <cell r="M558">
            <v>39581</v>
          </cell>
          <cell r="N558">
            <v>14345.32</v>
          </cell>
        </row>
        <row r="559">
          <cell r="I559">
            <v>39580</v>
          </cell>
          <cell r="J559">
            <v>89.012100000000004</v>
          </cell>
          <cell r="M559">
            <v>39580</v>
          </cell>
          <cell r="N559">
            <v>14363.66</v>
          </cell>
        </row>
        <row r="560">
          <cell r="I560">
            <v>39577</v>
          </cell>
          <cell r="J560">
            <v>90.018299999999996</v>
          </cell>
          <cell r="M560">
            <v>39577</v>
          </cell>
          <cell r="N560">
            <v>14329.21</v>
          </cell>
        </row>
        <row r="561">
          <cell r="I561">
            <v>39576</v>
          </cell>
          <cell r="J561">
            <v>89.209100000000007</v>
          </cell>
          <cell r="M561">
            <v>39576</v>
          </cell>
          <cell r="N561">
            <v>14246.68</v>
          </cell>
        </row>
        <row r="562">
          <cell r="I562">
            <v>39575</v>
          </cell>
          <cell r="J562">
            <v>88.365899999999996</v>
          </cell>
          <cell r="M562">
            <v>39575</v>
          </cell>
          <cell r="N562">
            <v>14247.6</v>
          </cell>
        </row>
        <row r="563">
          <cell r="I563">
            <v>39574</v>
          </cell>
          <cell r="J563">
            <v>88.05</v>
          </cell>
          <cell r="M563">
            <v>39574</v>
          </cell>
          <cell r="N563">
            <v>14329.19</v>
          </cell>
        </row>
        <row r="564">
          <cell r="I564">
            <v>39573</v>
          </cell>
          <cell r="J564">
            <v>87.933700000000002</v>
          </cell>
          <cell r="M564">
            <v>39573</v>
          </cell>
          <cell r="N564">
            <v>14287.77</v>
          </cell>
        </row>
        <row r="565">
          <cell r="I565">
            <v>39570</v>
          </cell>
          <cell r="J565">
            <v>87.4846</v>
          </cell>
          <cell r="M565">
            <v>39570</v>
          </cell>
          <cell r="N565">
            <v>14222</v>
          </cell>
        </row>
        <row r="566">
          <cell r="I566">
            <v>39569</v>
          </cell>
          <cell r="J566">
            <v>88.376099999999994</v>
          </cell>
          <cell r="M566">
            <v>39569</v>
          </cell>
          <cell r="N566">
            <v>14283.42</v>
          </cell>
        </row>
        <row r="567">
          <cell r="I567">
            <v>39568</v>
          </cell>
          <cell r="J567">
            <v>88.736800000000002</v>
          </cell>
          <cell r="M567">
            <v>39568</v>
          </cell>
          <cell r="N567">
            <v>14405.92</v>
          </cell>
        </row>
        <row r="568">
          <cell r="I568">
            <v>39567</v>
          </cell>
          <cell r="J568">
            <v>88.741500000000002</v>
          </cell>
          <cell r="M568">
            <v>39567</v>
          </cell>
          <cell r="N568">
            <v>14373.88</v>
          </cell>
        </row>
        <row r="569">
          <cell r="I569">
            <v>39566</v>
          </cell>
          <cell r="J569">
            <v>88.444199999999995</v>
          </cell>
          <cell r="M569">
            <v>39566</v>
          </cell>
          <cell r="N569">
            <v>14427.92</v>
          </cell>
        </row>
        <row r="570">
          <cell r="I570">
            <v>39563</v>
          </cell>
          <cell r="J570">
            <v>88.380300000000005</v>
          </cell>
          <cell r="M570">
            <v>39563</v>
          </cell>
          <cell r="N570">
            <v>14425.56</v>
          </cell>
        </row>
        <row r="571">
          <cell r="I571">
            <v>39562</v>
          </cell>
          <cell r="J571">
            <v>88.353800000000007</v>
          </cell>
          <cell r="M571">
            <v>39562</v>
          </cell>
          <cell r="N571">
            <v>14445.88</v>
          </cell>
        </row>
        <row r="572">
          <cell r="I572">
            <v>39561</v>
          </cell>
          <cell r="J572">
            <v>89.099599999999995</v>
          </cell>
          <cell r="M572">
            <v>39561</v>
          </cell>
          <cell r="N572">
            <v>14632.34</v>
          </cell>
        </row>
        <row r="573">
          <cell r="I573">
            <v>39560</v>
          </cell>
          <cell r="J573">
            <v>89.152299999999997</v>
          </cell>
          <cell r="M573">
            <v>39560</v>
          </cell>
          <cell r="N573">
            <v>14688.19</v>
          </cell>
        </row>
        <row r="574">
          <cell r="I574">
            <v>39559</v>
          </cell>
          <cell r="J574">
            <v>88.933400000000006</v>
          </cell>
          <cell r="M574">
            <v>39559</v>
          </cell>
          <cell r="N574">
            <v>14614.16</v>
          </cell>
        </row>
        <row r="575">
          <cell r="I575">
            <v>39556</v>
          </cell>
          <cell r="J575">
            <v>88.690600000000003</v>
          </cell>
          <cell r="M575">
            <v>39556</v>
          </cell>
          <cell r="N575">
            <v>14542.8</v>
          </cell>
        </row>
        <row r="576">
          <cell r="I576">
            <v>39555</v>
          </cell>
          <cell r="J576">
            <v>89.8005</v>
          </cell>
          <cell r="M576">
            <v>39555</v>
          </cell>
          <cell r="N576">
            <v>14644.23</v>
          </cell>
        </row>
        <row r="577">
          <cell r="I577">
            <v>39554</v>
          </cell>
          <cell r="J577">
            <v>90.268100000000004</v>
          </cell>
          <cell r="M577">
            <v>39554</v>
          </cell>
          <cell r="N577">
            <v>14658.94</v>
          </cell>
        </row>
        <row r="578">
          <cell r="I578">
            <v>39553</v>
          </cell>
          <cell r="J578">
            <v>90.355999999999995</v>
          </cell>
          <cell r="M578">
            <v>39553</v>
          </cell>
          <cell r="N578">
            <v>14528.05</v>
          </cell>
        </row>
        <row r="579">
          <cell r="I579">
            <v>39552</v>
          </cell>
          <cell r="J579">
            <v>90.901899999999998</v>
          </cell>
          <cell r="M579">
            <v>39552</v>
          </cell>
          <cell r="N579">
            <v>14549.14</v>
          </cell>
        </row>
        <row r="580">
          <cell r="I580">
            <v>39549</v>
          </cell>
          <cell r="J580">
            <v>91.030600000000007</v>
          </cell>
          <cell r="M580">
            <v>39549</v>
          </cell>
          <cell r="N580">
            <v>14538.99</v>
          </cell>
        </row>
        <row r="581">
          <cell r="I581">
            <v>39548</v>
          </cell>
          <cell r="J581">
            <v>90.171199999999999</v>
          </cell>
          <cell r="M581">
            <v>39548</v>
          </cell>
          <cell r="N581">
            <v>14471.29</v>
          </cell>
        </row>
        <row r="582">
          <cell r="I582">
            <v>39547</v>
          </cell>
          <cell r="J582">
            <v>90.615799999999993</v>
          </cell>
          <cell r="M582">
            <v>39547</v>
          </cell>
          <cell r="N582">
            <v>14604.55</v>
          </cell>
        </row>
        <row r="583">
          <cell r="I583">
            <v>39546</v>
          </cell>
          <cell r="J583">
            <v>89.660600000000002</v>
          </cell>
          <cell r="M583">
            <v>39546</v>
          </cell>
          <cell r="N583">
            <v>14463.35</v>
          </cell>
        </row>
        <row r="584">
          <cell r="I584">
            <v>39545</v>
          </cell>
          <cell r="J584">
            <v>89.741699999999994</v>
          </cell>
          <cell r="M584">
            <v>39545</v>
          </cell>
          <cell r="N584">
            <v>14437.94</v>
          </cell>
        </row>
        <row r="585">
          <cell r="I585">
            <v>39542</v>
          </cell>
          <cell r="J585">
            <v>90.967299999999994</v>
          </cell>
          <cell r="M585">
            <v>39542</v>
          </cell>
          <cell r="N585">
            <v>14526.17</v>
          </cell>
        </row>
        <row r="586">
          <cell r="I586">
            <v>39541</v>
          </cell>
          <cell r="J586">
            <v>90.406800000000004</v>
          </cell>
          <cell r="M586">
            <v>39541</v>
          </cell>
          <cell r="N586">
            <v>14497.54</v>
          </cell>
        </row>
        <row r="587">
          <cell r="I587">
            <v>39540</v>
          </cell>
          <cell r="J587">
            <v>89.719200000000001</v>
          </cell>
          <cell r="M587">
            <v>39540</v>
          </cell>
          <cell r="N587">
            <v>14407.13</v>
          </cell>
        </row>
        <row r="588">
          <cell r="I588">
            <v>39539</v>
          </cell>
          <cell r="J588">
            <v>89.677499999999995</v>
          </cell>
          <cell r="M588">
            <v>39539</v>
          </cell>
          <cell r="N588">
            <v>14262.93</v>
          </cell>
        </row>
        <row r="589">
          <cell r="I589">
            <v>39538</v>
          </cell>
          <cell r="J589">
            <v>92.181200000000004</v>
          </cell>
          <cell r="M589">
            <v>39538</v>
          </cell>
          <cell r="N589">
            <v>14508.71</v>
          </cell>
        </row>
        <row r="590">
          <cell r="I590">
            <v>39535</v>
          </cell>
          <cell r="J590">
            <v>93.1815</v>
          </cell>
          <cell r="M590">
            <v>39535</v>
          </cell>
          <cell r="N590">
            <v>14603.4</v>
          </cell>
        </row>
        <row r="591">
          <cell r="I591">
            <v>39534</v>
          </cell>
          <cell r="J591">
            <v>92.241299999999995</v>
          </cell>
          <cell r="M591">
            <v>39534</v>
          </cell>
          <cell r="N591">
            <v>14500.81</v>
          </cell>
        </row>
        <row r="592">
          <cell r="I592">
            <v>39533</v>
          </cell>
          <cell r="J592">
            <v>92.751800000000003</v>
          </cell>
          <cell r="M592">
            <v>39533</v>
          </cell>
          <cell r="N592">
            <v>14570.85</v>
          </cell>
        </row>
        <row r="593">
          <cell r="I593">
            <v>39532</v>
          </cell>
          <cell r="J593">
            <v>91.704599999999999</v>
          </cell>
          <cell r="M593">
            <v>39532</v>
          </cell>
          <cell r="N593">
            <v>14351.05</v>
          </cell>
        </row>
        <row r="594">
          <cell r="I594">
            <v>39531</v>
          </cell>
          <cell r="J594">
            <v>91.021900000000002</v>
          </cell>
          <cell r="M594">
            <v>39531</v>
          </cell>
          <cell r="N594">
            <v>14142.88</v>
          </cell>
        </row>
        <row r="595">
          <cell r="I595">
            <v>39528</v>
          </cell>
          <cell r="J595">
            <v>92.237399999999994</v>
          </cell>
          <cell r="M595">
            <v>39528</v>
          </cell>
          <cell r="N595">
            <v>14174.29</v>
          </cell>
        </row>
        <row r="596">
          <cell r="I596">
            <v>39527</v>
          </cell>
          <cell r="J596">
            <v>92.665499999999994</v>
          </cell>
          <cell r="M596">
            <v>39527</v>
          </cell>
          <cell r="N596">
            <v>14230.16</v>
          </cell>
        </row>
        <row r="597">
          <cell r="I597">
            <v>39526</v>
          </cell>
          <cell r="J597">
            <v>92.999600000000001</v>
          </cell>
          <cell r="M597">
            <v>39526</v>
          </cell>
          <cell r="N597">
            <v>14394.39</v>
          </cell>
        </row>
        <row r="598">
          <cell r="I598">
            <v>39525</v>
          </cell>
          <cell r="J598">
            <v>91.7376</v>
          </cell>
          <cell r="M598">
            <v>39525</v>
          </cell>
          <cell r="N598">
            <v>14312.04</v>
          </cell>
        </row>
        <row r="599">
          <cell r="I599">
            <v>39524</v>
          </cell>
          <cell r="J599">
            <v>95.191599999999994</v>
          </cell>
          <cell r="M599">
            <v>39524</v>
          </cell>
          <cell r="N599">
            <v>14573.38</v>
          </cell>
        </row>
        <row r="600">
          <cell r="I600">
            <v>39521</v>
          </cell>
          <cell r="J600">
            <v>93.308499999999995</v>
          </cell>
          <cell r="M600">
            <v>39521</v>
          </cell>
          <cell r="N600">
            <v>14490.15</v>
          </cell>
        </row>
        <row r="601">
          <cell r="I601">
            <v>39520</v>
          </cell>
          <cell r="J601">
            <v>91.604600000000005</v>
          </cell>
          <cell r="M601">
            <v>39520</v>
          </cell>
          <cell r="N601">
            <v>14414.22</v>
          </cell>
        </row>
        <row r="602">
          <cell r="I602">
            <v>39519</v>
          </cell>
          <cell r="J602">
            <v>90.172399999999996</v>
          </cell>
          <cell r="M602">
            <v>39519</v>
          </cell>
          <cell r="N602">
            <v>14275.35</v>
          </cell>
        </row>
        <row r="603">
          <cell r="I603">
            <v>39518</v>
          </cell>
          <cell r="J603">
            <v>88.337699999999998</v>
          </cell>
          <cell r="M603">
            <v>39518</v>
          </cell>
          <cell r="N603">
            <v>14011.26</v>
          </cell>
        </row>
        <row r="604">
          <cell r="I604">
            <v>39517</v>
          </cell>
          <cell r="J604">
            <v>90.708100000000002</v>
          </cell>
          <cell r="M604">
            <v>39517</v>
          </cell>
          <cell r="N604">
            <v>14162.51</v>
          </cell>
        </row>
        <row r="605">
          <cell r="I605">
            <v>39514</v>
          </cell>
          <cell r="J605">
            <v>88.480900000000005</v>
          </cell>
          <cell r="M605">
            <v>39514</v>
          </cell>
          <cell r="N605">
            <v>13951.11</v>
          </cell>
        </row>
        <row r="606">
          <cell r="I606">
            <v>39513</v>
          </cell>
          <cell r="J606">
            <v>88.828299999999999</v>
          </cell>
          <cell r="M606">
            <v>39513</v>
          </cell>
          <cell r="N606">
            <v>14027.01</v>
          </cell>
        </row>
        <row r="607">
          <cell r="I607">
            <v>39512</v>
          </cell>
          <cell r="J607">
            <v>87.485299999999995</v>
          </cell>
          <cell r="M607">
            <v>39512</v>
          </cell>
          <cell r="N607">
            <v>13890.24</v>
          </cell>
        </row>
        <row r="608">
          <cell r="I608">
            <v>39511</v>
          </cell>
          <cell r="J608">
            <v>87.932299999999998</v>
          </cell>
          <cell r="M608">
            <v>39511</v>
          </cell>
          <cell r="N608">
            <v>13831.8</v>
          </cell>
        </row>
        <row r="609">
          <cell r="I609">
            <v>39510</v>
          </cell>
          <cell r="J609">
            <v>87.983800000000002</v>
          </cell>
          <cell r="M609">
            <v>39510</v>
          </cell>
          <cell r="N609">
            <v>13843.69</v>
          </cell>
        </row>
        <row r="610">
          <cell r="I610">
            <v>39507</v>
          </cell>
          <cell r="J610">
            <v>87.762100000000004</v>
          </cell>
          <cell r="M610">
            <v>39507</v>
          </cell>
          <cell r="N610">
            <v>13819.41</v>
          </cell>
        </row>
        <row r="611">
          <cell r="I611">
            <v>39506</v>
          </cell>
          <cell r="J611">
            <v>85.848500000000001</v>
          </cell>
          <cell r="M611">
            <v>39506</v>
          </cell>
          <cell r="N611">
            <v>13744.33</v>
          </cell>
        </row>
        <row r="612">
          <cell r="I612">
            <v>39505</v>
          </cell>
          <cell r="J612">
            <v>85.0167</v>
          </cell>
          <cell r="M612">
            <v>39505</v>
          </cell>
          <cell r="N612">
            <v>13689.04</v>
          </cell>
        </row>
        <row r="613">
          <cell r="I613">
            <v>39504</v>
          </cell>
          <cell r="J613">
            <v>84.655699999999996</v>
          </cell>
          <cell r="M613">
            <v>39504</v>
          </cell>
          <cell r="N613">
            <v>13601.95</v>
          </cell>
        </row>
        <row r="614">
          <cell r="I614">
            <v>39503</v>
          </cell>
          <cell r="J614">
            <v>84.119900000000001</v>
          </cell>
          <cell r="M614">
            <v>39503</v>
          </cell>
          <cell r="N614">
            <v>13479.78</v>
          </cell>
        </row>
        <row r="615">
          <cell r="I615">
            <v>39500</v>
          </cell>
          <cell r="J615">
            <v>85.623599999999996</v>
          </cell>
          <cell r="M615">
            <v>39500</v>
          </cell>
          <cell r="N615">
            <v>13604.69</v>
          </cell>
        </row>
        <row r="616">
          <cell r="I616">
            <v>39499</v>
          </cell>
          <cell r="J616">
            <v>85.331199999999995</v>
          </cell>
          <cell r="M616">
            <v>39499</v>
          </cell>
          <cell r="N616">
            <v>13577.95</v>
          </cell>
        </row>
        <row r="617">
          <cell r="I617">
            <v>39498</v>
          </cell>
          <cell r="J617">
            <v>84.933400000000006</v>
          </cell>
          <cell r="M617">
            <v>39498</v>
          </cell>
          <cell r="N617">
            <v>13511.4</v>
          </cell>
        </row>
        <row r="618">
          <cell r="I618">
            <v>39497</v>
          </cell>
          <cell r="J618">
            <v>85.120400000000004</v>
          </cell>
          <cell r="M618">
            <v>39497</v>
          </cell>
          <cell r="N618">
            <v>13509.99</v>
          </cell>
        </row>
        <row r="619">
          <cell r="I619">
            <v>39496</v>
          </cell>
          <cell r="J619">
            <v>84.643799999999999</v>
          </cell>
          <cell r="M619">
            <v>39496</v>
          </cell>
          <cell r="N619">
            <v>13427.28</v>
          </cell>
        </row>
        <row r="620">
          <cell r="I620">
            <v>39493</v>
          </cell>
          <cell r="J620">
            <v>85.200100000000006</v>
          </cell>
          <cell r="M620">
            <v>39493</v>
          </cell>
          <cell r="N620">
            <v>13485.64</v>
          </cell>
        </row>
        <row r="621">
          <cell r="I621">
            <v>39492</v>
          </cell>
          <cell r="J621">
            <v>85.527500000000003</v>
          </cell>
          <cell r="M621">
            <v>39492</v>
          </cell>
          <cell r="N621">
            <v>13499.46</v>
          </cell>
        </row>
        <row r="622">
          <cell r="I622">
            <v>39491</v>
          </cell>
          <cell r="J622">
            <v>85.529700000000005</v>
          </cell>
          <cell r="M622">
            <v>39491</v>
          </cell>
          <cell r="N622">
            <v>13502.34</v>
          </cell>
        </row>
        <row r="623">
          <cell r="I623">
            <v>39490</v>
          </cell>
          <cell r="J623">
            <v>86.287999999999997</v>
          </cell>
          <cell r="M623">
            <v>39490</v>
          </cell>
          <cell r="N623">
            <v>13503.86</v>
          </cell>
        </row>
        <row r="624">
          <cell r="I624">
            <v>39489</v>
          </cell>
          <cell r="J624">
            <v>86.424099999999996</v>
          </cell>
          <cell r="M624">
            <v>39489</v>
          </cell>
          <cell r="N624">
            <v>13423.27</v>
          </cell>
        </row>
        <row r="625">
          <cell r="I625">
            <v>39486</v>
          </cell>
          <cell r="J625">
            <v>86.1708</v>
          </cell>
          <cell r="M625">
            <v>39486</v>
          </cell>
          <cell r="N625">
            <v>13419.44</v>
          </cell>
        </row>
        <row r="626">
          <cell r="I626">
            <v>39485</v>
          </cell>
          <cell r="J626">
            <v>85.923000000000002</v>
          </cell>
          <cell r="M626">
            <v>39485</v>
          </cell>
          <cell r="N626">
            <v>13377.36</v>
          </cell>
        </row>
        <row r="627">
          <cell r="I627">
            <v>39484</v>
          </cell>
          <cell r="J627">
            <v>86.7239</v>
          </cell>
          <cell r="M627">
            <v>39484</v>
          </cell>
          <cell r="N627">
            <v>13518.11</v>
          </cell>
        </row>
        <row r="628">
          <cell r="I628">
            <v>39483</v>
          </cell>
          <cell r="J628">
            <v>86.600399999999993</v>
          </cell>
          <cell r="M628">
            <v>39483</v>
          </cell>
          <cell r="N628">
            <v>13548.94</v>
          </cell>
        </row>
        <row r="629">
          <cell r="I629">
            <v>39482</v>
          </cell>
          <cell r="J629">
            <v>86.4452</v>
          </cell>
          <cell r="M629">
            <v>39482</v>
          </cell>
          <cell r="N629">
            <v>13679.75</v>
          </cell>
        </row>
        <row r="630">
          <cell r="I630">
            <v>39479</v>
          </cell>
          <cell r="J630">
            <v>86.437700000000007</v>
          </cell>
          <cell r="M630">
            <v>39479</v>
          </cell>
          <cell r="N630">
            <v>13631.9</v>
          </cell>
        </row>
        <row r="631">
          <cell r="I631">
            <v>39478</v>
          </cell>
          <cell r="J631">
            <v>86.801299999999998</v>
          </cell>
          <cell r="M631">
            <v>39478</v>
          </cell>
          <cell r="N631">
            <v>13732.03</v>
          </cell>
        </row>
        <row r="632">
          <cell r="I632">
            <v>39477</v>
          </cell>
          <cell r="J632">
            <v>87.398300000000006</v>
          </cell>
          <cell r="M632">
            <v>39477</v>
          </cell>
          <cell r="N632">
            <v>13805.4</v>
          </cell>
        </row>
        <row r="633">
          <cell r="I633">
            <v>39476</v>
          </cell>
          <cell r="J633">
            <v>87.092100000000002</v>
          </cell>
          <cell r="M633">
            <v>39476</v>
          </cell>
          <cell r="N633">
            <v>13783.98</v>
          </cell>
        </row>
        <row r="634">
          <cell r="I634">
            <v>39475</v>
          </cell>
          <cell r="J634">
            <v>87.330699999999993</v>
          </cell>
          <cell r="M634">
            <v>39475</v>
          </cell>
          <cell r="N634">
            <v>13799.93</v>
          </cell>
        </row>
        <row r="635">
          <cell r="I635">
            <v>39472</v>
          </cell>
          <cell r="J635">
            <v>87.596000000000004</v>
          </cell>
          <cell r="M635">
            <v>39472</v>
          </cell>
          <cell r="N635">
            <v>13728.14</v>
          </cell>
        </row>
        <row r="636">
          <cell r="I636">
            <v>39471</v>
          </cell>
          <cell r="J636">
            <v>87.244600000000005</v>
          </cell>
          <cell r="M636">
            <v>39471</v>
          </cell>
          <cell r="N636">
            <v>13795.92</v>
          </cell>
        </row>
        <row r="637">
          <cell r="I637">
            <v>39470</v>
          </cell>
          <cell r="J637">
            <v>87.687700000000007</v>
          </cell>
          <cell r="M637">
            <v>39470</v>
          </cell>
          <cell r="N637">
            <v>13700.05</v>
          </cell>
        </row>
        <row r="638">
          <cell r="I638">
            <v>39469</v>
          </cell>
          <cell r="J638">
            <v>88.551699999999997</v>
          </cell>
          <cell r="M638">
            <v>39469</v>
          </cell>
          <cell r="N638">
            <v>13786.89</v>
          </cell>
        </row>
        <row r="639">
          <cell r="I639">
            <v>39468</v>
          </cell>
          <cell r="J639">
            <v>89.274799999999999</v>
          </cell>
          <cell r="M639">
            <v>39468</v>
          </cell>
          <cell r="N639">
            <v>13673.95</v>
          </cell>
        </row>
        <row r="640">
          <cell r="I640">
            <v>39465</v>
          </cell>
          <cell r="J640">
            <v>88.597800000000007</v>
          </cell>
          <cell r="M640">
            <v>39465</v>
          </cell>
          <cell r="N640">
            <v>13843.16</v>
          </cell>
        </row>
        <row r="641">
          <cell r="I641">
            <v>39464</v>
          </cell>
          <cell r="J641">
            <v>89.049499999999995</v>
          </cell>
          <cell r="M641">
            <v>39464</v>
          </cell>
          <cell r="N641">
            <v>13894.78</v>
          </cell>
        </row>
        <row r="642">
          <cell r="I642">
            <v>39463</v>
          </cell>
          <cell r="J642">
            <v>87.839100000000002</v>
          </cell>
          <cell r="M642">
            <v>39463</v>
          </cell>
          <cell r="N642">
            <v>13852.99</v>
          </cell>
        </row>
        <row r="643">
          <cell r="I643">
            <v>39462</v>
          </cell>
          <cell r="J643">
            <v>88.565799999999996</v>
          </cell>
          <cell r="M643">
            <v>39462</v>
          </cell>
          <cell r="N643">
            <v>14002.3</v>
          </cell>
        </row>
        <row r="644">
          <cell r="I644">
            <v>39461</v>
          </cell>
          <cell r="J644">
            <v>87.181600000000003</v>
          </cell>
          <cell r="M644">
            <v>39461</v>
          </cell>
          <cell r="N644">
            <v>14021.46</v>
          </cell>
        </row>
        <row r="645">
          <cell r="I645">
            <v>39458</v>
          </cell>
          <cell r="J645">
            <v>86.648799999999994</v>
          </cell>
          <cell r="M645">
            <v>39458</v>
          </cell>
          <cell r="N645">
            <v>13935.51</v>
          </cell>
        </row>
        <row r="646">
          <cell r="I646">
            <v>39457</v>
          </cell>
          <cell r="J646">
            <v>86.321200000000005</v>
          </cell>
          <cell r="M646">
            <v>39457</v>
          </cell>
          <cell r="N646">
            <v>13972.22</v>
          </cell>
        </row>
        <row r="647">
          <cell r="I647">
            <v>39456</v>
          </cell>
          <cell r="J647">
            <v>85.778899999999993</v>
          </cell>
          <cell r="M647">
            <v>39456</v>
          </cell>
          <cell r="N647">
            <v>13838.3</v>
          </cell>
        </row>
        <row r="648">
          <cell r="I648">
            <v>39455</v>
          </cell>
          <cell r="J648">
            <v>86.801000000000002</v>
          </cell>
          <cell r="M648">
            <v>39455</v>
          </cell>
          <cell r="N648">
            <v>13902.78</v>
          </cell>
        </row>
        <row r="649">
          <cell r="I649">
            <v>39454</v>
          </cell>
          <cell r="J649">
            <v>86.596199999999996</v>
          </cell>
          <cell r="M649">
            <v>39454</v>
          </cell>
          <cell r="N649">
            <v>13894.59</v>
          </cell>
        </row>
        <row r="650">
          <cell r="I650">
            <v>39451</v>
          </cell>
          <cell r="J650">
            <v>87.108699999999999</v>
          </cell>
          <cell r="M650">
            <v>39451</v>
          </cell>
          <cell r="N650">
            <v>13947.35</v>
          </cell>
        </row>
        <row r="651">
          <cell r="I651">
            <v>39450</v>
          </cell>
          <cell r="J651">
            <v>86.1233</v>
          </cell>
          <cell r="M651">
            <v>39450</v>
          </cell>
          <cell r="N651">
            <v>13886.18</v>
          </cell>
        </row>
        <row r="652">
          <cell r="I652">
            <v>39449</v>
          </cell>
          <cell r="J652">
            <v>85.717500000000001</v>
          </cell>
          <cell r="M652">
            <v>39449</v>
          </cell>
          <cell r="N652">
            <v>13834.45</v>
          </cell>
        </row>
        <row r="653">
          <cell r="I653">
            <v>39448</v>
          </cell>
          <cell r="J653">
            <v>84.128299999999996</v>
          </cell>
          <cell r="M653">
            <v>39448</v>
          </cell>
          <cell r="N653">
            <v>13705.53</v>
          </cell>
        </row>
        <row r="654">
          <cell r="I654">
            <v>39447</v>
          </cell>
          <cell r="J654">
            <v>84.120099999999994</v>
          </cell>
          <cell r="M654">
            <v>39447</v>
          </cell>
          <cell r="N654">
            <v>13715.54</v>
          </cell>
        </row>
        <row r="655">
          <cell r="I655">
            <v>39444</v>
          </cell>
          <cell r="J655">
            <v>83.748900000000006</v>
          </cell>
          <cell r="M655">
            <v>39444</v>
          </cell>
          <cell r="N655">
            <v>13849.8</v>
          </cell>
        </row>
        <row r="656">
          <cell r="I656">
            <v>39443</v>
          </cell>
          <cell r="J656">
            <v>82.765500000000003</v>
          </cell>
          <cell r="M656">
            <v>39443</v>
          </cell>
          <cell r="N656">
            <v>13766.72</v>
          </cell>
        </row>
        <row r="657">
          <cell r="I657">
            <v>39442</v>
          </cell>
          <cell r="J657">
            <v>82.411299999999997</v>
          </cell>
          <cell r="M657">
            <v>39442</v>
          </cell>
          <cell r="N657">
            <v>13653.67</v>
          </cell>
        </row>
        <row r="658">
          <cell r="I658">
            <v>39441</v>
          </cell>
          <cell r="J658">
            <v>82.380799999999994</v>
          </cell>
          <cell r="M658">
            <v>39441</v>
          </cell>
          <cell r="N658">
            <v>13550.26</v>
          </cell>
        </row>
        <row r="659">
          <cell r="I659">
            <v>39440</v>
          </cell>
          <cell r="J659">
            <v>82.294300000000007</v>
          </cell>
          <cell r="M659">
            <v>39440</v>
          </cell>
          <cell r="N659">
            <v>13538.02</v>
          </cell>
        </row>
        <row r="660">
          <cell r="I660">
            <v>39437</v>
          </cell>
          <cell r="J660">
            <v>82.693799999999996</v>
          </cell>
          <cell r="M660">
            <v>39437</v>
          </cell>
          <cell r="N660">
            <v>13555.33</v>
          </cell>
        </row>
        <row r="661">
          <cell r="I661">
            <v>39436</v>
          </cell>
          <cell r="J661">
            <v>83.219200000000001</v>
          </cell>
          <cell r="M661">
            <v>39436</v>
          </cell>
          <cell r="N661">
            <v>13498.86</v>
          </cell>
        </row>
        <row r="662">
          <cell r="I662">
            <v>39435</v>
          </cell>
          <cell r="J662">
            <v>83.090900000000005</v>
          </cell>
          <cell r="M662">
            <v>39435</v>
          </cell>
          <cell r="N662">
            <v>13556.91</v>
          </cell>
        </row>
        <row r="663">
          <cell r="I663">
            <v>39434</v>
          </cell>
          <cell r="J663">
            <v>82.892399999999995</v>
          </cell>
          <cell r="M663">
            <v>39434</v>
          </cell>
          <cell r="N663">
            <v>13549.16</v>
          </cell>
        </row>
        <row r="664">
          <cell r="I664">
            <v>39433</v>
          </cell>
          <cell r="J664">
            <v>83.314899999999994</v>
          </cell>
          <cell r="M664">
            <v>39433</v>
          </cell>
          <cell r="N664">
            <v>13549.93</v>
          </cell>
        </row>
        <row r="665">
          <cell r="I665">
            <v>39430</v>
          </cell>
          <cell r="J665">
            <v>82.5565</v>
          </cell>
          <cell r="M665">
            <v>39430</v>
          </cell>
          <cell r="N665">
            <v>13494.93</v>
          </cell>
        </row>
        <row r="666">
          <cell r="I666">
            <v>39429</v>
          </cell>
          <cell r="J666">
            <v>83.093900000000005</v>
          </cell>
          <cell r="M666">
            <v>39429</v>
          </cell>
          <cell r="N666">
            <v>13646.2</v>
          </cell>
        </row>
        <row r="667">
          <cell r="I667">
            <v>39428</v>
          </cell>
          <cell r="J667">
            <v>82.911599999999993</v>
          </cell>
          <cell r="M667">
            <v>39428</v>
          </cell>
          <cell r="N667">
            <v>13687.73</v>
          </cell>
        </row>
        <row r="668">
          <cell r="I668">
            <v>39427</v>
          </cell>
          <cell r="J668">
            <v>84.343199999999996</v>
          </cell>
          <cell r="M668">
            <v>39427</v>
          </cell>
          <cell r="N668">
            <v>13677.98</v>
          </cell>
        </row>
        <row r="669">
          <cell r="I669">
            <v>39426</v>
          </cell>
          <cell r="J669">
            <v>83.008099999999999</v>
          </cell>
          <cell r="M669">
            <v>39426</v>
          </cell>
          <cell r="N669">
            <v>13640.96</v>
          </cell>
        </row>
        <row r="670">
          <cell r="I670">
            <v>39423</v>
          </cell>
          <cell r="J670">
            <v>82.974400000000003</v>
          </cell>
          <cell r="M670">
            <v>39423</v>
          </cell>
          <cell r="N670">
            <v>13586.07</v>
          </cell>
        </row>
        <row r="671">
          <cell r="I671">
            <v>39422</v>
          </cell>
          <cell r="J671">
            <v>83.090100000000007</v>
          </cell>
          <cell r="M671">
            <v>39422</v>
          </cell>
          <cell r="N671">
            <v>13539.68</v>
          </cell>
        </row>
        <row r="672">
          <cell r="I672">
            <v>39421</v>
          </cell>
          <cell r="J672">
            <v>83.322100000000006</v>
          </cell>
          <cell r="M672">
            <v>39421</v>
          </cell>
          <cell r="N672">
            <v>13501.02</v>
          </cell>
        </row>
        <row r="673">
          <cell r="I673">
            <v>39420</v>
          </cell>
          <cell r="J673">
            <v>84.702600000000004</v>
          </cell>
          <cell r="M673">
            <v>39420</v>
          </cell>
          <cell r="N673">
            <v>13734.64</v>
          </cell>
        </row>
        <row r="674">
          <cell r="I674">
            <v>39419</v>
          </cell>
          <cell r="J674">
            <v>84.370599999999996</v>
          </cell>
          <cell r="M674">
            <v>39419</v>
          </cell>
          <cell r="N674">
            <v>13670.57</v>
          </cell>
        </row>
        <row r="675">
          <cell r="I675">
            <v>39416</v>
          </cell>
          <cell r="J675">
            <v>84.198700000000002</v>
          </cell>
          <cell r="M675">
            <v>39416</v>
          </cell>
          <cell r="N675">
            <v>13704.27</v>
          </cell>
        </row>
        <row r="676">
          <cell r="I676">
            <v>39415</v>
          </cell>
          <cell r="J676">
            <v>85.3232</v>
          </cell>
          <cell r="M676">
            <v>39415</v>
          </cell>
          <cell r="N676">
            <v>13830.81</v>
          </cell>
        </row>
        <row r="677">
          <cell r="I677">
            <v>39414</v>
          </cell>
          <cell r="J677">
            <v>84.806200000000004</v>
          </cell>
          <cell r="M677">
            <v>39414</v>
          </cell>
          <cell r="N677">
            <v>13850.83</v>
          </cell>
        </row>
        <row r="678">
          <cell r="I678">
            <v>39413</v>
          </cell>
          <cell r="J678">
            <v>86.399900000000002</v>
          </cell>
          <cell r="M678">
            <v>39413</v>
          </cell>
          <cell r="N678">
            <v>13962.91</v>
          </cell>
        </row>
        <row r="679">
          <cell r="I679">
            <v>39412</v>
          </cell>
          <cell r="J679">
            <v>87.468599999999995</v>
          </cell>
          <cell r="M679">
            <v>39412</v>
          </cell>
          <cell r="N679">
            <v>14010.37</v>
          </cell>
        </row>
        <row r="680">
          <cell r="I680">
            <v>39409</v>
          </cell>
          <cell r="J680">
            <v>86.418599999999998</v>
          </cell>
          <cell r="M680">
            <v>39409</v>
          </cell>
          <cell r="N680">
            <v>13887.9</v>
          </cell>
        </row>
        <row r="681">
          <cell r="I681">
            <v>39408</v>
          </cell>
          <cell r="J681">
            <v>86.629800000000003</v>
          </cell>
          <cell r="M681">
            <v>39408</v>
          </cell>
          <cell r="N681">
            <v>13952.51</v>
          </cell>
        </row>
        <row r="682">
          <cell r="I682">
            <v>39407</v>
          </cell>
          <cell r="J682">
            <v>86.9345</v>
          </cell>
          <cell r="M682">
            <v>39407</v>
          </cell>
          <cell r="N682">
            <v>14004.13</v>
          </cell>
        </row>
        <row r="683">
          <cell r="I683">
            <v>39406</v>
          </cell>
          <cell r="J683">
            <v>84.776600000000002</v>
          </cell>
          <cell r="M683">
            <v>39406</v>
          </cell>
          <cell r="N683">
            <v>13837.37</v>
          </cell>
        </row>
        <row r="684">
          <cell r="I684">
            <v>39405</v>
          </cell>
          <cell r="J684">
            <v>85.166499999999999</v>
          </cell>
          <cell r="M684">
            <v>39405</v>
          </cell>
          <cell r="N684">
            <v>13711.3</v>
          </cell>
        </row>
        <row r="685">
          <cell r="I685">
            <v>39402</v>
          </cell>
          <cell r="J685">
            <v>83.535899999999998</v>
          </cell>
          <cell r="M685">
            <v>39402</v>
          </cell>
          <cell r="N685">
            <v>13606.33</v>
          </cell>
        </row>
        <row r="686">
          <cell r="I686">
            <v>39401</v>
          </cell>
          <cell r="J686">
            <v>84.814099999999996</v>
          </cell>
          <cell r="M686">
            <v>39401</v>
          </cell>
          <cell r="N686">
            <v>13677.3</v>
          </cell>
        </row>
        <row r="687">
          <cell r="I687">
            <v>39400</v>
          </cell>
          <cell r="J687">
            <v>82.824299999999994</v>
          </cell>
          <cell r="M687">
            <v>39400</v>
          </cell>
          <cell r="N687">
            <v>13508.22</v>
          </cell>
        </row>
        <row r="688">
          <cell r="I688">
            <v>39399</v>
          </cell>
          <cell r="J688">
            <v>82.7624</v>
          </cell>
          <cell r="M688">
            <v>39399</v>
          </cell>
          <cell r="N688">
            <v>13406.01</v>
          </cell>
        </row>
        <row r="689">
          <cell r="I689">
            <v>39398</v>
          </cell>
          <cell r="J689">
            <v>83.809399999999997</v>
          </cell>
          <cell r="M689">
            <v>39398</v>
          </cell>
          <cell r="N689">
            <v>13324.92</v>
          </cell>
        </row>
        <row r="690">
          <cell r="I690">
            <v>39395</v>
          </cell>
          <cell r="J690">
            <v>82.463800000000006</v>
          </cell>
          <cell r="M690">
            <v>39395</v>
          </cell>
          <cell r="N690">
            <v>13397.79</v>
          </cell>
        </row>
        <row r="691">
          <cell r="I691">
            <v>39394</v>
          </cell>
          <cell r="J691">
            <v>81.106300000000005</v>
          </cell>
          <cell r="M691">
            <v>39394</v>
          </cell>
          <cell r="N691">
            <v>13408.35</v>
          </cell>
        </row>
        <row r="692">
          <cell r="I692">
            <v>39393</v>
          </cell>
          <cell r="J692">
            <v>81.221699999999998</v>
          </cell>
          <cell r="M692">
            <v>39393</v>
          </cell>
          <cell r="N692">
            <v>13391.75</v>
          </cell>
        </row>
        <row r="693">
          <cell r="I693">
            <v>39392</v>
          </cell>
          <cell r="J693">
            <v>79.320099999999996</v>
          </cell>
          <cell r="M693">
            <v>39392</v>
          </cell>
          <cell r="N693">
            <v>13246.87</v>
          </cell>
        </row>
        <row r="694">
          <cell r="I694">
            <v>39391</v>
          </cell>
          <cell r="J694">
            <v>79.951099999999997</v>
          </cell>
          <cell r="M694">
            <v>39391</v>
          </cell>
          <cell r="N694">
            <v>13250.71</v>
          </cell>
        </row>
        <row r="695">
          <cell r="I695">
            <v>39388</v>
          </cell>
          <cell r="J695">
            <v>79.273899999999998</v>
          </cell>
          <cell r="M695">
            <v>39388</v>
          </cell>
          <cell r="N695">
            <v>13206.34</v>
          </cell>
        </row>
        <row r="696">
          <cell r="I696">
            <v>39387</v>
          </cell>
          <cell r="J696">
            <v>79.804599999999994</v>
          </cell>
          <cell r="M696">
            <v>39387</v>
          </cell>
          <cell r="N696">
            <v>13162.76</v>
          </cell>
        </row>
        <row r="697">
          <cell r="I697">
            <v>39386</v>
          </cell>
          <cell r="J697">
            <v>78.416399999999996</v>
          </cell>
          <cell r="M697">
            <v>39386</v>
          </cell>
          <cell r="N697">
            <v>13118.52</v>
          </cell>
        </row>
        <row r="698">
          <cell r="I698">
            <v>39385</v>
          </cell>
          <cell r="J698">
            <v>79.335300000000004</v>
          </cell>
          <cell r="M698">
            <v>39385</v>
          </cell>
          <cell r="N698">
            <v>13126.81</v>
          </cell>
        </row>
        <row r="699">
          <cell r="I699">
            <v>39384</v>
          </cell>
          <cell r="J699">
            <v>79.260400000000004</v>
          </cell>
          <cell r="M699">
            <v>39384</v>
          </cell>
          <cell r="N699">
            <v>13110.34</v>
          </cell>
        </row>
        <row r="700">
          <cell r="I700">
            <v>39381</v>
          </cell>
          <cell r="J700">
            <v>79.805599999999998</v>
          </cell>
          <cell r="M700">
            <v>39381</v>
          </cell>
          <cell r="N700">
            <v>13119.21</v>
          </cell>
        </row>
        <row r="701">
          <cell r="I701">
            <v>39380</v>
          </cell>
          <cell r="J701">
            <v>80.121200000000002</v>
          </cell>
          <cell r="M701">
            <v>39380</v>
          </cell>
          <cell r="N701">
            <v>13103.14</v>
          </cell>
        </row>
        <row r="702">
          <cell r="I702">
            <v>39379</v>
          </cell>
          <cell r="J702">
            <v>80.302800000000005</v>
          </cell>
          <cell r="M702">
            <v>39379</v>
          </cell>
          <cell r="N702">
            <v>13083.65</v>
          </cell>
        </row>
        <row r="703">
          <cell r="I703">
            <v>39378</v>
          </cell>
          <cell r="J703">
            <v>79.572199999999995</v>
          </cell>
          <cell r="M703">
            <v>39378</v>
          </cell>
          <cell r="N703">
            <v>13025.55</v>
          </cell>
        </row>
        <row r="704">
          <cell r="I704">
            <v>39377</v>
          </cell>
          <cell r="J704">
            <v>79.739900000000006</v>
          </cell>
          <cell r="M704">
            <v>39377</v>
          </cell>
          <cell r="N704">
            <v>12962.76</v>
          </cell>
        </row>
        <row r="705">
          <cell r="I705">
            <v>39374</v>
          </cell>
          <cell r="J705">
            <v>79.552899999999994</v>
          </cell>
          <cell r="M705">
            <v>39374</v>
          </cell>
          <cell r="N705">
            <v>13028.71</v>
          </cell>
        </row>
        <row r="706">
          <cell r="I706">
            <v>39373</v>
          </cell>
          <cell r="J706">
            <v>78.640900000000002</v>
          </cell>
          <cell r="M706">
            <v>39373</v>
          </cell>
          <cell r="N706">
            <v>12999</v>
          </cell>
        </row>
        <row r="707">
          <cell r="I707">
            <v>39372</v>
          </cell>
          <cell r="J707">
            <v>78.033600000000007</v>
          </cell>
          <cell r="M707">
            <v>39372</v>
          </cell>
          <cell r="N707">
            <v>12936.38</v>
          </cell>
        </row>
        <row r="708">
          <cell r="I708">
            <v>39371</v>
          </cell>
          <cell r="J708">
            <v>78.301400000000001</v>
          </cell>
          <cell r="M708">
            <v>39371</v>
          </cell>
          <cell r="N708">
            <v>12965.54</v>
          </cell>
        </row>
        <row r="709">
          <cell r="I709">
            <v>39370</v>
          </cell>
          <cell r="J709">
            <v>77.732399999999998</v>
          </cell>
          <cell r="M709">
            <v>39370</v>
          </cell>
          <cell r="N709">
            <v>12961.6</v>
          </cell>
        </row>
        <row r="710">
          <cell r="I710">
            <v>39367</v>
          </cell>
          <cell r="J710">
            <v>77.094800000000006</v>
          </cell>
          <cell r="M710">
            <v>39367</v>
          </cell>
          <cell r="N710">
            <v>12855.45</v>
          </cell>
        </row>
        <row r="711">
          <cell r="I711">
            <v>39366</v>
          </cell>
          <cell r="J711">
            <v>77.329700000000003</v>
          </cell>
          <cell r="M711">
            <v>39366</v>
          </cell>
          <cell r="N711">
            <v>12876.59</v>
          </cell>
        </row>
        <row r="712">
          <cell r="I712">
            <v>39365</v>
          </cell>
          <cell r="J712">
            <v>77.268199999999993</v>
          </cell>
          <cell r="M712">
            <v>39365</v>
          </cell>
          <cell r="N712">
            <v>12816.18</v>
          </cell>
        </row>
        <row r="713">
          <cell r="I713">
            <v>39364</v>
          </cell>
          <cell r="J713">
            <v>77.507499999999993</v>
          </cell>
          <cell r="M713">
            <v>39364</v>
          </cell>
          <cell r="N713">
            <v>12809.16</v>
          </cell>
        </row>
        <row r="714">
          <cell r="I714">
            <v>39363</v>
          </cell>
          <cell r="J714">
            <v>77.460300000000004</v>
          </cell>
          <cell r="M714">
            <v>39363</v>
          </cell>
          <cell r="N714">
            <v>12775.74</v>
          </cell>
        </row>
        <row r="715">
          <cell r="I715">
            <v>39360</v>
          </cell>
          <cell r="J715">
            <v>77.218900000000005</v>
          </cell>
          <cell r="M715">
            <v>39360</v>
          </cell>
          <cell r="N715">
            <v>12769.93</v>
          </cell>
        </row>
        <row r="716">
          <cell r="I716">
            <v>39359</v>
          </cell>
          <cell r="J716">
            <v>78.327299999999994</v>
          </cell>
          <cell r="M716">
            <v>39359</v>
          </cell>
          <cell r="N716">
            <v>12896.82</v>
          </cell>
        </row>
        <row r="717">
          <cell r="I717">
            <v>39358</v>
          </cell>
          <cell r="J717">
            <v>77.944000000000003</v>
          </cell>
          <cell r="M717">
            <v>39358</v>
          </cell>
          <cell r="N717">
            <v>12823.27</v>
          </cell>
        </row>
        <row r="718">
          <cell r="I718">
            <v>39357</v>
          </cell>
          <cell r="J718">
            <v>78.535600000000002</v>
          </cell>
          <cell r="M718">
            <v>39357</v>
          </cell>
          <cell r="N718">
            <v>12867.46</v>
          </cell>
        </row>
        <row r="719">
          <cell r="I719">
            <v>39356</v>
          </cell>
          <cell r="J719">
            <v>78.405100000000004</v>
          </cell>
          <cell r="M719">
            <v>39356</v>
          </cell>
          <cell r="N719">
            <v>12915.54</v>
          </cell>
        </row>
        <row r="720">
          <cell r="I720">
            <v>39353</v>
          </cell>
          <cell r="J720">
            <v>79.303600000000003</v>
          </cell>
          <cell r="M720">
            <v>39353</v>
          </cell>
          <cell r="N720">
            <v>12989.92</v>
          </cell>
        </row>
        <row r="721">
          <cell r="I721">
            <v>39352</v>
          </cell>
          <cell r="J721">
            <v>79.058899999999994</v>
          </cell>
          <cell r="M721">
            <v>39352</v>
          </cell>
          <cell r="N721">
            <v>12935.84</v>
          </cell>
        </row>
        <row r="722">
          <cell r="I722">
            <v>39351</v>
          </cell>
          <cell r="J722">
            <v>79.205399999999997</v>
          </cell>
          <cell r="M722">
            <v>39351</v>
          </cell>
          <cell r="N722">
            <v>12930.79</v>
          </cell>
        </row>
        <row r="723">
          <cell r="I723">
            <v>39350</v>
          </cell>
          <cell r="J723">
            <v>79.819699999999997</v>
          </cell>
          <cell r="M723">
            <v>39350</v>
          </cell>
          <cell r="N723">
            <v>12954.76</v>
          </cell>
        </row>
        <row r="724">
          <cell r="I724">
            <v>39349</v>
          </cell>
          <cell r="J724">
            <v>79.440399999999997</v>
          </cell>
          <cell r="M724">
            <v>39349</v>
          </cell>
          <cell r="N724">
            <v>12853.61</v>
          </cell>
        </row>
        <row r="725">
          <cell r="I725">
            <v>39346</v>
          </cell>
          <cell r="J725">
            <v>79.302199999999999</v>
          </cell>
          <cell r="M725">
            <v>39346</v>
          </cell>
          <cell r="N725">
            <v>12907.81</v>
          </cell>
        </row>
        <row r="726">
          <cell r="I726">
            <v>39345</v>
          </cell>
          <cell r="J726">
            <v>80.065399999999997</v>
          </cell>
          <cell r="M726">
            <v>39345</v>
          </cell>
          <cell r="N726">
            <v>12922.22</v>
          </cell>
        </row>
        <row r="727">
          <cell r="I727">
            <v>39344</v>
          </cell>
          <cell r="J727">
            <v>79.207499999999996</v>
          </cell>
          <cell r="M727">
            <v>39344</v>
          </cell>
          <cell r="N727">
            <v>12834.43</v>
          </cell>
        </row>
        <row r="728">
          <cell r="I728">
            <v>39343</v>
          </cell>
          <cell r="J728">
            <v>79.984499999999997</v>
          </cell>
          <cell r="M728">
            <v>39343</v>
          </cell>
          <cell r="N728">
            <v>12984.6</v>
          </cell>
        </row>
        <row r="729">
          <cell r="I729">
            <v>39342</v>
          </cell>
          <cell r="J729">
            <v>81.483699999999999</v>
          </cell>
          <cell r="M729">
            <v>39342</v>
          </cell>
          <cell r="N729">
            <v>13008.18</v>
          </cell>
        </row>
        <row r="730">
          <cell r="I730">
            <v>39339</v>
          </cell>
          <cell r="J730">
            <v>81.241600000000005</v>
          </cell>
          <cell r="M730">
            <v>39339</v>
          </cell>
          <cell r="N730">
            <v>13000.87</v>
          </cell>
        </row>
        <row r="731">
          <cell r="I731">
            <v>39338</v>
          </cell>
          <cell r="J731">
            <v>81.457999999999998</v>
          </cell>
          <cell r="M731">
            <v>39338</v>
          </cell>
          <cell r="N731">
            <v>13017.65</v>
          </cell>
        </row>
        <row r="732">
          <cell r="I732">
            <v>39337</v>
          </cell>
          <cell r="J732">
            <v>82.618600000000001</v>
          </cell>
          <cell r="M732">
            <v>39337</v>
          </cell>
          <cell r="N732">
            <v>13125.09</v>
          </cell>
        </row>
        <row r="733">
          <cell r="I733">
            <v>39336</v>
          </cell>
          <cell r="J733">
            <v>82.224800000000002</v>
          </cell>
          <cell r="M733">
            <v>39336</v>
          </cell>
          <cell r="N733">
            <v>13001.74</v>
          </cell>
        </row>
        <row r="734">
          <cell r="I734">
            <v>39335</v>
          </cell>
          <cell r="J734">
            <v>82.923000000000002</v>
          </cell>
          <cell r="M734">
            <v>39335</v>
          </cell>
          <cell r="N734">
            <v>13016.22</v>
          </cell>
        </row>
        <row r="735">
          <cell r="I735">
            <v>39332</v>
          </cell>
          <cell r="J735">
            <v>82.852000000000004</v>
          </cell>
          <cell r="M735">
            <v>39332</v>
          </cell>
          <cell r="N735">
            <v>12935.97</v>
          </cell>
        </row>
        <row r="736">
          <cell r="I736">
            <v>39331</v>
          </cell>
          <cell r="J736">
            <v>81.466399999999993</v>
          </cell>
          <cell r="M736">
            <v>39331</v>
          </cell>
          <cell r="N736">
            <v>12869.54</v>
          </cell>
        </row>
        <row r="737">
          <cell r="I737">
            <v>39330</v>
          </cell>
          <cell r="J737">
            <v>81.478300000000004</v>
          </cell>
          <cell r="M737">
            <v>39330</v>
          </cell>
          <cell r="N737">
            <v>12816.79</v>
          </cell>
        </row>
        <row r="738">
          <cell r="I738">
            <v>39329</v>
          </cell>
          <cell r="J738">
            <v>80.414299999999997</v>
          </cell>
          <cell r="M738">
            <v>39329</v>
          </cell>
          <cell r="N738">
            <v>12728.36</v>
          </cell>
        </row>
        <row r="739">
          <cell r="I739">
            <v>39328</v>
          </cell>
          <cell r="J739">
            <v>80.967600000000004</v>
          </cell>
          <cell r="M739">
            <v>39328</v>
          </cell>
          <cell r="N739">
            <v>12791.1</v>
          </cell>
        </row>
        <row r="740">
          <cell r="I740">
            <v>39325</v>
          </cell>
          <cell r="J740">
            <v>80.974299999999999</v>
          </cell>
          <cell r="M740">
            <v>39325</v>
          </cell>
          <cell r="N740">
            <v>12777.18</v>
          </cell>
        </row>
        <row r="741">
          <cell r="I741">
            <v>39324</v>
          </cell>
          <cell r="J741">
            <v>81.132400000000004</v>
          </cell>
          <cell r="M741">
            <v>39324</v>
          </cell>
          <cell r="N741">
            <v>12807.92</v>
          </cell>
        </row>
        <row r="742">
          <cell r="I742">
            <v>39323</v>
          </cell>
          <cell r="J742">
            <v>80.830600000000004</v>
          </cell>
          <cell r="M742">
            <v>39323</v>
          </cell>
          <cell r="N742">
            <v>12843.85</v>
          </cell>
        </row>
        <row r="743">
          <cell r="I743">
            <v>39322</v>
          </cell>
          <cell r="J743">
            <v>82.563999999999993</v>
          </cell>
          <cell r="M743">
            <v>39322</v>
          </cell>
          <cell r="N743">
            <v>12835.37</v>
          </cell>
        </row>
        <row r="744">
          <cell r="I744">
            <v>39321</v>
          </cell>
          <cell r="J744">
            <v>80.909599999999998</v>
          </cell>
          <cell r="M744">
            <v>39321</v>
          </cell>
          <cell r="N744">
            <v>12794.53</v>
          </cell>
        </row>
        <row r="745">
          <cell r="I745">
            <v>39318</v>
          </cell>
          <cell r="J745">
            <v>80.120199999999997</v>
          </cell>
          <cell r="M745">
            <v>39318</v>
          </cell>
          <cell r="N745">
            <v>12759.7</v>
          </cell>
        </row>
        <row r="746">
          <cell r="I746">
            <v>39317</v>
          </cell>
          <cell r="J746">
            <v>80.528199999999998</v>
          </cell>
          <cell r="M746">
            <v>39317</v>
          </cell>
          <cell r="N746">
            <v>12690.94</v>
          </cell>
        </row>
        <row r="747">
          <cell r="I747">
            <v>39316</v>
          </cell>
          <cell r="J747">
            <v>81.064700000000002</v>
          </cell>
          <cell r="M747">
            <v>39316</v>
          </cell>
          <cell r="N747">
            <v>12662.7</v>
          </cell>
        </row>
        <row r="748">
          <cell r="I748">
            <v>39315</v>
          </cell>
          <cell r="J748">
            <v>82.481399999999994</v>
          </cell>
          <cell r="M748">
            <v>39315</v>
          </cell>
          <cell r="N748">
            <v>12711.43</v>
          </cell>
        </row>
        <row r="749">
          <cell r="I749">
            <v>39314</v>
          </cell>
          <cell r="J749">
            <v>81.864500000000007</v>
          </cell>
          <cell r="M749">
            <v>39314</v>
          </cell>
          <cell r="N749">
            <v>12673.09</v>
          </cell>
        </row>
        <row r="750">
          <cell r="I750">
            <v>39311</v>
          </cell>
          <cell r="J750">
            <v>81.825299999999999</v>
          </cell>
          <cell r="M750">
            <v>39311</v>
          </cell>
          <cell r="N750">
            <v>12613.53</v>
          </cell>
        </row>
        <row r="751">
          <cell r="I751">
            <v>39310</v>
          </cell>
          <cell r="J751">
            <v>83.863900000000001</v>
          </cell>
          <cell r="M751">
            <v>39310</v>
          </cell>
          <cell r="N751">
            <v>12823.74</v>
          </cell>
        </row>
        <row r="752">
          <cell r="I752">
            <v>39309</v>
          </cell>
          <cell r="J752">
            <v>80.705699999999993</v>
          </cell>
          <cell r="M752">
            <v>39309</v>
          </cell>
          <cell r="N752">
            <v>12648.91</v>
          </cell>
        </row>
        <row r="753">
          <cell r="I753">
            <v>39308</v>
          </cell>
          <cell r="J753">
            <v>79.7333</v>
          </cell>
          <cell r="M753">
            <v>39308</v>
          </cell>
          <cell r="N753">
            <v>12687.18</v>
          </cell>
        </row>
        <row r="754">
          <cell r="I754">
            <v>39307</v>
          </cell>
          <cell r="J754">
            <v>79.025000000000006</v>
          </cell>
          <cell r="M754">
            <v>39307</v>
          </cell>
          <cell r="N754">
            <v>12720.62</v>
          </cell>
        </row>
        <row r="755">
          <cell r="I755">
            <v>39304</v>
          </cell>
          <cell r="J755">
            <v>79.142700000000005</v>
          </cell>
          <cell r="M755">
            <v>39304</v>
          </cell>
          <cell r="N755">
            <v>12830.09</v>
          </cell>
        </row>
        <row r="756">
          <cell r="I756">
            <v>39303</v>
          </cell>
          <cell r="J756">
            <v>79.126599999999996</v>
          </cell>
          <cell r="M756">
            <v>39303</v>
          </cell>
          <cell r="N756">
            <v>12788.46</v>
          </cell>
        </row>
        <row r="757">
          <cell r="I757">
            <v>39302</v>
          </cell>
          <cell r="J757">
            <v>77.100700000000003</v>
          </cell>
          <cell r="M757">
            <v>39302</v>
          </cell>
          <cell r="N757">
            <v>12735.78</v>
          </cell>
        </row>
        <row r="758">
          <cell r="I758">
            <v>39301</v>
          </cell>
          <cell r="J758">
            <v>78.2</v>
          </cell>
          <cell r="M758">
            <v>39301</v>
          </cell>
          <cell r="N758">
            <v>12765.56</v>
          </cell>
        </row>
        <row r="759">
          <cell r="I759">
            <v>39300</v>
          </cell>
          <cell r="J759">
            <v>77.887100000000004</v>
          </cell>
          <cell r="M759">
            <v>39300</v>
          </cell>
          <cell r="N759">
            <v>12773.24</v>
          </cell>
        </row>
        <row r="760">
          <cell r="I760">
            <v>39297</v>
          </cell>
          <cell r="J760">
            <v>79.101200000000006</v>
          </cell>
          <cell r="M760">
            <v>39297</v>
          </cell>
          <cell r="N760">
            <v>12861</v>
          </cell>
        </row>
        <row r="761">
          <cell r="I761">
            <v>39296</v>
          </cell>
          <cell r="J761">
            <v>77.5732</v>
          </cell>
          <cell r="M761">
            <v>39296</v>
          </cell>
          <cell r="N761">
            <v>12673.7</v>
          </cell>
        </row>
        <row r="762">
          <cell r="I762">
            <v>39295</v>
          </cell>
          <cell r="J762">
            <v>77.781499999999994</v>
          </cell>
          <cell r="M762">
            <v>39295</v>
          </cell>
          <cell r="N762">
            <v>12645.53</v>
          </cell>
        </row>
        <row r="763">
          <cell r="I763">
            <v>39294</v>
          </cell>
          <cell r="J763">
            <v>77.831199999999995</v>
          </cell>
          <cell r="M763">
            <v>39294</v>
          </cell>
          <cell r="N763">
            <v>12630.33</v>
          </cell>
        </row>
        <row r="764">
          <cell r="I764">
            <v>39293</v>
          </cell>
          <cell r="J764">
            <v>76.998999999999995</v>
          </cell>
          <cell r="M764">
            <v>39293</v>
          </cell>
          <cell r="N764">
            <v>12557.18</v>
          </cell>
        </row>
        <row r="765">
          <cell r="I765">
            <v>39290</v>
          </cell>
          <cell r="J765">
            <v>77.915499999999994</v>
          </cell>
          <cell r="M765">
            <v>39290</v>
          </cell>
          <cell r="N765">
            <v>12596.89</v>
          </cell>
        </row>
        <row r="766">
          <cell r="I766">
            <v>39289</v>
          </cell>
          <cell r="J766">
            <v>77.940700000000007</v>
          </cell>
          <cell r="M766">
            <v>39289</v>
          </cell>
          <cell r="N766">
            <v>12715.14</v>
          </cell>
        </row>
        <row r="767">
          <cell r="I767">
            <v>39288</v>
          </cell>
          <cell r="J767">
            <v>75.3703</v>
          </cell>
          <cell r="M767">
            <v>39288</v>
          </cell>
          <cell r="N767">
            <v>12462.1</v>
          </cell>
        </row>
        <row r="768">
          <cell r="I768">
            <v>39287</v>
          </cell>
          <cell r="J768">
            <v>75.571700000000007</v>
          </cell>
          <cell r="M768">
            <v>39287</v>
          </cell>
          <cell r="N768">
            <v>12561.55</v>
          </cell>
        </row>
        <row r="769">
          <cell r="I769">
            <v>39286</v>
          </cell>
          <cell r="J769">
            <v>74.899900000000002</v>
          </cell>
          <cell r="M769">
            <v>39286</v>
          </cell>
          <cell r="N769">
            <v>12522.95</v>
          </cell>
        </row>
        <row r="770">
          <cell r="I770">
            <v>39283</v>
          </cell>
          <cell r="J770">
            <v>74.970699999999994</v>
          </cell>
          <cell r="M770">
            <v>39283</v>
          </cell>
          <cell r="N770">
            <v>12571.6</v>
          </cell>
        </row>
        <row r="771">
          <cell r="I771">
            <v>39282</v>
          </cell>
          <cell r="J771">
            <v>74.256200000000007</v>
          </cell>
          <cell r="M771">
            <v>39282</v>
          </cell>
          <cell r="N771">
            <v>12506.33</v>
          </cell>
        </row>
        <row r="772">
          <cell r="I772">
            <v>39281</v>
          </cell>
          <cell r="J772">
            <v>74.785799999999995</v>
          </cell>
          <cell r="M772">
            <v>39281</v>
          </cell>
          <cell r="N772">
            <v>12585.26</v>
          </cell>
        </row>
        <row r="773">
          <cell r="I773">
            <v>39280</v>
          </cell>
          <cell r="J773">
            <v>73.851600000000005</v>
          </cell>
          <cell r="M773">
            <v>39280</v>
          </cell>
          <cell r="N773">
            <v>12451.67</v>
          </cell>
        </row>
        <row r="774">
          <cell r="I774">
            <v>39279</v>
          </cell>
          <cell r="J774">
            <v>74.036100000000005</v>
          </cell>
          <cell r="M774">
            <v>39279</v>
          </cell>
          <cell r="N774">
            <v>12429.68</v>
          </cell>
        </row>
        <row r="775">
          <cell r="I775">
            <v>39276</v>
          </cell>
          <cell r="J775">
            <v>73.877399999999994</v>
          </cell>
          <cell r="M775">
            <v>39276</v>
          </cell>
          <cell r="N775">
            <v>12415.04</v>
          </cell>
        </row>
        <row r="776">
          <cell r="I776">
            <v>39275</v>
          </cell>
          <cell r="J776">
            <v>73.254599999999996</v>
          </cell>
          <cell r="M776">
            <v>39275</v>
          </cell>
          <cell r="N776">
            <v>12365.19</v>
          </cell>
        </row>
        <row r="777">
          <cell r="I777">
            <v>39274</v>
          </cell>
          <cell r="J777">
            <v>73.674300000000002</v>
          </cell>
          <cell r="M777">
            <v>39274</v>
          </cell>
          <cell r="N777">
            <v>12403.48</v>
          </cell>
        </row>
        <row r="778">
          <cell r="I778">
            <v>39273</v>
          </cell>
          <cell r="J778">
            <v>73.887</v>
          </cell>
          <cell r="M778">
            <v>39273</v>
          </cell>
          <cell r="N778">
            <v>12365.47</v>
          </cell>
        </row>
        <row r="779">
          <cell r="I779">
            <v>39272</v>
          </cell>
          <cell r="J779">
            <v>73.089699999999993</v>
          </cell>
          <cell r="M779">
            <v>39272</v>
          </cell>
          <cell r="N779">
            <v>12290.96</v>
          </cell>
        </row>
        <row r="780">
          <cell r="I780">
            <v>39269</v>
          </cell>
          <cell r="J780">
            <v>73.030100000000004</v>
          </cell>
          <cell r="M780">
            <v>39269</v>
          </cell>
          <cell r="N780">
            <v>12274.97</v>
          </cell>
        </row>
        <row r="781">
          <cell r="I781">
            <v>39268</v>
          </cell>
          <cell r="J781">
            <v>73.284800000000004</v>
          </cell>
          <cell r="M781">
            <v>39268</v>
          </cell>
          <cell r="N781">
            <v>12252.61</v>
          </cell>
        </row>
        <row r="782">
          <cell r="I782">
            <v>39267</v>
          </cell>
          <cell r="J782">
            <v>73.413799999999995</v>
          </cell>
          <cell r="M782">
            <v>39267</v>
          </cell>
          <cell r="N782">
            <v>12261.91</v>
          </cell>
        </row>
        <row r="783">
          <cell r="I783">
            <v>39266</v>
          </cell>
          <cell r="J783">
            <v>73.531199999999998</v>
          </cell>
          <cell r="M783">
            <v>39266</v>
          </cell>
          <cell r="N783">
            <v>12254.41</v>
          </cell>
        </row>
        <row r="784">
          <cell r="I784">
            <v>39265</v>
          </cell>
          <cell r="J784">
            <v>73.231499999999997</v>
          </cell>
          <cell r="M784">
            <v>39265</v>
          </cell>
          <cell r="N784">
            <v>12214.36</v>
          </cell>
        </row>
        <row r="785">
          <cell r="I785">
            <v>39262</v>
          </cell>
          <cell r="J785">
            <v>73.2727</v>
          </cell>
          <cell r="M785">
            <v>39262</v>
          </cell>
          <cell r="N785">
            <v>12221.65</v>
          </cell>
        </row>
        <row r="786">
          <cell r="I786">
            <v>39261</v>
          </cell>
          <cell r="J786">
            <v>73.472700000000003</v>
          </cell>
          <cell r="M786">
            <v>39261</v>
          </cell>
          <cell r="N786">
            <v>12171.34</v>
          </cell>
        </row>
        <row r="787">
          <cell r="I787">
            <v>39260</v>
          </cell>
          <cell r="J787">
            <v>73.213399999999993</v>
          </cell>
          <cell r="M787">
            <v>39260</v>
          </cell>
          <cell r="N787">
            <v>12096.94</v>
          </cell>
        </row>
        <row r="788">
          <cell r="I788">
            <v>39259</v>
          </cell>
          <cell r="J788">
            <v>73.773899999999998</v>
          </cell>
          <cell r="M788">
            <v>39259</v>
          </cell>
          <cell r="N788">
            <v>12233.36</v>
          </cell>
        </row>
        <row r="789">
          <cell r="I789">
            <v>39258</v>
          </cell>
          <cell r="J789">
            <v>73.060299999999998</v>
          </cell>
          <cell r="M789">
            <v>39258</v>
          </cell>
          <cell r="N789">
            <v>12163.86</v>
          </cell>
        </row>
        <row r="790">
          <cell r="I790">
            <v>39255</v>
          </cell>
          <cell r="J790">
            <v>73.014200000000002</v>
          </cell>
          <cell r="M790">
            <v>39255</v>
          </cell>
          <cell r="N790">
            <v>12182.71</v>
          </cell>
        </row>
        <row r="791">
          <cell r="I791">
            <v>39254</v>
          </cell>
          <cell r="J791">
            <v>72.700999999999993</v>
          </cell>
          <cell r="M791">
            <v>39254</v>
          </cell>
          <cell r="N791">
            <v>12043.85</v>
          </cell>
        </row>
        <row r="792">
          <cell r="I792">
            <v>39253</v>
          </cell>
          <cell r="J792">
            <v>72.879599999999996</v>
          </cell>
          <cell r="M792">
            <v>39253</v>
          </cell>
          <cell r="N792">
            <v>12071.56</v>
          </cell>
        </row>
        <row r="793">
          <cell r="I793">
            <v>39252</v>
          </cell>
          <cell r="J793">
            <v>71.900499999999994</v>
          </cell>
          <cell r="M793">
            <v>39252</v>
          </cell>
          <cell r="N793">
            <v>11909.3</v>
          </cell>
        </row>
        <row r="794">
          <cell r="I794">
            <v>39251</v>
          </cell>
          <cell r="J794">
            <v>71.801100000000005</v>
          </cell>
          <cell r="M794">
            <v>39251</v>
          </cell>
          <cell r="N794">
            <v>11912.51</v>
          </cell>
        </row>
        <row r="795">
          <cell r="I795">
            <v>39248</v>
          </cell>
          <cell r="J795">
            <v>73.2286</v>
          </cell>
          <cell r="M795">
            <v>39248</v>
          </cell>
          <cell r="N795">
            <v>12103.2</v>
          </cell>
        </row>
        <row r="796">
          <cell r="I796">
            <v>39247</v>
          </cell>
          <cell r="J796">
            <v>73.649500000000003</v>
          </cell>
          <cell r="M796">
            <v>39247</v>
          </cell>
          <cell r="N796">
            <v>12051.22</v>
          </cell>
        </row>
        <row r="797">
          <cell r="I797">
            <v>39246</v>
          </cell>
          <cell r="J797">
            <v>73.340699999999998</v>
          </cell>
          <cell r="M797">
            <v>39246</v>
          </cell>
          <cell r="N797">
            <v>11980.35</v>
          </cell>
        </row>
        <row r="798">
          <cell r="I798">
            <v>39245</v>
          </cell>
          <cell r="J798">
            <v>74.401799999999994</v>
          </cell>
          <cell r="M798">
            <v>39245</v>
          </cell>
          <cell r="N798">
            <v>12045.04</v>
          </cell>
        </row>
        <row r="799">
          <cell r="I799">
            <v>39244</v>
          </cell>
          <cell r="J799">
            <v>73.978200000000001</v>
          </cell>
          <cell r="M799">
            <v>39244</v>
          </cell>
          <cell r="N799">
            <v>12029.77</v>
          </cell>
        </row>
        <row r="800">
          <cell r="I800">
            <v>39241</v>
          </cell>
          <cell r="J800">
            <v>74.797300000000007</v>
          </cell>
          <cell r="M800">
            <v>39241</v>
          </cell>
          <cell r="N800">
            <v>12176.11</v>
          </cell>
        </row>
        <row r="801">
          <cell r="I801">
            <v>39240</v>
          </cell>
          <cell r="J801">
            <v>74.519499999999994</v>
          </cell>
          <cell r="M801">
            <v>39240</v>
          </cell>
          <cell r="N801">
            <v>12110.21</v>
          </cell>
        </row>
        <row r="802">
          <cell r="I802">
            <v>39239</v>
          </cell>
          <cell r="J802">
            <v>73.609499999999997</v>
          </cell>
          <cell r="M802">
            <v>39239</v>
          </cell>
          <cell r="N802">
            <v>12036.56</v>
          </cell>
        </row>
        <row r="803">
          <cell r="I803">
            <v>39238</v>
          </cell>
          <cell r="J803">
            <v>72.844800000000006</v>
          </cell>
          <cell r="M803">
            <v>39238</v>
          </cell>
          <cell r="N803">
            <v>11959.27</v>
          </cell>
        </row>
        <row r="804">
          <cell r="I804">
            <v>39237</v>
          </cell>
          <cell r="J804">
            <v>71.909899999999993</v>
          </cell>
          <cell r="M804">
            <v>39237</v>
          </cell>
          <cell r="N804">
            <v>11813.63</v>
          </cell>
        </row>
        <row r="805">
          <cell r="I805">
            <v>39234</v>
          </cell>
          <cell r="J805">
            <v>72.274500000000003</v>
          </cell>
          <cell r="M805">
            <v>39234</v>
          </cell>
          <cell r="N805">
            <v>11864.71</v>
          </cell>
        </row>
        <row r="806">
          <cell r="I806">
            <v>39233</v>
          </cell>
          <cell r="J806">
            <v>72.478999999999999</v>
          </cell>
          <cell r="M806">
            <v>39233</v>
          </cell>
          <cell r="N806">
            <v>11868.91</v>
          </cell>
        </row>
        <row r="807">
          <cell r="I807">
            <v>39232</v>
          </cell>
          <cell r="J807">
            <v>72.440200000000004</v>
          </cell>
          <cell r="M807">
            <v>39232</v>
          </cell>
          <cell r="N807">
            <v>11834.93</v>
          </cell>
        </row>
        <row r="808">
          <cell r="I808">
            <v>39231</v>
          </cell>
          <cell r="J808">
            <v>72.535300000000007</v>
          </cell>
          <cell r="M808">
            <v>39231</v>
          </cell>
          <cell r="N808">
            <v>11867.5</v>
          </cell>
        </row>
        <row r="809">
          <cell r="I809">
            <v>39230</v>
          </cell>
          <cell r="J809">
            <v>72.094700000000003</v>
          </cell>
          <cell r="M809">
            <v>39230</v>
          </cell>
          <cell r="N809">
            <v>11803.69</v>
          </cell>
        </row>
        <row r="810">
          <cell r="I810">
            <v>39227</v>
          </cell>
          <cell r="J810">
            <v>72.006299999999996</v>
          </cell>
          <cell r="M810">
            <v>39227</v>
          </cell>
          <cell r="N810">
            <v>11789.07</v>
          </cell>
        </row>
        <row r="811">
          <cell r="I811">
            <v>39226</v>
          </cell>
          <cell r="J811">
            <v>72.246499999999997</v>
          </cell>
          <cell r="M811">
            <v>39226</v>
          </cell>
          <cell r="N811">
            <v>11776.8</v>
          </cell>
        </row>
        <row r="812">
          <cell r="I812">
            <v>39225</v>
          </cell>
          <cell r="J812">
            <v>71.548900000000003</v>
          </cell>
          <cell r="M812">
            <v>39225</v>
          </cell>
          <cell r="N812">
            <v>11717.36</v>
          </cell>
        </row>
        <row r="813">
          <cell r="I813">
            <v>39224</v>
          </cell>
          <cell r="J813">
            <v>71.321299999999994</v>
          </cell>
          <cell r="M813">
            <v>39224</v>
          </cell>
          <cell r="N813">
            <v>11659.85</v>
          </cell>
        </row>
        <row r="814">
          <cell r="I814">
            <v>39223</v>
          </cell>
          <cell r="J814">
            <v>72.090699999999998</v>
          </cell>
          <cell r="M814">
            <v>39223</v>
          </cell>
          <cell r="N814">
            <v>11793.78</v>
          </cell>
        </row>
        <row r="815">
          <cell r="I815">
            <v>39220</v>
          </cell>
          <cell r="J815">
            <v>72.817300000000003</v>
          </cell>
          <cell r="M815">
            <v>39220</v>
          </cell>
          <cell r="N815">
            <v>11914.94</v>
          </cell>
        </row>
        <row r="816">
          <cell r="I816">
            <v>39219</v>
          </cell>
          <cell r="J816">
            <v>72.632199999999997</v>
          </cell>
          <cell r="M816">
            <v>39219</v>
          </cell>
          <cell r="N816">
            <v>11889</v>
          </cell>
        </row>
        <row r="817">
          <cell r="I817">
            <v>39218</v>
          </cell>
          <cell r="J817">
            <v>72.910899999999998</v>
          </cell>
          <cell r="M817">
            <v>39218</v>
          </cell>
          <cell r="N817">
            <v>11906.62</v>
          </cell>
        </row>
        <row r="818">
          <cell r="I818">
            <v>39217</v>
          </cell>
          <cell r="J818">
            <v>73.020200000000003</v>
          </cell>
          <cell r="M818">
            <v>39217</v>
          </cell>
          <cell r="N818">
            <v>11937.17</v>
          </cell>
        </row>
        <row r="819">
          <cell r="I819">
            <v>39216</v>
          </cell>
          <cell r="J819">
            <v>73.421999999999997</v>
          </cell>
          <cell r="M819">
            <v>39216</v>
          </cell>
          <cell r="N819">
            <v>11971.28</v>
          </cell>
        </row>
        <row r="820">
          <cell r="I820">
            <v>39213</v>
          </cell>
          <cell r="J820">
            <v>73.802899999999994</v>
          </cell>
          <cell r="M820">
            <v>39213</v>
          </cell>
          <cell r="N820">
            <v>11995.79</v>
          </cell>
        </row>
        <row r="821">
          <cell r="I821">
            <v>39212</v>
          </cell>
          <cell r="J821">
            <v>72.978999999999999</v>
          </cell>
          <cell r="M821">
            <v>39212</v>
          </cell>
          <cell r="N821">
            <v>11799.72</v>
          </cell>
        </row>
        <row r="822">
          <cell r="I822">
            <v>39211</v>
          </cell>
          <cell r="J822">
            <v>73.480999999999995</v>
          </cell>
          <cell r="M822">
            <v>39211</v>
          </cell>
          <cell r="N822">
            <v>11938.9</v>
          </cell>
        </row>
        <row r="823">
          <cell r="I823">
            <v>39210</v>
          </cell>
          <cell r="J823">
            <v>73.975300000000004</v>
          </cell>
          <cell r="M823">
            <v>39210</v>
          </cell>
          <cell r="N823">
            <v>12027.51</v>
          </cell>
        </row>
        <row r="824">
          <cell r="I824">
            <v>39209</v>
          </cell>
          <cell r="J824">
            <v>74.021699999999996</v>
          </cell>
          <cell r="M824">
            <v>39209</v>
          </cell>
          <cell r="N824">
            <v>12091.82</v>
          </cell>
        </row>
        <row r="825">
          <cell r="I825">
            <v>39206</v>
          </cell>
          <cell r="J825">
            <v>74.639300000000006</v>
          </cell>
          <cell r="M825">
            <v>39206</v>
          </cell>
          <cell r="N825">
            <v>12191.48</v>
          </cell>
        </row>
        <row r="826">
          <cell r="I826">
            <v>39205</v>
          </cell>
          <cell r="J826">
            <v>75.079899999999995</v>
          </cell>
          <cell r="M826">
            <v>39205</v>
          </cell>
          <cell r="N826">
            <v>12253.17</v>
          </cell>
        </row>
        <row r="827">
          <cell r="I827">
            <v>39204</v>
          </cell>
          <cell r="J827">
            <v>75.519800000000004</v>
          </cell>
          <cell r="M827">
            <v>39204</v>
          </cell>
          <cell r="N827">
            <v>12334.29</v>
          </cell>
        </row>
        <row r="828">
          <cell r="I828">
            <v>39203</v>
          </cell>
          <cell r="J828">
            <v>75.802099999999996</v>
          </cell>
          <cell r="M828">
            <v>39203</v>
          </cell>
          <cell r="N828">
            <v>12359.01</v>
          </cell>
        </row>
        <row r="829">
          <cell r="I829">
            <v>39202</v>
          </cell>
          <cell r="J829">
            <v>76.057400000000001</v>
          </cell>
          <cell r="M829">
            <v>39202</v>
          </cell>
          <cell r="N829">
            <v>12405.57</v>
          </cell>
        </row>
        <row r="830">
          <cell r="I830">
            <v>39199</v>
          </cell>
          <cell r="J830">
            <v>75.917599999999993</v>
          </cell>
          <cell r="M830">
            <v>39199</v>
          </cell>
          <cell r="N830">
            <v>12396.24</v>
          </cell>
        </row>
        <row r="831">
          <cell r="I831">
            <v>39198</v>
          </cell>
          <cell r="J831">
            <v>75.915899999999993</v>
          </cell>
          <cell r="M831">
            <v>39198</v>
          </cell>
          <cell r="N831">
            <v>12344.04</v>
          </cell>
        </row>
        <row r="832">
          <cell r="I832">
            <v>39197</v>
          </cell>
          <cell r="J832">
            <v>76.487399999999994</v>
          </cell>
          <cell r="M832">
            <v>39197</v>
          </cell>
          <cell r="N832">
            <v>12387.16</v>
          </cell>
        </row>
        <row r="833">
          <cell r="I833">
            <v>39196</v>
          </cell>
          <cell r="J833">
            <v>76.615600000000001</v>
          </cell>
          <cell r="M833">
            <v>39196</v>
          </cell>
          <cell r="N833">
            <v>12392.84</v>
          </cell>
        </row>
        <row r="834">
          <cell r="I834">
            <v>39195</v>
          </cell>
          <cell r="J834">
            <v>76.633899999999997</v>
          </cell>
          <cell r="M834">
            <v>39195</v>
          </cell>
          <cell r="N834">
            <v>12345.11</v>
          </cell>
        </row>
        <row r="835">
          <cell r="I835">
            <v>39192</v>
          </cell>
          <cell r="J835">
            <v>76.649299999999997</v>
          </cell>
          <cell r="M835">
            <v>39192</v>
          </cell>
          <cell r="N835">
            <v>12361.68</v>
          </cell>
        </row>
        <row r="836">
          <cell r="I836">
            <v>39191</v>
          </cell>
          <cell r="J836">
            <v>76.763999999999996</v>
          </cell>
          <cell r="M836">
            <v>39191</v>
          </cell>
          <cell r="N836">
            <v>12379.74</v>
          </cell>
        </row>
        <row r="837">
          <cell r="I837">
            <v>39190</v>
          </cell>
          <cell r="J837">
            <v>76.453500000000005</v>
          </cell>
          <cell r="M837">
            <v>39190</v>
          </cell>
          <cell r="N837">
            <v>12347.22</v>
          </cell>
        </row>
        <row r="838">
          <cell r="I838">
            <v>39189</v>
          </cell>
          <cell r="J838">
            <v>76.423400000000001</v>
          </cell>
          <cell r="M838">
            <v>39189</v>
          </cell>
          <cell r="N838">
            <v>12329.46</v>
          </cell>
        </row>
        <row r="839">
          <cell r="I839">
            <v>39188</v>
          </cell>
          <cell r="J839">
            <v>75.930199999999999</v>
          </cell>
          <cell r="M839">
            <v>39188</v>
          </cell>
          <cell r="N839">
            <v>12303.98</v>
          </cell>
        </row>
        <row r="840">
          <cell r="I840">
            <v>39185</v>
          </cell>
          <cell r="J840">
            <v>76.267300000000006</v>
          </cell>
          <cell r="M840">
            <v>39185</v>
          </cell>
          <cell r="N840">
            <v>12304.86</v>
          </cell>
        </row>
        <row r="841">
          <cell r="I841">
            <v>39184</v>
          </cell>
          <cell r="J841">
            <v>76.384699999999995</v>
          </cell>
          <cell r="M841">
            <v>39184</v>
          </cell>
          <cell r="N841">
            <v>12271.68</v>
          </cell>
        </row>
        <row r="842">
          <cell r="I842">
            <v>39183</v>
          </cell>
          <cell r="J842">
            <v>76.133899999999997</v>
          </cell>
          <cell r="M842">
            <v>39183</v>
          </cell>
          <cell r="N842">
            <v>12207.87</v>
          </cell>
        </row>
        <row r="843">
          <cell r="I843">
            <v>39182</v>
          </cell>
          <cell r="J843">
            <v>76.435299999999998</v>
          </cell>
          <cell r="M843">
            <v>39182</v>
          </cell>
          <cell r="N843">
            <v>12230.31</v>
          </cell>
        </row>
        <row r="844">
          <cell r="I844">
            <v>39181</v>
          </cell>
          <cell r="J844">
            <v>76.205799999999996</v>
          </cell>
          <cell r="M844">
            <v>39181</v>
          </cell>
          <cell r="N844">
            <v>12143.03</v>
          </cell>
        </row>
        <row r="845">
          <cell r="I845">
            <v>39178</v>
          </cell>
          <cell r="J845">
            <v>76.321600000000004</v>
          </cell>
          <cell r="M845">
            <v>39178</v>
          </cell>
          <cell r="N845">
            <v>12176.87</v>
          </cell>
        </row>
        <row r="846">
          <cell r="I846">
            <v>39177</v>
          </cell>
          <cell r="J846">
            <v>76.668099999999995</v>
          </cell>
          <cell r="M846">
            <v>39177</v>
          </cell>
          <cell r="N846">
            <v>12225.11</v>
          </cell>
        </row>
        <row r="847">
          <cell r="I847">
            <v>39176</v>
          </cell>
          <cell r="J847">
            <v>77.132099999999994</v>
          </cell>
          <cell r="M847">
            <v>39176</v>
          </cell>
          <cell r="N847">
            <v>12242.66</v>
          </cell>
        </row>
        <row r="848">
          <cell r="I848">
            <v>39175</v>
          </cell>
          <cell r="J848">
            <v>76.520499999999998</v>
          </cell>
          <cell r="M848">
            <v>39175</v>
          </cell>
          <cell r="N848">
            <v>12134.09</v>
          </cell>
        </row>
        <row r="849">
          <cell r="I849">
            <v>39174</v>
          </cell>
          <cell r="J849">
            <v>77.333299999999994</v>
          </cell>
          <cell r="M849">
            <v>39174</v>
          </cell>
          <cell r="N849">
            <v>12182.89</v>
          </cell>
        </row>
        <row r="850">
          <cell r="I850">
            <v>39171</v>
          </cell>
          <cell r="J850">
            <v>77.404799999999994</v>
          </cell>
          <cell r="M850">
            <v>39171</v>
          </cell>
          <cell r="N850">
            <v>12180.64</v>
          </cell>
        </row>
        <row r="851">
          <cell r="I851">
            <v>39170</v>
          </cell>
          <cell r="J851">
            <v>77.299300000000002</v>
          </cell>
          <cell r="M851">
            <v>39170</v>
          </cell>
          <cell r="N851">
            <v>12167.86</v>
          </cell>
        </row>
        <row r="852">
          <cell r="I852">
            <v>39169</v>
          </cell>
          <cell r="J852">
            <v>78.363</v>
          </cell>
          <cell r="M852">
            <v>39169</v>
          </cell>
          <cell r="N852">
            <v>12190.92</v>
          </cell>
        </row>
        <row r="853">
          <cell r="I853">
            <v>39168</v>
          </cell>
          <cell r="J853">
            <v>77.433999999999997</v>
          </cell>
          <cell r="M853">
            <v>39168</v>
          </cell>
          <cell r="N853">
            <v>12179.45</v>
          </cell>
        </row>
        <row r="854">
          <cell r="I854">
            <v>39167</v>
          </cell>
          <cell r="J854">
            <v>77.054900000000004</v>
          </cell>
          <cell r="M854">
            <v>39167</v>
          </cell>
          <cell r="N854">
            <v>12134.54</v>
          </cell>
        </row>
        <row r="855">
          <cell r="I855">
            <v>39164</v>
          </cell>
          <cell r="J855">
            <v>77.160499999999999</v>
          </cell>
          <cell r="M855">
            <v>39164</v>
          </cell>
          <cell r="N855">
            <v>12102.35</v>
          </cell>
        </row>
        <row r="856">
          <cell r="I856">
            <v>39163</v>
          </cell>
          <cell r="J856">
            <v>77.131100000000004</v>
          </cell>
          <cell r="M856">
            <v>39163</v>
          </cell>
          <cell r="N856">
            <v>12146.54</v>
          </cell>
        </row>
        <row r="857">
          <cell r="I857">
            <v>39162</v>
          </cell>
          <cell r="J857">
            <v>77.695999999999998</v>
          </cell>
          <cell r="M857">
            <v>39162</v>
          </cell>
          <cell r="N857">
            <v>12223.63</v>
          </cell>
        </row>
        <row r="858">
          <cell r="I858">
            <v>39161</v>
          </cell>
          <cell r="J858">
            <v>78.051100000000005</v>
          </cell>
          <cell r="M858">
            <v>39161</v>
          </cell>
          <cell r="N858">
            <v>12192.63</v>
          </cell>
        </row>
        <row r="859">
          <cell r="I859">
            <v>39160</v>
          </cell>
          <cell r="J859">
            <v>78.468400000000003</v>
          </cell>
          <cell r="M859">
            <v>39160</v>
          </cell>
          <cell r="N859">
            <v>12266.64</v>
          </cell>
        </row>
        <row r="860">
          <cell r="I860">
            <v>39157</v>
          </cell>
          <cell r="J860">
            <v>79.014799999999994</v>
          </cell>
          <cell r="M860">
            <v>39157</v>
          </cell>
          <cell r="N860">
            <v>12280.88</v>
          </cell>
        </row>
        <row r="861">
          <cell r="I861">
            <v>39156</v>
          </cell>
          <cell r="J861">
            <v>78.472399999999993</v>
          </cell>
          <cell r="M861">
            <v>39156</v>
          </cell>
          <cell r="N861">
            <v>12212.45</v>
          </cell>
        </row>
        <row r="862">
          <cell r="I862">
            <v>39155</v>
          </cell>
          <cell r="J862">
            <v>78.771799999999999</v>
          </cell>
          <cell r="M862">
            <v>39155</v>
          </cell>
          <cell r="N862">
            <v>12196.49</v>
          </cell>
        </row>
        <row r="863">
          <cell r="I863">
            <v>39154</v>
          </cell>
          <cell r="J863">
            <v>79.259500000000003</v>
          </cell>
          <cell r="M863">
            <v>39154</v>
          </cell>
          <cell r="N863">
            <v>12161.69</v>
          </cell>
        </row>
        <row r="864">
          <cell r="I864">
            <v>39153</v>
          </cell>
          <cell r="J864">
            <v>77.924599999999998</v>
          </cell>
          <cell r="M864">
            <v>39153</v>
          </cell>
          <cell r="N864">
            <v>12098.52</v>
          </cell>
        </row>
        <row r="865">
          <cell r="I865">
            <v>39150</v>
          </cell>
          <cell r="J865">
            <v>77.556600000000003</v>
          </cell>
          <cell r="M865">
            <v>39150</v>
          </cell>
          <cell r="N865">
            <v>12034.98</v>
          </cell>
        </row>
        <row r="866">
          <cell r="I866">
            <v>39149</v>
          </cell>
          <cell r="J866">
            <v>78.287999999999997</v>
          </cell>
          <cell r="M866">
            <v>39149</v>
          </cell>
          <cell r="N866">
            <v>12047.35</v>
          </cell>
        </row>
        <row r="867">
          <cell r="I867">
            <v>39148</v>
          </cell>
          <cell r="J867">
            <v>79.334999999999994</v>
          </cell>
          <cell r="M867">
            <v>39148</v>
          </cell>
          <cell r="N867">
            <v>12136.47</v>
          </cell>
        </row>
        <row r="868">
          <cell r="I868">
            <v>39147</v>
          </cell>
          <cell r="J868">
            <v>79.030900000000003</v>
          </cell>
          <cell r="M868">
            <v>39147</v>
          </cell>
          <cell r="N868">
            <v>12098.83</v>
          </cell>
        </row>
        <row r="869">
          <cell r="I869">
            <v>39146</v>
          </cell>
          <cell r="J869">
            <v>80.062299999999993</v>
          </cell>
          <cell r="M869">
            <v>39146</v>
          </cell>
          <cell r="N869">
            <v>12108.71</v>
          </cell>
        </row>
        <row r="870">
          <cell r="I870">
            <v>39143</v>
          </cell>
          <cell r="J870">
            <v>78.6173</v>
          </cell>
          <cell r="M870">
            <v>39143</v>
          </cell>
          <cell r="N870">
            <v>12114.93</v>
          </cell>
        </row>
        <row r="871">
          <cell r="I871">
            <v>39142</v>
          </cell>
          <cell r="J871">
            <v>77.802800000000005</v>
          </cell>
          <cell r="M871">
            <v>39142</v>
          </cell>
          <cell r="N871">
            <v>12064.73</v>
          </cell>
        </row>
        <row r="872">
          <cell r="I872">
            <v>39141</v>
          </cell>
          <cell r="J872">
            <v>77.025300000000001</v>
          </cell>
          <cell r="M872">
            <v>39141</v>
          </cell>
          <cell r="N872">
            <v>12081.38</v>
          </cell>
        </row>
        <row r="873">
          <cell r="I873">
            <v>39140</v>
          </cell>
          <cell r="J873">
            <v>77.122</v>
          </cell>
          <cell r="M873">
            <v>39140</v>
          </cell>
          <cell r="N873">
            <v>12045.41</v>
          </cell>
        </row>
        <row r="874">
          <cell r="I874">
            <v>39139</v>
          </cell>
          <cell r="J874">
            <v>75.140900000000002</v>
          </cell>
          <cell r="M874">
            <v>39139</v>
          </cell>
          <cell r="N874">
            <v>11957.35</v>
          </cell>
        </row>
        <row r="875">
          <cell r="I875">
            <v>39136</v>
          </cell>
          <cell r="J875">
            <v>75.031000000000006</v>
          </cell>
          <cell r="M875">
            <v>39136</v>
          </cell>
          <cell r="N875">
            <v>11960.29</v>
          </cell>
        </row>
        <row r="876">
          <cell r="I876">
            <v>39135</v>
          </cell>
          <cell r="J876">
            <v>74.692599999999999</v>
          </cell>
          <cell r="M876">
            <v>39135</v>
          </cell>
          <cell r="N876">
            <v>11919.92</v>
          </cell>
        </row>
        <row r="877">
          <cell r="I877">
            <v>39134</v>
          </cell>
          <cell r="J877">
            <v>74.996899999999997</v>
          </cell>
          <cell r="M877">
            <v>39134</v>
          </cell>
          <cell r="N877">
            <v>11915.75</v>
          </cell>
        </row>
        <row r="878">
          <cell r="I878">
            <v>39133</v>
          </cell>
          <cell r="J878">
            <v>75.477999999999994</v>
          </cell>
          <cell r="M878">
            <v>39133</v>
          </cell>
          <cell r="N878">
            <v>11903.03</v>
          </cell>
        </row>
        <row r="879">
          <cell r="I879">
            <v>39132</v>
          </cell>
          <cell r="J879">
            <v>75.891800000000003</v>
          </cell>
          <cell r="M879">
            <v>39132</v>
          </cell>
          <cell r="N879">
            <v>11937.75</v>
          </cell>
        </row>
        <row r="880">
          <cell r="I880">
            <v>39129</v>
          </cell>
          <cell r="J880">
            <v>75.755700000000004</v>
          </cell>
          <cell r="M880">
            <v>39129</v>
          </cell>
          <cell r="N880">
            <v>11886.6</v>
          </cell>
        </row>
        <row r="881">
          <cell r="I881">
            <v>39128</v>
          </cell>
          <cell r="J881">
            <v>76.078500000000005</v>
          </cell>
          <cell r="M881">
            <v>39128</v>
          </cell>
          <cell r="N881">
            <v>11923.48</v>
          </cell>
        </row>
        <row r="882">
          <cell r="I882">
            <v>39127</v>
          </cell>
          <cell r="J882">
            <v>75.183199999999999</v>
          </cell>
          <cell r="M882">
            <v>39127</v>
          </cell>
          <cell r="N882">
            <v>11925.32</v>
          </cell>
        </row>
        <row r="883">
          <cell r="I883">
            <v>39126</v>
          </cell>
          <cell r="J883">
            <v>74.897900000000007</v>
          </cell>
          <cell r="M883">
            <v>39126</v>
          </cell>
          <cell r="N883">
            <v>11832.89</v>
          </cell>
        </row>
        <row r="884">
          <cell r="I884">
            <v>39125</v>
          </cell>
          <cell r="J884">
            <v>74.4024</v>
          </cell>
          <cell r="M884">
            <v>39125</v>
          </cell>
          <cell r="N884">
            <v>11764.5</v>
          </cell>
        </row>
        <row r="885">
          <cell r="I885">
            <v>39122</v>
          </cell>
          <cell r="J885">
            <v>74.368499999999997</v>
          </cell>
          <cell r="M885">
            <v>39122</v>
          </cell>
          <cell r="N885">
            <v>11774.13</v>
          </cell>
        </row>
        <row r="886">
          <cell r="I886">
            <v>39121</v>
          </cell>
          <cell r="J886">
            <v>75.002099999999999</v>
          </cell>
          <cell r="M886">
            <v>39121</v>
          </cell>
          <cell r="N886">
            <v>11838.42</v>
          </cell>
        </row>
        <row r="887">
          <cell r="I887">
            <v>39120</v>
          </cell>
          <cell r="J887">
            <v>75.133700000000005</v>
          </cell>
          <cell r="M887">
            <v>39120</v>
          </cell>
          <cell r="N887">
            <v>11798.63</v>
          </cell>
        </row>
        <row r="888">
          <cell r="I888">
            <v>39119</v>
          </cell>
          <cell r="J888">
            <v>75.622500000000002</v>
          </cell>
          <cell r="M888">
            <v>39119</v>
          </cell>
          <cell r="N888">
            <v>11791.88</v>
          </cell>
        </row>
        <row r="889">
          <cell r="I889">
            <v>39118</v>
          </cell>
          <cell r="J889">
            <v>75.3459</v>
          </cell>
          <cell r="M889">
            <v>39118</v>
          </cell>
          <cell r="N889">
            <v>11722.92</v>
          </cell>
        </row>
        <row r="890">
          <cell r="I890">
            <v>39115</v>
          </cell>
          <cell r="J890">
            <v>75.025800000000004</v>
          </cell>
          <cell r="M890">
            <v>39115</v>
          </cell>
          <cell r="N890">
            <v>11778.76</v>
          </cell>
        </row>
        <row r="891">
          <cell r="I891">
            <v>39114</v>
          </cell>
          <cell r="J891">
            <v>75.243099999999998</v>
          </cell>
          <cell r="M891">
            <v>39114</v>
          </cell>
          <cell r="N891">
            <v>11837.64</v>
          </cell>
        </row>
        <row r="892">
          <cell r="I892">
            <v>39113</v>
          </cell>
          <cell r="J892">
            <v>75.390500000000003</v>
          </cell>
          <cell r="M892">
            <v>39113</v>
          </cell>
          <cell r="N892">
            <v>11858.07</v>
          </cell>
        </row>
        <row r="893">
          <cell r="I893">
            <v>39112</v>
          </cell>
          <cell r="J893">
            <v>74.778999999999996</v>
          </cell>
          <cell r="M893">
            <v>39112</v>
          </cell>
          <cell r="N893">
            <v>11796.21</v>
          </cell>
        </row>
        <row r="894">
          <cell r="I894">
            <v>39111</v>
          </cell>
          <cell r="J894">
            <v>74.934299999999993</v>
          </cell>
          <cell r="M894">
            <v>39111</v>
          </cell>
          <cell r="N894">
            <v>11820.48</v>
          </cell>
        </row>
        <row r="895">
          <cell r="I895">
            <v>39108</v>
          </cell>
          <cell r="J895">
            <v>75.339399999999998</v>
          </cell>
          <cell r="M895">
            <v>39108</v>
          </cell>
          <cell r="N895">
            <v>11826.45</v>
          </cell>
        </row>
        <row r="896">
          <cell r="I896">
            <v>39107</v>
          </cell>
          <cell r="J896">
            <v>75.0124</v>
          </cell>
          <cell r="M896">
            <v>39107</v>
          </cell>
          <cell r="N896">
            <v>11762.94</v>
          </cell>
        </row>
        <row r="897">
          <cell r="I897">
            <v>39106</v>
          </cell>
          <cell r="J897">
            <v>75.017499999999998</v>
          </cell>
          <cell r="M897">
            <v>39106</v>
          </cell>
          <cell r="N897">
            <v>11791.48</v>
          </cell>
        </row>
        <row r="898">
          <cell r="I898">
            <v>39105</v>
          </cell>
          <cell r="J898">
            <v>74.687600000000003</v>
          </cell>
          <cell r="M898">
            <v>39105</v>
          </cell>
          <cell r="N898">
            <v>11834.12</v>
          </cell>
        </row>
        <row r="899">
          <cell r="I899">
            <v>39104</v>
          </cell>
          <cell r="J899">
            <v>74.695899999999995</v>
          </cell>
          <cell r="M899">
            <v>39104</v>
          </cell>
          <cell r="N899">
            <v>11768.31</v>
          </cell>
        </row>
        <row r="900">
          <cell r="I900">
            <v>39101</v>
          </cell>
          <cell r="J900">
            <v>74.895899999999997</v>
          </cell>
          <cell r="M900">
            <v>39101</v>
          </cell>
          <cell r="N900">
            <v>11769.04</v>
          </cell>
        </row>
        <row r="901">
          <cell r="I901">
            <v>39100</v>
          </cell>
          <cell r="J901">
            <v>75.069100000000006</v>
          </cell>
          <cell r="M901">
            <v>39100</v>
          </cell>
          <cell r="N901">
            <v>11796.59</v>
          </cell>
        </row>
        <row r="902">
          <cell r="I902">
            <v>39099</v>
          </cell>
          <cell r="J902">
            <v>75.412300000000002</v>
          </cell>
          <cell r="M902">
            <v>39099</v>
          </cell>
          <cell r="N902">
            <v>11774.03</v>
          </cell>
        </row>
        <row r="903">
          <cell r="I903">
            <v>39098</v>
          </cell>
          <cell r="J903">
            <v>75.259</v>
          </cell>
          <cell r="M903">
            <v>39098</v>
          </cell>
          <cell r="N903">
            <v>11729.99</v>
          </cell>
        </row>
        <row r="904">
          <cell r="I904">
            <v>39097</v>
          </cell>
          <cell r="J904">
            <v>75.674700000000001</v>
          </cell>
          <cell r="M904">
            <v>39097</v>
          </cell>
          <cell r="N904">
            <v>11790.58</v>
          </cell>
        </row>
        <row r="905">
          <cell r="I905">
            <v>39094</v>
          </cell>
          <cell r="J905">
            <v>75.871499999999997</v>
          </cell>
          <cell r="M905">
            <v>39094</v>
          </cell>
          <cell r="N905">
            <v>11798.24</v>
          </cell>
        </row>
        <row r="906">
          <cell r="I906">
            <v>39093</v>
          </cell>
          <cell r="J906">
            <v>75.691900000000004</v>
          </cell>
          <cell r="M906">
            <v>39093</v>
          </cell>
          <cell r="N906">
            <v>11758.15</v>
          </cell>
        </row>
        <row r="907">
          <cell r="I907">
            <v>39092</v>
          </cell>
          <cell r="J907">
            <v>75.904700000000005</v>
          </cell>
          <cell r="M907">
            <v>39092</v>
          </cell>
          <cell r="N907">
            <v>11749.38</v>
          </cell>
        </row>
        <row r="908">
          <cell r="I908">
            <v>39091</v>
          </cell>
          <cell r="J908">
            <v>75.637600000000006</v>
          </cell>
          <cell r="M908">
            <v>39091</v>
          </cell>
          <cell r="N908">
            <v>11739.45</v>
          </cell>
        </row>
        <row r="909">
          <cell r="I909">
            <v>39090</v>
          </cell>
          <cell r="J909">
            <v>76.090100000000007</v>
          </cell>
          <cell r="M909">
            <v>39090</v>
          </cell>
          <cell r="N909">
            <v>11771.69</v>
          </cell>
        </row>
        <row r="910">
          <cell r="I910">
            <v>39087</v>
          </cell>
          <cell r="J910">
            <v>75.987399999999994</v>
          </cell>
          <cell r="M910">
            <v>39087</v>
          </cell>
          <cell r="N910">
            <v>11720.9</v>
          </cell>
        </row>
        <row r="911">
          <cell r="I911">
            <v>39086</v>
          </cell>
          <cell r="J911">
            <v>76.081500000000005</v>
          </cell>
          <cell r="M911">
            <v>39086</v>
          </cell>
          <cell r="N911">
            <v>11850.38</v>
          </cell>
        </row>
        <row r="912">
          <cell r="I912">
            <v>39085</v>
          </cell>
          <cell r="J912">
            <v>75.1738</v>
          </cell>
          <cell r="M912">
            <v>39085</v>
          </cell>
          <cell r="N912">
            <v>11820.52</v>
          </cell>
        </row>
        <row r="913">
          <cell r="I913">
            <v>39084</v>
          </cell>
          <cell r="J913">
            <v>75.609099999999998</v>
          </cell>
          <cell r="M913">
            <v>39084</v>
          </cell>
          <cell r="N913">
            <v>11927.14</v>
          </cell>
        </row>
        <row r="914">
          <cell r="I914">
            <v>39083</v>
          </cell>
          <cell r="J914">
            <v>75.927300000000002</v>
          </cell>
          <cell r="M914">
            <v>39083</v>
          </cell>
          <cell r="N914">
            <v>11931.06</v>
          </cell>
        </row>
        <row r="915">
          <cell r="I915">
            <v>39080</v>
          </cell>
          <cell r="J915">
            <v>75.540700000000001</v>
          </cell>
          <cell r="M915">
            <v>39080</v>
          </cell>
          <cell r="N915">
            <v>11870.97</v>
          </cell>
        </row>
        <row r="916">
          <cell r="I916">
            <v>39079</v>
          </cell>
          <cell r="J916">
            <v>75.997500000000002</v>
          </cell>
          <cell r="M916">
            <v>39079</v>
          </cell>
          <cell r="N916">
            <v>11885.42</v>
          </cell>
        </row>
        <row r="917">
          <cell r="I917">
            <v>39078</v>
          </cell>
          <cell r="J917">
            <v>76.091499999999996</v>
          </cell>
          <cell r="M917">
            <v>39078</v>
          </cell>
          <cell r="N917">
            <v>11862.06</v>
          </cell>
        </row>
        <row r="918">
          <cell r="I918">
            <v>39077</v>
          </cell>
          <cell r="J918">
            <v>76.210599999999999</v>
          </cell>
          <cell r="M918">
            <v>39077</v>
          </cell>
          <cell r="N918">
            <v>11892.98</v>
          </cell>
        </row>
        <row r="919">
          <cell r="I919">
            <v>39076</v>
          </cell>
          <cell r="J919">
            <v>76.459900000000005</v>
          </cell>
          <cell r="M919">
            <v>39076</v>
          </cell>
          <cell r="N919">
            <v>11912.97</v>
          </cell>
        </row>
        <row r="920">
          <cell r="I920">
            <v>39073</v>
          </cell>
          <cell r="J920">
            <v>76.395600000000002</v>
          </cell>
          <cell r="M920">
            <v>39073</v>
          </cell>
          <cell r="N920">
            <v>11928.39</v>
          </cell>
        </row>
        <row r="921">
          <cell r="I921">
            <v>39072</v>
          </cell>
          <cell r="J921">
            <v>76.622500000000002</v>
          </cell>
          <cell r="M921">
            <v>39072</v>
          </cell>
          <cell r="N921">
            <v>11948.69</v>
          </cell>
        </row>
        <row r="922">
          <cell r="I922">
            <v>39071</v>
          </cell>
          <cell r="J922">
            <v>76.655600000000007</v>
          </cell>
          <cell r="M922">
            <v>39071</v>
          </cell>
          <cell r="N922">
            <v>11963.76</v>
          </cell>
        </row>
        <row r="923">
          <cell r="I923">
            <v>39070</v>
          </cell>
          <cell r="J923">
            <v>77.717600000000004</v>
          </cell>
          <cell r="M923">
            <v>39070</v>
          </cell>
          <cell r="N923">
            <v>12113.46</v>
          </cell>
        </row>
        <row r="924">
          <cell r="I924">
            <v>39069</v>
          </cell>
          <cell r="J924">
            <v>76.896100000000004</v>
          </cell>
          <cell r="M924">
            <v>39069</v>
          </cell>
          <cell r="N924">
            <v>11898.42</v>
          </cell>
        </row>
        <row r="925">
          <cell r="I925">
            <v>39066</v>
          </cell>
          <cell r="J925">
            <v>76.876499999999993</v>
          </cell>
          <cell r="M925">
            <v>39066</v>
          </cell>
          <cell r="N925">
            <v>11883.43</v>
          </cell>
        </row>
        <row r="926">
          <cell r="I926">
            <v>39065</v>
          </cell>
          <cell r="J926">
            <v>76.962199999999996</v>
          </cell>
          <cell r="M926">
            <v>39065</v>
          </cell>
          <cell r="N926">
            <v>11921.15</v>
          </cell>
        </row>
        <row r="927">
          <cell r="I927">
            <v>39064</v>
          </cell>
          <cell r="J927">
            <v>77.1995</v>
          </cell>
          <cell r="M927">
            <v>39064</v>
          </cell>
          <cell r="N927">
            <v>11994.1</v>
          </cell>
        </row>
        <row r="928">
          <cell r="I928">
            <v>39063</v>
          </cell>
          <cell r="J928">
            <v>77.667400000000001</v>
          </cell>
          <cell r="M928">
            <v>39063</v>
          </cell>
          <cell r="N928">
            <v>12049.04</v>
          </cell>
        </row>
        <row r="929">
          <cell r="I929">
            <v>39062</v>
          </cell>
          <cell r="J929">
            <v>77.7042</v>
          </cell>
          <cell r="M929">
            <v>39062</v>
          </cell>
          <cell r="N929">
            <v>12034.21</v>
          </cell>
        </row>
        <row r="930">
          <cell r="I930">
            <v>39059</v>
          </cell>
          <cell r="J930">
            <v>77.942999999999998</v>
          </cell>
          <cell r="M930">
            <v>39059</v>
          </cell>
          <cell r="N930">
            <v>11970.91</v>
          </cell>
        </row>
        <row r="931">
          <cell r="I931">
            <v>39058</v>
          </cell>
          <cell r="J931">
            <v>78.816500000000005</v>
          </cell>
          <cell r="M931">
            <v>39058</v>
          </cell>
          <cell r="N931">
            <v>12069.91</v>
          </cell>
        </row>
        <row r="932">
          <cell r="I932">
            <v>39057</v>
          </cell>
          <cell r="J932">
            <v>79.038700000000006</v>
          </cell>
          <cell r="M932">
            <v>39057</v>
          </cell>
          <cell r="N932">
            <v>12102.63</v>
          </cell>
        </row>
        <row r="933">
          <cell r="I933">
            <v>39056</v>
          </cell>
          <cell r="J933">
            <v>79.402000000000001</v>
          </cell>
          <cell r="M933">
            <v>39056</v>
          </cell>
          <cell r="N933">
            <v>12148.88</v>
          </cell>
        </row>
        <row r="934">
          <cell r="I934">
            <v>39055</v>
          </cell>
          <cell r="J934">
            <v>79.360600000000005</v>
          </cell>
          <cell r="M934">
            <v>39055</v>
          </cell>
          <cell r="N934">
            <v>12205.51</v>
          </cell>
        </row>
        <row r="935">
          <cell r="I935">
            <v>39052</v>
          </cell>
          <cell r="J935">
            <v>79.507900000000006</v>
          </cell>
          <cell r="M935">
            <v>39052</v>
          </cell>
          <cell r="N935">
            <v>12242.08</v>
          </cell>
        </row>
        <row r="936">
          <cell r="I936">
            <v>39051</v>
          </cell>
          <cell r="J936">
            <v>79.138199999999998</v>
          </cell>
          <cell r="M936">
            <v>39051</v>
          </cell>
          <cell r="N936">
            <v>12136.75</v>
          </cell>
        </row>
        <row r="937">
          <cell r="I937">
            <v>39050</v>
          </cell>
          <cell r="J937">
            <v>78.724199999999996</v>
          </cell>
          <cell r="M937">
            <v>39050</v>
          </cell>
          <cell r="N937">
            <v>12053.67</v>
          </cell>
        </row>
        <row r="938">
          <cell r="I938">
            <v>39049</v>
          </cell>
          <cell r="J938">
            <v>79.020300000000006</v>
          </cell>
          <cell r="M938">
            <v>39049</v>
          </cell>
          <cell r="N938">
            <v>12116.28</v>
          </cell>
        </row>
        <row r="939">
          <cell r="I939">
            <v>39048</v>
          </cell>
          <cell r="J939">
            <v>78.731999999999999</v>
          </cell>
          <cell r="M939">
            <v>39048</v>
          </cell>
          <cell r="N939">
            <v>12004.47</v>
          </cell>
        </row>
        <row r="940">
          <cell r="I940">
            <v>39045</v>
          </cell>
          <cell r="J940">
            <v>78.904700000000005</v>
          </cell>
          <cell r="M940">
            <v>39045</v>
          </cell>
          <cell r="N940">
            <v>11969.88</v>
          </cell>
        </row>
        <row r="941">
          <cell r="I941">
            <v>39044</v>
          </cell>
          <cell r="J941">
            <v>78.508200000000002</v>
          </cell>
          <cell r="M941">
            <v>39044</v>
          </cell>
          <cell r="N941">
            <v>11821.26</v>
          </cell>
        </row>
        <row r="942">
          <cell r="I942">
            <v>39043</v>
          </cell>
          <cell r="J942">
            <v>78.271299999999997</v>
          </cell>
          <cell r="M942">
            <v>39043</v>
          </cell>
          <cell r="N942">
            <v>11824.19</v>
          </cell>
        </row>
        <row r="943">
          <cell r="I943">
            <v>39042</v>
          </cell>
          <cell r="J943">
            <v>77.485699999999994</v>
          </cell>
          <cell r="M943">
            <v>39042</v>
          </cell>
          <cell r="N943">
            <v>11733.92</v>
          </cell>
        </row>
        <row r="944">
          <cell r="I944">
            <v>39041</v>
          </cell>
          <cell r="J944">
            <v>77.602699999999999</v>
          </cell>
          <cell r="M944">
            <v>39041</v>
          </cell>
          <cell r="N944">
            <v>11740.28</v>
          </cell>
        </row>
        <row r="945">
          <cell r="I945">
            <v>39038</v>
          </cell>
          <cell r="J945">
            <v>77.914400000000001</v>
          </cell>
          <cell r="M945">
            <v>39038</v>
          </cell>
          <cell r="N945">
            <v>11770.15</v>
          </cell>
        </row>
        <row r="946">
          <cell r="I946">
            <v>39037</v>
          </cell>
          <cell r="J946">
            <v>77.422499999999999</v>
          </cell>
          <cell r="M946">
            <v>39037</v>
          </cell>
          <cell r="N946">
            <v>11711.54</v>
          </cell>
        </row>
        <row r="947">
          <cell r="I947">
            <v>39036</v>
          </cell>
          <cell r="J947">
            <v>77.804599999999994</v>
          </cell>
          <cell r="M947">
            <v>39036</v>
          </cell>
          <cell r="N947">
            <v>11778.39</v>
          </cell>
        </row>
        <row r="948">
          <cell r="I948">
            <v>39035</v>
          </cell>
          <cell r="J948">
            <v>77.601600000000005</v>
          </cell>
          <cell r="M948">
            <v>39035</v>
          </cell>
          <cell r="N948">
            <v>11693.23</v>
          </cell>
        </row>
        <row r="949">
          <cell r="I949">
            <v>39034</v>
          </cell>
          <cell r="J949">
            <v>77.247</v>
          </cell>
          <cell r="M949">
            <v>39034</v>
          </cell>
          <cell r="N949">
            <v>11688.22</v>
          </cell>
        </row>
        <row r="950">
          <cell r="I950">
            <v>39031</v>
          </cell>
          <cell r="J950">
            <v>77.485500000000002</v>
          </cell>
          <cell r="M950">
            <v>39031</v>
          </cell>
          <cell r="N950">
            <v>11704.57</v>
          </cell>
        </row>
        <row r="951">
          <cell r="I951">
            <v>39030</v>
          </cell>
          <cell r="J951">
            <v>77.337299999999999</v>
          </cell>
          <cell r="M951">
            <v>39030</v>
          </cell>
          <cell r="N951">
            <v>11700.5</v>
          </cell>
        </row>
        <row r="952">
          <cell r="I952">
            <v>39029</v>
          </cell>
          <cell r="J952">
            <v>77.287000000000006</v>
          </cell>
          <cell r="M952">
            <v>39029</v>
          </cell>
          <cell r="N952">
            <v>11617.52</v>
          </cell>
        </row>
        <row r="953">
          <cell r="I953">
            <v>39028</v>
          </cell>
          <cell r="J953">
            <v>77.530900000000003</v>
          </cell>
          <cell r="M953">
            <v>39028</v>
          </cell>
          <cell r="N953">
            <v>11657.64</v>
          </cell>
        </row>
        <row r="954">
          <cell r="I954">
            <v>39027</v>
          </cell>
          <cell r="J954">
            <v>77.194500000000005</v>
          </cell>
          <cell r="M954">
            <v>39027</v>
          </cell>
          <cell r="N954">
            <v>11619.73</v>
          </cell>
        </row>
        <row r="955">
          <cell r="I955">
            <v>39024</v>
          </cell>
          <cell r="J955">
            <v>77.246700000000004</v>
          </cell>
          <cell r="M955">
            <v>39024</v>
          </cell>
          <cell r="N955">
            <v>11594.46</v>
          </cell>
        </row>
        <row r="956">
          <cell r="I956">
            <v>39023</v>
          </cell>
          <cell r="J956">
            <v>77.794899999999998</v>
          </cell>
          <cell r="M956">
            <v>39023</v>
          </cell>
          <cell r="N956">
            <v>11645.77</v>
          </cell>
        </row>
        <row r="957">
          <cell r="I957">
            <v>39022</v>
          </cell>
          <cell r="J957">
            <v>77.671000000000006</v>
          </cell>
          <cell r="M957">
            <v>39022</v>
          </cell>
          <cell r="N957">
            <v>11597.38</v>
          </cell>
        </row>
        <row r="958">
          <cell r="I958">
            <v>39021</v>
          </cell>
          <cell r="J958">
            <v>77.746399999999994</v>
          </cell>
          <cell r="M958">
            <v>39021</v>
          </cell>
          <cell r="N958">
            <v>11606.21</v>
          </cell>
        </row>
        <row r="959">
          <cell r="I959">
            <v>39020</v>
          </cell>
          <cell r="J959">
            <v>77.474699999999999</v>
          </cell>
          <cell r="M959">
            <v>39020</v>
          </cell>
          <cell r="N959">
            <v>11582.93</v>
          </cell>
        </row>
        <row r="960">
          <cell r="I960">
            <v>39017</v>
          </cell>
          <cell r="J960">
            <v>77.423500000000004</v>
          </cell>
          <cell r="M960">
            <v>39017</v>
          </cell>
          <cell r="N960">
            <v>11601.59</v>
          </cell>
        </row>
        <row r="961">
          <cell r="I961">
            <v>39016</v>
          </cell>
          <cell r="J961">
            <v>76.9101</v>
          </cell>
          <cell r="M961">
            <v>39016</v>
          </cell>
          <cell r="N961">
            <v>11557.43</v>
          </cell>
        </row>
        <row r="962">
          <cell r="I962">
            <v>39015</v>
          </cell>
          <cell r="J962">
            <v>76.890799999999999</v>
          </cell>
          <cell r="M962">
            <v>39015</v>
          </cell>
          <cell r="N962">
            <v>11543.43</v>
          </cell>
        </row>
        <row r="963">
          <cell r="I963">
            <v>39014</v>
          </cell>
          <cell r="J963">
            <v>76.700699999999998</v>
          </cell>
          <cell r="M963">
            <v>39014</v>
          </cell>
          <cell r="N963">
            <v>11498.36</v>
          </cell>
        </row>
        <row r="964">
          <cell r="I964">
            <v>39013</v>
          </cell>
          <cell r="J964">
            <v>76.758700000000005</v>
          </cell>
          <cell r="M964">
            <v>39013</v>
          </cell>
          <cell r="N964">
            <v>11497.63</v>
          </cell>
        </row>
        <row r="965">
          <cell r="I965">
            <v>39010</v>
          </cell>
          <cell r="J965">
            <v>77.159599999999998</v>
          </cell>
          <cell r="M965">
            <v>39010</v>
          </cell>
          <cell r="N965">
            <v>11554.42</v>
          </cell>
        </row>
        <row r="966">
          <cell r="I966">
            <v>39009</v>
          </cell>
          <cell r="J966">
            <v>77.543199999999999</v>
          </cell>
          <cell r="M966">
            <v>39009</v>
          </cell>
          <cell r="N966">
            <v>11567.2</v>
          </cell>
        </row>
        <row r="967">
          <cell r="I967">
            <v>39008</v>
          </cell>
          <cell r="J967">
            <v>76.992000000000004</v>
          </cell>
          <cell r="M967">
            <v>39008</v>
          </cell>
          <cell r="N967">
            <v>11474.59</v>
          </cell>
        </row>
        <row r="968">
          <cell r="I968">
            <v>39007</v>
          </cell>
          <cell r="J968">
            <v>77.105400000000003</v>
          </cell>
          <cell r="M968">
            <v>39007</v>
          </cell>
          <cell r="N968">
            <v>11486.95</v>
          </cell>
        </row>
        <row r="969">
          <cell r="I969">
            <v>39006</v>
          </cell>
          <cell r="J969">
            <v>77.259799999999998</v>
          </cell>
          <cell r="M969">
            <v>39006</v>
          </cell>
          <cell r="N969">
            <v>11526.6</v>
          </cell>
        </row>
        <row r="970">
          <cell r="I970">
            <v>39003</v>
          </cell>
          <cell r="J970">
            <v>76.916700000000006</v>
          </cell>
          <cell r="M970">
            <v>39003</v>
          </cell>
          <cell r="N970">
            <v>11518.67</v>
          </cell>
        </row>
        <row r="971">
          <cell r="I971">
            <v>39002</v>
          </cell>
          <cell r="J971">
            <v>77.266300000000001</v>
          </cell>
          <cell r="M971">
            <v>39002</v>
          </cell>
          <cell r="N971">
            <v>11579.77</v>
          </cell>
        </row>
        <row r="972">
          <cell r="I972">
            <v>39001</v>
          </cell>
          <cell r="J972">
            <v>76.983800000000002</v>
          </cell>
          <cell r="M972">
            <v>39001</v>
          </cell>
          <cell r="N972">
            <v>11540.7</v>
          </cell>
        </row>
        <row r="973">
          <cell r="I973">
            <v>39000</v>
          </cell>
          <cell r="J973">
            <v>76.995400000000004</v>
          </cell>
          <cell r="M973">
            <v>39000</v>
          </cell>
          <cell r="N973">
            <v>11556.9</v>
          </cell>
        </row>
        <row r="974">
          <cell r="I974">
            <v>38999</v>
          </cell>
          <cell r="J974">
            <v>77.476900000000001</v>
          </cell>
          <cell r="M974">
            <v>38999</v>
          </cell>
          <cell r="N974">
            <v>11624.8</v>
          </cell>
        </row>
        <row r="975">
          <cell r="I975">
            <v>38996</v>
          </cell>
          <cell r="J975">
            <v>77.353899999999996</v>
          </cell>
          <cell r="M975">
            <v>38996</v>
          </cell>
          <cell r="N975">
            <v>11599.85</v>
          </cell>
        </row>
        <row r="976">
          <cell r="I976">
            <v>38995</v>
          </cell>
          <cell r="J976">
            <v>78.267700000000005</v>
          </cell>
          <cell r="M976">
            <v>38995</v>
          </cell>
          <cell r="N976">
            <v>11694.34</v>
          </cell>
        </row>
        <row r="977">
          <cell r="I977">
            <v>38994</v>
          </cell>
          <cell r="J977">
            <v>78.165599999999998</v>
          </cell>
          <cell r="M977">
            <v>38994</v>
          </cell>
          <cell r="N977">
            <v>11719.7</v>
          </cell>
        </row>
        <row r="978">
          <cell r="I978">
            <v>38993</v>
          </cell>
          <cell r="J978">
            <v>78.097200000000001</v>
          </cell>
          <cell r="M978">
            <v>38993</v>
          </cell>
          <cell r="N978">
            <v>11727.09</v>
          </cell>
        </row>
        <row r="979">
          <cell r="I979">
            <v>38992</v>
          </cell>
          <cell r="J979">
            <v>78.255700000000004</v>
          </cell>
          <cell r="M979">
            <v>38992</v>
          </cell>
          <cell r="N979">
            <v>11727.06</v>
          </cell>
        </row>
        <row r="980">
          <cell r="I980">
            <v>38989</v>
          </cell>
          <cell r="J980">
            <v>78.037700000000001</v>
          </cell>
          <cell r="M980">
            <v>38989</v>
          </cell>
          <cell r="N980">
            <v>11688.13</v>
          </cell>
        </row>
        <row r="981">
          <cell r="I981">
            <v>38988</v>
          </cell>
          <cell r="J981">
            <v>78.339799999999997</v>
          </cell>
          <cell r="M981">
            <v>38988</v>
          </cell>
          <cell r="N981">
            <v>11724.41</v>
          </cell>
        </row>
        <row r="982">
          <cell r="I982">
            <v>38987</v>
          </cell>
          <cell r="J982">
            <v>78.347999999999999</v>
          </cell>
          <cell r="M982">
            <v>38987</v>
          </cell>
          <cell r="N982">
            <v>11691.45</v>
          </cell>
        </row>
        <row r="983">
          <cell r="I983">
            <v>38986</v>
          </cell>
          <cell r="J983">
            <v>78.814800000000005</v>
          </cell>
          <cell r="M983">
            <v>38986</v>
          </cell>
          <cell r="N983">
            <v>11713.24</v>
          </cell>
        </row>
        <row r="984">
          <cell r="I984">
            <v>38985</v>
          </cell>
          <cell r="J984">
            <v>79.291600000000003</v>
          </cell>
          <cell r="M984">
            <v>38985</v>
          </cell>
          <cell r="N984">
            <v>11783.67</v>
          </cell>
        </row>
        <row r="985">
          <cell r="I985">
            <v>38982</v>
          </cell>
          <cell r="J985">
            <v>78.932699999999997</v>
          </cell>
          <cell r="M985">
            <v>38982</v>
          </cell>
          <cell r="N985">
            <v>11761.28</v>
          </cell>
        </row>
        <row r="986">
          <cell r="I986">
            <v>38981</v>
          </cell>
          <cell r="J986">
            <v>78.535799999999995</v>
          </cell>
          <cell r="M986">
            <v>38981</v>
          </cell>
          <cell r="N986">
            <v>11680.92</v>
          </cell>
        </row>
        <row r="987">
          <cell r="I987">
            <v>38980</v>
          </cell>
          <cell r="J987">
            <v>77.980699999999999</v>
          </cell>
          <cell r="M987">
            <v>38980</v>
          </cell>
          <cell r="N987">
            <v>11621.29</v>
          </cell>
        </row>
        <row r="988">
          <cell r="I988">
            <v>38979</v>
          </cell>
          <cell r="J988">
            <v>77.785300000000007</v>
          </cell>
          <cell r="M988">
            <v>38979</v>
          </cell>
          <cell r="N988">
            <v>11613.5</v>
          </cell>
        </row>
        <row r="989">
          <cell r="I989">
            <v>38978</v>
          </cell>
          <cell r="J989">
            <v>77.1905</v>
          </cell>
          <cell r="M989">
            <v>38978</v>
          </cell>
          <cell r="N989">
            <v>11569.72</v>
          </cell>
        </row>
        <row r="990">
          <cell r="I990">
            <v>38975</v>
          </cell>
          <cell r="J990">
            <v>77.590599999999995</v>
          </cell>
          <cell r="M990">
            <v>38975</v>
          </cell>
          <cell r="N990">
            <v>11551.85</v>
          </cell>
        </row>
        <row r="991">
          <cell r="I991">
            <v>38974</v>
          </cell>
          <cell r="J991">
            <v>77.639399999999995</v>
          </cell>
          <cell r="M991">
            <v>38974</v>
          </cell>
          <cell r="N991">
            <v>11617.01</v>
          </cell>
        </row>
        <row r="992">
          <cell r="I992">
            <v>38973</v>
          </cell>
          <cell r="J992">
            <v>77.792400000000001</v>
          </cell>
          <cell r="M992">
            <v>38973</v>
          </cell>
          <cell r="N992">
            <v>11619.07</v>
          </cell>
        </row>
        <row r="993">
          <cell r="I993">
            <v>38972</v>
          </cell>
          <cell r="J993">
            <v>77.699200000000005</v>
          </cell>
          <cell r="M993">
            <v>38972</v>
          </cell>
          <cell r="N993">
            <v>11627.63</v>
          </cell>
        </row>
        <row r="994">
          <cell r="I994">
            <v>38971</v>
          </cell>
          <cell r="J994">
            <v>77.583299999999994</v>
          </cell>
          <cell r="M994">
            <v>38971</v>
          </cell>
          <cell r="N994">
            <v>11597.84</v>
          </cell>
        </row>
        <row r="995">
          <cell r="I995">
            <v>38968</v>
          </cell>
          <cell r="J995">
            <v>78.267899999999997</v>
          </cell>
          <cell r="M995">
            <v>38968</v>
          </cell>
          <cell r="N995">
            <v>11602.59</v>
          </cell>
        </row>
        <row r="996">
          <cell r="I996">
            <v>38967</v>
          </cell>
          <cell r="J996">
            <v>78.221599999999995</v>
          </cell>
          <cell r="M996">
            <v>38967</v>
          </cell>
          <cell r="N996">
            <v>11591.12</v>
          </cell>
        </row>
        <row r="997">
          <cell r="I997">
            <v>38966</v>
          </cell>
          <cell r="J997">
            <v>78.014499999999998</v>
          </cell>
          <cell r="M997">
            <v>38966</v>
          </cell>
          <cell r="N997">
            <v>11652.54</v>
          </cell>
        </row>
        <row r="998">
          <cell r="I998">
            <v>38965</v>
          </cell>
          <cell r="J998">
            <v>78.569900000000004</v>
          </cell>
          <cell r="M998">
            <v>38965</v>
          </cell>
          <cell r="N998">
            <v>11690.02</v>
          </cell>
        </row>
        <row r="999">
          <cell r="I999">
            <v>38964</v>
          </cell>
          <cell r="J999">
            <v>78.240099999999998</v>
          </cell>
          <cell r="M999">
            <v>38964</v>
          </cell>
          <cell r="N999">
            <v>11691.44</v>
          </cell>
        </row>
        <row r="1000">
          <cell r="I1000">
            <v>38961</v>
          </cell>
          <cell r="J1000">
            <v>77.680499999999995</v>
          </cell>
          <cell r="M1000">
            <v>38961</v>
          </cell>
          <cell r="N1000">
            <v>11675.17</v>
          </cell>
        </row>
        <row r="1001">
          <cell r="I1001">
            <v>38960</v>
          </cell>
          <cell r="J1001">
            <v>77.3339</v>
          </cell>
          <cell r="M1001">
            <v>38960</v>
          </cell>
          <cell r="N1001">
            <v>11633.37</v>
          </cell>
        </row>
        <row r="1002">
          <cell r="I1002">
            <v>38959</v>
          </cell>
          <cell r="J1002">
            <v>77.838999999999999</v>
          </cell>
          <cell r="M1002">
            <v>38959</v>
          </cell>
          <cell r="N1002">
            <v>11703.23</v>
          </cell>
        </row>
        <row r="1003">
          <cell r="I1003">
            <v>38958</v>
          </cell>
          <cell r="J1003">
            <v>77.915400000000005</v>
          </cell>
          <cell r="M1003">
            <v>38958</v>
          </cell>
          <cell r="N1003">
            <v>11656.56</v>
          </cell>
        </row>
        <row r="1004">
          <cell r="I1004">
            <v>38957</v>
          </cell>
          <cell r="J1004">
            <v>77.835599999999999</v>
          </cell>
          <cell r="M1004">
            <v>38957</v>
          </cell>
          <cell r="N1004">
            <v>11658.92</v>
          </cell>
        </row>
        <row r="1005">
          <cell r="I1005">
            <v>38954</v>
          </cell>
          <cell r="J1005">
            <v>77.872500000000002</v>
          </cell>
          <cell r="M1005">
            <v>38954</v>
          </cell>
          <cell r="N1005">
            <v>11647.13</v>
          </cell>
        </row>
        <row r="1006">
          <cell r="I1006">
            <v>38953</v>
          </cell>
          <cell r="J1006">
            <v>78.421300000000002</v>
          </cell>
          <cell r="M1006">
            <v>38953</v>
          </cell>
          <cell r="N1006">
            <v>11666.29</v>
          </cell>
        </row>
        <row r="1007">
          <cell r="I1007">
            <v>38952</v>
          </cell>
          <cell r="J1007">
            <v>78.162000000000006</v>
          </cell>
          <cell r="M1007">
            <v>38952</v>
          </cell>
          <cell r="N1007">
            <v>11634.62</v>
          </cell>
        </row>
        <row r="1008">
          <cell r="I1008">
            <v>38951</v>
          </cell>
          <cell r="J1008">
            <v>77.841700000000003</v>
          </cell>
          <cell r="M1008">
            <v>38951</v>
          </cell>
          <cell r="N1008">
            <v>11612.5</v>
          </cell>
        </row>
        <row r="1009">
          <cell r="I1009">
            <v>38950</v>
          </cell>
          <cell r="J1009">
            <v>78.252099999999999</v>
          </cell>
          <cell r="M1009">
            <v>38950</v>
          </cell>
          <cell r="N1009">
            <v>11686.33</v>
          </cell>
        </row>
        <row r="1010">
          <cell r="I1010">
            <v>38947</v>
          </cell>
          <cell r="J1010">
            <v>78.2791</v>
          </cell>
          <cell r="M1010">
            <v>38947</v>
          </cell>
          <cell r="N1010">
            <v>11627.41</v>
          </cell>
        </row>
        <row r="1011">
          <cell r="I1011">
            <v>38946</v>
          </cell>
          <cell r="J1011">
            <v>78.375600000000006</v>
          </cell>
          <cell r="M1011">
            <v>38946</v>
          </cell>
          <cell r="N1011">
            <v>11659.28</v>
          </cell>
        </row>
        <row r="1012">
          <cell r="I1012">
            <v>38945</v>
          </cell>
          <cell r="J1012">
            <v>78.453400000000002</v>
          </cell>
          <cell r="M1012">
            <v>38945</v>
          </cell>
          <cell r="N1012">
            <v>11671.1</v>
          </cell>
        </row>
        <row r="1013">
          <cell r="I1013">
            <v>38944</v>
          </cell>
          <cell r="J1013">
            <v>78.365600000000001</v>
          </cell>
          <cell r="M1013">
            <v>38944</v>
          </cell>
          <cell r="N1013">
            <v>11629.05</v>
          </cell>
        </row>
        <row r="1014">
          <cell r="I1014">
            <v>38943</v>
          </cell>
          <cell r="J1014">
            <v>77.916300000000007</v>
          </cell>
          <cell r="M1014">
            <v>38943</v>
          </cell>
          <cell r="N1014">
            <v>11559.84</v>
          </cell>
        </row>
        <row r="1015">
          <cell r="I1015">
            <v>38940</v>
          </cell>
          <cell r="J1015">
            <v>78.027600000000007</v>
          </cell>
          <cell r="M1015">
            <v>38940</v>
          </cell>
          <cell r="N1015">
            <v>11545.21</v>
          </cell>
        </row>
        <row r="1016">
          <cell r="I1016">
            <v>38939</v>
          </cell>
          <cell r="J1016">
            <v>78.497399999999999</v>
          </cell>
          <cell r="M1016">
            <v>38939</v>
          </cell>
          <cell r="N1016">
            <v>11575.56</v>
          </cell>
        </row>
        <row r="1017">
          <cell r="I1017">
            <v>38938</v>
          </cell>
          <cell r="J1017">
            <v>78.790000000000006</v>
          </cell>
          <cell r="M1017">
            <v>38938</v>
          </cell>
          <cell r="N1017">
            <v>11691.56</v>
          </cell>
        </row>
        <row r="1018">
          <cell r="I1018">
            <v>38937</v>
          </cell>
          <cell r="J1018">
            <v>78.837800000000001</v>
          </cell>
          <cell r="M1018">
            <v>38937</v>
          </cell>
          <cell r="N1018">
            <v>11667.47</v>
          </cell>
        </row>
        <row r="1019">
          <cell r="I1019">
            <v>38936</v>
          </cell>
          <cell r="J1019">
            <v>78.773700000000005</v>
          </cell>
          <cell r="M1019">
            <v>38936</v>
          </cell>
          <cell r="N1019">
            <v>11646.33</v>
          </cell>
        </row>
        <row r="1020">
          <cell r="I1020">
            <v>38933</v>
          </cell>
          <cell r="J1020">
            <v>79.382199999999997</v>
          </cell>
          <cell r="M1020">
            <v>38933</v>
          </cell>
          <cell r="N1020">
            <v>11695.83</v>
          </cell>
        </row>
        <row r="1021">
          <cell r="I1021">
            <v>38932</v>
          </cell>
          <cell r="J1021">
            <v>79.195700000000002</v>
          </cell>
          <cell r="M1021">
            <v>38932</v>
          </cell>
          <cell r="N1021">
            <v>11659.42</v>
          </cell>
        </row>
        <row r="1022">
          <cell r="I1022">
            <v>38931</v>
          </cell>
          <cell r="J1022">
            <v>79.448800000000006</v>
          </cell>
          <cell r="M1022">
            <v>38931</v>
          </cell>
          <cell r="N1022">
            <v>11649.86</v>
          </cell>
        </row>
        <row r="1023">
          <cell r="I1023">
            <v>38930</v>
          </cell>
          <cell r="J1023">
            <v>79.390699999999995</v>
          </cell>
          <cell r="M1023">
            <v>38930</v>
          </cell>
          <cell r="N1023">
            <v>11666.15</v>
          </cell>
        </row>
        <row r="1024">
          <cell r="I1024">
            <v>38929</v>
          </cell>
          <cell r="J1024">
            <v>79.096500000000006</v>
          </cell>
          <cell r="M1024">
            <v>38929</v>
          </cell>
          <cell r="N1024">
            <v>11579.21</v>
          </cell>
        </row>
        <row r="1025">
          <cell r="I1025">
            <v>38926</v>
          </cell>
          <cell r="J1025">
            <v>79.113799999999998</v>
          </cell>
          <cell r="M1025">
            <v>38926</v>
          </cell>
          <cell r="N1025">
            <v>11575.58</v>
          </cell>
        </row>
        <row r="1026">
          <cell r="I1026">
            <v>38925</v>
          </cell>
          <cell r="J1026">
            <v>78.298400000000001</v>
          </cell>
          <cell r="M1026">
            <v>38925</v>
          </cell>
          <cell r="N1026">
            <v>11510.73</v>
          </cell>
        </row>
        <row r="1027">
          <cell r="I1027">
            <v>38924</v>
          </cell>
          <cell r="J1027">
            <v>78.441500000000005</v>
          </cell>
          <cell r="M1027">
            <v>38924</v>
          </cell>
          <cell r="N1027">
            <v>11599.73</v>
          </cell>
        </row>
        <row r="1028">
          <cell r="I1028">
            <v>38923</v>
          </cell>
          <cell r="J1028">
            <v>77.785899999999998</v>
          </cell>
          <cell r="M1028">
            <v>38923</v>
          </cell>
          <cell r="N1028">
            <v>11471.13</v>
          </cell>
        </row>
        <row r="1029">
          <cell r="I1029">
            <v>38922</v>
          </cell>
          <cell r="J1029">
            <v>78.548199999999994</v>
          </cell>
          <cell r="M1029">
            <v>38922</v>
          </cell>
          <cell r="N1029">
            <v>11579.06</v>
          </cell>
        </row>
        <row r="1030">
          <cell r="I1030">
            <v>38919</v>
          </cell>
          <cell r="J1030">
            <v>78.698400000000007</v>
          </cell>
          <cell r="M1030">
            <v>38919</v>
          </cell>
          <cell r="N1030">
            <v>11605.31</v>
          </cell>
        </row>
        <row r="1031">
          <cell r="I1031">
            <v>38918</v>
          </cell>
          <cell r="J1031">
            <v>78.163700000000006</v>
          </cell>
          <cell r="M1031">
            <v>38918</v>
          </cell>
          <cell r="N1031">
            <v>11551.46</v>
          </cell>
        </row>
        <row r="1032">
          <cell r="I1032">
            <v>38917</v>
          </cell>
          <cell r="J1032">
            <v>78.756</v>
          </cell>
          <cell r="M1032">
            <v>38917</v>
          </cell>
          <cell r="N1032">
            <v>11586.8</v>
          </cell>
        </row>
        <row r="1033">
          <cell r="I1033">
            <v>38916</v>
          </cell>
          <cell r="J1033">
            <v>78.844200000000001</v>
          </cell>
          <cell r="M1033">
            <v>38916</v>
          </cell>
          <cell r="N1033">
            <v>11566.2</v>
          </cell>
        </row>
        <row r="1034">
          <cell r="I1034">
            <v>38915</v>
          </cell>
          <cell r="J1034">
            <v>79.281499999999994</v>
          </cell>
          <cell r="M1034">
            <v>38915</v>
          </cell>
          <cell r="N1034">
            <v>11636.41</v>
          </cell>
        </row>
        <row r="1035">
          <cell r="I1035">
            <v>38912</v>
          </cell>
          <cell r="J1035">
            <v>79.009699999999995</v>
          </cell>
          <cell r="M1035">
            <v>38912</v>
          </cell>
          <cell r="N1035">
            <v>11609.58</v>
          </cell>
        </row>
        <row r="1036">
          <cell r="I1036">
            <v>38911</v>
          </cell>
          <cell r="J1036">
            <v>78.906300000000002</v>
          </cell>
          <cell r="M1036">
            <v>38911</v>
          </cell>
          <cell r="N1036">
            <v>11554.7</v>
          </cell>
        </row>
        <row r="1037">
          <cell r="I1037">
            <v>38910</v>
          </cell>
          <cell r="J1037">
            <v>78.817499999999995</v>
          </cell>
          <cell r="M1037">
            <v>38910</v>
          </cell>
          <cell r="N1037">
            <v>11566.54</v>
          </cell>
        </row>
        <row r="1038">
          <cell r="I1038">
            <v>38909</v>
          </cell>
          <cell r="J1038">
            <v>79.168499999999995</v>
          </cell>
          <cell r="M1038">
            <v>38909</v>
          </cell>
          <cell r="N1038">
            <v>11556.34</v>
          </cell>
        </row>
        <row r="1039">
          <cell r="I1039">
            <v>38908</v>
          </cell>
          <cell r="J1039">
            <v>79.188000000000002</v>
          </cell>
          <cell r="M1039">
            <v>38908</v>
          </cell>
          <cell r="N1039">
            <v>11520.29</v>
          </cell>
        </row>
        <row r="1040">
          <cell r="I1040">
            <v>38905</v>
          </cell>
          <cell r="J1040">
            <v>79.486199999999997</v>
          </cell>
          <cell r="M1040">
            <v>38905</v>
          </cell>
          <cell r="N1040">
            <v>11612.26</v>
          </cell>
        </row>
        <row r="1041">
          <cell r="I1041">
            <v>38904</v>
          </cell>
          <cell r="J1041">
            <v>79.185100000000006</v>
          </cell>
          <cell r="M1041">
            <v>38904</v>
          </cell>
          <cell r="N1041">
            <v>11648.51</v>
          </cell>
        </row>
        <row r="1042">
          <cell r="I1042">
            <v>38903</v>
          </cell>
          <cell r="J1042">
            <v>78.757499999999993</v>
          </cell>
          <cell r="M1042">
            <v>38903</v>
          </cell>
          <cell r="N1042">
            <v>11598.38</v>
          </cell>
        </row>
        <row r="1043">
          <cell r="I1043">
            <v>38902</v>
          </cell>
          <cell r="J1043">
            <v>78.912999999999997</v>
          </cell>
          <cell r="M1043">
            <v>38902</v>
          </cell>
          <cell r="N1043">
            <v>11594.08</v>
          </cell>
        </row>
        <row r="1044">
          <cell r="I1044">
            <v>38901</v>
          </cell>
          <cell r="J1044">
            <v>79.747100000000003</v>
          </cell>
          <cell r="M1044">
            <v>38901</v>
          </cell>
          <cell r="N1044">
            <v>11708.34</v>
          </cell>
        </row>
        <row r="1045">
          <cell r="I1045">
            <v>38898</v>
          </cell>
          <cell r="J1045">
            <v>80.945499999999996</v>
          </cell>
          <cell r="M1045">
            <v>38898</v>
          </cell>
          <cell r="N1045">
            <v>11849.69</v>
          </cell>
        </row>
        <row r="1046">
          <cell r="I1046">
            <v>38897</v>
          </cell>
          <cell r="J1046">
            <v>81.305599999999998</v>
          </cell>
          <cell r="M1046">
            <v>38897</v>
          </cell>
          <cell r="N1046">
            <v>11861.57</v>
          </cell>
        </row>
        <row r="1047">
          <cell r="I1047">
            <v>38896</v>
          </cell>
          <cell r="J1047">
            <v>80.189700000000002</v>
          </cell>
          <cell r="M1047">
            <v>38896</v>
          </cell>
          <cell r="N1047">
            <v>11727.93</v>
          </cell>
        </row>
        <row r="1048">
          <cell r="I1048">
            <v>38895</v>
          </cell>
          <cell r="J1048">
            <v>79.928799999999995</v>
          </cell>
          <cell r="M1048">
            <v>38895</v>
          </cell>
          <cell r="N1048">
            <v>11690.78</v>
          </cell>
        </row>
        <row r="1049">
          <cell r="I1049">
            <v>38894</v>
          </cell>
          <cell r="J1049">
            <v>80.853300000000004</v>
          </cell>
          <cell r="M1049">
            <v>38894</v>
          </cell>
          <cell r="N1049">
            <v>11828.02</v>
          </cell>
        </row>
        <row r="1050">
          <cell r="I1050">
            <v>38891</v>
          </cell>
          <cell r="J1050">
            <v>80.652799999999999</v>
          </cell>
          <cell r="M1050">
            <v>38891</v>
          </cell>
          <cell r="N1050">
            <v>11763.46</v>
          </cell>
        </row>
        <row r="1051">
          <cell r="I1051">
            <v>38890</v>
          </cell>
          <cell r="J1051">
            <v>80.595200000000006</v>
          </cell>
          <cell r="M1051">
            <v>38890</v>
          </cell>
          <cell r="N1051">
            <v>11770.33</v>
          </cell>
        </row>
        <row r="1052">
          <cell r="I1052">
            <v>38889</v>
          </cell>
          <cell r="J1052">
            <v>81.487399999999994</v>
          </cell>
          <cell r="M1052">
            <v>38889</v>
          </cell>
          <cell r="N1052">
            <v>11852.92</v>
          </cell>
        </row>
        <row r="1053">
          <cell r="I1053">
            <v>38888</v>
          </cell>
          <cell r="J1053">
            <v>81.593599999999995</v>
          </cell>
          <cell r="M1053">
            <v>38888</v>
          </cell>
          <cell r="N1053">
            <v>11799.1</v>
          </cell>
        </row>
        <row r="1054">
          <cell r="I1054">
            <v>38887</v>
          </cell>
          <cell r="J1054">
            <v>81.202100000000002</v>
          </cell>
          <cell r="M1054">
            <v>38887</v>
          </cell>
          <cell r="N1054">
            <v>11803.65</v>
          </cell>
        </row>
        <row r="1055">
          <cell r="I1055">
            <v>38884</v>
          </cell>
          <cell r="J1055">
            <v>80.674599999999998</v>
          </cell>
          <cell r="M1055">
            <v>38884</v>
          </cell>
          <cell r="N1055">
            <v>11747.11</v>
          </cell>
        </row>
        <row r="1056">
          <cell r="I1056">
            <v>38883</v>
          </cell>
          <cell r="J1056">
            <v>81.803899999999999</v>
          </cell>
          <cell r="M1056">
            <v>38883</v>
          </cell>
          <cell r="N1056">
            <v>11861.41</v>
          </cell>
        </row>
        <row r="1057">
          <cell r="I1057">
            <v>38882</v>
          </cell>
          <cell r="J1057">
            <v>82.357299999999995</v>
          </cell>
          <cell r="M1057">
            <v>38882</v>
          </cell>
          <cell r="N1057">
            <v>11934.71</v>
          </cell>
        </row>
        <row r="1058">
          <cell r="I1058">
            <v>38881</v>
          </cell>
          <cell r="J1058">
            <v>82.2577</v>
          </cell>
          <cell r="M1058">
            <v>38881</v>
          </cell>
          <cell r="N1058">
            <v>11901.03</v>
          </cell>
        </row>
        <row r="1059">
          <cell r="I1059">
            <v>38880</v>
          </cell>
          <cell r="J1059">
            <v>82.325699999999998</v>
          </cell>
          <cell r="M1059">
            <v>38880</v>
          </cell>
          <cell r="N1059">
            <v>11851.92</v>
          </cell>
        </row>
        <row r="1060">
          <cell r="I1060">
            <v>38877</v>
          </cell>
          <cell r="J1060">
            <v>82.437600000000003</v>
          </cell>
          <cell r="M1060">
            <v>38877</v>
          </cell>
          <cell r="N1060">
            <v>11873.87</v>
          </cell>
        </row>
        <row r="1061">
          <cell r="I1061">
            <v>38876</v>
          </cell>
          <cell r="J1061">
            <v>82.494500000000002</v>
          </cell>
          <cell r="M1061">
            <v>38876</v>
          </cell>
          <cell r="N1061">
            <v>11922.62</v>
          </cell>
        </row>
        <row r="1062">
          <cell r="I1062">
            <v>38875</v>
          </cell>
          <cell r="J1062">
            <v>82.610600000000005</v>
          </cell>
          <cell r="M1062">
            <v>38875</v>
          </cell>
          <cell r="N1062">
            <v>11996.46</v>
          </cell>
        </row>
        <row r="1063">
          <cell r="I1063">
            <v>38874</v>
          </cell>
          <cell r="J1063">
            <v>82.465599999999995</v>
          </cell>
          <cell r="M1063">
            <v>38874</v>
          </cell>
          <cell r="N1063">
            <v>11992.44</v>
          </cell>
        </row>
        <row r="1064">
          <cell r="I1064">
            <v>38873</v>
          </cell>
          <cell r="J1064">
            <v>82.728200000000001</v>
          </cell>
          <cell r="M1064">
            <v>38873</v>
          </cell>
          <cell r="N1064">
            <v>11983.22</v>
          </cell>
        </row>
        <row r="1065">
          <cell r="I1065">
            <v>38870</v>
          </cell>
          <cell r="J1065">
            <v>82.873500000000007</v>
          </cell>
          <cell r="M1065">
            <v>38870</v>
          </cell>
          <cell r="N1065">
            <v>11959.02</v>
          </cell>
        </row>
        <row r="1066">
          <cell r="I1066">
            <v>38869</v>
          </cell>
          <cell r="J1066">
            <v>82.871200000000002</v>
          </cell>
          <cell r="M1066">
            <v>38869</v>
          </cell>
          <cell r="N1066">
            <v>11959.4</v>
          </cell>
        </row>
        <row r="1067">
          <cell r="I1067">
            <v>38868</v>
          </cell>
          <cell r="J1067">
            <v>82.168099999999995</v>
          </cell>
          <cell r="M1067">
            <v>38868</v>
          </cell>
          <cell r="N1067">
            <v>11853.34</v>
          </cell>
        </row>
        <row r="1068">
          <cell r="I1068">
            <v>38867</v>
          </cell>
          <cell r="J1068">
            <v>81.850999999999999</v>
          </cell>
          <cell r="M1068">
            <v>38867</v>
          </cell>
          <cell r="N1068">
            <v>11814.66</v>
          </cell>
        </row>
        <row r="1069">
          <cell r="I1069">
            <v>38866</v>
          </cell>
          <cell r="J1069">
            <v>81.964299999999994</v>
          </cell>
          <cell r="M1069">
            <v>38866</v>
          </cell>
          <cell r="N1069">
            <v>11751.39</v>
          </cell>
        </row>
        <row r="1070">
          <cell r="I1070">
            <v>38863</v>
          </cell>
          <cell r="J1070">
            <v>82.201499999999996</v>
          </cell>
          <cell r="M1070">
            <v>38863</v>
          </cell>
          <cell r="N1070">
            <v>11795.38</v>
          </cell>
        </row>
        <row r="1071">
          <cell r="I1071">
            <v>38862</v>
          </cell>
          <cell r="J1071">
            <v>83.612899999999996</v>
          </cell>
          <cell r="M1071">
            <v>38862</v>
          </cell>
          <cell r="N1071">
            <v>11961.13</v>
          </cell>
        </row>
        <row r="1072">
          <cell r="I1072">
            <v>38861</v>
          </cell>
          <cell r="J1072">
            <v>83.001300000000001</v>
          </cell>
          <cell r="M1072">
            <v>38861</v>
          </cell>
          <cell r="N1072">
            <v>11956.4</v>
          </cell>
        </row>
        <row r="1073">
          <cell r="I1073">
            <v>38860</v>
          </cell>
          <cell r="J1073">
            <v>82.544600000000003</v>
          </cell>
          <cell r="M1073">
            <v>38860</v>
          </cell>
          <cell r="N1073">
            <v>11848.16</v>
          </cell>
        </row>
        <row r="1074">
          <cell r="I1074">
            <v>38859</v>
          </cell>
          <cell r="J1074">
            <v>83.6023</v>
          </cell>
          <cell r="M1074">
            <v>38859</v>
          </cell>
          <cell r="N1074">
            <v>11998.47</v>
          </cell>
        </row>
        <row r="1075">
          <cell r="I1075">
            <v>38856</v>
          </cell>
          <cell r="J1075">
            <v>82.353999999999999</v>
          </cell>
          <cell r="M1075">
            <v>38856</v>
          </cell>
          <cell r="N1075">
            <v>11753.02</v>
          </cell>
        </row>
        <row r="1076">
          <cell r="I1076">
            <v>38855</v>
          </cell>
          <cell r="J1076">
            <v>82.793499999999995</v>
          </cell>
          <cell r="M1076">
            <v>38855</v>
          </cell>
          <cell r="N1076">
            <v>11788.4</v>
          </cell>
        </row>
        <row r="1077">
          <cell r="I1077">
            <v>38854</v>
          </cell>
          <cell r="J1077">
            <v>81.058599999999998</v>
          </cell>
          <cell r="M1077">
            <v>38854</v>
          </cell>
          <cell r="N1077">
            <v>11465.06</v>
          </cell>
        </row>
        <row r="1078">
          <cell r="I1078">
            <v>38853</v>
          </cell>
          <cell r="J1078">
            <v>83.781300000000002</v>
          </cell>
          <cell r="M1078">
            <v>38853</v>
          </cell>
          <cell r="N1078">
            <v>11823.85</v>
          </cell>
        </row>
        <row r="1079">
          <cell r="I1079">
            <v>38852</v>
          </cell>
          <cell r="J1079">
            <v>82.507599999999996</v>
          </cell>
          <cell r="M1079">
            <v>38852</v>
          </cell>
          <cell r="N1079">
            <v>11664.93</v>
          </cell>
        </row>
        <row r="1080">
          <cell r="I1080">
            <v>38849</v>
          </cell>
          <cell r="J1080">
            <v>79.669200000000004</v>
          </cell>
          <cell r="M1080">
            <v>38849</v>
          </cell>
          <cell r="N1080">
            <v>11329.64</v>
          </cell>
        </row>
        <row r="1081">
          <cell r="I1081">
            <v>38848</v>
          </cell>
          <cell r="J1081">
            <v>78.595600000000005</v>
          </cell>
          <cell r="M1081">
            <v>38848</v>
          </cell>
          <cell r="N1081">
            <v>11171.4</v>
          </cell>
        </row>
        <row r="1082">
          <cell r="I1082">
            <v>38847</v>
          </cell>
          <cell r="J1082">
            <v>78.928600000000003</v>
          </cell>
          <cell r="M1082">
            <v>38847</v>
          </cell>
          <cell r="N1082">
            <v>11151.08</v>
          </cell>
        </row>
        <row r="1083">
          <cell r="I1083">
            <v>38846</v>
          </cell>
          <cell r="J1083">
            <v>78.679000000000002</v>
          </cell>
          <cell r="M1083">
            <v>38846</v>
          </cell>
          <cell r="N1083">
            <v>11148.18</v>
          </cell>
        </row>
        <row r="1084">
          <cell r="I1084">
            <v>38845</v>
          </cell>
          <cell r="J1084">
            <v>78.190799999999996</v>
          </cell>
          <cell r="M1084">
            <v>38845</v>
          </cell>
          <cell r="N1084">
            <v>11097.57</v>
          </cell>
        </row>
        <row r="1085">
          <cell r="I1085">
            <v>38842</v>
          </cell>
          <cell r="J1085">
            <v>77.989000000000004</v>
          </cell>
          <cell r="M1085">
            <v>38842</v>
          </cell>
          <cell r="N1085">
            <v>11174.74</v>
          </cell>
        </row>
        <row r="1086">
          <cell r="I1086">
            <v>38841</v>
          </cell>
          <cell r="J1086">
            <v>77.207400000000007</v>
          </cell>
          <cell r="M1086">
            <v>38841</v>
          </cell>
          <cell r="N1086">
            <v>11137.23</v>
          </cell>
        </row>
        <row r="1087">
          <cell r="I1087">
            <v>38840</v>
          </cell>
          <cell r="J1087">
            <v>77.261700000000005</v>
          </cell>
          <cell r="M1087">
            <v>38840</v>
          </cell>
          <cell r="N1087">
            <v>11084.14</v>
          </cell>
        </row>
        <row r="1088">
          <cell r="I1088">
            <v>38839</v>
          </cell>
          <cell r="J1088">
            <v>77.414100000000005</v>
          </cell>
          <cell r="M1088">
            <v>38839</v>
          </cell>
          <cell r="N1088">
            <v>11068.59</v>
          </cell>
        </row>
        <row r="1089">
          <cell r="I1089">
            <v>38838</v>
          </cell>
          <cell r="J1089">
            <v>77.364199999999997</v>
          </cell>
          <cell r="M1089">
            <v>38838</v>
          </cell>
          <cell r="N1089">
            <v>11038.36</v>
          </cell>
        </row>
        <row r="1090">
          <cell r="I1090">
            <v>38835</v>
          </cell>
          <cell r="J1090">
            <v>77.169700000000006</v>
          </cell>
          <cell r="M1090">
            <v>38835</v>
          </cell>
          <cell r="N1090">
            <v>11099.4</v>
          </cell>
        </row>
        <row r="1091">
          <cell r="I1091">
            <v>38834</v>
          </cell>
          <cell r="J1091">
            <v>76.946700000000007</v>
          </cell>
          <cell r="M1091">
            <v>38834</v>
          </cell>
          <cell r="N1091">
            <v>11004.41</v>
          </cell>
        </row>
        <row r="1092">
          <cell r="I1092">
            <v>38833</v>
          </cell>
          <cell r="J1092">
            <v>76.654899999999998</v>
          </cell>
          <cell r="M1092">
            <v>38833</v>
          </cell>
          <cell r="N1092">
            <v>10952.85</v>
          </cell>
        </row>
        <row r="1093">
          <cell r="I1093">
            <v>38832</v>
          </cell>
          <cell r="J1093">
            <v>76.799099999999996</v>
          </cell>
          <cell r="M1093">
            <v>38832</v>
          </cell>
          <cell r="N1093">
            <v>10960.59</v>
          </cell>
        </row>
        <row r="1094">
          <cell r="I1094">
            <v>38831</v>
          </cell>
          <cell r="J1094">
            <v>76.967399999999998</v>
          </cell>
          <cell r="M1094">
            <v>38831</v>
          </cell>
          <cell r="N1094">
            <v>10932.22</v>
          </cell>
        </row>
        <row r="1095">
          <cell r="I1095">
            <v>38828</v>
          </cell>
          <cell r="J1095">
            <v>76.197599999999994</v>
          </cell>
          <cell r="M1095">
            <v>38828</v>
          </cell>
          <cell r="N1095">
            <v>10965.79</v>
          </cell>
        </row>
        <row r="1096">
          <cell r="I1096">
            <v>38827</v>
          </cell>
          <cell r="J1096">
            <v>75.572000000000003</v>
          </cell>
          <cell r="M1096">
            <v>38827</v>
          </cell>
          <cell r="N1096">
            <v>10944.1</v>
          </cell>
        </row>
        <row r="1097">
          <cell r="I1097">
            <v>38826</v>
          </cell>
          <cell r="J1097">
            <v>75.7547</v>
          </cell>
          <cell r="M1097">
            <v>38826</v>
          </cell>
          <cell r="N1097">
            <v>10998.04</v>
          </cell>
        </row>
        <row r="1098">
          <cell r="I1098">
            <v>38825</v>
          </cell>
          <cell r="J1098">
            <v>76.694800000000001</v>
          </cell>
          <cell r="M1098">
            <v>38825</v>
          </cell>
          <cell r="N1098">
            <v>11091.13</v>
          </cell>
        </row>
        <row r="1099">
          <cell r="I1099">
            <v>38824</v>
          </cell>
          <cell r="J1099">
            <v>76.270099999999999</v>
          </cell>
          <cell r="M1099">
            <v>38824</v>
          </cell>
          <cell r="N1099">
            <v>11007.07</v>
          </cell>
        </row>
        <row r="1100">
          <cell r="I1100">
            <v>38821</v>
          </cell>
          <cell r="J1100">
            <v>75.724099999999993</v>
          </cell>
          <cell r="M1100">
            <v>38821</v>
          </cell>
          <cell r="N1100">
            <v>10880.26</v>
          </cell>
        </row>
        <row r="1101">
          <cell r="I1101">
            <v>38820</v>
          </cell>
          <cell r="J1101">
            <v>75.808700000000002</v>
          </cell>
          <cell r="M1101">
            <v>38820</v>
          </cell>
          <cell r="N1101">
            <v>10883.41</v>
          </cell>
        </row>
        <row r="1102">
          <cell r="I1102">
            <v>38819</v>
          </cell>
          <cell r="J1102">
            <v>75.875200000000007</v>
          </cell>
          <cell r="M1102">
            <v>38819</v>
          </cell>
          <cell r="N1102">
            <v>10888.45</v>
          </cell>
        </row>
        <row r="1103">
          <cell r="I1103">
            <v>38818</v>
          </cell>
          <cell r="J1103">
            <v>76.0321</v>
          </cell>
          <cell r="M1103">
            <v>38818</v>
          </cell>
          <cell r="N1103">
            <v>10919.59</v>
          </cell>
        </row>
        <row r="1104">
          <cell r="I1104">
            <v>38817</v>
          </cell>
          <cell r="J1104">
            <v>75.876599999999996</v>
          </cell>
          <cell r="M1104">
            <v>38817</v>
          </cell>
          <cell r="N1104">
            <v>10876.13</v>
          </cell>
        </row>
        <row r="1105">
          <cell r="I1105">
            <v>38814</v>
          </cell>
          <cell r="J1105">
            <v>75.923400000000001</v>
          </cell>
          <cell r="M1105">
            <v>38814</v>
          </cell>
          <cell r="N1105">
            <v>10863.43</v>
          </cell>
        </row>
        <row r="1106">
          <cell r="I1106">
            <v>38813</v>
          </cell>
          <cell r="J1106">
            <v>76.575299999999999</v>
          </cell>
          <cell r="M1106">
            <v>38813</v>
          </cell>
          <cell r="N1106">
            <v>11026.15</v>
          </cell>
        </row>
        <row r="1107">
          <cell r="I1107">
            <v>38812</v>
          </cell>
          <cell r="J1107">
            <v>76.654399999999995</v>
          </cell>
          <cell r="M1107">
            <v>38812</v>
          </cell>
          <cell r="N1107">
            <v>11065.34</v>
          </cell>
        </row>
        <row r="1108">
          <cell r="I1108">
            <v>38811</v>
          </cell>
          <cell r="J1108">
            <v>76.427300000000002</v>
          </cell>
          <cell r="M1108">
            <v>38811</v>
          </cell>
          <cell r="N1108">
            <v>11010.75</v>
          </cell>
        </row>
        <row r="1109">
          <cell r="I1109">
            <v>38810</v>
          </cell>
          <cell r="J1109">
            <v>76.663300000000007</v>
          </cell>
          <cell r="M1109">
            <v>38810</v>
          </cell>
          <cell r="N1109">
            <v>10952.41</v>
          </cell>
        </row>
        <row r="1110">
          <cell r="I1110">
            <v>38807</v>
          </cell>
          <cell r="J1110">
            <v>77.017799999999994</v>
          </cell>
          <cell r="M1110">
            <v>38807</v>
          </cell>
          <cell r="N1110">
            <v>10989.21</v>
          </cell>
        </row>
        <row r="1111">
          <cell r="I1111">
            <v>38806</v>
          </cell>
          <cell r="J1111">
            <v>77.467200000000005</v>
          </cell>
          <cell r="M1111">
            <v>38806</v>
          </cell>
          <cell r="N1111">
            <v>11057.07</v>
          </cell>
        </row>
        <row r="1112">
          <cell r="I1112">
            <v>38805</v>
          </cell>
          <cell r="J1112">
            <v>77.575999999999993</v>
          </cell>
          <cell r="M1112">
            <v>38805</v>
          </cell>
          <cell r="N1112">
            <v>10989.93</v>
          </cell>
        </row>
        <row r="1113">
          <cell r="I1113">
            <v>38804</v>
          </cell>
          <cell r="J1113">
            <v>76.685000000000002</v>
          </cell>
          <cell r="M1113">
            <v>38804</v>
          </cell>
          <cell r="N1113">
            <v>10854</v>
          </cell>
        </row>
        <row r="1114">
          <cell r="I1114">
            <v>38803</v>
          </cell>
          <cell r="J1114">
            <v>77.525999999999996</v>
          </cell>
          <cell r="M1114">
            <v>38803</v>
          </cell>
          <cell r="N1114">
            <v>10874.48</v>
          </cell>
        </row>
        <row r="1115">
          <cell r="I1115">
            <v>38800</v>
          </cell>
          <cell r="J1115">
            <v>77.657200000000003</v>
          </cell>
          <cell r="M1115">
            <v>38800</v>
          </cell>
          <cell r="N1115">
            <v>10979.24</v>
          </cell>
        </row>
        <row r="1116">
          <cell r="I1116">
            <v>38799</v>
          </cell>
          <cell r="J1116">
            <v>77.100899999999996</v>
          </cell>
          <cell r="M1116">
            <v>38799</v>
          </cell>
          <cell r="N1116">
            <v>10877.97</v>
          </cell>
        </row>
        <row r="1117">
          <cell r="I1117">
            <v>38798</v>
          </cell>
          <cell r="J1117">
            <v>77.697100000000006</v>
          </cell>
          <cell r="M1117">
            <v>38798</v>
          </cell>
          <cell r="N1117">
            <v>10981.46</v>
          </cell>
        </row>
        <row r="1118">
          <cell r="I1118">
            <v>38797</v>
          </cell>
          <cell r="J1118">
            <v>77.72</v>
          </cell>
          <cell r="M1118">
            <v>38797</v>
          </cell>
          <cell r="N1118">
            <v>11023.68</v>
          </cell>
        </row>
        <row r="1119">
          <cell r="I1119">
            <v>38796</v>
          </cell>
          <cell r="J1119">
            <v>78.5291</v>
          </cell>
          <cell r="M1119">
            <v>38796</v>
          </cell>
          <cell r="N1119">
            <v>11116.52</v>
          </cell>
        </row>
        <row r="1120">
          <cell r="I1120">
            <v>38793</v>
          </cell>
          <cell r="J1120">
            <v>78.804400000000001</v>
          </cell>
          <cell r="M1120">
            <v>38793</v>
          </cell>
          <cell r="N1120">
            <v>11134.65</v>
          </cell>
        </row>
        <row r="1121">
          <cell r="I1121">
            <v>38792</v>
          </cell>
          <cell r="J1121">
            <v>78.235699999999994</v>
          </cell>
          <cell r="M1121">
            <v>38792</v>
          </cell>
          <cell r="N1121">
            <v>11135.26</v>
          </cell>
        </row>
        <row r="1122">
          <cell r="I1122">
            <v>38791</v>
          </cell>
          <cell r="J1122">
            <v>77.739000000000004</v>
          </cell>
          <cell r="M1122">
            <v>38791</v>
          </cell>
          <cell r="N1122">
            <v>11012.96</v>
          </cell>
        </row>
        <row r="1123">
          <cell r="I1123">
            <v>38790</v>
          </cell>
          <cell r="J1123">
            <v>77.9559</v>
          </cell>
          <cell r="M1123">
            <v>38790</v>
          </cell>
          <cell r="N1123">
            <v>11013.52</v>
          </cell>
        </row>
        <row r="1124">
          <cell r="I1124">
            <v>38789</v>
          </cell>
          <cell r="J1124">
            <v>77.811999999999998</v>
          </cell>
          <cell r="M1124">
            <v>38789</v>
          </cell>
          <cell r="N1124">
            <v>11052.15</v>
          </cell>
        </row>
        <row r="1125">
          <cell r="I1125">
            <v>38786</v>
          </cell>
          <cell r="J1125">
            <v>77.607900000000001</v>
          </cell>
          <cell r="M1125">
            <v>38786</v>
          </cell>
          <cell r="N1125">
            <v>11004.84</v>
          </cell>
        </row>
        <row r="1126">
          <cell r="I1126">
            <v>38785</v>
          </cell>
          <cell r="J1126">
            <v>78.754800000000003</v>
          </cell>
          <cell r="M1126">
            <v>38785</v>
          </cell>
          <cell r="N1126">
            <v>11088.21</v>
          </cell>
        </row>
        <row r="1127">
          <cell r="I1127">
            <v>38784</v>
          </cell>
          <cell r="J1127">
            <v>79.058099999999996</v>
          </cell>
          <cell r="M1127">
            <v>38784</v>
          </cell>
          <cell r="N1127">
            <v>11112.85</v>
          </cell>
        </row>
        <row r="1128">
          <cell r="I1128">
            <v>38783</v>
          </cell>
          <cell r="J1128">
            <v>78.4863</v>
          </cell>
          <cell r="M1128">
            <v>38783</v>
          </cell>
          <cell r="N1128">
            <v>10995.01</v>
          </cell>
        </row>
        <row r="1129">
          <cell r="I1129">
            <v>38782</v>
          </cell>
          <cell r="J1129">
            <v>78.132400000000004</v>
          </cell>
          <cell r="M1129">
            <v>38782</v>
          </cell>
          <cell r="N1129">
            <v>11039.1</v>
          </cell>
        </row>
        <row r="1130">
          <cell r="I1130">
            <v>38779</v>
          </cell>
          <cell r="J1130">
            <v>78.914000000000001</v>
          </cell>
          <cell r="M1130">
            <v>38779</v>
          </cell>
          <cell r="N1130">
            <v>11062.41</v>
          </cell>
        </row>
        <row r="1131">
          <cell r="I1131">
            <v>38778</v>
          </cell>
          <cell r="J1131">
            <v>79.273300000000006</v>
          </cell>
          <cell r="M1131">
            <v>38778</v>
          </cell>
          <cell r="N1131">
            <v>11055.98</v>
          </cell>
        </row>
        <row r="1132">
          <cell r="I1132">
            <v>38777</v>
          </cell>
          <cell r="J1132">
            <v>79.094700000000003</v>
          </cell>
          <cell r="M1132">
            <v>38777</v>
          </cell>
          <cell r="N1132">
            <v>10946.46</v>
          </cell>
        </row>
        <row r="1133">
          <cell r="I1133">
            <v>38776</v>
          </cell>
          <cell r="J1133">
            <v>79.323599999999999</v>
          </cell>
          <cell r="M1133">
            <v>38776</v>
          </cell>
          <cell r="N1133">
            <v>10946.46</v>
          </cell>
        </row>
        <row r="1134">
          <cell r="I1134">
            <v>38775</v>
          </cell>
          <cell r="J1134">
            <v>79.522999999999996</v>
          </cell>
          <cell r="M1134">
            <v>38775</v>
          </cell>
          <cell r="N1134">
            <v>10940.7</v>
          </cell>
        </row>
        <row r="1135">
          <cell r="I1135">
            <v>38772</v>
          </cell>
          <cell r="J1135">
            <v>79.504599999999996</v>
          </cell>
          <cell r="M1135">
            <v>38772</v>
          </cell>
          <cell r="N1135">
            <v>11037.16</v>
          </cell>
        </row>
        <row r="1136">
          <cell r="I1136">
            <v>38771</v>
          </cell>
          <cell r="J1136">
            <v>79.100200000000001</v>
          </cell>
          <cell r="M1136">
            <v>38771</v>
          </cell>
          <cell r="N1136">
            <v>11042.48</v>
          </cell>
        </row>
        <row r="1137">
          <cell r="I1137">
            <v>38770</v>
          </cell>
          <cell r="J1137">
            <v>78.918499999999995</v>
          </cell>
          <cell r="M1137">
            <v>38770</v>
          </cell>
          <cell r="N1137">
            <v>11145.54</v>
          </cell>
        </row>
        <row r="1138">
          <cell r="I1138">
            <v>38769</v>
          </cell>
          <cell r="J1138">
            <v>78.032899999999998</v>
          </cell>
          <cell r="M1138">
            <v>38769</v>
          </cell>
          <cell r="N1138">
            <v>11033.03</v>
          </cell>
        </row>
        <row r="1139">
          <cell r="I1139">
            <v>38768</v>
          </cell>
          <cell r="J1139">
            <v>78.056799999999996</v>
          </cell>
          <cell r="M1139">
            <v>38768</v>
          </cell>
          <cell r="N1139">
            <v>11016.28</v>
          </cell>
        </row>
        <row r="1140">
          <cell r="I1140">
            <v>38765</v>
          </cell>
          <cell r="J1140">
            <v>78.174000000000007</v>
          </cell>
          <cell r="M1140">
            <v>38765</v>
          </cell>
          <cell r="N1140">
            <v>11019.7</v>
          </cell>
        </row>
        <row r="1141">
          <cell r="I1141">
            <v>38764</v>
          </cell>
          <cell r="J1141">
            <v>78.406199999999998</v>
          </cell>
          <cell r="M1141">
            <v>38764</v>
          </cell>
          <cell r="N1141">
            <v>10976.14</v>
          </cell>
        </row>
        <row r="1142">
          <cell r="I1142">
            <v>38763</v>
          </cell>
          <cell r="J1142">
            <v>78.287199999999999</v>
          </cell>
          <cell r="M1142">
            <v>38763</v>
          </cell>
          <cell r="N1142">
            <v>10971.3</v>
          </cell>
        </row>
        <row r="1143">
          <cell r="I1143">
            <v>38762</v>
          </cell>
          <cell r="J1143">
            <v>78.620099999999994</v>
          </cell>
          <cell r="M1143">
            <v>38762</v>
          </cell>
          <cell r="N1143">
            <v>10997.08</v>
          </cell>
        </row>
        <row r="1144">
          <cell r="I1144">
            <v>38761</v>
          </cell>
          <cell r="J1144">
            <v>78.427400000000006</v>
          </cell>
          <cell r="M1144">
            <v>38761</v>
          </cell>
          <cell r="N1144">
            <v>10988.06</v>
          </cell>
        </row>
        <row r="1145">
          <cell r="I1145">
            <v>38758</v>
          </cell>
          <cell r="J1145">
            <v>78.338700000000003</v>
          </cell>
          <cell r="M1145">
            <v>38758</v>
          </cell>
          <cell r="N1145">
            <v>10990.5</v>
          </cell>
        </row>
        <row r="1146">
          <cell r="I1146">
            <v>38757</v>
          </cell>
          <cell r="J1146">
            <v>77.712199999999996</v>
          </cell>
          <cell r="M1146">
            <v>38757</v>
          </cell>
          <cell r="N1146">
            <v>11062.61</v>
          </cell>
        </row>
        <row r="1147">
          <cell r="I1147">
            <v>38756</v>
          </cell>
          <cell r="J1147">
            <v>78.224900000000005</v>
          </cell>
          <cell r="M1147">
            <v>38756</v>
          </cell>
          <cell r="N1147">
            <v>11090.7</v>
          </cell>
        </row>
        <row r="1148">
          <cell r="I1148">
            <v>38755</v>
          </cell>
          <cell r="J1148">
            <v>77.930899999999994</v>
          </cell>
          <cell r="M1148">
            <v>38755</v>
          </cell>
          <cell r="N1148">
            <v>11011</v>
          </cell>
        </row>
        <row r="1149">
          <cell r="I1149">
            <v>38754</v>
          </cell>
          <cell r="J1149">
            <v>77.428700000000006</v>
          </cell>
          <cell r="M1149">
            <v>38754</v>
          </cell>
          <cell r="N1149">
            <v>11029.66</v>
          </cell>
        </row>
        <row r="1150">
          <cell r="I1150">
            <v>38751</v>
          </cell>
          <cell r="J1150">
            <v>78.187399999999997</v>
          </cell>
          <cell r="M1150">
            <v>38751</v>
          </cell>
          <cell r="N1150">
            <v>11183.25</v>
          </cell>
        </row>
        <row r="1151">
          <cell r="I1151">
            <v>38750</v>
          </cell>
          <cell r="J1151">
            <v>78.822699999999998</v>
          </cell>
          <cell r="M1151">
            <v>38750</v>
          </cell>
          <cell r="N1151">
            <v>11301.18</v>
          </cell>
        </row>
        <row r="1152">
          <cell r="I1152">
            <v>38749</v>
          </cell>
          <cell r="J1152">
            <v>79.047700000000006</v>
          </cell>
          <cell r="M1152">
            <v>38749</v>
          </cell>
          <cell r="N1152">
            <v>11258.04</v>
          </cell>
        </row>
        <row r="1153">
          <cell r="I1153">
            <v>38748</v>
          </cell>
          <cell r="J1153">
            <v>79.959000000000003</v>
          </cell>
          <cell r="M1153">
            <v>38748</v>
          </cell>
          <cell r="N1153">
            <v>11390.64</v>
          </cell>
        </row>
        <row r="1154">
          <cell r="I1154">
            <v>38747</v>
          </cell>
          <cell r="J1154">
            <v>79.808700000000002</v>
          </cell>
          <cell r="M1154">
            <v>38747</v>
          </cell>
          <cell r="N1154">
            <v>11351.09</v>
          </cell>
        </row>
        <row r="1155">
          <cell r="I1155">
            <v>38744</v>
          </cell>
          <cell r="J1155">
            <v>80.055499999999995</v>
          </cell>
          <cell r="M1155">
            <v>38744</v>
          </cell>
          <cell r="N1155">
            <v>11353.98</v>
          </cell>
        </row>
        <row r="1156">
          <cell r="I1156">
            <v>38743</v>
          </cell>
          <cell r="J1156">
            <v>80.449200000000005</v>
          </cell>
          <cell r="M1156">
            <v>38743</v>
          </cell>
          <cell r="N1156">
            <v>11434.43</v>
          </cell>
        </row>
        <row r="1157">
          <cell r="I1157">
            <v>38742</v>
          </cell>
          <cell r="J1157">
            <v>80.698300000000003</v>
          </cell>
          <cell r="M1157">
            <v>38742</v>
          </cell>
          <cell r="N1157">
            <v>11433.03</v>
          </cell>
        </row>
        <row r="1158">
          <cell r="I1158">
            <v>38741</v>
          </cell>
          <cell r="J1158">
            <v>82.7346</v>
          </cell>
          <cell r="M1158">
            <v>38741</v>
          </cell>
          <cell r="N1158">
            <v>11651.74</v>
          </cell>
        </row>
        <row r="1159">
          <cell r="I1159">
            <v>38740</v>
          </cell>
          <cell r="J1159">
            <v>82.569400000000002</v>
          </cell>
          <cell r="M1159">
            <v>38740</v>
          </cell>
          <cell r="N1159">
            <v>11627.65</v>
          </cell>
        </row>
        <row r="1160">
          <cell r="I1160">
            <v>38737</v>
          </cell>
          <cell r="J1160">
            <v>81.815799999999996</v>
          </cell>
          <cell r="M1160">
            <v>38737</v>
          </cell>
          <cell r="N1160">
            <v>11449.37</v>
          </cell>
        </row>
        <row r="1161">
          <cell r="I1161">
            <v>38736</v>
          </cell>
          <cell r="J1161">
            <v>81.464500000000001</v>
          </cell>
          <cell r="M1161">
            <v>38736</v>
          </cell>
          <cell r="N1161">
            <v>11371.92</v>
          </cell>
        </row>
        <row r="1162">
          <cell r="I1162">
            <v>38735</v>
          </cell>
          <cell r="J1162">
            <v>82.369299999999996</v>
          </cell>
          <cell r="M1162">
            <v>38735</v>
          </cell>
          <cell r="N1162">
            <v>11496.45</v>
          </cell>
        </row>
        <row r="1163">
          <cell r="I1163">
            <v>38734</v>
          </cell>
          <cell r="J1163">
            <v>81.981399999999994</v>
          </cell>
          <cell r="M1163">
            <v>38734</v>
          </cell>
          <cell r="N1163">
            <v>11460.88</v>
          </cell>
        </row>
        <row r="1164">
          <cell r="I1164">
            <v>38733</v>
          </cell>
          <cell r="J1164">
            <v>82.416399999999996</v>
          </cell>
          <cell r="M1164">
            <v>38733</v>
          </cell>
          <cell r="N1164">
            <v>11487.96</v>
          </cell>
        </row>
        <row r="1165">
          <cell r="I1165">
            <v>38730</v>
          </cell>
          <cell r="J1165">
            <v>81.932100000000005</v>
          </cell>
          <cell r="M1165">
            <v>38730</v>
          </cell>
          <cell r="N1165">
            <v>11359.77</v>
          </cell>
        </row>
        <row r="1166">
          <cell r="I1166">
            <v>38729</v>
          </cell>
          <cell r="J1166">
            <v>81.694199999999995</v>
          </cell>
          <cell r="M1166">
            <v>38729</v>
          </cell>
          <cell r="N1166">
            <v>11247.17</v>
          </cell>
        </row>
        <row r="1167">
          <cell r="I1167">
            <v>38728</v>
          </cell>
          <cell r="J1167">
            <v>82.924499999999995</v>
          </cell>
          <cell r="M1167">
            <v>38728</v>
          </cell>
          <cell r="N1167">
            <v>11479.62</v>
          </cell>
        </row>
        <row r="1168">
          <cell r="I1168">
            <v>38727</v>
          </cell>
          <cell r="J1168">
            <v>82.669399999999996</v>
          </cell>
          <cell r="M1168">
            <v>38727</v>
          </cell>
          <cell r="N1168">
            <v>11403.83</v>
          </cell>
        </row>
        <row r="1169">
          <cell r="I1169">
            <v>38726</v>
          </cell>
          <cell r="J1169">
            <v>82.638199999999998</v>
          </cell>
          <cell r="M1169">
            <v>38726</v>
          </cell>
          <cell r="N1169">
            <v>11433.35</v>
          </cell>
        </row>
        <row r="1170">
          <cell r="I1170">
            <v>38723</v>
          </cell>
          <cell r="J1170">
            <v>83.427300000000002</v>
          </cell>
          <cell r="M1170">
            <v>38723</v>
          </cell>
          <cell r="N1170">
            <v>11603.59</v>
          </cell>
        </row>
        <row r="1171">
          <cell r="I1171">
            <v>38722</v>
          </cell>
          <cell r="J1171">
            <v>82.722300000000004</v>
          </cell>
          <cell r="M1171">
            <v>38722</v>
          </cell>
          <cell r="N1171">
            <v>11612.05</v>
          </cell>
        </row>
        <row r="1172">
          <cell r="I1172">
            <v>38721</v>
          </cell>
          <cell r="J1172">
            <v>82.986000000000004</v>
          </cell>
          <cell r="M1172">
            <v>38721</v>
          </cell>
          <cell r="N1172">
            <v>11677.26</v>
          </cell>
        </row>
        <row r="1173">
          <cell r="I1173">
            <v>38720</v>
          </cell>
          <cell r="J1173">
            <v>83.4983</v>
          </cell>
          <cell r="M1173">
            <v>38720</v>
          </cell>
          <cell r="N1173">
            <v>11657.45</v>
          </cell>
        </row>
        <row r="1174">
          <cell r="I1174">
            <v>38719</v>
          </cell>
          <cell r="J1174">
            <v>83.248500000000007</v>
          </cell>
          <cell r="M1174">
            <v>38719</v>
          </cell>
          <cell r="N1174">
            <v>11601.82</v>
          </cell>
        </row>
        <row r="1175">
          <cell r="I1175">
            <v>38716</v>
          </cell>
          <cell r="J1175">
            <v>83.492599999999996</v>
          </cell>
          <cell r="M1175">
            <v>38716</v>
          </cell>
          <cell r="N1175">
            <v>11647.08</v>
          </cell>
        </row>
        <row r="1176">
          <cell r="I1176">
            <v>38715</v>
          </cell>
          <cell r="J1176">
            <v>83.45</v>
          </cell>
          <cell r="M1176">
            <v>38715</v>
          </cell>
          <cell r="N1176">
            <v>11645.62</v>
          </cell>
        </row>
        <row r="1177">
          <cell r="I1177">
            <v>38714</v>
          </cell>
          <cell r="J1177">
            <v>83.350999999999999</v>
          </cell>
          <cell r="M1177">
            <v>38714</v>
          </cell>
          <cell r="N1177">
            <v>11633.8</v>
          </cell>
        </row>
        <row r="1178">
          <cell r="I1178">
            <v>38713</v>
          </cell>
          <cell r="J1178">
            <v>83.918800000000005</v>
          </cell>
          <cell r="M1178">
            <v>38713</v>
          </cell>
          <cell r="N1178">
            <v>11654.03</v>
          </cell>
        </row>
        <row r="1179">
          <cell r="I1179">
            <v>38712</v>
          </cell>
          <cell r="J1179">
            <v>84.560299999999998</v>
          </cell>
          <cell r="M1179">
            <v>38712</v>
          </cell>
          <cell r="N1179">
            <v>11650.05</v>
          </cell>
        </row>
        <row r="1180">
          <cell r="I1180">
            <v>38709</v>
          </cell>
          <cell r="J1180">
            <v>84.791700000000006</v>
          </cell>
          <cell r="M1180">
            <v>38709</v>
          </cell>
          <cell r="N1180">
            <v>11708.25</v>
          </cell>
        </row>
        <row r="1181">
          <cell r="I1181">
            <v>38708</v>
          </cell>
          <cell r="J1181">
            <v>84.325999999999993</v>
          </cell>
          <cell r="M1181">
            <v>38708</v>
          </cell>
          <cell r="N1181">
            <v>11679.09</v>
          </cell>
        </row>
        <row r="1182">
          <cell r="I1182">
            <v>38707</v>
          </cell>
          <cell r="J1182">
            <v>83.706100000000006</v>
          </cell>
          <cell r="M1182">
            <v>38707</v>
          </cell>
          <cell r="N1182">
            <v>11628.38</v>
          </cell>
        </row>
        <row r="1183">
          <cell r="I1183">
            <v>38706</v>
          </cell>
          <cell r="J1183">
            <v>84.051199999999994</v>
          </cell>
          <cell r="M1183">
            <v>38706</v>
          </cell>
          <cell r="N1183">
            <v>11686.55</v>
          </cell>
        </row>
        <row r="1184">
          <cell r="I1184">
            <v>38705</v>
          </cell>
          <cell r="J1184">
            <v>84.893900000000002</v>
          </cell>
          <cell r="M1184">
            <v>38705</v>
          </cell>
          <cell r="N1184">
            <v>11837.91</v>
          </cell>
        </row>
        <row r="1185">
          <cell r="I1185">
            <v>38702</v>
          </cell>
          <cell r="J1185">
            <v>85.415400000000005</v>
          </cell>
          <cell r="M1185">
            <v>38702</v>
          </cell>
          <cell r="N1185">
            <v>11870.82</v>
          </cell>
        </row>
        <row r="1186">
          <cell r="I1186">
            <v>38701</v>
          </cell>
          <cell r="J1186">
            <v>84.627600000000001</v>
          </cell>
          <cell r="M1186">
            <v>38701</v>
          </cell>
          <cell r="N1186">
            <v>11777.41</v>
          </cell>
        </row>
        <row r="1187">
          <cell r="I1187">
            <v>38700</v>
          </cell>
          <cell r="J1187">
            <v>83.443399999999997</v>
          </cell>
          <cell r="M1187">
            <v>38700</v>
          </cell>
          <cell r="N1187">
            <v>11754.98</v>
          </cell>
        </row>
        <row r="1188">
          <cell r="I1188">
            <v>38699</v>
          </cell>
          <cell r="J1188">
            <v>81.455600000000004</v>
          </cell>
          <cell r="M1188">
            <v>38699</v>
          </cell>
          <cell r="N1188">
            <v>11670.97</v>
          </cell>
        </row>
        <row r="1189">
          <cell r="I1189">
            <v>38698</v>
          </cell>
          <cell r="J1189">
            <v>81.524500000000003</v>
          </cell>
          <cell r="M1189">
            <v>38698</v>
          </cell>
          <cell r="N1189">
            <v>11673.57</v>
          </cell>
        </row>
        <row r="1190">
          <cell r="I1190">
            <v>38695</v>
          </cell>
          <cell r="J1190">
            <v>80.263599999999997</v>
          </cell>
          <cell r="M1190">
            <v>38695</v>
          </cell>
          <cell r="N1190">
            <v>11439.92</v>
          </cell>
        </row>
        <row r="1191">
          <cell r="I1191">
            <v>38694</v>
          </cell>
          <cell r="J1191">
            <v>81.342200000000005</v>
          </cell>
          <cell r="M1191">
            <v>38694</v>
          </cell>
          <cell r="N1191">
            <v>11566.38</v>
          </cell>
        </row>
        <row r="1192">
          <cell r="I1192">
            <v>38693</v>
          </cell>
          <cell r="J1192">
            <v>81.260900000000007</v>
          </cell>
          <cell r="M1192">
            <v>38693</v>
          </cell>
          <cell r="N1192">
            <v>11528.09</v>
          </cell>
        </row>
        <row r="1193">
          <cell r="I1193">
            <v>38692</v>
          </cell>
          <cell r="J1193">
            <v>82.068299999999994</v>
          </cell>
          <cell r="M1193">
            <v>38692</v>
          </cell>
          <cell r="N1193">
            <v>11684.76</v>
          </cell>
        </row>
        <row r="1194">
          <cell r="I1194">
            <v>38691</v>
          </cell>
          <cell r="J1194">
            <v>82.446899999999999</v>
          </cell>
          <cell r="M1194">
            <v>38691</v>
          </cell>
          <cell r="N1194">
            <v>11740.35</v>
          </cell>
        </row>
        <row r="1195">
          <cell r="I1195">
            <v>38688</v>
          </cell>
          <cell r="J1195">
            <v>82.880700000000004</v>
          </cell>
          <cell r="M1195">
            <v>38688</v>
          </cell>
          <cell r="N1195">
            <v>11711.64</v>
          </cell>
        </row>
        <row r="1196">
          <cell r="I1196">
            <v>38687</v>
          </cell>
          <cell r="J1196">
            <v>83.094999999999999</v>
          </cell>
          <cell r="M1196">
            <v>38687</v>
          </cell>
          <cell r="N1196">
            <v>11763.84</v>
          </cell>
        </row>
        <row r="1197">
          <cell r="I1197">
            <v>38686</v>
          </cell>
          <cell r="J1197">
            <v>83.674199999999999</v>
          </cell>
          <cell r="M1197">
            <v>38686</v>
          </cell>
          <cell r="N1197">
            <v>11815.96</v>
          </cell>
        </row>
        <row r="1198">
          <cell r="I1198">
            <v>38685</v>
          </cell>
          <cell r="J1198">
            <v>83.893900000000002</v>
          </cell>
          <cell r="M1198">
            <v>38685</v>
          </cell>
          <cell r="N1198">
            <v>11824.61</v>
          </cell>
        </row>
        <row r="1199">
          <cell r="I1199">
            <v>38684</v>
          </cell>
          <cell r="J1199">
            <v>84.532499999999999</v>
          </cell>
          <cell r="M1199">
            <v>38684</v>
          </cell>
          <cell r="N1199">
            <v>11903.32</v>
          </cell>
        </row>
        <row r="1200">
          <cell r="I1200">
            <v>38681</v>
          </cell>
          <cell r="J1200">
            <v>84.089100000000002</v>
          </cell>
          <cell r="M1200">
            <v>38681</v>
          </cell>
          <cell r="N1200">
            <v>11795.34</v>
          </cell>
        </row>
        <row r="1201">
          <cell r="I1201">
            <v>38680</v>
          </cell>
          <cell r="J1201">
            <v>84.549099999999996</v>
          </cell>
          <cell r="M1201">
            <v>38680</v>
          </cell>
          <cell r="N1201">
            <v>11848.81</v>
          </cell>
        </row>
        <row r="1202">
          <cell r="I1202">
            <v>38679</v>
          </cell>
          <cell r="J1202">
            <v>84.635499999999993</v>
          </cell>
          <cell r="M1202">
            <v>38679</v>
          </cell>
          <cell r="N1202">
            <v>11878.15</v>
          </cell>
        </row>
        <row r="1203">
          <cell r="I1203">
            <v>38678</v>
          </cell>
          <cell r="J1203">
            <v>84.547399999999996</v>
          </cell>
          <cell r="M1203">
            <v>38678</v>
          </cell>
          <cell r="N1203">
            <v>11864.27</v>
          </cell>
        </row>
        <row r="1204">
          <cell r="I1204">
            <v>38677</v>
          </cell>
          <cell r="J1204">
            <v>84.467399999999998</v>
          </cell>
          <cell r="M1204">
            <v>38677</v>
          </cell>
          <cell r="N1204">
            <v>11788.98</v>
          </cell>
        </row>
        <row r="1205">
          <cell r="I1205">
            <v>38674</v>
          </cell>
          <cell r="J1205">
            <v>84.610200000000006</v>
          </cell>
          <cell r="M1205">
            <v>38674</v>
          </cell>
          <cell r="N1205">
            <v>11864.74</v>
          </cell>
        </row>
        <row r="1206">
          <cell r="I1206">
            <v>38673</v>
          </cell>
          <cell r="J1206">
            <v>84.336299999999994</v>
          </cell>
          <cell r="M1206">
            <v>38673</v>
          </cell>
          <cell r="N1206">
            <v>11774.5</v>
          </cell>
        </row>
        <row r="1207">
          <cell r="I1207">
            <v>38672</v>
          </cell>
          <cell r="J1207">
            <v>83.983599999999996</v>
          </cell>
          <cell r="M1207">
            <v>38672</v>
          </cell>
          <cell r="N1207">
            <v>11681.67</v>
          </cell>
        </row>
        <row r="1208">
          <cell r="I1208">
            <v>38671</v>
          </cell>
          <cell r="J1208">
            <v>84.174300000000002</v>
          </cell>
          <cell r="M1208">
            <v>38671</v>
          </cell>
          <cell r="N1208">
            <v>11730.22</v>
          </cell>
        </row>
        <row r="1209">
          <cell r="I1209">
            <v>38670</v>
          </cell>
          <cell r="J1209">
            <v>83.928799999999995</v>
          </cell>
          <cell r="M1209">
            <v>38670</v>
          </cell>
          <cell r="N1209">
            <v>11654.77</v>
          </cell>
        </row>
        <row r="1210">
          <cell r="I1210">
            <v>38667</v>
          </cell>
          <cell r="J1210">
            <v>84.621200000000002</v>
          </cell>
          <cell r="M1210">
            <v>38667</v>
          </cell>
          <cell r="N1210">
            <v>11710.26</v>
          </cell>
        </row>
        <row r="1211">
          <cell r="I1211">
            <v>38666</v>
          </cell>
          <cell r="J1211">
            <v>84.299099999999996</v>
          </cell>
          <cell r="M1211">
            <v>38666</v>
          </cell>
          <cell r="N1211">
            <v>11643.6</v>
          </cell>
        </row>
        <row r="1212">
          <cell r="I1212">
            <v>38665</v>
          </cell>
          <cell r="J1212">
            <v>84.407600000000002</v>
          </cell>
          <cell r="M1212">
            <v>38665</v>
          </cell>
          <cell r="N1212">
            <v>11670.38</v>
          </cell>
        </row>
        <row r="1213">
          <cell r="I1213">
            <v>38664</v>
          </cell>
          <cell r="J1213">
            <v>86.143699999999995</v>
          </cell>
          <cell r="M1213">
            <v>38664</v>
          </cell>
          <cell r="N1213">
            <v>11900.74</v>
          </cell>
        </row>
        <row r="1214">
          <cell r="I1214">
            <v>38663</v>
          </cell>
          <cell r="J1214">
            <v>85.765900000000002</v>
          </cell>
          <cell r="M1214">
            <v>38663</v>
          </cell>
          <cell r="N1214">
            <v>11914.2</v>
          </cell>
        </row>
        <row r="1215">
          <cell r="I1215">
            <v>38660</v>
          </cell>
          <cell r="J1215">
            <v>85.093800000000002</v>
          </cell>
          <cell r="M1215">
            <v>38660</v>
          </cell>
          <cell r="N1215">
            <v>11894.68</v>
          </cell>
        </row>
        <row r="1216">
          <cell r="I1216">
            <v>38659</v>
          </cell>
          <cell r="J1216">
            <v>85.786199999999994</v>
          </cell>
          <cell r="M1216">
            <v>38659</v>
          </cell>
          <cell r="N1216">
            <v>12010.19</v>
          </cell>
        </row>
        <row r="1217">
          <cell r="I1217">
            <v>38658</v>
          </cell>
          <cell r="J1217">
            <v>85.990499999999997</v>
          </cell>
          <cell r="M1217">
            <v>38658</v>
          </cell>
          <cell r="N1217">
            <v>12131.05</v>
          </cell>
        </row>
        <row r="1218">
          <cell r="I1218">
            <v>38657</v>
          </cell>
          <cell r="J1218">
            <v>85.9285</v>
          </cell>
          <cell r="M1218">
            <v>38657</v>
          </cell>
          <cell r="N1218">
            <v>12056.56</v>
          </cell>
        </row>
        <row r="1219">
          <cell r="I1219">
            <v>38656</v>
          </cell>
          <cell r="J1219">
            <v>86.966800000000006</v>
          </cell>
          <cell r="M1219">
            <v>38656</v>
          </cell>
          <cell r="N1219">
            <v>12138.9</v>
          </cell>
        </row>
        <row r="1220">
          <cell r="I1220">
            <v>38653</v>
          </cell>
          <cell r="J1220">
            <v>86.779899999999998</v>
          </cell>
          <cell r="M1220">
            <v>38653</v>
          </cell>
          <cell r="N1220">
            <v>12117.78</v>
          </cell>
        </row>
        <row r="1221">
          <cell r="I1221">
            <v>38652</v>
          </cell>
          <cell r="J1221">
            <v>86.747500000000002</v>
          </cell>
          <cell r="M1221">
            <v>38652</v>
          </cell>
          <cell r="N1221">
            <v>12159.21</v>
          </cell>
        </row>
        <row r="1222">
          <cell r="I1222">
            <v>38651</v>
          </cell>
          <cell r="J1222">
            <v>86.175399999999996</v>
          </cell>
          <cell r="M1222">
            <v>38651</v>
          </cell>
          <cell r="N1222">
            <v>12051.1</v>
          </cell>
        </row>
        <row r="1223">
          <cell r="I1223">
            <v>38650</v>
          </cell>
          <cell r="J1223">
            <v>86.781099999999995</v>
          </cell>
          <cell r="M1223">
            <v>38650</v>
          </cell>
          <cell r="N1223">
            <v>12084.71</v>
          </cell>
        </row>
        <row r="1224">
          <cell r="I1224">
            <v>38649</v>
          </cell>
          <cell r="J1224">
            <v>87.188100000000006</v>
          </cell>
          <cell r="M1224">
            <v>38649</v>
          </cell>
          <cell r="N1224">
            <v>12064.41</v>
          </cell>
        </row>
        <row r="1225">
          <cell r="I1225">
            <v>38646</v>
          </cell>
          <cell r="J1225">
            <v>87.147900000000007</v>
          </cell>
          <cell r="M1225">
            <v>38646</v>
          </cell>
          <cell r="N1225">
            <v>12071.52</v>
          </cell>
        </row>
        <row r="1226">
          <cell r="I1226">
            <v>38645</v>
          </cell>
          <cell r="J1226">
            <v>87.398600000000002</v>
          </cell>
          <cell r="M1226">
            <v>38645</v>
          </cell>
          <cell r="N1226">
            <v>12116.68</v>
          </cell>
        </row>
        <row r="1227">
          <cell r="I1227">
            <v>38644</v>
          </cell>
          <cell r="J1227">
            <v>87.397199999999998</v>
          </cell>
          <cell r="M1227">
            <v>38644</v>
          </cell>
          <cell r="N1227">
            <v>12100.43</v>
          </cell>
        </row>
        <row r="1228">
          <cell r="I1228">
            <v>38643</v>
          </cell>
          <cell r="J1228">
            <v>87.273099999999999</v>
          </cell>
          <cell r="M1228">
            <v>38643</v>
          </cell>
          <cell r="N1228">
            <v>12075.1</v>
          </cell>
        </row>
        <row r="1229">
          <cell r="I1229">
            <v>38642</v>
          </cell>
          <cell r="J1229">
            <v>87.952500000000001</v>
          </cell>
          <cell r="M1229">
            <v>38642</v>
          </cell>
          <cell r="N1229">
            <v>12152.25</v>
          </cell>
        </row>
        <row r="1230">
          <cell r="I1230">
            <v>38639</v>
          </cell>
          <cell r="J1230">
            <v>88.643900000000002</v>
          </cell>
          <cell r="M1230">
            <v>38639</v>
          </cell>
          <cell r="N1230">
            <v>12211.85</v>
          </cell>
        </row>
        <row r="1231">
          <cell r="I1231">
            <v>38638</v>
          </cell>
          <cell r="J1231">
            <v>88.281499999999994</v>
          </cell>
          <cell r="M1231">
            <v>38638</v>
          </cell>
          <cell r="N1231">
            <v>12157.27</v>
          </cell>
        </row>
        <row r="1232">
          <cell r="I1232">
            <v>38637</v>
          </cell>
          <cell r="J1232">
            <v>88.381900000000002</v>
          </cell>
          <cell r="M1232">
            <v>38637</v>
          </cell>
          <cell r="N1232">
            <v>12156.76</v>
          </cell>
        </row>
        <row r="1233">
          <cell r="I1233">
            <v>38636</v>
          </cell>
          <cell r="J1233">
            <v>87.828400000000002</v>
          </cell>
          <cell r="M1233">
            <v>38636</v>
          </cell>
          <cell r="N1233">
            <v>12067.96</v>
          </cell>
        </row>
        <row r="1234">
          <cell r="I1234">
            <v>38635</v>
          </cell>
          <cell r="J1234">
            <v>88.278300000000002</v>
          </cell>
          <cell r="M1234">
            <v>38635</v>
          </cell>
          <cell r="N1234">
            <v>12155.08</v>
          </cell>
        </row>
        <row r="1235">
          <cell r="I1235">
            <v>38632</v>
          </cell>
          <cell r="J1235">
            <v>88.271500000000003</v>
          </cell>
          <cell r="M1235">
            <v>38632</v>
          </cell>
          <cell r="N1235">
            <v>12188.11</v>
          </cell>
        </row>
        <row r="1236">
          <cell r="I1236">
            <v>38631</v>
          </cell>
          <cell r="J1236">
            <v>88.6584</v>
          </cell>
          <cell r="M1236">
            <v>38631</v>
          </cell>
          <cell r="N1236">
            <v>12234.3</v>
          </cell>
        </row>
        <row r="1237">
          <cell r="I1237">
            <v>38630</v>
          </cell>
          <cell r="J1237">
            <v>87.9786</v>
          </cell>
          <cell r="M1237">
            <v>38630</v>
          </cell>
          <cell r="N1237">
            <v>12009.92</v>
          </cell>
        </row>
        <row r="1238">
          <cell r="I1238">
            <v>38629</v>
          </cell>
          <cell r="J1238">
            <v>89.234200000000001</v>
          </cell>
          <cell r="M1238">
            <v>38629</v>
          </cell>
          <cell r="N1238">
            <v>12149.38</v>
          </cell>
        </row>
        <row r="1239">
          <cell r="I1239">
            <v>38628</v>
          </cell>
          <cell r="J1239">
            <v>90.269900000000007</v>
          </cell>
          <cell r="M1239">
            <v>38628</v>
          </cell>
          <cell r="N1239">
            <v>12277.74</v>
          </cell>
        </row>
        <row r="1240">
          <cell r="I1240">
            <v>38625</v>
          </cell>
          <cell r="J1240">
            <v>90.764899999999997</v>
          </cell>
          <cell r="M1240">
            <v>38625</v>
          </cell>
          <cell r="N1240">
            <v>12387.55</v>
          </cell>
        </row>
        <row r="1241">
          <cell r="I1241">
            <v>38624</v>
          </cell>
          <cell r="J1241">
            <v>91.057900000000004</v>
          </cell>
          <cell r="M1241">
            <v>38624</v>
          </cell>
          <cell r="N1241">
            <v>12378.35</v>
          </cell>
        </row>
        <row r="1242">
          <cell r="I1242">
            <v>38623</v>
          </cell>
          <cell r="J1242">
            <v>92.038399999999996</v>
          </cell>
          <cell r="M1242">
            <v>38623</v>
          </cell>
          <cell r="N1242">
            <v>12530.51</v>
          </cell>
        </row>
        <row r="1243">
          <cell r="I1243">
            <v>38622</v>
          </cell>
          <cell r="J1243">
            <v>90.820899999999995</v>
          </cell>
          <cell r="M1243">
            <v>38622</v>
          </cell>
          <cell r="N1243">
            <v>12359.83</v>
          </cell>
        </row>
        <row r="1244">
          <cell r="I1244">
            <v>38621</v>
          </cell>
          <cell r="J1244">
            <v>91.160300000000007</v>
          </cell>
          <cell r="M1244">
            <v>38621</v>
          </cell>
          <cell r="N1244">
            <v>12342.09</v>
          </cell>
        </row>
        <row r="1245">
          <cell r="I1245">
            <v>38618</v>
          </cell>
          <cell r="J1245">
            <v>90.874799999999993</v>
          </cell>
          <cell r="M1245">
            <v>38618</v>
          </cell>
          <cell r="N1245">
            <v>12308.91</v>
          </cell>
        </row>
        <row r="1246">
          <cell r="I1246">
            <v>38617</v>
          </cell>
          <cell r="J1246">
            <v>91.572299999999998</v>
          </cell>
          <cell r="M1246">
            <v>38617</v>
          </cell>
          <cell r="N1246">
            <v>12433.03</v>
          </cell>
        </row>
        <row r="1247">
          <cell r="I1247">
            <v>38616</v>
          </cell>
          <cell r="J1247">
            <v>91.783100000000005</v>
          </cell>
          <cell r="M1247">
            <v>38616</v>
          </cell>
          <cell r="N1247">
            <v>12476.59</v>
          </cell>
        </row>
        <row r="1248">
          <cell r="I1248">
            <v>38615</v>
          </cell>
          <cell r="J1248">
            <v>90.974099999999993</v>
          </cell>
          <cell r="M1248">
            <v>38615</v>
          </cell>
          <cell r="N1248">
            <v>12340.15</v>
          </cell>
        </row>
        <row r="1249">
          <cell r="I1249">
            <v>38614</v>
          </cell>
          <cell r="J1249">
            <v>90.913200000000003</v>
          </cell>
          <cell r="M1249">
            <v>38614</v>
          </cell>
          <cell r="N1249">
            <v>12307.42</v>
          </cell>
        </row>
        <row r="1250">
          <cell r="I1250">
            <v>38611</v>
          </cell>
          <cell r="J1250">
            <v>91.162199999999999</v>
          </cell>
          <cell r="M1250">
            <v>38611</v>
          </cell>
          <cell r="N1250">
            <v>12421.06</v>
          </cell>
        </row>
        <row r="1251">
          <cell r="I1251">
            <v>38610</v>
          </cell>
          <cell r="J1251">
            <v>91.061099999999996</v>
          </cell>
          <cell r="M1251">
            <v>38610</v>
          </cell>
          <cell r="N1251">
            <v>12315.68</v>
          </cell>
        </row>
        <row r="1252">
          <cell r="I1252">
            <v>38609</v>
          </cell>
          <cell r="J1252">
            <v>90.600200000000001</v>
          </cell>
          <cell r="M1252">
            <v>38609</v>
          </cell>
          <cell r="N1252">
            <v>12286.5</v>
          </cell>
        </row>
        <row r="1253">
          <cell r="I1253">
            <v>38608</v>
          </cell>
          <cell r="J1253">
            <v>91.052899999999994</v>
          </cell>
          <cell r="M1253">
            <v>38608</v>
          </cell>
          <cell r="N1253">
            <v>12359</v>
          </cell>
        </row>
        <row r="1254">
          <cell r="I1254">
            <v>38607</v>
          </cell>
          <cell r="J1254">
            <v>91.555700000000002</v>
          </cell>
          <cell r="M1254">
            <v>38607</v>
          </cell>
          <cell r="N1254">
            <v>12411.46</v>
          </cell>
        </row>
        <row r="1255">
          <cell r="I1255">
            <v>38604</v>
          </cell>
          <cell r="J1255">
            <v>93.051900000000003</v>
          </cell>
          <cell r="M1255">
            <v>38604</v>
          </cell>
          <cell r="N1255">
            <v>12665.42</v>
          </cell>
        </row>
        <row r="1256">
          <cell r="I1256">
            <v>38603</v>
          </cell>
          <cell r="J1256">
            <v>93.784000000000006</v>
          </cell>
          <cell r="M1256">
            <v>38603</v>
          </cell>
          <cell r="N1256">
            <v>12849.49</v>
          </cell>
        </row>
        <row r="1257">
          <cell r="I1257">
            <v>38602</v>
          </cell>
          <cell r="J1257">
            <v>94.541899999999998</v>
          </cell>
          <cell r="M1257">
            <v>38602</v>
          </cell>
          <cell r="N1257">
            <v>12926.1</v>
          </cell>
        </row>
        <row r="1258">
          <cell r="I1258">
            <v>38601</v>
          </cell>
          <cell r="J1258">
            <v>94.415300000000002</v>
          </cell>
          <cell r="M1258">
            <v>38601</v>
          </cell>
          <cell r="N1258">
            <v>12910.09</v>
          </cell>
        </row>
        <row r="1259">
          <cell r="I1259">
            <v>38600</v>
          </cell>
          <cell r="J1259">
            <v>94.122299999999996</v>
          </cell>
          <cell r="M1259">
            <v>38600</v>
          </cell>
          <cell r="N1259">
            <v>12884.29</v>
          </cell>
        </row>
        <row r="1260">
          <cell r="I1260">
            <v>38597</v>
          </cell>
          <cell r="J1260">
            <v>94.208200000000005</v>
          </cell>
          <cell r="M1260">
            <v>38597</v>
          </cell>
          <cell r="N1260">
            <v>12964.35</v>
          </cell>
        </row>
        <row r="1261">
          <cell r="I1261">
            <v>38596</v>
          </cell>
          <cell r="J1261">
            <v>93.603499999999997</v>
          </cell>
          <cell r="M1261">
            <v>38596</v>
          </cell>
          <cell r="N1261">
            <v>12849.49</v>
          </cell>
        </row>
        <row r="1262">
          <cell r="I1262">
            <v>38595</v>
          </cell>
          <cell r="J1262">
            <v>93.459199999999996</v>
          </cell>
          <cell r="M1262">
            <v>38595</v>
          </cell>
          <cell r="N1262">
            <v>12763.7</v>
          </cell>
        </row>
        <row r="1263">
          <cell r="I1263">
            <v>38594</v>
          </cell>
          <cell r="J1263">
            <v>94.835700000000003</v>
          </cell>
          <cell r="M1263">
            <v>38594</v>
          </cell>
          <cell r="N1263">
            <v>12890.52</v>
          </cell>
        </row>
        <row r="1264">
          <cell r="I1264">
            <v>38593</v>
          </cell>
          <cell r="J1264">
            <v>97.405600000000007</v>
          </cell>
          <cell r="M1264">
            <v>38593</v>
          </cell>
          <cell r="N1264">
            <v>13182.14</v>
          </cell>
        </row>
        <row r="1265">
          <cell r="I1265">
            <v>38590</v>
          </cell>
          <cell r="J1265">
            <v>94.250600000000006</v>
          </cell>
          <cell r="M1265">
            <v>38590</v>
          </cell>
          <cell r="N1265">
            <v>12760.05</v>
          </cell>
        </row>
        <row r="1266">
          <cell r="I1266">
            <v>38589</v>
          </cell>
          <cell r="J1266">
            <v>93.829499999999996</v>
          </cell>
          <cell r="M1266">
            <v>38589</v>
          </cell>
          <cell r="N1266">
            <v>12700.78</v>
          </cell>
        </row>
        <row r="1267">
          <cell r="I1267">
            <v>38588</v>
          </cell>
          <cell r="J1267">
            <v>93.222700000000003</v>
          </cell>
          <cell r="M1267">
            <v>38588</v>
          </cell>
          <cell r="N1267">
            <v>12611.02</v>
          </cell>
        </row>
        <row r="1268">
          <cell r="I1268">
            <v>38587</v>
          </cell>
          <cell r="J1268">
            <v>91.645399999999995</v>
          </cell>
          <cell r="M1268">
            <v>38587</v>
          </cell>
          <cell r="N1268">
            <v>12322.66</v>
          </cell>
        </row>
        <row r="1269">
          <cell r="I1269">
            <v>38586</v>
          </cell>
          <cell r="J1269">
            <v>91.141000000000005</v>
          </cell>
          <cell r="M1269">
            <v>38586</v>
          </cell>
          <cell r="N1269">
            <v>12234.61</v>
          </cell>
        </row>
        <row r="1270">
          <cell r="I1270">
            <v>38583</v>
          </cell>
          <cell r="J1270">
            <v>90.408799999999999</v>
          </cell>
          <cell r="M1270">
            <v>38583</v>
          </cell>
          <cell r="N1270">
            <v>12137.7</v>
          </cell>
        </row>
        <row r="1271">
          <cell r="I1271">
            <v>38582</v>
          </cell>
          <cell r="J1271">
            <v>90.269599999999997</v>
          </cell>
          <cell r="M1271">
            <v>38582</v>
          </cell>
          <cell r="N1271">
            <v>12147.6</v>
          </cell>
        </row>
        <row r="1272">
          <cell r="I1272">
            <v>38581</v>
          </cell>
          <cell r="J1272">
            <v>90.125500000000002</v>
          </cell>
          <cell r="M1272">
            <v>38581</v>
          </cell>
          <cell r="N1272">
            <v>12157.98</v>
          </cell>
        </row>
        <row r="1273">
          <cell r="I1273">
            <v>38580</v>
          </cell>
          <cell r="J1273">
            <v>90.486599999999996</v>
          </cell>
          <cell r="M1273">
            <v>38580</v>
          </cell>
          <cell r="N1273">
            <v>12253.96</v>
          </cell>
        </row>
        <row r="1274">
          <cell r="I1274">
            <v>38579</v>
          </cell>
          <cell r="J1274">
            <v>90.498000000000005</v>
          </cell>
          <cell r="M1274">
            <v>38579</v>
          </cell>
          <cell r="N1274">
            <v>12227</v>
          </cell>
        </row>
        <row r="1275">
          <cell r="I1275">
            <v>38576</v>
          </cell>
          <cell r="J1275">
            <v>89.550200000000004</v>
          </cell>
          <cell r="M1275">
            <v>38576</v>
          </cell>
          <cell r="N1275">
            <v>12184.97</v>
          </cell>
        </row>
        <row r="1276">
          <cell r="I1276">
            <v>38575</v>
          </cell>
          <cell r="J1276">
            <v>89.280799999999999</v>
          </cell>
          <cell r="M1276">
            <v>38575</v>
          </cell>
          <cell r="N1276">
            <v>12214.85</v>
          </cell>
        </row>
        <row r="1277">
          <cell r="I1277">
            <v>38574</v>
          </cell>
          <cell r="J1277">
            <v>88.287899999999993</v>
          </cell>
          <cell r="M1277">
            <v>38574</v>
          </cell>
          <cell r="N1277">
            <v>12093.66</v>
          </cell>
        </row>
        <row r="1278">
          <cell r="I1278">
            <v>38573</v>
          </cell>
          <cell r="J1278">
            <v>87.510599999999997</v>
          </cell>
          <cell r="M1278">
            <v>38573</v>
          </cell>
          <cell r="N1278">
            <v>12112.7</v>
          </cell>
        </row>
        <row r="1279">
          <cell r="I1279">
            <v>38572</v>
          </cell>
          <cell r="J1279">
            <v>87.140600000000006</v>
          </cell>
          <cell r="M1279">
            <v>38572</v>
          </cell>
          <cell r="N1279">
            <v>12071.63</v>
          </cell>
        </row>
        <row r="1280">
          <cell r="I1280">
            <v>38569</v>
          </cell>
          <cell r="J1280">
            <v>87.156599999999997</v>
          </cell>
          <cell r="M1280">
            <v>38569</v>
          </cell>
          <cell r="N1280">
            <v>12052.79</v>
          </cell>
        </row>
        <row r="1281">
          <cell r="I1281">
            <v>38568</v>
          </cell>
          <cell r="J1281">
            <v>87.4315</v>
          </cell>
          <cell r="M1281">
            <v>38568</v>
          </cell>
          <cell r="N1281">
            <v>12043.44</v>
          </cell>
        </row>
        <row r="1282">
          <cell r="I1282">
            <v>38567</v>
          </cell>
          <cell r="J1282">
            <v>87.823599999999999</v>
          </cell>
          <cell r="M1282">
            <v>38567</v>
          </cell>
          <cell r="N1282">
            <v>12035.23</v>
          </cell>
        </row>
        <row r="1283">
          <cell r="I1283">
            <v>38566</v>
          </cell>
          <cell r="J1283">
            <v>87.516300000000001</v>
          </cell>
          <cell r="M1283">
            <v>38566</v>
          </cell>
          <cell r="N1283">
            <v>11892.32</v>
          </cell>
        </row>
        <row r="1284">
          <cell r="I1284">
            <v>38565</v>
          </cell>
          <cell r="J1284">
            <v>87.170400000000001</v>
          </cell>
          <cell r="M1284">
            <v>38565</v>
          </cell>
          <cell r="N1284">
            <v>11916.91</v>
          </cell>
        </row>
        <row r="1285">
          <cell r="I1285">
            <v>38562</v>
          </cell>
          <cell r="J1285">
            <v>87.151700000000005</v>
          </cell>
          <cell r="M1285">
            <v>38562</v>
          </cell>
          <cell r="N1285">
            <v>11885.62</v>
          </cell>
        </row>
        <row r="1286">
          <cell r="I1286">
            <v>38561</v>
          </cell>
          <cell r="J1286">
            <v>87.722399999999993</v>
          </cell>
          <cell r="M1286">
            <v>38561</v>
          </cell>
          <cell r="N1286">
            <v>11936.25</v>
          </cell>
        </row>
        <row r="1287">
          <cell r="I1287">
            <v>38560</v>
          </cell>
          <cell r="J1287">
            <v>87.497799999999998</v>
          </cell>
          <cell r="M1287">
            <v>38560</v>
          </cell>
          <cell r="N1287">
            <v>11876.39</v>
          </cell>
        </row>
        <row r="1288">
          <cell r="I1288">
            <v>38559</v>
          </cell>
          <cell r="J1288">
            <v>87.336200000000005</v>
          </cell>
          <cell r="M1288">
            <v>38559</v>
          </cell>
          <cell r="N1288">
            <v>11807.24</v>
          </cell>
        </row>
        <row r="1289">
          <cell r="I1289">
            <v>38558</v>
          </cell>
          <cell r="J1289">
            <v>88.030900000000003</v>
          </cell>
          <cell r="M1289">
            <v>38558</v>
          </cell>
          <cell r="N1289">
            <v>11836.88</v>
          </cell>
        </row>
        <row r="1290">
          <cell r="I1290">
            <v>38555</v>
          </cell>
          <cell r="J1290">
            <v>87.957999999999998</v>
          </cell>
          <cell r="M1290">
            <v>38555</v>
          </cell>
          <cell r="N1290">
            <v>11810.81</v>
          </cell>
        </row>
        <row r="1291">
          <cell r="I1291">
            <v>38554</v>
          </cell>
          <cell r="J1291">
            <v>88.718100000000007</v>
          </cell>
          <cell r="M1291">
            <v>38554</v>
          </cell>
          <cell r="N1291">
            <v>11906.28</v>
          </cell>
        </row>
        <row r="1292">
          <cell r="I1292">
            <v>38553</v>
          </cell>
          <cell r="J1292">
            <v>87.0428</v>
          </cell>
          <cell r="M1292">
            <v>38553</v>
          </cell>
          <cell r="N1292">
            <v>11930.7</v>
          </cell>
        </row>
        <row r="1293">
          <cell r="I1293">
            <v>38552</v>
          </cell>
          <cell r="J1293">
            <v>86.897099999999995</v>
          </cell>
          <cell r="M1293">
            <v>38552</v>
          </cell>
          <cell r="N1293">
            <v>11785.16</v>
          </cell>
        </row>
        <row r="1294">
          <cell r="I1294">
            <v>38551</v>
          </cell>
          <cell r="J1294">
            <v>87.511200000000002</v>
          </cell>
          <cell r="M1294">
            <v>38551</v>
          </cell>
          <cell r="N1294">
            <v>11811.82</v>
          </cell>
        </row>
        <row r="1295">
          <cell r="I1295">
            <v>38548</v>
          </cell>
          <cell r="J1295">
            <v>87.214699999999993</v>
          </cell>
          <cell r="M1295">
            <v>38548</v>
          </cell>
          <cell r="N1295">
            <v>11774.1</v>
          </cell>
        </row>
        <row r="1296">
          <cell r="I1296">
            <v>38547</v>
          </cell>
          <cell r="J1296">
            <v>87.219700000000003</v>
          </cell>
          <cell r="M1296">
            <v>38547</v>
          </cell>
          <cell r="N1296">
            <v>11841.83</v>
          </cell>
        </row>
        <row r="1297">
          <cell r="I1297">
            <v>38546</v>
          </cell>
          <cell r="J1297">
            <v>87.579300000000003</v>
          </cell>
          <cell r="M1297">
            <v>38546</v>
          </cell>
          <cell r="N1297">
            <v>11848.61</v>
          </cell>
        </row>
        <row r="1298">
          <cell r="I1298">
            <v>38545</v>
          </cell>
          <cell r="J1298">
            <v>88.135800000000003</v>
          </cell>
          <cell r="M1298">
            <v>38545</v>
          </cell>
          <cell r="N1298">
            <v>11952.84</v>
          </cell>
        </row>
        <row r="1299">
          <cell r="I1299">
            <v>38544</v>
          </cell>
          <cell r="J1299">
            <v>87.227800000000002</v>
          </cell>
          <cell r="M1299">
            <v>38544</v>
          </cell>
          <cell r="N1299">
            <v>11773.21</v>
          </cell>
        </row>
        <row r="1300">
          <cell r="I1300">
            <v>38541</v>
          </cell>
          <cell r="J1300">
            <v>87.384699999999995</v>
          </cell>
          <cell r="M1300">
            <v>38541</v>
          </cell>
          <cell r="N1300">
            <v>11731.68</v>
          </cell>
        </row>
        <row r="1301">
          <cell r="I1301">
            <v>38540</v>
          </cell>
          <cell r="J1301">
            <v>87.389600000000002</v>
          </cell>
          <cell r="M1301">
            <v>38540</v>
          </cell>
          <cell r="N1301">
            <v>11705.13</v>
          </cell>
        </row>
        <row r="1302">
          <cell r="I1302">
            <v>38539</v>
          </cell>
          <cell r="J1302">
            <v>87.173000000000002</v>
          </cell>
          <cell r="M1302">
            <v>38539</v>
          </cell>
          <cell r="N1302">
            <v>11669.88</v>
          </cell>
        </row>
        <row r="1303">
          <cell r="I1303">
            <v>38538</v>
          </cell>
          <cell r="J1303">
            <v>88.445400000000006</v>
          </cell>
          <cell r="M1303">
            <v>38538</v>
          </cell>
          <cell r="N1303">
            <v>11771.93</v>
          </cell>
        </row>
        <row r="1304">
          <cell r="I1304">
            <v>38537</v>
          </cell>
          <cell r="J1304">
            <v>88.372299999999996</v>
          </cell>
          <cell r="M1304">
            <v>38537</v>
          </cell>
          <cell r="N1304">
            <v>11741.32</v>
          </cell>
        </row>
        <row r="1305">
          <cell r="I1305">
            <v>38534</v>
          </cell>
          <cell r="J1305">
            <v>87.632499999999993</v>
          </cell>
          <cell r="M1305">
            <v>38534</v>
          </cell>
          <cell r="N1305">
            <v>11711.11</v>
          </cell>
        </row>
        <row r="1306">
          <cell r="I1306">
            <v>38533</v>
          </cell>
          <cell r="J1306">
            <v>87.987399999999994</v>
          </cell>
          <cell r="M1306">
            <v>38533</v>
          </cell>
          <cell r="N1306">
            <v>11815.45</v>
          </cell>
        </row>
        <row r="1307">
          <cell r="I1307">
            <v>38532</v>
          </cell>
          <cell r="J1307">
            <v>87.933000000000007</v>
          </cell>
          <cell r="M1307">
            <v>38532</v>
          </cell>
          <cell r="N1307">
            <v>11720.94</v>
          </cell>
        </row>
        <row r="1308">
          <cell r="I1308">
            <v>38531</v>
          </cell>
          <cell r="J1308">
            <v>87.98</v>
          </cell>
          <cell r="M1308">
            <v>38531</v>
          </cell>
          <cell r="N1308">
            <v>11667.3</v>
          </cell>
        </row>
        <row r="1309">
          <cell r="I1309">
            <v>38530</v>
          </cell>
          <cell r="J1309">
            <v>88.417000000000002</v>
          </cell>
          <cell r="M1309">
            <v>38530</v>
          </cell>
          <cell r="N1309">
            <v>11747.53</v>
          </cell>
        </row>
        <row r="1310">
          <cell r="I1310">
            <v>38527</v>
          </cell>
          <cell r="J1310">
            <v>88.476699999999994</v>
          </cell>
          <cell r="M1310">
            <v>38527</v>
          </cell>
          <cell r="N1310">
            <v>11665.27</v>
          </cell>
        </row>
        <row r="1311">
          <cell r="I1311">
            <v>38526</v>
          </cell>
          <cell r="J1311">
            <v>88.543099999999995</v>
          </cell>
          <cell r="M1311">
            <v>38526</v>
          </cell>
          <cell r="N1311">
            <v>11614.99</v>
          </cell>
        </row>
        <row r="1312">
          <cell r="I1312">
            <v>38525</v>
          </cell>
          <cell r="J1312">
            <v>88.637799999999999</v>
          </cell>
          <cell r="M1312">
            <v>38525</v>
          </cell>
          <cell r="N1312">
            <v>11703.52</v>
          </cell>
        </row>
        <row r="1313">
          <cell r="I1313">
            <v>38524</v>
          </cell>
          <cell r="J1313">
            <v>89.263300000000001</v>
          </cell>
          <cell r="M1313">
            <v>38524</v>
          </cell>
          <cell r="N1313">
            <v>11765.96</v>
          </cell>
        </row>
        <row r="1314">
          <cell r="I1314">
            <v>38523</v>
          </cell>
          <cell r="J1314">
            <v>88.500500000000002</v>
          </cell>
          <cell r="M1314">
            <v>38523</v>
          </cell>
          <cell r="N1314">
            <v>11750.5</v>
          </cell>
        </row>
        <row r="1315">
          <cell r="I1315">
            <v>38520</v>
          </cell>
          <cell r="J1315">
            <v>88.387500000000003</v>
          </cell>
          <cell r="M1315">
            <v>38520</v>
          </cell>
          <cell r="N1315">
            <v>11793.54</v>
          </cell>
        </row>
        <row r="1316">
          <cell r="I1316">
            <v>38519</v>
          </cell>
          <cell r="J1316">
            <v>88.44</v>
          </cell>
          <cell r="M1316">
            <v>38519</v>
          </cell>
          <cell r="N1316">
            <v>11662.42</v>
          </cell>
        </row>
        <row r="1317">
          <cell r="I1317">
            <v>38518</v>
          </cell>
          <cell r="J1317">
            <v>87.885199999999998</v>
          </cell>
          <cell r="M1317">
            <v>38518</v>
          </cell>
          <cell r="N1317">
            <v>11627.84</v>
          </cell>
        </row>
        <row r="1318">
          <cell r="I1318">
            <v>38517</v>
          </cell>
          <cell r="J1318">
            <v>87.782600000000002</v>
          </cell>
          <cell r="M1318">
            <v>38517</v>
          </cell>
          <cell r="N1318">
            <v>11561.79</v>
          </cell>
        </row>
        <row r="1319">
          <cell r="I1319">
            <v>38516</v>
          </cell>
          <cell r="J1319">
            <v>87.719700000000003</v>
          </cell>
          <cell r="M1319">
            <v>38516</v>
          </cell>
          <cell r="N1319">
            <v>11638.44</v>
          </cell>
        </row>
        <row r="1320">
          <cell r="I1320">
            <v>38513</v>
          </cell>
          <cell r="J1320">
            <v>88.520899999999997</v>
          </cell>
          <cell r="M1320">
            <v>38513</v>
          </cell>
          <cell r="N1320">
            <v>11656.55</v>
          </cell>
        </row>
        <row r="1321">
          <cell r="I1321">
            <v>38512</v>
          </cell>
          <cell r="J1321">
            <v>89.584900000000005</v>
          </cell>
          <cell r="M1321">
            <v>38512</v>
          </cell>
          <cell r="N1321">
            <v>11771.37</v>
          </cell>
        </row>
        <row r="1322">
          <cell r="I1322">
            <v>38511</v>
          </cell>
          <cell r="J1322">
            <v>89.434700000000007</v>
          </cell>
          <cell r="M1322">
            <v>38511</v>
          </cell>
          <cell r="N1322">
            <v>11739</v>
          </cell>
        </row>
        <row r="1323">
          <cell r="I1323">
            <v>38510</v>
          </cell>
          <cell r="J1323">
            <v>89.527799999999999</v>
          </cell>
          <cell r="M1323">
            <v>38510</v>
          </cell>
          <cell r="N1323">
            <v>11727.46</v>
          </cell>
        </row>
        <row r="1324">
          <cell r="I1324">
            <v>38509</v>
          </cell>
          <cell r="J1324">
            <v>89.676500000000004</v>
          </cell>
          <cell r="M1324">
            <v>38509</v>
          </cell>
          <cell r="N1324">
            <v>11756.38</v>
          </cell>
        </row>
        <row r="1325">
          <cell r="I1325">
            <v>38506</v>
          </cell>
          <cell r="J1325">
            <v>89.037499999999994</v>
          </cell>
          <cell r="M1325">
            <v>38506</v>
          </cell>
          <cell r="N1325">
            <v>11728.52</v>
          </cell>
        </row>
        <row r="1326">
          <cell r="I1326">
            <v>38505</v>
          </cell>
          <cell r="J1326">
            <v>88.400999999999996</v>
          </cell>
          <cell r="M1326">
            <v>38505</v>
          </cell>
          <cell r="N1326">
            <v>11744.02</v>
          </cell>
        </row>
        <row r="1327">
          <cell r="I1327">
            <v>38504</v>
          </cell>
          <cell r="J1327">
            <v>88.041899999999998</v>
          </cell>
          <cell r="M1327">
            <v>38504</v>
          </cell>
          <cell r="N1327">
            <v>11661.39</v>
          </cell>
        </row>
        <row r="1328">
          <cell r="I1328">
            <v>38503</v>
          </cell>
          <cell r="J1328">
            <v>87.658900000000003</v>
          </cell>
          <cell r="M1328">
            <v>38503</v>
          </cell>
          <cell r="N1328">
            <v>11711.42</v>
          </cell>
        </row>
        <row r="1329">
          <cell r="I1329">
            <v>38502</v>
          </cell>
          <cell r="J1329">
            <v>87.833299999999994</v>
          </cell>
          <cell r="M1329">
            <v>38502</v>
          </cell>
          <cell r="N1329">
            <v>11832.84</v>
          </cell>
        </row>
        <row r="1330">
          <cell r="I1330">
            <v>38499</v>
          </cell>
          <cell r="J1330">
            <v>87.910700000000006</v>
          </cell>
          <cell r="M1330">
            <v>38499</v>
          </cell>
          <cell r="N1330">
            <v>11937.65</v>
          </cell>
        </row>
        <row r="1331">
          <cell r="I1331">
            <v>38498</v>
          </cell>
          <cell r="J1331">
            <v>87.889099999999999</v>
          </cell>
          <cell r="M1331">
            <v>38498</v>
          </cell>
          <cell r="N1331">
            <v>11871.53</v>
          </cell>
        </row>
        <row r="1332">
          <cell r="I1332">
            <v>38497</v>
          </cell>
          <cell r="J1332">
            <v>87.9816</v>
          </cell>
          <cell r="M1332">
            <v>38497</v>
          </cell>
          <cell r="N1332">
            <v>11940.86</v>
          </cell>
        </row>
        <row r="1333">
          <cell r="I1333">
            <v>38496</v>
          </cell>
          <cell r="J1333">
            <v>88.005200000000002</v>
          </cell>
          <cell r="M1333">
            <v>38496</v>
          </cell>
          <cell r="N1333">
            <v>11919.56</v>
          </cell>
        </row>
        <row r="1334">
          <cell r="I1334">
            <v>38495</v>
          </cell>
          <cell r="J1334">
            <v>87.974400000000003</v>
          </cell>
          <cell r="M1334">
            <v>38495</v>
          </cell>
          <cell r="N1334">
            <v>11912.31</v>
          </cell>
        </row>
        <row r="1335">
          <cell r="I1335">
            <v>38492</v>
          </cell>
          <cell r="J1335">
            <v>87.374600000000001</v>
          </cell>
          <cell r="M1335">
            <v>38492</v>
          </cell>
          <cell r="N1335">
            <v>11871.09</v>
          </cell>
        </row>
        <row r="1336">
          <cell r="I1336">
            <v>38491</v>
          </cell>
          <cell r="J1336">
            <v>87.792699999999996</v>
          </cell>
          <cell r="M1336">
            <v>38491</v>
          </cell>
          <cell r="N1336">
            <v>11947.63</v>
          </cell>
        </row>
        <row r="1337">
          <cell r="I1337">
            <v>38490</v>
          </cell>
          <cell r="J1337">
            <v>88.244900000000001</v>
          </cell>
          <cell r="M1337">
            <v>38490</v>
          </cell>
          <cell r="N1337">
            <v>11970.86</v>
          </cell>
        </row>
        <row r="1338">
          <cell r="I1338">
            <v>38489</v>
          </cell>
          <cell r="J1338">
            <v>87.6965</v>
          </cell>
          <cell r="M1338">
            <v>38489</v>
          </cell>
          <cell r="N1338">
            <v>11887.93</v>
          </cell>
        </row>
        <row r="1339">
          <cell r="I1339">
            <v>38488</v>
          </cell>
          <cell r="J1339">
            <v>88.7286</v>
          </cell>
          <cell r="M1339">
            <v>38488</v>
          </cell>
          <cell r="N1339">
            <v>11972.44</v>
          </cell>
        </row>
        <row r="1340">
          <cell r="I1340">
            <v>38485</v>
          </cell>
          <cell r="J1340">
            <v>88.295599999999993</v>
          </cell>
          <cell r="M1340">
            <v>38485</v>
          </cell>
          <cell r="N1340">
            <v>11968.34</v>
          </cell>
        </row>
        <row r="1341">
          <cell r="I1341">
            <v>38484</v>
          </cell>
          <cell r="J1341">
            <v>88.710400000000007</v>
          </cell>
          <cell r="M1341">
            <v>38484</v>
          </cell>
          <cell r="N1341">
            <v>12026.29</v>
          </cell>
        </row>
        <row r="1342">
          <cell r="I1342">
            <v>38483</v>
          </cell>
          <cell r="J1342">
            <v>89.447800000000001</v>
          </cell>
          <cell r="M1342">
            <v>38483</v>
          </cell>
          <cell r="N1342">
            <v>12122.99</v>
          </cell>
        </row>
        <row r="1343">
          <cell r="I1343">
            <v>38482</v>
          </cell>
          <cell r="J1343">
            <v>89.560400000000001</v>
          </cell>
          <cell r="M1343">
            <v>38482</v>
          </cell>
          <cell r="N1343">
            <v>12177.7</v>
          </cell>
        </row>
        <row r="1344">
          <cell r="I1344">
            <v>38481</v>
          </cell>
          <cell r="J1344">
            <v>89.769900000000007</v>
          </cell>
          <cell r="M1344">
            <v>38481</v>
          </cell>
          <cell r="N1344">
            <v>12177.09</v>
          </cell>
        </row>
        <row r="1345">
          <cell r="I1345">
            <v>38478</v>
          </cell>
          <cell r="J1345">
            <v>90.385599999999997</v>
          </cell>
          <cell r="M1345">
            <v>38478</v>
          </cell>
          <cell r="N1345">
            <v>12170.69</v>
          </cell>
        </row>
        <row r="1346">
          <cell r="I1346">
            <v>38477</v>
          </cell>
          <cell r="J1346">
            <v>91.039599999999993</v>
          </cell>
          <cell r="M1346">
            <v>38477</v>
          </cell>
          <cell r="N1346">
            <v>12322.58</v>
          </cell>
        </row>
        <row r="1347">
          <cell r="I1347">
            <v>38476</v>
          </cell>
          <cell r="J1347">
            <v>90.976500000000001</v>
          </cell>
          <cell r="M1347">
            <v>38476</v>
          </cell>
          <cell r="N1347">
            <v>12314.88</v>
          </cell>
        </row>
        <row r="1348">
          <cell r="I1348">
            <v>38475</v>
          </cell>
          <cell r="J1348">
            <v>90.692800000000005</v>
          </cell>
          <cell r="M1348">
            <v>38475</v>
          </cell>
          <cell r="N1348">
            <v>12267.49</v>
          </cell>
        </row>
        <row r="1349">
          <cell r="I1349">
            <v>38474</v>
          </cell>
          <cell r="J1349">
            <v>90.679699999999997</v>
          </cell>
          <cell r="M1349">
            <v>38474</v>
          </cell>
          <cell r="N1349">
            <v>12252.96</v>
          </cell>
        </row>
        <row r="1350">
          <cell r="I1350">
            <v>38471</v>
          </cell>
          <cell r="J1350">
            <v>91.347300000000004</v>
          </cell>
          <cell r="M1350">
            <v>38471</v>
          </cell>
          <cell r="N1350">
            <v>12318.02</v>
          </cell>
        </row>
        <row r="1351">
          <cell r="I1351">
            <v>38470</v>
          </cell>
          <cell r="J1351">
            <v>90.223799999999997</v>
          </cell>
          <cell r="M1351">
            <v>38470</v>
          </cell>
          <cell r="N1351">
            <v>12345.52</v>
          </cell>
        </row>
        <row r="1352">
          <cell r="I1352">
            <v>38469</v>
          </cell>
          <cell r="J1352">
            <v>90.346699999999998</v>
          </cell>
          <cell r="M1352">
            <v>38469</v>
          </cell>
          <cell r="N1352">
            <v>12368.98</v>
          </cell>
        </row>
        <row r="1353">
          <cell r="I1353">
            <v>38468</v>
          </cell>
          <cell r="J1353">
            <v>91.449299999999994</v>
          </cell>
          <cell r="M1353">
            <v>38468</v>
          </cell>
          <cell r="N1353">
            <v>12588.47</v>
          </cell>
        </row>
        <row r="1354">
          <cell r="I1354">
            <v>38467</v>
          </cell>
          <cell r="J1354">
            <v>92.272800000000004</v>
          </cell>
          <cell r="M1354">
            <v>38467</v>
          </cell>
          <cell r="N1354">
            <v>12677.92</v>
          </cell>
        </row>
        <row r="1355">
          <cell r="I1355">
            <v>38464</v>
          </cell>
          <cell r="J1355">
            <v>91.320800000000006</v>
          </cell>
          <cell r="M1355">
            <v>38464</v>
          </cell>
          <cell r="N1355">
            <v>12646.43</v>
          </cell>
        </row>
        <row r="1356">
          <cell r="I1356">
            <v>38463</v>
          </cell>
          <cell r="J1356">
            <v>90.541399999999996</v>
          </cell>
          <cell r="M1356">
            <v>38463</v>
          </cell>
          <cell r="N1356">
            <v>12635.17</v>
          </cell>
        </row>
        <row r="1357">
          <cell r="I1357">
            <v>38462</v>
          </cell>
          <cell r="J1357">
            <v>89.599000000000004</v>
          </cell>
          <cell r="M1357">
            <v>38462</v>
          </cell>
          <cell r="N1357">
            <v>12530.8</v>
          </cell>
        </row>
        <row r="1358">
          <cell r="I1358">
            <v>38461</v>
          </cell>
          <cell r="J1358">
            <v>89.618700000000004</v>
          </cell>
          <cell r="M1358">
            <v>38461</v>
          </cell>
          <cell r="N1358">
            <v>12495.71</v>
          </cell>
        </row>
        <row r="1359">
          <cell r="I1359">
            <v>38460</v>
          </cell>
          <cell r="J1359">
            <v>89.0274</v>
          </cell>
          <cell r="M1359">
            <v>38460</v>
          </cell>
          <cell r="N1359">
            <v>12464.44</v>
          </cell>
        </row>
        <row r="1360">
          <cell r="I1360">
            <v>38457</v>
          </cell>
          <cell r="J1360">
            <v>88.448700000000002</v>
          </cell>
          <cell r="M1360">
            <v>38457</v>
          </cell>
          <cell r="N1360">
            <v>12322.35</v>
          </cell>
        </row>
        <row r="1361">
          <cell r="I1361">
            <v>38456</v>
          </cell>
          <cell r="J1361">
            <v>87.996899999999997</v>
          </cell>
          <cell r="M1361">
            <v>38456</v>
          </cell>
          <cell r="N1361">
            <v>12194.95</v>
          </cell>
        </row>
        <row r="1362">
          <cell r="I1362">
            <v>38455</v>
          </cell>
          <cell r="J1362">
            <v>88.394199999999998</v>
          </cell>
          <cell r="M1362">
            <v>38455</v>
          </cell>
          <cell r="N1362">
            <v>12258.23</v>
          </cell>
        </row>
        <row r="1363">
          <cell r="I1363">
            <v>38454</v>
          </cell>
          <cell r="J1363">
            <v>88.061999999999998</v>
          </cell>
          <cell r="M1363">
            <v>38454</v>
          </cell>
          <cell r="N1363">
            <v>12262.03</v>
          </cell>
        </row>
        <row r="1364">
          <cell r="I1364">
            <v>38453</v>
          </cell>
          <cell r="J1364">
            <v>87.943299999999994</v>
          </cell>
          <cell r="M1364">
            <v>38453</v>
          </cell>
          <cell r="N1364">
            <v>12305.24</v>
          </cell>
        </row>
        <row r="1365">
          <cell r="I1365">
            <v>38450</v>
          </cell>
          <cell r="J1365">
            <v>87.721699999999998</v>
          </cell>
          <cell r="M1365">
            <v>38450</v>
          </cell>
          <cell r="N1365">
            <v>12279.88</v>
          </cell>
        </row>
        <row r="1366">
          <cell r="I1366">
            <v>38449</v>
          </cell>
          <cell r="J1366">
            <v>87.506900000000002</v>
          </cell>
          <cell r="M1366">
            <v>38449</v>
          </cell>
          <cell r="N1366">
            <v>12220.1</v>
          </cell>
        </row>
        <row r="1367">
          <cell r="I1367">
            <v>38448</v>
          </cell>
          <cell r="J1367">
            <v>87.182599999999994</v>
          </cell>
          <cell r="M1367">
            <v>38448</v>
          </cell>
          <cell r="N1367">
            <v>12195.27</v>
          </cell>
        </row>
        <row r="1368">
          <cell r="I1368">
            <v>38447</v>
          </cell>
          <cell r="J1368">
            <v>87.643900000000002</v>
          </cell>
          <cell r="M1368">
            <v>38447</v>
          </cell>
          <cell r="N1368">
            <v>12201.23</v>
          </cell>
        </row>
        <row r="1369">
          <cell r="I1369">
            <v>38446</v>
          </cell>
          <cell r="J1369">
            <v>87.551400000000001</v>
          </cell>
          <cell r="M1369">
            <v>38446</v>
          </cell>
          <cell r="N1369">
            <v>12180.07</v>
          </cell>
        </row>
        <row r="1370">
          <cell r="I1370">
            <v>38443</v>
          </cell>
          <cell r="J1370">
            <v>87.954999999999998</v>
          </cell>
          <cell r="M1370">
            <v>38443</v>
          </cell>
          <cell r="N1370">
            <v>12210.96</v>
          </cell>
        </row>
        <row r="1371">
          <cell r="I1371">
            <v>38442</v>
          </cell>
          <cell r="J1371">
            <v>88.338200000000001</v>
          </cell>
          <cell r="M1371">
            <v>38442</v>
          </cell>
          <cell r="N1371">
            <v>12269.95</v>
          </cell>
        </row>
        <row r="1372">
          <cell r="I1372">
            <v>38441</v>
          </cell>
          <cell r="J1372">
            <v>88.331000000000003</v>
          </cell>
          <cell r="M1372">
            <v>38441</v>
          </cell>
          <cell r="N1372">
            <v>12268.54</v>
          </cell>
        </row>
        <row r="1373">
          <cell r="I1373">
            <v>38440</v>
          </cell>
          <cell r="J1373">
            <v>88.4602</v>
          </cell>
          <cell r="M1373">
            <v>38440</v>
          </cell>
          <cell r="N1373">
            <v>12296.7</v>
          </cell>
        </row>
        <row r="1374">
          <cell r="I1374">
            <v>38439</v>
          </cell>
          <cell r="J1374">
            <v>88.173599999999993</v>
          </cell>
          <cell r="M1374">
            <v>38439</v>
          </cell>
          <cell r="N1374">
            <v>12189.55</v>
          </cell>
        </row>
        <row r="1375">
          <cell r="I1375">
            <v>38436</v>
          </cell>
          <cell r="J1375">
            <v>88.518100000000004</v>
          </cell>
          <cell r="M1375">
            <v>38436</v>
          </cell>
          <cell r="N1375">
            <v>12203.02</v>
          </cell>
        </row>
        <row r="1376">
          <cell r="I1376">
            <v>38435</v>
          </cell>
          <cell r="J1376">
            <v>88.402000000000001</v>
          </cell>
          <cell r="M1376">
            <v>38435</v>
          </cell>
          <cell r="N1376">
            <v>12162.19</v>
          </cell>
        </row>
        <row r="1377">
          <cell r="I1377">
            <v>38434</v>
          </cell>
          <cell r="J1377">
            <v>88.730500000000006</v>
          </cell>
          <cell r="M1377">
            <v>38434</v>
          </cell>
          <cell r="N1377">
            <v>12208.14</v>
          </cell>
        </row>
        <row r="1378">
          <cell r="I1378">
            <v>38433</v>
          </cell>
          <cell r="J1378">
            <v>89.088800000000006</v>
          </cell>
          <cell r="M1378">
            <v>38433</v>
          </cell>
          <cell r="N1378">
            <v>12311.1</v>
          </cell>
        </row>
        <row r="1379">
          <cell r="I1379">
            <v>38432</v>
          </cell>
          <cell r="J1379">
            <v>89.357900000000001</v>
          </cell>
          <cell r="M1379">
            <v>38432</v>
          </cell>
          <cell r="N1379">
            <v>12367.11</v>
          </cell>
        </row>
        <row r="1380">
          <cell r="I1380">
            <v>38429</v>
          </cell>
          <cell r="J1380">
            <v>89.312100000000001</v>
          </cell>
          <cell r="M1380">
            <v>38429</v>
          </cell>
          <cell r="N1380">
            <v>12466.47</v>
          </cell>
        </row>
        <row r="1381">
          <cell r="I1381">
            <v>38428</v>
          </cell>
          <cell r="J1381">
            <v>89.543700000000001</v>
          </cell>
          <cell r="M1381">
            <v>38428</v>
          </cell>
          <cell r="N1381">
            <v>12521.1</v>
          </cell>
        </row>
        <row r="1382">
          <cell r="I1382">
            <v>38427</v>
          </cell>
          <cell r="J1382">
            <v>89.558800000000005</v>
          </cell>
          <cell r="M1382">
            <v>38427</v>
          </cell>
          <cell r="N1382">
            <v>12514.44</v>
          </cell>
        </row>
        <row r="1383">
          <cell r="I1383">
            <v>38426</v>
          </cell>
          <cell r="J1383">
            <v>89.413799999999995</v>
          </cell>
          <cell r="M1383">
            <v>38426</v>
          </cell>
          <cell r="N1383">
            <v>12441.58</v>
          </cell>
        </row>
        <row r="1384">
          <cell r="I1384">
            <v>38425</v>
          </cell>
          <cell r="J1384">
            <v>89.37</v>
          </cell>
          <cell r="M1384">
            <v>38425</v>
          </cell>
          <cell r="N1384">
            <v>12526.28</v>
          </cell>
        </row>
        <row r="1385">
          <cell r="I1385">
            <v>38422</v>
          </cell>
          <cell r="J1385">
            <v>90.004300000000001</v>
          </cell>
          <cell r="M1385">
            <v>38422</v>
          </cell>
          <cell r="N1385">
            <v>12595.98</v>
          </cell>
        </row>
        <row r="1386">
          <cell r="I1386">
            <v>38421</v>
          </cell>
          <cell r="J1386">
            <v>89.894099999999995</v>
          </cell>
          <cell r="M1386">
            <v>38421</v>
          </cell>
          <cell r="N1386">
            <v>12559.25</v>
          </cell>
        </row>
        <row r="1387">
          <cell r="I1387">
            <v>38420</v>
          </cell>
          <cell r="J1387">
            <v>89.750399999999999</v>
          </cell>
          <cell r="M1387">
            <v>38420</v>
          </cell>
          <cell r="N1387">
            <v>12495.44</v>
          </cell>
        </row>
        <row r="1388">
          <cell r="I1388">
            <v>38419</v>
          </cell>
          <cell r="J1388">
            <v>89.610699999999994</v>
          </cell>
          <cell r="M1388">
            <v>38419</v>
          </cell>
          <cell r="N1388">
            <v>12517.13</v>
          </cell>
        </row>
        <row r="1389">
          <cell r="I1389">
            <v>38418</v>
          </cell>
          <cell r="J1389">
            <v>88.651200000000003</v>
          </cell>
          <cell r="M1389">
            <v>38418</v>
          </cell>
          <cell r="N1389">
            <v>12321.59</v>
          </cell>
        </row>
        <row r="1390">
          <cell r="I1390">
            <v>38415</v>
          </cell>
          <cell r="J1390">
            <v>89.2303</v>
          </cell>
          <cell r="M1390">
            <v>38415</v>
          </cell>
          <cell r="N1390">
            <v>12377.53</v>
          </cell>
        </row>
        <row r="1391">
          <cell r="I1391">
            <v>38414</v>
          </cell>
          <cell r="J1391">
            <v>88.190299999999993</v>
          </cell>
          <cell r="M1391">
            <v>38414</v>
          </cell>
          <cell r="N1391">
            <v>12173.95</v>
          </cell>
        </row>
        <row r="1392">
          <cell r="I1392">
            <v>38413</v>
          </cell>
          <cell r="J1392">
            <v>88.572800000000001</v>
          </cell>
          <cell r="M1392">
            <v>38413</v>
          </cell>
          <cell r="N1392">
            <v>12190.36</v>
          </cell>
        </row>
        <row r="1393">
          <cell r="I1393">
            <v>38412</v>
          </cell>
          <cell r="J1393">
            <v>88.810100000000006</v>
          </cell>
          <cell r="M1393">
            <v>38412</v>
          </cell>
          <cell r="N1393">
            <v>12225.27</v>
          </cell>
        </row>
        <row r="1394">
          <cell r="I1394">
            <v>38411</v>
          </cell>
          <cell r="J1394">
            <v>88.743399999999994</v>
          </cell>
          <cell r="M1394">
            <v>38411</v>
          </cell>
          <cell r="N1394">
            <v>12281.27</v>
          </cell>
        </row>
        <row r="1395">
          <cell r="I1395">
            <v>38408</v>
          </cell>
          <cell r="J1395">
            <v>88.035799999999995</v>
          </cell>
          <cell r="M1395">
            <v>38408</v>
          </cell>
          <cell r="N1395">
            <v>12270.17</v>
          </cell>
        </row>
        <row r="1396">
          <cell r="I1396">
            <v>38407</v>
          </cell>
          <cell r="J1396">
            <v>87.6785</v>
          </cell>
          <cell r="M1396">
            <v>38407</v>
          </cell>
          <cell r="N1396">
            <v>12193.1</v>
          </cell>
        </row>
        <row r="1397">
          <cell r="I1397">
            <v>38406</v>
          </cell>
          <cell r="J1397">
            <v>87.843999999999994</v>
          </cell>
          <cell r="M1397">
            <v>38406</v>
          </cell>
          <cell r="N1397">
            <v>12170.32</v>
          </cell>
        </row>
        <row r="1398">
          <cell r="I1398">
            <v>38405</v>
          </cell>
          <cell r="J1398">
            <v>88.410399999999996</v>
          </cell>
          <cell r="M1398">
            <v>38405</v>
          </cell>
          <cell r="N1398">
            <v>12196.55</v>
          </cell>
        </row>
        <row r="1399">
          <cell r="I1399">
            <v>38404</v>
          </cell>
          <cell r="J1399">
            <v>87.804900000000004</v>
          </cell>
          <cell r="M1399">
            <v>38404</v>
          </cell>
          <cell r="N1399">
            <v>12113.11</v>
          </cell>
        </row>
        <row r="1400">
          <cell r="I1400">
            <v>38401</v>
          </cell>
          <cell r="J1400">
            <v>87.549099999999996</v>
          </cell>
          <cell r="M1400">
            <v>38401</v>
          </cell>
          <cell r="N1400">
            <v>12091.6</v>
          </cell>
        </row>
        <row r="1401">
          <cell r="I1401">
            <v>38400</v>
          </cell>
          <cell r="J1401">
            <v>88.042500000000004</v>
          </cell>
          <cell r="M1401">
            <v>38400</v>
          </cell>
          <cell r="N1401">
            <v>12145.57</v>
          </cell>
        </row>
        <row r="1402">
          <cell r="I1402">
            <v>38399</v>
          </cell>
          <cell r="J1402">
            <v>88.119500000000002</v>
          </cell>
          <cell r="M1402">
            <v>38399</v>
          </cell>
          <cell r="N1402">
            <v>12104.4</v>
          </cell>
        </row>
        <row r="1403">
          <cell r="I1403">
            <v>38398</v>
          </cell>
          <cell r="J1403">
            <v>88.819699999999997</v>
          </cell>
          <cell r="M1403">
            <v>38398</v>
          </cell>
          <cell r="N1403">
            <v>12082.31</v>
          </cell>
        </row>
        <row r="1404">
          <cell r="I1404">
            <v>38397</v>
          </cell>
          <cell r="J1404">
            <v>87.914199999999994</v>
          </cell>
          <cell r="M1404">
            <v>38397</v>
          </cell>
          <cell r="N1404">
            <v>11989.59</v>
          </cell>
        </row>
        <row r="1405">
          <cell r="I1405">
            <v>38394</v>
          </cell>
          <cell r="J1405">
            <v>87.7791</v>
          </cell>
          <cell r="M1405">
            <v>38394</v>
          </cell>
          <cell r="N1405">
            <v>11939.65</v>
          </cell>
        </row>
        <row r="1406">
          <cell r="I1406">
            <v>38393</v>
          </cell>
          <cell r="J1406">
            <v>87.675399999999996</v>
          </cell>
          <cell r="M1406">
            <v>38393</v>
          </cell>
          <cell r="N1406">
            <v>11946.14</v>
          </cell>
        </row>
        <row r="1407">
          <cell r="I1407">
            <v>38392</v>
          </cell>
          <cell r="J1407">
            <v>87.841399999999993</v>
          </cell>
          <cell r="M1407">
            <v>38392</v>
          </cell>
          <cell r="N1407">
            <v>11883.04</v>
          </cell>
        </row>
        <row r="1408">
          <cell r="I1408">
            <v>38391</v>
          </cell>
          <cell r="J1408">
            <v>87.628100000000003</v>
          </cell>
          <cell r="M1408">
            <v>38391</v>
          </cell>
          <cell r="N1408">
            <v>11836.29</v>
          </cell>
        </row>
        <row r="1409">
          <cell r="I1409">
            <v>38390</v>
          </cell>
          <cell r="J1409">
            <v>87.848200000000006</v>
          </cell>
          <cell r="M1409">
            <v>38390</v>
          </cell>
          <cell r="N1409">
            <v>11749.19</v>
          </cell>
        </row>
        <row r="1410">
          <cell r="I1410">
            <v>38387</v>
          </cell>
          <cell r="J1410">
            <v>88.236699999999999</v>
          </cell>
          <cell r="M1410">
            <v>38387</v>
          </cell>
          <cell r="N1410">
            <v>11819.95</v>
          </cell>
        </row>
        <row r="1411">
          <cell r="I1411">
            <v>38386</v>
          </cell>
          <cell r="J1411">
            <v>87.950999999999993</v>
          </cell>
          <cell r="M1411">
            <v>38386</v>
          </cell>
          <cell r="N1411">
            <v>11922.88</v>
          </cell>
        </row>
        <row r="1412">
          <cell r="I1412">
            <v>38385</v>
          </cell>
          <cell r="J1412">
            <v>88.607799999999997</v>
          </cell>
          <cell r="M1412">
            <v>38385</v>
          </cell>
          <cell r="N1412">
            <v>11955.72</v>
          </cell>
        </row>
        <row r="1413">
          <cell r="I1413">
            <v>38384</v>
          </cell>
          <cell r="J1413">
            <v>89.047499999999999</v>
          </cell>
          <cell r="M1413">
            <v>38384</v>
          </cell>
          <cell r="N1413">
            <v>12044.99</v>
          </cell>
        </row>
        <row r="1414">
          <cell r="I1414">
            <v>38383</v>
          </cell>
          <cell r="J1414">
            <v>88.345600000000005</v>
          </cell>
          <cell r="M1414">
            <v>38383</v>
          </cell>
          <cell r="N1414">
            <v>11944.11</v>
          </cell>
        </row>
        <row r="1415">
          <cell r="I1415">
            <v>38380</v>
          </cell>
          <cell r="J1415">
            <v>88.561899999999994</v>
          </cell>
          <cell r="M1415">
            <v>38380</v>
          </cell>
          <cell r="N1415">
            <v>11926.7</v>
          </cell>
        </row>
        <row r="1416">
          <cell r="I1416">
            <v>38379</v>
          </cell>
          <cell r="J1416">
            <v>89.03</v>
          </cell>
          <cell r="M1416">
            <v>38379</v>
          </cell>
          <cell r="N1416">
            <v>11935.22</v>
          </cell>
        </row>
        <row r="1417">
          <cell r="I1417">
            <v>38378</v>
          </cell>
          <cell r="J1417">
            <v>88.648499999999999</v>
          </cell>
          <cell r="M1417">
            <v>38378</v>
          </cell>
          <cell r="N1417">
            <v>11945.25</v>
          </cell>
        </row>
        <row r="1418">
          <cell r="I1418">
            <v>38377</v>
          </cell>
          <cell r="J1418">
            <v>87.878900000000002</v>
          </cell>
          <cell r="M1418">
            <v>38377</v>
          </cell>
          <cell r="N1418">
            <v>11865.1</v>
          </cell>
        </row>
        <row r="1419">
          <cell r="I1419">
            <v>38376</v>
          </cell>
          <cell r="J1419">
            <v>89.018799999999999</v>
          </cell>
          <cell r="M1419">
            <v>38376</v>
          </cell>
          <cell r="N1419">
            <v>11932.53</v>
          </cell>
        </row>
        <row r="1420">
          <cell r="I1420">
            <v>38373</v>
          </cell>
          <cell r="J1420">
            <v>89.077200000000005</v>
          </cell>
          <cell r="M1420">
            <v>38373</v>
          </cell>
          <cell r="N1420">
            <v>11928.21</v>
          </cell>
        </row>
        <row r="1421">
          <cell r="I1421">
            <v>38372</v>
          </cell>
          <cell r="J1421">
            <v>88.494100000000003</v>
          </cell>
          <cell r="M1421">
            <v>38372</v>
          </cell>
          <cell r="N1421">
            <v>11866.21</v>
          </cell>
        </row>
        <row r="1422">
          <cell r="I1422">
            <v>38371</v>
          </cell>
          <cell r="J1422">
            <v>89.093199999999996</v>
          </cell>
          <cell r="M1422">
            <v>38371</v>
          </cell>
          <cell r="N1422">
            <v>11913.25</v>
          </cell>
        </row>
        <row r="1423">
          <cell r="I1423">
            <v>38370</v>
          </cell>
          <cell r="J1423">
            <v>89.498400000000004</v>
          </cell>
          <cell r="M1423">
            <v>38370</v>
          </cell>
          <cell r="N1423">
            <v>11917.66</v>
          </cell>
        </row>
        <row r="1424">
          <cell r="I1424">
            <v>36537</v>
          </cell>
          <cell r="J1424">
            <v>68.125</v>
          </cell>
          <cell r="M1424">
            <v>38369</v>
          </cell>
          <cell r="N1424">
            <v>11936.25</v>
          </cell>
        </row>
        <row r="1425">
          <cell r="I1425">
            <v>36536</v>
          </cell>
          <cell r="J1425">
            <v>68.176500000000004</v>
          </cell>
          <cell r="M1425">
            <v>38366</v>
          </cell>
          <cell r="N1425">
            <v>12004.43</v>
          </cell>
        </row>
        <row r="1426">
          <cell r="I1426">
            <v>36535</v>
          </cell>
          <cell r="J1426">
            <v>68.176000000000002</v>
          </cell>
          <cell r="M1426">
            <v>38365</v>
          </cell>
          <cell r="N1426">
            <v>12088.72</v>
          </cell>
        </row>
        <row r="1427">
          <cell r="I1427">
            <v>36532</v>
          </cell>
          <cell r="J1427">
            <v>67.882999999999996</v>
          </cell>
          <cell r="M1427">
            <v>38364</v>
          </cell>
          <cell r="N1427">
            <v>12188.66</v>
          </cell>
        </row>
        <row r="1428">
          <cell r="I1428">
            <v>36531</v>
          </cell>
          <cell r="J1428">
            <v>68.704999999999998</v>
          </cell>
          <cell r="M1428">
            <v>38363</v>
          </cell>
          <cell r="N1428">
            <v>12157.2</v>
          </cell>
        </row>
        <row r="1429">
          <cell r="I1429">
            <v>36530</v>
          </cell>
          <cell r="J1429">
            <v>68.915999999999997</v>
          </cell>
          <cell r="M1429">
            <v>38362</v>
          </cell>
          <cell r="N1429">
            <v>12148.76</v>
          </cell>
        </row>
        <row r="1430">
          <cell r="I1430">
            <v>36529</v>
          </cell>
          <cell r="J1430">
            <v>68.894999999999996</v>
          </cell>
          <cell r="M1430">
            <v>38359</v>
          </cell>
          <cell r="N1430">
            <v>12115.79</v>
          </cell>
        </row>
        <row r="1431">
          <cell r="I1431">
            <v>36528</v>
          </cell>
          <cell r="J1431">
            <v>69.3</v>
          </cell>
          <cell r="M1431">
            <v>38358</v>
          </cell>
          <cell r="N1431">
            <v>12266.23</v>
          </cell>
        </row>
        <row r="1432">
          <cell r="M1432">
            <v>38357</v>
          </cell>
          <cell r="N1432">
            <v>12339.82</v>
          </cell>
        </row>
        <row r="1433">
          <cell r="M1433">
            <v>38356</v>
          </cell>
          <cell r="N1433">
            <v>12322.91</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Outstanding"/>
      <sheetName val="Chart-Outstanding"/>
      <sheetName val="TABEL-Rating"/>
      <sheetName val="Rating Define"/>
      <sheetName val="Chart-Rating"/>
      <sheetName val="Sheet1"/>
    </sheetNames>
    <sheetDataSet>
      <sheetData sheetId="0">
        <row r="98">
          <cell r="B98">
            <v>1990</v>
          </cell>
        </row>
      </sheetData>
      <sheetData sheetId="1" refreshError="1"/>
      <sheetData sheetId="2" refreshError="1"/>
      <sheetData sheetId="3">
        <row r="2">
          <cell r="N2" t="str">
            <v>Aaa</v>
          </cell>
          <cell r="O2">
            <v>21</v>
          </cell>
          <cell r="Q2" t="str">
            <v>AAA</v>
          </cell>
          <cell r="R2">
            <v>21</v>
          </cell>
          <cell r="T2" t="str">
            <v>AAA</v>
          </cell>
          <cell r="U2">
            <v>21</v>
          </cell>
        </row>
        <row r="3">
          <cell r="N3" t="str">
            <v>Aa1</v>
          </cell>
          <cell r="O3">
            <v>20</v>
          </cell>
          <cell r="Q3" t="str">
            <v>AA+</v>
          </cell>
          <cell r="R3">
            <v>20</v>
          </cell>
          <cell r="T3" t="str">
            <v>AA+</v>
          </cell>
          <cell r="U3">
            <v>20</v>
          </cell>
        </row>
        <row r="4">
          <cell r="N4" t="str">
            <v>Aa2</v>
          </cell>
          <cell r="O4">
            <v>19</v>
          </cell>
          <cell r="Q4" t="str">
            <v>AA</v>
          </cell>
          <cell r="R4">
            <v>19</v>
          </cell>
          <cell r="T4" t="str">
            <v>AA</v>
          </cell>
          <cell r="U4">
            <v>19</v>
          </cell>
        </row>
        <row r="5">
          <cell r="N5" t="str">
            <v>Aa3</v>
          </cell>
          <cell r="O5">
            <v>18</v>
          </cell>
          <cell r="Q5" t="str">
            <v>AA-</v>
          </cell>
          <cell r="R5">
            <v>18</v>
          </cell>
          <cell r="T5" t="str">
            <v>AA-</v>
          </cell>
          <cell r="U5">
            <v>18</v>
          </cell>
        </row>
        <row r="6">
          <cell r="N6" t="str">
            <v>A1</v>
          </cell>
          <cell r="O6">
            <v>17</v>
          </cell>
          <cell r="Q6" t="str">
            <v>A+</v>
          </cell>
          <cell r="R6">
            <v>17</v>
          </cell>
          <cell r="T6" t="str">
            <v>A+</v>
          </cell>
          <cell r="U6">
            <v>17</v>
          </cell>
        </row>
        <row r="7">
          <cell r="N7" t="str">
            <v>A2</v>
          </cell>
          <cell r="O7">
            <v>16</v>
          </cell>
          <cell r="Q7" t="str">
            <v>A</v>
          </cell>
          <cell r="R7">
            <v>16</v>
          </cell>
          <cell r="T7" t="str">
            <v>A</v>
          </cell>
          <cell r="U7">
            <v>16</v>
          </cell>
        </row>
        <row r="8">
          <cell r="N8" t="str">
            <v>A3</v>
          </cell>
          <cell r="O8">
            <v>15</v>
          </cell>
          <cell r="Q8" t="str">
            <v>A-</v>
          </cell>
          <cell r="R8">
            <v>15</v>
          </cell>
          <cell r="T8" t="str">
            <v>A-</v>
          </cell>
          <cell r="U8">
            <v>15</v>
          </cell>
        </row>
        <row r="9">
          <cell r="N9" t="str">
            <v>Baa1</v>
          </cell>
          <cell r="O9">
            <v>14</v>
          </cell>
          <cell r="Q9" t="str">
            <v>BBB+</v>
          </cell>
          <cell r="R9">
            <v>14</v>
          </cell>
          <cell r="T9" t="str">
            <v>BBB+</v>
          </cell>
          <cell r="U9">
            <v>14</v>
          </cell>
        </row>
        <row r="10">
          <cell r="N10" t="str">
            <v>Baa2</v>
          </cell>
          <cell r="O10">
            <v>13</v>
          </cell>
          <cell r="Q10" t="str">
            <v>BBB</v>
          </cell>
          <cell r="R10">
            <v>13</v>
          </cell>
          <cell r="T10" t="str">
            <v>BBB</v>
          </cell>
          <cell r="U10">
            <v>13</v>
          </cell>
        </row>
        <row r="11">
          <cell r="N11" t="str">
            <v>Baa3</v>
          </cell>
          <cell r="O11">
            <v>12</v>
          </cell>
          <cell r="Q11" t="str">
            <v>BBB-</v>
          </cell>
          <cell r="R11">
            <v>12</v>
          </cell>
          <cell r="T11" t="str">
            <v>BBB-</v>
          </cell>
          <cell r="U11">
            <v>12</v>
          </cell>
        </row>
        <row r="12">
          <cell r="N12" t="str">
            <v>Ba1</v>
          </cell>
          <cell r="O12">
            <v>11</v>
          </cell>
          <cell r="Q12" t="str">
            <v>BB+</v>
          </cell>
          <cell r="R12">
            <v>11</v>
          </cell>
          <cell r="T12" t="str">
            <v>BB+</v>
          </cell>
          <cell r="U12">
            <v>11</v>
          </cell>
        </row>
        <row r="13">
          <cell r="N13" t="str">
            <v>Ba2</v>
          </cell>
          <cell r="O13">
            <v>10</v>
          </cell>
          <cell r="Q13" t="str">
            <v>BB</v>
          </cell>
          <cell r="R13">
            <v>10</v>
          </cell>
          <cell r="T13" t="str">
            <v>BB</v>
          </cell>
          <cell r="U13">
            <v>10</v>
          </cell>
        </row>
        <row r="14">
          <cell r="N14" t="str">
            <v>Ba3</v>
          </cell>
          <cell r="O14">
            <v>9</v>
          </cell>
          <cell r="Q14" t="str">
            <v>BB-</v>
          </cell>
          <cell r="R14">
            <v>9</v>
          </cell>
          <cell r="T14" t="str">
            <v>BB-</v>
          </cell>
          <cell r="U14">
            <v>9</v>
          </cell>
        </row>
        <row r="15">
          <cell r="N15" t="str">
            <v>B1</v>
          </cell>
          <cell r="O15">
            <v>8</v>
          </cell>
          <cell r="Q15" t="str">
            <v>B+</v>
          </cell>
          <cell r="R15">
            <v>8</v>
          </cell>
          <cell r="T15" t="str">
            <v>B+</v>
          </cell>
          <cell r="U15">
            <v>8</v>
          </cell>
        </row>
        <row r="16">
          <cell r="N16" t="str">
            <v>B2</v>
          </cell>
          <cell r="O16">
            <v>7</v>
          </cell>
          <cell r="Q16" t="str">
            <v>B</v>
          </cell>
          <cell r="R16">
            <v>7</v>
          </cell>
          <cell r="T16" t="str">
            <v>B</v>
          </cell>
          <cell r="U16">
            <v>7</v>
          </cell>
        </row>
        <row r="17">
          <cell r="N17" t="str">
            <v>B3</v>
          </cell>
          <cell r="O17">
            <v>6</v>
          </cell>
          <cell r="Q17" t="str">
            <v>B-</v>
          </cell>
          <cell r="R17">
            <v>6</v>
          </cell>
          <cell r="T17" t="str">
            <v>B-</v>
          </cell>
          <cell r="U17">
            <v>6</v>
          </cell>
        </row>
        <row r="18">
          <cell r="N18" t="str">
            <v>Caa1</v>
          </cell>
          <cell r="O18">
            <v>5</v>
          </cell>
          <cell r="Q18" t="str">
            <v>CCC+</v>
          </cell>
          <cell r="R18">
            <v>5</v>
          </cell>
          <cell r="T18" t="str">
            <v>CCC+</v>
          </cell>
          <cell r="U18">
            <v>5</v>
          </cell>
        </row>
        <row r="19">
          <cell r="N19" t="str">
            <v>Caa2</v>
          </cell>
          <cell r="O19">
            <v>4</v>
          </cell>
          <cell r="Q19" t="str">
            <v>CCC</v>
          </cell>
          <cell r="R19">
            <v>4</v>
          </cell>
          <cell r="T19" t="str">
            <v>CCC</v>
          </cell>
          <cell r="U19">
            <v>4</v>
          </cell>
        </row>
        <row r="20">
          <cell r="N20" t="str">
            <v>Caa3</v>
          </cell>
          <cell r="O20">
            <v>3</v>
          </cell>
          <cell r="Q20" t="str">
            <v>CCC-</v>
          </cell>
          <cell r="R20">
            <v>3</v>
          </cell>
          <cell r="T20" t="str">
            <v>CCC-</v>
          </cell>
          <cell r="U20">
            <v>3</v>
          </cell>
        </row>
        <row r="21">
          <cell r="N21" t="str">
            <v>Ca</v>
          </cell>
          <cell r="O21">
            <v>2</v>
          </cell>
          <cell r="Q21" t="str">
            <v>CC</v>
          </cell>
          <cell r="R21">
            <v>2</v>
          </cell>
          <cell r="T21" t="str">
            <v>CC</v>
          </cell>
          <cell r="U21">
            <v>2</v>
          </cell>
        </row>
        <row r="22">
          <cell r="N22" t="str">
            <v>C</v>
          </cell>
          <cell r="O22">
            <v>1</v>
          </cell>
          <cell r="Q22" t="str">
            <v>R</v>
          </cell>
          <cell r="R22">
            <v>1</v>
          </cell>
          <cell r="T22" t="str">
            <v>C</v>
          </cell>
          <cell r="U22">
            <v>1</v>
          </cell>
        </row>
        <row r="23">
          <cell r="N23" t="str">
            <v>WR</v>
          </cell>
          <cell r="O23">
            <v>0</v>
          </cell>
          <cell r="Q23" t="str">
            <v>SD</v>
          </cell>
          <cell r="R23">
            <v>0</v>
          </cell>
          <cell r="T23" t="str">
            <v>DDD</v>
          </cell>
          <cell r="U23">
            <v>0</v>
          </cell>
        </row>
      </sheetData>
      <sheetData sheetId="4" refreshError="1"/>
      <sheetData sheetId="5">
        <row r="6">
          <cell r="AA6" t="str">
            <v>PLN</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2"/>
      <sheetName val="SU4"/>
      <sheetName val="SU7"/>
      <sheetName val="SU"/>
      <sheetName val="SU5"/>
      <sheetName val="e1998"/>
      <sheetName val="e1999"/>
      <sheetName val="e2000"/>
      <sheetName val="e2001"/>
      <sheetName val="e2002"/>
      <sheetName val="e2003"/>
      <sheetName val="e2004"/>
      <sheetName val="2005"/>
      <sheetName val="2006"/>
      <sheetName val="2007"/>
      <sheetName val="2008"/>
      <sheetName val="Sept 2009"/>
      <sheetName val="Oktober 2009"/>
      <sheetName val="30 November 2009"/>
      <sheetName val="4 Desember 2009"/>
      <sheetName val="17 Desember 2009"/>
      <sheetName val="31 Desember 2009"/>
      <sheetName val="28 Januari 2010"/>
      <sheetName val="28 Februari 2010"/>
      <sheetName val="31 Maret 2010"/>
      <sheetName val="30 April 2010"/>
      <sheetName val="20 Mei 2010"/>
      <sheetName val="29 Juni 2010"/>
      <sheetName val="29 Juli 2010"/>
      <sheetName val="9 Agustus 2010"/>
      <sheetName val="26 Agustus 2010"/>
      <sheetName val="30 September 2010"/>
      <sheetName val="31 Oktober 2010"/>
      <sheetName val="30 November 2010"/>
      <sheetName val="31 Desember 2010"/>
      <sheetName val="31 Januari 2011"/>
      <sheetName val="28 Februari 2011"/>
      <sheetName val="31 Maret 2011"/>
      <sheetName val="30 April 2011"/>
      <sheetName val="26 Mei 2011"/>
      <sheetName val="30Juni2010"/>
      <sheetName val="30 Sept 10"/>
      <sheetName val="31 Okt 10"/>
      <sheetName val="30 Nov 10"/>
      <sheetName val="31 Des 10"/>
      <sheetName val="28Feb11"/>
      <sheetName val="Sheet2"/>
      <sheetName val="outs 30 juni 20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26">
          <cell r="G126">
            <v>758482968000000</v>
          </cell>
        </row>
        <row r="149">
          <cell r="G149">
            <v>1015420769562525</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sheetData sheetId="45" refreshError="1"/>
      <sheetData sheetId="46" refreshError="1"/>
      <sheetData sheetId="4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olah"/>
      <sheetName val="mentah"/>
      <sheetName val="lo_sum"/>
      <sheetName val="kurs"/>
    </sheetNames>
    <sheetDataSet>
      <sheetData sheetId="0" refreshError="1"/>
      <sheetData sheetId="1"/>
      <sheetData sheetId="2" refreshError="1"/>
      <sheetData sheetId="3">
        <row r="3">
          <cell r="A3">
            <v>200010001</v>
          </cell>
        </row>
      </sheetData>
      <sheetData sheetId="4">
        <row r="2">
          <cell r="B2" t="str">
            <v>ACU</v>
          </cell>
          <cell r="C2">
            <v>0.62094836106968099</v>
          </cell>
        </row>
        <row r="3">
          <cell r="B3" t="str">
            <v>ADB</v>
          </cell>
          <cell r="C3">
            <v>1</v>
          </cell>
        </row>
        <row r="4">
          <cell r="B4" t="str">
            <v>AUD</v>
          </cell>
          <cell r="C4">
            <v>1.0906304718472299</v>
          </cell>
        </row>
        <row r="5">
          <cell r="B5" t="str">
            <v>BND</v>
          </cell>
          <cell r="C5">
            <v>1.38259534147042</v>
          </cell>
        </row>
        <row r="6">
          <cell r="B6" t="str">
            <v>CAD</v>
          </cell>
          <cell r="C6">
            <v>1.0555993532783701</v>
          </cell>
        </row>
        <row r="7">
          <cell r="B7" t="str">
            <v>CHF</v>
          </cell>
          <cell r="C7">
            <v>1.0025497335523099</v>
          </cell>
        </row>
        <row r="8">
          <cell r="B8" t="str">
            <v>CNY</v>
          </cell>
          <cell r="C8">
            <v>6.8272166849109803</v>
          </cell>
        </row>
        <row r="9">
          <cell r="B9" t="str">
            <v>DKK</v>
          </cell>
          <cell r="C9">
            <v>4.9448399968703498</v>
          </cell>
        </row>
        <row r="10">
          <cell r="B10" t="str">
            <v>EUR</v>
          </cell>
          <cell r="C10">
            <v>0.66449560717935596</v>
          </cell>
        </row>
        <row r="11">
          <cell r="B11" t="str">
            <v>GBP</v>
          </cell>
          <cell r="C11">
            <v>0.603117506758033</v>
          </cell>
        </row>
        <row r="12">
          <cell r="B12" t="str">
            <v>HKD</v>
          </cell>
          <cell r="C12">
            <v>7.75048031721375</v>
          </cell>
        </row>
        <row r="13">
          <cell r="B13" t="str">
            <v>IDI</v>
          </cell>
          <cell r="C13">
            <v>0.62094836106968099</v>
          </cell>
        </row>
        <row r="14">
          <cell r="B14" t="str">
            <v>IDR</v>
          </cell>
          <cell r="C14">
            <v>9480</v>
          </cell>
        </row>
        <row r="15">
          <cell r="B15" t="str">
            <v>INR</v>
          </cell>
          <cell r="C15">
            <v>46.185325928091203</v>
          </cell>
        </row>
        <row r="16">
          <cell r="B16" t="str">
            <v>ISD</v>
          </cell>
          <cell r="C16">
            <v>0.62094836106968099</v>
          </cell>
        </row>
        <row r="17">
          <cell r="B17" t="str">
            <v>JPY</v>
          </cell>
          <cell r="C17">
            <v>86.709960669532606</v>
          </cell>
        </row>
        <row r="18">
          <cell r="B18" t="str">
            <v>KRW</v>
          </cell>
          <cell r="C18">
            <v>1160.3427172582601</v>
          </cell>
        </row>
        <row r="19">
          <cell r="B19" t="str">
            <v>KWD</v>
          </cell>
          <cell r="C19">
            <v>0.28474915941927897</v>
          </cell>
        </row>
        <row r="20">
          <cell r="B20" t="str">
            <v>LKR</v>
          </cell>
          <cell r="C20">
            <v>114.56193353474301</v>
          </cell>
        </row>
        <row r="21">
          <cell r="B21" t="str">
            <v>MMK</v>
          </cell>
          <cell r="C21">
            <v>6.4099963487362501</v>
          </cell>
        </row>
        <row r="22">
          <cell r="B22" t="str">
            <v>MYR</v>
          </cell>
          <cell r="C22">
            <v>3.3899880921304302</v>
          </cell>
        </row>
        <row r="23">
          <cell r="B23" t="str">
            <v>NOK</v>
          </cell>
          <cell r="C23">
            <v>5.6403391343150302</v>
          </cell>
        </row>
        <row r="24">
          <cell r="B24" t="str">
            <v>NZD</v>
          </cell>
          <cell r="C24">
            <v>1.38869357333708</v>
          </cell>
        </row>
        <row r="25">
          <cell r="B25" t="str">
            <v>PGK</v>
          </cell>
          <cell r="C25">
            <v>2.5925865152683598</v>
          </cell>
        </row>
        <row r="26">
          <cell r="B26" t="str">
            <v>PHP</v>
          </cell>
          <cell r="C26">
            <v>47.225266513898497</v>
          </cell>
        </row>
        <row r="27">
          <cell r="B27" t="str">
            <v>PKR</v>
          </cell>
          <cell r="C27">
            <v>83.546311800475806</v>
          </cell>
        </row>
        <row r="28">
          <cell r="B28" t="str">
            <v>SAR</v>
          </cell>
          <cell r="C28">
            <v>3.75014834447565</v>
          </cell>
        </row>
        <row r="29">
          <cell r="B29" t="str">
            <v>SDR</v>
          </cell>
          <cell r="C29">
            <v>0.62094836106968099</v>
          </cell>
        </row>
        <row r="30">
          <cell r="B30" t="str">
            <v>SEK</v>
          </cell>
          <cell r="C30">
            <v>6.9415968601722202</v>
          </cell>
        </row>
        <row r="31">
          <cell r="B31" t="str">
            <v>SGD</v>
          </cell>
          <cell r="C31">
            <v>1.38259534147042</v>
          </cell>
        </row>
        <row r="32">
          <cell r="B32" t="str">
            <v>THB</v>
          </cell>
          <cell r="C32">
            <v>33.204903677758303</v>
          </cell>
        </row>
        <row r="33">
          <cell r="B33" t="str">
            <v>USD</v>
          </cell>
          <cell r="C33">
            <v>1</v>
          </cell>
        </row>
        <row r="34">
          <cell r="B34" t="str">
            <v>WBD</v>
          </cell>
          <cell r="C34">
            <v>1</v>
          </cell>
        </row>
        <row r="35">
          <cell r="B35" t="str">
            <v>XAU</v>
          </cell>
          <cell r="C35">
            <v>0.85726532361765895</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hds84kw"/>
      <sheetName val="jadi"/>
      <sheetName val="kurs"/>
      <sheetName val="jadi (2)"/>
    </sheetNames>
    <sheetDataSet>
      <sheetData sheetId="0" refreshError="1"/>
      <sheetData sheetId="1" refreshError="1"/>
      <sheetData sheetId="2" refreshError="1"/>
      <sheetData sheetId="3">
        <row r="2">
          <cell r="B2" t="str">
            <v>ACU</v>
          </cell>
          <cell r="C2">
            <v>0.62397429109734104</v>
          </cell>
          <cell r="D2">
            <v>15148.060000000019</v>
          </cell>
        </row>
        <row r="3">
          <cell r="B3" t="str">
            <v>ADB</v>
          </cell>
          <cell r="C3">
            <v>1</v>
          </cell>
          <cell r="D3">
            <v>9452</v>
          </cell>
        </row>
        <row r="4">
          <cell r="B4" t="str">
            <v>AUD</v>
          </cell>
          <cell r="C4">
            <v>1.07677305287716</v>
          </cell>
          <cell r="D4">
            <v>8778.0800000000563</v>
          </cell>
        </row>
        <row r="5">
          <cell r="B5" t="str">
            <v>BND</v>
          </cell>
          <cell r="C5">
            <v>1.3879466553892299</v>
          </cell>
          <cell r="D5">
            <v>6810.060000000015</v>
          </cell>
        </row>
        <row r="6">
          <cell r="B6" t="str">
            <v>CAD</v>
          </cell>
          <cell r="C6">
            <v>1.0585482926261101</v>
          </cell>
          <cell r="D6">
            <v>8929.2100000000119</v>
          </cell>
        </row>
        <row r="7">
          <cell r="B7" t="str">
            <v>CHF</v>
          </cell>
          <cell r="C7">
            <v>1.00924895733008</v>
          </cell>
          <cell r="D7">
            <v>9365.3800000000156</v>
          </cell>
        </row>
        <row r="8">
          <cell r="B8" t="str">
            <v>CNY</v>
          </cell>
          <cell r="C8">
            <v>6.8267914730109798</v>
          </cell>
          <cell r="D8">
            <v>1384.5450000000019</v>
          </cell>
        </row>
        <row r="9">
          <cell r="B9" t="str">
            <v>DKK</v>
          </cell>
          <cell r="C9">
            <v>4.9677950022468602</v>
          </cell>
          <cell r="D9">
            <v>1902.655</v>
          </cell>
        </row>
        <row r="10">
          <cell r="B10" t="str">
            <v>EUR</v>
          </cell>
          <cell r="C10">
            <v>0.66762350893649203</v>
          </cell>
          <cell r="D10">
            <v>14157.680000000008</v>
          </cell>
        </row>
        <row r="11">
          <cell r="B11" t="str">
            <v>GBP</v>
          </cell>
          <cell r="C11">
            <v>0.59719277694957096</v>
          </cell>
          <cell r="D11">
            <v>15827.385000000026</v>
          </cell>
        </row>
        <row r="12">
          <cell r="B12" t="str">
            <v>HKD</v>
          </cell>
          <cell r="C12">
            <v>7.7500819940964201</v>
          </cell>
          <cell r="D12">
            <v>1219.6000000000008</v>
          </cell>
        </row>
        <row r="13">
          <cell r="B13" t="str">
            <v>IDR</v>
          </cell>
          <cell r="C13">
            <v>9452</v>
          </cell>
          <cell r="D13">
            <v>1</v>
          </cell>
        </row>
        <row r="14">
          <cell r="B14" t="str">
            <v>INR</v>
          </cell>
          <cell r="C14">
            <v>46.209880466401003</v>
          </cell>
          <cell r="D14">
            <v>204.54500000000016</v>
          </cell>
        </row>
        <row r="15">
          <cell r="B15" t="str">
            <v>ISD</v>
          </cell>
          <cell r="C15">
            <v>0.62397429109734104</v>
          </cell>
          <cell r="D15">
            <v>15148.060000000019</v>
          </cell>
        </row>
        <row r="16">
          <cell r="B16" t="str">
            <v>JPY</v>
          </cell>
          <cell r="C16">
            <v>89.989051268624706</v>
          </cell>
          <cell r="D16">
            <v>105.03500000000004</v>
          </cell>
        </row>
        <row r="17">
          <cell r="B17" t="str">
            <v>KRW</v>
          </cell>
          <cell r="C17">
            <v>1158.3333333333301</v>
          </cell>
          <cell r="D17">
            <v>8.1600000000000232</v>
          </cell>
        </row>
        <row r="18">
          <cell r="B18" t="str">
            <v>KWD</v>
          </cell>
          <cell r="C18">
            <v>0.28554851704039103</v>
          </cell>
          <cell r="D18">
            <v>33101.205000000082</v>
          </cell>
        </row>
        <row r="19">
          <cell r="B19" t="str">
            <v>LKR</v>
          </cell>
          <cell r="C19">
            <v>114.673946011525</v>
          </cell>
          <cell r="D19">
            <v>82.425000000000452</v>
          </cell>
        </row>
        <row r="20">
          <cell r="B20" t="str">
            <v>MMK</v>
          </cell>
          <cell r="C20">
            <v>6.4100042724319604</v>
          </cell>
          <cell r="D20">
            <v>1474.5700000000006</v>
          </cell>
        </row>
        <row r="21">
          <cell r="B21" t="str">
            <v>MYR</v>
          </cell>
          <cell r="C21">
            <v>3.37849551148356</v>
          </cell>
          <cell r="D21">
            <v>2797.6950000000006</v>
          </cell>
        </row>
        <row r="22">
          <cell r="B22" t="str">
            <v>NOK</v>
          </cell>
          <cell r="C22">
            <v>5.5914932635283998</v>
          </cell>
          <cell r="D22">
            <v>1690.4250000000009</v>
          </cell>
        </row>
        <row r="23">
          <cell r="B23" t="str">
            <v>NZD</v>
          </cell>
          <cell r="C23">
            <v>1.35025485131768</v>
          </cell>
          <cell r="D23">
            <v>7000.1600000000217</v>
          </cell>
        </row>
        <row r="24">
          <cell r="B24" t="str">
            <v>PGK</v>
          </cell>
          <cell r="C24">
            <v>2.6156379284103299</v>
          </cell>
          <cell r="D24">
            <v>3613.6500000000042</v>
          </cell>
        </row>
        <row r="25">
          <cell r="B25" t="str">
            <v>PHP</v>
          </cell>
          <cell r="C25">
            <v>46.799029558845298</v>
          </cell>
          <cell r="D25">
            <v>201.97000000000031</v>
          </cell>
        </row>
        <row r="26">
          <cell r="B26" t="str">
            <v>PKR</v>
          </cell>
          <cell r="C26">
            <v>83.299550541993398</v>
          </cell>
          <cell r="D26">
            <v>113.47000000000011</v>
          </cell>
        </row>
        <row r="27">
          <cell r="B27" t="str">
            <v>SAR</v>
          </cell>
          <cell r="C27">
            <v>3.7500942284573902</v>
          </cell>
          <cell r="D27">
            <v>2520.4700000000007</v>
          </cell>
        </row>
        <row r="28">
          <cell r="B28" t="str">
            <v>SDR</v>
          </cell>
          <cell r="C28">
            <v>0.62397429109734104</v>
          </cell>
          <cell r="D28">
            <v>15148.060000000019</v>
          </cell>
        </row>
        <row r="29">
          <cell r="B29" t="str">
            <v>SEK</v>
          </cell>
          <cell r="C29">
            <v>6.8469930313083998</v>
          </cell>
          <cell r="D29">
            <v>1380.4600000000009</v>
          </cell>
        </row>
        <row r="30">
          <cell r="B30" t="str">
            <v>SGD</v>
          </cell>
          <cell r="C30">
            <v>1.3879466553892299</v>
          </cell>
          <cell r="D30">
            <v>6810.060000000015</v>
          </cell>
        </row>
        <row r="31">
          <cell r="B31" t="str">
            <v>THB</v>
          </cell>
          <cell r="C31">
            <v>33.299864362592203</v>
          </cell>
          <cell r="D31">
            <v>283.84500000000048</v>
          </cell>
        </row>
        <row r="32">
          <cell r="B32" t="str">
            <v>USD</v>
          </cell>
          <cell r="C32">
            <v>1</v>
          </cell>
          <cell r="D32">
            <v>9452</v>
          </cell>
        </row>
        <row r="33">
          <cell r="B33" t="str">
            <v>WBD</v>
          </cell>
          <cell r="C33">
            <v>1</v>
          </cell>
          <cell r="D33">
            <v>9452</v>
          </cell>
        </row>
        <row r="34">
          <cell r="B34" t="str">
            <v>XAU</v>
          </cell>
          <cell r="C34">
            <v>0.90354650607016496</v>
          </cell>
          <cell r="D34">
            <v>10461.000000000005</v>
          </cell>
        </row>
      </sheetData>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t_all"/>
      <sheetName val="pvt_ac&amp;fd"/>
      <sheetName val="olah"/>
      <sheetName val="kurs"/>
      <sheetName val="loansum"/>
      <sheetName val="jadi"/>
    </sheetNames>
    <sheetDataSet>
      <sheetData sheetId="0"/>
      <sheetData sheetId="1"/>
      <sheetData sheetId="2"/>
      <sheetData sheetId="3">
        <row r="4">
          <cell r="C4" t="str">
            <v>ACU</v>
          </cell>
          <cell r="D4">
            <v>0.64243412906443298</v>
          </cell>
          <cell r="E4">
            <v>14577.37000000001</v>
          </cell>
        </row>
        <row r="5">
          <cell r="C5" t="str">
            <v>ADB</v>
          </cell>
          <cell r="D5">
            <v>1</v>
          </cell>
          <cell r="E5">
            <v>9365</v>
          </cell>
        </row>
        <row r="6">
          <cell r="C6" t="str">
            <v>AUD</v>
          </cell>
          <cell r="D6">
            <v>1.1200069843468099</v>
          </cell>
          <cell r="E6">
            <v>8361.5550000000094</v>
          </cell>
        </row>
        <row r="7">
          <cell r="C7" t="str">
            <v>BND</v>
          </cell>
          <cell r="D7">
            <v>1.4052973633230099</v>
          </cell>
          <cell r="E7">
            <v>6664.0700000000206</v>
          </cell>
        </row>
        <row r="8">
          <cell r="C8" t="str">
            <v>CAD</v>
          </cell>
          <cell r="D8">
            <v>1.0673982495352501</v>
          </cell>
          <cell r="E8">
            <v>8773.6700000000583</v>
          </cell>
        </row>
        <row r="9">
          <cell r="C9" t="str">
            <v>CHF</v>
          </cell>
          <cell r="D9">
            <v>1.0521987189354101</v>
          </cell>
          <cell r="E9">
            <v>8900.4100000000835</v>
          </cell>
        </row>
        <row r="10">
          <cell r="C10" t="str">
            <v>CNY</v>
          </cell>
          <cell r="D10">
            <v>6.8270208601390099</v>
          </cell>
          <cell r="E10">
            <v>1371.7550000000019</v>
          </cell>
        </row>
        <row r="11">
          <cell r="C11" t="str">
            <v>DKK</v>
          </cell>
          <cell r="D11">
            <v>5.3388898073666899</v>
          </cell>
          <cell r="E11">
            <v>1754.1100000000029</v>
          </cell>
        </row>
        <row r="12">
          <cell r="C12" t="str">
            <v>EUR</v>
          </cell>
          <cell r="D12">
            <v>0.71717992447593704</v>
          </cell>
          <cell r="E12">
            <v>13058.090000000017</v>
          </cell>
        </row>
        <row r="13">
          <cell r="C13" t="str">
            <v>GBP</v>
          </cell>
          <cell r="D13">
            <v>0.61963587377425</v>
          </cell>
          <cell r="E13">
            <v>15113.715000000018</v>
          </cell>
        </row>
        <row r="14">
          <cell r="C14" t="str">
            <v>HKD</v>
          </cell>
          <cell r="D14">
            <v>7.7672399135775301</v>
          </cell>
          <cell r="E14">
            <v>1205.7050000000006</v>
          </cell>
        </row>
        <row r="15">
          <cell r="C15" t="str">
            <v>IDI</v>
          </cell>
          <cell r="D15">
            <v>0.64243412906443298</v>
          </cell>
          <cell r="E15">
            <v>14577.37000000001</v>
          </cell>
        </row>
        <row r="16">
          <cell r="C16" t="str">
            <v>IDR</v>
          </cell>
          <cell r="D16">
            <v>9365</v>
          </cell>
          <cell r="E16">
            <v>1</v>
          </cell>
        </row>
        <row r="17">
          <cell r="C17" t="str">
            <v>INR</v>
          </cell>
          <cell r="D17">
            <v>46.070594022875397</v>
          </cell>
          <cell r="E17">
            <v>203.27500000000009</v>
          </cell>
        </row>
        <row r="18">
          <cell r="C18" t="str">
            <v>ISD</v>
          </cell>
          <cell r="D18">
            <v>0.64243412906443298</v>
          </cell>
          <cell r="E18">
            <v>14577.37000000001</v>
          </cell>
        </row>
        <row r="19">
          <cell r="C19" t="str">
            <v>JPY</v>
          </cell>
          <cell r="D19">
            <v>89.957254694779294</v>
          </cell>
          <cell r="E19">
            <v>104.10500000000002</v>
          </cell>
        </row>
        <row r="20">
          <cell r="C20" t="str">
            <v>KRW</v>
          </cell>
          <cell r="D20">
            <v>1156.17283950617</v>
          </cell>
          <cell r="E20">
            <v>8.1000000000000192</v>
          </cell>
        </row>
        <row r="21">
          <cell r="C21" t="str">
            <v>KWD</v>
          </cell>
          <cell r="D21">
            <v>0.287184620151957</v>
          </cell>
          <cell r="E21">
            <v>32609.685000000103</v>
          </cell>
        </row>
        <row r="22">
          <cell r="C22" t="str">
            <v>LKR</v>
          </cell>
          <cell r="D22">
            <v>114.647732141764</v>
          </cell>
          <cell r="E22">
            <v>81.685000000000073</v>
          </cell>
        </row>
        <row r="23">
          <cell r="C23" t="str">
            <v>MMK</v>
          </cell>
          <cell r="D23">
            <v>6.40999315537303</v>
          </cell>
          <cell r="E23">
            <v>1461.0000000000005</v>
          </cell>
        </row>
        <row r="24">
          <cell r="C24" t="str">
            <v>MYR</v>
          </cell>
          <cell r="D24">
            <v>3.41798924419188</v>
          </cell>
          <cell r="E24">
            <v>2739.9150000000013</v>
          </cell>
        </row>
        <row r="25">
          <cell r="C25" t="str">
            <v>NOK</v>
          </cell>
          <cell r="D25">
            <v>5.8859946011005198</v>
          </cell>
          <cell r="E25">
            <v>1591.0650000000003</v>
          </cell>
        </row>
        <row r="26">
          <cell r="C26" t="str">
            <v>NZD</v>
          </cell>
          <cell r="D26">
            <v>1.4192404449428599</v>
          </cell>
          <cell r="E26">
            <v>6598.6000000000313</v>
          </cell>
        </row>
        <row r="27">
          <cell r="C27" t="str">
            <v>PGK</v>
          </cell>
          <cell r="D27">
            <v>2.6503316805904502</v>
          </cell>
          <cell r="E27">
            <v>3533.5200000000123</v>
          </cell>
        </row>
        <row r="28">
          <cell r="C28" t="str">
            <v>PHP</v>
          </cell>
          <cell r="D28">
            <v>46.650062266500598</v>
          </cell>
          <cell r="E28">
            <v>200.75000000000011</v>
          </cell>
        </row>
        <row r="29">
          <cell r="C29" t="str">
            <v>PKR</v>
          </cell>
          <cell r="D29">
            <v>84.701306923529103</v>
          </cell>
          <cell r="E29">
            <v>110.56500000000005</v>
          </cell>
        </row>
        <row r="30">
          <cell r="C30" t="str">
            <v>SAR</v>
          </cell>
          <cell r="D30">
            <v>3.7502452776543</v>
          </cell>
          <cell r="E30">
            <v>2497.1700000000033</v>
          </cell>
        </row>
        <row r="31">
          <cell r="C31" t="str">
            <v>SDR</v>
          </cell>
          <cell r="D31">
            <v>0.64243412906443298</v>
          </cell>
          <cell r="E31">
            <v>14577.37000000001</v>
          </cell>
        </row>
        <row r="32">
          <cell r="C32" t="str">
            <v>SEK</v>
          </cell>
          <cell r="D32">
            <v>7.3569846182852201</v>
          </cell>
          <cell r="E32">
            <v>1272.9400000000016</v>
          </cell>
        </row>
        <row r="33">
          <cell r="C33" t="str">
            <v>SGD</v>
          </cell>
          <cell r="D33">
            <v>1.4052973633230099</v>
          </cell>
          <cell r="E33">
            <v>6664.0700000000206</v>
          </cell>
        </row>
        <row r="34">
          <cell r="C34" t="str">
            <v>THB</v>
          </cell>
          <cell r="D34">
            <v>33.145162717443199</v>
          </cell>
          <cell r="E34">
            <v>282.54500000000036</v>
          </cell>
        </row>
        <row r="35">
          <cell r="C35" t="str">
            <v>USD</v>
          </cell>
          <cell r="D35">
            <v>1</v>
          </cell>
          <cell r="E35">
            <v>9365</v>
          </cell>
        </row>
        <row r="36">
          <cell r="C36" t="str">
            <v>WBD</v>
          </cell>
          <cell r="D36">
            <v>1</v>
          </cell>
          <cell r="E36">
            <v>9365</v>
          </cell>
        </row>
        <row r="37">
          <cell r="C37" t="str">
            <v>XAU</v>
          </cell>
          <cell r="D37">
            <v>0.91911764705882304</v>
          </cell>
          <cell r="E37">
            <v>10189.120000000006</v>
          </cell>
        </row>
      </sheetData>
      <sheetData sheetId="4">
        <row r="4">
          <cell r="A4">
            <v>200010001</v>
          </cell>
        </row>
      </sheetData>
      <sheetData sheetId="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sheetName val="2012"/>
      <sheetName val="2013"/>
      <sheetName val="2013-2016(edit)"/>
      <sheetName val="2013-2016(MNA ke Ayub BKF)"/>
      <sheetName val="2013 (2)"/>
      <sheetName val="lampiran S-81PU.52013"/>
      <sheetName val="2014"/>
      <sheetName val="2014-2015"/>
      <sheetName val="outlook (2014-2015)"/>
      <sheetName val="outlook (2014-2018)"/>
      <sheetName val="rapat 1 Juli 2014 ao 30jun14"/>
      <sheetName val="as of out31des13"/>
    </sheetNames>
    <sheetDataSet>
      <sheetData sheetId="0" refreshError="1"/>
      <sheetData sheetId="1" refreshError="1"/>
      <sheetData sheetId="2">
        <row r="8">
          <cell r="O8">
            <v>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ance 2011"/>
      <sheetName val="issuance 2011 (2)"/>
      <sheetName val="realisasi penerbitan"/>
      <sheetName val="realisasi jatuh tempo"/>
      <sheetName val="outs 31 okt 2011"/>
      <sheetName val="jatuh tempo per tgl"/>
      <sheetName val="31 Desember 2009"/>
      <sheetName val="outs 29 sept 2011"/>
      <sheetName val="31 Desember 2010"/>
      <sheetName val="buyback"/>
      <sheetName val="debtswitch"/>
      <sheetName val="SU2"/>
      <sheetName val="SU4"/>
      <sheetName val="SU7"/>
      <sheetName val="outs 30 juni 2011"/>
      <sheetName val="outs 31 juli 2011"/>
      <sheetName val="issuance2010"/>
      <sheetName val="SRBI"/>
    </sheetNames>
    <sheetDataSet>
      <sheetData sheetId="0" refreshError="1"/>
      <sheetData sheetId="1" refreshError="1"/>
      <sheetData sheetId="2" refreshError="1"/>
      <sheetData sheetId="3" refreshError="1"/>
      <sheetData sheetId="4">
        <row r="170">
          <cell r="E170">
            <v>8835</v>
          </cell>
        </row>
        <row r="171">
          <cell r="E171">
            <v>111.86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hds84kw"/>
      <sheetName val="jadi"/>
      <sheetName val="kurs"/>
      <sheetName val="jadi (2)"/>
      <sheetName val="jadi_(2)"/>
    </sheetNames>
    <sheetDataSet>
      <sheetData sheetId="0"/>
      <sheetData sheetId="1"/>
      <sheetData sheetId="2"/>
      <sheetData sheetId="3"/>
      <sheetData sheetId="4"/>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2"/>
      <sheetName val="SU4"/>
      <sheetName val="SU7"/>
      <sheetName val="SU5"/>
      <sheetName val="SU"/>
      <sheetName val="e1998"/>
      <sheetName val="e1999"/>
      <sheetName val="e2000"/>
      <sheetName val="e2001"/>
      <sheetName val="e2002"/>
      <sheetName val="e2003"/>
      <sheetName val="e2004"/>
      <sheetName val="2005"/>
      <sheetName val="2006"/>
      <sheetName val="2007"/>
      <sheetName val="2008"/>
      <sheetName val="Sept 2009"/>
      <sheetName val="Oktober 2009"/>
      <sheetName val="30 November 2009"/>
      <sheetName val="4 Desember 2009"/>
      <sheetName val="17 Desember 2009"/>
      <sheetName val="31 Desember 2009"/>
      <sheetName val="28 Januari 2010"/>
      <sheetName val="28 Februari 2010"/>
      <sheetName val="31 Maret 2010"/>
      <sheetName val="30 April 2010"/>
      <sheetName val="20 Mei 2010"/>
      <sheetName val="29 Juni 20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9">
          <cell r="G9">
            <v>3950000000000</v>
          </cell>
        </row>
      </sheetData>
      <sheetData sheetId="25">
        <row r="126">
          <cell r="G126">
            <v>758482968000000</v>
          </cell>
        </row>
        <row r="147">
          <cell r="G147">
            <v>256937801562525</v>
          </cell>
        </row>
        <row r="152">
          <cell r="F152">
            <v>9012</v>
          </cell>
        </row>
      </sheetData>
      <sheetData sheetId="26"/>
      <sheetData sheetId="2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N2005"/>
      <sheetName val="SUN2006"/>
      <sheetName val="SUN2007"/>
      <sheetName val="SUN2008"/>
      <sheetName val="SUN4 Desember 2009"/>
      <sheetName val="2005Loan"/>
      <sheetName val="2006Loan"/>
      <sheetName val="2007Loan"/>
      <sheetName val="2008Loan"/>
      <sheetName val="2009Loan"/>
      <sheetName val="Chart1"/>
      <sheetName val="Core"/>
      <sheetName val="Chart4"/>
      <sheetName val="Core2"/>
      <sheetName val="Pinjaman"/>
      <sheetName val="tanpaORI"/>
      <sheetName val="Outs Comp."/>
      <sheetName val="Chart2"/>
      <sheetName val="Summary LKPP"/>
      <sheetName val="Chart5"/>
      <sheetName val="Prim.Bal"/>
      <sheetName val="Chart Prim Bal"/>
      <sheetName val="Indeks Core"/>
      <sheetName val="InterestType"/>
      <sheetName val="ATM-Durasi"/>
      <sheetName val="Seri SBN EoY"/>
      <sheetName val="Chart Bunga-Reve&amp;Expe"/>
      <sheetName val="LKPP"/>
      <sheetName val="Rasio Bunga Utang"/>
      <sheetName val="Outs"/>
      <sheetName val="Fisc.Sust.Rat.C"/>
      <sheetName val="Fisc.Sust.Rat"/>
      <sheetName val="Char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B2" t="str">
            <v>5 tahun</v>
          </cell>
        </row>
        <row r="3">
          <cell r="A3">
            <v>40168</v>
          </cell>
          <cell r="B3">
            <v>8.9779999999999998</v>
          </cell>
          <cell r="G3">
            <v>40168</v>
          </cell>
          <cell r="H3">
            <v>11.013999999999999</v>
          </cell>
        </row>
        <row r="4">
          <cell r="A4">
            <v>40165</v>
          </cell>
          <cell r="B4">
            <v>9.0009999999999994</v>
          </cell>
          <cell r="G4">
            <v>40163</v>
          </cell>
          <cell r="H4">
            <v>11.005000000000001</v>
          </cell>
        </row>
        <row r="5">
          <cell r="A5">
            <v>40164</v>
          </cell>
          <cell r="B5">
            <v>8.9469999999999992</v>
          </cell>
          <cell r="G5">
            <v>40162</v>
          </cell>
          <cell r="H5">
            <v>11.015000000000001</v>
          </cell>
        </row>
        <row r="6">
          <cell r="A6">
            <v>40163</v>
          </cell>
          <cell r="B6">
            <v>8.9469999999999992</v>
          </cell>
          <cell r="G6">
            <v>40161</v>
          </cell>
          <cell r="H6">
            <v>11.021000000000001</v>
          </cell>
        </row>
        <row r="7">
          <cell r="A7">
            <v>40162</v>
          </cell>
          <cell r="B7">
            <v>8.9499999999999993</v>
          </cell>
          <cell r="G7">
            <v>40158</v>
          </cell>
          <cell r="H7">
            <v>11.018000000000001</v>
          </cell>
        </row>
        <row r="8">
          <cell r="A8">
            <v>40161</v>
          </cell>
          <cell r="B8">
            <v>8.9380000000000006</v>
          </cell>
          <cell r="G8">
            <v>40157</v>
          </cell>
          <cell r="H8">
            <v>11.002000000000001</v>
          </cell>
        </row>
        <row r="9">
          <cell r="A9">
            <v>40158</v>
          </cell>
          <cell r="B9">
            <v>8.9310000000000009</v>
          </cell>
          <cell r="G9">
            <v>40156</v>
          </cell>
          <cell r="H9">
            <v>11.013999999999999</v>
          </cell>
        </row>
        <row r="10">
          <cell r="A10">
            <v>40157</v>
          </cell>
          <cell r="B10">
            <v>8.98</v>
          </cell>
          <cell r="G10">
            <v>40155</v>
          </cell>
          <cell r="H10">
            <v>11.026999999999999</v>
          </cell>
        </row>
        <row r="11">
          <cell r="A11">
            <v>40156</v>
          </cell>
          <cell r="B11">
            <v>8.9860000000000007</v>
          </cell>
          <cell r="G11">
            <v>40154</v>
          </cell>
          <cell r="H11">
            <v>11.03</v>
          </cell>
        </row>
        <row r="12">
          <cell r="A12">
            <v>40155</v>
          </cell>
          <cell r="B12">
            <v>8.9450000000000003</v>
          </cell>
          <cell r="G12">
            <v>40151</v>
          </cell>
          <cell r="H12">
            <v>10.996</v>
          </cell>
        </row>
        <row r="13">
          <cell r="A13">
            <v>40154</v>
          </cell>
          <cell r="B13">
            <v>8.9380000000000006</v>
          </cell>
          <cell r="G13">
            <v>40150</v>
          </cell>
          <cell r="H13">
            <v>10.935</v>
          </cell>
        </row>
        <row r="14">
          <cell r="A14">
            <v>40151</v>
          </cell>
          <cell r="B14">
            <v>9.0229999999999997</v>
          </cell>
          <cell r="G14">
            <v>40149</v>
          </cell>
          <cell r="H14">
            <v>10.999000000000001</v>
          </cell>
        </row>
        <row r="15">
          <cell r="A15">
            <v>40150</v>
          </cell>
          <cell r="B15">
            <v>9.1</v>
          </cell>
          <cell r="G15">
            <v>40148</v>
          </cell>
          <cell r="H15">
            <v>10.964</v>
          </cell>
        </row>
        <row r="16">
          <cell r="A16">
            <v>40149</v>
          </cell>
          <cell r="B16">
            <v>9.1259999999999994</v>
          </cell>
          <cell r="G16">
            <v>40147</v>
          </cell>
          <cell r="H16">
            <v>11.037000000000001</v>
          </cell>
        </row>
        <row r="17">
          <cell r="A17">
            <v>40148</v>
          </cell>
          <cell r="B17">
            <v>9.1489999999999991</v>
          </cell>
          <cell r="G17">
            <v>40143</v>
          </cell>
          <cell r="H17">
            <v>11.005000000000001</v>
          </cell>
        </row>
        <row r="18">
          <cell r="A18">
            <v>40147</v>
          </cell>
          <cell r="B18">
            <v>9.1219999999999999</v>
          </cell>
          <cell r="G18">
            <v>40142</v>
          </cell>
          <cell r="H18">
            <v>11.055</v>
          </cell>
        </row>
        <row r="19">
          <cell r="A19">
            <v>40143</v>
          </cell>
          <cell r="B19">
            <v>9.1210000000000004</v>
          </cell>
          <cell r="G19">
            <v>40141</v>
          </cell>
          <cell r="H19">
            <v>11.044</v>
          </cell>
        </row>
        <row r="20">
          <cell r="A20">
            <v>40142</v>
          </cell>
          <cell r="B20">
            <v>9.1890000000000001</v>
          </cell>
          <cell r="G20">
            <v>40140</v>
          </cell>
          <cell r="H20">
            <v>11.098000000000001</v>
          </cell>
        </row>
        <row r="21">
          <cell r="A21">
            <v>40141</v>
          </cell>
          <cell r="B21">
            <v>9.2859999999999996</v>
          </cell>
          <cell r="G21">
            <v>40137</v>
          </cell>
          <cell r="H21">
            <v>11.01</v>
          </cell>
        </row>
        <row r="22">
          <cell r="A22">
            <v>40140</v>
          </cell>
          <cell r="B22">
            <v>9.2959999999999994</v>
          </cell>
          <cell r="G22">
            <v>40136</v>
          </cell>
          <cell r="H22">
            <v>11.03</v>
          </cell>
        </row>
        <row r="23">
          <cell r="A23">
            <v>40137</v>
          </cell>
          <cell r="B23">
            <v>9.2829999999999995</v>
          </cell>
          <cell r="G23">
            <v>40135</v>
          </cell>
          <cell r="H23">
            <v>10.997</v>
          </cell>
        </row>
        <row r="24">
          <cell r="A24">
            <v>40136</v>
          </cell>
          <cell r="B24">
            <v>9.2769999999999992</v>
          </cell>
          <cell r="G24">
            <v>40134</v>
          </cell>
          <cell r="H24">
            <v>10.993</v>
          </cell>
        </row>
        <row r="25">
          <cell r="A25">
            <v>40135</v>
          </cell>
          <cell r="B25">
            <v>9.3010000000000002</v>
          </cell>
          <cell r="G25">
            <v>40133</v>
          </cell>
          <cell r="H25">
            <v>10.996</v>
          </cell>
        </row>
        <row r="26">
          <cell r="A26">
            <v>40134</v>
          </cell>
          <cell r="B26">
            <v>9.3000000000000007</v>
          </cell>
          <cell r="G26">
            <v>40130</v>
          </cell>
          <cell r="H26">
            <v>10.961</v>
          </cell>
        </row>
        <row r="27">
          <cell r="A27">
            <v>40133</v>
          </cell>
          <cell r="B27">
            <v>9.3339999999999996</v>
          </cell>
          <cell r="G27">
            <v>40129</v>
          </cell>
          <cell r="H27">
            <v>10.968999999999999</v>
          </cell>
        </row>
        <row r="28">
          <cell r="A28">
            <v>40130</v>
          </cell>
          <cell r="B28">
            <v>9.343</v>
          </cell>
          <cell r="G28">
            <v>40128</v>
          </cell>
          <cell r="H28">
            <v>10.97</v>
          </cell>
        </row>
        <row r="29">
          <cell r="A29">
            <v>40129</v>
          </cell>
          <cell r="B29">
            <v>9.3659999999999997</v>
          </cell>
          <cell r="G29">
            <v>40127</v>
          </cell>
          <cell r="H29">
            <v>10.968</v>
          </cell>
        </row>
        <row r="30">
          <cell r="A30">
            <v>40128</v>
          </cell>
          <cell r="B30">
            <v>9.4220000000000006</v>
          </cell>
          <cell r="G30">
            <v>40126</v>
          </cell>
          <cell r="H30">
            <v>10.968999999999999</v>
          </cell>
        </row>
        <row r="31">
          <cell r="A31">
            <v>40127</v>
          </cell>
          <cell r="B31">
            <v>9.4550000000000001</v>
          </cell>
          <cell r="G31">
            <v>40123</v>
          </cell>
          <cell r="H31">
            <v>10.977</v>
          </cell>
        </row>
        <row r="32">
          <cell r="A32">
            <v>40126</v>
          </cell>
          <cell r="B32">
            <v>9.49</v>
          </cell>
          <cell r="G32">
            <v>40122</v>
          </cell>
          <cell r="H32">
            <v>10.988</v>
          </cell>
        </row>
        <row r="33">
          <cell r="A33">
            <v>40123</v>
          </cell>
          <cell r="B33">
            <v>9.4719999999999995</v>
          </cell>
          <cell r="G33">
            <v>40121</v>
          </cell>
          <cell r="H33">
            <v>11.03</v>
          </cell>
        </row>
        <row r="34">
          <cell r="A34">
            <v>40122</v>
          </cell>
          <cell r="B34">
            <v>9.4580000000000002</v>
          </cell>
          <cell r="G34">
            <v>40120</v>
          </cell>
          <cell r="H34">
            <v>10.961</v>
          </cell>
        </row>
        <row r="35">
          <cell r="A35">
            <v>40121</v>
          </cell>
          <cell r="B35">
            <v>9.4689999999999994</v>
          </cell>
          <cell r="G35">
            <v>40119</v>
          </cell>
          <cell r="H35">
            <v>10.946</v>
          </cell>
        </row>
        <row r="36">
          <cell r="A36">
            <v>40120</v>
          </cell>
          <cell r="B36">
            <v>9.4160000000000004</v>
          </cell>
          <cell r="G36">
            <v>40116</v>
          </cell>
          <cell r="H36">
            <v>10.961</v>
          </cell>
        </row>
        <row r="37">
          <cell r="A37">
            <v>40119</v>
          </cell>
          <cell r="B37">
            <v>9.4749999999999996</v>
          </cell>
          <cell r="G37">
            <v>40115</v>
          </cell>
          <cell r="H37">
            <v>11.003</v>
          </cell>
        </row>
        <row r="38">
          <cell r="A38">
            <v>40116</v>
          </cell>
          <cell r="B38">
            <v>9.2750000000000004</v>
          </cell>
          <cell r="G38">
            <v>40114</v>
          </cell>
          <cell r="H38">
            <v>10.939</v>
          </cell>
        </row>
        <row r="39">
          <cell r="A39">
            <v>40115</v>
          </cell>
          <cell r="B39">
            <v>9.4130000000000003</v>
          </cell>
          <cell r="G39">
            <v>40113</v>
          </cell>
          <cell r="H39">
            <v>10.949</v>
          </cell>
        </row>
        <row r="40">
          <cell r="A40">
            <v>40114</v>
          </cell>
          <cell r="B40">
            <v>9.2989999999999995</v>
          </cell>
          <cell r="G40">
            <v>40112</v>
          </cell>
          <cell r="H40">
            <v>10.888999999999999</v>
          </cell>
        </row>
        <row r="41">
          <cell r="A41">
            <v>40113</v>
          </cell>
          <cell r="B41">
            <v>9.2539999999999996</v>
          </cell>
          <cell r="G41">
            <v>40109</v>
          </cell>
          <cell r="H41">
            <v>10.893000000000001</v>
          </cell>
        </row>
        <row r="42">
          <cell r="A42">
            <v>40112</v>
          </cell>
          <cell r="B42">
            <v>9.1210000000000004</v>
          </cell>
          <cell r="G42">
            <v>40108</v>
          </cell>
          <cell r="H42">
            <v>10.792</v>
          </cell>
        </row>
        <row r="43">
          <cell r="A43">
            <v>40109</v>
          </cell>
          <cell r="B43">
            <v>9.1229999999999993</v>
          </cell>
          <cell r="G43">
            <v>40107</v>
          </cell>
          <cell r="H43">
            <v>10.801</v>
          </cell>
        </row>
        <row r="44">
          <cell r="A44">
            <v>40108</v>
          </cell>
          <cell r="B44">
            <v>9.0559999999999992</v>
          </cell>
          <cell r="G44">
            <v>40106</v>
          </cell>
          <cell r="H44">
            <v>10.78</v>
          </cell>
        </row>
        <row r="45">
          <cell r="A45">
            <v>40107</v>
          </cell>
          <cell r="B45">
            <v>9.0449999999999999</v>
          </cell>
          <cell r="G45">
            <v>40105</v>
          </cell>
          <cell r="H45">
            <v>10.813000000000001</v>
          </cell>
        </row>
        <row r="46">
          <cell r="A46">
            <v>40106</v>
          </cell>
          <cell r="B46">
            <v>9.0380000000000003</v>
          </cell>
          <cell r="G46">
            <v>40102</v>
          </cell>
          <cell r="H46">
            <v>10.808999999999999</v>
          </cell>
        </row>
        <row r="47">
          <cell r="A47">
            <v>40105</v>
          </cell>
          <cell r="B47">
            <v>9.0969999999999995</v>
          </cell>
          <cell r="G47">
            <v>40101</v>
          </cell>
          <cell r="H47">
            <v>10.807</v>
          </cell>
        </row>
        <row r="48">
          <cell r="A48">
            <v>40102</v>
          </cell>
          <cell r="B48">
            <v>9.0239999999999991</v>
          </cell>
          <cell r="G48">
            <v>40100</v>
          </cell>
          <cell r="H48">
            <v>10.81</v>
          </cell>
        </row>
        <row r="49">
          <cell r="A49">
            <v>40101</v>
          </cell>
          <cell r="B49">
            <v>9.0850000000000009</v>
          </cell>
          <cell r="G49">
            <v>40099</v>
          </cell>
          <cell r="H49">
            <v>10.834</v>
          </cell>
        </row>
        <row r="50">
          <cell r="A50">
            <v>40100</v>
          </cell>
          <cell r="B50">
            <v>9.1120000000000001</v>
          </cell>
          <cell r="G50">
            <v>40098</v>
          </cell>
          <cell r="H50">
            <v>10.843</v>
          </cell>
        </row>
        <row r="51">
          <cell r="A51">
            <v>40099</v>
          </cell>
          <cell r="B51">
            <v>9.1229999999999993</v>
          </cell>
          <cell r="G51">
            <v>40095</v>
          </cell>
          <cell r="H51">
            <v>10.826000000000001</v>
          </cell>
        </row>
        <row r="52">
          <cell r="A52">
            <v>40098</v>
          </cell>
          <cell r="B52">
            <v>9.0269999999999992</v>
          </cell>
          <cell r="G52">
            <v>40094</v>
          </cell>
          <cell r="H52">
            <v>11.038</v>
          </cell>
        </row>
        <row r="53">
          <cell r="A53">
            <v>40095</v>
          </cell>
          <cell r="B53">
            <v>9.0289999999999999</v>
          </cell>
          <cell r="G53">
            <v>40093</v>
          </cell>
          <cell r="H53">
            <v>10.895</v>
          </cell>
        </row>
        <row r="54">
          <cell r="A54">
            <v>40094</v>
          </cell>
          <cell r="B54">
            <v>9.032</v>
          </cell>
          <cell r="G54">
            <v>40092</v>
          </cell>
          <cell r="H54">
            <v>11.164</v>
          </cell>
        </row>
        <row r="55">
          <cell r="A55">
            <v>40093</v>
          </cell>
          <cell r="B55">
            <v>9.0150000000000006</v>
          </cell>
          <cell r="G55">
            <v>40091</v>
          </cell>
          <cell r="H55">
            <v>11.095000000000001</v>
          </cell>
        </row>
        <row r="56">
          <cell r="A56">
            <v>40092</v>
          </cell>
          <cell r="B56">
            <v>9.0109999999999992</v>
          </cell>
          <cell r="G56">
            <v>40088</v>
          </cell>
          <cell r="H56">
            <v>11.191000000000001</v>
          </cell>
        </row>
        <row r="57">
          <cell r="A57">
            <v>40091</v>
          </cell>
          <cell r="B57">
            <v>9.02</v>
          </cell>
          <cell r="G57">
            <v>40087</v>
          </cell>
          <cell r="H57">
            <v>10.986000000000001</v>
          </cell>
        </row>
        <row r="58">
          <cell r="A58">
            <v>40088</v>
          </cell>
          <cell r="B58">
            <v>9.0370000000000008</v>
          </cell>
          <cell r="G58">
            <v>40086</v>
          </cell>
          <cell r="H58">
            <v>11.065</v>
          </cell>
        </row>
        <row r="59">
          <cell r="A59">
            <v>40087</v>
          </cell>
          <cell r="B59">
            <v>9.0109999999999992</v>
          </cell>
          <cell r="G59">
            <v>40085</v>
          </cell>
          <cell r="H59">
            <v>11.234</v>
          </cell>
        </row>
        <row r="60">
          <cell r="A60">
            <v>40086</v>
          </cell>
          <cell r="B60">
            <v>9.0030000000000001</v>
          </cell>
          <cell r="G60">
            <v>40084</v>
          </cell>
          <cell r="H60">
            <v>11.253</v>
          </cell>
        </row>
        <row r="61">
          <cell r="A61">
            <v>40085</v>
          </cell>
          <cell r="B61">
            <v>9.0570000000000004</v>
          </cell>
          <cell r="G61">
            <v>40081</v>
          </cell>
          <cell r="H61">
            <v>11.39</v>
          </cell>
        </row>
        <row r="62">
          <cell r="A62">
            <v>40084</v>
          </cell>
          <cell r="B62">
            <v>9.1039999999999992</v>
          </cell>
          <cell r="G62">
            <v>40080</v>
          </cell>
          <cell r="H62">
            <v>11.462</v>
          </cell>
        </row>
        <row r="63">
          <cell r="A63">
            <v>40081</v>
          </cell>
          <cell r="B63">
            <v>9.1140000000000008</v>
          </cell>
          <cell r="G63">
            <v>40074</v>
          </cell>
          <cell r="H63">
            <v>11.465</v>
          </cell>
        </row>
        <row r="64">
          <cell r="A64">
            <v>40080</v>
          </cell>
          <cell r="B64">
            <v>9.1989999999999998</v>
          </cell>
          <cell r="G64">
            <v>40073</v>
          </cell>
          <cell r="H64">
            <v>11.388</v>
          </cell>
        </row>
        <row r="65">
          <cell r="A65">
            <v>40074</v>
          </cell>
          <cell r="B65">
            <v>9.2010000000000005</v>
          </cell>
          <cell r="G65">
            <v>40072</v>
          </cell>
          <cell r="H65">
            <v>11.452</v>
          </cell>
        </row>
        <row r="66">
          <cell r="A66">
            <v>40073</v>
          </cell>
          <cell r="B66">
            <v>9.2170000000000005</v>
          </cell>
          <cell r="G66">
            <v>40071</v>
          </cell>
          <cell r="H66">
            <v>11.524000000000001</v>
          </cell>
        </row>
        <row r="67">
          <cell r="A67">
            <v>40072</v>
          </cell>
          <cell r="B67">
            <v>9.3049999999999997</v>
          </cell>
          <cell r="G67">
            <v>40070</v>
          </cell>
          <cell r="H67">
            <v>11.542999999999999</v>
          </cell>
        </row>
        <row r="68">
          <cell r="A68">
            <v>40071</v>
          </cell>
          <cell r="B68">
            <v>9.3640000000000008</v>
          </cell>
          <cell r="G68">
            <v>40067</v>
          </cell>
          <cell r="H68">
            <v>11.529</v>
          </cell>
        </row>
        <row r="69">
          <cell r="A69">
            <v>40070</v>
          </cell>
          <cell r="B69">
            <v>9.3550000000000004</v>
          </cell>
          <cell r="G69">
            <v>40066</v>
          </cell>
          <cell r="H69">
            <v>11.545999999999999</v>
          </cell>
        </row>
        <row r="70">
          <cell r="A70">
            <v>40067</v>
          </cell>
          <cell r="B70">
            <v>9.3130000000000006</v>
          </cell>
          <cell r="G70">
            <v>40065</v>
          </cell>
          <cell r="H70">
            <v>11.561999999999999</v>
          </cell>
        </row>
        <row r="71">
          <cell r="A71">
            <v>40066</v>
          </cell>
          <cell r="B71">
            <v>9.3879999999999999</v>
          </cell>
          <cell r="G71">
            <v>40064</v>
          </cell>
          <cell r="H71">
            <v>11.61</v>
          </cell>
        </row>
        <row r="72">
          <cell r="A72">
            <v>40065</v>
          </cell>
          <cell r="B72">
            <v>9.4269999999999996</v>
          </cell>
          <cell r="G72">
            <v>40063</v>
          </cell>
          <cell r="H72">
            <v>11.622999999999999</v>
          </cell>
        </row>
        <row r="73">
          <cell r="A73">
            <v>40064</v>
          </cell>
          <cell r="B73">
            <v>9.5050000000000008</v>
          </cell>
          <cell r="G73">
            <v>40060</v>
          </cell>
          <cell r="H73">
            <v>11.641</v>
          </cell>
        </row>
        <row r="74">
          <cell r="A74">
            <v>40063</v>
          </cell>
          <cell r="B74">
            <v>9.5169999999999995</v>
          </cell>
          <cell r="G74">
            <v>40059</v>
          </cell>
          <cell r="H74">
            <v>11.686999999999999</v>
          </cell>
        </row>
        <row r="75">
          <cell r="A75">
            <v>40060</v>
          </cell>
          <cell r="B75">
            <v>9.57</v>
          </cell>
          <cell r="G75">
            <v>40058</v>
          </cell>
          <cell r="H75">
            <v>11.742000000000001</v>
          </cell>
        </row>
        <row r="76">
          <cell r="A76">
            <v>40059</v>
          </cell>
          <cell r="B76">
            <v>9.6039999999999992</v>
          </cell>
          <cell r="G76">
            <v>40057</v>
          </cell>
          <cell r="H76">
            <v>11.622</v>
          </cell>
        </row>
        <row r="77">
          <cell r="A77">
            <v>40058</v>
          </cell>
          <cell r="B77">
            <v>9.6280000000000001</v>
          </cell>
          <cell r="G77">
            <v>40056</v>
          </cell>
          <cell r="H77">
            <v>11.773</v>
          </cell>
        </row>
        <row r="78">
          <cell r="A78">
            <v>40057</v>
          </cell>
          <cell r="B78">
            <v>9.5489999999999995</v>
          </cell>
          <cell r="G78">
            <v>40053</v>
          </cell>
          <cell r="H78">
            <v>11.8</v>
          </cell>
        </row>
        <row r="79">
          <cell r="A79">
            <v>40056</v>
          </cell>
          <cell r="B79">
            <v>9.5030000000000001</v>
          </cell>
          <cell r="G79">
            <v>40052</v>
          </cell>
          <cell r="H79">
            <v>11.8</v>
          </cell>
        </row>
        <row r="80">
          <cell r="A80">
            <v>40053</v>
          </cell>
          <cell r="B80">
            <v>9.4909999999999997</v>
          </cell>
          <cell r="G80">
            <v>40051</v>
          </cell>
          <cell r="H80">
            <v>11.840999999999999</v>
          </cell>
        </row>
        <row r="81">
          <cell r="A81">
            <v>40052</v>
          </cell>
          <cell r="B81">
            <v>9.4819999999999993</v>
          </cell>
          <cell r="G81">
            <v>40050</v>
          </cell>
          <cell r="H81">
            <v>11.813000000000001</v>
          </cell>
        </row>
        <row r="82">
          <cell r="A82">
            <v>40051</v>
          </cell>
          <cell r="B82">
            <v>9.4260000000000002</v>
          </cell>
          <cell r="G82">
            <v>40049</v>
          </cell>
          <cell r="H82">
            <v>11.843999999999999</v>
          </cell>
        </row>
        <row r="83">
          <cell r="A83">
            <v>40050</v>
          </cell>
          <cell r="B83">
            <v>9.4480000000000004</v>
          </cell>
          <cell r="G83">
            <v>40046</v>
          </cell>
          <cell r="H83">
            <v>11.948</v>
          </cell>
        </row>
        <row r="84">
          <cell r="A84">
            <v>40049</v>
          </cell>
          <cell r="B84">
            <v>9.4770000000000003</v>
          </cell>
          <cell r="G84">
            <v>40045</v>
          </cell>
          <cell r="H84">
            <v>11.958</v>
          </cell>
        </row>
        <row r="85">
          <cell r="A85">
            <v>40046</v>
          </cell>
          <cell r="B85">
            <v>9.6240000000000006</v>
          </cell>
          <cell r="G85">
            <v>40044</v>
          </cell>
          <cell r="H85">
            <v>11.96</v>
          </cell>
        </row>
        <row r="86">
          <cell r="A86">
            <v>40045</v>
          </cell>
          <cell r="B86">
            <v>9.6750000000000007</v>
          </cell>
          <cell r="G86">
            <v>40043</v>
          </cell>
          <cell r="H86">
            <v>11.978999999999999</v>
          </cell>
        </row>
        <row r="87">
          <cell r="A87">
            <v>40044</v>
          </cell>
          <cell r="B87">
            <v>9.6300000000000008</v>
          </cell>
          <cell r="G87">
            <v>40039</v>
          </cell>
          <cell r="H87">
            <v>11.916</v>
          </cell>
        </row>
        <row r="88">
          <cell r="A88">
            <v>40043</v>
          </cell>
          <cell r="B88">
            <v>9.6059999999999999</v>
          </cell>
          <cell r="G88">
            <v>40038</v>
          </cell>
          <cell r="H88">
            <v>11.94</v>
          </cell>
        </row>
        <row r="89">
          <cell r="A89">
            <v>40039</v>
          </cell>
          <cell r="B89">
            <v>9.5579999999999998</v>
          </cell>
          <cell r="G89">
            <v>40037</v>
          </cell>
          <cell r="H89">
            <v>11.893000000000001</v>
          </cell>
        </row>
        <row r="90">
          <cell r="A90">
            <v>40038</v>
          </cell>
          <cell r="B90">
            <v>9.5510000000000002</v>
          </cell>
          <cell r="G90">
            <v>40036</v>
          </cell>
          <cell r="H90">
            <v>11.916</v>
          </cell>
        </row>
        <row r="91">
          <cell r="A91">
            <v>40037</v>
          </cell>
          <cell r="B91">
            <v>9.6920000000000002</v>
          </cell>
          <cell r="G91">
            <v>40035</v>
          </cell>
          <cell r="H91">
            <v>11.839</v>
          </cell>
        </row>
        <row r="92">
          <cell r="A92">
            <v>40036</v>
          </cell>
          <cell r="B92">
            <v>9.5640000000000001</v>
          </cell>
          <cell r="G92">
            <v>40032</v>
          </cell>
          <cell r="H92">
            <v>11.837999999999999</v>
          </cell>
        </row>
        <row r="93">
          <cell r="A93">
            <v>40035</v>
          </cell>
          <cell r="B93">
            <v>9.4</v>
          </cell>
          <cell r="G93">
            <v>40031</v>
          </cell>
          <cell r="H93">
            <v>11.587</v>
          </cell>
        </row>
        <row r="94">
          <cell r="A94">
            <v>40032</v>
          </cell>
          <cell r="B94">
            <v>9.3789999999999996</v>
          </cell>
          <cell r="G94">
            <v>40030</v>
          </cell>
          <cell r="H94">
            <v>11.52</v>
          </cell>
        </row>
        <row r="95">
          <cell r="A95">
            <v>40031</v>
          </cell>
          <cell r="B95">
            <v>9.08</v>
          </cell>
          <cell r="G95">
            <v>40029</v>
          </cell>
          <cell r="H95">
            <v>11.371</v>
          </cell>
        </row>
        <row r="96">
          <cell r="A96">
            <v>40030</v>
          </cell>
          <cell r="B96">
            <v>8.9819999999999993</v>
          </cell>
          <cell r="G96">
            <v>40028</v>
          </cell>
          <cell r="H96">
            <v>11.528</v>
          </cell>
        </row>
        <row r="97">
          <cell r="A97">
            <v>40029</v>
          </cell>
          <cell r="B97">
            <v>8.9160000000000004</v>
          </cell>
          <cell r="G97">
            <v>40025</v>
          </cell>
          <cell r="H97">
            <v>11.523</v>
          </cell>
        </row>
        <row r="98">
          <cell r="A98">
            <v>40028</v>
          </cell>
          <cell r="B98">
            <v>8.9779999999999998</v>
          </cell>
          <cell r="G98">
            <v>40024</v>
          </cell>
          <cell r="H98">
            <v>11.781000000000001</v>
          </cell>
        </row>
        <row r="99">
          <cell r="A99">
            <v>40025</v>
          </cell>
          <cell r="B99">
            <v>8.9480000000000004</v>
          </cell>
          <cell r="G99">
            <v>40023</v>
          </cell>
          <cell r="H99">
            <v>11.787000000000001</v>
          </cell>
        </row>
        <row r="100">
          <cell r="A100">
            <v>40024</v>
          </cell>
          <cell r="B100">
            <v>9.0220000000000002</v>
          </cell>
          <cell r="G100">
            <v>40022</v>
          </cell>
          <cell r="H100">
            <v>11.802</v>
          </cell>
        </row>
        <row r="101">
          <cell r="A101">
            <v>40023</v>
          </cell>
          <cell r="B101">
            <v>8.9390000000000001</v>
          </cell>
          <cell r="G101">
            <v>40021</v>
          </cell>
          <cell r="H101">
            <v>11.695</v>
          </cell>
        </row>
        <row r="102">
          <cell r="A102">
            <v>40022</v>
          </cell>
          <cell r="B102">
            <v>8.9420000000000002</v>
          </cell>
          <cell r="G102">
            <v>40018</v>
          </cell>
          <cell r="H102">
            <v>11.698</v>
          </cell>
        </row>
        <row r="103">
          <cell r="A103">
            <v>40021</v>
          </cell>
          <cell r="B103">
            <v>8.9610000000000003</v>
          </cell>
          <cell r="G103">
            <v>40017</v>
          </cell>
          <cell r="H103">
            <v>11.808999999999999</v>
          </cell>
        </row>
        <row r="104">
          <cell r="A104">
            <v>40018</v>
          </cell>
          <cell r="B104">
            <v>9.0129999999999999</v>
          </cell>
          <cell r="G104">
            <v>40016</v>
          </cell>
          <cell r="H104">
            <v>12.077</v>
          </cell>
        </row>
        <row r="105">
          <cell r="A105">
            <v>40017</v>
          </cell>
          <cell r="B105">
            <v>9.1460000000000008</v>
          </cell>
          <cell r="G105">
            <v>40015</v>
          </cell>
          <cell r="H105">
            <v>11.955</v>
          </cell>
        </row>
        <row r="106">
          <cell r="A106">
            <v>40016</v>
          </cell>
          <cell r="B106">
            <v>9.1660000000000004</v>
          </cell>
          <cell r="G106">
            <v>40011</v>
          </cell>
          <cell r="H106">
            <v>11.993</v>
          </cell>
        </row>
        <row r="107">
          <cell r="A107">
            <v>40015</v>
          </cell>
          <cell r="B107">
            <v>9.202</v>
          </cell>
          <cell r="G107">
            <v>40010</v>
          </cell>
          <cell r="H107">
            <v>11.891999999999999</v>
          </cell>
        </row>
        <row r="108">
          <cell r="A108">
            <v>40014</v>
          </cell>
          <cell r="B108">
            <v>9.2859999999999996</v>
          </cell>
          <cell r="G108">
            <v>40009</v>
          </cell>
          <cell r="H108">
            <v>11.901999999999999</v>
          </cell>
        </row>
        <row r="109">
          <cell r="A109">
            <v>40011</v>
          </cell>
          <cell r="B109">
            <v>9.2759999999999998</v>
          </cell>
          <cell r="G109">
            <v>40008</v>
          </cell>
          <cell r="H109">
            <v>12.006</v>
          </cell>
        </row>
        <row r="110">
          <cell r="A110">
            <v>40010</v>
          </cell>
          <cell r="B110">
            <v>9.2260000000000009</v>
          </cell>
          <cell r="G110">
            <v>40007</v>
          </cell>
          <cell r="H110">
            <v>12.003</v>
          </cell>
        </row>
        <row r="111">
          <cell r="A111">
            <v>40009</v>
          </cell>
          <cell r="B111">
            <v>9.2639999999999993</v>
          </cell>
          <cell r="G111">
            <v>40004</v>
          </cell>
          <cell r="H111">
            <v>12.028</v>
          </cell>
        </row>
        <row r="112">
          <cell r="A112">
            <v>40008</v>
          </cell>
          <cell r="B112">
            <v>9.2959999999999994</v>
          </cell>
          <cell r="G112">
            <v>40003</v>
          </cell>
          <cell r="H112">
            <v>12.081</v>
          </cell>
        </row>
        <row r="113">
          <cell r="A113">
            <v>40007</v>
          </cell>
          <cell r="B113">
            <v>9.2949999999999999</v>
          </cell>
          <cell r="G113">
            <v>40002</v>
          </cell>
          <cell r="H113">
            <v>12.218</v>
          </cell>
        </row>
        <row r="114">
          <cell r="A114">
            <v>40004</v>
          </cell>
          <cell r="B114">
            <v>9.2740000000000009</v>
          </cell>
          <cell r="G114">
            <v>40001</v>
          </cell>
          <cell r="H114">
            <v>12.141</v>
          </cell>
        </row>
        <row r="115">
          <cell r="A115">
            <v>40003</v>
          </cell>
          <cell r="B115">
            <v>9.3439999999999994</v>
          </cell>
          <cell r="G115">
            <v>40000</v>
          </cell>
          <cell r="H115">
            <v>12.156000000000001</v>
          </cell>
        </row>
        <row r="116">
          <cell r="A116">
            <v>40002</v>
          </cell>
          <cell r="B116">
            <v>9.532</v>
          </cell>
          <cell r="G116">
            <v>39997</v>
          </cell>
          <cell r="H116">
            <v>12.141999999999999</v>
          </cell>
        </row>
        <row r="117">
          <cell r="A117">
            <v>40001</v>
          </cell>
          <cell r="B117">
            <v>9.5340000000000007</v>
          </cell>
          <cell r="G117">
            <v>39996</v>
          </cell>
          <cell r="H117">
            <v>12.211</v>
          </cell>
        </row>
        <row r="118">
          <cell r="A118">
            <v>40000</v>
          </cell>
          <cell r="B118">
            <v>9.5779999999999994</v>
          </cell>
          <cell r="G118">
            <v>39995</v>
          </cell>
          <cell r="H118">
            <v>12.347</v>
          </cell>
        </row>
        <row r="119">
          <cell r="A119">
            <v>39997</v>
          </cell>
          <cell r="B119">
            <v>9.5869999999999997</v>
          </cell>
          <cell r="G119">
            <v>39994</v>
          </cell>
          <cell r="H119">
            <v>12.34</v>
          </cell>
        </row>
        <row r="120">
          <cell r="A120">
            <v>39996</v>
          </cell>
          <cell r="B120">
            <v>9.6240000000000006</v>
          </cell>
          <cell r="G120">
            <v>39993</v>
          </cell>
          <cell r="H120">
            <v>12.353999999999999</v>
          </cell>
        </row>
        <row r="121">
          <cell r="A121">
            <v>39995</v>
          </cell>
          <cell r="B121">
            <v>9.7680000000000007</v>
          </cell>
          <cell r="G121">
            <v>39990</v>
          </cell>
          <cell r="H121">
            <v>12.345000000000001</v>
          </cell>
        </row>
        <row r="122">
          <cell r="A122">
            <v>39994</v>
          </cell>
          <cell r="B122">
            <v>9.8610000000000007</v>
          </cell>
          <cell r="G122">
            <v>39989</v>
          </cell>
          <cell r="H122">
            <v>12.422000000000001</v>
          </cell>
        </row>
        <row r="123">
          <cell r="A123">
            <v>39993</v>
          </cell>
          <cell r="B123">
            <v>9.8930000000000007</v>
          </cell>
          <cell r="G123">
            <v>39988</v>
          </cell>
          <cell r="H123">
            <v>12.542</v>
          </cell>
        </row>
        <row r="124">
          <cell r="A124">
            <v>39990</v>
          </cell>
          <cell r="B124">
            <v>9.82</v>
          </cell>
          <cell r="G124">
            <v>39987</v>
          </cell>
          <cell r="H124">
            <v>12.547000000000001</v>
          </cell>
        </row>
        <row r="125">
          <cell r="A125">
            <v>39989</v>
          </cell>
          <cell r="B125">
            <v>9.798</v>
          </cell>
          <cell r="G125">
            <v>39986</v>
          </cell>
          <cell r="H125">
            <v>12.404</v>
          </cell>
        </row>
        <row r="126">
          <cell r="A126">
            <v>39988</v>
          </cell>
          <cell r="B126">
            <v>9.9960000000000004</v>
          </cell>
          <cell r="G126">
            <v>39983</v>
          </cell>
          <cell r="H126">
            <v>12.406000000000001</v>
          </cell>
        </row>
        <row r="127">
          <cell r="A127">
            <v>39987</v>
          </cell>
          <cell r="B127">
            <v>10.127000000000001</v>
          </cell>
          <cell r="G127">
            <v>39982</v>
          </cell>
          <cell r="H127">
            <v>12.436999999999999</v>
          </cell>
        </row>
        <row r="128">
          <cell r="A128">
            <v>39986</v>
          </cell>
          <cell r="B128">
            <v>10.097</v>
          </cell>
          <cell r="G128">
            <v>39981</v>
          </cell>
          <cell r="H128">
            <v>12.433999999999999</v>
          </cell>
        </row>
        <row r="129">
          <cell r="A129">
            <v>39983</v>
          </cell>
          <cell r="B129">
            <v>10.162000000000001</v>
          </cell>
          <cell r="G129">
            <v>39980</v>
          </cell>
          <cell r="H129">
            <v>12.368</v>
          </cell>
        </row>
        <row r="130">
          <cell r="A130">
            <v>39982</v>
          </cell>
          <cell r="B130">
            <v>10.09</v>
          </cell>
          <cell r="G130">
            <v>39979</v>
          </cell>
          <cell r="H130">
            <v>12.345000000000001</v>
          </cell>
        </row>
        <row r="131">
          <cell r="A131">
            <v>39981</v>
          </cell>
          <cell r="B131">
            <v>10.021000000000001</v>
          </cell>
          <cell r="G131">
            <v>39976</v>
          </cell>
          <cell r="H131">
            <v>11.893000000000001</v>
          </cell>
        </row>
        <row r="132">
          <cell r="A132">
            <v>39980</v>
          </cell>
          <cell r="B132">
            <v>10.045</v>
          </cell>
          <cell r="G132">
            <v>39975</v>
          </cell>
          <cell r="H132">
            <v>11.878</v>
          </cell>
        </row>
        <row r="133">
          <cell r="A133">
            <v>39979</v>
          </cell>
          <cell r="B133">
            <v>9.8569999999999993</v>
          </cell>
          <cell r="G133">
            <v>39974</v>
          </cell>
          <cell r="H133">
            <v>11.893000000000001</v>
          </cell>
        </row>
        <row r="134">
          <cell r="A134">
            <v>39976</v>
          </cell>
          <cell r="B134">
            <v>9.8789999999999996</v>
          </cell>
          <cell r="G134">
            <v>39973</v>
          </cell>
          <cell r="H134">
            <v>11.9</v>
          </cell>
        </row>
        <row r="135">
          <cell r="A135">
            <v>39975</v>
          </cell>
          <cell r="B135">
            <v>9.8659999999999997</v>
          </cell>
          <cell r="G135">
            <v>39972</v>
          </cell>
          <cell r="H135">
            <v>11.818999999999999</v>
          </cell>
        </row>
        <row r="136">
          <cell r="A136">
            <v>39974</v>
          </cell>
          <cell r="B136">
            <v>9.4440000000000008</v>
          </cell>
          <cell r="G136">
            <v>39969</v>
          </cell>
          <cell r="H136">
            <v>11.714</v>
          </cell>
        </row>
        <row r="137">
          <cell r="A137">
            <v>39973</v>
          </cell>
          <cell r="B137">
            <v>9.4350000000000005</v>
          </cell>
          <cell r="G137">
            <v>39968</v>
          </cell>
          <cell r="H137">
            <v>11.678000000000001</v>
          </cell>
        </row>
        <row r="138">
          <cell r="A138">
            <v>39972</v>
          </cell>
          <cell r="B138">
            <v>9.3320000000000007</v>
          </cell>
          <cell r="G138">
            <v>39967</v>
          </cell>
          <cell r="H138">
            <v>11.595000000000001</v>
          </cell>
        </row>
        <row r="139">
          <cell r="A139">
            <v>39969</v>
          </cell>
          <cell r="B139">
            <v>9.2690000000000001</v>
          </cell>
          <cell r="G139">
            <v>39966</v>
          </cell>
          <cell r="H139">
            <v>11.750999999999999</v>
          </cell>
        </row>
        <row r="140">
          <cell r="A140">
            <v>39968</v>
          </cell>
          <cell r="B140">
            <v>9.3859999999999992</v>
          </cell>
          <cell r="G140">
            <v>39965</v>
          </cell>
          <cell r="H140">
            <v>11.779</v>
          </cell>
        </row>
        <row r="141">
          <cell r="A141">
            <v>39967</v>
          </cell>
          <cell r="B141">
            <v>9.4079999999999995</v>
          </cell>
          <cell r="G141">
            <v>39962</v>
          </cell>
          <cell r="H141">
            <v>11.904999999999999</v>
          </cell>
        </row>
        <row r="142">
          <cell r="A142">
            <v>39966</v>
          </cell>
          <cell r="B142">
            <v>9.3699999999999992</v>
          </cell>
          <cell r="G142">
            <v>39961</v>
          </cell>
          <cell r="H142">
            <v>12.141999999999999</v>
          </cell>
        </row>
        <row r="143">
          <cell r="A143">
            <v>39965</v>
          </cell>
          <cell r="B143">
            <v>9.4250000000000007</v>
          </cell>
          <cell r="G143">
            <v>39960</v>
          </cell>
          <cell r="H143">
            <v>12.176</v>
          </cell>
        </row>
        <row r="144">
          <cell r="A144">
            <v>39962</v>
          </cell>
          <cell r="B144">
            <v>9.6170000000000009</v>
          </cell>
          <cell r="G144">
            <v>39959</v>
          </cell>
          <cell r="H144">
            <v>12.413</v>
          </cell>
        </row>
        <row r="145">
          <cell r="A145">
            <v>39961</v>
          </cell>
          <cell r="B145">
            <v>9.7680000000000007</v>
          </cell>
          <cell r="G145">
            <v>39958</v>
          </cell>
          <cell r="H145">
            <v>12.456</v>
          </cell>
        </row>
        <row r="146">
          <cell r="A146">
            <v>39960</v>
          </cell>
          <cell r="B146">
            <v>9.7970000000000006</v>
          </cell>
          <cell r="G146">
            <v>39955</v>
          </cell>
          <cell r="H146">
            <v>12.478</v>
          </cell>
        </row>
        <row r="147">
          <cell r="A147">
            <v>39959</v>
          </cell>
          <cell r="B147">
            <v>9.8970000000000002</v>
          </cell>
          <cell r="G147">
            <v>39954</v>
          </cell>
          <cell r="H147">
            <v>12.384</v>
          </cell>
        </row>
        <row r="148">
          <cell r="A148">
            <v>39958</v>
          </cell>
          <cell r="B148">
            <v>9.9329999999999998</v>
          </cell>
          <cell r="G148">
            <v>39953</v>
          </cell>
          <cell r="H148">
            <v>12.496</v>
          </cell>
        </row>
        <row r="149">
          <cell r="A149">
            <v>39955</v>
          </cell>
          <cell r="B149">
            <v>9.9830000000000005</v>
          </cell>
          <cell r="G149">
            <v>39952</v>
          </cell>
          <cell r="H149">
            <v>12.509</v>
          </cell>
        </row>
        <row r="150">
          <cell r="A150">
            <v>39954</v>
          </cell>
          <cell r="B150">
            <v>10.189</v>
          </cell>
          <cell r="G150">
            <v>39951</v>
          </cell>
          <cell r="H150">
            <v>12.5</v>
          </cell>
        </row>
        <row r="151">
          <cell r="A151">
            <v>39953</v>
          </cell>
          <cell r="B151">
            <v>10.223000000000001</v>
          </cell>
          <cell r="G151">
            <v>39948</v>
          </cell>
          <cell r="H151">
            <v>12.5</v>
          </cell>
        </row>
        <row r="152">
          <cell r="A152">
            <v>39952</v>
          </cell>
          <cell r="B152">
            <v>10.276999999999999</v>
          </cell>
          <cell r="G152">
            <v>39947</v>
          </cell>
          <cell r="H152">
            <v>12.505000000000001</v>
          </cell>
        </row>
        <row r="153">
          <cell r="A153">
            <v>39951</v>
          </cell>
          <cell r="B153">
            <v>10.281000000000001</v>
          </cell>
          <cell r="G153">
            <v>39946</v>
          </cell>
          <cell r="H153">
            <v>12.423999999999999</v>
          </cell>
        </row>
        <row r="154">
          <cell r="A154">
            <v>39948</v>
          </cell>
          <cell r="B154">
            <v>10.256</v>
          </cell>
          <cell r="G154">
            <v>39945</v>
          </cell>
          <cell r="H154">
            <v>12.512</v>
          </cell>
        </row>
        <row r="155">
          <cell r="A155">
            <v>39947</v>
          </cell>
          <cell r="B155">
            <v>10.32</v>
          </cell>
          <cell r="G155">
            <v>39944</v>
          </cell>
          <cell r="H155">
            <v>12.507999999999999</v>
          </cell>
        </row>
        <row r="156">
          <cell r="A156">
            <v>39946</v>
          </cell>
          <cell r="B156">
            <v>10.234999999999999</v>
          </cell>
          <cell r="G156">
            <v>39941</v>
          </cell>
          <cell r="H156">
            <v>12.507</v>
          </cell>
        </row>
        <row r="157">
          <cell r="A157">
            <v>39945</v>
          </cell>
          <cell r="B157">
            <v>10.321</v>
          </cell>
          <cell r="G157">
            <v>39940</v>
          </cell>
          <cell r="H157">
            <v>12.505000000000001</v>
          </cell>
        </row>
        <row r="158">
          <cell r="A158">
            <v>39944</v>
          </cell>
          <cell r="B158">
            <v>10.343999999999999</v>
          </cell>
          <cell r="G158">
            <v>39939</v>
          </cell>
          <cell r="H158">
            <v>12.564</v>
          </cell>
        </row>
        <row r="159">
          <cell r="A159">
            <v>39941</v>
          </cell>
          <cell r="B159">
            <v>10.42</v>
          </cell>
          <cell r="G159">
            <v>39938</v>
          </cell>
          <cell r="H159">
            <v>12.515000000000001</v>
          </cell>
        </row>
        <row r="160">
          <cell r="A160">
            <v>39940</v>
          </cell>
          <cell r="B160">
            <v>10.387</v>
          </cell>
          <cell r="G160">
            <v>39937</v>
          </cell>
          <cell r="H160">
            <v>12.641</v>
          </cell>
        </row>
        <row r="161">
          <cell r="A161">
            <v>39939</v>
          </cell>
          <cell r="B161">
            <v>10.593</v>
          </cell>
          <cell r="G161">
            <v>39934</v>
          </cell>
          <cell r="H161">
            <v>12.746</v>
          </cell>
        </row>
        <row r="162">
          <cell r="A162">
            <v>39938</v>
          </cell>
          <cell r="B162">
            <v>10.61</v>
          </cell>
          <cell r="G162">
            <v>39933</v>
          </cell>
          <cell r="H162">
            <v>12.756</v>
          </cell>
        </row>
        <row r="163">
          <cell r="A163">
            <v>39937</v>
          </cell>
          <cell r="B163">
            <v>10.675000000000001</v>
          </cell>
          <cell r="G163">
            <v>39932</v>
          </cell>
          <cell r="H163">
            <v>12.785</v>
          </cell>
        </row>
        <row r="164">
          <cell r="A164">
            <v>39934</v>
          </cell>
          <cell r="B164">
            <v>10.855</v>
          </cell>
          <cell r="G164">
            <v>39931</v>
          </cell>
          <cell r="H164">
            <v>12.78</v>
          </cell>
        </row>
        <row r="165">
          <cell r="A165">
            <v>39933</v>
          </cell>
          <cell r="B165">
            <v>10.962</v>
          </cell>
          <cell r="G165">
            <v>39930</v>
          </cell>
          <cell r="H165">
            <v>12.824</v>
          </cell>
        </row>
        <row r="166">
          <cell r="A166">
            <v>39932</v>
          </cell>
          <cell r="B166">
            <v>11.038</v>
          </cell>
          <cell r="G166">
            <v>39927</v>
          </cell>
          <cell r="H166">
            <v>12.510999999999999</v>
          </cell>
        </row>
        <row r="167">
          <cell r="A167">
            <v>39931</v>
          </cell>
          <cell r="B167">
            <v>11.002000000000001</v>
          </cell>
          <cell r="G167">
            <v>39926</v>
          </cell>
          <cell r="H167">
            <v>12.525</v>
          </cell>
        </row>
        <row r="168">
          <cell r="A168">
            <v>39930</v>
          </cell>
          <cell r="B168">
            <v>11.077</v>
          </cell>
          <cell r="G168">
            <v>39925</v>
          </cell>
          <cell r="H168">
            <v>12.537000000000001</v>
          </cell>
        </row>
        <row r="169">
          <cell r="A169">
            <v>39927</v>
          </cell>
          <cell r="B169">
            <v>11.042</v>
          </cell>
          <cell r="G169">
            <v>39924</v>
          </cell>
          <cell r="H169">
            <v>12.534000000000001</v>
          </cell>
        </row>
        <row r="170">
          <cell r="A170">
            <v>39926</v>
          </cell>
          <cell r="B170">
            <v>11.03</v>
          </cell>
          <cell r="G170">
            <v>39923</v>
          </cell>
          <cell r="H170">
            <v>12.627000000000001</v>
          </cell>
        </row>
        <row r="171">
          <cell r="A171">
            <v>39925</v>
          </cell>
          <cell r="B171">
            <v>10.978</v>
          </cell>
          <cell r="G171">
            <v>39920</v>
          </cell>
          <cell r="H171">
            <v>12.632</v>
          </cell>
        </row>
        <row r="172">
          <cell r="A172">
            <v>39924</v>
          </cell>
          <cell r="B172">
            <v>11.015000000000001</v>
          </cell>
          <cell r="G172">
            <v>39919</v>
          </cell>
          <cell r="H172">
            <v>12.683</v>
          </cell>
        </row>
        <row r="173">
          <cell r="A173">
            <v>39923</v>
          </cell>
          <cell r="B173">
            <v>10.885</v>
          </cell>
          <cell r="G173">
            <v>39918</v>
          </cell>
          <cell r="H173">
            <v>12.688000000000001</v>
          </cell>
        </row>
        <row r="174">
          <cell r="A174">
            <v>39920</v>
          </cell>
          <cell r="B174">
            <v>10.84</v>
          </cell>
          <cell r="G174">
            <v>39917</v>
          </cell>
          <cell r="H174">
            <v>12.693</v>
          </cell>
        </row>
        <row r="175">
          <cell r="A175">
            <v>39919</v>
          </cell>
          <cell r="B175">
            <v>10.941000000000001</v>
          </cell>
          <cell r="G175">
            <v>39916</v>
          </cell>
          <cell r="H175">
            <v>12.672000000000001</v>
          </cell>
        </row>
        <row r="176">
          <cell r="A176">
            <v>39918</v>
          </cell>
          <cell r="B176">
            <v>11.006</v>
          </cell>
          <cell r="G176">
            <v>39911</v>
          </cell>
          <cell r="H176">
            <v>12.704000000000001</v>
          </cell>
        </row>
        <row r="177">
          <cell r="A177">
            <v>39917</v>
          </cell>
          <cell r="B177">
            <v>10.912000000000001</v>
          </cell>
          <cell r="G177">
            <v>39910</v>
          </cell>
          <cell r="H177">
            <v>12.808</v>
          </cell>
        </row>
        <row r="178">
          <cell r="A178">
            <v>39916</v>
          </cell>
          <cell r="B178">
            <v>11.067</v>
          </cell>
          <cell r="G178">
            <v>39909</v>
          </cell>
          <cell r="H178">
            <v>12.712999999999999</v>
          </cell>
        </row>
        <row r="179">
          <cell r="A179">
            <v>39911</v>
          </cell>
          <cell r="B179">
            <v>11.15</v>
          </cell>
          <cell r="G179">
            <v>39906</v>
          </cell>
          <cell r="H179">
            <v>12.843999999999999</v>
          </cell>
        </row>
        <row r="180">
          <cell r="A180">
            <v>39910</v>
          </cell>
          <cell r="B180">
            <v>11.14</v>
          </cell>
          <cell r="G180">
            <v>39905</v>
          </cell>
          <cell r="H180">
            <v>12.987</v>
          </cell>
        </row>
        <row r="181">
          <cell r="A181">
            <v>39909</v>
          </cell>
          <cell r="B181">
            <v>11.082000000000001</v>
          </cell>
          <cell r="G181">
            <v>39904</v>
          </cell>
          <cell r="H181">
            <v>13</v>
          </cell>
        </row>
        <row r="182">
          <cell r="A182">
            <v>39906</v>
          </cell>
          <cell r="B182">
            <v>11.137</v>
          </cell>
          <cell r="G182">
            <v>39903</v>
          </cell>
          <cell r="H182">
            <v>13.098000000000001</v>
          </cell>
        </row>
        <row r="183">
          <cell r="A183">
            <v>39905</v>
          </cell>
          <cell r="B183">
            <v>11.212999999999999</v>
          </cell>
          <cell r="G183">
            <v>39902</v>
          </cell>
          <cell r="H183">
            <v>12.994999999999999</v>
          </cell>
        </row>
        <row r="184">
          <cell r="A184">
            <v>39904</v>
          </cell>
          <cell r="B184">
            <v>11.396000000000001</v>
          </cell>
          <cell r="G184">
            <v>39899</v>
          </cell>
          <cell r="H184">
            <v>12.887</v>
          </cell>
        </row>
        <row r="185">
          <cell r="A185">
            <v>39903</v>
          </cell>
          <cell r="B185">
            <v>11.686</v>
          </cell>
          <cell r="G185">
            <v>39898</v>
          </cell>
          <cell r="H185">
            <v>12.688000000000001</v>
          </cell>
        </row>
        <row r="186">
          <cell r="A186">
            <v>39902</v>
          </cell>
          <cell r="B186">
            <v>11.744</v>
          </cell>
          <cell r="G186">
            <v>39897</v>
          </cell>
          <cell r="H186">
            <v>12.981</v>
          </cell>
        </row>
        <row r="187">
          <cell r="A187">
            <v>39899</v>
          </cell>
          <cell r="B187">
            <v>11.407</v>
          </cell>
          <cell r="G187">
            <v>39896</v>
          </cell>
          <cell r="H187">
            <v>12.936999999999999</v>
          </cell>
        </row>
        <row r="188">
          <cell r="A188">
            <v>39897</v>
          </cell>
          <cell r="B188">
            <v>11.326000000000001</v>
          </cell>
          <cell r="G188">
            <v>39895</v>
          </cell>
          <cell r="H188">
            <v>12.928000000000001</v>
          </cell>
        </row>
        <row r="189">
          <cell r="A189">
            <v>39896</v>
          </cell>
          <cell r="B189">
            <v>11.161</v>
          </cell>
          <cell r="G189">
            <v>39892</v>
          </cell>
          <cell r="H189">
            <v>13.307</v>
          </cell>
        </row>
        <row r="190">
          <cell r="A190">
            <v>39895</v>
          </cell>
          <cell r="B190">
            <v>11.193</v>
          </cell>
          <cell r="G190">
            <v>39891</v>
          </cell>
          <cell r="H190">
            <v>14.151999999999999</v>
          </cell>
        </row>
        <row r="191">
          <cell r="A191">
            <v>39892</v>
          </cell>
          <cell r="B191">
            <v>11.231</v>
          </cell>
          <cell r="G191">
            <v>39890</v>
          </cell>
          <cell r="H191">
            <v>14.255000000000001</v>
          </cell>
        </row>
        <row r="192">
          <cell r="A192">
            <v>39891</v>
          </cell>
          <cell r="B192">
            <v>11.43</v>
          </cell>
          <cell r="G192">
            <v>39889</v>
          </cell>
          <cell r="H192">
            <v>14.416</v>
          </cell>
        </row>
        <row r="193">
          <cell r="A193">
            <v>39890</v>
          </cell>
          <cell r="B193">
            <v>11.933999999999999</v>
          </cell>
          <cell r="G193">
            <v>39888</v>
          </cell>
          <cell r="H193">
            <v>14.487</v>
          </cell>
        </row>
        <row r="194">
          <cell r="A194">
            <v>39889</v>
          </cell>
          <cell r="B194">
            <v>12.054</v>
          </cell>
          <cell r="G194">
            <v>39885</v>
          </cell>
          <cell r="H194">
            <v>14.574</v>
          </cell>
        </row>
        <row r="195">
          <cell r="A195">
            <v>39888</v>
          </cell>
          <cell r="B195">
            <v>12.247</v>
          </cell>
          <cell r="G195">
            <v>39884</v>
          </cell>
          <cell r="H195">
            <v>14.593</v>
          </cell>
        </row>
        <row r="196">
          <cell r="A196">
            <v>39885</v>
          </cell>
          <cell r="B196">
            <v>12.606999999999999</v>
          </cell>
          <cell r="G196">
            <v>39883</v>
          </cell>
          <cell r="H196">
            <v>14.664999999999999</v>
          </cell>
        </row>
        <row r="197">
          <cell r="A197">
            <v>39884</v>
          </cell>
          <cell r="B197">
            <v>12.625</v>
          </cell>
          <cell r="G197">
            <v>39882</v>
          </cell>
          <cell r="H197">
            <v>14.891</v>
          </cell>
        </row>
        <row r="198">
          <cell r="A198">
            <v>39883</v>
          </cell>
          <cell r="B198">
            <v>12.585000000000001</v>
          </cell>
          <cell r="G198">
            <v>39878</v>
          </cell>
          <cell r="H198">
            <v>14.946999999999999</v>
          </cell>
        </row>
        <row r="199">
          <cell r="A199">
            <v>39882</v>
          </cell>
          <cell r="B199">
            <v>12.781000000000001</v>
          </cell>
          <cell r="G199">
            <v>39877</v>
          </cell>
          <cell r="H199">
            <v>14.987</v>
          </cell>
        </row>
        <row r="200">
          <cell r="A200">
            <v>39878</v>
          </cell>
          <cell r="B200">
            <v>12.896000000000001</v>
          </cell>
          <cell r="G200">
            <v>39876</v>
          </cell>
          <cell r="H200">
            <v>14.965999999999999</v>
          </cell>
        </row>
        <row r="201">
          <cell r="A201">
            <v>39877</v>
          </cell>
          <cell r="B201">
            <v>12.788</v>
          </cell>
          <cell r="G201">
            <v>39875</v>
          </cell>
          <cell r="H201">
            <v>15.394</v>
          </cell>
        </row>
        <row r="202">
          <cell r="A202">
            <v>39876</v>
          </cell>
          <cell r="B202">
            <v>13.085000000000001</v>
          </cell>
          <cell r="G202">
            <v>39874</v>
          </cell>
          <cell r="H202">
            <v>15.455</v>
          </cell>
        </row>
        <row r="203">
          <cell r="A203">
            <v>39875</v>
          </cell>
          <cell r="B203">
            <v>13.36</v>
          </cell>
          <cell r="G203">
            <v>39871</v>
          </cell>
          <cell r="H203">
            <v>14.587999999999999</v>
          </cell>
        </row>
        <row r="204">
          <cell r="A204">
            <v>39874</v>
          </cell>
          <cell r="B204">
            <v>13.199</v>
          </cell>
          <cell r="G204">
            <v>39870</v>
          </cell>
          <cell r="H204">
            <v>14.524000000000001</v>
          </cell>
        </row>
        <row r="205">
          <cell r="A205">
            <v>39871</v>
          </cell>
          <cell r="B205">
            <v>12.958</v>
          </cell>
          <cell r="G205">
            <v>39869</v>
          </cell>
          <cell r="H205">
            <v>14.507</v>
          </cell>
        </row>
        <row r="206">
          <cell r="A206">
            <v>39870</v>
          </cell>
          <cell r="B206">
            <v>12.765000000000001</v>
          </cell>
          <cell r="G206">
            <v>39868</v>
          </cell>
          <cell r="H206">
            <v>14.537000000000001</v>
          </cell>
        </row>
        <row r="207">
          <cell r="A207">
            <v>39869</v>
          </cell>
          <cell r="B207">
            <v>12.654</v>
          </cell>
          <cell r="G207">
            <v>39867</v>
          </cell>
          <cell r="H207">
            <v>14.637</v>
          </cell>
        </row>
        <row r="208">
          <cell r="A208">
            <v>39868</v>
          </cell>
          <cell r="B208">
            <v>12.6</v>
          </cell>
          <cell r="G208">
            <v>39864</v>
          </cell>
          <cell r="H208">
            <v>14.496</v>
          </cell>
        </row>
        <row r="209">
          <cell r="A209">
            <v>39867</v>
          </cell>
          <cell r="B209">
            <v>12.754</v>
          </cell>
          <cell r="G209">
            <v>39863</v>
          </cell>
          <cell r="H209">
            <v>14.404999999999999</v>
          </cell>
        </row>
        <row r="210">
          <cell r="A210">
            <v>39864</v>
          </cell>
          <cell r="B210">
            <v>12.827</v>
          </cell>
          <cell r="G210">
            <v>39862</v>
          </cell>
          <cell r="H210">
            <v>14.27</v>
          </cell>
        </row>
        <row r="211">
          <cell r="A211">
            <v>39863</v>
          </cell>
          <cell r="B211">
            <v>12.999000000000001</v>
          </cell>
          <cell r="G211">
            <v>39861</v>
          </cell>
          <cell r="H211">
            <v>13.754</v>
          </cell>
        </row>
        <row r="212">
          <cell r="A212">
            <v>39862</v>
          </cell>
          <cell r="B212">
            <v>12.669</v>
          </cell>
          <cell r="G212">
            <v>39860</v>
          </cell>
          <cell r="H212">
            <v>13.599</v>
          </cell>
        </row>
        <row r="213">
          <cell r="A213">
            <v>39861</v>
          </cell>
          <cell r="B213">
            <v>12.214</v>
          </cell>
          <cell r="G213">
            <v>39857</v>
          </cell>
          <cell r="H213">
            <v>13.507999999999999</v>
          </cell>
        </row>
        <row r="214">
          <cell r="A214">
            <v>39860</v>
          </cell>
          <cell r="B214">
            <v>12.134</v>
          </cell>
          <cell r="G214">
            <v>39856</v>
          </cell>
          <cell r="H214">
            <v>13.061</v>
          </cell>
        </row>
        <row r="215">
          <cell r="A215">
            <v>39857</v>
          </cell>
          <cell r="B215">
            <v>12.093999999999999</v>
          </cell>
          <cell r="G215">
            <v>39855</v>
          </cell>
          <cell r="H215">
            <v>12.93</v>
          </cell>
        </row>
        <row r="216">
          <cell r="A216">
            <v>39856</v>
          </cell>
          <cell r="B216">
            <v>11.9</v>
          </cell>
          <cell r="G216">
            <v>39854</v>
          </cell>
          <cell r="H216">
            <v>12.856999999999999</v>
          </cell>
        </row>
        <row r="217">
          <cell r="A217">
            <v>39855</v>
          </cell>
          <cell r="B217">
            <v>11.792</v>
          </cell>
          <cell r="G217">
            <v>39853</v>
          </cell>
          <cell r="H217">
            <v>12.811999999999999</v>
          </cell>
        </row>
        <row r="218">
          <cell r="A218">
            <v>39854</v>
          </cell>
          <cell r="B218">
            <v>11.507999999999999</v>
          </cell>
          <cell r="G218">
            <v>39850</v>
          </cell>
          <cell r="H218">
            <v>12.74</v>
          </cell>
        </row>
        <row r="219">
          <cell r="A219">
            <v>39853</v>
          </cell>
          <cell r="B219">
            <v>11.369</v>
          </cell>
          <cell r="G219">
            <v>39849</v>
          </cell>
          <cell r="H219">
            <v>12.686999999999999</v>
          </cell>
        </row>
        <row r="220">
          <cell r="A220">
            <v>39850</v>
          </cell>
          <cell r="B220">
            <v>11.36</v>
          </cell>
          <cell r="G220">
            <v>39848</v>
          </cell>
          <cell r="H220">
            <v>12.637</v>
          </cell>
        </row>
        <row r="221">
          <cell r="A221">
            <v>39849</v>
          </cell>
          <cell r="B221">
            <v>11.24</v>
          </cell>
          <cell r="G221">
            <v>39847</v>
          </cell>
          <cell r="H221">
            <v>12.664</v>
          </cell>
        </row>
        <row r="222">
          <cell r="A222">
            <v>39848</v>
          </cell>
          <cell r="B222">
            <v>11.1</v>
          </cell>
          <cell r="G222">
            <v>39846</v>
          </cell>
          <cell r="H222">
            <v>12.422000000000001</v>
          </cell>
        </row>
        <row r="223">
          <cell r="A223">
            <v>39847</v>
          </cell>
          <cell r="B223">
            <v>11.15</v>
          </cell>
          <cell r="G223">
            <v>39843</v>
          </cell>
          <cell r="H223">
            <v>12.387</v>
          </cell>
        </row>
        <row r="224">
          <cell r="A224">
            <v>39846</v>
          </cell>
          <cell r="B224">
            <v>11.22</v>
          </cell>
          <cell r="G224">
            <v>39842</v>
          </cell>
          <cell r="H224">
            <v>12.379</v>
          </cell>
        </row>
        <row r="225">
          <cell r="A225">
            <v>39843</v>
          </cell>
          <cell r="B225">
            <v>11.16</v>
          </cell>
          <cell r="G225">
            <v>39841</v>
          </cell>
          <cell r="H225">
            <v>12.384</v>
          </cell>
        </row>
        <row r="226">
          <cell r="A226">
            <v>39842</v>
          </cell>
          <cell r="B226">
            <v>11.16</v>
          </cell>
          <cell r="G226">
            <v>39840</v>
          </cell>
          <cell r="H226">
            <v>12.43</v>
          </cell>
        </row>
        <row r="227">
          <cell r="A227">
            <v>39841</v>
          </cell>
          <cell r="B227">
            <v>11.44</v>
          </cell>
          <cell r="G227">
            <v>39836</v>
          </cell>
          <cell r="H227">
            <v>12.443</v>
          </cell>
        </row>
        <row r="228">
          <cell r="A228">
            <v>39840</v>
          </cell>
          <cell r="B228">
            <v>11.5</v>
          </cell>
          <cell r="G228">
            <v>39835</v>
          </cell>
          <cell r="H228">
            <v>12.528</v>
          </cell>
        </row>
        <row r="229">
          <cell r="A229">
            <v>39836</v>
          </cell>
          <cell r="B229">
            <v>11.53</v>
          </cell>
          <cell r="G229">
            <v>39834</v>
          </cell>
          <cell r="H229">
            <v>12.547000000000001</v>
          </cell>
        </row>
        <row r="230">
          <cell r="A230">
            <v>39835</v>
          </cell>
          <cell r="B230">
            <v>11.69</v>
          </cell>
          <cell r="G230">
            <v>39833</v>
          </cell>
          <cell r="H230">
            <v>12.525</v>
          </cell>
        </row>
        <row r="231">
          <cell r="A231">
            <v>39834</v>
          </cell>
          <cell r="B231">
            <v>11.97</v>
          </cell>
          <cell r="G231">
            <v>39832</v>
          </cell>
          <cell r="H231">
            <v>12.516</v>
          </cell>
        </row>
        <row r="232">
          <cell r="A232">
            <v>39833</v>
          </cell>
          <cell r="B232">
            <v>11.93</v>
          </cell>
          <cell r="G232">
            <v>39829</v>
          </cell>
          <cell r="H232">
            <v>12.635999999999999</v>
          </cell>
        </row>
        <row r="233">
          <cell r="A233">
            <v>39832</v>
          </cell>
          <cell r="B233">
            <v>11.96</v>
          </cell>
          <cell r="G233">
            <v>39828</v>
          </cell>
          <cell r="H233">
            <v>12.737</v>
          </cell>
        </row>
        <row r="234">
          <cell r="A234">
            <v>39829</v>
          </cell>
          <cell r="B234">
            <v>12</v>
          </cell>
          <cell r="G234">
            <v>39827</v>
          </cell>
          <cell r="H234">
            <v>12.747999999999999</v>
          </cell>
        </row>
        <row r="235">
          <cell r="A235">
            <v>39828</v>
          </cell>
          <cell r="B235">
            <v>11.92</v>
          </cell>
          <cell r="G235">
            <v>39826</v>
          </cell>
          <cell r="H235">
            <v>12.401</v>
          </cell>
        </row>
        <row r="236">
          <cell r="A236">
            <v>39827</v>
          </cell>
          <cell r="B236">
            <v>11.83</v>
          </cell>
          <cell r="G236">
            <v>39825</v>
          </cell>
          <cell r="H236">
            <v>11.872</v>
          </cell>
        </row>
        <row r="237">
          <cell r="A237">
            <v>39826</v>
          </cell>
          <cell r="B237">
            <v>11.71</v>
          </cell>
          <cell r="G237">
            <v>39822</v>
          </cell>
          <cell r="H237">
            <v>11.907</v>
          </cell>
        </row>
        <row r="238">
          <cell r="A238">
            <v>39825</v>
          </cell>
          <cell r="B238">
            <v>11.78</v>
          </cell>
          <cell r="G238">
            <v>39821</v>
          </cell>
          <cell r="H238">
            <v>11.723000000000001</v>
          </cell>
        </row>
        <row r="239">
          <cell r="A239">
            <v>39822</v>
          </cell>
          <cell r="B239">
            <v>11.83</v>
          </cell>
          <cell r="G239">
            <v>39820</v>
          </cell>
          <cell r="H239">
            <v>11.454000000000001</v>
          </cell>
        </row>
        <row r="240">
          <cell r="A240">
            <v>39821</v>
          </cell>
          <cell r="B240">
            <v>11.17</v>
          </cell>
          <cell r="G240">
            <v>39819</v>
          </cell>
          <cell r="H240">
            <v>11.342000000000001</v>
          </cell>
        </row>
        <row r="241">
          <cell r="A241">
            <v>39820</v>
          </cell>
          <cell r="B241">
            <v>11.1</v>
          </cell>
          <cell r="G241">
            <v>39818</v>
          </cell>
          <cell r="H241">
            <v>11.600999999999999</v>
          </cell>
        </row>
        <row r="242">
          <cell r="A242">
            <v>39819</v>
          </cell>
          <cell r="B242">
            <v>11.13</v>
          </cell>
          <cell r="G242">
            <v>39815</v>
          </cell>
          <cell r="H242">
            <v>11.954000000000001</v>
          </cell>
        </row>
        <row r="243">
          <cell r="A243">
            <v>39818</v>
          </cell>
          <cell r="B243">
            <v>11.85</v>
          </cell>
          <cell r="G243">
            <v>39813</v>
          </cell>
          <cell r="H243">
            <v>12.191000000000001</v>
          </cell>
        </row>
        <row r="244">
          <cell r="A244">
            <v>39815</v>
          </cell>
          <cell r="B244">
            <v>11.84</v>
          </cell>
          <cell r="G244">
            <v>39812</v>
          </cell>
          <cell r="H244">
            <v>12.141</v>
          </cell>
        </row>
        <row r="245">
          <cell r="A245">
            <v>39813</v>
          </cell>
          <cell r="B245">
            <v>11.8</v>
          </cell>
          <cell r="G245">
            <v>39808</v>
          </cell>
          <cell r="H245">
            <v>12.119</v>
          </cell>
        </row>
        <row r="246">
          <cell r="A246">
            <v>39812</v>
          </cell>
          <cell r="B246">
            <v>11.89</v>
          </cell>
          <cell r="G246">
            <v>39806</v>
          </cell>
          <cell r="H246">
            <v>12.005000000000001</v>
          </cell>
        </row>
        <row r="247">
          <cell r="A247">
            <v>39811</v>
          </cell>
          <cell r="B247">
            <v>11.92</v>
          </cell>
          <cell r="G247">
            <v>39805</v>
          </cell>
          <cell r="H247">
            <v>12.095000000000001</v>
          </cell>
        </row>
        <row r="248">
          <cell r="A248">
            <v>39808</v>
          </cell>
          <cell r="B248">
            <v>11.86</v>
          </cell>
          <cell r="G248">
            <v>39804</v>
          </cell>
          <cell r="H248">
            <v>11.722</v>
          </cell>
        </row>
        <row r="249">
          <cell r="A249">
            <v>39806</v>
          </cell>
          <cell r="B249">
            <v>11.89</v>
          </cell>
          <cell r="G249">
            <v>39801</v>
          </cell>
          <cell r="H249">
            <v>11.727</v>
          </cell>
        </row>
        <row r="250">
          <cell r="A250">
            <v>39805</v>
          </cell>
          <cell r="B250">
            <v>11.9</v>
          </cell>
          <cell r="G250">
            <v>39800</v>
          </cell>
          <cell r="H250">
            <v>11.776999999999999</v>
          </cell>
        </row>
        <row r="251">
          <cell r="A251">
            <v>39804</v>
          </cell>
          <cell r="B251">
            <v>11.51</v>
          </cell>
          <cell r="G251">
            <v>39799</v>
          </cell>
          <cell r="H251">
            <v>11.987</v>
          </cell>
        </row>
        <row r="252">
          <cell r="A252">
            <v>39801</v>
          </cell>
          <cell r="B252">
            <v>11.56</v>
          </cell>
          <cell r="G252">
            <v>39798</v>
          </cell>
          <cell r="H252">
            <v>13.244999999999999</v>
          </cell>
        </row>
        <row r="253">
          <cell r="A253">
            <v>39800</v>
          </cell>
          <cell r="B253">
            <v>11.53</v>
          </cell>
          <cell r="G253">
            <v>39797</v>
          </cell>
          <cell r="H253">
            <v>13.346</v>
          </cell>
        </row>
        <row r="254">
          <cell r="A254">
            <v>39799</v>
          </cell>
          <cell r="B254">
            <v>13</v>
          </cell>
          <cell r="G254">
            <v>39794</v>
          </cell>
          <cell r="H254">
            <v>13.34</v>
          </cell>
        </row>
        <row r="255">
          <cell r="A255">
            <v>39798</v>
          </cell>
          <cell r="B255">
            <v>13.06</v>
          </cell>
          <cell r="G255">
            <v>39793</v>
          </cell>
          <cell r="H255">
            <v>13.416</v>
          </cell>
        </row>
        <row r="256">
          <cell r="A256">
            <v>39797</v>
          </cell>
          <cell r="B256">
            <v>13.02</v>
          </cell>
          <cell r="G256">
            <v>39792</v>
          </cell>
          <cell r="H256">
            <v>13.509</v>
          </cell>
        </row>
        <row r="257">
          <cell r="A257">
            <v>39794</v>
          </cell>
          <cell r="B257">
            <v>13.05</v>
          </cell>
          <cell r="G257">
            <v>39791</v>
          </cell>
          <cell r="H257">
            <v>14.515000000000001</v>
          </cell>
        </row>
        <row r="258">
          <cell r="A258">
            <v>39793</v>
          </cell>
          <cell r="B258">
            <v>13.02</v>
          </cell>
          <cell r="G258">
            <v>39787</v>
          </cell>
          <cell r="H258">
            <v>14.115</v>
          </cell>
        </row>
        <row r="259">
          <cell r="A259">
            <v>39792</v>
          </cell>
          <cell r="B259">
            <v>13.1</v>
          </cell>
          <cell r="G259">
            <v>39786</v>
          </cell>
          <cell r="H259">
            <v>14.935</v>
          </cell>
        </row>
        <row r="260">
          <cell r="A260">
            <v>39791</v>
          </cell>
          <cell r="B260">
            <v>12.83</v>
          </cell>
          <cell r="G260">
            <v>39785</v>
          </cell>
          <cell r="H260">
            <v>15.977</v>
          </cell>
        </row>
        <row r="261">
          <cell r="A261">
            <v>39787</v>
          </cell>
          <cell r="B261">
            <v>14.013</v>
          </cell>
          <cell r="G261">
            <v>39784</v>
          </cell>
          <cell r="H261">
            <v>16.093</v>
          </cell>
        </row>
        <row r="262">
          <cell r="A262">
            <v>39786</v>
          </cell>
          <cell r="B262">
            <v>14.395</v>
          </cell>
          <cell r="G262">
            <v>39783</v>
          </cell>
          <cell r="H262">
            <v>16.087</v>
          </cell>
        </row>
        <row r="263">
          <cell r="A263">
            <v>39785</v>
          </cell>
          <cell r="B263">
            <v>15.346</v>
          </cell>
          <cell r="G263">
            <v>39780</v>
          </cell>
          <cell r="H263">
            <v>16.135000000000002</v>
          </cell>
        </row>
        <row r="264">
          <cell r="A264">
            <v>39784</v>
          </cell>
          <cell r="B264">
            <v>15.19</v>
          </cell>
          <cell r="G264">
            <v>39779</v>
          </cell>
          <cell r="H264">
            <v>16.417999999999999</v>
          </cell>
        </row>
        <row r="265">
          <cell r="A265">
            <v>39783</v>
          </cell>
          <cell r="B265">
            <v>15.239000000000001</v>
          </cell>
          <cell r="G265">
            <v>39778</v>
          </cell>
          <cell r="H265">
            <v>16.145</v>
          </cell>
        </row>
        <row r="266">
          <cell r="A266">
            <v>39780</v>
          </cell>
          <cell r="B266">
            <v>15.247</v>
          </cell>
          <cell r="G266">
            <v>39777</v>
          </cell>
          <cell r="H266">
            <v>17.745999999999999</v>
          </cell>
        </row>
        <row r="267">
          <cell r="A267">
            <v>39779</v>
          </cell>
          <cell r="B267">
            <v>15.391999999999999</v>
          </cell>
          <cell r="G267">
            <v>39776</v>
          </cell>
          <cell r="H267">
            <v>19.266999999999999</v>
          </cell>
        </row>
        <row r="268">
          <cell r="A268">
            <v>39778</v>
          </cell>
          <cell r="B268">
            <v>16.721</v>
          </cell>
          <cell r="G268">
            <v>39773</v>
          </cell>
          <cell r="H268">
            <v>18.483000000000001</v>
          </cell>
        </row>
        <row r="269">
          <cell r="A269">
            <v>39777</v>
          </cell>
          <cell r="B269">
            <v>16.603999999999999</v>
          </cell>
          <cell r="G269">
            <v>39772</v>
          </cell>
          <cell r="H269">
            <v>17.413</v>
          </cell>
        </row>
        <row r="270">
          <cell r="A270">
            <v>39776</v>
          </cell>
          <cell r="B270">
            <v>17.867999999999999</v>
          </cell>
          <cell r="G270">
            <v>39771</v>
          </cell>
          <cell r="H270">
            <v>16.584</v>
          </cell>
        </row>
        <row r="271">
          <cell r="A271">
            <v>39773</v>
          </cell>
          <cell r="B271">
            <v>17.782</v>
          </cell>
          <cell r="G271">
            <v>39770</v>
          </cell>
          <cell r="H271">
            <v>16.646999999999998</v>
          </cell>
        </row>
        <row r="272">
          <cell r="A272">
            <v>39772</v>
          </cell>
          <cell r="B272">
            <v>16.800999999999998</v>
          </cell>
          <cell r="G272">
            <v>39769</v>
          </cell>
          <cell r="H272">
            <v>16.417999999999999</v>
          </cell>
        </row>
        <row r="273">
          <cell r="A273">
            <v>39771</v>
          </cell>
          <cell r="B273">
            <v>16.666</v>
          </cell>
          <cell r="G273">
            <v>39766</v>
          </cell>
          <cell r="H273">
            <v>16.486000000000001</v>
          </cell>
        </row>
        <row r="274">
          <cell r="A274">
            <v>39770</v>
          </cell>
          <cell r="B274">
            <v>16.672000000000001</v>
          </cell>
          <cell r="G274">
            <v>39765</v>
          </cell>
          <cell r="H274">
            <v>15.712999999999999</v>
          </cell>
        </row>
        <row r="275">
          <cell r="A275">
            <v>39769</v>
          </cell>
          <cell r="B275">
            <v>15.788</v>
          </cell>
          <cell r="G275">
            <v>39764</v>
          </cell>
          <cell r="H275">
            <v>15.706</v>
          </cell>
        </row>
        <row r="276">
          <cell r="A276">
            <v>39766</v>
          </cell>
          <cell r="B276">
            <v>15.837999999999999</v>
          </cell>
          <cell r="G276">
            <v>39763</v>
          </cell>
          <cell r="H276">
            <v>15.737</v>
          </cell>
        </row>
        <row r="277">
          <cell r="A277">
            <v>39765</v>
          </cell>
          <cell r="B277">
            <v>14.747999999999999</v>
          </cell>
          <cell r="G277">
            <v>39762</v>
          </cell>
          <cell r="H277">
            <v>15.586</v>
          </cell>
        </row>
        <row r="278">
          <cell r="A278">
            <v>39764</v>
          </cell>
          <cell r="B278">
            <v>14.731</v>
          </cell>
          <cell r="G278">
            <v>39759</v>
          </cell>
          <cell r="H278">
            <v>16.515000000000001</v>
          </cell>
        </row>
        <row r="279">
          <cell r="A279">
            <v>39763</v>
          </cell>
          <cell r="B279">
            <v>14.743</v>
          </cell>
          <cell r="G279">
            <v>39758</v>
          </cell>
          <cell r="H279">
            <v>15.532</v>
          </cell>
        </row>
        <row r="280">
          <cell r="A280">
            <v>39762</v>
          </cell>
          <cell r="B280">
            <v>15.336</v>
          </cell>
          <cell r="G280">
            <v>39757</v>
          </cell>
          <cell r="H280">
            <v>16.526</v>
          </cell>
        </row>
        <row r="281">
          <cell r="A281">
            <v>39759</v>
          </cell>
          <cell r="B281">
            <v>15.667999999999999</v>
          </cell>
          <cell r="G281">
            <v>39756</v>
          </cell>
          <cell r="H281">
            <v>17.068000000000001</v>
          </cell>
        </row>
        <row r="282">
          <cell r="A282">
            <v>39758</v>
          </cell>
          <cell r="B282">
            <v>15.395</v>
          </cell>
          <cell r="G282">
            <v>39755</v>
          </cell>
          <cell r="H282">
            <v>17.911999999999999</v>
          </cell>
        </row>
        <row r="283">
          <cell r="A283">
            <v>39757</v>
          </cell>
          <cell r="B283">
            <v>14.888</v>
          </cell>
          <cell r="G283">
            <v>39752</v>
          </cell>
          <cell r="H283">
            <v>18.646999999999998</v>
          </cell>
        </row>
        <row r="284">
          <cell r="A284">
            <v>39756</v>
          </cell>
          <cell r="B284">
            <v>16.312999999999999</v>
          </cell>
          <cell r="G284">
            <v>39751</v>
          </cell>
          <cell r="H284">
            <v>18.658999999999999</v>
          </cell>
        </row>
        <row r="285">
          <cell r="A285">
            <v>39755</v>
          </cell>
          <cell r="B285">
            <v>16.696999999999999</v>
          </cell>
          <cell r="G285">
            <v>39750</v>
          </cell>
          <cell r="H285">
            <v>20.372</v>
          </cell>
        </row>
        <row r="286">
          <cell r="A286">
            <v>39752</v>
          </cell>
          <cell r="B286">
            <v>16.657</v>
          </cell>
          <cell r="G286">
            <v>39749</v>
          </cell>
          <cell r="H286">
            <v>20.452000000000002</v>
          </cell>
        </row>
        <row r="287">
          <cell r="A287">
            <v>39751</v>
          </cell>
          <cell r="B287">
            <v>16.574000000000002</v>
          </cell>
          <cell r="G287">
            <v>39748</v>
          </cell>
          <cell r="H287">
            <v>20.420000000000002</v>
          </cell>
        </row>
        <row r="288">
          <cell r="A288">
            <v>39750</v>
          </cell>
          <cell r="B288">
            <v>19.998999999999999</v>
          </cell>
          <cell r="G288">
            <v>39745</v>
          </cell>
          <cell r="H288">
            <v>17.388999999999999</v>
          </cell>
        </row>
        <row r="289">
          <cell r="A289">
            <v>39749</v>
          </cell>
          <cell r="B289">
            <v>20.058</v>
          </cell>
          <cell r="G289">
            <v>39744</v>
          </cell>
          <cell r="H289">
            <v>16.071000000000002</v>
          </cell>
        </row>
        <row r="290">
          <cell r="A290">
            <v>39745</v>
          </cell>
          <cell r="B290">
            <v>16.754000000000001</v>
          </cell>
          <cell r="G290">
            <v>39743</v>
          </cell>
          <cell r="H290">
            <v>15.765000000000001</v>
          </cell>
        </row>
        <row r="291">
          <cell r="A291">
            <v>39744</v>
          </cell>
          <cell r="B291">
            <v>16.388999999999999</v>
          </cell>
          <cell r="G291">
            <v>39742</v>
          </cell>
          <cell r="H291">
            <v>15.831</v>
          </cell>
        </row>
        <row r="292">
          <cell r="A292">
            <v>39743</v>
          </cell>
          <cell r="B292">
            <v>15.304</v>
          </cell>
          <cell r="G292">
            <v>39741</v>
          </cell>
          <cell r="H292">
            <v>16.067</v>
          </cell>
        </row>
        <row r="293">
          <cell r="A293">
            <v>39742</v>
          </cell>
          <cell r="B293">
            <v>15.259</v>
          </cell>
          <cell r="G293">
            <v>39738</v>
          </cell>
          <cell r="H293">
            <v>16.11</v>
          </cell>
        </row>
        <row r="294">
          <cell r="A294">
            <v>39741</v>
          </cell>
          <cell r="B294">
            <v>15.375</v>
          </cell>
          <cell r="G294">
            <v>39737</v>
          </cell>
          <cell r="H294">
            <v>15.603999999999999</v>
          </cell>
        </row>
        <row r="295">
          <cell r="A295">
            <v>39738</v>
          </cell>
          <cell r="B295">
            <v>15.411</v>
          </cell>
          <cell r="G295">
            <v>39736</v>
          </cell>
          <cell r="H295">
            <v>15.103999999999999</v>
          </cell>
        </row>
        <row r="296">
          <cell r="A296">
            <v>39737</v>
          </cell>
          <cell r="B296">
            <v>15.526999999999999</v>
          </cell>
          <cell r="G296">
            <v>39735</v>
          </cell>
          <cell r="H296">
            <v>16.093</v>
          </cell>
        </row>
        <row r="297">
          <cell r="A297">
            <v>39736</v>
          </cell>
          <cell r="B297">
            <v>14.028</v>
          </cell>
          <cell r="G297">
            <v>39734</v>
          </cell>
          <cell r="H297">
            <v>15.747</v>
          </cell>
        </row>
        <row r="298">
          <cell r="A298">
            <v>39735</v>
          </cell>
          <cell r="B298">
            <v>15.456</v>
          </cell>
          <cell r="G298">
            <v>39731</v>
          </cell>
          <cell r="H298">
            <v>15.778</v>
          </cell>
        </row>
        <row r="299">
          <cell r="A299">
            <v>39734</v>
          </cell>
          <cell r="B299">
            <v>15.507999999999999</v>
          </cell>
          <cell r="G299">
            <v>39730</v>
          </cell>
          <cell r="H299">
            <v>15.791</v>
          </cell>
        </row>
        <row r="300">
          <cell r="A300">
            <v>39731</v>
          </cell>
          <cell r="B300">
            <v>14.706</v>
          </cell>
          <cell r="G300">
            <v>39729</v>
          </cell>
          <cell r="H300">
            <v>15.352</v>
          </cell>
        </row>
        <row r="301">
          <cell r="A301">
            <v>39730</v>
          </cell>
          <cell r="B301">
            <v>14.805</v>
          </cell>
          <cell r="G301">
            <v>39728</v>
          </cell>
          <cell r="H301">
            <v>15.448</v>
          </cell>
        </row>
        <row r="302">
          <cell r="A302">
            <v>39729</v>
          </cell>
          <cell r="B302">
            <v>14.614000000000001</v>
          </cell>
          <cell r="G302">
            <v>39727</v>
          </cell>
          <cell r="H302">
            <v>15.481</v>
          </cell>
        </row>
        <row r="303">
          <cell r="A303">
            <v>39728</v>
          </cell>
          <cell r="B303">
            <v>14.48</v>
          </cell>
          <cell r="G303">
            <v>39720</v>
          </cell>
          <cell r="H303">
            <v>13.579000000000001</v>
          </cell>
        </row>
        <row r="304">
          <cell r="A304">
            <v>39727</v>
          </cell>
          <cell r="B304">
            <v>14.239000000000001</v>
          </cell>
          <cell r="G304">
            <v>39717</v>
          </cell>
          <cell r="H304">
            <v>13.56</v>
          </cell>
        </row>
        <row r="305">
          <cell r="A305">
            <v>39724</v>
          </cell>
          <cell r="B305">
            <v>13.005000000000001</v>
          </cell>
          <cell r="G305">
            <v>39716</v>
          </cell>
          <cell r="H305">
            <v>13.465999999999999</v>
          </cell>
        </row>
        <row r="306">
          <cell r="A306">
            <v>39723</v>
          </cell>
          <cell r="B306">
            <v>13.005000000000001</v>
          </cell>
          <cell r="G306">
            <v>39715</v>
          </cell>
          <cell r="H306">
            <v>13.37</v>
          </cell>
        </row>
        <row r="307">
          <cell r="A307">
            <v>39722</v>
          </cell>
          <cell r="B307">
            <v>13.005000000000001</v>
          </cell>
          <cell r="G307">
            <v>39714</v>
          </cell>
          <cell r="H307">
            <v>12.999000000000001</v>
          </cell>
        </row>
        <row r="308">
          <cell r="A308">
            <v>39721</v>
          </cell>
          <cell r="B308">
            <v>13.005000000000001</v>
          </cell>
          <cell r="G308">
            <v>39713</v>
          </cell>
          <cell r="H308">
            <v>13.058999999999999</v>
          </cell>
        </row>
        <row r="309">
          <cell r="A309">
            <v>39720</v>
          </cell>
          <cell r="B309">
            <v>12.899000000000001</v>
          </cell>
          <cell r="G309">
            <v>39710</v>
          </cell>
          <cell r="H309">
            <v>13.606</v>
          </cell>
        </row>
        <row r="310">
          <cell r="A310">
            <v>39717</v>
          </cell>
          <cell r="B310">
            <v>12.798</v>
          </cell>
          <cell r="G310">
            <v>39708</v>
          </cell>
          <cell r="H310">
            <v>13.696999999999999</v>
          </cell>
        </row>
        <row r="311">
          <cell r="A311">
            <v>39716</v>
          </cell>
          <cell r="B311">
            <v>12.693999999999999</v>
          </cell>
          <cell r="G311">
            <v>39707</v>
          </cell>
          <cell r="H311">
            <v>13.62</v>
          </cell>
        </row>
        <row r="312">
          <cell r="A312">
            <v>39715</v>
          </cell>
          <cell r="B312">
            <v>12.584</v>
          </cell>
          <cell r="G312">
            <v>39706</v>
          </cell>
          <cell r="H312">
            <v>13.768000000000001</v>
          </cell>
        </row>
        <row r="313">
          <cell r="A313">
            <v>39714</v>
          </cell>
          <cell r="B313">
            <v>12.443</v>
          </cell>
          <cell r="G313">
            <v>39703</v>
          </cell>
          <cell r="H313">
            <v>13.766</v>
          </cell>
        </row>
        <row r="314">
          <cell r="A314">
            <v>39713</v>
          </cell>
          <cell r="B314">
            <v>12.329000000000001</v>
          </cell>
          <cell r="G314">
            <v>39702</v>
          </cell>
          <cell r="H314">
            <v>13.781000000000001</v>
          </cell>
        </row>
        <row r="315">
          <cell r="A315">
            <v>39710</v>
          </cell>
          <cell r="B315">
            <v>12.454000000000001</v>
          </cell>
          <cell r="G315">
            <v>39701</v>
          </cell>
          <cell r="H315">
            <v>12.666</v>
          </cell>
        </row>
        <row r="316">
          <cell r="A316">
            <v>39708</v>
          </cell>
          <cell r="B316">
            <v>12.954000000000001</v>
          </cell>
          <cell r="G316">
            <v>39700</v>
          </cell>
          <cell r="H316">
            <v>12.628</v>
          </cell>
        </row>
        <row r="317">
          <cell r="A317">
            <v>39707</v>
          </cell>
          <cell r="B317">
            <v>13.053000000000001</v>
          </cell>
          <cell r="G317">
            <v>39699</v>
          </cell>
          <cell r="H317">
            <v>12.760999999999999</v>
          </cell>
        </row>
        <row r="318">
          <cell r="A318">
            <v>39706</v>
          </cell>
          <cell r="B318">
            <v>12.973000000000001</v>
          </cell>
          <cell r="G318">
            <v>39696</v>
          </cell>
          <cell r="H318">
            <v>12.474</v>
          </cell>
        </row>
        <row r="319">
          <cell r="A319">
            <v>39703</v>
          </cell>
          <cell r="B319">
            <v>12.802</v>
          </cell>
          <cell r="G319">
            <v>39695</v>
          </cell>
          <cell r="H319">
            <v>12.422000000000001</v>
          </cell>
        </row>
        <row r="320">
          <cell r="A320">
            <v>39702</v>
          </cell>
          <cell r="B320">
            <v>12.848000000000001</v>
          </cell>
          <cell r="G320">
            <v>39694</v>
          </cell>
          <cell r="H320">
            <v>12.462999999999999</v>
          </cell>
        </row>
        <row r="321">
          <cell r="A321">
            <v>39701</v>
          </cell>
          <cell r="B321">
            <v>12.132999999999999</v>
          </cell>
          <cell r="G321">
            <v>39693</v>
          </cell>
          <cell r="H321">
            <v>12.513999999999999</v>
          </cell>
        </row>
        <row r="322">
          <cell r="A322">
            <v>39700</v>
          </cell>
          <cell r="B322">
            <v>11.997999999999999</v>
          </cell>
          <cell r="G322">
            <v>39692</v>
          </cell>
          <cell r="H322">
            <v>12.500999999999999</v>
          </cell>
        </row>
        <row r="323">
          <cell r="A323">
            <v>39699</v>
          </cell>
          <cell r="B323">
            <v>11.929</v>
          </cell>
          <cell r="G323">
            <v>39689</v>
          </cell>
          <cell r="H323">
            <v>12.551</v>
          </cell>
        </row>
        <row r="324">
          <cell r="A324">
            <v>39696</v>
          </cell>
          <cell r="B324">
            <v>12.01</v>
          </cell>
          <cell r="G324">
            <v>39688</v>
          </cell>
          <cell r="H324">
            <v>12.585000000000001</v>
          </cell>
        </row>
        <row r="325">
          <cell r="A325">
            <v>39695</v>
          </cell>
          <cell r="B325">
            <v>11.663</v>
          </cell>
          <cell r="G325">
            <v>39687</v>
          </cell>
          <cell r="H325">
            <v>12.621</v>
          </cell>
        </row>
        <row r="326">
          <cell r="A326">
            <v>39694</v>
          </cell>
          <cell r="B326">
            <v>11.577</v>
          </cell>
          <cell r="G326">
            <v>39686</v>
          </cell>
          <cell r="H326">
            <v>12.336</v>
          </cell>
        </row>
        <row r="327">
          <cell r="A327">
            <v>39693</v>
          </cell>
          <cell r="B327">
            <v>11.63</v>
          </cell>
          <cell r="G327">
            <v>39685</v>
          </cell>
          <cell r="H327">
            <v>12.573</v>
          </cell>
        </row>
        <row r="328">
          <cell r="A328">
            <v>39692</v>
          </cell>
          <cell r="B328">
            <v>11.738</v>
          </cell>
          <cell r="G328">
            <v>39682</v>
          </cell>
          <cell r="H328">
            <v>12.319000000000001</v>
          </cell>
        </row>
        <row r="329">
          <cell r="A329">
            <v>39689</v>
          </cell>
          <cell r="B329">
            <v>11.827999999999999</v>
          </cell>
          <cell r="G329">
            <v>39681</v>
          </cell>
          <cell r="H329">
            <v>12.279</v>
          </cell>
        </row>
        <row r="330">
          <cell r="A330">
            <v>39688</v>
          </cell>
          <cell r="B330">
            <v>11.842000000000001</v>
          </cell>
          <cell r="G330">
            <v>39680</v>
          </cell>
          <cell r="H330">
            <v>12.224</v>
          </cell>
        </row>
        <row r="331">
          <cell r="A331">
            <v>39687</v>
          </cell>
          <cell r="B331">
            <v>11.855</v>
          </cell>
          <cell r="G331">
            <v>39679</v>
          </cell>
          <cell r="H331">
            <v>12.084</v>
          </cell>
        </row>
        <row r="332">
          <cell r="A332">
            <v>39686</v>
          </cell>
          <cell r="B332">
            <v>11.843</v>
          </cell>
          <cell r="G332">
            <v>39678</v>
          </cell>
          <cell r="H332">
            <v>12.031000000000001</v>
          </cell>
        </row>
        <row r="333">
          <cell r="A333">
            <v>39685</v>
          </cell>
          <cell r="B333">
            <v>11.815</v>
          </cell>
          <cell r="G333">
            <v>39675</v>
          </cell>
          <cell r="H333">
            <v>12.039</v>
          </cell>
        </row>
        <row r="334">
          <cell r="A334">
            <v>39682</v>
          </cell>
          <cell r="B334">
            <v>11.878</v>
          </cell>
          <cell r="G334">
            <v>39674</v>
          </cell>
          <cell r="H334">
            <v>12.045</v>
          </cell>
        </row>
        <row r="335">
          <cell r="A335">
            <v>39681</v>
          </cell>
          <cell r="B335">
            <v>11.728</v>
          </cell>
          <cell r="G335">
            <v>39673</v>
          </cell>
          <cell r="H335">
            <v>12.131</v>
          </cell>
        </row>
        <row r="336">
          <cell r="A336">
            <v>39680</v>
          </cell>
          <cell r="B336">
            <v>11.752000000000001</v>
          </cell>
          <cell r="G336">
            <v>39672</v>
          </cell>
          <cell r="H336">
            <v>12.172000000000001</v>
          </cell>
        </row>
        <row r="337">
          <cell r="A337">
            <v>39679</v>
          </cell>
          <cell r="B337">
            <v>11.685</v>
          </cell>
          <cell r="G337">
            <v>39671</v>
          </cell>
          <cell r="H337">
            <v>12.129</v>
          </cell>
        </row>
        <row r="338">
          <cell r="A338">
            <v>39678</v>
          </cell>
          <cell r="B338">
            <v>11.6</v>
          </cell>
          <cell r="G338">
            <v>39668</v>
          </cell>
          <cell r="H338">
            <v>11.951000000000001</v>
          </cell>
        </row>
        <row r="339">
          <cell r="A339">
            <v>39675</v>
          </cell>
          <cell r="B339">
            <v>11.52</v>
          </cell>
          <cell r="G339">
            <v>39667</v>
          </cell>
          <cell r="H339">
            <v>11.978</v>
          </cell>
        </row>
        <row r="340">
          <cell r="A340">
            <v>39674</v>
          </cell>
          <cell r="B340">
            <v>11.497999999999999</v>
          </cell>
          <cell r="G340">
            <v>39666</v>
          </cell>
          <cell r="H340">
            <v>11.968999999999999</v>
          </cell>
        </row>
        <row r="341">
          <cell r="A341">
            <v>39673</v>
          </cell>
          <cell r="B341">
            <v>11.403</v>
          </cell>
          <cell r="G341">
            <v>39665</v>
          </cell>
          <cell r="H341">
            <v>12.000999999999999</v>
          </cell>
        </row>
        <row r="342">
          <cell r="A342">
            <v>39672</v>
          </cell>
          <cell r="B342">
            <v>11.593</v>
          </cell>
          <cell r="G342">
            <v>39664</v>
          </cell>
          <cell r="H342">
            <v>12.257</v>
          </cell>
        </row>
        <row r="343">
          <cell r="A343">
            <v>39671</v>
          </cell>
          <cell r="B343">
            <v>11.63</v>
          </cell>
          <cell r="G343">
            <v>39661</v>
          </cell>
          <cell r="H343">
            <v>12.645</v>
          </cell>
        </row>
        <row r="344">
          <cell r="A344">
            <v>39668</v>
          </cell>
          <cell r="B344">
            <v>11.367000000000001</v>
          </cell>
          <cell r="G344">
            <v>39660</v>
          </cell>
          <cell r="H344">
            <v>12.638999999999999</v>
          </cell>
        </row>
        <row r="345">
          <cell r="A345">
            <v>39667</v>
          </cell>
          <cell r="B345">
            <v>11.081</v>
          </cell>
          <cell r="G345">
            <v>39658</v>
          </cell>
          <cell r="H345">
            <v>12.67</v>
          </cell>
        </row>
        <row r="346">
          <cell r="A346">
            <v>39666</v>
          </cell>
          <cell r="B346">
            <v>10.975</v>
          </cell>
          <cell r="G346">
            <v>39657</v>
          </cell>
          <cell r="H346">
            <v>12.704000000000001</v>
          </cell>
        </row>
        <row r="347">
          <cell r="A347">
            <v>39665</v>
          </cell>
          <cell r="B347">
            <v>11.099</v>
          </cell>
          <cell r="G347">
            <v>39654</v>
          </cell>
          <cell r="H347">
            <v>12.733000000000001</v>
          </cell>
        </row>
        <row r="348">
          <cell r="A348">
            <v>39664</v>
          </cell>
          <cell r="B348">
            <v>11.263</v>
          </cell>
          <cell r="G348">
            <v>39653</v>
          </cell>
          <cell r="H348">
            <v>12.837</v>
          </cell>
        </row>
        <row r="349">
          <cell r="A349">
            <v>39661</v>
          </cell>
          <cell r="B349">
            <v>11.391999999999999</v>
          </cell>
          <cell r="G349">
            <v>39652</v>
          </cell>
          <cell r="H349">
            <v>13.045999999999999</v>
          </cell>
        </row>
        <row r="350">
          <cell r="A350">
            <v>39660</v>
          </cell>
          <cell r="B350">
            <v>11.493</v>
          </cell>
          <cell r="G350">
            <v>39651</v>
          </cell>
          <cell r="H350">
            <v>13.169</v>
          </cell>
        </row>
        <row r="351">
          <cell r="A351">
            <v>39658</v>
          </cell>
          <cell r="B351">
            <v>11.513999999999999</v>
          </cell>
          <cell r="G351">
            <v>39650</v>
          </cell>
          <cell r="H351">
            <v>13.215</v>
          </cell>
        </row>
        <row r="352">
          <cell r="A352">
            <v>39657</v>
          </cell>
          <cell r="B352">
            <v>11.526</v>
          </cell>
          <cell r="G352">
            <v>39647</v>
          </cell>
          <cell r="H352">
            <v>13.237</v>
          </cell>
        </row>
        <row r="353">
          <cell r="A353">
            <v>39654</v>
          </cell>
          <cell r="B353">
            <v>11.493</v>
          </cell>
          <cell r="G353">
            <v>39646</v>
          </cell>
          <cell r="H353">
            <v>13.272</v>
          </cell>
        </row>
        <row r="354">
          <cell r="A354">
            <v>39653</v>
          </cell>
          <cell r="B354">
            <v>11.637</v>
          </cell>
          <cell r="G354">
            <v>39645</v>
          </cell>
          <cell r="H354">
            <v>13.47</v>
          </cell>
        </row>
        <row r="355">
          <cell r="A355">
            <v>39652</v>
          </cell>
          <cell r="B355">
            <v>11.75</v>
          </cell>
          <cell r="G355">
            <v>39644</v>
          </cell>
          <cell r="H355">
            <v>13.46</v>
          </cell>
        </row>
        <row r="356">
          <cell r="A356">
            <v>39651</v>
          </cell>
          <cell r="B356">
            <v>11.835000000000001</v>
          </cell>
          <cell r="G356">
            <v>39643</v>
          </cell>
          <cell r="H356">
            <v>13.486000000000001</v>
          </cell>
        </row>
        <row r="357">
          <cell r="A357">
            <v>39650</v>
          </cell>
          <cell r="B357">
            <v>11.954000000000001</v>
          </cell>
          <cell r="G357">
            <v>39640</v>
          </cell>
          <cell r="H357">
            <v>13.446999999999999</v>
          </cell>
        </row>
        <row r="358">
          <cell r="A358">
            <v>39647</v>
          </cell>
          <cell r="B358">
            <v>11.986000000000001</v>
          </cell>
          <cell r="G358">
            <v>39639</v>
          </cell>
          <cell r="H358">
            <v>13.42</v>
          </cell>
        </row>
        <row r="359">
          <cell r="A359">
            <v>39646</v>
          </cell>
          <cell r="B359">
            <v>12.11</v>
          </cell>
          <cell r="G359">
            <v>39638</v>
          </cell>
          <cell r="H359">
            <v>13.56</v>
          </cell>
        </row>
        <row r="360">
          <cell r="A360">
            <v>39645</v>
          </cell>
          <cell r="B360">
            <v>12.162000000000001</v>
          </cell>
          <cell r="G360">
            <v>39637</v>
          </cell>
          <cell r="H360">
            <v>13.673999999999999</v>
          </cell>
        </row>
        <row r="361">
          <cell r="A361">
            <v>39644</v>
          </cell>
          <cell r="B361">
            <v>12.207000000000001</v>
          </cell>
          <cell r="G361">
            <v>39636</v>
          </cell>
          <cell r="H361">
            <v>13.798</v>
          </cell>
        </row>
        <row r="362">
          <cell r="A362">
            <v>39643</v>
          </cell>
          <cell r="B362">
            <v>12.266</v>
          </cell>
          <cell r="G362">
            <v>39633</v>
          </cell>
          <cell r="H362">
            <v>13.837</v>
          </cell>
        </row>
        <row r="363">
          <cell r="A363">
            <v>39640</v>
          </cell>
          <cell r="B363">
            <v>12.125</v>
          </cell>
          <cell r="G363">
            <v>39632</v>
          </cell>
          <cell r="H363">
            <v>13.843999999999999</v>
          </cell>
        </row>
        <row r="364">
          <cell r="A364">
            <v>39639</v>
          </cell>
          <cell r="B364">
            <v>11.942</v>
          </cell>
          <cell r="G364">
            <v>39631</v>
          </cell>
          <cell r="H364">
            <v>13.782</v>
          </cell>
        </row>
        <row r="365">
          <cell r="A365">
            <v>39638</v>
          </cell>
          <cell r="B365">
            <v>12.374000000000001</v>
          </cell>
          <cell r="G365">
            <v>39630</v>
          </cell>
          <cell r="H365">
            <v>13.920999999999999</v>
          </cell>
        </row>
        <row r="366">
          <cell r="A366">
            <v>39637</v>
          </cell>
          <cell r="B366">
            <v>12.698</v>
          </cell>
          <cell r="G366">
            <v>39629</v>
          </cell>
          <cell r="H366">
            <v>13.933999999999999</v>
          </cell>
        </row>
        <row r="367">
          <cell r="A367">
            <v>39636</v>
          </cell>
          <cell r="B367">
            <v>12.871</v>
          </cell>
          <cell r="G367">
            <v>39626</v>
          </cell>
          <cell r="H367">
            <v>13.696</v>
          </cell>
        </row>
        <row r="368">
          <cell r="A368">
            <v>39633</v>
          </cell>
          <cell r="B368">
            <v>12.99</v>
          </cell>
          <cell r="G368">
            <v>39625</v>
          </cell>
          <cell r="H368">
            <v>13.958</v>
          </cell>
        </row>
        <row r="369">
          <cell r="A369">
            <v>39632</v>
          </cell>
          <cell r="B369">
            <v>13.03</v>
          </cell>
          <cell r="G369">
            <v>39624</v>
          </cell>
          <cell r="H369">
            <v>13.842000000000001</v>
          </cell>
        </row>
        <row r="370">
          <cell r="A370">
            <v>39631</v>
          </cell>
          <cell r="B370">
            <v>13</v>
          </cell>
          <cell r="G370">
            <v>39623</v>
          </cell>
          <cell r="H370">
            <v>13.939</v>
          </cell>
        </row>
        <row r="371">
          <cell r="A371">
            <v>39630</v>
          </cell>
          <cell r="B371">
            <v>13.132</v>
          </cell>
          <cell r="G371">
            <v>39622</v>
          </cell>
          <cell r="H371">
            <v>13.917</v>
          </cell>
        </row>
        <row r="372">
          <cell r="A372">
            <v>39629</v>
          </cell>
          <cell r="B372">
            <v>13.189</v>
          </cell>
          <cell r="G372">
            <v>39619</v>
          </cell>
          <cell r="H372">
            <v>13.932</v>
          </cell>
        </row>
        <row r="373">
          <cell r="A373">
            <v>39626</v>
          </cell>
          <cell r="B373">
            <v>13.073</v>
          </cell>
          <cell r="G373">
            <v>39618</v>
          </cell>
          <cell r="H373">
            <v>13.952999999999999</v>
          </cell>
        </row>
        <row r="374">
          <cell r="A374">
            <v>39625</v>
          </cell>
          <cell r="B374">
            <v>13.076000000000001</v>
          </cell>
          <cell r="G374">
            <v>39617</v>
          </cell>
          <cell r="H374">
            <v>13.250999999999999</v>
          </cell>
        </row>
        <row r="375">
          <cell r="A375">
            <v>39624</v>
          </cell>
          <cell r="B375">
            <v>13.124000000000001</v>
          </cell>
          <cell r="G375">
            <v>39616</v>
          </cell>
          <cell r="H375">
            <v>13.584</v>
          </cell>
        </row>
        <row r="376">
          <cell r="A376">
            <v>39623</v>
          </cell>
          <cell r="B376">
            <v>13.04</v>
          </cell>
          <cell r="G376">
            <v>39615</v>
          </cell>
          <cell r="H376">
            <v>13.917</v>
          </cell>
        </row>
        <row r="377">
          <cell r="A377">
            <v>39622</v>
          </cell>
          <cell r="B377">
            <v>12.974</v>
          </cell>
          <cell r="G377">
            <v>39612</v>
          </cell>
          <cell r="H377">
            <v>13.611000000000001</v>
          </cell>
        </row>
        <row r="378">
          <cell r="A378">
            <v>39619</v>
          </cell>
          <cell r="B378">
            <v>13.04</v>
          </cell>
          <cell r="G378">
            <v>39611</v>
          </cell>
          <cell r="H378">
            <v>13.801</v>
          </cell>
        </row>
        <row r="379">
          <cell r="A379">
            <v>39618</v>
          </cell>
          <cell r="B379">
            <v>13.006</v>
          </cell>
          <cell r="G379">
            <v>39610</v>
          </cell>
          <cell r="H379">
            <v>13.651999999999999</v>
          </cell>
        </row>
        <row r="380">
          <cell r="A380">
            <v>39617</v>
          </cell>
          <cell r="B380">
            <v>12.804</v>
          </cell>
          <cell r="G380">
            <v>39609</v>
          </cell>
          <cell r="H380">
            <v>13.727</v>
          </cell>
        </row>
        <row r="381">
          <cell r="A381">
            <v>39616</v>
          </cell>
          <cell r="B381">
            <v>13.214</v>
          </cell>
          <cell r="G381">
            <v>39608</v>
          </cell>
          <cell r="H381">
            <v>13.489000000000001</v>
          </cell>
        </row>
        <row r="382">
          <cell r="A382">
            <v>39615</v>
          </cell>
          <cell r="B382">
            <v>13.297000000000001</v>
          </cell>
          <cell r="G382">
            <v>39605</v>
          </cell>
          <cell r="H382">
            <v>13.502000000000001</v>
          </cell>
        </row>
        <row r="383">
          <cell r="A383">
            <v>39612</v>
          </cell>
          <cell r="B383">
            <v>13.337</v>
          </cell>
          <cell r="G383">
            <v>39604</v>
          </cell>
          <cell r="H383">
            <v>13.342000000000001</v>
          </cell>
        </row>
        <row r="384">
          <cell r="A384">
            <v>39611</v>
          </cell>
          <cell r="B384">
            <v>13.378</v>
          </cell>
          <cell r="G384">
            <v>39603</v>
          </cell>
          <cell r="H384">
            <v>13.29</v>
          </cell>
        </row>
        <row r="385">
          <cell r="A385">
            <v>39610</v>
          </cell>
          <cell r="B385">
            <v>13.308</v>
          </cell>
          <cell r="G385">
            <v>39602</v>
          </cell>
          <cell r="H385">
            <v>13.212999999999999</v>
          </cell>
        </row>
        <row r="386">
          <cell r="A386">
            <v>39609</v>
          </cell>
          <cell r="B386">
            <v>13.23</v>
          </cell>
          <cell r="G386">
            <v>39601</v>
          </cell>
          <cell r="H386">
            <v>13.1</v>
          </cell>
        </row>
        <row r="387">
          <cell r="A387">
            <v>39608</v>
          </cell>
          <cell r="B387">
            <v>13.138</v>
          </cell>
          <cell r="G387">
            <v>39598</v>
          </cell>
          <cell r="H387">
            <v>13.06</v>
          </cell>
        </row>
        <row r="388">
          <cell r="A388">
            <v>39605</v>
          </cell>
          <cell r="B388">
            <v>12.961</v>
          </cell>
          <cell r="G388">
            <v>39597</v>
          </cell>
          <cell r="H388">
            <v>13.067</v>
          </cell>
        </row>
        <row r="389">
          <cell r="A389">
            <v>39604</v>
          </cell>
          <cell r="B389">
            <v>12.772</v>
          </cell>
          <cell r="G389">
            <v>39596</v>
          </cell>
          <cell r="H389">
            <v>13.156000000000001</v>
          </cell>
        </row>
        <row r="390">
          <cell r="A390">
            <v>39603</v>
          </cell>
          <cell r="B390">
            <v>12.827</v>
          </cell>
          <cell r="G390">
            <v>39595</v>
          </cell>
          <cell r="H390">
            <v>13.198</v>
          </cell>
        </row>
        <row r="391">
          <cell r="A391">
            <v>39602</v>
          </cell>
          <cell r="B391">
            <v>12.661</v>
          </cell>
          <cell r="G391">
            <v>39594</v>
          </cell>
          <cell r="H391">
            <v>13.189</v>
          </cell>
        </row>
        <row r="392">
          <cell r="A392">
            <v>39601</v>
          </cell>
          <cell r="B392">
            <v>12.536</v>
          </cell>
          <cell r="G392">
            <v>39591</v>
          </cell>
          <cell r="H392">
            <v>13.103999999999999</v>
          </cell>
        </row>
        <row r="393">
          <cell r="A393">
            <v>39598</v>
          </cell>
          <cell r="B393">
            <v>12.468</v>
          </cell>
          <cell r="G393">
            <v>39590</v>
          </cell>
          <cell r="H393">
            <v>13.079000000000001</v>
          </cell>
        </row>
        <row r="394">
          <cell r="A394">
            <v>39597</v>
          </cell>
          <cell r="B394">
            <v>12.419</v>
          </cell>
          <cell r="G394">
            <v>39589</v>
          </cell>
          <cell r="H394">
            <v>13.063000000000001</v>
          </cell>
        </row>
        <row r="395">
          <cell r="A395">
            <v>39596</v>
          </cell>
          <cell r="B395">
            <v>12.363</v>
          </cell>
          <cell r="G395">
            <v>39587</v>
          </cell>
          <cell r="H395">
            <v>13.108000000000001</v>
          </cell>
        </row>
        <row r="396">
          <cell r="A396">
            <v>39595</v>
          </cell>
          <cell r="B396">
            <v>12.811</v>
          </cell>
          <cell r="G396">
            <v>39584</v>
          </cell>
          <cell r="H396">
            <v>13.053000000000001</v>
          </cell>
        </row>
        <row r="397">
          <cell r="A397">
            <v>39594</v>
          </cell>
          <cell r="B397">
            <v>12.69</v>
          </cell>
          <cell r="G397">
            <v>39583</v>
          </cell>
          <cell r="H397">
            <v>13.137</v>
          </cell>
        </row>
        <row r="398">
          <cell r="A398">
            <v>39591</v>
          </cell>
          <cell r="B398">
            <v>12.417999999999999</v>
          </cell>
          <cell r="G398">
            <v>39582</v>
          </cell>
          <cell r="H398">
            <v>13.164</v>
          </cell>
        </row>
        <row r="399">
          <cell r="A399">
            <v>39590</v>
          </cell>
          <cell r="B399">
            <v>12.039</v>
          </cell>
          <cell r="G399">
            <v>39581</v>
          </cell>
          <cell r="H399">
            <v>13.176</v>
          </cell>
        </row>
        <row r="400">
          <cell r="A400">
            <v>39589</v>
          </cell>
          <cell r="B400">
            <v>12.032999999999999</v>
          </cell>
          <cell r="G400">
            <v>39580</v>
          </cell>
          <cell r="H400">
            <v>13.172000000000001</v>
          </cell>
        </row>
        <row r="401">
          <cell r="A401">
            <v>39587</v>
          </cell>
          <cell r="B401">
            <v>12.012</v>
          </cell>
          <cell r="G401">
            <v>39577</v>
          </cell>
          <cell r="H401">
            <v>13.223000000000001</v>
          </cell>
        </row>
        <row r="402">
          <cell r="A402">
            <v>39584</v>
          </cell>
          <cell r="B402">
            <v>12.137</v>
          </cell>
          <cell r="G402">
            <v>39576</v>
          </cell>
          <cell r="H402">
            <v>13.202999999999999</v>
          </cell>
        </row>
        <row r="403">
          <cell r="A403">
            <v>39583</v>
          </cell>
          <cell r="B403">
            <v>12.334</v>
          </cell>
          <cell r="G403">
            <v>39575</v>
          </cell>
          <cell r="H403">
            <v>13.302</v>
          </cell>
        </row>
        <row r="404">
          <cell r="A404">
            <v>39582</v>
          </cell>
          <cell r="B404">
            <v>12.31</v>
          </cell>
          <cell r="G404">
            <v>39574</v>
          </cell>
          <cell r="H404">
            <v>13.371</v>
          </cell>
        </row>
        <row r="405">
          <cell r="A405">
            <v>39581</v>
          </cell>
          <cell r="B405">
            <v>12.329000000000001</v>
          </cell>
          <cell r="G405">
            <v>39573</v>
          </cell>
          <cell r="H405">
            <v>13.294</v>
          </cell>
        </row>
        <row r="406">
          <cell r="A406">
            <v>39580</v>
          </cell>
          <cell r="B406">
            <v>12.364000000000001</v>
          </cell>
          <cell r="G406">
            <v>39570</v>
          </cell>
          <cell r="H406">
            <v>13.287000000000001</v>
          </cell>
        </row>
        <row r="407">
          <cell r="A407">
            <v>39577</v>
          </cell>
          <cell r="B407">
            <v>12.448</v>
          </cell>
          <cell r="G407">
            <v>39568</v>
          </cell>
          <cell r="H407">
            <v>13.35</v>
          </cell>
        </row>
        <row r="408">
          <cell r="A408">
            <v>39576</v>
          </cell>
          <cell r="B408">
            <v>12.41</v>
          </cell>
          <cell r="G408">
            <v>39567</v>
          </cell>
          <cell r="H408">
            <v>13.69</v>
          </cell>
        </row>
        <row r="409">
          <cell r="A409">
            <v>39575</v>
          </cell>
          <cell r="B409">
            <v>12.435</v>
          </cell>
          <cell r="G409">
            <v>39566</v>
          </cell>
          <cell r="H409">
            <v>13.4</v>
          </cell>
        </row>
        <row r="410">
          <cell r="A410">
            <v>39574</v>
          </cell>
          <cell r="B410">
            <v>12.513999999999999</v>
          </cell>
          <cell r="G410">
            <v>39563</v>
          </cell>
          <cell r="H410">
            <v>13.335000000000001</v>
          </cell>
        </row>
        <row r="411">
          <cell r="A411">
            <v>39573</v>
          </cell>
          <cell r="B411">
            <v>12.471</v>
          </cell>
          <cell r="G411">
            <v>39562</v>
          </cell>
          <cell r="H411">
            <v>13.347</v>
          </cell>
        </row>
        <row r="412">
          <cell r="A412">
            <v>39570</v>
          </cell>
          <cell r="B412">
            <v>12.516</v>
          </cell>
          <cell r="G412">
            <v>39561</v>
          </cell>
          <cell r="H412">
            <v>13.349</v>
          </cell>
        </row>
        <row r="413">
          <cell r="A413">
            <v>39568</v>
          </cell>
          <cell r="B413">
            <v>12.507</v>
          </cell>
          <cell r="G413">
            <v>39560</v>
          </cell>
          <cell r="H413">
            <v>13.032999999999999</v>
          </cell>
        </row>
        <row r="414">
          <cell r="A414">
            <v>39567</v>
          </cell>
          <cell r="B414">
            <v>12.502000000000001</v>
          </cell>
          <cell r="G414">
            <v>39559</v>
          </cell>
          <cell r="H414">
            <v>13.055999999999999</v>
          </cell>
        </row>
        <row r="415">
          <cell r="A415">
            <v>39566</v>
          </cell>
          <cell r="B415">
            <v>12.45</v>
          </cell>
          <cell r="G415">
            <v>39556</v>
          </cell>
          <cell r="H415">
            <v>13.026999999999999</v>
          </cell>
        </row>
        <row r="416">
          <cell r="A416">
            <v>39563</v>
          </cell>
          <cell r="B416">
            <v>12.350999999999999</v>
          </cell>
          <cell r="G416">
            <v>39555</v>
          </cell>
          <cell r="H416">
            <v>12.962999999999999</v>
          </cell>
        </row>
        <row r="417">
          <cell r="A417">
            <v>39562</v>
          </cell>
          <cell r="B417">
            <v>12.614000000000001</v>
          </cell>
          <cell r="G417">
            <v>39554</v>
          </cell>
          <cell r="H417">
            <v>12.896000000000001</v>
          </cell>
        </row>
        <row r="418">
          <cell r="A418">
            <v>39561</v>
          </cell>
          <cell r="B418">
            <v>12.329000000000001</v>
          </cell>
          <cell r="G418">
            <v>39553</v>
          </cell>
          <cell r="H418">
            <v>12.955</v>
          </cell>
        </row>
        <row r="419">
          <cell r="A419">
            <v>39560</v>
          </cell>
          <cell r="B419">
            <v>12.018000000000001</v>
          </cell>
          <cell r="G419">
            <v>39552</v>
          </cell>
          <cell r="H419">
            <v>13.013999999999999</v>
          </cell>
        </row>
        <row r="420">
          <cell r="A420">
            <v>39559</v>
          </cell>
          <cell r="B420">
            <v>11.595000000000001</v>
          </cell>
          <cell r="G420">
            <v>39549</v>
          </cell>
          <cell r="H420">
            <v>13.026999999999999</v>
          </cell>
        </row>
        <row r="421">
          <cell r="A421">
            <v>39556</v>
          </cell>
          <cell r="B421">
            <v>11.416</v>
          </cell>
          <cell r="G421">
            <v>39548</v>
          </cell>
          <cell r="H421">
            <v>13.346</v>
          </cell>
        </row>
        <row r="422">
          <cell r="A422">
            <v>39555</v>
          </cell>
          <cell r="B422">
            <v>11.349</v>
          </cell>
          <cell r="G422">
            <v>39547</v>
          </cell>
          <cell r="H422">
            <v>13.319000000000001</v>
          </cell>
        </row>
        <row r="423">
          <cell r="A423">
            <v>39554</v>
          </cell>
          <cell r="B423">
            <v>11.3</v>
          </cell>
          <cell r="G423">
            <v>39546</v>
          </cell>
          <cell r="H423">
            <v>13.438000000000001</v>
          </cell>
        </row>
        <row r="424">
          <cell r="A424">
            <v>39553</v>
          </cell>
          <cell r="B424">
            <v>11.227</v>
          </cell>
          <cell r="G424">
            <v>39545</v>
          </cell>
          <cell r="H424">
            <v>13.446</v>
          </cell>
        </row>
        <row r="425">
          <cell r="A425">
            <v>39552</v>
          </cell>
          <cell r="B425">
            <v>11.169</v>
          </cell>
          <cell r="G425">
            <v>39542</v>
          </cell>
          <cell r="H425">
            <v>13.375</v>
          </cell>
        </row>
        <row r="426">
          <cell r="A426">
            <v>39549</v>
          </cell>
          <cell r="B426">
            <v>11.115</v>
          </cell>
          <cell r="G426">
            <v>39541</v>
          </cell>
          <cell r="H426">
            <v>12.63</v>
          </cell>
        </row>
        <row r="427">
          <cell r="A427">
            <v>39548</v>
          </cell>
          <cell r="B427">
            <v>11.321</v>
          </cell>
          <cell r="G427">
            <v>39540</v>
          </cell>
          <cell r="H427">
            <v>12.681000000000001</v>
          </cell>
        </row>
        <row r="428">
          <cell r="A428">
            <v>39547</v>
          </cell>
          <cell r="B428">
            <v>11.417</v>
          </cell>
          <cell r="G428">
            <v>39539</v>
          </cell>
          <cell r="H428">
            <v>12.438000000000001</v>
          </cell>
        </row>
        <row r="429">
          <cell r="A429">
            <v>39546</v>
          </cell>
          <cell r="B429">
            <v>11.94</v>
          </cell>
          <cell r="G429">
            <v>39538</v>
          </cell>
          <cell r="H429">
            <v>12.352</v>
          </cell>
        </row>
        <row r="430">
          <cell r="A430">
            <v>39545</v>
          </cell>
          <cell r="B430">
            <v>11.205</v>
          </cell>
          <cell r="G430">
            <v>39535</v>
          </cell>
          <cell r="H430">
            <v>12.304</v>
          </cell>
        </row>
        <row r="431">
          <cell r="A431">
            <v>39542</v>
          </cell>
          <cell r="B431">
            <v>11.553000000000001</v>
          </cell>
          <cell r="G431">
            <v>39534</v>
          </cell>
          <cell r="H431">
            <v>12.192</v>
          </cell>
        </row>
        <row r="432">
          <cell r="A432">
            <v>39541</v>
          </cell>
          <cell r="B432">
            <v>10.649000000000001</v>
          </cell>
          <cell r="G432">
            <v>39533</v>
          </cell>
          <cell r="H432">
            <v>12.038</v>
          </cell>
        </row>
        <row r="433">
          <cell r="A433">
            <v>39540</v>
          </cell>
          <cell r="B433">
            <v>11.071</v>
          </cell>
          <cell r="G433">
            <v>39532</v>
          </cell>
          <cell r="H433">
            <v>11.772</v>
          </cell>
        </row>
        <row r="434">
          <cell r="A434">
            <v>39539</v>
          </cell>
          <cell r="B434">
            <v>10.39</v>
          </cell>
          <cell r="G434">
            <v>39531</v>
          </cell>
          <cell r="H434">
            <v>12.364000000000001</v>
          </cell>
        </row>
        <row r="435">
          <cell r="A435">
            <v>39538</v>
          </cell>
          <cell r="B435">
            <v>10.484</v>
          </cell>
          <cell r="G435">
            <v>39526</v>
          </cell>
          <cell r="H435">
            <v>12.369</v>
          </cell>
        </row>
        <row r="436">
          <cell r="A436">
            <v>39535</v>
          </cell>
          <cell r="B436">
            <v>10.358000000000001</v>
          </cell>
          <cell r="G436">
            <v>39525</v>
          </cell>
          <cell r="H436">
            <v>12.4</v>
          </cell>
        </row>
        <row r="437">
          <cell r="A437">
            <v>39534</v>
          </cell>
          <cell r="B437">
            <v>10.176</v>
          </cell>
          <cell r="G437">
            <v>39524</v>
          </cell>
          <cell r="H437">
            <v>11.645</v>
          </cell>
        </row>
        <row r="438">
          <cell r="A438">
            <v>39533</v>
          </cell>
          <cell r="B438">
            <v>9.9990000000000006</v>
          </cell>
          <cell r="G438">
            <v>39521</v>
          </cell>
          <cell r="H438">
            <v>11.556000000000001</v>
          </cell>
        </row>
        <row r="439">
          <cell r="A439">
            <v>39532</v>
          </cell>
          <cell r="B439">
            <v>10.048</v>
          </cell>
          <cell r="G439">
            <v>39520</v>
          </cell>
          <cell r="H439">
            <v>11.563000000000001</v>
          </cell>
        </row>
        <row r="440">
          <cell r="A440">
            <v>39531</v>
          </cell>
          <cell r="B440">
            <v>9.9510000000000005</v>
          </cell>
          <cell r="G440">
            <v>39519</v>
          </cell>
          <cell r="H440">
            <v>11.24</v>
          </cell>
        </row>
        <row r="441">
          <cell r="A441">
            <v>39526</v>
          </cell>
          <cell r="B441">
            <v>9.9600000000000009</v>
          </cell>
          <cell r="G441">
            <v>39518</v>
          </cell>
          <cell r="H441">
            <v>11.141</v>
          </cell>
        </row>
        <row r="442">
          <cell r="A442">
            <v>39525</v>
          </cell>
          <cell r="B442">
            <v>10.255000000000001</v>
          </cell>
          <cell r="G442">
            <v>39514</v>
          </cell>
          <cell r="H442">
            <v>11.099</v>
          </cell>
        </row>
        <row r="443">
          <cell r="A443">
            <v>39524</v>
          </cell>
          <cell r="B443">
            <v>9.9710000000000001</v>
          </cell>
          <cell r="G443">
            <v>39513</v>
          </cell>
          <cell r="H443">
            <v>11.023999999999999</v>
          </cell>
        </row>
        <row r="444">
          <cell r="A444">
            <v>39521</v>
          </cell>
          <cell r="B444">
            <v>9.7720000000000002</v>
          </cell>
          <cell r="G444">
            <v>39512</v>
          </cell>
          <cell r="H444">
            <v>10.997</v>
          </cell>
        </row>
        <row r="445">
          <cell r="A445">
            <v>39520</v>
          </cell>
          <cell r="B445">
            <v>9.6440000000000001</v>
          </cell>
          <cell r="G445">
            <v>39511</v>
          </cell>
          <cell r="H445">
            <v>10.994</v>
          </cell>
        </row>
        <row r="446">
          <cell r="A446">
            <v>39519</v>
          </cell>
          <cell r="B446">
            <v>9.4890000000000008</v>
          </cell>
          <cell r="G446">
            <v>39510</v>
          </cell>
          <cell r="H446">
            <v>11.154999999999999</v>
          </cell>
        </row>
        <row r="447">
          <cell r="A447">
            <v>39518</v>
          </cell>
          <cell r="B447">
            <v>9.4860000000000007</v>
          </cell>
          <cell r="G447">
            <v>39507</v>
          </cell>
          <cell r="H447">
            <v>10.993</v>
          </cell>
        </row>
        <row r="448">
          <cell r="A448">
            <v>39513</v>
          </cell>
          <cell r="B448">
            <v>9.3119999999999994</v>
          </cell>
          <cell r="G448">
            <v>39506</v>
          </cell>
          <cell r="H448">
            <v>10.993</v>
          </cell>
        </row>
        <row r="449">
          <cell r="A449">
            <v>39512</v>
          </cell>
          <cell r="B449">
            <v>9.32</v>
          </cell>
          <cell r="G449">
            <v>39505</v>
          </cell>
          <cell r="H449">
            <v>10.964</v>
          </cell>
        </row>
        <row r="450">
          <cell r="A450">
            <v>39511</v>
          </cell>
          <cell r="B450">
            <v>9.3369999999999997</v>
          </cell>
          <cell r="G450">
            <v>39504</v>
          </cell>
          <cell r="H450">
            <v>10.987</v>
          </cell>
        </row>
        <row r="451">
          <cell r="A451">
            <v>39510</v>
          </cell>
          <cell r="B451">
            <v>9.375</v>
          </cell>
          <cell r="G451">
            <v>39503</v>
          </cell>
          <cell r="H451">
            <v>11.003</v>
          </cell>
        </row>
        <row r="452">
          <cell r="A452">
            <v>39507</v>
          </cell>
          <cell r="B452">
            <v>9.2100000000000009</v>
          </cell>
          <cell r="G452">
            <v>39500</v>
          </cell>
          <cell r="H452">
            <v>10.945</v>
          </cell>
        </row>
        <row r="453">
          <cell r="A453">
            <v>39506</v>
          </cell>
          <cell r="B453">
            <v>9.2629999999999999</v>
          </cell>
          <cell r="G453">
            <v>39499</v>
          </cell>
          <cell r="H453">
            <v>10.938000000000001</v>
          </cell>
        </row>
        <row r="454">
          <cell r="A454">
            <v>39505</v>
          </cell>
          <cell r="B454">
            <v>9.1760000000000002</v>
          </cell>
          <cell r="G454">
            <v>39498</v>
          </cell>
          <cell r="H454">
            <v>10.922000000000001</v>
          </cell>
        </row>
        <row r="455">
          <cell r="A455">
            <v>39504</v>
          </cell>
          <cell r="B455">
            <v>9.1280000000000001</v>
          </cell>
          <cell r="G455">
            <v>39497</v>
          </cell>
          <cell r="H455">
            <v>10.928000000000001</v>
          </cell>
        </row>
        <row r="456">
          <cell r="A456">
            <v>39503</v>
          </cell>
          <cell r="B456">
            <v>9.1709999999999994</v>
          </cell>
          <cell r="G456">
            <v>39496</v>
          </cell>
          <cell r="H456">
            <v>10.922000000000001</v>
          </cell>
        </row>
        <row r="457">
          <cell r="A457">
            <v>39500</v>
          </cell>
          <cell r="B457">
            <v>9.1609999999999996</v>
          </cell>
          <cell r="G457">
            <v>39493</v>
          </cell>
          <cell r="H457">
            <v>10.935</v>
          </cell>
        </row>
        <row r="458">
          <cell r="A458">
            <v>39499</v>
          </cell>
          <cell r="B458">
            <v>9.1479999999999997</v>
          </cell>
          <cell r="G458">
            <v>39492</v>
          </cell>
          <cell r="H458">
            <v>10.932</v>
          </cell>
        </row>
        <row r="459">
          <cell r="A459">
            <v>39498</v>
          </cell>
          <cell r="B459">
            <v>9.0869999999999997</v>
          </cell>
          <cell r="G459">
            <v>39491</v>
          </cell>
          <cell r="H459">
            <v>10.931000000000001</v>
          </cell>
        </row>
        <row r="460">
          <cell r="A460">
            <v>39497</v>
          </cell>
          <cell r="B460">
            <v>9.0860000000000003</v>
          </cell>
          <cell r="G460">
            <v>39490</v>
          </cell>
          <cell r="H460">
            <v>10.941000000000001</v>
          </cell>
        </row>
        <row r="461">
          <cell r="A461">
            <v>39496</v>
          </cell>
          <cell r="B461">
            <v>9.07</v>
          </cell>
          <cell r="G461">
            <v>39489</v>
          </cell>
          <cell r="H461">
            <v>10.923</v>
          </cell>
        </row>
        <row r="462">
          <cell r="A462">
            <v>39493</v>
          </cell>
          <cell r="B462">
            <v>9.0779999999999994</v>
          </cell>
          <cell r="G462">
            <v>39486</v>
          </cell>
          <cell r="H462">
            <v>10.928000000000001</v>
          </cell>
        </row>
        <row r="463">
          <cell r="A463">
            <v>39492</v>
          </cell>
          <cell r="B463">
            <v>9.0869999999999997</v>
          </cell>
          <cell r="G463">
            <v>39484</v>
          </cell>
          <cell r="H463">
            <v>10.901999999999999</v>
          </cell>
        </row>
        <row r="464">
          <cell r="A464">
            <v>39491</v>
          </cell>
          <cell r="B464">
            <v>9.0890000000000004</v>
          </cell>
          <cell r="G464">
            <v>39483</v>
          </cell>
          <cell r="H464">
            <v>10.903</v>
          </cell>
        </row>
        <row r="465">
          <cell r="A465">
            <v>39490</v>
          </cell>
          <cell r="B465">
            <v>9.0549999999999997</v>
          </cell>
          <cell r="G465">
            <v>39482</v>
          </cell>
          <cell r="H465">
            <v>10.899000000000001</v>
          </cell>
        </row>
        <row r="466">
          <cell r="A466">
            <v>39489</v>
          </cell>
          <cell r="B466">
            <v>9.0289999999999999</v>
          </cell>
          <cell r="G466">
            <v>39479</v>
          </cell>
          <cell r="H466">
            <v>10.874000000000001</v>
          </cell>
        </row>
        <row r="467">
          <cell r="A467">
            <v>39486</v>
          </cell>
          <cell r="B467">
            <v>8.9979999999999993</v>
          </cell>
          <cell r="G467">
            <v>39478</v>
          </cell>
          <cell r="H467">
            <v>10.833</v>
          </cell>
        </row>
        <row r="468">
          <cell r="A468">
            <v>39484</v>
          </cell>
          <cell r="B468">
            <v>9</v>
          </cell>
          <cell r="G468">
            <v>39477</v>
          </cell>
          <cell r="H468">
            <v>10.823</v>
          </cell>
        </row>
        <row r="469">
          <cell r="A469">
            <v>39483</v>
          </cell>
          <cell r="B469">
            <v>9</v>
          </cell>
          <cell r="G469">
            <v>39476</v>
          </cell>
          <cell r="H469">
            <v>10.81</v>
          </cell>
        </row>
        <row r="470">
          <cell r="A470">
            <v>39482</v>
          </cell>
          <cell r="B470">
            <v>9.0579999999999998</v>
          </cell>
          <cell r="G470">
            <v>39475</v>
          </cell>
          <cell r="H470">
            <v>10.807</v>
          </cell>
        </row>
        <row r="471">
          <cell r="A471">
            <v>39479</v>
          </cell>
          <cell r="B471">
            <v>9.0609999999999999</v>
          </cell>
          <cell r="G471">
            <v>39472</v>
          </cell>
          <cell r="H471">
            <v>10.853999999999999</v>
          </cell>
        </row>
        <row r="472">
          <cell r="A472">
            <v>39478</v>
          </cell>
          <cell r="B472">
            <v>9.0229999999999997</v>
          </cell>
          <cell r="G472">
            <v>39471</v>
          </cell>
          <cell r="H472">
            <v>10.759</v>
          </cell>
        </row>
        <row r="473">
          <cell r="A473">
            <v>39477</v>
          </cell>
          <cell r="B473">
            <v>9.0180000000000007</v>
          </cell>
          <cell r="G473">
            <v>39470</v>
          </cell>
          <cell r="H473">
            <v>10.752000000000001</v>
          </cell>
        </row>
        <row r="474">
          <cell r="A474">
            <v>39476</v>
          </cell>
          <cell r="B474">
            <v>9.0139999999999993</v>
          </cell>
          <cell r="G474">
            <v>39469</v>
          </cell>
          <cell r="H474">
            <v>10.702</v>
          </cell>
        </row>
        <row r="475">
          <cell r="A475">
            <v>39475</v>
          </cell>
          <cell r="B475">
            <v>9.06</v>
          </cell>
          <cell r="G475">
            <v>39468</v>
          </cell>
          <cell r="H475">
            <v>10.673999999999999</v>
          </cell>
        </row>
        <row r="476">
          <cell r="A476">
            <v>39472</v>
          </cell>
          <cell r="B476">
            <v>9.0790000000000006</v>
          </cell>
          <cell r="G476">
            <v>39465</v>
          </cell>
          <cell r="H476">
            <v>10.692</v>
          </cell>
        </row>
        <row r="477">
          <cell r="A477">
            <v>39471</v>
          </cell>
          <cell r="B477">
            <v>9.0470000000000006</v>
          </cell>
          <cell r="G477">
            <v>39464</v>
          </cell>
          <cell r="H477">
            <v>10.691000000000001</v>
          </cell>
        </row>
        <row r="478">
          <cell r="A478">
            <v>39470</v>
          </cell>
          <cell r="B478">
            <v>9.093</v>
          </cell>
          <cell r="G478">
            <v>39463</v>
          </cell>
          <cell r="H478">
            <v>10.682</v>
          </cell>
        </row>
        <row r="479">
          <cell r="A479">
            <v>39469</v>
          </cell>
          <cell r="B479">
            <v>9.0969999999999995</v>
          </cell>
          <cell r="G479">
            <v>39462</v>
          </cell>
          <cell r="H479">
            <v>10.664999999999999</v>
          </cell>
        </row>
        <row r="480">
          <cell r="A480">
            <v>39468</v>
          </cell>
          <cell r="B480">
            <v>9.0259999999999998</v>
          </cell>
          <cell r="G480">
            <v>39461</v>
          </cell>
          <cell r="H480">
            <v>10.663</v>
          </cell>
        </row>
        <row r="481">
          <cell r="A481">
            <v>39465</v>
          </cell>
          <cell r="B481">
            <v>9.0359999999999996</v>
          </cell>
          <cell r="G481">
            <v>39458</v>
          </cell>
          <cell r="H481">
            <v>10.701000000000001</v>
          </cell>
        </row>
        <row r="482">
          <cell r="A482">
            <v>39464</v>
          </cell>
          <cell r="B482">
            <v>9.0329999999999995</v>
          </cell>
          <cell r="G482">
            <v>39456</v>
          </cell>
          <cell r="H482">
            <v>10.728</v>
          </cell>
        </row>
        <row r="483">
          <cell r="A483">
            <v>39463</v>
          </cell>
          <cell r="B483">
            <v>9.0370000000000008</v>
          </cell>
          <cell r="G483">
            <v>39455</v>
          </cell>
          <cell r="H483">
            <v>10.724</v>
          </cell>
        </row>
        <row r="484">
          <cell r="A484">
            <v>39462</v>
          </cell>
          <cell r="B484">
            <v>9.0030000000000001</v>
          </cell>
          <cell r="G484">
            <v>39454</v>
          </cell>
          <cell r="H484">
            <v>10.725</v>
          </cell>
        </row>
        <row r="485">
          <cell r="A485">
            <v>39461</v>
          </cell>
          <cell r="B485">
            <v>9.0359999999999996</v>
          </cell>
          <cell r="G485">
            <v>39451</v>
          </cell>
          <cell r="H485">
            <v>10.711</v>
          </cell>
        </row>
        <row r="486">
          <cell r="A486">
            <v>39458</v>
          </cell>
          <cell r="B486">
            <v>8.9809999999999999</v>
          </cell>
          <cell r="G486">
            <v>39450</v>
          </cell>
          <cell r="H486">
            <v>10.738</v>
          </cell>
        </row>
        <row r="487">
          <cell r="A487">
            <v>39456</v>
          </cell>
          <cell r="B487">
            <v>9.0709999999999997</v>
          </cell>
          <cell r="G487">
            <v>39449</v>
          </cell>
          <cell r="H487">
            <v>10.428000000000001</v>
          </cell>
        </row>
        <row r="488">
          <cell r="A488">
            <v>39455</v>
          </cell>
          <cell r="B488">
            <v>9.1329999999999991</v>
          </cell>
        </row>
        <row r="489">
          <cell r="A489">
            <v>39454</v>
          </cell>
          <cell r="B489">
            <v>9.1609999999999996</v>
          </cell>
        </row>
        <row r="490">
          <cell r="A490">
            <v>39451</v>
          </cell>
          <cell r="B490">
            <v>9.1630000000000003</v>
          </cell>
        </row>
        <row r="491">
          <cell r="A491">
            <v>39450</v>
          </cell>
          <cell r="B491">
            <v>9.2050000000000001</v>
          </cell>
        </row>
        <row r="492">
          <cell r="A492">
            <v>39449</v>
          </cell>
          <cell r="B492">
            <v>9.2100000000000009</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B1" t="str">
            <v>USD-JPY</v>
          </cell>
        </row>
        <row r="2">
          <cell r="K2">
            <v>40184</v>
          </cell>
          <cell r="L2">
            <v>1.6019000000000001</v>
          </cell>
          <cell r="N2">
            <v>40184</v>
          </cell>
          <cell r="O2">
            <v>1.4408000000000001</v>
          </cell>
          <cell r="Q2">
            <v>40184</v>
          </cell>
          <cell r="R2">
            <v>9279</v>
          </cell>
        </row>
        <row r="3">
          <cell r="K3">
            <v>40183</v>
          </cell>
          <cell r="L3">
            <v>1.5992</v>
          </cell>
          <cell r="N3">
            <v>40183</v>
          </cell>
          <cell r="O3">
            <v>1.4365000000000001</v>
          </cell>
          <cell r="Q3">
            <v>40183</v>
          </cell>
          <cell r="R3">
            <v>9320</v>
          </cell>
        </row>
        <row r="4">
          <cell r="K4">
            <v>40182</v>
          </cell>
          <cell r="L4">
            <v>1.6085</v>
          </cell>
          <cell r="N4">
            <v>40182</v>
          </cell>
          <cell r="O4">
            <v>1.4413</v>
          </cell>
          <cell r="Q4">
            <v>40182</v>
          </cell>
          <cell r="R4">
            <v>9346</v>
          </cell>
        </row>
        <row r="5">
          <cell r="K5">
            <v>40179</v>
          </cell>
          <cell r="L5">
            <v>1.6151</v>
          </cell>
          <cell r="N5">
            <v>40179</v>
          </cell>
          <cell r="O5">
            <v>1.4323999999999999</v>
          </cell>
          <cell r="Q5">
            <v>40179</v>
          </cell>
          <cell r="R5">
            <v>9403</v>
          </cell>
        </row>
        <row r="6">
          <cell r="K6">
            <v>40178</v>
          </cell>
          <cell r="L6">
            <v>1.617</v>
          </cell>
          <cell r="N6">
            <v>40178</v>
          </cell>
          <cell r="O6">
            <v>1.4320999999999999</v>
          </cell>
          <cell r="Q6">
            <v>40178</v>
          </cell>
          <cell r="R6">
            <v>9404</v>
          </cell>
        </row>
        <row r="7">
          <cell r="K7">
            <v>40177</v>
          </cell>
          <cell r="L7">
            <v>1.6078000000000001</v>
          </cell>
          <cell r="N7">
            <v>40177</v>
          </cell>
          <cell r="O7">
            <v>1.4339</v>
          </cell>
          <cell r="Q7">
            <v>40177</v>
          </cell>
          <cell r="R7">
            <v>9436</v>
          </cell>
        </row>
        <row r="8">
          <cell r="K8">
            <v>40176</v>
          </cell>
          <cell r="L8">
            <v>1.5904</v>
          </cell>
          <cell r="N8">
            <v>40176</v>
          </cell>
          <cell r="O8">
            <v>1.4354</v>
          </cell>
          <cell r="Q8">
            <v>40176</v>
          </cell>
          <cell r="R8">
            <v>9444</v>
          </cell>
        </row>
        <row r="9">
          <cell r="K9">
            <v>40175</v>
          </cell>
          <cell r="L9">
            <v>1.6000999999999999</v>
          </cell>
          <cell r="N9">
            <v>40175</v>
          </cell>
          <cell r="O9">
            <v>1.4378</v>
          </cell>
          <cell r="Q9">
            <v>40175</v>
          </cell>
          <cell r="R9">
            <v>9453</v>
          </cell>
        </row>
        <row r="10">
          <cell r="K10">
            <v>40172</v>
          </cell>
          <cell r="L10">
            <v>1.5966</v>
          </cell>
          <cell r="N10">
            <v>40172</v>
          </cell>
          <cell r="O10">
            <v>1.4411</v>
          </cell>
          <cell r="Q10">
            <v>40172</v>
          </cell>
          <cell r="R10">
            <v>9480</v>
          </cell>
        </row>
        <row r="11">
          <cell r="K11">
            <v>40171</v>
          </cell>
          <cell r="L11">
            <v>1.5965</v>
          </cell>
          <cell r="N11">
            <v>40171</v>
          </cell>
          <cell r="O11">
            <v>1.4379999999999999</v>
          </cell>
          <cell r="Q11">
            <v>40171</v>
          </cell>
          <cell r="R11">
            <v>9483</v>
          </cell>
        </row>
        <row r="12">
          <cell r="K12">
            <v>40170</v>
          </cell>
          <cell r="L12">
            <v>1.5956999999999999</v>
          </cell>
          <cell r="N12">
            <v>40170</v>
          </cell>
          <cell r="O12">
            <v>1.4337</v>
          </cell>
          <cell r="Q12">
            <v>40170</v>
          </cell>
          <cell r="R12">
            <v>9498</v>
          </cell>
        </row>
        <row r="13">
          <cell r="K13">
            <v>40169</v>
          </cell>
          <cell r="L13">
            <v>1.5965</v>
          </cell>
          <cell r="N13">
            <v>40169</v>
          </cell>
          <cell r="O13">
            <v>1.4249000000000001</v>
          </cell>
          <cell r="Q13">
            <v>40169</v>
          </cell>
          <cell r="R13">
            <v>9490</v>
          </cell>
        </row>
        <row r="14">
          <cell r="K14">
            <v>40168</v>
          </cell>
          <cell r="L14">
            <v>1.6034999999999999</v>
          </cell>
          <cell r="N14">
            <v>40168</v>
          </cell>
          <cell r="O14">
            <v>1.4275</v>
          </cell>
          <cell r="Q14">
            <v>40168</v>
          </cell>
          <cell r="R14">
            <v>9508</v>
          </cell>
        </row>
        <row r="15">
          <cell r="K15">
            <v>40165</v>
          </cell>
          <cell r="L15">
            <v>1.6160999999999999</v>
          </cell>
          <cell r="N15">
            <v>40165</v>
          </cell>
          <cell r="O15">
            <v>1.4338</v>
          </cell>
          <cell r="Q15">
            <v>40165</v>
          </cell>
          <cell r="R15">
            <v>9505</v>
          </cell>
        </row>
        <row r="16">
          <cell r="K16">
            <v>40164</v>
          </cell>
          <cell r="L16">
            <v>1.6153999999999999</v>
          </cell>
          <cell r="N16">
            <v>40164</v>
          </cell>
          <cell r="O16">
            <v>1.4338</v>
          </cell>
          <cell r="Q16">
            <v>40164</v>
          </cell>
          <cell r="R16">
            <v>9500</v>
          </cell>
        </row>
        <row r="17">
          <cell r="K17">
            <v>40163</v>
          </cell>
          <cell r="L17">
            <v>1.6334</v>
          </cell>
          <cell r="N17">
            <v>40163</v>
          </cell>
          <cell r="O17">
            <v>1.4531000000000001</v>
          </cell>
          <cell r="Q17">
            <v>40163</v>
          </cell>
          <cell r="R17">
            <v>9468</v>
          </cell>
        </row>
        <row r="18">
          <cell r="K18">
            <v>40162</v>
          </cell>
          <cell r="L18">
            <v>1.6267</v>
          </cell>
          <cell r="N18">
            <v>40162</v>
          </cell>
          <cell r="O18">
            <v>1.4538</v>
          </cell>
          <cell r="Q18">
            <v>40162</v>
          </cell>
          <cell r="R18">
            <v>9470</v>
          </cell>
        </row>
        <row r="19">
          <cell r="K19">
            <v>40161</v>
          </cell>
          <cell r="L19">
            <v>1.6311</v>
          </cell>
          <cell r="N19">
            <v>40161</v>
          </cell>
          <cell r="O19">
            <v>1.4656</v>
          </cell>
          <cell r="Q19">
            <v>40161</v>
          </cell>
          <cell r="R19">
            <v>9473</v>
          </cell>
        </row>
        <row r="20">
          <cell r="K20">
            <v>40158</v>
          </cell>
          <cell r="L20">
            <v>1.6261999999999999</v>
          </cell>
          <cell r="N20">
            <v>40158</v>
          </cell>
          <cell r="O20">
            <v>1.4615</v>
          </cell>
          <cell r="Q20">
            <v>40158</v>
          </cell>
          <cell r="R20">
            <v>9450</v>
          </cell>
        </row>
        <row r="21">
          <cell r="K21">
            <v>40157</v>
          </cell>
          <cell r="L21">
            <v>1.6278999999999999</v>
          </cell>
          <cell r="N21">
            <v>40157</v>
          </cell>
          <cell r="O21">
            <v>1.4732000000000001</v>
          </cell>
          <cell r="Q21">
            <v>40157</v>
          </cell>
          <cell r="R21">
            <v>9444</v>
          </cell>
        </row>
        <row r="22">
          <cell r="K22">
            <v>40156</v>
          </cell>
          <cell r="L22">
            <v>1.6261000000000001</v>
          </cell>
          <cell r="N22">
            <v>40156</v>
          </cell>
          <cell r="O22">
            <v>1.4725999999999999</v>
          </cell>
          <cell r="Q22">
            <v>40156</v>
          </cell>
          <cell r="R22">
            <v>9434</v>
          </cell>
        </row>
        <row r="23">
          <cell r="K23">
            <v>40155</v>
          </cell>
          <cell r="L23">
            <v>1.6287</v>
          </cell>
          <cell r="N23">
            <v>40155</v>
          </cell>
          <cell r="O23">
            <v>1.4703999999999999</v>
          </cell>
          <cell r="Q23">
            <v>40155</v>
          </cell>
          <cell r="R23">
            <v>9455</v>
          </cell>
        </row>
        <row r="24">
          <cell r="K24">
            <v>40154</v>
          </cell>
          <cell r="L24">
            <v>1.6446000000000001</v>
          </cell>
          <cell r="N24">
            <v>40154</v>
          </cell>
          <cell r="O24">
            <v>1.4826999999999999</v>
          </cell>
          <cell r="Q24">
            <v>40154</v>
          </cell>
          <cell r="R24">
            <v>9448</v>
          </cell>
        </row>
        <row r="25">
          <cell r="K25">
            <v>40151</v>
          </cell>
          <cell r="L25">
            <v>1.6474</v>
          </cell>
          <cell r="N25">
            <v>40151</v>
          </cell>
          <cell r="O25">
            <v>1.4858</v>
          </cell>
          <cell r="Q25">
            <v>40151</v>
          </cell>
          <cell r="R25">
            <v>9413</v>
          </cell>
        </row>
        <row r="26">
          <cell r="K26">
            <v>40150</v>
          </cell>
          <cell r="L26">
            <v>1.6539999999999999</v>
          </cell>
          <cell r="N26">
            <v>40150</v>
          </cell>
          <cell r="O26">
            <v>1.5053000000000001</v>
          </cell>
          <cell r="Q26">
            <v>40150</v>
          </cell>
          <cell r="R26">
            <v>9422</v>
          </cell>
        </row>
        <row r="27">
          <cell r="K27">
            <v>40149</v>
          </cell>
          <cell r="L27">
            <v>1.6629</v>
          </cell>
          <cell r="N27">
            <v>40149</v>
          </cell>
          <cell r="O27">
            <v>1.5044</v>
          </cell>
          <cell r="Q27">
            <v>40149</v>
          </cell>
          <cell r="R27">
            <v>9433</v>
          </cell>
        </row>
        <row r="28">
          <cell r="K28">
            <v>40148</v>
          </cell>
          <cell r="L28">
            <v>1.661</v>
          </cell>
          <cell r="N28">
            <v>40148</v>
          </cell>
          <cell r="O28">
            <v>1.5081</v>
          </cell>
          <cell r="Q28">
            <v>40148</v>
          </cell>
          <cell r="R28">
            <v>9455</v>
          </cell>
        </row>
        <row r="29">
          <cell r="K29">
            <v>40147</v>
          </cell>
          <cell r="L29">
            <v>1.6440000000000001</v>
          </cell>
          <cell r="N29">
            <v>40147</v>
          </cell>
          <cell r="O29">
            <v>1.5004999999999999</v>
          </cell>
          <cell r="Q29">
            <v>40147</v>
          </cell>
          <cell r="R29">
            <v>9461</v>
          </cell>
        </row>
        <row r="30">
          <cell r="K30">
            <v>40144</v>
          </cell>
          <cell r="L30">
            <v>1.6501000000000001</v>
          </cell>
          <cell r="N30">
            <v>40144</v>
          </cell>
          <cell r="O30">
            <v>1.4988000000000001</v>
          </cell>
          <cell r="Q30">
            <v>40144</v>
          </cell>
          <cell r="R30">
            <v>9435</v>
          </cell>
        </row>
        <row r="31">
          <cell r="K31">
            <v>40143</v>
          </cell>
          <cell r="L31">
            <v>1.6532</v>
          </cell>
          <cell r="N31">
            <v>40143</v>
          </cell>
          <cell r="O31">
            <v>1.5019</v>
          </cell>
          <cell r="Q31">
            <v>40143</v>
          </cell>
          <cell r="R31">
            <v>9428</v>
          </cell>
        </row>
        <row r="32">
          <cell r="K32">
            <v>40142</v>
          </cell>
          <cell r="L32">
            <v>1.6705000000000001</v>
          </cell>
          <cell r="N32">
            <v>40142</v>
          </cell>
          <cell r="O32">
            <v>1.5133999999999999</v>
          </cell>
          <cell r="Q32">
            <v>40142</v>
          </cell>
          <cell r="R32">
            <v>9403</v>
          </cell>
        </row>
        <row r="33">
          <cell r="K33">
            <v>40141</v>
          </cell>
          <cell r="L33">
            <v>1.6587000000000001</v>
          </cell>
          <cell r="N33">
            <v>40141</v>
          </cell>
          <cell r="O33">
            <v>1.4967999999999999</v>
          </cell>
          <cell r="Q33">
            <v>40141</v>
          </cell>
          <cell r="R33">
            <v>9493</v>
          </cell>
        </row>
        <row r="34">
          <cell r="K34">
            <v>40140</v>
          </cell>
          <cell r="L34">
            <v>1.6604999999999999</v>
          </cell>
          <cell r="N34">
            <v>40140</v>
          </cell>
          <cell r="O34">
            <v>1.4961</v>
          </cell>
          <cell r="Q34">
            <v>40140</v>
          </cell>
          <cell r="R34">
            <v>9471</v>
          </cell>
        </row>
        <row r="35">
          <cell r="K35">
            <v>40137</v>
          </cell>
          <cell r="L35">
            <v>1.6503000000000001</v>
          </cell>
          <cell r="N35">
            <v>40137</v>
          </cell>
          <cell r="O35">
            <v>1.4862</v>
          </cell>
          <cell r="Q35">
            <v>40137</v>
          </cell>
          <cell r="R35">
            <v>9500</v>
          </cell>
        </row>
        <row r="36">
          <cell r="K36">
            <v>40136</v>
          </cell>
          <cell r="L36">
            <v>1.6667000000000001</v>
          </cell>
          <cell r="N36">
            <v>40136</v>
          </cell>
          <cell r="O36">
            <v>1.4924999999999999</v>
          </cell>
          <cell r="Q36">
            <v>40136</v>
          </cell>
          <cell r="R36">
            <v>9555</v>
          </cell>
        </row>
        <row r="37">
          <cell r="K37">
            <v>40135</v>
          </cell>
          <cell r="L37">
            <v>1.6749000000000001</v>
          </cell>
          <cell r="N37">
            <v>40135</v>
          </cell>
          <cell r="O37">
            <v>1.4963</v>
          </cell>
          <cell r="Q37">
            <v>40135</v>
          </cell>
          <cell r="R37">
            <v>9390</v>
          </cell>
        </row>
        <row r="38">
          <cell r="K38">
            <v>40134</v>
          </cell>
          <cell r="L38">
            <v>1.6812</v>
          </cell>
          <cell r="N38">
            <v>40134</v>
          </cell>
          <cell r="O38">
            <v>1.4876</v>
          </cell>
          <cell r="Q38">
            <v>40134</v>
          </cell>
          <cell r="R38">
            <v>9385</v>
          </cell>
        </row>
        <row r="39">
          <cell r="K39">
            <v>40133</v>
          </cell>
          <cell r="L39">
            <v>1.6818</v>
          </cell>
          <cell r="N39">
            <v>40133</v>
          </cell>
          <cell r="O39">
            <v>1.4969999999999999</v>
          </cell>
          <cell r="Q39">
            <v>40133</v>
          </cell>
          <cell r="R39">
            <v>9390</v>
          </cell>
        </row>
        <row r="40">
          <cell r="K40">
            <v>40130</v>
          </cell>
          <cell r="L40">
            <v>1.6676</v>
          </cell>
          <cell r="N40">
            <v>40130</v>
          </cell>
          <cell r="O40">
            <v>1.4903</v>
          </cell>
          <cell r="Q40">
            <v>40130</v>
          </cell>
          <cell r="R40">
            <v>9375</v>
          </cell>
        </row>
        <row r="41">
          <cell r="K41">
            <v>40129</v>
          </cell>
          <cell r="L41">
            <v>1.6577</v>
          </cell>
          <cell r="N41">
            <v>40129</v>
          </cell>
          <cell r="O41">
            <v>1.4850000000000001</v>
          </cell>
          <cell r="Q41">
            <v>40129</v>
          </cell>
          <cell r="R41">
            <v>9410</v>
          </cell>
        </row>
        <row r="42">
          <cell r="K42">
            <v>40128</v>
          </cell>
          <cell r="L42">
            <v>1.6574</v>
          </cell>
          <cell r="N42">
            <v>40128</v>
          </cell>
          <cell r="O42">
            <v>1.4986999999999999</v>
          </cell>
          <cell r="Q42">
            <v>40128</v>
          </cell>
          <cell r="R42">
            <v>9395</v>
          </cell>
        </row>
        <row r="43">
          <cell r="K43">
            <v>40127</v>
          </cell>
          <cell r="L43">
            <v>1.6743999999999999</v>
          </cell>
          <cell r="N43">
            <v>40127</v>
          </cell>
          <cell r="O43">
            <v>1.4993000000000001</v>
          </cell>
          <cell r="Q43">
            <v>40127</v>
          </cell>
          <cell r="R43">
            <v>9423</v>
          </cell>
        </row>
        <row r="44">
          <cell r="K44">
            <v>40126</v>
          </cell>
          <cell r="L44">
            <v>1.6758999999999999</v>
          </cell>
          <cell r="N44">
            <v>40126</v>
          </cell>
          <cell r="O44">
            <v>1.4999</v>
          </cell>
          <cell r="Q44">
            <v>40126</v>
          </cell>
          <cell r="R44">
            <v>9415</v>
          </cell>
        </row>
        <row r="45">
          <cell r="K45">
            <v>40123</v>
          </cell>
          <cell r="L45">
            <v>1.6612</v>
          </cell>
          <cell r="N45">
            <v>40123</v>
          </cell>
          <cell r="O45">
            <v>1.4847000000000001</v>
          </cell>
          <cell r="Q45">
            <v>40123</v>
          </cell>
          <cell r="R45">
            <v>9455</v>
          </cell>
        </row>
        <row r="46">
          <cell r="K46">
            <v>40122</v>
          </cell>
          <cell r="L46">
            <v>1.6583000000000001</v>
          </cell>
          <cell r="N46">
            <v>40122</v>
          </cell>
          <cell r="O46">
            <v>1.4870999999999999</v>
          </cell>
          <cell r="Q46">
            <v>40122</v>
          </cell>
          <cell r="R46">
            <v>9515</v>
          </cell>
        </row>
        <row r="47">
          <cell r="K47">
            <v>40121</v>
          </cell>
          <cell r="L47">
            <v>1.6554</v>
          </cell>
          <cell r="N47">
            <v>40121</v>
          </cell>
          <cell r="O47">
            <v>1.4861</v>
          </cell>
          <cell r="Q47">
            <v>40121</v>
          </cell>
          <cell r="R47">
            <v>9530</v>
          </cell>
        </row>
        <row r="48">
          <cell r="K48">
            <v>40120</v>
          </cell>
          <cell r="L48">
            <v>1.6435999999999999</v>
          </cell>
          <cell r="N48">
            <v>40120</v>
          </cell>
          <cell r="O48">
            <v>1.4723999999999999</v>
          </cell>
          <cell r="Q48">
            <v>40120</v>
          </cell>
          <cell r="R48">
            <v>9580</v>
          </cell>
        </row>
        <row r="49">
          <cell r="K49">
            <v>40119</v>
          </cell>
          <cell r="L49">
            <v>1.6408</v>
          </cell>
          <cell r="N49">
            <v>40119</v>
          </cell>
          <cell r="O49">
            <v>1.4775</v>
          </cell>
          <cell r="Q49">
            <v>40119</v>
          </cell>
          <cell r="R49">
            <v>9585</v>
          </cell>
        </row>
        <row r="50">
          <cell r="K50">
            <v>40116</v>
          </cell>
          <cell r="L50">
            <v>1.6452</v>
          </cell>
          <cell r="N50">
            <v>40116</v>
          </cell>
          <cell r="O50">
            <v>1.4719</v>
          </cell>
          <cell r="Q50">
            <v>40116</v>
          </cell>
          <cell r="R50">
            <v>9585</v>
          </cell>
        </row>
        <row r="51">
          <cell r="K51">
            <v>40115</v>
          </cell>
          <cell r="L51">
            <v>1.6548</v>
          </cell>
          <cell r="N51">
            <v>40115</v>
          </cell>
          <cell r="O51">
            <v>1.4822</v>
          </cell>
          <cell r="Q51">
            <v>40115</v>
          </cell>
          <cell r="R51">
            <v>9593</v>
          </cell>
        </row>
        <row r="52">
          <cell r="K52">
            <v>40114</v>
          </cell>
          <cell r="L52">
            <v>1.6373</v>
          </cell>
          <cell r="N52">
            <v>40114</v>
          </cell>
          <cell r="O52">
            <v>1.4706000000000001</v>
          </cell>
          <cell r="Q52">
            <v>40114</v>
          </cell>
          <cell r="R52">
            <v>9665</v>
          </cell>
        </row>
        <row r="53">
          <cell r="K53">
            <v>40113</v>
          </cell>
          <cell r="L53">
            <v>1.6367</v>
          </cell>
          <cell r="N53">
            <v>40113</v>
          </cell>
          <cell r="O53">
            <v>1.4803999999999999</v>
          </cell>
          <cell r="Q53">
            <v>40113</v>
          </cell>
          <cell r="R53">
            <v>9538</v>
          </cell>
        </row>
        <row r="54">
          <cell r="K54">
            <v>40112</v>
          </cell>
          <cell r="L54">
            <v>1.6335999999999999</v>
          </cell>
          <cell r="N54">
            <v>40112</v>
          </cell>
          <cell r="O54">
            <v>1.4876</v>
          </cell>
          <cell r="Q54">
            <v>40112</v>
          </cell>
          <cell r="R54">
            <v>9485</v>
          </cell>
        </row>
        <row r="55">
          <cell r="K55">
            <v>40109</v>
          </cell>
          <cell r="L55">
            <v>1.6306</v>
          </cell>
          <cell r="N55">
            <v>40109</v>
          </cell>
          <cell r="O55">
            <v>1.5007999999999999</v>
          </cell>
          <cell r="Q55">
            <v>40109</v>
          </cell>
          <cell r="R55">
            <v>9435</v>
          </cell>
        </row>
        <row r="56">
          <cell r="K56">
            <v>40108</v>
          </cell>
          <cell r="L56">
            <v>1.6623999999999999</v>
          </cell>
          <cell r="N56">
            <v>40108</v>
          </cell>
          <cell r="O56">
            <v>1.5032999999999999</v>
          </cell>
          <cell r="Q56">
            <v>40108</v>
          </cell>
          <cell r="R56">
            <v>9523</v>
          </cell>
        </row>
        <row r="57">
          <cell r="K57">
            <v>40107</v>
          </cell>
          <cell r="L57">
            <v>1.6608000000000001</v>
          </cell>
          <cell r="N57">
            <v>40107</v>
          </cell>
          <cell r="O57">
            <v>1.5016</v>
          </cell>
          <cell r="Q57">
            <v>40107</v>
          </cell>
          <cell r="R57">
            <v>9423</v>
          </cell>
        </row>
        <row r="58">
          <cell r="K58">
            <v>40106</v>
          </cell>
          <cell r="L58">
            <v>1.6381999999999999</v>
          </cell>
          <cell r="N58">
            <v>40106</v>
          </cell>
          <cell r="O58">
            <v>1.4944999999999999</v>
          </cell>
          <cell r="Q58">
            <v>40106</v>
          </cell>
          <cell r="R58">
            <v>9399</v>
          </cell>
        </row>
        <row r="59">
          <cell r="K59">
            <v>40105</v>
          </cell>
          <cell r="L59">
            <v>1.6421000000000001</v>
          </cell>
          <cell r="N59">
            <v>40105</v>
          </cell>
          <cell r="O59">
            <v>1.4964999999999999</v>
          </cell>
          <cell r="Q59">
            <v>40105</v>
          </cell>
          <cell r="R59">
            <v>9403</v>
          </cell>
        </row>
        <row r="60">
          <cell r="K60">
            <v>40102</v>
          </cell>
          <cell r="L60">
            <v>1.6356000000000002</v>
          </cell>
          <cell r="N60">
            <v>40102</v>
          </cell>
          <cell r="O60">
            <v>1.4904999999999999</v>
          </cell>
          <cell r="Q60">
            <v>40102</v>
          </cell>
          <cell r="R60">
            <v>9398</v>
          </cell>
        </row>
        <row r="61">
          <cell r="K61">
            <v>40101</v>
          </cell>
          <cell r="L61">
            <v>1.6268</v>
          </cell>
          <cell r="N61">
            <v>40101</v>
          </cell>
          <cell r="O61">
            <v>1.4946999999999999</v>
          </cell>
          <cell r="Q61">
            <v>40101</v>
          </cell>
          <cell r="R61">
            <v>9340</v>
          </cell>
        </row>
        <row r="62">
          <cell r="K62">
            <v>40100</v>
          </cell>
          <cell r="L62">
            <v>1.5979999999999999</v>
          </cell>
          <cell r="N62">
            <v>40100</v>
          </cell>
          <cell r="O62">
            <v>1.4924999999999999</v>
          </cell>
          <cell r="Q62">
            <v>40100</v>
          </cell>
          <cell r="R62">
            <v>9375</v>
          </cell>
        </row>
        <row r="63">
          <cell r="K63">
            <v>40099</v>
          </cell>
          <cell r="L63">
            <v>1.5925</v>
          </cell>
          <cell r="N63">
            <v>40099</v>
          </cell>
          <cell r="O63">
            <v>1.4854000000000001</v>
          </cell>
          <cell r="Q63">
            <v>40099</v>
          </cell>
          <cell r="R63">
            <v>9453</v>
          </cell>
        </row>
        <row r="64">
          <cell r="K64">
            <v>40098</v>
          </cell>
          <cell r="L64">
            <v>1.5798999999999999</v>
          </cell>
          <cell r="N64">
            <v>40098</v>
          </cell>
          <cell r="O64">
            <v>1.4773000000000001</v>
          </cell>
          <cell r="Q64">
            <v>40098</v>
          </cell>
          <cell r="R64">
            <v>9480</v>
          </cell>
        </row>
        <row r="65">
          <cell r="K65">
            <v>40095</v>
          </cell>
          <cell r="L65">
            <v>1.5844</v>
          </cell>
          <cell r="N65">
            <v>40095</v>
          </cell>
          <cell r="O65">
            <v>1.4732000000000001</v>
          </cell>
          <cell r="Q65">
            <v>40095</v>
          </cell>
          <cell r="R65">
            <v>9458</v>
          </cell>
        </row>
        <row r="66">
          <cell r="K66">
            <v>40094</v>
          </cell>
          <cell r="L66">
            <v>1.6072</v>
          </cell>
          <cell r="N66">
            <v>40094</v>
          </cell>
          <cell r="O66">
            <v>1.4794</v>
          </cell>
          <cell r="Q66">
            <v>40094</v>
          </cell>
          <cell r="R66">
            <v>9440</v>
          </cell>
        </row>
        <row r="67">
          <cell r="K67">
            <v>40093</v>
          </cell>
          <cell r="L67">
            <v>1.5969</v>
          </cell>
          <cell r="N67">
            <v>40093</v>
          </cell>
          <cell r="O67">
            <v>1.4691000000000001</v>
          </cell>
          <cell r="Q67">
            <v>40093</v>
          </cell>
          <cell r="R67">
            <v>9425</v>
          </cell>
        </row>
        <row r="68">
          <cell r="K68">
            <v>40092</v>
          </cell>
          <cell r="L68">
            <v>1.5922000000000001</v>
          </cell>
          <cell r="N68">
            <v>40092</v>
          </cell>
          <cell r="O68">
            <v>1.4722</v>
          </cell>
          <cell r="Q68">
            <v>40092</v>
          </cell>
          <cell r="R68">
            <v>9443</v>
          </cell>
        </row>
        <row r="69">
          <cell r="K69">
            <v>40091</v>
          </cell>
          <cell r="L69">
            <v>1.5935000000000001</v>
          </cell>
          <cell r="N69">
            <v>40091</v>
          </cell>
          <cell r="O69">
            <v>1.4647999999999999</v>
          </cell>
          <cell r="Q69">
            <v>40091</v>
          </cell>
          <cell r="R69">
            <v>9563</v>
          </cell>
        </row>
        <row r="70">
          <cell r="K70">
            <v>40088</v>
          </cell>
          <cell r="L70">
            <v>1.5946</v>
          </cell>
          <cell r="N70">
            <v>40088</v>
          </cell>
          <cell r="O70">
            <v>1.4576</v>
          </cell>
          <cell r="Q70">
            <v>40088</v>
          </cell>
          <cell r="R70">
            <v>9640</v>
          </cell>
        </row>
        <row r="71">
          <cell r="K71">
            <v>40087</v>
          </cell>
          <cell r="L71">
            <v>1.5954999999999999</v>
          </cell>
          <cell r="N71">
            <v>40087</v>
          </cell>
          <cell r="O71">
            <v>1.4544999999999999</v>
          </cell>
          <cell r="Q71">
            <v>40087</v>
          </cell>
          <cell r="R71">
            <v>9625</v>
          </cell>
        </row>
        <row r="72">
          <cell r="K72">
            <v>40086</v>
          </cell>
          <cell r="L72">
            <v>1.5981999999999998</v>
          </cell>
          <cell r="N72">
            <v>40086</v>
          </cell>
          <cell r="O72">
            <v>1.464</v>
          </cell>
          <cell r="Q72">
            <v>40086</v>
          </cell>
          <cell r="R72">
            <v>9665</v>
          </cell>
        </row>
        <row r="73">
          <cell r="K73">
            <v>40085</v>
          </cell>
          <cell r="L73">
            <v>1.5960999999999999</v>
          </cell>
          <cell r="N73">
            <v>40085</v>
          </cell>
          <cell r="O73">
            <v>1.4586999999999999</v>
          </cell>
          <cell r="Q73">
            <v>40085</v>
          </cell>
          <cell r="R73">
            <v>9699</v>
          </cell>
        </row>
        <row r="74">
          <cell r="K74">
            <v>40084</v>
          </cell>
          <cell r="L74">
            <v>1.5882000000000001</v>
          </cell>
          <cell r="N74">
            <v>40084</v>
          </cell>
          <cell r="O74">
            <v>1.4621999999999999</v>
          </cell>
          <cell r="Q74">
            <v>40084</v>
          </cell>
          <cell r="R74">
            <v>9725</v>
          </cell>
        </row>
        <row r="75">
          <cell r="K75">
            <v>40081</v>
          </cell>
          <cell r="L75">
            <v>1.5951</v>
          </cell>
          <cell r="N75">
            <v>40081</v>
          </cell>
          <cell r="O75">
            <v>1.4689000000000001</v>
          </cell>
          <cell r="Q75">
            <v>40081</v>
          </cell>
          <cell r="R75">
            <v>9658</v>
          </cell>
        </row>
        <row r="76">
          <cell r="K76">
            <v>40080</v>
          </cell>
          <cell r="L76">
            <v>1.6059000000000001</v>
          </cell>
          <cell r="N76">
            <v>40080</v>
          </cell>
          <cell r="O76">
            <v>1.4666000000000001</v>
          </cell>
          <cell r="Q76">
            <v>40080</v>
          </cell>
          <cell r="R76">
            <v>9660</v>
          </cell>
        </row>
        <row r="77">
          <cell r="K77">
            <v>40079</v>
          </cell>
          <cell r="L77">
            <v>1.6341000000000001</v>
          </cell>
          <cell r="N77">
            <v>40079</v>
          </cell>
          <cell r="O77">
            <v>1.4735</v>
          </cell>
          <cell r="Q77">
            <v>40079</v>
          </cell>
          <cell r="R77">
            <v>9705</v>
          </cell>
        </row>
        <row r="78">
          <cell r="K78">
            <v>40078</v>
          </cell>
          <cell r="L78">
            <v>1.6358999999999999</v>
          </cell>
          <cell r="N78">
            <v>40078</v>
          </cell>
          <cell r="O78">
            <v>1.4790000000000001</v>
          </cell>
          <cell r="Q78">
            <v>40078</v>
          </cell>
          <cell r="R78">
            <v>9705</v>
          </cell>
        </row>
        <row r="79">
          <cell r="K79">
            <v>40077</v>
          </cell>
          <cell r="L79">
            <v>1.6217000000000001</v>
          </cell>
          <cell r="N79">
            <v>40077</v>
          </cell>
          <cell r="O79">
            <v>1.468</v>
          </cell>
          <cell r="Q79">
            <v>40077</v>
          </cell>
          <cell r="R79">
            <v>9695</v>
          </cell>
        </row>
        <row r="80">
          <cell r="K80">
            <v>40074</v>
          </cell>
          <cell r="L80">
            <v>1.6271</v>
          </cell>
          <cell r="N80">
            <v>40074</v>
          </cell>
          <cell r="O80">
            <v>1.4712000000000001</v>
          </cell>
          <cell r="Q80">
            <v>40074</v>
          </cell>
          <cell r="R80">
            <v>9705</v>
          </cell>
        </row>
        <row r="81">
          <cell r="K81">
            <v>40073</v>
          </cell>
          <cell r="L81">
            <v>1.6453</v>
          </cell>
          <cell r="N81">
            <v>40073</v>
          </cell>
          <cell r="O81">
            <v>1.4741</v>
          </cell>
          <cell r="Q81">
            <v>40073</v>
          </cell>
          <cell r="R81">
            <v>9705</v>
          </cell>
        </row>
        <row r="82">
          <cell r="K82">
            <v>40072</v>
          </cell>
          <cell r="L82">
            <v>1.6493</v>
          </cell>
          <cell r="N82">
            <v>40072</v>
          </cell>
          <cell r="O82">
            <v>1.4708999999999999</v>
          </cell>
          <cell r="Q82">
            <v>40072</v>
          </cell>
          <cell r="R82">
            <v>9715</v>
          </cell>
        </row>
        <row r="83">
          <cell r="K83">
            <v>40071</v>
          </cell>
          <cell r="L83">
            <v>1.6489</v>
          </cell>
          <cell r="N83">
            <v>40071</v>
          </cell>
          <cell r="O83">
            <v>1.4658</v>
          </cell>
          <cell r="Q83">
            <v>40071</v>
          </cell>
          <cell r="R83">
            <v>9895</v>
          </cell>
        </row>
        <row r="84">
          <cell r="K84">
            <v>40070</v>
          </cell>
          <cell r="L84">
            <v>1.6583000000000001</v>
          </cell>
          <cell r="N84">
            <v>40070</v>
          </cell>
          <cell r="O84">
            <v>1.4618</v>
          </cell>
          <cell r="Q84">
            <v>40070</v>
          </cell>
          <cell r="R84">
            <v>9955</v>
          </cell>
        </row>
        <row r="85">
          <cell r="K85">
            <v>40067</v>
          </cell>
          <cell r="L85">
            <v>1.6657</v>
          </cell>
          <cell r="N85">
            <v>40067</v>
          </cell>
          <cell r="O85">
            <v>1.4571000000000001</v>
          </cell>
          <cell r="Q85">
            <v>40067</v>
          </cell>
          <cell r="R85">
            <v>9918</v>
          </cell>
        </row>
        <row r="86">
          <cell r="K86">
            <v>40066</v>
          </cell>
          <cell r="L86">
            <v>1.6651</v>
          </cell>
          <cell r="N86">
            <v>40066</v>
          </cell>
          <cell r="O86">
            <v>1.4581999999999999</v>
          </cell>
          <cell r="Q86">
            <v>40066</v>
          </cell>
          <cell r="R86">
            <v>9930</v>
          </cell>
        </row>
        <row r="87">
          <cell r="K87">
            <v>40065</v>
          </cell>
          <cell r="L87">
            <v>1.6548</v>
          </cell>
          <cell r="N87">
            <v>40065</v>
          </cell>
          <cell r="O87">
            <v>1.4557</v>
          </cell>
          <cell r="Q87">
            <v>40065</v>
          </cell>
          <cell r="R87">
            <v>9940</v>
          </cell>
        </row>
        <row r="88">
          <cell r="K88">
            <v>40064</v>
          </cell>
          <cell r="L88">
            <v>1.649</v>
          </cell>
          <cell r="N88">
            <v>40064</v>
          </cell>
          <cell r="O88">
            <v>1.4478</v>
          </cell>
          <cell r="Q88">
            <v>40064</v>
          </cell>
          <cell r="R88">
            <v>10000</v>
          </cell>
        </row>
        <row r="89">
          <cell r="K89">
            <v>40063</v>
          </cell>
          <cell r="L89">
            <v>1.6349</v>
          </cell>
          <cell r="N89">
            <v>40063</v>
          </cell>
          <cell r="O89">
            <v>1.4332</v>
          </cell>
          <cell r="Q89">
            <v>40063</v>
          </cell>
          <cell r="R89">
            <v>10060</v>
          </cell>
        </row>
        <row r="90">
          <cell r="K90">
            <v>40060</v>
          </cell>
          <cell r="L90">
            <v>1.6392</v>
          </cell>
          <cell r="N90">
            <v>40060</v>
          </cell>
          <cell r="O90">
            <v>1.4297</v>
          </cell>
          <cell r="Q90">
            <v>40060</v>
          </cell>
          <cell r="R90">
            <v>10125</v>
          </cell>
        </row>
        <row r="91">
          <cell r="K91">
            <v>40059</v>
          </cell>
          <cell r="L91">
            <v>1.6318999999999999</v>
          </cell>
          <cell r="N91">
            <v>40059</v>
          </cell>
          <cell r="O91">
            <v>1.4252</v>
          </cell>
          <cell r="Q91">
            <v>40059</v>
          </cell>
          <cell r="R91">
            <v>10125</v>
          </cell>
        </row>
        <row r="92">
          <cell r="K92">
            <v>40058</v>
          </cell>
          <cell r="L92">
            <v>1.6273</v>
          </cell>
          <cell r="N92">
            <v>40058</v>
          </cell>
          <cell r="O92">
            <v>1.4264000000000001</v>
          </cell>
          <cell r="Q92">
            <v>40058</v>
          </cell>
          <cell r="R92">
            <v>10165</v>
          </cell>
        </row>
        <row r="93">
          <cell r="K93">
            <v>40057</v>
          </cell>
          <cell r="L93">
            <v>1.6160000000000001</v>
          </cell>
          <cell r="N93">
            <v>40057</v>
          </cell>
          <cell r="O93">
            <v>1.4224000000000001</v>
          </cell>
          <cell r="Q93">
            <v>40057</v>
          </cell>
          <cell r="R93">
            <v>10090</v>
          </cell>
        </row>
        <row r="94">
          <cell r="K94">
            <v>40056</v>
          </cell>
          <cell r="L94">
            <v>1.6287</v>
          </cell>
          <cell r="N94">
            <v>40056</v>
          </cell>
          <cell r="O94">
            <v>1.4334</v>
          </cell>
          <cell r="Q94">
            <v>40056</v>
          </cell>
          <cell r="R94">
            <v>10105</v>
          </cell>
        </row>
        <row r="95">
          <cell r="K95">
            <v>40053</v>
          </cell>
          <cell r="L95">
            <v>1.627</v>
          </cell>
          <cell r="N95">
            <v>40053</v>
          </cell>
          <cell r="O95">
            <v>1.4302999999999999</v>
          </cell>
          <cell r="Q95">
            <v>40053</v>
          </cell>
          <cell r="R95">
            <v>10053</v>
          </cell>
        </row>
        <row r="96">
          <cell r="K96">
            <v>40052</v>
          </cell>
          <cell r="L96">
            <v>1.6284000000000001</v>
          </cell>
          <cell r="N96">
            <v>40052</v>
          </cell>
          <cell r="O96">
            <v>1.4340999999999999</v>
          </cell>
          <cell r="Q96">
            <v>40052</v>
          </cell>
          <cell r="R96">
            <v>10155</v>
          </cell>
        </row>
        <row r="97">
          <cell r="K97">
            <v>40051</v>
          </cell>
          <cell r="L97">
            <v>1.6249</v>
          </cell>
          <cell r="N97">
            <v>40051</v>
          </cell>
          <cell r="O97">
            <v>1.4255</v>
          </cell>
          <cell r="Q97">
            <v>40051</v>
          </cell>
          <cell r="R97">
            <v>10075</v>
          </cell>
        </row>
        <row r="98">
          <cell r="K98">
            <v>40050</v>
          </cell>
          <cell r="L98">
            <v>1.6349</v>
          </cell>
          <cell r="N98">
            <v>40050</v>
          </cell>
          <cell r="O98">
            <v>1.4296</v>
          </cell>
          <cell r="Q98">
            <v>40050</v>
          </cell>
          <cell r="R98">
            <v>10030</v>
          </cell>
        </row>
        <row r="99">
          <cell r="K99">
            <v>40049</v>
          </cell>
          <cell r="L99">
            <v>1.6417000000000002</v>
          </cell>
          <cell r="N99">
            <v>40049</v>
          </cell>
          <cell r="O99">
            <v>1.4304000000000001</v>
          </cell>
          <cell r="Q99">
            <v>40049</v>
          </cell>
          <cell r="R99">
            <v>10000</v>
          </cell>
        </row>
        <row r="100">
          <cell r="K100">
            <v>40046</v>
          </cell>
          <cell r="L100">
            <v>1.6508</v>
          </cell>
          <cell r="N100">
            <v>40046</v>
          </cell>
          <cell r="O100">
            <v>1.4325999999999999</v>
          </cell>
          <cell r="Q100">
            <v>40046</v>
          </cell>
          <cell r="R100">
            <v>10018</v>
          </cell>
        </row>
        <row r="101">
          <cell r="K101">
            <v>40045</v>
          </cell>
          <cell r="L101">
            <v>1.6507000000000001</v>
          </cell>
          <cell r="N101">
            <v>40045</v>
          </cell>
          <cell r="O101">
            <v>1.4254</v>
          </cell>
          <cell r="Q101">
            <v>40045</v>
          </cell>
          <cell r="R101">
            <v>10065</v>
          </cell>
        </row>
        <row r="102">
          <cell r="K102">
            <v>40044</v>
          </cell>
          <cell r="L102">
            <v>1.6529</v>
          </cell>
          <cell r="N102">
            <v>40044</v>
          </cell>
          <cell r="O102">
            <v>1.4224000000000001</v>
          </cell>
          <cell r="Q102">
            <v>40044</v>
          </cell>
          <cell r="R102">
            <v>10070</v>
          </cell>
        </row>
        <row r="103">
          <cell r="K103">
            <v>40043</v>
          </cell>
          <cell r="L103">
            <v>1.6560999999999999</v>
          </cell>
          <cell r="N103">
            <v>40043</v>
          </cell>
          <cell r="O103">
            <v>1.4136</v>
          </cell>
          <cell r="Q103">
            <v>40043</v>
          </cell>
          <cell r="R103">
            <v>9973</v>
          </cell>
        </row>
        <row r="104">
          <cell r="K104">
            <v>40042</v>
          </cell>
          <cell r="L104">
            <v>1.6348</v>
          </cell>
          <cell r="N104">
            <v>40042</v>
          </cell>
          <cell r="O104">
            <v>1.4081999999999999</v>
          </cell>
          <cell r="Q104">
            <v>40042</v>
          </cell>
          <cell r="R104">
            <v>9948</v>
          </cell>
        </row>
        <row r="105">
          <cell r="K105">
            <v>40039</v>
          </cell>
          <cell r="L105">
            <v>1.6543000000000001</v>
          </cell>
          <cell r="N105">
            <v>40039</v>
          </cell>
          <cell r="O105">
            <v>1.4203000000000001</v>
          </cell>
          <cell r="Q105">
            <v>40039</v>
          </cell>
          <cell r="R105">
            <v>9939</v>
          </cell>
        </row>
        <row r="106">
          <cell r="K106">
            <v>40038</v>
          </cell>
          <cell r="L106">
            <v>1.6583000000000001</v>
          </cell>
          <cell r="N106">
            <v>40038</v>
          </cell>
          <cell r="O106">
            <v>1.4292</v>
          </cell>
          <cell r="Q106">
            <v>40038</v>
          </cell>
          <cell r="R106">
            <v>9950</v>
          </cell>
        </row>
        <row r="107">
          <cell r="K107">
            <v>40037</v>
          </cell>
          <cell r="L107">
            <v>1.6482000000000001</v>
          </cell>
          <cell r="N107">
            <v>40037</v>
          </cell>
          <cell r="O107">
            <v>1.4188000000000001</v>
          </cell>
          <cell r="Q107">
            <v>40037</v>
          </cell>
          <cell r="R107">
            <v>9995</v>
          </cell>
        </row>
        <row r="108">
          <cell r="K108">
            <v>40036</v>
          </cell>
          <cell r="L108">
            <v>1.6478000000000002</v>
          </cell>
          <cell r="N108">
            <v>40036</v>
          </cell>
          <cell r="O108">
            <v>1.4149</v>
          </cell>
          <cell r="Q108">
            <v>40036</v>
          </cell>
          <cell r="R108">
            <v>9920</v>
          </cell>
        </row>
        <row r="109">
          <cell r="K109">
            <v>40035</v>
          </cell>
          <cell r="L109">
            <v>1.6480999999999999</v>
          </cell>
          <cell r="N109">
            <v>40035</v>
          </cell>
          <cell r="O109">
            <v>1.4139999999999999</v>
          </cell>
          <cell r="Q109">
            <v>40035</v>
          </cell>
          <cell r="R109">
            <v>9914</v>
          </cell>
        </row>
        <row r="110">
          <cell r="K110">
            <v>40032</v>
          </cell>
          <cell r="L110">
            <v>1.6684000000000001</v>
          </cell>
          <cell r="N110">
            <v>40032</v>
          </cell>
          <cell r="O110">
            <v>1.4182999999999999</v>
          </cell>
          <cell r="Q110">
            <v>40032</v>
          </cell>
          <cell r="R110">
            <v>9900</v>
          </cell>
        </row>
        <row r="111">
          <cell r="K111">
            <v>40031</v>
          </cell>
          <cell r="L111">
            <v>1.6783000000000001</v>
          </cell>
          <cell r="N111">
            <v>40031</v>
          </cell>
          <cell r="O111">
            <v>1.4344999999999999</v>
          </cell>
          <cell r="Q111">
            <v>40031</v>
          </cell>
          <cell r="R111">
            <v>9905</v>
          </cell>
        </row>
        <row r="112">
          <cell r="K112">
            <v>40030</v>
          </cell>
          <cell r="L112">
            <v>1.6989000000000001</v>
          </cell>
          <cell r="N112">
            <v>40030</v>
          </cell>
          <cell r="O112">
            <v>1.4403999999999999</v>
          </cell>
          <cell r="Q112">
            <v>40030</v>
          </cell>
          <cell r="R112">
            <v>9883</v>
          </cell>
        </row>
        <row r="113">
          <cell r="K113">
            <v>40029</v>
          </cell>
          <cell r="L113">
            <v>1.6939</v>
          </cell>
          <cell r="N113">
            <v>40029</v>
          </cell>
          <cell r="O113">
            <v>1.4408000000000001</v>
          </cell>
          <cell r="Q113">
            <v>40029</v>
          </cell>
          <cell r="R113">
            <v>9865</v>
          </cell>
        </row>
        <row r="114">
          <cell r="K114">
            <v>40028</v>
          </cell>
          <cell r="L114">
            <v>1.6928000000000001</v>
          </cell>
          <cell r="N114">
            <v>40028</v>
          </cell>
          <cell r="O114">
            <v>1.4412</v>
          </cell>
          <cell r="Q114">
            <v>40028</v>
          </cell>
          <cell r="R114">
            <v>9903</v>
          </cell>
        </row>
        <row r="115">
          <cell r="K115">
            <v>40025</v>
          </cell>
          <cell r="L115">
            <v>1.6713</v>
          </cell>
          <cell r="N115">
            <v>40025</v>
          </cell>
          <cell r="O115">
            <v>1.4257</v>
          </cell>
          <cell r="Q115">
            <v>40025</v>
          </cell>
          <cell r="R115">
            <v>9928</v>
          </cell>
        </row>
        <row r="116">
          <cell r="K116">
            <v>40024</v>
          </cell>
          <cell r="L116">
            <v>1.6493</v>
          </cell>
          <cell r="N116">
            <v>40024</v>
          </cell>
          <cell r="O116">
            <v>1.4075</v>
          </cell>
          <cell r="Q116">
            <v>40024</v>
          </cell>
          <cell r="R116">
            <v>9958</v>
          </cell>
        </row>
        <row r="117">
          <cell r="K117">
            <v>40023</v>
          </cell>
          <cell r="L117">
            <v>1.6379000000000001</v>
          </cell>
          <cell r="N117">
            <v>40023</v>
          </cell>
          <cell r="O117">
            <v>1.405</v>
          </cell>
          <cell r="Q117">
            <v>40023</v>
          </cell>
          <cell r="R117">
            <v>9958</v>
          </cell>
        </row>
        <row r="118">
          <cell r="K118">
            <v>40022</v>
          </cell>
          <cell r="L118">
            <v>1.6428</v>
          </cell>
          <cell r="N118">
            <v>40022</v>
          </cell>
          <cell r="O118">
            <v>1.4167000000000001</v>
          </cell>
          <cell r="Q118">
            <v>40022</v>
          </cell>
          <cell r="R118">
            <v>9945</v>
          </cell>
        </row>
        <row r="119">
          <cell r="K119">
            <v>40021</v>
          </cell>
          <cell r="L119">
            <v>1.6488</v>
          </cell>
          <cell r="N119">
            <v>40021</v>
          </cell>
          <cell r="O119">
            <v>1.4232</v>
          </cell>
          <cell r="Q119">
            <v>40021</v>
          </cell>
          <cell r="R119">
            <v>9960</v>
          </cell>
        </row>
        <row r="120">
          <cell r="K120">
            <v>40018</v>
          </cell>
          <cell r="L120">
            <v>1.6425999999999998</v>
          </cell>
          <cell r="N120">
            <v>40018</v>
          </cell>
          <cell r="O120">
            <v>1.4201999999999999</v>
          </cell>
          <cell r="Q120">
            <v>40018</v>
          </cell>
          <cell r="R120">
            <v>9990</v>
          </cell>
        </row>
        <row r="121">
          <cell r="K121">
            <v>40017</v>
          </cell>
          <cell r="L121">
            <v>1.6478999999999999</v>
          </cell>
          <cell r="N121">
            <v>40017</v>
          </cell>
          <cell r="O121">
            <v>1.4142999999999999</v>
          </cell>
          <cell r="Q121">
            <v>40017</v>
          </cell>
          <cell r="R121">
            <v>10035</v>
          </cell>
        </row>
        <row r="122">
          <cell r="K122">
            <v>40016</v>
          </cell>
          <cell r="L122">
            <v>1.6493</v>
          </cell>
          <cell r="N122">
            <v>40016</v>
          </cell>
          <cell r="O122">
            <v>1.4219999999999999</v>
          </cell>
          <cell r="Q122">
            <v>40016</v>
          </cell>
          <cell r="R122">
            <v>10085</v>
          </cell>
        </row>
        <row r="123">
          <cell r="K123">
            <v>40015</v>
          </cell>
          <cell r="L123">
            <v>1.6459000000000001</v>
          </cell>
          <cell r="N123">
            <v>40015</v>
          </cell>
          <cell r="O123">
            <v>1.4226000000000001</v>
          </cell>
          <cell r="Q123">
            <v>40015</v>
          </cell>
          <cell r="R123">
            <v>10060</v>
          </cell>
        </row>
        <row r="124">
          <cell r="K124">
            <v>40014</v>
          </cell>
          <cell r="L124">
            <v>1.6547000000000001</v>
          </cell>
          <cell r="N124">
            <v>40014</v>
          </cell>
          <cell r="O124">
            <v>1.4231</v>
          </cell>
          <cell r="Q124">
            <v>40011</v>
          </cell>
          <cell r="R124">
            <v>10163</v>
          </cell>
        </row>
        <row r="125">
          <cell r="K125">
            <v>40011</v>
          </cell>
          <cell r="L125">
            <v>1.6335999999999999</v>
          </cell>
          <cell r="N125">
            <v>40011</v>
          </cell>
          <cell r="O125">
            <v>1.4102000000000001</v>
          </cell>
          <cell r="Q125">
            <v>40010</v>
          </cell>
          <cell r="R125">
            <v>10095</v>
          </cell>
        </row>
        <row r="126">
          <cell r="K126">
            <v>40010</v>
          </cell>
          <cell r="L126">
            <v>1.6438000000000001</v>
          </cell>
          <cell r="N126">
            <v>40010</v>
          </cell>
          <cell r="O126">
            <v>1.4148000000000001</v>
          </cell>
          <cell r="Q126">
            <v>40009</v>
          </cell>
          <cell r="R126">
            <v>10122</v>
          </cell>
        </row>
        <row r="127">
          <cell r="K127">
            <v>40009</v>
          </cell>
          <cell r="L127">
            <v>1.6423999999999999</v>
          </cell>
          <cell r="N127">
            <v>40009</v>
          </cell>
          <cell r="O127">
            <v>1.4107000000000001</v>
          </cell>
          <cell r="Q127">
            <v>40008</v>
          </cell>
          <cell r="R127">
            <v>10215</v>
          </cell>
        </row>
        <row r="128">
          <cell r="K128">
            <v>40008</v>
          </cell>
          <cell r="L128">
            <v>1.6308</v>
          </cell>
          <cell r="N128">
            <v>40008</v>
          </cell>
          <cell r="O128">
            <v>1.3967000000000001</v>
          </cell>
          <cell r="Q128">
            <v>40007</v>
          </cell>
          <cell r="R128">
            <v>10240</v>
          </cell>
        </row>
        <row r="129">
          <cell r="K129">
            <v>40007</v>
          </cell>
          <cell r="L129">
            <v>1.6227</v>
          </cell>
          <cell r="N129">
            <v>40007</v>
          </cell>
          <cell r="O129">
            <v>1.3977999999999999</v>
          </cell>
          <cell r="Q129">
            <v>40004</v>
          </cell>
          <cell r="R129">
            <v>10180</v>
          </cell>
        </row>
        <row r="130">
          <cell r="K130">
            <v>40004</v>
          </cell>
          <cell r="L130">
            <v>1.6211</v>
          </cell>
          <cell r="N130">
            <v>40004</v>
          </cell>
          <cell r="O130">
            <v>1.3935999999999999</v>
          </cell>
          <cell r="Q130">
            <v>40003</v>
          </cell>
          <cell r="R130">
            <v>10148</v>
          </cell>
        </row>
        <row r="131">
          <cell r="K131">
            <v>40003</v>
          </cell>
          <cell r="L131">
            <v>1.6335</v>
          </cell>
          <cell r="N131">
            <v>40003</v>
          </cell>
          <cell r="O131">
            <v>1.4020000000000001</v>
          </cell>
          <cell r="Q131">
            <v>40002</v>
          </cell>
          <cell r="R131">
            <v>10293</v>
          </cell>
        </row>
        <row r="132">
          <cell r="K132">
            <v>40002</v>
          </cell>
          <cell r="L132">
            <v>1.6072</v>
          </cell>
          <cell r="N132">
            <v>40002</v>
          </cell>
          <cell r="O132">
            <v>1.3884000000000001</v>
          </cell>
          <cell r="Q132">
            <v>40001</v>
          </cell>
          <cell r="R132">
            <v>10225</v>
          </cell>
        </row>
        <row r="133">
          <cell r="K133">
            <v>40001</v>
          </cell>
          <cell r="L133">
            <v>1.6139000000000001</v>
          </cell>
          <cell r="N133">
            <v>40001</v>
          </cell>
          <cell r="O133">
            <v>1.3924000000000001</v>
          </cell>
          <cell r="Q133">
            <v>40000</v>
          </cell>
          <cell r="R133">
            <v>10265</v>
          </cell>
        </row>
        <row r="134">
          <cell r="K134">
            <v>40000</v>
          </cell>
          <cell r="L134">
            <v>1.6286</v>
          </cell>
          <cell r="N134">
            <v>40000</v>
          </cell>
          <cell r="O134">
            <v>1.3984000000000001</v>
          </cell>
          <cell r="Q134">
            <v>39997</v>
          </cell>
          <cell r="R134">
            <v>10193</v>
          </cell>
        </row>
        <row r="135">
          <cell r="K135">
            <v>39997</v>
          </cell>
          <cell r="L135">
            <v>1.6333</v>
          </cell>
          <cell r="N135">
            <v>39997</v>
          </cell>
          <cell r="O135">
            <v>1.3980000000000001</v>
          </cell>
          <cell r="Q135">
            <v>39996</v>
          </cell>
          <cell r="R135">
            <v>10213</v>
          </cell>
        </row>
        <row r="136">
          <cell r="K136">
            <v>39996</v>
          </cell>
          <cell r="L136">
            <v>1.6393</v>
          </cell>
          <cell r="N136">
            <v>39996</v>
          </cell>
          <cell r="O136">
            <v>1.4003000000000001</v>
          </cell>
          <cell r="Q136">
            <v>39995</v>
          </cell>
          <cell r="R136">
            <v>10223</v>
          </cell>
        </row>
        <row r="137">
          <cell r="K137">
            <v>39995</v>
          </cell>
          <cell r="L137">
            <v>1.6478000000000002</v>
          </cell>
          <cell r="N137">
            <v>39995</v>
          </cell>
          <cell r="O137">
            <v>1.4142000000000001</v>
          </cell>
          <cell r="Q137">
            <v>39994</v>
          </cell>
          <cell r="R137">
            <v>10208</v>
          </cell>
        </row>
        <row r="138">
          <cell r="K138">
            <v>39994</v>
          </cell>
          <cell r="L138">
            <v>1.6457999999999999</v>
          </cell>
          <cell r="N138">
            <v>39994</v>
          </cell>
          <cell r="O138">
            <v>1.4033</v>
          </cell>
          <cell r="Q138">
            <v>39993</v>
          </cell>
          <cell r="R138">
            <v>10238</v>
          </cell>
        </row>
        <row r="139">
          <cell r="K139">
            <v>39993</v>
          </cell>
          <cell r="L139">
            <v>1.6566999999999998</v>
          </cell>
          <cell r="N139">
            <v>39993</v>
          </cell>
          <cell r="O139">
            <v>1.4083000000000001</v>
          </cell>
          <cell r="Q139">
            <v>39990</v>
          </cell>
          <cell r="R139">
            <v>10230</v>
          </cell>
        </row>
        <row r="140">
          <cell r="K140">
            <v>39990</v>
          </cell>
          <cell r="L140">
            <v>1.6525000000000001</v>
          </cell>
          <cell r="N140">
            <v>39990</v>
          </cell>
          <cell r="O140">
            <v>1.4056</v>
          </cell>
          <cell r="Q140">
            <v>39989</v>
          </cell>
          <cell r="R140">
            <v>10260</v>
          </cell>
        </row>
        <row r="141">
          <cell r="K141">
            <v>39989</v>
          </cell>
          <cell r="L141">
            <v>1.6368</v>
          </cell>
          <cell r="N141">
            <v>39989</v>
          </cell>
          <cell r="O141">
            <v>1.3988</v>
          </cell>
          <cell r="Q141">
            <v>39988</v>
          </cell>
          <cell r="R141">
            <v>10380</v>
          </cell>
        </row>
        <row r="142">
          <cell r="K142">
            <v>39988</v>
          </cell>
          <cell r="L142">
            <v>1.6407</v>
          </cell>
          <cell r="N142">
            <v>39988</v>
          </cell>
          <cell r="O142">
            <v>1.393</v>
          </cell>
          <cell r="Q142">
            <v>39987</v>
          </cell>
          <cell r="R142">
            <v>10445</v>
          </cell>
        </row>
        <row r="143">
          <cell r="K143">
            <v>39987</v>
          </cell>
          <cell r="L143">
            <v>1.6455</v>
          </cell>
          <cell r="N143">
            <v>39987</v>
          </cell>
          <cell r="O143">
            <v>1.4077</v>
          </cell>
          <cell r="Q143">
            <v>39986</v>
          </cell>
          <cell r="R143">
            <v>10350</v>
          </cell>
        </row>
        <row r="144">
          <cell r="K144">
            <v>39986</v>
          </cell>
          <cell r="L144">
            <v>1.6348</v>
          </cell>
          <cell r="N144">
            <v>39986</v>
          </cell>
          <cell r="O144">
            <v>1.3865000000000001</v>
          </cell>
          <cell r="Q144">
            <v>39983</v>
          </cell>
          <cell r="R144">
            <v>10310</v>
          </cell>
        </row>
        <row r="145">
          <cell r="K145">
            <v>39983</v>
          </cell>
          <cell r="L145">
            <v>1.6494</v>
          </cell>
          <cell r="N145">
            <v>39983</v>
          </cell>
          <cell r="O145">
            <v>1.3936999999999999</v>
          </cell>
          <cell r="Q145">
            <v>39982</v>
          </cell>
          <cell r="R145">
            <v>10425</v>
          </cell>
        </row>
        <row r="146">
          <cell r="K146">
            <v>39982</v>
          </cell>
          <cell r="L146">
            <v>1.6332</v>
          </cell>
          <cell r="N146">
            <v>39982</v>
          </cell>
          <cell r="O146">
            <v>1.39</v>
          </cell>
          <cell r="Q146">
            <v>39981</v>
          </cell>
          <cell r="R146">
            <v>10215</v>
          </cell>
        </row>
        <row r="147">
          <cell r="K147">
            <v>39981</v>
          </cell>
          <cell r="L147">
            <v>1.6400999999999999</v>
          </cell>
          <cell r="N147">
            <v>39981</v>
          </cell>
          <cell r="O147">
            <v>1.3942000000000001</v>
          </cell>
          <cell r="Q147">
            <v>39980</v>
          </cell>
          <cell r="R147">
            <v>10180</v>
          </cell>
        </row>
        <row r="148">
          <cell r="K148">
            <v>39980</v>
          </cell>
          <cell r="L148">
            <v>1.6411</v>
          </cell>
          <cell r="N148">
            <v>39980</v>
          </cell>
          <cell r="O148">
            <v>1.3836999999999999</v>
          </cell>
          <cell r="Q148">
            <v>39979</v>
          </cell>
          <cell r="R148">
            <v>10120</v>
          </cell>
        </row>
        <row r="149">
          <cell r="K149">
            <v>39979</v>
          </cell>
          <cell r="L149">
            <v>1.6320000000000001</v>
          </cell>
          <cell r="N149">
            <v>39979</v>
          </cell>
          <cell r="O149">
            <v>1.3803000000000001</v>
          </cell>
          <cell r="Q149">
            <v>39976</v>
          </cell>
          <cell r="R149">
            <v>10068</v>
          </cell>
        </row>
        <row r="150">
          <cell r="K150">
            <v>39976</v>
          </cell>
          <cell r="L150">
            <v>1.6442999999999999</v>
          </cell>
          <cell r="N150">
            <v>39976</v>
          </cell>
          <cell r="O150">
            <v>1.4016</v>
          </cell>
          <cell r="Q150">
            <v>39975</v>
          </cell>
          <cell r="R150">
            <v>10090</v>
          </cell>
        </row>
        <row r="151">
          <cell r="K151">
            <v>39975</v>
          </cell>
          <cell r="L151">
            <v>1.6591</v>
          </cell>
          <cell r="N151">
            <v>39975</v>
          </cell>
          <cell r="O151">
            <v>1.4108000000000001</v>
          </cell>
          <cell r="Q151">
            <v>39974</v>
          </cell>
          <cell r="R151">
            <v>10023</v>
          </cell>
        </row>
        <row r="152">
          <cell r="K152">
            <v>39974</v>
          </cell>
          <cell r="L152">
            <v>1.6358999999999999</v>
          </cell>
          <cell r="N152">
            <v>39974</v>
          </cell>
          <cell r="O152">
            <v>1.3984000000000001</v>
          </cell>
          <cell r="Q152">
            <v>39973</v>
          </cell>
          <cell r="R152">
            <v>10060</v>
          </cell>
        </row>
        <row r="153">
          <cell r="K153">
            <v>39973</v>
          </cell>
          <cell r="L153">
            <v>1.6305000000000001</v>
          </cell>
          <cell r="N153">
            <v>39973</v>
          </cell>
          <cell r="O153">
            <v>1.4064999999999999</v>
          </cell>
          <cell r="Q153">
            <v>39972</v>
          </cell>
          <cell r="R153">
            <v>10025</v>
          </cell>
        </row>
        <row r="154">
          <cell r="K154">
            <v>39972</v>
          </cell>
          <cell r="L154">
            <v>1.6051</v>
          </cell>
          <cell r="N154">
            <v>39972</v>
          </cell>
          <cell r="O154">
            <v>1.39</v>
          </cell>
          <cell r="Q154">
            <v>39969</v>
          </cell>
          <cell r="R154">
            <v>9930</v>
          </cell>
        </row>
        <row r="155">
          <cell r="K155">
            <v>39969</v>
          </cell>
          <cell r="L155">
            <v>1.5981000000000001</v>
          </cell>
          <cell r="N155">
            <v>39969</v>
          </cell>
          <cell r="O155">
            <v>1.3968</v>
          </cell>
          <cell r="Q155">
            <v>39968</v>
          </cell>
          <cell r="R155">
            <v>10078</v>
          </cell>
        </row>
        <row r="156">
          <cell r="K156">
            <v>39968</v>
          </cell>
          <cell r="L156">
            <v>1.6174999999999999</v>
          </cell>
          <cell r="N156">
            <v>39968</v>
          </cell>
          <cell r="O156">
            <v>1.4182999999999999</v>
          </cell>
          <cell r="Q156">
            <v>39967</v>
          </cell>
          <cell r="R156">
            <v>10118</v>
          </cell>
        </row>
        <row r="157">
          <cell r="K157">
            <v>39967</v>
          </cell>
          <cell r="L157">
            <v>1.6316999999999999</v>
          </cell>
          <cell r="N157">
            <v>39967</v>
          </cell>
          <cell r="O157">
            <v>1.4161999999999999</v>
          </cell>
          <cell r="Q157">
            <v>39966</v>
          </cell>
          <cell r="R157">
            <v>10260</v>
          </cell>
        </row>
        <row r="158">
          <cell r="K158">
            <v>39966</v>
          </cell>
          <cell r="L158">
            <v>1.6579999999999999</v>
          </cell>
          <cell r="N158">
            <v>39966</v>
          </cell>
          <cell r="O158">
            <v>1.4302999999999999</v>
          </cell>
          <cell r="Q158">
            <v>39965</v>
          </cell>
          <cell r="R158">
            <v>10235</v>
          </cell>
        </row>
        <row r="159">
          <cell r="K159">
            <v>39965</v>
          </cell>
          <cell r="L159">
            <v>1.6442999999999999</v>
          </cell>
          <cell r="N159">
            <v>39965</v>
          </cell>
          <cell r="O159">
            <v>1.4158999999999999</v>
          </cell>
          <cell r="Q159">
            <v>39962</v>
          </cell>
          <cell r="R159">
            <v>10295</v>
          </cell>
        </row>
        <row r="160">
          <cell r="K160">
            <v>39962</v>
          </cell>
          <cell r="L160">
            <v>1.6189</v>
          </cell>
          <cell r="N160">
            <v>39962</v>
          </cell>
          <cell r="O160">
            <v>1.4157999999999999</v>
          </cell>
          <cell r="Q160">
            <v>39961</v>
          </cell>
          <cell r="R160">
            <v>10355</v>
          </cell>
        </row>
        <row r="161">
          <cell r="K161">
            <v>39961</v>
          </cell>
          <cell r="L161">
            <v>1.5945</v>
          </cell>
          <cell r="N161">
            <v>39961</v>
          </cell>
          <cell r="O161">
            <v>1.3940999999999999</v>
          </cell>
          <cell r="Q161">
            <v>39960</v>
          </cell>
          <cell r="R161">
            <v>10325</v>
          </cell>
        </row>
        <row r="162">
          <cell r="K162">
            <v>39960</v>
          </cell>
          <cell r="L162">
            <v>1.5954999999999999</v>
          </cell>
          <cell r="N162">
            <v>39960</v>
          </cell>
          <cell r="O162">
            <v>1.3825000000000001</v>
          </cell>
          <cell r="Q162">
            <v>39959</v>
          </cell>
          <cell r="R162">
            <v>10245</v>
          </cell>
        </row>
        <row r="163">
          <cell r="K163">
            <v>39959</v>
          </cell>
          <cell r="L163">
            <v>1.5926</v>
          </cell>
          <cell r="N163">
            <v>39959</v>
          </cell>
          <cell r="O163">
            <v>1.3984000000000001</v>
          </cell>
          <cell r="Q163">
            <v>39958</v>
          </cell>
          <cell r="R163">
            <v>10290</v>
          </cell>
        </row>
        <row r="164">
          <cell r="K164">
            <v>39958</v>
          </cell>
          <cell r="L164">
            <v>1.5908</v>
          </cell>
          <cell r="N164">
            <v>39958</v>
          </cell>
          <cell r="O164">
            <v>1.4016999999999999</v>
          </cell>
          <cell r="Q164">
            <v>39955</v>
          </cell>
          <cell r="R164">
            <v>10290</v>
          </cell>
        </row>
        <row r="165">
          <cell r="K165">
            <v>39955</v>
          </cell>
          <cell r="L165">
            <v>1.5933999999999999</v>
          </cell>
          <cell r="N165">
            <v>39955</v>
          </cell>
          <cell r="O165">
            <v>1.3997999999999999</v>
          </cell>
          <cell r="Q165">
            <v>39954</v>
          </cell>
          <cell r="R165">
            <v>10367</v>
          </cell>
        </row>
        <row r="166">
          <cell r="K166">
            <v>39954</v>
          </cell>
          <cell r="L166">
            <v>1.5844</v>
          </cell>
          <cell r="N166">
            <v>39954</v>
          </cell>
          <cell r="O166">
            <v>1.389</v>
          </cell>
          <cell r="Q166">
            <v>39953</v>
          </cell>
          <cell r="R166">
            <v>10375</v>
          </cell>
        </row>
        <row r="167">
          <cell r="K167">
            <v>39953</v>
          </cell>
          <cell r="L167">
            <v>1.5754999999999999</v>
          </cell>
          <cell r="N167">
            <v>39953</v>
          </cell>
          <cell r="O167">
            <v>1.3780000000000001</v>
          </cell>
          <cell r="Q167">
            <v>39952</v>
          </cell>
          <cell r="R167">
            <v>10296</v>
          </cell>
        </row>
        <row r="168">
          <cell r="K168">
            <v>39952</v>
          </cell>
          <cell r="L168">
            <v>1.5476999999999999</v>
          </cell>
          <cell r="N168">
            <v>39952</v>
          </cell>
          <cell r="O168">
            <v>1.363</v>
          </cell>
          <cell r="Q168">
            <v>39951</v>
          </cell>
          <cell r="R168">
            <v>10404</v>
          </cell>
        </row>
        <row r="169">
          <cell r="K169">
            <v>39951</v>
          </cell>
          <cell r="L169">
            <v>1.5348000000000002</v>
          </cell>
          <cell r="N169">
            <v>39951</v>
          </cell>
          <cell r="O169">
            <v>1.3562000000000001</v>
          </cell>
          <cell r="Q169">
            <v>39948</v>
          </cell>
          <cell r="R169">
            <v>10413</v>
          </cell>
        </row>
        <row r="170">
          <cell r="K170">
            <v>39948</v>
          </cell>
          <cell r="L170">
            <v>1.518</v>
          </cell>
          <cell r="N170">
            <v>39948</v>
          </cell>
          <cell r="O170">
            <v>1.3494999999999999</v>
          </cell>
          <cell r="Q170">
            <v>39947</v>
          </cell>
          <cell r="R170">
            <v>10400</v>
          </cell>
        </row>
        <row r="171">
          <cell r="K171">
            <v>39947</v>
          </cell>
          <cell r="L171">
            <v>1.5238</v>
          </cell>
          <cell r="N171">
            <v>39947</v>
          </cell>
          <cell r="O171">
            <v>1.3639000000000001</v>
          </cell>
          <cell r="Q171">
            <v>39946</v>
          </cell>
          <cell r="R171">
            <v>10348</v>
          </cell>
        </row>
        <row r="172">
          <cell r="K172">
            <v>39946</v>
          </cell>
          <cell r="L172">
            <v>1.5157</v>
          </cell>
          <cell r="N172">
            <v>39946</v>
          </cell>
          <cell r="O172">
            <v>1.36</v>
          </cell>
          <cell r="Q172">
            <v>39945</v>
          </cell>
          <cell r="R172">
            <v>10402</v>
          </cell>
        </row>
        <row r="173">
          <cell r="K173">
            <v>39945</v>
          </cell>
          <cell r="L173">
            <v>1.5270999999999999</v>
          </cell>
          <cell r="N173">
            <v>39945</v>
          </cell>
          <cell r="O173">
            <v>1.3648</v>
          </cell>
          <cell r="Q173">
            <v>39944</v>
          </cell>
          <cell r="R173">
            <v>10363</v>
          </cell>
        </row>
        <row r="174">
          <cell r="K174">
            <v>39944</v>
          </cell>
          <cell r="L174">
            <v>1.5117</v>
          </cell>
          <cell r="N174">
            <v>39944</v>
          </cell>
          <cell r="O174">
            <v>1.3582000000000001</v>
          </cell>
          <cell r="Q174">
            <v>39941</v>
          </cell>
          <cell r="R174">
            <v>10376</v>
          </cell>
        </row>
        <row r="175">
          <cell r="K175">
            <v>39941</v>
          </cell>
          <cell r="L175">
            <v>1.5234000000000001</v>
          </cell>
          <cell r="N175">
            <v>39941</v>
          </cell>
          <cell r="O175">
            <v>1.3633999999999999</v>
          </cell>
          <cell r="Q175">
            <v>39940</v>
          </cell>
          <cell r="R175">
            <v>10365</v>
          </cell>
        </row>
        <row r="176">
          <cell r="K176">
            <v>39940</v>
          </cell>
          <cell r="L176">
            <v>1.5018</v>
          </cell>
          <cell r="N176">
            <v>39940</v>
          </cell>
          <cell r="O176">
            <v>1.339</v>
          </cell>
          <cell r="Q176">
            <v>39939</v>
          </cell>
          <cell r="R176">
            <v>10436</v>
          </cell>
        </row>
        <row r="177">
          <cell r="K177">
            <v>39939</v>
          </cell>
          <cell r="L177">
            <v>1.5135999999999998</v>
          </cell>
          <cell r="N177">
            <v>39939</v>
          </cell>
          <cell r="O177">
            <v>1.3333999999999999</v>
          </cell>
          <cell r="Q177">
            <v>39938</v>
          </cell>
          <cell r="R177">
            <v>10435</v>
          </cell>
        </row>
        <row r="178">
          <cell r="K178">
            <v>39938</v>
          </cell>
          <cell r="L178">
            <v>1.5089999999999999</v>
          </cell>
          <cell r="N178">
            <v>39938</v>
          </cell>
          <cell r="O178">
            <v>1.333</v>
          </cell>
          <cell r="Q178">
            <v>39937</v>
          </cell>
          <cell r="R178">
            <v>10501</v>
          </cell>
        </row>
        <row r="179">
          <cell r="K179">
            <v>39937</v>
          </cell>
          <cell r="L179">
            <v>1.5018</v>
          </cell>
          <cell r="N179">
            <v>39937</v>
          </cell>
          <cell r="O179">
            <v>1.3406</v>
          </cell>
          <cell r="Q179">
            <v>39934</v>
          </cell>
          <cell r="R179">
            <v>10630</v>
          </cell>
        </row>
        <row r="180">
          <cell r="K180">
            <v>39934</v>
          </cell>
          <cell r="L180">
            <v>1.4921</v>
          </cell>
          <cell r="N180">
            <v>39934</v>
          </cell>
          <cell r="O180">
            <v>1.3272999999999999</v>
          </cell>
          <cell r="Q180">
            <v>39933</v>
          </cell>
          <cell r="R180">
            <v>10625</v>
          </cell>
        </row>
        <row r="181">
          <cell r="K181">
            <v>39933</v>
          </cell>
          <cell r="L181">
            <v>1.4790000000000001</v>
          </cell>
          <cell r="N181">
            <v>39933</v>
          </cell>
          <cell r="O181">
            <v>1.323</v>
          </cell>
          <cell r="Q181">
            <v>39932</v>
          </cell>
          <cell r="R181">
            <v>10858</v>
          </cell>
        </row>
        <row r="182">
          <cell r="K182">
            <v>39932</v>
          </cell>
          <cell r="L182">
            <v>1.4772000000000001</v>
          </cell>
          <cell r="N182">
            <v>39932</v>
          </cell>
          <cell r="O182">
            <v>1.3270999999999999</v>
          </cell>
          <cell r="Q182">
            <v>39931</v>
          </cell>
          <cell r="R182">
            <v>10875</v>
          </cell>
        </row>
        <row r="183">
          <cell r="K183">
            <v>39931</v>
          </cell>
          <cell r="L183">
            <v>1.4633</v>
          </cell>
          <cell r="N183">
            <v>39931</v>
          </cell>
          <cell r="O183">
            <v>1.3149</v>
          </cell>
          <cell r="Q183">
            <v>39930</v>
          </cell>
          <cell r="R183">
            <v>10845</v>
          </cell>
        </row>
        <row r="184">
          <cell r="K184">
            <v>39930</v>
          </cell>
          <cell r="L184">
            <v>1.4645000000000001</v>
          </cell>
          <cell r="N184">
            <v>39930</v>
          </cell>
          <cell r="O184">
            <v>1.3035999999999999</v>
          </cell>
          <cell r="Q184">
            <v>39927</v>
          </cell>
          <cell r="R184">
            <v>10810</v>
          </cell>
        </row>
        <row r="185">
          <cell r="K185">
            <v>39927</v>
          </cell>
          <cell r="L185">
            <v>1.4678</v>
          </cell>
          <cell r="N185">
            <v>39927</v>
          </cell>
          <cell r="O185">
            <v>1.3242</v>
          </cell>
          <cell r="Q185">
            <v>39926</v>
          </cell>
          <cell r="R185">
            <v>10931</v>
          </cell>
        </row>
        <row r="186">
          <cell r="K186">
            <v>39926</v>
          </cell>
          <cell r="L186">
            <v>1.4722</v>
          </cell>
          <cell r="N186">
            <v>39926</v>
          </cell>
          <cell r="O186">
            <v>1.3144</v>
          </cell>
          <cell r="Q186">
            <v>39925</v>
          </cell>
          <cell r="R186">
            <v>10848</v>
          </cell>
        </row>
        <row r="187">
          <cell r="K187">
            <v>39925</v>
          </cell>
          <cell r="L187">
            <v>1.4492</v>
          </cell>
          <cell r="N187">
            <v>39925</v>
          </cell>
          <cell r="O187">
            <v>1.3005</v>
          </cell>
          <cell r="Q187">
            <v>39924</v>
          </cell>
          <cell r="R187">
            <v>10840</v>
          </cell>
        </row>
        <row r="188">
          <cell r="K188">
            <v>39924</v>
          </cell>
          <cell r="L188">
            <v>1.4673</v>
          </cell>
          <cell r="N188">
            <v>39924</v>
          </cell>
          <cell r="O188">
            <v>1.2948</v>
          </cell>
          <cell r="Q188">
            <v>39923</v>
          </cell>
          <cell r="R188">
            <v>10725</v>
          </cell>
        </row>
        <row r="189">
          <cell r="K189">
            <v>39923</v>
          </cell>
          <cell r="L189">
            <v>1.4539</v>
          </cell>
          <cell r="N189">
            <v>39923</v>
          </cell>
          <cell r="O189">
            <v>1.2921</v>
          </cell>
          <cell r="Q189">
            <v>39920</v>
          </cell>
          <cell r="R189">
            <v>10725</v>
          </cell>
        </row>
        <row r="190">
          <cell r="K190">
            <v>39920</v>
          </cell>
          <cell r="L190">
            <v>1.4797</v>
          </cell>
          <cell r="N190">
            <v>39920</v>
          </cell>
          <cell r="O190">
            <v>1.3044</v>
          </cell>
          <cell r="Q190">
            <v>39919</v>
          </cell>
          <cell r="R190">
            <v>10795</v>
          </cell>
        </row>
        <row r="191">
          <cell r="K191">
            <v>39919</v>
          </cell>
          <cell r="L191">
            <v>1.4924999999999999</v>
          </cell>
          <cell r="N191">
            <v>39919</v>
          </cell>
          <cell r="O191">
            <v>1.3186</v>
          </cell>
          <cell r="Q191">
            <v>39918</v>
          </cell>
          <cell r="R191">
            <v>10865</v>
          </cell>
        </row>
        <row r="192">
          <cell r="K192">
            <v>39918</v>
          </cell>
          <cell r="L192">
            <v>1.4997</v>
          </cell>
          <cell r="N192">
            <v>39918</v>
          </cell>
          <cell r="O192">
            <v>1.3227</v>
          </cell>
          <cell r="Q192">
            <v>39917</v>
          </cell>
          <cell r="R192">
            <v>10850</v>
          </cell>
        </row>
        <row r="193">
          <cell r="K193">
            <v>39917</v>
          </cell>
          <cell r="L193">
            <v>1.4895</v>
          </cell>
          <cell r="N193">
            <v>39917</v>
          </cell>
          <cell r="O193">
            <v>1.3259000000000001</v>
          </cell>
          <cell r="Q193">
            <v>39916</v>
          </cell>
          <cell r="R193">
            <v>11120</v>
          </cell>
        </row>
        <row r="194">
          <cell r="K194">
            <v>39916</v>
          </cell>
          <cell r="L194">
            <v>1.4854000000000001</v>
          </cell>
          <cell r="N194">
            <v>39916</v>
          </cell>
          <cell r="O194">
            <v>1.3368</v>
          </cell>
          <cell r="Q194">
            <v>39913</v>
          </cell>
          <cell r="R194">
            <v>11310</v>
          </cell>
        </row>
        <row r="195">
          <cell r="K195">
            <v>39913</v>
          </cell>
          <cell r="L195">
            <v>1.4672000000000001</v>
          </cell>
          <cell r="N195">
            <v>39913</v>
          </cell>
          <cell r="O195">
            <v>1.3189</v>
          </cell>
          <cell r="Q195">
            <v>39912</v>
          </cell>
          <cell r="R195">
            <v>11320</v>
          </cell>
        </row>
        <row r="196">
          <cell r="K196">
            <v>39912</v>
          </cell>
          <cell r="L196">
            <v>1.468</v>
          </cell>
          <cell r="N196">
            <v>39912</v>
          </cell>
          <cell r="O196">
            <v>1.3169</v>
          </cell>
          <cell r="Q196">
            <v>39911</v>
          </cell>
          <cell r="R196">
            <v>11378</v>
          </cell>
        </row>
        <row r="197">
          <cell r="K197">
            <v>39911</v>
          </cell>
          <cell r="L197">
            <v>1.4716</v>
          </cell>
          <cell r="N197">
            <v>39911</v>
          </cell>
          <cell r="O197">
            <v>1.3282</v>
          </cell>
          <cell r="Q197">
            <v>39910</v>
          </cell>
          <cell r="R197">
            <v>11385</v>
          </cell>
        </row>
        <row r="198">
          <cell r="K198">
            <v>39910</v>
          </cell>
          <cell r="L198">
            <v>1.4731000000000001</v>
          </cell>
          <cell r="N198">
            <v>39910</v>
          </cell>
          <cell r="O198">
            <v>1.3271999999999999</v>
          </cell>
          <cell r="Q198">
            <v>39909</v>
          </cell>
          <cell r="R198">
            <v>11393</v>
          </cell>
        </row>
        <row r="199">
          <cell r="K199">
            <v>39909</v>
          </cell>
          <cell r="L199">
            <v>1.4769999999999999</v>
          </cell>
          <cell r="N199">
            <v>39909</v>
          </cell>
          <cell r="O199">
            <v>1.3416000000000001</v>
          </cell>
          <cell r="Q199">
            <v>39906</v>
          </cell>
          <cell r="R199">
            <v>11481</v>
          </cell>
        </row>
        <row r="200">
          <cell r="K200">
            <v>39906</v>
          </cell>
          <cell r="L200">
            <v>1.4836</v>
          </cell>
          <cell r="N200">
            <v>39906</v>
          </cell>
          <cell r="O200">
            <v>1.3486</v>
          </cell>
          <cell r="Q200">
            <v>39905</v>
          </cell>
          <cell r="R200">
            <v>11528</v>
          </cell>
        </row>
        <row r="201">
          <cell r="K201">
            <v>39905</v>
          </cell>
          <cell r="L201">
            <v>1.4724999999999999</v>
          </cell>
          <cell r="N201">
            <v>39905</v>
          </cell>
          <cell r="O201">
            <v>1.3461000000000001</v>
          </cell>
          <cell r="Q201">
            <v>39904</v>
          </cell>
          <cell r="R201">
            <v>11595</v>
          </cell>
        </row>
        <row r="202">
          <cell r="K202">
            <v>39904</v>
          </cell>
          <cell r="L202">
            <v>1.4468000000000001</v>
          </cell>
          <cell r="N202">
            <v>39904</v>
          </cell>
          <cell r="O202">
            <v>1.3249</v>
          </cell>
          <cell r="Q202">
            <v>39903</v>
          </cell>
          <cell r="R202">
            <v>11700</v>
          </cell>
        </row>
        <row r="203">
          <cell r="K203">
            <v>39903</v>
          </cell>
          <cell r="L203">
            <v>1.4323000000000001</v>
          </cell>
          <cell r="N203">
            <v>39903</v>
          </cell>
          <cell r="O203">
            <v>1.325</v>
          </cell>
          <cell r="Q203">
            <v>39902</v>
          </cell>
          <cell r="R203">
            <v>11760</v>
          </cell>
        </row>
        <row r="204">
          <cell r="K204">
            <v>39902</v>
          </cell>
          <cell r="L204">
            <v>1.4266000000000001</v>
          </cell>
          <cell r="N204">
            <v>39902</v>
          </cell>
          <cell r="O204">
            <v>1.3199000000000001</v>
          </cell>
          <cell r="Q204">
            <v>39899</v>
          </cell>
          <cell r="R204">
            <v>11497</v>
          </cell>
        </row>
        <row r="205">
          <cell r="K205">
            <v>39899</v>
          </cell>
          <cell r="L205">
            <v>1.4319999999999999</v>
          </cell>
          <cell r="N205">
            <v>39899</v>
          </cell>
          <cell r="O205">
            <v>1.3287</v>
          </cell>
          <cell r="Q205">
            <v>39898</v>
          </cell>
          <cell r="R205">
            <v>11610</v>
          </cell>
        </row>
        <row r="206">
          <cell r="K206">
            <v>39898</v>
          </cell>
          <cell r="L206">
            <v>1.4453</v>
          </cell>
          <cell r="N206">
            <v>39898</v>
          </cell>
          <cell r="O206">
            <v>1.3526</v>
          </cell>
          <cell r="Q206">
            <v>39897</v>
          </cell>
          <cell r="R206">
            <v>11593</v>
          </cell>
        </row>
        <row r="207">
          <cell r="K207">
            <v>39897</v>
          </cell>
          <cell r="L207">
            <v>1.4552</v>
          </cell>
          <cell r="N207">
            <v>39897</v>
          </cell>
          <cell r="O207">
            <v>1.3583000000000001</v>
          </cell>
          <cell r="Q207">
            <v>39896</v>
          </cell>
          <cell r="R207">
            <v>11400</v>
          </cell>
        </row>
        <row r="208">
          <cell r="K208">
            <v>39896</v>
          </cell>
          <cell r="L208">
            <v>1.4681</v>
          </cell>
          <cell r="N208">
            <v>39896</v>
          </cell>
          <cell r="O208">
            <v>1.3468</v>
          </cell>
          <cell r="Q208">
            <v>39895</v>
          </cell>
          <cell r="R208">
            <v>11585</v>
          </cell>
        </row>
        <row r="209">
          <cell r="K209">
            <v>39895</v>
          </cell>
          <cell r="L209">
            <v>1.4572000000000001</v>
          </cell>
          <cell r="N209">
            <v>39895</v>
          </cell>
          <cell r="O209">
            <v>1.3633</v>
          </cell>
          <cell r="Q209">
            <v>39892</v>
          </cell>
          <cell r="R209">
            <v>11815</v>
          </cell>
        </row>
        <row r="210">
          <cell r="K210">
            <v>39892</v>
          </cell>
          <cell r="L210">
            <v>1.4464999999999999</v>
          </cell>
          <cell r="N210">
            <v>39892</v>
          </cell>
          <cell r="O210">
            <v>1.3582000000000001</v>
          </cell>
          <cell r="Q210">
            <v>39891</v>
          </cell>
          <cell r="R210">
            <v>11955</v>
          </cell>
        </row>
        <row r="211">
          <cell r="K211">
            <v>39891</v>
          </cell>
          <cell r="L211">
            <v>1.4506000000000001</v>
          </cell>
          <cell r="N211">
            <v>39891</v>
          </cell>
          <cell r="O211">
            <v>1.3666</v>
          </cell>
          <cell r="Q211">
            <v>39890</v>
          </cell>
          <cell r="R211">
            <v>11969</v>
          </cell>
        </row>
        <row r="212">
          <cell r="K212">
            <v>39890</v>
          </cell>
          <cell r="L212">
            <v>1.4275</v>
          </cell>
          <cell r="N212">
            <v>39890</v>
          </cell>
          <cell r="O212">
            <v>1.3475999999999999</v>
          </cell>
          <cell r="Q212">
            <v>39889</v>
          </cell>
          <cell r="R212">
            <v>11971</v>
          </cell>
        </row>
        <row r="213">
          <cell r="K213">
            <v>39889</v>
          </cell>
          <cell r="L213">
            <v>1.4036999999999999</v>
          </cell>
          <cell r="N213">
            <v>39889</v>
          </cell>
          <cell r="O213">
            <v>1.3017000000000001</v>
          </cell>
          <cell r="Q213">
            <v>39888</v>
          </cell>
          <cell r="R213">
            <v>11985</v>
          </cell>
        </row>
        <row r="214">
          <cell r="K214">
            <v>39888</v>
          </cell>
          <cell r="L214">
            <v>1.4064000000000001</v>
          </cell>
          <cell r="N214">
            <v>39888</v>
          </cell>
          <cell r="O214">
            <v>1.2968</v>
          </cell>
          <cell r="Q214">
            <v>39885</v>
          </cell>
          <cell r="R214">
            <v>11988</v>
          </cell>
        </row>
        <row r="215">
          <cell r="K215">
            <v>39885</v>
          </cell>
          <cell r="L215">
            <v>1.4001999999999999</v>
          </cell>
          <cell r="N215">
            <v>39885</v>
          </cell>
          <cell r="O215">
            <v>1.2927999999999999</v>
          </cell>
          <cell r="Q215">
            <v>39884</v>
          </cell>
          <cell r="R215">
            <v>11993</v>
          </cell>
        </row>
        <row r="216">
          <cell r="K216">
            <v>39884</v>
          </cell>
          <cell r="L216">
            <v>1.3938999999999999</v>
          </cell>
          <cell r="N216">
            <v>39884</v>
          </cell>
          <cell r="O216">
            <v>1.2913000000000001</v>
          </cell>
          <cell r="Q216">
            <v>39883</v>
          </cell>
          <cell r="R216">
            <v>11971</v>
          </cell>
        </row>
        <row r="217">
          <cell r="K217">
            <v>39883</v>
          </cell>
          <cell r="L217">
            <v>1.3874</v>
          </cell>
          <cell r="N217">
            <v>39883</v>
          </cell>
          <cell r="O217">
            <v>1.2837000000000001</v>
          </cell>
          <cell r="Q217">
            <v>39882</v>
          </cell>
          <cell r="R217">
            <v>11988</v>
          </cell>
        </row>
        <row r="218">
          <cell r="K218">
            <v>39882</v>
          </cell>
          <cell r="L218">
            <v>1.3753</v>
          </cell>
          <cell r="N218">
            <v>39882</v>
          </cell>
          <cell r="O218">
            <v>1.2682</v>
          </cell>
          <cell r="Q218">
            <v>39881</v>
          </cell>
          <cell r="R218">
            <v>12050</v>
          </cell>
        </row>
        <row r="219">
          <cell r="K219">
            <v>39881</v>
          </cell>
          <cell r="L219">
            <v>1.3775999999999999</v>
          </cell>
          <cell r="N219">
            <v>39881</v>
          </cell>
          <cell r="O219">
            <v>1.2610999999999999</v>
          </cell>
          <cell r="Q219">
            <v>39878</v>
          </cell>
          <cell r="R219">
            <v>12023</v>
          </cell>
        </row>
        <row r="220">
          <cell r="K220">
            <v>39878</v>
          </cell>
          <cell r="L220">
            <v>1.4094</v>
          </cell>
          <cell r="N220">
            <v>39878</v>
          </cell>
          <cell r="O220">
            <v>1.2652999999999999</v>
          </cell>
          <cell r="Q220">
            <v>39877</v>
          </cell>
          <cell r="R220">
            <v>12060</v>
          </cell>
        </row>
        <row r="221">
          <cell r="K221">
            <v>39877</v>
          </cell>
          <cell r="L221">
            <v>1.4117999999999999</v>
          </cell>
          <cell r="N221">
            <v>39877</v>
          </cell>
          <cell r="O221">
            <v>1.254</v>
          </cell>
          <cell r="Q221">
            <v>39876</v>
          </cell>
          <cell r="R221">
            <v>12100</v>
          </cell>
        </row>
        <row r="222">
          <cell r="K222">
            <v>39876</v>
          </cell>
          <cell r="L222">
            <v>1.4194</v>
          </cell>
          <cell r="N222">
            <v>39876</v>
          </cell>
          <cell r="O222">
            <v>1.2661</v>
          </cell>
          <cell r="Q222">
            <v>39875</v>
          </cell>
          <cell r="R222">
            <v>12001</v>
          </cell>
        </row>
        <row r="223">
          <cell r="K223">
            <v>39875</v>
          </cell>
          <cell r="L223">
            <v>1.405</v>
          </cell>
          <cell r="N223">
            <v>39875</v>
          </cell>
          <cell r="O223">
            <v>1.2561</v>
          </cell>
          <cell r="Q223">
            <v>39874</v>
          </cell>
          <cell r="R223">
            <v>12010</v>
          </cell>
        </row>
        <row r="224">
          <cell r="K224">
            <v>39874</v>
          </cell>
          <cell r="L224">
            <v>1.4055</v>
          </cell>
          <cell r="N224">
            <v>39874</v>
          </cell>
          <cell r="O224">
            <v>1.2578</v>
          </cell>
          <cell r="Q224">
            <v>39871</v>
          </cell>
          <cell r="R224">
            <v>12000</v>
          </cell>
        </row>
        <row r="225">
          <cell r="K225">
            <v>39871</v>
          </cell>
          <cell r="L225">
            <v>1.4318</v>
          </cell>
          <cell r="N225">
            <v>39871</v>
          </cell>
          <cell r="O225">
            <v>1.2669000000000001</v>
          </cell>
          <cell r="Q225">
            <v>39870</v>
          </cell>
          <cell r="R225">
            <v>11989</v>
          </cell>
        </row>
        <row r="226">
          <cell r="K226">
            <v>39870</v>
          </cell>
          <cell r="L226">
            <v>1.4317</v>
          </cell>
          <cell r="N226">
            <v>39870</v>
          </cell>
          <cell r="O226">
            <v>1.2744</v>
          </cell>
          <cell r="Q226">
            <v>39869</v>
          </cell>
          <cell r="R226">
            <v>11935</v>
          </cell>
        </row>
        <row r="227">
          <cell r="K227">
            <v>39869</v>
          </cell>
          <cell r="L227">
            <v>1.4200999999999999</v>
          </cell>
          <cell r="N227">
            <v>39869</v>
          </cell>
          <cell r="O227">
            <v>1.2723</v>
          </cell>
          <cell r="Q227">
            <v>39868</v>
          </cell>
          <cell r="R227">
            <v>11969</v>
          </cell>
        </row>
        <row r="228">
          <cell r="K228">
            <v>39868</v>
          </cell>
          <cell r="L228">
            <v>1.4480999999999999</v>
          </cell>
          <cell r="N228">
            <v>39868</v>
          </cell>
          <cell r="O228">
            <v>1.2846</v>
          </cell>
          <cell r="Q228">
            <v>39867</v>
          </cell>
          <cell r="R228">
            <v>11930</v>
          </cell>
        </row>
        <row r="229">
          <cell r="K229">
            <v>39867</v>
          </cell>
          <cell r="L229">
            <v>1.4487000000000001</v>
          </cell>
          <cell r="N229">
            <v>39867</v>
          </cell>
          <cell r="O229">
            <v>1.2694000000000001</v>
          </cell>
          <cell r="Q229">
            <v>39864</v>
          </cell>
          <cell r="R229">
            <v>12100</v>
          </cell>
        </row>
        <row r="230">
          <cell r="K230">
            <v>39864</v>
          </cell>
          <cell r="L230">
            <v>1.4433</v>
          </cell>
          <cell r="N230">
            <v>39864</v>
          </cell>
          <cell r="O230">
            <v>1.2826</v>
          </cell>
          <cell r="Q230">
            <v>39863</v>
          </cell>
          <cell r="R230">
            <v>11975</v>
          </cell>
        </row>
        <row r="231">
          <cell r="K231">
            <v>39863</v>
          </cell>
          <cell r="L231">
            <v>1.4293</v>
          </cell>
          <cell r="N231">
            <v>39863</v>
          </cell>
          <cell r="O231">
            <v>1.2674000000000001</v>
          </cell>
          <cell r="Q231">
            <v>39862</v>
          </cell>
          <cell r="R231">
            <v>12030</v>
          </cell>
        </row>
        <row r="232">
          <cell r="K232">
            <v>39862</v>
          </cell>
          <cell r="L232">
            <v>1.4211</v>
          </cell>
          <cell r="N232">
            <v>39862</v>
          </cell>
          <cell r="O232">
            <v>1.2530000000000001</v>
          </cell>
          <cell r="Q232">
            <v>39861</v>
          </cell>
          <cell r="R232">
            <v>12040</v>
          </cell>
        </row>
        <row r="233">
          <cell r="K233">
            <v>39861</v>
          </cell>
          <cell r="L233">
            <v>1.4238</v>
          </cell>
          <cell r="N233">
            <v>39861</v>
          </cell>
          <cell r="O233">
            <v>1.2582</v>
          </cell>
          <cell r="Q233">
            <v>39860</v>
          </cell>
          <cell r="R233">
            <v>11800</v>
          </cell>
        </row>
        <row r="234">
          <cell r="K234">
            <v>39860</v>
          </cell>
          <cell r="L234">
            <v>1.4298</v>
          </cell>
          <cell r="N234">
            <v>39860</v>
          </cell>
          <cell r="O234">
            <v>1.2801</v>
          </cell>
          <cell r="Q234">
            <v>39857</v>
          </cell>
          <cell r="R234">
            <v>11866</v>
          </cell>
        </row>
        <row r="235">
          <cell r="K235">
            <v>39857</v>
          </cell>
          <cell r="L235">
            <v>1.4355</v>
          </cell>
          <cell r="N235">
            <v>39857</v>
          </cell>
          <cell r="O235">
            <v>1.2862</v>
          </cell>
          <cell r="Q235">
            <v>39856</v>
          </cell>
          <cell r="R235">
            <v>11818</v>
          </cell>
        </row>
        <row r="236">
          <cell r="K236">
            <v>39856</v>
          </cell>
          <cell r="L236">
            <v>1.4269000000000001</v>
          </cell>
          <cell r="N236">
            <v>39856</v>
          </cell>
          <cell r="O236">
            <v>1.2861</v>
          </cell>
          <cell r="Q236">
            <v>39855</v>
          </cell>
          <cell r="R236">
            <v>11830</v>
          </cell>
        </row>
        <row r="237">
          <cell r="K237">
            <v>39855</v>
          </cell>
          <cell r="L237">
            <v>1.4397</v>
          </cell>
          <cell r="N237">
            <v>39855</v>
          </cell>
          <cell r="O237">
            <v>1.2906</v>
          </cell>
          <cell r="Q237">
            <v>39854</v>
          </cell>
          <cell r="R237">
            <v>11823</v>
          </cell>
        </row>
        <row r="238">
          <cell r="K238">
            <v>39854</v>
          </cell>
          <cell r="L238">
            <v>1.4541999999999999</v>
          </cell>
          <cell r="N238">
            <v>39854</v>
          </cell>
          <cell r="O238">
            <v>1.2913000000000001</v>
          </cell>
          <cell r="Q238">
            <v>39853</v>
          </cell>
          <cell r="R238">
            <v>11738</v>
          </cell>
        </row>
        <row r="239">
          <cell r="K239">
            <v>39853</v>
          </cell>
          <cell r="L239">
            <v>1.4898</v>
          </cell>
          <cell r="N239">
            <v>39853</v>
          </cell>
          <cell r="O239">
            <v>1.3003</v>
          </cell>
          <cell r="Q239">
            <v>39850</v>
          </cell>
          <cell r="R239">
            <v>11750</v>
          </cell>
        </row>
        <row r="240">
          <cell r="K240">
            <v>39850</v>
          </cell>
          <cell r="L240">
            <v>1.4786999999999999</v>
          </cell>
          <cell r="N240">
            <v>39850</v>
          </cell>
          <cell r="O240">
            <v>1.294</v>
          </cell>
          <cell r="Q240">
            <v>39849</v>
          </cell>
          <cell r="R240">
            <v>11825</v>
          </cell>
        </row>
        <row r="241">
          <cell r="K241">
            <v>39849</v>
          </cell>
          <cell r="L241">
            <v>1.4610000000000001</v>
          </cell>
          <cell r="N241">
            <v>39849</v>
          </cell>
          <cell r="O241">
            <v>1.2789999999999999</v>
          </cell>
          <cell r="Q241">
            <v>39848</v>
          </cell>
          <cell r="R241">
            <v>11725</v>
          </cell>
        </row>
        <row r="242">
          <cell r="K242">
            <v>39848</v>
          </cell>
          <cell r="L242">
            <v>1.4468000000000001</v>
          </cell>
          <cell r="N242">
            <v>39848</v>
          </cell>
          <cell r="O242">
            <v>1.2848999999999999</v>
          </cell>
          <cell r="Q242">
            <v>39847</v>
          </cell>
          <cell r="R242">
            <v>11710</v>
          </cell>
        </row>
        <row r="243">
          <cell r="K243">
            <v>39847</v>
          </cell>
          <cell r="L243">
            <v>1.4458</v>
          </cell>
          <cell r="N243">
            <v>39847</v>
          </cell>
          <cell r="O243">
            <v>1.304</v>
          </cell>
          <cell r="Q243">
            <v>39846</v>
          </cell>
          <cell r="R243">
            <v>11650</v>
          </cell>
        </row>
        <row r="244">
          <cell r="K244">
            <v>39846</v>
          </cell>
          <cell r="L244">
            <v>1.4264000000000001</v>
          </cell>
          <cell r="N244">
            <v>39846</v>
          </cell>
          <cell r="O244">
            <v>1.2843</v>
          </cell>
          <cell r="Q244">
            <v>39843</v>
          </cell>
          <cell r="R244">
            <v>11375</v>
          </cell>
        </row>
        <row r="245">
          <cell r="K245">
            <v>39843</v>
          </cell>
          <cell r="L245">
            <v>1.454</v>
          </cell>
          <cell r="N245">
            <v>39843</v>
          </cell>
          <cell r="O245">
            <v>1.2812999999999999</v>
          </cell>
          <cell r="Q245">
            <v>39842</v>
          </cell>
          <cell r="R245">
            <v>11335</v>
          </cell>
        </row>
        <row r="246">
          <cell r="K246">
            <v>39842</v>
          </cell>
          <cell r="L246">
            <v>1.4300999999999999</v>
          </cell>
          <cell r="N246">
            <v>39842</v>
          </cell>
          <cell r="O246">
            <v>1.2953999999999999</v>
          </cell>
          <cell r="Q246">
            <v>39841</v>
          </cell>
          <cell r="R246">
            <v>11351</v>
          </cell>
        </row>
        <row r="247">
          <cell r="K247">
            <v>39841</v>
          </cell>
          <cell r="L247">
            <v>1.4247000000000001</v>
          </cell>
          <cell r="N247">
            <v>39841</v>
          </cell>
          <cell r="O247">
            <v>1.3166</v>
          </cell>
          <cell r="Q247">
            <v>39840</v>
          </cell>
          <cell r="R247">
            <v>11330</v>
          </cell>
        </row>
        <row r="248">
          <cell r="K248">
            <v>39840</v>
          </cell>
          <cell r="L248">
            <v>1.4129</v>
          </cell>
          <cell r="N248">
            <v>39840</v>
          </cell>
          <cell r="O248">
            <v>1.3160000000000001</v>
          </cell>
          <cell r="Q248">
            <v>39839</v>
          </cell>
          <cell r="R248">
            <v>11250</v>
          </cell>
        </row>
        <row r="249">
          <cell r="K249">
            <v>39839</v>
          </cell>
          <cell r="L249">
            <v>1.3993</v>
          </cell>
          <cell r="N249">
            <v>39839</v>
          </cell>
          <cell r="O249">
            <v>1.3189</v>
          </cell>
          <cell r="Q249">
            <v>39836</v>
          </cell>
          <cell r="R249">
            <v>11350</v>
          </cell>
        </row>
        <row r="250">
          <cell r="K250">
            <v>39836</v>
          </cell>
          <cell r="L250">
            <v>1.3804000000000001</v>
          </cell>
          <cell r="N250">
            <v>39836</v>
          </cell>
          <cell r="O250">
            <v>1.2975000000000001</v>
          </cell>
          <cell r="Q250">
            <v>39835</v>
          </cell>
          <cell r="R250">
            <v>11213</v>
          </cell>
        </row>
        <row r="251">
          <cell r="K251">
            <v>39835</v>
          </cell>
          <cell r="L251">
            <v>1.3876999999999999</v>
          </cell>
          <cell r="N251">
            <v>39835</v>
          </cell>
          <cell r="O251">
            <v>1.3001</v>
          </cell>
          <cell r="Q251">
            <v>39834</v>
          </cell>
          <cell r="R251">
            <v>11205</v>
          </cell>
        </row>
        <row r="252">
          <cell r="K252">
            <v>39834</v>
          </cell>
          <cell r="L252">
            <v>1.3955</v>
          </cell>
          <cell r="N252">
            <v>39834</v>
          </cell>
          <cell r="O252">
            <v>1.3023</v>
          </cell>
          <cell r="Q252">
            <v>39833</v>
          </cell>
          <cell r="R252">
            <v>11210</v>
          </cell>
        </row>
        <row r="253">
          <cell r="K253">
            <v>39833</v>
          </cell>
          <cell r="L253">
            <v>1.3928</v>
          </cell>
          <cell r="N253">
            <v>39833</v>
          </cell>
          <cell r="O253">
            <v>1.2904</v>
          </cell>
          <cell r="Q253">
            <v>39832</v>
          </cell>
          <cell r="R253">
            <v>11211</v>
          </cell>
        </row>
        <row r="254">
          <cell r="K254">
            <v>39832</v>
          </cell>
          <cell r="L254">
            <v>1.4419999999999999</v>
          </cell>
          <cell r="N254">
            <v>39832</v>
          </cell>
          <cell r="O254">
            <v>1.3069</v>
          </cell>
          <cell r="Q254">
            <v>39829</v>
          </cell>
          <cell r="R254">
            <v>11143</v>
          </cell>
        </row>
        <row r="255">
          <cell r="K255">
            <v>39829</v>
          </cell>
          <cell r="L255">
            <v>1.4733000000000001</v>
          </cell>
          <cell r="N255">
            <v>39829</v>
          </cell>
          <cell r="O255">
            <v>1.3267</v>
          </cell>
          <cell r="Q255">
            <v>39828</v>
          </cell>
          <cell r="R255">
            <v>11198</v>
          </cell>
        </row>
        <row r="256">
          <cell r="K256">
            <v>39828</v>
          </cell>
          <cell r="L256">
            <v>1.4632000000000001</v>
          </cell>
          <cell r="N256">
            <v>39828</v>
          </cell>
          <cell r="O256">
            <v>1.3115000000000001</v>
          </cell>
          <cell r="Q256">
            <v>39827</v>
          </cell>
          <cell r="R256">
            <v>11017</v>
          </cell>
        </row>
        <row r="257">
          <cell r="K257">
            <v>39827</v>
          </cell>
          <cell r="L257">
            <v>1.4612000000000001</v>
          </cell>
          <cell r="N257">
            <v>39827</v>
          </cell>
          <cell r="O257">
            <v>1.3190999999999999</v>
          </cell>
          <cell r="Q257">
            <v>39826</v>
          </cell>
          <cell r="R257">
            <v>11240</v>
          </cell>
        </row>
        <row r="258">
          <cell r="K258">
            <v>39826</v>
          </cell>
          <cell r="L258">
            <v>1.4500999999999999</v>
          </cell>
          <cell r="N258">
            <v>39826</v>
          </cell>
          <cell r="O258">
            <v>1.3182</v>
          </cell>
          <cell r="Q258">
            <v>39825</v>
          </cell>
          <cell r="R258">
            <v>11200</v>
          </cell>
        </row>
        <row r="259">
          <cell r="K259">
            <v>39825</v>
          </cell>
          <cell r="L259">
            <v>1.4822</v>
          </cell>
          <cell r="N259">
            <v>39825</v>
          </cell>
          <cell r="O259">
            <v>1.3362000000000001</v>
          </cell>
          <cell r="Q259">
            <v>39822</v>
          </cell>
          <cell r="R259">
            <v>10975</v>
          </cell>
        </row>
        <row r="260">
          <cell r="K260">
            <v>39822</v>
          </cell>
          <cell r="L260">
            <v>1.5164</v>
          </cell>
          <cell r="N260">
            <v>39822</v>
          </cell>
          <cell r="O260">
            <v>1.3475999999999999</v>
          </cell>
          <cell r="Q260">
            <v>39821</v>
          </cell>
          <cell r="R260">
            <v>10950</v>
          </cell>
        </row>
        <row r="261">
          <cell r="K261">
            <v>39821</v>
          </cell>
          <cell r="L261">
            <v>1.5215999999999998</v>
          </cell>
          <cell r="N261">
            <v>39821</v>
          </cell>
          <cell r="O261">
            <v>1.3702000000000001</v>
          </cell>
          <cell r="Q261">
            <v>39820</v>
          </cell>
          <cell r="R261">
            <v>10805</v>
          </cell>
        </row>
        <row r="262">
          <cell r="K262">
            <v>39820</v>
          </cell>
          <cell r="L262">
            <v>1.5095000000000001</v>
          </cell>
          <cell r="N262">
            <v>39820</v>
          </cell>
          <cell r="O262">
            <v>1.3644000000000001</v>
          </cell>
          <cell r="Q262">
            <v>39819</v>
          </cell>
          <cell r="R262">
            <v>11090</v>
          </cell>
        </row>
        <row r="263">
          <cell r="K263">
            <v>39819</v>
          </cell>
          <cell r="L263">
            <v>1.4917</v>
          </cell>
          <cell r="N263">
            <v>39819</v>
          </cell>
          <cell r="O263">
            <v>1.3536000000000001</v>
          </cell>
          <cell r="Q263">
            <v>39818</v>
          </cell>
          <cell r="R263">
            <v>11013</v>
          </cell>
        </row>
        <row r="264">
          <cell r="K264">
            <v>39818</v>
          </cell>
          <cell r="L264">
            <v>1.47</v>
          </cell>
          <cell r="N264">
            <v>39818</v>
          </cell>
          <cell r="O264">
            <v>1.3634999999999999</v>
          </cell>
          <cell r="Q264">
            <v>39815</v>
          </cell>
          <cell r="R264">
            <v>11015</v>
          </cell>
        </row>
        <row r="265">
          <cell r="K265">
            <v>39815</v>
          </cell>
          <cell r="L265">
            <v>1.4548000000000001</v>
          </cell>
          <cell r="N265">
            <v>39815</v>
          </cell>
          <cell r="O265">
            <v>1.3921000000000001</v>
          </cell>
          <cell r="Q265">
            <v>39814</v>
          </cell>
          <cell r="R265">
            <v>10875</v>
          </cell>
        </row>
        <row r="266">
          <cell r="K266">
            <v>39814</v>
          </cell>
          <cell r="L266">
            <v>1.4678</v>
          </cell>
          <cell r="N266">
            <v>39814</v>
          </cell>
          <cell r="O266">
            <v>1.4045000000000001</v>
          </cell>
          <cell r="Q266">
            <v>39813</v>
          </cell>
          <cell r="R266">
            <v>11120</v>
          </cell>
        </row>
        <row r="267">
          <cell r="K267">
            <v>39813</v>
          </cell>
          <cell r="L267">
            <v>1.4593</v>
          </cell>
          <cell r="N267">
            <v>39813</v>
          </cell>
          <cell r="O267">
            <v>1.3971</v>
          </cell>
          <cell r="Q267">
            <v>39812</v>
          </cell>
          <cell r="R267">
            <v>11038</v>
          </cell>
        </row>
        <row r="268">
          <cell r="K268">
            <v>39812</v>
          </cell>
          <cell r="L268">
            <v>1.4409000000000001</v>
          </cell>
          <cell r="N268">
            <v>39812</v>
          </cell>
          <cell r="O268">
            <v>1.4056999999999999</v>
          </cell>
          <cell r="Q268">
            <v>39811</v>
          </cell>
          <cell r="R268">
            <v>11213</v>
          </cell>
        </row>
        <row r="269">
          <cell r="K269">
            <v>39811</v>
          </cell>
          <cell r="L269">
            <v>1.4392</v>
          </cell>
          <cell r="N269">
            <v>39811</v>
          </cell>
          <cell r="O269">
            <v>1.3927</v>
          </cell>
          <cell r="Q269">
            <v>39808</v>
          </cell>
          <cell r="R269">
            <v>11144</v>
          </cell>
        </row>
        <row r="270">
          <cell r="K270">
            <v>39808</v>
          </cell>
          <cell r="L270">
            <v>1.458</v>
          </cell>
          <cell r="N270">
            <v>39808</v>
          </cell>
          <cell r="O270">
            <v>1.4028</v>
          </cell>
          <cell r="Q270">
            <v>39807</v>
          </cell>
          <cell r="R270">
            <v>10925</v>
          </cell>
        </row>
        <row r="271">
          <cell r="K271">
            <v>39807</v>
          </cell>
          <cell r="L271">
            <v>1.474</v>
          </cell>
          <cell r="N271">
            <v>39807</v>
          </cell>
          <cell r="O271">
            <v>1.4025000000000001</v>
          </cell>
          <cell r="Q271">
            <v>39806</v>
          </cell>
          <cell r="R271">
            <v>11050</v>
          </cell>
        </row>
        <row r="272">
          <cell r="K272">
            <v>39806</v>
          </cell>
          <cell r="L272">
            <v>1.4731000000000001</v>
          </cell>
          <cell r="N272">
            <v>39806</v>
          </cell>
          <cell r="O272">
            <v>1.4013</v>
          </cell>
          <cell r="Q272">
            <v>39805</v>
          </cell>
          <cell r="R272">
            <v>11000</v>
          </cell>
        </row>
        <row r="273">
          <cell r="K273">
            <v>39805</v>
          </cell>
          <cell r="L273">
            <v>1.4723999999999999</v>
          </cell>
          <cell r="N273">
            <v>39805</v>
          </cell>
          <cell r="O273">
            <v>1.3928</v>
          </cell>
          <cell r="Q273">
            <v>39804</v>
          </cell>
          <cell r="R273">
            <v>11050</v>
          </cell>
        </row>
        <row r="274">
          <cell r="K274">
            <v>39804</v>
          </cell>
          <cell r="L274">
            <v>1.4824999999999999</v>
          </cell>
          <cell r="N274">
            <v>39804</v>
          </cell>
          <cell r="O274">
            <v>1.3944000000000001</v>
          </cell>
          <cell r="Q274">
            <v>39801</v>
          </cell>
          <cell r="R274">
            <v>10978</v>
          </cell>
        </row>
        <row r="275">
          <cell r="K275">
            <v>39801</v>
          </cell>
          <cell r="L275">
            <v>1.492</v>
          </cell>
          <cell r="N275">
            <v>39801</v>
          </cell>
          <cell r="O275">
            <v>1.3912</v>
          </cell>
          <cell r="Q275">
            <v>39800</v>
          </cell>
          <cell r="R275">
            <v>11075</v>
          </cell>
        </row>
        <row r="276">
          <cell r="K276">
            <v>39800</v>
          </cell>
          <cell r="L276">
            <v>1.5015000000000001</v>
          </cell>
          <cell r="N276">
            <v>39800</v>
          </cell>
          <cell r="O276">
            <v>1.4239999999999999</v>
          </cell>
          <cell r="Q276">
            <v>39799</v>
          </cell>
          <cell r="R276">
            <v>10980</v>
          </cell>
        </row>
        <row r="277">
          <cell r="K277">
            <v>39799</v>
          </cell>
          <cell r="L277">
            <v>1.5535999999999999</v>
          </cell>
          <cell r="N277">
            <v>39799</v>
          </cell>
          <cell r="O277">
            <v>1.4419</v>
          </cell>
          <cell r="Q277">
            <v>39798</v>
          </cell>
          <cell r="R277">
            <v>11108</v>
          </cell>
        </row>
        <row r="278">
          <cell r="K278">
            <v>39798</v>
          </cell>
          <cell r="L278">
            <v>1.5581</v>
          </cell>
          <cell r="N278">
            <v>39798</v>
          </cell>
          <cell r="O278">
            <v>1.4001999999999999</v>
          </cell>
          <cell r="Q278">
            <v>39797</v>
          </cell>
          <cell r="R278">
            <v>11150</v>
          </cell>
        </row>
        <row r="279">
          <cell r="K279">
            <v>39797</v>
          </cell>
          <cell r="L279">
            <v>1.5306</v>
          </cell>
          <cell r="N279">
            <v>39797</v>
          </cell>
          <cell r="O279">
            <v>1.3688</v>
          </cell>
          <cell r="Q279">
            <v>39794</v>
          </cell>
          <cell r="R279">
            <v>11125</v>
          </cell>
        </row>
        <row r="280">
          <cell r="K280">
            <v>39794</v>
          </cell>
          <cell r="L280">
            <v>1.4944</v>
          </cell>
          <cell r="N280">
            <v>39794</v>
          </cell>
          <cell r="O280">
            <v>1.3369</v>
          </cell>
          <cell r="Q280">
            <v>39793</v>
          </cell>
          <cell r="R280">
            <v>11030</v>
          </cell>
        </row>
        <row r="281">
          <cell r="K281">
            <v>39793</v>
          </cell>
          <cell r="L281">
            <v>1.5036</v>
          </cell>
          <cell r="N281">
            <v>39793</v>
          </cell>
          <cell r="O281">
            <v>1.3351999999999999</v>
          </cell>
          <cell r="Q281">
            <v>39792</v>
          </cell>
          <cell r="R281">
            <v>10925</v>
          </cell>
        </row>
        <row r="282">
          <cell r="K282">
            <v>39792</v>
          </cell>
          <cell r="L282">
            <v>1.4784999999999999</v>
          </cell>
          <cell r="N282">
            <v>39792</v>
          </cell>
          <cell r="O282">
            <v>1.3023</v>
          </cell>
          <cell r="Q282">
            <v>39791</v>
          </cell>
          <cell r="R282">
            <v>10925</v>
          </cell>
        </row>
        <row r="283">
          <cell r="K283">
            <v>39791</v>
          </cell>
          <cell r="L283">
            <v>1.4750000000000001</v>
          </cell>
          <cell r="N283">
            <v>39791</v>
          </cell>
          <cell r="O283">
            <v>1.2927</v>
          </cell>
          <cell r="Q283">
            <v>39790</v>
          </cell>
          <cell r="R283">
            <v>11650</v>
          </cell>
        </row>
        <row r="284">
          <cell r="K284">
            <v>39790</v>
          </cell>
          <cell r="L284">
            <v>1.4915</v>
          </cell>
          <cell r="N284">
            <v>39790</v>
          </cell>
          <cell r="O284">
            <v>1.2963</v>
          </cell>
          <cell r="Q284">
            <v>39787</v>
          </cell>
          <cell r="R284">
            <v>11750</v>
          </cell>
        </row>
        <row r="285">
          <cell r="K285">
            <v>39787</v>
          </cell>
          <cell r="L285">
            <v>1.4685000000000001</v>
          </cell>
          <cell r="N285">
            <v>39787</v>
          </cell>
          <cell r="O285">
            <v>1.2718</v>
          </cell>
          <cell r="Q285">
            <v>39786</v>
          </cell>
          <cell r="R285">
            <v>11968</v>
          </cell>
        </row>
        <row r="286">
          <cell r="K286">
            <v>39786</v>
          </cell>
          <cell r="L286">
            <v>1.468</v>
          </cell>
          <cell r="N286">
            <v>39786</v>
          </cell>
          <cell r="O286">
            <v>1.2777000000000001</v>
          </cell>
          <cell r="Q286">
            <v>39785</v>
          </cell>
          <cell r="R286">
            <v>12235</v>
          </cell>
        </row>
        <row r="287">
          <cell r="K287">
            <v>39785</v>
          </cell>
          <cell r="L287">
            <v>1.4783999999999999</v>
          </cell>
          <cell r="N287">
            <v>39785</v>
          </cell>
          <cell r="O287">
            <v>1.2717000000000001</v>
          </cell>
          <cell r="Q287">
            <v>39784</v>
          </cell>
          <cell r="R287">
            <v>12375</v>
          </cell>
        </row>
        <row r="288">
          <cell r="K288">
            <v>39784</v>
          </cell>
          <cell r="L288">
            <v>1.492</v>
          </cell>
          <cell r="N288">
            <v>39784</v>
          </cell>
          <cell r="O288">
            <v>1.2713999999999999</v>
          </cell>
          <cell r="Q288">
            <v>39783</v>
          </cell>
          <cell r="R288">
            <v>12400</v>
          </cell>
        </row>
        <row r="289">
          <cell r="K289">
            <v>39783</v>
          </cell>
          <cell r="L289">
            <v>1.4883999999999999</v>
          </cell>
          <cell r="N289">
            <v>39783</v>
          </cell>
          <cell r="O289">
            <v>1.2610999999999999</v>
          </cell>
          <cell r="Q289">
            <v>39780</v>
          </cell>
          <cell r="R289">
            <v>12360</v>
          </cell>
        </row>
        <row r="290">
          <cell r="K290">
            <v>39780</v>
          </cell>
          <cell r="L290">
            <v>1.5377000000000001</v>
          </cell>
          <cell r="N290">
            <v>39780</v>
          </cell>
          <cell r="O290">
            <v>1.2690999999999999</v>
          </cell>
          <cell r="Q290">
            <v>39779</v>
          </cell>
          <cell r="R290">
            <v>12375</v>
          </cell>
        </row>
        <row r="291">
          <cell r="K291">
            <v>39779</v>
          </cell>
          <cell r="L291">
            <v>1.5406</v>
          </cell>
          <cell r="N291">
            <v>39779</v>
          </cell>
          <cell r="O291">
            <v>1.2904</v>
          </cell>
          <cell r="Q291">
            <v>39778</v>
          </cell>
          <cell r="R291">
            <v>12550</v>
          </cell>
        </row>
        <row r="292">
          <cell r="K292">
            <v>39778</v>
          </cell>
          <cell r="L292">
            <v>1.5326</v>
          </cell>
          <cell r="N292">
            <v>39778</v>
          </cell>
          <cell r="O292">
            <v>1.288</v>
          </cell>
          <cell r="Q292">
            <v>39777</v>
          </cell>
          <cell r="R292">
            <v>12650</v>
          </cell>
        </row>
        <row r="293">
          <cell r="K293">
            <v>39777</v>
          </cell>
          <cell r="L293">
            <v>1.5472000000000001</v>
          </cell>
          <cell r="N293">
            <v>39777</v>
          </cell>
          <cell r="O293">
            <v>1.3064</v>
          </cell>
          <cell r="Q293">
            <v>39776</v>
          </cell>
          <cell r="R293">
            <v>12650</v>
          </cell>
        </row>
        <row r="294">
          <cell r="K294">
            <v>39776</v>
          </cell>
          <cell r="L294">
            <v>1.5183</v>
          </cell>
          <cell r="N294">
            <v>39776</v>
          </cell>
          <cell r="O294">
            <v>1.2953000000000001</v>
          </cell>
          <cell r="Q294">
            <v>39773</v>
          </cell>
          <cell r="R294">
            <v>12400</v>
          </cell>
        </row>
        <row r="295">
          <cell r="K295">
            <v>39773</v>
          </cell>
          <cell r="L295">
            <v>1.4924999999999999</v>
          </cell>
          <cell r="N295">
            <v>39773</v>
          </cell>
          <cell r="O295">
            <v>1.2586999999999999</v>
          </cell>
          <cell r="Q295">
            <v>39772</v>
          </cell>
          <cell r="R295">
            <v>12480</v>
          </cell>
        </row>
        <row r="296">
          <cell r="K296">
            <v>39772</v>
          </cell>
          <cell r="L296">
            <v>1.4727000000000001</v>
          </cell>
          <cell r="N296">
            <v>39772</v>
          </cell>
          <cell r="O296">
            <v>1.2453000000000001</v>
          </cell>
          <cell r="Q296">
            <v>39771</v>
          </cell>
          <cell r="R296">
            <v>12010</v>
          </cell>
        </row>
        <row r="297">
          <cell r="K297">
            <v>39771</v>
          </cell>
          <cell r="L297">
            <v>1.4952000000000001</v>
          </cell>
          <cell r="N297">
            <v>39771</v>
          </cell>
          <cell r="O297">
            <v>1.2488999999999999</v>
          </cell>
          <cell r="Q297">
            <v>39770</v>
          </cell>
          <cell r="R297">
            <v>11975</v>
          </cell>
        </row>
        <row r="298">
          <cell r="K298">
            <v>39770</v>
          </cell>
          <cell r="L298">
            <v>1.4958</v>
          </cell>
          <cell r="N298">
            <v>39770</v>
          </cell>
          <cell r="O298">
            <v>1.2618</v>
          </cell>
          <cell r="Q298">
            <v>39769</v>
          </cell>
          <cell r="R298">
            <v>11850</v>
          </cell>
        </row>
        <row r="299">
          <cell r="K299">
            <v>39769</v>
          </cell>
          <cell r="L299">
            <v>1.4988999999999999</v>
          </cell>
          <cell r="N299">
            <v>39769</v>
          </cell>
          <cell r="O299">
            <v>1.2649999999999999</v>
          </cell>
          <cell r="Q299">
            <v>39766</v>
          </cell>
          <cell r="R299">
            <v>11755</v>
          </cell>
        </row>
        <row r="300">
          <cell r="K300">
            <v>39766</v>
          </cell>
          <cell r="L300">
            <v>1.474</v>
          </cell>
          <cell r="N300">
            <v>39766</v>
          </cell>
          <cell r="O300">
            <v>1.2605</v>
          </cell>
          <cell r="Q300">
            <v>39765</v>
          </cell>
          <cell r="R300">
            <v>11913</v>
          </cell>
        </row>
        <row r="301">
          <cell r="K301">
            <v>39765</v>
          </cell>
          <cell r="L301">
            <v>1.4841</v>
          </cell>
          <cell r="N301">
            <v>39765</v>
          </cell>
          <cell r="O301">
            <v>1.2768999999999999</v>
          </cell>
          <cell r="Q301">
            <v>39764</v>
          </cell>
          <cell r="R301">
            <v>11550</v>
          </cell>
        </row>
        <row r="302">
          <cell r="K302">
            <v>39764</v>
          </cell>
          <cell r="L302">
            <v>1.4964</v>
          </cell>
          <cell r="N302">
            <v>39764</v>
          </cell>
          <cell r="O302">
            <v>1.2504999999999999</v>
          </cell>
          <cell r="Q302">
            <v>39763</v>
          </cell>
          <cell r="R302">
            <v>11325</v>
          </cell>
        </row>
        <row r="303">
          <cell r="K303">
            <v>39763</v>
          </cell>
          <cell r="L303">
            <v>1.5384</v>
          </cell>
          <cell r="N303">
            <v>39763</v>
          </cell>
          <cell r="O303">
            <v>1.2522</v>
          </cell>
          <cell r="Q303">
            <v>39762</v>
          </cell>
          <cell r="R303">
            <v>11115</v>
          </cell>
        </row>
        <row r="304">
          <cell r="K304">
            <v>39762</v>
          </cell>
          <cell r="L304">
            <v>1.5604</v>
          </cell>
          <cell r="N304">
            <v>39762</v>
          </cell>
          <cell r="O304">
            <v>1.2747999999999999</v>
          </cell>
          <cell r="Q304">
            <v>39759</v>
          </cell>
          <cell r="R304">
            <v>11150</v>
          </cell>
        </row>
        <row r="305">
          <cell r="K305">
            <v>39759</v>
          </cell>
          <cell r="L305">
            <v>1.5643</v>
          </cell>
          <cell r="N305">
            <v>39759</v>
          </cell>
          <cell r="O305">
            <v>1.2718</v>
          </cell>
          <cell r="Q305">
            <v>39758</v>
          </cell>
          <cell r="R305">
            <v>11025</v>
          </cell>
        </row>
        <row r="306">
          <cell r="K306">
            <v>39758</v>
          </cell>
          <cell r="L306">
            <v>1.5627</v>
          </cell>
          <cell r="N306">
            <v>39758</v>
          </cell>
          <cell r="O306">
            <v>1.2715000000000001</v>
          </cell>
          <cell r="Q306">
            <v>39757</v>
          </cell>
          <cell r="R306">
            <v>11000</v>
          </cell>
        </row>
        <row r="307">
          <cell r="K307">
            <v>39757</v>
          </cell>
          <cell r="L307">
            <v>1.591</v>
          </cell>
          <cell r="N307">
            <v>39757</v>
          </cell>
          <cell r="O307">
            <v>1.2953999999999999</v>
          </cell>
          <cell r="Q307">
            <v>39756</v>
          </cell>
          <cell r="R307">
            <v>10925</v>
          </cell>
        </row>
        <row r="308">
          <cell r="K308">
            <v>39756</v>
          </cell>
          <cell r="L308">
            <v>1.5956000000000001</v>
          </cell>
          <cell r="N308">
            <v>39756</v>
          </cell>
          <cell r="O308">
            <v>1.2981</v>
          </cell>
          <cell r="Q308">
            <v>39755</v>
          </cell>
          <cell r="R308">
            <v>11000</v>
          </cell>
        </row>
        <row r="309">
          <cell r="K309">
            <v>39755</v>
          </cell>
          <cell r="L309">
            <v>1.5817999999999999</v>
          </cell>
          <cell r="N309">
            <v>39755</v>
          </cell>
          <cell r="O309">
            <v>1.2643</v>
          </cell>
          <cell r="Q309">
            <v>39752</v>
          </cell>
          <cell r="R309">
            <v>11050</v>
          </cell>
        </row>
        <row r="310">
          <cell r="K310">
            <v>39752</v>
          </cell>
          <cell r="L310">
            <v>1.6076000000000001</v>
          </cell>
          <cell r="N310">
            <v>39752</v>
          </cell>
          <cell r="O310">
            <v>1.2726</v>
          </cell>
          <cell r="Q310">
            <v>39751</v>
          </cell>
          <cell r="R310">
            <v>10700</v>
          </cell>
        </row>
        <row r="311">
          <cell r="K311">
            <v>39751</v>
          </cell>
          <cell r="L311">
            <v>1.6451</v>
          </cell>
          <cell r="N311">
            <v>39751</v>
          </cell>
          <cell r="O311">
            <v>1.2915000000000001</v>
          </cell>
          <cell r="Q311">
            <v>39750</v>
          </cell>
          <cell r="R311">
            <v>10800</v>
          </cell>
        </row>
        <row r="312">
          <cell r="K312">
            <v>39750</v>
          </cell>
          <cell r="L312">
            <v>1.6373</v>
          </cell>
          <cell r="N312">
            <v>39750</v>
          </cell>
          <cell r="O312">
            <v>1.2963</v>
          </cell>
          <cell r="Q312">
            <v>39749</v>
          </cell>
          <cell r="R312">
            <v>11000</v>
          </cell>
        </row>
        <row r="313">
          <cell r="K313">
            <v>39749</v>
          </cell>
          <cell r="L313">
            <v>1.5901000000000001</v>
          </cell>
          <cell r="N313">
            <v>39749</v>
          </cell>
          <cell r="O313">
            <v>1.2683</v>
          </cell>
          <cell r="Q313">
            <v>39748</v>
          </cell>
          <cell r="R313">
            <v>10663</v>
          </cell>
        </row>
        <row r="314">
          <cell r="K314">
            <v>39748</v>
          </cell>
          <cell r="L314">
            <v>1.5552000000000001</v>
          </cell>
          <cell r="N314">
            <v>39748</v>
          </cell>
          <cell r="O314">
            <v>1.2493000000000001</v>
          </cell>
          <cell r="Q314">
            <v>39745</v>
          </cell>
          <cell r="R314">
            <v>10195</v>
          </cell>
        </row>
        <row r="315">
          <cell r="K315">
            <v>39745</v>
          </cell>
          <cell r="L315">
            <v>1.5897000000000001</v>
          </cell>
          <cell r="N315">
            <v>39745</v>
          </cell>
          <cell r="O315">
            <v>1.2623</v>
          </cell>
          <cell r="Q315">
            <v>39744</v>
          </cell>
          <cell r="R315">
            <v>9945</v>
          </cell>
        </row>
        <row r="316">
          <cell r="K316">
            <v>39744</v>
          </cell>
          <cell r="L316">
            <v>1.623</v>
          </cell>
          <cell r="N316">
            <v>39744</v>
          </cell>
          <cell r="O316">
            <v>1.2934000000000001</v>
          </cell>
          <cell r="Q316">
            <v>39743</v>
          </cell>
          <cell r="R316">
            <v>9895</v>
          </cell>
        </row>
        <row r="317">
          <cell r="K317">
            <v>39743</v>
          </cell>
          <cell r="L317">
            <v>1.6267</v>
          </cell>
          <cell r="N317">
            <v>39743</v>
          </cell>
          <cell r="O317">
            <v>1.2854999999999999</v>
          </cell>
          <cell r="Q317">
            <v>39742</v>
          </cell>
          <cell r="R317">
            <v>9845</v>
          </cell>
        </row>
        <row r="318">
          <cell r="K318">
            <v>39742</v>
          </cell>
          <cell r="L318">
            <v>1.6705999999999999</v>
          </cell>
          <cell r="N318">
            <v>39742</v>
          </cell>
          <cell r="O318">
            <v>1.3063</v>
          </cell>
          <cell r="Q318">
            <v>39741</v>
          </cell>
          <cell r="R318">
            <v>9759</v>
          </cell>
        </row>
        <row r="319">
          <cell r="K319">
            <v>39741</v>
          </cell>
          <cell r="L319">
            <v>1.7151999999999998</v>
          </cell>
          <cell r="N319">
            <v>39741</v>
          </cell>
          <cell r="O319">
            <v>1.3344</v>
          </cell>
          <cell r="Q319">
            <v>39738</v>
          </cell>
          <cell r="R319">
            <v>9808</v>
          </cell>
        </row>
        <row r="320">
          <cell r="K320">
            <v>39738</v>
          </cell>
          <cell r="L320">
            <v>1.7281</v>
          </cell>
          <cell r="N320">
            <v>39738</v>
          </cell>
          <cell r="O320">
            <v>1.341</v>
          </cell>
          <cell r="Q320">
            <v>39737</v>
          </cell>
          <cell r="R320">
            <v>9908</v>
          </cell>
        </row>
        <row r="321">
          <cell r="K321">
            <v>39737</v>
          </cell>
          <cell r="L321">
            <v>1.7303999999999999</v>
          </cell>
          <cell r="N321">
            <v>39737</v>
          </cell>
          <cell r="O321">
            <v>1.3456000000000001</v>
          </cell>
          <cell r="Q321">
            <v>39736</v>
          </cell>
          <cell r="R321">
            <v>9818</v>
          </cell>
        </row>
        <row r="322">
          <cell r="K322">
            <v>39736</v>
          </cell>
          <cell r="L322">
            <v>1.7269000000000001</v>
          </cell>
          <cell r="N322">
            <v>39736</v>
          </cell>
          <cell r="O322">
            <v>1.3498999999999999</v>
          </cell>
          <cell r="Q322">
            <v>39735</v>
          </cell>
          <cell r="R322">
            <v>9765</v>
          </cell>
        </row>
        <row r="323">
          <cell r="K323">
            <v>39735</v>
          </cell>
          <cell r="L323">
            <v>1.7395</v>
          </cell>
          <cell r="N323">
            <v>39735</v>
          </cell>
          <cell r="O323">
            <v>1.3618999999999999</v>
          </cell>
          <cell r="Q323">
            <v>39734</v>
          </cell>
          <cell r="R323">
            <v>9839</v>
          </cell>
        </row>
        <row r="324">
          <cell r="K324">
            <v>39734</v>
          </cell>
          <cell r="L324">
            <v>1.7341</v>
          </cell>
          <cell r="N324">
            <v>39734</v>
          </cell>
          <cell r="O324">
            <v>1.3580999999999999</v>
          </cell>
          <cell r="Q324">
            <v>39731</v>
          </cell>
          <cell r="R324">
            <v>9865</v>
          </cell>
        </row>
        <row r="325">
          <cell r="K325">
            <v>39731</v>
          </cell>
          <cell r="L325">
            <v>1.7042999999999999</v>
          </cell>
          <cell r="N325">
            <v>39731</v>
          </cell>
          <cell r="O325">
            <v>1.3408</v>
          </cell>
          <cell r="Q325">
            <v>39730</v>
          </cell>
          <cell r="R325">
            <v>9620</v>
          </cell>
        </row>
        <row r="326">
          <cell r="K326">
            <v>39730</v>
          </cell>
          <cell r="L326">
            <v>1.7097</v>
          </cell>
          <cell r="N326">
            <v>39730</v>
          </cell>
          <cell r="O326">
            <v>1.3604000000000001</v>
          </cell>
          <cell r="Q326">
            <v>39729</v>
          </cell>
          <cell r="R326">
            <v>9688</v>
          </cell>
        </row>
        <row r="327">
          <cell r="K327">
            <v>39729</v>
          </cell>
          <cell r="L327">
            <v>1.7305000000000001</v>
          </cell>
          <cell r="N327">
            <v>39729</v>
          </cell>
          <cell r="O327">
            <v>1.3653999999999999</v>
          </cell>
          <cell r="Q327">
            <v>39728</v>
          </cell>
          <cell r="R327">
            <v>9555</v>
          </cell>
        </row>
        <row r="328">
          <cell r="K328">
            <v>39728</v>
          </cell>
          <cell r="L328">
            <v>1.7455000000000001</v>
          </cell>
          <cell r="N328">
            <v>39728</v>
          </cell>
          <cell r="O328">
            <v>1.3588</v>
          </cell>
          <cell r="Q328">
            <v>39727</v>
          </cell>
          <cell r="R328">
            <v>9599</v>
          </cell>
        </row>
        <row r="329">
          <cell r="K329">
            <v>39727</v>
          </cell>
          <cell r="L329">
            <v>1.7441</v>
          </cell>
          <cell r="N329">
            <v>39727</v>
          </cell>
          <cell r="O329">
            <v>1.3498999999999999</v>
          </cell>
          <cell r="Q329">
            <v>39723</v>
          </cell>
          <cell r="R329">
            <v>9478</v>
          </cell>
        </row>
        <row r="330">
          <cell r="K330">
            <v>39724</v>
          </cell>
          <cell r="L330">
            <v>1.7713999999999999</v>
          </cell>
          <cell r="N330">
            <v>39724</v>
          </cell>
          <cell r="O330">
            <v>1.3772</v>
          </cell>
          <cell r="Q330">
            <v>39721</v>
          </cell>
          <cell r="R330">
            <v>9506</v>
          </cell>
        </row>
        <row r="331">
          <cell r="K331">
            <v>39723</v>
          </cell>
          <cell r="L331">
            <v>1.7639</v>
          </cell>
          <cell r="N331">
            <v>39723</v>
          </cell>
          <cell r="O331">
            <v>1.3818999999999999</v>
          </cell>
          <cell r="Q331">
            <v>39720</v>
          </cell>
          <cell r="R331">
            <v>9451</v>
          </cell>
        </row>
        <row r="332">
          <cell r="K332">
            <v>39722</v>
          </cell>
          <cell r="L332">
            <v>1.7697000000000001</v>
          </cell>
          <cell r="N332">
            <v>39722</v>
          </cell>
          <cell r="O332">
            <v>1.4009</v>
          </cell>
          <cell r="Q332">
            <v>39717</v>
          </cell>
          <cell r="R332">
            <v>9385</v>
          </cell>
        </row>
        <row r="333">
          <cell r="K333">
            <v>39721</v>
          </cell>
          <cell r="L333">
            <v>1.7805</v>
          </cell>
          <cell r="N333">
            <v>39721</v>
          </cell>
          <cell r="O333">
            <v>1.4092</v>
          </cell>
          <cell r="Q333">
            <v>39716</v>
          </cell>
          <cell r="R333">
            <v>9380</v>
          </cell>
        </row>
        <row r="334">
          <cell r="K334">
            <v>39720</v>
          </cell>
          <cell r="L334">
            <v>1.8086</v>
          </cell>
          <cell r="N334">
            <v>39720</v>
          </cell>
          <cell r="O334">
            <v>1.4434</v>
          </cell>
          <cell r="Q334">
            <v>39715</v>
          </cell>
          <cell r="R334">
            <v>9345</v>
          </cell>
        </row>
        <row r="335">
          <cell r="K335">
            <v>39717</v>
          </cell>
          <cell r="L335">
            <v>1.8445</v>
          </cell>
          <cell r="N335">
            <v>39717</v>
          </cell>
          <cell r="O335">
            <v>1.4614</v>
          </cell>
          <cell r="Q335">
            <v>39714</v>
          </cell>
          <cell r="R335">
            <v>9325</v>
          </cell>
        </row>
        <row r="336">
          <cell r="K336">
            <v>39716</v>
          </cell>
          <cell r="L336">
            <v>1.8372000000000002</v>
          </cell>
          <cell r="N336">
            <v>39716</v>
          </cell>
          <cell r="O336">
            <v>1.4609000000000001</v>
          </cell>
          <cell r="Q336">
            <v>39713</v>
          </cell>
          <cell r="R336">
            <v>9305</v>
          </cell>
        </row>
        <row r="337">
          <cell r="K337">
            <v>39715</v>
          </cell>
          <cell r="L337">
            <v>1.8465</v>
          </cell>
          <cell r="N337">
            <v>39715</v>
          </cell>
          <cell r="O337">
            <v>1.4621</v>
          </cell>
          <cell r="Q337">
            <v>39710</v>
          </cell>
          <cell r="R337">
            <v>9370</v>
          </cell>
        </row>
        <row r="338">
          <cell r="K338">
            <v>39714</v>
          </cell>
          <cell r="L338">
            <v>1.8521999999999998</v>
          </cell>
          <cell r="N338">
            <v>39714</v>
          </cell>
          <cell r="O338">
            <v>1.4647999999999999</v>
          </cell>
          <cell r="Q338">
            <v>39709</v>
          </cell>
          <cell r="R338">
            <v>9410</v>
          </cell>
        </row>
        <row r="339">
          <cell r="K339">
            <v>39713</v>
          </cell>
          <cell r="L339">
            <v>1.8544</v>
          </cell>
          <cell r="N339">
            <v>39713</v>
          </cell>
          <cell r="O339">
            <v>1.4774</v>
          </cell>
          <cell r="Q339">
            <v>39708</v>
          </cell>
          <cell r="R339">
            <v>9405</v>
          </cell>
        </row>
        <row r="340">
          <cell r="K340">
            <v>39710</v>
          </cell>
          <cell r="L340">
            <v>1.8317999999999999</v>
          </cell>
          <cell r="N340">
            <v>39710</v>
          </cell>
          <cell r="O340">
            <v>1.4466000000000001</v>
          </cell>
          <cell r="Q340">
            <v>39707</v>
          </cell>
          <cell r="R340">
            <v>9455</v>
          </cell>
        </row>
        <row r="341">
          <cell r="K341">
            <v>39709</v>
          </cell>
          <cell r="L341">
            <v>1.8181</v>
          </cell>
          <cell r="N341">
            <v>39709</v>
          </cell>
          <cell r="O341">
            <v>1.4348000000000001</v>
          </cell>
          <cell r="Q341">
            <v>39706</v>
          </cell>
          <cell r="R341">
            <v>9461</v>
          </cell>
        </row>
        <row r="342">
          <cell r="K342">
            <v>39708</v>
          </cell>
          <cell r="L342">
            <v>1.8172999999999999</v>
          </cell>
          <cell r="N342">
            <v>39708</v>
          </cell>
          <cell r="O342">
            <v>1.4325999999999999</v>
          </cell>
          <cell r="Q342">
            <v>39703</v>
          </cell>
          <cell r="R342">
            <v>9450</v>
          </cell>
        </row>
        <row r="343">
          <cell r="K343">
            <v>39707</v>
          </cell>
          <cell r="L343">
            <v>1.7835000000000001</v>
          </cell>
          <cell r="N343">
            <v>39707</v>
          </cell>
          <cell r="O343">
            <v>1.4129</v>
          </cell>
          <cell r="Q343">
            <v>39702</v>
          </cell>
          <cell r="R343">
            <v>9440</v>
          </cell>
        </row>
        <row r="344">
          <cell r="K344">
            <v>39706</v>
          </cell>
          <cell r="L344">
            <v>1.8007</v>
          </cell>
          <cell r="N344">
            <v>39706</v>
          </cell>
          <cell r="O344">
            <v>1.4243000000000001</v>
          </cell>
          <cell r="Q344">
            <v>39701</v>
          </cell>
          <cell r="R344">
            <v>9340</v>
          </cell>
        </row>
        <row r="345">
          <cell r="K345">
            <v>39703</v>
          </cell>
          <cell r="L345">
            <v>1.7942</v>
          </cell>
          <cell r="N345">
            <v>39703</v>
          </cell>
          <cell r="O345">
            <v>1.4224000000000001</v>
          </cell>
          <cell r="Q345">
            <v>39700</v>
          </cell>
          <cell r="R345">
            <v>9324</v>
          </cell>
        </row>
        <row r="346">
          <cell r="K346">
            <v>39702</v>
          </cell>
          <cell r="L346">
            <v>1.758</v>
          </cell>
          <cell r="N346">
            <v>39702</v>
          </cell>
          <cell r="O346">
            <v>1.3997999999999999</v>
          </cell>
          <cell r="Q346">
            <v>39699</v>
          </cell>
          <cell r="R346">
            <v>9290</v>
          </cell>
        </row>
        <row r="347">
          <cell r="K347">
            <v>39701</v>
          </cell>
          <cell r="L347">
            <v>1.7530000000000001</v>
          </cell>
          <cell r="N347">
            <v>39701</v>
          </cell>
          <cell r="O347">
            <v>1.3997999999999999</v>
          </cell>
          <cell r="Q347">
            <v>39696</v>
          </cell>
          <cell r="R347">
            <v>9364</v>
          </cell>
        </row>
        <row r="348">
          <cell r="K348">
            <v>39700</v>
          </cell>
          <cell r="L348">
            <v>1.7606999999999999</v>
          </cell>
          <cell r="N348">
            <v>39700</v>
          </cell>
          <cell r="O348">
            <v>1.4133</v>
          </cell>
          <cell r="Q348">
            <v>39695</v>
          </cell>
          <cell r="R348">
            <v>9216</v>
          </cell>
        </row>
        <row r="349">
          <cell r="K349">
            <v>39699</v>
          </cell>
          <cell r="L349">
            <v>1.7581</v>
          </cell>
          <cell r="N349">
            <v>39699</v>
          </cell>
          <cell r="O349">
            <v>1.4128000000000001</v>
          </cell>
          <cell r="Q349">
            <v>39694</v>
          </cell>
          <cell r="R349">
            <v>9207</v>
          </cell>
        </row>
        <row r="350">
          <cell r="K350">
            <v>39696</v>
          </cell>
          <cell r="L350">
            <v>1.7661</v>
          </cell>
          <cell r="N350">
            <v>39696</v>
          </cell>
          <cell r="O350">
            <v>1.4267000000000001</v>
          </cell>
          <cell r="Q350">
            <v>39693</v>
          </cell>
          <cell r="R350">
            <v>9206</v>
          </cell>
        </row>
        <row r="351">
          <cell r="K351">
            <v>39695</v>
          </cell>
          <cell r="L351">
            <v>1.7685</v>
          </cell>
          <cell r="N351">
            <v>39695</v>
          </cell>
          <cell r="O351">
            <v>1.4325000000000001</v>
          </cell>
          <cell r="Q351">
            <v>39692</v>
          </cell>
          <cell r="R351">
            <v>9161</v>
          </cell>
        </row>
        <row r="352">
          <cell r="K352">
            <v>39694</v>
          </cell>
          <cell r="L352">
            <v>1.7768000000000002</v>
          </cell>
          <cell r="N352">
            <v>39694</v>
          </cell>
          <cell r="O352">
            <v>1.4498</v>
          </cell>
          <cell r="Q352">
            <v>39689</v>
          </cell>
          <cell r="R352">
            <v>9153</v>
          </cell>
        </row>
        <row r="353">
          <cell r="K353">
            <v>39693</v>
          </cell>
          <cell r="L353">
            <v>1.7839</v>
          </cell>
          <cell r="N353">
            <v>39693</v>
          </cell>
          <cell r="O353">
            <v>1.452</v>
          </cell>
          <cell r="Q353">
            <v>39688</v>
          </cell>
          <cell r="R353">
            <v>9150</v>
          </cell>
        </row>
        <row r="354">
          <cell r="K354">
            <v>39692</v>
          </cell>
          <cell r="L354">
            <v>1.8014000000000001</v>
          </cell>
          <cell r="N354">
            <v>39692</v>
          </cell>
          <cell r="O354">
            <v>1.4617</v>
          </cell>
          <cell r="Q354">
            <v>39687</v>
          </cell>
          <cell r="R354">
            <v>9165</v>
          </cell>
        </row>
        <row r="355">
          <cell r="K355">
            <v>39689</v>
          </cell>
          <cell r="L355">
            <v>1.8210999999999999</v>
          </cell>
          <cell r="N355">
            <v>39689</v>
          </cell>
          <cell r="O355">
            <v>1.4673</v>
          </cell>
          <cell r="Q355">
            <v>39686</v>
          </cell>
          <cell r="R355">
            <v>9180</v>
          </cell>
        </row>
        <row r="356">
          <cell r="K356">
            <v>39688</v>
          </cell>
          <cell r="L356">
            <v>1.8294999999999999</v>
          </cell>
          <cell r="N356">
            <v>39688</v>
          </cell>
          <cell r="O356">
            <v>1.4706000000000001</v>
          </cell>
          <cell r="Q356">
            <v>39685</v>
          </cell>
          <cell r="R356">
            <v>9165</v>
          </cell>
        </row>
        <row r="357">
          <cell r="K357">
            <v>39687</v>
          </cell>
          <cell r="L357">
            <v>1.8355999999999999</v>
          </cell>
          <cell r="N357">
            <v>39687</v>
          </cell>
          <cell r="O357">
            <v>1.4727000000000001</v>
          </cell>
          <cell r="Q357">
            <v>39682</v>
          </cell>
          <cell r="R357">
            <v>9151</v>
          </cell>
        </row>
        <row r="358">
          <cell r="K358">
            <v>39686</v>
          </cell>
          <cell r="L358">
            <v>1.84</v>
          </cell>
          <cell r="N358">
            <v>39686</v>
          </cell>
          <cell r="O358">
            <v>1.4653</v>
          </cell>
          <cell r="Q358">
            <v>39681</v>
          </cell>
          <cell r="R358">
            <v>9151</v>
          </cell>
        </row>
        <row r="359">
          <cell r="K359">
            <v>39685</v>
          </cell>
          <cell r="L359">
            <v>1.8532</v>
          </cell>
          <cell r="N359">
            <v>39685</v>
          </cell>
          <cell r="O359">
            <v>1.4754</v>
          </cell>
          <cell r="Q359">
            <v>39680</v>
          </cell>
          <cell r="R359">
            <v>9160</v>
          </cell>
        </row>
        <row r="360">
          <cell r="K360">
            <v>39682</v>
          </cell>
          <cell r="L360">
            <v>1.8527</v>
          </cell>
          <cell r="N360">
            <v>39682</v>
          </cell>
          <cell r="O360">
            <v>1.4793000000000001</v>
          </cell>
          <cell r="Q360">
            <v>39679</v>
          </cell>
          <cell r="R360">
            <v>9193</v>
          </cell>
        </row>
        <row r="361">
          <cell r="K361">
            <v>39681</v>
          </cell>
          <cell r="L361">
            <v>1.8782000000000001</v>
          </cell>
          <cell r="N361">
            <v>39681</v>
          </cell>
          <cell r="O361">
            <v>1.4899</v>
          </cell>
          <cell r="Q361">
            <v>39678</v>
          </cell>
          <cell r="R361">
            <v>9190</v>
          </cell>
        </row>
        <row r="362">
          <cell r="K362">
            <v>39680</v>
          </cell>
          <cell r="L362">
            <v>1.8620999999999999</v>
          </cell>
          <cell r="N362">
            <v>39680</v>
          </cell>
          <cell r="O362">
            <v>1.4746999999999999</v>
          </cell>
          <cell r="Q362">
            <v>39675</v>
          </cell>
          <cell r="R362">
            <v>9186</v>
          </cell>
        </row>
        <row r="363">
          <cell r="K363">
            <v>39679</v>
          </cell>
          <cell r="L363">
            <v>1.867</v>
          </cell>
          <cell r="N363">
            <v>39679</v>
          </cell>
          <cell r="O363">
            <v>1.4776</v>
          </cell>
          <cell r="Q363">
            <v>39674</v>
          </cell>
          <cell r="R363">
            <v>9183</v>
          </cell>
        </row>
        <row r="364">
          <cell r="K364">
            <v>39678</v>
          </cell>
          <cell r="L364">
            <v>1.8651</v>
          </cell>
          <cell r="N364">
            <v>39678</v>
          </cell>
          <cell r="O364">
            <v>1.4694</v>
          </cell>
          <cell r="Q364">
            <v>39673</v>
          </cell>
          <cell r="R364">
            <v>9177</v>
          </cell>
        </row>
        <row r="365">
          <cell r="K365">
            <v>39675</v>
          </cell>
          <cell r="L365">
            <v>1.8660999999999999</v>
          </cell>
          <cell r="N365">
            <v>39675</v>
          </cell>
          <cell r="O365">
            <v>1.4687000000000001</v>
          </cell>
          <cell r="Q365">
            <v>39672</v>
          </cell>
          <cell r="R365">
            <v>9175</v>
          </cell>
        </row>
        <row r="366">
          <cell r="K366">
            <v>39674</v>
          </cell>
          <cell r="L366">
            <v>1.8698000000000001</v>
          </cell>
          <cell r="N366">
            <v>39674</v>
          </cell>
          <cell r="O366">
            <v>1.4825999999999999</v>
          </cell>
          <cell r="Q366">
            <v>39671</v>
          </cell>
          <cell r="R366">
            <v>9175</v>
          </cell>
        </row>
        <row r="367">
          <cell r="K367">
            <v>39673</v>
          </cell>
          <cell r="L367">
            <v>1.8704000000000001</v>
          </cell>
          <cell r="N367">
            <v>39673</v>
          </cell>
          <cell r="O367">
            <v>1.4919</v>
          </cell>
          <cell r="Q367">
            <v>39668</v>
          </cell>
          <cell r="R367">
            <v>9165</v>
          </cell>
        </row>
        <row r="368">
          <cell r="K368">
            <v>39672</v>
          </cell>
          <cell r="L368">
            <v>1.8968</v>
          </cell>
          <cell r="N368">
            <v>39672</v>
          </cell>
          <cell r="O368">
            <v>1.4925999999999999</v>
          </cell>
          <cell r="Q368">
            <v>39667</v>
          </cell>
          <cell r="R368">
            <v>9105</v>
          </cell>
        </row>
        <row r="369">
          <cell r="K369">
            <v>39671</v>
          </cell>
          <cell r="L369">
            <v>1.9108000000000001</v>
          </cell>
          <cell r="N369">
            <v>39671</v>
          </cell>
          <cell r="O369">
            <v>1.4908999999999999</v>
          </cell>
          <cell r="Q369">
            <v>39666</v>
          </cell>
          <cell r="R369">
            <v>9073</v>
          </cell>
        </row>
        <row r="370">
          <cell r="K370">
            <v>39668</v>
          </cell>
          <cell r="L370">
            <v>1.9212</v>
          </cell>
          <cell r="N370">
            <v>39668</v>
          </cell>
          <cell r="O370">
            <v>1.5004999999999999</v>
          </cell>
          <cell r="Q370">
            <v>39665</v>
          </cell>
          <cell r="R370">
            <v>9083</v>
          </cell>
        </row>
        <row r="371">
          <cell r="K371">
            <v>39667</v>
          </cell>
          <cell r="L371">
            <v>1.9439</v>
          </cell>
          <cell r="N371">
            <v>39667</v>
          </cell>
          <cell r="O371">
            <v>1.5325</v>
          </cell>
          <cell r="Q371">
            <v>39664</v>
          </cell>
          <cell r="R371">
            <v>9098</v>
          </cell>
        </row>
        <row r="372">
          <cell r="K372">
            <v>39666</v>
          </cell>
          <cell r="L372">
            <v>1.9477</v>
          </cell>
          <cell r="N372">
            <v>39666</v>
          </cell>
          <cell r="O372">
            <v>1.5407999999999999</v>
          </cell>
          <cell r="Q372">
            <v>39661</v>
          </cell>
          <cell r="R372">
            <v>9093</v>
          </cell>
        </row>
        <row r="373">
          <cell r="K373">
            <v>39665</v>
          </cell>
          <cell r="L373">
            <v>1.9546999999999999</v>
          </cell>
          <cell r="N373">
            <v>39665</v>
          </cell>
          <cell r="O373">
            <v>1.5453999999999999</v>
          </cell>
          <cell r="Q373">
            <v>39660</v>
          </cell>
          <cell r="R373">
            <v>9098</v>
          </cell>
        </row>
        <row r="374">
          <cell r="K374">
            <v>39664</v>
          </cell>
          <cell r="L374">
            <v>1.9622999999999999</v>
          </cell>
          <cell r="N374">
            <v>39664</v>
          </cell>
          <cell r="O374">
            <v>1.5575999999999999</v>
          </cell>
          <cell r="Q374">
            <v>39659</v>
          </cell>
          <cell r="R374">
            <v>9123</v>
          </cell>
        </row>
        <row r="375">
          <cell r="K375">
            <v>39661</v>
          </cell>
          <cell r="L375">
            <v>1.9750000000000001</v>
          </cell>
          <cell r="N375">
            <v>39661</v>
          </cell>
          <cell r="O375">
            <v>1.5564</v>
          </cell>
          <cell r="Q375">
            <v>39658</v>
          </cell>
          <cell r="R375">
            <v>9128</v>
          </cell>
        </row>
        <row r="376">
          <cell r="K376">
            <v>39660</v>
          </cell>
          <cell r="L376">
            <v>1.9841</v>
          </cell>
          <cell r="N376">
            <v>39660</v>
          </cell>
          <cell r="O376">
            <v>1.5603</v>
          </cell>
          <cell r="Q376">
            <v>39657</v>
          </cell>
          <cell r="R376">
            <v>9118</v>
          </cell>
        </row>
        <row r="377">
          <cell r="K377">
            <v>39659</v>
          </cell>
          <cell r="L377">
            <v>1.9817</v>
          </cell>
          <cell r="N377">
            <v>39659</v>
          </cell>
          <cell r="O377">
            <v>1.5575999999999999</v>
          </cell>
          <cell r="Q377">
            <v>39654</v>
          </cell>
          <cell r="R377">
            <v>9133</v>
          </cell>
        </row>
        <row r="378">
          <cell r="K378">
            <v>39658</v>
          </cell>
          <cell r="L378">
            <v>1.9788000000000001</v>
          </cell>
          <cell r="N378">
            <v>39658</v>
          </cell>
          <cell r="O378">
            <v>1.5588</v>
          </cell>
          <cell r="Q378">
            <v>39653</v>
          </cell>
          <cell r="R378">
            <v>9138</v>
          </cell>
        </row>
        <row r="379">
          <cell r="K379">
            <v>39657</v>
          </cell>
          <cell r="L379">
            <v>1.9939</v>
          </cell>
          <cell r="N379">
            <v>39657</v>
          </cell>
          <cell r="O379">
            <v>1.5741000000000001</v>
          </cell>
          <cell r="Q379">
            <v>39652</v>
          </cell>
          <cell r="R379">
            <v>9143</v>
          </cell>
        </row>
        <row r="380">
          <cell r="K380">
            <v>39654</v>
          </cell>
          <cell r="L380">
            <v>1.9916</v>
          </cell>
          <cell r="N380">
            <v>39654</v>
          </cell>
          <cell r="O380">
            <v>1.5709</v>
          </cell>
          <cell r="Q380">
            <v>39651</v>
          </cell>
          <cell r="R380">
            <v>9155</v>
          </cell>
        </row>
        <row r="381">
          <cell r="K381">
            <v>39653</v>
          </cell>
          <cell r="L381">
            <v>1.9868000000000001</v>
          </cell>
          <cell r="N381">
            <v>39653</v>
          </cell>
          <cell r="O381">
            <v>1.5676999999999999</v>
          </cell>
          <cell r="Q381">
            <v>39650</v>
          </cell>
          <cell r="R381">
            <v>9155</v>
          </cell>
        </row>
        <row r="382">
          <cell r="K382">
            <v>39652</v>
          </cell>
          <cell r="L382">
            <v>1.9995000000000001</v>
          </cell>
          <cell r="N382">
            <v>39652</v>
          </cell>
          <cell r="O382">
            <v>1.5697999999999999</v>
          </cell>
          <cell r="Q382">
            <v>39647</v>
          </cell>
          <cell r="R382">
            <v>9148</v>
          </cell>
        </row>
        <row r="383">
          <cell r="K383">
            <v>39651</v>
          </cell>
          <cell r="L383">
            <v>1.9917</v>
          </cell>
          <cell r="N383">
            <v>39651</v>
          </cell>
          <cell r="O383">
            <v>1.5783</v>
          </cell>
          <cell r="Q383">
            <v>39646</v>
          </cell>
          <cell r="R383">
            <v>9150</v>
          </cell>
        </row>
        <row r="384">
          <cell r="K384">
            <v>39650</v>
          </cell>
          <cell r="L384">
            <v>2.0032999999999999</v>
          </cell>
          <cell r="N384">
            <v>39650</v>
          </cell>
          <cell r="O384">
            <v>1.5922000000000001</v>
          </cell>
          <cell r="Q384">
            <v>39645</v>
          </cell>
          <cell r="R384">
            <v>9144</v>
          </cell>
        </row>
        <row r="385">
          <cell r="K385">
            <v>39647</v>
          </cell>
          <cell r="L385">
            <v>1.9988999999999999</v>
          </cell>
          <cell r="N385">
            <v>39647</v>
          </cell>
          <cell r="O385">
            <v>1.5847</v>
          </cell>
          <cell r="Q385">
            <v>39644</v>
          </cell>
          <cell r="R385">
            <v>9146</v>
          </cell>
        </row>
        <row r="386">
          <cell r="K386">
            <v>39646</v>
          </cell>
          <cell r="L386">
            <v>2.0038</v>
          </cell>
          <cell r="N386">
            <v>39646</v>
          </cell>
          <cell r="O386">
            <v>1.5863</v>
          </cell>
          <cell r="Q386">
            <v>39643</v>
          </cell>
          <cell r="R386">
            <v>9145</v>
          </cell>
        </row>
        <row r="387">
          <cell r="K387">
            <v>39645</v>
          </cell>
          <cell r="L387">
            <v>1.9990999999999999</v>
          </cell>
          <cell r="N387">
            <v>39645</v>
          </cell>
          <cell r="O387">
            <v>1.5827</v>
          </cell>
          <cell r="Q387">
            <v>39640</v>
          </cell>
          <cell r="R387">
            <v>9158</v>
          </cell>
        </row>
        <row r="388">
          <cell r="K388">
            <v>39644</v>
          </cell>
          <cell r="L388">
            <v>2.0057999999999998</v>
          </cell>
          <cell r="N388">
            <v>39644</v>
          </cell>
          <cell r="O388">
            <v>1.5911</v>
          </cell>
          <cell r="Q388">
            <v>39639</v>
          </cell>
          <cell r="R388">
            <v>9168</v>
          </cell>
        </row>
        <row r="389">
          <cell r="K389">
            <v>39643</v>
          </cell>
          <cell r="L389">
            <v>1.9950999999999999</v>
          </cell>
          <cell r="N389">
            <v>39643</v>
          </cell>
          <cell r="O389">
            <v>1.5908</v>
          </cell>
          <cell r="Q389">
            <v>39638</v>
          </cell>
          <cell r="R389">
            <v>9184</v>
          </cell>
        </row>
        <row r="390">
          <cell r="K390">
            <v>39640</v>
          </cell>
          <cell r="L390">
            <v>1.9887999999999999</v>
          </cell>
          <cell r="N390">
            <v>39640</v>
          </cell>
          <cell r="O390">
            <v>1.5937999999999999</v>
          </cell>
          <cell r="Q390">
            <v>39637</v>
          </cell>
          <cell r="R390">
            <v>9208</v>
          </cell>
        </row>
        <row r="391">
          <cell r="K391">
            <v>39639</v>
          </cell>
          <cell r="L391">
            <v>1.9779</v>
          </cell>
          <cell r="N391">
            <v>39639</v>
          </cell>
          <cell r="O391">
            <v>1.5788</v>
          </cell>
          <cell r="Q391">
            <v>39636</v>
          </cell>
          <cell r="R391">
            <v>9212</v>
          </cell>
        </row>
        <row r="392">
          <cell r="K392">
            <v>39638</v>
          </cell>
          <cell r="L392">
            <v>1.9832000000000001</v>
          </cell>
          <cell r="N392">
            <v>39638</v>
          </cell>
          <cell r="O392">
            <v>1.5743</v>
          </cell>
          <cell r="Q392">
            <v>39633</v>
          </cell>
          <cell r="R392">
            <v>9215</v>
          </cell>
        </row>
        <row r="393">
          <cell r="K393">
            <v>39637</v>
          </cell>
          <cell r="L393">
            <v>1.9695</v>
          </cell>
          <cell r="N393">
            <v>39637</v>
          </cell>
          <cell r="O393">
            <v>1.5669999999999999</v>
          </cell>
          <cell r="Q393">
            <v>39632</v>
          </cell>
          <cell r="R393">
            <v>9210</v>
          </cell>
        </row>
        <row r="394">
          <cell r="K394">
            <v>39636</v>
          </cell>
          <cell r="L394">
            <v>1.9762</v>
          </cell>
          <cell r="N394">
            <v>39636</v>
          </cell>
          <cell r="O394">
            <v>1.5726</v>
          </cell>
          <cell r="Q394">
            <v>39631</v>
          </cell>
          <cell r="R394">
            <v>9225</v>
          </cell>
        </row>
        <row r="395">
          <cell r="K395">
            <v>39633</v>
          </cell>
          <cell r="L395">
            <v>1.9823</v>
          </cell>
          <cell r="N395">
            <v>39633</v>
          </cell>
          <cell r="O395">
            <v>1.5706</v>
          </cell>
          <cell r="Q395">
            <v>39630</v>
          </cell>
          <cell r="R395">
            <v>9220</v>
          </cell>
        </row>
        <row r="396">
          <cell r="K396">
            <v>39632</v>
          </cell>
          <cell r="L396">
            <v>1.9832999999999998</v>
          </cell>
          <cell r="N396">
            <v>39632</v>
          </cell>
          <cell r="O396">
            <v>1.5703</v>
          </cell>
          <cell r="Q396">
            <v>39629</v>
          </cell>
          <cell r="R396">
            <v>9228</v>
          </cell>
        </row>
        <row r="397">
          <cell r="K397">
            <v>39631</v>
          </cell>
          <cell r="L397">
            <v>1.9929999999999999</v>
          </cell>
          <cell r="N397">
            <v>39631</v>
          </cell>
          <cell r="O397">
            <v>1.5882000000000001</v>
          </cell>
          <cell r="Q397">
            <v>39626</v>
          </cell>
          <cell r="R397">
            <v>9213</v>
          </cell>
        </row>
        <row r="398">
          <cell r="K398">
            <v>39630</v>
          </cell>
          <cell r="L398">
            <v>1.9948999999999999</v>
          </cell>
          <cell r="N398">
            <v>39630</v>
          </cell>
          <cell r="O398">
            <v>1.5792999999999999</v>
          </cell>
          <cell r="Q398">
            <v>39625</v>
          </cell>
          <cell r="R398">
            <v>9230</v>
          </cell>
        </row>
        <row r="399">
          <cell r="K399">
            <v>39629</v>
          </cell>
          <cell r="L399">
            <v>1.9923</v>
          </cell>
          <cell r="N399">
            <v>39629</v>
          </cell>
          <cell r="O399">
            <v>1.5754999999999999</v>
          </cell>
          <cell r="Q399">
            <v>39624</v>
          </cell>
          <cell r="R399">
            <v>9248</v>
          </cell>
        </row>
        <row r="400">
          <cell r="K400">
            <v>39626</v>
          </cell>
          <cell r="L400">
            <v>1.9950000000000001</v>
          </cell>
          <cell r="N400">
            <v>39626</v>
          </cell>
          <cell r="O400">
            <v>1.5794000000000001</v>
          </cell>
          <cell r="Q400">
            <v>39623</v>
          </cell>
          <cell r="R400">
            <v>9264</v>
          </cell>
        </row>
        <row r="401">
          <cell r="K401">
            <v>39625</v>
          </cell>
          <cell r="L401">
            <v>1.9889999999999999</v>
          </cell>
          <cell r="N401">
            <v>39625</v>
          </cell>
          <cell r="O401">
            <v>1.5756999999999999</v>
          </cell>
          <cell r="Q401">
            <v>39622</v>
          </cell>
          <cell r="R401">
            <v>9268</v>
          </cell>
        </row>
        <row r="402">
          <cell r="K402">
            <v>39624</v>
          </cell>
          <cell r="L402">
            <v>1.9750999999999999</v>
          </cell>
          <cell r="N402">
            <v>39624</v>
          </cell>
          <cell r="O402">
            <v>1.5666</v>
          </cell>
          <cell r="Q402">
            <v>39619</v>
          </cell>
          <cell r="R402">
            <v>9260</v>
          </cell>
        </row>
        <row r="403">
          <cell r="K403">
            <v>39623</v>
          </cell>
          <cell r="L403">
            <v>1.9708999999999999</v>
          </cell>
          <cell r="N403">
            <v>39623</v>
          </cell>
          <cell r="O403">
            <v>1.5568</v>
          </cell>
          <cell r="Q403">
            <v>39618</v>
          </cell>
          <cell r="R403">
            <v>9290</v>
          </cell>
        </row>
        <row r="404">
          <cell r="K404">
            <v>39622</v>
          </cell>
          <cell r="L404">
            <v>1.9654</v>
          </cell>
          <cell r="N404">
            <v>39622</v>
          </cell>
          <cell r="O404">
            <v>1.5518000000000001</v>
          </cell>
          <cell r="Q404">
            <v>39617</v>
          </cell>
          <cell r="R404">
            <v>9287</v>
          </cell>
        </row>
        <row r="405">
          <cell r="K405">
            <v>39619</v>
          </cell>
          <cell r="L405">
            <v>1.9761</v>
          </cell>
          <cell r="N405">
            <v>39619</v>
          </cell>
          <cell r="O405">
            <v>1.5606</v>
          </cell>
          <cell r="Q405">
            <v>39616</v>
          </cell>
          <cell r="R405">
            <v>9308</v>
          </cell>
        </row>
        <row r="406">
          <cell r="K406">
            <v>39618</v>
          </cell>
          <cell r="L406">
            <v>1.9723000000000002</v>
          </cell>
          <cell r="N406">
            <v>39618</v>
          </cell>
          <cell r="O406">
            <v>1.5504</v>
          </cell>
          <cell r="Q406">
            <v>39615</v>
          </cell>
          <cell r="R406">
            <v>9325</v>
          </cell>
        </row>
        <row r="407">
          <cell r="K407">
            <v>39617</v>
          </cell>
          <cell r="L407">
            <v>1.9599</v>
          </cell>
          <cell r="N407">
            <v>39617</v>
          </cell>
          <cell r="O407">
            <v>1.5535000000000001</v>
          </cell>
          <cell r="Q407">
            <v>39612</v>
          </cell>
          <cell r="R407">
            <v>9319</v>
          </cell>
        </row>
        <row r="408">
          <cell r="K408">
            <v>39616</v>
          </cell>
          <cell r="L408">
            <v>1.9567999999999999</v>
          </cell>
          <cell r="N408">
            <v>39616</v>
          </cell>
          <cell r="O408">
            <v>1.5510999999999999</v>
          </cell>
          <cell r="Q408">
            <v>39611</v>
          </cell>
          <cell r="R408">
            <v>9316</v>
          </cell>
        </row>
        <row r="409">
          <cell r="K409">
            <v>39615</v>
          </cell>
          <cell r="L409">
            <v>1.9632000000000001</v>
          </cell>
          <cell r="N409">
            <v>39615</v>
          </cell>
          <cell r="O409">
            <v>1.5476999999999999</v>
          </cell>
          <cell r="Q409">
            <v>39610</v>
          </cell>
          <cell r="R409">
            <v>9315</v>
          </cell>
        </row>
        <row r="410">
          <cell r="K410">
            <v>39612</v>
          </cell>
          <cell r="L410">
            <v>1.9476</v>
          </cell>
          <cell r="N410">
            <v>39612</v>
          </cell>
          <cell r="O410">
            <v>1.538</v>
          </cell>
          <cell r="Q410">
            <v>39609</v>
          </cell>
          <cell r="R410">
            <v>9330</v>
          </cell>
        </row>
        <row r="411">
          <cell r="K411">
            <v>39611</v>
          </cell>
          <cell r="L411">
            <v>1.9464000000000001</v>
          </cell>
          <cell r="N411">
            <v>39611</v>
          </cell>
          <cell r="O411">
            <v>1.5439000000000001</v>
          </cell>
          <cell r="Q411">
            <v>39608</v>
          </cell>
          <cell r="R411">
            <v>9340</v>
          </cell>
        </row>
        <row r="412">
          <cell r="K412">
            <v>39610</v>
          </cell>
          <cell r="L412">
            <v>1.9632000000000001</v>
          </cell>
          <cell r="N412">
            <v>39610</v>
          </cell>
          <cell r="O412">
            <v>1.5552000000000001</v>
          </cell>
          <cell r="Q412">
            <v>39605</v>
          </cell>
          <cell r="R412">
            <v>9324</v>
          </cell>
        </row>
        <row r="413">
          <cell r="K413">
            <v>39609</v>
          </cell>
          <cell r="L413">
            <v>1.9544000000000001</v>
          </cell>
          <cell r="N413">
            <v>39609</v>
          </cell>
          <cell r="O413">
            <v>1.5467</v>
          </cell>
          <cell r="Q413">
            <v>39604</v>
          </cell>
          <cell r="R413">
            <v>9328</v>
          </cell>
        </row>
        <row r="414">
          <cell r="K414">
            <v>39608</v>
          </cell>
          <cell r="L414">
            <v>1.9750999999999999</v>
          </cell>
          <cell r="N414">
            <v>39608</v>
          </cell>
          <cell r="O414">
            <v>1.5646</v>
          </cell>
          <cell r="Q414">
            <v>39603</v>
          </cell>
          <cell r="R414">
            <v>9310</v>
          </cell>
        </row>
        <row r="415">
          <cell r="K415">
            <v>39605</v>
          </cell>
          <cell r="L415">
            <v>1.9708000000000001</v>
          </cell>
          <cell r="N415">
            <v>39605</v>
          </cell>
          <cell r="O415">
            <v>1.5777999999999999</v>
          </cell>
          <cell r="Q415">
            <v>39602</v>
          </cell>
          <cell r="R415">
            <v>9318</v>
          </cell>
        </row>
        <row r="416">
          <cell r="K416">
            <v>39604</v>
          </cell>
          <cell r="L416">
            <v>1.9584000000000001</v>
          </cell>
          <cell r="N416">
            <v>39604</v>
          </cell>
          <cell r="O416">
            <v>1.5592999999999999</v>
          </cell>
          <cell r="Q416">
            <v>39601</v>
          </cell>
          <cell r="R416">
            <v>9320</v>
          </cell>
        </row>
        <row r="417">
          <cell r="K417">
            <v>39603</v>
          </cell>
          <cell r="L417">
            <v>1.9556</v>
          </cell>
          <cell r="N417">
            <v>39603</v>
          </cell>
          <cell r="O417">
            <v>1.544</v>
          </cell>
          <cell r="Q417">
            <v>39598</v>
          </cell>
          <cell r="R417">
            <v>9315</v>
          </cell>
        </row>
        <row r="418">
          <cell r="K418">
            <v>39602</v>
          </cell>
          <cell r="L418">
            <v>1.9634</v>
          </cell>
          <cell r="N418">
            <v>39602</v>
          </cell>
          <cell r="O418">
            <v>1.5445</v>
          </cell>
          <cell r="Q418">
            <v>39597</v>
          </cell>
          <cell r="R418">
            <v>9306</v>
          </cell>
        </row>
        <row r="419">
          <cell r="K419">
            <v>39601</v>
          </cell>
          <cell r="L419">
            <v>1.9670999999999998</v>
          </cell>
          <cell r="N419">
            <v>39601</v>
          </cell>
          <cell r="O419">
            <v>1.5537000000000001</v>
          </cell>
          <cell r="Q419">
            <v>39596</v>
          </cell>
          <cell r="R419">
            <v>9300</v>
          </cell>
        </row>
        <row r="420">
          <cell r="K420">
            <v>39598</v>
          </cell>
          <cell r="L420">
            <v>1.9823</v>
          </cell>
          <cell r="N420">
            <v>39598</v>
          </cell>
          <cell r="O420">
            <v>1.5554000000000001</v>
          </cell>
          <cell r="Q420">
            <v>39595</v>
          </cell>
          <cell r="R420">
            <v>9351</v>
          </cell>
        </row>
        <row r="421">
          <cell r="K421">
            <v>39597</v>
          </cell>
          <cell r="L421">
            <v>1.9765999999999999</v>
          </cell>
          <cell r="N421">
            <v>39597</v>
          </cell>
          <cell r="O421">
            <v>1.5518999999999998</v>
          </cell>
          <cell r="Q421">
            <v>39594</v>
          </cell>
          <cell r="R421">
            <v>9355</v>
          </cell>
        </row>
        <row r="422">
          <cell r="K422">
            <v>39596</v>
          </cell>
          <cell r="L422">
            <v>1.9813000000000001</v>
          </cell>
          <cell r="N422">
            <v>39596</v>
          </cell>
          <cell r="O422">
            <v>1.5638000000000001</v>
          </cell>
          <cell r="Q422">
            <v>39591</v>
          </cell>
          <cell r="R422">
            <v>9335</v>
          </cell>
        </row>
        <row r="423">
          <cell r="K423">
            <v>39595</v>
          </cell>
          <cell r="L423">
            <v>1.9762999999999999</v>
          </cell>
          <cell r="N423">
            <v>39595</v>
          </cell>
          <cell r="O423">
            <v>1.5691000000000002</v>
          </cell>
          <cell r="Q423">
            <v>39590</v>
          </cell>
          <cell r="R423">
            <v>9320</v>
          </cell>
        </row>
        <row r="424">
          <cell r="K424">
            <v>39594</v>
          </cell>
          <cell r="L424">
            <v>1.9821</v>
          </cell>
          <cell r="N424">
            <v>39594</v>
          </cell>
          <cell r="O424">
            <v>1.577</v>
          </cell>
          <cell r="Q424">
            <v>39589</v>
          </cell>
          <cell r="R424">
            <v>9308</v>
          </cell>
        </row>
        <row r="425">
          <cell r="K425">
            <v>39591</v>
          </cell>
          <cell r="L425">
            <v>1.9798</v>
          </cell>
          <cell r="N425">
            <v>39591</v>
          </cell>
          <cell r="O425">
            <v>1.5762</v>
          </cell>
          <cell r="Q425">
            <v>39588</v>
          </cell>
          <cell r="R425">
            <v>9280</v>
          </cell>
        </row>
        <row r="426">
          <cell r="K426">
            <v>39590</v>
          </cell>
          <cell r="L426">
            <v>1.9803999999999999</v>
          </cell>
          <cell r="N426">
            <v>39590</v>
          </cell>
          <cell r="O426">
            <v>1.5733000000000001</v>
          </cell>
          <cell r="Q426">
            <v>39587</v>
          </cell>
          <cell r="R426">
            <v>9294</v>
          </cell>
        </row>
        <row r="427">
          <cell r="K427">
            <v>39589</v>
          </cell>
          <cell r="L427">
            <v>1.9731999999999998</v>
          </cell>
          <cell r="N427">
            <v>39589</v>
          </cell>
          <cell r="O427">
            <v>1.5794999999999999</v>
          </cell>
          <cell r="Q427">
            <v>39584</v>
          </cell>
          <cell r="R427">
            <v>9290</v>
          </cell>
        </row>
        <row r="428">
          <cell r="K428">
            <v>39588</v>
          </cell>
          <cell r="L428">
            <v>1.9683000000000002</v>
          </cell>
          <cell r="N428">
            <v>39588</v>
          </cell>
          <cell r="O428">
            <v>1.5646</v>
          </cell>
          <cell r="Q428">
            <v>39583</v>
          </cell>
          <cell r="R428">
            <v>9302</v>
          </cell>
        </row>
        <row r="429">
          <cell r="K429">
            <v>39587</v>
          </cell>
          <cell r="L429">
            <v>1.9489000000000001</v>
          </cell>
          <cell r="N429">
            <v>39587</v>
          </cell>
          <cell r="O429">
            <v>1.5510000000000002</v>
          </cell>
          <cell r="Q429">
            <v>39582</v>
          </cell>
          <cell r="R429">
            <v>9290</v>
          </cell>
        </row>
        <row r="430">
          <cell r="K430">
            <v>39584</v>
          </cell>
          <cell r="L430">
            <v>1.9571000000000001</v>
          </cell>
          <cell r="N430">
            <v>39584</v>
          </cell>
          <cell r="O430">
            <v>1.5577000000000001</v>
          </cell>
          <cell r="Q430">
            <v>39581</v>
          </cell>
          <cell r="R430">
            <v>9248</v>
          </cell>
        </row>
        <row r="431">
          <cell r="K431">
            <v>39583</v>
          </cell>
          <cell r="L431">
            <v>1.9472</v>
          </cell>
          <cell r="N431">
            <v>39583</v>
          </cell>
          <cell r="O431">
            <v>1.5448</v>
          </cell>
          <cell r="Q431">
            <v>39580</v>
          </cell>
          <cell r="R431">
            <v>9256</v>
          </cell>
        </row>
        <row r="432">
          <cell r="K432">
            <v>39582</v>
          </cell>
          <cell r="L432">
            <v>1.9459</v>
          </cell>
          <cell r="N432">
            <v>39582</v>
          </cell>
          <cell r="O432">
            <v>1.5474000000000001</v>
          </cell>
          <cell r="Q432">
            <v>39577</v>
          </cell>
          <cell r="R432">
            <v>9250</v>
          </cell>
        </row>
        <row r="433">
          <cell r="K433">
            <v>39581</v>
          </cell>
          <cell r="L433">
            <v>1.9455</v>
          </cell>
          <cell r="N433">
            <v>39581</v>
          </cell>
          <cell r="O433">
            <v>1.5474000000000001</v>
          </cell>
          <cell r="Q433">
            <v>39576</v>
          </cell>
          <cell r="R433">
            <v>9268</v>
          </cell>
        </row>
        <row r="434">
          <cell r="K434">
            <v>39580</v>
          </cell>
          <cell r="L434">
            <v>1.9577</v>
          </cell>
          <cell r="N434">
            <v>39580</v>
          </cell>
          <cell r="O434">
            <v>1.5552999999999999</v>
          </cell>
          <cell r="Q434">
            <v>39575</v>
          </cell>
          <cell r="R434">
            <v>9230</v>
          </cell>
        </row>
        <row r="435">
          <cell r="K435">
            <v>39577</v>
          </cell>
          <cell r="L435">
            <v>1.9539</v>
          </cell>
          <cell r="N435">
            <v>39577</v>
          </cell>
          <cell r="O435">
            <v>1.5482</v>
          </cell>
          <cell r="Q435">
            <v>39574</v>
          </cell>
          <cell r="R435">
            <v>9219</v>
          </cell>
        </row>
        <row r="436">
          <cell r="K436">
            <v>39576</v>
          </cell>
          <cell r="L436">
            <v>1.9540999999999999</v>
          </cell>
          <cell r="N436">
            <v>39576</v>
          </cell>
          <cell r="O436">
            <v>1.5392999999999999</v>
          </cell>
          <cell r="Q436">
            <v>39573</v>
          </cell>
          <cell r="R436">
            <v>9226</v>
          </cell>
        </row>
        <row r="437">
          <cell r="K437">
            <v>39575</v>
          </cell>
          <cell r="L437">
            <v>1.9539</v>
          </cell>
          <cell r="N437">
            <v>39575</v>
          </cell>
          <cell r="O437">
            <v>1.5392000000000001</v>
          </cell>
          <cell r="Q437">
            <v>39570</v>
          </cell>
          <cell r="R437">
            <v>9235</v>
          </cell>
        </row>
        <row r="438">
          <cell r="K438">
            <v>39574</v>
          </cell>
          <cell r="L438">
            <v>1.9738</v>
          </cell>
          <cell r="N438">
            <v>39574</v>
          </cell>
          <cell r="O438">
            <v>1.5531999999999999</v>
          </cell>
          <cell r="Q438">
            <v>39568</v>
          </cell>
          <cell r="R438">
            <v>9232</v>
          </cell>
        </row>
        <row r="439">
          <cell r="K439">
            <v>39573</v>
          </cell>
          <cell r="L439">
            <v>1.972</v>
          </cell>
          <cell r="N439">
            <v>39573</v>
          </cell>
          <cell r="O439">
            <v>1.5495999999999999</v>
          </cell>
          <cell r="Q439">
            <v>39567</v>
          </cell>
          <cell r="R439">
            <v>9228</v>
          </cell>
        </row>
        <row r="440">
          <cell r="K440">
            <v>39570</v>
          </cell>
          <cell r="L440">
            <v>1.9717</v>
          </cell>
          <cell r="N440">
            <v>39570</v>
          </cell>
          <cell r="O440">
            <v>1.5424</v>
          </cell>
          <cell r="Q440">
            <v>39566</v>
          </cell>
          <cell r="R440">
            <v>9244</v>
          </cell>
        </row>
        <row r="441">
          <cell r="K441">
            <v>39569</v>
          </cell>
          <cell r="L441">
            <v>1.9748000000000001</v>
          </cell>
          <cell r="N441">
            <v>39569</v>
          </cell>
          <cell r="O441">
            <v>1.5474000000000001</v>
          </cell>
          <cell r="Q441">
            <v>39563</v>
          </cell>
          <cell r="R441">
            <v>9230</v>
          </cell>
        </row>
        <row r="442">
          <cell r="K442">
            <v>39568</v>
          </cell>
          <cell r="L442">
            <v>1.9868999999999999</v>
          </cell>
          <cell r="N442">
            <v>39568</v>
          </cell>
          <cell r="O442">
            <v>1.5622</v>
          </cell>
          <cell r="Q442">
            <v>39562</v>
          </cell>
          <cell r="R442">
            <v>9218</v>
          </cell>
        </row>
        <row r="443">
          <cell r="K443">
            <v>39567</v>
          </cell>
          <cell r="L443">
            <v>1.9697</v>
          </cell>
          <cell r="N443">
            <v>39567</v>
          </cell>
          <cell r="O443">
            <v>1.5571999999999999</v>
          </cell>
          <cell r="Q443">
            <v>39561</v>
          </cell>
          <cell r="R443">
            <v>9215</v>
          </cell>
        </row>
        <row r="444">
          <cell r="K444">
            <v>39566</v>
          </cell>
          <cell r="L444">
            <v>1.9914000000000001</v>
          </cell>
          <cell r="N444">
            <v>39566</v>
          </cell>
          <cell r="O444">
            <v>1.5657000000000001</v>
          </cell>
          <cell r="Q444">
            <v>39560</v>
          </cell>
          <cell r="R444">
            <v>9193</v>
          </cell>
        </row>
        <row r="445">
          <cell r="K445">
            <v>39563</v>
          </cell>
          <cell r="L445">
            <v>1.9858</v>
          </cell>
          <cell r="N445">
            <v>39563</v>
          </cell>
          <cell r="O445">
            <v>1.5629999999999999</v>
          </cell>
          <cell r="Q445">
            <v>39559</v>
          </cell>
          <cell r="R445">
            <v>9189</v>
          </cell>
        </row>
        <row r="446">
          <cell r="K446">
            <v>39562</v>
          </cell>
          <cell r="L446">
            <v>1.974</v>
          </cell>
          <cell r="N446">
            <v>39562</v>
          </cell>
          <cell r="O446">
            <v>1.5682</v>
          </cell>
          <cell r="Q446">
            <v>39556</v>
          </cell>
          <cell r="R446">
            <v>9190</v>
          </cell>
        </row>
        <row r="447">
          <cell r="K447">
            <v>39561</v>
          </cell>
          <cell r="L447">
            <v>1.9803999999999999</v>
          </cell>
          <cell r="N447">
            <v>39561</v>
          </cell>
          <cell r="O447">
            <v>1.5889</v>
          </cell>
          <cell r="Q447">
            <v>39555</v>
          </cell>
          <cell r="R447">
            <v>9197</v>
          </cell>
        </row>
        <row r="448">
          <cell r="K448">
            <v>39560</v>
          </cell>
          <cell r="L448">
            <v>1.9954000000000001</v>
          </cell>
          <cell r="N448">
            <v>39560</v>
          </cell>
          <cell r="O448">
            <v>1.5991</v>
          </cell>
          <cell r="Q448">
            <v>39554</v>
          </cell>
          <cell r="R448">
            <v>9203</v>
          </cell>
        </row>
        <row r="449">
          <cell r="K449">
            <v>39559</v>
          </cell>
          <cell r="L449">
            <v>1.9803999999999999</v>
          </cell>
          <cell r="N449">
            <v>39559</v>
          </cell>
          <cell r="O449">
            <v>1.5911999999999999</v>
          </cell>
          <cell r="Q449">
            <v>39553</v>
          </cell>
          <cell r="R449">
            <v>9197</v>
          </cell>
        </row>
        <row r="450">
          <cell r="K450">
            <v>39556</v>
          </cell>
          <cell r="L450">
            <v>1.9979</v>
          </cell>
          <cell r="N450">
            <v>39556</v>
          </cell>
          <cell r="O450">
            <v>1.5817000000000001</v>
          </cell>
          <cell r="Q450">
            <v>39552</v>
          </cell>
          <cell r="R450">
            <v>9198</v>
          </cell>
        </row>
        <row r="451">
          <cell r="K451">
            <v>39555</v>
          </cell>
          <cell r="L451">
            <v>1.9912000000000001</v>
          </cell>
          <cell r="N451">
            <v>39555</v>
          </cell>
          <cell r="O451">
            <v>1.5908</v>
          </cell>
          <cell r="Q451">
            <v>39549</v>
          </cell>
          <cell r="R451">
            <v>9189</v>
          </cell>
        </row>
        <row r="452">
          <cell r="K452">
            <v>39554</v>
          </cell>
          <cell r="L452">
            <v>1.9723000000000002</v>
          </cell>
          <cell r="N452">
            <v>39554</v>
          </cell>
          <cell r="O452">
            <v>1.5947</v>
          </cell>
          <cell r="Q452">
            <v>39548</v>
          </cell>
          <cell r="R452">
            <v>9193</v>
          </cell>
        </row>
        <row r="453">
          <cell r="K453">
            <v>39553</v>
          </cell>
          <cell r="L453">
            <v>1.9626000000000001</v>
          </cell>
          <cell r="N453">
            <v>39553</v>
          </cell>
          <cell r="O453">
            <v>1.579</v>
          </cell>
          <cell r="Q453">
            <v>39547</v>
          </cell>
          <cell r="R453">
            <v>9215</v>
          </cell>
        </row>
        <row r="454">
          <cell r="K454">
            <v>39552</v>
          </cell>
          <cell r="L454">
            <v>1.9784000000000002</v>
          </cell>
          <cell r="N454">
            <v>39552</v>
          </cell>
          <cell r="O454">
            <v>1.5832000000000002</v>
          </cell>
          <cell r="Q454">
            <v>39546</v>
          </cell>
          <cell r="R454">
            <v>9213</v>
          </cell>
        </row>
        <row r="455">
          <cell r="K455">
            <v>39549</v>
          </cell>
          <cell r="L455">
            <v>1.9691000000000001</v>
          </cell>
          <cell r="N455">
            <v>39549</v>
          </cell>
          <cell r="O455">
            <v>1.5808</v>
          </cell>
          <cell r="Q455">
            <v>39545</v>
          </cell>
          <cell r="R455">
            <v>9217</v>
          </cell>
        </row>
        <row r="456">
          <cell r="K456">
            <v>39548</v>
          </cell>
          <cell r="L456">
            <v>1.9706999999999999</v>
          </cell>
          <cell r="N456">
            <v>39548</v>
          </cell>
          <cell r="O456">
            <v>1.5742</v>
          </cell>
          <cell r="Q456">
            <v>39542</v>
          </cell>
          <cell r="R456">
            <v>9220</v>
          </cell>
        </row>
        <row r="457">
          <cell r="K457">
            <v>39547</v>
          </cell>
          <cell r="L457">
            <v>1.9758</v>
          </cell>
          <cell r="N457">
            <v>39547</v>
          </cell>
          <cell r="O457">
            <v>1.5831</v>
          </cell>
          <cell r="Q457">
            <v>39541</v>
          </cell>
          <cell r="R457">
            <v>9225</v>
          </cell>
        </row>
        <row r="458">
          <cell r="K458">
            <v>39546</v>
          </cell>
          <cell r="L458">
            <v>1.9697</v>
          </cell>
          <cell r="N458">
            <v>39546</v>
          </cell>
          <cell r="O458">
            <v>1.5712000000000002</v>
          </cell>
          <cell r="Q458">
            <v>39540</v>
          </cell>
          <cell r="R458">
            <v>9210</v>
          </cell>
        </row>
        <row r="459">
          <cell r="K459">
            <v>39545</v>
          </cell>
          <cell r="L459">
            <v>1.9883</v>
          </cell>
          <cell r="N459">
            <v>39545</v>
          </cell>
          <cell r="O459">
            <v>1.5710999999999999</v>
          </cell>
          <cell r="Q459">
            <v>39539</v>
          </cell>
          <cell r="R459">
            <v>9228</v>
          </cell>
        </row>
        <row r="460">
          <cell r="K460">
            <v>39542</v>
          </cell>
          <cell r="L460">
            <v>1.9931999999999999</v>
          </cell>
          <cell r="N460">
            <v>39542</v>
          </cell>
          <cell r="O460">
            <v>1.5737000000000001</v>
          </cell>
          <cell r="Q460">
            <v>39538</v>
          </cell>
          <cell r="R460">
            <v>9229</v>
          </cell>
        </row>
        <row r="461">
          <cell r="K461">
            <v>39541</v>
          </cell>
          <cell r="L461">
            <v>1.9967000000000001</v>
          </cell>
          <cell r="N461">
            <v>39541</v>
          </cell>
          <cell r="O461">
            <v>1.5684</v>
          </cell>
          <cell r="Q461">
            <v>39535</v>
          </cell>
          <cell r="R461">
            <v>9204</v>
          </cell>
        </row>
        <row r="462">
          <cell r="K462">
            <v>39540</v>
          </cell>
          <cell r="L462">
            <v>1.9874000000000001</v>
          </cell>
          <cell r="N462">
            <v>39540</v>
          </cell>
          <cell r="O462">
            <v>1.5686</v>
          </cell>
          <cell r="Q462">
            <v>39534</v>
          </cell>
          <cell r="R462">
            <v>9210</v>
          </cell>
        </row>
        <row r="463">
          <cell r="K463">
            <v>39539</v>
          </cell>
          <cell r="L463">
            <v>1.9759</v>
          </cell>
          <cell r="N463">
            <v>39539</v>
          </cell>
          <cell r="O463">
            <v>1.5613999999999999</v>
          </cell>
          <cell r="Q463">
            <v>39533</v>
          </cell>
          <cell r="R463">
            <v>9195</v>
          </cell>
        </row>
        <row r="464">
          <cell r="K464">
            <v>39538</v>
          </cell>
          <cell r="L464">
            <v>1.9837</v>
          </cell>
          <cell r="N464">
            <v>39538</v>
          </cell>
          <cell r="O464">
            <v>1.5788</v>
          </cell>
          <cell r="Q464">
            <v>39532</v>
          </cell>
          <cell r="R464">
            <v>9190</v>
          </cell>
        </row>
        <row r="465">
          <cell r="K465">
            <v>39535</v>
          </cell>
          <cell r="L465">
            <v>1.9944</v>
          </cell>
          <cell r="N465">
            <v>39535</v>
          </cell>
          <cell r="O465">
            <v>1.5796000000000001</v>
          </cell>
          <cell r="Q465">
            <v>39531</v>
          </cell>
          <cell r="R465">
            <v>9205</v>
          </cell>
        </row>
        <row r="466">
          <cell r="K466">
            <v>39534</v>
          </cell>
          <cell r="L466">
            <v>2.0072000000000001</v>
          </cell>
          <cell r="N466">
            <v>39534</v>
          </cell>
          <cell r="O466">
            <v>1.5779000000000001</v>
          </cell>
          <cell r="Q466">
            <v>39528</v>
          </cell>
          <cell r="R466">
            <v>9195</v>
          </cell>
        </row>
        <row r="467">
          <cell r="K467">
            <v>39533</v>
          </cell>
          <cell r="L467">
            <v>2.0087000000000002</v>
          </cell>
          <cell r="N467">
            <v>39533</v>
          </cell>
          <cell r="O467">
            <v>1.5845</v>
          </cell>
          <cell r="Q467">
            <v>39527</v>
          </cell>
          <cell r="R467">
            <v>9185</v>
          </cell>
        </row>
        <row r="468">
          <cell r="K468">
            <v>39532</v>
          </cell>
          <cell r="L468">
            <v>2.0059</v>
          </cell>
          <cell r="N468">
            <v>39532</v>
          </cell>
          <cell r="O468">
            <v>1.5649999999999999</v>
          </cell>
          <cell r="Q468">
            <v>39526</v>
          </cell>
          <cell r="R468">
            <v>9210</v>
          </cell>
        </row>
        <row r="469">
          <cell r="K469">
            <v>39531</v>
          </cell>
          <cell r="L469">
            <v>1.9855</v>
          </cell>
          <cell r="N469">
            <v>39531</v>
          </cell>
          <cell r="O469">
            <v>1.5423</v>
          </cell>
          <cell r="Q469">
            <v>39525</v>
          </cell>
          <cell r="R469">
            <v>9225</v>
          </cell>
        </row>
        <row r="470">
          <cell r="K470">
            <v>39528</v>
          </cell>
          <cell r="L470">
            <v>1.9818</v>
          </cell>
          <cell r="N470">
            <v>39528</v>
          </cell>
          <cell r="O470">
            <v>1.5430999999999999</v>
          </cell>
          <cell r="Q470">
            <v>39524</v>
          </cell>
          <cell r="R470">
            <v>9285</v>
          </cell>
        </row>
        <row r="471">
          <cell r="K471">
            <v>39527</v>
          </cell>
          <cell r="L471">
            <v>1.9850000000000001</v>
          </cell>
          <cell r="N471">
            <v>39527</v>
          </cell>
          <cell r="O471">
            <v>1.5427999999999999</v>
          </cell>
          <cell r="Q471">
            <v>39521</v>
          </cell>
          <cell r="R471">
            <v>9255</v>
          </cell>
        </row>
        <row r="472">
          <cell r="K472">
            <v>39526</v>
          </cell>
          <cell r="L472">
            <v>1.9843</v>
          </cell>
          <cell r="N472">
            <v>39526</v>
          </cell>
          <cell r="O472">
            <v>1.5626</v>
          </cell>
          <cell r="Q472">
            <v>39520</v>
          </cell>
          <cell r="R472">
            <v>9205</v>
          </cell>
        </row>
        <row r="473">
          <cell r="K473">
            <v>39525</v>
          </cell>
          <cell r="L473">
            <v>2.0064000000000002</v>
          </cell>
          <cell r="N473">
            <v>39525</v>
          </cell>
          <cell r="O473">
            <v>1.5625</v>
          </cell>
          <cell r="Q473">
            <v>39519</v>
          </cell>
          <cell r="R473">
            <v>9173</v>
          </cell>
        </row>
        <row r="474">
          <cell r="K474">
            <v>39524</v>
          </cell>
          <cell r="L474">
            <v>1.9990000000000001</v>
          </cell>
          <cell r="N474">
            <v>39524</v>
          </cell>
          <cell r="O474">
            <v>1.5729</v>
          </cell>
          <cell r="Q474">
            <v>39518</v>
          </cell>
          <cell r="R474">
            <v>9195</v>
          </cell>
        </row>
        <row r="475">
          <cell r="K475">
            <v>39521</v>
          </cell>
          <cell r="L475">
            <v>2.0202</v>
          </cell>
          <cell r="N475">
            <v>39521</v>
          </cell>
          <cell r="O475">
            <v>1.5674000000000001</v>
          </cell>
          <cell r="Q475">
            <v>39517</v>
          </cell>
          <cell r="R475">
            <v>9163</v>
          </cell>
        </row>
        <row r="476">
          <cell r="K476">
            <v>39520</v>
          </cell>
          <cell r="L476">
            <v>2.0335000000000001</v>
          </cell>
          <cell r="N476">
            <v>39520</v>
          </cell>
          <cell r="O476">
            <v>1.5634999999999999</v>
          </cell>
          <cell r="Q476">
            <v>39514</v>
          </cell>
          <cell r="R476">
            <v>9060</v>
          </cell>
        </row>
        <row r="477">
          <cell r="K477">
            <v>39519</v>
          </cell>
          <cell r="L477">
            <v>2.0270000000000001</v>
          </cell>
          <cell r="N477">
            <v>39519</v>
          </cell>
          <cell r="O477">
            <v>1.5550999999999999</v>
          </cell>
          <cell r="Q477">
            <v>39513</v>
          </cell>
          <cell r="R477">
            <v>9073</v>
          </cell>
        </row>
        <row r="478">
          <cell r="K478">
            <v>39518</v>
          </cell>
          <cell r="L478">
            <v>2.0064000000000002</v>
          </cell>
          <cell r="N478">
            <v>39518</v>
          </cell>
          <cell r="O478">
            <v>1.5338000000000001</v>
          </cell>
          <cell r="Q478">
            <v>39512</v>
          </cell>
          <cell r="R478">
            <v>9085</v>
          </cell>
        </row>
        <row r="479">
          <cell r="K479">
            <v>39517</v>
          </cell>
          <cell r="L479">
            <v>2.0093000000000001</v>
          </cell>
          <cell r="N479">
            <v>39517</v>
          </cell>
          <cell r="O479">
            <v>1.5343</v>
          </cell>
          <cell r="Q479">
            <v>39511</v>
          </cell>
          <cell r="R479">
            <v>9100</v>
          </cell>
        </row>
        <row r="480">
          <cell r="K480">
            <v>39514</v>
          </cell>
          <cell r="L480">
            <v>2.0133999999999999</v>
          </cell>
          <cell r="N480">
            <v>39514</v>
          </cell>
          <cell r="O480">
            <v>1.5354999999999999</v>
          </cell>
          <cell r="Q480">
            <v>39510</v>
          </cell>
          <cell r="R480">
            <v>9121</v>
          </cell>
        </row>
        <row r="481">
          <cell r="K481">
            <v>39513</v>
          </cell>
          <cell r="L481">
            <v>2.0091999999999999</v>
          </cell>
          <cell r="N481">
            <v>39513</v>
          </cell>
          <cell r="O481">
            <v>1.538</v>
          </cell>
          <cell r="Q481">
            <v>39507</v>
          </cell>
          <cell r="R481">
            <v>9071</v>
          </cell>
        </row>
        <row r="482">
          <cell r="K482">
            <v>39512</v>
          </cell>
          <cell r="L482">
            <v>1.992</v>
          </cell>
          <cell r="N482">
            <v>39512</v>
          </cell>
          <cell r="O482">
            <v>1.5265</v>
          </cell>
          <cell r="Q482">
            <v>39506</v>
          </cell>
          <cell r="R482">
            <v>9085</v>
          </cell>
        </row>
        <row r="483">
          <cell r="K483">
            <v>39511</v>
          </cell>
          <cell r="L483">
            <v>1.9864000000000002</v>
          </cell>
          <cell r="N483">
            <v>39511</v>
          </cell>
          <cell r="O483">
            <v>1.5217000000000001</v>
          </cell>
          <cell r="Q483">
            <v>39505</v>
          </cell>
          <cell r="R483">
            <v>9060</v>
          </cell>
        </row>
        <row r="484">
          <cell r="K484">
            <v>39510</v>
          </cell>
          <cell r="L484">
            <v>1.9836</v>
          </cell>
          <cell r="N484">
            <v>39510</v>
          </cell>
          <cell r="O484">
            <v>1.5204</v>
          </cell>
          <cell r="Q484">
            <v>39504</v>
          </cell>
          <cell r="R484">
            <v>9094</v>
          </cell>
        </row>
        <row r="485">
          <cell r="K485">
            <v>39507</v>
          </cell>
          <cell r="L485">
            <v>1.9891000000000001</v>
          </cell>
          <cell r="N485">
            <v>39507</v>
          </cell>
          <cell r="O485">
            <v>1.5179</v>
          </cell>
          <cell r="Q485">
            <v>39503</v>
          </cell>
          <cell r="R485">
            <v>9118</v>
          </cell>
        </row>
        <row r="486">
          <cell r="K486">
            <v>39506</v>
          </cell>
          <cell r="L486">
            <v>1.9887000000000001</v>
          </cell>
          <cell r="N486">
            <v>39506</v>
          </cell>
          <cell r="O486">
            <v>1.5192999999999999</v>
          </cell>
          <cell r="Q486">
            <v>39500</v>
          </cell>
          <cell r="R486">
            <v>9174</v>
          </cell>
        </row>
        <row r="487">
          <cell r="K487">
            <v>39505</v>
          </cell>
          <cell r="L487">
            <v>1.9818</v>
          </cell>
          <cell r="N487">
            <v>39505</v>
          </cell>
          <cell r="O487">
            <v>1.512</v>
          </cell>
          <cell r="Q487">
            <v>39499</v>
          </cell>
          <cell r="R487">
            <v>9175</v>
          </cell>
        </row>
        <row r="488">
          <cell r="K488">
            <v>39504</v>
          </cell>
          <cell r="L488">
            <v>1.9870999999999999</v>
          </cell>
          <cell r="N488">
            <v>39504</v>
          </cell>
          <cell r="O488">
            <v>1.4974000000000001</v>
          </cell>
          <cell r="Q488">
            <v>39498</v>
          </cell>
          <cell r="R488">
            <v>9190</v>
          </cell>
        </row>
        <row r="489">
          <cell r="K489">
            <v>39503</v>
          </cell>
          <cell r="L489">
            <v>1.9672000000000001</v>
          </cell>
          <cell r="N489">
            <v>39503</v>
          </cell>
          <cell r="O489">
            <v>1.4830000000000001</v>
          </cell>
          <cell r="Q489">
            <v>39497</v>
          </cell>
          <cell r="R489">
            <v>9165</v>
          </cell>
        </row>
        <row r="490">
          <cell r="K490">
            <v>39500</v>
          </cell>
          <cell r="L490">
            <v>1.9668999999999999</v>
          </cell>
          <cell r="N490">
            <v>39500</v>
          </cell>
          <cell r="O490">
            <v>1.4826999999999999</v>
          </cell>
          <cell r="Q490">
            <v>39496</v>
          </cell>
          <cell r="R490">
            <v>9157</v>
          </cell>
        </row>
        <row r="491">
          <cell r="K491">
            <v>39499</v>
          </cell>
          <cell r="L491">
            <v>1.9628000000000001</v>
          </cell>
          <cell r="N491">
            <v>39499</v>
          </cell>
          <cell r="O491">
            <v>1.4814000000000001</v>
          </cell>
          <cell r="Q491">
            <v>39493</v>
          </cell>
          <cell r="R491">
            <v>9165</v>
          </cell>
        </row>
        <row r="492">
          <cell r="K492">
            <v>39498</v>
          </cell>
          <cell r="L492">
            <v>1.9418</v>
          </cell>
          <cell r="N492">
            <v>39498</v>
          </cell>
          <cell r="O492">
            <v>1.4715</v>
          </cell>
          <cell r="Q492">
            <v>39492</v>
          </cell>
          <cell r="R492">
            <v>9254</v>
          </cell>
        </row>
        <row r="493">
          <cell r="K493">
            <v>39497</v>
          </cell>
          <cell r="L493">
            <v>1.9485000000000001</v>
          </cell>
          <cell r="N493">
            <v>39497</v>
          </cell>
          <cell r="O493">
            <v>1.4724999999999999</v>
          </cell>
          <cell r="Q493">
            <v>39491</v>
          </cell>
          <cell r="R493">
            <v>9260</v>
          </cell>
        </row>
        <row r="494">
          <cell r="K494">
            <v>39496</v>
          </cell>
          <cell r="L494">
            <v>1.9525999999999999</v>
          </cell>
          <cell r="N494">
            <v>39496</v>
          </cell>
          <cell r="O494">
            <v>1.4658</v>
          </cell>
          <cell r="Q494">
            <v>39490</v>
          </cell>
          <cell r="R494">
            <v>9278</v>
          </cell>
        </row>
        <row r="495">
          <cell r="K495">
            <v>39493</v>
          </cell>
          <cell r="L495">
            <v>1.9612000000000001</v>
          </cell>
          <cell r="N495">
            <v>39493</v>
          </cell>
          <cell r="O495">
            <v>1.4681999999999999</v>
          </cell>
          <cell r="Q495">
            <v>39489</v>
          </cell>
          <cell r="R495">
            <v>9267</v>
          </cell>
        </row>
        <row r="496">
          <cell r="K496">
            <v>39492</v>
          </cell>
          <cell r="L496">
            <v>1.9689999999999999</v>
          </cell>
          <cell r="N496">
            <v>39492</v>
          </cell>
          <cell r="O496">
            <v>1.4642999999999999</v>
          </cell>
          <cell r="Q496">
            <v>39486</v>
          </cell>
          <cell r="R496">
            <v>9238</v>
          </cell>
        </row>
        <row r="497">
          <cell r="K497">
            <v>39491</v>
          </cell>
          <cell r="L497">
            <v>1.9628999999999999</v>
          </cell>
          <cell r="N497">
            <v>39491</v>
          </cell>
          <cell r="O497">
            <v>1.4573</v>
          </cell>
          <cell r="Q497">
            <v>39485</v>
          </cell>
          <cell r="R497">
            <v>9242</v>
          </cell>
        </row>
        <row r="498">
          <cell r="K498">
            <v>39490</v>
          </cell>
          <cell r="L498">
            <v>1.9598</v>
          </cell>
          <cell r="N498">
            <v>39490</v>
          </cell>
          <cell r="O498">
            <v>1.4583999999999999</v>
          </cell>
          <cell r="Q498">
            <v>39484</v>
          </cell>
          <cell r="R498">
            <v>9240</v>
          </cell>
        </row>
        <row r="499">
          <cell r="K499">
            <v>39489</v>
          </cell>
          <cell r="L499">
            <v>1.9508999999999999</v>
          </cell>
          <cell r="N499">
            <v>39489</v>
          </cell>
          <cell r="O499">
            <v>1.4519</v>
          </cell>
          <cell r="Q499">
            <v>39483</v>
          </cell>
          <cell r="R499">
            <v>9205</v>
          </cell>
        </row>
        <row r="500">
          <cell r="K500">
            <v>39486</v>
          </cell>
          <cell r="L500">
            <v>1.9459</v>
          </cell>
          <cell r="N500">
            <v>39486</v>
          </cell>
          <cell r="O500">
            <v>1.4504000000000001</v>
          </cell>
          <cell r="Q500">
            <v>39482</v>
          </cell>
          <cell r="R500">
            <v>9220</v>
          </cell>
        </row>
        <row r="501">
          <cell r="K501">
            <v>39485</v>
          </cell>
          <cell r="L501">
            <v>1.9424000000000001</v>
          </cell>
          <cell r="N501">
            <v>39485</v>
          </cell>
          <cell r="O501">
            <v>1.4485000000000001</v>
          </cell>
          <cell r="Q501">
            <v>39479</v>
          </cell>
          <cell r="R501">
            <v>9195</v>
          </cell>
        </row>
        <row r="502">
          <cell r="K502">
            <v>39484</v>
          </cell>
          <cell r="L502">
            <v>1.9615</v>
          </cell>
          <cell r="N502">
            <v>39484</v>
          </cell>
          <cell r="O502">
            <v>1.4632000000000001</v>
          </cell>
          <cell r="Q502">
            <v>39478</v>
          </cell>
          <cell r="R502">
            <v>9267</v>
          </cell>
        </row>
        <row r="503">
          <cell r="K503">
            <v>39483</v>
          </cell>
          <cell r="L503">
            <v>1.9649000000000001</v>
          </cell>
          <cell r="N503">
            <v>39483</v>
          </cell>
          <cell r="O503">
            <v>1.4647000000000001</v>
          </cell>
          <cell r="Q503">
            <v>39477</v>
          </cell>
          <cell r="R503">
            <v>9300</v>
          </cell>
        </row>
        <row r="504">
          <cell r="K504">
            <v>39482</v>
          </cell>
          <cell r="L504">
            <v>1.9734</v>
          </cell>
          <cell r="N504">
            <v>39482</v>
          </cell>
          <cell r="O504">
            <v>1.4830000000000001</v>
          </cell>
          <cell r="Q504">
            <v>39476</v>
          </cell>
          <cell r="R504">
            <v>9321</v>
          </cell>
        </row>
        <row r="505">
          <cell r="K505">
            <v>39479</v>
          </cell>
          <cell r="L505">
            <v>1.9651000000000001</v>
          </cell>
          <cell r="N505">
            <v>39479</v>
          </cell>
          <cell r="O505">
            <v>1.4802</v>
          </cell>
          <cell r="Q505">
            <v>39475</v>
          </cell>
          <cell r="R505">
            <v>9351</v>
          </cell>
        </row>
        <row r="506">
          <cell r="K506">
            <v>39478</v>
          </cell>
          <cell r="L506">
            <v>1.9872000000000001</v>
          </cell>
          <cell r="N506">
            <v>39478</v>
          </cell>
          <cell r="O506">
            <v>1.4861</v>
          </cell>
          <cell r="Q506">
            <v>39472</v>
          </cell>
          <cell r="R506">
            <v>9329</v>
          </cell>
        </row>
        <row r="507">
          <cell r="K507">
            <v>39477</v>
          </cell>
          <cell r="L507">
            <v>1.9863</v>
          </cell>
          <cell r="N507">
            <v>39477</v>
          </cell>
          <cell r="O507">
            <v>1.4862</v>
          </cell>
          <cell r="Q507">
            <v>39471</v>
          </cell>
          <cell r="R507">
            <v>9380</v>
          </cell>
        </row>
        <row r="508">
          <cell r="K508">
            <v>39476</v>
          </cell>
          <cell r="L508">
            <v>1.9893999999999998</v>
          </cell>
          <cell r="N508">
            <v>39476</v>
          </cell>
          <cell r="O508">
            <v>1.4776</v>
          </cell>
          <cell r="Q508">
            <v>39470</v>
          </cell>
          <cell r="R508">
            <v>9396</v>
          </cell>
        </row>
        <row r="509">
          <cell r="K509">
            <v>39475</v>
          </cell>
          <cell r="L509">
            <v>1.9843</v>
          </cell>
          <cell r="N509">
            <v>39475</v>
          </cell>
          <cell r="O509">
            <v>1.4781</v>
          </cell>
          <cell r="Q509">
            <v>39469</v>
          </cell>
          <cell r="R509">
            <v>9322</v>
          </cell>
        </row>
        <row r="510">
          <cell r="K510">
            <v>39472</v>
          </cell>
          <cell r="L510">
            <v>1.9830999999999999</v>
          </cell>
          <cell r="N510">
            <v>39472</v>
          </cell>
          <cell r="O510">
            <v>1.4681</v>
          </cell>
          <cell r="Q510">
            <v>39468</v>
          </cell>
          <cell r="R510">
            <v>9443</v>
          </cell>
        </row>
        <row r="511">
          <cell r="K511">
            <v>39471</v>
          </cell>
          <cell r="L511">
            <v>1.9765000000000001</v>
          </cell>
          <cell r="N511">
            <v>39471</v>
          </cell>
          <cell r="O511">
            <v>1.4755</v>
          </cell>
          <cell r="Q511">
            <v>39465</v>
          </cell>
          <cell r="R511">
            <v>9442</v>
          </cell>
        </row>
        <row r="512">
          <cell r="K512">
            <v>39470</v>
          </cell>
          <cell r="L512">
            <v>1.9553</v>
          </cell>
          <cell r="N512">
            <v>39470</v>
          </cell>
          <cell r="O512">
            <v>1.4628999999999999</v>
          </cell>
          <cell r="Q512">
            <v>39464</v>
          </cell>
          <cell r="R512">
            <v>9444</v>
          </cell>
        </row>
        <row r="513">
          <cell r="K513">
            <v>39469</v>
          </cell>
          <cell r="L513">
            <v>1.9605999999999999</v>
          </cell>
          <cell r="N513">
            <v>39469</v>
          </cell>
          <cell r="O513">
            <v>1.4628999999999999</v>
          </cell>
          <cell r="Q513">
            <v>39463</v>
          </cell>
          <cell r="R513">
            <v>9437</v>
          </cell>
        </row>
        <row r="514">
          <cell r="K514">
            <v>39468</v>
          </cell>
          <cell r="L514">
            <v>1.9434</v>
          </cell>
          <cell r="N514">
            <v>39468</v>
          </cell>
          <cell r="O514">
            <v>1.4454</v>
          </cell>
          <cell r="Q514">
            <v>39462</v>
          </cell>
          <cell r="R514">
            <v>9438</v>
          </cell>
        </row>
        <row r="515">
          <cell r="K515">
            <v>39465</v>
          </cell>
          <cell r="L515">
            <v>1.9554</v>
          </cell>
          <cell r="N515">
            <v>39465</v>
          </cell>
          <cell r="O515">
            <v>1.4621</v>
          </cell>
          <cell r="Q515">
            <v>39461</v>
          </cell>
          <cell r="R515">
            <v>9434</v>
          </cell>
        </row>
        <row r="516">
          <cell r="K516">
            <v>39464</v>
          </cell>
          <cell r="L516">
            <v>1.9715</v>
          </cell>
          <cell r="N516">
            <v>39464</v>
          </cell>
          <cell r="O516">
            <v>1.4641999999999999</v>
          </cell>
          <cell r="Q516">
            <v>39458</v>
          </cell>
          <cell r="R516">
            <v>9433</v>
          </cell>
        </row>
        <row r="517">
          <cell r="K517">
            <v>39463</v>
          </cell>
          <cell r="L517">
            <v>1.9636</v>
          </cell>
          <cell r="N517">
            <v>39463</v>
          </cell>
          <cell r="O517">
            <v>1.4652000000000001</v>
          </cell>
          <cell r="Q517">
            <v>39456</v>
          </cell>
          <cell r="R517">
            <v>9458</v>
          </cell>
        </row>
        <row r="518">
          <cell r="K518">
            <v>39462</v>
          </cell>
          <cell r="L518">
            <v>1.9626999999999999</v>
          </cell>
          <cell r="N518">
            <v>39462</v>
          </cell>
          <cell r="O518">
            <v>1.4803999999999999</v>
          </cell>
          <cell r="Q518">
            <v>39455</v>
          </cell>
          <cell r="R518">
            <v>9455</v>
          </cell>
        </row>
        <row r="519">
          <cell r="K519">
            <v>39461</v>
          </cell>
          <cell r="L519">
            <v>1.9559</v>
          </cell>
          <cell r="N519">
            <v>39461</v>
          </cell>
          <cell r="O519">
            <v>1.4868999999999999</v>
          </cell>
          <cell r="Q519">
            <v>39454</v>
          </cell>
          <cell r="R519">
            <v>9455</v>
          </cell>
        </row>
        <row r="520">
          <cell r="K520">
            <v>39458</v>
          </cell>
          <cell r="L520">
            <v>1.9565999999999999</v>
          </cell>
          <cell r="N520">
            <v>39458</v>
          </cell>
          <cell r="O520">
            <v>1.4776</v>
          </cell>
          <cell r="Q520">
            <v>39451</v>
          </cell>
          <cell r="R520">
            <v>9422</v>
          </cell>
        </row>
        <row r="521">
          <cell r="K521">
            <v>39457</v>
          </cell>
          <cell r="L521">
            <v>1.9615</v>
          </cell>
          <cell r="N521">
            <v>39457</v>
          </cell>
          <cell r="O521">
            <v>1.4803999999999999</v>
          </cell>
          <cell r="Q521">
            <v>39450</v>
          </cell>
          <cell r="R521">
            <v>9405</v>
          </cell>
        </row>
        <row r="522">
          <cell r="K522">
            <v>39456</v>
          </cell>
          <cell r="L522">
            <v>1.9584999999999999</v>
          </cell>
          <cell r="N522">
            <v>39456</v>
          </cell>
          <cell r="O522">
            <v>1.4659</v>
          </cell>
          <cell r="Q522">
            <v>39449</v>
          </cell>
          <cell r="R522">
            <v>9386</v>
          </cell>
        </row>
        <row r="523">
          <cell r="K523">
            <v>39455</v>
          </cell>
          <cell r="L523">
            <v>1.9731999999999998</v>
          </cell>
          <cell r="N523">
            <v>39455</v>
          </cell>
          <cell r="O523">
            <v>1.4706999999999999</v>
          </cell>
          <cell r="Q523">
            <v>39447</v>
          </cell>
          <cell r="R523">
            <v>9393</v>
          </cell>
        </row>
        <row r="524">
          <cell r="K524">
            <v>39454</v>
          </cell>
          <cell r="L524">
            <v>1.9702999999999999</v>
          </cell>
          <cell r="N524">
            <v>39454</v>
          </cell>
          <cell r="O524">
            <v>1.4696</v>
          </cell>
          <cell r="Q524">
            <v>39444</v>
          </cell>
          <cell r="R524">
            <v>9412</v>
          </cell>
        </row>
        <row r="525">
          <cell r="K525">
            <v>39451</v>
          </cell>
          <cell r="L525">
            <v>1.974</v>
          </cell>
          <cell r="N525">
            <v>39451</v>
          </cell>
          <cell r="O525">
            <v>1.4742999999999999</v>
          </cell>
          <cell r="Q525">
            <v>39443</v>
          </cell>
          <cell r="R525">
            <v>9416</v>
          </cell>
        </row>
        <row r="526">
          <cell r="K526">
            <v>39450</v>
          </cell>
          <cell r="L526">
            <v>1.9710000000000001</v>
          </cell>
          <cell r="N526">
            <v>39450</v>
          </cell>
          <cell r="O526">
            <v>1.4750000000000001</v>
          </cell>
          <cell r="Q526">
            <v>39442</v>
          </cell>
          <cell r="R526">
            <v>9414</v>
          </cell>
        </row>
        <row r="527">
          <cell r="K527">
            <v>39449</v>
          </cell>
          <cell r="L527">
            <v>1.9807999999999999</v>
          </cell>
          <cell r="N527">
            <v>39449</v>
          </cell>
          <cell r="O527">
            <v>1.4715</v>
          </cell>
          <cell r="Q527">
            <v>39441</v>
          </cell>
          <cell r="R527">
            <v>9413</v>
          </cell>
        </row>
        <row r="528">
          <cell r="K528">
            <v>39448</v>
          </cell>
          <cell r="L528">
            <v>1.9864000000000002</v>
          </cell>
          <cell r="N528">
            <v>39448</v>
          </cell>
          <cell r="O528">
            <v>1.4592000000000001</v>
          </cell>
          <cell r="Q528">
            <v>39440</v>
          </cell>
          <cell r="R528">
            <v>9415</v>
          </cell>
        </row>
        <row r="529">
          <cell r="K529">
            <v>39447</v>
          </cell>
          <cell r="L529">
            <v>1.9850000000000001</v>
          </cell>
          <cell r="N529">
            <v>39447</v>
          </cell>
          <cell r="O529">
            <v>1.4588999999999999</v>
          </cell>
          <cell r="Q529">
            <v>39437</v>
          </cell>
          <cell r="R529">
            <v>9433</v>
          </cell>
        </row>
        <row r="530">
          <cell r="K530">
            <v>39444</v>
          </cell>
          <cell r="L530">
            <v>1.9964</v>
          </cell>
          <cell r="N530">
            <v>39444</v>
          </cell>
          <cell r="O530">
            <v>1.4722999999999999</v>
          </cell>
          <cell r="Q530">
            <v>39436</v>
          </cell>
          <cell r="R530">
            <v>9430</v>
          </cell>
        </row>
        <row r="531">
          <cell r="K531">
            <v>39443</v>
          </cell>
          <cell r="L531">
            <v>1.996</v>
          </cell>
          <cell r="N531">
            <v>39443</v>
          </cell>
          <cell r="O531">
            <v>1.4626000000000001</v>
          </cell>
          <cell r="Q531">
            <v>39435</v>
          </cell>
          <cell r="R531">
            <v>9420</v>
          </cell>
        </row>
        <row r="532">
          <cell r="K532">
            <v>39442</v>
          </cell>
          <cell r="L532">
            <v>1.9838</v>
          </cell>
          <cell r="N532">
            <v>39442</v>
          </cell>
          <cell r="O532">
            <v>1.4489000000000001</v>
          </cell>
          <cell r="Q532">
            <v>39434</v>
          </cell>
          <cell r="R532">
            <v>9400</v>
          </cell>
        </row>
        <row r="533">
          <cell r="K533">
            <v>39441</v>
          </cell>
          <cell r="L533">
            <v>1.9782999999999999</v>
          </cell>
          <cell r="N533">
            <v>39441</v>
          </cell>
          <cell r="O533">
            <v>1.4401999999999999</v>
          </cell>
          <cell r="Q533">
            <v>39433</v>
          </cell>
          <cell r="R533">
            <v>9380</v>
          </cell>
        </row>
        <row r="534">
          <cell r="K534">
            <v>39440</v>
          </cell>
          <cell r="L534">
            <v>1.9774</v>
          </cell>
          <cell r="N534">
            <v>39440</v>
          </cell>
          <cell r="O534">
            <v>1.4395</v>
          </cell>
          <cell r="Q534">
            <v>39430</v>
          </cell>
          <cell r="R534">
            <v>9324</v>
          </cell>
        </row>
        <row r="535">
          <cell r="K535">
            <v>39437</v>
          </cell>
          <cell r="L535">
            <v>1.9834000000000001</v>
          </cell>
          <cell r="N535">
            <v>39437</v>
          </cell>
          <cell r="O535">
            <v>1.4381999999999999</v>
          </cell>
          <cell r="Q535">
            <v>39429</v>
          </cell>
          <cell r="R535">
            <v>9309</v>
          </cell>
        </row>
        <row r="536">
          <cell r="K536">
            <v>39436</v>
          </cell>
          <cell r="L536">
            <v>1.9839</v>
          </cell>
          <cell r="N536">
            <v>39436</v>
          </cell>
          <cell r="O536">
            <v>1.4329000000000001</v>
          </cell>
          <cell r="Q536">
            <v>39428</v>
          </cell>
          <cell r="R536">
            <v>9310</v>
          </cell>
        </row>
        <row r="537">
          <cell r="K537">
            <v>39435</v>
          </cell>
          <cell r="L537">
            <v>1.9978</v>
          </cell>
          <cell r="N537">
            <v>39435</v>
          </cell>
          <cell r="O537">
            <v>1.4382999999999999</v>
          </cell>
          <cell r="Q537">
            <v>39427</v>
          </cell>
          <cell r="R537">
            <v>9275</v>
          </cell>
        </row>
        <row r="538">
          <cell r="K538">
            <v>39434</v>
          </cell>
          <cell r="L538">
            <v>2.0145</v>
          </cell>
          <cell r="N538">
            <v>39434</v>
          </cell>
          <cell r="O538">
            <v>1.4414</v>
          </cell>
          <cell r="Q538">
            <v>39426</v>
          </cell>
          <cell r="R538">
            <v>9258</v>
          </cell>
        </row>
        <row r="539">
          <cell r="K539">
            <v>39433</v>
          </cell>
          <cell r="L539">
            <v>2.0205000000000002</v>
          </cell>
          <cell r="N539">
            <v>39433</v>
          </cell>
          <cell r="O539">
            <v>1.44</v>
          </cell>
          <cell r="Q539">
            <v>39423</v>
          </cell>
          <cell r="R539">
            <v>9270</v>
          </cell>
        </row>
        <row r="540">
          <cell r="K540">
            <v>39430</v>
          </cell>
          <cell r="L540">
            <v>2.0173000000000001</v>
          </cell>
          <cell r="N540">
            <v>39430</v>
          </cell>
          <cell r="O540">
            <v>1.4429000000000001</v>
          </cell>
          <cell r="Q540">
            <v>39422</v>
          </cell>
          <cell r="R540">
            <v>9255</v>
          </cell>
        </row>
        <row r="541">
          <cell r="K541">
            <v>39429</v>
          </cell>
          <cell r="L541">
            <v>2.0413999999999999</v>
          </cell>
          <cell r="N541">
            <v>39429</v>
          </cell>
          <cell r="O541">
            <v>1.4633</v>
          </cell>
          <cell r="Q541">
            <v>39421</v>
          </cell>
          <cell r="R541">
            <v>9260</v>
          </cell>
        </row>
        <row r="542">
          <cell r="K542">
            <v>39428</v>
          </cell>
          <cell r="L542">
            <v>2.0468999999999999</v>
          </cell>
          <cell r="N542">
            <v>39428</v>
          </cell>
          <cell r="O542">
            <v>1.4706000000000001</v>
          </cell>
          <cell r="Q542">
            <v>39420</v>
          </cell>
          <cell r="R542">
            <v>9300</v>
          </cell>
        </row>
        <row r="543">
          <cell r="K543">
            <v>39427</v>
          </cell>
          <cell r="L543">
            <v>2.0343</v>
          </cell>
          <cell r="N543">
            <v>39427</v>
          </cell>
          <cell r="O543">
            <v>1.4655</v>
          </cell>
          <cell r="Q543">
            <v>39419</v>
          </cell>
          <cell r="R543">
            <v>9330</v>
          </cell>
        </row>
        <row r="544">
          <cell r="K544">
            <v>39426</v>
          </cell>
          <cell r="L544">
            <v>2.0461</v>
          </cell>
          <cell r="N544">
            <v>39426</v>
          </cell>
          <cell r="O544">
            <v>1.4712000000000001</v>
          </cell>
          <cell r="Q544">
            <v>39416</v>
          </cell>
          <cell r="R544">
            <v>9372</v>
          </cell>
        </row>
        <row r="545">
          <cell r="K545">
            <v>39423</v>
          </cell>
          <cell r="L545">
            <v>2.0304000000000002</v>
          </cell>
          <cell r="N545">
            <v>39423</v>
          </cell>
          <cell r="O545">
            <v>1.4658</v>
          </cell>
          <cell r="Q545">
            <v>39415</v>
          </cell>
          <cell r="R545">
            <v>9380</v>
          </cell>
        </row>
        <row r="546">
          <cell r="K546">
            <v>39422</v>
          </cell>
          <cell r="L546">
            <v>2.028</v>
          </cell>
          <cell r="N546">
            <v>39422</v>
          </cell>
          <cell r="O546">
            <v>1.4638</v>
          </cell>
          <cell r="Q546">
            <v>39414</v>
          </cell>
          <cell r="R546">
            <v>9413</v>
          </cell>
        </row>
        <row r="547">
          <cell r="K547">
            <v>39421</v>
          </cell>
          <cell r="L547">
            <v>2.0266000000000002</v>
          </cell>
          <cell r="N547">
            <v>39421</v>
          </cell>
          <cell r="O547">
            <v>1.4610000000000001</v>
          </cell>
          <cell r="Q547">
            <v>39413</v>
          </cell>
          <cell r="R547">
            <v>9389</v>
          </cell>
        </row>
        <row r="548">
          <cell r="K548">
            <v>39420</v>
          </cell>
          <cell r="L548">
            <v>2.0592000000000001</v>
          </cell>
          <cell r="N548">
            <v>39420</v>
          </cell>
          <cell r="O548">
            <v>1.4758</v>
          </cell>
          <cell r="Q548">
            <v>39412</v>
          </cell>
          <cell r="R548">
            <v>9388</v>
          </cell>
        </row>
        <row r="549">
          <cell r="K549">
            <v>39419</v>
          </cell>
          <cell r="L549">
            <v>2.0659000000000001</v>
          </cell>
          <cell r="N549">
            <v>39419</v>
          </cell>
          <cell r="O549">
            <v>1.4666999999999999</v>
          </cell>
          <cell r="Q549">
            <v>39409</v>
          </cell>
          <cell r="R549">
            <v>9367</v>
          </cell>
        </row>
        <row r="550">
          <cell r="K550">
            <v>39416</v>
          </cell>
          <cell r="L550">
            <v>2.0562999999999998</v>
          </cell>
          <cell r="N550">
            <v>39416</v>
          </cell>
          <cell r="O550">
            <v>1.4633</v>
          </cell>
          <cell r="Q550">
            <v>39408</v>
          </cell>
          <cell r="R550">
            <v>9395</v>
          </cell>
        </row>
        <row r="551">
          <cell r="K551">
            <v>39415</v>
          </cell>
          <cell r="L551">
            <v>2.0613000000000001</v>
          </cell>
          <cell r="N551">
            <v>39415</v>
          </cell>
          <cell r="O551">
            <v>1.4743999999999999</v>
          </cell>
          <cell r="Q551">
            <v>39407</v>
          </cell>
          <cell r="R551">
            <v>9380</v>
          </cell>
        </row>
        <row r="552">
          <cell r="K552">
            <v>39414</v>
          </cell>
          <cell r="L552">
            <v>2.0823</v>
          </cell>
          <cell r="N552">
            <v>39414</v>
          </cell>
          <cell r="O552">
            <v>1.4841</v>
          </cell>
          <cell r="Q552">
            <v>39406</v>
          </cell>
          <cell r="R552">
            <v>9345</v>
          </cell>
        </row>
        <row r="553">
          <cell r="K553">
            <v>39413</v>
          </cell>
          <cell r="L553">
            <v>2.0686</v>
          </cell>
          <cell r="N553">
            <v>39413</v>
          </cell>
          <cell r="O553">
            <v>1.4828999999999999</v>
          </cell>
          <cell r="Q553">
            <v>39405</v>
          </cell>
          <cell r="R553">
            <v>9320</v>
          </cell>
        </row>
        <row r="554">
          <cell r="K554">
            <v>39412</v>
          </cell>
          <cell r="L554">
            <v>2.0710999999999999</v>
          </cell>
          <cell r="N554">
            <v>39412</v>
          </cell>
          <cell r="O554">
            <v>1.4872000000000001</v>
          </cell>
          <cell r="Q554">
            <v>39402</v>
          </cell>
          <cell r="R554">
            <v>9330</v>
          </cell>
        </row>
        <row r="555">
          <cell r="K555">
            <v>39409</v>
          </cell>
          <cell r="L555">
            <v>2.0628000000000002</v>
          </cell>
          <cell r="N555">
            <v>39409</v>
          </cell>
          <cell r="O555">
            <v>1.4837</v>
          </cell>
          <cell r="Q555">
            <v>39401</v>
          </cell>
          <cell r="R555">
            <v>9250</v>
          </cell>
        </row>
        <row r="556">
          <cell r="K556">
            <v>39408</v>
          </cell>
          <cell r="L556">
            <v>2.0619999999999998</v>
          </cell>
          <cell r="N556">
            <v>39408</v>
          </cell>
          <cell r="O556">
            <v>1.4849000000000001</v>
          </cell>
          <cell r="Q556">
            <v>39400</v>
          </cell>
          <cell r="R556">
            <v>9195</v>
          </cell>
        </row>
        <row r="557">
          <cell r="K557">
            <v>39407</v>
          </cell>
          <cell r="L557">
            <v>2.0653999999999999</v>
          </cell>
          <cell r="N557">
            <v>39407</v>
          </cell>
          <cell r="O557">
            <v>1.4858</v>
          </cell>
          <cell r="Q557">
            <v>39399</v>
          </cell>
          <cell r="R557">
            <v>9180</v>
          </cell>
        </row>
        <row r="558">
          <cell r="K558">
            <v>39406</v>
          </cell>
          <cell r="L558">
            <v>2.0666000000000002</v>
          </cell>
          <cell r="N558">
            <v>39406</v>
          </cell>
          <cell r="O558">
            <v>1.4841</v>
          </cell>
          <cell r="Q558">
            <v>39398</v>
          </cell>
          <cell r="R558">
            <v>9166</v>
          </cell>
        </row>
        <row r="559">
          <cell r="K559">
            <v>39405</v>
          </cell>
          <cell r="L559">
            <v>2.0503</v>
          </cell>
          <cell r="N559">
            <v>39405</v>
          </cell>
          <cell r="O559">
            <v>1.4664999999999999</v>
          </cell>
          <cell r="Q559">
            <v>39395</v>
          </cell>
          <cell r="R559">
            <v>9129</v>
          </cell>
        </row>
        <row r="560">
          <cell r="K560">
            <v>39402</v>
          </cell>
          <cell r="L560">
            <v>2.0547</v>
          </cell>
          <cell r="N560">
            <v>39402</v>
          </cell>
          <cell r="O560">
            <v>1.4661999999999999</v>
          </cell>
          <cell r="Q560">
            <v>39394</v>
          </cell>
          <cell r="R560">
            <v>9150</v>
          </cell>
        </row>
        <row r="561">
          <cell r="K561">
            <v>39401</v>
          </cell>
          <cell r="L561">
            <v>2.0451000000000001</v>
          </cell>
          <cell r="N561">
            <v>39401</v>
          </cell>
          <cell r="O561">
            <v>1.4612000000000001</v>
          </cell>
          <cell r="Q561">
            <v>39393</v>
          </cell>
          <cell r="R561">
            <v>9118</v>
          </cell>
        </row>
        <row r="562">
          <cell r="K562">
            <v>39400</v>
          </cell>
          <cell r="L562">
            <v>2.0522999999999998</v>
          </cell>
          <cell r="N562">
            <v>39400</v>
          </cell>
          <cell r="O562">
            <v>1.4651000000000001</v>
          </cell>
          <cell r="Q562">
            <v>39392</v>
          </cell>
          <cell r="R562">
            <v>9162</v>
          </cell>
        </row>
        <row r="563">
          <cell r="K563">
            <v>39399</v>
          </cell>
          <cell r="L563">
            <v>2.0709</v>
          </cell>
          <cell r="N563">
            <v>39399</v>
          </cell>
          <cell r="O563">
            <v>1.4601999999999999</v>
          </cell>
          <cell r="Q563">
            <v>39391</v>
          </cell>
          <cell r="R563">
            <v>9145</v>
          </cell>
        </row>
        <row r="564">
          <cell r="K564">
            <v>39398</v>
          </cell>
          <cell r="L564">
            <v>2.0529999999999999</v>
          </cell>
          <cell r="N564">
            <v>39398</v>
          </cell>
          <cell r="O564">
            <v>1.4531000000000001</v>
          </cell>
          <cell r="Q564">
            <v>39388</v>
          </cell>
          <cell r="R564">
            <v>9138</v>
          </cell>
        </row>
        <row r="565">
          <cell r="K565">
            <v>39395</v>
          </cell>
          <cell r="L565">
            <v>2.0903</v>
          </cell>
          <cell r="N565">
            <v>39395</v>
          </cell>
          <cell r="O565">
            <v>1.4678</v>
          </cell>
          <cell r="Q565">
            <v>39387</v>
          </cell>
          <cell r="R565">
            <v>9086</v>
          </cell>
        </row>
        <row r="566">
          <cell r="K566">
            <v>39394</v>
          </cell>
          <cell r="L566">
            <v>2.1074999999999999</v>
          </cell>
          <cell r="N566">
            <v>39394</v>
          </cell>
          <cell r="O566">
            <v>1.4676</v>
          </cell>
          <cell r="Q566">
            <v>39386</v>
          </cell>
          <cell r="R566">
            <v>9099</v>
          </cell>
        </row>
        <row r="567">
          <cell r="K567">
            <v>39393</v>
          </cell>
          <cell r="L567">
            <v>2.1034999999999999</v>
          </cell>
          <cell r="N567">
            <v>39393</v>
          </cell>
          <cell r="O567">
            <v>1.4637</v>
          </cell>
          <cell r="Q567">
            <v>39385</v>
          </cell>
          <cell r="R567">
            <v>9108</v>
          </cell>
        </row>
        <row r="568">
          <cell r="K568">
            <v>39392</v>
          </cell>
          <cell r="L568">
            <v>2.0876999999999999</v>
          </cell>
          <cell r="N568">
            <v>39392</v>
          </cell>
          <cell r="O568">
            <v>1.4557</v>
          </cell>
          <cell r="Q568">
            <v>39384</v>
          </cell>
          <cell r="R568">
            <v>9123</v>
          </cell>
        </row>
        <row r="569">
          <cell r="K569">
            <v>39391</v>
          </cell>
          <cell r="L569">
            <v>2.0806</v>
          </cell>
          <cell r="N569">
            <v>39391</v>
          </cell>
          <cell r="O569">
            <v>1.4469000000000001</v>
          </cell>
          <cell r="Q569">
            <v>39381</v>
          </cell>
          <cell r="R569">
            <v>9118</v>
          </cell>
        </row>
        <row r="570">
          <cell r="K570">
            <v>39388</v>
          </cell>
          <cell r="L570">
            <v>2.0893000000000002</v>
          </cell>
          <cell r="N570">
            <v>39388</v>
          </cell>
          <cell r="O570">
            <v>1.4504000000000001</v>
          </cell>
          <cell r="Q570">
            <v>39380</v>
          </cell>
          <cell r="R570">
            <v>9173</v>
          </cell>
        </row>
        <row r="571">
          <cell r="K571">
            <v>39387</v>
          </cell>
          <cell r="L571">
            <v>2.0800999999999998</v>
          </cell>
          <cell r="N571">
            <v>39387</v>
          </cell>
          <cell r="O571">
            <v>1.4424999999999999</v>
          </cell>
          <cell r="Q571">
            <v>39379</v>
          </cell>
          <cell r="R571">
            <v>9183</v>
          </cell>
        </row>
        <row r="572">
          <cell r="K572">
            <v>39386</v>
          </cell>
          <cell r="L572">
            <v>2.0798000000000001</v>
          </cell>
          <cell r="N572">
            <v>39386</v>
          </cell>
          <cell r="O572">
            <v>1.4487000000000001</v>
          </cell>
          <cell r="Q572">
            <v>39378</v>
          </cell>
          <cell r="R572">
            <v>9129</v>
          </cell>
        </row>
        <row r="573">
          <cell r="K573">
            <v>39385</v>
          </cell>
          <cell r="L573">
            <v>2.0676999999999999</v>
          </cell>
          <cell r="N573">
            <v>39385</v>
          </cell>
          <cell r="O573">
            <v>1.4432</v>
          </cell>
          <cell r="Q573">
            <v>39377</v>
          </cell>
          <cell r="R573">
            <v>9118</v>
          </cell>
        </row>
        <row r="574">
          <cell r="K574">
            <v>39384</v>
          </cell>
          <cell r="L574">
            <v>2.0623999999999998</v>
          </cell>
          <cell r="N574">
            <v>39384</v>
          </cell>
          <cell r="O574">
            <v>1.4424999999999999</v>
          </cell>
          <cell r="Q574">
            <v>39374</v>
          </cell>
          <cell r="R574">
            <v>9094</v>
          </cell>
        </row>
        <row r="575">
          <cell r="K575">
            <v>39381</v>
          </cell>
          <cell r="L575">
            <v>2.0522</v>
          </cell>
          <cell r="N575">
            <v>39381</v>
          </cell>
          <cell r="O575">
            <v>1.4393</v>
          </cell>
          <cell r="Q575">
            <v>39373</v>
          </cell>
          <cell r="R575">
            <v>9089</v>
          </cell>
        </row>
        <row r="576">
          <cell r="K576">
            <v>39380</v>
          </cell>
          <cell r="L576">
            <v>2.0512000000000001</v>
          </cell>
          <cell r="N576">
            <v>39380</v>
          </cell>
          <cell r="O576">
            <v>1.4323999999999999</v>
          </cell>
          <cell r="Q576">
            <v>39372</v>
          </cell>
          <cell r="R576">
            <v>9109</v>
          </cell>
        </row>
        <row r="577">
          <cell r="K577">
            <v>39379</v>
          </cell>
          <cell r="L577">
            <v>2.0499000000000001</v>
          </cell>
          <cell r="N577">
            <v>39379</v>
          </cell>
          <cell r="O577">
            <v>1.4266000000000001</v>
          </cell>
          <cell r="Q577">
            <v>39371</v>
          </cell>
          <cell r="R577">
            <v>9060</v>
          </cell>
        </row>
        <row r="578">
          <cell r="K578">
            <v>39378</v>
          </cell>
          <cell r="L578">
            <v>2.0510999999999999</v>
          </cell>
          <cell r="N578">
            <v>39378</v>
          </cell>
          <cell r="O578">
            <v>1.4262999999999999</v>
          </cell>
          <cell r="Q578">
            <v>39370</v>
          </cell>
          <cell r="R578">
            <v>9060</v>
          </cell>
        </row>
        <row r="579">
          <cell r="K579">
            <v>39377</v>
          </cell>
          <cell r="L579">
            <v>2.0331000000000001</v>
          </cell>
          <cell r="N579">
            <v>39377</v>
          </cell>
          <cell r="O579">
            <v>1.4180999999999999</v>
          </cell>
          <cell r="Q579">
            <v>39366</v>
          </cell>
          <cell r="R579">
            <v>9080</v>
          </cell>
        </row>
        <row r="580">
          <cell r="K580">
            <v>39374</v>
          </cell>
          <cell r="L580">
            <v>2.0518000000000001</v>
          </cell>
          <cell r="N580">
            <v>39374</v>
          </cell>
          <cell r="O580">
            <v>1.4300999999999999</v>
          </cell>
          <cell r="Q580">
            <v>39365</v>
          </cell>
          <cell r="R580">
            <v>9064</v>
          </cell>
        </row>
        <row r="581">
          <cell r="K581">
            <v>39373</v>
          </cell>
          <cell r="L581">
            <v>2.0445000000000002</v>
          </cell>
          <cell r="N581">
            <v>39373</v>
          </cell>
          <cell r="O581">
            <v>1.4295</v>
          </cell>
          <cell r="Q581">
            <v>39364</v>
          </cell>
          <cell r="R581">
            <v>9093</v>
          </cell>
        </row>
        <row r="582">
          <cell r="K582">
            <v>39372</v>
          </cell>
          <cell r="L582">
            <v>2.0402</v>
          </cell>
          <cell r="N582">
            <v>39372</v>
          </cell>
          <cell r="O582">
            <v>1.4208000000000001</v>
          </cell>
          <cell r="Q582">
            <v>39363</v>
          </cell>
          <cell r="R582">
            <v>9053</v>
          </cell>
        </row>
        <row r="583">
          <cell r="K583">
            <v>39371</v>
          </cell>
          <cell r="L583">
            <v>2.0329000000000002</v>
          </cell>
          <cell r="N583">
            <v>39371</v>
          </cell>
          <cell r="O583">
            <v>1.4173</v>
          </cell>
          <cell r="Q583">
            <v>39360</v>
          </cell>
          <cell r="R583">
            <v>9105</v>
          </cell>
        </row>
        <row r="584">
          <cell r="K584">
            <v>39370</v>
          </cell>
          <cell r="L584">
            <v>2.0430000000000001</v>
          </cell>
          <cell r="N584">
            <v>39370</v>
          </cell>
          <cell r="O584">
            <v>1.4205000000000001</v>
          </cell>
          <cell r="Q584">
            <v>39359</v>
          </cell>
          <cell r="R584">
            <v>9146</v>
          </cell>
        </row>
        <row r="585">
          <cell r="K585">
            <v>39367</v>
          </cell>
          <cell r="L585">
            <v>2.036</v>
          </cell>
          <cell r="N585">
            <v>39367</v>
          </cell>
          <cell r="O585">
            <v>1.4177999999999999</v>
          </cell>
          <cell r="Q585">
            <v>39358</v>
          </cell>
          <cell r="R585">
            <v>9113</v>
          </cell>
        </row>
        <row r="586">
          <cell r="K586">
            <v>39366</v>
          </cell>
          <cell r="L586">
            <v>2.0316999999999998</v>
          </cell>
          <cell r="N586">
            <v>39366</v>
          </cell>
          <cell r="O586">
            <v>1.4196</v>
          </cell>
          <cell r="Q586">
            <v>39357</v>
          </cell>
          <cell r="R586">
            <v>9100</v>
          </cell>
        </row>
        <row r="587">
          <cell r="K587">
            <v>39365</v>
          </cell>
          <cell r="L587">
            <v>2.0425</v>
          </cell>
          <cell r="N587">
            <v>39365</v>
          </cell>
          <cell r="O587">
            <v>1.4144999999999999</v>
          </cell>
          <cell r="Q587">
            <v>39356</v>
          </cell>
          <cell r="R587">
            <v>9085</v>
          </cell>
        </row>
        <row r="588">
          <cell r="K588">
            <v>39364</v>
          </cell>
          <cell r="L588">
            <v>2.0375999999999999</v>
          </cell>
          <cell r="N588">
            <v>39364</v>
          </cell>
          <cell r="O588">
            <v>1.4106000000000001</v>
          </cell>
          <cell r="Q588">
            <v>39353</v>
          </cell>
          <cell r="R588">
            <v>9150</v>
          </cell>
        </row>
        <row r="589">
          <cell r="K589">
            <v>39363</v>
          </cell>
          <cell r="L589">
            <v>2.0358999999999998</v>
          </cell>
          <cell r="N589">
            <v>39363</v>
          </cell>
          <cell r="O589">
            <v>1.4048</v>
          </cell>
          <cell r="Q589">
            <v>39352</v>
          </cell>
          <cell r="R589">
            <v>9138</v>
          </cell>
        </row>
        <row r="590">
          <cell r="K590">
            <v>39360</v>
          </cell>
          <cell r="L590">
            <v>2.0421999999999998</v>
          </cell>
          <cell r="N590">
            <v>39360</v>
          </cell>
          <cell r="O590">
            <v>1.4136</v>
          </cell>
          <cell r="Q590">
            <v>39351</v>
          </cell>
          <cell r="R590">
            <v>9146</v>
          </cell>
        </row>
        <row r="591">
          <cell r="K591">
            <v>39359</v>
          </cell>
          <cell r="L591">
            <v>2.0387</v>
          </cell>
          <cell r="N591">
            <v>39359</v>
          </cell>
          <cell r="O591">
            <v>1.4137999999999999</v>
          </cell>
          <cell r="Q591">
            <v>39350</v>
          </cell>
          <cell r="R591">
            <v>9163</v>
          </cell>
        </row>
        <row r="592">
          <cell r="K592">
            <v>39358</v>
          </cell>
          <cell r="L592">
            <v>2.0322</v>
          </cell>
          <cell r="N592">
            <v>39358</v>
          </cell>
          <cell r="O592">
            <v>1.409</v>
          </cell>
          <cell r="Q592">
            <v>39349</v>
          </cell>
          <cell r="R592">
            <v>9122</v>
          </cell>
        </row>
        <row r="593">
          <cell r="K593">
            <v>39357</v>
          </cell>
          <cell r="L593">
            <v>2.0417999999999998</v>
          </cell>
          <cell r="N593">
            <v>39357</v>
          </cell>
          <cell r="O593">
            <v>1.4154</v>
          </cell>
          <cell r="Q593">
            <v>39346</v>
          </cell>
          <cell r="R593">
            <v>9184</v>
          </cell>
        </row>
        <row r="594">
          <cell r="K594">
            <v>39356</v>
          </cell>
          <cell r="L594">
            <v>2.0434999999999999</v>
          </cell>
          <cell r="N594">
            <v>39356</v>
          </cell>
          <cell r="O594">
            <v>1.4231</v>
          </cell>
          <cell r="Q594">
            <v>39345</v>
          </cell>
          <cell r="R594">
            <v>9151</v>
          </cell>
        </row>
        <row r="595">
          <cell r="K595">
            <v>39353</v>
          </cell>
          <cell r="L595">
            <v>2.0472000000000001</v>
          </cell>
          <cell r="N595">
            <v>39353</v>
          </cell>
          <cell r="O595">
            <v>1.4267000000000001</v>
          </cell>
          <cell r="Q595">
            <v>39344</v>
          </cell>
          <cell r="R595">
            <v>9240</v>
          </cell>
        </row>
        <row r="596">
          <cell r="K596">
            <v>39352</v>
          </cell>
          <cell r="L596">
            <v>2.0276000000000001</v>
          </cell>
          <cell r="N596">
            <v>39352</v>
          </cell>
          <cell r="O596">
            <v>1.4153</v>
          </cell>
          <cell r="Q596">
            <v>39343</v>
          </cell>
          <cell r="R596">
            <v>9382</v>
          </cell>
        </row>
        <row r="597">
          <cell r="K597">
            <v>39351</v>
          </cell>
          <cell r="L597">
            <v>2.0158999999999998</v>
          </cell>
          <cell r="N597">
            <v>39351</v>
          </cell>
          <cell r="O597">
            <v>1.4128000000000001</v>
          </cell>
          <cell r="Q597">
            <v>39342</v>
          </cell>
          <cell r="R597">
            <v>9383</v>
          </cell>
        </row>
        <row r="598">
          <cell r="K598">
            <v>39350</v>
          </cell>
          <cell r="L598">
            <v>2.0186000000000002</v>
          </cell>
          <cell r="N598">
            <v>39350</v>
          </cell>
          <cell r="O598">
            <v>1.4137999999999999</v>
          </cell>
          <cell r="Q598">
            <v>39339</v>
          </cell>
          <cell r="R598">
            <v>9383</v>
          </cell>
        </row>
        <row r="599">
          <cell r="K599">
            <v>39349</v>
          </cell>
          <cell r="L599">
            <v>2.0223</v>
          </cell>
          <cell r="N599">
            <v>39349</v>
          </cell>
          <cell r="O599">
            <v>1.4087000000000001</v>
          </cell>
          <cell r="Q599">
            <v>39338</v>
          </cell>
          <cell r="R599">
            <v>9408</v>
          </cell>
        </row>
        <row r="600">
          <cell r="K600">
            <v>39346</v>
          </cell>
          <cell r="L600">
            <v>2.0203000000000002</v>
          </cell>
          <cell r="N600">
            <v>39346</v>
          </cell>
          <cell r="O600">
            <v>1.4091</v>
          </cell>
          <cell r="Q600">
            <v>39337</v>
          </cell>
          <cell r="R600">
            <v>9417</v>
          </cell>
        </row>
        <row r="601">
          <cell r="K601">
            <v>39345</v>
          </cell>
          <cell r="L601">
            <v>2.0076999999999998</v>
          </cell>
          <cell r="N601">
            <v>39345</v>
          </cell>
          <cell r="O601">
            <v>1.4064000000000001</v>
          </cell>
          <cell r="Q601">
            <v>39336</v>
          </cell>
          <cell r="R601">
            <v>9448</v>
          </cell>
        </row>
        <row r="602">
          <cell r="K602">
            <v>39344</v>
          </cell>
          <cell r="L602">
            <v>2.0007999999999999</v>
          </cell>
          <cell r="N602">
            <v>39344</v>
          </cell>
          <cell r="O602">
            <v>1.3956999999999999</v>
          </cell>
          <cell r="Q602">
            <v>39335</v>
          </cell>
          <cell r="R602">
            <v>9410</v>
          </cell>
        </row>
        <row r="603">
          <cell r="K603">
            <v>39343</v>
          </cell>
          <cell r="L603">
            <v>2.0131000000000001</v>
          </cell>
          <cell r="N603">
            <v>39343</v>
          </cell>
          <cell r="O603">
            <v>1.3984000000000001</v>
          </cell>
          <cell r="Q603">
            <v>39332</v>
          </cell>
          <cell r="R603">
            <v>9400</v>
          </cell>
        </row>
        <row r="604">
          <cell r="K604">
            <v>39342</v>
          </cell>
          <cell r="L604">
            <v>1.9946999999999999</v>
          </cell>
          <cell r="N604">
            <v>39342</v>
          </cell>
          <cell r="O604">
            <v>1.3867</v>
          </cell>
          <cell r="Q604">
            <v>39331</v>
          </cell>
          <cell r="R604">
            <v>9403</v>
          </cell>
        </row>
        <row r="605">
          <cell r="K605">
            <v>39339</v>
          </cell>
          <cell r="L605">
            <v>2.0074000000000001</v>
          </cell>
          <cell r="N605">
            <v>39339</v>
          </cell>
          <cell r="O605">
            <v>1.3875</v>
          </cell>
          <cell r="Q605">
            <v>39330</v>
          </cell>
          <cell r="R605">
            <v>9410</v>
          </cell>
        </row>
        <row r="606">
          <cell r="K606">
            <v>39338</v>
          </cell>
          <cell r="L606">
            <v>2.0251999999999999</v>
          </cell>
          <cell r="N606">
            <v>39338</v>
          </cell>
          <cell r="O606">
            <v>1.3885000000000001</v>
          </cell>
          <cell r="Q606">
            <v>39329</v>
          </cell>
          <cell r="R606">
            <v>9386</v>
          </cell>
        </row>
        <row r="607">
          <cell r="K607">
            <v>39337</v>
          </cell>
          <cell r="L607">
            <v>2.0291000000000001</v>
          </cell>
          <cell r="N607">
            <v>39337</v>
          </cell>
          <cell r="O607">
            <v>1.3904000000000001</v>
          </cell>
          <cell r="Q607">
            <v>39328</v>
          </cell>
          <cell r="R607">
            <v>9391</v>
          </cell>
        </row>
        <row r="608">
          <cell r="K608">
            <v>39336</v>
          </cell>
          <cell r="L608">
            <v>2.0333000000000001</v>
          </cell>
          <cell r="N608">
            <v>39336</v>
          </cell>
          <cell r="O608">
            <v>1.3839000000000001</v>
          </cell>
          <cell r="Q608">
            <v>39325</v>
          </cell>
          <cell r="R608">
            <v>9395</v>
          </cell>
        </row>
        <row r="609">
          <cell r="K609">
            <v>39335</v>
          </cell>
          <cell r="L609">
            <v>2.0276999999999998</v>
          </cell>
          <cell r="N609">
            <v>39335</v>
          </cell>
          <cell r="O609">
            <v>1.3801999999999999</v>
          </cell>
          <cell r="Q609">
            <v>39324</v>
          </cell>
          <cell r="R609">
            <v>9415</v>
          </cell>
        </row>
        <row r="610">
          <cell r="K610">
            <v>39332</v>
          </cell>
          <cell r="L610">
            <v>2.0287000000000002</v>
          </cell>
          <cell r="N610">
            <v>39332</v>
          </cell>
          <cell r="O610">
            <v>1.3768</v>
          </cell>
          <cell r="Q610">
            <v>39323</v>
          </cell>
          <cell r="R610">
            <v>9425</v>
          </cell>
        </row>
        <row r="611">
          <cell r="K611">
            <v>39331</v>
          </cell>
          <cell r="L611">
            <v>2.0236999999999998</v>
          </cell>
          <cell r="N611">
            <v>39331</v>
          </cell>
          <cell r="O611">
            <v>1.3691</v>
          </cell>
          <cell r="Q611">
            <v>39322</v>
          </cell>
          <cell r="R611">
            <v>9403</v>
          </cell>
        </row>
        <row r="612">
          <cell r="K612">
            <v>39330</v>
          </cell>
          <cell r="L612">
            <v>2.0196000000000001</v>
          </cell>
          <cell r="N612">
            <v>39330</v>
          </cell>
          <cell r="O612">
            <v>1.3646</v>
          </cell>
          <cell r="Q612">
            <v>39321</v>
          </cell>
          <cell r="R612">
            <v>9380</v>
          </cell>
        </row>
        <row r="613">
          <cell r="K613">
            <v>39329</v>
          </cell>
          <cell r="L613">
            <v>2.0131000000000001</v>
          </cell>
          <cell r="N613">
            <v>39329</v>
          </cell>
          <cell r="O613">
            <v>1.3605</v>
          </cell>
          <cell r="Q613">
            <v>39318</v>
          </cell>
          <cell r="R613">
            <v>9405</v>
          </cell>
        </row>
        <row r="614">
          <cell r="K614">
            <v>39328</v>
          </cell>
          <cell r="L614">
            <v>2.0183</v>
          </cell>
          <cell r="N614">
            <v>39328</v>
          </cell>
          <cell r="O614">
            <v>1.3624000000000001</v>
          </cell>
          <cell r="Q614">
            <v>39317</v>
          </cell>
          <cell r="R614">
            <v>9380</v>
          </cell>
        </row>
        <row r="615">
          <cell r="K615">
            <v>39325</v>
          </cell>
          <cell r="L615">
            <v>2.0171000000000001</v>
          </cell>
          <cell r="N615">
            <v>39325</v>
          </cell>
          <cell r="O615">
            <v>1.3629</v>
          </cell>
          <cell r="Q615">
            <v>39316</v>
          </cell>
          <cell r="R615">
            <v>9407</v>
          </cell>
        </row>
        <row r="616">
          <cell r="K616">
            <v>39324</v>
          </cell>
          <cell r="L616">
            <v>2.0118</v>
          </cell>
          <cell r="N616">
            <v>39324</v>
          </cell>
          <cell r="O616">
            <v>1.3625</v>
          </cell>
          <cell r="Q616">
            <v>39315</v>
          </cell>
          <cell r="R616">
            <v>9435</v>
          </cell>
        </row>
        <row r="617">
          <cell r="K617">
            <v>39323</v>
          </cell>
          <cell r="L617">
            <v>2.0177</v>
          </cell>
          <cell r="N617">
            <v>39323</v>
          </cell>
          <cell r="O617">
            <v>1.3677000000000001</v>
          </cell>
          <cell r="Q617">
            <v>39314</v>
          </cell>
          <cell r="R617">
            <v>9388</v>
          </cell>
        </row>
        <row r="618">
          <cell r="K618">
            <v>39322</v>
          </cell>
          <cell r="L618">
            <v>2.0019999999999998</v>
          </cell>
          <cell r="N618">
            <v>39322</v>
          </cell>
          <cell r="O618">
            <v>1.3603000000000001</v>
          </cell>
          <cell r="Q618">
            <v>39311</v>
          </cell>
          <cell r="R618">
            <v>9480</v>
          </cell>
        </row>
        <row r="619">
          <cell r="K619">
            <v>39321</v>
          </cell>
          <cell r="L619">
            <v>2.0121000000000002</v>
          </cell>
          <cell r="N619">
            <v>39321</v>
          </cell>
          <cell r="O619">
            <v>1.3647</v>
          </cell>
          <cell r="Q619">
            <v>39310</v>
          </cell>
          <cell r="R619">
            <v>9450</v>
          </cell>
        </row>
        <row r="620">
          <cell r="K620">
            <v>39318</v>
          </cell>
          <cell r="L620">
            <v>2.0142000000000002</v>
          </cell>
          <cell r="N620">
            <v>39318</v>
          </cell>
          <cell r="O620">
            <v>1.3674999999999999</v>
          </cell>
          <cell r="Q620">
            <v>39309</v>
          </cell>
          <cell r="R620">
            <v>9400</v>
          </cell>
        </row>
        <row r="621">
          <cell r="K621">
            <v>39317</v>
          </cell>
          <cell r="L621">
            <v>2.0059</v>
          </cell>
          <cell r="N621">
            <v>39317</v>
          </cell>
          <cell r="O621">
            <v>1.3565</v>
          </cell>
          <cell r="Q621">
            <v>39308</v>
          </cell>
          <cell r="R621">
            <v>9360</v>
          </cell>
        </row>
        <row r="622">
          <cell r="K622">
            <v>39316</v>
          </cell>
          <cell r="L622">
            <v>1.9927999999999999</v>
          </cell>
          <cell r="N622">
            <v>39316</v>
          </cell>
          <cell r="O622">
            <v>1.3543000000000001</v>
          </cell>
          <cell r="Q622">
            <v>39307</v>
          </cell>
          <cell r="R622">
            <v>9344</v>
          </cell>
        </row>
        <row r="623">
          <cell r="K623">
            <v>39315</v>
          </cell>
          <cell r="L623">
            <v>1.9819</v>
          </cell>
          <cell r="N623">
            <v>39315</v>
          </cell>
          <cell r="O623">
            <v>1.3466</v>
          </cell>
          <cell r="Q623">
            <v>39304</v>
          </cell>
          <cell r="R623">
            <v>9343</v>
          </cell>
        </row>
        <row r="624">
          <cell r="K624">
            <v>39314</v>
          </cell>
          <cell r="L624">
            <v>1.9878</v>
          </cell>
          <cell r="N624">
            <v>39314</v>
          </cell>
          <cell r="O624">
            <v>1.3473999999999999</v>
          </cell>
          <cell r="Q624">
            <v>39303</v>
          </cell>
          <cell r="R624">
            <v>9300</v>
          </cell>
        </row>
        <row r="625">
          <cell r="K625">
            <v>39311</v>
          </cell>
          <cell r="L625">
            <v>1.9811999999999999</v>
          </cell>
          <cell r="N625">
            <v>39311</v>
          </cell>
          <cell r="O625">
            <v>1.3474999999999999</v>
          </cell>
          <cell r="Q625">
            <v>39302</v>
          </cell>
          <cell r="R625">
            <v>9295</v>
          </cell>
        </row>
        <row r="626">
          <cell r="K626">
            <v>39310</v>
          </cell>
          <cell r="L626">
            <v>1.9828000000000001</v>
          </cell>
          <cell r="N626">
            <v>39310</v>
          </cell>
          <cell r="O626">
            <v>1.3426</v>
          </cell>
          <cell r="Q626">
            <v>39301</v>
          </cell>
          <cell r="R626">
            <v>9324</v>
          </cell>
        </row>
        <row r="627">
          <cell r="K627">
            <v>39309</v>
          </cell>
          <cell r="L627">
            <v>1.9887000000000001</v>
          </cell>
          <cell r="N627">
            <v>39309</v>
          </cell>
          <cell r="O627">
            <v>1.3442000000000001</v>
          </cell>
          <cell r="Q627">
            <v>39300</v>
          </cell>
          <cell r="R627">
            <v>9305</v>
          </cell>
        </row>
        <row r="628">
          <cell r="K628">
            <v>39308</v>
          </cell>
          <cell r="L628">
            <v>1.9969000000000001</v>
          </cell>
          <cell r="N628">
            <v>39308</v>
          </cell>
          <cell r="O628">
            <v>1.3532999999999999</v>
          </cell>
          <cell r="Q628">
            <v>39297</v>
          </cell>
          <cell r="R628">
            <v>9276</v>
          </cell>
        </row>
        <row r="629">
          <cell r="K629">
            <v>39307</v>
          </cell>
          <cell r="L629">
            <v>2.0125000000000002</v>
          </cell>
          <cell r="N629">
            <v>39307</v>
          </cell>
          <cell r="O629">
            <v>1.3613</v>
          </cell>
          <cell r="Q629">
            <v>39296</v>
          </cell>
          <cell r="R629">
            <v>9295</v>
          </cell>
        </row>
        <row r="630">
          <cell r="K630">
            <v>39304</v>
          </cell>
          <cell r="L630">
            <v>2.0232999999999999</v>
          </cell>
          <cell r="N630">
            <v>39304</v>
          </cell>
          <cell r="O630">
            <v>1.3693</v>
          </cell>
          <cell r="Q630">
            <v>39295</v>
          </cell>
          <cell r="R630">
            <v>9288</v>
          </cell>
        </row>
        <row r="631">
          <cell r="K631">
            <v>39303</v>
          </cell>
          <cell r="L631">
            <v>2.0232999999999999</v>
          </cell>
          <cell r="N631">
            <v>39303</v>
          </cell>
          <cell r="O631">
            <v>1.3677999999999999</v>
          </cell>
          <cell r="Q631">
            <v>39294</v>
          </cell>
          <cell r="R631">
            <v>9189</v>
          </cell>
        </row>
        <row r="632">
          <cell r="K632">
            <v>39302</v>
          </cell>
          <cell r="L632">
            <v>2.0371999999999999</v>
          </cell>
          <cell r="N632">
            <v>39302</v>
          </cell>
          <cell r="O632">
            <v>1.3797999999999999</v>
          </cell>
          <cell r="Q632">
            <v>39293</v>
          </cell>
          <cell r="R632">
            <v>9218</v>
          </cell>
        </row>
        <row r="633">
          <cell r="K633">
            <v>39301</v>
          </cell>
          <cell r="L633">
            <v>2.0213000000000001</v>
          </cell>
          <cell r="N633">
            <v>39301</v>
          </cell>
          <cell r="O633">
            <v>1.3735999999999999</v>
          </cell>
          <cell r="Q633">
            <v>39290</v>
          </cell>
          <cell r="R633">
            <v>9225</v>
          </cell>
        </row>
        <row r="634">
          <cell r="K634">
            <v>39300</v>
          </cell>
          <cell r="L634">
            <v>2.0312999999999999</v>
          </cell>
          <cell r="N634">
            <v>39300</v>
          </cell>
          <cell r="O634">
            <v>1.3793</v>
          </cell>
          <cell r="Q634">
            <v>39289</v>
          </cell>
          <cell r="R634">
            <v>9135</v>
          </cell>
        </row>
        <row r="635">
          <cell r="K635">
            <v>39297</v>
          </cell>
          <cell r="L635">
            <v>2.0409000000000002</v>
          </cell>
          <cell r="N635">
            <v>39297</v>
          </cell>
          <cell r="O635">
            <v>1.3773</v>
          </cell>
          <cell r="Q635">
            <v>39288</v>
          </cell>
          <cell r="R635">
            <v>9084</v>
          </cell>
        </row>
        <row r="636">
          <cell r="K636">
            <v>39296</v>
          </cell>
          <cell r="L636">
            <v>2.0373000000000001</v>
          </cell>
          <cell r="N636">
            <v>39296</v>
          </cell>
          <cell r="O636">
            <v>1.3703000000000001</v>
          </cell>
          <cell r="Q636">
            <v>39287</v>
          </cell>
          <cell r="R636">
            <v>9053</v>
          </cell>
        </row>
        <row r="637">
          <cell r="K637">
            <v>39295</v>
          </cell>
          <cell r="L637">
            <v>2.0325000000000002</v>
          </cell>
          <cell r="N637">
            <v>39295</v>
          </cell>
          <cell r="O637">
            <v>1.3667</v>
          </cell>
          <cell r="Q637">
            <v>39286</v>
          </cell>
          <cell r="R637">
            <v>9072</v>
          </cell>
        </row>
        <row r="638">
          <cell r="K638">
            <v>39294</v>
          </cell>
          <cell r="L638">
            <v>2.0312999999999999</v>
          </cell>
          <cell r="N638">
            <v>39294</v>
          </cell>
          <cell r="O638">
            <v>1.3684000000000001</v>
          </cell>
          <cell r="Q638">
            <v>39283</v>
          </cell>
          <cell r="R638">
            <v>9064</v>
          </cell>
        </row>
        <row r="639">
          <cell r="K639">
            <v>39293</v>
          </cell>
          <cell r="L639">
            <v>2.0247000000000002</v>
          </cell>
          <cell r="N639">
            <v>39293</v>
          </cell>
          <cell r="O639">
            <v>1.3696999999999999</v>
          </cell>
          <cell r="Q639">
            <v>39282</v>
          </cell>
          <cell r="R639">
            <v>9101</v>
          </cell>
        </row>
        <row r="640">
          <cell r="K640">
            <v>39290</v>
          </cell>
          <cell r="L640">
            <v>2.0242</v>
          </cell>
          <cell r="N640">
            <v>39290</v>
          </cell>
          <cell r="O640">
            <v>1.3635999999999999</v>
          </cell>
          <cell r="Q640">
            <v>39281</v>
          </cell>
          <cell r="R640">
            <v>9115</v>
          </cell>
        </row>
        <row r="641">
          <cell r="K641">
            <v>39289</v>
          </cell>
          <cell r="L641">
            <v>2.0491000000000001</v>
          </cell>
          <cell r="N641">
            <v>39289</v>
          </cell>
          <cell r="O641">
            <v>1.3747</v>
          </cell>
          <cell r="Q641">
            <v>39280</v>
          </cell>
          <cell r="R641">
            <v>9058</v>
          </cell>
        </row>
        <row r="642">
          <cell r="K642">
            <v>39288</v>
          </cell>
          <cell r="L642">
            <v>2.0537000000000001</v>
          </cell>
          <cell r="N642">
            <v>39288</v>
          </cell>
          <cell r="O642">
            <v>1.3721000000000001</v>
          </cell>
          <cell r="Q642">
            <v>39279</v>
          </cell>
          <cell r="R642">
            <v>9038</v>
          </cell>
        </row>
        <row r="643">
          <cell r="K643">
            <v>39287</v>
          </cell>
          <cell r="L643">
            <v>2.0626000000000002</v>
          </cell>
          <cell r="N643">
            <v>39287</v>
          </cell>
          <cell r="O643">
            <v>1.3822999999999999</v>
          </cell>
          <cell r="Q643">
            <v>39276</v>
          </cell>
          <cell r="R643">
            <v>9025</v>
          </cell>
        </row>
        <row r="644">
          <cell r="K644">
            <v>39286</v>
          </cell>
          <cell r="L644">
            <v>2.0592999999999999</v>
          </cell>
          <cell r="N644">
            <v>39286</v>
          </cell>
          <cell r="O644">
            <v>1.3807</v>
          </cell>
          <cell r="Q644">
            <v>39275</v>
          </cell>
          <cell r="R644">
            <v>9050</v>
          </cell>
        </row>
        <row r="645">
          <cell r="K645">
            <v>39283</v>
          </cell>
          <cell r="L645">
            <v>2.0560999999999998</v>
          </cell>
          <cell r="N645">
            <v>39283</v>
          </cell>
          <cell r="O645">
            <v>1.3827</v>
          </cell>
          <cell r="Q645">
            <v>39274</v>
          </cell>
          <cell r="R645">
            <v>9032</v>
          </cell>
        </row>
        <row r="646">
          <cell r="K646">
            <v>39282</v>
          </cell>
          <cell r="L646">
            <v>2.0489000000000002</v>
          </cell>
          <cell r="N646">
            <v>39282</v>
          </cell>
          <cell r="O646">
            <v>1.3804000000000001</v>
          </cell>
          <cell r="Q646">
            <v>39273</v>
          </cell>
          <cell r="R646">
            <v>9001</v>
          </cell>
        </row>
        <row r="647">
          <cell r="K647">
            <v>39281</v>
          </cell>
          <cell r="L647">
            <v>2.0528</v>
          </cell>
          <cell r="N647">
            <v>39281</v>
          </cell>
          <cell r="O647">
            <v>1.3803000000000001</v>
          </cell>
          <cell r="Q647">
            <v>39272</v>
          </cell>
          <cell r="R647">
            <v>9025</v>
          </cell>
        </row>
        <row r="648">
          <cell r="K648">
            <v>39280</v>
          </cell>
          <cell r="L648">
            <v>2.0467</v>
          </cell>
          <cell r="N648">
            <v>39280</v>
          </cell>
          <cell r="O648">
            <v>1.3780999999999999</v>
          </cell>
          <cell r="Q648">
            <v>39269</v>
          </cell>
          <cell r="R648">
            <v>9033</v>
          </cell>
        </row>
        <row r="649">
          <cell r="K649">
            <v>39279</v>
          </cell>
          <cell r="L649">
            <v>2.0360999999999998</v>
          </cell>
          <cell r="N649">
            <v>39279</v>
          </cell>
          <cell r="O649">
            <v>1.3772</v>
          </cell>
          <cell r="Q649">
            <v>39268</v>
          </cell>
          <cell r="R649">
            <v>9025</v>
          </cell>
        </row>
        <row r="650">
          <cell r="K650">
            <v>39276</v>
          </cell>
          <cell r="L650">
            <v>2.0343</v>
          </cell>
          <cell r="N650">
            <v>39276</v>
          </cell>
          <cell r="O650">
            <v>1.3782000000000001</v>
          </cell>
          <cell r="Q650">
            <v>39267</v>
          </cell>
          <cell r="R650">
            <v>9011</v>
          </cell>
        </row>
        <row r="651">
          <cell r="K651">
            <v>39275</v>
          </cell>
          <cell r="L651">
            <v>2.0303</v>
          </cell>
          <cell r="N651">
            <v>39275</v>
          </cell>
          <cell r="O651">
            <v>1.3789</v>
          </cell>
          <cell r="Q651">
            <v>39266</v>
          </cell>
          <cell r="R651">
            <v>9000</v>
          </cell>
        </row>
        <row r="652">
          <cell r="K652">
            <v>39274</v>
          </cell>
          <cell r="L652">
            <v>2.0324</v>
          </cell>
          <cell r="N652">
            <v>39274</v>
          </cell>
          <cell r="O652">
            <v>1.3745000000000001</v>
          </cell>
          <cell r="Q652">
            <v>39265</v>
          </cell>
          <cell r="R652">
            <v>9000</v>
          </cell>
        </row>
        <row r="653">
          <cell r="K653">
            <v>39273</v>
          </cell>
          <cell r="L653">
            <v>2.028</v>
          </cell>
          <cell r="N653">
            <v>39273</v>
          </cell>
          <cell r="O653">
            <v>1.3747</v>
          </cell>
          <cell r="Q653">
            <v>39262</v>
          </cell>
          <cell r="R653">
            <v>9045</v>
          </cell>
        </row>
        <row r="654">
          <cell r="K654">
            <v>39272</v>
          </cell>
          <cell r="L654">
            <v>2.0152999999999999</v>
          </cell>
          <cell r="N654">
            <v>39272</v>
          </cell>
          <cell r="O654">
            <v>1.3626</v>
          </cell>
          <cell r="Q654">
            <v>39261</v>
          </cell>
          <cell r="R654">
            <v>9077</v>
          </cell>
        </row>
        <row r="655">
          <cell r="K655">
            <v>39269</v>
          </cell>
          <cell r="L655">
            <v>2.0108000000000001</v>
          </cell>
          <cell r="N655">
            <v>39269</v>
          </cell>
          <cell r="O655">
            <v>1.3627</v>
          </cell>
          <cell r="Q655">
            <v>39260</v>
          </cell>
          <cell r="R655">
            <v>9125</v>
          </cell>
        </row>
        <row r="656">
          <cell r="K656">
            <v>39268</v>
          </cell>
          <cell r="L656">
            <v>2.0116000000000001</v>
          </cell>
          <cell r="N656">
            <v>39268</v>
          </cell>
          <cell r="O656">
            <v>1.3599000000000001</v>
          </cell>
          <cell r="Q656">
            <v>39259</v>
          </cell>
          <cell r="R656">
            <v>9073</v>
          </cell>
        </row>
        <row r="657">
          <cell r="K657">
            <v>39267</v>
          </cell>
          <cell r="L657">
            <v>2.0164</v>
          </cell>
          <cell r="N657">
            <v>39267</v>
          </cell>
          <cell r="O657">
            <v>1.3613</v>
          </cell>
          <cell r="Q657">
            <v>39258</v>
          </cell>
          <cell r="R657">
            <v>9025</v>
          </cell>
        </row>
        <row r="658">
          <cell r="K658">
            <v>39266</v>
          </cell>
          <cell r="L658">
            <v>2.0158</v>
          </cell>
          <cell r="N658">
            <v>39266</v>
          </cell>
          <cell r="O658">
            <v>1.3608</v>
          </cell>
          <cell r="Q658">
            <v>39255</v>
          </cell>
          <cell r="R658">
            <v>9015</v>
          </cell>
        </row>
        <row r="659">
          <cell r="K659">
            <v>39265</v>
          </cell>
          <cell r="L659">
            <v>2.0171000000000001</v>
          </cell>
          <cell r="N659">
            <v>39265</v>
          </cell>
          <cell r="O659">
            <v>1.3623000000000001</v>
          </cell>
          <cell r="Q659">
            <v>39254</v>
          </cell>
          <cell r="R659">
            <v>8978</v>
          </cell>
        </row>
        <row r="660">
          <cell r="K660">
            <v>39262</v>
          </cell>
          <cell r="L660">
            <v>2.0087000000000002</v>
          </cell>
          <cell r="N660">
            <v>39262</v>
          </cell>
          <cell r="O660">
            <v>1.3541000000000001</v>
          </cell>
          <cell r="Q660">
            <v>39253</v>
          </cell>
          <cell r="R660">
            <v>8926</v>
          </cell>
        </row>
        <row r="661">
          <cell r="K661">
            <v>39261</v>
          </cell>
          <cell r="L661">
            <v>2.0028000000000001</v>
          </cell>
          <cell r="N661">
            <v>39261</v>
          </cell>
          <cell r="O661">
            <v>1.3449</v>
          </cell>
          <cell r="Q661">
            <v>39252</v>
          </cell>
          <cell r="R661">
            <v>8910</v>
          </cell>
        </row>
        <row r="662">
          <cell r="K662">
            <v>39260</v>
          </cell>
          <cell r="L662">
            <v>1.9992999999999999</v>
          </cell>
          <cell r="N662">
            <v>39260</v>
          </cell>
          <cell r="O662">
            <v>1.3452999999999999</v>
          </cell>
          <cell r="Q662">
            <v>39251</v>
          </cell>
          <cell r="R662">
            <v>8935</v>
          </cell>
        </row>
        <row r="663">
          <cell r="K663">
            <v>39259</v>
          </cell>
          <cell r="L663">
            <v>1.9988999999999999</v>
          </cell>
          <cell r="N663">
            <v>39259</v>
          </cell>
          <cell r="O663">
            <v>1.3453999999999999</v>
          </cell>
          <cell r="Q663">
            <v>39248</v>
          </cell>
          <cell r="R663">
            <v>9046</v>
          </cell>
        </row>
        <row r="664">
          <cell r="K664">
            <v>39258</v>
          </cell>
          <cell r="L664">
            <v>1.9977</v>
          </cell>
          <cell r="N664">
            <v>39258</v>
          </cell>
          <cell r="O664">
            <v>1.3463000000000001</v>
          </cell>
          <cell r="Q664">
            <v>39247</v>
          </cell>
          <cell r="R664">
            <v>9051</v>
          </cell>
        </row>
        <row r="665">
          <cell r="K665">
            <v>39255</v>
          </cell>
          <cell r="L665">
            <v>1.9994000000000001</v>
          </cell>
          <cell r="N665">
            <v>39255</v>
          </cell>
          <cell r="O665">
            <v>1.347</v>
          </cell>
          <cell r="Q665">
            <v>39246</v>
          </cell>
          <cell r="R665">
            <v>9079</v>
          </cell>
        </row>
        <row r="666">
          <cell r="K666">
            <v>39254</v>
          </cell>
          <cell r="L666">
            <v>1.9925999999999999</v>
          </cell>
          <cell r="N666">
            <v>39254</v>
          </cell>
          <cell r="O666">
            <v>1.3389</v>
          </cell>
          <cell r="Q666">
            <v>39245</v>
          </cell>
          <cell r="R666">
            <v>8980</v>
          </cell>
        </row>
        <row r="667">
          <cell r="K667">
            <v>39253</v>
          </cell>
          <cell r="L667">
            <v>1.9931000000000001</v>
          </cell>
          <cell r="N667">
            <v>39253</v>
          </cell>
          <cell r="O667">
            <v>1.3404</v>
          </cell>
          <cell r="Q667">
            <v>39244</v>
          </cell>
          <cell r="R667">
            <v>9048</v>
          </cell>
        </row>
        <row r="668">
          <cell r="K668">
            <v>39252</v>
          </cell>
          <cell r="L668">
            <v>1.9887999999999999</v>
          </cell>
          <cell r="N668">
            <v>39252</v>
          </cell>
          <cell r="O668">
            <v>1.3427</v>
          </cell>
          <cell r="Q668">
            <v>39241</v>
          </cell>
          <cell r="R668">
            <v>9075</v>
          </cell>
        </row>
        <row r="669">
          <cell r="K669">
            <v>39251</v>
          </cell>
          <cell r="L669">
            <v>1.9834000000000001</v>
          </cell>
          <cell r="N669">
            <v>39251</v>
          </cell>
          <cell r="O669">
            <v>1.3413999999999999</v>
          </cell>
          <cell r="Q669">
            <v>39240</v>
          </cell>
          <cell r="R669">
            <v>8880</v>
          </cell>
        </row>
        <row r="670">
          <cell r="K670">
            <v>39248</v>
          </cell>
          <cell r="L670">
            <v>1.9761</v>
          </cell>
          <cell r="N670">
            <v>39248</v>
          </cell>
          <cell r="O670">
            <v>1.3388</v>
          </cell>
          <cell r="Q670">
            <v>39239</v>
          </cell>
          <cell r="R670">
            <v>8865</v>
          </cell>
        </row>
        <row r="671">
          <cell r="K671">
            <v>39247</v>
          </cell>
          <cell r="L671">
            <v>1.9693000000000001</v>
          </cell>
          <cell r="N671">
            <v>39247</v>
          </cell>
          <cell r="O671">
            <v>1.3311999999999999</v>
          </cell>
          <cell r="Q671">
            <v>39238</v>
          </cell>
          <cell r="R671">
            <v>8792</v>
          </cell>
        </row>
        <row r="672">
          <cell r="K672">
            <v>39246</v>
          </cell>
          <cell r="L672">
            <v>1.9731000000000001</v>
          </cell>
          <cell r="N672">
            <v>39246</v>
          </cell>
          <cell r="O672">
            <v>1.3310999999999999</v>
          </cell>
          <cell r="Q672">
            <v>39237</v>
          </cell>
          <cell r="R672">
            <v>8773</v>
          </cell>
        </row>
        <row r="673">
          <cell r="K673">
            <v>39245</v>
          </cell>
          <cell r="L673">
            <v>1.9742999999999999</v>
          </cell>
          <cell r="N673">
            <v>39245</v>
          </cell>
          <cell r="O673">
            <v>1.3302</v>
          </cell>
          <cell r="Q673">
            <v>39233</v>
          </cell>
          <cell r="R673">
            <v>8835</v>
          </cell>
        </row>
        <row r="674">
          <cell r="K674">
            <v>39244</v>
          </cell>
          <cell r="L674">
            <v>1.9691000000000001</v>
          </cell>
          <cell r="N674">
            <v>39244</v>
          </cell>
          <cell r="O674">
            <v>1.3357000000000001</v>
          </cell>
          <cell r="Q674">
            <v>39232</v>
          </cell>
          <cell r="R674">
            <v>8838</v>
          </cell>
        </row>
        <row r="675">
          <cell r="K675">
            <v>39241</v>
          </cell>
          <cell r="L675">
            <v>1.9701</v>
          </cell>
          <cell r="N675">
            <v>39241</v>
          </cell>
          <cell r="O675">
            <v>1.3372999999999999</v>
          </cell>
          <cell r="Q675">
            <v>39231</v>
          </cell>
          <cell r="R675">
            <v>8795</v>
          </cell>
        </row>
        <row r="676">
          <cell r="K676">
            <v>39240</v>
          </cell>
          <cell r="L676">
            <v>1.9781</v>
          </cell>
          <cell r="N676">
            <v>39240</v>
          </cell>
          <cell r="O676">
            <v>1.3432999999999999</v>
          </cell>
          <cell r="Q676">
            <v>39230</v>
          </cell>
          <cell r="R676">
            <v>8720</v>
          </cell>
        </row>
        <row r="677">
          <cell r="K677">
            <v>39239</v>
          </cell>
          <cell r="L677">
            <v>1.9924999999999999</v>
          </cell>
          <cell r="N677">
            <v>39239</v>
          </cell>
          <cell r="O677">
            <v>1.3503000000000001</v>
          </cell>
          <cell r="Q677">
            <v>39227</v>
          </cell>
          <cell r="R677">
            <v>8730</v>
          </cell>
        </row>
        <row r="678">
          <cell r="K678">
            <v>39238</v>
          </cell>
          <cell r="L678">
            <v>1.9933999999999998</v>
          </cell>
          <cell r="N678">
            <v>39238</v>
          </cell>
          <cell r="O678">
            <v>1.3524</v>
          </cell>
          <cell r="Q678">
            <v>39226</v>
          </cell>
          <cell r="R678">
            <v>8766</v>
          </cell>
        </row>
        <row r="679">
          <cell r="K679">
            <v>39237</v>
          </cell>
          <cell r="L679">
            <v>1.9914000000000001</v>
          </cell>
          <cell r="N679">
            <v>39237</v>
          </cell>
          <cell r="O679">
            <v>1.3489</v>
          </cell>
          <cell r="Q679">
            <v>39225</v>
          </cell>
          <cell r="R679">
            <v>8690</v>
          </cell>
        </row>
        <row r="680">
          <cell r="K680">
            <v>39234</v>
          </cell>
          <cell r="L680">
            <v>1.9824000000000002</v>
          </cell>
          <cell r="N680">
            <v>39234</v>
          </cell>
          <cell r="O680">
            <v>1.3449</v>
          </cell>
          <cell r="Q680">
            <v>39224</v>
          </cell>
          <cell r="R680">
            <v>8675</v>
          </cell>
        </row>
        <row r="681">
          <cell r="K681">
            <v>39233</v>
          </cell>
          <cell r="L681">
            <v>1.9798</v>
          </cell>
          <cell r="N681">
            <v>39233</v>
          </cell>
          <cell r="O681">
            <v>1.3452999999999999</v>
          </cell>
          <cell r="Q681">
            <v>39223</v>
          </cell>
          <cell r="R681">
            <v>8755</v>
          </cell>
        </row>
        <row r="682">
          <cell r="K682">
            <v>39232</v>
          </cell>
          <cell r="L682">
            <v>1.9758</v>
          </cell>
          <cell r="N682">
            <v>39232</v>
          </cell>
          <cell r="O682">
            <v>1.3429</v>
          </cell>
          <cell r="Q682">
            <v>39220</v>
          </cell>
          <cell r="R682">
            <v>8813</v>
          </cell>
        </row>
        <row r="683">
          <cell r="K683">
            <v>39231</v>
          </cell>
          <cell r="L683">
            <v>1.9811000000000001</v>
          </cell>
          <cell r="N683">
            <v>39231</v>
          </cell>
          <cell r="O683">
            <v>1.3448</v>
          </cell>
          <cell r="Q683">
            <v>39219</v>
          </cell>
          <cell r="R683">
            <v>8795</v>
          </cell>
        </row>
        <row r="684">
          <cell r="K684">
            <v>39230</v>
          </cell>
          <cell r="L684">
            <v>1.9836</v>
          </cell>
          <cell r="N684">
            <v>39230</v>
          </cell>
          <cell r="O684">
            <v>1.3452</v>
          </cell>
          <cell r="Q684">
            <v>39218</v>
          </cell>
          <cell r="R684">
            <v>8793</v>
          </cell>
        </row>
        <row r="685">
          <cell r="K685">
            <v>39227</v>
          </cell>
          <cell r="L685">
            <v>1.9836</v>
          </cell>
          <cell r="N685">
            <v>39227</v>
          </cell>
          <cell r="O685">
            <v>1.3442000000000001</v>
          </cell>
          <cell r="Q685">
            <v>39217</v>
          </cell>
          <cell r="R685">
            <v>8824</v>
          </cell>
        </row>
        <row r="686">
          <cell r="K686">
            <v>39226</v>
          </cell>
          <cell r="L686">
            <v>1.9847000000000001</v>
          </cell>
          <cell r="N686">
            <v>39226</v>
          </cell>
          <cell r="O686">
            <v>1.3429</v>
          </cell>
          <cell r="Q686">
            <v>39216</v>
          </cell>
          <cell r="R686">
            <v>8800</v>
          </cell>
        </row>
        <row r="687">
          <cell r="K687">
            <v>39225</v>
          </cell>
          <cell r="L687">
            <v>1.9866000000000001</v>
          </cell>
          <cell r="N687">
            <v>39225</v>
          </cell>
          <cell r="O687">
            <v>1.3458999999999999</v>
          </cell>
          <cell r="Q687">
            <v>39213</v>
          </cell>
          <cell r="R687">
            <v>8850</v>
          </cell>
        </row>
        <row r="688">
          <cell r="K688">
            <v>39224</v>
          </cell>
          <cell r="L688">
            <v>1.9744999999999999</v>
          </cell>
          <cell r="N688">
            <v>39224</v>
          </cell>
          <cell r="O688">
            <v>1.3448</v>
          </cell>
          <cell r="Q688">
            <v>39212</v>
          </cell>
          <cell r="R688">
            <v>8755</v>
          </cell>
        </row>
        <row r="689">
          <cell r="K689">
            <v>39223</v>
          </cell>
          <cell r="L689">
            <v>1.9715</v>
          </cell>
          <cell r="N689">
            <v>39223</v>
          </cell>
          <cell r="O689">
            <v>1.3469</v>
          </cell>
          <cell r="Q689">
            <v>39211</v>
          </cell>
          <cell r="R689">
            <v>8909</v>
          </cell>
        </row>
        <row r="690">
          <cell r="K690">
            <v>39220</v>
          </cell>
          <cell r="L690">
            <v>1.9746999999999999</v>
          </cell>
          <cell r="N690">
            <v>39220</v>
          </cell>
          <cell r="O690">
            <v>1.3509</v>
          </cell>
          <cell r="Q690">
            <v>39210</v>
          </cell>
          <cell r="R690">
            <v>8910</v>
          </cell>
        </row>
        <row r="691">
          <cell r="K691">
            <v>39219</v>
          </cell>
          <cell r="L691">
            <v>1.9746999999999999</v>
          </cell>
          <cell r="N691">
            <v>39219</v>
          </cell>
          <cell r="O691">
            <v>1.3493999999999999</v>
          </cell>
          <cell r="Q691">
            <v>39209</v>
          </cell>
          <cell r="R691">
            <v>8890</v>
          </cell>
        </row>
        <row r="692">
          <cell r="K692">
            <v>39218</v>
          </cell>
          <cell r="L692">
            <v>1.9769000000000001</v>
          </cell>
          <cell r="N692">
            <v>39218</v>
          </cell>
          <cell r="O692">
            <v>1.3514999999999999</v>
          </cell>
          <cell r="Q692">
            <v>39206</v>
          </cell>
          <cell r="R692">
            <v>8981</v>
          </cell>
        </row>
        <row r="693">
          <cell r="K693">
            <v>39217</v>
          </cell>
          <cell r="L693">
            <v>1.9859</v>
          </cell>
          <cell r="N693">
            <v>39217</v>
          </cell>
          <cell r="O693">
            <v>1.3591</v>
          </cell>
          <cell r="Q693">
            <v>39205</v>
          </cell>
          <cell r="R693">
            <v>9048</v>
          </cell>
        </row>
        <row r="694">
          <cell r="K694">
            <v>39216</v>
          </cell>
          <cell r="L694">
            <v>1.9792999999999998</v>
          </cell>
          <cell r="N694">
            <v>39216</v>
          </cell>
          <cell r="O694">
            <v>1.3546</v>
          </cell>
          <cell r="Q694">
            <v>39204</v>
          </cell>
          <cell r="R694">
            <v>9075</v>
          </cell>
        </row>
        <row r="695">
          <cell r="K695">
            <v>39213</v>
          </cell>
          <cell r="L695">
            <v>1.9814000000000001</v>
          </cell>
          <cell r="N695">
            <v>39213</v>
          </cell>
          <cell r="O695">
            <v>1.3524</v>
          </cell>
          <cell r="Q695">
            <v>39203</v>
          </cell>
          <cell r="R695">
            <v>9078</v>
          </cell>
        </row>
        <row r="696">
          <cell r="K696">
            <v>39212</v>
          </cell>
          <cell r="L696">
            <v>1.9801</v>
          </cell>
          <cell r="N696">
            <v>39212</v>
          </cell>
          <cell r="O696">
            <v>1.3485</v>
          </cell>
          <cell r="Q696">
            <v>39202</v>
          </cell>
          <cell r="R696">
            <v>9085</v>
          </cell>
        </row>
        <row r="697">
          <cell r="K697">
            <v>39211</v>
          </cell>
          <cell r="L697">
            <v>1.9936</v>
          </cell>
          <cell r="N697">
            <v>39211</v>
          </cell>
          <cell r="O697">
            <v>1.3528</v>
          </cell>
          <cell r="Q697">
            <v>39199</v>
          </cell>
          <cell r="R697">
            <v>9078</v>
          </cell>
        </row>
        <row r="698">
          <cell r="K698">
            <v>39210</v>
          </cell>
          <cell r="L698">
            <v>1.9893000000000001</v>
          </cell>
          <cell r="N698">
            <v>39210</v>
          </cell>
          <cell r="O698">
            <v>1.3543000000000001</v>
          </cell>
          <cell r="Q698">
            <v>39198</v>
          </cell>
          <cell r="R698">
            <v>9074</v>
          </cell>
        </row>
        <row r="699">
          <cell r="K699">
            <v>39209</v>
          </cell>
          <cell r="L699">
            <v>1.9929000000000001</v>
          </cell>
          <cell r="N699">
            <v>39209</v>
          </cell>
          <cell r="O699">
            <v>1.3601000000000001</v>
          </cell>
          <cell r="Q699">
            <v>39197</v>
          </cell>
          <cell r="R699">
            <v>9084</v>
          </cell>
        </row>
        <row r="700">
          <cell r="K700">
            <v>39206</v>
          </cell>
          <cell r="L700">
            <v>1.9922</v>
          </cell>
          <cell r="N700">
            <v>39206</v>
          </cell>
          <cell r="O700">
            <v>1.3591</v>
          </cell>
          <cell r="Q700">
            <v>39196</v>
          </cell>
          <cell r="R700">
            <v>9088</v>
          </cell>
        </row>
        <row r="701">
          <cell r="K701">
            <v>39205</v>
          </cell>
          <cell r="L701">
            <v>1.9866999999999999</v>
          </cell>
          <cell r="N701">
            <v>39205</v>
          </cell>
          <cell r="O701">
            <v>1.3549</v>
          </cell>
          <cell r="Q701">
            <v>39195</v>
          </cell>
          <cell r="R701">
            <v>9091</v>
          </cell>
        </row>
        <row r="702">
          <cell r="K702">
            <v>39204</v>
          </cell>
          <cell r="L702">
            <v>1.9898</v>
          </cell>
          <cell r="N702">
            <v>39204</v>
          </cell>
          <cell r="O702">
            <v>1.3592</v>
          </cell>
          <cell r="Q702">
            <v>39192</v>
          </cell>
          <cell r="R702">
            <v>9088</v>
          </cell>
        </row>
        <row r="703">
          <cell r="K703">
            <v>39203</v>
          </cell>
          <cell r="L703">
            <v>1.9986999999999999</v>
          </cell>
          <cell r="N703">
            <v>39203</v>
          </cell>
          <cell r="O703">
            <v>1.3604000000000001</v>
          </cell>
          <cell r="Q703">
            <v>39191</v>
          </cell>
          <cell r="R703">
            <v>9106</v>
          </cell>
        </row>
        <row r="704">
          <cell r="K704">
            <v>39202</v>
          </cell>
          <cell r="L704">
            <v>1.9995000000000001</v>
          </cell>
          <cell r="N704">
            <v>39202</v>
          </cell>
          <cell r="O704">
            <v>1.3648</v>
          </cell>
          <cell r="Q704">
            <v>39190</v>
          </cell>
          <cell r="R704">
            <v>9069</v>
          </cell>
        </row>
        <row r="705">
          <cell r="K705">
            <v>39199</v>
          </cell>
          <cell r="L705">
            <v>1.9977</v>
          </cell>
          <cell r="N705">
            <v>39199</v>
          </cell>
          <cell r="O705">
            <v>1.3652</v>
          </cell>
          <cell r="Q705">
            <v>39189</v>
          </cell>
          <cell r="R705">
            <v>9086</v>
          </cell>
        </row>
        <row r="706">
          <cell r="K706">
            <v>39198</v>
          </cell>
          <cell r="L706">
            <v>1.9912999999999998</v>
          </cell>
          <cell r="N706">
            <v>39198</v>
          </cell>
          <cell r="O706">
            <v>1.3601000000000001</v>
          </cell>
          <cell r="Q706">
            <v>39188</v>
          </cell>
          <cell r="R706">
            <v>9095</v>
          </cell>
        </row>
        <row r="707">
          <cell r="K707">
            <v>39197</v>
          </cell>
          <cell r="L707">
            <v>2.0013999999999998</v>
          </cell>
          <cell r="N707">
            <v>39197</v>
          </cell>
          <cell r="O707">
            <v>1.3637000000000001</v>
          </cell>
          <cell r="Q707">
            <v>39185</v>
          </cell>
          <cell r="R707">
            <v>9099</v>
          </cell>
        </row>
        <row r="708">
          <cell r="K708">
            <v>39196</v>
          </cell>
          <cell r="L708">
            <v>2.0017999999999998</v>
          </cell>
          <cell r="N708">
            <v>39196</v>
          </cell>
          <cell r="O708">
            <v>1.3639999999999999</v>
          </cell>
          <cell r="Q708">
            <v>39184</v>
          </cell>
          <cell r="R708">
            <v>9111</v>
          </cell>
        </row>
        <row r="709">
          <cell r="K709">
            <v>39195</v>
          </cell>
          <cell r="L709">
            <v>2.0009000000000001</v>
          </cell>
          <cell r="N709">
            <v>39195</v>
          </cell>
          <cell r="O709">
            <v>1.3576999999999999</v>
          </cell>
          <cell r="Q709">
            <v>39183</v>
          </cell>
          <cell r="R709">
            <v>9096</v>
          </cell>
        </row>
        <row r="710">
          <cell r="K710">
            <v>39192</v>
          </cell>
          <cell r="L710">
            <v>2.0023</v>
          </cell>
          <cell r="N710">
            <v>39192</v>
          </cell>
          <cell r="O710">
            <v>1.359</v>
          </cell>
          <cell r="Q710">
            <v>39182</v>
          </cell>
          <cell r="R710">
            <v>9100</v>
          </cell>
        </row>
        <row r="711">
          <cell r="K711">
            <v>39191</v>
          </cell>
          <cell r="L711">
            <v>2.0034000000000001</v>
          </cell>
          <cell r="N711">
            <v>39191</v>
          </cell>
          <cell r="O711">
            <v>1.3613</v>
          </cell>
          <cell r="Q711">
            <v>39181</v>
          </cell>
          <cell r="R711">
            <v>9090</v>
          </cell>
        </row>
        <row r="712">
          <cell r="K712">
            <v>39190</v>
          </cell>
          <cell r="L712">
            <v>2.0085999999999999</v>
          </cell>
          <cell r="N712">
            <v>39190</v>
          </cell>
          <cell r="O712">
            <v>1.3609</v>
          </cell>
          <cell r="Q712">
            <v>39177</v>
          </cell>
          <cell r="R712">
            <v>9111</v>
          </cell>
        </row>
        <row r="713">
          <cell r="K713">
            <v>39189</v>
          </cell>
          <cell r="L713">
            <v>2.0068000000000001</v>
          </cell>
          <cell r="N713">
            <v>39189</v>
          </cell>
          <cell r="O713">
            <v>1.3567</v>
          </cell>
          <cell r="Q713">
            <v>39176</v>
          </cell>
          <cell r="R713">
            <v>9113</v>
          </cell>
        </row>
        <row r="714">
          <cell r="K714">
            <v>39188</v>
          </cell>
          <cell r="L714">
            <v>1.9897</v>
          </cell>
          <cell r="N714">
            <v>39188</v>
          </cell>
          <cell r="O714">
            <v>1.3534999999999999</v>
          </cell>
          <cell r="Q714">
            <v>39175</v>
          </cell>
          <cell r="R714">
            <v>9100</v>
          </cell>
        </row>
        <row r="715">
          <cell r="K715">
            <v>39185</v>
          </cell>
          <cell r="L715">
            <v>1.9863</v>
          </cell>
          <cell r="N715">
            <v>39185</v>
          </cell>
          <cell r="O715">
            <v>1.3527</v>
          </cell>
          <cell r="Q715">
            <v>39174</v>
          </cell>
          <cell r="R715">
            <v>9111</v>
          </cell>
        </row>
        <row r="716">
          <cell r="K716">
            <v>39184</v>
          </cell>
          <cell r="L716">
            <v>1.9792999999999998</v>
          </cell>
          <cell r="N716">
            <v>39184</v>
          </cell>
          <cell r="O716">
            <v>1.3482000000000001</v>
          </cell>
          <cell r="Q716">
            <v>39171</v>
          </cell>
          <cell r="R716">
            <v>9136</v>
          </cell>
        </row>
        <row r="717">
          <cell r="K717">
            <v>39183</v>
          </cell>
          <cell r="L717">
            <v>1.9748000000000001</v>
          </cell>
          <cell r="N717">
            <v>39183</v>
          </cell>
          <cell r="O717">
            <v>1.3431</v>
          </cell>
          <cell r="Q717">
            <v>39170</v>
          </cell>
          <cell r="R717">
            <v>9130</v>
          </cell>
        </row>
        <row r="718">
          <cell r="K718">
            <v>39182</v>
          </cell>
          <cell r="L718">
            <v>1.9727999999999999</v>
          </cell>
          <cell r="N718">
            <v>39182</v>
          </cell>
          <cell r="O718">
            <v>1.3439999999999999</v>
          </cell>
          <cell r="Q718">
            <v>39169</v>
          </cell>
          <cell r="R718">
            <v>9155</v>
          </cell>
        </row>
        <row r="719">
          <cell r="K719">
            <v>39181</v>
          </cell>
          <cell r="L719">
            <v>1.9626000000000001</v>
          </cell>
          <cell r="N719">
            <v>39181</v>
          </cell>
          <cell r="O719">
            <v>1.3353999999999999</v>
          </cell>
          <cell r="Q719">
            <v>39168</v>
          </cell>
          <cell r="R719">
            <v>9108</v>
          </cell>
        </row>
        <row r="720">
          <cell r="K720">
            <v>39178</v>
          </cell>
          <cell r="L720">
            <v>1.9655</v>
          </cell>
          <cell r="N720">
            <v>39178</v>
          </cell>
          <cell r="O720">
            <v>1.3378999999999999</v>
          </cell>
          <cell r="Q720">
            <v>39167</v>
          </cell>
          <cell r="R720">
            <v>9105</v>
          </cell>
        </row>
        <row r="721">
          <cell r="K721">
            <v>39177</v>
          </cell>
          <cell r="L721">
            <v>1.9708000000000001</v>
          </cell>
          <cell r="N721">
            <v>39177</v>
          </cell>
          <cell r="O721">
            <v>1.3429</v>
          </cell>
          <cell r="Q721">
            <v>39164</v>
          </cell>
          <cell r="R721">
            <v>9125</v>
          </cell>
        </row>
        <row r="722">
          <cell r="K722">
            <v>39176</v>
          </cell>
          <cell r="L722">
            <v>1.9762</v>
          </cell>
          <cell r="N722">
            <v>39176</v>
          </cell>
          <cell r="O722">
            <v>1.3368</v>
          </cell>
          <cell r="Q722">
            <v>39163</v>
          </cell>
          <cell r="R722">
            <v>9075</v>
          </cell>
        </row>
        <row r="723">
          <cell r="K723">
            <v>39175</v>
          </cell>
          <cell r="L723">
            <v>1.9741</v>
          </cell>
          <cell r="N723">
            <v>39175</v>
          </cell>
          <cell r="O723">
            <v>1.333</v>
          </cell>
          <cell r="Q723">
            <v>39162</v>
          </cell>
          <cell r="R723">
            <v>9145</v>
          </cell>
        </row>
        <row r="724">
          <cell r="K724">
            <v>39174</v>
          </cell>
          <cell r="L724">
            <v>1.9778</v>
          </cell>
          <cell r="N724">
            <v>39174</v>
          </cell>
          <cell r="O724">
            <v>1.3366</v>
          </cell>
          <cell r="Q724">
            <v>39161</v>
          </cell>
          <cell r="R724">
            <v>9171</v>
          </cell>
        </row>
        <row r="725">
          <cell r="K725">
            <v>39171</v>
          </cell>
          <cell r="L725">
            <v>1.9678</v>
          </cell>
          <cell r="N725">
            <v>39171</v>
          </cell>
          <cell r="O725">
            <v>1.3353999999999999</v>
          </cell>
          <cell r="Q725">
            <v>39160</v>
          </cell>
          <cell r="R725">
            <v>9220</v>
          </cell>
        </row>
        <row r="726">
          <cell r="K726">
            <v>39170</v>
          </cell>
          <cell r="L726">
            <v>1.9619</v>
          </cell>
          <cell r="N726">
            <v>39170</v>
          </cell>
          <cell r="O726">
            <v>1.3331</v>
          </cell>
          <cell r="Q726">
            <v>39157</v>
          </cell>
          <cell r="R726">
            <v>9222</v>
          </cell>
        </row>
        <row r="727">
          <cell r="K727">
            <v>39169</v>
          </cell>
          <cell r="L727">
            <v>1.9616</v>
          </cell>
          <cell r="N727">
            <v>39169</v>
          </cell>
          <cell r="O727">
            <v>1.3312999999999999</v>
          </cell>
          <cell r="Q727">
            <v>39156</v>
          </cell>
          <cell r="R727">
            <v>9228</v>
          </cell>
        </row>
        <row r="728">
          <cell r="K728">
            <v>39168</v>
          </cell>
          <cell r="L728">
            <v>1.9657</v>
          </cell>
          <cell r="N728">
            <v>39168</v>
          </cell>
          <cell r="O728">
            <v>1.3351999999999999</v>
          </cell>
          <cell r="Q728">
            <v>39155</v>
          </cell>
          <cell r="R728">
            <v>9221</v>
          </cell>
        </row>
        <row r="729">
          <cell r="K729">
            <v>39167</v>
          </cell>
          <cell r="L729">
            <v>1.9694</v>
          </cell>
          <cell r="N729">
            <v>39167</v>
          </cell>
          <cell r="O729">
            <v>1.333</v>
          </cell>
          <cell r="Q729">
            <v>39154</v>
          </cell>
          <cell r="R729">
            <v>9214</v>
          </cell>
        </row>
        <row r="730">
          <cell r="K730">
            <v>39164</v>
          </cell>
          <cell r="L730">
            <v>1.9614</v>
          </cell>
          <cell r="N730">
            <v>39164</v>
          </cell>
          <cell r="O730">
            <v>1.3283</v>
          </cell>
          <cell r="Q730">
            <v>39153</v>
          </cell>
          <cell r="R730">
            <v>9172</v>
          </cell>
        </row>
        <row r="731">
          <cell r="K731">
            <v>39163</v>
          </cell>
          <cell r="L731">
            <v>1.9647000000000001</v>
          </cell>
          <cell r="N731">
            <v>39163</v>
          </cell>
          <cell r="O731">
            <v>1.3331</v>
          </cell>
          <cell r="Q731">
            <v>39150</v>
          </cell>
          <cell r="R731">
            <v>9177</v>
          </cell>
        </row>
        <row r="732">
          <cell r="K732">
            <v>39162</v>
          </cell>
          <cell r="L732">
            <v>1.9678</v>
          </cell>
          <cell r="N732">
            <v>39162</v>
          </cell>
          <cell r="O732">
            <v>1.3385</v>
          </cell>
          <cell r="Q732">
            <v>39149</v>
          </cell>
          <cell r="R732">
            <v>9183</v>
          </cell>
        </row>
        <row r="733">
          <cell r="K733">
            <v>39161</v>
          </cell>
          <cell r="L733">
            <v>1.9614</v>
          </cell>
          <cell r="N733">
            <v>39161</v>
          </cell>
          <cell r="O733">
            <v>1.3317999999999999</v>
          </cell>
          <cell r="Q733">
            <v>39148</v>
          </cell>
          <cell r="R733">
            <v>9205</v>
          </cell>
        </row>
        <row r="734">
          <cell r="K734">
            <v>39160</v>
          </cell>
          <cell r="L734">
            <v>1.9441999999999999</v>
          </cell>
          <cell r="N734">
            <v>39160</v>
          </cell>
          <cell r="O734">
            <v>1.3302</v>
          </cell>
          <cell r="Q734">
            <v>39147</v>
          </cell>
          <cell r="R734">
            <v>9225</v>
          </cell>
        </row>
        <row r="735">
          <cell r="K735">
            <v>39157</v>
          </cell>
          <cell r="L735">
            <v>1.9424000000000001</v>
          </cell>
          <cell r="N735">
            <v>39157</v>
          </cell>
          <cell r="O735">
            <v>1.3317999999999999</v>
          </cell>
          <cell r="Q735">
            <v>39146</v>
          </cell>
          <cell r="R735">
            <v>9255</v>
          </cell>
        </row>
        <row r="736">
          <cell r="K736">
            <v>39156</v>
          </cell>
          <cell r="L736">
            <v>1.9373</v>
          </cell>
          <cell r="N736">
            <v>39156</v>
          </cell>
          <cell r="O736">
            <v>1.3237999999999999</v>
          </cell>
          <cell r="Q736">
            <v>39143</v>
          </cell>
          <cell r="R736">
            <v>9180</v>
          </cell>
        </row>
        <row r="737">
          <cell r="K737">
            <v>39155</v>
          </cell>
          <cell r="L737">
            <v>1.9361000000000002</v>
          </cell>
          <cell r="N737">
            <v>39155</v>
          </cell>
          <cell r="O737">
            <v>1.3223</v>
          </cell>
          <cell r="Q737">
            <v>39142</v>
          </cell>
          <cell r="R737">
            <v>9145</v>
          </cell>
        </row>
        <row r="738">
          <cell r="K738">
            <v>39154</v>
          </cell>
          <cell r="L738">
            <v>1.9289000000000001</v>
          </cell>
          <cell r="N738">
            <v>39154</v>
          </cell>
          <cell r="O738">
            <v>1.3197000000000001</v>
          </cell>
          <cell r="Q738">
            <v>39141</v>
          </cell>
          <cell r="R738">
            <v>9153</v>
          </cell>
        </row>
        <row r="739">
          <cell r="K739">
            <v>39153</v>
          </cell>
          <cell r="L739">
            <v>1.9325000000000001</v>
          </cell>
          <cell r="N739">
            <v>39153</v>
          </cell>
          <cell r="O739">
            <v>1.3189</v>
          </cell>
          <cell r="Q739">
            <v>39140</v>
          </cell>
          <cell r="R739">
            <v>9080</v>
          </cell>
        </row>
        <row r="740">
          <cell r="K740">
            <v>39150</v>
          </cell>
          <cell r="L740">
            <v>1.9319999999999999</v>
          </cell>
          <cell r="N740">
            <v>39150</v>
          </cell>
          <cell r="O740">
            <v>1.3115999999999999</v>
          </cell>
          <cell r="Q740">
            <v>39139</v>
          </cell>
          <cell r="R740">
            <v>9069</v>
          </cell>
        </row>
        <row r="741">
          <cell r="K741">
            <v>39149</v>
          </cell>
          <cell r="L741">
            <v>1.9283000000000001</v>
          </cell>
          <cell r="N741">
            <v>39149</v>
          </cell>
          <cell r="O741">
            <v>1.3132999999999999</v>
          </cell>
          <cell r="Q741">
            <v>39136</v>
          </cell>
          <cell r="R741">
            <v>9087</v>
          </cell>
        </row>
        <row r="742">
          <cell r="K742">
            <v>39148</v>
          </cell>
          <cell r="L742">
            <v>1.9330000000000001</v>
          </cell>
          <cell r="N742">
            <v>39148</v>
          </cell>
          <cell r="O742">
            <v>1.3176999999999999</v>
          </cell>
          <cell r="Q742">
            <v>39135</v>
          </cell>
          <cell r="R742">
            <v>9090</v>
          </cell>
        </row>
        <row r="743">
          <cell r="K743">
            <v>39147</v>
          </cell>
          <cell r="L743">
            <v>1.9317</v>
          </cell>
          <cell r="N743">
            <v>39147</v>
          </cell>
          <cell r="O743">
            <v>1.3128</v>
          </cell>
          <cell r="Q743">
            <v>39134</v>
          </cell>
          <cell r="R743">
            <v>9070</v>
          </cell>
        </row>
        <row r="744">
          <cell r="K744">
            <v>39146</v>
          </cell>
          <cell r="L744">
            <v>1.9205000000000001</v>
          </cell>
          <cell r="N744">
            <v>39146</v>
          </cell>
          <cell r="O744">
            <v>1.3089999999999999</v>
          </cell>
          <cell r="Q744">
            <v>39133</v>
          </cell>
          <cell r="R744">
            <v>9063</v>
          </cell>
        </row>
        <row r="745">
          <cell r="K745">
            <v>39143</v>
          </cell>
          <cell r="L745">
            <v>1.9435</v>
          </cell>
          <cell r="N745">
            <v>39143</v>
          </cell>
          <cell r="O745">
            <v>1.3191999999999999</v>
          </cell>
          <cell r="Q745">
            <v>39132</v>
          </cell>
          <cell r="R745">
            <v>9060</v>
          </cell>
        </row>
        <row r="746">
          <cell r="K746">
            <v>39142</v>
          </cell>
          <cell r="L746">
            <v>1.9584000000000001</v>
          </cell>
          <cell r="N746">
            <v>39142</v>
          </cell>
          <cell r="O746">
            <v>1.3186</v>
          </cell>
          <cell r="Q746">
            <v>39129</v>
          </cell>
          <cell r="R746">
            <v>9049</v>
          </cell>
        </row>
        <row r="747">
          <cell r="K747">
            <v>39141</v>
          </cell>
          <cell r="L747">
            <v>1.9639</v>
          </cell>
          <cell r="N747">
            <v>39141</v>
          </cell>
          <cell r="O747">
            <v>1.3229</v>
          </cell>
          <cell r="Q747">
            <v>39128</v>
          </cell>
          <cell r="R747">
            <v>9043</v>
          </cell>
        </row>
        <row r="748">
          <cell r="K748">
            <v>39140</v>
          </cell>
          <cell r="L748">
            <v>1.9621</v>
          </cell>
          <cell r="N748">
            <v>39140</v>
          </cell>
          <cell r="O748">
            <v>1.3242</v>
          </cell>
          <cell r="Q748">
            <v>39127</v>
          </cell>
          <cell r="R748">
            <v>9070</v>
          </cell>
        </row>
        <row r="749">
          <cell r="K749">
            <v>39139</v>
          </cell>
          <cell r="L749">
            <v>1.9636</v>
          </cell>
          <cell r="N749">
            <v>39139</v>
          </cell>
          <cell r="O749">
            <v>1.3188</v>
          </cell>
          <cell r="Q749">
            <v>39126</v>
          </cell>
          <cell r="R749">
            <v>9076</v>
          </cell>
        </row>
        <row r="750">
          <cell r="K750">
            <v>39136</v>
          </cell>
          <cell r="L750">
            <v>1.9633</v>
          </cell>
          <cell r="N750">
            <v>39136</v>
          </cell>
          <cell r="O750">
            <v>1.3166</v>
          </cell>
          <cell r="Q750">
            <v>39125</v>
          </cell>
          <cell r="R750">
            <v>9044</v>
          </cell>
        </row>
        <row r="751">
          <cell r="K751">
            <v>39135</v>
          </cell>
          <cell r="L751">
            <v>1.9563999999999999</v>
          </cell>
          <cell r="N751">
            <v>39135</v>
          </cell>
          <cell r="O751">
            <v>1.3126</v>
          </cell>
          <cell r="Q751">
            <v>39122</v>
          </cell>
          <cell r="R751">
            <v>9050</v>
          </cell>
        </row>
        <row r="752">
          <cell r="K752">
            <v>39134</v>
          </cell>
          <cell r="L752">
            <v>1.954</v>
          </cell>
          <cell r="N752">
            <v>39134</v>
          </cell>
          <cell r="O752">
            <v>1.3139000000000001</v>
          </cell>
          <cell r="Q752">
            <v>39121</v>
          </cell>
          <cell r="R752">
            <v>9043</v>
          </cell>
        </row>
        <row r="753">
          <cell r="K753">
            <v>39133</v>
          </cell>
          <cell r="L753">
            <v>1.9552</v>
          </cell>
          <cell r="N753">
            <v>39133</v>
          </cell>
          <cell r="O753">
            <v>1.3138000000000001</v>
          </cell>
          <cell r="Q753">
            <v>39120</v>
          </cell>
          <cell r="R753">
            <v>9040</v>
          </cell>
        </row>
        <row r="754">
          <cell r="K754">
            <v>39132</v>
          </cell>
          <cell r="L754">
            <v>1.9514</v>
          </cell>
          <cell r="N754">
            <v>39132</v>
          </cell>
          <cell r="O754">
            <v>1.3155999999999999</v>
          </cell>
          <cell r="Q754">
            <v>39119</v>
          </cell>
          <cell r="R754">
            <v>9052</v>
          </cell>
        </row>
        <row r="755">
          <cell r="K755">
            <v>39129</v>
          </cell>
          <cell r="L755">
            <v>1.9496</v>
          </cell>
          <cell r="N755">
            <v>39129</v>
          </cell>
          <cell r="O755">
            <v>1.3138000000000001</v>
          </cell>
          <cell r="Q755">
            <v>39118</v>
          </cell>
          <cell r="R755">
            <v>9073</v>
          </cell>
        </row>
        <row r="756">
          <cell r="K756">
            <v>39128</v>
          </cell>
          <cell r="L756">
            <v>1.9510999999999998</v>
          </cell>
          <cell r="N756">
            <v>39128</v>
          </cell>
          <cell r="O756">
            <v>1.3141</v>
          </cell>
          <cell r="Q756">
            <v>39115</v>
          </cell>
          <cell r="R756">
            <v>9072</v>
          </cell>
        </row>
        <row r="757">
          <cell r="K757">
            <v>39127</v>
          </cell>
          <cell r="L757">
            <v>1.9628000000000001</v>
          </cell>
          <cell r="N757">
            <v>39127</v>
          </cell>
          <cell r="O757">
            <v>1.3130999999999999</v>
          </cell>
          <cell r="Q757">
            <v>39114</v>
          </cell>
          <cell r="R757">
            <v>9085</v>
          </cell>
        </row>
        <row r="758">
          <cell r="K758">
            <v>39126</v>
          </cell>
          <cell r="L758">
            <v>1.9468999999999999</v>
          </cell>
          <cell r="N758">
            <v>39126</v>
          </cell>
          <cell r="O758">
            <v>1.3039000000000001</v>
          </cell>
          <cell r="Q758">
            <v>39113</v>
          </cell>
          <cell r="R758">
            <v>9097</v>
          </cell>
        </row>
        <row r="759">
          <cell r="K759">
            <v>39125</v>
          </cell>
          <cell r="L759">
            <v>1.9472</v>
          </cell>
          <cell r="N759">
            <v>39125</v>
          </cell>
          <cell r="O759">
            <v>1.2966</v>
          </cell>
          <cell r="Q759">
            <v>39112</v>
          </cell>
          <cell r="R759">
            <v>9102</v>
          </cell>
        </row>
        <row r="760">
          <cell r="K760">
            <v>39122</v>
          </cell>
          <cell r="L760">
            <v>1.9491000000000001</v>
          </cell>
          <cell r="N760">
            <v>39122</v>
          </cell>
          <cell r="O760">
            <v>1.3008</v>
          </cell>
          <cell r="Q760">
            <v>39111</v>
          </cell>
          <cell r="R760">
            <v>9128</v>
          </cell>
        </row>
        <row r="761">
          <cell r="K761">
            <v>39121</v>
          </cell>
          <cell r="L761">
            <v>1.9588999999999999</v>
          </cell>
          <cell r="N761">
            <v>39121</v>
          </cell>
          <cell r="O761">
            <v>1.3042</v>
          </cell>
          <cell r="Q761">
            <v>39108</v>
          </cell>
          <cell r="R761">
            <v>9120</v>
          </cell>
        </row>
        <row r="762">
          <cell r="K762">
            <v>39120</v>
          </cell>
          <cell r="L762">
            <v>1.9706999999999999</v>
          </cell>
          <cell r="N762">
            <v>39120</v>
          </cell>
          <cell r="O762">
            <v>1.3012000000000001</v>
          </cell>
          <cell r="Q762">
            <v>39107</v>
          </cell>
          <cell r="R762">
            <v>9103</v>
          </cell>
        </row>
        <row r="763">
          <cell r="K763">
            <v>39119</v>
          </cell>
          <cell r="L763">
            <v>1.9710999999999999</v>
          </cell>
          <cell r="N763">
            <v>39119</v>
          </cell>
          <cell r="O763">
            <v>1.2985</v>
          </cell>
          <cell r="Q763">
            <v>39106</v>
          </cell>
          <cell r="R763">
            <v>9079</v>
          </cell>
        </row>
        <row r="764">
          <cell r="K764">
            <v>39118</v>
          </cell>
          <cell r="L764">
            <v>1.9603000000000002</v>
          </cell>
          <cell r="N764">
            <v>39118</v>
          </cell>
          <cell r="O764">
            <v>1.2928999999999999</v>
          </cell>
          <cell r="Q764">
            <v>39105</v>
          </cell>
          <cell r="R764">
            <v>9088</v>
          </cell>
        </row>
        <row r="765">
          <cell r="K765">
            <v>39115</v>
          </cell>
          <cell r="L765">
            <v>1.966</v>
          </cell>
          <cell r="N765">
            <v>39115</v>
          </cell>
          <cell r="O765">
            <v>1.2961</v>
          </cell>
          <cell r="Q765">
            <v>39104</v>
          </cell>
          <cell r="R765">
            <v>9086</v>
          </cell>
        </row>
        <row r="766">
          <cell r="K766">
            <v>39114</v>
          </cell>
          <cell r="L766">
            <v>1.9668000000000001</v>
          </cell>
          <cell r="N766">
            <v>39114</v>
          </cell>
          <cell r="O766">
            <v>1.3022</v>
          </cell>
          <cell r="Q766">
            <v>39101</v>
          </cell>
          <cell r="R766">
            <v>9074</v>
          </cell>
        </row>
        <row r="767">
          <cell r="K767">
            <v>39113</v>
          </cell>
          <cell r="L767">
            <v>1.9655</v>
          </cell>
          <cell r="N767">
            <v>39113</v>
          </cell>
          <cell r="O767">
            <v>1.3031999999999999</v>
          </cell>
          <cell r="Q767">
            <v>39100</v>
          </cell>
          <cell r="R767">
            <v>9097</v>
          </cell>
        </row>
        <row r="768">
          <cell r="K768">
            <v>39112</v>
          </cell>
          <cell r="L768">
            <v>1.9628000000000001</v>
          </cell>
          <cell r="N768">
            <v>39112</v>
          </cell>
          <cell r="O768">
            <v>1.2969999999999999</v>
          </cell>
          <cell r="Q768">
            <v>39099</v>
          </cell>
          <cell r="R768">
            <v>9115</v>
          </cell>
        </row>
        <row r="769">
          <cell r="K769">
            <v>39111</v>
          </cell>
          <cell r="L769">
            <v>1.9609999999999999</v>
          </cell>
          <cell r="N769">
            <v>39111</v>
          </cell>
          <cell r="O769">
            <v>1.2957000000000001</v>
          </cell>
          <cell r="Q769">
            <v>39098</v>
          </cell>
          <cell r="R769">
            <v>9080</v>
          </cell>
        </row>
        <row r="770">
          <cell r="K770">
            <v>39108</v>
          </cell>
          <cell r="L770">
            <v>1.9593</v>
          </cell>
          <cell r="N770">
            <v>39108</v>
          </cell>
          <cell r="O770">
            <v>1.2916000000000001</v>
          </cell>
          <cell r="Q770">
            <v>39097</v>
          </cell>
          <cell r="R770">
            <v>9113</v>
          </cell>
        </row>
        <row r="771">
          <cell r="K771">
            <v>39107</v>
          </cell>
          <cell r="L771">
            <v>1.9641</v>
          </cell>
          <cell r="N771">
            <v>39107</v>
          </cell>
          <cell r="O771">
            <v>1.2930999999999999</v>
          </cell>
          <cell r="Q771">
            <v>39094</v>
          </cell>
          <cell r="R771">
            <v>9153</v>
          </cell>
        </row>
        <row r="772">
          <cell r="K772">
            <v>39106</v>
          </cell>
          <cell r="L772">
            <v>1.9696</v>
          </cell>
          <cell r="N772">
            <v>39106</v>
          </cell>
          <cell r="O772">
            <v>1.2969999999999999</v>
          </cell>
          <cell r="Q772">
            <v>39093</v>
          </cell>
          <cell r="R772">
            <v>9115</v>
          </cell>
        </row>
        <row r="773">
          <cell r="K773">
            <v>39105</v>
          </cell>
          <cell r="L773">
            <v>1.9813000000000001</v>
          </cell>
          <cell r="N773">
            <v>39105</v>
          </cell>
          <cell r="O773">
            <v>1.3026</v>
          </cell>
          <cell r="Q773">
            <v>39092</v>
          </cell>
          <cell r="R773">
            <v>9077</v>
          </cell>
        </row>
        <row r="774">
          <cell r="K774">
            <v>39104</v>
          </cell>
          <cell r="L774">
            <v>1.9762</v>
          </cell>
          <cell r="N774">
            <v>39104</v>
          </cell>
          <cell r="O774">
            <v>1.2950999999999999</v>
          </cell>
          <cell r="Q774">
            <v>39091</v>
          </cell>
          <cell r="R774">
            <v>9040</v>
          </cell>
        </row>
        <row r="775">
          <cell r="K775">
            <v>39101</v>
          </cell>
          <cell r="L775">
            <v>1.9738</v>
          </cell>
          <cell r="N775">
            <v>39101</v>
          </cell>
          <cell r="O775">
            <v>1.2957000000000001</v>
          </cell>
          <cell r="Q775">
            <v>39087</v>
          </cell>
          <cell r="R775">
            <v>8999</v>
          </cell>
        </row>
        <row r="776">
          <cell r="K776">
            <v>39100</v>
          </cell>
          <cell r="L776">
            <v>1.9742999999999999</v>
          </cell>
          <cell r="N776">
            <v>39100</v>
          </cell>
          <cell r="O776">
            <v>1.2963</v>
          </cell>
          <cell r="Q776">
            <v>39086</v>
          </cell>
          <cell r="R776">
            <v>8993</v>
          </cell>
        </row>
        <row r="777">
          <cell r="K777">
            <v>39099</v>
          </cell>
          <cell r="L777">
            <v>1.9698</v>
          </cell>
          <cell r="N777">
            <v>39099</v>
          </cell>
          <cell r="O777">
            <v>1.2938000000000001</v>
          </cell>
          <cell r="Q777">
            <v>39085</v>
          </cell>
          <cell r="R777">
            <v>8973</v>
          </cell>
        </row>
        <row r="778">
          <cell r="K778">
            <v>39098</v>
          </cell>
          <cell r="L778">
            <v>1.9614</v>
          </cell>
          <cell r="N778">
            <v>39098</v>
          </cell>
          <cell r="O778">
            <v>1.2918000000000001</v>
          </cell>
          <cell r="Q778">
            <v>39084</v>
          </cell>
          <cell r="R778">
            <v>8985</v>
          </cell>
        </row>
        <row r="779">
          <cell r="K779">
            <v>39097</v>
          </cell>
          <cell r="L779">
            <v>1.9645999999999999</v>
          </cell>
          <cell r="N779">
            <v>39097</v>
          </cell>
          <cell r="O779">
            <v>1.2938000000000001</v>
          </cell>
          <cell r="Q779">
            <v>39080</v>
          </cell>
          <cell r="R779">
            <v>8995</v>
          </cell>
        </row>
        <row r="780">
          <cell r="K780">
            <v>39094</v>
          </cell>
          <cell r="L780">
            <v>1.9592000000000001</v>
          </cell>
          <cell r="N780">
            <v>39094</v>
          </cell>
          <cell r="O780">
            <v>1.2923</v>
          </cell>
          <cell r="Q780">
            <v>39079</v>
          </cell>
          <cell r="R780">
            <v>9026</v>
          </cell>
        </row>
        <row r="781">
          <cell r="K781">
            <v>39093</v>
          </cell>
          <cell r="L781">
            <v>1.9452</v>
          </cell>
          <cell r="N781">
            <v>39093</v>
          </cell>
          <cell r="O781">
            <v>1.2892999999999999</v>
          </cell>
          <cell r="Q781">
            <v>39078</v>
          </cell>
          <cell r="R781">
            <v>9042</v>
          </cell>
        </row>
        <row r="782">
          <cell r="K782">
            <v>39092</v>
          </cell>
          <cell r="L782">
            <v>1.9321000000000002</v>
          </cell>
          <cell r="N782">
            <v>39092</v>
          </cell>
          <cell r="O782">
            <v>1.2938000000000001</v>
          </cell>
          <cell r="Q782">
            <v>39077</v>
          </cell>
          <cell r="R782">
            <v>9064</v>
          </cell>
        </row>
        <row r="783">
          <cell r="K783">
            <v>39091</v>
          </cell>
          <cell r="L783">
            <v>1.9397</v>
          </cell>
          <cell r="N783">
            <v>39091</v>
          </cell>
          <cell r="O783">
            <v>1.3</v>
          </cell>
          <cell r="Q783">
            <v>39076</v>
          </cell>
          <cell r="R783">
            <v>9080</v>
          </cell>
        </row>
        <row r="784">
          <cell r="K784">
            <v>39090</v>
          </cell>
          <cell r="L784">
            <v>1.9378</v>
          </cell>
          <cell r="N784">
            <v>39090</v>
          </cell>
          <cell r="O784">
            <v>1.3024</v>
          </cell>
          <cell r="Q784">
            <v>39073</v>
          </cell>
          <cell r="R784">
            <v>9078</v>
          </cell>
        </row>
        <row r="785">
          <cell r="K785">
            <v>39087</v>
          </cell>
          <cell r="L785">
            <v>1.9292</v>
          </cell>
          <cell r="N785">
            <v>39087</v>
          </cell>
          <cell r="O785">
            <v>1.3002</v>
          </cell>
          <cell r="Q785">
            <v>39072</v>
          </cell>
          <cell r="R785">
            <v>9089</v>
          </cell>
        </row>
        <row r="786">
          <cell r="K786">
            <v>39086</v>
          </cell>
          <cell r="L786">
            <v>1.9428000000000001</v>
          </cell>
          <cell r="N786">
            <v>39086</v>
          </cell>
          <cell r="O786">
            <v>1.3084</v>
          </cell>
          <cell r="Q786">
            <v>39071</v>
          </cell>
          <cell r="R786">
            <v>9105</v>
          </cell>
        </row>
        <row r="787">
          <cell r="K787">
            <v>39085</v>
          </cell>
          <cell r="L787">
            <v>1.9514</v>
          </cell>
          <cell r="N787">
            <v>39085</v>
          </cell>
          <cell r="O787">
            <v>1.3169</v>
          </cell>
          <cell r="Q787">
            <v>39070</v>
          </cell>
          <cell r="R787">
            <v>9139</v>
          </cell>
        </row>
        <row r="788">
          <cell r="K788">
            <v>39084</v>
          </cell>
          <cell r="L788">
            <v>1.9736</v>
          </cell>
          <cell r="N788">
            <v>39084</v>
          </cell>
          <cell r="O788">
            <v>1.3272999999999999</v>
          </cell>
          <cell r="Q788">
            <v>39069</v>
          </cell>
          <cell r="R788">
            <v>9085</v>
          </cell>
        </row>
        <row r="789">
          <cell r="K789">
            <v>39083</v>
          </cell>
          <cell r="L789">
            <v>1.9592000000000001</v>
          </cell>
          <cell r="N789">
            <v>39083</v>
          </cell>
          <cell r="O789">
            <v>1.3201000000000001</v>
          </cell>
          <cell r="Q789">
            <v>39066</v>
          </cell>
          <cell r="R789">
            <v>9082</v>
          </cell>
        </row>
        <row r="790">
          <cell r="K790">
            <v>39080</v>
          </cell>
          <cell r="L790">
            <v>1.9588000000000001</v>
          </cell>
          <cell r="N790">
            <v>39080</v>
          </cell>
          <cell r="O790">
            <v>1.3197000000000001</v>
          </cell>
          <cell r="Q790">
            <v>39065</v>
          </cell>
          <cell r="R790">
            <v>9068</v>
          </cell>
        </row>
        <row r="791">
          <cell r="K791">
            <v>39079</v>
          </cell>
          <cell r="L791">
            <v>1.9630999999999998</v>
          </cell>
          <cell r="N791">
            <v>39079</v>
          </cell>
          <cell r="O791">
            <v>1.3149999999999999</v>
          </cell>
          <cell r="Q791">
            <v>39064</v>
          </cell>
          <cell r="R791">
            <v>9070</v>
          </cell>
        </row>
        <row r="792">
          <cell r="K792">
            <v>39078</v>
          </cell>
          <cell r="L792">
            <v>1.9563000000000001</v>
          </cell>
          <cell r="N792">
            <v>39078</v>
          </cell>
          <cell r="O792">
            <v>1.3113999999999999</v>
          </cell>
          <cell r="Q792">
            <v>39063</v>
          </cell>
          <cell r="R792">
            <v>9074</v>
          </cell>
        </row>
        <row r="793">
          <cell r="K793">
            <v>39077</v>
          </cell>
          <cell r="L793">
            <v>1.9537</v>
          </cell>
          <cell r="N793">
            <v>39077</v>
          </cell>
          <cell r="O793">
            <v>1.3096999999999999</v>
          </cell>
          <cell r="Q793">
            <v>39062</v>
          </cell>
          <cell r="R793">
            <v>9092</v>
          </cell>
        </row>
        <row r="794">
          <cell r="K794">
            <v>39076</v>
          </cell>
          <cell r="L794">
            <v>1.9590000000000001</v>
          </cell>
          <cell r="N794">
            <v>39076</v>
          </cell>
          <cell r="O794">
            <v>1.3121</v>
          </cell>
          <cell r="Q794">
            <v>39059</v>
          </cell>
          <cell r="R794">
            <v>9076</v>
          </cell>
        </row>
        <row r="795">
          <cell r="K795">
            <v>39073</v>
          </cell>
          <cell r="L795">
            <v>1.958</v>
          </cell>
          <cell r="N795">
            <v>39073</v>
          </cell>
          <cell r="O795">
            <v>1.3128</v>
          </cell>
          <cell r="Q795">
            <v>39058</v>
          </cell>
          <cell r="R795">
            <v>9101</v>
          </cell>
        </row>
        <row r="796">
          <cell r="K796">
            <v>39072</v>
          </cell>
          <cell r="L796">
            <v>1.9616</v>
          </cell>
          <cell r="N796">
            <v>39072</v>
          </cell>
          <cell r="O796">
            <v>1.3176000000000001</v>
          </cell>
          <cell r="Q796">
            <v>39057</v>
          </cell>
          <cell r="R796">
            <v>9113</v>
          </cell>
        </row>
        <row r="797">
          <cell r="K797">
            <v>39071</v>
          </cell>
          <cell r="L797">
            <v>1.9645000000000001</v>
          </cell>
          <cell r="N797">
            <v>39071</v>
          </cell>
          <cell r="O797">
            <v>1.3172999999999999</v>
          </cell>
          <cell r="Q797">
            <v>39056</v>
          </cell>
          <cell r="R797">
            <v>9122</v>
          </cell>
        </row>
        <row r="798">
          <cell r="K798">
            <v>39070</v>
          </cell>
          <cell r="L798">
            <v>1.9696</v>
          </cell>
          <cell r="N798">
            <v>39070</v>
          </cell>
          <cell r="O798">
            <v>1.3197000000000001</v>
          </cell>
          <cell r="Q798">
            <v>39055</v>
          </cell>
          <cell r="R798">
            <v>9158</v>
          </cell>
        </row>
        <row r="799">
          <cell r="K799">
            <v>39069</v>
          </cell>
          <cell r="L799">
            <v>1.9477</v>
          </cell>
          <cell r="N799">
            <v>39069</v>
          </cell>
          <cell r="O799">
            <v>1.3098000000000001</v>
          </cell>
          <cell r="Q799">
            <v>39052</v>
          </cell>
          <cell r="R799">
            <v>9153</v>
          </cell>
        </row>
        <row r="800">
          <cell r="K800">
            <v>39066</v>
          </cell>
          <cell r="L800">
            <v>1.9523000000000001</v>
          </cell>
          <cell r="N800">
            <v>39066</v>
          </cell>
          <cell r="O800">
            <v>1.3080000000000001</v>
          </cell>
          <cell r="Q800">
            <v>39051</v>
          </cell>
          <cell r="R800">
            <v>9169</v>
          </cell>
        </row>
        <row r="801">
          <cell r="K801">
            <v>39065</v>
          </cell>
          <cell r="L801">
            <v>1.9601999999999999</v>
          </cell>
          <cell r="N801">
            <v>39065</v>
          </cell>
          <cell r="O801">
            <v>1.3143</v>
          </cell>
          <cell r="Q801">
            <v>39050</v>
          </cell>
          <cell r="R801">
            <v>9163</v>
          </cell>
        </row>
        <row r="802">
          <cell r="K802">
            <v>39064</v>
          </cell>
          <cell r="L802">
            <v>1.9668000000000001</v>
          </cell>
          <cell r="N802">
            <v>39064</v>
          </cell>
          <cell r="O802">
            <v>1.3214000000000001</v>
          </cell>
          <cell r="Q802">
            <v>39049</v>
          </cell>
          <cell r="R802">
            <v>9179</v>
          </cell>
        </row>
        <row r="803">
          <cell r="K803">
            <v>39063</v>
          </cell>
          <cell r="L803">
            <v>1.9712000000000001</v>
          </cell>
          <cell r="N803">
            <v>39063</v>
          </cell>
          <cell r="O803">
            <v>1.3285</v>
          </cell>
          <cell r="Q803">
            <v>39048</v>
          </cell>
          <cell r="R803">
            <v>9143</v>
          </cell>
        </row>
        <row r="804">
          <cell r="K804">
            <v>39062</v>
          </cell>
          <cell r="L804">
            <v>1.9582999999999999</v>
          </cell>
          <cell r="N804">
            <v>39062</v>
          </cell>
          <cell r="O804">
            <v>1.3237000000000001</v>
          </cell>
          <cell r="Q804">
            <v>39045</v>
          </cell>
          <cell r="R804">
            <v>9158</v>
          </cell>
        </row>
        <row r="805">
          <cell r="K805">
            <v>39059</v>
          </cell>
          <cell r="L805">
            <v>1.9548000000000001</v>
          </cell>
          <cell r="N805">
            <v>39059</v>
          </cell>
          <cell r="O805">
            <v>1.3202</v>
          </cell>
          <cell r="Q805">
            <v>39044</v>
          </cell>
          <cell r="R805">
            <v>9127</v>
          </cell>
        </row>
        <row r="806">
          <cell r="K806">
            <v>39058</v>
          </cell>
          <cell r="L806">
            <v>1.9630000000000001</v>
          </cell>
          <cell r="N806">
            <v>39058</v>
          </cell>
          <cell r="O806">
            <v>1.3287</v>
          </cell>
          <cell r="Q806">
            <v>39043</v>
          </cell>
          <cell r="R806">
            <v>9137</v>
          </cell>
        </row>
        <row r="807">
          <cell r="K807">
            <v>39057</v>
          </cell>
          <cell r="L807">
            <v>1.9662999999999999</v>
          </cell>
          <cell r="N807">
            <v>39057</v>
          </cell>
          <cell r="O807">
            <v>1.3287</v>
          </cell>
          <cell r="Q807">
            <v>39042</v>
          </cell>
          <cell r="R807">
            <v>9140</v>
          </cell>
        </row>
        <row r="808">
          <cell r="K808">
            <v>39056</v>
          </cell>
          <cell r="L808">
            <v>1.9731999999999998</v>
          </cell>
          <cell r="N808">
            <v>39056</v>
          </cell>
          <cell r="O808">
            <v>1.3315999999999999</v>
          </cell>
          <cell r="Q808">
            <v>39041</v>
          </cell>
          <cell r="R808">
            <v>9151</v>
          </cell>
        </row>
        <row r="809">
          <cell r="K809">
            <v>39055</v>
          </cell>
          <cell r="L809">
            <v>1.9816</v>
          </cell>
          <cell r="N809">
            <v>39055</v>
          </cell>
          <cell r="O809">
            <v>1.3343</v>
          </cell>
          <cell r="Q809">
            <v>39038</v>
          </cell>
          <cell r="R809">
            <v>9166</v>
          </cell>
        </row>
        <row r="810">
          <cell r="K810">
            <v>39052</v>
          </cell>
          <cell r="L810">
            <v>1.9811999999999999</v>
          </cell>
          <cell r="N810">
            <v>39052</v>
          </cell>
          <cell r="O810">
            <v>1.3336999999999999</v>
          </cell>
          <cell r="Q810">
            <v>39037</v>
          </cell>
          <cell r="R810">
            <v>9171</v>
          </cell>
        </row>
        <row r="811">
          <cell r="K811">
            <v>39051</v>
          </cell>
          <cell r="L811">
            <v>1.9659</v>
          </cell>
          <cell r="N811">
            <v>39051</v>
          </cell>
          <cell r="O811">
            <v>1.3242</v>
          </cell>
          <cell r="Q811">
            <v>39036</v>
          </cell>
          <cell r="R811">
            <v>9174</v>
          </cell>
        </row>
        <row r="812">
          <cell r="K812">
            <v>39050</v>
          </cell>
          <cell r="L812">
            <v>1.9464999999999999</v>
          </cell>
          <cell r="N812">
            <v>39050</v>
          </cell>
          <cell r="O812">
            <v>1.3155000000000001</v>
          </cell>
          <cell r="Q812">
            <v>39035</v>
          </cell>
          <cell r="R812">
            <v>9127</v>
          </cell>
        </row>
        <row r="813">
          <cell r="K813">
            <v>39049</v>
          </cell>
          <cell r="L813">
            <v>1.9516</v>
          </cell>
          <cell r="N813">
            <v>39049</v>
          </cell>
          <cell r="O813">
            <v>1.3199000000000001</v>
          </cell>
          <cell r="Q813">
            <v>39034</v>
          </cell>
          <cell r="R813">
            <v>9129</v>
          </cell>
        </row>
        <row r="814">
          <cell r="K814">
            <v>39048</v>
          </cell>
          <cell r="L814">
            <v>1.9382000000000001</v>
          </cell>
          <cell r="N814">
            <v>39048</v>
          </cell>
          <cell r="O814">
            <v>1.3134000000000001</v>
          </cell>
          <cell r="Q814">
            <v>39031</v>
          </cell>
          <cell r="R814">
            <v>9110</v>
          </cell>
        </row>
        <row r="815">
          <cell r="K815">
            <v>39045</v>
          </cell>
          <cell r="L815">
            <v>1.9321999999999999</v>
          </cell>
          <cell r="N815">
            <v>39045</v>
          </cell>
          <cell r="O815">
            <v>1.3094000000000001</v>
          </cell>
          <cell r="Q815">
            <v>39030</v>
          </cell>
          <cell r="R815">
            <v>9120</v>
          </cell>
        </row>
        <row r="816">
          <cell r="K816">
            <v>39044</v>
          </cell>
          <cell r="L816">
            <v>1.9155</v>
          </cell>
          <cell r="N816">
            <v>39044</v>
          </cell>
          <cell r="O816">
            <v>1.2945</v>
          </cell>
          <cell r="Q816">
            <v>39029</v>
          </cell>
          <cell r="R816">
            <v>9113</v>
          </cell>
        </row>
        <row r="817">
          <cell r="K817">
            <v>39043</v>
          </cell>
          <cell r="L817">
            <v>1.9146000000000001</v>
          </cell>
          <cell r="N817">
            <v>39043</v>
          </cell>
          <cell r="O817">
            <v>1.2944</v>
          </cell>
          <cell r="Q817">
            <v>39028</v>
          </cell>
          <cell r="R817">
            <v>9115</v>
          </cell>
        </row>
        <row r="818">
          <cell r="K818">
            <v>39042</v>
          </cell>
          <cell r="L818">
            <v>1.899</v>
          </cell>
          <cell r="N818">
            <v>39042</v>
          </cell>
          <cell r="O818">
            <v>1.2845</v>
          </cell>
          <cell r="Q818">
            <v>39027</v>
          </cell>
          <cell r="R818">
            <v>9130</v>
          </cell>
        </row>
        <row r="819">
          <cell r="K819">
            <v>39041</v>
          </cell>
          <cell r="L819">
            <v>1.8976999999999999</v>
          </cell>
          <cell r="N819">
            <v>39041</v>
          </cell>
          <cell r="O819">
            <v>1.2816000000000001</v>
          </cell>
          <cell r="Q819">
            <v>39024</v>
          </cell>
          <cell r="R819">
            <v>9115</v>
          </cell>
        </row>
        <row r="820">
          <cell r="K820">
            <v>39038</v>
          </cell>
          <cell r="L820">
            <v>1.8944999999999999</v>
          </cell>
          <cell r="N820">
            <v>39038</v>
          </cell>
          <cell r="O820">
            <v>1.2827999999999999</v>
          </cell>
          <cell r="Q820">
            <v>39023</v>
          </cell>
          <cell r="R820">
            <v>9113</v>
          </cell>
        </row>
        <row r="821">
          <cell r="K821">
            <v>39037</v>
          </cell>
          <cell r="L821">
            <v>1.8885000000000001</v>
          </cell>
          <cell r="N821">
            <v>39037</v>
          </cell>
          <cell r="O821">
            <v>1.2796000000000001</v>
          </cell>
          <cell r="Q821">
            <v>39022</v>
          </cell>
          <cell r="R821">
            <v>9106</v>
          </cell>
        </row>
        <row r="822">
          <cell r="K822">
            <v>39036</v>
          </cell>
          <cell r="L822">
            <v>1.8889</v>
          </cell>
          <cell r="N822">
            <v>39036</v>
          </cell>
          <cell r="O822">
            <v>1.2827999999999999</v>
          </cell>
          <cell r="Q822">
            <v>39021</v>
          </cell>
          <cell r="R822">
            <v>9115</v>
          </cell>
        </row>
        <row r="823">
          <cell r="K823">
            <v>39035</v>
          </cell>
          <cell r="L823">
            <v>1.8955</v>
          </cell>
          <cell r="N823">
            <v>39035</v>
          </cell>
          <cell r="O823">
            <v>1.2810999999999999</v>
          </cell>
          <cell r="Q823">
            <v>39020</v>
          </cell>
          <cell r="R823">
            <v>9107</v>
          </cell>
        </row>
        <row r="824">
          <cell r="K824">
            <v>39034</v>
          </cell>
          <cell r="L824">
            <v>1.901</v>
          </cell>
          <cell r="N824">
            <v>39034</v>
          </cell>
          <cell r="O824">
            <v>1.2805</v>
          </cell>
          <cell r="Q824">
            <v>39017</v>
          </cell>
          <cell r="R824">
            <v>9093</v>
          </cell>
        </row>
        <row r="825">
          <cell r="K825">
            <v>39031</v>
          </cell>
          <cell r="L825">
            <v>1.9106000000000001</v>
          </cell>
          <cell r="N825">
            <v>39031</v>
          </cell>
          <cell r="O825">
            <v>1.284</v>
          </cell>
          <cell r="Q825">
            <v>39016</v>
          </cell>
          <cell r="R825">
            <v>9112</v>
          </cell>
        </row>
        <row r="826">
          <cell r="K826">
            <v>39030</v>
          </cell>
          <cell r="L826">
            <v>1.9051</v>
          </cell>
          <cell r="N826">
            <v>39030</v>
          </cell>
          <cell r="O826">
            <v>1.2828999999999999</v>
          </cell>
          <cell r="Q826">
            <v>39015</v>
          </cell>
          <cell r="R826">
            <v>9145</v>
          </cell>
        </row>
        <row r="827">
          <cell r="K827">
            <v>39029</v>
          </cell>
          <cell r="L827">
            <v>1.9054</v>
          </cell>
          <cell r="N827">
            <v>39029</v>
          </cell>
          <cell r="O827">
            <v>1.2757000000000001</v>
          </cell>
          <cell r="Q827">
            <v>39014</v>
          </cell>
          <cell r="R827">
            <v>9155</v>
          </cell>
        </row>
        <row r="828">
          <cell r="K828">
            <v>39028</v>
          </cell>
          <cell r="L828">
            <v>1.9060999999999999</v>
          </cell>
          <cell r="N828">
            <v>39028</v>
          </cell>
          <cell r="O828">
            <v>1.2777000000000001</v>
          </cell>
          <cell r="Q828">
            <v>39013</v>
          </cell>
          <cell r="R828">
            <v>9155</v>
          </cell>
        </row>
        <row r="829">
          <cell r="K829">
            <v>39027</v>
          </cell>
          <cell r="L829">
            <v>1.8976999999999999</v>
          </cell>
          <cell r="N829">
            <v>39027</v>
          </cell>
          <cell r="O829">
            <v>1.2724</v>
          </cell>
          <cell r="Q829">
            <v>39010</v>
          </cell>
          <cell r="R829">
            <v>9160</v>
          </cell>
        </row>
        <row r="830">
          <cell r="K830">
            <v>39024</v>
          </cell>
          <cell r="L830">
            <v>1.9012</v>
          </cell>
          <cell r="N830">
            <v>39024</v>
          </cell>
          <cell r="O830">
            <v>1.2718</v>
          </cell>
          <cell r="Q830">
            <v>39009</v>
          </cell>
          <cell r="R830">
            <v>9155</v>
          </cell>
        </row>
        <row r="831">
          <cell r="K831">
            <v>39023</v>
          </cell>
          <cell r="L831">
            <v>1.9085999999999999</v>
          </cell>
          <cell r="N831">
            <v>39023</v>
          </cell>
          <cell r="O831">
            <v>1.2779</v>
          </cell>
          <cell r="Q831">
            <v>39008</v>
          </cell>
          <cell r="R831">
            <v>9155</v>
          </cell>
        </row>
        <row r="832">
          <cell r="K832">
            <v>39022</v>
          </cell>
          <cell r="L832">
            <v>1.9087000000000001</v>
          </cell>
          <cell r="N832">
            <v>39022</v>
          </cell>
          <cell r="O832">
            <v>1.2757000000000001</v>
          </cell>
          <cell r="Q832">
            <v>39007</v>
          </cell>
          <cell r="R832">
            <v>9152</v>
          </cell>
        </row>
        <row r="833">
          <cell r="K833">
            <v>39021</v>
          </cell>
          <cell r="L833">
            <v>1.9074</v>
          </cell>
          <cell r="N833">
            <v>39021</v>
          </cell>
          <cell r="O833">
            <v>1.2762</v>
          </cell>
          <cell r="Q833">
            <v>39006</v>
          </cell>
          <cell r="R833">
            <v>9165</v>
          </cell>
        </row>
        <row r="834">
          <cell r="K834">
            <v>39020</v>
          </cell>
          <cell r="L834">
            <v>1.9013</v>
          </cell>
          <cell r="N834">
            <v>39020</v>
          </cell>
          <cell r="O834">
            <v>1.2725</v>
          </cell>
          <cell r="Q834">
            <v>39003</v>
          </cell>
          <cell r="R834">
            <v>9207</v>
          </cell>
        </row>
        <row r="835">
          <cell r="K835">
            <v>39017</v>
          </cell>
          <cell r="L835">
            <v>1.8989</v>
          </cell>
          <cell r="N835">
            <v>39017</v>
          </cell>
          <cell r="O835">
            <v>1.2741</v>
          </cell>
          <cell r="Q835">
            <v>39002</v>
          </cell>
          <cell r="R835">
            <v>9221</v>
          </cell>
        </row>
        <row r="836">
          <cell r="K836">
            <v>39016</v>
          </cell>
          <cell r="L836">
            <v>1.8906000000000001</v>
          </cell>
          <cell r="N836">
            <v>39016</v>
          </cell>
          <cell r="O836">
            <v>1.2692999999999999</v>
          </cell>
          <cell r="Q836">
            <v>39001</v>
          </cell>
          <cell r="R836">
            <v>9223</v>
          </cell>
        </row>
        <row r="837">
          <cell r="K837">
            <v>39015</v>
          </cell>
          <cell r="L837">
            <v>1.8772</v>
          </cell>
          <cell r="N837">
            <v>39015</v>
          </cell>
          <cell r="O837">
            <v>1.2601</v>
          </cell>
          <cell r="Q837">
            <v>39000</v>
          </cell>
          <cell r="R837">
            <v>9225</v>
          </cell>
        </row>
        <row r="838">
          <cell r="K838">
            <v>39014</v>
          </cell>
          <cell r="L838">
            <v>1.8726</v>
          </cell>
          <cell r="N838">
            <v>39014</v>
          </cell>
          <cell r="O838">
            <v>1.2558</v>
          </cell>
          <cell r="Q838">
            <v>38999</v>
          </cell>
          <cell r="R838">
            <v>9228</v>
          </cell>
        </row>
        <row r="839">
          <cell r="K839">
            <v>39013</v>
          </cell>
          <cell r="L839">
            <v>1.8736999999999999</v>
          </cell>
          <cell r="N839">
            <v>39013</v>
          </cell>
          <cell r="O839">
            <v>1.2551999999999999</v>
          </cell>
          <cell r="Q839">
            <v>38996</v>
          </cell>
          <cell r="R839">
            <v>9208</v>
          </cell>
        </row>
        <row r="840">
          <cell r="K840">
            <v>39010</v>
          </cell>
          <cell r="L840">
            <v>1.8833</v>
          </cell>
          <cell r="N840">
            <v>39010</v>
          </cell>
          <cell r="O840">
            <v>1.2618</v>
          </cell>
          <cell r="Q840">
            <v>38995</v>
          </cell>
          <cell r="R840">
            <v>9209</v>
          </cell>
        </row>
        <row r="841">
          <cell r="K841">
            <v>39009</v>
          </cell>
          <cell r="L841">
            <v>1.8778000000000001</v>
          </cell>
          <cell r="N841">
            <v>39009</v>
          </cell>
          <cell r="O841">
            <v>1.2625</v>
          </cell>
          <cell r="Q841">
            <v>38994</v>
          </cell>
          <cell r="R841">
            <v>9221</v>
          </cell>
        </row>
        <row r="842">
          <cell r="K842">
            <v>39008</v>
          </cell>
          <cell r="L842">
            <v>1.8679999999999999</v>
          </cell>
          <cell r="N842">
            <v>39008</v>
          </cell>
          <cell r="O842">
            <v>1.2533000000000001</v>
          </cell>
          <cell r="Q842">
            <v>38993</v>
          </cell>
          <cell r="R842">
            <v>9210</v>
          </cell>
        </row>
        <row r="843">
          <cell r="K843">
            <v>39007</v>
          </cell>
          <cell r="L843">
            <v>1.8707</v>
          </cell>
          <cell r="N843">
            <v>39007</v>
          </cell>
          <cell r="O843">
            <v>1.2544999999999999</v>
          </cell>
          <cell r="Q843">
            <v>38992</v>
          </cell>
          <cell r="R843">
            <v>9205</v>
          </cell>
        </row>
        <row r="844">
          <cell r="K844">
            <v>39006</v>
          </cell>
          <cell r="L844">
            <v>1.8616999999999999</v>
          </cell>
          <cell r="N844">
            <v>39006</v>
          </cell>
          <cell r="O844">
            <v>1.2533000000000001</v>
          </cell>
          <cell r="Q844">
            <v>38989</v>
          </cell>
          <cell r="R844">
            <v>9223</v>
          </cell>
        </row>
        <row r="845">
          <cell r="K845">
            <v>39003</v>
          </cell>
          <cell r="L845">
            <v>1.8555999999999999</v>
          </cell>
          <cell r="N845">
            <v>39003</v>
          </cell>
          <cell r="O845">
            <v>1.2513000000000001</v>
          </cell>
          <cell r="Q845">
            <v>38988</v>
          </cell>
          <cell r="R845">
            <v>9234</v>
          </cell>
        </row>
        <row r="846">
          <cell r="K846">
            <v>39002</v>
          </cell>
          <cell r="L846">
            <v>1.8591</v>
          </cell>
          <cell r="N846">
            <v>39002</v>
          </cell>
          <cell r="O846">
            <v>1.2555000000000001</v>
          </cell>
          <cell r="Q846">
            <v>38987</v>
          </cell>
          <cell r="R846">
            <v>9210</v>
          </cell>
        </row>
        <row r="847">
          <cell r="K847">
            <v>39001</v>
          </cell>
          <cell r="L847">
            <v>1.8534999999999999</v>
          </cell>
          <cell r="N847">
            <v>39001</v>
          </cell>
          <cell r="O847">
            <v>1.2514000000000001</v>
          </cell>
          <cell r="Q847">
            <v>38986</v>
          </cell>
          <cell r="R847">
            <v>9230</v>
          </cell>
        </row>
        <row r="848">
          <cell r="K848">
            <v>39000</v>
          </cell>
          <cell r="L848">
            <v>1.8542999999999998</v>
          </cell>
          <cell r="N848">
            <v>39000</v>
          </cell>
          <cell r="O848">
            <v>1.2537</v>
          </cell>
          <cell r="Q848">
            <v>38985</v>
          </cell>
          <cell r="R848">
            <v>9250</v>
          </cell>
        </row>
        <row r="849">
          <cell r="K849">
            <v>38999</v>
          </cell>
          <cell r="L849">
            <v>1.867</v>
          </cell>
          <cell r="N849">
            <v>38999</v>
          </cell>
          <cell r="O849">
            <v>1.2594000000000001</v>
          </cell>
          <cell r="Q849">
            <v>38982</v>
          </cell>
          <cell r="R849">
            <v>9190</v>
          </cell>
        </row>
        <row r="850">
          <cell r="K850">
            <v>38996</v>
          </cell>
          <cell r="L850">
            <v>1.8702999999999999</v>
          </cell>
          <cell r="N850">
            <v>38996</v>
          </cell>
          <cell r="O850">
            <v>1.2601</v>
          </cell>
          <cell r="Q850">
            <v>38981</v>
          </cell>
          <cell r="R850">
            <v>9143</v>
          </cell>
        </row>
        <row r="851">
          <cell r="K851">
            <v>38995</v>
          </cell>
          <cell r="L851">
            <v>1.8793</v>
          </cell>
          <cell r="N851">
            <v>38995</v>
          </cell>
          <cell r="O851">
            <v>1.2694000000000001</v>
          </cell>
          <cell r="Q851">
            <v>38980</v>
          </cell>
          <cell r="R851">
            <v>9160</v>
          </cell>
        </row>
        <row r="852">
          <cell r="K852">
            <v>38994</v>
          </cell>
          <cell r="L852">
            <v>1.8862000000000001</v>
          </cell>
          <cell r="N852">
            <v>38994</v>
          </cell>
          <cell r="O852">
            <v>1.2715000000000001</v>
          </cell>
          <cell r="Q852">
            <v>38979</v>
          </cell>
          <cell r="R852">
            <v>9153</v>
          </cell>
        </row>
        <row r="853">
          <cell r="K853">
            <v>38993</v>
          </cell>
          <cell r="L853">
            <v>1.8877999999999999</v>
          </cell>
          <cell r="N853">
            <v>38993</v>
          </cell>
          <cell r="O853">
            <v>1.2732000000000001</v>
          </cell>
          <cell r="Q853">
            <v>38978</v>
          </cell>
          <cell r="R853">
            <v>9105</v>
          </cell>
        </row>
        <row r="854">
          <cell r="K854">
            <v>38992</v>
          </cell>
          <cell r="L854">
            <v>1.8868</v>
          </cell>
          <cell r="N854">
            <v>38992</v>
          </cell>
          <cell r="O854">
            <v>1.2738</v>
          </cell>
          <cell r="Q854">
            <v>38975</v>
          </cell>
          <cell r="R854">
            <v>9120</v>
          </cell>
        </row>
        <row r="855">
          <cell r="K855">
            <v>38989</v>
          </cell>
          <cell r="L855">
            <v>1.8721000000000001</v>
          </cell>
          <cell r="N855">
            <v>38989</v>
          </cell>
          <cell r="O855">
            <v>1.2674000000000001</v>
          </cell>
          <cell r="Q855">
            <v>38974</v>
          </cell>
          <cell r="R855">
            <v>9135</v>
          </cell>
        </row>
        <row r="856">
          <cell r="K856">
            <v>38988</v>
          </cell>
          <cell r="L856">
            <v>1.877</v>
          </cell>
          <cell r="N856">
            <v>38988</v>
          </cell>
          <cell r="O856">
            <v>1.2703</v>
          </cell>
          <cell r="Q856">
            <v>38973</v>
          </cell>
          <cell r="R856">
            <v>9170</v>
          </cell>
        </row>
        <row r="857">
          <cell r="K857">
            <v>38987</v>
          </cell>
          <cell r="L857">
            <v>1.8892</v>
          </cell>
          <cell r="N857">
            <v>38987</v>
          </cell>
          <cell r="O857">
            <v>1.27</v>
          </cell>
          <cell r="Q857">
            <v>38972</v>
          </cell>
          <cell r="R857">
            <v>9165</v>
          </cell>
        </row>
        <row r="858">
          <cell r="K858">
            <v>38986</v>
          </cell>
          <cell r="L858">
            <v>1.8942000000000001</v>
          </cell>
          <cell r="N858">
            <v>38986</v>
          </cell>
          <cell r="O858">
            <v>1.2690999999999999</v>
          </cell>
          <cell r="Q858">
            <v>38971</v>
          </cell>
          <cell r="R858">
            <v>9135</v>
          </cell>
        </row>
        <row r="859">
          <cell r="K859">
            <v>38985</v>
          </cell>
          <cell r="L859">
            <v>1.8997000000000002</v>
          </cell>
          <cell r="N859">
            <v>38985</v>
          </cell>
          <cell r="O859">
            <v>1.2746</v>
          </cell>
          <cell r="Q859">
            <v>38968</v>
          </cell>
          <cell r="R859">
            <v>9127</v>
          </cell>
        </row>
        <row r="860">
          <cell r="K860">
            <v>38982</v>
          </cell>
          <cell r="L860">
            <v>1.9001999999999999</v>
          </cell>
          <cell r="N860">
            <v>38982</v>
          </cell>
          <cell r="O860">
            <v>1.2784</v>
          </cell>
          <cell r="Q860">
            <v>38967</v>
          </cell>
          <cell r="R860">
            <v>9100</v>
          </cell>
        </row>
        <row r="861">
          <cell r="K861">
            <v>38981</v>
          </cell>
          <cell r="L861">
            <v>1.9020999999999999</v>
          </cell>
          <cell r="N861">
            <v>38981</v>
          </cell>
          <cell r="O861">
            <v>1.278</v>
          </cell>
          <cell r="Q861">
            <v>38966</v>
          </cell>
          <cell r="R861">
            <v>9113</v>
          </cell>
        </row>
        <row r="862">
          <cell r="K862">
            <v>38980</v>
          </cell>
          <cell r="L862">
            <v>1.8883999999999999</v>
          </cell>
          <cell r="N862">
            <v>38980</v>
          </cell>
          <cell r="O862">
            <v>1.2685999999999999</v>
          </cell>
          <cell r="Q862">
            <v>38965</v>
          </cell>
          <cell r="R862">
            <v>9094</v>
          </cell>
        </row>
        <row r="863">
          <cell r="K863">
            <v>38979</v>
          </cell>
          <cell r="L863">
            <v>1.8822999999999999</v>
          </cell>
          <cell r="N863">
            <v>38979</v>
          </cell>
          <cell r="O863">
            <v>1.2678</v>
          </cell>
          <cell r="Q863">
            <v>38964</v>
          </cell>
          <cell r="R863">
            <v>9088</v>
          </cell>
        </row>
        <row r="864">
          <cell r="K864">
            <v>38978</v>
          </cell>
          <cell r="L864">
            <v>1.8801999999999999</v>
          </cell>
          <cell r="N864">
            <v>38978</v>
          </cell>
          <cell r="O864">
            <v>1.2704</v>
          </cell>
          <cell r="Q864">
            <v>38961</v>
          </cell>
          <cell r="R864">
            <v>9096</v>
          </cell>
        </row>
        <row r="865">
          <cell r="K865">
            <v>38975</v>
          </cell>
          <cell r="L865">
            <v>1.8814</v>
          </cell>
          <cell r="N865">
            <v>38975</v>
          </cell>
          <cell r="O865">
            <v>1.2665</v>
          </cell>
          <cell r="Q865">
            <v>38960</v>
          </cell>
          <cell r="R865">
            <v>9111</v>
          </cell>
        </row>
        <row r="866">
          <cell r="K866">
            <v>38974</v>
          </cell>
          <cell r="L866">
            <v>1.8867</v>
          </cell>
          <cell r="N866">
            <v>38974</v>
          </cell>
          <cell r="O866">
            <v>1.2725</v>
          </cell>
          <cell r="Q866">
            <v>38959</v>
          </cell>
          <cell r="R866">
            <v>9117</v>
          </cell>
        </row>
        <row r="867">
          <cell r="K867">
            <v>38973</v>
          </cell>
          <cell r="L867">
            <v>1.8759999999999999</v>
          </cell>
          <cell r="N867">
            <v>38973</v>
          </cell>
          <cell r="O867">
            <v>1.2688999999999999</v>
          </cell>
          <cell r="Q867">
            <v>38958</v>
          </cell>
          <cell r="R867">
            <v>9092</v>
          </cell>
        </row>
        <row r="868">
          <cell r="K868">
            <v>38972</v>
          </cell>
          <cell r="L868">
            <v>1.8747</v>
          </cell>
          <cell r="N868">
            <v>38972</v>
          </cell>
          <cell r="O868">
            <v>1.2687999999999999</v>
          </cell>
          <cell r="Q868">
            <v>38957</v>
          </cell>
          <cell r="R868">
            <v>9127</v>
          </cell>
        </row>
        <row r="869">
          <cell r="K869">
            <v>38971</v>
          </cell>
          <cell r="L869">
            <v>1.8656999999999999</v>
          </cell>
          <cell r="N869">
            <v>38971</v>
          </cell>
          <cell r="O869">
            <v>1.2702</v>
          </cell>
          <cell r="Q869">
            <v>38954</v>
          </cell>
          <cell r="R869">
            <v>9135</v>
          </cell>
        </row>
        <row r="870">
          <cell r="K870">
            <v>38968</v>
          </cell>
          <cell r="L870">
            <v>1.8652</v>
          </cell>
          <cell r="N870">
            <v>38968</v>
          </cell>
          <cell r="O870">
            <v>1.2673000000000001</v>
          </cell>
          <cell r="Q870">
            <v>38953</v>
          </cell>
          <cell r="R870">
            <v>9140</v>
          </cell>
        </row>
        <row r="871">
          <cell r="K871">
            <v>38967</v>
          </cell>
          <cell r="L871">
            <v>1.8765000000000001</v>
          </cell>
          <cell r="N871">
            <v>38967</v>
          </cell>
          <cell r="O871">
            <v>1.2730999999999999</v>
          </cell>
          <cell r="Q871">
            <v>38952</v>
          </cell>
          <cell r="R871">
            <v>9115</v>
          </cell>
        </row>
        <row r="872">
          <cell r="K872">
            <v>38966</v>
          </cell>
          <cell r="L872">
            <v>1.8843999999999999</v>
          </cell>
          <cell r="N872">
            <v>38966</v>
          </cell>
          <cell r="O872">
            <v>1.2805</v>
          </cell>
          <cell r="Q872">
            <v>38951</v>
          </cell>
          <cell r="R872">
            <v>9071</v>
          </cell>
        </row>
        <row r="873">
          <cell r="K873">
            <v>38965</v>
          </cell>
          <cell r="L873">
            <v>1.8946000000000001</v>
          </cell>
          <cell r="N873">
            <v>38965</v>
          </cell>
          <cell r="O873">
            <v>1.2816000000000001</v>
          </cell>
          <cell r="Q873">
            <v>38950</v>
          </cell>
          <cell r="R873">
            <v>9063</v>
          </cell>
        </row>
        <row r="874">
          <cell r="K874">
            <v>38964</v>
          </cell>
          <cell r="L874">
            <v>1.907</v>
          </cell>
          <cell r="N874">
            <v>38964</v>
          </cell>
          <cell r="O874">
            <v>1.2873000000000001</v>
          </cell>
          <cell r="Q874">
            <v>38947</v>
          </cell>
          <cell r="R874">
            <v>9069</v>
          </cell>
        </row>
        <row r="875">
          <cell r="K875">
            <v>38961</v>
          </cell>
          <cell r="L875">
            <v>1.9051</v>
          </cell>
          <cell r="N875">
            <v>38961</v>
          </cell>
          <cell r="O875">
            <v>1.2833999999999999</v>
          </cell>
          <cell r="Q875">
            <v>38946</v>
          </cell>
          <cell r="R875">
            <v>9093</v>
          </cell>
        </row>
        <row r="876">
          <cell r="K876">
            <v>38960</v>
          </cell>
          <cell r="L876">
            <v>1.9047000000000001</v>
          </cell>
          <cell r="N876">
            <v>38960</v>
          </cell>
          <cell r="O876">
            <v>1.2812999999999999</v>
          </cell>
          <cell r="Q876">
            <v>38945</v>
          </cell>
          <cell r="R876">
            <v>9093</v>
          </cell>
        </row>
        <row r="877">
          <cell r="K877">
            <v>38959</v>
          </cell>
          <cell r="L877">
            <v>1.9043000000000001</v>
          </cell>
          <cell r="N877">
            <v>38959</v>
          </cell>
          <cell r="O877">
            <v>1.2833000000000001</v>
          </cell>
          <cell r="Q877">
            <v>38944</v>
          </cell>
          <cell r="R877">
            <v>9096</v>
          </cell>
        </row>
        <row r="878">
          <cell r="K878">
            <v>38958</v>
          </cell>
          <cell r="L878">
            <v>1.8982000000000001</v>
          </cell>
          <cell r="N878">
            <v>38958</v>
          </cell>
          <cell r="O878">
            <v>1.2824</v>
          </cell>
          <cell r="Q878">
            <v>38943</v>
          </cell>
          <cell r="R878">
            <v>9090</v>
          </cell>
        </row>
        <row r="879">
          <cell r="K879">
            <v>38957</v>
          </cell>
          <cell r="L879">
            <v>1.8927</v>
          </cell>
          <cell r="N879">
            <v>38957</v>
          </cell>
          <cell r="O879">
            <v>1.278</v>
          </cell>
          <cell r="Q879">
            <v>38940</v>
          </cell>
          <cell r="R879">
            <v>9074</v>
          </cell>
        </row>
        <row r="880">
          <cell r="K880">
            <v>38954</v>
          </cell>
          <cell r="L880">
            <v>1.8871</v>
          </cell>
          <cell r="N880">
            <v>38954</v>
          </cell>
          <cell r="O880">
            <v>1.2751999999999999</v>
          </cell>
          <cell r="Q880">
            <v>38939</v>
          </cell>
          <cell r="R880">
            <v>9090</v>
          </cell>
        </row>
        <row r="881">
          <cell r="K881">
            <v>38953</v>
          </cell>
          <cell r="L881">
            <v>1.8869</v>
          </cell>
          <cell r="N881">
            <v>38953</v>
          </cell>
          <cell r="O881">
            <v>1.2765</v>
          </cell>
          <cell r="Q881">
            <v>38938</v>
          </cell>
          <cell r="R881">
            <v>9090</v>
          </cell>
        </row>
        <row r="882">
          <cell r="K882">
            <v>38952</v>
          </cell>
          <cell r="L882">
            <v>1.8934</v>
          </cell>
          <cell r="N882">
            <v>38952</v>
          </cell>
          <cell r="O882">
            <v>1.2786999999999999</v>
          </cell>
          <cell r="Q882">
            <v>38937</v>
          </cell>
          <cell r="R882">
            <v>9098</v>
          </cell>
        </row>
        <row r="883">
          <cell r="K883">
            <v>38951</v>
          </cell>
          <cell r="L883">
            <v>1.8885000000000001</v>
          </cell>
          <cell r="N883">
            <v>38951</v>
          </cell>
          <cell r="O883">
            <v>1.2803</v>
          </cell>
          <cell r="Q883">
            <v>38936</v>
          </cell>
          <cell r="R883">
            <v>9070</v>
          </cell>
        </row>
        <row r="884">
          <cell r="K884">
            <v>38950</v>
          </cell>
          <cell r="L884">
            <v>1.8940999999999999</v>
          </cell>
          <cell r="N884">
            <v>38950</v>
          </cell>
          <cell r="O884">
            <v>1.2892000000000001</v>
          </cell>
          <cell r="Q884">
            <v>38933</v>
          </cell>
          <cell r="R884">
            <v>9085</v>
          </cell>
        </row>
        <row r="885">
          <cell r="K885">
            <v>38947</v>
          </cell>
          <cell r="L885">
            <v>1.8813</v>
          </cell>
          <cell r="N885">
            <v>38947</v>
          </cell>
          <cell r="O885">
            <v>1.2824</v>
          </cell>
          <cell r="Q885">
            <v>38932</v>
          </cell>
          <cell r="R885">
            <v>9097</v>
          </cell>
        </row>
        <row r="886">
          <cell r="K886">
            <v>38946</v>
          </cell>
          <cell r="L886">
            <v>1.8851</v>
          </cell>
          <cell r="N886">
            <v>38946</v>
          </cell>
          <cell r="O886">
            <v>1.2827999999999999</v>
          </cell>
          <cell r="Q886">
            <v>38931</v>
          </cell>
          <cell r="R886">
            <v>9110</v>
          </cell>
        </row>
        <row r="887">
          <cell r="K887">
            <v>38945</v>
          </cell>
          <cell r="L887">
            <v>1.8953</v>
          </cell>
          <cell r="N887">
            <v>38945</v>
          </cell>
          <cell r="O887">
            <v>1.2839</v>
          </cell>
          <cell r="Q887">
            <v>38930</v>
          </cell>
          <cell r="R887">
            <v>9108</v>
          </cell>
        </row>
        <row r="888">
          <cell r="K888">
            <v>38944</v>
          </cell>
          <cell r="L888">
            <v>1.8938000000000001</v>
          </cell>
          <cell r="N888">
            <v>38944</v>
          </cell>
          <cell r="O888">
            <v>1.2784</v>
          </cell>
          <cell r="Q888">
            <v>38929</v>
          </cell>
          <cell r="R888">
            <v>9073</v>
          </cell>
        </row>
        <row r="889">
          <cell r="K889">
            <v>38943</v>
          </cell>
          <cell r="L889">
            <v>1.8877000000000002</v>
          </cell>
          <cell r="N889">
            <v>38943</v>
          </cell>
          <cell r="O889">
            <v>1.2713999999999999</v>
          </cell>
          <cell r="Q889">
            <v>38926</v>
          </cell>
          <cell r="R889">
            <v>9095</v>
          </cell>
        </row>
        <row r="890">
          <cell r="K890">
            <v>38940</v>
          </cell>
          <cell r="L890">
            <v>1.8898000000000001</v>
          </cell>
          <cell r="N890">
            <v>38940</v>
          </cell>
          <cell r="O890">
            <v>1.2721</v>
          </cell>
          <cell r="Q890">
            <v>38925</v>
          </cell>
          <cell r="R890">
            <v>9070</v>
          </cell>
        </row>
        <row r="891">
          <cell r="K891">
            <v>38939</v>
          </cell>
          <cell r="L891">
            <v>1.8933</v>
          </cell>
          <cell r="N891">
            <v>38939</v>
          </cell>
          <cell r="O891">
            <v>1.2793999999999999</v>
          </cell>
          <cell r="Q891">
            <v>38924</v>
          </cell>
          <cell r="R891">
            <v>9120</v>
          </cell>
        </row>
        <row r="892">
          <cell r="K892">
            <v>38938</v>
          </cell>
          <cell r="L892">
            <v>1.9045999999999998</v>
          </cell>
          <cell r="N892">
            <v>38938</v>
          </cell>
          <cell r="O892">
            <v>1.2861</v>
          </cell>
          <cell r="Q892">
            <v>38923</v>
          </cell>
          <cell r="R892">
            <v>9120</v>
          </cell>
        </row>
        <row r="893">
          <cell r="K893">
            <v>38937</v>
          </cell>
          <cell r="L893">
            <v>1.9076</v>
          </cell>
          <cell r="N893">
            <v>38937</v>
          </cell>
          <cell r="O893">
            <v>1.2833000000000001</v>
          </cell>
          <cell r="Q893">
            <v>38922</v>
          </cell>
          <cell r="R893">
            <v>9165</v>
          </cell>
        </row>
        <row r="894">
          <cell r="K894">
            <v>38936</v>
          </cell>
          <cell r="L894">
            <v>1.9073</v>
          </cell>
          <cell r="N894">
            <v>38936</v>
          </cell>
          <cell r="O894">
            <v>1.2843</v>
          </cell>
          <cell r="Q894">
            <v>38919</v>
          </cell>
          <cell r="R894">
            <v>9146</v>
          </cell>
        </row>
        <row r="895">
          <cell r="K895">
            <v>38933</v>
          </cell>
          <cell r="L895">
            <v>1.9079000000000002</v>
          </cell>
          <cell r="N895">
            <v>38933</v>
          </cell>
          <cell r="O895">
            <v>1.2873999999999999</v>
          </cell>
          <cell r="Q895">
            <v>38918</v>
          </cell>
          <cell r="R895">
            <v>9165</v>
          </cell>
        </row>
        <row r="896">
          <cell r="K896">
            <v>38932</v>
          </cell>
          <cell r="L896">
            <v>1.8877000000000002</v>
          </cell>
          <cell r="N896">
            <v>38932</v>
          </cell>
          <cell r="O896">
            <v>1.2803</v>
          </cell>
          <cell r="Q896">
            <v>38917</v>
          </cell>
          <cell r="R896">
            <v>9205</v>
          </cell>
        </row>
        <row r="897">
          <cell r="K897">
            <v>38931</v>
          </cell>
          <cell r="L897">
            <v>1.8771</v>
          </cell>
          <cell r="N897">
            <v>38931</v>
          </cell>
          <cell r="O897">
            <v>1.2786999999999999</v>
          </cell>
          <cell r="Q897">
            <v>38916</v>
          </cell>
          <cell r="R897">
            <v>9250</v>
          </cell>
        </row>
        <row r="898">
          <cell r="K898">
            <v>38930</v>
          </cell>
          <cell r="L898">
            <v>1.8761999999999999</v>
          </cell>
          <cell r="N898">
            <v>38930</v>
          </cell>
          <cell r="O898">
            <v>1.2826</v>
          </cell>
          <cell r="Q898">
            <v>38915</v>
          </cell>
          <cell r="R898">
            <v>9295</v>
          </cell>
        </row>
        <row r="899">
          <cell r="K899">
            <v>38929</v>
          </cell>
          <cell r="L899">
            <v>1.8677000000000001</v>
          </cell>
          <cell r="N899">
            <v>38929</v>
          </cell>
          <cell r="O899">
            <v>1.2766999999999999</v>
          </cell>
          <cell r="Q899">
            <v>38912</v>
          </cell>
          <cell r="R899">
            <v>9175</v>
          </cell>
        </row>
        <row r="900">
          <cell r="K900">
            <v>38926</v>
          </cell>
          <cell r="L900">
            <v>1.8635999999999999</v>
          </cell>
          <cell r="N900">
            <v>38926</v>
          </cell>
          <cell r="O900">
            <v>1.2759</v>
          </cell>
          <cell r="Q900">
            <v>38911</v>
          </cell>
          <cell r="R900">
            <v>9105</v>
          </cell>
        </row>
        <row r="901">
          <cell r="K901">
            <v>38925</v>
          </cell>
          <cell r="L901">
            <v>1.8572</v>
          </cell>
          <cell r="N901">
            <v>38925</v>
          </cell>
          <cell r="O901">
            <v>1.2698</v>
          </cell>
          <cell r="Q901">
            <v>38910</v>
          </cell>
          <cell r="R901">
            <v>9105</v>
          </cell>
        </row>
        <row r="902">
          <cell r="K902">
            <v>38924</v>
          </cell>
          <cell r="L902">
            <v>1.8544</v>
          </cell>
          <cell r="N902">
            <v>38924</v>
          </cell>
          <cell r="O902">
            <v>1.2718</v>
          </cell>
          <cell r="Q902">
            <v>38909</v>
          </cell>
          <cell r="R902">
            <v>9045</v>
          </cell>
        </row>
        <row r="903">
          <cell r="K903">
            <v>38923</v>
          </cell>
          <cell r="L903">
            <v>1.8391999999999999</v>
          </cell>
          <cell r="N903">
            <v>38923</v>
          </cell>
          <cell r="O903">
            <v>1.2577</v>
          </cell>
          <cell r="Q903">
            <v>38908</v>
          </cell>
          <cell r="R903">
            <v>9050</v>
          </cell>
        </row>
        <row r="904">
          <cell r="K904">
            <v>38922</v>
          </cell>
          <cell r="L904">
            <v>1.8512999999999999</v>
          </cell>
          <cell r="N904">
            <v>38922</v>
          </cell>
          <cell r="O904">
            <v>1.2635000000000001</v>
          </cell>
          <cell r="Q904">
            <v>38905</v>
          </cell>
          <cell r="R904">
            <v>9065</v>
          </cell>
        </row>
        <row r="905">
          <cell r="K905">
            <v>38919</v>
          </cell>
          <cell r="L905">
            <v>1.8582999999999998</v>
          </cell>
          <cell r="N905">
            <v>38919</v>
          </cell>
          <cell r="O905">
            <v>1.2695000000000001</v>
          </cell>
          <cell r="Q905">
            <v>38904</v>
          </cell>
          <cell r="R905">
            <v>9115</v>
          </cell>
        </row>
        <row r="906">
          <cell r="K906">
            <v>38918</v>
          </cell>
          <cell r="L906">
            <v>1.8487</v>
          </cell>
          <cell r="N906">
            <v>38918</v>
          </cell>
          <cell r="O906">
            <v>1.2627999999999999</v>
          </cell>
          <cell r="Q906">
            <v>38903</v>
          </cell>
          <cell r="R906">
            <v>9115</v>
          </cell>
        </row>
        <row r="907">
          <cell r="K907">
            <v>38917</v>
          </cell>
          <cell r="L907">
            <v>1.8418000000000001</v>
          </cell>
          <cell r="N907">
            <v>38917</v>
          </cell>
          <cell r="O907">
            <v>1.2585999999999999</v>
          </cell>
          <cell r="Q907">
            <v>38902</v>
          </cell>
          <cell r="R907">
            <v>9070</v>
          </cell>
        </row>
        <row r="908">
          <cell r="K908">
            <v>38916</v>
          </cell>
          <cell r="L908">
            <v>1.8260999999999998</v>
          </cell>
          <cell r="N908">
            <v>38916</v>
          </cell>
          <cell r="O908">
            <v>1.2504999999999999</v>
          </cell>
          <cell r="Q908">
            <v>38901</v>
          </cell>
          <cell r="R908">
            <v>9145</v>
          </cell>
        </row>
        <row r="909">
          <cell r="K909">
            <v>38915</v>
          </cell>
          <cell r="L909">
            <v>1.8184</v>
          </cell>
          <cell r="N909">
            <v>38915</v>
          </cell>
          <cell r="O909">
            <v>1.2518</v>
          </cell>
          <cell r="Q909">
            <v>38898</v>
          </cell>
          <cell r="R909">
            <v>9263</v>
          </cell>
        </row>
        <row r="910">
          <cell r="K910">
            <v>38912</v>
          </cell>
          <cell r="L910">
            <v>1.8386</v>
          </cell>
          <cell r="N910">
            <v>38912</v>
          </cell>
          <cell r="O910">
            <v>1.2652000000000001</v>
          </cell>
          <cell r="Q910">
            <v>38897</v>
          </cell>
          <cell r="R910">
            <v>9366</v>
          </cell>
        </row>
        <row r="911">
          <cell r="K911">
            <v>38911</v>
          </cell>
          <cell r="L911">
            <v>1.8439000000000001</v>
          </cell>
          <cell r="N911">
            <v>38911</v>
          </cell>
          <cell r="O911">
            <v>1.2688999999999999</v>
          </cell>
          <cell r="Q911">
            <v>38896</v>
          </cell>
          <cell r="R911">
            <v>9341</v>
          </cell>
        </row>
        <row r="912">
          <cell r="K912">
            <v>38910</v>
          </cell>
          <cell r="L912">
            <v>1.8347</v>
          </cell>
          <cell r="N912">
            <v>38910</v>
          </cell>
          <cell r="O912">
            <v>1.2704</v>
          </cell>
          <cell r="Q912">
            <v>38895</v>
          </cell>
          <cell r="R912">
            <v>9295</v>
          </cell>
        </row>
        <row r="913">
          <cell r="K913">
            <v>38909</v>
          </cell>
          <cell r="L913">
            <v>1.8464</v>
          </cell>
          <cell r="N913">
            <v>38909</v>
          </cell>
          <cell r="O913">
            <v>1.2774000000000001</v>
          </cell>
          <cell r="Q913">
            <v>38894</v>
          </cell>
          <cell r="R913">
            <v>9400</v>
          </cell>
        </row>
        <row r="914">
          <cell r="K914">
            <v>38908</v>
          </cell>
          <cell r="L914">
            <v>1.8405</v>
          </cell>
          <cell r="N914">
            <v>38908</v>
          </cell>
          <cell r="O914">
            <v>1.2728999999999999</v>
          </cell>
          <cell r="Q914">
            <v>38891</v>
          </cell>
          <cell r="R914">
            <v>9403</v>
          </cell>
        </row>
        <row r="915">
          <cell r="K915">
            <v>38905</v>
          </cell>
          <cell r="L915">
            <v>1.8506</v>
          </cell>
          <cell r="N915">
            <v>38905</v>
          </cell>
          <cell r="O915">
            <v>1.2810000000000001</v>
          </cell>
          <cell r="Q915">
            <v>38890</v>
          </cell>
          <cell r="R915">
            <v>9358</v>
          </cell>
        </row>
        <row r="916">
          <cell r="K916">
            <v>38904</v>
          </cell>
          <cell r="L916">
            <v>1.8372000000000002</v>
          </cell>
          <cell r="N916">
            <v>38904</v>
          </cell>
          <cell r="O916">
            <v>1.2781</v>
          </cell>
          <cell r="Q916">
            <v>38889</v>
          </cell>
          <cell r="R916">
            <v>9363</v>
          </cell>
        </row>
        <row r="917">
          <cell r="K917">
            <v>38903</v>
          </cell>
          <cell r="L917">
            <v>1.8344</v>
          </cell>
          <cell r="N917">
            <v>38903</v>
          </cell>
          <cell r="O917">
            <v>1.2724</v>
          </cell>
          <cell r="Q917">
            <v>38888</v>
          </cell>
          <cell r="R917">
            <v>9380</v>
          </cell>
        </row>
        <row r="918">
          <cell r="K918">
            <v>38902</v>
          </cell>
          <cell r="L918">
            <v>1.8464</v>
          </cell>
          <cell r="N918">
            <v>38902</v>
          </cell>
          <cell r="O918">
            <v>1.28</v>
          </cell>
          <cell r="Q918">
            <v>38887</v>
          </cell>
          <cell r="R918">
            <v>9380</v>
          </cell>
        </row>
        <row r="919">
          <cell r="K919">
            <v>38901</v>
          </cell>
          <cell r="L919">
            <v>1.8424</v>
          </cell>
          <cell r="N919">
            <v>38901</v>
          </cell>
          <cell r="O919">
            <v>1.2803</v>
          </cell>
          <cell r="Q919">
            <v>38884</v>
          </cell>
          <cell r="R919">
            <v>9293</v>
          </cell>
        </row>
        <row r="920">
          <cell r="K920">
            <v>38898</v>
          </cell>
          <cell r="L920">
            <v>1.8483000000000001</v>
          </cell>
          <cell r="N920">
            <v>38898</v>
          </cell>
          <cell r="O920">
            <v>1.2791000000000001</v>
          </cell>
          <cell r="Q920">
            <v>38883</v>
          </cell>
          <cell r="R920">
            <v>9387</v>
          </cell>
        </row>
        <row r="921">
          <cell r="K921">
            <v>38897</v>
          </cell>
          <cell r="L921">
            <v>1.8281000000000001</v>
          </cell>
          <cell r="N921">
            <v>38897</v>
          </cell>
          <cell r="O921">
            <v>1.2665</v>
          </cell>
          <cell r="Q921">
            <v>38882</v>
          </cell>
          <cell r="R921">
            <v>9475</v>
          </cell>
        </row>
        <row r="922">
          <cell r="K922">
            <v>38896</v>
          </cell>
          <cell r="L922">
            <v>1.8186</v>
          </cell>
          <cell r="N922">
            <v>38896</v>
          </cell>
          <cell r="O922">
            <v>1.2556</v>
          </cell>
          <cell r="Q922">
            <v>38881</v>
          </cell>
          <cell r="R922">
            <v>9495</v>
          </cell>
        </row>
        <row r="923">
          <cell r="K923">
            <v>38895</v>
          </cell>
          <cell r="L923">
            <v>1.8212999999999999</v>
          </cell>
          <cell r="N923">
            <v>38895</v>
          </cell>
          <cell r="O923">
            <v>1.2577</v>
          </cell>
          <cell r="Q923">
            <v>38880</v>
          </cell>
          <cell r="R923">
            <v>9416</v>
          </cell>
        </row>
        <row r="924">
          <cell r="K924">
            <v>38894</v>
          </cell>
          <cell r="L924">
            <v>1.8237000000000001</v>
          </cell>
          <cell r="N924">
            <v>38894</v>
          </cell>
          <cell r="O924">
            <v>1.258</v>
          </cell>
          <cell r="Q924">
            <v>38877</v>
          </cell>
          <cell r="R924">
            <v>9395</v>
          </cell>
        </row>
        <row r="925">
          <cell r="K925">
            <v>38891</v>
          </cell>
          <cell r="L925">
            <v>1.8172999999999999</v>
          </cell>
          <cell r="N925">
            <v>38891</v>
          </cell>
          <cell r="O925">
            <v>1.2505999999999999</v>
          </cell>
          <cell r="Q925">
            <v>38876</v>
          </cell>
          <cell r="R925">
            <v>9425</v>
          </cell>
        </row>
        <row r="926">
          <cell r="K926">
            <v>38890</v>
          </cell>
          <cell r="L926">
            <v>1.8279999999999998</v>
          </cell>
          <cell r="N926">
            <v>38890</v>
          </cell>
          <cell r="O926">
            <v>1.2578</v>
          </cell>
          <cell r="Q926">
            <v>38875</v>
          </cell>
          <cell r="R926">
            <v>9380</v>
          </cell>
        </row>
        <row r="927">
          <cell r="K927">
            <v>38889</v>
          </cell>
          <cell r="L927">
            <v>1.8452999999999999</v>
          </cell>
          <cell r="N927">
            <v>38889</v>
          </cell>
          <cell r="O927">
            <v>1.266</v>
          </cell>
          <cell r="Q927">
            <v>38874</v>
          </cell>
          <cell r="R927">
            <v>9345</v>
          </cell>
        </row>
        <row r="928">
          <cell r="K928">
            <v>38888</v>
          </cell>
          <cell r="L928">
            <v>1.8418999999999999</v>
          </cell>
          <cell r="N928">
            <v>38888</v>
          </cell>
          <cell r="O928">
            <v>1.2579</v>
          </cell>
          <cell r="Q928">
            <v>38873</v>
          </cell>
          <cell r="R928">
            <v>9285</v>
          </cell>
        </row>
        <row r="929">
          <cell r="K929">
            <v>38887</v>
          </cell>
          <cell r="L929">
            <v>1.8416000000000001</v>
          </cell>
          <cell r="N929">
            <v>38887</v>
          </cell>
          <cell r="O929">
            <v>1.2577</v>
          </cell>
          <cell r="Q929">
            <v>38870</v>
          </cell>
          <cell r="R929">
            <v>9258</v>
          </cell>
        </row>
        <row r="930">
          <cell r="K930">
            <v>38884</v>
          </cell>
          <cell r="L930">
            <v>1.8507</v>
          </cell>
          <cell r="N930">
            <v>38884</v>
          </cell>
          <cell r="O930">
            <v>1.2642</v>
          </cell>
          <cell r="Q930">
            <v>38869</v>
          </cell>
          <cell r="R930">
            <v>9340</v>
          </cell>
        </row>
        <row r="931">
          <cell r="K931">
            <v>38883</v>
          </cell>
          <cell r="L931">
            <v>1.8494999999999999</v>
          </cell>
          <cell r="N931">
            <v>38883</v>
          </cell>
          <cell r="O931">
            <v>1.2637</v>
          </cell>
          <cell r="Q931">
            <v>38868</v>
          </cell>
          <cell r="R931">
            <v>9255</v>
          </cell>
        </row>
        <row r="932">
          <cell r="K932">
            <v>38882</v>
          </cell>
          <cell r="L932">
            <v>1.8422000000000001</v>
          </cell>
          <cell r="N932">
            <v>38882</v>
          </cell>
          <cell r="O932">
            <v>1.2597</v>
          </cell>
          <cell r="Q932">
            <v>38867</v>
          </cell>
          <cell r="R932">
            <v>9180</v>
          </cell>
        </row>
        <row r="933">
          <cell r="K933">
            <v>38881</v>
          </cell>
          <cell r="L933">
            <v>1.8327</v>
          </cell>
          <cell r="N933">
            <v>38881</v>
          </cell>
          <cell r="O933">
            <v>1.2534000000000001</v>
          </cell>
          <cell r="Q933">
            <v>38866</v>
          </cell>
          <cell r="R933">
            <v>9218</v>
          </cell>
        </row>
        <row r="934">
          <cell r="K934">
            <v>38880</v>
          </cell>
          <cell r="L934">
            <v>1.8424</v>
          </cell>
          <cell r="N934">
            <v>38880</v>
          </cell>
          <cell r="O934">
            <v>1.2586999999999999</v>
          </cell>
          <cell r="Q934">
            <v>38863</v>
          </cell>
          <cell r="R934">
            <v>9260</v>
          </cell>
        </row>
        <row r="935">
          <cell r="K935">
            <v>38877</v>
          </cell>
          <cell r="L935">
            <v>1.8404</v>
          </cell>
          <cell r="N935">
            <v>38877</v>
          </cell>
          <cell r="O935">
            <v>1.2639</v>
          </cell>
          <cell r="Q935">
            <v>38862</v>
          </cell>
          <cell r="R935">
            <v>9345</v>
          </cell>
        </row>
        <row r="936">
          <cell r="K936">
            <v>38876</v>
          </cell>
          <cell r="L936">
            <v>1.8424</v>
          </cell>
          <cell r="N936">
            <v>38876</v>
          </cell>
          <cell r="O936">
            <v>1.2652000000000001</v>
          </cell>
          <cell r="Q936">
            <v>38861</v>
          </cell>
          <cell r="R936">
            <v>9375</v>
          </cell>
        </row>
        <row r="937">
          <cell r="K937">
            <v>38875</v>
          </cell>
          <cell r="L937">
            <v>1.8545</v>
          </cell>
          <cell r="N937">
            <v>38875</v>
          </cell>
          <cell r="O937">
            <v>1.2786</v>
          </cell>
          <cell r="Q937">
            <v>38860</v>
          </cell>
          <cell r="R937">
            <v>9245</v>
          </cell>
        </row>
        <row r="938">
          <cell r="K938">
            <v>38874</v>
          </cell>
          <cell r="L938">
            <v>1.8601999999999999</v>
          </cell>
          <cell r="N938">
            <v>38874</v>
          </cell>
          <cell r="O938">
            <v>1.2833000000000001</v>
          </cell>
          <cell r="Q938">
            <v>38859</v>
          </cell>
          <cell r="R938">
            <v>9325</v>
          </cell>
        </row>
        <row r="939">
          <cell r="K939">
            <v>38873</v>
          </cell>
          <cell r="L939">
            <v>1.8723999999999998</v>
          </cell>
          <cell r="N939">
            <v>38873</v>
          </cell>
          <cell r="O939">
            <v>1.2906</v>
          </cell>
          <cell r="Q939">
            <v>38856</v>
          </cell>
          <cell r="R939">
            <v>9198</v>
          </cell>
        </row>
        <row r="940">
          <cell r="K940">
            <v>38870</v>
          </cell>
          <cell r="L940">
            <v>1.8818999999999999</v>
          </cell>
          <cell r="N940">
            <v>38870</v>
          </cell>
          <cell r="O940">
            <v>1.2918000000000001</v>
          </cell>
          <cell r="Q940">
            <v>38855</v>
          </cell>
          <cell r="R940">
            <v>9176</v>
          </cell>
        </row>
        <row r="941">
          <cell r="K941">
            <v>38869</v>
          </cell>
          <cell r="L941">
            <v>1.8656999999999999</v>
          </cell>
          <cell r="N941">
            <v>38869</v>
          </cell>
          <cell r="O941">
            <v>1.2804</v>
          </cell>
          <cell r="Q941">
            <v>38854</v>
          </cell>
          <cell r="R941">
            <v>8998</v>
          </cell>
        </row>
        <row r="942">
          <cell r="K942">
            <v>38868</v>
          </cell>
          <cell r="L942">
            <v>1.8698000000000001</v>
          </cell>
          <cell r="N942">
            <v>38868</v>
          </cell>
          <cell r="O942">
            <v>1.2810000000000001</v>
          </cell>
          <cell r="Q942">
            <v>38853</v>
          </cell>
          <cell r="R942">
            <v>9195</v>
          </cell>
        </row>
        <row r="943">
          <cell r="K943">
            <v>38867</v>
          </cell>
          <cell r="L943">
            <v>1.8837999999999999</v>
          </cell>
          <cell r="N943">
            <v>38867</v>
          </cell>
          <cell r="O943">
            <v>1.2869999999999999</v>
          </cell>
          <cell r="Q943">
            <v>38852</v>
          </cell>
          <cell r="R943">
            <v>9118</v>
          </cell>
        </row>
        <row r="944">
          <cell r="K944">
            <v>38866</v>
          </cell>
          <cell r="L944">
            <v>1.8597000000000001</v>
          </cell>
          <cell r="N944">
            <v>38866</v>
          </cell>
          <cell r="O944">
            <v>1.2749999999999999</v>
          </cell>
          <cell r="Q944">
            <v>38849</v>
          </cell>
          <cell r="R944">
            <v>8765</v>
          </cell>
        </row>
        <row r="945">
          <cell r="K945">
            <v>38863</v>
          </cell>
          <cell r="L945">
            <v>1.8593</v>
          </cell>
          <cell r="N945">
            <v>38863</v>
          </cell>
          <cell r="O945">
            <v>1.2738</v>
          </cell>
          <cell r="Q945">
            <v>38848</v>
          </cell>
          <cell r="R945">
            <v>8703</v>
          </cell>
        </row>
        <row r="946">
          <cell r="K946">
            <v>38862</v>
          </cell>
          <cell r="L946">
            <v>1.8731</v>
          </cell>
          <cell r="N946">
            <v>38862</v>
          </cell>
          <cell r="O946">
            <v>1.2799</v>
          </cell>
          <cell r="Q946">
            <v>38847</v>
          </cell>
          <cell r="R946">
            <v>8722</v>
          </cell>
        </row>
        <row r="947">
          <cell r="K947">
            <v>38861</v>
          </cell>
          <cell r="L947">
            <v>1.8687</v>
          </cell>
          <cell r="N947">
            <v>38861</v>
          </cell>
          <cell r="O947">
            <v>1.2753999999999999</v>
          </cell>
          <cell r="Q947">
            <v>38846</v>
          </cell>
          <cell r="R947">
            <v>8738</v>
          </cell>
        </row>
        <row r="948">
          <cell r="K948">
            <v>38860</v>
          </cell>
          <cell r="L948">
            <v>1.8801000000000001</v>
          </cell>
          <cell r="N948">
            <v>38860</v>
          </cell>
          <cell r="O948">
            <v>1.2814999999999999</v>
          </cell>
          <cell r="Q948">
            <v>38845</v>
          </cell>
          <cell r="R948">
            <v>8730</v>
          </cell>
        </row>
        <row r="949">
          <cell r="K949">
            <v>38859</v>
          </cell>
          <cell r="L949">
            <v>1.8873</v>
          </cell>
          <cell r="N949">
            <v>38859</v>
          </cell>
          <cell r="O949">
            <v>1.2866</v>
          </cell>
          <cell r="Q949">
            <v>38842</v>
          </cell>
          <cell r="R949">
            <v>8780</v>
          </cell>
        </row>
        <row r="950">
          <cell r="K950">
            <v>38856</v>
          </cell>
          <cell r="L950">
            <v>1.8797000000000001</v>
          </cell>
          <cell r="N950">
            <v>38856</v>
          </cell>
          <cell r="O950">
            <v>1.2778</v>
          </cell>
          <cell r="Q950">
            <v>38841</v>
          </cell>
          <cell r="R950">
            <v>8775</v>
          </cell>
        </row>
        <row r="951">
          <cell r="K951">
            <v>38855</v>
          </cell>
          <cell r="L951">
            <v>1.8934</v>
          </cell>
          <cell r="N951">
            <v>38855</v>
          </cell>
          <cell r="O951">
            <v>1.2844</v>
          </cell>
          <cell r="Q951">
            <v>38840</v>
          </cell>
          <cell r="R951">
            <v>8775</v>
          </cell>
        </row>
        <row r="952">
          <cell r="K952">
            <v>38854</v>
          </cell>
          <cell r="L952">
            <v>1.8828</v>
          </cell>
          <cell r="N952">
            <v>38854</v>
          </cell>
          <cell r="O952">
            <v>1.2743</v>
          </cell>
          <cell r="Q952">
            <v>38839</v>
          </cell>
          <cell r="R952">
            <v>8775</v>
          </cell>
        </row>
        <row r="953">
          <cell r="K953">
            <v>38853</v>
          </cell>
          <cell r="L953">
            <v>1.8879000000000001</v>
          </cell>
          <cell r="N953">
            <v>38853</v>
          </cell>
          <cell r="O953">
            <v>1.2859</v>
          </cell>
          <cell r="Q953">
            <v>38838</v>
          </cell>
          <cell r="R953">
            <v>8770</v>
          </cell>
        </row>
        <row r="954">
          <cell r="K954">
            <v>38852</v>
          </cell>
          <cell r="L954">
            <v>1.8794</v>
          </cell>
          <cell r="N954">
            <v>38852</v>
          </cell>
          <cell r="O954">
            <v>1.2797000000000001</v>
          </cell>
          <cell r="Q954">
            <v>38835</v>
          </cell>
          <cell r="R954">
            <v>8785</v>
          </cell>
        </row>
        <row r="955">
          <cell r="K955">
            <v>38849</v>
          </cell>
          <cell r="L955">
            <v>1.8946000000000001</v>
          </cell>
          <cell r="N955">
            <v>38849</v>
          </cell>
          <cell r="O955">
            <v>1.2927999999999999</v>
          </cell>
          <cell r="Q955">
            <v>38834</v>
          </cell>
          <cell r="R955">
            <v>8780</v>
          </cell>
        </row>
        <row r="956">
          <cell r="K956">
            <v>38848</v>
          </cell>
          <cell r="L956">
            <v>1.8826000000000001</v>
          </cell>
          <cell r="N956">
            <v>38848</v>
          </cell>
          <cell r="O956">
            <v>1.2836000000000001</v>
          </cell>
          <cell r="Q956">
            <v>38833</v>
          </cell>
          <cell r="R956">
            <v>8795</v>
          </cell>
        </row>
        <row r="957">
          <cell r="K957">
            <v>38847</v>
          </cell>
          <cell r="L957">
            <v>1.8637999999999999</v>
          </cell>
          <cell r="N957">
            <v>38847</v>
          </cell>
          <cell r="O957">
            <v>1.2782</v>
          </cell>
          <cell r="Q957">
            <v>38832</v>
          </cell>
          <cell r="R957">
            <v>8818</v>
          </cell>
        </row>
        <row r="958">
          <cell r="K958">
            <v>38846</v>
          </cell>
          <cell r="L958">
            <v>1.8667</v>
          </cell>
          <cell r="N958">
            <v>38846</v>
          </cell>
          <cell r="O958">
            <v>1.2758</v>
          </cell>
          <cell r="Q958">
            <v>38831</v>
          </cell>
          <cell r="R958">
            <v>8822</v>
          </cell>
        </row>
        <row r="959">
          <cell r="K959">
            <v>38845</v>
          </cell>
          <cell r="L959">
            <v>1.8591</v>
          </cell>
          <cell r="N959">
            <v>38845</v>
          </cell>
          <cell r="O959">
            <v>1.2713000000000001</v>
          </cell>
          <cell r="Q959">
            <v>38828</v>
          </cell>
          <cell r="R959">
            <v>8884</v>
          </cell>
        </row>
        <row r="960">
          <cell r="K960">
            <v>38842</v>
          </cell>
          <cell r="L960">
            <v>1.8593999999999999</v>
          </cell>
          <cell r="N960">
            <v>38842</v>
          </cell>
          <cell r="O960">
            <v>1.2726</v>
          </cell>
          <cell r="Q960">
            <v>38827</v>
          </cell>
          <cell r="R960">
            <v>8885</v>
          </cell>
        </row>
        <row r="961">
          <cell r="K961">
            <v>38841</v>
          </cell>
          <cell r="L961">
            <v>1.8513999999999999</v>
          </cell>
          <cell r="N961">
            <v>38841</v>
          </cell>
          <cell r="O961">
            <v>1.2690999999999999</v>
          </cell>
          <cell r="Q961">
            <v>38826</v>
          </cell>
          <cell r="R961">
            <v>8883</v>
          </cell>
        </row>
        <row r="962">
          <cell r="K962">
            <v>38840</v>
          </cell>
          <cell r="L962">
            <v>1.8420999999999998</v>
          </cell>
          <cell r="N962">
            <v>38840</v>
          </cell>
          <cell r="O962">
            <v>1.2631999999999999</v>
          </cell>
          <cell r="Q962">
            <v>38825</v>
          </cell>
          <cell r="R962">
            <v>8983</v>
          </cell>
        </row>
        <row r="963">
          <cell r="K963">
            <v>38839</v>
          </cell>
          <cell r="L963">
            <v>1.8395999999999999</v>
          </cell>
          <cell r="N963">
            <v>38839</v>
          </cell>
          <cell r="O963">
            <v>1.2614000000000001</v>
          </cell>
          <cell r="Q963">
            <v>38824</v>
          </cell>
          <cell r="R963">
            <v>8985</v>
          </cell>
        </row>
        <row r="964">
          <cell r="K964">
            <v>38838</v>
          </cell>
          <cell r="L964">
            <v>1.8260999999999998</v>
          </cell>
          <cell r="N964">
            <v>38838</v>
          </cell>
          <cell r="O964">
            <v>1.2586999999999999</v>
          </cell>
          <cell r="Q964">
            <v>38821</v>
          </cell>
          <cell r="R964">
            <v>8988</v>
          </cell>
        </row>
        <row r="965">
          <cell r="K965">
            <v>38835</v>
          </cell>
          <cell r="L965">
            <v>1.8258999999999999</v>
          </cell>
          <cell r="N965">
            <v>38835</v>
          </cell>
          <cell r="O965">
            <v>1.2634000000000001</v>
          </cell>
          <cell r="Q965">
            <v>38820</v>
          </cell>
          <cell r="R965">
            <v>8988</v>
          </cell>
        </row>
        <row r="966">
          <cell r="K966">
            <v>38834</v>
          </cell>
          <cell r="L966">
            <v>1.8016000000000001</v>
          </cell>
          <cell r="N966">
            <v>38834</v>
          </cell>
          <cell r="O966">
            <v>1.2534000000000001</v>
          </cell>
          <cell r="Q966">
            <v>38819</v>
          </cell>
          <cell r="R966">
            <v>8995</v>
          </cell>
        </row>
        <row r="967">
          <cell r="K967">
            <v>38833</v>
          </cell>
          <cell r="L967">
            <v>1.7847</v>
          </cell>
          <cell r="N967">
            <v>38833</v>
          </cell>
          <cell r="O967">
            <v>1.2454000000000001</v>
          </cell>
          <cell r="Q967">
            <v>38818</v>
          </cell>
          <cell r="R967">
            <v>8993</v>
          </cell>
        </row>
        <row r="968">
          <cell r="K968">
            <v>38832</v>
          </cell>
          <cell r="L968">
            <v>1.7882</v>
          </cell>
          <cell r="N968">
            <v>38832</v>
          </cell>
          <cell r="O968">
            <v>1.2431000000000001</v>
          </cell>
          <cell r="Q968">
            <v>38817</v>
          </cell>
          <cell r="R968">
            <v>8980</v>
          </cell>
        </row>
        <row r="969">
          <cell r="K969">
            <v>38831</v>
          </cell>
          <cell r="L969">
            <v>1.7882</v>
          </cell>
          <cell r="N969">
            <v>38831</v>
          </cell>
          <cell r="O969">
            <v>1.2387999999999999</v>
          </cell>
          <cell r="Q969">
            <v>38814</v>
          </cell>
          <cell r="R969">
            <v>8983</v>
          </cell>
        </row>
        <row r="970">
          <cell r="K970">
            <v>38828</v>
          </cell>
          <cell r="L970">
            <v>1.7822</v>
          </cell>
          <cell r="N970">
            <v>38828</v>
          </cell>
          <cell r="O970">
            <v>1.2341</v>
          </cell>
          <cell r="Q970">
            <v>38813</v>
          </cell>
          <cell r="R970">
            <v>9018</v>
          </cell>
        </row>
        <row r="971">
          <cell r="K971">
            <v>38827</v>
          </cell>
          <cell r="L971">
            <v>1.7787999999999999</v>
          </cell>
          <cell r="N971">
            <v>38827</v>
          </cell>
          <cell r="O971">
            <v>1.2317</v>
          </cell>
          <cell r="Q971">
            <v>38812</v>
          </cell>
          <cell r="R971">
            <v>9000</v>
          </cell>
        </row>
        <row r="972">
          <cell r="K972">
            <v>38826</v>
          </cell>
          <cell r="L972">
            <v>1.7927999999999999</v>
          </cell>
          <cell r="N972">
            <v>38826</v>
          </cell>
          <cell r="O972">
            <v>1.2382</v>
          </cell>
          <cell r="Q972">
            <v>38811</v>
          </cell>
          <cell r="R972">
            <v>8983</v>
          </cell>
        </row>
        <row r="973">
          <cell r="K973">
            <v>38825</v>
          </cell>
          <cell r="L973">
            <v>1.7833000000000001</v>
          </cell>
          <cell r="N973">
            <v>38825</v>
          </cell>
          <cell r="O973">
            <v>1.2346999999999999</v>
          </cell>
          <cell r="Q973">
            <v>38810</v>
          </cell>
          <cell r="R973">
            <v>9023</v>
          </cell>
        </row>
        <row r="974">
          <cell r="K974">
            <v>38824</v>
          </cell>
          <cell r="L974">
            <v>1.7692000000000001</v>
          </cell>
          <cell r="N974">
            <v>38824</v>
          </cell>
          <cell r="O974">
            <v>1.2250000000000001</v>
          </cell>
          <cell r="Q974">
            <v>38807</v>
          </cell>
          <cell r="R974">
            <v>9070</v>
          </cell>
        </row>
        <row r="975">
          <cell r="K975">
            <v>38821</v>
          </cell>
          <cell r="L975">
            <v>1.7509999999999999</v>
          </cell>
          <cell r="N975">
            <v>38821</v>
          </cell>
          <cell r="O975">
            <v>1.2110000000000001</v>
          </cell>
          <cell r="Q975">
            <v>38806</v>
          </cell>
          <cell r="R975">
            <v>9090</v>
          </cell>
        </row>
        <row r="976">
          <cell r="K976">
            <v>38820</v>
          </cell>
          <cell r="L976">
            <v>1.7526000000000002</v>
          </cell>
          <cell r="N976">
            <v>38820</v>
          </cell>
          <cell r="O976">
            <v>1.2107999999999999</v>
          </cell>
          <cell r="Q976">
            <v>38805</v>
          </cell>
          <cell r="R976">
            <v>9140</v>
          </cell>
        </row>
        <row r="977">
          <cell r="K977">
            <v>38819</v>
          </cell>
          <cell r="L977">
            <v>1.7492999999999999</v>
          </cell>
          <cell r="N977">
            <v>38819</v>
          </cell>
          <cell r="O977">
            <v>1.2103999999999999</v>
          </cell>
          <cell r="Q977">
            <v>38804</v>
          </cell>
          <cell r="R977">
            <v>9045</v>
          </cell>
        </row>
        <row r="978">
          <cell r="K978">
            <v>38818</v>
          </cell>
          <cell r="L978">
            <v>1.7490999999999999</v>
          </cell>
          <cell r="N978">
            <v>38818</v>
          </cell>
          <cell r="O978">
            <v>1.2144999999999999</v>
          </cell>
          <cell r="Q978">
            <v>38803</v>
          </cell>
          <cell r="R978">
            <v>9050</v>
          </cell>
        </row>
        <row r="979">
          <cell r="K979">
            <v>38817</v>
          </cell>
          <cell r="L979">
            <v>1.7427000000000001</v>
          </cell>
          <cell r="N979">
            <v>38817</v>
          </cell>
          <cell r="O979">
            <v>1.2111000000000001</v>
          </cell>
          <cell r="Q979">
            <v>38800</v>
          </cell>
          <cell r="R979">
            <v>9122</v>
          </cell>
        </row>
        <row r="980">
          <cell r="K980">
            <v>38814</v>
          </cell>
          <cell r="L980">
            <v>1.7422</v>
          </cell>
          <cell r="N980">
            <v>38814</v>
          </cell>
          <cell r="O980">
            <v>1.2092000000000001</v>
          </cell>
          <cell r="Q980">
            <v>38799</v>
          </cell>
          <cell r="R980">
            <v>9088</v>
          </cell>
        </row>
        <row r="981">
          <cell r="K981">
            <v>38813</v>
          </cell>
          <cell r="L981">
            <v>1.7532999999999999</v>
          </cell>
          <cell r="N981">
            <v>38813</v>
          </cell>
          <cell r="O981">
            <v>1.2229000000000001</v>
          </cell>
          <cell r="Q981">
            <v>38798</v>
          </cell>
          <cell r="R981">
            <v>9093</v>
          </cell>
        </row>
        <row r="982">
          <cell r="K982">
            <v>38812</v>
          </cell>
          <cell r="L982">
            <v>1.7538</v>
          </cell>
          <cell r="N982">
            <v>38812</v>
          </cell>
          <cell r="O982">
            <v>1.2288999999999999</v>
          </cell>
          <cell r="Q982">
            <v>38797</v>
          </cell>
          <cell r="R982">
            <v>9115</v>
          </cell>
        </row>
        <row r="983">
          <cell r="K983">
            <v>38811</v>
          </cell>
          <cell r="L983">
            <v>1.7551999999999999</v>
          </cell>
          <cell r="N983">
            <v>38811</v>
          </cell>
          <cell r="O983">
            <v>1.2258</v>
          </cell>
          <cell r="Q983">
            <v>38796</v>
          </cell>
          <cell r="R983">
            <v>9140</v>
          </cell>
        </row>
        <row r="984">
          <cell r="K984">
            <v>38810</v>
          </cell>
          <cell r="L984">
            <v>1.7391999999999999</v>
          </cell>
          <cell r="N984">
            <v>38810</v>
          </cell>
          <cell r="O984">
            <v>1.2139</v>
          </cell>
          <cell r="Q984">
            <v>38793</v>
          </cell>
          <cell r="R984">
            <v>9135</v>
          </cell>
        </row>
        <row r="985">
          <cell r="K985">
            <v>38807</v>
          </cell>
          <cell r="L985">
            <v>1.7372000000000001</v>
          </cell>
          <cell r="N985">
            <v>38807</v>
          </cell>
          <cell r="O985">
            <v>1.2118</v>
          </cell>
          <cell r="Q985">
            <v>38792</v>
          </cell>
          <cell r="R985">
            <v>9140</v>
          </cell>
        </row>
        <row r="986">
          <cell r="K986">
            <v>38806</v>
          </cell>
          <cell r="L986">
            <v>1.7459</v>
          </cell>
          <cell r="N986">
            <v>38806</v>
          </cell>
          <cell r="O986">
            <v>1.2166999999999999</v>
          </cell>
          <cell r="Q986">
            <v>38791</v>
          </cell>
          <cell r="R986">
            <v>9125</v>
          </cell>
        </row>
        <row r="987">
          <cell r="K987">
            <v>38805</v>
          </cell>
          <cell r="L987">
            <v>1.7345000000000002</v>
          </cell>
          <cell r="N987">
            <v>38805</v>
          </cell>
          <cell r="O987">
            <v>1.2023999999999999</v>
          </cell>
          <cell r="Q987">
            <v>38790</v>
          </cell>
          <cell r="R987">
            <v>9168</v>
          </cell>
        </row>
        <row r="988">
          <cell r="K988">
            <v>38804</v>
          </cell>
          <cell r="L988">
            <v>1.7429000000000001</v>
          </cell>
          <cell r="N988">
            <v>38804</v>
          </cell>
          <cell r="O988">
            <v>1.2</v>
          </cell>
          <cell r="Q988">
            <v>38789</v>
          </cell>
          <cell r="R988">
            <v>9239</v>
          </cell>
        </row>
        <row r="989">
          <cell r="K989">
            <v>38803</v>
          </cell>
          <cell r="L989">
            <v>1.7464</v>
          </cell>
          <cell r="N989">
            <v>38803</v>
          </cell>
          <cell r="O989">
            <v>1.2016</v>
          </cell>
          <cell r="Q989">
            <v>38786</v>
          </cell>
          <cell r="R989">
            <v>9240</v>
          </cell>
        </row>
        <row r="990">
          <cell r="K990">
            <v>38800</v>
          </cell>
          <cell r="L990">
            <v>1.7423</v>
          </cell>
          <cell r="N990">
            <v>38800</v>
          </cell>
          <cell r="O990">
            <v>1.2036</v>
          </cell>
          <cell r="Q990">
            <v>38785</v>
          </cell>
          <cell r="R990">
            <v>9310</v>
          </cell>
        </row>
        <row r="991">
          <cell r="K991">
            <v>38799</v>
          </cell>
          <cell r="L991">
            <v>1.7347999999999999</v>
          </cell>
          <cell r="N991">
            <v>38799</v>
          </cell>
          <cell r="O991">
            <v>1.1973</v>
          </cell>
          <cell r="Q991">
            <v>38784</v>
          </cell>
          <cell r="R991">
            <v>9317</v>
          </cell>
        </row>
        <row r="992">
          <cell r="K992">
            <v>38798</v>
          </cell>
          <cell r="L992">
            <v>1.7473000000000001</v>
          </cell>
          <cell r="N992">
            <v>38798</v>
          </cell>
          <cell r="O992">
            <v>1.2078</v>
          </cell>
          <cell r="Q992">
            <v>38783</v>
          </cell>
          <cell r="R992">
            <v>9250</v>
          </cell>
        </row>
        <row r="993">
          <cell r="K993">
            <v>38797</v>
          </cell>
          <cell r="L993">
            <v>1.7478</v>
          </cell>
          <cell r="N993">
            <v>38797</v>
          </cell>
          <cell r="O993">
            <v>1.2095</v>
          </cell>
          <cell r="Q993">
            <v>38782</v>
          </cell>
          <cell r="R993">
            <v>9187</v>
          </cell>
        </row>
        <row r="994">
          <cell r="K994">
            <v>38796</v>
          </cell>
          <cell r="L994">
            <v>1.7562</v>
          </cell>
          <cell r="N994">
            <v>38796</v>
          </cell>
          <cell r="O994">
            <v>1.2163999999999999</v>
          </cell>
          <cell r="Q994">
            <v>38779</v>
          </cell>
          <cell r="R994">
            <v>9185</v>
          </cell>
        </row>
        <row r="995">
          <cell r="K995">
            <v>38793</v>
          </cell>
          <cell r="L995">
            <v>1.7564</v>
          </cell>
          <cell r="N995">
            <v>38793</v>
          </cell>
          <cell r="O995">
            <v>1.2190000000000001</v>
          </cell>
          <cell r="Q995">
            <v>38778</v>
          </cell>
          <cell r="R995">
            <v>9185</v>
          </cell>
        </row>
        <row r="996">
          <cell r="K996">
            <v>38792</v>
          </cell>
          <cell r="L996">
            <v>1.7572999999999999</v>
          </cell>
          <cell r="N996">
            <v>38792</v>
          </cell>
          <cell r="O996">
            <v>1.2182999999999999</v>
          </cell>
          <cell r="Q996">
            <v>38777</v>
          </cell>
          <cell r="R996">
            <v>9183</v>
          </cell>
        </row>
        <row r="997">
          <cell r="K997">
            <v>38791</v>
          </cell>
          <cell r="L997">
            <v>1.7481</v>
          </cell>
          <cell r="N997">
            <v>38791</v>
          </cell>
          <cell r="O997">
            <v>1.2069000000000001</v>
          </cell>
          <cell r="Q997">
            <v>38776</v>
          </cell>
          <cell r="R997">
            <v>9183</v>
          </cell>
        </row>
        <row r="998">
          <cell r="K998">
            <v>38790</v>
          </cell>
          <cell r="L998">
            <v>1.7462</v>
          </cell>
          <cell r="N998">
            <v>38790</v>
          </cell>
          <cell r="O998">
            <v>1.2013</v>
          </cell>
          <cell r="Q998">
            <v>38775</v>
          </cell>
          <cell r="R998">
            <v>9235</v>
          </cell>
        </row>
        <row r="999">
          <cell r="K999">
            <v>38789</v>
          </cell>
          <cell r="L999">
            <v>1.7328000000000001</v>
          </cell>
          <cell r="N999">
            <v>38789</v>
          </cell>
          <cell r="O999">
            <v>1.1963999999999999</v>
          </cell>
          <cell r="Q999">
            <v>38772</v>
          </cell>
          <cell r="R999">
            <v>9293</v>
          </cell>
        </row>
        <row r="1000">
          <cell r="K1000">
            <v>38786</v>
          </cell>
          <cell r="L1000">
            <v>1.726</v>
          </cell>
          <cell r="N1000">
            <v>38786</v>
          </cell>
          <cell r="O1000">
            <v>1.1910000000000001</v>
          </cell>
          <cell r="Q1000">
            <v>38771</v>
          </cell>
          <cell r="R1000">
            <v>9265</v>
          </cell>
        </row>
        <row r="1001">
          <cell r="K1001">
            <v>38785</v>
          </cell>
          <cell r="L1001">
            <v>1.7355</v>
          </cell>
          <cell r="N1001">
            <v>38785</v>
          </cell>
          <cell r="O1001">
            <v>1.1910000000000001</v>
          </cell>
          <cell r="Q1001">
            <v>38770</v>
          </cell>
          <cell r="R1001">
            <v>9355</v>
          </cell>
        </row>
        <row r="1002">
          <cell r="K1002">
            <v>38784</v>
          </cell>
          <cell r="L1002">
            <v>1.7389000000000001</v>
          </cell>
          <cell r="N1002">
            <v>38784</v>
          </cell>
          <cell r="O1002">
            <v>1.1924999999999999</v>
          </cell>
          <cell r="Q1002">
            <v>38769</v>
          </cell>
          <cell r="R1002">
            <v>9263</v>
          </cell>
        </row>
        <row r="1003">
          <cell r="K1003">
            <v>38783</v>
          </cell>
          <cell r="L1003">
            <v>1.7359</v>
          </cell>
          <cell r="N1003">
            <v>38783</v>
          </cell>
          <cell r="O1003">
            <v>1.1888000000000001</v>
          </cell>
          <cell r="Q1003">
            <v>38768</v>
          </cell>
          <cell r="R1003">
            <v>9231</v>
          </cell>
        </row>
        <row r="1004">
          <cell r="K1004">
            <v>38782</v>
          </cell>
          <cell r="L1004">
            <v>1.7504999999999999</v>
          </cell>
          <cell r="N1004">
            <v>38782</v>
          </cell>
          <cell r="O1004">
            <v>1.2016</v>
          </cell>
          <cell r="Q1004">
            <v>38765</v>
          </cell>
          <cell r="R1004">
            <v>9230</v>
          </cell>
        </row>
        <row r="1005">
          <cell r="K1005">
            <v>38779</v>
          </cell>
          <cell r="L1005">
            <v>1.7557</v>
          </cell>
          <cell r="N1005">
            <v>38779</v>
          </cell>
          <cell r="O1005">
            <v>1.2044999999999999</v>
          </cell>
          <cell r="Q1005">
            <v>38764</v>
          </cell>
          <cell r="R1005">
            <v>9219</v>
          </cell>
        </row>
        <row r="1006">
          <cell r="K1006">
            <v>38778</v>
          </cell>
          <cell r="L1006">
            <v>1.7534000000000001</v>
          </cell>
          <cell r="N1006">
            <v>38778</v>
          </cell>
          <cell r="O1006">
            <v>1.2039</v>
          </cell>
          <cell r="Q1006">
            <v>38763</v>
          </cell>
          <cell r="R1006">
            <v>9229</v>
          </cell>
        </row>
        <row r="1007">
          <cell r="K1007">
            <v>38777</v>
          </cell>
          <cell r="L1007">
            <v>1.75</v>
          </cell>
          <cell r="N1007">
            <v>38777</v>
          </cell>
          <cell r="O1007">
            <v>1.1922999999999999</v>
          </cell>
          <cell r="Q1007">
            <v>38762</v>
          </cell>
          <cell r="R1007">
            <v>9230</v>
          </cell>
        </row>
        <row r="1008">
          <cell r="K1008">
            <v>38776</v>
          </cell>
          <cell r="L1008">
            <v>1.7536</v>
          </cell>
          <cell r="N1008">
            <v>38776</v>
          </cell>
          <cell r="O1008">
            <v>1.1920999999999999</v>
          </cell>
          <cell r="Q1008">
            <v>38761</v>
          </cell>
          <cell r="R1008">
            <v>9236</v>
          </cell>
        </row>
        <row r="1009">
          <cell r="K1009">
            <v>38775</v>
          </cell>
          <cell r="L1009">
            <v>1.7401</v>
          </cell>
          <cell r="N1009">
            <v>38775</v>
          </cell>
          <cell r="O1009">
            <v>1.1847000000000001</v>
          </cell>
          <cell r="Q1009">
            <v>38758</v>
          </cell>
          <cell r="R1009">
            <v>9233</v>
          </cell>
        </row>
        <row r="1010">
          <cell r="K1010">
            <v>38772</v>
          </cell>
          <cell r="L1010">
            <v>1.7456</v>
          </cell>
          <cell r="N1010">
            <v>38772</v>
          </cell>
          <cell r="O1010">
            <v>1.1876</v>
          </cell>
          <cell r="Q1010">
            <v>38757</v>
          </cell>
          <cell r="R1010">
            <v>9235</v>
          </cell>
        </row>
        <row r="1011">
          <cell r="K1011">
            <v>38771</v>
          </cell>
          <cell r="L1011">
            <v>1.7511999999999999</v>
          </cell>
          <cell r="N1011">
            <v>38771</v>
          </cell>
          <cell r="O1011">
            <v>1.1918</v>
          </cell>
          <cell r="Q1011">
            <v>38756</v>
          </cell>
          <cell r="R1011">
            <v>9272</v>
          </cell>
        </row>
        <row r="1012">
          <cell r="K1012">
            <v>38770</v>
          </cell>
          <cell r="L1012">
            <v>1.7438</v>
          </cell>
          <cell r="N1012">
            <v>38770</v>
          </cell>
          <cell r="O1012">
            <v>1.1914</v>
          </cell>
          <cell r="Q1012">
            <v>38755</v>
          </cell>
          <cell r="R1012">
            <v>9190</v>
          </cell>
        </row>
        <row r="1013">
          <cell r="K1013">
            <v>38769</v>
          </cell>
          <cell r="L1013">
            <v>1.7457</v>
          </cell>
          <cell r="N1013">
            <v>38769</v>
          </cell>
          <cell r="O1013">
            <v>1.1911</v>
          </cell>
          <cell r="Q1013">
            <v>38754</v>
          </cell>
          <cell r="R1013">
            <v>9218</v>
          </cell>
        </row>
        <row r="1014">
          <cell r="K1014">
            <v>38768</v>
          </cell>
          <cell r="L1014">
            <v>1.7437</v>
          </cell>
          <cell r="N1014">
            <v>38768</v>
          </cell>
          <cell r="O1014">
            <v>1.1936</v>
          </cell>
          <cell r="Q1014">
            <v>38751</v>
          </cell>
          <cell r="R1014">
            <v>9300</v>
          </cell>
        </row>
        <row r="1015">
          <cell r="K1015">
            <v>38765</v>
          </cell>
          <cell r="L1015">
            <v>1.7421</v>
          </cell>
          <cell r="N1015">
            <v>38765</v>
          </cell>
          <cell r="O1015">
            <v>1.194</v>
          </cell>
          <cell r="Q1015">
            <v>38750</v>
          </cell>
          <cell r="R1015">
            <v>9346</v>
          </cell>
        </row>
        <row r="1016">
          <cell r="K1016">
            <v>38764</v>
          </cell>
          <cell r="L1016">
            <v>1.7393999999999998</v>
          </cell>
          <cell r="N1016">
            <v>38764</v>
          </cell>
          <cell r="O1016">
            <v>1.1905999999999999</v>
          </cell>
          <cell r="Q1016">
            <v>38749</v>
          </cell>
          <cell r="R1016">
            <v>9330</v>
          </cell>
        </row>
        <row r="1017">
          <cell r="K1017">
            <v>38763</v>
          </cell>
          <cell r="L1017">
            <v>1.7410000000000001</v>
          </cell>
          <cell r="N1017">
            <v>38763</v>
          </cell>
          <cell r="O1017">
            <v>1.1889000000000001</v>
          </cell>
          <cell r="Q1017">
            <v>38748</v>
          </cell>
          <cell r="R1017">
            <v>9370</v>
          </cell>
        </row>
        <row r="1018">
          <cell r="K1018">
            <v>38762</v>
          </cell>
          <cell r="L1018">
            <v>1.7363</v>
          </cell>
          <cell r="N1018">
            <v>38762</v>
          </cell>
          <cell r="O1018">
            <v>1.1916</v>
          </cell>
          <cell r="Q1018">
            <v>38747</v>
          </cell>
          <cell r="R1018">
            <v>9387</v>
          </cell>
        </row>
        <row r="1019">
          <cell r="K1019">
            <v>38761</v>
          </cell>
          <cell r="L1019">
            <v>1.7408000000000001</v>
          </cell>
          <cell r="N1019">
            <v>38761</v>
          </cell>
          <cell r="O1019">
            <v>1.1897</v>
          </cell>
          <cell r="Q1019">
            <v>38744</v>
          </cell>
          <cell r="R1019">
            <v>9389</v>
          </cell>
        </row>
        <row r="1020">
          <cell r="K1020">
            <v>38758</v>
          </cell>
          <cell r="L1020">
            <v>1.7443</v>
          </cell>
          <cell r="N1020">
            <v>38758</v>
          </cell>
          <cell r="O1020">
            <v>1.1903999999999999</v>
          </cell>
          <cell r="Q1020">
            <v>38743</v>
          </cell>
          <cell r="R1020">
            <v>9368</v>
          </cell>
        </row>
        <row r="1021">
          <cell r="K1021">
            <v>38757</v>
          </cell>
          <cell r="L1021">
            <v>1.7414000000000001</v>
          </cell>
          <cell r="N1021">
            <v>38757</v>
          </cell>
          <cell r="O1021">
            <v>1.198</v>
          </cell>
          <cell r="Q1021">
            <v>38742</v>
          </cell>
          <cell r="R1021">
            <v>9349</v>
          </cell>
        </row>
        <row r="1022">
          <cell r="K1022">
            <v>38756</v>
          </cell>
          <cell r="L1022">
            <v>1.7416</v>
          </cell>
          <cell r="N1022">
            <v>38756</v>
          </cell>
          <cell r="O1022">
            <v>1.1960999999999999</v>
          </cell>
          <cell r="Q1022">
            <v>38741</v>
          </cell>
          <cell r="R1022">
            <v>9488</v>
          </cell>
        </row>
        <row r="1023">
          <cell r="K1023">
            <v>38755</v>
          </cell>
          <cell r="L1023">
            <v>1.7446999999999999</v>
          </cell>
          <cell r="N1023">
            <v>38755</v>
          </cell>
          <cell r="O1023">
            <v>1.1980999999999999</v>
          </cell>
          <cell r="Q1023">
            <v>38740</v>
          </cell>
          <cell r="R1023">
            <v>9448</v>
          </cell>
        </row>
        <row r="1024">
          <cell r="K1024">
            <v>38754</v>
          </cell>
          <cell r="L1024">
            <v>1.7477</v>
          </cell>
          <cell r="N1024">
            <v>38754</v>
          </cell>
          <cell r="O1024">
            <v>1.1967000000000001</v>
          </cell>
          <cell r="Q1024">
            <v>38737</v>
          </cell>
          <cell r="R1024">
            <v>9435</v>
          </cell>
        </row>
        <row r="1025">
          <cell r="K1025">
            <v>38751</v>
          </cell>
          <cell r="L1025">
            <v>1.7629999999999999</v>
          </cell>
          <cell r="N1025">
            <v>38751</v>
          </cell>
          <cell r="O1025">
            <v>1.2023999999999999</v>
          </cell>
          <cell r="Q1025">
            <v>38736</v>
          </cell>
          <cell r="R1025">
            <v>9401</v>
          </cell>
        </row>
        <row r="1026">
          <cell r="K1026">
            <v>38750</v>
          </cell>
          <cell r="L1026">
            <v>1.7806</v>
          </cell>
          <cell r="N1026">
            <v>38750</v>
          </cell>
          <cell r="O1026">
            <v>1.2091000000000001</v>
          </cell>
          <cell r="Q1026">
            <v>38735</v>
          </cell>
          <cell r="R1026">
            <v>9491</v>
          </cell>
        </row>
        <row r="1027">
          <cell r="K1027">
            <v>38749</v>
          </cell>
          <cell r="L1027">
            <v>1.7746</v>
          </cell>
          <cell r="N1027">
            <v>38749</v>
          </cell>
          <cell r="O1027">
            <v>1.2063999999999999</v>
          </cell>
          <cell r="Q1027">
            <v>38734</v>
          </cell>
          <cell r="R1027">
            <v>9468</v>
          </cell>
        </row>
        <row r="1028">
          <cell r="K1028">
            <v>38748</v>
          </cell>
          <cell r="L1028">
            <v>1.7793000000000001</v>
          </cell>
          <cell r="N1028">
            <v>38748</v>
          </cell>
          <cell r="O1028">
            <v>1.2156</v>
          </cell>
          <cell r="Q1028">
            <v>38733</v>
          </cell>
          <cell r="R1028">
            <v>9475</v>
          </cell>
        </row>
        <row r="1029">
          <cell r="K1029">
            <v>38747</v>
          </cell>
          <cell r="L1029">
            <v>1.7686999999999999</v>
          </cell>
          <cell r="N1029">
            <v>38747</v>
          </cell>
          <cell r="O1029">
            <v>1.2090000000000001</v>
          </cell>
          <cell r="Q1029">
            <v>38730</v>
          </cell>
          <cell r="R1029">
            <v>9355</v>
          </cell>
        </row>
        <row r="1030">
          <cell r="K1030">
            <v>38744</v>
          </cell>
          <cell r="L1030">
            <v>1.7673999999999999</v>
          </cell>
          <cell r="N1030">
            <v>38744</v>
          </cell>
          <cell r="O1030">
            <v>1.2094</v>
          </cell>
          <cell r="Q1030">
            <v>38729</v>
          </cell>
          <cell r="R1030">
            <v>9345</v>
          </cell>
        </row>
        <row r="1031">
          <cell r="K1031">
            <v>38743</v>
          </cell>
          <cell r="L1031">
            <v>1.7793000000000001</v>
          </cell>
          <cell r="N1031">
            <v>38743</v>
          </cell>
          <cell r="O1031">
            <v>1.2206999999999999</v>
          </cell>
          <cell r="Q1031">
            <v>38728</v>
          </cell>
          <cell r="R1031">
            <v>9465</v>
          </cell>
        </row>
        <row r="1032">
          <cell r="K1032">
            <v>38742</v>
          </cell>
          <cell r="L1032">
            <v>1.7839</v>
          </cell>
          <cell r="N1032">
            <v>38742</v>
          </cell>
          <cell r="O1032">
            <v>1.2241</v>
          </cell>
          <cell r="Q1032">
            <v>38727</v>
          </cell>
          <cell r="R1032">
            <v>9452</v>
          </cell>
        </row>
        <row r="1033">
          <cell r="K1033">
            <v>38741</v>
          </cell>
          <cell r="L1033">
            <v>1.7848000000000002</v>
          </cell>
          <cell r="N1033">
            <v>38741</v>
          </cell>
          <cell r="O1033">
            <v>1.228</v>
          </cell>
          <cell r="Q1033">
            <v>38726</v>
          </cell>
          <cell r="R1033">
            <v>9460</v>
          </cell>
        </row>
        <row r="1034">
          <cell r="K1034">
            <v>38740</v>
          </cell>
          <cell r="L1034">
            <v>1.7875000000000001</v>
          </cell>
          <cell r="N1034">
            <v>38740</v>
          </cell>
          <cell r="O1034">
            <v>1.2306999999999999</v>
          </cell>
          <cell r="Q1034">
            <v>38723</v>
          </cell>
          <cell r="R1034">
            <v>9550</v>
          </cell>
        </row>
        <row r="1035">
          <cell r="K1035">
            <v>38737</v>
          </cell>
          <cell r="L1035">
            <v>1.7707999999999999</v>
          </cell>
          <cell r="N1035">
            <v>38737</v>
          </cell>
          <cell r="O1035">
            <v>1.2134</v>
          </cell>
          <cell r="Q1035">
            <v>38722</v>
          </cell>
          <cell r="R1035">
            <v>9590</v>
          </cell>
        </row>
        <row r="1036">
          <cell r="K1036">
            <v>38736</v>
          </cell>
          <cell r="L1036">
            <v>1.7596000000000001</v>
          </cell>
          <cell r="N1036">
            <v>38736</v>
          </cell>
          <cell r="O1036">
            <v>1.2097</v>
          </cell>
          <cell r="Q1036">
            <v>38721</v>
          </cell>
          <cell r="R1036">
            <v>9636</v>
          </cell>
        </row>
        <row r="1037">
          <cell r="K1037">
            <v>38735</v>
          </cell>
          <cell r="L1037">
            <v>1.7638</v>
          </cell>
          <cell r="N1037">
            <v>38735</v>
          </cell>
          <cell r="O1037">
            <v>1.2113</v>
          </cell>
          <cell r="Q1037">
            <v>38720</v>
          </cell>
          <cell r="R1037">
            <v>9700</v>
          </cell>
        </row>
        <row r="1038">
          <cell r="K1038">
            <v>38734</v>
          </cell>
          <cell r="L1038">
            <v>1.7678</v>
          </cell>
          <cell r="N1038">
            <v>38734</v>
          </cell>
          <cell r="O1038">
            <v>1.2105999999999999</v>
          </cell>
          <cell r="Q1038">
            <v>38719</v>
          </cell>
          <cell r="R1038">
            <v>9815</v>
          </cell>
        </row>
        <row r="1039">
          <cell r="K1039">
            <v>38733</v>
          </cell>
          <cell r="L1039">
            <v>1.7685</v>
          </cell>
          <cell r="N1039">
            <v>38733</v>
          </cell>
          <cell r="O1039">
            <v>1.2126999999999999</v>
          </cell>
          <cell r="Q1039">
            <v>38716</v>
          </cell>
          <cell r="R1039">
            <v>9830</v>
          </cell>
        </row>
        <row r="1040">
          <cell r="K1040">
            <v>38730</v>
          </cell>
          <cell r="L1040">
            <v>1.7770000000000001</v>
          </cell>
          <cell r="N1040">
            <v>38730</v>
          </cell>
          <cell r="O1040">
            <v>1.2141999999999999</v>
          </cell>
          <cell r="Q1040">
            <v>38715</v>
          </cell>
          <cell r="R1040">
            <v>9835</v>
          </cell>
        </row>
        <row r="1041">
          <cell r="K1041">
            <v>38729</v>
          </cell>
          <cell r="L1041">
            <v>1.7601</v>
          </cell>
          <cell r="N1041">
            <v>38729</v>
          </cell>
          <cell r="O1041">
            <v>1.2036</v>
          </cell>
          <cell r="Q1041">
            <v>38714</v>
          </cell>
          <cell r="R1041">
            <v>9830</v>
          </cell>
        </row>
        <row r="1042">
          <cell r="K1042">
            <v>38728</v>
          </cell>
          <cell r="L1042">
            <v>1.7644</v>
          </cell>
          <cell r="N1042">
            <v>38728</v>
          </cell>
          <cell r="O1042">
            <v>1.2126999999999999</v>
          </cell>
          <cell r="Q1042">
            <v>38713</v>
          </cell>
          <cell r="R1042">
            <v>9855</v>
          </cell>
        </row>
        <row r="1043">
          <cell r="K1043">
            <v>38727</v>
          </cell>
          <cell r="L1043">
            <v>1.7648999999999999</v>
          </cell>
          <cell r="N1043">
            <v>38727</v>
          </cell>
          <cell r="O1043">
            <v>1.2063999999999999</v>
          </cell>
          <cell r="Q1043">
            <v>38712</v>
          </cell>
          <cell r="R1043">
            <v>9835</v>
          </cell>
        </row>
        <row r="1044">
          <cell r="K1044">
            <v>38726</v>
          </cell>
          <cell r="L1044">
            <v>1.7654999999999998</v>
          </cell>
          <cell r="N1044">
            <v>38726</v>
          </cell>
          <cell r="O1044">
            <v>1.2088000000000001</v>
          </cell>
          <cell r="Q1044">
            <v>38709</v>
          </cell>
          <cell r="R1044">
            <v>9860</v>
          </cell>
        </row>
        <row r="1045">
          <cell r="K1045">
            <v>38723</v>
          </cell>
          <cell r="L1045">
            <v>1.7706</v>
          </cell>
          <cell r="N1045">
            <v>38723</v>
          </cell>
          <cell r="O1045">
            <v>1.2151000000000001</v>
          </cell>
          <cell r="Q1045">
            <v>38708</v>
          </cell>
          <cell r="R1045">
            <v>9840</v>
          </cell>
        </row>
        <row r="1046">
          <cell r="K1046">
            <v>38722</v>
          </cell>
          <cell r="L1046">
            <v>1.7559</v>
          </cell>
          <cell r="N1046">
            <v>38722</v>
          </cell>
          <cell r="O1046">
            <v>1.2110000000000001</v>
          </cell>
          <cell r="Q1046">
            <v>38707</v>
          </cell>
          <cell r="R1046">
            <v>9825</v>
          </cell>
        </row>
        <row r="1047">
          <cell r="K1047">
            <v>38721</v>
          </cell>
          <cell r="L1047">
            <v>1.7587000000000002</v>
          </cell>
          <cell r="N1047">
            <v>38721</v>
          </cell>
          <cell r="O1047">
            <v>1.2118</v>
          </cell>
          <cell r="Q1047">
            <v>38706</v>
          </cell>
          <cell r="R1047">
            <v>9855</v>
          </cell>
        </row>
        <row r="1048">
          <cell r="K1048">
            <v>38720</v>
          </cell>
          <cell r="L1048">
            <v>1.7462</v>
          </cell>
          <cell r="N1048">
            <v>38720</v>
          </cell>
          <cell r="O1048">
            <v>1.2018</v>
          </cell>
          <cell r="Q1048">
            <v>38705</v>
          </cell>
          <cell r="R1048">
            <v>9860</v>
          </cell>
        </row>
        <row r="1049">
          <cell r="K1049">
            <v>38719</v>
          </cell>
          <cell r="L1049">
            <v>1.7199</v>
          </cell>
          <cell r="N1049">
            <v>38719</v>
          </cell>
          <cell r="O1049">
            <v>1.1819999999999999</v>
          </cell>
          <cell r="Q1049">
            <v>38702</v>
          </cell>
          <cell r="R1049">
            <v>9880</v>
          </cell>
        </row>
        <row r="1050">
          <cell r="K1050">
            <v>38716</v>
          </cell>
          <cell r="L1050">
            <v>1.7229999999999999</v>
          </cell>
          <cell r="N1050">
            <v>38716</v>
          </cell>
          <cell r="O1050">
            <v>1.1849000000000001</v>
          </cell>
          <cell r="Q1050">
            <v>38701</v>
          </cell>
          <cell r="R1050">
            <v>9835</v>
          </cell>
        </row>
        <row r="1051">
          <cell r="K1051">
            <v>38715</v>
          </cell>
          <cell r="L1051">
            <v>1.7248999999999999</v>
          </cell>
          <cell r="N1051">
            <v>38715</v>
          </cell>
          <cell r="O1051">
            <v>1.1839999999999999</v>
          </cell>
          <cell r="Q1051">
            <v>38700</v>
          </cell>
          <cell r="R1051">
            <v>9795</v>
          </cell>
        </row>
        <row r="1052">
          <cell r="K1052">
            <v>38714</v>
          </cell>
          <cell r="L1052">
            <v>1.7166999999999999</v>
          </cell>
          <cell r="N1052">
            <v>38714</v>
          </cell>
          <cell r="O1052">
            <v>1.1832</v>
          </cell>
          <cell r="Q1052">
            <v>38699</v>
          </cell>
          <cell r="R1052">
            <v>9771</v>
          </cell>
        </row>
        <row r="1053">
          <cell r="K1053">
            <v>38713</v>
          </cell>
          <cell r="L1053">
            <v>1.7271999999999998</v>
          </cell>
          <cell r="N1053">
            <v>38713</v>
          </cell>
          <cell r="O1053">
            <v>1.1827000000000001</v>
          </cell>
          <cell r="Q1053">
            <v>38698</v>
          </cell>
          <cell r="R1053">
            <v>9765</v>
          </cell>
        </row>
        <row r="1054">
          <cell r="K1054">
            <v>38712</v>
          </cell>
          <cell r="L1054">
            <v>1.7328000000000001</v>
          </cell>
          <cell r="N1054">
            <v>38712</v>
          </cell>
          <cell r="O1054">
            <v>1.1844000000000001</v>
          </cell>
          <cell r="Q1054">
            <v>38695</v>
          </cell>
          <cell r="R1054">
            <v>9685</v>
          </cell>
        </row>
        <row r="1055">
          <cell r="K1055">
            <v>38709</v>
          </cell>
          <cell r="L1055">
            <v>1.7334000000000001</v>
          </cell>
          <cell r="N1055">
            <v>38709</v>
          </cell>
          <cell r="O1055">
            <v>1.1869000000000001</v>
          </cell>
          <cell r="Q1055">
            <v>38694</v>
          </cell>
          <cell r="R1055">
            <v>9788</v>
          </cell>
        </row>
        <row r="1056">
          <cell r="K1056">
            <v>38708</v>
          </cell>
          <cell r="L1056">
            <v>1.7372000000000001</v>
          </cell>
          <cell r="N1056">
            <v>38708</v>
          </cell>
          <cell r="O1056">
            <v>1.1867000000000001</v>
          </cell>
          <cell r="Q1056">
            <v>38693</v>
          </cell>
          <cell r="R1056">
            <v>9835</v>
          </cell>
        </row>
        <row r="1057">
          <cell r="K1057">
            <v>38707</v>
          </cell>
          <cell r="L1057">
            <v>1.7448000000000001</v>
          </cell>
          <cell r="N1057">
            <v>38707</v>
          </cell>
          <cell r="O1057">
            <v>1.1837</v>
          </cell>
          <cell r="Q1057">
            <v>38692</v>
          </cell>
          <cell r="R1057">
            <v>9920</v>
          </cell>
        </row>
        <row r="1058">
          <cell r="K1058">
            <v>38706</v>
          </cell>
          <cell r="L1058">
            <v>1.7545999999999999</v>
          </cell>
          <cell r="N1058">
            <v>38706</v>
          </cell>
          <cell r="O1058">
            <v>1.1858</v>
          </cell>
          <cell r="Q1058">
            <v>38691</v>
          </cell>
          <cell r="R1058">
            <v>9960</v>
          </cell>
        </row>
        <row r="1059">
          <cell r="K1059">
            <v>38705</v>
          </cell>
          <cell r="L1059">
            <v>1.7627000000000002</v>
          </cell>
          <cell r="N1059">
            <v>38705</v>
          </cell>
          <cell r="O1059">
            <v>1.2006000000000001</v>
          </cell>
          <cell r="Q1059">
            <v>38688</v>
          </cell>
          <cell r="R1059">
            <v>9995</v>
          </cell>
        </row>
        <row r="1060">
          <cell r="K1060">
            <v>38702</v>
          </cell>
          <cell r="L1060">
            <v>1.7726999999999999</v>
          </cell>
          <cell r="N1060">
            <v>38702</v>
          </cell>
          <cell r="O1060">
            <v>1.2013</v>
          </cell>
          <cell r="Q1060">
            <v>38687</v>
          </cell>
          <cell r="R1060">
            <v>10025</v>
          </cell>
        </row>
        <row r="1061">
          <cell r="K1061">
            <v>38701</v>
          </cell>
          <cell r="L1061">
            <v>1.7652000000000001</v>
          </cell>
          <cell r="N1061">
            <v>38701</v>
          </cell>
          <cell r="O1061">
            <v>1.1978</v>
          </cell>
          <cell r="Q1061">
            <v>38686</v>
          </cell>
          <cell r="R1061">
            <v>10025</v>
          </cell>
        </row>
        <row r="1062">
          <cell r="K1062">
            <v>38700</v>
          </cell>
          <cell r="L1062">
            <v>1.7730999999999999</v>
          </cell>
          <cell r="N1062">
            <v>38700</v>
          </cell>
          <cell r="O1062">
            <v>1.1999</v>
          </cell>
          <cell r="Q1062">
            <v>38685</v>
          </cell>
          <cell r="R1062">
            <v>10040</v>
          </cell>
        </row>
        <row r="1063">
          <cell r="K1063">
            <v>38699</v>
          </cell>
          <cell r="L1063">
            <v>1.7701</v>
          </cell>
          <cell r="N1063">
            <v>38699</v>
          </cell>
          <cell r="O1063">
            <v>1.1945000000000001</v>
          </cell>
          <cell r="Q1063">
            <v>38684</v>
          </cell>
          <cell r="R1063">
            <v>10045</v>
          </cell>
        </row>
        <row r="1064">
          <cell r="K1064">
            <v>38698</v>
          </cell>
          <cell r="L1064">
            <v>1.7761</v>
          </cell>
          <cell r="N1064">
            <v>38698</v>
          </cell>
          <cell r="O1064">
            <v>1.1953</v>
          </cell>
          <cell r="Q1064">
            <v>38681</v>
          </cell>
          <cell r="R1064">
            <v>10060</v>
          </cell>
        </row>
        <row r="1065">
          <cell r="K1065">
            <v>38695</v>
          </cell>
          <cell r="L1065">
            <v>1.7547999999999999</v>
          </cell>
          <cell r="N1065">
            <v>38695</v>
          </cell>
          <cell r="O1065">
            <v>1.1811</v>
          </cell>
          <cell r="Q1065">
            <v>38680</v>
          </cell>
          <cell r="R1065">
            <v>10055</v>
          </cell>
        </row>
        <row r="1066">
          <cell r="K1066">
            <v>38694</v>
          </cell>
          <cell r="L1066">
            <v>1.7530000000000001</v>
          </cell>
          <cell r="N1066">
            <v>38694</v>
          </cell>
          <cell r="O1066">
            <v>1.1818</v>
          </cell>
          <cell r="Q1066">
            <v>38679</v>
          </cell>
          <cell r="R1066">
            <v>10048</v>
          </cell>
        </row>
        <row r="1067">
          <cell r="K1067">
            <v>38693</v>
          </cell>
          <cell r="L1067">
            <v>1.7354000000000001</v>
          </cell>
          <cell r="N1067">
            <v>38693</v>
          </cell>
          <cell r="O1067">
            <v>1.1725000000000001</v>
          </cell>
          <cell r="Q1067">
            <v>38678</v>
          </cell>
          <cell r="R1067">
            <v>10040</v>
          </cell>
        </row>
        <row r="1068">
          <cell r="K1068">
            <v>38692</v>
          </cell>
          <cell r="L1068">
            <v>1.7406999999999999</v>
          </cell>
          <cell r="N1068">
            <v>38692</v>
          </cell>
          <cell r="O1068">
            <v>1.1778999999999999</v>
          </cell>
          <cell r="Q1068">
            <v>38677</v>
          </cell>
          <cell r="R1068">
            <v>10055</v>
          </cell>
        </row>
        <row r="1069">
          <cell r="K1069">
            <v>38691</v>
          </cell>
          <cell r="L1069">
            <v>1.7421</v>
          </cell>
          <cell r="N1069">
            <v>38691</v>
          </cell>
          <cell r="O1069">
            <v>1.1788000000000001</v>
          </cell>
          <cell r="Q1069">
            <v>38674</v>
          </cell>
          <cell r="R1069">
            <v>10078</v>
          </cell>
        </row>
        <row r="1070">
          <cell r="K1070">
            <v>38688</v>
          </cell>
          <cell r="L1070">
            <v>1.7326999999999999</v>
          </cell>
          <cell r="N1070">
            <v>38688</v>
          </cell>
          <cell r="O1070">
            <v>1.1718</v>
          </cell>
          <cell r="Q1070">
            <v>38673</v>
          </cell>
          <cell r="R1070">
            <v>10020</v>
          </cell>
        </row>
        <row r="1071">
          <cell r="K1071">
            <v>38687</v>
          </cell>
          <cell r="L1071">
            <v>1.7315</v>
          </cell>
          <cell r="N1071">
            <v>38687</v>
          </cell>
          <cell r="O1071">
            <v>1.1737</v>
          </cell>
          <cell r="Q1071">
            <v>38672</v>
          </cell>
          <cell r="R1071">
            <v>10010</v>
          </cell>
        </row>
        <row r="1072">
          <cell r="K1072">
            <v>38686</v>
          </cell>
          <cell r="L1072">
            <v>1.7292000000000001</v>
          </cell>
          <cell r="N1072">
            <v>38686</v>
          </cell>
          <cell r="O1072">
            <v>1.1788000000000001</v>
          </cell>
          <cell r="Q1072">
            <v>38671</v>
          </cell>
          <cell r="R1072">
            <v>10010</v>
          </cell>
        </row>
        <row r="1073">
          <cell r="K1073">
            <v>38685</v>
          </cell>
          <cell r="L1073">
            <v>1.7179</v>
          </cell>
          <cell r="N1073">
            <v>38685</v>
          </cell>
          <cell r="O1073">
            <v>1.1778999999999999</v>
          </cell>
          <cell r="Q1073">
            <v>38670</v>
          </cell>
          <cell r="R1073">
            <v>9972</v>
          </cell>
        </row>
        <row r="1074">
          <cell r="K1074">
            <v>38684</v>
          </cell>
          <cell r="L1074">
            <v>1.7296</v>
          </cell>
          <cell r="N1074">
            <v>38684</v>
          </cell>
          <cell r="O1074">
            <v>1.1850000000000001</v>
          </cell>
          <cell r="Q1074">
            <v>38667</v>
          </cell>
          <cell r="R1074">
            <v>9987</v>
          </cell>
        </row>
        <row r="1075">
          <cell r="K1075">
            <v>38681</v>
          </cell>
          <cell r="L1075">
            <v>1.7141999999999999</v>
          </cell>
          <cell r="N1075">
            <v>38681</v>
          </cell>
          <cell r="O1075">
            <v>1.1725000000000001</v>
          </cell>
          <cell r="Q1075">
            <v>38666</v>
          </cell>
          <cell r="R1075">
            <v>9975</v>
          </cell>
        </row>
        <row r="1076">
          <cell r="K1076">
            <v>38680</v>
          </cell>
          <cell r="L1076">
            <v>1.7227000000000001</v>
          </cell>
          <cell r="N1076">
            <v>38680</v>
          </cell>
          <cell r="O1076">
            <v>1.1789000000000001</v>
          </cell>
          <cell r="Q1076">
            <v>38665</v>
          </cell>
          <cell r="R1076">
            <v>9920</v>
          </cell>
        </row>
        <row r="1077">
          <cell r="K1077">
            <v>38679</v>
          </cell>
          <cell r="L1077">
            <v>1.7239</v>
          </cell>
          <cell r="N1077">
            <v>38679</v>
          </cell>
          <cell r="O1077">
            <v>1.1822999999999999</v>
          </cell>
          <cell r="Q1077">
            <v>38664</v>
          </cell>
          <cell r="R1077">
            <v>10103</v>
          </cell>
        </row>
        <row r="1078">
          <cell r="K1078">
            <v>38678</v>
          </cell>
          <cell r="L1078">
            <v>1.7223000000000002</v>
          </cell>
          <cell r="N1078">
            <v>38678</v>
          </cell>
          <cell r="O1078">
            <v>1.1814</v>
          </cell>
          <cell r="Q1078">
            <v>38663</v>
          </cell>
          <cell r="R1078">
            <v>10093</v>
          </cell>
        </row>
        <row r="1079">
          <cell r="K1079">
            <v>38677</v>
          </cell>
          <cell r="L1079">
            <v>1.7155</v>
          </cell>
          <cell r="N1079">
            <v>38677</v>
          </cell>
          <cell r="O1079">
            <v>1.1725000000000001</v>
          </cell>
          <cell r="Q1079">
            <v>38660</v>
          </cell>
          <cell r="R1079">
            <v>10070</v>
          </cell>
        </row>
        <row r="1080">
          <cell r="K1080">
            <v>38674</v>
          </cell>
          <cell r="L1080">
            <v>1.7179</v>
          </cell>
          <cell r="N1080">
            <v>38674</v>
          </cell>
          <cell r="O1080">
            <v>1.1774</v>
          </cell>
          <cell r="Q1080">
            <v>38659</v>
          </cell>
          <cell r="R1080">
            <v>10055</v>
          </cell>
        </row>
        <row r="1081">
          <cell r="K1081">
            <v>38673</v>
          </cell>
          <cell r="L1081">
            <v>1.7191999999999998</v>
          </cell>
          <cell r="N1081">
            <v>38673</v>
          </cell>
          <cell r="O1081">
            <v>1.175</v>
          </cell>
          <cell r="Q1081">
            <v>38658</v>
          </cell>
          <cell r="R1081">
            <v>10051</v>
          </cell>
        </row>
        <row r="1082">
          <cell r="K1082">
            <v>38672</v>
          </cell>
          <cell r="L1082">
            <v>1.7164999999999999</v>
          </cell>
          <cell r="N1082">
            <v>38672</v>
          </cell>
          <cell r="O1082">
            <v>1.167</v>
          </cell>
          <cell r="Q1082">
            <v>38657</v>
          </cell>
          <cell r="R1082">
            <v>10030</v>
          </cell>
        </row>
        <row r="1083">
          <cell r="K1083">
            <v>38671</v>
          </cell>
          <cell r="L1083">
            <v>1.7354000000000001</v>
          </cell>
          <cell r="N1083">
            <v>38671</v>
          </cell>
          <cell r="O1083">
            <v>1.1718999999999999</v>
          </cell>
          <cell r="Q1083">
            <v>38656</v>
          </cell>
          <cell r="R1083">
            <v>10123</v>
          </cell>
        </row>
        <row r="1084">
          <cell r="K1084">
            <v>38670</v>
          </cell>
          <cell r="L1084">
            <v>1.7368999999999999</v>
          </cell>
          <cell r="N1084">
            <v>38670</v>
          </cell>
          <cell r="O1084">
            <v>1.1689000000000001</v>
          </cell>
          <cell r="Q1084">
            <v>38653</v>
          </cell>
          <cell r="R1084">
            <v>10040</v>
          </cell>
        </row>
        <row r="1085">
          <cell r="K1085">
            <v>38667</v>
          </cell>
          <cell r="L1085">
            <v>1.7423999999999999</v>
          </cell>
          <cell r="N1085">
            <v>38667</v>
          </cell>
          <cell r="O1085">
            <v>1.1734</v>
          </cell>
          <cell r="Q1085">
            <v>38652</v>
          </cell>
          <cell r="R1085">
            <v>10015</v>
          </cell>
        </row>
        <row r="1086">
          <cell r="K1086">
            <v>38666</v>
          </cell>
          <cell r="L1086">
            <v>1.7412000000000001</v>
          </cell>
          <cell r="N1086">
            <v>38666</v>
          </cell>
          <cell r="O1086">
            <v>1.1686000000000001</v>
          </cell>
          <cell r="Q1086">
            <v>38651</v>
          </cell>
          <cell r="R1086">
            <v>9986</v>
          </cell>
        </row>
        <row r="1087">
          <cell r="K1087">
            <v>38665</v>
          </cell>
          <cell r="L1087">
            <v>1.7433999999999998</v>
          </cell>
          <cell r="N1087">
            <v>38665</v>
          </cell>
          <cell r="O1087">
            <v>1.1764999999999999</v>
          </cell>
          <cell r="Q1087">
            <v>38650</v>
          </cell>
          <cell r="R1087">
            <v>9982</v>
          </cell>
        </row>
        <row r="1088">
          <cell r="K1088">
            <v>38664</v>
          </cell>
          <cell r="L1088">
            <v>1.7444</v>
          </cell>
          <cell r="N1088">
            <v>38664</v>
          </cell>
          <cell r="O1088">
            <v>1.1780999999999999</v>
          </cell>
          <cell r="Q1088">
            <v>38649</v>
          </cell>
          <cell r="R1088">
            <v>10065</v>
          </cell>
        </row>
        <row r="1089">
          <cell r="K1089">
            <v>38663</v>
          </cell>
          <cell r="L1089">
            <v>1.7441</v>
          </cell>
          <cell r="N1089">
            <v>38663</v>
          </cell>
          <cell r="O1089">
            <v>1.1804000000000001</v>
          </cell>
          <cell r="Q1089">
            <v>38646</v>
          </cell>
          <cell r="R1089">
            <v>10100</v>
          </cell>
        </row>
        <row r="1090">
          <cell r="K1090">
            <v>38660</v>
          </cell>
          <cell r="L1090">
            <v>1.7497</v>
          </cell>
          <cell r="N1090">
            <v>38660</v>
          </cell>
          <cell r="O1090">
            <v>1.1813</v>
          </cell>
          <cell r="Q1090">
            <v>38645</v>
          </cell>
          <cell r="R1090">
            <v>10078</v>
          </cell>
        </row>
        <row r="1091">
          <cell r="K1091">
            <v>38659</v>
          </cell>
          <cell r="L1091">
            <v>1.7707999999999999</v>
          </cell>
          <cell r="N1091">
            <v>38659</v>
          </cell>
          <cell r="O1091">
            <v>1.1943999999999999</v>
          </cell>
          <cell r="Q1091">
            <v>38644</v>
          </cell>
          <cell r="R1091">
            <v>10090</v>
          </cell>
        </row>
        <row r="1092">
          <cell r="K1092">
            <v>38658</v>
          </cell>
          <cell r="L1092">
            <v>1.7766999999999999</v>
          </cell>
          <cell r="N1092">
            <v>38658</v>
          </cell>
          <cell r="O1092">
            <v>1.2073</v>
          </cell>
          <cell r="Q1092">
            <v>38643</v>
          </cell>
          <cell r="R1092">
            <v>10098</v>
          </cell>
        </row>
        <row r="1093">
          <cell r="K1093">
            <v>38657</v>
          </cell>
          <cell r="L1093">
            <v>1.7652000000000001</v>
          </cell>
          <cell r="N1093">
            <v>38657</v>
          </cell>
          <cell r="O1093">
            <v>1.2019</v>
          </cell>
          <cell r="Q1093">
            <v>38642</v>
          </cell>
          <cell r="R1093">
            <v>10108</v>
          </cell>
        </row>
        <row r="1094">
          <cell r="K1094">
            <v>38656</v>
          </cell>
          <cell r="L1094">
            <v>1.7699</v>
          </cell>
          <cell r="N1094">
            <v>38656</v>
          </cell>
          <cell r="O1094">
            <v>1.1992</v>
          </cell>
          <cell r="Q1094">
            <v>38639</v>
          </cell>
          <cell r="R1094">
            <v>10113</v>
          </cell>
        </row>
        <row r="1095">
          <cell r="K1095">
            <v>38653</v>
          </cell>
          <cell r="L1095">
            <v>1.7739</v>
          </cell>
          <cell r="N1095">
            <v>38653</v>
          </cell>
          <cell r="O1095">
            <v>1.2069000000000001</v>
          </cell>
          <cell r="Q1095">
            <v>38638</v>
          </cell>
          <cell r="R1095">
            <v>10110</v>
          </cell>
        </row>
        <row r="1096">
          <cell r="K1096">
            <v>38652</v>
          </cell>
          <cell r="L1096">
            <v>1.7833999999999999</v>
          </cell>
          <cell r="N1096">
            <v>38652</v>
          </cell>
          <cell r="O1096">
            <v>1.2141</v>
          </cell>
          <cell r="Q1096">
            <v>38637</v>
          </cell>
          <cell r="R1096">
            <v>10110</v>
          </cell>
        </row>
        <row r="1097">
          <cell r="K1097">
            <v>38651</v>
          </cell>
          <cell r="L1097">
            <v>1.7747000000000002</v>
          </cell>
          <cell r="N1097">
            <v>38651</v>
          </cell>
          <cell r="O1097">
            <v>1.2069000000000001</v>
          </cell>
          <cell r="Q1097">
            <v>38636</v>
          </cell>
          <cell r="R1097">
            <v>10063</v>
          </cell>
        </row>
        <row r="1098">
          <cell r="K1098">
            <v>38650</v>
          </cell>
          <cell r="L1098">
            <v>1.7845</v>
          </cell>
          <cell r="N1098">
            <v>38650</v>
          </cell>
          <cell r="O1098">
            <v>1.2105999999999999</v>
          </cell>
          <cell r="Q1098">
            <v>38635</v>
          </cell>
          <cell r="R1098">
            <v>10073</v>
          </cell>
        </row>
        <row r="1099">
          <cell r="K1099">
            <v>38649</v>
          </cell>
          <cell r="L1099">
            <v>1.7690999999999999</v>
          </cell>
          <cell r="N1099">
            <v>38649</v>
          </cell>
          <cell r="O1099">
            <v>1.1985000000000001</v>
          </cell>
          <cell r="Q1099">
            <v>38632</v>
          </cell>
          <cell r="R1099">
            <v>10048</v>
          </cell>
        </row>
        <row r="1100">
          <cell r="K1100">
            <v>38646</v>
          </cell>
          <cell r="L1100">
            <v>1.7685</v>
          </cell>
          <cell r="N1100">
            <v>38646</v>
          </cell>
          <cell r="O1100">
            <v>1.1953</v>
          </cell>
          <cell r="Q1100">
            <v>38631</v>
          </cell>
          <cell r="R1100">
            <v>10045</v>
          </cell>
        </row>
        <row r="1101">
          <cell r="K1101">
            <v>38645</v>
          </cell>
          <cell r="L1101">
            <v>1.7745</v>
          </cell>
          <cell r="N1101">
            <v>38645</v>
          </cell>
          <cell r="O1101">
            <v>1.2022999999999999</v>
          </cell>
          <cell r="Q1101">
            <v>38630</v>
          </cell>
          <cell r="R1101">
            <v>10030</v>
          </cell>
        </row>
        <row r="1102">
          <cell r="K1102">
            <v>38644</v>
          </cell>
          <cell r="L1102">
            <v>1.7654000000000001</v>
          </cell>
          <cell r="N1102">
            <v>38644</v>
          </cell>
          <cell r="O1102">
            <v>1.1992</v>
          </cell>
          <cell r="Q1102">
            <v>38629</v>
          </cell>
          <cell r="R1102">
            <v>10195</v>
          </cell>
        </row>
        <row r="1103">
          <cell r="K1103">
            <v>38643</v>
          </cell>
          <cell r="L1103">
            <v>1.7511000000000001</v>
          </cell>
          <cell r="N1103">
            <v>38643</v>
          </cell>
          <cell r="O1103">
            <v>1.1959</v>
          </cell>
          <cell r="Q1103">
            <v>38628</v>
          </cell>
          <cell r="R1103">
            <v>10303</v>
          </cell>
        </row>
        <row r="1104">
          <cell r="K1104">
            <v>38642</v>
          </cell>
          <cell r="L1104">
            <v>1.7542</v>
          </cell>
          <cell r="N1104">
            <v>38642</v>
          </cell>
          <cell r="O1104">
            <v>1.2024999999999999</v>
          </cell>
          <cell r="Q1104">
            <v>38625</v>
          </cell>
          <cell r="R1104">
            <v>10300</v>
          </cell>
        </row>
        <row r="1105">
          <cell r="K1105">
            <v>38639</v>
          </cell>
          <cell r="L1105">
            <v>1.7684</v>
          </cell>
          <cell r="N1105">
            <v>38639</v>
          </cell>
          <cell r="O1105">
            <v>1.2075</v>
          </cell>
          <cell r="Q1105">
            <v>38624</v>
          </cell>
          <cell r="R1105">
            <v>10290</v>
          </cell>
        </row>
        <row r="1106">
          <cell r="K1106">
            <v>38638</v>
          </cell>
          <cell r="L1106">
            <v>1.7568000000000001</v>
          </cell>
          <cell r="N1106">
            <v>38638</v>
          </cell>
          <cell r="O1106">
            <v>1.2025999999999999</v>
          </cell>
          <cell r="Q1106">
            <v>38623</v>
          </cell>
          <cell r="R1106">
            <v>10410</v>
          </cell>
        </row>
        <row r="1107">
          <cell r="K1107">
            <v>38637</v>
          </cell>
          <cell r="L1107">
            <v>1.7517</v>
          </cell>
          <cell r="N1107">
            <v>38637</v>
          </cell>
          <cell r="O1107">
            <v>1.2023999999999999</v>
          </cell>
          <cell r="Q1107">
            <v>38622</v>
          </cell>
          <cell r="R1107">
            <v>10275</v>
          </cell>
        </row>
        <row r="1108">
          <cell r="K1108">
            <v>38636</v>
          </cell>
          <cell r="L1108">
            <v>1.7464</v>
          </cell>
          <cell r="N1108">
            <v>38636</v>
          </cell>
          <cell r="O1108">
            <v>1.1993</v>
          </cell>
          <cell r="Q1108">
            <v>38621</v>
          </cell>
          <cell r="R1108">
            <v>10225</v>
          </cell>
        </row>
        <row r="1109">
          <cell r="K1109">
            <v>38635</v>
          </cell>
          <cell r="L1109">
            <v>1.7564</v>
          </cell>
          <cell r="N1109">
            <v>38635</v>
          </cell>
          <cell r="O1109">
            <v>1.2065999999999999</v>
          </cell>
          <cell r="Q1109">
            <v>38618</v>
          </cell>
          <cell r="R1109">
            <v>10223</v>
          </cell>
        </row>
        <row r="1110">
          <cell r="K1110">
            <v>38632</v>
          </cell>
          <cell r="L1110">
            <v>1.7617</v>
          </cell>
          <cell r="N1110">
            <v>38632</v>
          </cell>
          <cell r="O1110">
            <v>1.2129000000000001</v>
          </cell>
          <cell r="Q1110">
            <v>38617</v>
          </cell>
          <cell r="R1110">
            <v>10230</v>
          </cell>
        </row>
        <row r="1111">
          <cell r="K1111">
            <v>38631</v>
          </cell>
          <cell r="L1111">
            <v>1.7789000000000001</v>
          </cell>
          <cell r="N1111">
            <v>38631</v>
          </cell>
          <cell r="O1111">
            <v>1.2179</v>
          </cell>
          <cell r="Q1111">
            <v>38616</v>
          </cell>
          <cell r="R1111">
            <v>10215</v>
          </cell>
        </row>
        <row r="1112">
          <cell r="K1112">
            <v>38630</v>
          </cell>
          <cell r="L1112">
            <v>1.7623</v>
          </cell>
          <cell r="N1112">
            <v>38630</v>
          </cell>
          <cell r="O1112">
            <v>1.1974</v>
          </cell>
          <cell r="Q1112">
            <v>38615</v>
          </cell>
          <cell r="R1112">
            <v>10185</v>
          </cell>
        </row>
        <row r="1113">
          <cell r="K1113">
            <v>38629</v>
          </cell>
          <cell r="L1113">
            <v>1.7589000000000001</v>
          </cell>
          <cell r="N1113">
            <v>38629</v>
          </cell>
          <cell r="O1113">
            <v>1.1918</v>
          </cell>
          <cell r="Q1113">
            <v>38614</v>
          </cell>
          <cell r="R1113">
            <v>10140</v>
          </cell>
        </row>
        <row r="1114">
          <cell r="K1114">
            <v>38628</v>
          </cell>
          <cell r="L1114">
            <v>1.7549999999999999</v>
          </cell>
          <cell r="N1114">
            <v>38628</v>
          </cell>
          <cell r="O1114">
            <v>1.1918</v>
          </cell>
          <cell r="Q1114">
            <v>38611</v>
          </cell>
          <cell r="R1114">
            <v>10150</v>
          </cell>
        </row>
        <row r="1115">
          <cell r="K1115">
            <v>38625</v>
          </cell>
          <cell r="L1115">
            <v>1.7643</v>
          </cell>
          <cell r="N1115">
            <v>38625</v>
          </cell>
          <cell r="O1115">
            <v>1.2025999999999999</v>
          </cell>
          <cell r="Q1115">
            <v>38610</v>
          </cell>
          <cell r="R1115">
            <v>10075</v>
          </cell>
        </row>
        <row r="1116">
          <cell r="K1116">
            <v>38624</v>
          </cell>
          <cell r="L1116">
            <v>1.7612000000000001</v>
          </cell>
          <cell r="N1116">
            <v>38624</v>
          </cell>
          <cell r="O1116">
            <v>1.2032</v>
          </cell>
          <cell r="Q1116">
            <v>38609</v>
          </cell>
          <cell r="R1116">
            <v>10000</v>
          </cell>
        </row>
        <row r="1117">
          <cell r="K1117">
            <v>38623</v>
          </cell>
          <cell r="L1117">
            <v>1.7679</v>
          </cell>
          <cell r="N1117">
            <v>38623</v>
          </cell>
          <cell r="O1117">
            <v>1.2036</v>
          </cell>
          <cell r="Q1117">
            <v>38608</v>
          </cell>
          <cell r="R1117">
            <v>10075</v>
          </cell>
        </row>
        <row r="1118">
          <cell r="K1118">
            <v>38622</v>
          </cell>
          <cell r="L1118">
            <v>1.7664</v>
          </cell>
          <cell r="N1118">
            <v>38622</v>
          </cell>
          <cell r="O1118">
            <v>1.2013</v>
          </cell>
          <cell r="Q1118">
            <v>38607</v>
          </cell>
          <cell r="R1118">
            <v>10105</v>
          </cell>
        </row>
        <row r="1119">
          <cell r="K1119">
            <v>38621</v>
          </cell>
          <cell r="L1119">
            <v>1.7793000000000001</v>
          </cell>
          <cell r="N1119">
            <v>38621</v>
          </cell>
          <cell r="O1119">
            <v>1.2071000000000001</v>
          </cell>
          <cell r="Q1119">
            <v>38604</v>
          </cell>
          <cell r="R1119">
            <v>10215</v>
          </cell>
        </row>
        <row r="1120">
          <cell r="K1120">
            <v>38618</v>
          </cell>
          <cell r="L1120">
            <v>1.7755000000000001</v>
          </cell>
          <cell r="N1120">
            <v>38618</v>
          </cell>
          <cell r="O1120">
            <v>1.2039</v>
          </cell>
          <cell r="Q1120">
            <v>38603</v>
          </cell>
          <cell r="R1120">
            <v>10365</v>
          </cell>
        </row>
        <row r="1121">
          <cell r="K1121">
            <v>38617</v>
          </cell>
          <cell r="L1121">
            <v>1.7905</v>
          </cell>
          <cell r="N1121">
            <v>38617</v>
          </cell>
          <cell r="O1121">
            <v>1.2155</v>
          </cell>
          <cell r="Q1121">
            <v>38602</v>
          </cell>
          <cell r="R1121">
            <v>10410</v>
          </cell>
        </row>
        <row r="1122">
          <cell r="K1122">
            <v>38616</v>
          </cell>
          <cell r="L1122">
            <v>1.8098000000000001</v>
          </cell>
          <cell r="N1122">
            <v>38616</v>
          </cell>
          <cell r="O1122">
            <v>1.2214</v>
          </cell>
          <cell r="Q1122">
            <v>38601</v>
          </cell>
          <cell r="R1122">
            <v>10355</v>
          </cell>
        </row>
        <row r="1123">
          <cell r="K1123">
            <v>38615</v>
          </cell>
          <cell r="L1123">
            <v>1.7983</v>
          </cell>
          <cell r="N1123">
            <v>38615</v>
          </cell>
          <cell r="O1123">
            <v>1.2115</v>
          </cell>
          <cell r="Q1123">
            <v>38600</v>
          </cell>
          <cell r="R1123">
            <v>10300</v>
          </cell>
        </row>
        <row r="1124">
          <cell r="K1124">
            <v>38614</v>
          </cell>
          <cell r="L1124">
            <v>1.8022</v>
          </cell>
          <cell r="N1124">
            <v>38614</v>
          </cell>
          <cell r="O1124">
            <v>1.2141</v>
          </cell>
          <cell r="Q1124">
            <v>38597</v>
          </cell>
          <cell r="R1124">
            <v>10345</v>
          </cell>
        </row>
        <row r="1125">
          <cell r="K1125">
            <v>38611</v>
          </cell>
          <cell r="L1125">
            <v>1.8082</v>
          </cell>
          <cell r="N1125">
            <v>38611</v>
          </cell>
          <cell r="O1125">
            <v>1.2237</v>
          </cell>
          <cell r="Q1125">
            <v>38596</v>
          </cell>
          <cell r="R1125">
            <v>10280</v>
          </cell>
        </row>
        <row r="1126">
          <cell r="K1126">
            <v>38610</v>
          </cell>
          <cell r="L1126">
            <v>1.8061</v>
          </cell>
          <cell r="N1126">
            <v>38610</v>
          </cell>
          <cell r="O1126">
            <v>1.2223999999999999</v>
          </cell>
          <cell r="Q1126">
            <v>38595</v>
          </cell>
          <cell r="R1126">
            <v>10300</v>
          </cell>
        </row>
        <row r="1127">
          <cell r="K1127">
            <v>38609</v>
          </cell>
          <cell r="L1127">
            <v>1.8239000000000001</v>
          </cell>
          <cell r="N1127">
            <v>38609</v>
          </cell>
          <cell r="O1127">
            <v>1.2285999999999999</v>
          </cell>
          <cell r="Q1127">
            <v>38594</v>
          </cell>
          <cell r="R1127">
            <v>10550</v>
          </cell>
        </row>
        <row r="1128">
          <cell r="K1128">
            <v>38608</v>
          </cell>
          <cell r="L1128">
            <v>1.8224</v>
          </cell>
          <cell r="N1128">
            <v>38608</v>
          </cell>
          <cell r="O1128">
            <v>1.2267000000000001</v>
          </cell>
          <cell r="Q1128">
            <v>38593</v>
          </cell>
          <cell r="R1128">
            <v>10775</v>
          </cell>
        </row>
        <row r="1129">
          <cell r="K1129">
            <v>38607</v>
          </cell>
          <cell r="L1129">
            <v>1.8195999999999999</v>
          </cell>
          <cell r="N1129">
            <v>38607</v>
          </cell>
          <cell r="O1129">
            <v>1.2285999999999999</v>
          </cell>
          <cell r="Q1129">
            <v>38590</v>
          </cell>
          <cell r="R1129">
            <v>10385</v>
          </cell>
        </row>
        <row r="1130">
          <cell r="K1130">
            <v>38604</v>
          </cell>
          <cell r="L1130">
            <v>1.8391</v>
          </cell>
          <cell r="N1130">
            <v>38604</v>
          </cell>
          <cell r="O1130">
            <v>1.2410000000000001</v>
          </cell>
          <cell r="Q1130">
            <v>38589</v>
          </cell>
          <cell r="R1130">
            <v>10325</v>
          </cell>
        </row>
        <row r="1131">
          <cell r="K1131">
            <v>38603</v>
          </cell>
          <cell r="L1131">
            <v>1.8355999999999999</v>
          </cell>
          <cell r="N1131">
            <v>38603</v>
          </cell>
          <cell r="O1131">
            <v>1.2399</v>
          </cell>
          <cell r="Q1131">
            <v>38588</v>
          </cell>
          <cell r="R1131">
            <v>10275</v>
          </cell>
        </row>
        <row r="1132">
          <cell r="K1132">
            <v>38602</v>
          </cell>
          <cell r="L1132">
            <v>1.8366</v>
          </cell>
          <cell r="N1132">
            <v>38602</v>
          </cell>
          <cell r="O1132">
            <v>1.2417</v>
          </cell>
          <cell r="Q1132">
            <v>38587</v>
          </cell>
          <cell r="R1132">
            <v>10070</v>
          </cell>
        </row>
        <row r="1133">
          <cell r="K1133">
            <v>38601</v>
          </cell>
          <cell r="L1133">
            <v>1.8426</v>
          </cell>
          <cell r="N1133">
            <v>38601</v>
          </cell>
          <cell r="O1133">
            <v>1.2464999999999999</v>
          </cell>
          <cell r="Q1133">
            <v>38586</v>
          </cell>
          <cell r="R1133">
            <v>10005</v>
          </cell>
        </row>
        <row r="1134">
          <cell r="K1134">
            <v>38600</v>
          </cell>
          <cell r="L1134">
            <v>1.8444</v>
          </cell>
          <cell r="N1134">
            <v>38600</v>
          </cell>
          <cell r="O1134">
            <v>1.2542</v>
          </cell>
          <cell r="Q1134">
            <v>38583</v>
          </cell>
          <cell r="R1134">
            <v>9987</v>
          </cell>
        </row>
        <row r="1135">
          <cell r="K1135">
            <v>38597</v>
          </cell>
          <cell r="L1135">
            <v>1.8418000000000001</v>
          </cell>
          <cell r="N1135">
            <v>38597</v>
          </cell>
          <cell r="O1135">
            <v>1.2530999999999999</v>
          </cell>
          <cell r="Q1135">
            <v>38582</v>
          </cell>
          <cell r="R1135">
            <v>9978</v>
          </cell>
        </row>
        <row r="1136">
          <cell r="K1136">
            <v>38596</v>
          </cell>
          <cell r="L1136">
            <v>1.8342000000000001</v>
          </cell>
          <cell r="N1136">
            <v>38596</v>
          </cell>
          <cell r="O1136">
            <v>1.2501</v>
          </cell>
          <cell r="Q1136">
            <v>38581</v>
          </cell>
          <cell r="R1136">
            <v>9908</v>
          </cell>
        </row>
        <row r="1137">
          <cell r="K1137">
            <v>38595</v>
          </cell>
          <cell r="L1137">
            <v>1.8041</v>
          </cell>
          <cell r="N1137">
            <v>38595</v>
          </cell>
          <cell r="O1137">
            <v>1.2345999999999999</v>
          </cell>
          <cell r="Q1137">
            <v>38580</v>
          </cell>
          <cell r="R1137">
            <v>9911</v>
          </cell>
        </row>
        <row r="1138">
          <cell r="K1138">
            <v>38594</v>
          </cell>
          <cell r="L1138">
            <v>1.7866</v>
          </cell>
          <cell r="N1138">
            <v>38594</v>
          </cell>
          <cell r="O1138">
            <v>1.2221</v>
          </cell>
          <cell r="Q1138">
            <v>38579</v>
          </cell>
          <cell r="R1138">
            <v>9886</v>
          </cell>
        </row>
        <row r="1139">
          <cell r="K1139">
            <v>38593</v>
          </cell>
          <cell r="L1139">
            <v>1.7965</v>
          </cell>
          <cell r="N1139">
            <v>38593</v>
          </cell>
          <cell r="O1139">
            <v>1.2234</v>
          </cell>
          <cell r="Q1139">
            <v>38576</v>
          </cell>
          <cell r="R1139">
            <v>9795</v>
          </cell>
        </row>
        <row r="1140">
          <cell r="K1140">
            <v>38590</v>
          </cell>
          <cell r="L1140">
            <v>1.8002</v>
          </cell>
          <cell r="N1140">
            <v>38590</v>
          </cell>
          <cell r="O1140">
            <v>1.2288999999999999</v>
          </cell>
          <cell r="Q1140">
            <v>38575</v>
          </cell>
          <cell r="R1140">
            <v>9795</v>
          </cell>
        </row>
        <row r="1141">
          <cell r="K1141">
            <v>38589</v>
          </cell>
          <cell r="L1141">
            <v>1.8033000000000001</v>
          </cell>
          <cell r="N1141">
            <v>38589</v>
          </cell>
          <cell r="O1141">
            <v>1.2301</v>
          </cell>
          <cell r="Q1141">
            <v>38574</v>
          </cell>
          <cell r="R1141">
            <v>9770</v>
          </cell>
        </row>
        <row r="1142">
          <cell r="K1142">
            <v>38588</v>
          </cell>
          <cell r="L1142">
            <v>1.8010000000000002</v>
          </cell>
          <cell r="N1142">
            <v>38588</v>
          </cell>
          <cell r="O1142">
            <v>1.2272000000000001</v>
          </cell>
          <cell r="Q1142">
            <v>38573</v>
          </cell>
          <cell r="R1142">
            <v>9792</v>
          </cell>
        </row>
        <row r="1143">
          <cell r="K1143">
            <v>38587</v>
          </cell>
          <cell r="L1143">
            <v>1.8016999999999999</v>
          </cell>
          <cell r="N1143">
            <v>38587</v>
          </cell>
          <cell r="O1143">
            <v>1.2236</v>
          </cell>
          <cell r="Q1143">
            <v>38572</v>
          </cell>
          <cell r="R1143">
            <v>9775</v>
          </cell>
        </row>
        <row r="1144">
          <cell r="K1144">
            <v>38586</v>
          </cell>
          <cell r="L1144">
            <v>1.8001</v>
          </cell>
          <cell r="N1144">
            <v>38586</v>
          </cell>
          <cell r="O1144">
            <v>1.2229000000000001</v>
          </cell>
          <cell r="Q1144">
            <v>38569</v>
          </cell>
          <cell r="R1144">
            <v>9755</v>
          </cell>
        </row>
        <row r="1145">
          <cell r="K1145">
            <v>38583</v>
          </cell>
          <cell r="L1145">
            <v>1.7949999999999999</v>
          </cell>
          <cell r="N1145">
            <v>38583</v>
          </cell>
          <cell r="O1145">
            <v>1.2153</v>
          </cell>
          <cell r="Q1145">
            <v>38568</v>
          </cell>
          <cell r="R1145">
            <v>9725</v>
          </cell>
        </row>
        <row r="1146">
          <cell r="K1146">
            <v>38582</v>
          </cell>
          <cell r="L1146">
            <v>1.7953000000000001</v>
          </cell>
          <cell r="N1146">
            <v>38582</v>
          </cell>
          <cell r="O1146">
            <v>1.2175</v>
          </cell>
          <cell r="Q1146">
            <v>38567</v>
          </cell>
          <cell r="R1146">
            <v>9755</v>
          </cell>
        </row>
        <row r="1147">
          <cell r="K1147">
            <v>38581</v>
          </cell>
          <cell r="L1147">
            <v>1.8058999999999998</v>
          </cell>
          <cell r="N1147">
            <v>38581</v>
          </cell>
          <cell r="O1147">
            <v>1.2271000000000001</v>
          </cell>
          <cell r="Q1147">
            <v>38566</v>
          </cell>
          <cell r="R1147">
            <v>9755</v>
          </cell>
        </row>
        <row r="1148">
          <cell r="K1148">
            <v>38580</v>
          </cell>
          <cell r="L1148">
            <v>1.8113000000000001</v>
          </cell>
          <cell r="N1148">
            <v>38580</v>
          </cell>
          <cell r="O1148">
            <v>1.2363999999999999</v>
          </cell>
          <cell r="Q1148">
            <v>38565</v>
          </cell>
          <cell r="R1148">
            <v>9784</v>
          </cell>
        </row>
        <row r="1149">
          <cell r="K1149">
            <v>38579</v>
          </cell>
          <cell r="L1149">
            <v>1.8115999999999999</v>
          </cell>
          <cell r="N1149">
            <v>38579</v>
          </cell>
          <cell r="O1149">
            <v>1.2368000000000001</v>
          </cell>
          <cell r="Q1149">
            <v>38562</v>
          </cell>
          <cell r="R1149">
            <v>9805</v>
          </cell>
        </row>
        <row r="1150">
          <cell r="K1150">
            <v>38576</v>
          </cell>
          <cell r="L1150">
            <v>1.8147</v>
          </cell>
          <cell r="N1150">
            <v>38576</v>
          </cell>
          <cell r="O1150">
            <v>1.2441</v>
          </cell>
          <cell r="Q1150">
            <v>38561</v>
          </cell>
          <cell r="R1150">
            <v>9835</v>
          </cell>
        </row>
        <row r="1151">
          <cell r="K1151">
            <v>38575</v>
          </cell>
          <cell r="L1151">
            <v>1.8109</v>
          </cell>
          <cell r="N1151">
            <v>38575</v>
          </cell>
          <cell r="O1151">
            <v>1.2471000000000001</v>
          </cell>
          <cell r="Q1151">
            <v>38560</v>
          </cell>
          <cell r="R1151">
            <v>9840</v>
          </cell>
        </row>
        <row r="1152">
          <cell r="K1152">
            <v>38574</v>
          </cell>
          <cell r="L1152">
            <v>1.7949999999999999</v>
          </cell>
          <cell r="N1152">
            <v>38574</v>
          </cell>
          <cell r="O1152">
            <v>1.2382</v>
          </cell>
          <cell r="Q1152">
            <v>38559</v>
          </cell>
          <cell r="R1152">
            <v>9828</v>
          </cell>
        </row>
        <row r="1153">
          <cell r="K1153">
            <v>38573</v>
          </cell>
          <cell r="L1153">
            <v>1.7873999999999999</v>
          </cell>
          <cell r="N1153">
            <v>38573</v>
          </cell>
          <cell r="O1153">
            <v>1.2370000000000001</v>
          </cell>
          <cell r="Q1153">
            <v>38558</v>
          </cell>
          <cell r="R1153">
            <v>9815</v>
          </cell>
        </row>
        <row r="1154">
          <cell r="K1154">
            <v>38572</v>
          </cell>
          <cell r="L1154">
            <v>1.7847</v>
          </cell>
          <cell r="N1154">
            <v>38572</v>
          </cell>
          <cell r="O1154">
            <v>1.2351000000000001</v>
          </cell>
          <cell r="Q1154">
            <v>38555</v>
          </cell>
          <cell r="R1154">
            <v>9795</v>
          </cell>
        </row>
        <row r="1155">
          <cell r="K1155">
            <v>38569</v>
          </cell>
          <cell r="L1155">
            <v>1.7793000000000001</v>
          </cell>
          <cell r="N1155">
            <v>38569</v>
          </cell>
          <cell r="O1155">
            <v>1.2359</v>
          </cell>
          <cell r="Q1155">
            <v>38554</v>
          </cell>
          <cell r="R1155">
            <v>9783</v>
          </cell>
        </row>
        <row r="1156">
          <cell r="K1156">
            <v>38568</v>
          </cell>
          <cell r="L1156">
            <v>1.7806</v>
          </cell>
          <cell r="N1156">
            <v>38568</v>
          </cell>
          <cell r="O1156">
            <v>1.2383999999999999</v>
          </cell>
          <cell r="Q1156">
            <v>38553</v>
          </cell>
          <cell r="R1156">
            <v>9828</v>
          </cell>
        </row>
        <row r="1157">
          <cell r="K1157">
            <v>38567</v>
          </cell>
          <cell r="L1157">
            <v>1.7778</v>
          </cell>
          <cell r="N1157">
            <v>38567</v>
          </cell>
          <cell r="O1157">
            <v>1.2337</v>
          </cell>
          <cell r="Q1157">
            <v>38552</v>
          </cell>
          <cell r="R1157">
            <v>9792</v>
          </cell>
        </row>
        <row r="1158">
          <cell r="K1158">
            <v>38566</v>
          </cell>
          <cell r="L1158">
            <v>1.7707999999999999</v>
          </cell>
          <cell r="N1158">
            <v>38566</v>
          </cell>
          <cell r="O1158">
            <v>1.2190000000000001</v>
          </cell>
          <cell r="Q1158">
            <v>38551</v>
          </cell>
          <cell r="R1158">
            <v>9800</v>
          </cell>
        </row>
        <row r="1159">
          <cell r="K1159">
            <v>38565</v>
          </cell>
          <cell r="L1159">
            <v>1.768</v>
          </cell>
          <cell r="N1159">
            <v>38565</v>
          </cell>
          <cell r="O1159">
            <v>1.2181</v>
          </cell>
          <cell r="Q1159">
            <v>38548</v>
          </cell>
          <cell r="R1159">
            <v>9782</v>
          </cell>
        </row>
        <row r="1160">
          <cell r="K1160">
            <v>38562</v>
          </cell>
          <cell r="L1160">
            <v>1.7579</v>
          </cell>
          <cell r="N1160">
            <v>38562</v>
          </cell>
          <cell r="O1160">
            <v>1.2122999999999999</v>
          </cell>
          <cell r="Q1160">
            <v>38547</v>
          </cell>
          <cell r="R1160">
            <v>9800</v>
          </cell>
        </row>
        <row r="1161">
          <cell r="K1161">
            <v>38561</v>
          </cell>
          <cell r="L1161">
            <v>1.756</v>
          </cell>
          <cell r="N1161">
            <v>38561</v>
          </cell>
          <cell r="O1161">
            <v>1.2139</v>
          </cell>
          <cell r="Q1161">
            <v>38546</v>
          </cell>
          <cell r="R1161">
            <v>9798</v>
          </cell>
        </row>
        <row r="1162">
          <cell r="K1162">
            <v>38560</v>
          </cell>
          <cell r="L1162">
            <v>1.7444999999999999</v>
          </cell>
          <cell r="N1162">
            <v>38560</v>
          </cell>
          <cell r="O1162">
            <v>1.2068000000000001</v>
          </cell>
          <cell r="Q1162">
            <v>38545</v>
          </cell>
          <cell r="R1162">
            <v>9765</v>
          </cell>
        </row>
        <row r="1163">
          <cell r="K1163">
            <v>38559</v>
          </cell>
          <cell r="L1163">
            <v>1.7376</v>
          </cell>
          <cell r="N1163">
            <v>38559</v>
          </cell>
          <cell r="O1163">
            <v>1.2014</v>
          </cell>
          <cell r="Q1163">
            <v>38544</v>
          </cell>
          <cell r="R1163">
            <v>9753</v>
          </cell>
        </row>
        <row r="1164">
          <cell r="K1164">
            <v>38558</v>
          </cell>
          <cell r="L1164">
            <v>1.7459</v>
          </cell>
          <cell r="N1164">
            <v>38558</v>
          </cell>
          <cell r="O1164">
            <v>1.206</v>
          </cell>
          <cell r="Q1164">
            <v>38541</v>
          </cell>
          <cell r="R1164">
            <v>9805</v>
          </cell>
        </row>
        <row r="1165">
          <cell r="K1165">
            <v>38555</v>
          </cell>
          <cell r="L1165">
            <v>1.7389000000000001</v>
          </cell>
          <cell r="N1165">
            <v>38555</v>
          </cell>
          <cell r="O1165">
            <v>1.2064999999999999</v>
          </cell>
          <cell r="Q1165">
            <v>38540</v>
          </cell>
          <cell r="R1165">
            <v>9796</v>
          </cell>
        </row>
        <row r="1166">
          <cell r="K1166">
            <v>38554</v>
          </cell>
          <cell r="L1166">
            <v>1.7516</v>
          </cell>
          <cell r="N1166">
            <v>38554</v>
          </cell>
          <cell r="O1166">
            <v>1.2171000000000001</v>
          </cell>
          <cell r="Q1166">
            <v>38539</v>
          </cell>
          <cell r="R1166">
            <v>9780</v>
          </cell>
        </row>
        <row r="1167">
          <cell r="K1167">
            <v>38553</v>
          </cell>
          <cell r="L1167">
            <v>1.7376</v>
          </cell>
          <cell r="N1167">
            <v>38553</v>
          </cell>
          <cell r="O1167">
            <v>1.2139</v>
          </cell>
          <cell r="Q1167">
            <v>38538</v>
          </cell>
          <cell r="R1167">
            <v>9882</v>
          </cell>
        </row>
        <row r="1168">
          <cell r="K1168">
            <v>38552</v>
          </cell>
          <cell r="L1168">
            <v>1.7403999999999999</v>
          </cell>
          <cell r="N1168">
            <v>38552</v>
          </cell>
          <cell r="O1168">
            <v>1.2034</v>
          </cell>
          <cell r="Q1168">
            <v>38537</v>
          </cell>
          <cell r="R1168">
            <v>9865</v>
          </cell>
        </row>
        <row r="1169">
          <cell r="K1169">
            <v>38551</v>
          </cell>
          <cell r="L1169">
            <v>1.7486999999999999</v>
          </cell>
          <cell r="N1169">
            <v>38551</v>
          </cell>
          <cell r="O1169">
            <v>1.2052</v>
          </cell>
          <cell r="Q1169">
            <v>38534</v>
          </cell>
          <cell r="R1169">
            <v>9796</v>
          </cell>
        </row>
        <row r="1170">
          <cell r="K1170">
            <v>38548</v>
          </cell>
          <cell r="L1170">
            <v>1.752</v>
          </cell>
          <cell r="N1170">
            <v>38548</v>
          </cell>
          <cell r="O1170">
            <v>1.2035</v>
          </cell>
          <cell r="Q1170">
            <v>38533</v>
          </cell>
          <cell r="R1170">
            <v>9760</v>
          </cell>
        </row>
        <row r="1171">
          <cell r="K1171">
            <v>38547</v>
          </cell>
          <cell r="L1171">
            <v>1.7565</v>
          </cell>
          <cell r="N1171">
            <v>38547</v>
          </cell>
          <cell r="O1171">
            <v>1.2082999999999999</v>
          </cell>
          <cell r="Q1171">
            <v>38532</v>
          </cell>
          <cell r="R1171">
            <v>9710</v>
          </cell>
        </row>
        <row r="1172">
          <cell r="K1172">
            <v>38546</v>
          </cell>
          <cell r="L1172">
            <v>1.7646999999999999</v>
          </cell>
          <cell r="N1172">
            <v>38546</v>
          </cell>
          <cell r="O1172">
            <v>1.2094</v>
          </cell>
          <cell r="Q1172">
            <v>38531</v>
          </cell>
          <cell r="R1172">
            <v>9680</v>
          </cell>
        </row>
        <row r="1173">
          <cell r="K1173">
            <v>38545</v>
          </cell>
          <cell r="L1173">
            <v>1.778</v>
          </cell>
          <cell r="N1173">
            <v>38545</v>
          </cell>
          <cell r="O1173">
            <v>1.2241</v>
          </cell>
          <cell r="Q1173">
            <v>38530</v>
          </cell>
          <cell r="R1173">
            <v>9660</v>
          </cell>
        </row>
        <row r="1174">
          <cell r="K1174">
            <v>38544</v>
          </cell>
          <cell r="L1174">
            <v>1.7579</v>
          </cell>
          <cell r="N1174">
            <v>38544</v>
          </cell>
          <cell r="O1174">
            <v>1.2072000000000001</v>
          </cell>
          <cell r="Q1174">
            <v>38527</v>
          </cell>
          <cell r="R1174">
            <v>9648</v>
          </cell>
        </row>
        <row r="1175">
          <cell r="K1175">
            <v>38541</v>
          </cell>
          <cell r="L1175">
            <v>1.7381</v>
          </cell>
          <cell r="N1175">
            <v>38541</v>
          </cell>
          <cell r="O1175">
            <v>1.1967000000000001</v>
          </cell>
          <cell r="Q1175">
            <v>38526</v>
          </cell>
          <cell r="R1175">
            <v>9645</v>
          </cell>
        </row>
        <row r="1176">
          <cell r="K1176">
            <v>38540</v>
          </cell>
          <cell r="L1176">
            <v>1.7448000000000001</v>
          </cell>
          <cell r="N1176">
            <v>38540</v>
          </cell>
          <cell r="O1176">
            <v>1.1950000000000001</v>
          </cell>
          <cell r="Q1176">
            <v>38525</v>
          </cell>
          <cell r="R1176">
            <v>9650</v>
          </cell>
        </row>
        <row r="1177">
          <cell r="K1177">
            <v>38539</v>
          </cell>
          <cell r="L1177">
            <v>1.7541</v>
          </cell>
          <cell r="N1177">
            <v>38539</v>
          </cell>
          <cell r="O1177">
            <v>1.1932</v>
          </cell>
          <cell r="Q1177">
            <v>38524</v>
          </cell>
          <cell r="R1177">
            <v>9657</v>
          </cell>
        </row>
        <row r="1178">
          <cell r="K1178">
            <v>38538</v>
          </cell>
          <cell r="L1178">
            <v>1.7565</v>
          </cell>
          <cell r="N1178">
            <v>38538</v>
          </cell>
          <cell r="O1178">
            <v>1.1912</v>
          </cell>
          <cell r="Q1178">
            <v>38523</v>
          </cell>
          <cell r="R1178">
            <v>9670</v>
          </cell>
        </row>
        <row r="1179">
          <cell r="K1179">
            <v>38537</v>
          </cell>
          <cell r="L1179">
            <v>1.7596000000000001</v>
          </cell>
          <cell r="N1179">
            <v>38537</v>
          </cell>
          <cell r="O1179">
            <v>1.1901999999999999</v>
          </cell>
          <cell r="Q1179">
            <v>38520</v>
          </cell>
          <cell r="R1179">
            <v>9598</v>
          </cell>
        </row>
        <row r="1180">
          <cell r="K1180">
            <v>38534</v>
          </cell>
          <cell r="L1180">
            <v>1.7675000000000001</v>
          </cell>
          <cell r="N1180">
            <v>38534</v>
          </cell>
          <cell r="O1180">
            <v>1.1959</v>
          </cell>
          <cell r="Q1180">
            <v>38519</v>
          </cell>
          <cell r="R1180">
            <v>9632</v>
          </cell>
        </row>
        <row r="1181">
          <cell r="K1181">
            <v>38533</v>
          </cell>
          <cell r="L1181">
            <v>1.7915000000000001</v>
          </cell>
          <cell r="N1181">
            <v>38533</v>
          </cell>
          <cell r="O1181">
            <v>1.2107999999999999</v>
          </cell>
          <cell r="Q1181">
            <v>38518</v>
          </cell>
          <cell r="R1181">
            <v>9598</v>
          </cell>
        </row>
        <row r="1182">
          <cell r="K1182">
            <v>38532</v>
          </cell>
          <cell r="L1182">
            <v>1.8065</v>
          </cell>
          <cell r="N1182">
            <v>38532</v>
          </cell>
          <cell r="O1182">
            <v>1.2070000000000001</v>
          </cell>
          <cell r="Q1182">
            <v>38517</v>
          </cell>
          <cell r="R1182">
            <v>9610</v>
          </cell>
        </row>
        <row r="1183">
          <cell r="K1183">
            <v>38531</v>
          </cell>
          <cell r="L1183">
            <v>1.8146</v>
          </cell>
          <cell r="N1183">
            <v>38531</v>
          </cell>
          <cell r="O1183">
            <v>1.2054</v>
          </cell>
          <cell r="Q1183">
            <v>38516</v>
          </cell>
          <cell r="R1183">
            <v>9611</v>
          </cell>
        </row>
        <row r="1184">
          <cell r="K1184">
            <v>38530</v>
          </cell>
          <cell r="L1184">
            <v>1.8287</v>
          </cell>
          <cell r="N1184">
            <v>38530</v>
          </cell>
          <cell r="O1184">
            <v>1.2163999999999999</v>
          </cell>
          <cell r="Q1184">
            <v>38513</v>
          </cell>
          <cell r="R1184">
            <v>9620</v>
          </cell>
        </row>
        <row r="1185">
          <cell r="K1185">
            <v>38527</v>
          </cell>
          <cell r="L1185">
            <v>1.8245</v>
          </cell>
          <cell r="N1185">
            <v>38527</v>
          </cell>
          <cell r="O1185">
            <v>1.2092000000000001</v>
          </cell>
          <cell r="Q1185">
            <v>38512</v>
          </cell>
          <cell r="R1185">
            <v>9625</v>
          </cell>
        </row>
        <row r="1186">
          <cell r="K1186">
            <v>38526</v>
          </cell>
          <cell r="L1186">
            <v>1.8153999999999999</v>
          </cell>
          <cell r="N1186">
            <v>38526</v>
          </cell>
          <cell r="O1186">
            <v>1.2039</v>
          </cell>
          <cell r="Q1186">
            <v>38511</v>
          </cell>
          <cell r="R1186">
            <v>9595</v>
          </cell>
        </row>
        <row r="1187">
          <cell r="K1187">
            <v>38525</v>
          </cell>
          <cell r="L1187">
            <v>1.8218999999999999</v>
          </cell>
          <cell r="N1187">
            <v>38525</v>
          </cell>
          <cell r="O1187">
            <v>1.2129000000000001</v>
          </cell>
          <cell r="Q1187">
            <v>38510</v>
          </cell>
          <cell r="R1187">
            <v>9545</v>
          </cell>
        </row>
        <row r="1188">
          <cell r="K1188">
            <v>38524</v>
          </cell>
          <cell r="L1188">
            <v>1.8296000000000001</v>
          </cell>
          <cell r="N1188">
            <v>38524</v>
          </cell>
          <cell r="O1188">
            <v>1.2182999999999999</v>
          </cell>
          <cell r="Q1188">
            <v>38509</v>
          </cell>
          <cell r="R1188">
            <v>9590</v>
          </cell>
        </row>
        <row r="1189">
          <cell r="K1189">
            <v>38523</v>
          </cell>
          <cell r="L1189">
            <v>1.8241000000000001</v>
          </cell>
          <cell r="N1189">
            <v>38523</v>
          </cell>
          <cell r="O1189">
            <v>1.2154</v>
          </cell>
          <cell r="Q1189">
            <v>38506</v>
          </cell>
          <cell r="R1189">
            <v>9588</v>
          </cell>
        </row>
        <row r="1190">
          <cell r="K1190">
            <v>38520</v>
          </cell>
          <cell r="L1190">
            <v>1.8308</v>
          </cell>
          <cell r="N1190">
            <v>38520</v>
          </cell>
          <cell r="O1190">
            <v>1.2285999999999999</v>
          </cell>
          <cell r="Q1190">
            <v>38505</v>
          </cell>
          <cell r="R1190">
            <v>9573</v>
          </cell>
        </row>
        <row r="1191">
          <cell r="K1191">
            <v>38519</v>
          </cell>
          <cell r="L1191">
            <v>1.8224</v>
          </cell>
          <cell r="N1191">
            <v>38519</v>
          </cell>
          <cell r="O1191">
            <v>1.2107999999999999</v>
          </cell>
          <cell r="Q1191">
            <v>38504</v>
          </cell>
          <cell r="R1191">
            <v>9575</v>
          </cell>
        </row>
        <row r="1192">
          <cell r="K1192">
            <v>38518</v>
          </cell>
          <cell r="L1192">
            <v>1.8226</v>
          </cell>
          <cell r="N1192">
            <v>38518</v>
          </cell>
          <cell r="O1192">
            <v>1.2115</v>
          </cell>
          <cell r="Q1192">
            <v>38503</v>
          </cell>
          <cell r="R1192">
            <v>9518</v>
          </cell>
        </row>
        <row r="1193">
          <cell r="K1193">
            <v>38517</v>
          </cell>
          <cell r="L1193">
            <v>1.806</v>
          </cell>
          <cell r="N1193">
            <v>38517</v>
          </cell>
          <cell r="O1193">
            <v>1.2032</v>
          </cell>
          <cell r="Q1193">
            <v>38502</v>
          </cell>
          <cell r="R1193">
            <v>9486</v>
          </cell>
        </row>
        <row r="1194">
          <cell r="K1194">
            <v>38516</v>
          </cell>
          <cell r="L1194">
            <v>1.8068</v>
          </cell>
          <cell r="N1194">
            <v>38516</v>
          </cell>
          <cell r="O1194">
            <v>1.2109000000000001</v>
          </cell>
          <cell r="Q1194">
            <v>38499</v>
          </cell>
          <cell r="R1194">
            <v>9486</v>
          </cell>
        </row>
        <row r="1195">
          <cell r="K1195">
            <v>38513</v>
          </cell>
          <cell r="L1195">
            <v>1.8126</v>
          </cell>
          <cell r="N1195">
            <v>38513</v>
          </cell>
          <cell r="O1195">
            <v>1.2118</v>
          </cell>
          <cell r="Q1195">
            <v>38498</v>
          </cell>
          <cell r="R1195">
            <v>9489</v>
          </cell>
        </row>
        <row r="1196">
          <cell r="K1196">
            <v>38512</v>
          </cell>
          <cell r="L1196">
            <v>1.8205</v>
          </cell>
          <cell r="N1196">
            <v>38512</v>
          </cell>
          <cell r="O1196">
            <v>1.2230000000000001</v>
          </cell>
          <cell r="Q1196">
            <v>38497</v>
          </cell>
          <cell r="R1196">
            <v>9477</v>
          </cell>
        </row>
        <row r="1197">
          <cell r="K1197">
            <v>38511</v>
          </cell>
          <cell r="L1197">
            <v>1.8231000000000002</v>
          </cell>
          <cell r="N1197">
            <v>38511</v>
          </cell>
          <cell r="O1197">
            <v>1.2234</v>
          </cell>
          <cell r="Q1197">
            <v>38496</v>
          </cell>
          <cell r="R1197">
            <v>9472</v>
          </cell>
        </row>
        <row r="1198">
          <cell r="K1198">
            <v>38510</v>
          </cell>
          <cell r="L1198">
            <v>1.8351999999999999</v>
          </cell>
          <cell r="N1198">
            <v>38510</v>
          </cell>
          <cell r="O1198">
            <v>1.2284999999999999</v>
          </cell>
          <cell r="Q1198">
            <v>38495</v>
          </cell>
          <cell r="R1198">
            <v>9470</v>
          </cell>
        </row>
        <row r="1199">
          <cell r="K1199">
            <v>38509</v>
          </cell>
          <cell r="L1199">
            <v>1.8244</v>
          </cell>
          <cell r="N1199">
            <v>38509</v>
          </cell>
          <cell r="O1199">
            <v>1.2259</v>
          </cell>
          <cell r="Q1199">
            <v>38492</v>
          </cell>
          <cell r="R1199">
            <v>9450</v>
          </cell>
        </row>
        <row r="1200">
          <cell r="K1200">
            <v>38506</v>
          </cell>
          <cell r="L1200">
            <v>1.8153999999999999</v>
          </cell>
          <cell r="N1200">
            <v>38506</v>
          </cell>
          <cell r="O1200">
            <v>1.2236</v>
          </cell>
          <cell r="Q1200">
            <v>38491</v>
          </cell>
          <cell r="R1200">
            <v>9450</v>
          </cell>
        </row>
        <row r="1201">
          <cell r="K1201">
            <v>38505</v>
          </cell>
          <cell r="L1201">
            <v>1.8153000000000001</v>
          </cell>
          <cell r="N1201">
            <v>38505</v>
          </cell>
          <cell r="O1201">
            <v>1.2267000000000001</v>
          </cell>
          <cell r="Q1201">
            <v>38490</v>
          </cell>
          <cell r="R1201">
            <v>9440</v>
          </cell>
        </row>
        <row r="1202">
          <cell r="K1202">
            <v>38504</v>
          </cell>
          <cell r="L1202">
            <v>1.8094000000000001</v>
          </cell>
          <cell r="N1202">
            <v>38504</v>
          </cell>
          <cell r="O1202">
            <v>1.218</v>
          </cell>
          <cell r="Q1202">
            <v>38489</v>
          </cell>
          <cell r="R1202">
            <v>9430</v>
          </cell>
        </row>
        <row r="1203">
          <cell r="K1203">
            <v>38503</v>
          </cell>
          <cell r="L1203">
            <v>1.8170999999999999</v>
          </cell>
          <cell r="N1203">
            <v>38503</v>
          </cell>
          <cell r="O1203">
            <v>1.2303999999999999</v>
          </cell>
          <cell r="Q1203">
            <v>38488</v>
          </cell>
          <cell r="R1203">
            <v>9470</v>
          </cell>
        </row>
        <row r="1204">
          <cell r="K1204">
            <v>38502</v>
          </cell>
          <cell r="L1204">
            <v>1.8235999999999999</v>
          </cell>
          <cell r="N1204">
            <v>38502</v>
          </cell>
          <cell r="O1204">
            <v>1.2476</v>
          </cell>
          <cell r="Q1204">
            <v>38485</v>
          </cell>
          <cell r="R1204">
            <v>9475</v>
          </cell>
        </row>
        <row r="1205">
          <cell r="K1205">
            <v>38499</v>
          </cell>
          <cell r="L1205">
            <v>1.8243</v>
          </cell>
          <cell r="N1205">
            <v>38499</v>
          </cell>
          <cell r="O1205">
            <v>1.2585</v>
          </cell>
          <cell r="Q1205">
            <v>38484</v>
          </cell>
          <cell r="R1205">
            <v>9473</v>
          </cell>
        </row>
        <row r="1206">
          <cell r="K1206">
            <v>38498</v>
          </cell>
          <cell r="L1206">
            <v>1.8199000000000001</v>
          </cell>
          <cell r="N1206">
            <v>38498</v>
          </cell>
          <cell r="O1206">
            <v>1.2511000000000001</v>
          </cell>
          <cell r="Q1206">
            <v>38483</v>
          </cell>
          <cell r="R1206">
            <v>9460</v>
          </cell>
        </row>
        <row r="1207">
          <cell r="K1207">
            <v>38497</v>
          </cell>
          <cell r="L1207">
            <v>1.8315999999999999</v>
          </cell>
          <cell r="N1207">
            <v>38497</v>
          </cell>
          <cell r="O1207">
            <v>1.2601</v>
          </cell>
          <cell r="Q1207">
            <v>38482</v>
          </cell>
          <cell r="R1207">
            <v>9454</v>
          </cell>
        </row>
        <row r="1208">
          <cell r="K1208">
            <v>38496</v>
          </cell>
          <cell r="L1208">
            <v>1.8273999999999999</v>
          </cell>
          <cell r="N1208">
            <v>38496</v>
          </cell>
          <cell r="O1208">
            <v>1.2585</v>
          </cell>
          <cell r="Q1208">
            <v>38481</v>
          </cell>
          <cell r="R1208">
            <v>9482</v>
          </cell>
        </row>
        <row r="1209">
          <cell r="K1209">
            <v>38495</v>
          </cell>
          <cell r="L1209">
            <v>1.8303</v>
          </cell>
          <cell r="N1209">
            <v>38495</v>
          </cell>
          <cell r="O1209">
            <v>1.2578</v>
          </cell>
          <cell r="Q1209">
            <v>38478</v>
          </cell>
          <cell r="R1209">
            <v>9495</v>
          </cell>
        </row>
        <row r="1210">
          <cell r="K1210">
            <v>38492</v>
          </cell>
          <cell r="L1210">
            <v>1.8270999999999999</v>
          </cell>
          <cell r="N1210">
            <v>38492</v>
          </cell>
          <cell r="O1210">
            <v>1.2559</v>
          </cell>
          <cell r="Q1210">
            <v>38477</v>
          </cell>
          <cell r="R1210">
            <v>9510</v>
          </cell>
        </row>
        <row r="1211">
          <cell r="K1211">
            <v>38491</v>
          </cell>
          <cell r="L1211">
            <v>1.8376000000000001</v>
          </cell>
          <cell r="N1211">
            <v>38491</v>
          </cell>
          <cell r="O1211">
            <v>1.2644</v>
          </cell>
          <cell r="Q1211">
            <v>38476</v>
          </cell>
          <cell r="R1211">
            <v>9513</v>
          </cell>
        </row>
        <row r="1212">
          <cell r="K1212">
            <v>38490</v>
          </cell>
          <cell r="L1212">
            <v>1.8403</v>
          </cell>
          <cell r="N1212">
            <v>38490</v>
          </cell>
          <cell r="O1212">
            <v>1.2679</v>
          </cell>
          <cell r="Q1212">
            <v>38475</v>
          </cell>
          <cell r="R1212">
            <v>9530</v>
          </cell>
        </row>
        <row r="1213">
          <cell r="K1213">
            <v>38489</v>
          </cell>
          <cell r="L1213">
            <v>1.8336999999999999</v>
          </cell>
          <cell r="N1213">
            <v>38489</v>
          </cell>
          <cell r="O1213">
            <v>1.2605999999999999</v>
          </cell>
          <cell r="Q1213">
            <v>38474</v>
          </cell>
          <cell r="R1213">
            <v>9525</v>
          </cell>
        </row>
        <row r="1214">
          <cell r="K1214">
            <v>38488</v>
          </cell>
          <cell r="L1214">
            <v>1.8384</v>
          </cell>
          <cell r="N1214">
            <v>38488</v>
          </cell>
          <cell r="O1214">
            <v>1.2642</v>
          </cell>
          <cell r="Q1214">
            <v>38471</v>
          </cell>
          <cell r="R1214">
            <v>9570</v>
          </cell>
        </row>
        <row r="1215">
          <cell r="K1215">
            <v>38485</v>
          </cell>
          <cell r="L1215">
            <v>1.8506</v>
          </cell>
          <cell r="N1215">
            <v>38485</v>
          </cell>
          <cell r="O1215">
            <v>1.2633000000000001</v>
          </cell>
          <cell r="Q1215">
            <v>38470</v>
          </cell>
          <cell r="R1215">
            <v>9575</v>
          </cell>
        </row>
        <row r="1216">
          <cell r="K1216">
            <v>38484</v>
          </cell>
          <cell r="L1216">
            <v>1.8653</v>
          </cell>
          <cell r="N1216">
            <v>38484</v>
          </cell>
          <cell r="O1216">
            <v>1.2696000000000001</v>
          </cell>
          <cell r="Q1216">
            <v>38469</v>
          </cell>
          <cell r="R1216">
            <v>9565</v>
          </cell>
        </row>
        <row r="1217">
          <cell r="K1217">
            <v>38483</v>
          </cell>
          <cell r="L1217">
            <v>1.8728</v>
          </cell>
          <cell r="N1217">
            <v>38483</v>
          </cell>
          <cell r="O1217">
            <v>1.2814999999999999</v>
          </cell>
          <cell r="Q1217">
            <v>38468</v>
          </cell>
          <cell r="R1217">
            <v>9695</v>
          </cell>
        </row>
        <row r="1218">
          <cell r="K1218">
            <v>38482</v>
          </cell>
          <cell r="L1218">
            <v>1.8827</v>
          </cell>
          <cell r="N1218">
            <v>38482</v>
          </cell>
          <cell r="O1218">
            <v>1.288</v>
          </cell>
          <cell r="Q1218">
            <v>38467</v>
          </cell>
          <cell r="R1218">
            <v>9750</v>
          </cell>
        </row>
        <row r="1219">
          <cell r="K1219">
            <v>38481</v>
          </cell>
          <cell r="L1219">
            <v>1.8839999999999999</v>
          </cell>
          <cell r="N1219">
            <v>38481</v>
          </cell>
          <cell r="O1219">
            <v>1.2842</v>
          </cell>
          <cell r="Q1219">
            <v>38464</v>
          </cell>
          <cell r="R1219">
            <v>9680</v>
          </cell>
        </row>
        <row r="1220">
          <cell r="K1220">
            <v>38478</v>
          </cell>
          <cell r="L1220">
            <v>1.8902000000000001</v>
          </cell>
          <cell r="N1220">
            <v>38478</v>
          </cell>
          <cell r="O1220">
            <v>1.2819</v>
          </cell>
          <cell r="Q1220">
            <v>38463</v>
          </cell>
          <cell r="R1220">
            <v>9683</v>
          </cell>
        </row>
        <row r="1221">
          <cell r="K1221">
            <v>38477</v>
          </cell>
          <cell r="L1221">
            <v>1.9068000000000001</v>
          </cell>
          <cell r="N1221">
            <v>38477</v>
          </cell>
          <cell r="O1221">
            <v>1.2958000000000001</v>
          </cell>
          <cell r="Q1221">
            <v>38462</v>
          </cell>
          <cell r="R1221">
            <v>9575</v>
          </cell>
        </row>
        <row r="1222">
          <cell r="K1222">
            <v>38476</v>
          </cell>
          <cell r="L1222">
            <v>1.9025000000000001</v>
          </cell>
          <cell r="N1222">
            <v>38476</v>
          </cell>
          <cell r="O1222">
            <v>1.2947</v>
          </cell>
          <cell r="Q1222">
            <v>38461</v>
          </cell>
          <cell r="R1222">
            <v>9565</v>
          </cell>
        </row>
        <row r="1223">
          <cell r="K1223">
            <v>38475</v>
          </cell>
          <cell r="L1223">
            <v>1.8925000000000001</v>
          </cell>
          <cell r="N1223">
            <v>38475</v>
          </cell>
          <cell r="O1223">
            <v>1.2873000000000001</v>
          </cell>
          <cell r="Q1223">
            <v>38460</v>
          </cell>
          <cell r="R1223">
            <v>9570</v>
          </cell>
        </row>
        <row r="1224">
          <cell r="K1224">
            <v>38474</v>
          </cell>
          <cell r="L1224">
            <v>1.8949</v>
          </cell>
          <cell r="N1224">
            <v>38474</v>
          </cell>
          <cell r="O1224">
            <v>1.2864</v>
          </cell>
          <cell r="Q1224">
            <v>38457</v>
          </cell>
          <cell r="R1224">
            <v>9533</v>
          </cell>
        </row>
        <row r="1225">
          <cell r="K1225">
            <v>38471</v>
          </cell>
          <cell r="L1225">
            <v>1.9088000000000001</v>
          </cell>
          <cell r="N1225">
            <v>38471</v>
          </cell>
          <cell r="O1225">
            <v>1.2873000000000001</v>
          </cell>
          <cell r="Q1225">
            <v>38456</v>
          </cell>
          <cell r="R1225">
            <v>9520</v>
          </cell>
        </row>
        <row r="1226">
          <cell r="K1226">
            <v>38470</v>
          </cell>
          <cell r="L1226">
            <v>1.9058000000000002</v>
          </cell>
          <cell r="N1226">
            <v>38470</v>
          </cell>
          <cell r="O1226">
            <v>1.2892999999999999</v>
          </cell>
          <cell r="Q1226">
            <v>38455</v>
          </cell>
          <cell r="R1226">
            <v>9490</v>
          </cell>
        </row>
        <row r="1227">
          <cell r="K1227">
            <v>38469</v>
          </cell>
          <cell r="L1227">
            <v>1.9058000000000002</v>
          </cell>
          <cell r="N1227">
            <v>38469</v>
          </cell>
          <cell r="O1227">
            <v>1.2929999999999999</v>
          </cell>
          <cell r="Q1227">
            <v>38454</v>
          </cell>
          <cell r="R1227">
            <v>9490</v>
          </cell>
        </row>
        <row r="1228">
          <cell r="K1228">
            <v>38468</v>
          </cell>
          <cell r="L1228">
            <v>1.9058999999999999</v>
          </cell>
          <cell r="N1228">
            <v>38468</v>
          </cell>
          <cell r="O1228">
            <v>1.2985</v>
          </cell>
          <cell r="Q1228">
            <v>38453</v>
          </cell>
          <cell r="R1228">
            <v>9486</v>
          </cell>
        </row>
        <row r="1229">
          <cell r="K1229">
            <v>38467</v>
          </cell>
          <cell r="L1229">
            <v>1.9111</v>
          </cell>
          <cell r="N1229">
            <v>38467</v>
          </cell>
          <cell r="O1229">
            <v>1.3007</v>
          </cell>
          <cell r="Q1229">
            <v>38450</v>
          </cell>
          <cell r="R1229">
            <v>9495</v>
          </cell>
        </row>
        <row r="1230">
          <cell r="K1230">
            <v>38464</v>
          </cell>
          <cell r="L1230">
            <v>1.9144000000000001</v>
          </cell>
          <cell r="N1230">
            <v>38464</v>
          </cell>
          <cell r="O1230">
            <v>1.3065</v>
          </cell>
          <cell r="Q1230">
            <v>38449</v>
          </cell>
          <cell r="R1230">
            <v>9505</v>
          </cell>
        </row>
        <row r="1231">
          <cell r="K1231">
            <v>38463</v>
          </cell>
          <cell r="L1231">
            <v>1.9085000000000001</v>
          </cell>
          <cell r="N1231">
            <v>38463</v>
          </cell>
          <cell r="O1231">
            <v>1.3047</v>
          </cell>
          <cell r="Q1231">
            <v>38448</v>
          </cell>
          <cell r="R1231">
            <v>9475</v>
          </cell>
        </row>
        <row r="1232">
          <cell r="K1232">
            <v>38462</v>
          </cell>
          <cell r="L1232">
            <v>1.9193</v>
          </cell>
          <cell r="N1232">
            <v>38462</v>
          </cell>
          <cell r="O1232">
            <v>1.3087</v>
          </cell>
          <cell r="Q1232">
            <v>38447</v>
          </cell>
          <cell r="R1232">
            <v>9480</v>
          </cell>
        </row>
        <row r="1233">
          <cell r="K1233">
            <v>38461</v>
          </cell>
          <cell r="L1233">
            <v>1.9182999999999999</v>
          </cell>
          <cell r="N1233">
            <v>38461</v>
          </cell>
          <cell r="O1233">
            <v>1.3064</v>
          </cell>
          <cell r="Q1233">
            <v>38446</v>
          </cell>
          <cell r="R1233">
            <v>9481</v>
          </cell>
        </row>
        <row r="1234">
          <cell r="K1234">
            <v>38460</v>
          </cell>
          <cell r="L1234">
            <v>1.9036999999999999</v>
          </cell>
          <cell r="N1234">
            <v>38460</v>
          </cell>
          <cell r="O1234">
            <v>1.3024</v>
          </cell>
          <cell r="Q1234">
            <v>38443</v>
          </cell>
          <cell r="R1234">
            <v>9460</v>
          </cell>
        </row>
        <row r="1235">
          <cell r="K1235">
            <v>38457</v>
          </cell>
          <cell r="L1235">
            <v>1.8927</v>
          </cell>
          <cell r="N1235">
            <v>38457</v>
          </cell>
          <cell r="O1235">
            <v>1.2924</v>
          </cell>
          <cell r="Q1235">
            <v>38442</v>
          </cell>
          <cell r="R1235">
            <v>9465</v>
          </cell>
        </row>
        <row r="1236">
          <cell r="K1236">
            <v>38456</v>
          </cell>
          <cell r="L1236">
            <v>1.8815</v>
          </cell>
          <cell r="N1236">
            <v>38456</v>
          </cell>
          <cell r="O1236">
            <v>1.2812000000000001</v>
          </cell>
          <cell r="Q1236">
            <v>38441</v>
          </cell>
          <cell r="R1236">
            <v>9500</v>
          </cell>
        </row>
        <row r="1237">
          <cell r="K1237">
            <v>38455</v>
          </cell>
          <cell r="L1237">
            <v>1.8944000000000001</v>
          </cell>
          <cell r="N1237">
            <v>38455</v>
          </cell>
          <cell r="O1237">
            <v>1.2915000000000001</v>
          </cell>
          <cell r="Q1237">
            <v>38440</v>
          </cell>
          <cell r="R1237">
            <v>9515</v>
          </cell>
        </row>
        <row r="1238">
          <cell r="K1238">
            <v>38454</v>
          </cell>
          <cell r="L1238">
            <v>1.8921000000000001</v>
          </cell>
          <cell r="N1238">
            <v>38454</v>
          </cell>
          <cell r="O1238">
            <v>1.2922</v>
          </cell>
          <cell r="Q1238">
            <v>38439</v>
          </cell>
          <cell r="R1238">
            <v>9450</v>
          </cell>
        </row>
        <row r="1239">
          <cell r="K1239">
            <v>38453</v>
          </cell>
          <cell r="L1239">
            <v>1.8909</v>
          </cell>
          <cell r="N1239">
            <v>38453</v>
          </cell>
          <cell r="O1239">
            <v>1.2972000000000001</v>
          </cell>
          <cell r="Q1239">
            <v>38436</v>
          </cell>
          <cell r="R1239">
            <v>9418</v>
          </cell>
        </row>
        <row r="1240">
          <cell r="K1240">
            <v>38450</v>
          </cell>
          <cell r="L1240">
            <v>1.8856000000000002</v>
          </cell>
          <cell r="N1240">
            <v>38450</v>
          </cell>
          <cell r="O1240">
            <v>1.2932000000000001</v>
          </cell>
          <cell r="Q1240">
            <v>38435</v>
          </cell>
          <cell r="R1240">
            <v>9400</v>
          </cell>
        </row>
        <row r="1241">
          <cell r="K1241">
            <v>38449</v>
          </cell>
          <cell r="L1241">
            <v>1.8696999999999999</v>
          </cell>
          <cell r="N1241">
            <v>38449</v>
          </cell>
          <cell r="O1241">
            <v>1.2857000000000001</v>
          </cell>
          <cell r="Q1241">
            <v>38434</v>
          </cell>
          <cell r="R1241">
            <v>9401</v>
          </cell>
        </row>
        <row r="1242">
          <cell r="K1242">
            <v>38448</v>
          </cell>
          <cell r="L1242">
            <v>1.8808</v>
          </cell>
          <cell r="N1242">
            <v>38448</v>
          </cell>
          <cell r="O1242">
            <v>1.2871000000000001</v>
          </cell>
          <cell r="Q1242">
            <v>38433</v>
          </cell>
          <cell r="R1242">
            <v>9410</v>
          </cell>
        </row>
        <row r="1243">
          <cell r="K1243">
            <v>38447</v>
          </cell>
          <cell r="L1243">
            <v>1.8812</v>
          </cell>
          <cell r="N1243">
            <v>38447</v>
          </cell>
          <cell r="O1243">
            <v>1.2867999999999999</v>
          </cell>
          <cell r="Q1243">
            <v>38432</v>
          </cell>
          <cell r="R1243">
            <v>9400</v>
          </cell>
        </row>
        <row r="1244">
          <cell r="K1244">
            <v>38446</v>
          </cell>
          <cell r="L1244">
            <v>1.8754999999999999</v>
          </cell>
          <cell r="N1244">
            <v>38446</v>
          </cell>
          <cell r="O1244">
            <v>1.2847</v>
          </cell>
          <cell r="Q1244">
            <v>38429</v>
          </cell>
          <cell r="R1244">
            <v>9355</v>
          </cell>
        </row>
        <row r="1245">
          <cell r="K1245">
            <v>38443</v>
          </cell>
          <cell r="L1245">
            <v>1.8822000000000001</v>
          </cell>
          <cell r="N1245">
            <v>38443</v>
          </cell>
          <cell r="O1245">
            <v>1.2913999999999999</v>
          </cell>
          <cell r="Q1245">
            <v>38428</v>
          </cell>
          <cell r="R1245">
            <v>9360</v>
          </cell>
        </row>
        <row r="1246">
          <cell r="K1246">
            <v>38442</v>
          </cell>
          <cell r="L1246">
            <v>1.8904999999999998</v>
          </cell>
          <cell r="N1246">
            <v>38442</v>
          </cell>
          <cell r="O1246">
            <v>1.2964</v>
          </cell>
          <cell r="Q1246">
            <v>38427</v>
          </cell>
          <cell r="R1246">
            <v>9328</v>
          </cell>
        </row>
        <row r="1247">
          <cell r="K1247">
            <v>38441</v>
          </cell>
          <cell r="L1247">
            <v>1.8784000000000001</v>
          </cell>
          <cell r="N1247">
            <v>38441</v>
          </cell>
          <cell r="O1247">
            <v>1.2915000000000001</v>
          </cell>
          <cell r="Q1247">
            <v>38426</v>
          </cell>
          <cell r="R1247">
            <v>9350</v>
          </cell>
        </row>
        <row r="1248">
          <cell r="K1248">
            <v>38440</v>
          </cell>
          <cell r="L1248">
            <v>1.8740000000000001</v>
          </cell>
          <cell r="N1248">
            <v>38440</v>
          </cell>
          <cell r="O1248">
            <v>1.2922</v>
          </cell>
          <cell r="Q1248">
            <v>38425</v>
          </cell>
          <cell r="R1248">
            <v>9370</v>
          </cell>
        </row>
        <row r="1249">
          <cell r="K1249">
            <v>38439</v>
          </cell>
          <cell r="L1249">
            <v>1.8667</v>
          </cell>
          <cell r="N1249">
            <v>38439</v>
          </cell>
          <cell r="O1249">
            <v>1.2898000000000001</v>
          </cell>
          <cell r="Q1249">
            <v>38422</v>
          </cell>
          <cell r="R1249">
            <v>9360</v>
          </cell>
        </row>
        <row r="1250">
          <cell r="K1250">
            <v>38436</v>
          </cell>
          <cell r="L1250">
            <v>1.8709</v>
          </cell>
          <cell r="N1250">
            <v>38436</v>
          </cell>
          <cell r="O1250">
            <v>1.2959000000000001</v>
          </cell>
          <cell r="Q1250">
            <v>38421</v>
          </cell>
          <cell r="R1250">
            <v>9360</v>
          </cell>
        </row>
        <row r="1251">
          <cell r="K1251">
            <v>38435</v>
          </cell>
          <cell r="L1251">
            <v>1.869</v>
          </cell>
          <cell r="N1251">
            <v>38435</v>
          </cell>
          <cell r="O1251">
            <v>1.2939000000000001</v>
          </cell>
          <cell r="Q1251">
            <v>38420</v>
          </cell>
          <cell r="R1251">
            <v>9330</v>
          </cell>
        </row>
        <row r="1252">
          <cell r="K1252">
            <v>38434</v>
          </cell>
          <cell r="L1252">
            <v>1.869</v>
          </cell>
          <cell r="N1252">
            <v>38434</v>
          </cell>
          <cell r="O1252">
            <v>1.2986</v>
          </cell>
          <cell r="Q1252">
            <v>38419</v>
          </cell>
          <cell r="R1252">
            <v>9380</v>
          </cell>
        </row>
        <row r="1253">
          <cell r="K1253">
            <v>38433</v>
          </cell>
          <cell r="L1253">
            <v>1.8860999999999999</v>
          </cell>
          <cell r="N1253">
            <v>38433</v>
          </cell>
          <cell r="O1253">
            <v>1.3087</v>
          </cell>
          <cell r="Q1253">
            <v>38418</v>
          </cell>
          <cell r="R1253">
            <v>9325</v>
          </cell>
        </row>
        <row r="1254">
          <cell r="K1254">
            <v>38432</v>
          </cell>
          <cell r="L1254">
            <v>1.8965000000000001</v>
          </cell>
          <cell r="N1254">
            <v>38432</v>
          </cell>
          <cell r="O1254">
            <v>1.3157000000000001</v>
          </cell>
          <cell r="Q1254">
            <v>38415</v>
          </cell>
          <cell r="R1254">
            <v>9350</v>
          </cell>
        </row>
        <row r="1255">
          <cell r="K1255">
            <v>38429</v>
          </cell>
          <cell r="L1255">
            <v>1.9218999999999999</v>
          </cell>
          <cell r="N1255">
            <v>38429</v>
          </cell>
          <cell r="O1255">
            <v>1.3326</v>
          </cell>
          <cell r="Q1255">
            <v>38414</v>
          </cell>
          <cell r="R1255">
            <v>9286</v>
          </cell>
        </row>
        <row r="1256">
          <cell r="K1256">
            <v>38428</v>
          </cell>
          <cell r="L1256">
            <v>1.9252</v>
          </cell>
          <cell r="N1256">
            <v>38428</v>
          </cell>
          <cell r="O1256">
            <v>1.3376999999999999</v>
          </cell>
          <cell r="Q1256">
            <v>38413</v>
          </cell>
          <cell r="R1256">
            <v>9278</v>
          </cell>
        </row>
        <row r="1257">
          <cell r="K1257">
            <v>38427</v>
          </cell>
          <cell r="L1257">
            <v>1.9262000000000001</v>
          </cell>
          <cell r="N1257">
            <v>38427</v>
          </cell>
          <cell r="O1257">
            <v>1.3416999999999999</v>
          </cell>
          <cell r="Q1257">
            <v>38412</v>
          </cell>
          <cell r="R1257">
            <v>9270</v>
          </cell>
        </row>
        <row r="1258">
          <cell r="K1258">
            <v>38426</v>
          </cell>
          <cell r="L1258">
            <v>1.9131</v>
          </cell>
          <cell r="N1258">
            <v>38426</v>
          </cell>
          <cell r="O1258">
            <v>1.3307</v>
          </cell>
          <cell r="Q1258">
            <v>38411</v>
          </cell>
          <cell r="R1258">
            <v>9285</v>
          </cell>
        </row>
        <row r="1259">
          <cell r="K1259">
            <v>38425</v>
          </cell>
          <cell r="L1259">
            <v>1.9137</v>
          </cell>
          <cell r="N1259">
            <v>38425</v>
          </cell>
          <cell r="O1259">
            <v>1.3369</v>
          </cell>
          <cell r="Q1259">
            <v>38408</v>
          </cell>
          <cell r="R1259">
            <v>9264</v>
          </cell>
        </row>
        <row r="1260">
          <cell r="K1260">
            <v>38422</v>
          </cell>
          <cell r="L1260">
            <v>1.9264999999999999</v>
          </cell>
          <cell r="N1260">
            <v>38422</v>
          </cell>
          <cell r="O1260">
            <v>1.3458000000000001</v>
          </cell>
          <cell r="Q1260">
            <v>38407</v>
          </cell>
          <cell r="R1260">
            <v>9240</v>
          </cell>
        </row>
        <row r="1261">
          <cell r="K1261">
            <v>38421</v>
          </cell>
          <cell r="L1261">
            <v>1.9226000000000001</v>
          </cell>
          <cell r="N1261">
            <v>38421</v>
          </cell>
          <cell r="O1261">
            <v>1.3418000000000001</v>
          </cell>
          <cell r="Q1261">
            <v>38406</v>
          </cell>
          <cell r="R1261">
            <v>9210</v>
          </cell>
        </row>
        <row r="1262">
          <cell r="K1262">
            <v>38420</v>
          </cell>
          <cell r="L1262">
            <v>1.9254</v>
          </cell>
          <cell r="N1262">
            <v>38420</v>
          </cell>
          <cell r="O1262">
            <v>1.3391</v>
          </cell>
          <cell r="Q1262">
            <v>38405</v>
          </cell>
          <cell r="R1262">
            <v>9198</v>
          </cell>
        </row>
        <row r="1263">
          <cell r="K1263">
            <v>38419</v>
          </cell>
          <cell r="L1263">
            <v>1.9291</v>
          </cell>
          <cell r="N1263">
            <v>38419</v>
          </cell>
          <cell r="O1263">
            <v>1.3344</v>
          </cell>
          <cell r="Q1263">
            <v>38404</v>
          </cell>
          <cell r="R1263">
            <v>9270</v>
          </cell>
        </row>
        <row r="1264">
          <cell r="K1264">
            <v>38418</v>
          </cell>
          <cell r="L1264">
            <v>1.9144000000000001</v>
          </cell>
          <cell r="N1264">
            <v>38418</v>
          </cell>
          <cell r="O1264">
            <v>1.3214000000000001</v>
          </cell>
          <cell r="Q1264">
            <v>38401</v>
          </cell>
          <cell r="R1264">
            <v>9250</v>
          </cell>
        </row>
        <row r="1265">
          <cell r="K1265">
            <v>38415</v>
          </cell>
          <cell r="L1265">
            <v>1.9226999999999999</v>
          </cell>
          <cell r="N1265">
            <v>38415</v>
          </cell>
          <cell r="O1265">
            <v>1.3237000000000001</v>
          </cell>
          <cell r="Q1265">
            <v>38400</v>
          </cell>
          <cell r="R1265">
            <v>9292</v>
          </cell>
        </row>
        <row r="1266">
          <cell r="K1266">
            <v>38414</v>
          </cell>
          <cell r="L1266">
            <v>1.9068000000000001</v>
          </cell>
          <cell r="N1266">
            <v>38414</v>
          </cell>
          <cell r="O1266">
            <v>1.3109999999999999</v>
          </cell>
          <cell r="Q1266">
            <v>38399</v>
          </cell>
          <cell r="R1266">
            <v>9290</v>
          </cell>
        </row>
        <row r="1267">
          <cell r="K1267">
            <v>38413</v>
          </cell>
          <cell r="L1267">
            <v>1.9138999999999999</v>
          </cell>
          <cell r="N1267">
            <v>38413</v>
          </cell>
          <cell r="O1267">
            <v>1.3142</v>
          </cell>
          <cell r="Q1267">
            <v>38398</v>
          </cell>
          <cell r="R1267">
            <v>9275</v>
          </cell>
        </row>
        <row r="1268">
          <cell r="K1268">
            <v>38412</v>
          </cell>
          <cell r="L1268">
            <v>1.9213</v>
          </cell>
          <cell r="N1268">
            <v>38412</v>
          </cell>
          <cell r="O1268">
            <v>1.3188</v>
          </cell>
          <cell r="Q1268">
            <v>38397</v>
          </cell>
          <cell r="R1268">
            <v>9240</v>
          </cell>
        </row>
        <row r="1269">
          <cell r="K1269">
            <v>38411</v>
          </cell>
          <cell r="L1269">
            <v>1.921</v>
          </cell>
          <cell r="N1269">
            <v>38411</v>
          </cell>
          <cell r="O1269">
            <v>1.3228</v>
          </cell>
          <cell r="Q1269">
            <v>38394</v>
          </cell>
          <cell r="R1269">
            <v>9280</v>
          </cell>
        </row>
        <row r="1270">
          <cell r="K1270">
            <v>38408</v>
          </cell>
          <cell r="L1270">
            <v>1.9194</v>
          </cell>
          <cell r="N1270">
            <v>38408</v>
          </cell>
          <cell r="O1270">
            <v>1.3245</v>
          </cell>
          <cell r="Q1270">
            <v>38393</v>
          </cell>
          <cell r="R1270">
            <v>9280</v>
          </cell>
        </row>
        <row r="1271">
          <cell r="K1271">
            <v>38407</v>
          </cell>
          <cell r="L1271">
            <v>1.9095</v>
          </cell>
          <cell r="N1271">
            <v>38407</v>
          </cell>
          <cell r="O1271">
            <v>1.3197999999999999</v>
          </cell>
          <cell r="Q1271">
            <v>38392</v>
          </cell>
          <cell r="R1271">
            <v>9280</v>
          </cell>
        </row>
        <row r="1272">
          <cell r="K1272">
            <v>38406</v>
          </cell>
          <cell r="L1272">
            <v>1.9085999999999999</v>
          </cell>
          <cell r="N1272">
            <v>38406</v>
          </cell>
          <cell r="O1272">
            <v>1.3216000000000001</v>
          </cell>
          <cell r="Q1272">
            <v>38391</v>
          </cell>
          <cell r="R1272">
            <v>9275</v>
          </cell>
        </row>
        <row r="1273">
          <cell r="K1273">
            <v>38405</v>
          </cell>
          <cell r="L1273">
            <v>1.9117999999999999</v>
          </cell>
          <cell r="N1273">
            <v>38405</v>
          </cell>
          <cell r="O1273">
            <v>1.3259000000000001</v>
          </cell>
          <cell r="Q1273">
            <v>38390</v>
          </cell>
          <cell r="R1273">
            <v>9210</v>
          </cell>
        </row>
        <row r="1274">
          <cell r="K1274">
            <v>38404</v>
          </cell>
          <cell r="L1274">
            <v>1.8974</v>
          </cell>
          <cell r="N1274">
            <v>38404</v>
          </cell>
          <cell r="O1274">
            <v>1.3068</v>
          </cell>
          <cell r="Q1274">
            <v>38387</v>
          </cell>
          <cell r="R1274">
            <v>9185</v>
          </cell>
        </row>
        <row r="1275">
          <cell r="K1275">
            <v>38401</v>
          </cell>
          <cell r="L1275">
            <v>1.8942999999999999</v>
          </cell>
          <cell r="N1275">
            <v>38401</v>
          </cell>
          <cell r="O1275">
            <v>1.3071999999999999</v>
          </cell>
          <cell r="Q1275">
            <v>38386</v>
          </cell>
          <cell r="R1275">
            <v>9190</v>
          </cell>
        </row>
        <row r="1276">
          <cell r="K1276">
            <v>38400</v>
          </cell>
          <cell r="L1276">
            <v>1.8953</v>
          </cell>
          <cell r="N1276">
            <v>38400</v>
          </cell>
          <cell r="O1276">
            <v>1.3070999999999999</v>
          </cell>
          <cell r="Q1276">
            <v>38385</v>
          </cell>
          <cell r="R1276">
            <v>9178</v>
          </cell>
        </row>
        <row r="1277">
          <cell r="K1277">
            <v>38399</v>
          </cell>
          <cell r="L1277">
            <v>1.8853</v>
          </cell>
          <cell r="N1277">
            <v>38399</v>
          </cell>
          <cell r="O1277">
            <v>1.3028999999999999</v>
          </cell>
          <cell r="Q1277">
            <v>38384</v>
          </cell>
          <cell r="R1277">
            <v>9232</v>
          </cell>
        </row>
        <row r="1278">
          <cell r="K1278">
            <v>38398</v>
          </cell>
          <cell r="L1278">
            <v>1.8972</v>
          </cell>
          <cell r="N1278">
            <v>38398</v>
          </cell>
          <cell r="O1278">
            <v>1.3026</v>
          </cell>
          <cell r="Q1278">
            <v>38383</v>
          </cell>
          <cell r="R1278">
            <v>9161</v>
          </cell>
        </row>
        <row r="1279">
          <cell r="K1279">
            <v>38397</v>
          </cell>
          <cell r="L1279">
            <v>1.8867</v>
          </cell>
          <cell r="N1279">
            <v>38397</v>
          </cell>
          <cell r="O1279">
            <v>1.2976000000000001</v>
          </cell>
          <cell r="Q1279">
            <v>38380</v>
          </cell>
          <cell r="R1279">
            <v>9148</v>
          </cell>
        </row>
        <row r="1280">
          <cell r="K1280">
            <v>38394</v>
          </cell>
          <cell r="L1280">
            <v>1.8686</v>
          </cell>
          <cell r="N1280">
            <v>38394</v>
          </cell>
          <cell r="O1280">
            <v>1.2866</v>
          </cell>
          <cell r="Q1280">
            <v>38379</v>
          </cell>
          <cell r="R1280">
            <v>9151</v>
          </cell>
        </row>
        <row r="1281">
          <cell r="K1281">
            <v>38393</v>
          </cell>
          <cell r="L1281">
            <v>1.8686</v>
          </cell>
          <cell r="N1281">
            <v>38393</v>
          </cell>
          <cell r="O1281">
            <v>1.2873000000000001</v>
          </cell>
          <cell r="Q1281">
            <v>38378</v>
          </cell>
          <cell r="R1281">
            <v>9137</v>
          </cell>
        </row>
        <row r="1282">
          <cell r="K1282">
            <v>38392</v>
          </cell>
          <cell r="L1282">
            <v>1.8582999999999998</v>
          </cell>
          <cell r="N1282">
            <v>38392</v>
          </cell>
          <cell r="O1282">
            <v>1.2805</v>
          </cell>
          <cell r="Q1282">
            <v>38377</v>
          </cell>
          <cell r="R1282">
            <v>9146</v>
          </cell>
        </row>
        <row r="1283">
          <cell r="K1283">
            <v>38391</v>
          </cell>
          <cell r="L1283">
            <v>1.8547</v>
          </cell>
          <cell r="N1283">
            <v>38391</v>
          </cell>
          <cell r="O1283">
            <v>1.2761</v>
          </cell>
          <cell r="Q1283">
            <v>38376</v>
          </cell>
          <cell r="R1283">
            <v>9136</v>
          </cell>
        </row>
        <row r="1284">
          <cell r="K1284">
            <v>38390</v>
          </cell>
          <cell r="L1284">
            <v>1.8574999999999999</v>
          </cell>
          <cell r="N1284">
            <v>38390</v>
          </cell>
          <cell r="O1284">
            <v>1.2757000000000001</v>
          </cell>
          <cell r="Q1284">
            <v>38373</v>
          </cell>
          <cell r="R1284">
            <v>9146</v>
          </cell>
        </row>
        <row r="1285">
          <cell r="K1285">
            <v>38387</v>
          </cell>
          <cell r="L1285">
            <v>1.8757999999999999</v>
          </cell>
          <cell r="N1285">
            <v>38387</v>
          </cell>
          <cell r="O1285">
            <v>1.2867999999999999</v>
          </cell>
          <cell r="Q1285">
            <v>38372</v>
          </cell>
          <cell r="R1285">
            <v>9150</v>
          </cell>
        </row>
        <row r="1286">
          <cell r="K1286">
            <v>38386</v>
          </cell>
          <cell r="L1286">
            <v>1.8820999999999999</v>
          </cell>
          <cell r="N1286">
            <v>38386</v>
          </cell>
          <cell r="O1286">
            <v>1.2975000000000001</v>
          </cell>
          <cell r="Q1286">
            <v>38371</v>
          </cell>
          <cell r="R1286">
            <v>9157</v>
          </cell>
        </row>
        <row r="1287">
          <cell r="K1287">
            <v>38385</v>
          </cell>
          <cell r="L1287">
            <v>1.8858999999999999</v>
          </cell>
          <cell r="N1287">
            <v>38385</v>
          </cell>
          <cell r="O1287">
            <v>1.3027</v>
          </cell>
          <cell r="Q1287">
            <v>38370</v>
          </cell>
          <cell r="R1287">
            <v>9153</v>
          </cell>
        </row>
        <row r="1288">
          <cell r="K1288">
            <v>38384</v>
          </cell>
          <cell r="L1288">
            <v>1.8839999999999999</v>
          </cell>
          <cell r="N1288">
            <v>38384</v>
          </cell>
          <cell r="O1288">
            <v>1.3047</v>
          </cell>
          <cell r="Q1288">
            <v>38369</v>
          </cell>
          <cell r="R1288">
            <v>9135</v>
          </cell>
        </row>
        <row r="1289">
          <cell r="K1289">
            <v>38383</v>
          </cell>
          <cell r="L1289">
            <v>1.8829</v>
          </cell>
          <cell r="N1289">
            <v>38383</v>
          </cell>
          <cell r="O1289">
            <v>1.3038000000000001</v>
          </cell>
          <cell r="Q1289">
            <v>38366</v>
          </cell>
          <cell r="R1289">
            <v>9156</v>
          </cell>
        </row>
        <row r="1290">
          <cell r="K1290">
            <v>38380</v>
          </cell>
          <cell r="L1290">
            <v>1.8881000000000001</v>
          </cell>
          <cell r="N1290">
            <v>38380</v>
          </cell>
          <cell r="O1290">
            <v>1.3038000000000001</v>
          </cell>
          <cell r="Q1290">
            <v>38365</v>
          </cell>
          <cell r="R1290">
            <v>9142</v>
          </cell>
        </row>
        <row r="1291">
          <cell r="K1291">
            <v>38379</v>
          </cell>
          <cell r="L1291">
            <v>1.8895999999999999</v>
          </cell>
          <cell r="N1291">
            <v>38379</v>
          </cell>
          <cell r="O1291">
            <v>1.3045</v>
          </cell>
          <cell r="Q1291">
            <v>38364</v>
          </cell>
          <cell r="R1291">
            <v>9195</v>
          </cell>
        </row>
        <row r="1292">
          <cell r="K1292">
            <v>38378</v>
          </cell>
          <cell r="L1292">
            <v>1.8822000000000001</v>
          </cell>
          <cell r="N1292">
            <v>38378</v>
          </cell>
          <cell r="O1292">
            <v>1.3073000000000001</v>
          </cell>
          <cell r="Q1292">
            <v>38363</v>
          </cell>
          <cell r="R1292">
            <v>9275</v>
          </cell>
        </row>
        <row r="1293">
          <cell r="K1293">
            <v>38377</v>
          </cell>
          <cell r="L1293">
            <v>1.8641999999999999</v>
          </cell>
          <cell r="N1293">
            <v>38377</v>
          </cell>
          <cell r="O1293">
            <v>1.2972999999999999</v>
          </cell>
          <cell r="Q1293">
            <v>38362</v>
          </cell>
          <cell r="R1293">
            <v>9290</v>
          </cell>
        </row>
        <row r="1294">
          <cell r="K1294">
            <v>38376</v>
          </cell>
          <cell r="L1294">
            <v>1.8807</v>
          </cell>
          <cell r="N1294">
            <v>38376</v>
          </cell>
          <cell r="O1294">
            <v>1.306</v>
          </cell>
          <cell r="Q1294">
            <v>38359</v>
          </cell>
          <cell r="R1294">
            <v>9282</v>
          </cell>
        </row>
        <row r="1295">
          <cell r="K1295">
            <v>38373</v>
          </cell>
          <cell r="L1295">
            <v>1.8771</v>
          </cell>
          <cell r="N1295">
            <v>38373</v>
          </cell>
          <cell r="O1295">
            <v>1.3039000000000001</v>
          </cell>
          <cell r="Q1295">
            <v>38358</v>
          </cell>
          <cell r="R1295">
            <v>9312</v>
          </cell>
        </row>
        <row r="1296">
          <cell r="K1296">
            <v>38372</v>
          </cell>
          <cell r="L1296">
            <v>1.8719000000000001</v>
          </cell>
          <cell r="N1296">
            <v>38372</v>
          </cell>
          <cell r="O1296">
            <v>1.2963</v>
          </cell>
          <cell r="Q1296">
            <v>38357</v>
          </cell>
          <cell r="R1296">
            <v>9305</v>
          </cell>
        </row>
        <row r="1297">
          <cell r="K1297">
            <v>38371</v>
          </cell>
          <cell r="L1297">
            <v>1.8711</v>
          </cell>
          <cell r="N1297">
            <v>38371</v>
          </cell>
          <cell r="O1297">
            <v>1.3009999999999999</v>
          </cell>
          <cell r="Q1297">
            <v>38356</v>
          </cell>
          <cell r="R1297">
            <v>9280</v>
          </cell>
        </row>
        <row r="1298">
          <cell r="K1298">
            <v>38370</v>
          </cell>
          <cell r="L1298">
            <v>1.8665</v>
          </cell>
          <cell r="N1298">
            <v>38370</v>
          </cell>
          <cell r="O1298">
            <v>1.302</v>
          </cell>
          <cell r="Q1298">
            <v>38355</v>
          </cell>
          <cell r="R1298">
            <v>9285</v>
          </cell>
        </row>
        <row r="1299">
          <cell r="K1299">
            <v>38369</v>
          </cell>
          <cell r="L1299">
            <v>1.8595000000000002</v>
          </cell>
          <cell r="N1299">
            <v>38369</v>
          </cell>
          <cell r="O1299">
            <v>1.3067</v>
          </cell>
        </row>
        <row r="1300">
          <cell r="K1300">
            <v>38366</v>
          </cell>
          <cell r="L1300">
            <v>1.8705000000000001</v>
          </cell>
          <cell r="N1300">
            <v>38366</v>
          </cell>
          <cell r="O1300">
            <v>1.3111999999999999</v>
          </cell>
        </row>
        <row r="1301">
          <cell r="K1301">
            <v>38365</v>
          </cell>
          <cell r="L1301">
            <v>1.8825000000000001</v>
          </cell>
          <cell r="N1301">
            <v>38365</v>
          </cell>
          <cell r="O1301">
            <v>1.3224</v>
          </cell>
        </row>
        <row r="1302">
          <cell r="K1302">
            <v>38364</v>
          </cell>
          <cell r="L1302">
            <v>1.8909</v>
          </cell>
          <cell r="N1302">
            <v>38364</v>
          </cell>
          <cell r="O1302">
            <v>1.3254999999999999</v>
          </cell>
        </row>
        <row r="1303">
          <cell r="K1303">
            <v>38363</v>
          </cell>
          <cell r="L1303">
            <v>1.8780999999999999</v>
          </cell>
          <cell r="N1303">
            <v>38363</v>
          </cell>
          <cell r="O1303">
            <v>1.3107</v>
          </cell>
        </row>
        <row r="1304">
          <cell r="K1304">
            <v>38362</v>
          </cell>
          <cell r="L1304">
            <v>1.8753</v>
          </cell>
          <cell r="N1304">
            <v>38362</v>
          </cell>
          <cell r="O1304">
            <v>1.3073999999999999</v>
          </cell>
        </row>
        <row r="1305">
          <cell r="K1305">
            <v>38359</v>
          </cell>
          <cell r="L1305">
            <v>1.8712</v>
          </cell>
          <cell r="N1305">
            <v>38359</v>
          </cell>
          <cell r="O1305">
            <v>1.3054000000000001</v>
          </cell>
        </row>
        <row r="1306">
          <cell r="K1306">
            <v>38358</v>
          </cell>
          <cell r="L1306">
            <v>1.8753</v>
          </cell>
          <cell r="N1306">
            <v>38358</v>
          </cell>
          <cell r="O1306">
            <v>1.3172999999999999</v>
          </cell>
        </row>
        <row r="1307">
          <cell r="K1307">
            <v>38357</v>
          </cell>
          <cell r="L1307">
            <v>1.8829</v>
          </cell>
          <cell r="N1307">
            <v>38357</v>
          </cell>
          <cell r="O1307">
            <v>1.3261000000000001</v>
          </cell>
        </row>
        <row r="1308">
          <cell r="K1308">
            <v>38356</v>
          </cell>
          <cell r="L1308">
            <v>1.8825000000000001</v>
          </cell>
          <cell r="N1308">
            <v>38356</v>
          </cell>
          <cell r="O1308">
            <v>1.3279000000000001</v>
          </cell>
        </row>
        <row r="1309">
          <cell r="K1309">
            <v>38355</v>
          </cell>
          <cell r="L1309">
            <v>1.9043999999999999</v>
          </cell>
          <cell r="N1309">
            <v>38355</v>
          </cell>
          <cell r="O1309">
            <v>1.3465</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B1">
            <v>2004</v>
          </cell>
        </row>
      </sheetData>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s>
    <sheetDataSet>
      <sheetData sheetId="0">
        <row r="3">
          <cell r="L3" t="str">
            <v>Program : Pengelolaan Sumber Daya Air</v>
          </cell>
          <cell r="P3" t="str">
            <v>PROVINSI : ACEH</v>
          </cell>
          <cell r="S3" t="str">
            <v>Pusat</v>
          </cell>
          <cell r="T3" t="str">
            <v>Lanjutn</v>
          </cell>
          <cell r="U3" t="str">
            <v>SYC</v>
          </cell>
          <cell r="V3" t="str">
            <v>Siap</v>
          </cell>
          <cell r="W3" t="str">
            <v>MP3EI</v>
          </cell>
          <cell r="X3" t="str">
            <v>SDA</v>
          </cell>
          <cell r="AP3" t="str">
            <v>KAB. KEPULAUAN SERIBU</v>
          </cell>
        </row>
        <row r="4">
          <cell r="L4" t="str">
            <v>Program : Penyelenggaraan Jalan</v>
          </cell>
          <cell r="P4" t="str">
            <v>PROVINSI : SUMATERA UTARA</v>
          </cell>
          <cell r="S4" t="str">
            <v>Dekon</v>
          </cell>
          <cell r="T4" t="str">
            <v>Baru</v>
          </cell>
          <cell r="U4" t="str">
            <v>MYC</v>
          </cell>
          <cell r="V4" t="str">
            <v>Mar.'13</v>
          </cell>
          <cell r="W4" t="str">
            <v>MP3KI</v>
          </cell>
          <cell r="X4" t="str">
            <v>BM</v>
          </cell>
          <cell r="AP4" t="str">
            <v>KOTA JAKARTA BARAT</v>
          </cell>
        </row>
        <row r="5">
          <cell r="L5" t="str">
            <v>Program : Pembinaan dan Pengembangan Infrastruktur Permukiman</v>
          </cell>
          <cell r="P5" t="str">
            <v>PROVINSI : SUMATERA BARAT</v>
          </cell>
          <cell r="S5" t="str">
            <v>TP</v>
          </cell>
          <cell r="U5" t="str">
            <v>Swakl.</v>
          </cell>
          <cell r="V5" t="str">
            <v>Apr.'13</v>
          </cell>
          <cell r="W5" t="str">
            <v>Pangan</v>
          </cell>
          <cell r="X5" t="str">
            <v>CK</v>
          </cell>
          <cell r="AP5" t="str">
            <v>KOTA JAKARTA PUSAT</v>
          </cell>
        </row>
        <row r="6">
          <cell r="L6" t="str">
            <v>Program : Penyelenggaraan Penataan Ruang</v>
          </cell>
          <cell r="P6" t="str">
            <v>PROVINSI : RIAU</v>
          </cell>
          <cell r="S6" t="str">
            <v>Daerah</v>
          </cell>
          <cell r="V6" t="str">
            <v>Mei '13</v>
          </cell>
          <cell r="W6" t="str">
            <v>MDGs</v>
          </cell>
          <cell r="X6" t="str">
            <v>PR</v>
          </cell>
          <cell r="AP6" t="str">
            <v>KOTA JAKARTA SELATAN</v>
          </cell>
        </row>
        <row r="7">
          <cell r="L7" t="str">
            <v>Program : Dukungan Manajemen dan Pelaksanaan Tugas Teknis Lainnya Kementerian Pekerjaan Umum</v>
          </cell>
          <cell r="P7" t="str">
            <v>PROVINSI : KEPULAUAN RIAU</v>
          </cell>
          <cell r="S7" t="str">
            <v>UB</v>
          </cell>
          <cell r="V7" t="str">
            <v>Jun.'13</v>
          </cell>
          <cell r="W7" t="str">
            <v>Prbtsn</v>
          </cell>
          <cell r="X7" t="str">
            <v>Tdk Perlu</v>
          </cell>
          <cell r="AP7" t="str">
            <v>KOTA JAKARTA TIMUR</v>
          </cell>
        </row>
        <row r="8">
          <cell r="L8" t="str">
            <v>Program : Peningkatan Sarana dan Prasarana Aparatur Kementerian Pekerjaan Umum</v>
          </cell>
          <cell r="P8" t="str">
            <v>PROVINSI : JAMBI</v>
          </cell>
          <cell r="V8" t="str">
            <v>Jul.'13</v>
          </cell>
          <cell r="W8" t="str">
            <v>PDT</v>
          </cell>
          <cell r="AP8" t="str">
            <v>KOTA JAKARTA UTARA</v>
          </cell>
        </row>
        <row r="9">
          <cell r="L9" t="str">
            <v>Program : Pengawasan dan Peningkatan Akuntabilitas Aparatur Kementerian Pekerjaan Umum</v>
          </cell>
          <cell r="P9" t="str">
            <v>PROVINSI : SUMATERA SELATAN</v>
          </cell>
          <cell r="V9" t="str">
            <v>Agst.'13</v>
          </cell>
          <cell r="W9" t="str">
            <v>ARG</v>
          </cell>
          <cell r="AP9" t="str">
            <v>PROV. DKI JAKARTA</v>
          </cell>
        </row>
        <row r="10">
          <cell r="L10" t="str">
            <v>Program : Penelitian dan Pengembangan Kementerian Pekerjaan Umum</v>
          </cell>
          <cell r="P10" t="str">
            <v>PROVINSI : KEPULAUAN BANGKA BELITUNG</v>
          </cell>
          <cell r="V10" t="str">
            <v>Sept.'13</v>
          </cell>
          <cell r="W10" t="str">
            <v>Wisata</v>
          </cell>
        </row>
        <row r="11">
          <cell r="L11" t="str">
            <v>Program : Pembinaan Konstruksi</v>
          </cell>
          <cell r="P11" t="str">
            <v>PROVINSI : BENGKULU</v>
          </cell>
          <cell r="V11" t="str">
            <v>Okt.'13</v>
          </cell>
          <cell r="W11" t="str">
            <v>Perikanan</v>
          </cell>
        </row>
        <row r="12">
          <cell r="P12" t="str">
            <v>PROVINSI : LAMPUNG</v>
          </cell>
          <cell r="V12" t="str">
            <v>Nov.'13</v>
          </cell>
          <cell r="W12" t="str">
            <v>Lainnya</v>
          </cell>
        </row>
        <row r="13">
          <cell r="P13" t="str">
            <v>PROVINSI : BANTEN</v>
          </cell>
          <cell r="V13" t="str">
            <v>Des.'13</v>
          </cell>
        </row>
        <row r="14">
          <cell r="P14" t="str">
            <v xml:space="preserve">PROVINSI : DKI JAKARTA </v>
          </cell>
          <cell r="V14">
            <v>2014</v>
          </cell>
        </row>
        <row r="15">
          <cell r="P15" t="str">
            <v>PROVINSI : JAWA BARAT</v>
          </cell>
        </row>
        <row r="16">
          <cell r="P16" t="str">
            <v>PROVINSI : JAWA TENGAH</v>
          </cell>
        </row>
        <row r="17">
          <cell r="P17" t="str">
            <v>PROVINSI : DI YOGYAKARTA</v>
          </cell>
        </row>
        <row r="18">
          <cell r="P18" t="str">
            <v>PROVINSI : JAWA TIMUR</v>
          </cell>
        </row>
        <row r="19">
          <cell r="P19" t="str">
            <v>PROVINSI : KALIMANTAN BARAT</v>
          </cell>
        </row>
        <row r="20">
          <cell r="P20" t="str">
            <v>PROVINSI : KALIMANTAN TENGAH</v>
          </cell>
        </row>
        <row r="21">
          <cell r="P21" t="str">
            <v>PROVINSI : KALIMANTAN SELATAN</v>
          </cell>
        </row>
        <row r="22">
          <cell r="P22" t="str">
            <v>PROVINSI : KALIMANTAN TIMUR</v>
          </cell>
        </row>
        <row r="23">
          <cell r="P23" t="str">
            <v>PROVINSI : SULAWESI UTARA</v>
          </cell>
        </row>
        <row r="24">
          <cell r="P24" t="str">
            <v>PROVINSI : GORONTALO</v>
          </cell>
        </row>
        <row r="25">
          <cell r="P25" t="str">
            <v>PROVINSI : SULAWESI TENGAH</v>
          </cell>
        </row>
        <row r="26">
          <cell r="P26" t="str">
            <v>PROVINSI : SULAWESI SELATAN</v>
          </cell>
        </row>
        <row r="27">
          <cell r="P27" t="str">
            <v>PROVINSI : SULAWESI BARAT</v>
          </cell>
        </row>
        <row r="28">
          <cell r="P28" t="str">
            <v>PROVINSI : SULAWESI TENGGARA</v>
          </cell>
        </row>
        <row r="29">
          <cell r="P29" t="str">
            <v>PROVINSI : BALI</v>
          </cell>
        </row>
        <row r="30">
          <cell r="P30" t="str">
            <v>PROVINSI : NUSA TENGGARA BARAT</v>
          </cell>
        </row>
        <row r="31">
          <cell r="P31" t="str">
            <v>PROVINSI : NUSA TENGGARA TIMUR</v>
          </cell>
        </row>
        <row r="32">
          <cell r="P32" t="str">
            <v>PROVINSI : MALUKU</v>
          </cell>
        </row>
        <row r="33">
          <cell r="P33" t="str">
            <v>PROVINSI : MALUKU UTARA</v>
          </cell>
        </row>
        <row r="34">
          <cell r="P34" t="str">
            <v>PROVINSI : PAPUA</v>
          </cell>
        </row>
        <row r="35">
          <cell r="P35" t="str">
            <v>PROVINSI : PAPUA BARAT</v>
          </cell>
        </row>
        <row r="36">
          <cell r="P36" t="str">
            <v>PROVINSI : PUSAT</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s>
    <sheetDataSet>
      <sheetData sheetId="0">
        <row r="359">
          <cell r="I359" t="str">
            <v>Pemeliharaan Rutin Jalan</v>
          </cell>
        </row>
        <row r="360">
          <cell r="I360" t="str">
            <v>Pemeliharaan Rutin Jembatan</v>
          </cell>
        </row>
        <row r="361">
          <cell r="I361" t="str">
            <v>Pemeliharaan Berkala/Rehabilitasi Jalan</v>
          </cell>
        </row>
        <row r="362">
          <cell r="I362" t="str">
            <v>Pemeliharaan Berkala/Rehabilitasi Jembatan</v>
          </cell>
        </row>
        <row r="363">
          <cell r="I363" t="str">
            <v>Rekonstruksi/Peningkatan Struktur Jalan</v>
          </cell>
        </row>
        <row r="364">
          <cell r="I364" t="str">
            <v>Penggantian Jembatan</v>
          </cell>
        </row>
        <row r="365">
          <cell r="I365" t="str">
            <v>Pembangunan Jalan Baru</v>
          </cell>
        </row>
        <row r="366">
          <cell r="I366" t="str">
            <v>Pembangunan Jembatan Baru</v>
          </cell>
        </row>
        <row r="367">
          <cell r="I367" t="str">
            <v>Pelebaran Jalan</v>
          </cell>
        </row>
        <row r="368">
          <cell r="I368" t="str">
            <v>Pembangunan Fly Over/Underpass/ Terowongan</v>
          </cell>
        </row>
        <row r="369">
          <cell r="I369" t="str">
            <v>Pembangunan Jalan Bebas Hambatan</v>
          </cell>
        </row>
        <row r="370">
          <cell r="I370" t="str">
            <v>Pembangunan/Pelebaran Jln di Kaw. Srategis, Perbatasan, Wil. Terluar dan Terdepan</v>
          </cell>
        </row>
        <row r="371">
          <cell r="I371" t="str">
            <v>Pembangunan/Duplikasi Jbt di Kaw. Srategis, Perbatasan, Wil. Terluar dan Terdepan</v>
          </cell>
        </row>
        <row r="372">
          <cell r="I372" t="str">
            <v>Pengumpulan Data Jalan Dan Jembatan</v>
          </cell>
        </row>
        <row r="373">
          <cell r="I373" t="str">
            <v>Perencanaan Teknis Dan Pengawasan Teknis Jalan Dan Jembatan</v>
          </cell>
        </row>
        <row r="374">
          <cell r="I374" t="str">
            <v>Penyiapan Dokumen Lingkungan Jalan dan Jembatan</v>
          </cell>
        </row>
        <row r="375">
          <cell r="I375" t="str">
            <v>Pelaksanaan Pengujian / Manajemen Mutu</v>
          </cell>
        </row>
        <row r="376">
          <cell r="I376" t="str">
            <v>Monitoring Dan Evaluasi Pelaksanaan Jalan Dan Jembatan</v>
          </cell>
        </row>
        <row r="377">
          <cell r="I377" t="str">
            <v>Penyiapan Bahan Usulan Program Tahunan dan 5 Tahunan</v>
          </cell>
        </row>
        <row r="378">
          <cell r="I378" t="str">
            <v>Bahan Jalan dan Jembatan</v>
          </cell>
        </row>
        <row r="379">
          <cell r="I379" t="str">
            <v>Bahan dan Peralatan Jalan dan Jembatan</v>
          </cell>
        </row>
        <row r="380">
          <cell r="I380" t="str">
            <v>Layanan Publik (PNBP)</v>
          </cell>
        </row>
        <row r="381">
          <cell r="I381" t="str">
            <v>Pemenuhan Kebutuhan Prasarana dan Sarana Perkantoran</v>
          </cell>
        </row>
        <row r="382">
          <cell r="I382" t="str">
            <v>Layanan Perkantoran</v>
          </cell>
        </row>
        <row r="383">
          <cell r="I383" t="str">
            <v>Sistem Pelaporan secara Elektronik (e-Monitoring) Satker Kem.  PU I (Jmlh Paket 1 - 10)</v>
          </cell>
        </row>
        <row r="384">
          <cell r="I384" t="str">
            <v>Sistem Pelaporan secara Elektronik (e-Monitoring) Satker Kem.  PU II (Jmlh Paket 11 - 20)</v>
          </cell>
        </row>
        <row r="385">
          <cell r="I385" t="str">
            <v>Sistem Pelaporan secara Elektronik (e-Monitoring) Satker Kem.  PU III (Jmlh Paket 21 - 40)</v>
          </cell>
        </row>
        <row r="386">
          <cell r="I386" t="str">
            <v>Sistem Pelaporan secara Elektronik (e-Monitoring) Satker Kem.  PU IV (Jmlh Paket 41 - 60)</v>
          </cell>
        </row>
        <row r="387">
          <cell r="I387" t="str">
            <v>Sistem Pelaporan secara Elektronik (e-Monitoring) Satker Kem.  PU V (Jmlh Paket &gt;  60)</v>
          </cell>
        </row>
        <row r="388">
          <cell r="I388" t="str">
            <v>Layanan Perkantoran</v>
          </cell>
        </row>
        <row r="389">
          <cell r="I389" t="str">
            <v>Kendaraan Bermotor</v>
          </cell>
        </row>
        <row r="390">
          <cell r="I390" t="str">
            <v>Perangkat Pengolah Data dan Komunikasi</v>
          </cell>
        </row>
        <row r="391">
          <cell r="I391" t="str">
            <v>Peralatan dan Fasilitas Perkantoran</v>
          </cell>
        </row>
        <row r="392">
          <cell r="I392" t="str">
            <v>Gedung/Bangunan</v>
          </cell>
        </row>
        <row r="393">
          <cell r="I393" t="str">
            <v>Output Cadangan</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s>
    <sheetDataSet>
      <sheetData sheetId="0">
        <row r="1161">
          <cell r="AJ1161" t="str">
            <v>LOSARI (BTS. PROV. JABAR)  - PEJAGAN</v>
          </cell>
        </row>
        <row r="1162">
          <cell r="AJ1162" t="str">
            <v>PEJAGAN - BTS. KOTA BREBES</v>
          </cell>
        </row>
        <row r="1163">
          <cell r="AJ1163" t="str">
            <v>JLN. PEMUDA (BREBES)</v>
          </cell>
        </row>
        <row r="1164">
          <cell r="AJ1164" t="str">
            <v>JLN. DIPONEGORO (BREBES)</v>
          </cell>
        </row>
        <row r="1165">
          <cell r="AJ1165" t="str">
            <v>JLN. A. YANI (BREBES)</v>
          </cell>
        </row>
        <row r="1166">
          <cell r="AJ1166" t="str">
            <v>BTS. KOTA BREBES - BTS. KOTA TEGAL</v>
          </cell>
        </row>
        <row r="1167">
          <cell r="AJ1167" t="str">
            <v>JLN. SUDIRMAN (BREBES)</v>
          </cell>
        </row>
        <row r="1168">
          <cell r="AJ1168" t="str">
            <v>JLN. GAJAH MADA (BREBES)</v>
          </cell>
        </row>
        <row r="1169">
          <cell r="AJ1169" t="str">
            <v>JLN. BASUKI RAHMAT (TEGAL)</v>
          </cell>
        </row>
        <row r="1170">
          <cell r="AJ1170" t="str">
            <v>JLN. MAYJEND. SUTOYO (TEGAL)</v>
          </cell>
        </row>
        <row r="1171">
          <cell r="AJ1171" t="str">
            <v>JLN. KOL. SUGIONO (TEGAL)</v>
          </cell>
        </row>
        <row r="1172">
          <cell r="AJ1172" t="str">
            <v>BTS. KOTA TEGAL (PKL.BARAT) - BTS. KOTA PEMALANG</v>
          </cell>
        </row>
        <row r="1173">
          <cell r="AJ1173" t="str">
            <v>JLN. GAJAH MADA (TEGAL)</v>
          </cell>
        </row>
        <row r="1174">
          <cell r="AJ1174" t="str">
            <v>JLN. MT. HARYONO (TEGAL)</v>
          </cell>
        </row>
        <row r="1175">
          <cell r="AJ1175" t="str">
            <v>JLN. YOS SUDARSO (TEGAL)</v>
          </cell>
        </row>
        <row r="1176">
          <cell r="AJ1176" t="str">
            <v>JLN. MERTOLOYO (TEGAL)</v>
          </cell>
        </row>
        <row r="1177">
          <cell r="AJ1177" t="str">
            <v>JLN. BRIGJEN KATAMSO (PEMALANG)</v>
          </cell>
        </row>
        <row r="1178">
          <cell r="AJ1178" t="str">
            <v>JLN. MOH YAMIN (PEMALANG)</v>
          </cell>
        </row>
        <row r="1179">
          <cell r="AJ1179" t="str">
            <v>BTS. KOTA PEMALANG - BTS. KOTA PEKALONGAN</v>
          </cell>
        </row>
        <row r="1180">
          <cell r="AJ1180" t="str">
            <v>JLN. MT. HARYONO (PEMALANG)</v>
          </cell>
        </row>
        <row r="1181">
          <cell r="AJ1181" t="str">
            <v>JLN. LETJEND. SUPRAPTO (PEMALANG)</v>
          </cell>
        </row>
        <row r="1182">
          <cell r="AJ1182" t="str">
            <v>JLN. RAYA TIRTO  (PEKALONGAN)</v>
          </cell>
        </row>
        <row r="1183">
          <cell r="AJ1183" t="str">
            <v>JLN. GAJAH MADA  (PEKALONGAN)</v>
          </cell>
        </row>
        <row r="1184">
          <cell r="AJ1184" t="str">
            <v>JLN. PEMUDA (PEKALONGAN)</v>
          </cell>
        </row>
        <row r="1185">
          <cell r="AJ1185" t="str">
            <v>JLN. MERDEKA (PEKALONGAN)</v>
          </cell>
        </row>
        <row r="1186">
          <cell r="AJ1186" t="str">
            <v>JLN. DOKTER SETIABUDI (PEKALONGAN)</v>
          </cell>
        </row>
        <row r="1187">
          <cell r="AJ1187" t="str">
            <v>JLN. KH. MAS MANSYUR  (PEKALONGAN)</v>
          </cell>
        </row>
        <row r="1188">
          <cell r="AJ1188" t="str">
            <v>JLN. SLAMET (PEKALONGAN)</v>
          </cell>
        </row>
        <row r="1189">
          <cell r="AJ1189" t="str">
            <v>JLN. SRIWIJAYA (PEKALONGAN)</v>
          </cell>
        </row>
        <row r="1190">
          <cell r="AJ1190" t="str">
            <v>JLN. WILIS (PEKALONGAN)</v>
          </cell>
        </row>
        <row r="1191">
          <cell r="AJ1191" t="str">
            <v>JLN. JEND. SUDIRMAN (PEKALONGAN)</v>
          </cell>
        </row>
        <row r="1192">
          <cell r="AJ1192" t="str">
            <v>JLN. DOKTER SUTOMO (PEKALONGAN)</v>
          </cell>
        </row>
        <row r="1193">
          <cell r="AJ1193" t="str">
            <v>JLN. RAYA BATANG (PEKALONGAN)</v>
          </cell>
        </row>
        <row r="1194">
          <cell r="AJ1194" t="str">
            <v>JLN. URIP SUMOHARJO (BATANG)</v>
          </cell>
        </row>
        <row r="1195">
          <cell r="AJ1195" t="str">
            <v>JLN. SUDIRMAN (BATANG)</v>
          </cell>
        </row>
        <row r="1196">
          <cell r="AJ1196" t="str">
            <v>BTS. KOTA BATANG - BTS. KAB. KENDAL  (BATANG-WELERI (SMG BRT)</v>
          </cell>
        </row>
        <row r="1197">
          <cell r="AJ1197" t="str">
            <v>JLN. SUDIRMAN (BATANG)</v>
          </cell>
        </row>
        <row r="1198">
          <cell r="AJ1198" t="str">
            <v>JLN. SLAMET RIYADI (BATANG)</v>
          </cell>
        </row>
        <row r="1199">
          <cell r="AJ1199" t="str">
            <v>BTS. KAB. BATANG - WELERI  (WELERI-BATANG (PKL.TIMUR)</v>
          </cell>
        </row>
        <row r="1200">
          <cell r="AJ1200" t="str">
            <v>JLN. TEMBUS PLELEN BARU</v>
          </cell>
        </row>
        <row r="1201">
          <cell r="AJ1201" t="str">
            <v>JLN. RIGIT PLELEN</v>
          </cell>
        </row>
        <row r="1202">
          <cell r="AJ1202" t="str">
            <v>JLN. LINGKAR WELERI</v>
          </cell>
        </row>
        <row r="1203">
          <cell r="AJ1203" t="str">
            <v>WELERI - BTS. KOTA KENDAL</v>
          </cell>
        </row>
        <row r="1204">
          <cell r="AJ1204" t="str">
            <v>JLN. LINGKAR BODRI (KENDAL)</v>
          </cell>
        </row>
        <row r="1205">
          <cell r="AJ1205" t="str">
            <v>JLN. RAYA BARAT (KENDAL)</v>
          </cell>
        </row>
        <row r="1206">
          <cell r="AJ1206" t="str">
            <v>JLN. RAYA  (KENDAL)</v>
          </cell>
        </row>
        <row r="1207">
          <cell r="AJ1207" t="str">
            <v>JLN. RAYA TIMUR (KENDAL)</v>
          </cell>
        </row>
        <row r="1208">
          <cell r="AJ1208" t="str">
            <v>BTS. KOTA KENDAL - BTS. KOTA SEMARANG</v>
          </cell>
        </row>
        <row r="1209">
          <cell r="AJ1209" t="str">
            <v>JLN. KETAPANG - KEBONHARJO  (KENDAL)</v>
          </cell>
        </row>
        <row r="1210">
          <cell r="AJ1210" t="str">
            <v>JLN. WALISONGO (SEMARANG)</v>
          </cell>
        </row>
        <row r="1211">
          <cell r="AJ1211" t="str">
            <v>JLN. SILIWANGI (SEMARANG)</v>
          </cell>
        </row>
        <row r="1212">
          <cell r="AJ1212" t="str">
            <v>JLN. JENDRAL SUDIRMAN (SEMARANG)</v>
          </cell>
        </row>
        <row r="1213">
          <cell r="AJ1213" t="str">
            <v>JLN. MGR. SUGIYOPRANOTO (SEMARANG)</v>
          </cell>
        </row>
        <row r="1214">
          <cell r="AJ1214" t="str">
            <v>JLN. TUGU MUDA (SEMARANG)</v>
          </cell>
        </row>
        <row r="1215">
          <cell r="AJ1215" t="str">
            <v>JLN. Dr SUTOMO (SEMARANG)</v>
          </cell>
        </row>
        <row r="1216">
          <cell r="AJ1216" t="str">
            <v>JLN. S. PARMAN (SEMARANG)</v>
          </cell>
        </row>
        <row r="1217">
          <cell r="AJ1217" t="str">
            <v>JLN. SULTAN AGUNG (SEMARANG)</v>
          </cell>
        </row>
        <row r="1218">
          <cell r="AJ1218" t="str">
            <v>JLN. LINGKAR KALIWUNGU</v>
          </cell>
        </row>
        <row r="1219">
          <cell r="AJ1219" t="str">
            <v>BTS. KOTA SEMARANG - BTS. KOTA DEMAK</v>
          </cell>
        </row>
        <row r="1220">
          <cell r="AJ1220" t="str">
            <v>JLN. ARTERI UTARA (MARTADINATA,FLY OVER,YOS SUDARSO (SEMARANG)</v>
          </cell>
        </row>
        <row r="1221">
          <cell r="AJ1221" t="str">
            <v>JLN. USMAN JANATIN (SEMARANG)</v>
          </cell>
        </row>
        <row r="1222">
          <cell r="AJ1222" t="str">
            <v>JLN. KALIGAWE (SEMARANG)</v>
          </cell>
        </row>
        <row r="1223">
          <cell r="AJ1223" t="str">
            <v>JLN. RONGGO WARSITO (SEMARANG)</v>
          </cell>
        </row>
        <row r="1224">
          <cell r="AJ1224" t="str">
            <v>JLN. PENGAPON (SEMARANG)</v>
          </cell>
        </row>
        <row r="1225">
          <cell r="AJ1225" t="str">
            <v>JLN. BY PASS DEMAK  (LINGKAR DEMAK)</v>
          </cell>
        </row>
        <row r="1226">
          <cell r="AJ1226" t="str">
            <v>BTS. KOTA DEMAK - TRENGGULI</v>
          </cell>
        </row>
        <row r="1227">
          <cell r="AJ1227" t="str">
            <v>TRENGGULI - BTS. SMT</v>
          </cell>
        </row>
        <row r="1228">
          <cell r="AJ1228" t="str">
            <v>BTS. PTB - JATI</v>
          </cell>
        </row>
        <row r="1229">
          <cell r="AJ1229" t="str">
            <v>JATI - KUDUS</v>
          </cell>
        </row>
        <row r="1230">
          <cell r="AJ1230" t="str">
            <v>JLN. LINGKAR KUDUS</v>
          </cell>
        </row>
        <row r="1231">
          <cell r="AJ1231" t="str">
            <v>KUDUS - BTS. KAB. PATI BARAT</v>
          </cell>
        </row>
        <row r="1232">
          <cell r="AJ1232" t="str">
            <v>BTS. KAB. PATI UTARA - BTS. KOTA PATI</v>
          </cell>
        </row>
        <row r="1233">
          <cell r="AJ1233" t="str">
            <v>JLN. SUDIRMAN (PATI)</v>
          </cell>
        </row>
        <row r="1234">
          <cell r="AJ1234" t="str">
            <v>JLN. TUNGGUL WULUNG (PATI)</v>
          </cell>
        </row>
        <row r="1235">
          <cell r="AJ1235" t="str">
            <v>JLN. DIPONEGORO (PATI)</v>
          </cell>
        </row>
        <row r="1236">
          <cell r="AJ1236" t="str">
            <v>JLN. SOPONYONO (PATI)</v>
          </cell>
        </row>
        <row r="1237">
          <cell r="AJ1237" t="str">
            <v>JLN. KEMBANG JOYO (PATI)</v>
          </cell>
        </row>
        <row r="1238">
          <cell r="AJ1238" t="str">
            <v>BTS. KOTA PATI - BTS. KOTA REMBANG</v>
          </cell>
        </row>
        <row r="1239">
          <cell r="AJ1239" t="str">
            <v>JLN. PEMUDA (PATI)</v>
          </cell>
        </row>
        <row r="1240">
          <cell r="AJ1240" t="str">
            <v>JLN. UNTUNG SUROPATI (REMBANG)</v>
          </cell>
        </row>
        <row r="1241">
          <cell r="AJ1241" t="str">
            <v>JLN. DIPONEGORO (REMBANG)</v>
          </cell>
        </row>
        <row r="1242">
          <cell r="AJ1242" t="str">
            <v>BTS. KOTA REMBANG - BULU (BATAS PROV. JATIM)</v>
          </cell>
        </row>
        <row r="1243">
          <cell r="AJ1243" t="str">
            <v>JLN. DIPONEGORO (REMBANG)</v>
          </cell>
        </row>
        <row r="1244">
          <cell r="AJ1244" t="str">
            <v>JLN. SUDIRMAN (REMBANG)</v>
          </cell>
        </row>
        <row r="1245">
          <cell r="AJ1245" t="str">
            <v>BATAS PROV. JAWA BARAT - KARANG PUCUNG</v>
          </cell>
        </row>
        <row r="1246">
          <cell r="AJ1246" t="str">
            <v>KARANG PUCUNG - WANGON</v>
          </cell>
        </row>
        <row r="1247">
          <cell r="AJ1247" t="str">
            <v>WANGON - MANGANTI</v>
          </cell>
        </row>
        <row r="1248">
          <cell r="AJ1248" t="str">
            <v>MANGANTI - RAWALO</v>
          </cell>
        </row>
        <row r="1249">
          <cell r="AJ1249" t="str">
            <v>RAWALO - SAMPANG</v>
          </cell>
        </row>
        <row r="1250">
          <cell r="AJ1250" t="str">
            <v>SAMPANG - BUNTU</v>
          </cell>
        </row>
        <row r="1251">
          <cell r="AJ1251" t="str">
            <v>BUNTU - BANYUMAS</v>
          </cell>
        </row>
        <row r="1252">
          <cell r="AJ1252" t="str">
            <v>BANYUMAS - BTS. BANYUMAS UTARA</v>
          </cell>
        </row>
        <row r="1253">
          <cell r="AJ1253" t="str">
            <v>BTS. BANYUMAS TENGAH - KLAMPOK</v>
          </cell>
        </row>
        <row r="1254">
          <cell r="AJ1254" t="str">
            <v>KLAMPOK - BTS. KOTA BANJARNEGARA</v>
          </cell>
        </row>
        <row r="1255">
          <cell r="AJ1255" t="str">
            <v>JLN. SUPRAPTO (BANJARNEGARA)</v>
          </cell>
        </row>
        <row r="1256">
          <cell r="AJ1256" t="str">
            <v>JLN. PEMUDA (BANJARNEGARA)</v>
          </cell>
        </row>
        <row r="1257">
          <cell r="AJ1257" t="str">
            <v>BTS. KOTA BANJARNEGARA - BTS. KAB. WONOSOBO (BMU)</v>
          </cell>
        </row>
        <row r="1258">
          <cell r="AJ1258" t="str">
            <v>JLN. S. PARMAN (BANJARNEGARA)</v>
          </cell>
        </row>
        <row r="1259">
          <cell r="AJ1259" t="str">
            <v>JLN. TENTARA PELAJAR (BANJARNEGARA)</v>
          </cell>
        </row>
        <row r="1260">
          <cell r="AJ1260" t="str">
            <v>BTS. KAB. BANJARNEGARA (KDU) - SELOKROMO</v>
          </cell>
        </row>
        <row r="1261">
          <cell r="AJ1261" t="str">
            <v>SELOKROMO - BTS. KOTA WONOSOBO</v>
          </cell>
        </row>
        <row r="1262">
          <cell r="AJ1262" t="str">
            <v>JLN. JOGO NEGORO (WONOSOBO)</v>
          </cell>
        </row>
        <row r="1263">
          <cell r="AJ1263" t="str">
            <v>JLN. A. YANI (WONOSOBO)</v>
          </cell>
        </row>
        <row r="1264">
          <cell r="AJ1264" t="str">
            <v>BTS. KOTA WONOSOBO - KRETEK</v>
          </cell>
        </row>
        <row r="1265">
          <cell r="AJ1265" t="str">
            <v>JLN. S. PARMAN (WONOSOBO)</v>
          </cell>
        </row>
        <row r="1266">
          <cell r="AJ1266" t="str">
            <v>JLN. MAYOR BAMBANG SUGENG (WONOSOBO)</v>
          </cell>
        </row>
        <row r="1267">
          <cell r="AJ1267" t="str">
            <v>KRETEK - BTS. KAB. TEMANGGUNG (KDU)</v>
          </cell>
        </row>
        <row r="1268">
          <cell r="AJ1268" t="str">
            <v>BTS. KAB. WONOSOBO (KDT) - PARAKAN</v>
          </cell>
        </row>
        <row r="1269">
          <cell r="AJ1269" t="str">
            <v>PARAKAN - PERTIGAAN BULU</v>
          </cell>
        </row>
        <row r="1270">
          <cell r="AJ1270" t="str">
            <v>JLN. DIPONEGORO (PARAKAN)</v>
          </cell>
        </row>
        <row r="1271">
          <cell r="AJ1271" t="str">
            <v>PERTIGAAN BULU - KEDU</v>
          </cell>
        </row>
        <row r="1272">
          <cell r="AJ1272" t="str">
            <v>KEDU - BTS. KOTA TEMANGGUNG</v>
          </cell>
        </row>
        <row r="1273">
          <cell r="AJ1273" t="str">
            <v>JLN. HAYAM WURUK (TEMANGGUNG)</v>
          </cell>
        </row>
        <row r="1274">
          <cell r="AJ1274" t="str">
            <v>JLN. GAJAHMADA (TEMANGGUNG)</v>
          </cell>
        </row>
        <row r="1275">
          <cell r="AJ1275" t="str">
            <v>JLN. DIPONEGORO (TEMANGGUNG)</v>
          </cell>
        </row>
        <row r="1276">
          <cell r="AJ1276" t="str">
            <v>BTS. KOTA TEMANGGUNG - KRANGGAN</v>
          </cell>
        </row>
        <row r="1277">
          <cell r="AJ1277" t="str">
            <v>JLN. S. PARMAN (TEMANGGUNG)</v>
          </cell>
        </row>
        <row r="1278">
          <cell r="AJ1278" t="str">
            <v>JLN. SUDIRMAN (TEMANGGUNG)</v>
          </cell>
        </row>
        <row r="1279">
          <cell r="AJ1279" t="str">
            <v>KRANGGAN - SECANG</v>
          </cell>
        </row>
        <row r="1280">
          <cell r="AJ1280" t="str">
            <v>SECANG - PRINGSURAT</v>
          </cell>
        </row>
        <row r="1281">
          <cell r="AJ1281" t="str">
            <v>PRINGSURAT - BTS.KEDU TMR/SMG BRT (PRINGSURAT-BAWEN(KDT)</v>
          </cell>
        </row>
        <row r="1282">
          <cell r="AJ1282" t="str">
            <v>BTS. KEDU TMR/SMG BRT - BAWEN  (BAWEN - PRINGSURAT (SMB)</v>
          </cell>
        </row>
        <row r="1283">
          <cell r="AJ1283" t="str">
            <v>BAWEN - BTS. KOTA SALATIGA</v>
          </cell>
        </row>
        <row r="1284">
          <cell r="AJ1284" t="str">
            <v>JLN. FATMAWATI (SALATIGA)</v>
          </cell>
        </row>
        <row r="1285">
          <cell r="AJ1285" t="str">
            <v>JLN. DIPONEGORO (SALATIGA)</v>
          </cell>
        </row>
        <row r="1286">
          <cell r="AJ1286" t="str">
            <v>JLN. JEND. SUDIRMAN (SALATIGA)</v>
          </cell>
        </row>
        <row r="1287">
          <cell r="AJ1287" t="str">
            <v>BTS. KOTA SALATIGA - BTS. SEMARANG BRT/SKA BRT (SALATIGA - BOYOLALI (SMG BRT)</v>
          </cell>
        </row>
        <row r="1288">
          <cell r="AJ1288" t="str">
            <v>JLN. WAHID HASYIM (SALATIGA)</v>
          </cell>
        </row>
        <row r="1289">
          <cell r="AJ1289" t="str">
            <v>JLN. OSA MALIKI (SALATIGA)</v>
          </cell>
        </row>
        <row r="1290">
          <cell r="AJ1290" t="str">
            <v>JLN. VETERAN (SALATIGA)</v>
          </cell>
        </row>
        <row r="1291">
          <cell r="AJ1291" t="str">
            <v>JLN. SOEKARNO-HATTA (SALATIGA)</v>
          </cell>
        </row>
        <row r="1292">
          <cell r="AJ1292" t="str">
            <v>BTS. SEMARANG BRT/SKA BRT - BTS. KOTA BOYOLALI  (BOYOLALI - SALATIGA (SKA BRT)</v>
          </cell>
        </row>
        <row r="1293">
          <cell r="AJ1293" t="str">
            <v>JLN. PANDANARAN (BOYOLALI)</v>
          </cell>
        </row>
        <row r="1294">
          <cell r="AJ1294" t="str">
            <v>JLN. LINGKAR SELATAN/JLN. PERINTIS KEMERDEKAAN (BOYOLALI)</v>
          </cell>
        </row>
        <row r="1295">
          <cell r="AJ1295" t="str">
            <v>BTS. KOTA BOYOLALI - BTS. KOTA KARTOSURO</v>
          </cell>
        </row>
        <row r="1296">
          <cell r="AJ1296" t="str">
            <v>JLN. PANDANARAN (BOYOLALI)</v>
          </cell>
        </row>
        <row r="1297">
          <cell r="AJ1297" t="str">
            <v>JLN. DIPONEGORO (KARTOSURO)</v>
          </cell>
        </row>
        <row r="1298">
          <cell r="AJ1298" t="str">
            <v>BTS. KOTA KARTOSURO - BTS. KOTA SURAKARTA</v>
          </cell>
        </row>
        <row r="1299">
          <cell r="AJ1299" t="str">
            <v>JLN. SLAMET RIYADI (SURAKARTA)</v>
          </cell>
        </row>
        <row r="1300">
          <cell r="AJ1300" t="str">
            <v>JLN. A YANI (SURAKARTA)</v>
          </cell>
        </row>
        <row r="1301">
          <cell r="AJ1301" t="str">
            <v>JLN. TENTARA PELAJAR (SURAKARTA)</v>
          </cell>
        </row>
        <row r="1302">
          <cell r="AJ1302" t="str">
            <v>JLN. ADI SUCIPTO (SURAKARTA)</v>
          </cell>
        </row>
        <row r="1303">
          <cell r="AJ1303" t="str">
            <v>BTS. KOTA SURAKARTA - PALUR</v>
          </cell>
        </row>
        <row r="1304">
          <cell r="AJ1304" t="str">
            <v>JLN. KALIBARU / JLN. SUTARTO (SURAKARTA)</v>
          </cell>
        </row>
        <row r="1305">
          <cell r="AJ1305" t="str">
            <v>JLN. SUTAMI (SURAKARTA)</v>
          </cell>
        </row>
        <row r="1306">
          <cell r="AJ1306" t="str">
            <v>PALUR - BTS. KOTA SRAGEN</v>
          </cell>
        </row>
        <row r="1307">
          <cell r="AJ1307" t="str">
            <v>JLN. LINGKAR UTARA BARAT (SRAGEN)</v>
          </cell>
        </row>
        <row r="1308">
          <cell r="AJ1308" t="str">
            <v>JLN. S. PARMAN (SRAGEN)</v>
          </cell>
        </row>
        <row r="1309">
          <cell r="AJ1309" t="str">
            <v>JLN. LINGKAR UTARA TIMUR (SRAGEN)</v>
          </cell>
        </row>
        <row r="1310">
          <cell r="AJ1310" t="str">
            <v>BTS. KOTA SRAGEN - MANTINGAN (BTS. PROV. JATIM)</v>
          </cell>
        </row>
        <row r="1311">
          <cell r="AJ1311" t="str">
            <v>BTS. PROV. JAWA BARAT - PATIMUAN - SIDAREJA</v>
          </cell>
        </row>
        <row r="1312">
          <cell r="AJ1312" t="str">
            <v>SIDAREJA - JERUK LEGI</v>
          </cell>
        </row>
        <row r="1313">
          <cell r="AJ1313" t="str">
            <v>SP. 3 JERUK LEGI - BTS. KOTA CILACAP (SP. 3 JERUK LEGI - GUMILIR)</v>
          </cell>
        </row>
        <row r="1314">
          <cell r="AJ1314" t="str">
            <v>JLN. TENTARA PELAJAR (CILACAP)  (SP. 3 JERUK LEGI - CUMILIR)</v>
          </cell>
        </row>
        <row r="1315">
          <cell r="AJ1315" t="str">
            <v>JLN. NUSANTARA (CILACAP)</v>
          </cell>
        </row>
        <row r="1316">
          <cell r="AJ1316" t="str">
            <v>JLN. MT. HARYONO (CILACAP)</v>
          </cell>
        </row>
        <row r="1317">
          <cell r="AJ1317" t="str">
            <v>JLN. PANJAITAN (CILACAP)</v>
          </cell>
        </row>
        <row r="1318">
          <cell r="AJ1318" t="str">
            <v>JLN. SUDIRMAN BARAT (CILACAP)</v>
          </cell>
        </row>
        <row r="1319">
          <cell r="AJ1319" t="str">
            <v>JLN. YOS SUDARSO (CILACAP)</v>
          </cell>
        </row>
        <row r="1320">
          <cell r="AJ1320" t="str">
            <v>JLN. NIAGA (CILACAP)</v>
          </cell>
        </row>
        <row r="1321">
          <cell r="AJ1321" t="str">
            <v>JLN. PENYU (CILACAP)</v>
          </cell>
        </row>
        <row r="1322">
          <cell r="AJ1322" t="str">
            <v>JLN. LINGKAR (CILACAP)</v>
          </cell>
        </row>
        <row r="1323">
          <cell r="AJ1323" t="str">
            <v>JLN. SOEKARNO-HATTA (CILACAP)</v>
          </cell>
        </row>
        <row r="1324">
          <cell r="AJ1324" t="str">
            <v>BTS. KOTA CILACAP  - SLARANG</v>
          </cell>
        </row>
        <row r="1325">
          <cell r="AJ1325" t="str">
            <v>SLARANG  (BMB) - KESUGIHAN</v>
          </cell>
        </row>
        <row r="1326">
          <cell r="AJ1326" t="str">
            <v>KESUGIHAN - MAOS - SAMPANG</v>
          </cell>
        </row>
        <row r="1327">
          <cell r="AJ1327" t="str">
            <v>BUNTU - BTS. KEDU SELATAN</v>
          </cell>
        </row>
        <row r="1328">
          <cell r="AJ1328" t="str">
            <v>BTS. BANYUMAS TENGAH - KEBUMEN</v>
          </cell>
        </row>
        <row r="1329">
          <cell r="AJ1329" t="str">
            <v>JLN. LINGKAR SELATAN KEBUMEN</v>
          </cell>
        </row>
        <row r="1330">
          <cell r="AJ1330" t="str">
            <v>BTS. KOTA KEBUMEN - PREMBUN</v>
          </cell>
        </row>
        <row r="1331">
          <cell r="AJ1331" t="str">
            <v>JLN. KE PURWOREJO (KEBUMEN)</v>
          </cell>
        </row>
        <row r="1332">
          <cell r="AJ1332" t="str">
            <v>PREMBUN - KUTOARJO</v>
          </cell>
        </row>
        <row r="1333">
          <cell r="AJ1333" t="str">
            <v>KUTOARJO - BTS. KOTA PURWOREJO</v>
          </cell>
        </row>
        <row r="1334">
          <cell r="AJ1334" t="str">
            <v>JLN. TENTARA PELAJAR  (PURWOREJO)</v>
          </cell>
        </row>
        <row r="1335">
          <cell r="AJ1335" t="str">
            <v>JLN. SUDIRMAN  (PURWOREJO)</v>
          </cell>
        </row>
        <row r="1336">
          <cell r="AJ1336" t="str">
            <v>JLN. LINGKAR BARAT (PURWOREJO)</v>
          </cell>
        </row>
        <row r="1337">
          <cell r="AJ1337" t="str">
            <v>JLN. LINGKAR UTARA (PURWOREJO)</v>
          </cell>
        </row>
        <row r="1338">
          <cell r="AJ1338" t="str">
            <v>JLN. KYAI BRENGKEL (PURWOREJO)</v>
          </cell>
        </row>
        <row r="1339">
          <cell r="AJ1339" t="str">
            <v>JLN. VETERAN (PURWOREJO)</v>
          </cell>
        </row>
        <row r="1340">
          <cell r="AJ1340" t="str">
            <v>JLN. URIP SUMOHARJO (PURWOREJO)</v>
          </cell>
        </row>
        <row r="1341">
          <cell r="AJ1341" t="str">
            <v>BTS. KOTA PURWOREJO - KARANGNONGKO (BTS. PROV. DIY)</v>
          </cell>
        </row>
        <row r="1342">
          <cell r="AJ1342" t="str">
            <v>JLN. BRIGJEN KATAMSO  (PURWOREJO)</v>
          </cell>
        </row>
        <row r="1343">
          <cell r="AJ1343" t="str">
            <v>JL. LINGKAR SELATAN (PURWOREJO)</v>
          </cell>
        </row>
        <row r="1344">
          <cell r="AJ1344" t="str">
            <v>DUWET - GIRI WOYO</v>
          </cell>
        </row>
        <row r="1345">
          <cell r="AJ1345" t="str">
            <v>GIRIWOYO - GLONGGONG</v>
          </cell>
        </row>
        <row r="1346">
          <cell r="AJ1346" t="str">
            <v>BTS. KOTA TEGAL - BTS. KOTA SLAWI</v>
          </cell>
        </row>
        <row r="1347">
          <cell r="AJ1347" t="str">
            <v>JLN. JEND. SUDIRMAN (TEGAL)</v>
          </cell>
        </row>
        <row r="1348">
          <cell r="AJ1348" t="str">
            <v>JLN. AR HAKIM (TEGAL)</v>
          </cell>
        </row>
        <row r="1349">
          <cell r="AJ1349" t="str">
            <v>JLN. SULTAN AGUNG (TEGAL)</v>
          </cell>
        </row>
        <row r="1350">
          <cell r="AJ1350" t="str">
            <v>JLN. KARANGANYAR (TEGAL)</v>
          </cell>
        </row>
        <row r="1351">
          <cell r="AJ1351" t="str">
            <v>JLN. A. YANI (SLAWI)</v>
          </cell>
        </row>
        <row r="1352">
          <cell r="AJ1352" t="str">
            <v>BTS. KOTA SLAWI - PRUPUK</v>
          </cell>
        </row>
        <row r="1353">
          <cell r="AJ1353" t="str">
            <v>JLN. SUDIRMAN (SLAWI)</v>
          </cell>
        </row>
        <row r="1354">
          <cell r="AJ1354" t="str">
            <v>JLN. GATOT SUBROTO (SLAWI)</v>
          </cell>
        </row>
        <row r="1355">
          <cell r="AJ1355" t="str">
            <v>PRUPUK - BTS. KAB. BANYUMAS (PKL.BARAT)</v>
          </cell>
        </row>
        <row r="1356">
          <cell r="AJ1356" t="str">
            <v>JLN. LINGKAR BUMIAYU</v>
          </cell>
        </row>
        <row r="1357">
          <cell r="AJ1357" t="str">
            <v>BTS. KAB. TEGAL  - AJIBARANG (BTE)</v>
          </cell>
        </row>
        <row r="1358">
          <cell r="AJ1358" t="str">
            <v>AJIBARANG - WANGON</v>
          </cell>
        </row>
        <row r="1359">
          <cell r="AJ1359" t="str">
            <v>WANGON - BTS. BANYUMAS TENGAH</v>
          </cell>
        </row>
        <row r="1360">
          <cell r="AJ1360" t="str">
            <v>BTS. BANYUMAS - SP. 3 JERUK LEGI</v>
          </cell>
        </row>
        <row r="1361">
          <cell r="AJ1361" t="str">
            <v>AJIBARANG - BTS. KOTA PURWOKERTO</v>
          </cell>
        </row>
        <row r="1362">
          <cell r="AJ1362" t="str">
            <v>JLN. PATTIMURA (PURWOKERTO)</v>
          </cell>
        </row>
        <row r="1363">
          <cell r="AJ1363" t="str">
            <v>JLN. YOS SUDARO (PURWOKERTO)</v>
          </cell>
        </row>
        <row r="1364">
          <cell r="AJ1364" t="str">
            <v>JLN. SUDIRMAN (PURWOKERTO)</v>
          </cell>
        </row>
        <row r="1365">
          <cell r="AJ1365" t="str">
            <v>PURWOKERTO - PATIKRAJA</v>
          </cell>
        </row>
        <row r="1366">
          <cell r="AJ1366" t="str">
            <v>PATIKRAJA - RAWALO</v>
          </cell>
        </row>
        <row r="1367">
          <cell r="AJ1367" t="str">
            <v>BTS. KOTA PURWOKERTO - SUKARAJA</v>
          </cell>
        </row>
        <row r="1368">
          <cell r="AJ1368" t="str">
            <v>JLN. GERILYA (PURWOKERTO)</v>
          </cell>
        </row>
        <row r="1369">
          <cell r="AJ1369" t="str">
            <v>JLN. VETERAN (PURWOKERTO)</v>
          </cell>
        </row>
        <row r="1370">
          <cell r="AJ1370" t="str">
            <v>SUKARAJA - KALIORI</v>
          </cell>
        </row>
        <row r="1371">
          <cell r="AJ1371" t="str">
            <v>KALIORI - BANYUMAS</v>
          </cell>
        </row>
        <row r="1372">
          <cell r="AJ1372" t="str">
            <v>BTS. KOTA SEMARANG/UNGARAN - BAWEN</v>
          </cell>
        </row>
        <row r="1373">
          <cell r="AJ1373" t="str">
            <v>JLN. RADEN PATAH (SEMARANG)</v>
          </cell>
        </row>
        <row r="1374">
          <cell r="AJ1374" t="str">
            <v>JLN. WIDOHARJO (SEMARANG)</v>
          </cell>
        </row>
        <row r="1375">
          <cell r="AJ1375" t="str">
            <v>JLN. DR. CIPTO (SEMARANG)</v>
          </cell>
        </row>
        <row r="1376">
          <cell r="AJ1376" t="str">
            <v>JLN. KOMPOL MAKSUM (SEMARANG)</v>
          </cell>
        </row>
        <row r="1377">
          <cell r="AJ1377" t="str">
            <v>JLN. MT. HARYONO (SEMARANG)</v>
          </cell>
        </row>
        <row r="1378">
          <cell r="AJ1378" t="str">
            <v>JLN. DR. WAHIDIN (SEMARANG)</v>
          </cell>
        </row>
        <row r="1379">
          <cell r="AJ1379" t="str">
            <v>JLN. TEUKU UMAR (SEMARANG)</v>
          </cell>
        </row>
        <row r="1380">
          <cell r="AJ1380" t="str">
            <v>JLN. SETIA BUDHI (SEMARANG)</v>
          </cell>
        </row>
        <row r="1381">
          <cell r="AJ1381" t="str">
            <v>JLN. PERINTIS KEMERDEKAAN (JLN. ANTON SUJARWO) (SEMARANG)</v>
          </cell>
        </row>
        <row r="1382">
          <cell r="AJ1382" t="str">
            <v>JLN. GATOT SUBROTO (UNGARAN)</v>
          </cell>
        </row>
        <row r="1383">
          <cell r="AJ1383" t="str">
            <v>JLN. DIPONEGORO (UNGARAN)</v>
          </cell>
        </row>
        <row r="1384">
          <cell r="AJ1384" t="str">
            <v>SECANG - BTS. KOTA MAGELANG</v>
          </cell>
        </row>
        <row r="1385">
          <cell r="AJ1385" t="str">
            <v>JLN. AHMAD YANI (MAGELANG)</v>
          </cell>
        </row>
        <row r="1386">
          <cell r="AJ1386" t="str">
            <v>JLN. ELO SURABAYAN (URIP SUMOHARJO)  (MAGELANG)</v>
          </cell>
        </row>
        <row r="1387">
          <cell r="AJ1387" t="str">
            <v>JLN. SOEKARNO-HATTA  (MAGELANG)</v>
          </cell>
        </row>
        <row r="1388">
          <cell r="AJ1388" t="str">
            <v>BTS. KOTA MAGELANG - KEPREKAN</v>
          </cell>
        </row>
        <row r="1389">
          <cell r="AJ1389" t="str">
            <v>JLN. PEMUDA (MAGELANG)</v>
          </cell>
        </row>
        <row r="1390">
          <cell r="AJ1390" t="str">
            <v>JLN. SUDIRMAN (MAGELANG)</v>
          </cell>
        </row>
        <row r="1391">
          <cell r="AJ1391" t="str">
            <v>KEPREKAN - BTS. KOTA MUNTILAN</v>
          </cell>
        </row>
        <row r="1392">
          <cell r="AJ1392" t="str">
            <v>JLN. PEMUDA (MUNTILAN)</v>
          </cell>
        </row>
        <row r="1393">
          <cell r="AJ1393" t="str">
            <v>MUNTILAN - SALAM (BTS. PROV. D.I. YOGYAKARTA)</v>
          </cell>
        </row>
        <row r="1394">
          <cell r="AJ1394" t="str">
            <v>KARTOSURO - BTS. KOTA KLATEN</v>
          </cell>
        </row>
        <row r="1395">
          <cell r="AJ1395" t="str">
            <v>JLN. PERINTIS KEMERDEKAAN (KLATEN)</v>
          </cell>
        </row>
        <row r="1396">
          <cell r="AJ1396" t="str">
            <v>JLN. DIPONEGORO (KLATEN)</v>
          </cell>
        </row>
        <row r="1397">
          <cell r="AJ1397" t="str">
            <v>JLN. KARTINI (KLATEN)</v>
          </cell>
        </row>
        <row r="1398">
          <cell r="AJ1398" t="str">
            <v>BTS. KOTA KLATEN - PRAMBANAN (BTS. PROV. D.I. YOGYAKARTA)</v>
          </cell>
        </row>
        <row r="1399">
          <cell r="AJ1399" t="str">
            <v>JLN. SURAJI TIRTONEGORO (KLATEN)</v>
          </cell>
        </row>
        <row r="1400">
          <cell r="AJ1400" t="str">
            <v>SLARANG-AYAH</v>
          </cell>
        </row>
        <row r="1401">
          <cell r="AJ1401" t="str">
            <v>AYAH/BODO-JLADRI</v>
          </cell>
        </row>
        <row r="1402">
          <cell r="AJ1402" t="str">
            <v>JLADRI-MAWAR</v>
          </cell>
        </row>
        <row r="1403">
          <cell r="AJ1403" t="str">
            <v>MAWAR-CONGOT</v>
          </cell>
        </row>
        <row r="1404">
          <cell r="AJ1404" t="str">
            <v>WIRADESA - KALIBENING</v>
          </cell>
        </row>
        <row r="1405">
          <cell r="AJ1405" t="str">
            <v>KALIBENING - WANAYASA</v>
          </cell>
        </row>
        <row r="1406">
          <cell r="AJ1406" t="str">
            <v>WANAYASA - BATUR</v>
          </cell>
        </row>
        <row r="1407">
          <cell r="AJ1407" t="str">
            <v>BATUR - DIENG</v>
          </cell>
        </row>
        <row r="1408">
          <cell r="AJ1408" t="str">
            <v>DIENG - KEJAJAR</v>
          </cell>
        </row>
        <row r="1409">
          <cell r="AJ1409" t="str">
            <v>KEJAJAR - WONOSOBO</v>
          </cell>
        </row>
        <row r="1410">
          <cell r="AJ1410" t="str">
            <v>REMBANG - BULU (PTU)</v>
          </cell>
        </row>
        <row r="1411">
          <cell r="AJ1411" t="str">
            <v>BULU - KR. JATI</v>
          </cell>
        </row>
        <row r="1412">
          <cell r="AJ1412" t="str">
            <v>KARANGJATI - BANGLE (JLN. KI SORENG)</v>
          </cell>
        </row>
        <row r="1413">
          <cell r="AJ1413" t="str">
            <v>BANGLE - CEPU</v>
          </cell>
        </row>
        <row r="1414">
          <cell r="AJ1414" t="str">
            <v>CEPU - PADANGAN (BTS. JATIM)</v>
          </cell>
        </row>
        <row r="1415">
          <cell r="AJ1415" t="str">
            <v>SURAKARTA - BTS. KOTA SUKOHARJO</v>
          </cell>
        </row>
        <row r="1416">
          <cell r="AJ1416" t="str">
            <v>JLN. BRIGJEN SUDIARTO (SURAKARTA)</v>
          </cell>
        </row>
        <row r="1417">
          <cell r="AJ1417" t="str">
            <v>JLN. VETERAN (SURAKARTA)</v>
          </cell>
        </row>
        <row r="1418">
          <cell r="AJ1418" t="str">
            <v>JLN. BHAYANGKARA (SURAKARTA)</v>
          </cell>
        </row>
        <row r="1419">
          <cell r="AJ1419" t="str">
            <v>JLN. DR. RAJIMAN (SURAKARTA)</v>
          </cell>
        </row>
        <row r="1420">
          <cell r="AJ1420" t="str">
            <v>JLN. AGUS SALIM (SURAKARTA)</v>
          </cell>
        </row>
        <row r="1421">
          <cell r="AJ1421" t="str">
            <v>JLN. SLAMET RIYADI (SURAKARTA)</v>
          </cell>
        </row>
        <row r="1422">
          <cell r="AJ1422" t="str">
            <v>JLN. KAPTEN MULYADI (SURAKARTA)</v>
          </cell>
        </row>
        <row r="1423">
          <cell r="AJ1423" t="str">
            <v>JLN. IR. JUANDA (SOROGENEN) SURAKARTA</v>
          </cell>
        </row>
        <row r="1424">
          <cell r="AJ1424" t="str">
            <v>SUKOHARJO - NGUTER (SKB)</v>
          </cell>
        </row>
        <row r="1425">
          <cell r="AJ1425" t="str">
            <v>JLN. SUDIRMAN (SUKOHARJO)</v>
          </cell>
        </row>
        <row r="1426">
          <cell r="AJ1426" t="str">
            <v>JLN. SLAMET RIYADI (SUKOHARJO)</v>
          </cell>
        </row>
        <row r="1427">
          <cell r="AJ1427" t="str">
            <v>NGUTER (SKS) - WONOGIRI</v>
          </cell>
        </row>
        <row r="1428">
          <cell r="AJ1428" t="str">
            <v>WONOGIRI - BITING ( BTS. PROV. JATIM)</v>
          </cell>
        </row>
        <row r="1429">
          <cell r="AJ1429" t="str">
            <v>JLN. PEMUDA I (WONOGIRI)</v>
          </cell>
        </row>
        <row r="1430">
          <cell r="AJ1430" t="str">
            <v>JLN. PEMUDA II (WONOGIRI)</v>
          </cell>
        </row>
        <row r="1431">
          <cell r="AJ1431" t="str">
            <v>JLN. DIPONEGORO (WONOGIRI)</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 DATA (2)"/>
      <sheetName val="maSTER LINK PIV"/>
      <sheetName val="PIV OK"/>
      <sheetName val="bumn"/>
      <sheetName val="kurs"/>
      <sheetName val="Sheet1"/>
      <sheetName val="Rekap Apr03"/>
      <sheetName val="4 CEK"/>
      <sheetName val="PIV OK (tgk)"/>
      <sheetName val="PIV OK (2)"/>
      <sheetName val="PIV OK (jkw)"/>
      <sheetName val="PIV OK (eko)"/>
      <sheetName val="PIV OK (val)"/>
      <sheetName val="PIV OK (neg)"/>
      <sheetName val="Sheet2"/>
      <sheetName val="pembayaran"/>
      <sheetName val="penarik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 IDR"/>
      <sheetName val="SQL Results"/>
      <sheetName val="Eco_Olah"/>
      <sheetName val="tabII.2"/>
      <sheetName val="chart"/>
      <sheetName val="TEST"/>
      <sheetName val="Sheet1"/>
    </sheetNames>
    <sheetDataSet>
      <sheetData sheetId="0">
        <row r="2008">
          <cell r="E2008" t="str">
            <v>AGRICULTURE &amp; HUNTING</v>
          </cell>
          <cell r="F2008">
            <v>8534853.179933561</v>
          </cell>
        </row>
        <row r="2009">
          <cell r="E2009" t="str">
            <v>AIRPORTS</v>
          </cell>
          <cell r="F2009">
            <v>8014066.6485939687</v>
          </cell>
        </row>
        <row r="2010">
          <cell r="E2010" t="str">
            <v>BASIC METAL INDUSTRIES</v>
          </cell>
          <cell r="F2010">
            <v>435595.600370206</v>
          </cell>
        </row>
        <row r="2011">
          <cell r="E2011" t="str">
            <v>BUSINESS SERVICE</v>
          </cell>
          <cell r="F2011">
            <v>150246.2529547</v>
          </cell>
        </row>
        <row r="2012">
          <cell r="E2012" t="str">
            <v>CHEM., PETROL, COAL, RUBBER,PLASTIC</v>
          </cell>
          <cell r="F2012">
            <v>154049.85716184089</v>
          </cell>
        </row>
        <row r="2013">
          <cell r="E2013" t="str">
            <v>COAL MINING</v>
          </cell>
          <cell r="F2013">
            <v>178121.49456637385</v>
          </cell>
        </row>
        <row r="2014">
          <cell r="E2014" t="str">
            <v>COMMUNICATIONS</v>
          </cell>
          <cell r="F2014">
            <v>11748060.237767916</v>
          </cell>
        </row>
        <row r="2015">
          <cell r="E2015" t="str">
            <v>CRUDE &amp; NATURAL GAS PRODUCTION</v>
          </cell>
          <cell r="F2015">
            <v>7449829.9008798655</v>
          </cell>
        </row>
        <row r="2016">
          <cell r="E2016" t="str">
            <v>DAMS, IRRIGATION AND DRAINAGE</v>
          </cell>
          <cell r="F2016">
            <v>35057246.192202151</v>
          </cell>
        </row>
        <row r="2017">
          <cell r="E2017" t="str">
            <v>DREDGING AND DRILLING</v>
          </cell>
          <cell r="F2017">
            <v>113577.17951528504</v>
          </cell>
        </row>
        <row r="2018">
          <cell r="E2018" t="str">
            <v>EDUCATION AND CULTURE SERVICE</v>
          </cell>
          <cell r="F2018">
            <v>41455774.78603451</v>
          </cell>
        </row>
        <row r="2019">
          <cell r="E2019" t="str">
            <v>ELECTRICITY, GAS &amp; STEAM</v>
          </cell>
          <cell r="F2019">
            <v>50636545.611174151</v>
          </cell>
        </row>
        <row r="2020">
          <cell r="E2020" t="str">
            <v>FAB. METAL GOODS &amp; MACHINERIES</v>
          </cell>
          <cell r="F2020">
            <v>113769.29195798065</v>
          </cell>
        </row>
        <row r="2021">
          <cell r="E2021" t="str">
            <v>FINANCIAL INSTITUTIONS</v>
          </cell>
          <cell r="F2021">
            <v>90331726.31065926</v>
          </cell>
        </row>
        <row r="2022">
          <cell r="E2022" t="str">
            <v>FISHING</v>
          </cell>
          <cell r="F2022">
            <v>3839747.7651994722</v>
          </cell>
        </row>
        <row r="2023">
          <cell r="E2023" t="str">
            <v>FOOD, BEVERAGES &amp; TOBACCO</v>
          </cell>
          <cell r="F2023">
            <v>3404712.5229751454</v>
          </cell>
        </row>
        <row r="2024">
          <cell r="E2024" t="str">
            <v>FORESTRY</v>
          </cell>
          <cell r="F2024">
            <v>5742815.5494657829</v>
          </cell>
        </row>
        <row r="2025">
          <cell r="E2025" t="str">
            <v>HOUSING AND BUILDING</v>
          </cell>
          <cell r="F2025">
            <v>2934876.7778972192</v>
          </cell>
        </row>
        <row r="2026">
          <cell r="E2026" t="str">
            <v>NON-METAL MINERAL, EX. PET. &amp; COAL</v>
          </cell>
          <cell r="F2026">
            <v>0</v>
          </cell>
        </row>
        <row r="2027">
          <cell r="E2027" t="str">
            <v>OTHER</v>
          </cell>
          <cell r="F2027">
            <v>29974180.405580465</v>
          </cell>
        </row>
        <row r="2028">
          <cell r="E2028" t="str">
            <v>OTHER MANUFACTURING INDUSTRIES</v>
          </cell>
          <cell r="F2028">
            <v>12451975.275595693</v>
          </cell>
        </row>
        <row r="2029">
          <cell r="E2029" t="str">
            <v>PAPER, PRINTER &amp; PUBLISHING</v>
          </cell>
          <cell r="F2029">
            <v>0</v>
          </cell>
        </row>
        <row r="2030">
          <cell r="E2030" t="str">
            <v>PORTS AND SEA CONSTRUCTION</v>
          </cell>
          <cell r="F2030">
            <v>2095069.0390833947</v>
          </cell>
        </row>
        <row r="2031">
          <cell r="E2031" t="str">
            <v>PUBLIC ADMINISTRATION &amp; DEFENCE</v>
          </cell>
          <cell r="F2031">
            <v>28995679.599508822</v>
          </cell>
        </row>
        <row r="2032">
          <cell r="E2032" t="str">
            <v>RAIL AND RAILBRIDGES</v>
          </cell>
          <cell r="F2032">
            <v>9769197.8058353346</v>
          </cell>
        </row>
        <row r="2033">
          <cell r="E2033" t="str">
            <v>REAL ESTATE</v>
          </cell>
          <cell r="F2033">
            <v>51188.697909200004</v>
          </cell>
        </row>
        <row r="2034">
          <cell r="E2034" t="str">
            <v>RECREATIONAL, CULTURAL SERVICES</v>
          </cell>
          <cell r="F2034">
            <v>584060.63309990929</v>
          </cell>
        </row>
        <row r="2035">
          <cell r="E2035" t="str">
            <v>ROAD AND ROADBRIDGES</v>
          </cell>
          <cell r="F2035">
            <v>29699115.497206062</v>
          </cell>
        </row>
        <row r="2036">
          <cell r="E2036" t="str">
            <v>SANITARY &amp; SIMILAR SERVICES</v>
          </cell>
          <cell r="F2036">
            <v>28124343.596220285</v>
          </cell>
        </row>
        <row r="2037">
          <cell r="E2037" t="str">
            <v>SOCIAL &amp; COMMUNITY SERVICES</v>
          </cell>
          <cell r="F2037">
            <v>70023400.542630255</v>
          </cell>
        </row>
        <row r="2038">
          <cell r="E2038" t="str">
            <v>TEXTILE, WEARING &amp; LEATHER</v>
          </cell>
          <cell r="F2038">
            <v>219480.66855000003</v>
          </cell>
        </row>
        <row r="2039">
          <cell r="E2039" t="str">
            <v>TRANSPORT &amp; STORAGE</v>
          </cell>
          <cell r="F2039">
            <v>8571253.7829686683</v>
          </cell>
        </row>
        <row r="2040">
          <cell r="E2040" t="str">
            <v>VARIOUS SECTOR</v>
          </cell>
          <cell r="F2040">
            <v>130587983.42715614</v>
          </cell>
        </row>
        <row r="2041">
          <cell r="E2041" t="str">
            <v>WATER WORKS &amp; SUPPLY</v>
          </cell>
          <cell r="F2041">
            <v>2602538.652823234</v>
          </cell>
        </row>
        <row r="2042">
          <cell r="E2042" t="str">
            <v>WHOLESALE TRADE</v>
          </cell>
          <cell r="F2042">
            <v>6162544.5575773576</v>
          </cell>
        </row>
      </sheetData>
      <sheetData sheetId="1" refreshError="1"/>
      <sheetData sheetId="2" refreshError="1"/>
      <sheetData sheetId="3" refreshError="1"/>
      <sheetData sheetId="4" refreshError="1"/>
      <sheetData sheetId="5"/>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aster"/>
      <sheetName val="Master (Tenor)"/>
      <sheetName val="Master (seri)"/>
      <sheetName val="Valas"/>
      <sheetName val="Realisasi bulanan"/>
      <sheetName val="EC "/>
      <sheetName val="Cost of Debt"/>
      <sheetName val="debtswitch"/>
      <sheetName val="buyback"/>
      <sheetName val="Target SBN 2013"/>
      <sheetName val="SBN Mty"/>
      <sheetName val="Mty Profile"/>
      <sheetName val="Outs"/>
      <sheetName val="SU2"/>
      <sheetName val="SU4"/>
      <sheetName val="SU7"/>
      <sheetName val="SRBI"/>
      <sheetName val="SU"/>
      <sheetName val="mty profile Loan"/>
      <sheetName val="Indikator"/>
      <sheetName val="Loan"/>
      <sheetName val="Debt"/>
      <sheetName val="NK"/>
      <sheetName val="Graph"/>
    </sheetNames>
    <sheetDataSet>
      <sheetData sheetId="0">
        <row r="3">
          <cell r="M3" t="str">
            <v>ZC0005</v>
          </cell>
        </row>
      </sheetData>
      <sheetData sheetId="1">
        <row r="3">
          <cell r="H3">
            <v>800000</v>
          </cell>
        </row>
      </sheetData>
      <sheetData sheetId="2">
        <row r="4">
          <cell r="H4">
            <v>0</v>
          </cell>
        </row>
      </sheetData>
      <sheetData sheetId="3"/>
      <sheetData sheetId="4"/>
      <sheetData sheetId="5"/>
      <sheetData sheetId="6"/>
      <sheetData sheetId="7"/>
      <sheetData sheetId="8"/>
      <sheetData sheetId="9"/>
      <sheetData sheetId="10"/>
      <sheetData sheetId="11"/>
      <sheetData sheetId="12"/>
      <sheetData sheetId="13">
        <row r="2">
          <cell r="E2">
            <v>41394</v>
          </cell>
        </row>
        <row r="82">
          <cell r="G82">
            <v>700000000000</v>
          </cell>
        </row>
        <row r="83">
          <cell r="G83">
            <v>720000000000</v>
          </cell>
        </row>
        <row r="84">
          <cell r="G84">
            <v>0</v>
          </cell>
        </row>
        <row r="85">
          <cell r="G85">
            <v>400000000000</v>
          </cell>
        </row>
        <row r="106">
          <cell r="H106">
            <v>12638600000000</v>
          </cell>
        </row>
        <row r="107">
          <cell r="H107">
            <v>9722000000000</v>
          </cell>
        </row>
        <row r="108">
          <cell r="H108">
            <v>9722000000000</v>
          </cell>
        </row>
        <row r="109">
          <cell r="H109">
            <v>8749800000000</v>
          </cell>
        </row>
        <row r="110">
          <cell r="H110">
            <v>9722000000000</v>
          </cell>
        </row>
        <row r="111">
          <cell r="H111">
            <v>18471800000000</v>
          </cell>
        </row>
        <row r="112">
          <cell r="H112">
            <v>19444000000000</v>
          </cell>
        </row>
        <row r="113">
          <cell r="H113">
            <v>15555200000000</v>
          </cell>
        </row>
        <row r="114">
          <cell r="H114">
            <v>14583000000000</v>
          </cell>
        </row>
        <row r="115">
          <cell r="H115">
            <v>19444000000000</v>
          </cell>
        </row>
        <row r="116">
          <cell r="H116">
            <v>19444000000000</v>
          </cell>
        </row>
        <row r="117">
          <cell r="H117">
            <v>24305000000000</v>
          </cell>
        </row>
        <row r="118">
          <cell r="H118">
            <v>21874500000000</v>
          </cell>
        </row>
        <row r="119">
          <cell r="H119">
            <v>19444000000000</v>
          </cell>
        </row>
        <row r="120">
          <cell r="H120">
            <v>14583000000000</v>
          </cell>
        </row>
        <row r="121">
          <cell r="H121">
            <v>14583000000000</v>
          </cell>
        </row>
        <row r="123">
          <cell r="H123">
            <v>3473750000000</v>
          </cell>
        </row>
        <row r="124">
          <cell r="H124">
            <v>5955000000000</v>
          </cell>
        </row>
        <row r="125">
          <cell r="H125">
            <v>5955000000000</v>
          </cell>
        </row>
        <row r="127">
          <cell r="H127">
            <v>6319300000000</v>
          </cell>
        </row>
        <row r="128">
          <cell r="H128">
            <v>9722000000000</v>
          </cell>
        </row>
        <row r="129">
          <cell r="H129">
            <v>9722000000000</v>
          </cell>
        </row>
      </sheetData>
      <sheetData sheetId="14"/>
      <sheetData sheetId="15"/>
      <sheetData sheetId="16"/>
      <sheetData sheetId="17"/>
      <sheetData sheetId="18">
        <row r="5">
          <cell r="A5">
            <v>2010</v>
          </cell>
        </row>
      </sheetData>
      <sheetData sheetId="19"/>
      <sheetData sheetId="20">
        <row r="36">
          <cell r="A36">
            <v>1000000000</v>
          </cell>
        </row>
      </sheetData>
      <sheetData sheetId="21"/>
      <sheetData sheetId="22"/>
      <sheetData sheetId="23"/>
      <sheetData sheetId="2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pldt"/>
      <sheetName val="VIII. Tarik&amp;Bayar likuidasi "/>
      <sheetName val="VI. Tarik&amp;Bayar pem"/>
      <sheetName val="VII. Tarik&amp;Bayar swa"/>
      <sheetName val="Kurs"/>
      <sheetName val="kur1"/>
      <sheetName val="Tabel A"/>
      <sheetName val="1.rekap"/>
      <sheetName val="2.1. pem"/>
      <sheetName val="2.1.1 pem "/>
      <sheetName val="2.2.swa"/>
      <sheetName val="2.2.1. swa "/>
      <sheetName val="4.non"/>
      <sheetName val="3.likuidasi"/>
      <sheetName val="3.1.likuidasi "/>
      <sheetName val="5.luar negeri"/>
      <sheetName val="Penarikan"/>
      <sheetName val="PDRB"/>
      <sheetName val="Pertumbuhan Densitas Asuransi"/>
      <sheetName val="VIII__Tarik&amp;Bayar_likuidasi_"/>
      <sheetName val="VI__Tarik&amp;Bayar_pem"/>
      <sheetName val="VII__Tarik&amp;Bayar_swa"/>
      <sheetName val="Tabel_A"/>
      <sheetName val="1_rekap"/>
      <sheetName val="2_1__pem"/>
      <sheetName val="2_1_1_pem_"/>
      <sheetName val="2_2_swa"/>
      <sheetName val="2_2_1__swa_"/>
      <sheetName val="4_non"/>
      <sheetName val="3_likuidasi"/>
      <sheetName val="3_1_likuidasi_"/>
      <sheetName val="5_luar_negeri"/>
      <sheetName val="Pertumbuhan_Densitas_Asuran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OUTSDMS2 (2)"/>
      <sheetName val="OUTSDMS2"/>
      <sheetName val="kurs"/>
      <sheetName val="Sheet1"/>
      <sheetName val="sektor-pivot"/>
    </sheetNames>
    <sheetDataSet>
      <sheetData sheetId="0"/>
      <sheetData sheetId="1"/>
      <sheetData sheetId="2"/>
      <sheetData sheetId="3">
        <row r="2">
          <cell r="B2" t="str">
            <v>ACU</v>
          </cell>
        </row>
      </sheetData>
      <sheetData sheetId="4">
        <row r="2">
          <cell r="A2">
            <v>20001000</v>
          </cell>
          <cell r="B2">
            <v>10118285740.400002</v>
          </cell>
          <cell r="C2" t="str">
            <v>FULLY DISBURSED</v>
          </cell>
          <cell r="D2">
            <v>921701</v>
          </cell>
          <cell r="E2" t="str">
            <v>DAMS, IRRIGATION AND DRAINAGE</v>
          </cell>
        </row>
        <row r="3">
          <cell r="A3">
            <v>20002000</v>
          </cell>
          <cell r="B3">
            <v>4288235512</v>
          </cell>
          <cell r="C3" t="str">
            <v>FULLY DISBURSED</v>
          </cell>
          <cell r="D3">
            <v>921702</v>
          </cell>
          <cell r="E3" t="str">
            <v>SOCIAL &amp; COMMUNITY SERVICES</v>
          </cell>
        </row>
        <row r="4">
          <cell r="A4">
            <v>20003000</v>
          </cell>
          <cell r="B4">
            <v>65037169089.599998</v>
          </cell>
          <cell r="C4" t="str">
            <v>FULLY DISBURSED</v>
          </cell>
          <cell r="D4">
            <v>921703</v>
          </cell>
          <cell r="E4" t="str">
            <v>ROAD AND ROADBRIDGES</v>
          </cell>
        </row>
        <row r="5">
          <cell r="A5">
            <v>20004000</v>
          </cell>
          <cell r="B5">
            <v>35281090900.800003</v>
          </cell>
          <cell r="C5" t="str">
            <v>FULLY DISBURSED</v>
          </cell>
          <cell r="D5">
            <v>921704</v>
          </cell>
          <cell r="E5" t="str">
            <v>AGRICULTURE &amp; HUNTING</v>
          </cell>
        </row>
        <row r="6">
          <cell r="A6">
            <v>20005000</v>
          </cell>
          <cell r="B6">
            <v>31731750370</v>
          </cell>
          <cell r="C6" t="str">
            <v>FULLY DISBURSED</v>
          </cell>
          <cell r="D6">
            <v>921705</v>
          </cell>
          <cell r="E6" t="str">
            <v>ELECTRICITY, GAS &amp; STEAM</v>
          </cell>
        </row>
        <row r="7">
          <cell r="A7">
            <v>20006000</v>
          </cell>
          <cell r="B7">
            <v>81990221958</v>
          </cell>
          <cell r="C7" t="str">
            <v>FULLY DISBURSED</v>
          </cell>
          <cell r="D7">
            <v>921706</v>
          </cell>
          <cell r="E7" t="str">
            <v>CHEM., PETROL, COAL, RUBBER,PLASTIC</v>
          </cell>
        </row>
        <row r="8">
          <cell r="A8">
            <v>20007000</v>
          </cell>
          <cell r="B8">
            <v>40021500455.199997</v>
          </cell>
          <cell r="C8" t="str">
            <v>FULLY DISBURSED</v>
          </cell>
          <cell r="D8">
            <v>921707</v>
          </cell>
          <cell r="E8" t="str">
            <v>AGRICULTURE &amp; HUNTING</v>
          </cell>
        </row>
        <row r="9">
          <cell r="A9">
            <v>20008000</v>
          </cell>
          <cell r="B9">
            <v>43920715571.600006</v>
          </cell>
          <cell r="C9" t="str">
            <v>FULLY DISBURSED</v>
          </cell>
          <cell r="D9">
            <v>921708</v>
          </cell>
          <cell r="E9" t="str">
            <v>DAMS, IRRIGATION AND DRAINAGE</v>
          </cell>
        </row>
        <row r="10">
          <cell r="A10">
            <v>20009000</v>
          </cell>
          <cell r="B10">
            <v>29304457574.799999</v>
          </cell>
          <cell r="C10" t="str">
            <v>FULLY DISBURSED</v>
          </cell>
          <cell r="D10">
            <v>921709</v>
          </cell>
          <cell r="E10" t="str">
            <v>COMMUNICATIONS</v>
          </cell>
        </row>
        <row r="11">
          <cell r="A11">
            <v>20010000</v>
          </cell>
          <cell r="B11">
            <v>8070611080.8000002</v>
          </cell>
          <cell r="C11" t="str">
            <v>FULLY DISBURSED</v>
          </cell>
          <cell r="D11">
            <v>921710</v>
          </cell>
          <cell r="E11" t="str">
            <v>FISHING</v>
          </cell>
        </row>
        <row r="12">
          <cell r="A12">
            <v>20011000</v>
          </cell>
          <cell r="B12">
            <v>9982432022</v>
          </cell>
          <cell r="C12" t="str">
            <v>FULLY DISBURSED</v>
          </cell>
          <cell r="D12">
            <v>921711</v>
          </cell>
          <cell r="E12" t="str">
            <v>SOCIAL &amp; COMMUNITY SERVICES</v>
          </cell>
        </row>
        <row r="13">
          <cell r="A13">
            <v>20012000</v>
          </cell>
          <cell r="B13">
            <v>10317977314.800001</v>
          </cell>
          <cell r="C13" t="str">
            <v>FULLY DISBURSED</v>
          </cell>
          <cell r="D13">
            <v>921712</v>
          </cell>
          <cell r="E13" t="str">
            <v>EDUCATION AND CULTURE SERVICE</v>
          </cell>
        </row>
        <row r="14">
          <cell r="A14">
            <v>20013000</v>
          </cell>
          <cell r="B14">
            <v>34367910045.199997</v>
          </cell>
          <cell r="C14" t="str">
            <v>FULLY DISBURSED</v>
          </cell>
          <cell r="D14">
            <v>921713</v>
          </cell>
          <cell r="E14" t="str">
            <v>DAMS, IRRIGATION AND DRAINAGE</v>
          </cell>
        </row>
        <row r="15">
          <cell r="A15">
            <v>20014000</v>
          </cell>
          <cell r="B15">
            <v>19531778453.600002</v>
          </cell>
          <cell r="C15" t="str">
            <v>FULLY DISBURSED</v>
          </cell>
          <cell r="D15">
            <v>921714</v>
          </cell>
          <cell r="E15" t="str">
            <v>AGRICULTURE &amp; HUNTING</v>
          </cell>
        </row>
        <row r="16">
          <cell r="A16">
            <v>20015000</v>
          </cell>
          <cell r="B16">
            <v>36490664356</v>
          </cell>
          <cell r="C16" t="str">
            <v>FULLY DISBURSED</v>
          </cell>
          <cell r="D16">
            <v>921715</v>
          </cell>
          <cell r="E16" t="str">
            <v>AGRICULTURE &amp; HUNTING</v>
          </cell>
        </row>
        <row r="17">
          <cell r="A17">
            <v>20016000</v>
          </cell>
          <cell r="B17">
            <v>88549149434.800003</v>
          </cell>
          <cell r="C17" t="str">
            <v>FULLY DISBURSED</v>
          </cell>
          <cell r="D17">
            <v>921716</v>
          </cell>
          <cell r="E17" t="str">
            <v>ROAD AND ROADBRIDGES</v>
          </cell>
        </row>
        <row r="18">
          <cell r="A18">
            <v>20017000</v>
          </cell>
          <cell r="B18">
            <v>10374038780</v>
          </cell>
          <cell r="C18" t="str">
            <v>FULLY DISBURSED</v>
          </cell>
          <cell r="D18">
            <v>921717</v>
          </cell>
          <cell r="E18" t="str">
            <v>SOCIAL &amp; COMMUNITY SERVICES</v>
          </cell>
        </row>
        <row r="19">
          <cell r="A19">
            <v>20018000</v>
          </cell>
          <cell r="B19">
            <v>17049108593.6</v>
          </cell>
          <cell r="C19" t="str">
            <v>FULLY DISBURSED</v>
          </cell>
          <cell r="D19">
            <v>921718</v>
          </cell>
          <cell r="E19" t="str">
            <v>EDUCATION AND CULTURE SERVICE</v>
          </cell>
        </row>
        <row r="20">
          <cell r="A20">
            <v>20019000</v>
          </cell>
          <cell r="B20">
            <v>34149449705.200001</v>
          </cell>
          <cell r="C20" t="str">
            <v>FULLY DISBURSED</v>
          </cell>
          <cell r="D20">
            <v>921719</v>
          </cell>
          <cell r="E20" t="str">
            <v>DAMS, IRRIGATION AND DRAINAGE</v>
          </cell>
        </row>
        <row r="21">
          <cell r="A21">
            <v>20020000</v>
          </cell>
          <cell r="B21">
            <v>35115241822</v>
          </cell>
          <cell r="C21" t="str">
            <v>FULLY DISBURSED</v>
          </cell>
          <cell r="D21">
            <v>921720</v>
          </cell>
          <cell r="E21" t="str">
            <v>SANITARY &amp; SIMILAR SERVICES</v>
          </cell>
        </row>
        <row r="22">
          <cell r="A22">
            <v>20021000</v>
          </cell>
          <cell r="B22">
            <v>27389887082</v>
          </cell>
          <cell r="C22" t="str">
            <v>FULLY DISBURSED</v>
          </cell>
          <cell r="D22">
            <v>921721</v>
          </cell>
          <cell r="E22" t="str">
            <v>FINANCIAL INSTITUTIONS</v>
          </cell>
        </row>
        <row r="23">
          <cell r="A23">
            <v>20022000</v>
          </cell>
          <cell r="B23">
            <v>22485145525.200001</v>
          </cell>
          <cell r="C23" t="str">
            <v>FULLY DISBURSED</v>
          </cell>
          <cell r="D23">
            <v>921722</v>
          </cell>
          <cell r="E23" t="str">
            <v>TRANSPORT &amp; STORAGE</v>
          </cell>
        </row>
        <row r="24">
          <cell r="A24">
            <v>20023000</v>
          </cell>
          <cell r="B24">
            <v>29886682320</v>
          </cell>
          <cell r="C24" t="str">
            <v>FULLY DISBURSED</v>
          </cell>
          <cell r="D24">
            <v>921723</v>
          </cell>
          <cell r="E24" t="str">
            <v>AGRICULTURE &amp; HUNTING</v>
          </cell>
        </row>
        <row r="25">
          <cell r="A25">
            <v>20024000</v>
          </cell>
          <cell r="B25">
            <v>108959837864.8</v>
          </cell>
          <cell r="C25" t="str">
            <v>FULLY DISBURSED</v>
          </cell>
          <cell r="D25">
            <v>921724</v>
          </cell>
          <cell r="E25" t="str">
            <v>ELECTRICITY, GAS &amp; STEAM</v>
          </cell>
        </row>
        <row r="26">
          <cell r="A26">
            <v>20025000</v>
          </cell>
          <cell r="B26">
            <v>10841040000</v>
          </cell>
          <cell r="C26" t="str">
            <v>FULLY DISBURSED</v>
          </cell>
          <cell r="D26">
            <v>921725</v>
          </cell>
          <cell r="E26" t="str">
            <v>AGRICULTURE &amp; HUNTING</v>
          </cell>
        </row>
        <row r="27">
          <cell r="A27">
            <v>20026000</v>
          </cell>
          <cell r="B27">
            <v>15057000000</v>
          </cell>
          <cell r="C27" t="str">
            <v>FULLY DISBURSED</v>
          </cell>
          <cell r="D27">
            <v>921726</v>
          </cell>
          <cell r="E27" t="str">
            <v>AGRICULTURE &amp; HUNTING</v>
          </cell>
        </row>
        <row r="28">
          <cell r="A28">
            <v>20027000</v>
          </cell>
          <cell r="B28">
            <v>42589800000</v>
          </cell>
          <cell r="C28" t="str">
            <v>FULLY DISBURSED</v>
          </cell>
          <cell r="D28">
            <v>921727</v>
          </cell>
          <cell r="E28" t="str">
            <v>SOCIAL &amp; COMMUNITY SERVICES</v>
          </cell>
        </row>
        <row r="29">
          <cell r="A29">
            <v>20028000</v>
          </cell>
          <cell r="B29">
            <v>44167200000</v>
          </cell>
          <cell r="C29" t="str">
            <v>FULLY DISBURSED</v>
          </cell>
          <cell r="D29">
            <v>921728</v>
          </cell>
          <cell r="E29" t="str">
            <v>ROAD AND ROADBRIDGES</v>
          </cell>
        </row>
        <row r="30">
          <cell r="A30">
            <v>20029000</v>
          </cell>
          <cell r="B30">
            <v>138524400000</v>
          </cell>
          <cell r="C30" t="str">
            <v>FULLY DISBURSED</v>
          </cell>
          <cell r="D30">
            <v>921729</v>
          </cell>
          <cell r="E30" t="str">
            <v>ELECTRICITY, GAS &amp; STEAM</v>
          </cell>
        </row>
        <row r="31">
          <cell r="A31">
            <v>20030000</v>
          </cell>
          <cell r="B31">
            <v>24299587732.799999</v>
          </cell>
          <cell r="C31" t="str">
            <v>FULLY DISBURSED</v>
          </cell>
          <cell r="D31">
            <v>921730</v>
          </cell>
          <cell r="E31" t="str">
            <v>AGRICULTURE &amp; HUNTING</v>
          </cell>
        </row>
        <row r="32">
          <cell r="A32">
            <v>20031000</v>
          </cell>
          <cell r="B32">
            <v>157740000000</v>
          </cell>
          <cell r="C32" t="str">
            <v>FULLY DISBURSED</v>
          </cell>
          <cell r="D32">
            <v>921731</v>
          </cell>
          <cell r="E32" t="str">
            <v>FOOD, BEVERAGES &amp; TOBACCO</v>
          </cell>
        </row>
        <row r="33">
          <cell r="A33">
            <v>20032000</v>
          </cell>
          <cell r="B33">
            <v>46968529229.200005</v>
          </cell>
          <cell r="C33" t="str">
            <v>FULLY DISBURSED</v>
          </cell>
          <cell r="D33">
            <v>921732</v>
          </cell>
          <cell r="E33" t="str">
            <v>REAL ESTATE</v>
          </cell>
        </row>
        <row r="34">
          <cell r="A34">
            <v>20033000</v>
          </cell>
          <cell r="B34">
            <v>32955740018.400002</v>
          </cell>
          <cell r="C34" t="str">
            <v>FULLY DISBURSED</v>
          </cell>
          <cell r="D34">
            <v>921733</v>
          </cell>
          <cell r="E34" t="str">
            <v>FINANCIAL INSTITUTIONS</v>
          </cell>
        </row>
        <row r="35">
          <cell r="A35">
            <v>20034000</v>
          </cell>
          <cell r="B35">
            <v>16491000000</v>
          </cell>
          <cell r="C35" t="str">
            <v>FULLY DISBURSED</v>
          </cell>
          <cell r="D35">
            <v>921734</v>
          </cell>
          <cell r="E35" t="str">
            <v>SOCIAL &amp; COMMUNITY SERVICES</v>
          </cell>
        </row>
        <row r="36">
          <cell r="A36">
            <v>20035000</v>
          </cell>
          <cell r="B36">
            <v>50351670976.400002</v>
          </cell>
          <cell r="C36" t="str">
            <v>FULLY DISBURSED</v>
          </cell>
          <cell r="D36">
            <v>921735</v>
          </cell>
          <cell r="E36" t="str">
            <v>RECREATIONAL, CULTURAL SERVICES</v>
          </cell>
        </row>
        <row r="37">
          <cell r="A37">
            <v>20036000</v>
          </cell>
          <cell r="B37">
            <v>22370400000</v>
          </cell>
          <cell r="C37" t="str">
            <v>FULLY DISBURSED</v>
          </cell>
          <cell r="D37">
            <v>921736</v>
          </cell>
          <cell r="E37" t="str">
            <v>FISHING</v>
          </cell>
        </row>
        <row r="38">
          <cell r="A38">
            <v>20037000</v>
          </cell>
          <cell r="B38">
            <v>103248000000</v>
          </cell>
          <cell r="C38" t="str">
            <v>FULLY DISBURSED</v>
          </cell>
          <cell r="D38">
            <v>921737</v>
          </cell>
          <cell r="E38" t="str">
            <v>PUBLIC ADMINISTRATION &amp; DEFENCE</v>
          </cell>
        </row>
        <row r="39">
          <cell r="A39">
            <v>20038000</v>
          </cell>
          <cell r="B39">
            <v>183552000000</v>
          </cell>
          <cell r="C39" t="str">
            <v>FULLY DISBURSED</v>
          </cell>
          <cell r="D39">
            <v>921738</v>
          </cell>
          <cell r="E39" t="str">
            <v>FINANCIAL INSTITUTIONS</v>
          </cell>
        </row>
        <row r="40">
          <cell r="A40">
            <v>20039000</v>
          </cell>
          <cell r="B40">
            <v>131576146112</v>
          </cell>
          <cell r="C40" t="str">
            <v>FULLY DISBURSED</v>
          </cell>
          <cell r="D40">
            <v>921739</v>
          </cell>
          <cell r="E40" t="str">
            <v>FINANCIAL INSTITUTIONS</v>
          </cell>
        </row>
        <row r="41">
          <cell r="A41">
            <v>20040000</v>
          </cell>
          <cell r="B41">
            <v>231877800000</v>
          </cell>
          <cell r="C41" t="str">
            <v>FULLY DISBURSED</v>
          </cell>
          <cell r="D41">
            <v>921743</v>
          </cell>
          <cell r="E41" t="str">
            <v>EDUCATION AND CULTURE SERVICE</v>
          </cell>
        </row>
        <row r="42">
          <cell r="A42">
            <v>20041000</v>
          </cell>
          <cell r="B42">
            <v>45173980808</v>
          </cell>
          <cell r="C42" t="str">
            <v>FULLY DISBURSED</v>
          </cell>
          <cell r="D42">
            <v>921740</v>
          </cell>
          <cell r="E42" t="str">
            <v>SOCIAL &amp; COMMUNITY SERVICES</v>
          </cell>
        </row>
        <row r="43">
          <cell r="A43">
            <v>20042000</v>
          </cell>
          <cell r="B43">
            <v>326665200000</v>
          </cell>
          <cell r="C43" t="str">
            <v>FULLY DISBURSED</v>
          </cell>
          <cell r="D43">
            <v>921741</v>
          </cell>
          <cell r="E43" t="str">
            <v>SOCIAL &amp; COMMUNITY SERVICES</v>
          </cell>
        </row>
        <row r="44">
          <cell r="A44">
            <v>20043000</v>
          </cell>
          <cell r="B44">
            <v>27382512306.799999</v>
          </cell>
          <cell r="C44" t="str">
            <v>FULLY DISBURSED</v>
          </cell>
          <cell r="D44">
            <v>921748</v>
          </cell>
          <cell r="E44" t="str">
            <v>SOCIAL &amp; COMMUNITY SERVICES</v>
          </cell>
        </row>
        <row r="45">
          <cell r="A45">
            <v>20044000</v>
          </cell>
          <cell r="B45">
            <v>54331706715.199997</v>
          </cell>
          <cell r="C45" t="str">
            <v>FULLY DISBURSED</v>
          </cell>
          <cell r="D45">
            <v>921742</v>
          </cell>
          <cell r="E45" t="str">
            <v>SOCIAL &amp; COMMUNITY SERVICES</v>
          </cell>
        </row>
        <row r="46">
          <cell r="A46">
            <v>20045000</v>
          </cell>
          <cell r="B46">
            <v>131315512405.59999</v>
          </cell>
          <cell r="C46" t="str">
            <v>FULLY DISBURSED</v>
          </cell>
          <cell r="D46">
            <v>921744</v>
          </cell>
          <cell r="E46" t="str">
            <v>AGRICULTURE &amp; HUNTING</v>
          </cell>
        </row>
        <row r="47">
          <cell r="A47">
            <v>20046000</v>
          </cell>
          <cell r="B47">
            <v>175959368747.60001</v>
          </cell>
          <cell r="C47" t="str">
            <v>FULLY DISBURSED</v>
          </cell>
          <cell r="D47">
            <v>921745</v>
          </cell>
          <cell r="E47" t="str">
            <v>DAMS, IRRIGATION AND DRAINAGE</v>
          </cell>
        </row>
        <row r="48">
          <cell r="A48">
            <v>20047000</v>
          </cell>
          <cell r="B48">
            <v>188566783275.20001</v>
          </cell>
          <cell r="C48" t="str">
            <v>FULLY DISBURSED</v>
          </cell>
          <cell r="D48">
            <v>921746</v>
          </cell>
          <cell r="E48" t="str">
            <v>AGRICULTURE &amp; HUNTING</v>
          </cell>
        </row>
        <row r="49">
          <cell r="A49">
            <v>20048000</v>
          </cell>
          <cell r="B49">
            <v>150570000000</v>
          </cell>
          <cell r="C49" t="str">
            <v>FULLY DISBURSED</v>
          </cell>
          <cell r="D49">
            <v>921747</v>
          </cell>
          <cell r="E49" t="str">
            <v>AGRICULTURE &amp; HUNTING</v>
          </cell>
        </row>
        <row r="50">
          <cell r="A50">
            <v>20049000</v>
          </cell>
          <cell r="B50">
            <v>150739416221.65152</v>
          </cell>
          <cell r="C50" t="str">
            <v>FULLY DISBURSED</v>
          </cell>
          <cell r="D50">
            <v>921750</v>
          </cell>
          <cell r="E50" t="str">
            <v>EDUCATION AND CULTURE SERVICE</v>
          </cell>
        </row>
        <row r="51">
          <cell r="A51">
            <v>20050000</v>
          </cell>
          <cell r="B51">
            <v>916141102743.81555</v>
          </cell>
          <cell r="C51" t="str">
            <v>FULLY DISBURSED</v>
          </cell>
          <cell r="D51">
            <v>921752</v>
          </cell>
          <cell r="E51" t="str">
            <v>SOCIAL &amp; COMMUNITY SERVICES</v>
          </cell>
        </row>
        <row r="52">
          <cell r="A52">
            <v>20051000</v>
          </cell>
          <cell r="B52">
            <v>49663708710.405434</v>
          </cell>
          <cell r="C52" t="str">
            <v>FULLY DISBURSED</v>
          </cell>
          <cell r="D52">
            <v>921753</v>
          </cell>
          <cell r="E52" t="str">
            <v>FORESTRY</v>
          </cell>
        </row>
        <row r="53">
          <cell r="A53">
            <v>20052000</v>
          </cell>
          <cell r="B53">
            <v>285152066953.80878</v>
          </cell>
          <cell r="C53" t="str">
            <v>FULLY DISBURSED</v>
          </cell>
          <cell r="D53">
            <v>921754</v>
          </cell>
          <cell r="E53" t="str">
            <v>SANITARY &amp; SIMILAR SERVICES</v>
          </cell>
        </row>
        <row r="54">
          <cell r="A54">
            <v>20053000</v>
          </cell>
          <cell r="B54">
            <v>707488080393.06067</v>
          </cell>
          <cell r="C54" t="str">
            <v>ACTIVE</v>
          </cell>
          <cell r="D54">
            <v>921755</v>
          </cell>
          <cell r="E54" t="str">
            <v>SANITARY &amp; SIMILAR SERVICES</v>
          </cell>
        </row>
        <row r="55">
          <cell r="A55">
            <v>20054000</v>
          </cell>
          <cell r="B55">
            <v>482548970022.30133</v>
          </cell>
          <cell r="C55" t="str">
            <v>FULLY DISBURSED</v>
          </cell>
          <cell r="D55">
            <v>921756</v>
          </cell>
          <cell r="E55" t="str">
            <v>SOCIAL &amp; COMMUNITY SERVICES</v>
          </cell>
        </row>
        <row r="56">
          <cell r="A56">
            <v>20055000</v>
          </cell>
          <cell r="B56">
            <v>63330024852.559448</v>
          </cell>
          <cell r="C56" t="str">
            <v>FULLY DISBURSED</v>
          </cell>
          <cell r="D56">
            <v>921759</v>
          </cell>
          <cell r="E56" t="str">
            <v>SOCIAL &amp; COMMUNITY SERVICES</v>
          </cell>
        </row>
        <row r="57">
          <cell r="A57">
            <v>20056000</v>
          </cell>
          <cell r="B57">
            <v>37330056890.13382</v>
          </cell>
          <cell r="C57" t="str">
            <v>FULLY DISBURSED</v>
          </cell>
          <cell r="D57">
            <v>921758</v>
          </cell>
          <cell r="E57" t="str">
            <v>EDUCATION AND CULTURE SERVICE</v>
          </cell>
        </row>
        <row r="58">
          <cell r="A58">
            <v>20057000</v>
          </cell>
          <cell r="B58">
            <v>1208159992312.3987</v>
          </cell>
          <cell r="C58" t="str">
            <v>FULLY DISBURSED</v>
          </cell>
          <cell r="D58">
            <v>921760</v>
          </cell>
          <cell r="E58" t="str">
            <v>SOCIAL &amp; COMMUNITY SERVICES</v>
          </cell>
        </row>
        <row r="59">
          <cell r="A59">
            <v>20058000</v>
          </cell>
          <cell r="B59">
            <v>418133681568.15344</v>
          </cell>
          <cell r="C59" t="str">
            <v>FULLY DISBURSED</v>
          </cell>
          <cell r="D59">
            <v>921757</v>
          </cell>
          <cell r="E59" t="str">
            <v>SANITARY &amp; SIMILAR SERVICES</v>
          </cell>
        </row>
        <row r="60">
          <cell r="A60">
            <v>20059000</v>
          </cell>
          <cell r="B60">
            <v>746789523904.35168</v>
          </cell>
          <cell r="C60" t="str">
            <v>ACTIVE</v>
          </cell>
          <cell r="D60">
            <v>921761</v>
          </cell>
          <cell r="E60" t="str">
            <v>SOCIAL &amp; COMMUNITY SERVICES</v>
          </cell>
        </row>
        <row r="61">
          <cell r="A61">
            <v>20059001</v>
          </cell>
          <cell r="B61">
            <v>1300937762751.3965</v>
          </cell>
          <cell r="C61" t="str">
            <v>ACTIVE</v>
          </cell>
          <cell r="D61">
            <v>921777</v>
          </cell>
          <cell r="E61" t="str">
            <v>SOCIAL &amp; COMMUNITY SERVICES</v>
          </cell>
        </row>
        <row r="62">
          <cell r="A62">
            <v>20060000</v>
          </cell>
          <cell r="B62">
            <v>508553996197.89215</v>
          </cell>
          <cell r="C62" t="str">
            <v>FULLY DISBURSED</v>
          </cell>
          <cell r="D62">
            <v>921762</v>
          </cell>
          <cell r="E62" t="str">
            <v>SANITARY &amp; SIMILAR SERVICES</v>
          </cell>
        </row>
        <row r="63">
          <cell r="A63">
            <v>20061000</v>
          </cell>
          <cell r="B63">
            <v>290198618846.18298</v>
          </cell>
          <cell r="C63" t="str">
            <v>ACTIVE</v>
          </cell>
          <cell r="D63">
            <v>921763</v>
          </cell>
          <cell r="E63" t="str">
            <v>PUBLIC ADMINISTRATION &amp; DEFENCE</v>
          </cell>
        </row>
        <row r="64">
          <cell r="A64">
            <v>20062000</v>
          </cell>
          <cell r="B64">
            <v>210331786936.42453</v>
          </cell>
          <cell r="C64" t="str">
            <v>ACTIVE</v>
          </cell>
          <cell r="D64">
            <v>921765</v>
          </cell>
          <cell r="E64" t="str">
            <v>FISHING</v>
          </cell>
        </row>
        <row r="65">
          <cell r="A65">
            <v>20063000</v>
          </cell>
          <cell r="B65">
            <v>436289341392.53351</v>
          </cell>
          <cell r="C65" t="str">
            <v>FULLY DISBURSED</v>
          </cell>
          <cell r="D65">
            <v>921764</v>
          </cell>
          <cell r="E65" t="str">
            <v>SOCIAL &amp; COMMUNITY SERVICES</v>
          </cell>
        </row>
        <row r="66">
          <cell r="A66">
            <v>20064000</v>
          </cell>
          <cell r="B66">
            <v>45843791387.732033</v>
          </cell>
          <cell r="C66" t="str">
            <v>ACTIVE</v>
          </cell>
          <cell r="D66">
            <v>921766</v>
          </cell>
          <cell r="E66" t="str">
            <v>FINANCIAL INSTITUTIONS</v>
          </cell>
        </row>
        <row r="67">
          <cell r="A67">
            <v>20065000</v>
          </cell>
          <cell r="B67">
            <v>240649052766.54855</v>
          </cell>
          <cell r="C67" t="str">
            <v>ACTIVE</v>
          </cell>
          <cell r="D67">
            <v>921768</v>
          </cell>
          <cell r="E67" t="str">
            <v>DAMS, IRRIGATION AND DRAINAGE</v>
          </cell>
        </row>
        <row r="68">
          <cell r="A68">
            <v>20066000</v>
          </cell>
          <cell r="B68">
            <v>713118427726.71582</v>
          </cell>
          <cell r="C68" t="str">
            <v>ACTIVE</v>
          </cell>
          <cell r="D68">
            <v>921769</v>
          </cell>
          <cell r="E68" t="str">
            <v>SOCIAL &amp; COMMUNITY SERVICES</v>
          </cell>
        </row>
        <row r="69">
          <cell r="A69">
            <v>20067000</v>
          </cell>
          <cell r="B69">
            <v>274079807950.00018</v>
          </cell>
          <cell r="C69" t="str">
            <v>ACTIVE</v>
          </cell>
          <cell r="D69">
            <v>921771</v>
          </cell>
          <cell r="E69" t="str">
            <v>EDUCATION AND CULTURE SERVICE</v>
          </cell>
        </row>
        <row r="70">
          <cell r="A70">
            <v>20069000</v>
          </cell>
          <cell r="B70">
            <v>319308603636.53699</v>
          </cell>
          <cell r="C70" t="str">
            <v>ACTIVE</v>
          </cell>
          <cell r="D70">
            <v>921770</v>
          </cell>
          <cell r="E70" t="str">
            <v>SOCIAL &amp; COMMUNITY SERVICES</v>
          </cell>
        </row>
        <row r="71">
          <cell r="A71">
            <v>20070000</v>
          </cell>
          <cell r="B71">
            <v>136970866240.00009</v>
          </cell>
          <cell r="C71" t="str">
            <v>ACTIVE</v>
          </cell>
          <cell r="D71">
            <v>921772</v>
          </cell>
          <cell r="E71" t="str">
            <v>SANITARY &amp; SIMILAR SERVICES</v>
          </cell>
        </row>
        <row r="72">
          <cell r="A72">
            <v>20071000</v>
          </cell>
          <cell r="B72">
            <v>648862570076.12866</v>
          </cell>
          <cell r="C72" t="str">
            <v>ACTIVE</v>
          </cell>
          <cell r="D72">
            <v>921767</v>
          </cell>
          <cell r="E72" t="str">
            <v>SOCIAL &amp; COMMUNITY SERVICES</v>
          </cell>
        </row>
        <row r="73">
          <cell r="A73">
            <v>20072000</v>
          </cell>
          <cell r="B73">
            <v>631455701955.42944</v>
          </cell>
          <cell r="C73" t="str">
            <v>ACTIVE</v>
          </cell>
          <cell r="D73">
            <v>921773</v>
          </cell>
          <cell r="E73" t="str">
            <v>EDUCATION AND CULTURE SERVICE</v>
          </cell>
        </row>
        <row r="74">
          <cell r="A74">
            <v>20073000</v>
          </cell>
          <cell r="B74">
            <v>671275698795.00049</v>
          </cell>
          <cell r="C74" t="str">
            <v>FULLY DISBURSED</v>
          </cell>
          <cell r="D74">
            <v>921774</v>
          </cell>
          <cell r="E74" t="str">
            <v>FINANCIAL INSTITUTIONS</v>
          </cell>
        </row>
        <row r="75">
          <cell r="A75">
            <v>20075000</v>
          </cell>
          <cell r="B75">
            <v>1161305541825.0007</v>
          </cell>
          <cell r="C75" t="str">
            <v>ACTIVE</v>
          </cell>
          <cell r="D75">
            <v>921776</v>
          </cell>
          <cell r="E75" t="str">
            <v>SOCIAL &amp; COMMUNITY SERVICES</v>
          </cell>
        </row>
        <row r="76">
          <cell r="A76">
            <v>20076000</v>
          </cell>
          <cell r="B76">
            <v>565419049650.00037</v>
          </cell>
          <cell r="C76" t="str">
            <v>ACTIVE</v>
          </cell>
          <cell r="D76">
            <v>921775</v>
          </cell>
          <cell r="E76" t="str">
            <v>AGRICULTURE &amp; HUNTING</v>
          </cell>
        </row>
        <row r="77">
          <cell r="A77">
            <v>20077000</v>
          </cell>
          <cell r="B77">
            <v>538352654588.68616</v>
          </cell>
          <cell r="C77" t="str">
            <v>ACTIVE</v>
          </cell>
          <cell r="D77">
            <v>921778</v>
          </cell>
          <cell r="E77" t="str">
            <v>EDUCATION AND CULTURE SERVICE</v>
          </cell>
        </row>
        <row r="78">
          <cell r="A78">
            <v>20078000</v>
          </cell>
          <cell r="B78">
            <v>1112739094602.4712</v>
          </cell>
          <cell r="C78" t="str">
            <v>ACTIVE</v>
          </cell>
          <cell r="D78">
            <v>921779</v>
          </cell>
          <cell r="E78" t="str">
            <v>SANITARY &amp; SIMILAR SERVICES</v>
          </cell>
        </row>
        <row r="79">
          <cell r="A79">
            <v>20079000</v>
          </cell>
          <cell r="B79">
            <v>1142384139134.8445</v>
          </cell>
          <cell r="C79" t="str">
            <v>ACTIVE</v>
          </cell>
          <cell r="D79">
            <v>921780</v>
          </cell>
          <cell r="E79" t="str">
            <v>SOCIAL &amp; COMMUNITY SERVICES</v>
          </cell>
        </row>
        <row r="80">
          <cell r="A80">
            <v>20080000</v>
          </cell>
          <cell r="B80">
            <v>1734798107509.4133</v>
          </cell>
          <cell r="C80" t="str">
            <v>ACTIVE</v>
          </cell>
          <cell r="D80">
            <v>921781</v>
          </cell>
          <cell r="E80" t="str">
            <v>SOCIAL &amp; COMMUNITY SERVICES</v>
          </cell>
        </row>
        <row r="81">
          <cell r="A81">
            <v>20141000</v>
          </cell>
          <cell r="B81">
            <v>3512726400000</v>
          </cell>
          <cell r="C81" t="str">
            <v>FULLY DISBURSED</v>
          </cell>
          <cell r="D81">
            <v>932068</v>
          </cell>
          <cell r="E81" t="str">
            <v>FINANCIAL INSTITUTIONS</v>
          </cell>
        </row>
        <row r="82">
          <cell r="A82">
            <v>20242000</v>
          </cell>
          <cell r="B82">
            <v>0</v>
          </cell>
          <cell r="C82" t="str">
            <v>FULLY PAID</v>
          </cell>
          <cell r="D82">
            <v>931942</v>
          </cell>
          <cell r="E82" t="str">
            <v>EDUCATION AND CULTURE SERVICE</v>
          </cell>
        </row>
        <row r="83">
          <cell r="A83">
            <v>20243000</v>
          </cell>
          <cell r="B83">
            <v>0</v>
          </cell>
          <cell r="C83" t="str">
            <v>FULLY PAID</v>
          </cell>
          <cell r="D83">
            <v>931944</v>
          </cell>
          <cell r="E83" t="str">
            <v>ELECTRICITY, GAS &amp; STEAM</v>
          </cell>
        </row>
        <row r="84">
          <cell r="A84">
            <v>20244000</v>
          </cell>
          <cell r="B84">
            <v>0</v>
          </cell>
          <cell r="C84" t="str">
            <v>FULLY PAID</v>
          </cell>
          <cell r="D84">
            <v>931943</v>
          </cell>
          <cell r="E84" t="str">
            <v>COMMUNICATIONS</v>
          </cell>
        </row>
        <row r="85">
          <cell r="A85">
            <v>20245000</v>
          </cell>
          <cell r="B85">
            <v>0</v>
          </cell>
          <cell r="C85" t="str">
            <v>FULLY PAID</v>
          </cell>
          <cell r="D85">
            <v>931946</v>
          </cell>
          <cell r="E85" t="str">
            <v>DAMS, IRRIGATION AND DRAINAGE</v>
          </cell>
        </row>
        <row r="86">
          <cell r="A86">
            <v>20246000</v>
          </cell>
          <cell r="B86">
            <v>0</v>
          </cell>
          <cell r="C86" t="str">
            <v>FULLY PAID</v>
          </cell>
          <cell r="D86">
            <v>931945</v>
          </cell>
          <cell r="E86" t="str">
            <v>CRUDE &amp; NATURAL GAS PRODUCTION</v>
          </cell>
        </row>
        <row r="87">
          <cell r="A87">
            <v>20247000</v>
          </cell>
          <cell r="B87">
            <v>0</v>
          </cell>
          <cell r="C87" t="str">
            <v>FULLY PAID</v>
          </cell>
          <cell r="D87">
            <v>931947</v>
          </cell>
          <cell r="E87" t="str">
            <v>FORESTRY</v>
          </cell>
        </row>
        <row r="88">
          <cell r="A88">
            <v>20248000</v>
          </cell>
          <cell r="B88">
            <v>0</v>
          </cell>
          <cell r="C88" t="str">
            <v>FULLY PAID</v>
          </cell>
          <cell r="D88">
            <v>931948</v>
          </cell>
          <cell r="E88" t="str">
            <v>SOCIAL &amp; COMMUNITY SERVICES</v>
          </cell>
        </row>
        <row r="89">
          <cell r="A89">
            <v>20249000</v>
          </cell>
          <cell r="B89">
            <v>0</v>
          </cell>
          <cell r="C89" t="str">
            <v>FULLY PAID</v>
          </cell>
          <cell r="D89">
            <v>931949</v>
          </cell>
          <cell r="E89" t="str">
            <v>FINANCIAL INSTITUTIONS</v>
          </cell>
        </row>
        <row r="90">
          <cell r="A90">
            <v>20250000</v>
          </cell>
          <cell r="B90">
            <v>0</v>
          </cell>
          <cell r="C90" t="str">
            <v>FULLY PAID</v>
          </cell>
          <cell r="D90">
            <v>931950</v>
          </cell>
          <cell r="E90" t="str">
            <v>OTHER MANUFACTURING INDUSTRIES</v>
          </cell>
        </row>
        <row r="91">
          <cell r="A91">
            <v>20251000</v>
          </cell>
          <cell r="B91">
            <v>0</v>
          </cell>
          <cell r="C91" t="str">
            <v>FULLY PAID</v>
          </cell>
          <cell r="D91">
            <v>931951</v>
          </cell>
          <cell r="E91" t="str">
            <v>CHEM., PETROL, COAL, RUBBER,PLASTIC</v>
          </cell>
        </row>
        <row r="92">
          <cell r="A92">
            <v>20252000</v>
          </cell>
          <cell r="B92">
            <v>0</v>
          </cell>
          <cell r="C92" t="str">
            <v>FULLY PAID</v>
          </cell>
          <cell r="D92">
            <v>931953</v>
          </cell>
          <cell r="E92" t="str">
            <v>SOCIAL &amp; COMMUNITY SERVICES</v>
          </cell>
        </row>
        <row r="93">
          <cell r="A93">
            <v>20253000</v>
          </cell>
          <cell r="B93">
            <v>0</v>
          </cell>
          <cell r="C93" t="str">
            <v>FULLY PAID</v>
          </cell>
          <cell r="D93">
            <v>931954</v>
          </cell>
          <cell r="E93" t="str">
            <v>DAMS, IRRIGATION AND DRAINAGE</v>
          </cell>
        </row>
        <row r="94">
          <cell r="A94">
            <v>20254000</v>
          </cell>
          <cell r="B94">
            <v>0</v>
          </cell>
          <cell r="C94" t="str">
            <v>FULLY PAID</v>
          </cell>
          <cell r="D94">
            <v>931960</v>
          </cell>
          <cell r="E94" t="str">
            <v>DAMS, IRRIGATION AND DRAINAGE</v>
          </cell>
        </row>
        <row r="95">
          <cell r="A95">
            <v>20255000</v>
          </cell>
          <cell r="B95">
            <v>0</v>
          </cell>
          <cell r="C95" t="str">
            <v>FULLY PAID</v>
          </cell>
          <cell r="D95">
            <v>931955</v>
          </cell>
          <cell r="E95" t="str">
            <v>AGRICULTURE &amp; HUNTING</v>
          </cell>
        </row>
        <row r="96">
          <cell r="A96">
            <v>20256000</v>
          </cell>
          <cell r="B96">
            <v>0</v>
          </cell>
          <cell r="C96" t="str">
            <v>FULLY PAID</v>
          </cell>
          <cell r="D96">
            <v>931952</v>
          </cell>
          <cell r="E96" t="str">
            <v>EDUCATION AND CULTURE SERVICE</v>
          </cell>
        </row>
        <row r="97">
          <cell r="A97">
            <v>20257000</v>
          </cell>
          <cell r="B97">
            <v>0</v>
          </cell>
          <cell r="C97" t="str">
            <v>FULLY PAID</v>
          </cell>
          <cell r="D97">
            <v>931956</v>
          </cell>
          <cell r="E97" t="str">
            <v>HOUSING AND BUILDING</v>
          </cell>
        </row>
        <row r="98">
          <cell r="A98">
            <v>20258000</v>
          </cell>
          <cell r="B98">
            <v>0</v>
          </cell>
          <cell r="C98" t="str">
            <v>FULLY PAID</v>
          </cell>
          <cell r="D98">
            <v>931957</v>
          </cell>
          <cell r="E98" t="str">
            <v>ELECTRICITY, GAS &amp; STEAM</v>
          </cell>
        </row>
        <row r="99">
          <cell r="A99">
            <v>20259000</v>
          </cell>
          <cell r="B99">
            <v>0</v>
          </cell>
          <cell r="C99" t="str">
            <v>FULLY PAID</v>
          </cell>
          <cell r="D99">
            <v>931958</v>
          </cell>
          <cell r="E99" t="str">
            <v>WATER WORKS &amp; SUPPLY</v>
          </cell>
        </row>
        <row r="100">
          <cell r="A100">
            <v>20260000</v>
          </cell>
          <cell r="B100">
            <v>0</v>
          </cell>
          <cell r="C100" t="str">
            <v>FULLY PAID</v>
          </cell>
          <cell r="D100">
            <v>931959</v>
          </cell>
          <cell r="E100" t="str">
            <v>DAMS, IRRIGATION AND DRAINAGE</v>
          </cell>
        </row>
        <row r="101">
          <cell r="A101">
            <v>20261000</v>
          </cell>
          <cell r="B101">
            <v>0</v>
          </cell>
          <cell r="C101" t="str">
            <v>FULLY PAID</v>
          </cell>
          <cell r="D101">
            <v>931961</v>
          </cell>
          <cell r="E101" t="str">
            <v>AGRICULTURE &amp; HUNTING</v>
          </cell>
        </row>
        <row r="102">
          <cell r="A102">
            <v>20262000</v>
          </cell>
          <cell r="B102">
            <v>0</v>
          </cell>
          <cell r="C102" t="str">
            <v>FULLY DISBURSED</v>
          </cell>
          <cell r="D102">
            <v>931962</v>
          </cell>
          <cell r="E102" t="str">
            <v>EDUCATION AND CULTURE SERVICE</v>
          </cell>
        </row>
        <row r="103">
          <cell r="A103">
            <v>20263000</v>
          </cell>
          <cell r="B103">
            <v>0</v>
          </cell>
          <cell r="C103" t="str">
            <v>FULLY DISBURSED</v>
          </cell>
          <cell r="D103">
            <v>931963</v>
          </cell>
          <cell r="E103" t="str">
            <v>SOCIAL &amp; COMMUNITY SERVICES</v>
          </cell>
        </row>
        <row r="104">
          <cell r="A104">
            <v>20264000</v>
          </cell>
          <cell r="B104">
            <v>0</v>
          </cell>
          <cell r="C104" t="str">
            <v>FULLY DISBURSED</v>
          </cell>
          <cell r="D104">
            <v>931964</v>
          </cell>
          <cell r="E104" t="str">
            <v>FINANCIAL INSTITUTIONS</v>
          </cell>
        </row>
        <row r="105">
          <cell r="A105">
            <v>20265000</v>
          </cell>
          <cell r="B105">
            <v>-95.600000000000009</v>
          </cell>
          <cell r="C105" t="str">
            <v>FULLY DISBURSED</v>
          </cell>
          <cell r="D105">
            <v>931965</v>
          </cell>
          <cell r="E105" t="str">
            <v>AGRICULTURE &amp; HUNTING</v>
          </cell>
        </row>
        <row r="106">
          <cell r="A106">
            <v>20266000</v>
          </cell>
          <cell r="B106">
            <v>109485902868</v>
          </cell>
          <cell r="C106" t="str">
            <v>FULLY DISBURSED</v>
          </cell>
          <cell r="D106">
            <v>931966</v>
          </cell>
          <cell r="E106" t="str">
            <v>COMMUNICATIONS</v>
          </cell>
        </row>
        <row r="107">
          <cell r="A107">
            <v>20267000</v>
          </cell>
          <cell r="B107">
            <v>98987269946.399994</v>
          </cell>
          <cell r="C107" t="str">
            <v>FULLY DISBURSED</v>
          </cell>
          <cell r="D107">
            <v>931968</v>
          </cell>
          <cell r="E107" t="str">
            <v>ROAD AND ROADBRIDGES</v>
          </cell>
        </row>
        <row r="108">
          <cell r="A108">
            <v>20268000</v>
          </cell>
          <cell r="B108">
            <v>13569630726.4</v>
          </cell>
          <cell r="C108" t="str">
            <v>FULLY DISBURSED</v>
          </cell>
          <cell r="D108">
            <v>931967</v>
          </cell>
          <cell r="E108" t="str">
            <v>SOCIAL &amp; COMMUNITY SERVICES</v>
          </cell>
        </row>
        <row r="109">
          <cell r="A109">
            <v>20269000</v>
          </cell>
          <cell r="B109">
            <v>111313091901.59999</v>
          </cell>
          <cell r="C109" t="str">
            <v>FULLY DISBURSED</v>
          </cell>
          <cell r="D109">
            <v>931969</v>
          </cell>
          <cell r="E109" t="str">
            <v>ELECTRICITY, GAS &amp; STEAM</v>
          </cell>
        </row>
        <row r="110">
          <cell r="A110">
            <v>20270000</v>
          </cell>
          <cell r="B110">
            <v>58908159879.599998</v>
          </cell>
          <cell r="C110" t="str">
            <v>FULLY DISBURSED</v>
          </cell>
          <cell r="D110">
            <v>931971</v>
          </cell>
          <cell r="E110" t="str">
            <v>SOCIAL &amp; COMMUNITY SERVICES</v>
          </cell>
        </row>
        <row r="111">
          <cell r="A111">
            <v>20271000</v>
          </cell>
          <cell r="B111">
            <v>108760502113.60001</v>
          </cell>
          <cell r="C111" t="str">
            <v>FULLY DISBURSED</v>
          </cell>
          <cell r="D111">
            <v>931970</v>
          </cell>
          <cell r="E111" t="str">
            <v>FINANCIAL INSTITUTIONS</v>
          </cell>
        </row>
        <row r="112">
          <cell r="A112">
            <v>20272000</v>
          </cell>
          <cell r="B112">
            <v>61667360865.599998</v>
          </cell>
          <cell r="C112" t="str">
            <v>FULLY DISBURSED</v>
          </cell>
          <cell r="D112">
            <v>931972</v>
          </cell>
          <cell r="E112" t="str">
            <v>ROAD AND ROADBRIDGES</v>
          </cell>
        </row>
        <row r="113">
          <cell r="A113">
            <v>20273000</v>
          </cell>
          <cell r="B113">
            <v>9127646896.8000011</v>
          </cell>
          <cell r="C113" t="str">
            <v>FULLY DISBURSED</v>
          </cell>
          <cell r="D113">
            <v>931973</v>
          </cell>
          <cell r="E113" t="str">
            <v>AGRICULTURE &amp; HUNTING</v>
          </cell>
        </row>
        <row r="114">
          <cell r="A114">
            <v>20274000</v>
          </cell>
          <cell r="B114">
            <v>21098335023.600002</v>
          </cell>
          <cell r="C114" t="str">
            <v>FULLY DISBURSED</v>
          </cell>
          <cell r="D114">
            <v>931975</v>
          </cell>
          <cell r="E114" t="str">
            <v>WATER WORKS &amp; SUPPLY</v>
          </cell>
        </row>
        <row r="115">
          <cell r="A115">
            <v>20275000</v>
          </cell>
          <cell r="B115">
            <v>34494268389.199997</v>
          </cell>
          <cell r="C115" t="str">
            <v>FULLY DISBURSED</v>
          </cell>
          <cell r="D115">
            <v>931974</v>
          </cell>
          <cell r="E115" t="str">
            <v>HOUSING AND BUILDING</v>
          </cell>
        </row>
        <row r="116">
          <cell r="A116">
            <v>20276000</v>
          </cell>
          <cell r="B116">
            <v>39675298248</v>
          </cell>
          <cell r="C116" t="str">
            <v>FULLY DISBURSED</v>
          </cell>
          <cell r="D116">
            <v>931976</v>
          </cell>
          <cell r="E116" t="str">
            <v>ELECTRICITY, GAS &amp; STEAM</v>
          </cell>
        </row>
        <row r="117">
          <cell r="A117">
            <v>20277000</v>
          </cell>
          <cell r="B117">
            <v>49441079829.200005</v>
          </cell>
          <cell r="C117" t="str">
            <v>FULLY DISBURSED</v>
          </cell>
          <cell r="D117">
            <v>931977</v>
          </cell>
          <cell r="E117" t="str">
            <v>WATER WORKS &amp; SUPPLY</v>
          </cell>
        </row>
        <row r="118">
          <cell r="A118">
            <v>20278000</v>
          </cell>
          <cell r="B118">
            <v>17107392376.4</v>
          </cell>
          <cell r="C118" t="str">
            <v>FULLY DISBURSED</v>
          </cell>
          <cell r="D118">
            <v>931978</v>
          </cell>
          <cell r="E118" t="str">
            <v>DAMS, IRRIGATION AND DRAINAGE</v>
          </cell>
        </row>
        <row r="119">
          <cell r="A119">
            <v>20279000</v>
          </cell>
          <cell r="B119">
            <v>273448340046</v>
          </cell>
          <cell r="C119" t="str">
            <v>FULLY DISBURSED</v>
          </cell>
          <cell r="D119">
            <v>931979</v>
          </cell>
          <cell r="E119" t="str">
            <v>ROAD AND ROADBRIDGES</v>
          </cell>
        </row>
        <row r="120">
          <cell r="A120">
            <v>20280000</v>
          </cell>
          <cell r="B120">
            <v>113376250606.39999</v>
          </cell>
          <cell r="C120" t="str">
            <v>FULLY DISBURSED</v>
          </cell>
          <cell r="D120">
            <v>931981</v>
          </cell>
          <cell r="E120" t="str">
            <v>ROAD AND ROADBRIDGES</v>
          </cell>
        </row>
        <row r="121">
          <cell r="A121">
            <v>20281000</v>
          </cell>
          <cell r="B121">
            <v>23205311223.600002</v>
          </cell>
          <cell r="C121" t="str">
            <v>FULLY DISBURSED</v>
          </cell>
          <cell r="D121">
            <v>931980</v>
          </cell>
          <cell r="E121" t="str">
            <v>SOCIAL &amp; COMMUNITY SERVICES</v>
          </cell>
        </row>
        <row r="122">
          <cell r="A122">
            <v>20282000</v>
          </cell>
          <cell r="B122">
            <v>134588512914.8</v>
          </cell>
          <cell r="C122" t="str">
            <v>FULLY DISBURSED</v>
          </cell>
          <cell r="D122">
            <v>931982</v>
          </cell>
          <cell r="E122" t="str">
            <v>ROAD AND ROADBRIDGES</v>
          </cell>
        </row>
        <row r="123">
          <cell r="A123">
            <v>20283000</v>
          </cell>
          <cell r="B123">
            <v>30238654465.200001</v>
          </cell>
          <cell r="C123" t="str">
            <v>FULLY DISBURSED</v>
          </cell>
          <cell r="D123">
            <v>931983</v>
          </cell>
          <cell r="E123" t="str">
            <v>DAMS, IRRIGATION AND DRAINAGE</v>
          </cell>
        </row>
        <row r="124">
          <cell r="A124">
            <v>20284000</v>
          </cell>
          <cell r="B124">
            <v>113558805594</v>
          </cell>
          <cell r="C124" t="str">
            <v>FULLY DISBURSED</v>
          </cell>
          <cell r="D124">
            <v>931984</v>
          </cell>
          <cell r="E124" t="str">
            <v>SOCIAL &amp; COMMUNITY SERVICES</v>
          </cell>
        </row>
        <row r="125">
          <cell r="A125">
            <v>20285000</v>
          </cell>
          <cell r="B125">
            <v>46505401530</v>
          </cell>
          <cell r="C125" t="str">
            <v>FULLY DISBURSED</v>
          </cell>
          <cell r="D125">
            <v>931985</v>
          </cell>
          <cell r="E125" t="str">
            <v>SOCIAL &amp; COMMUNITY SERVICES</v>
          </cell>
        </row>
        <row r="126">
          <cell r="A126">
            <v>20286000</v>
          </cell>
          <cell r="B126">
            <v>80145922818.800003</v>
          </cell>
          <cell r="C126" t="str">
            <v>FULLY DISBURSED</v>
          </cell>
          <cell r="D126">
            <v>931987</v>
          </cell>
          <cell r="E126" t="str">
            <v>ELECTRICITY, GAS &amp; STEAM</v>
          </cell>
        </row>
        <row r="127">
          <cell r="A127">
            <v>20287000</v>
          </cell>
          <cell r="B127">
            <v>48560819120.400002</v>
          </cell>
          <cell r="C127" t="str">
            <v>FULLY DISBURSED</v>
          </cell>
          <cell r="D127">
            <v>931986</v>
          </cell>
          <cell r="E127" t="str">
            <v>DAMS, IRRIGATION AND DRAINAGE</v>
          </cell>
        </row>
        <row r="128">
          <cell r="A128">
            <v>20288000</v>
          </cell>
          <cell r="B128">
            <v>103671782467.60001</v>
          </cell>
          <cell r="C128" t="str">
            <v>FULLY DISBURSED</v>
          </cell>
          <cell r="D128">
            <v>931988</v>
          </cell>
          <cell r="E128" t="str">
            <v>DAMS, IRRIGATION AND DRAINAGE</v>
          </cell>
        </row>
        <row r="129">
          <cell r="A129">
            <v>20289000</v>
          </cell>
          <cell r="B129">
            <v>53858954294.800003</v>
          </cell>
          <cell r="C129" t="str">
            <v>FULLY DISBURSED</v>
          </cell>
          <cell r="D129">
            <v>931989</v>
          </cell>
          <cell r="E129" t="str">
            <v>PUBLIC ADMINISTRATION &amp; DEFENCE</v>
          </cell>
        </row>
        <row r="130">
          <cell r="A130">
            <v>20290000</v>
          </cell>
          <cell r="B130">
            <v>73482581882.399994</v>
          </cell>
          <cell r="C130" t="str">
            <v>FULLY DISBURSED</v>
          </cell>
          <cell r="D130">
            <v>931991</v>
          </cell>
          <cell r="E130" t="str">
            <v>SOCIAL &amp; COMMUNITY SERVICES</v>
          </cell>
        </row>
        <row r="131">
          <cell r="A131">
            <v>20291000</v>
          </cell>
          <cell r="B131">
            <v>14055389335.6</v>
          </cell>
          <cell r="C131" t="str">
            <v>FULLY DISBURSED</v>
          </cell>
          <cell r="D131">
            <v>931990</v>
          </cell>
          <cell r="E131" t="str">
            <v>FINANCIAL INSTITUTIONS</v>
          </cell>
        </row>
        <row r="132">
          <cell r="A132">
            <v>20292000</v>
          </cell>
          <cell r="B132">
            <v>155157041724.79999</v>
          </cell>
          <cell r="C132" t="str">
            <v>FULLY DISBURSED</v>
          </cell>
          <cell r="D132">
            <v>931992</v>
          </cell>
          <cell r="E132" t="str">
            <v>SOCIAL &amp; COMMUNITY SERVICES</v>
          </cell>
        </row>
        <row r="133">
          <cell r="A133">
            <v>20293000</v>
          </cell>
          <cell r="B133">
            <v>393821894701.59998</v>
          </cell>
          <cell r="C133" t="str">
            <v>FULLY DISBURSED</v>
          </cell>
          <cell r="D133">
            <v>931993</v>
          </cell>
          <cell r="E133" t="str">
            <v>ELECTRICITY, GAS &amp; STEAM</v>
          </cell>
        </row>
        <row r="134">
          <cell r="A134">
            <v>20294000</v>
          </cell>
          <cell r="B134">
            <v>62095478315.199997</v>
          </cell>
          <cell r="C134" t="str">
            <v>FULLY DISBURSED</v>
          </cell>
          <cell r="D134">
            <v>931995</v>
          </cell>
          <cell r="E134" t="str">
            <v>HOUSING AND BUILDING</v>
          </cell>
        </row>
        <row r="135">
          <cell r="A135">
            <v>20295000</v>
          </cell>
          <cell r="B135">
            <v>4901708551.1999998</v>
          </cell>
          <cell r="C135" t="str">
            <v>FULLY DISBURSED</v>
          </cell>
          <cell r="D135">
            <v>931994</v>
          </cell>
          <cell r="E135" t="str">
            <v>AGRICULTURE &amp; HUNTING</v>
          </cell>
        </row>
        <row r="136">
          <cell r="A136">
            <v>20296000</v>
          </cell>
          <cell r="B136">
            <v>2905094138.4000001</v>
          </cell>
          <cell r="C136" t="str">
            <v>FULLY DISBURSED</v>
          </cell>
          <cell r="D136">
            <v>931997</v>
          </cell>
          <cell r="E136" t="str">
            <v>SANITARY &amp; SIMILAR SERVICES</v>
          </cell>
        </row>
        <row r="137">
          <cell r="A137">
            <v>20297000</v>
          </cell>
          <cell r="B137">
            <v>310437960.39999998</v>
          </cell>
          <cell r="C137" t="str">
            <v>FULLY DISBURSED</v>
          </cell>
          <cell r="D137">
            <v>932017</v>
          </cell>
          <cell r="E137" t="str">
            <v>ELECTRICITY, GAS &amp; STEAM</v>
          </cell>
        </row>
        <row r="138">
          <cell r="A138">
            <v>20298000</v>
          </cell>
          <cell r="B138">
            <v>4825643455.1999998</v>
          </cell>
          <cell r="C138" t="str">
            <v>FULLY DISBURSED</v>
          </cell>
          <cell r="D138">
            <v>931999</v>
          </cell>
          <cell r="E138" t="str">
            <v>SOCIAL &amp; COMMUNITY SERVICES</v>
          </cell>
        </row>
        <row r="139">
          <cell r="A139">
            <v>20299000</v>
          </cell>
          <cell r="B139">
            <v>567728973508.40002</v>
          </cell>
          <cell r="C139" t="str">
            <v>ACTIVE</v>
          </cell>
          <cell r="D139">
            <v>932062</v>
          </cell>
          <cell r="E139" t="str">
            <v>SOCIAL &amp; COMMUNITY SERVICES</v>
          </cell>
        </row>
        <row r="140">
          <cell r="A140">
            <v>20300000</v>
          </cell>
          <cell r="B140">
            <v>24201951357.200001</v>
          </cell>
          <cell r="C140" t="str">
            <v>FULLY DISBURSED</v>
          </cell>
          <cell r="D140">
            <v>932000</v>
          </cell>
          <cell r="E140" t="str">
            <v>OTHER MANUFACTURING INDUSTRIES</v>
          </cell>
        </row>
        <row r="141">
          <cell r="A141">
            <v>20301000</v>
          </cell>
          <cell r="B141">
            <v>36788696495.599998</v>
          </cell>
          <cell r="C141" t="str">
            <v>FULLY DISBURSED</v>
          </cell>
          <cell r="D141">
            <v>932002</v>
          </cell>
          <cell r="E141" t="str">
            <v>ELECTRICITY, GAS &amp; STEAM</v>
          </cell>
        </row>
        <row r="142">
          <cell r="A142">
            <v>20302000</v>
          </cell>
          <cell r="B142">
            <v>6509410500.8000002</v>
          </cell>
          <cell r="C142" t="str">
            <v>FULLY DISBURSED</v>
          </cell>
          <cell r="D142">
            <v>932026</v>
          </cell>
          <cell r="E142" t="str">
            <v>PUBLIC ADMINISTRATION &amp; DEFENCE</v>
          </cell>
        </row>
        <row r="143">
          <cell r="A143">
            <v>20303000</v>
          </cell>
          <cell r="B143">
            <v>7577244050</v>
          </cell>
          <cell r="C143" t="str">
            <v>FULLY DISBURSED</v>
          </cell>
          <cell r="D143">
            <v>932003</v>
          </cell>
          <cell r="E143" t="str">
            <v>AGRICULTURE &amp; HUNTING</v>
          </cell>
        </row>
        <row r="144">
          <cell r="A144">
            <v>20304000</v>
          </cell>
          <cell r="B144">
            <v>21001216035.200001</v>
          </cell>
          <cell r="C144" t="str">
            <v>FULLY DISBURSED</v>
          </cell>
          <cell r="D144">
            <v>932011</v>
          </cell>
          <cell r="E144" t="str">
            <v>EDUCATION AND CULTURE SERVICE</v>
          </cell>
        </row>
        <row r="145">
          <cell r="A145">
            <v>20305000</v>
          </cell>
          <cell r="B145">
            <v>9757012480</v>
          </cell>
          <cell r="C145" t="str">
            <v>FULLY DISBURSED</v>
          </cell>
          <cell r="D145">
            <v>932004</v>
          </cell>
          <cell r="E145" t="str">
            <v>AGRICULTURE &amp; HUNTING</v>
          </cell>
        </row>
        <row r="146">
          <cell r="A146">
            <v>20306000</v>
          </cell>
          <cell r="B146">
            <v>1969478448.4000001</v>
          </cell>
          <cell r="C146" t="str">
            <v>FULLY DISBURSED</v>
          </cell>
          <cell r="D146">
            <v>932005</v>
          </cell>
          <cell r="E146" t="str">
            <v>FORESTRY</v>
          </cell>
        </row>
        <row r="147">
          <cell r="A147">
            <v>20307000</v>
          </cell>
          <cell r="B147">
            <v>2387024545.5999999</v>
          </cell>
          <cell r="C147" t="str">
            <v>FULLY DISBURSED</v>
          </cell>
          <cell r="D147">
            <v>932006</v>
          </cell>
          <cell r="E147" t="str">
            <v>SOCIAL &amp; COMMUNITY SERVICES</v>
          </cell>
        </row>
        <row r="148">
          <cell r="A148">
            <v>20308000</v>
          </cell>
          <cell r="B148">
            <v>840133564.80000007</v>
          </cell>
          <cell r="C148" t="str">
            <v>FULLY DISBURSED</v>
          </cell>
          <cell r="D148">
            <v>932024</v>
          </cell>
          <cell r="E148" t="str">
            <v>FINANCIAL INSTITUTIONS</v>
          </cell>
        </row>
        <row r="149">
          <cell r="A149">
            <v>20309000</v>
          </cell>
          <cell r="B149">
            <v>8841598886.3999996</v>
          </cell>
          <cell r="C149" t="str">
            <v>FULLY DISBURSED</v>
          </cell>
          <cell r="D149">
            <v>932008</v>
          </cell>
          <cell r="E149" t="str">
            <v>EDUCATION AND CULTURE SERVICE</v>
          </cell>
        </row>
        <row r="150">
          <cell r="A150">
            <v>20310000</v>
          </cell>
          <cell r="B150">
            <v>10098945573.6</v>
          </cell>
          <cell r="C150" t="str">
            <v>FULLY DISBURSED</v>
          </cell>
          <cell r="D150">
            <v>932010</v>
          </cell>
          <cell r="E150" t="str">
            <v>EDUCATION AND CULTURE SERVICE</v>
          </cell>
        </row>
        <row r="151">
          <cell r="A151">
            <v>20311000</v>
          </cell>
          <cell r="B151">
            <v>32220248397.200001</v>
          </cell>
          <cell r="C151" t="str">
            <v>FULLY DISBURSED</v>
          </cell>
          <cell r="D151">
            <v>932007</v>
          </cell>
          <cell r="E151" t="str">
            <v>EDUCATION AND CULTURE SERVICE</v>
          </cell>
        </row>
        <row r="152">
          <cell r="A152">
            <v>20312000</v>
          </cell>
          <cell r="B152">
            <v>46113369830</v>
          </cell>
          <cell r="C152" t="str">
            <v>FULLY DISBURSED</v>
          </cell>
          <cell r="D152">
            <v>932012</v>
          </cell>
          <cell r="E152" t="str">
            <v>SOCIAL &amp; COMMUNITY SERVICES</v>
          </cell>
        </row>
        <row r="153">
          <cell r="A153">
            <v>20313000</v>
          </cell>
          <cell r="B153">
            <v>13062850155.199999</v>
          </cell>
          <cell r="C153" t="str">
            <v>FULLY DISBURSED</v>
          </cell>
          <cell r="D153">
            <v>932013</v>
          </cell>
          <cell r="E153" t="str">
            <v>EDUCATION AND CULTURE SERVICE</v>
          </cell>
        </row>
        <row r="154">
          <cell r="A154">
            <v>20314000</v>
          </cell>
          <cell r="B154">
            <v>21441231096</v>
          </cell>
          <cell r="C154" t="str">
            <v>FULLY DISBURSED</v>
          </cell>
          <cell r="D154">
            <v>932015</v>
          </cell>
          <cell r="E154" t="str">
            <v>SOCIAL &amp; COMMUNITY SERVICES</v>
          </cell>
        </row>
        <row r="155">
          <cell r="A155">
            <v>20315000</v>
          </cell>
          <cell r="B155">
            <v>9586094976</v>
          </cell>
          <cell r="C155" t="str">
            <v>FULLY DISBURSED</v>
          </cell>
          <cell r="D155">
            <v>932023</v>
          </cell>
          <cell r="E155" t="str">
            <v>EDUCATION AND CULTURE SERVICE</v>
          </cell>
        </row>
        <row r="156">
          <cell r="A156">
            <v>20316000</v>
          </cell>
          <cell r="B156">
            <v>0</v>
          </cell>
          <cell r="C156" t="str">
            <v>FULLY PAID</v>
          </cell>
          <cell r="D156">
            <v>932033</v>
          </cell>
          <cell r="E156" t="str">
            <v>EDUCATION AND CULTURE SERVICE</v>
          </cell>
        </row>
        <row r="157">
          <cell r="A157">
            <v>20317000</v>
          </cell>
          <cell r="B157">
            <v>39545154526.400002</v>
          </cell>
          <cell r="C157" t="str">
            <v>FULLY DISBURSED</v>
          </cell>
          <cell r="D157">
            <v>932025</v>
          </cell>
          <cell r="E157" t="str">
            <v>ROAD AND ROADBRIDGES</v>
          </cell>
        </row>
        <row r="158">
          <cell r="A158">
            <v>20318000</v>
          </cell>
          <cell r="B158">
            <v>3085234939.1999998</v>
          </cell>
          <cell r="C158" t="str">
            <v>FULLY DISBURSED</v>
          </cell>
          <cell r="D158">
            <v>932027</v>
          </cell>
          <cell r="E158" t="str">
            <v>FISHING</v>
          </cell>
        </row>
        <row r="159">
          <cell r="A159">
            <v>20319000</v>
          </cell>
          <cell r="B159">
            <v>0</v>
          </cell>
          <cell r="C159" t="str">
            <v>FULLY DISBURSED</v>
          </cell>
          <cell r="D159">
            <v>932034</v>
          </cell>
          <cell r="E159" t="str">
            <v>AGRICULTURE &amp; HUNTING</v>
          </cell>
        </row>
        <row r="160">
          <cell r="A160">
            <v>20321000</v>
          </cell>
          <cell r="B160">
            <v>0</v>
          </cell>
          <cell r="C160" t="str">
            <v>FULLY DISBURSED</v>
          </cell>
          <cell r="D160">
            <v>932030</v>
          </cell>
          <cell r="E160" t="str">
            <v>SOCIAL &amp; COMMUNITY SERVICES</v>
          </cell>
        </row>
        <row r="161">
          <cell r="A161">
            <v>20322000</v>
          </cell>
          <cell r="B161">
            <v>0</v>
          </cell>
          <cell r="C161" t="str">
            <v>FULLY PAID</v>
          </cell>
          <cell r="D161">
            <v>932028</v>
          </cell>
          <cell r="E161" t="str">
            <v>FINANCIAL INSTITUTIONS</v>
          </cell>
        </row>
        <row r="162">
          <cell r="A162">
            <v>20323000</v>
          </cell>
          <cell r="B162">
            <v>17706243108.799999</v>
          </cell>
          <cell r="C162" t="str">
            <v>FULLY DISBURSED</v>
          </cell>
          <cell r="D162">
            <v>932031</v>
          </cell>
          <cell r="E162" t="str">
            <v>SANITARY &amp; SIMILAR SERVICES</v>
          </cell>
        </row>
        <row r="163">
          <cell r="A163">
            <v>20324000</v>
          </cell>
          <cell r="B163">
            <v>12772942008</v>
          </cell>
          <cell r="C163" t="str">
            <v>FULLY DISBURSED</v>
          </cell>
          <cell r="D163">
            <v>932032</v>
          </cell>
          <cell r="E163" t="str">
            <v>SANITARY &amp; SIMILAR SERVICES</v>
          </cell>
        </row>
        <row r="164">
          <cell r="A164">
            <v>20325000</v>
          </cell>
          <cell r="B164">
            <v>406198186</v>
          </cell>
          <cell r="C164" t="str">
            <v>FULLY DISBURSED</v>
          </cell>
          <cell r="D164">
            <v>932036</v>
          </cell>
          <cell r="E164" t="str">
            <v>HOUSING AND BUILDING</v>
          </cell>
        </row>
        <row r="165">
          <cell r="A165">
            <v>20326000</v>
          </cell>
          <cell r="B165">
            <v>5718297556.7999992</v>
          </cell>
          <cell r="C165" t="str">
            <v>FULLY DISBURSED</v>
          </cell>
          <cell r="D165">
            <v>932035</v>
          </cell>
          <cell r="E165" t="str">
            <v>FINANCIAL INSTITUTIONS</v>
          </cell>
        </row>
        <row r="166">
          <cell r="A166">
            <v>20327000</v>
          </cell>
          <cell r="B166">
            <v>190675711849.46451</v>
          </cell>
          <cell r="C166" t="str">
            <v>FULLY DISBURSED</v>
          </cell>
          <cell r="D166">
            <v>921751</v>
          </cell>
          <cell r="E166" t="str">
            <v>EDUCATION AND CULTURE SERVICE</v>
          </cell>
        </row>
        <row r="167">
          <cell r="A167">
            <v>20329000</v>
          </cell>
          <cell r="B167">
            <v>92751574100</v>
          </cell>
          <cell r="C167" t="str">
            <v>FULLY DISBURSED</v>
          </cell>
          <cell r="D167">
            <v>932040</v>
          </cell>
          <cell r="E167" t="str">
            <v>EDUCATION AND CULTURE SERVICE</v>
          </cell>
        </row>
        <row r="168">
          <cell r="A168">
            <v>20330000</v>
          </cell>
          <cell r="B168">
            <v>58587109171.999992</v>
          </cell>
          <cell r="C168" t="str">
            <v>FULLY DISBURSED</v>
          </cell>
          <cell r="D168">
            <v>932041</v>
          </cell>
          <cell r="E168" t="str">
            <v>EDUCATION AND CULTURE SERVICE</v>
          </cell>
        </row>
        <row r="169">
          <cell r="A169">
            <v>20332000</v>
          </cell>
          <cell r="B169">
            <v>212444454556.80002</v>
          </cell>
          <cell r="C169" t="str">
            <v>FULLY DISBURSED</v>
          </cell>
          <cell r="D169">
            <v>932038</v>
          </cell>
          <cell r="E169" t="str">
            <v>WATER WORKS &amp; SUPPLY</v>
          </cell>
        </row>
        <row r="170">
          <cell r="A170">
            <v>20333000</v>
          </cell>
          <cell r="B170">
            <v>0</v>
          </cell>
          <cell r="C170" t="str">
            <v>FULLY PAID</v>
          </cell>
          <cell r="D170">
            <v>932037</v>
          </cell>
          <cell r="E170" t="str">
            <v>FINANCIAL INSTITUTIONS</v>
          </cell>
        </row>
        <row r="171">
          <cell r="A171">
            <v>20334000</v>
          </cell>
          <cell r="B171">
            <v>0</v>
          </cell>
          <cell r="C171" t="str">
            <v>FULLY DISBURSED</v>
          </cell>
          <cell r="D171">
            <v>932039</v>
          </cell>
          <cell r="E171" t="str">
            <v>SOCIAL &amp; COMMUNITY SERVICES</v>
          </cell>
        </row>
        <row r="172">
          <cell r="A172">
            <v>20335000</v>
          </cell>
          <cell r="B172">
            <v>20929122928</v>
          </cell>
          <cell r="C172" t="str">
            <v>FULLY DISBURSED</v>
          </cell>
          <cell r="D172">
            <v>932042</v>
          </cell>
          <cell r="E172" t="str">
            <v>FORESTRY</v>
          </cell>
        </row>
        <row r="173">
          <cell r="A173">
            <v>20337000</v>
          </cell>
          <cell r="B173">
            <v>68216574139.599998</v>
          </cell>
          <cell r="C173" t="str">
            <v>FULLY DISBURSED</v>
          </cell>
          <cell r="D173">
            <v>932045</v>
          </cell>
          <cell r="E173" t="str">
            <v>SOCIAL &amp; COMMUNITY SERVICES</v>
          </cell>
        </row>
        <row r="174">
          <cell r="A174">
            <v>20338000</v>
          </cell>
          <cell r="B174">
            <v>1387490600000</v>
          </cell>
          <cell r="C174" t="str">
            <v>FULLY DISBURSED</v>
          </cell>
          <cell r="D174">
            <v>932044</v>
          </cell>
          <cell r="E174" t="str">
            <v>SOCIAL &amp; COMMUNITY SERVICES</v>
          </cell>
        </row>
        <row r="175">
          <cell r="A175">
            <v>20339000</v>
          </cell>
          <cell r="B175">
            <v>61958631217.200005</v>
          </cell>
          <cell r="C175" t="str">
            <v>FULLY DISBURSED</v>
          </cell>
          <cell r="D175">
            <v>932046</v>
          </cell>
          <cell r="E175" t="str">
            <v>SANITARY &amp; SIMILAR SERVICES</v>
          </cell>
        </row>
        <row r="176">
          <cell r="A176">
            <v>20340000</v>
          </cell>
          <cell r="B176">
            <v>1284759468187.6001</v>
          </cell>
          <cell r="C176" t="str">
            <v>FULLY DISBURSED</v>
          </cell>
          <cell r="D176">
            <v>932047</v>
          </cell>
          <cell r="E176" t="str">
            <v>ROAD AND ROADBRIDGES</v>
          </cell>
        </row>
        <row r="177">
          <cell r="A177">
            <v>20341000</v>
          </cell>
          <cell r="B177">
            <v>202626737319.60001</v>
          </cell>
          <cell r="C177" t="str">
            <v>ACTIVE</v>
          </cell>
          <cell r="D177">
            <v>932048</v>
          </cell>
          <cell r="E177" t="str">
            <v>SOCIAL &amp; COMMUNITY SERVICES</v>
          </cell>
        </row>
        <row r="178">
          <cell r="A178">
            <v>20342000</v>
          </cell>
          <cell r="B178">
            <v>13578414836.800001</v>
          </cell>
          <cell r="C178" t="str">
            <v>FULLY DISBURSED</v>
          </cell>
          <cell r="D178">
            <v>932049</v>
          </cell>
          <cell r="E178" t="str">
            <v>EDUCATION AND CULTURE SERVICE</v>
          </cell>
        </row>
        <row r="179">
          <cell r="A179">
            <v>20344000</v>
          </cell>
          <cell r="B179">
            <v>91382315758.400009</v>
          </cell>
          <cell r="C179" t="str">
            <v>FULLY DISBURSED</v>
          </cell>
          <cell r="D179">
            <v>932050</v>
          </cell>
          <cell r="E179" t="str">
            <v>COMMUNICATIONS</v>
          </cell>
        </row>
        <row r="180">
          <cell r="A180">
            <v>20345000</v>
          </cell>
          <cell r="B180">
            <v>916954569426.40002</v>
          </cell>
          <cell r="C180" t="str">
            <v>ACTIVE</v>
          </cell>
          <cell r="D180">
            <v>932052</v>
          </cell>
          <cell r="E180" t="str">
            <v>ELECTRICITY, GAS &amp; STEAM</v>
          </cell>
        </row>
        <row r="181">
          <cell r="A181">
            <v>20348000</v>
          </cell>
          <cell r="B181">
            <v>66134128995.199997</v>
          </cell>
          <cell r="C181" t="str">
            <v>ACTIVE</v>
          </cell>
          <cell r="D181">
            <v>932054</v>
          </cell>
          <cell r="E181" t="str">
            <v>PUBLIC ADMINISTRATION &amp; DEFENCE</v>
          </cell>
        </row>
        <row r="182">
          <cell r="A182">
            <v>20349000</v>
          </cell>
          <cell r="B182">
            <v>233690109084.79999</v>
          </cell>
          <cell r="C182" t="str">
            <v>ACTIVE</v>
          </cell>
          <cell r="D182">
            <v>932055</v>
          </cell>
          <cell r="E182" t="str">
            <v>FISHING</v>
          </cell>
        </row>
        <row r="183">
          <cell r="A183">
            <v>20350000</v>
          </cell>
          <cell r="B183">
            <v>338844477862.40002</v>
          </cell>
          <cell r="C183" t="str">
            <v>FULLY DISBURSED</v>
          </cell>
          <cell r="D183">
            <v>932053</v>
          </cell>
          <cell r="E183" t="str">
            <v>SOCIAL &amp; COMMUNITY SERVICES</v>
          </cell>
        </row>
        <row r="184">
          <cell r="A184">
            <v>20351000</v>
          </cell>
          <cell r="B184">
            <v>1499081261626</v>
          </cell>
          <cell r="C184" t="str">
            <v>ACTIVE</v>
          </cell>
          <cell r="D184">
            <v>932057</v>
          </cell>
          <cell r="E184" t="str">
            <v>ROAD AND ROADBRIDGES</v>
          </cell>
        </row>
        <row r="185">
          <cell r="A185">
            <v>20353000</v>
          </cell>
          <cell r="B185">
            <v>2456681000000</v>
          </cell>
          <cell r="C185" t="str">
            <v>FULLY DISBURSED</v>
          </cell>
          <cell r="D185">
            <v>932060</v>
          </cell>
          <cell r="E185" t="str">
            <v>OTHER</v>
          </cell>
        </row>
        <row r="186">
          <cell r="A186">
            <v>20354000</v>
          </cell>
          <cell r="B186">
            <v>118149138253.20001</v>
          </cell>
          <cell r="C186" t="str">
            <v>ACTIVE</v>
          </cell>
          <cell r="D186">
            <v>932059</v>
          </cell>
          <cell r="E186" t="str">
            <v>FINANCIAL INSTITUTIONS</v>
          </cell>
        </row>
        <row r="187">
          <cell r="A187">
            <v>20355000</v>
          </cell>
          <cell r="B187">
            <v>343737854300</v>
          </cell>
          <cell r="C187" t="str">
            <v>ACTIVE</v>
          </cell>
          <cell r="D187">
            <v>932063</v>
          </cell>
          <cell r="E187" t="str">
            <v>DAMS, IRRIGATION AND DRAINAGE</v>
          </cell>
        </row>
        <row r="188">
          <cell r="A188">
            <v>20356000</v>
          </cell>
          <cell r="B188">
            <v>680244311985.59998</v>
          </cell>
          <cell r="C188" t="str">
            <v>ACTIVE</v>
          </cell>
          <cell r="D188">
            <v>932064</v>
          </cell>
          <cell r="E188" t="str">
            <v>SOCIAL &amp; COMMUNITY SERVICES</v>
          </cell>
        </row>
        <row r="189">
          <cell r="A189">
            <v>20357000</v>
          </cell>
          <cell r="B189">
            <v>357449803886</v>
          </cell>
          <cell r="C189" t="str">
            <v>ACTIVE</v>
          </cell>
          <cell r="D189">
            <v>932066</v>
          </cell>
          <cell r="E189" t="str">
            <v>EDUCATION AND CULTURE SERVICE</v>
          </cell>
        </row>
        <row r="190">
          <cell r="A190">
            <v>20358000</v>
          </cell>
          <cell r="B190">
            <v>294502813694</v>
          </cell>
          <cell r="C190" t="str">
            <v>ACTIVE</v>
          </cell>
          <cell r="D190">
            <v>932070</v>
          </cell>
          <cell r="E190" t="str">
            <v>SOCIAL &amp; COMMUNITY SERVICES</v>
          </cell>
        </row>
        <row r="191">
          <cell r="A191">
            <v>20360000</v>
          </cell>
          <cell r="B191">
            <v>123897600000</v>
          </cell>
          <cell r="C191" t="str">
            <v>ACTIVE</v>
          </cell>
          <cell r="D191">
            <v>932067</v>
          </cell>
          <cell r="E191" t="str">
            <v>SANITARY &amp; SIMILAR SERVICES</v>
          </cell>
        </row>
        <row r="192">
          <cell r="A192">
            <v>20361000</v>
          </cell>
          <cell r="B192">
            <v>224536991958</v>
          </cell>
          <cell r="C192" t="str">
            <v>ACTIVE</v>
          </cell>
          <cell r="D192">
            <v>932073</v>
          </cell>
          <cell r="E192" t="str">
            <v>AGRICULTURE &amp; HUNTING</v>
          </cell>
        </row>
        <row r="193">
          <cell r="A193">
            <v>20362000</v>
          </cell>
          <cell r="B193">
            <v>1220987565384.8</v>
          </cell>
          <cell r="C193" t="str">
            <v>ACTIVE</v>
          </cell>
          <cell r="D193">
            <v>932075</v>
          </cell>
          <cell r="E193" t="str">
            <v>ROAD AND ROADBRIDGES</v>
          </cell>
        </row>
        <row r="194">
          <cell r="A194">
            <v>20363000</v>
          </cell>
          <cell r="B194">
            <v>95452758409.600006</v>
          </cell>
          <cell r="C194" t="str">
            <v>ACTIVE</v>
          </cell>
          <cell r="D194">
            <v>932074</v>
          </cell>
          <cell r="E194" t="str">
            <v>EDUCATION AND CULTURE SERVICE</v>
          </cell>
        </row>
        <row r="195">
          <cell r="A195">
            <v>20364000</v>
          </cell>
          <cell r="B195">
            <v>5736000000000</v>
          </cell>
          <cell r="C195" t="str">
            <v>FULLY DISBURSED</v>
          </cell>
          <cell r="D195">
            <v>932076</v>
          </cell>
          <cell r="E195" t="str">
            <v>FINANCIAL INSTITUTIONS</v>
          </cell>
        </row>
        <row r="196">
          <cell r="A196">
            <v>20365000</v>
          </cell>
          <cell r="B196">
            <v>1912000000000</v>
          </cell>
          <cell r="C196" t="str">
            <v>FULLY DISBURSED</v>
          </cell>
          <cell r="D196">
            <v>932077</v>
          </cell>
          <cell r="E196" t="str">
            <v>OTHER</v>
          </cell>
        </row>
        <row r="197">
          <cell r="A197">
            <v>20366000</v>
          </cell>
          <cell r="B197">
            <v>503620800000</v>
          </cell>
          <cell r="C197" t="str">
            <v>ACTIVE</v>
          </cell>
          <cell r="D197">
            <v>932078</v>
          </cell>
          <cell r="E197" t="str">
            <v>SOCIAL &amp; COMMUNITY SERVICES</v>
          </cell>
        </row>
        <row r="198">
          <cell r="A198">
            <v>20367000</v>
          </cell>
          <cell r="B198">
            <v>393776400000</v>
          </cell>
          <cell r="C198" t="str">
            <v>ACTIVE</v>
          </cell>
          <cell r="D198">
            <v>932079</v>
          </cell>
          <cell r="E198" t="str">
            <v>SOCIAL &amp; COMMUNITY SERVICES</v>
          </cell>
        </row>
        <row r="199">
          <cell r="A199">
            <v>20368000</v>
          </cell>
          <cell r="B199">
            <v>5736000000000</v>
          </cell>
          <cell r="C199" t="str">
            <v>FULLY DISBURSED</v>
          </cell>
          <cell r="D199">
            <v>932080</v>
          </cell>
          <cell r="E199" t="str">
            <v>EDUCATION AND CULTURE SERVICE</v>
          </cell>
        </row>
        <row r="200">
          <cell r="A200">
            <v>20369000</v>
          </cell>
          <cell r="B200">
            <v>1912000000000</v>
          </cell>
          <cell r="C200" t="str">
            <v>FULLY DISBURSED</v>
          </cell>
          <cell r="D200">
            <v>932082</v>
          </cell>
          <cell r="E200" t="str">
            <v>VARIOUS SECTOR</v>
          </cell>
        </row>
        <row r="201">
          <cell r="A201">
            <v>20370000</v>
          </cell>
          <cell r="B201">
            <v>7170000000000</v>
          </cell>
          <cell r="C201" t="str">
            <v>FULLY DISBURSED</v>
          </cell>
          <cell r="D201">
            <v>932081</v>
          </cell>
          <cell r="E201" t="str">
            <v>FINANCIAL INSTITUTIONS</v>
          </cell>
        </row>
        <row r="202">
          <cell r="A202">
            <v>20371000</v>
          </cell>
          <cell r="B202">
            <v>2629000000</v>
          </cell>
          <cell r="C202" t="str">
            <v>ACTIVE</v>
          </cell>
          <cell r="D202">
            <v>932083</v>
          </cell>
          <cell r="E202" t="str">
            <v>PUBLIC ADMINISTRATION &amp; DEFENCE</v>
          </cell>
        </row>
        <row r="203">
          <cell r="A203">
            <v>20372000</v>
          </cell>
          <cell r="B203">
            <v>47800000000</v>
          </cell>
          <cell r="C203" t="str">
            <v>DDO FULLY DISBURSED LOAN</v>
          </cell>
          <cell r="D203">
            <v>932084</v>
          </cell>
          <cell r="E203" t="str">
            <v>FINANCIAL INSTITUTIONS</v>
          </cell>
        </row>
        <row r="204">
          <cell r="A204">
            <v>20373000</v>
          </cell>
          <cell r="B204">
            <v>103027603473.20001</v>
          </cell>
          <cell r="C204" t="str">
            <v>ACTIVE</v>
          </cell>
          <cell r="D204">
            <v>932085</v>
          </cell>
          <cell r="E204" t="str">
            <v>DAMS, IRRIGATION AND DRAINAGE</v>
          </cell>
        </row>
        <row r="205">
          <cell r="A205">
            <v>20374000</v>
          </cell>
          <cell r="B205">
            <v>670883074041.19995</v>
          </cell>
          <cell r="C205" t="str">
            <v>ACTIVE</v>
          </cell>
          <cell r="D205">
            <v>932086</v>
          </cell>
          <cell r="E205" t="str">
            <v>SOCIAL &amp; COMMUNITY SERVICES</v>
          </cell>
        </row>
        <row r="206">
          <cell r="A206">
            <v>20375000</v>
          </cell>
          <cell r="B206">
            <v>2830480926483.2002</v>
          </cell>
          <cell r="C206" t="str">
            <v>ACTIVE</v>
          </cell>
          <cell r="D206">
            <v>932087</v>
          </cell>
          <cell r="E206" t="str">
            <v>SOCIAL &amp; COMMUNITY SERVICES</v>
          </cell>
        </row>
        <row r="207">
          <cell r="A207">
            <v>20376000</v>
          </cell>
          <cell r="B207">
            <v>56452292722.400002</v>
          </cell>
          <cell r="C207" t="str">
            <v>ACTIVE</v>
          </cell>
          <cell r="D207">
            <v>932088</v>
          </cell>
          <cell r="E207" t="str">
            <v>WATER WORKS &amp; SUPPLY</v>
          </cell>
        </row>
        <row r="208">
          <cell r="A208">
            <v>20377000</v>
          </cell>
          <cell r="B208">
            <v>323981825779.20001</v>
          </cell>
          <cell r="C208" t="str">
            <v>ACTIVE</v>
          </cell>
          <cell r="D208">
            <v>932091</v>
          </cell>
          <cell r="E208" t="str">
            <v>EDUCATION AND CULTURE SERVICE</v>
          </cell>
        </row>
        <row r="209">
          <cell r="A209">
            <v>20378000</v>
          </cell>
          <cell r="B209">
            <v>7170000000000</v>
          </cell>
          <cell r="C209" t="str">
            <v>FULLY DISBURSED</v>
          </cell>
          <cell r="D209">
            <v>932090</v>
          </cell>
          <cell r="E209" t="str">
            <v>VARIOUS SECTOR</v>
          </cell>
        </row>
        <row r="210">
          <cell r="A210">
            <v>20379000</v>
          </cell>
          <cell r="B210">
            <v>2390000000000</v>
          </cell>
          <cell r="C210" t="str">
            <v>FULLY DISBURSED</v>
          </cell>
          <cell r="D210">
            <v>932089</v>
          </cell>
          <cell r="E210" t="str">
            <v>VARIOUS SECTOR</v>
          </cell>
        </row>
        <row r="211">
          <cell r="A211">
            <v>20380000</v>
          </cell>
          <cell r="B211">
            <v>0</v>
          </cell>
          <cell r="C211" t="str">
            <v>ACTIVE</v>
          </cell>
          <cell r="D211">
            <v>932092</v>
          </cell>
          <cell r="E211" t="str">
            <v>VARIOUS SECTOR</v>
          </cell>
        </row>
        <row r="212">
          <cell r="A212">
            <v>20381000</v>
          </cell>
          <cell r="B212">
            <v>1360533048908.7998</v>
          </cell>
          <cell r="C212" t="str">
            <v>ACTIVE</v>
          </cell>
          <cell r="D212" t="str">
            <v>IBRD no_data</v>
          </cell>
          <cell r="E212" t="str">
            <v>SOCIAL &amp; COMMUNITY SERVICES</v>
          </cell>
        </row>
        <row r="213">
          <cell r="A213">
            <v>20382000</v>
          </cell>
          <cell r="B213">
            <v>7504600000000</v>
          </cell>
          <cell r="C213" t="str">
            <v>ACTIVE</v>
          </cell>
          <cell r="D213" t="str">
            <v>IBRD no_data</v>
          </cell>
          <cell r="E213" t="str">
            <v>SOCIAL &amp; COMMUNITY SERVICES</v>
          </cell>
        </row>
        <row r="214">
          <cell r="A214">
            <v>20383000</v>
          </cell>
          <cell r="B214">
            <v>1912000000000</v>
          </cell>
          <cell r="C214" t="str">
            <v>FULLY DISBURSED</v>
          </cell>
          <cell r="D214">
            <v>932097</v>
          </cell>
          <cell r="E214" t="str">
            <v>FORESTRY</v>
          </cell>
        </row>
        <row r="215">
          <cell r="A215">
            <v>20384000</v>
          </cell>
          <cell r="B215">
            <v>4779999994837.5996</v>
          </cell>
          <cell r="C215" t="str">
            <v>ACTIVE</v>
          </cell>
          <cell r="D215">
            <v>932095</v>
          </cell>
          <cell r="E215" t="str">
            <v>EDUCATION AND CULTURE SERVICE</v>
          </cell>
        </row>
        <row r="216">
          <cell r="A216">
            <v>20385000</v>
          </cell>
          <cell r="B216">
            <v>542325378142.39996</v>
          </cell>
          <cell r="C216" t="str">
            <v>ACTIVE</v>
          </cell>
          <cell r="D216">
            <v>932096</v>
          </cell>
          <cell r="E216" t="str">
            <v>OTHER</v>
          </cell>
        </row>
        <row r="217">
          <cell r="A217">
            <v>20386000</v>
          </cell>
          <cell r="B217">
            <v>66434321408</v>
          </cell>
          <cell r="C217" t="str">
            <v>ACTIVE</v>
          </cell>
          <cell r="D217" t="str">
            <v>no_data</v>
          </cell>
          <cell r="E217" t="str">
            <v>ELECTRICITY, GAS &amp; STEAM</v>
          </cell>
        </row>
        <row r="218">
          <cell r="A218">
            <v>20387000</v>
          </cell>
          <cell r="B218">
            <v>0</v>
          </cell>
          <cell r="C218" t="str">
            <v>ACTIVE</v>
          </cell>
          <cell r="D218" t="str">
            <v>no_data</v>
          </cell>
          <cell r="E218" t="str">
            <v>ELECTRICITY, GAS &amp; STEAM</v>
          </cell>
        </row>
        <row r="219">
          <cell r="A219">
            <v>20388000</v>
          </cell>
          <cell r="B219">
            <v>1912000000000</v>
          </cell>
          <cell r="C219" t="str">
            <v>FULLY DISBURSED</v>
          </cell>
          <cell r="D219">
            <v>932099</v>
          </cell>
          <cell r="E219" t="str">
            <v>VARIOUS SECTOR</v>
          </cell>
        </row>
        <row r="220">
          <cell r="A220">
            <v>20389000</v>
          </cell>
          <cell r="B220">
            <v>5736000000000</v>
          </cell>
          <cell r="C220" t="str">
            <v>FULLY DISBURSED</v>
          </cell>
          <cell r="D220">
            <v>932100</v>
          </cell>
          <cell r="E220" t="str">
            <v>FINANCIAL INSTITUTIONS</v>
          </cell>
        </row>
        <row r="221">
          <cell r="A221">
            <v>20390000</v>
          </cell>
          <cell r="B221">
            <v>73708441280</v>
          </cell>
          <cell r="C221" t="str">
            <v>ACTIVE</v>
          </cell>
          <cell r="D221" t="str">
            <v>no_data</v>
          </cell>
          <cell r="E221" t="str">
            <v>EDUCATION AND CULTURE SERVICE</v>
          </cell>
        </row>
        <row r="222">
          <cell r="A222">
            <v>20392000</v>
          </cell>
          <cell r="B222">
            <v>4265465141580.3999</v>
          </cell>
          <cell r="C222" t="str">
            <v>ACTIVE</v>
          </cell>
          <cell r="D222" t="str">
            <v>no_data</v>
          </cell>
          <cell r="E222" t="str">
            <v>SOCIAL &amp; COMMUNITY SERVICES</v>
          </cell>
        </row>
        <row r="223">
          <cell r="A223">
            <v>20393000</v>
          </cell>
          <cell r="B223">
            <v>71700000000</v>
          </cell>
          <cell r="C223" t="str">
            <v>ACTIVE</v>
          </cell>
          <cell r="D223" t="str">
            <v>no_data</v>
          </cell>
          <cell r="E223" t="str">
            <v>DAMS, IRRIGATION AND DRAINAGE</v>
          </cell>
        </row>
        <row r="224">
          <cell r="A224">
            <v>20394000</v>
          </cell>
          <cell r="B224">
            <v>3824000000000</v>
          </cell>
          <cell r="C224" t="str">
            <v>ACTIVE</v>
          </cell>
          <cell r="D224" t="str">
            <v>no_data</v>
          </cell>
          <cell r="E224" t="str">
            <v>FINANCIAL INSTITUTIONS</v>
          </cell>
        </row>
        <row r="225">
          <cell r="A225">
            <v>20395000</v>
          </cell>
          <cell r="B225">
            <v>0</v>
          </cell>
          <cell r="C225" t="str">
            <v>ACTIVE</v>
          </cell>
          <cell r="D225" t="str">
            <v>no_data</v>
          </cell>
          <cell r="E225" t="str">
            <v>ELECTRICITY, GAS &amp; STEAM</v>
          </cell>
        </row>
        <row r="226">
          <cell r="A226">
            <v>20398000</v>
          </cell>
          <cell r="B226">
            <v>0</v>
          </cell>
          <cell r="C226" t="str">
            <v>ACTIVE</v>
          </cell>
          <cell r="D226" t="str">
            <v>no_data</v>
          </cell>
          <cell r="E226" t="str">
            <v>ROAD AND ROADBRIDGES</v>
          </cell>
        </row>
        <row r="227">
          <cell r="A227">
            <v>20503000</v>
          </cell>
          <cell r="B227">
            <v>0</v>
          </cell>
          <cell r="C227" t="str">
            <v>FULLY DISBURSED</v>
          </cell>
          <cell r="D227">
            <v>932009</v>
          </cell>
          <cell r="E227" t="str">
            <v>ROAD AND ROADBRIDGES</v>
          </cell>
        </row>
        <row r="228">
          <cell r="A228">
            <v>20504000</v>
          </cell>
          <cell r="B228">
            <v>0</v>
          </cell>
          <cell r="C228" t="str">
            <v>FULLY PAID</v>
          </cell>
          <cell r="D228">
            <v>931998</v>
          </cell>
          <cell r="E228" t="str">
            <v>SOCIAL &amp; COMMUNITY SERVICES</v>
          </cell>
        </row>
        <row r="229">
          <cell r="A229">
            <v>20505000</v>
          </cell>
          <cell r="B229">
            <v>450148439390.40002</v>
          </cell>
          <cell r="C229" t="str">
            <v>FULLY DISBURSED</v>
          </cell>
          <cell r="D229">
            <v>932014</v>
          </cell>
          <cell r="E229" t="str">
            <v>SOCIAL &amp; COMMUNITY SERVICES</v>
          </cell>
        </row>
        <row r="230">
          <cell r="A230">
            <v>20506000</v>
          </cell>
          <cell r="B230">
            <v>214898236008.80002</v>
          </cell>
          <cell r="C230" t="str">
            <v>FULLY DISBURSED</v>
          </cell>
          <cell r="D230">
            <v>932016</v>
          </cell>
          <cell r="E230" t="str">
            <v>RAIL AND RAILBRIDGES</v>
          </cell>
        </row>
        <row r="231">
          <cell r="A231">
            <v>20507000</v>
          </cell>
          <cell r="B231">
            <v>0</v>
          </cell>
          <cell r="C231" t="str">
            <v>FULLY DISBURSED</v>
          </cell>
          <cell r="D231">
            <v>932018</v>
          </cell>
          <cell r="E231" t="str">
            <v>SANITARY &amp; SIMILAR SERVICES</v>
          </cell>
        </row>
        <row r="232">
          <cell r="A232">
            <v>20509000</v>
          </cell>
          <cell r="B232">
            <v>12615942430.000002</v>
          </cell>
          <cell r="C232" t="str">
            <v>FULLY DISBURSED</v>
          </cell>
          <cell r="D232">
            <v>932021</v>
          </cell>
          <cell r="E232" t="str">
            <v>SOCIAL &amp; COMMUNITY SERVICES</v>
          </cell>
        </row>
        <row r="233">
          <cell r="A233">
            <v>20510000</v>
          </cell>
          <cell r="B233">
            <v>0</v>
          </cell>
          <cell r="C233" t="str">
            <v>FULLY DISBURSED</v>
          </cell>
          <cell r="D233">
            <v>932019</v>
          </cell>
          <cell r="E233" t="str">
            <v>SANITARY &amp; SIMILAR SERVICES</v>
          </cell>
        </row>
        <row r="234">
          <cell r="A234">
            <v>20512000</v>
          </cell>
          <cell r="B234">
            <v>9435639696</v>
          </cell>
          <cell r="C234" t="str">
            <v>FULLY DISBURSED</v>
          </cell>
          <cell r="D234">
            <v>932020</v>
          </cell>
          <cell r="E234" t="str">
            <v>FINANCIAL INSTITUTIONS</v>
          </cell>
        </row>
        <row r="235">
          <cell r="A235">
            <v>20513000</v>
          </cell>
          <cell r="B235">
            <v>582762024848</v>
          </cell>
          <cell r="C235" t="str">
            <v>ACTIVE</v>
          </cell>
          <cell r="D235">
            <v>932065</v>
          </cell>
          <cell r="E235" t="str">
            <v>SOCIAL &amp; COMMUNITY SERVICES</v>
          </cell>
        </row>
        <row r="236">
          <cell r="A236">
            <v>20514000</v>
          </cell>
          <cell r="B236">
            <v>534950027239.20007</v>
          </cell>
          <cell r="C236" t="str">
            <v>ACTIVE</v>
          </cell>
          <cell r="D236">
            <v>932069</v>
          </cell>
          <cell r="E236" t="str">
            <v>CRUDE &amp; NATURAL GAS PRODUCTION</v>
          </cell>
        </row>
        <row r="237">
          <cell r="A237">
            <v>20802000</v>
          </cell>
          <cell r="B237">
            <v>167766587264.51788</v>
          </cell>
          <cell r="C237" t="str">
            <v>FULLY DISBURSED</v>
          </cell>
          <cell r="D237">
            <v>900200</v>
          </cell>
          <cell r="E237" t="str">
            <v>AGRICULTURE &amp; HUNTING</v>
          </cell>
        </row>
        <row r="238">
          <cell r="A238">
            <v>20808000</v>
          </cell>
          <cell r="B238">
            <v>18856889760.979412</v>
          </cell>
          <cell r="C238" t="str">
            <v>FULLY DISBURSED</v>
          </cell>
          <cell r="D238">
            <v>900800</v>
          </cell>
          <cell r="E238" t="str">
            <v>AGRICULTURE &amp; HUNTING</v>
          </cell>
        </row>
        <row r="239">
          <cell r="A239">
            <v>20809000</v>
          </cell>
          <cell r="B239">
            <v>61975520915.573242</v>
          </cell>
          <cell r="C239" t="str">
            <v>FULLY DISBURSED</v>
          </cell>
          <cell r="D239">
            <v>900900</v>
          </cell>
          <cell r="E239" t="str">
            <v>AGRICULTURE &amp; HUNTING</v>
          </cell>
        </row>
        <row r="240">
          <cell r="A240">
            <v>20810000</v>
          </cell>
          <cell r="B240">
            <v>150861305903.68768</v>
          </cell>
          <cell r="C240" t="str">
            <v>FULLY DISBURSED</v>
          </cell>
          <cell r="D240">
            <v>901000</v>
          </cell>
          <cell r="E240" t="str">
            <v>AGRICULTURE &amp; HUNTING</v>
          </cell>
        </row>
        <row r="241">
          <cell r="A241">
            <v>20811000</v>
          </cell>
          <cell r="B241">
            <v>237392893954.32016</v>
          </cell>
          <cell r="C241" t="str">
            <v>ACTIVE</v>
          </cell>
          <cell r="D241">
            <v>901100</v>
          </cell>
          <cell r="E241" t="str">
            <v>AGRICULTURE &amp; HUNTING</v>
          </cell>
        </row>
        <row r="242">
          <cell r="A242">
            <v>20813000</v>
          </cell>
          <cell r="B242">
            <v>133889001983.0065</v>
          </cell>
          <cell r="C242" t="str">
            <v>ACTIVE</v>
          </cell>
          <cell r="D242">
            <v>901400</v>
          </cell>
          <cell r="E242" t="str">
            <v>AGRICULTURE &amp; HUNTING</v>
          </cell>
        </row>
        <row r="243">
          <cell r="A243">
            <v>20814000</v>
          </cell>
          <cell r="B243">
            <v>446550518051.8385</v>
          </cell>
          <cell r="C243" t="str">
            <v>ACTIVE</v>
          </cell>
          <cell r="D243">
            <v>901500</v>
          </cell>
          <cell r="E243" t="str">
            <v>SOCIAL &amp; COMMUNITY SERVICES</v>
          </cell>
        </row>
        <row r="244">
          <cell r="A244">
            <v>20815000</v>
          </cell>
          <cell r="B244">
            <v>21951402603.080616</v>
          </cell>
          <cell r="C244" t="str">
            <v>ACTIVE</v>
          </cell>
          <cell r="D244" t="str">
            <v>no_data</v>
          </cell>
          <cell r="E244" t="str">
            <v>AGRICULTURE &amp; HUNTING</v>
          </cell>
        </row>
        <row r="245">
          <cell r="A245">
            <v>20902000</v>
          </cell>
          <cell r="B245">
            <v>0</v>
          </cell>
          <cell r="C245" t="str">
            <v>FULLY PAID</v>
          </cell>
          <cell r="D245">
            <v>900076</v>
          </cell>
          <cell r="E245" t="str">
            <v>FISHING</v>
          </cell>
        </row>
        <row r="246">
          <cell r="A246">
            <v>20903000</v>
          </cell>
          <cell r="B246">
            <v>1782874071.420001</v>
          </cell>
          <cell r="C246" t="str">
            <v>FULLY DISBURSED</v>
          </cell>
          <cell r="D246">
            <v>900077</v>
          </cell>
          <cell r="E246" t="str">
            <v>SANITARY &amp; SIMILAR SERVICES</v>
          </cell>
        </row>
        <row r="247">
          <cell r="A247">
            <v>20904000</v>
          </cell>
          <cell r="B247">
            <v>13606241103.92561</v>
          </cell>
          <cell r="C247" t="str">
            <v>FULLY DISBURSED</v>
          </cell>
          <cell r="D247">
            <v>900078</v>
          </cell>
          <cell r="E247" t="str">
            <v>SOCIAL &amp; COMMUNITY SERVICES</v>
          </cell>
        </row>
        <row r="248">
          <cell r="A248">
            <v>20906000</v>
          </cell>
          <cell r="B248">
            <v>0</v>
          </cell>
          <cell r="C248" t="str">
            <v>FULLY PAID</v>
          </cell>
          <cell r="D248">
            <v>900089</v>
          </cell>
          <cell r="E248" t="str">
            <v>SANITARY &amp; SIMILAR SERVICES</v>
          </cell>
        </row>
        <row r="249">
          <cell r="A249">
            <v>20908000</v>
          </cell>
          <cell r="B249">
            <v>2506885152.4860015</v>
          </cell>
          <cell r="C249" t="str">
            <v>FULLY DISBURSED</v>
          </cell>
          <cell r="D249">
            <v>900092</v>
          </cell>
          <cell r="E249" t="str">
            <v>EDUCATION AND CULTURE SERVICE</v>
          </cell>
        </row>
        <row r="250">
          <cell r="A250">
            <v>20911000</v>
          </cell>
          <cell r="B250">
            <v>9293795062.9004059</v>
          </cell>
          <cell r="C250" t="str">
            <v>FULLY DISBURSED</v>
          </cell>
          <cell r="D250">
            <v>900083</v>
          </cell>
          <cell r="E250" t="str">
            <v>TRANSPORT &amp; STORAGE</v>
          </cell>
        </row>
        <row r="251">
          <cell r="A251">
            <v>20912000</v>
          </cell>
          <cell r="B251">
            <v>0</v>
          </cell>
          <cell r="C251" t="str">
            <v>FULLY PAID</v>
          </cell>
          <cell r="D251">
            <v>900084</v>
          </cell>
          <cell r="E251" t="str">
            <v>PORTS AND SEA CONSTRUCTION</v>
          </cell>
        </row>
        <row r="252">
          <cell r="A252">
            <v>20915000</v>
          </cell>
          <cell r="B252">
            <v>0</v>
          </cell>
          <cell r="C252" t="str">
            <v>FULLY PAID</v>
          </cell>
          <cell r="D252">
            <v>900120</v>
          </cell>
          <cell r="E252" t="str">
            <v>EDUCATION AND CULTURE SERVICE</v>
          </cell>
        </row>
        <row r="253">
          <cell r="A253">
            <v>20919000</v>
          </cell>
          <cell r="B253">
            <v>13769620139.21521</v>
          </cell>
          <cell r="C253" t="str">
            <v>FULLY DISBURSED</v>
          </cell>
          <cell r="D253">
            <v>900087</v>
          </cell>
          <cell r="E253" t="str">
            <v>AGRICULTURE &amp; HUNTING</v>
          </cell>
        </row>
        <row r="254">
          <cell r="A254">
            <v>20920000</v>
          </cell>
          <cell r="B254">
            <v>6257588584.9282045</v>
          </cell>
          <cell r="C254" t="str">
            <v>FULLY DISBURSED</v>
          </cell>
          <cell r="D254">
            <v>900085</v>
          </cell>
          <cell r="E254" t="str">
            <v>DAMS, IRRIGATION AND DRAINAGE</v>
          </cell>
        </row>
        <row r="255">
          <cell r="A255">
            <v>20921000</v>
          </cell>
          <cell r="B255">
            <v>0</v>
          </cell>
          <cell r="C255" t="str">
            <v>FULLY PAID</v>
          </cell>
          <cell r="D255">
            <v>900088</v>
          </cell>
          <cell r="E255" t="str">
            <v>AGRICULTURE &amp; HUNTING</v>
          </cell>
        </row>
        <row r="256">
          <cell r="A256">
            <v>20922000</v>
          </cell>
          <cell r="B256">
            <v>2473274240.2082019</v>
          </cell>
          <cell r="C256" t="str">
            <v>FULLY DISBURSED</v>
          </cell>
          <cell r="D256">
            <v>900095</v>
          </cell>
          <cell r="E256" t="str">
            <v>ELECTRICITY, GAS &amp; STEAM</v>
          </cell>
        </row>
        <row r="257">
          <cell r="A257">
            <v>20923000</v>
          </cell>
          <cell r="B257">
            <v>29073843463.410217</v>
          </cell>
          <cell r="C257" t="str">
            <v>FULLY DISBURSED</v>
          </cell>
          <cell r="D257">
            <v>900096</v>
          </cell>
          <cell r="E257" t="str">
            <v>DAMS, IRRIGATION AND DRAINAGE</v>
          </cell>
        </row>
        <row r="258">
          <cell r="A258">
            <v>20924000</v>
          </cell>
          <cell r="B258">
            <v>22692938658.826813</v>
          </cell>
          <cell r="C258" t="str">
            <v>FULLY DISBURSED</v>
          </cell>
          <cell r="D258">
            <v>900097</v>
          </cell>
          <cell r="E258" t="str">
            <v>DAMS, IRRIGATION AND DRAINAGE</v>
          </cell>
        </row>
        <row r="259">
          <cell r="A259">
            <v>20926000</v>
          </cell>
          <cell r="B259">
            <v>5736241626.5336037</v>
          </cell>
          <cell r="C259" t="str">
            <v>FULLY DISBURSED</v>
          </cell>
          <cell r="D259">
            <v>900098</v>
          </cell>
          <cell r="E259" t="str">
            <v>SANITARY &amp; SIMILAR SERVICES</v>
          </cell>
        </row>
        <row r="260">
          <cell r="A260">
            <v>20928000</v>
          </cell>
          <cell r="B260">
            <v>22937204775.266613</v>
          </cell>
          <cell r="C260" t="str">
            <v>FULLY DISBURSED</v>
          </cell>
          <cell r="D260">
            <v>900101</v>
          </cell>
          <cell r="E260" t="str">
            <v>SANITARY &amp; SIMILAR SERVICES</v>
          </cell>
        </row>
        <row r="261">
          <cell r="A261">
            <v>20930000</v>
          </cell>
          <cell r="B261">
            <v>50173560522.566032</v>
          </cell>
          <cell r="C261" t="str">
            <v>FULLY DISBURSED</v>
          </cell>
          <cell r="D261">
            <v>900104</v>
          </cell>
          <cell r="E261" t="str">
            <v>EDUCATION AND CULTURE SERVICE</v>
          </cell>
        </row>
        <row r="262">
          <cell r="A262">
            <v>20931000</v>
          </cell>
          <cell r="B262">
            <v>8719037315.1726055</v>
          </cell>
          <cell r="C262" t="str">
            <v>FULLY DISBURSED</v>
          </cell>
          <cell r="D262">
            <v>900105</v>
          </cell>
          <cell r="E262" t="str">
            <v>EDUCATION AND CULTURE SERVICE</v>
          </cell>
        </row>
        <row r="263">
          <cell r="A263">
            <v>20932000</v>
          </cell>
          <cell r="B263">
            <v>62827175065.496437</v>
          </cell>
          <cell r="C263" t="str">
            <v>FULLY DISBURSED</v>
          </cell>
          <cell r="D263">
            <v>900106</v>
          </cell>
          <cell r="E263" t="str">
            <v>SOCIAL &amp; COMMUNITY SERVICES</v>
          </cell>
        </row>
        <row r="264">
          <cell r="A264">
            <v>20933000</v>
          </cell>
          <cell r="B264">
            <v>59953010616.236443</v>
          </cell>
          <cell r="C264" t="str">
            <v>FULLY DISBURSED</v>
          </cell>
          <cell r="D264">
            <v>900103</v>
          </cell>
          <cell r="E264" t="str">
            <v>EDUCATION AND CULTURE SERVICE</v>
          </cell>
        </row>
        <row r="265">
          <cell r="A265">
            <v>20934000</v>
          </cell>
          <cell r="B265">
            <v>17497958252.369411</v>
          </cell>
          <cell r="C265" t="str">
            <v>FULLY DISBURSED</v>
          </cell>
          <cell r="D265">
            <v>900107</v>
          </cell>
          <cell r="E265" t="str">
            <v>EDUCATION AND CULTURE SERVICE</v>
          </cell>
        </row>
        <row r="266">
          <cell r="A266">
            <v>20937000</v>
          </cell>
          <cell r="B266">
            <v>62964119915.411034</v>
          </cell>
          <cell r="C266" t="str">
            <v>ACTIVE</v>
          </cell>
          <cell r="D266">
            <v>900111</v>
          </cell>
          <cell r="E266" t="str">
            <v>AGRICULTURE &amp; HUNTING</v>
          </cell>
        </row>
        <row r="267">
          <cell r="A267">
            <v>20938000</v>
          </cell>
          <cell r="B267">
            <v>32109097656.667225</v>
          </cell>
          <cell r="C267" t="str">
            <v>ACTIVE</v>
          </cell>
          <cell r="D267">
            <v>900132</v>
          </cell>
          <cell r="E267" t="str">
            <v>EDUCATION AND CULTURE SERVICE</v>
          </cell>
        </row>
        <row r="268">
          <cell r="A268">
            <v>20940000</v>
          </cell>
          <cell r="B268">
            <v>85004334840.934647</v>
          </cell>
          <cell r="C268" t="str">
            <v>FULLY DISBURSED</v>
          </cell>
          <cell r="D268">
            <v>900108</v>
          </cell>
          <cell r="E268" t="str">
            <v>EDUCATION AND CULTURE SERVICE</v>
          </cell>
        </row>
        <row r="269">
          <cell r="A269">
            <v>20942000</v>
          </cell>
          <cell r="B269">
            <v>71758205754.149246</v>
          </cell>
          <cell r="C269" t="str">
            <v>FULLY DISBURSED</v>
          </cell>
          <cell r="D269">
            <v>900110</v>
          </cell>
          <cell r="E269" t="str">
            <v>EDUCATION AND CULTURE SERVICE</v>
          </cell>
        </row>
        <row r="270">
          <cell r="A270">
            <v>20945000</v>
          </cell>
          <cell r="B270">
            <v>63753751290.923248</v>
          </cell>
          <cell r="C270" t="str">
            <v>FULLY DISBURSED</v>
          </cell>
          <cell r="D270">
            <v>900114</v>
          </cell>
          <cell r="E270" t="str">
            <v>SOCIAL &amp; COMMUNITY SERVICES</v>
          </cell>
        </row>
        <row r="271">
          <cell r="A271">
            <v>20946000</v>
          </cell>
          <cell r="B271">
            <v>44237180391.72123</v>
          </cell>
          <cell r="C271" t="str">
            <v>FULLY DISBURSED</v>
          </cell>
          <cell r="D271">
            <v>900112</v>
          </cell>
          <cell r="E271" t="str">
            <v>EDUCATION AND CULTURE SERVICE</v>
          </cell>
        </row>
        <row r="272">
          <cell r="A272">
            <v>20947000</v>
          </cell>
          <cell r="B272">
            <v>150546791057.70471</v>
          </cell>
          <cell r="C272" t="str">
            <v>FULLY DISBURSED</v>
          </cell>
          <cell r="D272">
            <v>900113</v>
          </cell>
          <cell r="E272" t="str">
            <v>EDUCATION AND CULTURE SERVICE</v>
          </cell>
        </row>
        <row r="273">
          <cell r="A273">
            <v>20950000</v>
          </cell>
          <cell r="B273">
            <v>134956901940.2007</v>
          </cell>
          <cell r="C273" t="str">
            <v>FULLY DISBURSED</v>
          </cell>
          <cell r="D273">
            <v>900123</v>
          </cell>
          <cell r="E273" t="str">
            <v>EDUCATION AND CULTURE SERVICE</v>
          </cell>
        </row>
        <row r="274">
          <cell r="A274">
            <v>20951000</v>
          </cell>
          <cell r="B274">
            <v>30372798912.102421</v>
          </cell>
          <cell r="C274" t="str">
            <v>FULLY DISBURSED</v>
          </cell>
          <cell r="D274">
            <v>900122</v>
          </cell>
          <cell r="E274" t="str">
            <v>EDUCATION AND CULTURE SERVICE</v>
          </cell>
        </row>
        <row r="275">
          <cell r="A275">
            <v>20952000</v>
          </cell>
          <cell r="B275">
            <v>45052580283.500427</v>
          </cell>
          <cell r="C275" t="str">
            <v>FULLY DISBURSED</v>
          </cell>
          <cell r="D275">
            <v>900124</v>
          </cell>
          <cell r="E275" t="str">
            <v>EDUCATION AND CULTURE SERVICE</v>
          </cell>
        </row>
        <row r="276">
          <cell r="A276">
            <v>20953000</v>
          </cell>
          <cell r="B276">
            <v>192335030612.65234</v>
          </cell>
          <cell r="C276" t="str">
            <v>FULLY DISBURSED</v>
          </cell>
          <cell r="D276">
            <v>900125</v>
          </cell>
          <cell r="E276" t="str">
            <v>EDUCATION AND CULTURE SERVICE</v>
          </cell>
        </row>
        <row r="277">
          <cell r="A277">
            <v>20954000</v>
          </cell>
          <cell r="B277">
            <v>218851532367.93094</v>
          </cell>
          <cell r="C277" t="str">
            <v>FULLY DISBURSED</v>
          </cell>
          <cell r="D277">
            <v>900126</v>
          </cell>
          <cell r="E277" t="str">
            <v>HOUSING AND BUILDING</v>
          </cell>
        </row>
        <row r="278">
          <cell r="A278">
            <v>20955000</v>
          </cell>
          <cell r="B278">
            <v>112155052548.17508</v>
          </cell>
          <cell r="C278" t="str">
            <v>FULLY DISBURSED</v>
          </cell>
          <cell r="D278">
            <v>900128</v>
          </cell>
          <cell r="E278" t="str">
            <v>EDUCATION AND CULTURE SERVICE</v>
          </cell>
        </row>
        <row r="279">
          <cell r="A279">
            <v>20956000</v>
          </cell>
          <cell r="B279">
            <v>42663095470.821831</v>
          </cell>
          <cell r="C279" t="str">
            <v>FULLY DISBURSED</v>
          </cell>
          <cell r="D279">
            <v>900127</v>
          </cell>
          <cell r="E279" t="str">
            <v>EDUCATION AND CULTURE SERVICE</v>
          </cell>
        </row>
        <row r="280">
          <cell r="A280">
            <v>20957000</v>
          </cell>
          <cell r="B280">
            <v>120301162851.00948</v>
          </cell>
          <cell r="C280" t="str">
            <v>FULLY DISBURSED</v>
          </cell>
          <cell r="D280">
            <v>900129</v>
          </cell>
          <cell r="E280" t="str">
            <v>EDUCATION AND CULTURE SERVICE</v>
          </cell>
        </row>
        <row r="281">
          <cell r="A281">
            <v>20958000</v>
          </cell>
          <cell r="B281">
            <v>40639507165.42083</v>
          </cell>
          <cell r="C281" t="str">
            <v>FULLY DISBURSED</v>
          </cell>
          <cell r="D281">
            <v>900130</v>
          </cell>
          <cell r="E281" t="str">
            <v>EDUCATION AND CULTURE SERVICE</v>
          </cell>
        </row>
        <row r="282">
          <cell r="A282">
            <v>20959000</v>
          </cell>
          <cell r="B282">
            <v>109855195429.92548</v>
          </cell>
          <cell r="C282" t="str">
            <v>FULLY DISBURSED</v>
          </cell>
          <cell r="D282">
            <v>900131</v>
          </cell>
          <cell r="E282" t="str">
            <v>EDUCATION AND CULTURE SERVICE</v>
          </cell>
        </row>
        <row r="283">
          <cell r="A283">
            <v>20960000</v>
          </cell>
          <cell r="B283">
            <v>213256175102.48495</v>
          </cell>
          <cell r="C283" t="str">
            <v>ACTIVE</v>
          </cell>
          <cell r="D283">
            <v>900138</v>
          </cell>
          <cell r="E283" t="str">
            <v>EDUCATION AND CULTURE SERVICE</v>
          </cell>
        </row>
        <row r="284">
          <cell r="A284">
            <v>20961000</v>
          </cell>
          <cell r="B284">
            <v>59263196614.154037</v>
          </cell>
          <cell r="C284" t="str">
            <v>ACTIVE</v>
          </cell>
          <cell r="D284">
            <v>900141</v>
          </cell>
          <cell r="E284" t="str">
            <v>EDUCATION AND CULTURE SERVICE</v>
          </cell>
        </row>
        <row r="285">
          <cell r="A285">
            <v>20962000</v>
          </cell>
          <cell r="B285">
            <v>214238852408.77094</v>
          </cell>
          <cell r="C285" t="str">
            <v>ACTIVE</v>
          </cell>
          <cell r="D285">
            <v>900135</v>
          </cell>
          <cell r="E285" t="str">
            <v>EDUCATION AND CULTURE SERVICE</v>
          </cell>
        </row>
        <row r="286">
          <cell r="A286">
            <v>20963000</v>
          </cell>
          <cell r="B286">
            <v>0</v>
          </cell>
          <cell r="C286" t="str">
            <v>ACTIVE</v>
          </cell>
          <cell r="D286">
            <v>900136</v>
          </cell>
          <cell r="E286" t="str">
            <v>EDUCATION AND CULTURE SERVICE</v>
          </cell>
        </row>
        <row r="287">
          <cell r="A287">
            <v>20964000</v>
          </cell>
          <cell r="B287">
            <v>198478077601.37253</v>
          </cell>
          <cell r="C287" t="str">
            <v>ACTIVE</v>
          </cell>
          <cell r="D287">
            <v>900143</v>
          </cell>
          <cell r="E287" t="str">
            <v>HOUSING AND BUILDING</v>
          </cell>
        </row>
        <row r="288">
          <cell r="A288">
            <v>20965000</v>
          </cell>
          <cell r="B288">
            <v>0</v>
          </cell>
          <cell r="C288" t="str">
            <v>ACTIVE</v>
          </cell>
          <cell r="D288">
            <v>900134</v>
          </cell>
          <cell r="E288" t="str">
            <v>EDUCATION AND CULTURE SERVICE</v>
          </cell>
        </row>
        <row r="289">
          <cell r="A289">
            <v>20966000</v>
          </cell>
          <cell r="B289">
            <v>69320682159.976044</v>
          </cell>
          <cell r="C289" t="str">
            <v>ACTIVE</v>
          </cell>
          <cell r="D289">
            <v>900140</v>
          </cell>
          <cell r="E289" t="str">
            <v>EDUCATION AND CULTURE SERVICE</v>
          </cell>
        </row>
        <row r="290">
          <cell r="A290">
            <v>20967000</v>
          </cell>
          <cell r="B290">
            <v>224522669666.24835</v>
          </cell>
          <cell r="C290" t="str">
            <v>ACTIVE</v>
          </cell>
          <cell r="D290">
            <v>900139</v>
          </cell>
          <cell r="E290" t="str">
            <v>EDUCATION AND CULTURE SERVICE</v>
          </cell>
        </row>
        <row r="291">
          <cell r="A291">
            <v>20969000</v>
          </cell>
          <cell r="B291">
            <v>128838982797.56668</v>
          </cell>
          <cell r="C291" t="str">
            <v>ACTIVE</v>
          </cell>
          <cell r="D291">
            <v>900142</v>
          </cell>
          <cell r="E291" t="str">
            <v>PUBLIC ADMINISTRATION &amp; DEFENCE</v>
          </cell>
        </row>
        <row r="292">
          <cell r="A292">
            <v>20970000</v>
          </cell>
          <cell r="B292">
            <v>0</v>
          </cell>
          <cell r="C292" t="str">
            <v>ACTIVE</v>
          </cell>
          <cell r="D292">
            <v>900144</v>
          </cell>
          <cell r="E292" t="str">
            <v>PUBLIC ADMINISTRATION &amp; DEFENCE</v>
          </cell>
        </row>
        <row r="293">
          <cell r="A293">
            <v>20971000</v>
          </cell>
          <cell r="B293">
            <v>88575378541.405655</v>
          </cell>
          <cell r="C293" t="str">
            <v>ACTIVE</v>
          </cell>
          <cell r="D293">
            <v>900145</v>
          </cell>
          <cell r="E293" t="str">
            <v>SOCIAL &amp; COMMUNITY SERVICES</v>
          </cell>
        </row>
        <row r="294">
          <cell r="A294">
            <v>20972000</v>
          </cell>
          <cell r="B294">
            <v>22855008302.633015</v>
          </cell>
          <cell r="C294" t="str">
            <v>ACTIVE</v>
          </cell>
          <cell r="D294">
            <v>900146</v>
          </cell>
          <cell r="E294" t="str">
            <v>FISHING</v>
          </cell>
        </row>
        <row r="295">
          <cell r="A295">
            <v>20973000</v>
          </cell>
          <cell r="B295">
            <v>5455890866.7640038</v>
          </cell>
          <cell r="C295" t="str">
            <v>ACTIVE</v>
          </cell>
          <cell r="D295">
            <v>900147</v>
          </cell>
          <cell r="E295" t="str">
            <v>EDUCATION AND CULTURE SERVICE</v>
          </cell>
        </row>
        <row r="296">
          <cell r="A296">
            <v>20974000</v>
          </cell>
          <cell r="B296">
            <v>611500066.32260036</v>
          </cell>
          <cell r="C296" t="str">
            <v>ACTIVE</v>
          </cell>
          <cell r="D296">
            <v>900148</v>
          </cell>
          <cell r="E296" t="str">
            <v>EDUCATION AND CULTURE SERVICE</v>
          </cell>
        </row>
        <row r="297">
          <cell r="A297">
            <v>20975000</v>
          </cell>
          <cell r="B297">
            <v>4424992519.3630028</v>
          </cell>
          <cell r="C297" t="str">
            <v>ACTIVE</v>
          </cell>
          <cell r="D297">
            <v>900150</v>
          </cell>
          <cell r="E297" t="str">
            <v>EDUCATION AND CULTURE SERVICE</v>
          </cell>
        </row>
        <row r="298">
          <cell r="A298">
            <v>20976000</v>
          </cell>
          <cell r="B298">
            <v>11075045221.450607</v>
          </cell>
          <cell r="C298" t="str">
            <v>ACTIVE</v>
          </cell>
          <cell r="D298">
            <v>900149</v>
          </cell>
          <cell r="E298" t="str">
            <v>EDUCATION AND CULTURE SERVICE</v>
          </cell>
        </row>
        <row r="299">
          <cell r="A299">
            <v>20977000</v>
          </cell>
          <cell r="B299">
            <v>586165746684.18298</v>
          </cell>
          <cell r="C299" t="str">
            <v>ACTIVE</v>
          </cell>
          <cell r="D299">
            <v>900152</v>
          </cell>
          <cell r="E299" t="str">
            <v>COMMUNICATIONS</v>
          </cell>
        </row>
        <row r="300">
          <cell r="A300">
            <v>20978000</v>
          </cell>
          <cell r="B300">
            <v>133320105902.33669</v>
          </cell>
          <cell r="C300" t="str">
            <v>ACTIVE</v>
          </cell>
          <cell r="D300">
            <v>900151</v>
          </cell>
          <cell r="E300" t="str">
            <v>COMMUNICATIONS</v>
          </cell>
        </row>
        <row r="301">
          <cell r="A301">
            <v>20979000</v>
          </cell>
          <cell r="B301">
            <v>358705100.77220023</v>
          </cell>
          <cell r="C301" t="str">
            <v>ACTIVE</v>
          </cell>
          <cell r="D301">
            <v>900153</v>
          </cell>
          <cell r="E301" t="str">
            <v>PORTS AND SEA CONSTRUCTION</v>
          </cell>
        </row>
        <row r="302">
          <cell r="A302">
            <v>20980000</v>
          </cell>
          <cell r="B302">
            <v>151864886704</v>
          </cell>
          <cell r="C302" t="str">
            <v>FULLY DISBURSED</v>
          </cell>
          <cell r="D302">
            <v>910000</v>
          </cell>
          <cell r="E302" t="str">
            <v>CRUDE &amp; NATURAL GAS PRODUCTION</v>
          </cell>
        </row>
        <row r="303">
          <cell r="A303">
            <v>20981000</v>
          </cell>
          <cell r="B303">
            <v>432541318472.40002</v>
          </cell>
          <cell r="C303" t="str">
            <v>FULLY DISBURSED</v>
          </cell>
          <cell r="D303">
            <v>910010</v>
          </cell>
          <cell r="E303" t="str">
            <v>CRUDE &amp; NATURAL GAS PRODUCTION</v>
          </cell>
        </row>
        <row r="304">
          <cell r="A304">
            <v>20982000</v>
          </cell>
          <cell r="B304">
            <v>171647721.14620012</v>
          </cell>
          <cell r="C304" t="str">
            <v>ACTIVE</v>
          </cell>
          <cell r="D304" t="str">
            <v>no_data</v>
          </cell>
          <cell r="E304" t="str">
            <v>EDUCATION AND CULTURE SERVICE</v>
          </cell>
        </row>
        <row r="305">
          <cell r="A305">
            <v>20983000</v>
          </cell>
          <cell r="B305">
            <v>0</v>
          </cell>
          <cell r="C305" t="str">
            <v>ACTIVE</v>
          </cell>
          <cell r="D305" t="str">
            <v>no_data</v>
          </cell>
          <cell r="E305" t="str">
            <v>EDUCATION AND CULTURE SERVICE</v>
          </cell>
        </row>
        <row r="306">
          <cell r="A306">
            <v>20984000</v>
          </cell>
          <cell r="B306">
            <v>0</v>
          </cell>
          <cell r="C306" t="str">
            <v>ACTIVE</v>
          </cell>
          <cell r="D306" t="str">
            <v>no_data</v>
          </cell>
          <cell r="E306" t="str">
            <v>EDUCATION AND CULTURE SERVICE</v>
          </cell>
        </row>
        <row r="307">
          <cell r="A307">
            <v>20985000</v>
          </cell>
          <cell r="B307">
            <v>0</v>
          </cell>
          <cell r="C307" t="str">
            <v>ACTIVE</v>
          </cell>
          <cell r="D307" t="str">
            <v>no_data</v>
          </cell>
          <cell r="E307" t="str">
            <v>EDUCATION AND CULTURE SERVICE</v>
          </cell>
        </row>
        <row r="308">
          <cell r="A308">
            <v>20986000</v>
          </cell>
          <cell r="B308">
            <v>0</v>
          </cell>
          <cell r="C308" t="str">
            <v>ACTIVE</v>
          </cell>
          <cell r="D308" t="str">
            <v>no_data</v>
          </cell>
          <cell r="E308" t="str">
            <v>COMMUNICATIONS</v>
          </cell>
        </row>
        <row r="309">
          <cell r="A309">
            <v>20987000</v>
          </cell>
          <cell r="B309">
            <v>405492840750.30927</v>
          </cell>
          <cell r="C309" t="str">
            <v>ACTIVE</v>
          </cell>
          <cell r="D309" t="str">
            <v>no_data</v>
          </cell>
          <cell r="E309" t="str">
            <v>COMMUNICATIONS</v>
          </cell>
        </row>
        <row r="310">
          <cell r="A310">
            <v>20988000</v>
          </cell>
          <cell r="B310">
            <v>0</v>
          </cell>
          <cell r="C310" t="str">
            <v>ACTIVE</v>
          </cell>
          <cell r="D310" t="str">
            <v>no_data</v>
          </cell>
          <cell r="E310" t="str">
            <v>COMMUNICATIONS</v>
          </cell>
        </row>
        <row r="311">
          <cell r="A311">
            <v>20989000</v>
          </cell>
          <cell r="B311">
            <v>0</v>
          </cell>
          <cell r="C311" t="str">
            <v>ACTIVE</v>
          </cell>
          <cell r="D311" t="str">
            <v>no_data</v>
          </cell>
          <cell r="E311" t="str">
            <v>COMMUNICATIONS</v>
          </cell>
        </row>
        <row r="312">
          <cell r="A312">
            <v>20991000</v>
          </cell>
          <cell r="B312">
            <v>0</v>
          </cell>
          <cell r="C312" t="str">
            <v>ACTIVE</v>
          </cell>
          <cell r="D312" t="str">
            <v>no_data</v>
          </cell>
          <cell r="E312" t="str">
            <v>EDUCATION AND CULTURE SERVICE</v>
          </cell>
        </row>
        <row r="313">
          <cell r="A313">
            <v>20992000</v>
          </cell>
          <cell r="B313">
            <v>188009518.99860013</v>
          </cell>
          <cell r="C313" t="str">
            <v>ACTIVE</v>
          </cell>
          <cell r="D313" t="str">
            <v>no_data</v>
          </cell>
          <cell r="E313" t="str">
            <v>EDUCATION AND CULTURE SERVICE</v>
          </cell>
        </row>
        <row r="314">
          <cell r="A314">
            <v>20993000</v>
          </cell>
          <cell r="B314">
            <v>0</v>
          </cell>
          <cell r="C314" t="str">
            <v>ACTIVE</v>
          </cell>
          <cell r="D314" t="str">
            <v>no_data</v>
          </cell>
          <cell r="E314" t="str">
            <v>EDUCATION AND CULTURE SERVICE</v>
          </cell>
        </row>
        <row r="315">
          <cell r="A315">
            <v>20994000</v>
          </cell>
          <cell r="B315">
            <v>0</v>
          </cell>
          <cell r="C315" t="str">
            <v>ACTIVE</v>
          </cell>
          <cell r="D315" t="str">
            <v>no_data</v>
          </cell>
          <cell r="E315" t="str">
            <v>EDUCATION AND CULTURE SERVICE</v>
          </cell>
        </row>
        <row r="316">
          <cell r="A316">
            <v>20996000</v>
          </cell>
          <cell r="B316">
            <v>6601973480</v>
          </cell>
          <cell r="C316" t="str">
            <v>FULLY DISBURSED</v>
          </cell>
          <cell r="D316">
            <v>258001</v>
          </cell>
          <cell r="E316" t="str">
            <v>PUBLIC ADMINISTRATION &amp; DEFENCE</v>
          </cell>
        </row>
        <row r="317">
          <cell r="A317">
            <v>20997000</v>
          </cell>
          <cell r="B317">
            <v>35544850727.200005</v>
          </cell>
          <cell r="C317" t="str">
            <v>ACTIVE</v>
          </cell>
          <cell r="D317">
            <v>258002</v>
          </cell>
          <cell r="E317" t="str">
            <v>PUBLIC ADMINISTRATION &amp; DEFENCE</v>
          </cell>
        </row>
        <row r="318">
          <cell r="A318">
            <v>20998000</v>
          </cell>
          <cell r="B318">
            <v>0</v>
          </cell>
          <cell r="C318" t="str">
            <v>ACTIVE</v>
          </cell>
          <cell r="D318" t="str">
            <v>no_data</v>
          </cell>
          <cell r="E318" t="str">
            <v>EDUCATION AND CULTURE SERVICE</v>
          </cell>
        </row>
        <row r="319">
          <cell r="A319">
            <v>20999000</v>
          </cell>
          <cell r="B319">
            <v>0</v>
          </cell>
          <cell r="C319" t="str">
            <v>ACTIVE</v>
          </cell>
          <cell r="D319" t="str">
            <v>no_data</v>
          </cell>
          <cell r="E319" t="str">
            <v>EDUCATION AND CULTURE SERVICE</v>
          </cell>
        </row>
        <row r="320">
          <cell r="A320">
            <v>20999001</v>
          </cell>
          <cell r="B320">
            <v>0</v>
          </cell>
          <cell r="C320" t="str">
            <v>ACTIVE</v>
          </cell>
          <cell r="D320" t="str">
            <v>no_data</v>
          </cell>
          <cell r="E320" t="str">
            <v>EDUCATION AND CULTURE SERVICE</v>
          </cell>
        </row>
        <row r="321">
          <cell r="A321">
            <v>21084001</v>
          </cell>
          <cell r="B321">
            <v>0</v>
          </cell>
          <cell r="C321" t="str">
            <v>FULLY PAID</v>
          </cell>
          <cell r="D321">
            <v>911712</v>
          </cell>
          <cell r="E321" t="str">
            <v>ROAD AND ROADBRIDGES</v>
          </cell>
        </row>
        <row r="322">
          <cell r="A322">
            <v>21086001</v>
          </cell>
          <cell r="B322">
            <v>0</v>
          </cell>
          <cell r="C322" t="str">
            <v>FULLY PAID</v>
          </cell>
          <cell r="D322">
            <v>911713</v>
          </cell>
          <cell r="E322" t="str">
            <v>SANITARY &amp; SIMILAR SERVICES</v>
          </cell>
        </row>
        <row r="323">
          <cell r="A323">
            <v>21088001</v>
          </cell>
          <cell r="B323">
            <v>0</v>
          </cell>
          <cell r="C323" t="str">
            <v>FULLY PAID</v>
          </cell>
          <cell r="D323">
            <v>911708</v>
          </cell>
          <cell r="E323" t="str">
            <v>SOCIAL &amp; COMMUNITY SERVICES</v>
          </cell>
        </row>
        <row r="324">
          <cell r="A324">
            <v>21090001</v>
          </cell>
          <cell r="B324">
            <v>0</v>
          </cell>
          <cell r="C324" t="str">
            <v>FULLY PAID</v>
          </cell>
          <cell r="D324">
            <v>911710</v>
          </cell>
          <cell r="E324" t="str">
            <v>AGRICULTURE &amp; HUNTING</v>
          </cell>
        </row>
        <row r="325">
          <cell r="A325">
            <v>21091001</v>
          </cell>
          <cell r="B325">
            <v>0</v>
          </cell>
          <cell r="C325" t="str">
            <v>FULLY PAID</v>
          </cell>
          <cell r="D325">
            <v>911718</v>
          </cell>
          <cell r="E325" t="str">
            <v>PORTS AND SEA CONSTRUCTION</v>
          </cell>
        </row>
        <row r="326">
          <cell r="A326">
            <v>21092001</v>
          </cell>
          <cell r="B326">
            <v>98991827737.985016</v>
          </cell>
          <cell r="C326" t="str">
            <v>FULLY DISBURSED</v>
          </cell>
          <cell r="D326">
            <v>911715</v>
          </cell>
          <cell r="E326" t="str">
            <v>DAMS, IRRIGATION AND DRAINAGE</v>
          </cell>
        </row>
        <row r="327">
          <cell r="A327">
            <v>21094001</v>
          </cell>
          <cell r="B327">
            <v>0</v>
          </cell>
          <cell r="C327" t="str">
            <v>FULLY PAID</v>
          </cell>
          <cell r="D327">
            <v>911717</v>
          </cell>
          <cell r="E327" t="str">
            <v>DAMS, IRRIGATION AND DRAINAGE</v>
          </cell>
        </row>
        <row r="328">
          <cell r="A328">
            <v>21098001</v>
          </cell>
          <cell r="B328">
            <v>40694682996.56501</v>
          </cell>
          <cell r="C328" t="str">
            <v>FULLY DISBURSED</v>
          </cell>
          <cell r="D328">
            <v>911720</v>
          </cell>
          <cell r="E328" t="str">
            <v>DAMS, IRRIGATION AND DRAINAGE</v>
          </cell>
        </row>
        <row r="329">
          <cell r="A329">
            <v>21099001</v>
          </cell>
          <cell r="B329">
            <v>0</v>
          </cell>
          <cell r="C329" t="str">
            <v>FULLY PAID</v>
          </cell>
          <cell r="D329">
            <v>911721</v>
          </cell>
          <cell r="E329" t="str">
            <v>ROAD AND ROADBRIDGES</v>
          </cell>
        </row>
        <row r="330">
          <cell r="A330">
            <v>21102001</v>
          </cell>
          <cell r="B330">
            <v>99514769019.575012</v>
          </cell>
          <cell r="C330" t="str">
            <v>FULLY DISBURSED</v>
          </cell>
          <cell r="D330">
            <v>911726</v>
          </cell>
          <cell r="E330" t="str">
            <v>PUBLIC ADMINISTRATION &amp; DEFENCE</v>
          </cell>
        </row>
        <row r="331">
          <cell r="A331">
            <v>21103001</v>
          </cell>
          <cell r="B331">
            <v>35274701149.480003</v>
          </cell>
          <cell r="C331" t="str">
            <v>FULLY DISBURSED</v>
          </cell>
          <cell r="D331">
            <v>911731</v>
          </cell>
          <cell r="E331" t="str">
            <v>AGRICULTURE &amp; HUNTING</v>
          </cell>
        </row>
        <row r="332">
          <cell r="A332">
            <v>21104001</v>
          </cell>
          <cell r="B332">
            <v>565711691757.09509</v>
          </cell>
          <cell r="C332" t="str">
            <v>FULLY DISBURSED</v>
          </cell>
          <cell r="D332">
            <v>911742</v>
          </cell>
          <cell r="E332" t="str">
            <v>SOCIAL &amp; COMMUNITY SERVICES</v>
          </cell>
        </row>
        <row r="333">
          <cell r="A333">
            <v>21105001</v>
          </cell>
          <cell r="B333">
            <v>81209370149.960007</v>
          </cell>
          <cell r="C333" t="str">
            <v>FULLY DISBURSED</v>
          </cell>
          <cell r="D333">
            <v>911728</v>
          </cell>
          <cell r="E333" t="str">
            <v>SANITARY &amp; SIMILAR SERVICES</v>
          </cell>
        </row>
        <row r="334">
          <cell r="A334">
            <v>21107001</v>
          </cell>
          <cell r="B334">
            <v>46930557344.645004</v>
          </cell>
          <cell r="C334" t="str">
            <v>FULLY DISBURSED</v>
          </cell>
          <cell r="D334">
            <v>911732</v>
          </cell>
          <cell r="E334" t="str">
            <v>PORTS AND SEA CONSTRUCTION</v>
          </cell>
        </row>
        <row r="335">
          <cell r="A335">
            <v>21108001</v>
          </cell>
          <cell r="B335">
            <v>222214253958.90503</v>
          </cell>
          <cell r="C335" t="str">
            <v>FULLY DISBURSED</v>
          </cell>
          <cell r="D335">
            <v>911734</v>
          </cell>
          <cell r="E335" t="str">
            <v>AGRICULTURE &amp; HUNTING</v>
          </cell>
        </row>
        <row r="336">
          <cell r="A336">
            <v>21110001</v>
          </cell>
          <cell r="B336">
            <v>311908506016.44507</v>
          </cell>
          <cell r="C336" t="str">
            <v>FULLY DISBURSED</v>
          </cell>
          <cell r="D336">
            <v>911738</v>
          </cell>
          <cell r="E336" t="str">
            <v>ROAD AND ROADBRIDGES</v>
          </cell>
        </row>
        <row r="337">
          <cell r="A337">
            <v>21111001</v>
          </cell>
          <cell r="B337">
            <v>310013978503.64502</v>
          </cell>
          <cell r="C337" t="str">
            <v>FULLY DISBURSED</v>
          </cell>
          <cell r="D337">
            <v>911740</v>
          </cell>
          <cell r="E337" t="str">
            <v>EDUCATION AND CULTURE SERVICE</v>
          </cell>
        </row>
        <row r="338">
          <cell r="A338">
            <v>21113001</v>
          </cell>
          <cell r="B338">
            <v>298965623284.25006</v>
          </cell>
          <cell r="C338" t="str">
            <v>FULLY DISBURSED</v>
          </cell>
          <cell r="D338">
            <v>911747</v>
          </cell>
          <cell r="E338" t="str">
            <v>SOCIAL &amp; COMMUNITY SERVICES</v>
          </cell>
        </row>
        <row r="339">
          <cell r="A339">
            <v>21114001</v>
          </cell>
          <cell r="B339">
            <v>110701258794.36002</v>
          </cell>
          <cell r="C339" t="str">
            <v>FULLY DISBURSED</v>
          </cell>
          <cell r="D339">
            <v>911745</v>
          </cell>
          <cell r="E339" t="str">
            <v>FORESTRY</v>
          </cell>
        </row>
        <row r="340">
          <cell r="A340">
            <v>21115001</v>
          </cell>
          <cell r="B340">
            <v>432381645619.30005</v>
          </cell>
          <cell r="C340" t="str">
            <v>FULLY DISBURSED</v>
          </cell>
          <cell r="D340">
            <v>911746</v>
          </cell>
          <cell r="E340" t="str">
            <v>HOUSING AND BUILDING</v>
          </cell>
        </row>
        <row r="341">
          <cell r="A341">
            <v>21117001</v>
          </cell>
          <cell r="B341">
            <v>544406750291.0401</v>
          </cell>
          <cell r="C341" t="str">
            <v>FULLY DISBURSED</v>
          </cell>
          <cell r="D341">
            <v>911749</v>
          </cell>
          <cell r="E341" t="str">
            <v>DAMS, IRRIGATION AND DRAINAGE</v>
          </cell>
        </row>
        <row r="342">
          <cell r="A342">
            <v>21118001</v>
          </cell>
          <cell r="B342">
            <v>1247291596287.1001</v>
          </cell>
          <cell r="C342" t="str">
            <v>FULLY DISBURSED</v>
          </cell>
          <cell r="D342">
            <v>911767</v>
          </cell>
          <cell r="E342" t="str">
            <v>ELECTRICITY, GAS &amp; STEAM</v>
          </cell>
        </row>
        <row r="343">
          <cell r="A343">
            <v>21119001</v>
          </cell>
          <cell r="B343">
            <v>409929589039.88007</v>
          </cell>
          <cell r="C343" t="str">
            <v>FULLY DISBURSED</v>
          </cell>
          <cell r="D343">
            <v>911754</v>
          </cell>
          <cell r="E343" t="str">
            <v>EDUCATION AND CULTURE SERVICE</v>
          </cell>
        </row>
        <row r="344">
          <cell r="A344">
            <v>21120001</v>
          </cell>
          <cell r="B344">
            <v>126420121344.59502</v>
          </cell>
          <cell r="C344" t="str">
            <v>FULLY DISBURSED</v>
          </cell>
          <cell r="D344">
            <v>911751</v>
          </cell>
          <cell r="E344" t="str">
            <v>WATER WORKS &amp; SUPPLY</v>
          </cell>
        </row>
        <row r="345">
          <cell r="A345">
            <v>21121001</v>
          </cell>
          <cell r="B345">
            <v>320034661411.72504</v>
          </cell>
          <cell r="C345" t="str">
            <v>FULLY DISBURSED</v>
          </cell>
          <cell r="D345">
            <v>911752</v>
          </cell>
          <cell r="E345" t="str">
            <v>SOCIAL &amp; COMMUNITY SERVICES</v>
          </cell>
        </row>
        <row r="346">
          <cell r="A346">
            <v>21122001</v>
          </cell>
          <cell r="B346">
            <v>134605818810.51501</v>
          </cell>
          <cell r="C346" t="str">
            <v>FULLY DISBURSED</v>
          </cell>
          <cell r="D346">
            <v>911753</v>
          </cell>
          <cell r="E346" t="str">
            <v>SOCIAL &amp; COMMUNITY SERVICES</v>
          </cell>
        </row>
        <row r="347">
          <cell r="A347">
            <v>21123001</v>
          </cell>
          <cell r="B347">
            <v>1018435750576.2052</v>
          </cell>
          <cell r="C347" t="str">
            <v>FULLY DISBURSED</v>
          </cell>
          <cell r="D347">
            <v>911755</v>
          </cell>
          <cell r="E347" t="str">
            <v>ELECTRICITY, GAS &amp; STEAM</v>
          </cell>
        </row>
        <row r="348">
          <cell r="A348">
            <v>21125001</v>
          </cell>
          <cell r="B348">
            <v>256910159655.69504</v>
          </cell>
          <cell r="C348" t="str">
            <v>FULLY DISBURSED</v>
          </cell>
          <cell r="D348">
            <v>911758</v>
          </cell>
          <cell r="E348" t="str">
            <v>AGRICULTURE &amp; HUNTING</v>
          </cell>
        </row>
        <row r="349">
          <cell r="A349">
            <v>21126001</v>
          </cell>
          <cell r="B349">
            <v>671988477934.6051</v>
          </cell>
          <cell r="C349" t="str">
            <v>FULLY DISBURSED</v>
          </cell>
          <cell r="D349">
            <v>911760</v>
          </cell>
          <cell r="E349" t="str">
            <v>ROAD AND ROADBRIDGES</v>
          </cell>
        </row>
        <row r="350">
          <cell r="A350">
            <v>21127001</v>
          </cell>
          <cell r="B350">
            <v>596766229826.84509</v>
          </cell>
          <cell r="C350" t="str">
            <v>FULLY DISBURSED</v>
          </cell>
          <cell r="D350">
            <v>911759</v>
          </cell>
          <cell r="E350" t="str">
            <v>AGRICULTURE &amp; HUNTING</v>
          </cell>
        </row>
        <row r="351">
          <cell r="A351">
            <v>21128001</v>
          </cell>
          <cell r="B351">
            <v>262789148762.85504</v>
          </cell>
          <cell r="C351" t="str">
            <v>FULLY DISBURSED</v>
          </cell>
          <cell r="D351">
            <v>911761</v>
          </cell>
          <cell r="E351" t="str">
            <v>DAMS, IRRIGATION AND DRAINAGE</v>
          </cell>
        </row>
        <row r="352">
          <cell r="A352">
            <v>21129001</v>
          </cell>
          <cell r="B352">
            <v>492378186083.2251</v>
          </cell>
          <cell r="C352" t="str">
            <v>FULLY DISBURSED</v>
          </cell>
          <cell r="D352">
            <v>911757</v>
          </cell>
          <cell r="E352" t="str">
            <v>EDUCATION AND CULTURE SERVICE</v>
          </cell>
        </row>
        <row r="353">
          <cell r="A353">
            <v>21130001</v>
          </cell>
          <cell r="B353">
            <v>143063515303.08502</v>
          </cell>
          <cell r="C353" t="str">
            <v>FULLY DISBURSED</v>
          </cell>
          <cell r="D353">
            <v>911756</v>
          </cell>
          <cell r="E353" t="str">
            <v>ROAD AND ROADBRIDGES</v>
          </cell>
        </row>
        <row r="354">
          <cell r="A354">
            <v>21131001</v>
          </cell>
          <cell r="B354">
            <v>31240879505.810005</v>
          </cell>
          <cell r="C354" t="str">
            <v>FULLY DISBURSED</v>
          </cell>
          <cell r="D354">
            <v>911762</v>
          </cell>
          <cell r="E354" t="str">
            <v>WATER WORKS &amp; SUPPLY</v>
          </cell>
        </row>
        <row r="355">
          <cell r="A355">
            <v>21133001</v>
          </cell>
          <cell r="B355">
            <v>379804328363.72003</v>
          </cell>
          <cell r="C355" t="str">
            <v>FULLY DISBURSED</v>
          </cell>
          <cell r="D355">
            <v>911764</v>
          </cell>
          <cell r="E355" t="str">
            <v>COMMUNICATIONS</v>
          </cell>
        </row>
        <row r="356">
          <cell r="A356">
            <v>21134001</v>
          </cell>
          <cell r="B356">
            <v>691777186352.26514</v>
          </cell>
          <cell r="C356" t="str">
            <v>FULLY DISBURSED</v>
          </cell>
          <cell r="D356">
            <v>911766</v>
          </cell>
          <cell r="E356" t="str">
            <v>DAMS, IRRIGATION AND DRAINAGE</v>
          </cell>
        </row>
        <row r="357">
          <cell r="A357">
            <v>21135001</v>
          </cell>
          <cell r="B357">
            <v>223016407293.16003</v>
          </cell>
          <cell r="C357" t="str">
            <v>FULLY DISBURSED</v>
          </cell>
          <cell r="D357">
            <v>911768</v>
          </cell>
          <cell r="E357" t="str">
            <v>ELECTRICITY, GAS &amp; STEAM</v>
          </cell>
        </row>
        <row r="358">
          <cell r="A358">
            <v>21136000</v>
          </cell>
          <cell r="B358">
            <v>452293706640.79999</v>
          </cell>
          <cell r="C358" t="str">
            <v>FULLY DISBURSED</v>
          </cell>
          <cell r="D358">
            <v>911769</v>
          </cell>
          <cell r="E358" t="str">
            <v>EDUCATION AND CULTURE SERVICE</v>
          </cell>
        </row>
        <row r="359">
          <cell r="A359">
            <v>21137000</v>
          </cell>
          <cell r="B359">
            <v>578302688758</v>
          </cell>
          <cell r="C359" t="str">
            <v>FULLY DISBURSED</v>
          </cell>
          <cell r="D359">
            <v>911775</v>
          </cell>
          <cell r="E359" t="str">
            <v>DAMS, IRRIGATION AND DRAINAGE</v>
          </cell>
        </row>
        <row r="360">
          <cell r="A360">
            <v>21138001</v>
          </cell>
          <cell r="B360">
            <v>378006471128.97504</v>
          </cell>
          <cell r="C360" t="str">
            <v>FULLY DISBURSED</v>
          </cell>
          <cell r="D360">
            <v>911772</v>
          </cell>
          <cell r="E360" t="str">
            <v>AGRICULTURE &amp; HUNTING</v>
          </cell>
        </row>
        <row r="361">
          <cell r="A361">
            <v>21139000</v>
          </cell>
          <cell r="B361">
            <v>116059328180.39999</v>
          </cell>
          <cell r="C361" t="str">
            <v>FULLY DISBURSED</v>
          </cell>
          <cell r="D361">
            <v>911773</v>
          </cell>
          <cell r="E361" t="str">
            <v>FISHING</v>
          </cell>
        </row>
        <row r="362">
          <cell r="A362">
            <v>21140000</v>
          </cell>
          <cell r="B362">
            <v>462743882981.59998</v>
          </cell>
          <cell r="C362" t="str">
            <v>FULLY DISBURSED</v>
          </cell>
          <cell r="D362">
            <v>911774</v>
          </cell>
          <cell r="E362" t="str">
            <v>AIRPORTS</v>
          </cell>
        </row>
        <row r="363">
          <cell r="A363">
            <v>21142000</v>
          </cell>
          <cell r="B363">
            <v>594666540853.59998</v>
          </cell>
          <cell r="C363" t="str">
            <v>FULLY DISBURSED</v>
          </cell>
          <cell r="D363">
            <v>911777</v>
          </cell>
          <cell r="E363" t="str">
            <v>ROAD AND ROADBRIDGES</v>
          </cell>
        </row>
        <row r="364">
          <cell r="A364">
            <v>21143000</v>
          </cell>
          <cell r="B364">
            <v>367359788029.20001</v>
          </cell>
          <cell r="C364" t="str">
            <v>FULLY DISBURSED</v>
          </cell>
          <cell r="D364">
            <v>911778</v>
          </cell>
          <cell r="E364" t="str">
            <v>COMMUNICATIONS</v>
          </cell>
        </row>
        <row r="365">
          <cell r="A365">
            <v>21144000</v>
          </cell>
          <cell r="B365">
            <v>152345544670.79999</v>
          </cell>
          <cell r="C365" t="str">
            <v>FULLY DISBURSED</v>
          </cell>
          <cell r="D365">
            <v>911783</v>
          </cell>
          <cell r="E365" t="str">
            <v>ELECTRICITY, GAS &amp; STEAM</v>
          </cell>
        </row>
        <row r="366">
          <cell r="A366">
            <v>21144001</v>
          </cell>
          <cell r="B366">
            <v>167268138240.79999</v>
          </cell>
          <cell r="C366" t="str">
            <v>FULLY DISBURSED</v>
          </cell>
          <cell r="D366">
            <v>911783</v>
          </cell>
          <cell r="E366" t="str">
            <v>ELECTRICITY, GAS &amp; STEAM</v>
          </cell>
        </row>
        <row r="367">
          <cell r="A367">
            <v>21145000</v>
          </cell>
          <cell r="B367">
            <v>368015418182.80005</v>
          </cell>
          <cell r="C367" t="str">
            <v>FULLY DISBURSED</v>
          </cell>
          <cell r="D367">
            <v>911782</v>
          </cell>
          <cell r="E367" t="str">
            <v>DAMS, IRRIGATION AND DRAINAGE</v>
          </cell>
        </row>
        <row r="368">
          <cell r="A368">
            <v>21146000</v>
          </cell>
          <cell r="B368">
            <v>564330070189.19995</v>
          </cell>
          <cell r="C368" t="str">
            <v>FULLY DISBURSED</v>
          </cell>
          <cell r="D368">
            <v>911781</v>
          </cell>
          <cell r="E368" t="str">
            <v>EDUCATION AND CULTURE SERVICE</v>
          </cell>
        </row>
        <row r="369">
          <cell r="A369">
            <v>21147000</v>
          </cell>
          <cell r="B369">
            <v>271645894491.19998</v>
          </cell>
          <cell r="C369" t="str">
            <v>FULLY DISBURSED</v>
          </cell>
          <cell r="D369">
            <v>911785</v>
          </cell>
          <cell r="E369" t="str">
            <v>DAMS, IRRIGATION AND DRAINAGE</v>
          </cell>
        </row>
        <row r="370">
          <cell r="A370">
            <v>21148000</v>
          </cell>
          <cell r="B370">
            <v>167640284471.60001</v>
          </cell>
          <cell r="C370" t="str">
            <v>FULLY DISBURSED</v>
          </cell>
          <cell r="D370">
            <v>911786</v>
          </cell>
          <cell r="E370" t="str">
            <v>SANITARY &amp; SIMILAR SERVICES</v>
          </cell>
        </row>
        <row r="371">
          <cell r="A371">
            <v>21149000</v>
          </cell>
          <cell r="B371">
            <v>105499837446</v>
          </cell>
          <cell r="C371" t="str">
            <v>FULLY DISBURSED</v>
          </cell>
          <cell r="D371">
            <v>911790</v>
          </cell>
          <cell r="E371" t="str">
            <v>SOCIAL &amp; COMMUNITY SERVICES</v>
          </cell>
        </row>
        <row r="372">
          <cell r="A372">
            <v>21150000</v>
          </cell>
          <cell r="B372">
            <v>379675760125.20001</v>
          </cell>
          <cell r="C372" t="str">
            <v>FULLY DISBURSED</v>
          </cell>
          <cell r="D372">
            <v>911793</v>
          </cell>
          <cell r="E372" t="str">
            <v>ROAD AND ROADBRIDGES</v>
          </cell>
        </row>
        <row r="373">
          <cell r="A373">
            <v>21151000</v>
          </cell>
          <cell r="B373">
            <v>56292148000</v>
          </cell>
          <cell r="C373" t="str">
            <v>FULLY DISBURSED</v>
          </cell>
          <cell r="D373">
            <v>911796</v>
          </cell>
          <cell r="E373" t="str">
            <v>CRUDE &amp; NATURAL GAS PRODUCTION</v>
          </cell>
        </row>
        <row r="374">
          <cell r="A374">
            <v>21151001</v>
          </cell>
          <cell r="B374">
            <v>297084817594.39996</v>
          </cell>
          <cell r="C374" t="str">
            <v>FULLY DISBURSED</v>
          </cell>
          <cell r="D374">
            <v>911796</v>
          </cell>
          <cell r="E374" t="str">
            <v>CRUDE &amp; NATURAL GAS PRODUCTION</v>
          </cell>
        </row>
        <row r="375">
          <cell r="A375">
            <v>21152000</v>
          </cell>
          <cell r="B375">
            <v>330609100468.40002</v>
          </cell>
          <cell r="C375" t="str">
            <v>FULLY DISBURSED</v>
          </cell>
          <cell r="D375">
            <v>911789</v>
          </cell>
          <cell r="E375" t="str">
            <v>EDUCATION AND CULTURE SERVICE</v>
          </cell>
        </row>
        <row r="376">
          <cell r="A376">
            <v>21153000</v>
          </cell>
          <cell r="B376">
            <v>380244293898.79999</v>
          </cell>
          <cell r="C376" t="str">
            <v>FULLY DISBURSED</v>
          </cell>
          <cell r="D376">
            <v>911792</v>
          </cell>
          <cell r="E376" t="str">
            <v>WATER WORKS &amp; SUPPLY</v>
          </cell>
        </row>
        <row r="377">
          <cell r="A377">
            <v>21154000</v>
          </cell>
          <cell r="B377">
            <v>292451962246.40002</v>
          </cell>
          <cell r="C377" t="str">
            <v>FULLY DISBURSED</v>
          </cell>
          <cell r="D377">
            <v>911788</v>
          </cell>
          <cell r="E377" t="str">
            <v>ELECTRICITY, GAS &amp; STEAM</v>
          </cell>
        </row>
        <row r="378">
          <cell r="A378">
            <v>21155000</v>
          </cell>
          <cell r="B378">
            <v>201324273742</v>
          </cell>
          <cell r="C378" t="str">
            <v>FULLY DISBURSED</v>
          </cell>
          <cell r="D378">
            <v>911794</v>
          </cell>
          <cell r="E378" t="str">
            <v>EDUCATION AND CULTURE SERVICE</v>
          </cell>
        </row>
        <row r="379">
          <cell r="A379">
            <v>21156000</v>
          </cell>
          <cell r="B379">
            <v>450563263946.79999</v>
          </cell>
          <cell r="C379" t="str">
            <v>FULLY DISBURSED</v>
          </cell>
          <cell r="D379">
            <v>911795</v>
          </cell>
          <cell r="E379" t="str">
            <v>EDUCATION AND CULTURE SERVICE</v>
          </cell>
        </row>
        <row r="380">
          <cell r="A380">
            <v>21157000</v>
          </cell>
          <cell r="B380">
            <v>393509934598</v>
          </cell>
          <cell r="C380" t="str">
            <v>FULLY DISBURSED</v>
          </cell>
          <cell r="D380">
            <v>911798</v>
          </cell>
          <cell r="E380" t="str">
            <v>SOCIAL &amp; COMMUNITY SERVICES</v>
          </cell>
        </row>
        <row r="381">
          <cell r="A381">
            <v>21157001</v>
          </cell>
          <cell r="B381">
            <v>142972747443.59998</v>
          </cell>
          <cell r="C381" t="str">
            <v>FULLY DISBURSED</v>
          </cell>
          <cell r="D381">
            <v>911798</v>
          </cell>
          <cell r="E381" t="str">
            <v>SOCIAL &amp; COMMUNITY SERVICES</v>
          </cell>
        </row>
        <row r="382">
          <cell r="A382">
            <v>21158000</v>
          </cell>
          <cell r="B382">
            <v>300592405972.39996</v>
          </cell>
          <cell r="C382" t="str">
            <v>FULLY DISBURSED</v>
          </cell>
          <cell r="D382">
            <v>911799</v>
          </cell>
          <cell r="E382" t="str">
            <v>SOCIAL &amp; COMMUNITY SERVICES</v>
          </cell>
        </row>
        <row r="383">
          <cell r="A383">
            <v>21159000</v>
          </cell>
          <cell r="B383">
            <v>301961088706.40002</v>
          </cell>
          <cell r="C383" t="str">
            <v>FULLY DISBURSED</v>
          </cell>
          <cell r="D383">
            <v>911812</v>
          </cell>
          <cell r="E383" t="str">
            <v>ELECTRICITY, GAS &amp; STEAM</v>
          </cell>
        </row>
        <row r="384">
          <cell r="A384">
            <v>21160000</v>
          </cell>
          <cell r="B384">
            <v>123727679126</v>
          </cell>
          <cell r="C384" t="str">
            <v>FULLY DISBURSED</v>
          </cell>
          <cell r="D384">
            <v>911800</v>
          </cell>
          <cell r="E384" t="str">
            <v>DAMS, IRRIGATION AND DRAINAGE</v>
          </cell>
        </row>
        <row r="385">
          <cell r="A385">
            <v>21161000</v>
          </cell>
          <cell r="B385">
            <v>434016649411.59998</v>
          </cell>
          <cell r="C385" t="str">
            <v>FULLY DISBURSED</v>
          </cell>
          <cell r="D385">
            <v>911802</v>
          </cell>
          <cell r="E385" t="str">
            <v>ROAD AND ROADBRIDGES</v>
          </cell>
        </row>
        <row r="386">
          <cell r="A386">
            <v>21162000</v>
          </cell>
          <cell r="B386">
            <v>111644183668.40001</v>
          </cell>
          <cell r="C386" t="str">
            <v>FULLY DISBURSED</v>
          </cell>
          <cell r="D386">
            <v>911804</v>
          </cell>
          <cell r="E386" t="str">
            <v>SOCIAL &amp; COMMUNITY SERVICES</v>
          </cell>
        </row>
        <row r="387">
          <cell r="A387">
            <v>21163000</v>
          </cell>
          <cell r="B387">
            <v>372099734019.20001</v>
          </cell>
          <cell r="C387" t="str">
            <v>FULLY DISBURSED</v>
          </cell>
          <cell r="D387">
            <v>911805</v>
          </cell>
          <cell r="E387" t="str">
            <v>EDUCATION AND CULTURE SERVICE</v>
          </cell>
        </row>
        <row r="388">
          <cell r="A388">
            <v>21164000</v>
          </cell>
          <cell r="B388">
            <v>40172236894.800003</v>
          </cell>
          <cell r="C388" t="str">
            <v>FULLY DISBURSED</v>
          </cell>
          <cell r="D388">
            <v>911806</v>
          </cell>
          <cell r="E388" t="str">
            <v>SANITARY &amp; SIMILAR SERVICES</v>
          </cell>
        </row>
        <row r="389">
          <cell r="A389">
            <v>21164001</v>
          </cell>
          <cell r="B389">
            <v>60007477090</v>
          </cell>
          <cell r="C389" t="str">
            <v>FULLY DISBURSED</v>
          </cell>
          <cell r="D389">
            <v>911806</v>
          </cell>
          <cell r="E389" t="str">
            <v>SANITARY &amp; SIMILAR SERVICES</v>
          </cell>
        </row>
        <row r="390">
          <cell r="A390">
            <v>21165000</v>
          </cell>
          <cell r="B390">
            <v>446432462992.80005</v>
          </cell>
          <cell r="C390" t="str">
            <v>FULLY DISBURSED</v>
          </cell>
          <cell r="D390">
            <v>911803</v>
          </cell>
          <cell r="E390" t="str">
            <v>EDUCATION AND CULTURE SERVICE</v>
          </cell>
        </row>
        <row r="391">
          <cell r="A391">
            <v>21166000</v>
          </cell>
          <cell r="B391">
            <v>106104567100.39999</v>
          </cell>
          <cell r="C391" t="str">
            <v>FULLY DISBURSED</v>
          </cell>
          <cell r="D391">
            <v>911811</v>
          </cell>
          <cell r="E391" t="str">
            <v>AGRICULTURE &amp; HUNTING</v>
          </cell>
        </row>
        <row r="392">
          <cell r="A392">
            <v>21166001</v>
          </cell>
          <cell r="B392">
            <v>118737768772</v>
          </cell>
          <cell r="C392" t="str">
            <v>FULLY DISBURSED</v>
          </cell>
          <cell r="D392">
            <v>911811</v>
          </cell>
          <cell r="E392" t="str">
            <v>AGRICULTURE &amp; HUNTING</v>
          </cell>
        </row>
        <row r="393">
          <cell r="A393">
            <v>21167000</v>
          </cell>
          <cell r="B393">
            <v>161605766492.79999</v>
          </cell>
          <cell r="C393" t="str">
            <v>FULLY DISBURSED</v>
          </cell>
          <cell r="D393">
            <v>911808</v>
          </cell>
          <cell r="E393" t="str">
            <v>SANITARY &amp; SIMILAR SERVICES</v>
          </cell>
        </row>
        <row r="394">
          <cell r="A394">
            <v>21167001</v>
          </cell>
          <cell r="B394">
            <v>53634634439.599998</v>
          </cell>
          <cell r="C394" t="str">
            <v>FULLY DISBURSED</v>
          </cell>
          <cell r="D394">
            <v>911808</v>
          </cell>
          <cell r="E394" t="str">
            <v>SANITARY &amp; SIMILAR SERVICES</v>
          </cell>
        </row>
        <row r="395">
          <cell r="A395">
            <v>21168000</v>
          </cell>
          <cell r="B395">
            <v>69035023234.400009</v>
          </cell>
          <cell r="C395" t="str">
            <v>FULLY DISBURSED</v>
          </cell>
          <cell r="D395">
            <v>911809</v>
          </cell>
          <cell r="E395" t="str">
            <v>DAMS, IRRIGATION AND DRAINAGE</v>
          </cell>
        </row>
        <row r="396">
          <cell r="A396">
            <v>21168001</v>
          </cell>
          <cell r="B396">
            <v>25420893421.200001</v>
          </cell>
          <cell r="C396" t="str">
            <v>FULLY DISBURSED</v>
          </cell>
          <cell r="D396">
            <v>911809</v>
          </cell>
          <cell r="E396" t="str">
            <v>DAMS, IRRIGATION AND DRAINAGE</v>
          </cell>
        </row>
        <row r="397">
          <cell r="A397">
            <v>21169000</v>
          </cell>
          <cell r="B397">
            <v>195597215974.79999</v>
          </cell>
          <cell r="C397" t="str">
            <v>FULLY DISBURSED</v>
          </cell>
          <cell r="D397">
            <v>911813</v>
          </cell>
          <cell r="E397" t="str">
            <v>SANITARY &amp; SIMILAR SERVICES</v>
          </cell>
        </row>
        <row r="398">
          <cell r="A398">
            <v>21169001</v>
          </cell>
          <cell r="B398">
            <v>422879523879.19995</v>
          </cell>
          <cell r="C398" t="str">
            <v>FULLY DISBURSED</v>
          </cell>
          <cell r="D398">
            <v>911813</v>
          </cell>
          <cell r="E398" t="str">
            <v>SANITARY &amp; SIMILAR SERVICES</v>
          </cell>
        </row>
        <row r="399">
          <cell r="A399">
            <v>21170000</v>
          </cell>
          <cell r="B399">
            <v>51070639284.800003</v>
          </cell>
          <cell r="C399" t="str">
            <v>FULLY DISBURSED</v>
          </cell>
          <cell r="D399">
            <v>911814</v>
          </cell>
          <cell r="E399" t="str">
            <v>SOCIAL &amp; COMMUNITY SERVICES</v>
          </cell>
        </row>
        <row r="400">
          <cell r="A400">
            <v>21171000</v>
          </cell>
          <cell r="B400">
            <v>174668057483.59998</v>
          </cell>
          <cell r="C400" t="str">
            <v>FULLY DISBURSED</v>
          </cell>
          <cell r="D400">
            <v>911815</v>
          </cell>
          <cell r="E400" t="str">
            <v>SOCIAL &amp; COMMUNITY SERVICES</v>
          </cell>
        </row>
        <row r="401">
          <cell r="A401">
            <v>21171001</v>
          </cell>
          <cell r="B401">
            <v>92251956932.399994</v>
          </cell>
          <cell r="C401" t="str">
            <v>FULLY DISBURSED</v>
          </cell>
          <cell r="D401">
            <v>911815</v>
          </cell>
          <cell r="E401" t="str">
            <v>SOCIAL &amp; COMMUNITY SERVICES</v>
          </cell>
        </row>
        <row r="402">
          <cell r="A402">
            <v>21172000</v>
          </cell>
          <cell r="B402">
            <v>296046532762.39996</v>
          </cell>
          <cell r="C402" t="str">
            <v>FULLY DISBURSED</v>
          </cell>
          <cell r="D402">
            <v>911816</v>
          </cell>
          <cell r="E402" t="str">
            <v>EDUCATION AND CULTURE SERVICE</v>
          </cell>
        </row>
        <row r="403">
          <cell r="A403">
            <v>21172001</v>
          </cell>
          <cell r="B403">
            <v>235255748564</v>
          </cell>
          <cell r="C403" t="str">
            <v>FULLY DISBURSED</v>
          </cell>
          <cell r="D403">
            <v>911816</v>
          </cell>
          <cell r="E403" t="str">
            <v>EDUCATION AND CULTURE SERVICE</v>
          </cell>
        </row>
        <row r="404">
          <cell r="A404">
            <v>21173000</v>
          </cell>
          <cell r="B404">
            <v>245973812739.20001</v>
          </cell>
          <cell r="C404" t="str">
            <v>FULLY DISBURSED</v>
          </cell>
          <cell r="D404">
            <v>911818</v>
          </cell>
          <cell r="E404" t="str">
            <v>SOCIAL &amp; COMMUNITY SERVICES</v>
          </cell>
        </row>
        <row r="405">
          <cell r="A405">
            <v>21173001</v>
          </cell>
          <cell r="B405">
            <v>181071216136.79999</v>
          </cell>
          <cell r="C405" t="str">
            <v>FULLY DISBURSED</v>
          </cell>
          <cell r="D405">
            <v>911818</v>
          </cell>
          <cell r="E405" t="str">
            <v>SOCIAL &amp; COMMUNITY SERVICES</v>
          </cell>
        </row>
        <row r="406">
          <cell r="A406">
            <v>21174000</v>
          </cell>
          <cell r="B406">
            <v>169255638914.39999</v>
          </cell>
          <cell r="C406" t="str">
            <v>FULLY DISBURSED</v>
          </cell>
          <cell r="D406">
            <v>911817</v>
          </cell>
          <cell r="E406" t="str">
            <v>AGRICULTURE &amp; HUNTING</v>
          </cell>
        </row>
        <row r="407">
          <cell r="A407">
            <v>21174001</v>
          </cell>
          <cell r="B407">
            <v>189552550342.79999</v>
          </cell>
          <cell r="C407" t="str">
            <v>FULLY DISBURSED</v>
          </cell>
          <cell r="D407">
            <v>911817</v>
          </cell>
          <cell r="E407" t="str">
            <v>AGRICULTURE &amp; HUNTING</v>
          </cell>
        </row>
        <row r="408">
          <cell r="A408">
            <v>21176000</v>
          </cell>
          <cell r="B408">
            <v>106080919006.39999</v>
          </cell>
          <cell r="C408" t="str">
            <v>FULLY DISBURSED</v>
          </cell>
          <cell r="D408">
            <v>911821</v>
          </cell>
          <cell r="E408" t="str">
            <v>SOCIAL &amp; COMMUNITY SERVICES</v>
          </cell>
        </row>
        <row r="409">
          <cell r="A409">
            <v>21176001</v>
          </cell>
          <cell r="B409">
            <v>74257082127.599991</v>
          </cell>
          <cell r="C409" t="str">
            <v>FULLY DISBURSED</v>
          </cell>
          <cell r="D409">
            <v>911821</v>
          </cell>
          <cell r="E409" t="str">
            <v>SOCIAL &amp; COMMUNITY SERVICES</v>
          </cell>
        </row>
        <row r="410">
          <cell r="A410">
            <v>21178000</v>
          </cell>
          <cell r="B410">
            <v>28491612456.399998</v>
          </cell>
          <cell r="C410" t="str">
            <v>FULLY DISBURSED</v>
          </cell>
          <cell r="D410">
            <v>911820</v>
          </cell>
          <cell r="E410" t="str">
            <v>DAMS, IRRIGATION AND DRAINAGE</v>
          </cell>
        </row>
        <row r="411">
          <cell r="A411">
            <v>21178001</v>
          </cell>
          <cell r="B411">
            <v>471192929721.59998</v>
          </cell>
          <cell r="C411" t="str">
            <v>FULLY DISBURSED</v>
          </cell>
          <cell r="D411">
            <v>911820</v>
          </cell>
          <cell r="E411" t="str">
            <v>DAMS, IRRIGATION AND DRAINAGE</v>
          </cell>
        </row>
        <row r="412">
          <cell r="A412">
            <v>21179000</v>
          </cell>
          <cell r="B412">
            <v>63875173746.800003</v>
          </cell>
          <cell r="C412" t="str">
            <v>FULLY DISBURSED</v>
          </cell>
          <cell r="D412">
            <v>911828</v>
          </cell>
          <cell r="E412" t="str">
            <v>SOCIAL &amp; COMMUNITY SERVICES</v>
          </cell>
        </row>
        <row r="413">
          <cell r="A413">
            <v>21179001</v>
          </cell>
          <cell r="B413">
            <v>97574103480.800003</v>
          </cell>
          <cell r="C413" t="str">
            <v>FULLY DISBURSED</v>
          </cell>
          <cell r="D413">
            <v>911828</v>
          </cell>
          <cell r="E413" t="str">
            <v>SOCIAL &amp; COMMUNITY SERVICES</v>
          </cell>
        </row>
        <row r="414">
          <cell r="A414">
            <v>21180000</v>
          </cell>
          <cell r="B414">
            <v>49763686331.199997</v>
          </cell>
          <cell r="C414" t="str">
            <v>FULLY DISBURSED</v>
          </cell>
          <cell r="D414">
            <v>911823</v>
          </cell>
          <cell r="E414" t="str">
            <v>FISHING</v>
          </cell>
        </row>
        <row r="415">
          <cell r="A415">
            <v>21180001</v>
          </cell>
          <cell r="B415">
            <v>58250663136</v>
          </cell>
          <cell r="C415" t="str">
            <v>FULLY DISBURSED</v>
          </cell>
          <cell r="D415">
            <v>911823</v>
          </cell>
          <cell r="E415" t="str">
            <v>FISHING</v>
          </cell>
        </row>
        <row r="416">
          <cell r="A416">
            <v>21181000</v>
          </cell>
          <cell r="B416">
            <v>600338173469.19995</v>
          </cell>
          <cell r="C416" t="str">
            <v>FULLY DISBURSED</v>
          </cell>
          <cell r="D416">
            <v>911825</v>
          </cell>
          <cell r="E416" t="str">
            <v>EDUCATION AND CULTURE SERVICE</v>
          </cell>
        </row>
        <row r="417">
          <cell r="A417">
            <v>21181001</v>
          </cell>
          <cell r="B417">
            <v>330301446953.59998</v>
          </cell>
          <cell r="C417" t="str">
            <v>FULLY DISBURSED</v>
          </cell>
          <cell r="D417">
            <v>911825</v>
          </cell>
          <cell r="E417" t="str">
            <v>EDUCATION AND CULTURE SERVICE</v>
          </cell>
        </row>
        <row r="418">
          <cell r="A418">
            <v>21182000</v>
          </cell>
          <cell r="B418">
            <v>70627391039.600006</v>
          </cell>
          <cell r="C418" t="str">
            <v>FULLY DISBURSED</v>
          </cell>
          <cell r="D418">
            <v>911827</v>
          </cell>
          <cell r="E418" t="str">
            <v>SOCIAL &amp; COMMUNITY SERVICES</v>
          </cell>
        </row>
        <row r="419">
          <cell r="A419">
            <v>21182001</v>
          </cell>
          <cell r="B419">
            <v>483266841088</v>
          </cell>
          <cell r="C419" t="str">
            <v>FULLY DISBURSED</v>
          </cell>
          <cell r="D419">
            <v>911827</v>
          </cell>
          <cell r="E419" t="str">
            <v>SOCIAL &amp; COMMUNITY SERVICES</v>
          </cell>
        </row>
        <row r="420">
          <cell r="A420">
            <v>21183000</v>
          </cell>
          <cell r="B420">
            <v>5764719196</v>
          </cell>
          <cell r="C420" t="str">
            <v>FULLY DISBURSED</v>
          </cell>
          <cell r="D420">
            <v>911833</v>
          </cell>
          <cell r="E420" t="str">
            <v>FISHING</v>
          </cell>
        </row>
        <row r="421">
          <cell r="A421">
            <v>21183001</v>
          </cell>
          <cell r="B421">
            <v>2852872734</v>
          </cell>
          <cell r="C421" t="str">
            <v>FULLY DISBURSED</v>
          </cell>
          <cell r="D421">
            <v>911833</v>
          </cell>
          <cell r="E421" t="str">
            <v>FISHING</v>
          </cell>
        </row>
        <row r="422">
          <cell r="A422">
            <v>21184000</v>
          </cell>
          <cell r="B422">
            <v>1803016000000</v>
          </cell>
          <cell r="C422" t="str">
            <v>FULLY DISBURSED</v>
          </cell>
          <cell r="D422">
            <v>911829</v>
          </cell>
          <cell r="E422" t="str">
            <v>FINANCIAL INSTITUTIONS</v>
          </cell>
        </row>
        <row r="423">
          <cell r="A423">
            <v>21186000</v>
          </cell>
          <cell r="B423">
            <v>39467332876</v>
          </cell>
          <cell r="C423" t="str">
            <v>FULLY DISBURSED</v>
          </cell>
          <cell r="D423">
            <v>911831</v>
          </cell>
          <cell r="E423" t="str">
            <v>FINANCIAL INSTITUTIONS</v>
          </cell>
        </row>
        <row r="424">
          <cell r="A424">
            <v>21186001</v>
          </cell>
          <cell r="B424">
            <v>7076021280.3999996</v>
          </cell>
          <cell r="C424" t="str">
            <v>FULLY DISBURSED</v>
          </cell>
          <cell r="D424">
            <v>911831</v>
          </cell>
          <cell r="E424" t="str">
            <v>FINANCIAL INSTITUTIONS</v>
          </cell>
        </row>
        <row r="425">
          <cell r="A425">
            <v>21187000</v>
          </cell>
          <cell r="B425">
            <v>128823868000</v>
          </cell>
          <cell r="C425" t="str">
            <v>FULLY DISBURSED</v>
          </cell>
          <cell r="D425">
            <v>911834</v>
          </cell>
          <cell r="E425" t="str">
            <v>SOCIAL &amp; COMMUNITY SERVICES</v>
          </cell>
        </row>
        <row r="426">
          <cell r="A426">
            <v>21188000</v>
          </cell>
          <cell r="B426">
            <v>1130231447981.6001</v>
          </cell>
          <cell r="C426" t="str">
            <v>FULLY DISBURSED</v>
          </cell>
          <cell r="D426">
            <v>911841</v>
          </cell>
          <cell r="E426" t="str">
            <v>SOCIAL &amp; COMMUNITY SERVICES</v>
          </cell>
        </row>
        <row r="427">
          <cell r="A427">
            <v>21189000</v>
          </cell>
          <cell r="B427">
            <v>247457774159.60001</v>
          </cell>
          <cell r="C427" t="str">
            <v>FULLY DISBURSED</v>
          </cell>
          <cell r="D427">
            <v>911842</v>
          </cell>
          <cell r="E427" t="str">
            <v>RECREATIONAL, CULTURAL SERVICES</v>
          </cell>
        </row>
        <row r="428">
          <cell r="A428">
            <v>21189001</v>
          </cell>
          <cell r="B428">
            <v>118701339818.40001</v>
          </cell>
          <cell r="C428" t="str">
            <v>FULLY DISBURSED</v>
          </cell>
          <cell r="D428">
            <v>911842</v>
          </cell>
          <cell r="E428" t="str">
            <v>RECREATIONAL, CULTURAL SERVICES</v>
          </cell>
        </row>
        <row r="429">
          <cell r="A429">
            <v>21190000</v>
          </cell>
          <cell r="B429">
            <v>46281850681.199997</v>
          </cell>
          <cell r="C429" t="str">
            <v>FULLY DISBURSED</v>
          </cell>
          <cell r="D429">
            <v>911832</v>
          </cell>
          <cell r="E429" t="str">
            <v>TRANSPORT &amp; STORAGE</v>
          </cell>
        </row>
        <row r="430">
          <cell r="A430">
            <v>21190001</v>
          </cell>
          <cell r="B430">
            <v>822235810.79999995</v>
          </cell>
          <cell r="C430" t="str">
            <v>FULLY DISBURSED</v>
          </cell>
          <cell r="D430">
            <v>911832</v>
          </cell>
          <cell r="E430" t="str">
            <v>TRANSPORT &amp; STORAGE</v>
          </cell>
        </row>
        <row r="431">
          <cell r="A431">
            <v>21191000</v>
          </cell>
          <cell r="B431">
            <v>360945448000</v>
          </cell>
          <cell r="C431" t="str">
            <v>FULLY DISBURSED</v>
          </cell>
          <cell r="D431">
            <v>911835</v>
          </cell>
          <cell r="E431" t="str">
            <v>ELECTRICITY, GAS &amp; STEAM</v>
          </cell>
        </row>
        <row r="432">
          <cell r="A432">
            <v>21191001</v>
          </cell>
          <cell r="B432">
            <v>355742896000</v>
          </cell>
          <cell r="C432" t="str">
            <v>FULLY DISBURSED</v>
          </cell>
          <cell r="D432">
            <v>911835</v>
          </cell>
          <cell r="E432" t="str">
            <v>ELECTRICITY, GAS &amp; STEAM</v>
          </cell>
        </row>
        <row r="433">
          <cell r="A433">
            <v>21192000</v>
          </cell>
          <cell r="B433">
            <v>10930213959.200001</v>
          </cell>
          <cell r="C433" t="str">
            <v>FULLY DISBURSED</v>
          </cell>
          <cell r="D433">
            <v>911836</v>
          </cell>
          <cell r="E433" t="str">
            <v>ELECTRICITY, GAS &amp; STEAM</v>
          </cell>
        </row>
        <row r="434">
          <cell r="A434">
            <v>21192001</v>
          </cell>
          <cell r="B434">
            <v>3839717309.1999998</v>
          </cell>
          <cell r="C434" t="str">
            <v>FULLY DISBURSED</v>
          </cell>
          <cell r="D434">
            <v>911836</v>
          </cell>
          <cell r="E434" t="str">
            <v>ELECTRICITY, GAS &amp; STEAM</v>
          </cell>
        </row>
        <row r="435">
          <cell r="A435">
            <v>21193000</v>
          </cell>
          <cell r="B435">
            <v>188672336000</v>
          </cell>
          <cell r="C435" t="str">
            <v>FULLY DISBURSED</v>
          </cell>
          <cell r="D435">
            <v>911839</v>
          </cell>
          <cell r="E435" t="str">
            <v>SOCIAL &amp; COMMUNITY SERVICES</v>
          </cell>
        </row>
        <row r="436">
          <cell r="A436">
            <v>21194000</v>
          </cell>
          <cell r="B436">
            <v>922905407578</v>
          </cell>
          <cell r="C436" t="str">
            <v>FULLY DISBURSED</v>
          </cell>
          <cell r="D436">
            <v>911840</v>
          </cell>
          <cell r="E436" t="str">
            <v>SOCIAL &amp; COMMUNITY SERVICES</v>
          </cell>
        </row>
        <row r="437">
          <cell r="A437">
            <v>21194001</v>
          </cell>
          <cell r="B437">
            <v>152554060125.19998</v>
          </cell>
          <cell r="C437" t="str">
            <v>FULLY DISBURSED</v>
          </cell>
          <cell r="D437">
            <v>911840</v>
          </cell>
          <cell r="E437" t="str">
            <v>SOCIAL &amp; COMMUNITY SERVICES</v>
          </cell>
        </row>
        <row r="438">
          <cell r="A438">
            <v>21195000</v>
          </cell>
          <cell r="B438">
            <v>377344672000</v>
          </cell>
          <cell r="C438" t="str">
            <v>FULLY DISBURSED</v>
          </cell>
          <cell r="D438">
            <v>911838</v>
          </cell>
          <cell r="E438" t="str">
            <v>FINANCIAL INSTITUTIONS</v>
          </cell>
        </row>
        <row r="439">
          <cell r="A439">
            <v>21196000</v>
          </cell>
          <cell r="B439">
            <v>208544803122</v>
          </cell>
          <cell r="C439" t="str">
            <v>FULLY DISBURSED</v>
          </cell>
          <cell r="D439">
            <v>911837</v>
          </cell>
          <cell r="E439" t="str">
            <v>FINANCIAL INSTITUTIONS</v>
          </cell>
        </row>
        <row r="440">
          <cell r="A440">
            <v>21196001</v>
          </cell>
          <cell r="B440">
            <v>385610738810.39996</v>
          </cell>
          <cell r="C440" t="str">
            <v>FULLY DISBURSED</v>
          </cell>
          <cell r="D440">
            <v>911837</v>
          </cell>
          <cell r="E440" t="str">
            <v>FINANCIAL INSTITUTIONS</v>
          </cell>
        </row>
        <row r="441">
          <cell r="A441">
            <v>21197000</v>
          </cell>
          <cell r="B441">
            <v>341089561766.25409</v>
          </cell>
          <cell r="C441" t="str">
            <v>FULLY DISBURSED</v>
          </cell>
          <cell r="D441">
            <v>911844</v>
          </cell>
          <cell r="E441" t="str">
            <v>SOCIAL &amp; COMMUNITY SERVICES</v>
          </cell>
        </row>
        <row r="442">
          <cell r="A442">
            <v>21198000</v>
          </cell>
          <cell r="B442">
            <v>42941570142.400002</v>
          </cell>
          <cell r="C442" t="str">
            <v>FULLY DISBURSED</v>
          </cell>
          <cell r="D442">
            <v>911845</v>
          </cell>
          <cell r="E442" t="str">
            <v>SOCIAL &amp; COMMUNITY SERVICES</v>
          </cell>
        </row>
        <row r="443">
          <cell r="A443">
            <v>21198001</v>
          </cell>
          <cell r="B443">
            <v>246024538577.20001</v>
          </cell>
          <cell r="C443" t="str">
            <v>FULLY DISBURSED</v>
          </cell>
          <cell r="D443">
            <v>911845</v>
          </cell>
          <cell r="E443" t="str">
            <v>SOCIAL &amp; COMMUNITY SERVICES</v>
          </cell>
        </row>
        <row r="444">
          <cell r="A444">
            <v>21199000</v>
          </cell>
          <cell r="B444">
            <v>449933752000</v>
          </cell>
          <cell r="C444" t="str">
            <v>FULLY DISBURSED</v>
          </cell>
          <cell r="D444">
            <v>911843</v>
          </cell>
          <cell r="E444" t="str">
            <v>AGRICULTURE &amp; HUNTING</v>
          </cell>
        </row>
        <row r="445">
          <cell r="A445">
            <v>21200000</v>
          </cell>
          <cell r="B445">
            <v>178506081334.39999</v>
          </cell>
          <cell r="C445" t="str">
            <v>FULLY DISBURSED</v>
          </cell>
          <cell r="D445">
            <v>911848</v>
          </cell>
          <cell r="E445" t="str">
            <v>EDUCATION AND CULTURE SERVICE</v>
          </cell>
        </row>
        <row r="446">
          <cell r="A446">
            <v>21200001</v>
          </cell>
          <cell r="B446">
            <v>1074838196380.8</v>
          </cell>
          <cell r="C446" t="str">
            <v>FULLY DISBURSED</v>
          </cell>
          <cell r="D446">
            <v>911848</v>
          </cell>
          <cell r="E446" t="str">
            <v>EDUCATION AND CULTURE SERVICE</v>
          </cell>
        </row>
        <row r="447">
          <cell r="A447">
            <v>21201000</v>
          </cell>
          <cell r="B447">
            <v>30034574564</v>
          </cell>
          <cell r="C447" t="str">
            <v>FULLY DISBURSED</v>
          </cell>
          <cell r="D447">
            <v>911849</v>
          </cell>
          <cell r="E447" t="str">
            <v>ROAD AND ROADBRIDGES</v>
          </cell>
        </row>
        <row r="448">
          <cell r="A448">
            <v>21201001</v>
          </cell>
          <cell r="B448">
            <v>1420861095838.3999</v>
          </cell>
          <cell r="C448" t="str">
            <v>FULLY DISBURSED</v>
          </cell>
          <cell r="D448">
            <v>911849</v>
          </cell>
          <cell r="E448" t="str">
            <v>ROAD AND ROADBRIDGES</v>
          </cell>
        </row>
        <row r="449">
          <cell r="A449">
            <v>21202000</v>
          </cell>
          <cell r="B449">
            <v>2028844416603.6001</v>
          </cell>
          <cell r="C449" t="str">
            <v>FULLY DISBURSED</v>
          </cell>
          <cell r="D449">
            <v>911850</v>
          </cell>
          <cell r="E449" t="str">
            <v>FINANCIAL INSTITUTIONS</v>
          </cell>
        </row>
        <row r="450">
          <cell r="A450">
            <v>21203000</v>
          </cell>
          <cell r="B450">
            <v>1438541000000</v>
          </cell>
          <cell r="C450" t="str">
            <v>FULLY DISBURSED</v>
          </cell>
          <cell r="D450">
            <v>911852</v>
          </cell>
          <cell r="E450" t="str">
            <v>FINANCIAL INSTITUTIONS</v>
          </cell>
        </row>
        <row r="451">
          <cell r="A451">
            <v>21204000</v>
          </cell>
          <cell r="B451">
            <v>4839925808.4000006</v>
          </cell>
          <cell r="C451" t="str">
            <v>FULLY DISBURSED</v>
          </cell>
          <cell r="D451">
            <v>911857</v>
          </cell>
          <cell r="E451" t="str">
            <v>FINANCIAL INSTITUTIONS</v>
          </cell>
        </row>
        <row r="452">
          <cell r="A452">
            <v>21205000</v>
          </cell>
          <cell r="B452">
            <v>1123777502593.2</v>
          </cell>
          <cell r="C452" t="str">
            <v>ACTIVE</v>
          </cell>
          <cell r="D452">
            <v>911855</v>
          </cell>
          <cell r="E452" t="str">
            <v>ELECTRICITY, GAS &amp; STEAM</v>
          </cell>
        </row>
        <row r="453">
          <cell r="A453">
            <v>21206000</v>
          </cell>
          <cell r="B453">
            <v>724805442875.20007</v>
          </cell>
          <cell r="C453" t="str">
            <v>ACTIVE</v>
          </cell>
          <cell r="D453">
            <v>911856</v>
          </cell>
          <cell r="E453" t="str">
            <v>ELECTRICITY, GAS &amp; STEAM</v>
          </cell>
        </row>
        <row r="454">
          <cell r="A454">
            <v>21207000</v>
          </cell>
          <cell r="B454">
            <v>472151634054.40002</v>
          </cell>
          <cell r="C454" t="str">
            <v>ACTIVE</v>
          </cell>
          <cell r="D454">
            <v>911859</v>
          </cell>
          <cell r="E454" t="str">
            <v>SOCIAL &amp; COMMUNITY SERVICES</v>
          </cell>
        </row>
        <row r="455">
          <cell r="A455">
            <v>21208000</v>
          </cell>
          <cell r="B455">
            <v>342443047326.39996</v>
          </cell>
          <cell r="C455" t="str">
            <v>ACTIVE</v>
          </cell>
          <cell r="D455">
            <v>911863</v>
          </cell>
          <cell r="E455" t="str">
            <v>SANITARY &amp; SIMILAR SERVICES</v>
          </cell>
        </row>
        <row r="456">
          <cell r="A456">
            <v>21209000</v>
          </cell>
          <cell r="B456">
            <v>685738800000</v>
          </cell>
          <cell r="C456" t="str">
            <v>FULLY DISBURSED</v>
          </cell>
          <cell r="D456">
            <v>911861</v>
          </cell>
          <cell r="E456" t="str">
            <v>FINANCIAL INSTITUTIONS</v>
          </cell>
        </row>
        <row r="457">
          <cell r="A457">
            <v>21210000</v>
          </cell>
          <cell r="B457">
            <v>466238089462.80005</v>
          </cell>
          <cell r="C457" t="str">
            <v>ACTIVE</v>
          </cell>
          <cell r="D457">
            <v>911865</v>
          </cell>
          <cell r="E457" t="str">
            <v>DAMS, IRRIGATION AND DRAINAGE</v>
          </cell>
        </row>
        <row r="458">
          <cell r="A458">
            <v>21211000</v>
          </cell>
          <cell r="B458">
            <v>144643109189.34952</v>
          </cell>
          <cell r="C458" t="str">
            <v>ACTIVE</v>
          </cell>
          <cell r="D458">
            <v>911871</v>
          </cell>
          <cell r="E458" t="str">
            <v>SANITARY &amp; SIMILAR SERVICES</v>
          </cell>
        </row>
        <row r="459">
          <cell r="A459">
            <v>21211001</v>
          </cell>
          <cell r="B459">
            <v>148720587121.19998</v>
          </cell>
          <cell r="C459" t="str">
            <v>ACTIVE</v>
          </cell>
          <cell r="D459">
            <v>911870</v>
          </cell>
          <cell r="E459" t="str">
            <v>SANITARY &amp; SIMILAR SERVICES</v>
          </cell>
        </row>
        <row r="460">
          <cell r="A460">
            <v>21212001</v>
          </cell>
          <cell r="B460">
            <v>1562104000000</v>
          </cell>
          <cell r="C460" t="str">
            <v>FULLY DISBURSED</v>
          </cell>
          <cell r="D460">
            <v>911868</v>
          </cell>
          <cell r="E460" t="str">
            <v>FINANCIAL INSTITUTIONS</v>
          </cell>
        </row>
        <row r="461">
          <cell r="A461">
            <v>21213000</v>
          </cell>
          <cell r="B461">
            <v>2343156000000</v>
          </cell>
          <cell r="C461" t="str">
            <v>FULLY DISBURSED</v>
          </cell>
          <cell r="D461">
            <v>911867</v>
          </cell>
          <cell r="E461" t="str">
            <v>FINANCIAL INSTITUTIONS</v>
          </cell>
        </row>
        <row r="462">
          <cell r="A462">
            <v>21214000</v>
          </cell>
          <cell r="B462">
            <v>1322332257528</v>
          </cell>
          <cell r="C462" t="str">
            <v>ACTIVE</v>
          </cell>
          <cell r="D462">
            <v>911872</v>
          </cell>
          <cell r="E462" t="str">
            <v>ROAD AND ROADBRIDGES</v>
          </cell>
        </row>
        <row r="463">
          <cell r="A463">
            <v>21215000</v>
          </cell>
          <cell r="B463">
            <v>3349059200000</v>
          </cell>
          <cell r="C463" t="str">
            <v>FULLY DISBURSED</v>
          </cell>
          <cell r="D463">
            <v>911875</v>
          </cell>
          <cell r="E463" t="str">
            <v>FINANCIAL INSTITUTIONS</v>
          </cell>
        </row>
        <row r="464">
          <cell r="A464">
            <v>21216000</v>
          </cell>
          <cell r="B464">
            <v>1674529600000</v>
          </cell>
          <cell r="C464" t="str">
            <v>FULLY DISBURSED</v>
          </cell>
          <cell r="D464">
            <v>911874</v>
          </cell>
          <cell r="E464" t="str">
            <v>FINANCIAL INSTITUTIONS</v>
          </cell>
        </row>
        <row r="465">
          <cell r="A465">
            <v>21217000</v>
          </cell>
          <cell r="B465">
            <v>3552878400000</v>
          </cell>
          <cell r="C465" t="str">
            <v>FULLY DISBURSED</v>
          </cell>
          <cell r="D465">
            <v>911882</v>
          </cell>
          <cell r="E465" t="str">
            <v>EDUCATION AND CULTURE SERVICE</v>
          </cell>
        </row>
        <row r="466">
          <cell r="A466">
            <v>21218000</v>
          </cell>
          <cell r="B466">
            <v>2509500000000</v>
          </cell>
          <cell r="C466" t="str">
            <v>FULLY DISBURSED</v>
          </cell>
          <cell r="D466">
            <v>911883</v>
          </cell>
          <cell r="E466" t="str">
            <v>FINANCIAL INSTITUTIONS</v>
          </cell>
        </row>
        <row r="467">
          <cell r="A467">
            <v>21219000</v>
          </cell>
          <cell r="B467">
            <v>1776439200000</v>
          </cell>
          <cell r="C467" t="str">
            <v>FULLY DISBURSED</v>
          </cell>
          <cell r="D467">
            <v>911884</v>
          </cell>
          <cell r="E467" t="str">
            <v>FINANCIAL INSTITUTIONS</v>
          </cell>
        </row>
        <row r="468">
          <cell r="A468">
            <v>21220000</v>
          </cell>
          <cell r="B468">
            <v>2565266666634.8003</v>
          </cell>
          <cell r="C468" t="str">
            <v>FULLY DISBURSED</v>
          </cell>
          <cell r="D468">
            <v>911888</v>
          </cell>
          <cell r="E468" t="str">
            <v>SOCIAL &amp; COMMUNITY SERVICES</v>
          </cell>
        </row>
        <row r="469">
          <cell r="A469">
            <v>21221000</v>
          </cell>
          <cell r="B469">
            <v>3206583333365.2002</v>
          </cell>
          <cell r="C469" t="str">
            <v>FULLY DISBURSED</v>
          </cell>
          <cell r="D469">
            <v>911887</v>
          </cell>
          <cell r="E469" t="str">
            <v>SOCIAL &amp; COMMUNITY SERVICES</v>
          </cell>
        </row>
        <row r="470">
          <cell r="A470">
            <v>21222000</v>
          </cell>
          <cell r="B470">
            <v>1869035639200</v>
          </cell>
          <cell r="C470" t="str">
            <v>FULLY DISBURSED</v>
          </cell>
          <cell r="D470">
            <v>911889</v>
          </cell>
          <cell r="E470" t="str">
            <v>FINANCIAL INSTITUTIONS</v>
          </cell>
        </row>
        <row r="471">
          <cell r="A471">
            <v>21224000</v>
          </cell>
          <cell r="B471">
            <v>2868000000000</v>
          </cell>
          <cell r="C471" t="str">
            <v>ACTIVE</v>
          </cell>
          <cell r="D471">
            <v>911893</v>
          </cell>
          <cell r="E471" t="str">
            <v>OTHER</v>
          </cell>
        </row>
        <row r="472">
          <cell r="A472">
            <v>21225000</v>
          </cell>
          <cell r="B472">
            <v>1912000000000</v>
          </cell>
          <cell r="C472" t="str">
            <v>FULLY DISBURSED</v>
          </cell>
          <cell r="D472">
            <v>911894</v>
          </cell>
          <cell r="E472" t="str">
            <v>OTHER</v>
          </cell>
        </row>
        <row r="473">
          <cell r="A473">
            <v>21226000</v>
          </cell>
          <cell r="B473">
            <v>4780000000000</v>
          </cell>
          <cell r="C473" t="str">
            <v>ACTIVE</v>
          </cell>
          <cell r="D473">
            <v>911896</v>
          </cell>
          <cell r="E473" t="str">
            <v>FINANCIAL INSTITUTIONS</v>
          </cell>
        </row>
        <row r="474">
          <cell r="A474">
            <v>21227000</v>
          </cell>
          <cell r="B474">
            <v>0</v>
          </cell>
          <cell r="C474" t="str">
            <v>ACTIVE</v>
          </cell>
          <cell r="D474">
            <v>911897</v>
          </cell>
          <cell r="E474" t="str">
            <v>FINANCIAL INSTITUTIONS</v>
          </cell>
        </row>
        <row r="475">
          <cell r="A475">
            <v>21228000</v>
          </cell>
          <cell r="B475">
            <v>12283108448.799999</v>
          </cell>
          <cell r="C475" t="str">
            <v>ACTIVE</v>
          </cell>
          <cell r="D475">
            <v>911898</v>
          </cell>
          <cell r="E475" t="str">
            <v>SANITARY &amp; SIMILAR SERVICES</v>
          </cell>
        </row>
        <row r="476">
          <cell r="A476">
            <v>21229000</v>
          </cell>
          <cell r="B476">
            <v>1912000000000</v>
          </cell>
          <cell r="C476" t="str">
            <v>FULLY DISBURSED</v>
          </cell>
          <cell r="D476">
            <v>911900</v>
          </cell>
          <cell r="E476" t="str">
            <v>SOCIAL &amp; COMMUNITY SERVICES</v>
          </cell>
        </row>
        <row r="477">
          <cell r="A477">
            <v>21230000</v>
          </cell>
          <cell r="B477">
            <v>74408663480</v>
          </cell>
          <cell r="C477" t="str">
            <v>ACTIVE</v>
          </cell>
          <cell r="D477" t="str">
            <v>no_data</v>
          </cell>
          <cell r="E477" t="str">
            <v>HOUSING AND BUILDING</v>
          </cell>
        </row>
        <row r="478">
          <cell r="A478">
            <v>21231000</v>
          </cell>
          <cell r="B478">
            <v>1912000000000</v>
          </cell>
          <cell r="C478" t="str">
            <v>FULLY DISBURSED</v>
          </cell>
          <cell r="D478" t="str">
            <v>no_data</v>
          </cell>
          <cell r="E478" t="str">
            <v>FINANCIAL INSTITUTIONS</v>
          </cell>
        </row>
        <row r="479">
          <cell r="A479">
            <v>21232000</v>
          </cell>
          <cell r="B479">
            <v>1912000000000</v>
          </cell>
          <cell r="C479" t="str">
            <v>ACTIVE</v>
          </cell>
          <cell r="D479" t="str">
            <v>no_data</v>
          </cell>
          <cell r="E479" t="str">
            <v>FINANCIAL INSTITUTIONS</v>
          </cell>
        </row>
        <row r="480">
          <cell r="A480">
            <v>21517000</v>
          </cell>
          <cell r="B480">
            <v>5013145477.1346035</v>
          </cell>
          <cell r="C480" t="str">
            <v>FULLY DISBURSED</v>
          </cell>
          <cell r="D480">
            <v>911617</v>
          </cell>
          <cell r="E480" t="str">
            <v>FOOD, BEVERAGES &amp; TOBACCO</v>
          </cell>
        </row>
        <row r="481">
          <cell r="A481">
            <v>21518000</v>
          </cell>
          <cell r="B481">
            <v>4970600064.5496035</v>
          </cell>
          <cell r="C481" t="str">
            <v>FULLY DISBURSED</v>
          </cell>
          <cell r="D481">
            <v>911619</v>
          </cell>
          <cell r="E481" t="str">
            <v>FISHING</v>
          </cell>
        </row>
        <row r="482">
          <cell r="A482">
            <v>21519000</v>
          </cell>
          <cell r="B482">
            <v>3483234096.6254025</v>
          </cell>
          <cell r="C482" t="str">
            <v>FULLY DISBURSED</v>
          </cell>
          <cell r="D482">
            <v>911621</v>
          </cell>
          <cell r="E482" t="str">
            <v>ELECTRICITY, GAS &amp; STEAM</v>
          </cell>
        </row>
        <row r="483">
          <cell r="A483">
            <v>21520000</v>
          </cell>
          <cell r="B483">
            <v>18964907363.901215</v>
          </cell>
          <cell r="C483" t="str">
            <v>FULLY DISBURSED</v>
          </cell>
          <cell r="D483">
            <v>911624</v>
          </cell>
          <cell r="E483" t="str">
            <v>WATER WORKS &amp; SUPPLY</v>
          </cell>
        </row>
        <row r="484">
          <cell r="A484">
            <v>21521000</v>
          </cell>
          <cell r="B484">
            <v>6099824715.6470041</v>
          </cell>
          <cell r="C484" t="str">
            <v>FULLY DISBURSED</v>
          </cell>
          <cell r="D484">
            <v>911625</v>
          </cell>
          <cell r="E484" t="str">
            <v>AGRICULTURE &amp; HUNTING</v>
          </cell>
        </row>
        <row r="485">
          <cell r="A485">
            <v>21522000</v>
          </cell>
          <cell r="B485">
            <v>87287482501.832657</v>
          </cell>
          <cell r="C485" t="str">
            <v>FULLY DISBURSED</v>
          </cell>
          <cell r="D485">
            <v>911648</v>
          </cell>
          <cell r="E485" t="str">
            <v>EDUCATION AND CULTURE SERVICE</v>
          </cell>
        </row>
        <row r="486">
          <cell r="A486">
            <v>21523000</v>
          </cell>
          <cell r="B486">
            <v>88996198999.825058</v>
          </cell>
          <cell r="C486" t="str">
            <v>FULLY DISBURSED</v>
          </cell>
          <cell r="D486">
            <v>911655</v>
          </cell>
          <cell r="E486" t="str">
            <v>EDUCATION AND CULTURE SERVICE</v>
          </cell>
        </row>
        <row r="487">
          <cell r="A487">
            <v>21524000</v>
          </cell>
          <cell r="B487">
            <v>352880045224.45502</v>
          </cell>
          <cell r="C487" t="str">
            <v>FULLY DISBURSED</v>
          </cell>
          <cell r="D487">
            <v>911719</v>
          </cell>
          <cell r="E487" t="str">
            <v>DAMS, IRRIGATION AND DRAINAGE</v>
          </cell>
        </row>
        <row r="488">
          <cell r="A488">
            <v>21525000</v>
          </cell>
          <cell r="B488">
            <v>481511489544.5741</v>
          </cell>
          <cell r="C488" t="str">
            <v>FULLY DISBURSED</v>
          </cell>
          <cell r="D488">
            <v>911723</v>
          </cell>
          <cell r="E488" t="str">
            <v>OTHER</v>
          </cell>
        </row>
        <row r="489">
          <cell r="A489">
            <v>21526000</v>
          </cell>
          <cell r="B489">
            <v>153825216210.91049</v>
          </cell>
          <cell r="C489" t="str">
            <v>FULLY DISBURSED</v>
          </cell>
          <cell r="D489">
            <v>911727</v>
          </cell>
          <cell r="E489" t="str">
            <v>PUBLIC ADMINISTRATION &amp; DEFENCE</v>
          </cell>
        </row>
        <row r="490">
          <cell r="A490">
            <v>21527000</v>
          </cell>
          <cell r="B490">
            <v>298505303217.4696</v>
          </cell>
          <cell r="C490" t="str">
            <v>FULLY DISBURSED</v>
          </cell>
          <cell r="D490">
            <v>911730</v>
          </cell>
          <cell r="E490" t="str">
            <v>FINANCIAL INSTITUTIONS</v>
          </cell>
        </row>
        <row r="491">
          <cell r="A491">
            <v>21528000</v>
          </cell>
          <cell r="B491">
            <v>159312800921.05832</v>
          </cell>
          <cell r="C491" t="str">
            <v>FULLY DISBURSED</v>
          </cell>
          <cell r="D491">
            <v>911733</v>
          </cell>
          <cell r="E491" t="str">
            <v>AGRICULTURE &amp; HUNTING</v>
          </cell>
        </row>
        <row r="492">
          <cell r="A492">
            <v>21529000</v>
          </cell>
          <cell r="B492">
            <v>201157167718.53314</v>
          </cell>
          <cell r="C492" t="str">
            <v>FULLY DISBURSED</v>
          </cell>
          <cell r="D492">
            <v>911739</v>
          </cell>
          <cell r="E492" t="str">
            <v>EDUCATION AND CULTURE SERVICE</v>
          </cell>
        </row>
        <row r="493">
          <cell r="A493">
            <v>21530000</v>
          </cell>
          <cell r="B493">
            <v>339572374301.922</v>
          </cell>
          <cell r="C493" t="str">
            <v>FULLY DISBURSED</v>
          </cell>
          <cell r="D493">
            <v>911748</v>
          </cell>
          <cell r="E493" t="str">
            <v>SOCIAL &amp; COMMUNITY SERVICES</v>
          </cell>
        </row>
        <row r="494">
          <cell r="A494">
            <v>21531000</v>
          </cell>
          <cell r="B494">
            <v>937631351154.23596</v>
          </cell>
          <cell r="C494" t="str">
            <v>FULLY DISBURSED</v>
          </cell>
          <cell r="D494">
            <v>911744</v>
          </cell>
          <cell r="E494" t="str">
            <v>AGRICULTURE &amp; HUNTING</v>
          </cell>
        </row>
        <row r="495">
          <cell r="A495">
            <v>21532000</v>
          </cell>
          <cell r="B495">
            <v>203879677774.70291</v>
          </cell>
          <cell r="C495" t="str">
            <v>FULLY DISBURSED</v>
          </cell>
          <cell r="D495">
            <v>911750</v>
          </cell>
          <cell r="E495" t="str">
            <v>DAMS, IRRIGATION AND DRAINAGE</v>
          </cell>
        </row>
        <row r="496">
          <cell r="A496">
            <v>21533000</v>
          </cell>
          <cell r="B496">
            <v>56823678628.823631</v>
          </cell>
          <cell r="C496" t="str">
            <v>FULLY DISBURSED</v>
          </cell>
          <cell r="D496">
            <v>911770</v>
          </cell>
          <cell r="E496" t="str">
            <v>FORESTRY</v>
          </cell>
        </row>
        <row r="497">
          <cell r="A497">
            <v>21534000</v>
          </cell>
          <cell r="B497">
            <v>186633911170.75131</v>
          </cell>
          <cell r="C497" t="str">
            <v>FULLY DISBURSED</v>
          </cell>
          <cell r="D497">
            <v>911771</v>
          </cell>
          <cell r="E497" t="str">
            <v>AGRICULTURE &amp; HUNTING</v>
          </cell>
        </row>
        <row r="498">
          <cell r="A498">
            <v>21535000</v>
          </cell>
          <cell r="B498">
            <v>163010776093.01691</v>
          </cell>
          <cell r="C498" t="str">
            <v>FULLY DISBURSED</v>
          </cell>
          <cell r="D498">
            <v>911776</v>
          </cell>
          <cell r="E498" t="str">
            <v>ROAD AND ROADBRIDGES</v>
          </cell>
        </row>
        <row r="499">
          <cell r="A499">
            <v>21536000</v>
          </cell>
          <cell r="B499">
            <v>153414152601.2291</v>
          </cell>
          <cell r="C499" t="str">
            <v>FULLY DISBURSED</v>
          </cell>
          <cell r="D499">
            <v>911784</v>
          </cell>
          <cell r="E499" t="str">
            <v>AGRICULTURE &amp; HUNTING</v>
          </cell>
        </row>
        <row r="500">
          <cell r="A500">
            <v>21537000</v>
          </cell>
          <cell r="B500">
            <v>40447674845.357025</v>
          </cell>
          <cell r="C500" t="str">
            <v>FULLY DISBURSED</v>
          </cell>
          <cell r="D500">
            <v>911780</v>
          </cell>
          <cell r="E500" t="str">
            <v>FORESTRY</v>
          </cell>
        </row>
        <row r="501">
          <cell r="A501">
            <v>21538000</v>
          </cell>
          <cell r="B501">
            <v>129651126288.39287</v>
          </cell>
          <cell r="C501" t="str">
            <v>FULLY DISBURSED</v>
          </cell>
          <cell r="D501">
            <v>911787</v>
          </cell>
          <cell r="E501" t="str">
            <v>HOUSING AND BUILDING</v>
          </cell>
        </row>
        <row r="502">
          <cell r="A502">
            <v>21539000</v>
          </cell>
          <cell r="B502">
            <v>170180536143.62851</v>
          </cell>
          <cell r="C502" t="str">
            <v>FULLY DISBURSED</v>
          </cell>
          <cell r="D502">
            <v>911791</v>
          </cell>
          <cell r="E502" t="str">
            <v>FINANCIAL INSTITUTIONS</v>
          </cell>
        </row>
        <row r="503">
          <cell r="A503">
            <v>21540000</v>
          </cell>
          <cell r="B503">
            <v>219344070388.20914</v>
          </cell>
          <cell r="C503" t="str">
            <v>FULLY DISBURSED</v>
          </cell>
          <cell r="D503">
            <v>911807</v>
          </cell>
          <cell r="E503" t="str">
            <v>AGRICULTURE &amp; HUNTING</v>
          </cell>
        </row>
        <row r="504">
          <cell r="A504">
            <v>21542000</v>
          </cell>
          <cell r="B504">
            <v>151569748030.7843</v>
          </cell>
          <cell r="C504" t="str">
            <v>FULLY DISBURSED</v>
          </cell>
          <cell r="D504">
            <v>911797</v>
          </cell>
          <cell r="E504" t="str">
            <v>DAMS, IRRIGATION AND DRAINAGE</v>
          </cell>
        </row>
        <row r="505">
          <cell r="A505">
            <v>21543000</v>
          </cell>
          <cell r="B505">
            <v>314957277418.07935</v>
          </cell>
          <cell r="C505" t="str">
            <v>FULLY DISBURSED</v>
          </cell>
          <cell r="D505">
            <v>911801</v>
          </cell>
          <cell r="E505" t="str">
            <v>DAMS, IRRIGATION AND DRAINAGE</v>
          </cell>
        </row>
        <row r="506">
          <cell r="A506">
            <v>21544000</v>
          </cell>
          <cell r="B506">
            <v>75469310013.851044</v>
          </cell>
          <cell r="C506" t="str">
            <v>FULLY DISBURSED</v>
          </cell>
          <cell r="D506">
            <v>911810</v>
          </cell>
          <cell r="E506" t="str">
            <v>DAMS, IRRIGATION AND DRAINAGE</v>
          </cell>
        </row>
        <row r="507">
          <cell r="A507">
            <v>21545000</v>
          </cell>
          <cell r="B507">
            <v>108970340437.33611</v>
          </cell>
          <cell r="C507" t="str">
            <v>FULLY DISBURSED</v>
          </cell>
          <cell r="D507">
            <v>911824</v>
          </cell>
          <cell r="E507" t="str">
            <v>FISHING</v>
          </cell>
        </row>
        <row r="508">
          <cell r="A508">
            <v>21546000</v>
          </cell>
          <cell r="B508">
            <v>137714352357.41046</v>
          </cell>
          <cell r="C508" t="str">
            <v>FULLY DISBURSED</v>
          </cell>
          <cell r="D508">
            <v>911826</v>
          </cell>
          <cell r="E508" t="str">
            <v>EDUCATION AND CULTURE SERVICE</v>
          </cell>
        </row>
        <row r="509">
          <cell r="A509">
            <v>21548000</v>
          </cell>
          <cell r="B509">
            <v>384124264226.03894</v>
          </cell>
          <cell r="C509" t="str">
            <v>FULLY DISBURSED</v>
          </cell>
          <cell r="D509">
            <v>911847</v>
          </cell>
          <cell r="E509" t="str">
            <v>FISHING</v>
          </cell>
        </row>
        <row r="510">
          <cell r="A510">
            <v>21549000</v>
          </cell>
          <cell r="B510">
            <v>517118156903.60107</v>
          </cell>
          <cell r="C510" t="str">
            <v>FULLY DISBURSED</v>
          </cell>
          <cell r="D510">
            <v>911846</v>
          </cell>
          <cell r="E510" t="str">
            <v>SANITARY &amp; SIMILAR SERVICES</v>
          </cell>
        </row>
        <row r="511">
          <cell r="A511">
            <v>21550000</v>
          </cell>
          <cell r="B511">
            <v>974369085788.77466</v>
          </cell>
          <cell r="C511" t="str">
            <v>FULLY DISBURSED</v>
          </cell>
          <cell r="D511">
            <v>911851</v>
          </cell>
          <cell r="E511" t="str">
            <v>EDUCATION AND CULTURE SERVICE</v>
          </cell>
        </row>
        <row r="512">
          <cell r="A512">
            <v>21551000</v>
          </cell>
          <cell r="B512">
            <v>452501012693.25452</v>
          </cell>
          <cell r="C512" t="str">
            <v>ACTIVE</v>
          </cell>
          <cell r="D512">
            <v>911853</v>
          </cell>
          <cell r="E512" t="str">
            <v>AGRICULTURE &amp; HUNTING</v>
          </cell>
        </row>
        <row r="513">
          <cell r="A513">
            <v>21552000</v>
          </cell>
          <cell r="B513">
            <v>328897007306.65033</v>
          </cell>
          <cell r="C513" t="str">
            <v>ACTIVE</v>
          </cell>
          <cell r="D513">
            <v>911858</v>
          </cell>
          <cell r="E513" t="str">
            <v>FISHING</v>
          </cell>
        </row>
        <row r="514">
          <cell r="A514">
            <v>21553000</v>
          </cell>
          <cell r="B514">
            <v>196114394733.75894</v>
          </cell>
          <cell r="C514" t="str">
            <v>ACTIVE</v>
          </cell>
          <cell r="D514">
            <v>911860</v>
          </cell>
          <cell r="E514" t="str">
            <v>SOCIAL &amp; COMMUNITY SERVICES</v>
          </cell>
        </row>
        <row r="515">
          <cell r="A515">
            <v>21554000</v>
          </cell>
          <cell r="B515">
            <v>328717667444.67322</v>
          </cell>
          <cell r="C515" t="str">
            <v>ACTIVE</v>
          </cell>
          <cell r="D515">
            <v>911864</v>
          </cell>
          <cell r="E515" t="str">
            <v>SANITARY &amp; SIMILAR SERVICES</v>
          </cell>
        </row>
        <row r="516">
          <cell r="A516">
            <v>21555000</v>
          </cell>
          <cell r="B516">
            <v>211316926927.72495</v>
          </cell>
          <cell r="C516" t="str">
            <v>ACTIVE</v>
          </cell>
          <cell r="D516">
            <v>911862</v>
          </cell>
          <cell r="E516" t="str">
            <v>FINANCIAL INSTITUTIONS</v>
          </cell>
        </row>
        <row r="517">
          <cell r="A517">
            <v>21556000</v>
          </cell>
          <cell r="B517">
            <v>164263639915.0267</v>
          </cell>
          <cell r="C517" t="str">
            <v>ACTIVE</v>
          </cell>
          <cell r="D517">
            <v>911866</v>
          </cell>
          <cell r="E517" t="str">
            <v>DAMS, IRRIGATION AND DRAINAGE</v>
          </cell>
        </row>
        <row r="518">
          <cell r="A518">
            <v>21557000</v>
          </cell>
          <cell r="B518">
            <v>342359857005.91241</v>
          </cell>
          <cell r="C518" t="str">
            <v>ACTIVE</v>
          </cell>
          <cell r="D518">
            <v>911854</v>
          </cell>
          <cell r="E518" t="str">
            <v>PUBLIC ADMINISTRATION &amp; DEFENCE</v>
          </cell>
        </row>
        <row r="519">
          <cell r="A519">
            <v>21558000</v>
          </cell>
          <cell r="B519">
            <v>42817201357.546227</v>
          </cell>
          <cell r="C519" t="str">
            <v>FULLY DISBURSED</v>
          </cell>
          <cell r="D519">
            <v>911869</v>
          </cell>
          <cell r="E519" t="str">
            <v>FINANCIAL INSTITUTIONS</v>
          </cell>
        </row>
        <row r="520">
          <cell r="A520">
            <v>21559000</v>
          </cell>
          <cell r="B520">
            <v>497179392756.05414</v>
          </cell>
          <cell r="C520" t="str">
            <v>FULLY DISBURSED</v>
          </cell>
          <cell r="D520">
            <v>911873</v>
          </cell>
          <cell r="E520" t="str">
            <v>SANITARY &amp; SIMILAR SERVICES</v>
          </cell>
        </row>
        <row r="521">
          <cell r="A521">
            <v>21560000</v>
          </cell>
          <cell r="B521">
            <v>90000972014.876053</v>
          </cell>
          <cell r="C521" t="str">
            <v>ACTIVE</v>
          </cell>
          <cell r="D521">
            <v>911878</v>
          </cell>
          <cell r="E521" t="str">
            <v>SOCIAL &amp; COMMUNITY SERVICES</v>
          </cell>
        </row>
        <row r="522">
          <cell r="A522">
            <v>21561000</v>
          </cell>
          <cell r="B522">
            <v>247796555487.42395</v>
          </cell>
          <cell r="C522" t="str">
            <v>ACTIVE</v>
          </cell>
          <cell r="D522">
            <v>911879</v>
          </cell>
          <cell r="E522" t="str">
            <v>FISHING</v>
          </cell>
        </row>
        <row r="523">
          <cell r="A523">
            <v>21562000</v>
          </cell>
          <cell r="B523">
            <v>457113040064.1405</v>
          </cell>
          <cell r="C523" t="str">
            <v>ACTIVE</v>
          </cell>
          <cell r="D523">
            <v>911880</v>
          </cell>
          <cell r="E523" t="str">
            <v>EDUCATION AND CULTURE SERVICE</v>
          </cell>
        </row>
        <row r="524">
          <cell r="A524">
            <v>21563000</v>
          </cell>
          <cell r="B524">
            <v>420837417429.99603</v>
          </cell>
          <cell r="C524" t="str">
            <v>ACTIVE</v>
          </cell>
          <cell r="D524">
            <v>911881</v>
          </cell>
          <cell r="E524" t="str">
            <v>SANITARY &amp; SIMILAR SERVICES</v>
          </cell>
        </row>
        <row r="525">
          <cell r="A525">
            <v>21564000</v>
          </cell>
          <cell r="B525">
            <v>593139864839.84216</v>
          </cell>
          <cell r="C525" t="str">
            <v>ACTIVE</v>
          </cell>
          <cell r="D525">
            <v>911885</v>
          </cell>
          <cell r="E525" t="str">
            <v>EDUCATION AND CULTURE SERVICE</v>
          </cell>
        </row>
        <row r="526">
          <cell r="A526">
            <v>21565000</v>
          </cell>
          <cell r="B526">
            <v>455439943694.52832</v>
          </cell>
          <cell r="C526" t="str">
            <v>ACTIVE</v>
          </cell>
          <cell r="D526">
            <v>911886</v>
          </cell>
          <cell r="E526" t="str">
            <v>HOUSING AND BUILDING</v>
          </cell>
        </row>
        <row r="527">
          <cell r="A527">
            <v>21566000</v>
          </cell>
          <cell r="B527">
            <v>7387908823.6000004</v>
          </cell>
          <cell r="C527" t="str">
            <v>ACTIVE</v>
          </cell>
          <cell r="D527">
            <v>911891</v>
          </cell>
          <cell r="E527" t="str">
            <v>DAMS, IRRIGATION AND DRAINAGE</v>
          </cell>
        </row>
        <row r="528">
          <cell r="A528">
            <v>21567000</v>
          </cell>
          <cell r="B528">
            <v>88351725929.896057</v>
          </cell>
          <cell r="C528" t="str">
            <v>ACTIVE</v>
          </cell>
          <cell r="D528">
            <v>911890</v>
          </cell>
          <cell r="E528" t="str">
            <v>DAMS, IRRIGATION AND DRAINAGE</v>
          </cell>
        </row>
        <row r="529">
          <cell r="A529">
            <v>21568000</v>
          </cell>
          <cell r="B529">
            <v>782564511500</v>
          </cell>
          <cell r="C529" t="str">
            <v>ACTIVE</v>
          </cell>
          <cell r="D529">
            <v>911895</v>
          </cell>
          <cell r="E529" t="str">
            <v>HOUSING AND BUILDING</v>
          </cell>
        </row>
        <row r="530">
          <cell r="A530">
            <v>21569000</v>
          </cell>
          <cell r="B530">
            <v>0</v>
          </cell>
          <cell r="C530" t="str">
            <v>ACTIVE</v>
          </cell>
          <cell r="D530">
            <v>911899</v>
          </cell>
          <cell r="E530" t="str">
            <v>ELECTRICITY, GAS &amp; STEAM</v>
          </cell>
        </row>
        <row r="531">
          <cell r="A531">
            <v>21951000</v>
          </cell>
          <cell r="B531">
            <v>0</v>
          </cell>
          <cell r="C531" t="str">
            <v>FULLY PAID</v>
          </cell>
          <cell r="D531">
            <v>911735</v>
          </cell>
          <cell r="E531" t="str">
            <v>OTHER</v>
          </cell>
        </row>
        <row r="532">
          <cell r="A532">
            <v>21970000</v>
          </cell>
          <cell r="B532">
            <v>0</v>
          </cell>
          <cell r="C532" t="str">
            <v>FULLY PAID</v>
          </cell>
          <cell r="D532">
            <v>910002</v>
          </cell>
          <cell r="E532" t="str">
            <v>PORTS AND SEA CONSTRUCTION</v>
          </cell>
        </row>
        <row r="533">
          <cell r="A533">
            <v>21972001</v>
          </cell>
          <cell r="B533">
            <v>8283420122.4000015</v>
          </cell>
          <cell r="C533" t="str">
            <v>FULLY DISBURSED</v>
          </cell>
          <cell r="D533">
            <v>910004</v>
          </cell>
          <cell r="E533" t="str">
            <v>FORESTRY</v>
          </cell>
        </row>
        <row r="534">
          <cell r="A534">
            <v>21972002</v>
          </cell>
          <cell r="B534">
            <v>39548040777.69223</v>
          </cell>
          <cell r="C534" t="str">
            <v>FULLY DISBURSED</v>
          </cell>
          <cell r="D534">
            <v>910004</v>
          </cell>
          <cell r="E534" t="str">
            <v>FORESTRY</v>
          </cell>
        </row>
        <row r="535">
          <cell r="A535">
            <v>21974000</v>
          </cell>
          <cell r="B535">
            <v>0</v>
          </cell>
          <cell r="C535" t="str">
            <v>FULLY PAID</v>
          </cell>
          <cell r="D535">
            <v>910003</v>
          </cell>
          <cell r="E535" t="str">
            <v>OTHER MANUFACTURING INDUSTRIES</v>
          </cell>
        </row>
        <row r="536">
          <cell r="A536">
            <v>21975000</v>
          </cell>
          <cell r="B536">
            <v>15933337476</v>
          </cell>
          <cell r="C536" t="str">
            <v>FULLY DISBURSED</v>
          </cell>
          <cell r="D536">
            <v>910003</v>
          </cell>
          <cell r="E536" t="str">
            <v>OTHER MANUFACTURING INDUSTRIES</v>
          </cell>
        </row>
        <row r="537">
          <cell r="A537">
            <v>21976000</v>
          </cell>
          <cell r="B537">
            <v>7154303053.6000004</v>
          </cell>
          <cell r="C537" t="str">
            <v>FULLY DISBURSED</v>
          </cell>
          <cell r="D537">
            <v>910006</v>
          </cell>
          <cell r="E537" t="str">
            <v>ELECTRICITY, GAS &amp; STEAM</v>
          </cell>
        </row>
        <row r="538">
          <cell r="A538">
            <v>21977000</v>
          </cell>
          <cell r="B538">
            <v>0</v>
          </cell>
          <cell r="C538" t="str">
            <v>FULLY PAID</v>
          </cell>
          <cell r="D538">
            <v>910005</v>
          </cell>
          <cell r="E538" t="str">
            <v>ELECTRICITY, GAS &amp; STEAM</v>
          </cell>
        </row>
        <row r="539">
          <cell r="A539">
            <v>21978001</v>
          </cell>
          <cell r="B539">
            <v>14143654999.200003</v>
          </cell>
          <cell r="C539" t="str">
            <v>FULLY DISBURSED</v>
          </cell>
          <cell r="D539">
            <v>910007</v>
          </cell>
          <cell r="E539" t="str">
            <v>FORESTRY</v>
          </cell>
        </row>
        <row r="540">
          <cell r="A540">
            <v>21978002</v>
          </cell>
          <cell r="B540">
            <v>42851277366.144028</v>
          </cell>
          <cell r="C540" t="str">
            <v>FULLY DISBURSED</v>
          </cell>
          <cell r="D540">
            <v>910007</v>
          </cell>
          <cell r="E540" t="str">
            <v>FORESTRY</v>
          </cell>
        </row>
        <row r="541">
          <cell r="A541">
            <v>21979000</v>
          </cell>
          <cell r="B541">
            <v>43019993116.800003</v>
          </cell>
          <cell r="C541" t="str">
            <v>FULLY DISBURSED</v>
          </cell>
          <cell r="D541">
            <v>910009</v>
          </cell>
          <cell r="E541" t="str">
            <v>SOCIAL &amp; COMMUNITY SERVICES</v>
          </cell>
        </row>
        <row r="542">
          <cell r="A542">
            <v>21980001</v>
          </cell>
          <cell r="B542">
            <v>20471527505.200001</v>
          </cell>
          <cell r="C542" t="str">
            <v>FULLY DISBURSED</v>
          </cell>
          <cell r="D542">
            <v>910008</v>
          </cell>
          <cell r="E542" t="str">
            <v>COMMUNICATIONS</v>
          </cell>
        </row>
        <row r="543">
          <cell r="A543">
            <v>21980002</v>
          </cell>
          <cell r="B543">
            <v>62497318000.000046</v>
          </cell>
          <cell r="C543" t="str">
            <v>FULLY DISBURSED</v>
          </cell>
          <cell r="D543">
            <v>910008</v>
          </cell>
          <cell r="E543" t="str">
            <v>COMMUNICATIONS</v>
          </cell>
        </row>
        <row r="544">
          <cell r="A544">
            <v>21981000</v>
          </cell>
          <cell r="B544">
            <v>90974196681.600006</v>
          </cell>
          <cell r="C544" t="str">
            <v>FULLY DISBURSED</v>
          </cell>
          <cell r="D544">
            <v>910003</v>
          </cell>
          <cell r="E544" t="str">
            <v>OTHER MANUFACTURING INDUSTRIES</v>
          </cell>
        </row>
        <row r="545">
          <cell r="A545">
            <v>22032000</v>
          </cell>
          <cell r="B545">
            <v>0</v>
          </cell>
          <cell r="C545" t="str">
            <v>FULLY PAID</v>
          </cell>
          <cell r="D545">
            <v>45400</v>
          </cell>
          <cell r="E545" t="str">
            <v>ROAD AND ROADBRIDGES</v>
          </cell>
        </row>
        <row r="546">
          <cell r="A546">
            <v>22035000</v>
          </cell>
          <cell r="B546">
            <v>0</v>
          </cell>
          <cell r="C546" t="str">
            <v>FULLY PAID</v>
          </cell>
          <cell r="D546">
            <v>45700</v>
          </cell>
          <cell r="E546" t="str">
            <v>SOCIAL &amp; COMMUNITY SERVICES</v>
          </cell>
        </row>
        <row r="547">
          <cell r="A547">
            <v>22038000</v>
          </cell>
          <cell r="B547">
            <v>0</v>
          </cell>
          <cell r="C547" t="str">
            <v>FULLY PAID</v>
          </cell>
          <cell r="D547">
            <v>46000</v>
          </cell>
          <cell r="E547" t="str">
            <v>RAIL AND RAILBRIDGES</v>
          </cell>
        </row>
        <row r="548">
          <cell r="A548">
            <v>22041000</v>
          </cell>
          <cell r="B548">
            <v>0</v>
          </cell>
          <cell r="C548" t="str">
            <v>FULLY PAID</v>
          </cell>
          <cell r="D548">
            <v>46300</v>
          </cell>
          <cell r="E548" t="str">
            <v>ELECTRICITY, GAS &amp; STEAM</v>
          </cell>
        </row>
        <row r="549">
          <cell r="A549">
            <v>22042000</v>
          </cell>
          <cell r="B549">
            <v>0</v>
          </cell>
          <cell r="C549" t="str">
            <v>FULLY PAID</v>
          </cell>
          <cell r="D549">
            <v>46400</v>
          </cell>
          <cell r="E549" t="str">
            <v>ELECTRICITY, GAS &amp; STEAM</v>
          </cell>
        </row>
        <row r="550">
          <cell r="A550">
            <v>22043000</v>
          </cell>
          <cell r="B550">
            <v>0</v>
          </cell>
          <cell r="C550" t="str">
            <v>FULLY PAID</v>
          </cell>
          <cell r="D550">
            <v>46500</v>
          </cell>
          <cell r="E550" t="str">
            <v>PAPER, PRINTER &amp; PUBLISHING</v>
          </cell>
        </row>
        <row r="551">
          <cell r="A551">
            <v>22044000</v>
          </cell>
          <cell r="B551">
            <v>0</v>
          </cell>
          <cell r="C551" t="str">
            <v>FULLY PAID</v>
          </cell>
          <cell r="D551">
            <v>47100</v>
          </cell>
          <cell r="E551" t="str">
            <v>WATER WORKS &amp; SUPPLY</v>
          </cell>
        </row>
        <row r="552">
          <cell r="A552">
            <v>22045000</v>
          </cell>
          <cell r="B552">
            <v>0</v>
          </cell>
          <cell r="C552" t="str">
            <v>FULLY PAID</v>
          </cell>
          <cell r="D552">
            <v>46800</v>
          </cell>
          <cell r="E552" t="str">
            <v>DAMS, IRRIGATION AND DRAINAGE</v>
          </cell>
        </row>
        <row r="553">
          <cell r="A553">
            <v>22046000</v>
          </cell>
          <cell r="B553">
            <v>0</v>
          </cell>
          <cell r="C553" t="str">
            <v>FULLY PAID</v>
          </cell>
          <cell r="D553">
            <v>46700</v>
          </cell>
          <cell r="E553" t="str">
            <v>SANITARY &amp; SIMILAR SERVICES</v>
          </cell>
        </row>
        <row r="554">
          <cell r="A554">
            <v>22047000</v>
          </cell>
          <cell r="B554">
            <v>0</v>
          </cell>
          <cell r="C554" t="str">
            <v>FULLY PAID</v>
          </cell>
          <cell r="D554">
            <v>46600</v>
          </cell>
          <cell r="E554" t="str">
            <v>ROAD AND ROADBRIDGES</v>
          </cell>
        </row>
        <row r="555">
          <cell r="A555">
            <v>22048000</v>
          </cell>
          <cell r="B555">
            <v>0</v>
          </cell>
          <cell r="C555" t="str">
            <v>FULLY PAID</v>
          </cell>
          <cell r="D555">
            <v>47200</v>
          </cell>
          <cell r="E555" t="str">
            <v>TRANSPORT &amp; STORAGE</v>
          </cell>
        </row>
        <row r="556">
          <cell r="A556">
            <v>22049000</v>
          </cell>
          <cell r="B556">
            <v>0</v>
          </cell>
          <cell r="C556" t="str">
            <v>FULLY PAID</v>
          </cell>
          <cell r="D556">
            <v>47300</v>
          </cell>
          <cell r="E556" t="str">
            <v>TRANSPORT &amp; STORAGE</v>
          </cell>
        </row>
        <row r="557">
          <cell r="A557">
            <v>22050000</v>
          </cell>
          <cell r="B557">
            <v>2098306856.452801</v>
          </cell>
          <cell r="C557" t="str">
            <v>FULLY DISBURSED</v>
          </cell>
          <cell r="D557">
            <v>47600</v>
          </cell>
          <cell r="E557" t="str">
            <v>SOCIAL &amp; COMMUNITY SERVICES</v>
          </cell>
        </row>
        <row r="558">
          <cell r="A558">
            <v>22051000</v>
          </cell>
          <cell r="B558">
            <v>0</v>
          </cell>
          <cell r="C558" t="str">
            <v>FULLY PAID</v>
          </cell>
          <cell r="D558">
            <v>47400</v>
          </cell>
          <cell r="E558" t="str">
            <v>ROAD AND ROADBRIDGES</v>
          </cell>
        </row>
        <row r="559">
          <cell r="A559">
            <v>22052000</v>
          </cell>
          <cell r="B559">
            <v>0</v>
          </cell>
          <cell r="C559" t="str">
            <v>FULLY PAID</v>
          </cell>
          <cell r="D559">
            <v>47500</v>
          </cell>
          <cell r="E559" t="str">
            <v>EDUCATION AND CULTURE SERVICE</v>
          </cell>
        </row>
        <row r="560">
          <cell r="A560">
            <v>22053000</v>
          </cell>
          <cell r="B560">
            <v>0</v>
          </cell>
          <cell r="C560" t="str">
            <v>FULLY PAID</v>
          </cell>
          <cell r="D560">
            <v>47700</v>
          </cell>
          <cell r="E560" t="str">
            <v>ROAD AND ROADBRIDGES</v>
          </cell>
        </row>
        <row r="561">
          <cell r="A561">
            <v>22054000</v>
          </cell>
          <cell r="B561">
            <v>6166454775.6112032</v>
          </cell>
          <cell r="C561" t="str">
            <v>FULLY DISBURSED</v>
          </cell>
          <cell r="D561">
            <v>47800</v>
          </cell>
          <cell r="E561" t="str">
            <v>WATER WORKS &amp; SUPPLY</v>
          </cell>
        </row>
        <row r="562">
          <cell r="A562">
            <v>22055000</v>
          </cell>
          <cell r="B562">
            <v>4940163742.7114019</v>
          </cell>
          <cell r="C562" t="str">
            <v>FULLY DISBURSED</v>
          </cell>
          <cell r="D562">
            <v>47900</v>
          </cell>
          <cell r="E562" t="str">
            <v>AGRICULTURE &amp; HUNTING</v>
          </cell>
        </row>
        <row r="563">
          <cell r="A563">
            <v>22057000</v>
          </cell>
          <cell r="B563">
            <v>37573779080.598618</v>
          </cell>
          <cell r="C563" t="str">
            <v>FULLY DISBURSED</v>
          </cell>
          <cell r="D563">
            <v>48100</v>
          </cell>
          <cell r="E563" t="str">
            <v>COAL MINING</v>
          </cell>
        </row>
        <row r="564">
          <cell r="A564">
            <v>22058000</v>
          </cell>
          <cell r="B564">
            <v>3584863832.8846021</v>
          </cell>
          <cell r="C564" t="str">
            <v>FULLY DISBURSED</v>
          </cell>
          <cell r="D564">
            <v>48200</v>
          </cell>
          <cell r="E564" t="str">
            <v>TRANSPORT &amp; STORAGE</v>
          </cell>
        </row>
        <row r="565">
          <cell r="A565">
            <v>22059000</v>
          </cell>
          <cell r="B565">
            <v>13434064001.540007</v>
          </cell>
          <cell r="C565" t="str">
            <v>FULLY DISBURSED</v>
          </cell>
          <cell r="D565">
            <v>48400</v>
          </cell>
          <cell r="E565" t="str">
            <v>WATER WORKS &amp; SUPPLY</v>
          </cell>
        </row>
        <row r="566">
          <cell r="A566">
            <v>22060000</v>
          </cell>
          <cell r="B566">
            <v>7133023666.0480032</v>
          </cell>
          <cell r="C566" t="str">
            <v>FULLY DISBURSED</v>
          </cell>
          <cell r="D566">
            <v>48300</v>
          </cell>
          <cell r="E566" t="str">
            <v>WATER WORKS &amp; SUPPLY</v>
          </cell>
        </row>
        <row r="567">
          <cell r="A567">
            <v>22061000</v>
          </cell>
          <cell r="B567">
            <v>22912083388.077812</v>
          </cell>
          <cell r="C567" t="str">
            <v>FULLY DISBURSED</v>
          </cell>
          <cell r="D567">
            <v>48800</v>
          </cell>
          <cell r="E567" t="str">
            <v>COMMUNICATIONS</v>
          </cell>
        </row>
        <row r="568">
          <cell r="A568">
            <v>22062000</v>
          </cell>
          <cell r="B568">
            <v>53112266833.168228</v>
          </cell>
          <cell r="C568" t="str">
            <v>FULLY DISBURSED</v>
          </cell>
          <cell r="D568">
            <v>48900</v>
          </cell>
          <cell r="E568" t="str">
            <v>ELECTRICITY, GAS &amp; STEAM</v>
          </cell>
        </row>
        <row r="569">
          <cell r="A569">
            <v>22063000</v>
          </cell>
          <cell r="B569">
            <v>52121229646.535027</v>
          </cell>
          <cell r="C569" t="str">
            <v>FULLY DISBURSED</v>
          </cell>
          <cell r="D569">
            <v>49200</v>
          </cell>
          <cell r="E569" t="str">
            <v>ELECTRICITY, GAS &amp; STEAM</v>
          </cell>
        </row>
        <row r="570">
          <cell r="A570">
            <v>22065000</v>
          </cell>
          <cell r="B570">
            <v>57467939905.968224</v>
          </cell>
          <cell r="C570" t="str">
            <v>FULLY DISBURSED</v>
          </cell>
          <cell r="D570">
            <v>48700</v>
          </cell>
          <cell r="E570" t="str">
            <v>ELECTRICITY, GAS &amp; STEAM</v>
          </cell>
        </row>
        <row r="571">
          <cell r="A571">
            <v>22066000</v>
          </cell>
          <cell r="B571">
            <v>34258087085.364815</v>
          </cell>
          <cell r="C571" t="str">
            <v>FULLY DISBURSED</v>
          </cell>
          <cell r="D571">
            <v>48600</v>
          </cell>
          <cell r="E571" t="str">
            <v>ELECTRICITY, GAS &amp; STEAM</v>
          </cell>
        </row>
        <row r="572">
          <cell r="A572">
            <v>22067000</v>
          </cell>
          <cell r="B572">
            <v>7659130082.3982038</v>
          </cell>
          <cell r="C572" t="str">
            <v>FULLY DISBURSED</v>
          </cell>
          <cell r="D572">
            <v>49300</v>
          </cell>
          <cell r="E572" t="str">
            <v>ELECTRICITY, GAS &amp; STEAM</v>
          </cell>
        </row>
        <row r="573">
          <cell r="A573">
            <v>22068000</v>
          </cell>
          <cell r="B573">
            <v>16211415193.029007</v>
          </cell>
          <cell r="C573" t="str">
            <v>FULLY DISBURSED</v>
          </cell>
          <cell r="D573">
            <v>49400</v>
          </cell>
          <cell r="E573" t="str">
            <v>WATER WORKS &amp; SUPPLY</v>
          </cell>
        </row>
        <row r="574">
          <cell r="A574">
            <v>22069000</v>
          </cell>
          <cell r="B574">
            <v>70204605538.592026</v>
          </cell>
          <cell r="C574" t="str">
            <v>FULLY DISBURSED</v>
          </cell>
          <cell r="D574">
            <v>49500</v>
          </cell>
          <cell r="E574" t="str">
            <v>COMMUNICATIONS</v>
          </cell>
        </row>
        <row r="575">
          <cell r="A575">
            <v>22070000</v>
          </cell>
          <cell r="B575">
            <v>79527699530.193634</v>
          </cell>
          <cell r="C575" t="str">
            <v>FULLY DISBURSED</v>
          </cell>
          <cell r="D575">
            <v>49600</v>
          </cell>
          <cell r="E575" t="str">
            <v>ELECTRICITY, GAS &amp; STEAM</v>
          </cell>
        </row>
        <row r="576">
          <cell r="A576">
            <v>22071000</v>
          </cell>
          <cell r="B576">
            <v>104487161877.33884</v>
          </cell>
          <cell r="C576" t="str">
            <v>FULLY DISBURSED</v>
          </cell>
          <cell r="D576">
            <v>49700</v>
          </cell>
          <cell r="E576" t="str">
            <v>OTHER MANUFACTURING INDUSTRIES</v>
          </cell>
        </row>
        <row r="577">
          <cell r="A577">
            <v>22072000</v>
          </cell>
          <cell r="B577">
            <v>67916655447.60183</v>
          </cell>
          <cell r="C577" t="str">
            <v>FULLY DISBURSED</v>
          </cell>
          <cell r="D577">
            <v>49800</v>
          </cell>
          <cell r="E577" t="str">
            <v>ELECTRICITY, GAS &amp; STEAM</v>
          </cell>
        </row>
        <row r="578">
          <cell r="A578">
            <v>22073000</v>
          </cell>
          <cell r="B578">
            <v>54208832416.071228</v>
          </cell>
          <cell r="C578" t="str">
            <v>FULLY DISBURSED</v>
          </cell>
          <cell r="D578">
            <v>49900</v>
          </cell>
          <cell r="E578" t="str">
            <v>ELECTRICITY, GAS &amp; STEAM</v>
          </cell>
        </row>
        <row r="579">
          <cell r="A579">
            <v>22074000</v>
          </cell>
          <cell r="B579">
            <v>48358958880.878822</v>
          </cell>
          <cell r="C579" t="str">
            <v>FULLY DISBURSED</v>
          </cell>
          <cell r="D579">
            <v>50001</v>
          </cell>
          <cell r="E579" t="str">
            <v>COMMUNICATIONS</v>
          </cell>
        </row>
        <row r="580">
          <cell r="A580">
            <v>22082000</v>
          </cell>
          <cell r="B580">
            <v>667836913627.26697</v>
          </cell>
          <cell r="C580" t="str">
            <v>FULLY DISBURSED</v>
          </cell>
          <cell r="D580">
            <v>49903</v>
          </cell>
          <cell r="E580" t="str">
            <v>TRANSPORT &amp; STORAGE</v>
          </cell>
        </row>
        <row r="581">
          <cell r="A581">
            <v>22089000</v>
          </cell>
          <cell r="B581">
            <v>27547171620.227013</v>
          </cell>
          <cell r="C581" t="str">
            <v>FULLY DISBURSED</v>
          </cell>
          <cell r="D581">
            <v>50002</v>
          </cell>
          <cell r="E581" t="str">
            <v>WATER WORKS &amp; SUPPLY</v>
          </cell>
        </row>
        <row r="582">
          <cell r="A582">
            <v>22090000</v>
          </cell>
          <cell r="B582">
            <v>77686326654.199234</v>
          </cell>
          <cell r="C582" t="str">
            <v>FULLY DISBURSED</v>
          </cell>
          <cell r="D582">
            <v>50004</v>
          </cell>
          <cell r="E582" t="str">
            <v>COMMUNICATIONS</v>
          </cell>
        </row>
        <row r="583">
          <cell r="A583">
            <v>22091000</v>
          </cell>
          <cell r="B583">
            <v>26776363816.090012</v>
          </cell>
          <cell r="C583" t="str">
            <v>FULLY DISBURSED</v>
          </cell>
          <cell r="D583">
            <v>50003</v>
          </cell>
          <cell r="E583" t="str">
            <v>RAIL AND RAILBRIDGES</v>
          </cell>
        </row>
        <row r="584">
          <cell r="A584">
            <v>22092000</v>
          </cell>
          <cell r="B584">
            <v>140458152694.80127</v>
          </cell>
          <cell r="C584" t="str">
            <v>FULLY DISBURSED</v>
          </cell>
          <cell r="D584">
            <v>50000</v>
          </cell>
          <cell r="E584" t="str">
            <v>OTHER MANUFACTURING INDUSTRIES</v>
          </cell>
        </row>
        <row r="585">
          <cell r="A585">
            <v>22093000</v>
          </cell>
          <cell r="B585">
            <v>30887334543.917614</v>
          </cell>
          <cell r="C585" t="str">
            <v>FULLY DISBURSED</v>
          </cell>
          <cell r="D585">
            <v>49902</v>
          </cell>
          <cell r="E585" t="str">
            <v>COMMUNICATIONS</v>
          </cell>
        </row>
        <row r="586">
          <cell r="A586">
            <v>22094000</v>
          </cell>
          <cell r="B586">
            <v>83198209698.305847</v>
          </cell>
          <cell r="C586" t="str">
            <v>FULLY DISBURSED</v>
          </cell>
          <cell r="D586">
            <v>49901</v>
          </cell>
          <cell r="E586" t="str">
            <v>EDUCATION AND CULTURE SERVICE</v>
          </cell>
        </row>
        <row r="587">
          <cell r="A587">
            <v>22095000</v>
          </cell>
          <cell r="B587">
            <v>74150403362.098038</v>
          </cell>
          <cell r="C587" t="str">
            <v>FULLY DISBURSED</v>
          </cell>
          <cell r="D587">
            <v>49908</v>
          </cell>
          <cell r="E587" t="str">
            <v>ELECTRICITY, GAS &amp; STEAM</v>
          </cell>
        </row>
        <row r="588">
          <cell r="A588">
            <v>22096000</v>
          </cell>
          <cell r="B588">
            <v>101526283867.29643</v>
          </cell>
          <cell r="C588" t="str">
            <v>FULLY DISBURSED</v>
          </cell>
          <cell r="D588">
            <v>50009</v>
          </cell>
          <cell r="E588" t="str">
            <v>ELECTRICITY, GAS &amp; STEAM</v>
          </cell>
        </row>
        <row r="589">
          <cell r="A589">
            <v>22097000</v>
          </cell>
          <cell r="B589">
            <v>484384862755.45404</v>
          </cell>
          <cell r="C589" t="str">
            <v>FULLY DISBURSED</v>
          </cell>
          <cell r="D589">
            <v>49904</v>
          </cell>
          <cell r="E589" t="str">
            <v>ELECTRICITY, GAS &amp; STEAM</v>
          </cell>
        </row>
        <row r="590">
          <cell r="A590">
            <v>22098000</v>
          </cell>
          <cell r="B590">
            <v>151836731212.77927</v>
          </cell>
          <cell r="C590" t="str">
            <v>FULLY DISBURSED</v>
          </cell>
          <cell r="D590">
            <v>50010</v>
          </cell>
          <cell r="E590" t="str">
            <v>COMMUNICATIONS</v>
          </cell>
        </row>
        <row r="591">
          <cell r="A591">
            <v>22099000</v>
          </cell>
          <cell r="B591">
            <v>77080693309.81044</v>
          </cell>
          <cell r="C591" t="str">
            <v>FULLY DISBURSED</v>
          </cell>
          <cell r="D591">
            <v>50011</v>
          </cell>
          <cell r="E591" t="str">
            <v>ELECTRICITY, GAS &amp; STEAM</v>
          </cell>
        </row>
        <row r="592">
          <cell r="A592">
            <v>22100000</v>
          </cell>
          <cell r="B592">
            <v>154773138533.66125</v>
          </cell>
          <cell r="C592" t="str">
            <v>FULLY DISBURSED</v>
          </cell>
          <cell r="D592">
            <v>50013</v>
          </cell>
          <cell r="E592" t="str">
            <v>COMMUNICATIONS</v>
          </cell>
        </row>
        <row r="593">
          <cell r="A593">
            <v>22101000</v>
          </cell>
          <cell r="B593">
            <v>92980116249.483444</v>
          </cell>
          <cell r="C593" t="str">
            <v>FULLY DISBURSED</v>
          </cell>
          <cell r="D593">
            <v>50014</v>
          </cell>
          <cell r="E593" t="str">
            <v>ELECTRICITY, GAS &amp; STEAM</v>
          </cell>
        </row>
        <row r="594">
          <cell r="A594">
            <v>22102000</v>
          </cell>
          <cell r="B594">
            <v>250218613721.27771</v>
          </cell>
          <cell r="C594" t="str">
            <v>FULLY DISBURSED</v>
          </cell>
          <cell r="D594">
            <v>50016</v>
          </cell>
          <cell r="E594" t="str">
            <v>ELECTRICITY, GAS &amp; STEAM</v>
          </cell>
        </row>
        <row r="595">
          <cell r="A595">
            <v>22103000</v>
          </cell>
          <cell r="B595">
            <v>166543237668.81229</v>
          </cell>
          <cell r="C595" t="str">
            <v>FULLY DISBURSED</v>
          </cell>
          <cell r="D595">
            <v>50015</v>
          </cell>
          <cell r="E595" t="str">
            <v>ELECTRICITY, GAS &amp; STEAM</v>
          </cell>
        </row>
        <row r="596">
          <cell r="A596">
            <v>22105000</v>
          </cell>
          <cell r="B596">
            <v>76166415229.405243</v>
          </cell>
          <cell r="C596" t="str">
            <v>FULLY DISBURSED</v>
          </cell>
          <cell r="D596">
            <v>50018</v>
          </cell>
          <cell r="E596" t="str">
            <v>WATER WORKS &amp; SUPPLY</v>
          </cell>
        </row>
        <row r="597">
          <cell r="A597">
            <v>22107000</v>
          </cell>
          <cell r="B597">
            <v>84678647387.196838</v>
          </cell>
          <cell r="C597" t="str">
            <v>FULLY DISBURSED</v>
          </cell>
          <cell r="D597">
            <v>50021</v>
          </cell>
          <cell r="E597" t="str">
            <v>RAIL AND RAILBRIDGES</v>
          </cell>
        </row>
        <row r="598">
          <cell r="A598">
            <v>22108000</v>
          </cell>
          <cell r="B598">
            <v>78154321854.180634</v>
          </cell>
          <cell r="C598" t="str">
            <v>FULLY DISBURSED</v>
          </cell>
          <cell r="D598">
            <v>50020</v>
          </cell>
          <cell r="E598" t="str">
            <v>RAIL AND RAILBRIDGES</v>
          </cell>
        </row>
        <row r="599">
          <cell r="A599">
            <v>22109000</v>
          </cell>
          <cell r="B599">
            <v>139733963418.83026</v>
          </cell>
          <cell r="C599" t="str">
            <v>FULLY DISBURSED</v>
          </cell>
          <cell r="D599">
            <v>50019</v>
          </cell>
          <cell r="E599" t="str">
            <v>WATER WORKS &amp; SUPPLY</v>
          </cell>
        </row>
        <row r="600">
          <cell r="A600">
            <v>22110000</v>
          </cell>
          <cell r="B600">
            <v>109280743294.10005</v>
          </cell>
          <cell r="C600" t="str">
            <v>FULLY DISBURSED</v>
          </cell>
          <cell r="D600">
            <v>50023</v>
          </cell>
          <cell r="E600" t="str">
            <v>TRANSPORT &amp; STORAGE</v>
          </cell>
        </row>
        <row r="601">
          <cell r="A601">
            <v>22111000</v>
          </cell>
          <cell r="B601">
            <v>201464458750.17007</v>
          </cell>
          <cell r="C601" t="str">
            <v>FULLY DISBURSED</v>
          </cell>
          <cell r="D601">
            <v>50022</v>
          </cell>
          <cell r="E601" t="str">
            <v>ELECTRICITY, GAS &amp; STEAM</v>
          </cell>
        </row>
        <row r="602">
          <cell r="A602">
            <v>22114000</v>
          </cell>
          <cell r="B602">
            <v>811438270959.56982</v>
          </cell>
          <cell r="C602" t="str">
            <v>FULLY DISBURSED</v>
          </cell>
          <cell r="D602">
            <v>50033</v>
          </cell>
          <cell r="E602" t="str">
            <v>TRANSPORT &amp; STORAGE</v>
          </cell>
        </row>
        <row r="603">
          <cell r="A603">
            <v>22115000</v>
          </cell>
          <cell r="B603">
            <v>129691325133.67805</v>
          </cell>
          <cell r="C603" t="str">
            <v>FULLY DISBURSED</v>
          </cell>
          <cell r="D603">
            <v>50028</v>
          </cell>
          <cell r="E603" t="str">
            <v>EDUCATION AND CULTURE SERVICE</v>
          </cell>
        </row>
        <row r="604">
          <cell r="A604">
            <v>22116000</v>
          </cell>
          <cell r="B604">
            <v>115561616805.83385</v>
          </cell>
          <cell r="C604" t="str">
            <v>ACTIVE</v>
          </cell>
          <cell r="D604">
            <v>50027</v>
          </cell>
          <cell r="E604" t="str">
            <v>SANITARY &amp; SIMILAR SERVICES</v>
          </cell>
        </row>
        <row r="605">
          <cell r="A605">
            <v>22118000</v>
          </cell>
          <cell r="B605">
            <v>163313188897.95285</v>
          </cell>
          <cell r="C605" t="str">
            <v>FULLY DISBURSED</v>
          </cell>
          <cell r="D605">
            <v>50031</v>
          </cell>
          <cell r="E605" t="str">
            <v>TRANSPORT &amp; STORAGE</v>
          </cell>
        </row>
        <row r="606">
          <cell r="A606">
            <v>22119000</v>
          </cell>
          <cell r="B606">
            <v>90353024053.482437</v>
          </cell>
          <cell r="C606" t="str">
            <v>FULLY DISBURSED</v>
          </cell>
          <cell r="D606">
            <v>50034</v>
          </cell>
          <cell r="E606" t="str">
            <v>TRANSPORT &amp; STORAGE</v>
          </cell>
        </row>
        <row r="607">
          <cell r="A607">
            <v>22120000</v>
          </cell>
          <cell r="B607">
            <v>126865032803.16464</v>
          </cell>
          <cell r="C607" t="str">
            <v>FULLY DISBURSED</v>
          </cell>
          <cell r="D607">
            <v>50030</v>
          </cell>
          <cell r="E607" t="str">
            <v>SANITARY &amp; SIMILAR SERVICES</v>
          </cell>
        </row>
        <row r="608">
          <cell r="A608">
            <v>22121000</v>
          </cell>
          <cell r="B608">
            <v>55389485318.15583</v>
          </cell>
          <cell r="C608" t="str">
            <v>FULLY DISBURSED</v>
          </cell>
          <cell r="D608">
            <v>432116</v>
          </cell>
          <cell r="E608" t="str">
            <v>ELECTRICITY, GAS &amp; STEAM</v>
          </cell>
        </row>
        <row r="609">
          <cell r="A609">
            <v>22122000</v>
          </cell>
          <cell r="B609">
            <v>218278201766.76648</v>
          </cell>
          <cell r="C609" t="str">
            <v>FULLY DISBURSED</v>
          </cell>
          <cell r="D609">
            <v>50035</v>
          </cell>
          <cell r="E609" t="str">
            <v>RAIL AND RAILBRIDGES</v>
          </cell>
        </row>
        <row r="610">
          <cell r="A610">
            <v>22123000</v>
          </cell>
          <cell r="B610">
            <v>104566689642.91486</v>
          </cell>
          <cell r="C610" t="str">
            <v>FULLY DISBURSED</v>
          </cell>
          <cell r="D610">
            <v>50035</v>
          </cell>
          <cell r="E610" t="str">
            <v>RAIL AND RAILBRIDGES</v>
          </cell>
        </row>
        <row r="611">
          <cell r="A611">
            <v>22124000</v>
          </cell>
          <cell r="B611">
            <v>237912574643.16309</v>
          </cell>
          <cell r="C611" t="str">
            <v>ACTIVE</v>
          </cell>
          <cell r="D611">
            <v>50036</v>
          </cell>
          <cell r="E611" t="str">
            <v>EDUCATION AND CULTURE SERVICE</v>
          </cell>
        </row>
        <row r="612">
          <cell r="A612">
            <v>22125000</v>
          </cell>
          <cell r="B612">
            <v>528809149540.00024</v>
          </cell>
          <cell r="C612" t="str">
            <v>FULLY DISBURSED</v>
          </cell>
          <cell r="D612">
            <v>50037</v>
          </cell>
          <cell r="E612" t="str">
            <v>TRANSPORT &amp; STORAGE</v>
          </cell>
        </row>
        <row r="613">
          <cell r="A613">
            <v>22126000</v>
          </cell>
          <cell r="B613">
            <v>29836757541.407616</v>
          </cell>
          <cell r="C613" t="str">
            <v>FULLY DISBURSED</v>
          </cell>
          <cell r="D613">
            <v>50025</v>
          </cell>
          <cell r="E613" t="str">
            <v>WATER WORKS &amp; SUPPLY</v>
          </cell>
        </row>
        <row r="614">
          <cell r="A614">
            <v>22127000</v>
          </cell>
          <cell r="B614">
            <v>113819867807.08746</v>
          </cell>
          <cell r="C614" t="str">
            <v>FULLY DISBURSED</v>
          </cell>
          <cell r="D614">
            <v>50038</v>
          </cell>
          <cell r="E614" t="str">
            <v>COMMUNICATIONS</v>
          </cell>
        </row>
        <row r="615">
          <cell r="A615">
            <v>22129000</v>
          </cell>
          <cell r="B615">
            <v>114144580578.47464</v>
          </cell>
          <cell r="C615" t="str">
            <v>ACTIVE</v>
          </cell>
          <cell r="D615">
            <v>50042</v>
          </cell>
          <cell r="E615" t="str">
            <v>SANITARY &amp; SIMILAR SERVICES</v>
          </cell>
        </row>
        <row r="616">
          <cell r="A616">
            <v>22130000</v>
          </cell>
          <cell r="B616">
            <v>107683380000.00005</v>
          </cell>
          <cell r="C616" t="str">
            <v>ACTIVE</v>
          </cell>
          <cell r="D616">
            <v>50043</v>
          </cell>
          <cell r="E616" t="str">
            <v>SANITARY &amp; SIMILAR SERVICES</v>
          </cell>
        </row>
        <row r="617">
          <cell r="A617">
            <v>22132000</v>
          </cell>
          <cell r="B617">
            <v>724200642550.00024</v>
          </cell>
          <cell r="C617" t="str">
            <v>FULLY DISBURSED</v>
          </cell>
          <cell r="D617">
            <v>50046</v>
          </cell>
          <cell r="E617" t="str">
            <v>TRANSPORT &amp; STORAGE</v>
          </cell>
        </row>
        <row r="618">
          <cell r="A618">
            <v>22133000</v>
          </cell>
          <cell r="B618">
            <v>71788920000.000031</v>
          </cell>
          <cell r="C618" t="str">
            <v>ACTIVE</v>
          </cell>
          <cell r="D618">
            <v>50050</v>
          </cell>
          <cell r="E618" t="str">
            <v>EDUCATION AND CULTURE SERVICE</v>
          </cell>
        </row>
        <row r="619">
          <cell r="A619">
            <v>22134000</v>
          </cell>
          <cell r="B619">
            <v>105543521238.05844</v>
          </cell>
          <cell r="C619" t="str">
            <v>ACTIVE</v>
          </cell>
          <cell r="D619">
            <v>50051</v>
          </cell>
          <cell r="E619" t="str">
            <v>SANITARY &amp; SIMILAR SERVICES</v>
          </cell>
        </row>
        <row r="620">
          <cell r="A620">
            <v>22135000</v>
          </cell>
          <cell r="B620">
            <v>9631179970.524004</v>
          </cell>
          <cell r="C620" t="str">
            <v>ACTIVE</v>
          </cell>
          <cell r="D620">
            <v>50052</v>
          </cell>
          <cell r="E620" t="str">
            <v>RAIL AND RAILBRIDGES</v>
          </cell>
        </row>
        <row r="621">
          <cell r="A621">
            <v>22200000</v>
          </cell>
          <cell r="B621">
            <v>211703016558.25122</v>
          </cell>
          <cell r="C621" t="str">
            <v>FULLY DISBURSED</v>
          </cell>
          <cell r="D621">
            <v>115000</v>
          </cell>
          <cell r="E621" t="str">
            <v>ELECTRICITY, GAS &amp; STEAM</v>
          </cell>
        </row>
        <row r="622">
          <cell r="A622">
            <v>22213000</v>
          </cell>
          <cell r="B622">
            <v>7542231616.2120104</v>
          </cell>
          <cell r="C622" t="str">
            <v>FULLY DISBURSED</v>
          </cell>
          <cell r="D622">
            <v>30300</v>
          </cell>
          <cell r="E622" t="str">
            <v>ELECTRICITY, GAS &amp; STEAM</v>
          </cell>
        </row>
        <row r="623">
          <cell r="A623">
            <v>22222000</v>
          </cell>
          <cell r="B623">
            <v>11271199403.350605</v>
          </cell>
          <cell r="C623" t="str">
            <v>FULLY DISBURSED</v>
          </cell>
          <cell r="D623">
            <v>428900</v>
          </cell>
          <cell r="E623" t="str">
            <v>ELECTRICITY, GAS &amp; STEAM</v>
          </cell>
        </row>
        <row r="624">
          <cell r="A624">
            <v>22232000</v>
          </cell>
          <cell r="B624">
            <v>6511719159.3678036</v>
          </cell>
          <cell r="C624" t="str">
            <v>FULLY DISBURSED</v>
          </cell>
          <cell r="D624">
            <v>5203</v>
          </cell>
          <cell r="E624" t="str">
            <v>COMMUNICATIONS</v>
          </cell>
        </row>
        <row r="625">
          <cell r="A625">
            <v>22233000</v>
          </cell>
          <cell r="B625">
            <v>6951208175.6992035</v>
          </cell>
          <cell r="C625" t="str">
            <v>FULLY DISBURSED</v>
          </cell>
          <cell r="D625">
            <v>5204</v>
          </cell>
          <cell r="E625" t="str">
            <v>EDUCATION AND CULTURE SERVICE</v>
          </cell>
        </row>
        <row r="626">
          <cell r="A626">
            <v>22234000</v>
          </cell>
          <cell r="B626">
            <v>15685254815.340609</v>
          </cell>
          <cell r="C626" t="str">
            <v>FULLY DISBURSED</v>
          </cell>
          <cell r="D626">
            <v>5205</v>
          </cell>
          <cell r="E626" t="str">
            <v>AIRPORTS</v>
          </cell>
        </row>
        <row r="627">
          <cell r="A627">
            <v>22235000</v>
          </cell>
          <cell r="B627">
            <v>0</v>
          </cell>
          <cell r="C627" t="str">
            <v>FULLY DISBURSED</v>
          </cell>
          <cell r="D627">
            <v>5234</v>
          </cell>
          <cell r="E627" t="str">
            <v>ROAD AND ROADBRIDGES</v>
          </cell>
        </row>
        <row r="628">
          <cell r="A628">
            <v>22236000</v>
          </cell>
          <cell r="B628">
            <v>3241023621.6526012</v>
          </cell>
          <cell r="C628" t="str">
            <v>FULLY DISBURSED</v>
          </cell>
          <cell r="D628">
            <v>5239</v>
          </cell>
          <cell r="E628" t="str">
            <v>RAIL AND RAILBRIDGES</v>
          </cell>
        </row>
        <row r="629">
          <cell r="A629">
            <v>22237000</v>
          </cell>
          <cell r="B629">
            <v>7245977309.9616032</v>
          </cell>
          <cell r="C629" t="str">
            <v>FULLY DISBURSED</v>
          </cell>
          <cell r="D629">
            <v>5232</v>
          </cell>
          <cell r="E629" t="str">
            <v>ROAD AND ROADBRIDGES</v>
          </cell>
        </row>
        <row r="630">
          <cell r="A630">
            <v>22238000</v>
          </cell>
          <cell r="B630">
            <v>14471664438.870806</v>
          </cell>
          <cell r="C630" t="str">
            <v>FULLY DISBURSED</v>
          </cell>
          <cell r="D630">
            <v>5208</v>
          </cell>
          <cell r="E630" t="str">
            <v>RAIL AND RAILBRIDGES</v>
          </cell>
        </row>
        <row r="631">
          <cell r="A631">
            <v>22239000</v>
          </cell>
          <cell r="B631">
            <v>14499331410.046007</v>
          </cell>
          <cell r="C631" t="str">
            <v>FULLY DISBURSED</v>
          </cell>
          <cell r="D631">
            <v>5223</v>
          </cell>
          <cell r="E631" t="str">
            <v>ROAD AND ROADBRIDGES</v>
          </cell>
        </row>
        <row r="632">
          <cell r="A632">
            <v>22240000</v>
          </cell>
          <cell r="B632">
            <v>14448030688.869406</v>
          </cell>
          <cell r="C632" t="str">
            <v>FULLY DISBURSED</v>
          </cell>
          <cell r="D632">
            <v>5207</v>
          </cell>
          <cell r="E632" t="str">
            <v>EDUCATION AND CULTURE SERVICE</v>
          </cell>
        </row>
        <row r="633">
          <cell r="A633">
            <v>22241000</v>
          </cell>
          <cell r="B633">
            <v>53751963182.559624</v>
          </cell>
          <cell r="C633" t="str">
            <v>FULLY DISBURSED</v>
          </cell>
          <cell r="D633">
            <v>5224</v>
          </cell>
          <cell r="E633" t="str">
            <v>ELECTRICITY, GAS &amp; STEAM</v>
          </cell>
        </row>
        <row r="634">
          <cell r="A634">
            <v>22242000</v>
          </cell>
          <cell r="B634">
            <v>44556542913.621223</v>
          </cell>
          <cell r="C634" t="str">
            <v>FULLY DISBURSED</v>
          </cell>
          <cell r="D634">
            <v>5212</v>
          </cell>
          <cell r="E634" t="str">
            <v>AIRPORTS</v>
          </cell>
        </row>
        <row r="635">
          <cell r="A635">
            <v>22243000</v>
          </cell>
          <cell r="B635">
            <v>93509477096.873642</v>
          </cell>
          <cell r="C635" t="str">
            <v>FULLY DISBURSED</v>
          </cell>
          <cell r="D635">
            <v>5225</v>
          </cell>
          <cell r="E635" t="str">
            <v>ROAD AND ROADBRIDGES</v>
          </cell>
        </row>
        <row r="636">
          <cell r="A636">
            <v>22244000</v>
          </cell>
          <cell r="B636">
            <v>43242361902.447418</v>
          </cell>
          <cell r="C636" t="str">
            <v>FULLY DISBURSED</v>
          </cell>
          <cell r="D636">
            <v>5213</v>
          </cell>
          <cell r="E636" t="str">
            <v>SOCIAL &amp; COMMUNITY SERVICES</v>
          </cell>
        </row>
        <row r="637">
          <cell r="A637">
            <v>22245000</v>
          </cell>
          <cell r="B637">
            <v>32606900407.439415</v>
          </cell>
          <cell r="C637" t="str">
            <v>FULLY DISBURSED</v>
          </cell>
          <cell r="D637">
            <v>5227</v>
          </cell>
          <cell r="E637" t="str">
            <v>ELECTRICITY, GAS &amp; STEAM</v>
          </cell>
        </row>
        <row r="638">
          <cell r="A638">
            <v>22246000</v>
          </cell>
          <cell r="B638">
            <v>58878565143.475029</v>
          </cell>
          <cell r="C638" t="str">
            <v>FULLY DISBURSED</v>
          </cell>
          <cell r="D638">
            <v>5216</v>
          </cell>
          <cell r="E638" t="str">
            <v>EDUCATION AND CULTURE SERVICE</v>
          </cell>
        </row>
        <row r="639">
          <cell r="A639">
            <v>22247000</v>
          </cell>
          <cell r="B639">
            <v>329379583741.33838</v>
          </cell>
          <cell r="C639" t="str">
            <v>FULLY DISBURSED</v>
          </cell>
          <cell r="D639">
            <v>5209</v>
          </cell>
          <cell r="E639" t="str">
            <v>ROAD AND ROADBRIDGES</v>
          </cell>
        </row>
        <row r="640">
          <cell r="A640">
            <v>22249000</v>
          </cell>
          <cell r="B640">
            <v>329890503809.90356</v>
          </cell>
          <cell r="C640" t="str">
            <v>FULLY DISBURSED</v>
          </cell>
          <cell r="D640">
            <v>5217</v>
          </cell>
          <cell r="E640" t="str">
            <v>RAIL AND RAILBRIDGES</v>
          </cell>
        </row>
        <row r="641">
          <cell r="A641">
            <v>22250000</v>
          </cell>
          <cell r="B641">
            <v>197409731291.01288</v>
          </cell>
          <cell r="C641" t="str">
            <v>FULLY DISBURSED</v>
          </cell>
          <cell r="D641">
            <v>432048</v>
          </cell>
          <cell r="E641" t="str">
            <v>EDUCATION AND CULTURE SERVICE</v>
          </cell>
        </row>
        <row r="642">
          <cell r="A642">
            <v>22258000</v>
          </cell>
          <cell r="B642">
            <v>0</v>
          </cell>
          <cell r="C642" t="str">
            <v>LOAN RA SIDO</v>
          </cell>
          <cell r="D642">
            <v>71000</v>
          </cell>
          <cell r="E642" t="str">
            <v>SANITARY &amp; SIMILAR SERVICES</v>
          </cell>
        </row>
        <row r="643">
          <cell r="A643">
            <v>22259000</v>
          </cell>
          <cell r="B643">
            <v>0</v>
          </cell>
          <cell r="C643" t="str">
            <v>FULLY PAID</v>
          </cell>
          <cell r="D643">
            <v>71001</v>
          </cell>
          <cell r="E643" t="str">
            <v>SOCIAL &amp; COMMUNITY SERVICES</v>
          </cell>
        </row>
        <row r="644">
          <cell r="A644">
            <v>22260000</v>
          </cell>
          <cell r="B644">
            <v>0</v>
          </cell>
          <cell r="C644" t="str">
            <v>FULLY DISBURSED</v>
          </cell>
          <cell r="D644">
            <v>71002</v>
          </cell>
          <cell r="E644" t="str">
            <v>OTHER MANUFACTURING INDUSTRIES</v>
          </cell>
        </row>
        <row r="645">
          <cell r="A645">
            <v>22261000</v>
          </cell>
          <cell r="B645">
            <v>33689450898.399998</v>
          </cell>
          <cell r="C645" t="str">
            <v>FULLY DISBURSED</v>
          </cell>
          <cell r="D645">
            <v>71004</v>
          </cell>
          <cell r="E645" t="str">
            <v>ELECTRICITY, GAS &amp; STEAM</v>
          </cell>
        </row>
        <row r="646">
          <cell r="A646">
            <v>22262000</v>
          </cell>
          <cell r="B646">
            <v>10804489105.389008</v>
          </cell>
          <cell r="C646" t="str">
            <v>FULLY DISBURSED</v>
          </cell>
          <cell r="D646">
            <v>71003</v>
          </cell>
          <cell r="E646" t="str">
            <v>DAMS, IRRIGATION AND DRAINAGE</v>
          </cell>
        </row>
        <row r="647">
          <cell r="A647">
            <v>22281000</v>
          </cell>
          <cell r="B647">
            <v>145617872188.67804</v>
          </cell>
          <cell r="C647" t="str">
            <v>FULLY DISBURSED</v>
          </cell>
          <cell r="D647">
            <v>5218</v>
          </cell>
          <cell r="E647" t="str">
            <v>SANITARY &amp; SIMILAR SERVICES</v>
          </cell>
        </row>
        <row r="648">
          <cell r="A648">
            <v>22282000</v>
          </cell>
          <cell r="B648">
            <v>329563631388.50635</v>
          </cell>
          <cell r="C648" t="str">
            <v>FULLY DISBURSED</v>
          </cell>
          <cell r="D648">
            <v>432021</v>
          </cell>
          <cell r="E648" t="str">
            <v>SANITARY &amp; SIMILAR SERVICES</v>
          </cell>
        </row>
        <row r="649">
          <cell r="A649">
            <v>22283000</v>
          </cell>
          <cell r="B649">
            <v>684310177709.51392</v>
          </cell>
          <cell r="C649" t="str">
            <v>FULLY DISBURSED</v>
          </cell>
          <cell r="D649">
            <v>5236</v>
          </cell>
          <cell r="E649" t="str">
            <v>SANITARY &amp; SIMILAR SERVICES</v>
          </cell>
        </row>
        <row r="650">
          <cell r="A650">
            <v>22284000</v>
          </cell>
          <cell r="B650">
            <v>208837543727.16068</v>
          </cell>
          <cell r="C650" t="str">
            <v>FULLY DISBURSED</v>
          </cell>
          <cell r="D650">
            <v>5222</v>
          </cell>
          <cell r="E650" t="str">
            <v>EDUCATION AND CULTURE SERVICE</v>
          </cell>
        </row>
        <row r="651">
          <cell r="A651">
            <v>22285000</v>
          </cell>
          <cell r="B651">
            <v>249825282707.19049</v>
          </cell>
          <cell r="C651" t="str">
            <v>FULLY DISBURSED</v>
          </cell>
          <cell r="D651">
            <v>5235</v>
          </cell>
          <cell r="E651" t="str">
            <v>ROAD AND ROADBRIDGES</v>
          </cell>
        </row>
        <row r="652">
          <cell r="A652">
            <v>22286000</v>
          </cell>
          <cell r="B652">
            <v>177576603491.05609</v>
          </cell>
          <cell r="C652" t="str">
            <v>FULLY DISBURSED</v>
          </cell>
          <cell r="D652">
            <v>5221</v>
          </cell>
          <cell r="E652" t="str">
            <v>EDUCATION AND CULTURE SERVICE</v>
          </cell>
        </row>
        <row r="653">
          <cell r="A653">
            <v>22287000</v>
          </cell>
          <cell r="B653">
            <v>281360206313.66071</v>
          </cell>
          <cell r="C653" t="str">
            <v>FULLY DISBURSED</v>
          </cell>
          <cell r="D653">
            <v>431946</v>
          </cell>
          <cell r="E653" t="str">
            <v>DAMS, IRRIGATION AND DRAINAGE</v>
          </cell>
        </row>
        <row r="654">
          <cell r="A654">
            <v>22316000</v>
          </cell>
          <cell r="B654">
            <v>3684301417.8852015</v>
          </cell>
          <cell r="C654" t="str">
            <v>FULLY DISBURSED</v>
          </cell>
          <cell r="D654">
            <v>64900</v>
          </cell>
          <cell r="E654" t="str">
            <v>OTHER</v>
          </cell>
        </row>
        <row r="655">
          <cell r="A655">
            <v>22320000</v>
          </cell>
          <cell r="B655">
            <v>19750355175.196812</v>
          </cell>
          <cell r="C655" t="str">
            <v>FULLY DISBURSED</v>
          </cell>
          <cell r="D655">
            <v>65100</v>
          </cell>
          <cell r="E655" t="str">
            <v>AIRPORTS</v>
          </cell>
        </row>
        <row r="656">
          <cell r="A656">
            <v>22321000</v>
          </cell>
          <cell r="B656">
            <v>0</v>
          </cell>
          <cell r="C656" t="str">
            <v>FULLY PAID</v>
          </cell>
          <cell r="D656">
            <v>65600</v>
          </cell>
          <cell r="E656" t="str">
            <v>ELECTRICITY, GAS &amp; STEAM</v>
          </cell>
        </row>
        <row r="657">
          <cell r="A657">
            <v>22323000</v>
          </cell>
          <cell r="B657">
            <v>42266449564.424423</v>
          </cell>
          <cell r="C657" t="str">
            <v>FULLY DISBURSED</v>
          </cell>
          <cell r="D657">
            <v>66000</v>
          </cell>
          <cell r="E657" t="str">
            <v>OTHER</v>
          </cell>
        </row>
        <row r="658">
          <cell r="A658">
            <v>22324000</v>
          </cell>
          <cell r="B658">
            <v>0</v>
          </cell>
          <cell r="C658" t="str">
            <v>FULLY PAID</v>
          </cell>
          <cell r="D658">
            <v>65700</v>
          </cell>
          <cell r="E658" t="str">
            <v>AIRPORTS</v>
          </cell>
        </row>
        <row r="659">
          <cell r="A659">
            <v>22325000</v>
          </cell>
          <cell r="B659">
            <v>64735846338.025826</v>
          </cell>
          <cell r="C659" t="str">
            <v>FULLY DISBURSED</v>
          </cell>
          <cell r="D659">
            <v>67800</v>
          </cell>
          <cell r="E659" t="str">
            <v>WATER WORKS &amp; SUPPLY</v>
          </cell>
        </row>
        <row r="660">
          <cell r="A660">
            <v>22326000</v>
          </cell>
          <cell r="B660">
            <v>83959126903.638062</v>
          </cell>
          <cell r="C660" t="str">
            <v>FULLY DISBURSED</v>
          </cell>
          <cell r="D660">
            <v>68000</v>
          </cell>
          <cell r="E660" t="str">
            <v>AIRPORTS</v>
          </cell>
        </row>
        <row r="661">
          <cell r="A661">
            <v>22327000</v>
          </cell>
          <cell r="B661">
            <v>225128003307.03772</v>
          </cell>
          <cell r="C661" t="str">
            <v>FULLY DISBURSED</v>
          </cell>
          <cell r="D661">
            <v>68500</v>
          </cell>
          <cell r="E661" t="str">
            <v>SOCIAL &amp; COMMUNITY SERVICES</v>
          </cell>
        </row>
        <row r="662">
          <cell r="A662">
            <v>22328000</v>
          </cell>
          <cell r="B662">
            <v>140102358431.90729</v>
          </cell>
          <cell r="C662" t="str">
            <v>FULLY DISBURSED</v>
          </cell>
          <cell r="D662">
            <v>67600</v>
          </cell>
          <cell r="E662" t="str">
            <v>OTHER</v>
          </cell>
        </row>
        <row r="663">
          <cell r="A663">
            <v>22346000</v>
          </cell>
          <cell r="B663">
            <v>733922.05880000035</v>
          </cell>
          <cell r="C663" t="str">
            <v>FULLY DISBURSED</v>
          </cell>
          <cell r="D663">
            <v>64200</v>
          </cell>
          <cell r="E663" t="str">
            <v>OTHER</v>
          </cell>
        </row>
        <row r="664">
          <cell r="A664">
            <v>22350000</v>
          </cell>
          <cell r="B664">
            <v>36200175867.728607</v>
          </cell>
          <cell r="C664" t="str">
            <v>FULLY DISBURSED</v>
          </cell>
          <cell r="D664">
            <v>68901</v>
          </cell>
          <cell r="E664" t="str">
            <v>PUBLIC ADMINISTRATION &amp; DEFENCE</v>
          </cell>
        </row>
        <row r="665">
          <cell r="A665">
            <v>22356000</v>
          </cell>
          <cell r="B665">
            <v>22800304330.54361</v>
          </cell>
          <cell r="C665" t="str">
            <v>FULLY DISBURSED</v>
          </cell>
          <cell r="D665">
            <v>69308</v>
          </cell>
          <cell r="E665" t="str">
            <v>OTHER</v>
          </cell>
        </row>
        <row r="666">
          <cell r="A666">
            <v>22360000</v>
          </cell>
          <cell r="B666">
            <v>252295776946.06757</v>
          </cell>
          <cell r="C666" t="str">
            <v>FULLY DISBURSED</v>
          </cell>
          <cell r="D666">
            <v>69310</v>
          </cell>
          <cell r="E666" t="str">
            <v>OTHER</v>
          </cell>
        </row>
        <row r="667">
          <cell r="A667">
            <v>22362000</v>
          </cell>
          <cell r="B667">
            <v>14299874.271200005</v>
          </cell>
          <cell r="C667" t="str">
            <v>FULLY DISBURSED</v>
          </cell>
          <cell r="D667">
            <v>65400</v>
          </cell>
          <cell r="E667" t="str">
            <v>ELECTRICITY, GAS &amp; STEAM</v>
          </cell>
        </row>
        <row r="668">
          <cell r="A668">
            <v>22367001</v>
          </cell>
          <cell r="B668">
            <v>31544894010.624413</v>
          </cell>
          <cell r="C668" t="str">
            <v>FULLY DISBURSED</v>
          </cell>
          <cell r="D668">
            <v>69309</v>
          </cell>
          <cell r="E668" t="str">
            <v>OTHER</v>
          </cell>
        </row>
        <row r="669">
          <cell r="A669">
            <v>22367002</v>
          </cell>
          <cell r="B669">
            <v>110626087277.20483</v>
          </cell>
          <cell r="C669" t="str">
            <v>FULLY DISBURSED</v>
          </cell>
          <cell r="D669">
            <v>69309</v>
          </cell>
          <cell r="E669" t="str">
            <v>OTHER</v>
          </cell>
        </row>
        <row r="670">
          <cell r="A670">
            <v>22367003</v>
          </cell>
          <cell r="B670">
            <v>42483909928.628021</v>
          </cell>
          <cell r="C670" t="str">
            <v>FULLY DISBURSED</v>
          </cell>
          <cell r="D670">
            <v>69309</v>
          </cell>
          <cell r="E670" t="str">
            <v>OTHER</v>
          </cell>
        </row>
        <row r="671">
          <cell r="A671">
            <v>22367004</v>
          </cell>
          <cell r="B671">
            <v>1232776324.2844005</v>
          </cell>
          <cell r="C671" t="str">
            <v>FULLY DISBURSED</v>
          </cell>
          <cell r="D671">
            <v>69309</v>
          </cell>
          <cell r="E671" t="str">
            <v>OTHER</v>
          </cell>
        </row>
        <row r="672">
          <cell r="A672">
            <v>22367005</v>
          </cell>
          <cell r="B672">
            <v>28287505386.768612</v>
          </cell>
          <cell r="C672" t="str">
            <v>FULLY DISBURSED</v>
          </cell>
          <cell r="D672">
            <v>69309</v>
          </cell>
          <cell r="E672" t="str">
            <v>OTHER</v>
          </cell>
        </row>
        <row r="673">
          <cell r="A673">
            <v>22367006</v>
          </cell>
          <cell r="B673">
            <v>633880728.98220026</v>
          </cell>
          <cell r="C673" t="str">
            <v>FULLY DISBURSED</v>
          </cell>
          <cell r="D673">
            <v>69309</v>
          </cell>
          <cell r="E673" t="str">
            <v>OTHER</v>
          </cell>
        </row>
        <row r="674">
          <cell r="A674">
            <v>22367007</v>
          </cell>
          <cell r="B674">
            <v>24073801483.919609</v>
          </cell>
          <cell r="C674" t="str">
            <v>FULLY DISBURSED</v>
          </cell>
          <cell r="D674">
            <v>69309</v>
          </cell>
          <cell r="E674" t="str">
            <v>OTHER</v>
          </cell>
        </row>
        <row r="675">
          <cell r="A675">
            <v>22383000</v>
          </cell>
          <cell r="B675">
            <v>23222550485.828407</v>
          </cell>
          <cell r="C675" t="str">
            <v>FULLY DISBURSED</v>
          </cell>
          <cell r="D675">
            <v>65700</v>
          </cell>
          <cell r="E675" t="str">
            <v>AIRPORTS</v>
          </cell>
        </row>
        <row r="676">
          <cell r="A676">
            <v>22384000</v>
          </cell>
          <cell r="B676">
            <v>62652737076.288826</v>
          </cell>
          <cell r="C676" t="str">
            <v>FULLY DISBURSED</v>
          </cell>
          <cell r="D676">
            <v>66401</v>
          </cell>
          <cell r="E676" t="str">
            <v>ELECTRICITY, GAS &amp; STEAM</v>
          </cell>
        </row>
        <row r="677">
          <cell r="A677">
            <v>22386000</v>
          </cell>
          <cell r="B677">
            <v>124134326701.74207</v>
          </cell>
          <cell r="C677" t="str">
            <v>FULLY DISBURSED</v>
          </cell>
          <cell r="D677">
            <v>66301</v>
          </cell>
          <cell r="E677" t="str">
            <v>OTHER</v>
          </cell>
        </row>
        <row r="678">
          <cell r="A678">
            <v>22388000</v>
          </cell>
          <cell r="B678">
            <v>46494501799.06562</v>
          </cell>
          <cell r="C678" t="str">
            <v>FULLY DISBURSED</v>
          </cell>
          <cell r="D678">
            <v>67000</v>
          </cell>
          <cell r="E678" t="str">
            <v>COMMUNICATIONS</v>
          </cell>
        </row>
        <row r="679">
          <cell r="A679">
            <v>22390000</v>
          </cell>
          <cell r="B679">
            <v>21998230298.07901</v>
          </cell>
          <cell r="C679" t="str">
            <v>FULLY DISBURSED</v>
          </cell>
          <cell r="D679">
            <v>68300</v>
          </cell>
          <cell r="E679" t="str">
            <v>RAIL AND RAILBRIDGES</v>
          </cell>
        </row>
        <row r="680">
          <cell r="A680">
            <v>22393000</v>
          </cell>
          <cell r="B680">
            <v>84897565186.124619</v>
          </cell>
          <cell r="C680" t="str">
            <v>FULLY DISBURSED</v>
          </cell>
          <cell r="D680">
            <v>66800</v>
          </cell>
          <cell r="E680" t="str">
            <v>SOCIAL &amp; COMMUNITY SERVICES</v>
          </cell>
        </row>
        <row r="681">
          <cell r="A681">
            <v>22397000</v>
          </cell>
          <cell r="B681">
            <v>134720481771.77106</v>
          </cell>
          <cell r="C681" t="str">
            <v>FULLY DISBURSED</v>
          </cell>
          <cell r="D681">
            <v>69331</v>
          </cell>
          <cell r="E681" t="str">
            <v>COMMUNICATIONS</v>
          </cell>
        </row>
        <row r="682">
          <cell r="A682">
            <v>22400000</v>
          </cell>
          <cell r="B682">
            <v>50949906193.197227</v>
          </cell>
          <cell r="C682" t="str">
            <v>FULLY DISBURSED</v>
          </cell>
          <cell r="D682">
            <v>69304</v>
          </cell>
          <cell r="E682" t="str">
            <v>COMMUNICATIONS</v>
          </cell>
        </row>
        <row r="683">
          <cell r="A683">
            <v>22401000</v>
          </cell>
          <cell r="B683">
            <v>24514217773.801006</v>
          </cell>
          <cell r="C683" t="str">
            <v>FULLY DISBURSED</v>
          </cell>
          <cell r="D683">
            <v>69330</v>
          </cell>
          <cell r="E683" t="str">
            <v>COMMUNICATIONS</v>
          </cell>
        </row>
        <row r="684">
          <cell r="A684">
            <v>22402000</v>
          </cell>
          <cell r="B684">
            <v>50073334764.429214</v>
          </cell>
          <cell r="C684" t="str">
            <v>FULLY DISBURSED</v>
          </cell>
          <cell r="D684">
            <v>67400</v>
          </cell>
          <cell r="E684" t="str">
            <v>OTHER</v>
          </cell>
        </row>
        <row r="685">
          <cell r="A685">
            <v>22406000</v>
          </cell>
          <cell r="B685">
            <v>47117051125.618614</v>
          </cell>
          <cell r="C685" t="str">
            <v>FULLY DISBURSED</v>
          </cell>
          <cell r="D685">
            <v>68700</v>
          </cell>
          <cell r="E685" t="str">
            <v>ELECTRICITY, GAS &amp; STEAM</v>
          </cell>
        </row>
        <row r="686">
          <cell r="A686">
            <v>22408000</v>
          </cell>
          <cell r="B686">
            <v>123177119684.71426</v>
          </cell>
          <cell r="C686" t="str">
            <v>FULLY DISBURSED</v>
          </cell>
          <cell r="D686">
            <v>69289</v>
          </cell>
          <cell r="E686" t="str">
            <v>AIRPORTS</v>
          </cell>
        </row>
        <row r="687">
          <cell r="A687">
            <v>22409000</v>
          </cell>
          <cell r="B687">
            <v>193944561961.98166</v>
          </cell>
          <cell r="C687" t="str">
            <v>FULLY DISBURSED</v>
          </cell>
          <cell r="D687">
            <v>69321</v>
          </cell>
          <cell r="E687" t="str">
            <v>OTHER</v>
          </cell>
        </row>
        <row r="688">
          <cell r="A688">
            <v>22410000</v>
          </cell>
          <cell r="B688">
            <v>43172710497.540421</v>
          </cell>
          <cell r="C688" t="str">
            <v>FULLY DISBURSED</v>
          </cell>
          <cell r="D688">
            <v>68900</v>
          </cell>
          <cell r="E688" t="str">
            <v>ELECTRICITY, GAS &amp; STEAM</v>
          </cell>
        </row>
        <row r="689">
          <cell r="A689">
            <v>22411000</v>
          </cell>
          <cell r="B689">
            <v>13967712561.825405</v>
          </cell>
          <cell r="C689" t="str">
            <v>FULLY DISBURSED</v>
          </cell>
          <cell r="D689">
            <v>69200</v>
          </cell>
          <cell r="E689" t="str">
            <v>ELECTRICITY, GAS &amp; STEAM</v>
          </cell>
        </row>
        <row r="690">
          <cell r="A690">
            <v>22415000</v>
          </cell>
          <cell r="B690">
            <v>10617329049.594406</v>
          </cell>
          <cell r="C690" t="str">
            <v>FULLY DISBURSED</v>
          </cell>
          <cell r="D690">
            <v>69303</v>
          </cell>
          <cell r="E690" t="str">
            <v>SANITARY &amp; SIMILAR SERVICES</v>
          </cell>
        </row>
        <row r="691">
          <cell r="A691">
            <v>22417000</v>
          </cell>
          <cell r="B691">
            <v>67365265571.868629</v>
          </cell>
          <cell r="C691" t="str">
            <v>FULLY DISBURSED</v>
          </cell>
          <cell r="D691">
            <v>69324</v>
          </cell>
          <cell r="E691" t="str">
            <v>ELECTRICITY, GAS &amp; STEAM</v>
          </cell>
        </row>
        <row r="692">
          <cell r="A692">
            <v>22419000</v>
          </cell>
          <cell r="B692">
            <v>275583007095.14832</v>
          </cell>
          <cell r="C692" t="str">
            <v>FULLY DISBURSED</v>
          </cell>
          <cell r="D692">
            <v>69326</v>
          </cell>
          <cell r="E692" t="str">
            <v>AIRPORTS</v>
          </cell>
        </row>
        <row r="693">
          <cell r="A693">
            <v>22420000</v>
          </cell>
          <cell r="B693">
            <v>74985298331.601044</v>
          </cell>
          <cell r="C693" t="str">
            <v>FULLY DISBURSED</v>
          </cell>
          <cell r="D693">
            <v>69315</v>
          </cell>
          <cell r="E693" t="str">
            <v>ELECTRICITY, GAS &amp; STEAM</v>
          </cell>
        </row>
        <row r="694">
          <cell r="A694">
            <v>22422000</v>
          </cell>
          <cell r="B694">
            <v>105860272737.86584</v>
          </cell>
          <cell r="C694" t="str">
            <v>FULLY DISBURSED</v>
          </cell>
          <cell r="D694">
            <v>69316</v>
          </cell>
          <cell r="E694" t="str">
            <v>WATER WORKS &amp; SUPPLY</v>
          </cell>
        </row>
        <row r="695">
          <cell r="A695">
            <v>22423000</v>
          </cell>
          <cell r="B695">
            <v>27360377687.924412</v>
          </cell>
          <cell r="C695" t="str">
            <v>FULLY DISBURSED</v>
          </cell>
          <cell r="D695">
            <v>69307</v>
          </cell>
          <cell r="E695" t="str">
            <v>OTHER</v>
          </cell>
        </row>
        <row r="696">
          <cell r="A696">
            <v>22424000</v>
          </cell>
          <cell r="B696">
            <v>65830265432.220825</v>
          </cell>
          <cell r="C696" t="str">
            <v>FULLY DISBURSED</v>
          </cell>
          <cell r="D696">
            <v>69306</v>
          </cell>
          <cell r="E696" t="str">
            <v>COMMUNICATIONS</v>
          </cell>
        </row>
        <row r="697">
          <cell r="A697">
            <v>22425000</v>
          </cell>
          <cell r="B697">
            <v>5033605158.1690025</v>
          </cell>
          <cell r="C697" t="str">
            <v>FULLY DISBURSED</v>
          </cell>
          <cell r="D697">
            <v>69314</v>
          </cell>
          <cell r="E697" t="str">
            <v>WATER WORKS &amp; SUPPLY</v>
          </cell>
        </row>
        <row r="698">
          <cell r="A698">
            <v>22426000</v>
          </cell>
          <cell r="B698">
            <v>3248178464.3644013</v>
          </cell>
          <cell r="C698" t="str">
            <v>FULLY DISBURSED</v>
          </cell>
          <cell r="D698">
            <v>69305</v>
          </cell>
          <cell r="E698" t="str">
            <v>WATER WORKS &amp; SUPPLY</v>
          </cell>
        </row>
        <row r="699">
          <cell r="A699">
            <v>22427000</v>
          </cell>
          <cell r="B699">
            <v>13081412418.267206</v>
          </cell>
          <cell r="C699" t="str">
            <v>FULLY DISBURSED</v>
          </cell>
          <cell r="D699">
            <v>69317</v>
          </cell>
          <cell r="E699" t="str">
            <v>SANITARY &amp; SIMILAR SERVICES</v>
          </cell>
        </row>
        <row r="700">
          <cell r="A700">
            <v>22428001</v>
          </cell>
          <cell r="B700">
            <v>52669948854.796028</v>
          </cell>
          <cell r="C700" t="str">
            <v>FULLY DISBURSED</v>
          </cell>
          <cell r="D700">
            <v>69323</v>
          </cell>
          <cell r="E700" t="str">
            <v>SANITARY &amp; SIMILAR SERVICES</v>
          </cell>
        </row>
        <row r="701">
          <cell r="A701">
            <v>22428002</v>
          </cell>
          <cell r="B701">
            <v>585197431.8288002</v>
          </cell>
          <cell r="C701" t="str">
            <v>FULLY DISBURSED</v>
          </cell>
          <cell r="D701">
            <v>69323</v>
          </cell>
          <cell r="E701" t="str">
            <v>SANITARY &amp; SIMILAR SERVICES</v>
          </cell>
        </row>
        <row r="702">
          <cell r="A702">
            <v>22428003</v>
          </cell>
          <cell r="B702">
            <v>5364867830.9688025</v>
          </cell>
          <cell r="C702" t="str">
            <v>FULLY DISBURSED</v>
          </cell>
          <cell r="D702">
            <v>69323</v>
          </cell>
          <cell r="E702" t="str">
            <v>SANITARY &amp; SIMILAR SERVICES</v>
          </cell>
        </row>
        <row r="703">
          <cell r="A703">
            <v>22428004</v>
          </cell>
          <cell r="B703">
            <v>4997965788.131402</v>
          </cell>
          <cell r="C703" t="str">
            <v>FULLY DISBURSED</v>
          </cell>
          <cell r="D703">
            <v>69323</v>
          </cell>
          <cell r="E703" t="str">
            <v>SANITARY &amp; SIMILAR SERVICES</v>
          </cell>
        </row>
        <row r="704">
          <cell r="A704">
            <v>22428005</v>
          </cell>
          <cell r="B704">
            <v>47095739148.938217</v>
          </cell>
          <cell r="C704" t="str">
            <v>FULLY DISBURSED</v>
          </cell>
          <cell r="D704">
            <v>69323</v>
          </cell>
          <cell r="E704" t="str">
            <v>SANITARY &amp; SIMILAR SERVICES</v>
          </cell>
        </row>
        <row r="705">
          <cell r="A705">
            <v>22428006</v>
          </cell>
          <cell r="B705">
            <v>2223275811.9068007</v>
          </cell>
          <cell r="C705" t="str">
            <v>FULLY DISBURSED</v>
          </cell>
          <cell r="D705">
            <v>69323</v>
          </cell>
          <cell r="E705" t="str">
            <v>SANITARY &amp; SIMILAR SERVICES</v>
          </cell>
        </row>
        <row r="706">
          <cell r="A706">
            <v>22428007</v>
          </cell>
          <cell r="B706">
            <v>829880992.03380036</v>
          </cell>
          <cell r="C706" t="str">
            <v>FULLY DISBURSED</v>
          </cell>
          <cell r="D706">
            <v>69323</v>
          </cell>
          <cell r="E706" t="str">
            <v>SANITARY &amp; SIMILAR SERVICES</v>
          </cell>
        </row>
        <row r="707">
          <cell r="A707">
            <v>22430001</v>
          </cell>
          <cell r="B707">
            <v>480645364.87100023</v>
          </cell>
          <cell r="C707" t="str">
            <v>FULLY DISBURSED</v>
          </cell>
          <cell r="D707">
            <v>69318</v>
          </cell>
          <cell r="E707" t="str">
            <v>OTHER</v>
          </cell>
        </row>
        <row r="708">
          <cell r="A708">
            <v>22430002</v>
          </cell>
          <cell r="B708">
            <v>76682001338.47403</v>
          </cell>
          <cell r="C708" t="str">
            <v>FULLY DISBURSED</v>
          </cell>
          <cell r="D708">
            <v>69318</v>
          </cell>
          <cell r="E708" t="str">
            <v>OTHER</v>
          </cell>
        </row>
        <row r="709">
          <cell r="A709">
            <v>22430003</v>
          </cell>
          <cell r="B709">
            <v>60883432139.896828</v>
          </cell>
          <cell r="C709" t="str">
            <v>FULLY DISBURSED</v>
          </cell>
          <cell r="D709">
            <v>69318</v>
          </cell>
          <cell r="E709" t="str">
            <v>OTHER</v>
          </cell>
        </row>
        <row r="710">
          <cell r="A710">
            <v>22430004</v>
          </cell>
          <cell r="B710">
            <v>95679219312.895432</v>
          </cell>
          <cell r="C710" t="str">
            <v>FULLY DISBURSED</v>
          </cell>
          <cell r="D710">
            <v>69318</v>
          </cell>
          <cell r="E710" t="str">
            <v>OTHER</v>
          </cell>
        </row>
        <row r="711">
          <cell r="A711">
            <v>22430005</v>
          </cell>
          <cell r="B711">
            <v>36621997032.607018</v>
          </cell>
          <cell r="C711" t="str">
            <v>FULLY DISBURSED</v>
          </cell>
          <cell r="D711">
            <v>69318</v>
          </cell>
          <cell r="E711" t="str">
            <v>OTHER</v>
          </cell>
        </row>
        <row r="712">
          <cell r="A712">
            <v>22430006</v>
          </cell>
          <cell r="B712">
            <v>16994232565.592808</v>
          </cell>
          <cell r="C712" t="str">
            <v>FULLY DISBURSED</v>
          </cell>
          <cell r="D712">
            <v>69318</v>
          </cell>
          <cell r="E712" t="str">
            <v>OTHER</v>
          </cell>
        </row>
        <row r="713">
          <cell r="A713">
            <v>22430007</v>
          </cell>
          <cell r="B713">
            <v>549190502.52080023</v>
          </cell>
          <cell r="C713" t="str">
            <v>FULLY DISBURSED</v>
          </cell>
          <cell r="D713">
            <v>69318</v>
          </cell>
          <cell r="E713" t="str">
            <v>OTHER</v>
          </cell>
        </row>
        <row r="714">
          <cell r="A714">
            <v>22430008</v>
          </cell>
          <cell r="B714">
            <v>726190990.35700023</v>
          </cell>
          <cell r="C714" t="str">
            <v>FULLY DISBURSED</v>
          </cell>
          <cell r="D714">
            <v>69318</v>
          </cell>
          <cell r="E714" t="str">
            <v>OTHER</v>
          </cell>
        </row>
        <row r="715">
          <cell r="A715">
            <v>22431001</v>
          </cell>
          <cell r="B715">
            <v>31394100785.923416</v>
          </cell>
          <cell r="C715" t="str">
            <v>FULLY DISBURSED</v>
          </cell>
          <cell r="D715">
            <v>69333</v>
          </cell>
          <cell r="E715" t="str">
            <v>OTHER</v>
          </cell>
        </row>
        <row r="716">
          <cell r="A716">
            <v>22431002</v>
          </cell>
          <cell r="B716">
            <v>72987018088.237427</v>
          </cell>
          <cell r="C716" t="str">
            <v>FULLY DISBURSED</v>
          </cell>
          <cell r="D716">
            <v>69333</v>
          </cell>
          <cell r="E716" t="str">
            <v>OTHER</v>
          </cell>
        </row>
        <row r="717">
          <cell r="A717">
            <v>22431003</v>
          </cell>
          <cell r="B717">
            <v>31022257511.722412</v>
          </cell>
          <cell r="C717" t="str">
            <v>FULLY DISBURSED</v>
          </cell>
          <cell r="D717">
            <v>69333</v>
          </cell>
          <cell r="E717" t="str">
            <v>OTHER</v>
          </cell>
        </row>
        <row r="718">
          <cell r="A718">
            <v>22431004</v>
          </cell>
          <cell r="B718">
            <v>37587031554.527023</v>
          </cell>
          <cell r="C718" t="str">
            <v>FULLY DISBURSED</v>
          </cell>
          <cell r="D718">
            <v>69333</v>
          </cell>
          <cell r="E718" t="str">
            <v>OTHER</v>
          </cell>
        </row>
        <row r="719">
          <cell r="A719">
            <v>22431005</v>
          </cell>
          <cell r="B719">
            <v>22811989173.755608</v>
          </cell>
          <cell r="C719" t="str">
            <v>FULLY DISBURSED</v>
          </cell>
          <cell r="D719">
            <v>69333</v>
          </cell>
          <cell r="E719" t="str">
            <v>OTHER</v>
          </cell>
        </row>
        <row r="720">
          <cell r="A720">
            <v>22431006</v>
          </cell>
          <cell r="B720">
            <v>2854781165.1744013</v>
          </cell>
          <cell r="C720" t="str">
            <v>FULLY DISBURSED</v>
          </cell>
          <cell r="D720">
            <v>69333</v>
          </cell>
          <cell r="E720" t="str">
            <v>OTHER</v>
          </cell>
        </row>
        <row r="721">
          <cell r="A721">
            <v>22431007</v>
          </cell>
          <cell r="B721">
            <v>1151554579.4928005</v>
          </cell>
          <cell r="C721" t="str">
            <v>FULLY DISBURSED</v>
          </cell>
          <cell r="D721">
            <v>69333</v>
          </cell>
          <cell r="E721" t="str">
            <v>OTHER</v>
          </cell>
        </row>
        <row r="722">
          <cell r="A722">
            <v>22432000</v>
          </cell>
          <cell r="B722">
            <v>317579998862.72394</v>
          </cell>
          <cell r="C722" t="str">
            <v>FULLY DISBURSED</v>
          </cell>
          <cell r="D722">
            <v>69319</v>
          </cell>
          <cell r="E722" t="str">
            <v>OTHER</v>
          </cell>
        </row>
        <row r="723">
          <cell r="A723">
            <v>22434000</v>
          </cell>
          <cell r="B723">
            <v>4251477078.8854017</v>
          </cell>
          <cell r="C723" t="str">
            <v>FULLY DISBURSED</v>
          </cell>
          <cell r="D723">
            <v>69328</v>
          </cell>
          <cell r="E723" t="str">
            <v>EDUCATION AND CULTURE SERVICE</v>
          </cell>
        </row>
        <row r="724">
          <cell r="A724">
            <v>22435016</v>
          </cell>
          <cell r="B724">
            <v>0</v>
          </cell>
          <cell r="C724" t="str">
            <v>FULLY PAID</v>
          </cell>
          <cell r="D724" t="str">
            <v>69338-4</v>
          </cell>
          <cell r="E724" t="str">
            <v>OTHER</v>
          </cell>
        </row>
        <row r="725">
          <cell r="A725">
            <v>22435017</v>
          </cell>
          <cell r="B725">
            <v>2714385010.1088014</v>
          </cell>
          <cell r="C725" t="str">
            <v>FULLY DISBURSED</v>
          </cell>
          <cell r="D725" t="str">
            <v>69338-4</v>
          </cell>
          <cell r="E725" t="str">
            <v>OTHER</v>
          </cell>
        </row>
        <row r="726">
          <cell r="A726">
            <v>22436000</v>
          </cell>
          <cell r="B726">
            <v>604095559676.59363</v>
          </cell>
          <cell r="C726" t="str">
            <v>FULLY DISBURSED</v>
          </cell>
          <cell r="D726">
            <v>69334</v>
          </cell>
          <cell r="E726" t="str">
            <v>OTHER</v>
          </cell>
        </row>
        <row r="727">
          <cell r="A727">
            <v>22438000</v>
          </cell>
          <cell r="B727">
            <v>482318123760.4411</v>
          </cell>
          <cell r="C727" t="str">
            <v>FULLY DISBURSED</v>
          </cell>
          <cell r="D727">
            <v>69337</v>
          </cell>
          <cell r="E727" t="str">
            <v>OTHER</v>
          </cell>
        </row>
        <row r="728">
          <cell r="A728">
            <v>22441000</v>
          </cell>
          <cell r="B728">
            <v>122078292990.12766</v>
          </cell>
          <cell r="C728" t="str">
            <v>FULLY DISBURSED</v>
          </cell>
          <cell r="D728">
            <v>69336</v>
          </cell>
          <cell r="E728" t="str">
            <v>OTHER</v>
          </cell>
        </row>
        <row r="729">
          <cell r="A729">
            <v>22442000</v>
          </cell>
          <cell r="B729">
            <v>431569407690.61853</v>
          </cell>
          <cell r="C729" t="str">
            <v>FULLY DISBURSED</v>
          </cell>
          <cell r="D729">
            <v>69341</v>
          </cell>
          <cell r="E729" t="str">
            <v>OTHER</v>
          </cell>
        </row>
        <row r="730">
          <cell r="A730">
            <v>22443004</v>
          </cell>
          <cell r="B730">
            <v>0</v>
          </cell>
          <cell r="C730" t="str">
            <v>FULLY PAID</v>
          </cell>
          <cell r="D730">
            <v>69361</v>
          </cell>
          <cell r="E730" t="str">
            <v>DAMS, IRRIGATION AND DRAINAGE</v>
          </cell>
        </row>
        <row r="731">
          <cell r="A731">
            <v>22444006</v>
          </cell>
          <cell r="B731">
            <v>0</v>
          </cell>
          <cell r="C731" t="str">
            <v>FULLY PAID</v>
          </cell>
          <cell r="D731" t="str">
            <v>69345-1</v>
          </cell>
          <cell r="E731" t="str">
            <v>OTHER</v>
          </cell>
        </row>
        <row r="732">
          <cell r="A732">
            <v>22444007</v>
          </cell>
          <cell r="B732">
            <v>0</v>
          </cell>
          <cell r="C732" t="str">
            <v>FULLY PAID</v>
          </cell>
          <cell r="D732">
            <v>69359</v>
          </cell>
          <cell r="E732" t="str">
            <v>ELECTRICITY, GAS &amp; STEAM</v>
          </cell>
        </row>
        <row r="733">
          <cell r="A733">
            <v>22444008</v>
          </cell>
          <cell r="B733">
            <v>0</v>
          </cell>
          <cell r="C733" t="str">
            <v>FULLY PAID</v>
          </cell>
          <cell r="D733">
            <v>69367</v>
          </cell>
          <cell r="E733" t="str">
            <v>ELECTRICITY, GAS &amp; STEAM</v>
          </cell>
        </row>
        <row r="734">
          <cell r="A734">
            <v>22445000</v>
          </cell>
          <cell r="B734">
            <v>473206817013.64008</v>
          </cell>
          <cell r="C734" t="str">
            <v>FULLY DISBURSED</v>
          </cell>
          <cell r="D734">
            <v>69346</v>
          </cell>
          <cell r="E734" t="str">
            <v>OTHER</v>
          </cell>
        </row>
        <row r="735">
          <cell r="A735">
            <v>22446001</v>
          </cell>
          <cell r="B735">
            <v>0</v>
          </cell>
          <cell r="C735" t="str">
            <v>FULLY PAID</v>
          </cell>
          <cell r="D735">
            <v>69352</v>
          </cell>
          <cell r="E735" t="str">
            <v>ELECTRICITY, GAS &amp; STEAM</v>
          </cell>
        </row>
        <row r="736">
          <cell r="A736">
            <v>22446005</v>
          </cell>
          <cell r="B736">
            <v>3915442117.9804015</v>
          </cell>
          <cell r="C736" t="str">
            <v>FULLY DISBURSED</v>
          </cell>
          <cell r="D736">
            <v>69369</v>
          </cell>
          <cell r="E736" t="str">
            <v>DAMS, IRRIGATION AND DRAINAGE</v>
          </cell>
        </row>
        <row r="737">
          <cell r="A737">
            <v>22447000</v>
          </cell>
          <cell r="B737">
            <v>171484229616.36404</v>
          </cell>
          <cell r="C737" t="str">
            <v>FULLY DISBURSED</v>
          </cell>
          <cell r="D737" t="str">
            <v>69358-2</v>
          </cell>
          <cell r="E737" t="str">
            <v>OTHER</v>
          </cell>
        </row>
        <row r="738">
          <cell r="A738">
            <v>22448002</v>
          </cell>
          <cell r="B738">
            <v>0</v>
          </cell>
          <cell r="C738" t="str">
            <v>FULLY PAID</v>
          </cell>
          <cell r="D738" t="str">
            <v>69357-1</v>
          </cell>
          <cell r="E738" t="str">
            <v>SANITARY &amp; SIMILAR SERVICES</v>
          </cell>
        </row>
        <row r="739">
          <cell r="A739">
            <v>22448003</v>
          </cell>
          <cell r="B739">
            <v>0</v>
          </cell>
          <cell r="C739" t="str">
            <v>FULLY PAID</v>
          </cell>
          <cell r="D739">
            <v>69363</v>
          </cell>
          <cell r="E739" t="str">
            <v>AGRICULTURE &amp; HUNTING</v>
          </cell>
        </row>
        <row r="740">
          <cell r="A740">
            <v>22448004</v>
          </cell>
          <cell r="B740">
            <v>0</v>
          </cell>
          <cell r="C740" t="str">
            <v>FULLY DISBURSED</v>
          </cell>
          <cell r="D740">
            <v>69364</v>
          </cell>
          <cell r="E740" t="str">
            <v>ELECTRICITY, GAS &amp; STEAM</v>
          </cell>
        </row>
        <row r="741">
          <cell r="A741">
            <v>22448005</v>
          </cell>
          <cell r="B741">
            <v>0</v>
          </cell>
          <cell r="C741" t="str">
            <v>FULLY PAID</v>
          </cell>
          <cell r="D741">
            <v>69365</v>
          </cell>
          <cell r="E741" t="str">
            <v>DAMS, IRRIGATION AND DRAINAGE</v>
          </cell>
        </row>
        <row r="742">
          <cell r="A742">
            <v>22448006</v>
          </cell>
          <cell r="B742">
            <v>0</v>
          </cell>
          <cell r="C742" t="str">
            <v>FULLY DISBURSED</v>
          </cell>
          <cell r="D742">
            <v>69366</v>
          </cell>
          <cell r="E742" t="str">
            <v>AGRICULTURE &amp; HUNTING</v>
          </cell>
        </row>
        <row r="743">
          <cell r="A743">
            <v>22449000</v>
          </cell>
          <cell r="B743">
            <v>140368769506.99121</v>
          </cell>
          <cell r="C743" t="str">
            <v>FULLY DISBURSED</v>
          </cell>
          <cell r="D743" t="str">
            <v>69350-1</v>
          </cell>
          <cell r="E743" t="str">
            <v>RECREATIONAL, CULTURAL SERVICES</v>
          </cell>
        </row>
        <row r="744">
          <cell r="A744">
            <v>22450000</v>
          </cell>
          <cell r="B744">
            <v>0</v>
          </cell>
          <cell r="C744" t="str">
            <v>FULLY PAID</v>
          </cell>
          <cell r="D744" t="str">
            <v>69351-2</v>
          </cell>
          <cell r="E744" t="str">
            <v>OTHER</v>
          </cell>
        </row>
        <row r="745">
          <cell r="A745">
            <v>22451000</v>
          </cell>
          <cell r="B745">
            <v>25545225714.960011</v>
          </cell>
          <cell r="C745" t="str">
            <v>FULLY DISBURSED</v>
          </cell>
          <cell r="D745">
            <v>69362</v>
          </cell>
          <cell r="E745" t="str">
            <v>OTHER</v>
          </cell>
        </row>
        <row r="746">
          <cell r="A746">
            <v>22452000</v>
          </cell>
          <cell r="B746">
            <v>150246252954.70001</v>
          </cell>
          <cell r="C746" t="str">
            <v>FULLY DISBURSED</v>
          </cell>
          <cell r="D746">
            <v>69360</v>
          </cell>
          <cell r="E746" t="str">
            <v>BUSINESS SERVICE</v>
          </cell>
        </row>
        <row r="747">
          <cell r="A747">
            <v>22453000</v>
          </cell>
          <cell r="B747">
            <v>90426687621.480026</v>
          </cell>
          <cell r="C747" t="str">
            <v>FULLY DISBURSED</v>
          </cell>
          <cell r="D747">
            <v>69370</v>
          </cell>
          <cell r="E747" t="str">
            <v>TRANSPORT &amp; STORAGE</v>
          </cell>
        </row>
        <row r="748">
          <cell r="A748">
            <v>22454000</v>
          </cell>
          <cell r="B748">
            <v>27181078638.518013</v>
          </cell>
          <cell r="C748" t="str">
            <v>FULLY DISBURSED</v>
          </cell>
          <cell r="D748">
            <v>69371</v>
          </cell>
          <cell r="E748" t="str">
            <v>RECREATIONAL, CULTURAL SERVICES</v>
          </cell>
        </row>
        <row r="749">
          <cell r="A749">
            <v>22455000</v>
          </cell>
          <cell r="B749">
            <v>15554266000.000004</v>
          </cell>
          <cell r="C749" t="str">
            <v>FULLY DISBURSED</v>
          </cell>
          <cell r="D749">
            <v>69372</v>
          </cell>
          <cell r="E749" t="str">
            <v>COMMUNICATIONS</v>
          </cell>
        </row>
        <row r="750">
          <cell r="A750">
            <v>22456000</v>
          </cell>
          <cell r="B750">
            <v>383932144617.22278</v>
          </cell>
          <cell r="C750" t="str">
            <v>ACTIVE</v>
          </cell>
          <cell r="D750">
            <v>69373</v>
          </cell>
          <cell r="E750" t="str">
            <v>DAMS, IRRIGATION AND DRAINAGE</v>
          </cell>
        </row>
        <row r="751">
          <cell r="A751">
            <v>22457000</v>
          </cell>
          <cell r="B751">
            <v>1912000000000</v>
          </cell>
          <cell r="C751" t="str">
            <v>FULLY DISBURSED</v>
          </cell>
          <cell r="D751">
            <v>69374</v>
          </cell>
          <cell r="E751" t="str">
            <v>OTHER</v>
          </cell>
        </row>
        <row r="752">
          <cell r="A752">
            <v>22458000</v>
          </cell>
          <cell r="B752">
            <v>2868000000000</v>
          </cell>
          <cell r="C752" t="str">
            <v>FULLY DISBURSED</v>
          </cell>
          <cell r="D752">
            <v>69375</v>
          </cell>
          <cell r="E752" t="str">
            <v>FINANCIAL INSTITUTIONS</v>
          </cell>
        </row>
        <row r="753">
          <cell r="A753">
            <v>22459000</v>
          </cell>
          <cell r="B753">
            <v>2868000000000</v>
          </cell>
          <cell r="C753" t="str">
            <v>ACTIVE</v>
          </cell>
          <cell r="D753" t="str">
            <v>perancis</v>
          </cell>
          <cell r="E753" t="str">
            <v>FINANCIAL INSTITUTIONS</v>
          </cell>
        </row>
        <row r="754">
          <cell r="A754">
            <v>22460000</v>
          </cell>
          <cell r="B754">
            <v>0</v>
          </cell>
          <cell r="C754" t="str">
            <v>ACTIVE</v>
          </cell>
          <cell r="D754">
            <v>69377</v>
          </cell>
          <cell r="E754" t="str">
            <v>ELECTRICITY, GAS &amp; STEAM</v>
          </cell>
        </row>
        <row r="755">
          <cell r="A755">
            <v>22521000</v>
          </cell>
          <cell r="B755">
            <v>0</v>
          </cell>
          <cell r="C755" t="str">
            <v>FULLY PAID</v>
          </cell>
          <cell r="D755">
            <v>103100</v>
          </cell>
          <cell r="E755" t="str">
            <v>OTHER</v>
          </cell>
        </row>
        <row r="756">
          <cell r="A756">
            <v>22523000</v>
          </cell>
          <cell r="B756">
            <v>0</v>
          </cell>
          <cell r="C756" t="str">
            <v>FULLY PAID</v>
          </cell>
          <cell r="D756">
            <v>103200</v>
          </cell>
          <cell r="E756" t="str">
            <v>OTHER</v>
          </cell>
        </row>
        <row r="757">
          <cell r="A757">
            <v>22524000</v>
          </cell>
          <cell r="B757">
            <v>0</v>
          </cell>
          <cell r="C757" t="str">
            <v>FULLY DISBURSED</v>
          </cell>
          <cell r="D757">
            <v>103400</v>
          </cell>
          <cell r="E757" t="str">
            <v>OTHER</v>
          </cell>
        </row>
        <row r="758">
          <cell r="A758">
            <v>22527000</v>
          </cell>
          <cell r="B758">
            <v>27146993139.653809</v>
          </cell>
          <cell r="C758" t="str">
            <v>FULLY DISBURSED</v>
          </cell>
          <cell r="D758">
            <v>103600</v>
          </cell>
          <cell r="E758" t="str">
            <v>OTHER</v>
          </cell>
        </row>
        <row r="759">
          <cell r="A759">
            <v>22530000</v>
          </cell>
          <cell r="B759">
            <v>1607102298.6354008</v>
          </cell>
          <cell r="C759" t="str">
            <v>FULLY DISBURSED</v>
          </cell>
          <cell r="D759">
            <v>103900</v>
          </cell>
          <cell r="E759" t="str">
            <v>TRANSPORT &amp; STORAGE</v>
          </cell>
        </row>
        <row r="760">
          <cell r="A760">
            <v>22531000</v>
          </cell>
          <cell r="B760">
            <v>40603215030.648216</v>
          </cell>
          <cell r="C760" t="str">
            <v>FULLY DISBURSED</v>
          </cell>
          <cell r="D760">
            <v>104000</v>
          </cell>
          <cell r="E760" t="str">
            <v>OTHER</v>
          </cell>
        </row>
        <row r="761">
          <cell r="A761">
            <v>22532000</v>
          </cell>
          <cell r="B761">
            <v>7090794671.3954029</v>
          </cell>
          <cell r="C761" t="str">
            <v>FULLY DISBURSED</v>
          </cell>
          <cell r="D761">
            <v>104300</v>
          </cell>
          <cell r="E761" t="str">
            <v>COMMUNICATIONS</v>
          </cell>
        </row>
        <row r="762">
          <cell r="A762">
            <v>22533000</v>
          </cell>
          <cell r="B762">
            <v>18894306882.526608</v>
          </cell>
          <cell r="C762" t="str">
            <v>FULLY DISBURSED</v>
          </cell>
          <cell r="D762">
            <v>104400</v>
          </cell>
          <cell r="E762" t="str">
            <v>ROAD AND ROADBRIDGES</v>
          </cell>
        </row>
        <row r="763">
          <cell r="A763">
            <v>22534000</v>
          </cell>
          <cell r="B763">
            <v>7090794671.3954029</v>
          </cell>
          <cell r="C763" t="str">
            <v>FULLY DISBURSED</v>
          </cell>
          <cell r="D763">
            <v>104200</v>
          </cell>
          <cell r="E763" t="str">
            <v>COMMUNICATIONS</v>
          </cell>
        </row>
        <row r="764">
          <cell r="A764">
            <v>22535000</v>
          </cell>
          <cell r="B764">
            <v>1943724612.5542006</v>
          </cell>
          <cell r="C764" t="str">
            <v>FULLY DISBURSED</v>
          </cell>
          <cell r="D764">
            <v>104100</v>
          </cell>
          <cell r="E764" t="str">
            <v>COMMUNICATIONS</v>
          </cell>
        </row>
        <row r="765">
          <cell r="A765">
            <v>22536000</v>
          </cell>
          <cell r="B765">
            <v>15581288785.266407</v>
          </cell>
          <cell r="C765" t="str">
            <v>FULLY DISBURSED</v>
          </cell>
          <cell r="D765">
            <v>105400</v>
          </cell>
          <cell r="E765" t="str">
            <v>OTHER</v>
          </cell>
        </row>
        <row r="766">
          <cell r="A766">
            <v>22537000</v>
          </cell>
          <cell r="B766">
            <v>58779211671.159027</v>
          </cell>
          <cell r="C766" t="str">
            <v>FULLY DISBURSED</v>
          </cell>
          <cell r="D766">
            <v>105800</v>
          </cell>
          <cell r="E766" t="str">
            <v>OTHER</v>
          </cell>
        </row>
        <row r="767">
          <cell r="A767">
            <v>22538000</v>
          </cell>
          <cell r="B767">
            <v>5194848337.0098028</v>
          </cell>
          <cell r="C767" t="str">
            <v>FULLY DISBURSED</v>
          </cell>
          <cell r="D767">
            <v>104500</v>
          </cell>
          <cell r="E767" t="str">
            <v>COMMUNICATIONS</v>
          </cell>
        </row>
        <row r="768">
          <cell r="A768">
            <v>22539000</v>
          </cell>
          <cell r="B768">
            <v>15115445817.106606</v>
          </cell>
          <cell r="C768" t="str">
            <v>FULLY DISBURSED</v>
          </cell>
          <cell r="D768">
            <v>104700</v>
          </cell>
          <cell r="E768" t="str">
            <v>SOCIAL &amp; COMMUNITY SERVICES</v>
          </cell>
        </row>
        <row r="769">
          <cell r="A769">
            <v>22540000</v>
          </cell>
          <cell r="B769">
            <v>55712144806.782822</v>
          </cell>
          <cell r="C769" t="str">
            <v>FULLY DISBURSED</v>
          </cell>
          <cell r="D769">
            <v>104600</v>
          </cell>
          <cell r="E769" t="str">
            <v>OTHER</v>
          </cell>
        </row>
        <row r="770">
          <cell r="A770">
            <v>22541000</v>
          </cell>
          <cell r="B770">
            <v>2267317476.7894011</v>
          </cell>
          <cell r="C770" t="str">
            <v>FULLY DISBURSED</v>
          </cell>
          <cell r="D770">
            <v>104900</v>
          </cell>
          <cell r="E770" t="str">
            <v>COMMUNICATIONS</v>
          </cell>
        </row>
        <row r="771">
          <cell r="A771">
            <v>22542000</v>
          </cell>
          <cell r="B771">
            <v>7742322074.0992041</v>
          </cell>
          <cell r="C771" t="str">
            <v>FULLY DISBURSED</v>
          </cell>
          <cell r="D771">
            <v>105000</v>
          </cell>
          <cell r="E771" t="str">
            <v>COMMUNICATIONS</v>
          </cell>
        </row>
        <row r="772">
          <cell r="A772">
            <v>22543000</v>
          </cell>
          <cell r="B772">
            <v>4343519328.292202</v>
          </cell>
          <cell r="C772" t="str">
            <v>FULLY DISBURSED</v>
          </cell>
          <cell r="D772">
            <v>104800</v>
          </cell>
          <cell r="E772" t="str">
            <v>SOCIAL &amp; COMMUNITY SERVICES</v>
          </cell>
        </row>
        <row r="773">
          <cell r="A773">
            <v>22544000</v>
          </cell>
          <cell r="B773">
            <v>30662529216.012413</v>
          </cell>
          <cell r="C773" t="str">
            <v>FULLY DISBURSED</v>
          </cell>
          <cell r="D773">
            <v>105100</v>
          </cell>
          <cell r="E773" t="str">
            <v>PORTS AND SEA CONSTRUCTION</v>
          </cell>
        </row>
        <row r="774">
          <cell r="A774">
            <v>22545000</v>
          </cell>
          <cell r="B774">
            <v>4913605671.0538025</v>
          </cell>
          <cell r="C774" t="str">
            <v>FULLY DISBURSED</v>
          </cell>
          <cell r="D774">
            <v>105200</v>
          </cell>
          <cell r="E774" t="str">
            <v>RAIL AND RAILBRIDGES</v>
          </cell>
        </row>
        <row r="775">
          <cell r="A775">
            <v>22546000</v>
          </cell>
          <cell r="B775">
            <v>925711901.6936003</v>
          </cell>
          <cell r="C775" t="str">
            <v>FULLY DISBURSED</v>
          </cell>
          <cell r="D775">
            <v>105300</v>
          </cell>
          <cell r="E775" t="str">
            <v>TRANSPORT &amp; STORAGE</v>
          </cell>
        </row>
        <row r="776">
          <cell r="A776">
            <v>22548000</v>
          </cell>
          <cell r="B776">
            <v>7574011276.084404</v>
          </cell>
          <cell r="C776" t="str">
            <v>FULLY DISBURSED</v>
          </cell>
          <cell r="D776">
            <v>69375</v>
          </cell>
          <cell r="E776" t="str">
            <v>FINANCIAL INSTITUTIONS</v>
          </cell>
        </row>
        <row r="777">
          <cell r="A777">
            <v>22549000</v>
          </cell>
          <cell r="B777">
            <v>10560180283.346405</v>
          </cell>
          <cell r="C777" t="str">
            <v>FULLY DISBURSED</v>
          </cell>
          <cell r="D777">
            <v>105700</v>
          </cell>
          <cell r="E777" t="str">
            <v>ELECTRICITY, GAS &amp; STEAM</v>
          </cell>
        </row>
        <row r="778">
          <cell r="A778">
            <v>22550000</v>
          </cell>
          <cell r="B778">
            <v>28585783443.792412</v>
          </cell>
          <cell r="C778" t="str">
            <v>FULLY DISBURSED</v>
          </cell>
          <cell r="D778">
            <v>105900</v>
          </cell>
          <cell r="E778" t="str">
            <v>COMMUNICATIONS</v>
          </cell>
        </row>
        <row r="779">
          <cell r="A779">
            <v>22552000</v>
          </cell>
          <cell r="B779">
            <v>28341460503.262211</v>
          </cell>
          <cell r="C779" t="str">
            <v>FULLY DISBURSED</v>
          </cell>
          <cell r="D779">
            <v>106100</v>
          </cell>
          <cell r="E779" t="str">
            <v>SOCIAL &amp; COMMUNITY SERVICES</v>
          </cell>
        </row>
        <row r="780">
          <cell r="A780">
            <v>22553000</v>
          </cell>
          <cell r="B780">
            <v>9229978138.896204</v>
          </cell>
          <cell r="C780" t="str">
            <v>FULLY DISBURSED</v>
          </cell>
          <cell r="D780">
            <v>106200</v>
          </cell>
          <cell r="E780" t="str">
            <v>DAMS, IRRIGATION AND DRAINAGE</v>
          </cell>
        </row>
        <row r="781">
          <cell r="A781">
            <v>22554000</v>
          </cell>
          <cell r="B781">
            <v>94471535728.763245</v>
          </cell>
          <cell r="C781" t="str">
            <v>FULLY DISBURSED</v>
          </cell>
          <cell r="D781">
            <v>106300</v>
          </cell>
          <cell r="E781" t="str">
            <v>ROAD AND ROADBRIDGES</v>
          </cell>
        </row>
        <row r="782">
          <cell r="A782">
            <v>22555000</v>
          </cell>
          <cell r="B782">
            <v>41534899411.541222</v>
          </cell>
          <cell r="C782" t="str">
            <v>FULLY DISBURSED</v>
          </cell>
          <cell r="D782">
            <v>106304</v>
          </cell>
          <cell r="E782" t="str">
            <v>EDUCATION AND CULTURE SERVICE</v>
          </cell>
        </row>
        <row r="783">
          <cell r="A783">
            <v>22556000</v>
          </cell>
          <cell r="B783">
            <v>17607540145.52961</v>
          </cell>
          <cell r="C783" t="str">
            <v>FULLY DISBURSED</v>
          </cell>
          <cell r="D783">
            <v>106301</v>
          </cell>
          <cell r="E783" t="str">
            <v>COMMUNICATIONS</v>
          </cell>
        </row>
        <row r="784">
          <cell r="A784">
            <v>22557000</v>
          </cell>
          <cell r="B784">
            <v>70039241915.039627</v>
          </cell>
          <cell r="C784" t="str">
            <v>FULLY DISBURSED</v>
          </cell>
          <cell r="D784">
            <v>106302</v>
          </cell>
          <cell r="E784" t="str">
            <v>CRUDE &amp; NATURAL GAS PRODUCTION</v>
          </cell>
        </row>
        <row r="785">
          <cell r="A785">
            <v>22558000</v>
          </cell>
          <cell r="B785">
            <v>1922006549.8830009</v>
          </cell>
          <cell r="C785" t="str">
            <v>FULLY DISBURSED</v>
          </cell>
          <cell r="D785">
            <v>106303</v>
          </cell>
          <cell r="E785" t="str">
            <v>CRUDE &amp; NATURAL GAS PRODUCTION</v>
          </cell>
        </row>
        <row r="786">
          <cell r="A786">
            <v>22559000</v>
          </cell>
          <cell r="B786">
            <v>21591632930.872208</v>
          </cell>
          <cell r="C786" t="str">
            <v>FULLY DISBURSED</v>
          </cell>
          <cell r="D786">
            <v>106305</v>
          </cell>
          <cell r="E786" t="str">
            <v>TRANSPORT &amp; STORAGE</v>
          </cell>
        </row>
        <row r="787">
          <cell r="A787">
            <v>22560000</v>
          </cell>
          <cell r="B787">
            <v>264954651626.38651</v>
          </cell>
          <cell r="C787" t="str">
            <v>FULLY DISBURSED</v>
          </cell>
          <cell r="D787">
            <v>106306</v>
          </cell>
          <cell r="E787" t="str">
            <v>OTHER MANUFACTURING INDUSTRIES</v>
          </cell>
        </row>
        <row r="788">
          <cell r="A788">
            <v>22561000</v>
          </cell>
          <cell r="B788">
            <v>45389771781.939217</v>
          </cell>
          <cell r="C788" t="str">
            <v>FULLY DISBURSED</v>
          </cell>
          <cell r="D788">
            <v>106307</v>
          </cell>
          <cell r="E788" t="str">
            <v>ELECTRICITY, GAS &amp; STEAM</v>
          </cell>
        </row>
        <row r="789">
          <cell r="A789">
            <v>22562000</v>
          </cell>
          <cell r="B789">
            <v>227409794985.52567</v>
          </cell>
          <cell r="C789" t="str">
            <v>FULLY DISBURSED</v>
          </cell>
          <cell r="D789">
            <v>432065</v>
          </cell>
          <cell r="E789" t="str">
            <v>SANITARY &amp; SIMILAR SERVICES</v>
          </cell>
        </row>
        <row r="790">
          <cell r="A790">
            <v>22563000</v>
          </cell>
          <cell r="B790">
            <v>228523936410.41592</v>
          </cell>
          <cell r="C790" t="str">
            <v>FULLY DISBURSED</v>
          </cell>
          <cell r="D790">
            <v>432066</v>
          </cell>
          <cell r="E790" t="str">
            <v>SANITARY &amp; SIMILAR SERVICES</v>
          </cell>
        </row>
        <row r="791">
          <cell r="A791">
            <v>22564000</v>
          </cell>
          <cell r="B791">
            <v>229842459813.71231</v>
          </cell>
          <cell r="C791" t="str">
            <v>FULLY DISBURSED</v>
          </cell>
          <cell r="D791">
            <v>432064</v>
          </cell>
          <cell r="E791" t="str">
            <v>SANITARY &amp; SIMILAR SERVICES</v>
          </cell>
        </row>
        <row r="792">
          <cell r="A792">
            <v>22565000</v>
          </cell>
          <cell r="B792">
            <v>178959384319.10709</v>
          </cell>
          <cell r="C792" t="str">
            <v>FULLY DISBURSED</v>
          </cell>
          <cell r="D792">
            <v>106308</v>
          </cell>
          <cell r="E792" t="str">
            <v>COMMUNICATIONS</v>
          </cell>
        </row>
        <row r="793">
          <cell r="A793">
            <v>22566000</v>
          </cell>
          <cell r="B793">
            <v>0</v>
          </cell>
          <cell r="C793" t="str">
            <v>ACTIVE</v>
          </cell>
          <cell r="D793" t="str">
            <v>no_data</v>
          </cell>
          <cell r="E793" t="str">
            <v>PUBLIC ADMINISTRATION &amp; DEFENCE</v>
          </cell>
        </row>
        <row r="794">
          <cell r="A794">
            <v>22611000</v>
          </cell>
          <cell r="B794">
            <v>0</v>
          </cell>
          <cell r="C794" t="str">
            <v>FULLY PAID</v>
          </cell>
          <cell r="D794">
            <v>11300</v>
          </cell>
          <cell r="E794" t="str">
            <v>PUBLIC ADMINISTRATION &amp; DEFENCE</v>
          </cell>
        </row>
        <row r="795">
          <cell r="A795">
            <v>22612000</v>
          </cell>
          <cell r="B795">
            <v>0</v>
          </cell>
          <cell r="C795" t="str">
            <v>FULLY PAID</v>
          </cell>
          <cell r="D795">
            <v>11400</v>
          </cell>
          <cell r="E795" t="str">
            <v>OTHER MANUFACTURING INDUSTRIES</v>
          </cell>
        </row>
        <row r="796">
          <cell r="A796">
            <v>22613000</v>
          </cell>
          <cell r="B796">
            <v>0</v>
          </cell>
          <cell r="C796" t="str">
            <v>FULLY PAID</v>
          </cell>
          <cell r="D796">
            <v>11401</v>
          </cell>
          <cell r="E796" t="str">
            <v>TRANSPORT &amp; STORAGE</v>
          </cell>
        </row>
        <row r="797">
          <cell r="A797">
            <v>22614000</v>
          </cell>
          <cell r="B797">
            <v>4579894637.1374025</v>
          </cell>
          <cell r="C797" t="str">
            <v>FULLY DISBURSED</v>
          </cell>
          <cell r="D797">
            <v>11402</v>
          </cell>
          <cell r="E797" t="str">
            <v>COMMUNICATIONS</v>
          </cell>
        </row>
        <row r="798">
          <cell r="A798">
            <v>22622000</v>
          </cell>
          <cell r="B798">
            <v>88754460568.288239</v>
          </cell>
          <cell r="C798" t="str">
            <v>FULLY DISBURSED</v>
          </cell>
          <cell r="D798">
            <v>11405</v>
          </cell>
          <cell r="E798" t="str">
            <v>ELECTRICITY, GAS &amp; STEAM</v>
          </cell>
        </row>
        <row r="799">
          <cell r="A799">
            <v>22623000</v>
          </cell>
          <cell r="B799">
            <v>68959564196.973831</v>
          </cell>
          <cell r="C799" t="str">
            <v>FULLY DISBURSED</v>
          </cell>
          <cell r="D799">
            <v>11404</v>
          </cell>
          <cell r="E799" t="str">
            <v>ELECTRICITY, GAS &amp; STEAM</v>
          </cell>
        </row>
        <row r="800">
          <cell r="A800">
            <v>22624000</v>
          </cell>
          <cell r="B800">
            <v>55760872254.122017</v>
          </cell>
          <cell r="C800" t="str">
            <v>FULLY DISBURSED</v>
          </cell>
          <cell r="D800">
            <v>11406</v>
          </cell>
          <cell r="E800" t="str">
            <v>COMMUNICATIONS</v>
          </cell>
        </row>
        <row r="801">
          <cell r="A801">
            <v>22625000</v>
          </cell>
          <cell r="B801">
            <v>44490020069.847816</v>
          </cell>
          <cell r="C801" t="str">
            <v>FULLY DISBURSED</v>
          </cell>
          <cell r="D801">
            <v>11407</v>
          </cell>
          <cell r="E801" t="str">
            <v>TRANSPORT &amp; STORAGE</v>
          </cell>
        </row>
        <row r="802">
          <cell r="A802">
            <v>22626000</v>
          </cell>
          <cell r="B802">
            <v>10381052689.810604</v>
          </cell>
          <cell r="C802" t="str">
            <v>FULLY DISBURSED</v>
          </cell>
          <cell r="D802">
            <v>11403</v>
          </cell>
          <cell r="E802" t="str">
            <v>ELECTRICITY, GAS &amp; STEAM</v>
          </cell>
        </row>
        <row r="803">
          <cell r="A803">
            <v>22628000</v>
          </cell>
          <cell r="B803">
            <v>38556136986.803818</v>
          </cell>
          <cell r="C803" t="str">
            <v>FULLY DISBURSED</v>
          </cell>
          <cell r="D803">
            <v>11408</v>
          </cell>
          <cell r="E803" t="str">
            <v>OTHER</v>
          </cell>
        </row>
        <row r="804">
          <cell r="A804">
            <v>22629000</v>
          </cell>
          <cell r="B804">
            <v>14088507111.229607</v>
          </cell>
          <cell r="C804" t="str">
            <v>FULLY DISBURSED</v>
          </cell>
          <cell r="D804">
            <v>11409</v>
          </cell>
          <cell r="E804" t="str">
            <v>ELECTRICITY, GAS &amp; STEAM</v>
          </cell>
        </row>
        <row r="805">
          <cell r="A805">
            <v>22630000</v>
          </cell>
          <cell r="B805">
            <v>36333565065.257614</v>
          </cell>
          <cell r="C805" t="str">
            <v>FULLY DISBURSED</v>
          </cell>
          <cell r="D805">
            <v>11411</v>
          </cell>
          <cell r="E805" t="str">
            <v>OTHER</v>
          </cell>
        </row>
        <row r="806">
          <cell r="A806">
            <v>22631000</v>
          </cell>
          <cell r="B806">
            <v>21558199395.049809</v>
          </cell>
          <cell r="C806" t="str">
            <v>FULLY DISBURSED</v>
          </cell>
          <cell r="D806">
            <v>11410</v>
          </cell>
          <cell r="E806" t="str">
            <v>OTHER</v>
          </cell>
        </row>
        <row r="807">
          <cell r="A807">
            <v>22702000</v>
          </cell>
          <cell r="B807">
            <v>11141327575.000048</v>
          </cell>
          <cell r="C807" t="str">
            <v>FULLY DISBURSED</v>
          </cell>
          <cell r="D807">
            <v>253002</v>
          </cell>
          <cell r="E807" t="str">
            <v>ROAD AND ROADBRIDGES</v>
          </cell>
        </row>
        <row r="808">
          <cell r="A808">
            <v>22703000</v>
          </cell>
          <cell r="B808">
            <v>38741448900.000168</v>
          </cell>
          <cell r="C808" t="str">
            <v>FULLY DISBURSED</v>
          </cell>
          <cell r="D808">
            <v>253003</v>
          </cell>
          <cell r="E808" t="str">
            <v>SOCIAL &amp; COMMUNITY SERVICES</v>
          </cell>
        </row>
        <row r="809">
          <cell r="A809">
            <v>22704000</v>
          </cell>
          <cell r="B809">
            <v>28270996772.550121</v>
          </cell>
          <cell r="C809" t="str">
            <v>FULLY DISBURSED</v>
          </cell>
          <cell r="D809">
            <v>253004</v>
          </cell>
          <cell r="E809" t="str">
            <v>SOCIAL &amp; COMMUNITY SERVICES</v>
          </cell>
        </row>
        <row r="810">
          <cell r="A810">
            <v>22705000</v>
          </cell>
          <cell r="B810">
            <v>178901238390.00076</v>
          </cell>
          <cell r="C810" t="str">
            <v>FULLY DISBURSED</v>
          </cell>
          <cell r="D810">
            <v>253007</v>
          </cell>
          <cell r="E810" t="str">
            <v>SANITARY &amp; SIMILAR SERVICES</v>
          </cell>
        </row>
        <row r="811">
          <cell r="A811">
            <v>22706000</v>
          </cell>
          <cell r="B811">
            <v>350427756280.00153</v>
          </cell>
          <cell r="C811" t="str">
            <v>FULLY DISBURSED</v>
          </cell>
          <cell r="D811">
            <v>253008</v>
          </cell>
          <cell r="E811" t="str">
            <v>SANITARY &amp; SIMILAR SERVICES</v>
          </cell>
        </row>
        <row r="812">
          <cell r="A812">
            <v>22707000</v>
          </cell>
          <cell r="B812">
            <v>256697513310.0011</v>
          </cell>
          <cell r="C812" t="str">
            <v>FULLY DISBURSED</v>
          </cell>
          <cell r="D812">
            <v>253009</v>
          </cell>
          <cell r="E812" t="str">
            <v>SANITARY &amp; SIMILAR SERVICES</v>
          </cell>
        </row>
        <row r="813">
          <cell r="A813">
            <v>22708000</v>
          </cell>
          <cell r="B813">
            <v>80434574220.000351</v>
          </cell>
          <cell r="C813" t="str">
            <v>FULLY DISBURSED</v>
          </cell>
          <cell r="D813">
            <v>253010</v>
          </cell>
          <cell r="E813" t="str">
            <v>ROAD AND ROADBRIDGES</v>
          </cell>
        </row>
        <row r="814">
          <cell r="A814">
            <v>22709000</v>
          </cell>
          <cell r="B814">
            <v>162899744031.85071</v>
          </cell>
          <cell r="C814" t="str">
            <v>FULLY DISBURSED</v>
          </cell>
          <cell r="D814">
            <v>253011</v>
          </cell>
          <cell r="E814" t="str">
            <v>PUBLIC ADMINISTRATION &amp; DEFENCE</v>
          </cell>
        </row>
        <row r="815">
          <cell r="A815">
            <v>22710000</v>
          </cell>
          <cell r="B815">
            <v>119137909572.5005</v>
          </cell>
          <cell r="C815" t="str">
            <v>FULLY DISBURSED</v>
          </cell>
          <cell r="D815">
            <v>253012</v>
          </cell>
          <cell r="E815" t="str">
            <v>FINANCIAL INSTITUTIONS</v>
          </cell>
        </row>
        <row r="816">
          <cell r="A816">
            <v>22711000</v>
          </cell>
          <cell r="B816">
            <v>161132920421.55069</v>
          </cell>
          <cell r="C816" t="str">
            <v>FULLY DISBURSED</v>
          </cell>
          <cell r="D816">
            <v>253013</v>
          </cell>
          <cell r="E816" t="str">
            <v>FINANCIAL INSTITUTIONS</v>
          </cell>
        </row>
        <row r="817">
          <cell r="A817">
            <v>22712000</v>
          </cell>
          <cell r="B817">
            <v>171413495300.60074</v>
          </cell>
          <cell r="C817" t="str">
            <v>ACTIVE</v>
          </cell>
          <cell r="D817">
            <v>253014</v>
          </cell>
          <cell r="E817" t="str">
            <v>SANITARY &amp; SIMILAR SERVICES</v>
          </cell>
        </row>
        <row r="818">
          <cell r="A818">
            <v>22713000</v>
          </cell>
          <cell r="B818">
            <v>51584340330.439995</v>
          </cell>
          <cell r="C818" t="str">
            <v>ACTIVE</v>
          </cell>
          <cell r="D818">
            <v>253017</v>
          </cell>
          <cell r="E818" t="str">
            <v>SANITARY &amp; SIMILAR SERVICES</v>
          </cell>
        </row>
        <row r="819">
          <cell r="A819">
            <v>22714000</v>
          </cell>
          <cell r="B819">
            <v>0</v>
          </cell>
          <cell r="C819" t="str">
            <v>ACTIVE</v>
          </cell>
          <cell r="D819">
            <v>253016</v>
          </cell>
          <cell r="E819" t="str">
            <v>SANITARY &amp; SIMILAR SERVICES</v>
          </cell>
        </row>
        <row r="820">
          <cell r="A820">
            <v>22716000</v>
          </cell>
          <cell r="B820">
            <v>2294307048.1199999</v>
          </cell>
          <cell r="C820" t="str">
            <v>ACTIVE</v>
          </cell>
          <cell r="D820" t="str">
            <v>no_data</v>
          </cell>
          <cell r="E820" t="str">
            <v>ROAD AND ROADBRIDGES</v>
          </cell>
        </row>
        <row r="821">
          <cell r="A821">
            <v>22717000</v>
          </cell>
          <cell r="B821">
            <v>0</v>
          </cell>
          <cell r="C821" t="str">
            <v>ACTIVE</v>
          </cell>
          <cell r="D821" t="str">
            <v>no_data</v>
          </cell>
          <cell r="E821" t="str">
            <v>COMMUNICATIONS</v>
          </cell>
        </row>
        <row r="822">
          <cell r="A822">
            <v>22718000</v>
          </cell>
          <cell r="B822">
            <v>0</v>
          </cell>
          <cell r="C822" t="str">
            <v>ACTIVE</v>
          </cell>
          <cell r="D822" t="str">
            <v>no_data</v>
          </cell>
          <cell r="E822" t="str">
            <v>DAMS, IRRIGATION AND DRAINAGE</v>
          </cell>
        </row>
        <row r="823">
          <cell r="A823">
            <v>22751000</v>
          </cell>
          <cell r="B823">
            <v>293425742221.20001</v>
          </cell>
          <cell r="C823" t="str">
            <v>FULLY DISBURSED</v>
          </cell>
          <cell r="D823">
            <v>253000</v>
          </cell>
          <cell r="E823" t="str">
            <v>OTHER</v>
          </cell>
        </row>
        <row r="824">
          <cell r="A824">
            <v>23140000</v>
          </cell>
          <cell r="B824">
            <v>0</v>
          </cell>
          <cell r="C824" t="str">
            <v>FULLY PAID</v>
          </cell>
          <cell r="D824">
            <v>431916</v>
          </cell>
          <cell r="E824" t="str">
            <v>TRANSPORT &amp; STORAGE</v>
          </cell>
        </row>
        <row r="825">
          <cell r="A825">
            <v>23141001</v>
          </cell>
          <cell r="B825">
            <v>0</v>
          </cell>
          <cell r="C825" t="str">
            <v>FULLY PAID</v>
          </cell>
          <cell r="D825">
            <v>431923</v>
          </cell>
          <cell r="E825" t="str">
            <v>TRANSPORT &amp; STORAGE</v>
          </cell>
        </row>
        <row r="826">
          <cell r="A826">
            <v>23141002</v>
          </cell>
          <cell r="B826">
            <v>0</v>
          </cell>
          <cell r="C826" t="str">
            <v>FULLY PAID</v>
          </cell>
          <cell r="D826">
            <v>431923</v>
          </cell>
          <cell r="E826" t="str">
            <v>TRANSPORT &amp; STORAGE</v>
          </cell>
        </row>
        <row r="827">
          <cell r="A827">
            <v>23143000</v>
          </cell>
          <cell r="B827">
            <v>0</v>
          </cell>
          <cell r="C827" t="str">
            <v>FULLY PAID</v>
          </cell>
          <cell r="D827">
            <v>431924</v>
          </cell>
          <cell r="E827" t="str">
            <v>TRANSPORT &amp; STORAGE</v>
          </cell>
        </row>
        <row r="828">
          <cell r="A828">
            <v>23171001</v>
          </cell>
          <cell r="B828">
            <v>0</v>
          </cell>
          <cell r="C828" t="str">
            <v>FULLY PAID</v>
          </cell>
          <cell r="D828">
            <v>432120</v>
          </cell>
          <cell r="E828" t="str">
            <v>TRANSPORT &amp; STORAGE</v>
          </cell>
        </row>
        <row r="829">
          <cell r="A829">
            <v>23171002</v>
          </cell>
          <cell r="B829">
            <v>0</v>
          </cell>
          <cell r="C829" t="str">
            <v>FULLY DISBURSED</v>
          </cell>
          <cell r="D829">
            <v>432120</v>
          </cell>
          <cell r="E829" t="str">
            <v>TRANSPORT &amp; STORAGE</v>
          </cell>
        </row>
        <row r="830">
          <cell r="A830">
            <v>23174000</v>
          </cell>
          <cell r="B830">
            <v>8986570866.0406036</v>
          </cell>
          <cell r="C830" t="str">
            <v>FULLY DISBURSED</v>
          </cell>
          <cell r="D830">
            <v>432115</v>
          </cell>
          <cell r="E830" t="str">
            <v>TRANSPORT &amp; STORAGE</v>
          </cell>
        </row>
        <row r="831">
          <cell r="A831">
            <v>23175000</v>
          </cell>
          <cell r="B831">
            <v>72684626526.097641</v>
          </cell>
          <cell r="C831" t="str">
            <v>FULLY DISBURSED</v>
          </cell>
          <cell r="D831">
            <v>432116</v>
          </cell>
          <cell r="E831" t="str">
            <v>ELECTRICITY, GAS &amp; STEAM</v>
          </cell>
        </row>
        <row r="832">
          <cell r="A832">
            <v>23176000</v>
          </cell>
          <cell r="B832">
            <v>17982964968.949406</v>
          </cell>
          <cell r="C832" t="str">
            <v>FULLY DISBURSED</v>
          </cell>
          <cell r="D832">
            <v>432106</v>
          </cell>
          <cell r="E832" t="str">
            <v>TRANSPORT &amp; STORAGE</v>
          </cell>
        </row>
        <row r="833">
          <cell r="A833">
            <v>23177000</v>
          </cell>
          <cell r="B833">
            <v>3564473506.2888017</v>
          </cell>
          <cell r="C833" t="str">
            <v>FULLY DISBURSED</v>
          </cell>
          <cell r="D833">
            <v>432105</v>
          </cell>
          <cell r="E833" t="str">
            <v>TRANSPORT &amp; STORAGE</v>
          </cell>
        </row>
        <row r="834">
          <cell r="A834">
            <v>23178001</v>
          </cell>
          <cell r="B834">
            <v>0</v>
          </cell>
          <cell r="C834" t="str">
            <v>FULLY PAID</v>
          </cell>
          <cell r="D834">
            <v>432118</v>
          </cell>
          <cell r="E834" t="str">
            <v>PUBLIC ADMINISTRATION &amp; DEFENCE</v>
          </cell>
        </row>
        <row r="835">
          <cell r="A835">
            <v>23178002</v>
          </cell>
          <cell r="B835">
            <v>0</v>
          </cell>
          <cell r="C835" t="str">
            <v>FULLY PAID</v>
          </cell>
          <cell r="D835">
            <v>432118</v>
          </cell>
          <cell r="E835" t="str">
            <v>PUBLIC ADMINISTRATION &amp; DEFENCE</v>
          </cell>
        </row>
        <row r="836">
          <cell r="A836">
            <v>23180000</v>
          </cell>
          <cell r="B836">
            <v>26601206987.367615</v>
          </cell>
          <cell r="C836" t="str">
            <v>FULLY DISBURSED</v>
          </cell>
          <cell r="D836">
            <v>432124</v>
          </cell>
          <cell r="E836" t="str">
            <v>OTHER MANUFACTURING INDUSTRIES</v>
          </cell>
        </row>
        <row r="837">
          <cell r="A837">
            <v>23186000</v>
          </cell>
          <cell r="B837">
            <v>49165407610.480019</v>
          </cell>
          <cell r="C837" t="str">
            <v>FULLY DISBURSED</v>
          </cell>
          <cell r="D837">
            <v>432207</v>
          </cell>
          <cell r="E837" t="str">
            <v>DREDGING AND DRILLING</v>
          </cell>
        </row>
        <row r="838">
          <cell r="A838">
            <v>23187000</v>
          </cell>
          <cell r="B838">
            <v>101946530280</v>
          </cell>
          <cell r="C838" t="str">
            <v>FULLY DISBURSED</v>
          </cell>
          <cell r="D838">
            <v>432220</v>
          </cell>
          <cell r="E838" t="str">
            <v>ELECTRICITY, GAS &amp; STEAM</v>
          </cell>
        </row>
        <row r="839">
          <cell r="A839">
            <v>23188000</v>
          </cell>
          <cell r="B839">
            <v>148528034210.26205</v>
          </cell>
          <cell r="C839" t="str">
            <v>FULLY DISBURSED</v>
          </cell>
          <cell r="D839">
            <v>432219</v>
          </cell>
          <cell r="E839" t="str">
            <v>ELECTRICITY, GAS &amp; STEAM</v>
          </cell>
        </row>
        <row r="840">
          <cell r="A840">
            <v>23189000</v>
          </cell>
          <cell r="B840">
            <v>447668327731.63647</v>
          </cell>
          <cell r="C840" t="str">
            <v>ACTIVE</v>
          </cell>
          <cell r="D840">
            <v>50045</v>
          </cell>
          <cell r="E840" t="str">
            <v>RAIL AND RAILBRIDGES</v>
          </cell>
        </row>
        <row r="841">
          <cell r="A841">
            <v>23189300</v>
          </cell>
          <cell r="B841">
            <v>248483408402.23752</v>
          </cell>
          <cell r="C841" t="str">
            <v>FULLY DISBURSED</v>
          </cell>
          <cell r="D841">
            <v>994014</v>
          </cell>
          <cell r="E841" t="str">
            <v>VARIOUS SECTOR</v>
          </cell>
        </row>
        <row r="842">
          <cell r="A842">
            <v>23215000</v>
          </cell>
          <cell r="B842">
            <v>66628683733.582626</v>
          </cell>
          <cell r="C842" t="str">
            <v>FULLY DISBURSED</v>
          </cell>
          <cell r="D842">
            <v>431660</v>
          </cell>
          <cell r="E842" t="str">
            <v>TRANSPORT &amp; STORAGE</v>
          </cell>
        </row>
        <row r="843">
          <cell r="A843">
            <v>23225000</v>
          </cell>
          <cell r="B843">
            <v>18605443104.82341</v>
          </cell>
          <cell r="C843" t="str">
            <v>FULLY DISBURSED</v>
          </cell>
          <cell r="D843">
            <v>432262</v>
          </cell>
          <cell r="E843" t="str">
            <v>ELECTRICITY, GAS &amp; STEAM</v>
          </cell>
        </row>
        <row r="844">
          <cell r="A844">
            <v>23226000</v>
          </cell>
          <cell r="B844">
            <v>19866437380.244007</v>
          </cell>
          <cell r="C844" t="str">
            <v>ACTIVE</v>
          </cell>
          <cell r="D844">
            <v>432394</v>
          </cell>
          <cell r="E844" t="str">
            <v>PUBLIC ADMINISTRATION &amp; DEFENCE</v>
          </cell>
        </row>
        <row r="845">
          <cell r="A845">
            <v>23368000</v>
          </cell>
          <cell r="B845">
            <v>294793756306.53357</v>
          </cell>
          <cell r="C845" t="str">
            <v>FULLY DISBURSED</v>
          </cell>
          <cell r="D845">
            <v>432102</v>
          </cell>
          <cell r="E845" t="str">
            <v>ELECTRICITY, GAS &amp; STEAM</v>
          </cell>
        </row>
        <row r="846">
          <cell r="A846">
            <v>23371000</v>
          </cell>
          <cell r="B846">
            <v>0</v>
          </cell>
          <cell r="C846" t="str">
            <v>FULLY DISBURSED</v>
          </cell>
          <cell r="D846">
            <v>432150</v>
          </cell>
          <cell r="E846" t="str">
            <v>COMMUNICATIONS</v>
          </cell>
        </row>
        <row r="847">
          <cell r="A847">
            <v>23376000</v>
          </cell>
          <cell r="B847">
            <v>123175867566.30125</v>
          </cell>
          <cell r="C847" t="str">
            <v>FULLY DISBURSED</v>
          </cell>
          <cell r="D847">
            <v>432254</v>
          </cell>
          <cell r="E847" t="str">
            <v>ELECTRICITY, GAS &amp; STEAM</v>
          </cell>
        </row>
        <row r="848">
          <cell r="A848">
            <v>23377000</v>
          </cell>
          <cell r="B848">
            <v>43861158941.800217</v>
          </cell>
          <cell r="C848" t="str">
            <v>FULLY DISBURSED</v>
          </cell>
          <cell r="D848">
            <v>432264</v>
          </cell>
          <cell r="E848" t="str">
            <v>ELECTRICITY, GAS &amp; STEAM</v>
          </cell>
        </row>
        <row r="849">
          <cell r="A849">
            <v>23380000</v>
          </cell>
          <cell r="B849">
            <v>0</v>
          </cell>
          <cell r="C849" t="str">
            <v>FULLY PAID</v>
          </cell>
          <cell r="D849">
            <v>432277</v>
          </cell>
          <cell r="E849" t="str">
            <v>PUBLIC ADMINISTRATION &amp; DEFENCE</v>
          </cell>
        </row>
        <row r="850">
          <cell r="A850">
            <v>23381000</v>
          </cell>
          <cell r="B850">
            <v>11694443065.678804</v>
          </cell>
          <cell r="C850" t="str">
            <v>FULLY DISBURSED</v>
          </cell>
          <cell r="D850">
            <v>432281</v>
          </cell>
          <cell r="E850" t="str">
            <v>PUBLIC ADMINISTRATION &amp; DEFENCE</v>
          </cell>
        </row>
        <row r="851">
          <cell r="A851">
            <v>23382000</v>
          </cell>
          <cell r="B851">
            <v>0</v>
          </cell>
          <cell r="C851" t="str">
            <v>FULLY PAID</v>
          </cell>
          <cell r="D851">
            <v>432286</v>
          </cell>
          <cell r="E851" t="str">
            <v>PUBLIC ADMINISTRATION &amp; DEFENCE</v>
          </cell>
        </row>
        <row r="852">
          <cell r="A852">
            <v>23384000</v>
          </cell>
          <cell r="B852">
            <v>0</v>
          </cell>
          <cell r="C852" t="str">
            <v>FULLY PAID</v>
          </cell>
          <cell r="D852">
            <v>432306</v>
          </cell>
          <cell r="E852" t="str">
            <v>PUBLIC ADMINISTRATION &amp; DEFENCE</v>
          </cell>
        </row>
        <row r="853">
          <cell r="A853">
            <v>23385000</v>
          </cell>
          <cell r="B853">
            <v>0</v>
          </cell>
          <cell r="C853" t="str">
            <v>FULLY PAID</v>
          </cell>
          <cell r="D853">
            <v>432304</v>
          </cell>
          <cell r="E853" t="str">
            <v>PUBLIC ADMINISTRATION &amp; DEFENCE</v>
          </cell>
        </row>
        <row r="854">
          <cell r="A854">
            <v>23386000</v>
          </cell>
          <cell r="B854">
            <v>24372192873.600002</v>
          </cell>
          <cell r="C854" t="str">
            <v>FULLY DISBURSED</v>
          </cell>
          <cell r="D854">
            <v>432310</v>
          </cell>
          <cell r="E854" t="str">
            <v>PUBLIC ADMINISTRATION &amp; DEFENCE</v>
          </cell>
        </row>
        <row r="855">
          <cell r="A855">
            <v>23387000</v>
          </cell>
          <cell r="B855">
            <v>11376399713.200001</v>
          </cell>
          <cell r="C855" t="str">
            <v>FULLY DISBURSED</v>
          </cell>
          <cell r="D855">
            <v>432309</v>
          </cell>
          <cell r="E855" t="str">
            <v>PUBLIC ADMINISTRATION &amp; DEFENCE</v>
          </cell>
        </row>
        <row r="856">
          <cell r="A856">
            <v>23388000</v>
          </cell>
          <cell r="B856">
            <v>25450910674</v>
          </cell>
          <cell r="C856" t="str">
            <v>FULLY DISBURSED</v>
          </cell>
          <cell r="D856">
            <v>432315</v>
          </cell>
          <cell r="E856" t="str">
            <v>PUBLIC ADMINISTRATION &amp; DEFENCE</v>
          </cell>
        </row>
        <row r="857">
          <cell r="A857">
            <v>23389000</v>
          </cell>
          <cell r="B857">
            <v>500616900153.29041</v>
          </cell>
          <cell r="C857" t="str">
            <v>ACTIVE</v>
          </cell>
          <cell r="D857">
            <v>432322</v>
          </cell>
          <cell r="E857" t="str">
            <v>ELECTRICITY, GAS &amp; STEAM</v>
          </cell>
        </row>
        <row r="858">
          <cell r="A858">
            <v>23391000</v>
          </cell>
          <cell r="B858">
            <v>376621937640.88898</v>
          </cell>
          <cell r="C858" t="str">
            <v>ACTIVE</v>
          </cell>
          <cell r="D858">
            <v>432340</v>
          </cell>
          <cell r="E858" t="str">
            <v>PUBLIC ADMINISTRATION &amp; DEFENCE</v>
          </cell>
        </row>
        <row r="859">
          <cell r="A859">
            <v>23392000</v>
          </cell>
          <cell r="B859">
            <v>0</v>
          </cell>
          <cell r="C859" t="str">
            <v>FULLY PAID</v>
          </cell>
          <cell r="D859">
            <v>432342</v>
          </cell>
          <cell r="E859" t="str">
            <v>PUBLIC ADMINISTRATION &amp; DEFENCE</v>
          </cell>
        </row>
        <row r="860">
          <cell r="A860">
            <v>23394000</v>
          </cell>
          <cell r="B860">
            <v>0</v>
          </cell>
          <cell r="C860" t="str">
            <v>ACTIVE</v>
          </cell>
          <cell r="D860">
            <v>432354</v>
          </cell>
          <cell r="E860" t="str">
            <v>PUBLIC ADMINISTRATION &amp; DEFENCE</v>
          </cell>
        </row>
        <row r="861">
          <cell r="A861">
            <v>23395000</v>
          </cell>
          <cell r="B861">
            <v>90264292018</v>
          </cell>
          <cell r="C861" t="str">
            <v>FULLY DISBURSED</v>
          </cell>
          <cell r="D861">
            <v>432371</v>
          </cell>
          <cell r="E861" t="str">
            <v>PUBLIC ADMINISTRATION &amp; DEFENCE</v>
          </cell>
        </row>
        <row r="862">
          <cell r="A862">
            <v>23396000</v>
          </cell>
          <cell r="B862">
            <v>282015096198</v>
          </cell>
          <cell r="C862" t="str">
            <v>FULLY DISBURSED</v>
          </cell>
          <cell r="D862">
            <v>432377</v>
          </cell>
          <cell r="E862" t="str">
            <v>PUBLIC ADMINISTRATION &amp; DEFENCE</v>
          </cell>
        </row>
        <row r="863">
          <cell r="A863">
            <v>23397000</v>
          </cell>
          <cell r="B863">
            <v>596390357033.59998</v>
          </cell>
          <cell r="C863" t="str">
            <v>ACTIVE</v>
          </cell>
          <cell r="D863">
            <v>432380</v>
          </cell>
          <cell r="E863" t="str">
            <v>PUBLIC ADMINISTRATION &amp; DEFENCE</v>
          </cell>
        </row>
        <row r="864">
          <cell r="A864">
            <v>23398000</v>
          </cell>
          <cell r="B864">
            <v>0</v>
          </cell>
          <cell r="C864" t="str">
            <v>ACTIVE</v>
          </cell>
          <cell r="D864">
            <v>432410</v>
          </cell>
          <cell r="E864" t="str">
            <v>PUBLIC ADMINISTRATION &amp; DEFENCE</v>
          </cell>
        </row>
        <row r="865">
          <cell r="A865">
            <v>23399000</v>
          </cell>
          <cell r="B865">
            <v>59367600000</v>
          </cell>
          <cell r="C865" t="str">
            <v>ACTIVE</v>
          </cell>
          <cell r="D865">
            <v>432411</v>
          </cell>
          <cell r="E865" t="str">
            <v>PUBLIC ADMINISTRATION &amp; DEFENCE</v>
          </cell>
        </row>
        <row r="866">
          <cell r="A866">
            <v>23399100</v>
          </cell>
          <cell r="B866">
            <v>220066794950.18408</v>
          </cell>
          <cell r="C866" t="str">
            <v>ACTIVE</v>
          </cell>
          <cell r="D866">
            <v>432415</v>
          </cell>
          <cell r="E866" t="str">
            <v>PUBLIC ADMINISTRATION &amp; DEFENCE</v>
          </cell>
        </row>
        <row r="867">
          <cell r="A867">
            <v>23400000</v>
          </cell>
          <cell r="B867">
            <v>25639920000</v>
          </cell>
          <cell r="C867" t="str">
            <v>ACTIVE</v>
          </cell>
          <cell r="D867">
            <v>432412</v>
          </cell>
          <cell r="E867" t="str">
            <v>PUBLIC ADMINISTRATION &amp; DEFENCE</v>
          </cell>
        </row>
        <row r="868">
          <cell r="A868">
            <v>23473000</v>
          </cell>
          <cell r="B868">
            <v>0</v>
          </cell>
          <cell r="C868" t="str">
            <v>FULLY DISBURSED</v>
          </cell>
          <cell r="D868">
            <v>40100</v>
          </cell>
          <cell r="E868" t="str">
            <v>ROAD AND ROADBRIDGES</v>
          </cell>
        </row>
        <row r="869">
          <cell r="A869">
            <v>23475000</v>
          </cell>
          <cell r="B869">
            <v>0</v>
          </cell>
          <cell r="C869" t="str">
            <v>FULLY DISBURSED</v>
          </cell>
          <cell r="D869">
            <v>40101</v>
          </cell>
          <cell r="E869" t="str">
            <v>PORTS AND SEA CONSTRUCTION</v>
          </cell>
        </row>
        <row r="870">
          <cell r="A870">
            <v>23481000</v>
          </cell>
          <cell r="B870">
            <v>15893710320</v>
          </cell>
          <cell r="C870" t="str">
            <v>FULLY DISBURSED</v>
          </cell>
          <cell r="D870">
            <v>40102</v>
          </cell>
          <cell r="E870" t="str">
            <v>COMMUNICATIONS</v>
          </cell>
        </row>
        <row r="871">
          <cell r="A871">
            <v>23483000</v>
          </cell>
          <cell r="B871">
            <v>28971238463.960037</v>
          </cell>
          <cell r="C871" t="str">
            <v>FULLY DISBURSED</v>
          </cell>
          <cell r="D871">
            <v>40103</v>
          </cell>
          <cell r="E871" t="str">
            <v>FAB. METAL GOODS &amp; MACHINERIES</v>
          </cell>
        </row>
        <row r="872">
          <cell r="A872">
            <v>23484000</v>
          </cell>
          <cell r="B872">
            <v>10040084940.400002</v>
          </cell>
          <cell r="C872" t="str">
            <v>FULLY DISBURSED</v>
          </cell>
          <cell r="D872">
            <v>40104</v>
          </cell>
          <cell r="E872" t="str">
            <v>ELECTRICITY, GAS &amp; STEAM</v>
          </cell>
        </row>
        <row r="873">
          <cell r="A873">
            <v>23485000</v>
          </cell>
          <cell r="B873">
            <v>13270931150.205217</v>
          </cell>
          <cell r="C873" t="str">
            <v>FULLY DISBURSED</v>
          </cell>
          <cell r="D873">
            <v>40105</v>
          </cell>
          <cell r="E873" t="str">
            <v>COMMUNICATIONS</v>
          </cell>
        </row>
        <row r="874">
          <cell r="A874">
            <v>23492000</v>
          </cell>
          <cell r="B874">
            <v>80163576718.715286</v>
          </cell>
          <cell r="C874" t="str">
            <v>FULLY DISBURSED</v>
          </cell>
          <cell r="D874">
            <v>40106</v>
          </cell>
          <cell r="E874" t="str">
            <v>RAIL AND RAILBRIDGES</v>
          </cell>
        </row>
        <row r="875">
          <cell r="A875">
            <v>23495000</v>
          </cell>
          <cell r="B875">
            <v>67266132147.872086</v>
          </cell>
          <cell r="C875" t="str">
            <v>FULLY DISBURSED</v>
          </cell>
          <cell r="D875">
            <v>40107</v>
          </cell>
          <cell r="E875" t="str">
            <v>RAIL AND RAILBRIDGES</v>
          </cell>
        </row>
        <row r="876">
          <cell r="A876">
            <v>23496000</v>
          </cell>
          <cell r="B876">
            <v>20783801953.445625</v>
          </cell>
          <cell r="C876" t="str">
            <v>FULLY DISBURSED</v>
          </cell>
          <cell r="D876">
            <v>40109</v>
          </cell>
          <cell r="E876" t="str">
            <v>EDUCATION AND CULTURE SERVICE</v>
          </cell>
        </row>
        <row r="877">
          <cell r="A877">
            <v>23497000</v>
          </cell>
          <cell r="B877">
            <v>24132721122.865627</v>
          </cell>
          <cell r="C877" t="str">
            <v>FULLY DISBURSED</v>
          </cell>
          <cell r="D877">
            <v>40110</v>
          </cell>
          <cell r="E877" t="str">
            <v>EDUCATION AND CULTURE SERVICE</v>
          </cell>
        </row>
        <row r="878">
          <cell r="A878">
            <v>23501000</v>
          </cell>
          <cell r="B878">
            <v>124654038725.63095</v>
          </cell>
          <cell r="C878" t="str">
            <v>FULLY DISBURSED</v>
          </cell>
          <cell r="D878">
            <v>40108</v>
          </cell>
          <cell r="E878" t="str">
            <v>COMMUNICATIONS</v>
          </cell>
        </row>
        <row r="879">
          <cell r="A879">
            <v>23502000</v>
          </cell>
          <cell r="B879">
            <v>11246949606.932014</v>
          </cell>
          <cell r="C879" t="str">
            <v>FULLY DISBURSED</v>
          </cell>
          <cell r="D879">
            <v>40111</v>
          </cell>
          <cell r="E879" t="str">
            <v>ROAD AND ROADBRIDGES</v>
          </cell>
        </row>
        <row r="880">
          <cell r="A880">
            <v>23503000</v>
          </cell>
          <cell r="B880">
            <v>97289713676.857727</v>
          </cell>
          <cell r="C880" t="str">
            <v>FULLY DISBURSED</v>
          </cell>
          <cell r="D880">
            <v>40112</v>
          </cell>
          <cell r="E880" t="str">
            <v>COMMUNICATIONS</v>
          </cell>
        </row>
        <row r="881">
          <cell r="A881">
            <v>23505000</v>
          </cell>
          <cell r="B881">
            <v>43221108997.827652</v>
          </cell>
          <cell r="C881" t="str">
            <v>FULLY DISBURSED</v>
          </cell>
          <cell r="D881">
            <v>40113</v>
          </cell>
          <cell r="E881" t="str">
            <v>COMMUNICATIONS</v>
          </cell>
        </row>
        <row r="882">
          <cell r="A882">
            <v>23506000</v>
          </cell>
          <cell r="B882">
            <v>16670092825.49922</v>
          </cell>
          <cell r="C882" t="str">
            <v>FULLY DISBURSED</v>
          </cell>
          <cell r="D882">
            <v>40115</v>
          </cell>
          <cell r="E882" t="str">
            <v>TRANSPORT &amp; STORAGE</v>
          </cell>
        </row>
        <row r="883">
          <cell r="A883">
            <v>23507000</v>
          </cell>
          <cell r="B883">
            <v>21663977346.880028</v>
          </cell>
          <cell r="C883" t="str">
            <v>FULLY DISBURSED</v>
          </cell>
          <cell r="D883">
            <v>40114</v>
          </cell>
          <cell r="E883" t="str">
            <v>ELECTRICITY, GAS &amp; STEAM</v>
          </cell>
        </row>
        <row r="884">
          <cell r="A884">
            <v>23523000</v>
          </cell>
          <cell r="B884">
            <v>288077731829.74756</v>
          </cell>
          <cell r="C884" t="str">
            <v>FULLY DISBURSED</v>
          </cell>
          <cell r="D884">
            <v>431858</v>
          </cell>
          <cell r="E884" t="str">
            <v>ELECTRICITY, GAS &amp; STEAM</v>
          </cell>
        </row>
        <row r="885">
          <cell r="A885">
            <v>23525000</v>
          </cell>
          <cell r="B885">
            <v>28415578435.436436</v>
          </cell>
          <cell r="C885" t="str">
            <v>FULLY DISBURSED</v>
          </cell>
          <cell r="D885">
            <v>431879</v>
          </cell>
          <cell r="E885" t="str">
            <v>ELECTRICITY, GAS &amp; STEAM</v>
          </cell>
        </row>
        <row r="886">
          <cell r="A886">
            <v>23534000</v>
          </cell>
          <cell r="B886">
            <v>105256589202.24013</v>
          </cell>
          <cell r="C886" t="str">
            <v>FULLY DISBURSED</v>
          </cell>
          <cell r="D886">
            <v>431950</v>
          </cell>
          <cell r="E886" t="str">
            <v>PUBLIC ADMINISTRATION &amp; DEFENCE</v>
          </cell>
        </row>
        <row r="887">
          <cell r="A887">
            <v>23536000</v>
          </cell>
          <cell r="B887">
            <v>78358924724.386505</v>
          </cell>
          <cell r="C887" t="str">
            <v>FULLY DISBURSED</v>
          </cell>
          <cell r="D887">
            <v>431970</v>
          </cell>
          <cell r="E887" t="str">
            <v>EDUCATION AND CULTURE SERVICE</v>
          </cell>
        </row>
        <row r="888">
          <cell r="A888">
            <v>23564000</v>
          </cell>
          <cell r="B888">
            <v>0</v>
          </cell>
          <cell r="C888" t="str">
            <v>FULLY PAID</v>
          </cell>
          <cell r="D888" t="str">
            <v>UNITED KINGDOM OF GREAT BRITAIN AND NORTH.IRELAND</v>
          </cell>
          <cell r="E888" t="str">
            <v>PUBLIC ADMINISTRATION &amp; DEFENCE</v>
          </cell>
        </row>
        <row r="889">
          <cell r="A889">
            <v>23565000</v>
          </cell>
          <cell r="B889">
            <v>0</v>
          </cell>
          <cell r="C889" t="str">
            <v>FULLY DISBURSED</v>
          </cell>
          <cell r="D889">
            <v>432300</v>
          </cell>
          <cell r="E889" t="str">
            <v>PUBLIC ADMINISTRATION &amp; DEFENCE</v>
          </cell>
        </row>
        <row r="890">
          <cell r="A890">
            <v>23566000</v>
          </cell>
          <cell r="B890">
            <v>5722625560</v>
          </cell>
          <cell r="C890" t="str">
            <v>ACTIVE</v>
          </cell>
          <cell r="D890">
            <v>432337</v>
          </cell>
          <cell r="E890" t="str">
            <v>PUBLIC ADMINISTRATION &amp; DEFENCE</v>
          </cell>
        </row>
        <row r="891">
          <cell r="A891">
            <v>23567000</v>
          </cell>
          <cell r="B891">
            <v>6809448902</v>
          </cell>
          <cell r="C891" t="str">
            <v>ACTIVE</v>
          </cell>
          <cell r="D891">
            <v>432385</v>
          </cell>
          <cell r="E891" t="str">
            <v>PUBLIC ADMINISTRATION &amp; DEFENCE</v>
          </cell>
        </row>
        <row r="892">
          <cell r="A892">
            <v>23568000</v>
          </cell>
          <cell r="B892">
            <v>7791896833.1999998</v>
          </cell>
          <cell r="C892" t="str">
            <v>ACTIVE</v>
          </cell>
          <cell r="D892">
            <v>432386</v>
          </cell>
          <cell r="E892" t="str">
            <v>PUBLIC ADMINISTRATION &amp; DEFENCE</v>
          </cell>
        </row>
        <row r="893">
          <cell r="A893">
            <v>23666000</v>
          </cell>
          <cell r="B893">
            <v>196649952538.30368</v>
          </cell>
          <cell r="C893" t="str">
            <v>FULLY DISBURSED</v>
          </cell>
          <cell r="D893">
            <v>431711</v>
          </cell>
          <cell r="E893" t="str">
            <v>COMMUNICATIONS</v>
          </cell>
        </row>
        <row r="894">
          <cell r="A894">
            <v>23689000</v>
          </cell>
          <cell r="B894">
            <v>101348773678.12825</v>
          </cell>
          <cell r="C894" t="str">
            <v>FULLY DISBURSED</v>
          </cell>
          <cell r="D894">
            <v>432159</v>
          </cell>
          <cell r="E894" t="str">
            <v>PUBLIC ADMINISTRATION &amp; DEFENCE</v>
          </cell>
        </row>
        <row r="895">
          <cell r="A895">
            <v>23694000</v>
          </cell>
          <cell r="B895">
            <v>31192377869.114017</v>
          </cell>
          <cell r="C895" t="str">
            <v>FULLY DISBURSED</v>
          </cell>
          <cell r="D895">
            <v>432196</v>
          </cell>
          <cell r="E895" t="str">
            <v>SANITARY &amp; SIMILAR SERVICES</v>
          </cell>
        </row>
        <row r="896">
          <cell r="A896">
            <v>23698000</v>
          </cell>
          <cell r="B896">
            <v>0</v>
          </cell>
          <cell r="C896" t="str">
            <v>FULLY DISBURSED</v>
          </cell>
          <cell r="D896">
            <v>432237</v>
          </cell>
          <cell r="E896" t="str">
            <v>PUBLIC ADMINISTRATION &amp; DEFENCE</v>
          </cell>
        </row>
        <row r="897">
          <cell r="A897">
            <v>23699000</v>
          </cell>
          <cell r="B897">
            <v>2020920537729.3013</v>
          </cell>
          <cell r="C897" t="str">
            <v>FULLY DISBURSED</v>
          </cell>
          <cell r="D897">
            <v>432261</v>
          </cell>
          <cell r="E897" t="str">
            <v>PUBLIC ADMINISTRATION &amp; DEFENCE</v>
          </cell>
        </row>
        <row r="898">
          <cell r="A898">
            <v>23700000</v>
          </cell>
          <cell r="B898">
            <v>0</v>
          </cell>
          <cell r="C898" t="str">
            <v>FULLY PAID</v>
          </cell>
          <cell r="D898">
            <v>432307</v>
          </cell>
          <cell r="E898" t="str">
            <v>PUBLIC ADMINISTRATION &amp; DEFENCE</v>
          </cell>
        </row>
        <row r="899">
          <cell r="A899">
            <v>23701000</v>
          </cell>
          <cell r="B899">
            <v>2644050673137.8022</v>
          </cell>
          <cell r="C899" t="str">
            <v>FULLY DISBURSED</v>
          </cell>
          <cell r="D899">
            <v>432305</v>
          </cell>
          <cell r="E899" t="str">
            <v>PUBLIC ADMINISTRATION &amp; DEFENCE</v>
          </cell>
        </row>
        <row r="900">
          <cell r="A900">
            <v>23702000</v>
          </cell>
          <cell r="B900">
            <v>173881410377.87668</v>
          </cell>
          <cell r="C900" t="str">
            <v>FULLY DISBURSED</v>
          </cell>
          <cell r="D900">
            <v>432336</v>
          </cell>
          <cell r="E900" t="str">
            <v>TRANSPORT &amp; STORAGE</v>
          </cell>
        </row>
        <row r="901">
          <cell r="A901">
            <v>23703000</v>
          </cell>
          <cell r="B901">
            <v>308097984303.13995</v>
          </cell>
          <cell r="C901" t="str">
            <v>ACTIVE</v>
          </cell>
          <cell r="D901">
            <v>432349</v>
          </cell>
          <cell r="E901" t="str">
            <v>PUBLIC ADMINISTRATION &amp; DEFENCE</v>
          </cell>
        </row>
        <row r="902">
          <cell r="A902">
            <v>23704000</v>
          </cell>
          <cell r="B902">
            <v>107802919439.78625</v>
          </cell>
          <cell r="C902" t="str">
            <v>ACTIVE</v>
          </cell>
          <cell r="D902">
            <v>432417</v>
          </cell>
          <cell r="E902" t="str">
            <v>AIRPORTS</v>
          </cell>
        </row>
        <row r="903">
          <cell r="A903">
            <v>23712000</v>
          </cell>
          <cell r="B903">
            <v>48037632751.792625</v>
          </cell>
          <cell r="C903" t="str">
            <v>FULLY DISBURSED</v>
          </cell>
          <cell r="D903">
            <v>431658</v>
          </cell>
          <cell r="E903" t="str">
            <v>SOCIAL &amp; COMMUNITY SERVICES</v>
          </cell>
        </row>
        <row r="904">
          <cell r="A904">
            <v>23713000</v>
          </cell>
          <cell r="B904">
            <v>46533141587.014618</v>
          </cell>
          <cell r="C904" t="str">
            <v>FULLY DISBURSED</v>
          </cell>
          <cell r="D904">
            <v>431654</v>
          </cell>
          <cell r="E904" t="str">
            <v>COMMUNICATIONS</v>
          </cell>
        </row>
        <row r="905">
          <cell r="A905">
            <v>23714000</v>
          </cell>
          <cell r="B905">
            <v>285305202853.17133</v>
          </cell>
          <cell r="C905" t="str">
            <v>FULLY DISBURSED</v>
          </cell>
          <cell r="D905">
            <v>432041</v>
          </cell>
          <cell r="E905" t="str">
            <v>EDUCATION AND CULTURE SERVICE</v>
          </cell>
        </row>
        <row r="906">
          <cell r="A906">
            <v>23715001</v>
          </cell>
          <cell r="B906">
            <v>204502759196.06128</v>
          </cell>
          <cell r="C906" t="str">
            <v>FULLY DISBURSED</v>
          </cell>
          <cell r="D906">
            <v>431655</v>
          </cell>
          <cell r="E906" t="str">
            <v>BASIC METAL INDUSTRIES</v>
          </cell>
        </row>
        <row r="907">
          <cell r="A907">
            <v>23716000</v>
          </cell>
          <cell r="B907">
            <v>42467595059.020622</v>
          </cell>
          <cell r="C907" t="str">
            <v>FULLY DISBURSED</v>
          </cell>
          <cell r="D907">
            <v>431667</v>
          </cell>
          <cell r="E907" t="str">
            <v>FAB. METAL GOODS &amp; MACHINERIES</v>
          </cell>
        </row>
        <row r="908">
          <cell r="A908">
            <v>23717000</v>
          </cell>
          <cell r="B908">
            <v>97820365369.820847</v>
          </cell>
          <cell r="C908" t="str">
            <v>FULLY DISBURSED</v>
          </cell>
          <cell r="D908">
            <v>431728</v>
          </cell>
          <cell r="E908" t="str">
            <v>COMMUNICATIONS</v>
          </cell>
        </row>
        <row r="909">
          <cell r="A909">
            <v>23718000</v>
          </cell>
          <cell r="B909">
            <v>71592082678.141235</v>
          </cell>
          <cell r="C909" t="str">
            <v>FULLY DISBURSED</v>
          </cell>
          <cell r="D909">
            <v>431731</v>
          </cell>
          <cell r="E909" t="str">
            <v>SOCIAL &amp; COMMUNITY SERVICES</v>
          </cell>
        </row>
        <row r="910">
          <cell r="A910">
            <v>23719000</v>
          </cell>
          <cell r="B910">
            <v>82279934530.483231</v>
          </cell>
          <cell r="C910" t="str">
            <v>FULLY DISBURSED</v>
          </cell>
          <cell r="D910">
            <v>431750</v>
          </cell>
          <cell r="E910" t="str">
            <v>COMMUNICATIONS</v>
          </cell>
        </row>
        <row r="911">
          <cell r="A911">
            <v>23720000</v>
          </cell>
          <cell r="B911">
            <v>28427324239.269215</v>
          </cell>
          <cell r="C911" t="str">
            <v>FULLY DISBURSED</v>
          </cell>
          <cell r="D911">
            <v>431757</v>
          </cell>
          <cell r="E911" t="str">
            <v>ELECTRICITY, GAS &amp; STEAM</v>
          </cell>
        </row>
        <row r="912">
          <cell r="A912">
            <v>23721000</v>
          </cell>
          <cell r="B912">
            <v>57589839645.79583</v>
          </cell>
          <cell r="C912" t="str">
            <v>FULLY DISBURSED</v>
          </cell>
          <cell r="D912">
            <v>431761</v>
          </cell>
          <cell r="E912" t="str">
            <v>SOCIAL &amp; COMMUNITY SERVICES</v>
          </cell>
        </row>
        <row r="913">
          <cell r="A913">
            <v>23722000</v>
          </cell>
          <cell r="B913">
            <v>52167477983.170227</v>
          </cell>
          <cell r="C913" t="str">
            <v>FULLY DISBURSED</v>
          </cell>
          <cell r="D913">
            <v>431764</v>
          </cell>
          <cell r="E913" t="str">
            <v>ELECTRICITY, GAS &amp; STEAM</v>
          </cell>
        </row>
        <row r="914">
          <cell r="A914">
            <v>23723000</v>
          </cell>
          <cell r="B914">
            <v>57285376135.776627</v>
          </cell>
          <cell r="C914" t="str">
            <v>FULLY DISBURSED</v>
          </cell>
          <cell r="D914">
            <v>431772</v>
          </cell>
          <cell r="E914" t="str">
            <v>SOCIAL &amp; COMMUNITY SERVICES</v>
          </cell>
        </row>
        <row r="915">
          <cell r="A915">
            <v>23726000</v>
          </cell>
          <cell r="B915">
            <v>69392318694.720032</v>
          </cell>
          <cell r="C915" t="str">
            <v>FULLY DISBURSED</v>
          </cell>
          <cell r="D915">
            <v>5233</v>
          </cell>
          <cell r="E915" t="str">
            <v>SANITARY &amp; SIMILAR SERVICES</v>
          </cell>
        </row>
        <row r="916">
          <cell r="A916">
            <v>23727000</v>
          </cell>
          <cell r="B916">
            <v>94196339963.187042</v>
          </cell>
          <cell r="C916" t="str">
            <v>FULLY DISBURSED</v>
          </cell>
          <cell r="D916">
            <v>431800</v>
          </cell>
          <cell r="E916" t="str">
            <v>ROAD AND ROADBRIDGES</v>
          </cell>
        </row>
        <row r="917">
          <cell r="A917">
            <v>23728000</v>
          </cell>
          <cell r="B917">
            <v>171148894836.72546</v>
          </cell>
          <cell r="C917" t="str">
            <v>FULLY DISBURSED</v>
          </cell>
          <cell r="D917">
            <v>431809</v>
          </cell>
          <cell r="E917" t="str">
            <v>ELECTRICITY, GAS &amp; STEAM</v>
          </cell>
        </row>
        <row r="918">
          <cell r="A918">
            <v>23729000</v>
          </cell>
          <cell r="B918">
            <v>257467928378.4819</v>
          </cell>
          <cell r="C918" t="str">
            <v>FULLY DISBURSED</v>
          </cell>
          <cell r="D918">
            <v>5240</v>
          </cell>
          <cell r="E918" t="str">
            <v>ELECTRICITY, GAS &amp; STEAM</v>
          </cell>
        </row>
        <row r="919">
          <cell r="A919">
            <v>23730000</v>
          </cell>
          <cell r="B919">
            <v>64864795271.204628</v>
          </cell>
          <cell r="C919" t="str">
            <v>FULLY DISBURSED</v>
          </cell>
          <cell r="D919">
            <v>5228</v>
          </cell>
          <cell r="E919" t="str">
            <v>RAIL AND RAILBRIDGES</v>
          </cell>
        </row>
        <row r="920">
          <cell r="A920">
            <v>23731000</v>
          </cell>
          <cell r="B920">
            <v>239114471202.80591</v>
          </cell>
          <cell r="C920" t="str">
            <v>FULLY DISBURSED</v>
          </cell>
          <cell r="D920">
            <v>431840</v>
          </cell>
          <cell r="E920" t="str">
            <v>ROAD AND ROADBRIDGES</v>
          </cell>
        </row>
        <row r="921">
          <cell r="A921">
            <v>23732000</v>
          </cell>
          <cell r="B921">
            <v>57692478059.442825</v>
          </cell>
          <cell r="C921" t="str">
            <v>FULLY DISBURSED</v>
          </cell>
          <cell r="D921">
            <v>5226</v>
          </cell>
          <cell r="E921" t="str">
            <v>SANITARY &amp; SIMILAR SERVICES</v>
          </cell>
        </row>
        <row r="922">
          <cell r="A922">
            <v>23733000</v>
          </cell>
          <cell r="B922">
            <v>126725293756.01344</v>
          </cell>
          <cell r="C922" t="str">
            <v>FULLY DISBURSED</v>
          </cell>
          <cell r="D922">
            <v>5231</v>
          </cell>
          <cell r="E922" t="str">
            <v>COMMUNICATIONS</v>
          </cell>
        </row>
        <row r="923">
          <cell r="A923">
            <v>23735000</v>
          </cell>
          <cell r="B923">
            <v>92279621624.447632</v>
          </cell>
          <cell r="C923" t="str">
            <v>FULLY DISBURSED</v>
          </cell>
          <cell r="D923">
            <v>431881</v>
          </cell>
          <cell r="E923" t="str">
            <v>AIRPORTS</v>
          </cell>
        </row>
        <row r="924">
          <cell r="A924">
            <v>23736000</v>
          </cell>
          <cell r="B924">
            <v>12359957821.555405</v>
          </cell>
          <cell r="C924" t="str">
            <v>FULLY DISBURSED</v>
          </cell>
          <cell r="D924">
            <v>5229</v>
          </cell>
          <cell r="E924" t="str">
            <v>ROAD AND ROADBRIDGES</v>
          </cell>
        </row>
        <row r="925">
          <cell r="A925">
            <v>23737000</v>
          </cell>
          <cell r="B925">
            <v>298288138940.07672</v>
          </cell>
          <cell r="C925" t="str">
            <v>FULLY DISBURSED</v>
          </cell>
          <cell r="D925">
            <v>431905</v>
          </cell>
          <cell r="E925" t="str">
            <v>RAIL AND RAILBRIDGES</v>
          </cell>
        </row>
        <row r="926">
          <cell r="A926">
            <v>23739000</v>
          </cell>
          <cell r="B926">
            <v>231092841174.14471</v>
          </cell>
          <cell r="C926" t="str">
            <v>FULLY DISBURSED</v>
          </cell>
          <cell r="D926">
            <v>431942</v>
          </cell>
          <cell r="E926" t="str">
            <v>BASIC METAL INDUSTRIES</v>
          </cell>
        </row>
        <row r="927">
          <cell r="A927">
            <v>23740000</v>
          </cell>
          <cell r="B927">
            <v>186829577056.8067</v>
          </cell>
          <cell r="C927" t="str">
            <v>FULLY DISBURSED</v>
          </cell>
          <cell r="D927">
            <v>431913</v>
          </cell>
          <cell r="E927" t="str">
            <v>SANITARY &amp; SIMILAR SERVICES</v>
          </cell>
        </row>
        <row r="928">
          <cell r="A928">
            <v>23741000</v>
          </cell>
          <cell r="B928">
            <v>0</v>
          </cell>
          <cell r="C928" t="str">
            <v>FULLY DISBURSED</v>
          </cell>
          <cell r="D928">
            <v>431936</v>
          </cell>
          <cell r="E928" t="str">
            <v>ELECTRICITY, GAS &amp; STEAM</v>
          </cell>
        </row>
        <row r="929">
          <cell r="A929">
            <v>23742000</v>
          </cell>
          <cell r="B929">
            <v>62795325904.267624</v>
          </cell>
          <cell r="C929" t="str">
            <v>FULLY DISBURSED</v>
          </cell>
          <cell r="D929">
            <v>5230</v>
          </cell>
          <cell r="E929" t="str">
            <v>TRANSPORT &amp; STORAGE</v>
          </cell>
        </row>
        <row r="930">
          <cell r="A930">
            <v>23743000</v>
          </cell>
          <cell r="B930">
            <v>13338105786.195406</v>
          </cell>
          <cell r="C930" t="str">
            <v>FULLY DISBURSED</v>
          </cell>
          <cell r="D930">
            <v>431954</v>
          </cell>
          <cell r="E930" t="str">
            <v>ELECTRICITY, GAS &amp; STEAM</v>
          </cell>
        </row>
        <row r="931">
          <cell r="A931">
            <v>23745000</v>
          </cell>
          <cell r="B931">
            <v>95518620918.204437</v>
          </cell>
          <cell r="C931" t="str">
            <v>FULLY DISBURSED</v>
          </cell>
          <cell r="D931">
            <v>431939</v>
          </cell>
          <cell r="E931" t="str">
            <v>ELECTRICITY, GAS &amp; STEAM</v>
          </cell>
        </row>
        <row r="932">
          <cell r="A932">
            <v>23746000</v>
          </cell>
          <cell r="B932">
            <v>114558914398.29344</v>
          </cell>
          <cell r="C932" t="str">
            <v>FULLY DISBURSED</v>
          </cell>
          <cell r="D932">
            <v>5237</v>
          </cell>
          <cell r="E932" t="str">
            <v>HOUSING AND BUILDING</v>
          </cell>
        </row>
        <row r="933">
          <cell r="A933">
            <v>23748000</v>
          </cell>
          <cell r="B933">
            <v>208684171365.86047</v>
          </cell>
          <cell r="C933" t="str">
            <v>FULLY DISBURSED</v>
          </cell>
          <cell r="D933">
            <v>432033</v>
          </cell>
          <cell r="E933" t="str">
            <v>SANITARY &amp; SIMILAR SERVICES</v>
          </cell>
        </row>
        <row r="934">
          <cell r="A934">
            <v>23749000</v>
          </cell>
          <cell r="B934">
            <v>90534357840.17804</v>
          </cell>
          <cell r="C934" t="str">
            <v>FULLY DISBURSED</v>
          </cell>
          <cell r="D934">
            <v>5238</v>
          </cell>
          <cell r="E934" t="str">
            <v>COMMUNICATIONS</v>
          </cell>
        </row>
        <row r="935">
          <cell r="A935">
            <v>23750000</v>
          </cell>
          <cell r="B935">
            <v>18054561733.940208</v>
          </cell>
          <cell r="C935" t="str">
            <v>FULLY DISBURSED</v>
          </cell>
          <cell r="D935">
            <v>432058</v>
          </cell>
          <cell r="E935" t="str">
            <v>SANITARY &amp; SIMILAR SERVICES</v>
          </cell>
        </row>
        <row r="936">
          <cell r="A936">
            <v>23758000</v>
          </cell>
          <cell r="B936">
            <v>12762600000</v>
          </cell>
          <cell r="C936" t="str">
            <v>FULLY DISBURSED</v>
          </cell>
          <cell r="D936">
            <v>432119</v>
          </cell>
          <cell r="E936" t="str">
            <v>FISHING</v>
          </cell>
        </row>
        <row r="937">
          <cell r="A937">
            <v>23760000</v>
          </cell>
          <cell r="B937">
            <v>51275544118.399994</v>
          </cell>
          <cell r="C937" t="str">
            <v>ACTIVE</v>
          </cell>
          <cell r="D937" t="str">
            <v>no_data</v>
          </cell>
          <cell r="E937" t="str">
            <v>TRANSPORT &amp; STORAGE</v>
          </cell>
        </row>
        <row r="938">
          <cell r="A938">
            <v>23766001</v>
          </cell>
          <cell r="B938">
            <v>0</v>
          </cell>
          <cell r="C938" t="str">
            <v>FULLY DISBURSED</v>
          </cell>
          <cell r="D938">
            <v>432137</v>
          </cell>
          <cell r="E938" t="str">
            <v>PUBLIC ADMINISTRATION &amp; DEFENCE</v>
          </cell>
        </row>
        <row r="939">
          <cell r="A939">
            <v>23766002</v>
          </cell>
          <cell r="B939">
            <v>0</v>
          </cell>
          <cell r="C939" t="str">
            <v>FULLY DISBURSED</v>
          </cell>
          <cell r="D939">
            <v>432137</v>
          </cell>
          <cell r="E939" t="str">
            <v>PUBLIC ADMINISTRATION &amp; DEFENCE</v>
          </cell>
        </row>
        <row r="940">
          <cell r="A940">
            <v>23767000</v>
          </cell>
          <cell r="B940">
            <v>12549992292</v>
          </cell>
          <cell r="C940" t="str">
            <v>FULLY DISBURSED</v>
          </cell>
          <cell r="D940">
            <v>432210</v>
          </cell>
          <cell r="E940" t="str">
            <v>PUBLIC ADMINISTRATION &amp; DEFENCE</v>
          </cell>
        </row>
        <row r="941">
          <cell r="A941">
            <v>23768000</v>
          </cell>
          <cell r="B941">
            <v>6774768359.3282032</v>
          </cell>
          <cell r="C941" t="str">
            <v>FULLY DISBURSED</v>
          </cell>
          <cell r="D941">
            <v>432235</v>
          </cell>
          <cell r="E941" t="str">
            <v>COMMUNICATIONS</v>
          </cell>
        </row>
        <row r="942">
          <cell r="A942">
            <v>23769000</v>
          </cell>
          <cell r="B942">
            <v>0</v>
          </cell>
          <cell r="C942" t="str">
            <v>FULLY PAID</v>
          </cell>
          <cell r="D942">
            <v>432268</v>
          </cell>
          <cell r="E942" t="str">
            <v>SANITARY &amp; SIMILAR SERVICES</v>
          </cell>
        </row>
        <row r="943">
          <cell r="A943">
            <v>23770000</v>
          </cell>
          <cell r="B943">
            <v>69708394780.438431</v>
          </cell>
          <cell r="C943" t="str">
            <v>FULLY DISBURSED</v>
          </cell>
          <cell r="D943">
            <v>432343</v>
          </cell>
          <cell r="E943" t="str">
            <v>ROAD AND ROADBRIDGES</v>
          </cell>
        </row>
        <row r="944">
          <cell r="A944">
            <v>23770100</v>
          </cell>
          <cell r="B944">
            <v>73107040188.862442</v>
          </cell>
          <cell r="C944" t="str">
            <v>ACTIVE</v>
          </cell>
          <cell r="D944">
            <v>432352</v>
          </cell>
          <cell r="E944" t="str">
            <v>COMMUNICATIONS</v>
          </cell>
        </row>
        <row r="945">
          <cell r="A945">
            <v>23770200</v>
          </cell>
          <cell r="B945">
            <v>91737228695.113434</v>
          </cell>
          <cell r="C945" t="str">
            <v>ACTIVE</v>
          </cell>
          <cell r="D945">
            <v>432351</v>
          </cell>
          <cell r="E945" t="str">
            <v>EDUCATION AND CULTURE SERVICE</v>
          </cell>
        </row>
        <row r="946">
          <cell r="A946">
            <v>23770300</v>
          </cell>
          <cell r="B946">
            <v>70648824846.510437</v>
          </cell>
          <cell r="C946" t="str">
            <v>ACTIVE</v>
          </cell>
          <cell r="D946">
            <v>432382</v>
          </cell>
          <cell r="E946" t="str">
            <v>PUBLIC ADMINISTRATION &amp; DEFENCE</v>
          </cell>
        </row>
        <row r="947">
          <cell r="A947">
            <v>23770400</v>
          </cell>
          <cell r="B947">
            <v>34124915527.911613</v>
          </cell>
          <cell r="C947" t="str">
            <v>ACTIVE</v>
          </cell>
          <cell r="D947">
            <v>432414</v>
          </cell>
          <cell r="E947" t="str">
            <v>PUBLIC ADMINISTRATION &amp; DEFENCE</v>
          </cell>
        </row>
        <row r="948">
          <cell r="A948">
            <v>23770500</v>
          </cell>
          <cell r="B948">
            <v>50812946932.676628</v>
          </cell>
          <cell r="C948" t="str">
            <v>ACTIVE</v>
          </cell>
          <cell r="D948" t="str">
            <v>no_data</v>
          </cell>
          <cell r="E948" t="str">
            <v>AGRICULTURE &amp; HUNTING</v>
          </cell>
        </row>
        <row r="949">
          <cell r="A949">
            <v>23779000</v>
          </cell>
          <cell r="B949">
            <v>0</v>
          </cell>
          <cell r="C949" t="str">
            <v>FULLY PAID</v>
          </cell>
          <cell r="D949">
            <v>432178</v>
          </cell>
          <cell r="E949" t="str">
            <v>PUBLIC ADMINISTRATION &amp; DEFENCE</v>
          </cell>
        </row>
        <row r="950">
          <cell r="A950">
            <v>23780000</v>
          </cell>
          <cell r="B950">
            <v>23353425844.578712</v>
          </cell>
          <cell r="C950" t="str">
            <v>FULLY DISBURSED</v>
          </cell>
          <cell r="D950">
            <v>432314</v>
          </cell>
          <cell r="E950" t="str">
            <v>PUBLIC ADMINISTRATION &amp; DEFENCE</v>
          </cell>
        </row>
        <row r="951">
          <cell r="A951">
            <v>23780100</v>
          </cell>
          <cell r="B951">
            <v>63045794092.806297</v>
          </cell>
          <cell r="C951" t="str">
            <v>FULLY DISBURSED</v>
          </cell>
          <cell r="D951">
            <v>432359</v>
          </cell>
          <cell r="E951" t="str">
            <v>PUBLIC ADMINISTRATION &amp; DEFENCE</v>
          </cell>
        </row>
        <row r="952">
          <cell r="A952">
            <v>23780200</v>
          </cell>
          <cell r="B952">
            <v>35677251135.218826</v>
          </cell>
          <cell r="C952" t="str">
            <v>ACTIVE</v>
          </cell>
          <cell r="D952">
            <v>432407</v>
          </cell>
          <cell r="E952" t="str">
            <v>PUBLIC ADMINISTRATION &amp; DEFENCE</v>
          </cell>
        </row>
        <row r="953">
          <cell r="A953">
            <v>23787000</v>
          </cell>
          <cell r="B953">
            <v>32844349288.400002</v>
          </cell>
          <cell r="C953" t="str">
            <v>FULLY DISBURSED</v>
          </cell>
          <cell r="D953">
            <v>432257</v>
          </cell>
          <cell r="E953" t="str">
            <v>ELECTRICITY, GAS &amp; STEAM</v>
          </cell>
        </row>
        <row r="954">
          <cell r="A954">
            <v>23793000</v>
          </cell>
          <cell r="B954">
            <v>82737486528</v>
          </cell>
          <cell r="C954" t="str">
            <v>FULLY DISBURSED</v>
          </cell>
          <cell r="D954">
            <v>431756</v>
          </cell>
          <cell r="E954" t="str">
            <v>PUBLIC ADMINISTRATION &amp; DEFENCE</v>
          </cell>
        </row>
        <row r="955">
          <cell r="A955">
            <v>23794000</v>
          </cell>
          <cell r="B955">
            <v>59987746492.799995</v>
          </cell>
          <cell r="C955" t="str">
            <v>FULLY DISBURSED</v>
          </cell>
          <cell r="D955">
            <v>431934</v>
          </cell>
          <cell r="E955" t="str">
            <v>ELECTRICITY, GAS &amp; STEAM</v>
          </cell>
        </row>
        <row r="956">
          <cell r="A956">
            <v>23795000</v>
          </cell>
          <cell r="B956">
            <v>16892239987.6</v>
          </cell>
          <cell r="C956" t="str">
            <v>FULLY DISBURSED</v>
          </cell>
          <cell r="D956">
            <v>431925</v>
          </cell>
          <cell r="E956" t="str">
            <v>COMMUNICATIONS</v>
          </cell>
        </row>
        <row r="957">
          <cell r="A957">
            <v>23820000</v>
          </cell>
          <cell r="B957">
            <v>217335944997.60001</v>
          </cell>
          <cell r="C957" t="str">
            <v>FULLY DISBURSED</v>
          </cell>
          <cell r="D957">
            <v>431940</v>
          </cell>
          <cell r="E957" t="str">
            <v>PUBLIC ADMINISTRATION &amp; DEFENCE</v>
          </cell>
        </row>
        <row r="958">
          <cell r="A958">
            <v>23821000</v>
          </cell>
          <cell r="B958">
            <v>115548550668.8</v>
          </cell>
          <cell r="C958" t="str">
            <v>FULLY DISBURSED</v>
          </cell>
          <cell r="D958">
            <v>431991</v>
          </cell>
          <cell r="E958" t="str">
            <v>EDUCATION AND CULTURE SERVICE</v>
          </cell>
        </row>
        <row r="959">
          <cell r="A959">
            <v>23822000</v>
          </cell>
          <cell r="B959">
            <v>100369320906.39999</v>
          </cell>
          <cell r="C959" t="str">
            <v>FULLY DISBURSED</v>
          </cell>
          <cell r="D959">
            <v>432036</v>
          </cell>
          <cell r="E959" t="str">
            <v>EDUCATION AND CULTURE SERVICE</v>
          </cell>
        </row>
        <row r="960">
          <cell r="A960">
            <v>23824000</v>
          </cell>
          <cell r="B960">
            <v>0</v>
          </cell>
          <cell r="C960" t="str">
            <v>FULLY DISBURSED</v>
          </cell>
          <cell r="D960">
            <v>432280</v>
          </cell>
          <cell r="E960" t="str">
            <v>PUBLIC ADMINISTRATION &amp; DEFENCE</v>
          </cell>
        </row>
        <row r="961">
          <cell r="A961">
            <v>23825000</v>
          </cell>
          <cell r="B961">
            <v>20151521610</v>
          </cell>
          <cell r="C961" t="str">
            <v>FULLY DISBURSED</v>
          </cell>
          <cell r="D961">
            <v>432363</v>
          </cell>
          <cell r="E961" t="str">
            <v>PUBLIC ADMINISTRATION &amp; DEFENCE</v>
          </cell>
        </row>
        <row r="962">
          <cell r="A962">
            <v>23851000</v>
          </cell>
          <cell r="B962">
            <v>17994183902.07061</v>
          </cell>
          <cell r="C962" t="str">
            <v>FULLY DISBURSED</v>
          </cell>
          <cell r="D962">
            <v>432057</v>
          </cell>
          <cell r="E962" t="str">
            <v>SANITARY &amp; SIMILAR SERVICES</v>
          </cell>
        </row>
        <row r="963">
          <cell r="A963">
            <v>23852000</v>
          </cell>
          <cell r="B963">
            <v>73015314050.000031</v>
          </cell>
          <cell r="C963" t="str">
            <v>FULLY DISBURSED</v>
          </cell>
          <cell r="D963">
            <v>432383</v>
          </cell>
          <cell r="E963" t="str">
            <v>PUBLIC ADMINISTRATION &amp; DEFENCE</v>
          </cell>
        </row>
        <row r="964">
          <cell r="A964">
            <v>23901000</v>
          </cell>
          <cell r="B964">
            <v>406300000000</v>
          </cell>
          <cell r="C964" t="str">
            <v>ACTIVE</v>
          </cell>
          <cell r="D964">
            <v>235201</v>
          </cell>
          <cell r="E964" t="str">
            <v>PUBLIC ADMINISTRATION &amp; DEFENCE</v>
          </cell>
        </row>
        <row r="965">
          <cell r="A965">
            <v>23902000</v>
          </cell>
          <cell r="B965">
            <v>455868600000</v>
          </cell>
          <cell r="C965" t="str">
            <v>ACTIVE</v>
          </cell>
          <cell r="D965">
            <v>235202</v>
          </cell>
          <cell r="E965" t="str">
            <v>PUBLIC ADMINISTRATION &amp; DEFENCE</v>
          </cell>
        </row>
        <row r="966">
          <cell r="A966">
            <v>23903000</v>
          </cell>
          <cell r="B966">
            <v>455056000000</v>
          </cell>
          <cell r="C966" t="str">
            <v>ACTIVE</v>
          </cell>
          <cell r="D966" t="str">
            <v>no_data</v>
          </cell>
          <cell r="E966" t="str">
            <v>PUBLIC ADMINISTRATION &amp; DEFENCE</v>
          </cell>
        </row>
        <row r="967">
          <cell r="A967">
            <v>23904000</v>
          </cell>
          <cell r="B967">
            <v>24378000000</v>
          </cell>
          <cell r="C967" t="str">
            <v>ACTIVE</v>
          </cell>
          <cell r="D967">
            <v>235204</v>
          </cell>
          <cell r="E967" t="str">
            <v>PUBLIC ADMINISTRATION &amp; DEFENCE</v>
          </cell>
        </row>
        <row r="968">
          <cell r="A968">
            <v>23905000</v>
          </cell>
          <cell r="B968">
            <v>0</v>
          </cell>
          <cell r="C968" t="str">
            <v>ACTIVE</v>
          </cell>
          <cell r="D968" t="str">
            <v>no_data</v>
          </cell>
          <cell r="E968" t="str">
            <v>PUBLIC ADMINISTRATION &amp; DEFENCE</v>
          </cell>
        </row>
        <row r="969">
          <cell r="A969">
            <v>23906000</v>
          </cell>
          <cell r="B969">
            <v>0</v>
          </cell>
          <cell r="C969" t="str">
            <v>ACTIVE</v>
          </cell>
          <cell r="D969" t="str">
            <v>no_data</v>
          </cell>
          <cell r="E969" t="str">
            <v>PUBLIC ADMINISTRATION &amp; DEFENCE</v>
          </cell>
        </row>
        <row r="970">
          <cell r="A970">
            <v>23907000</v>
          </cell>
          <cell r="B970">
            <v>0</v>
          </cell>
          <cell r="C970" t="str">
            <v>ACTIVE</v>
          </cell>
          <cell r="D970" t="str">
            <v>no_data</v>
          </cell>
          <cell r="E970" t="str">
            <v>PUBLIC ADMINISTRATION &amp; DEFENCE</v>
          </cell>
        </row>
        <row r="971">
          <cell r="A971">
            <v>24036000</v>
          </cell>
          <cell r="B971">
            <v>37453962460</v>
          </cell>
          <cell r="C971" t="str">
            <v>FULLY DISBURSED</v>
          </cell>
          <cell r="D971">
            <v>413800</v>
          </cell>
          <cell r="E971" t="str">
            <v>FAB. METAL GOODS &amp; MACHINERIES</v>
          </cell>
        </row>
        <row r="972">
          <cell r="A972">
            <v>24044001</v>
          </cell>
          <cell r="B972">
            <v>10530483400</v>
          </cell>
          <cell r="C972" t="str">
            <v>FULLY DISBURSED</v>
          </cell>
          <cell r="D972">
            <v>427200</v>
          </cell>
          <cell r="E972" t="str">
            <v>OTHER</v>
          </cell>
        </row>
        <row r="973">
          <cell r="A973">
            <v>24044002</v>
          </cell>
          <cell r="B973">
            <v>7424711477.5999994</v>
          </cell>
          <cell r="C973" t="str">
            <v>FULLY DISBURSED</v>
          </cell>
          <cell r="D973">
            <v>427200</v>
          </cell>
          <cell r="E973" t="str">
            <v>OTHER</v>
          </cell>
        </row>
        <row r="974">
          <cell r="A974">
            <v>24044003</v>
          </cell>
          <cell r="B974">
            <v>2381482040</v>
          </cell>
          <cell r="C974" t="str">
            <v>FULLY DISBURSED</v>
          </cell>
          <cell r="D974">
            <v>427200</v>
          </cell>
          <cell r="E974" t="str">
            <v>OTHER</v>
          </cell>
        </row>
        <row r="975">
          <cell r="A975">
            <v>24044004</v>
          </cell>
          <cell r="B975">
            <v>9560777992.7999992</v>
          </cell>
          <cell r="C975" t="str">
            <v>FULLY DISBURSED</v>
          </cell>
          <cell r="D975">
            <v>427200</v>
          </cell>
          <cell r="E975" t="str">
            <v>OTHER</v>
          </cell>
        </row>
        <row r="976">
          <cell r="A976">
            <v>24044005</v>
          </cell>
          <cell r="B976">
            <v>11150870040</v>
          </cell>
          <cell r="C976" t="str">
            <v>FULLY DISBURSED</v>
          </cell>
          <cell r="D976">
            <v>427200</v>
          </cell>
          <cell r="E976" t="str">
            <v>OTHER</v>
          </cell>
        </row>
        <row r="977">
          <cell r="A977">
            <v>24044006</v>
          </cell>
          <cell r="B977">
            <v>15270761600</v>
          </cell>
          <cell r="C977" t="str">
            <v>FULLY DISBURSED</v>
          </cell>
          <cell r="D977">
            <v>427200</v>
          </cell>
          <cell r="E977" t="str">
            <v>OTHER</v>
          </cell>
        </row>
        <row r="978">
          <cell r="A978">
            <v>24044007</v>
          </cell>
          <cell r="B978">
            <v>9929704798</v>
          </cell>
          <cell r="C978" t="str">
            <v>FULLY DISBURSED</v>
          </cell>
          <cell r="D978">
            <v>427200</v>
          </cell>
          <cell r="E978" t="str">
            <v>OTHER</v>
          </cell>
        </row>
        <row r="979">
          <cell r="A979">
            <v>24044008</v>
          </cell>
          <cell r="B979">
            <v>3003194938.7999997</v>
          </cell>
          <cell r="C979" t="str">
            <v>FULLY DISBURSED</v>
          </cell>
          <cell r="D979">
            <v>427200</v>
          </cell>
          <cell r="E979" t="str">
            <v>OTHER</v>
          </cell>
        </row>
        <row r="980">
          <cell r="A980">
            <v>24044009</v>
          </cell>
          <cell r="B980">
            <v>8142203722</v>
          </cell>
          <cell r="C980" t="str">
            <v>FULLY DISBURSED</v>
          </cell>
          <cell r="D980">
            <v>427200</v>
          </cell>
          <cell r="E980" t="str">
            <v>OTHER</v>
          </cell>
        </row>
        <row r="981">
          <cell r="A981">
            <v>24044010</v>
          </cell>
          <cell r="B981">
            <v>5561735826.8000002</v>
          </cell>
          <cell r="C981" t="str">
            <v>FULLY DISBURSED</v>
          </cell>
          <cell r="D981">
            <v>427200</v>
          </cell>
          <cell r="E981" t="str">
            <v>OTHER</v>
          </cell>
        </row>
        <row r="982">
          <cell r="A982">
            <v>24044011</v>
          </cell>
          <cell r="B982">
            <v>32500968428.400002</v>
          </cell>
          <cell r="C982" t="str">
            <v>FULLY DISBURSED</v>
          </cell>
          <cell r="D982">
            <v>427200</v>
          </cell>
          <cell r="E982" t="str">
            <v>OTHER</v>
          </cell>
        </row>
        <row r="983">
          <cell r="A983">
            <v>24044012</v>
          </cell>
          <cell r="B983">
            <v>2935434614.8000002</v>
          </cell>
          <cell r="C983" t="str">
            <v>FULLY DISBURSED</v>
          </cell>
          <cell r="D983">
            <v>427200</v>
          </cell>
          <cell r="E983" t="str">
            <v>OTHER</v>
          </cell>
        </row>
        <row r="984">
          <cell r="A984">
            <v>24044013</v>
          </cell>
          <cell r="B984">
            <v>4212441920</v>
          </cell>
          <cell r="C984" t="str">
            <v>FULLY DISBURSED</v>
          </cell>
          <cell r="D984">
            <v>427200</v>
          </cell>
          <cell r="E984" t="str">
            <v>OTHER</v>
          </cell>
        </row>
        <row r="985">
          <cell r="A985">
            <v>24044014</v>
          </cell>
          <cell r="B985">
            <v>872111956</v>
          </cell>
          <cell r="C985" t="str">
            <v>FULLY DISBURSED</v>
          </cell>
          <cell r="D985">
            <v>427200</v>
          </cell>
          <cell r="E985" t="str">
            <v>OTHER</v>
          </cell>
        </row>
        <row r="986">
          <cell r="A986">
            <v>24050001</v>
          </cell>
          <cell r="B986">
            <v>60571488983.599998</v>
          </cell>
          <cell r="C986" t="str">
            <v>FULLY DISBURSED</v>
          </cell>
          <cell r="D986">
            <v>431694</v>
          </cell>
          <cell r="E986" t="str">
            <v>OTHER</v>
          </cell>
        </row>
        <row r="987">
          <cell r="A987">
            <v>24050002</v>
          </cell>
          <cell r="B987">
            <v>37963857679.199997</v>
          </cell>
          <cell r="C987" t="str">
            <v>FULLY DISBURSED</v>
          </cell>
          <cell r="D987">
            <v>431694</v>
          </cell>
          <cell r="E987" t="str">
            <v>OTHER</v>
          </cell>
        </row>
        <row r="988">
          <cell r="A988">
            <v>24050003</v>
          </cell>
          <cell r="B988">
            <v>29894534808.400002</v>
          </cell>
          <cell r="C988" t="str">
            <v>FULLY DISBURSED</v>
          </cell>
          <cell r="D988">
            <v>431694</v>
          </cell>
          <cell r="E988" t="str">
            <v>OTHER</v>
          </cell>
        </row>
        <row r="989">
          <cell r="A989">
            <v>24050004</v>
          </cell>
          <cell r="B989">
            <v>21964199041.599998</v>
          </cell>
          <cell r="C989" t="str">
            <v>FULLY DISBURSED</v>
          </cell>
          <cell r="D989">
            <v>431694</v>
          </cell>
          <cell r="E989" t="str">
            <v>OTHER</v>
          </cell>
        </row>
        <row r="990">
          <cell r="A990">
            <v>24050005</v>
          </cell>
          <cell r="B990">
            <v>30611026885.599998</v>
          </cell>
          <cell r="C990" t="str">
            <v>FULLY DISBURSED</v>
          </cell>
          <cell r="D990">
            <v>431694</v>
          </cell>
          <cell r="E990" t="str">
            <v>OTHER</v>
          </cell>
        </row>
        <row r="991">
          <cell r="A991">
            <v>24050006</v>
          </cell>
          <cell r="B991">
            <v>34579727714.800003</v>
          </cell>
          <cell r="C991" t="str">
            <v>FULLY DISBURSED</v>
          </cell>
          <cell r="D991">
            <v>431694</v>
          </cell>
          <cell r="E991" t="str">
            <v>OTHER</v>
          </cell>
        </row>
        <row r="992">
          <cell r="A992">
            <v>24050007</v>
          </cell>
          <cell r="B992">
            <v>4035490813.1999998</v>
          </cell>
          <cell r="C992" t="str">
            <v>FULLY DISBURSED</v>
          </cell>
          <cell r="D992">
            <v>431694</v>
          </cell>
          <cell r="E992" t="str">
            <v>OTHER</v>
          </cell>
        </row>
        <row r="993">
          <cell r="A993">
            <v>24050008</v>
          </cell>
          <cell r="B993">
            <v>19521406618.399998</v>
          </cell>
          <cell r="C993" t="str">
            <v>FULLY DISBURSED</v>
          </cell>
          <cell r="D993">
            <v>431694</v>
          </cell>
          <cell r="E993" t="str">
            <v>OTHER</v>
          </cell>
        </row>
        <row r="994">
          <cell r="A994">
            <v>24050009</v>
          </cell>
          <cell r="B994">
            <v>4843323623.6000004</v>
          </cell>
          <cell r="C994" t="str">
            <v>FULLY DISBURSED</v>
          </cell>
          <cell r="D994">
            <v>431694</v>
          </cell>
          <cell r="E994" t="str">
            <v>OTHER</v>
          </cell>
        </row>
        <row r="995">
          <cell r="A995">
            <v>24057000</v>
          </cell>
          <cell r="B995">
            <v>142180878494.79999</v>
          </cell>
          <cell r="C995" t="str">
            <v>FULLY DISBURSED</v>
          </cell>
          <cell r="D995">
            <v>431726</v>
          </cell>
          <cell r="E995" t="str">
            <v>COMMUNICATIONS</v>
          </cell>
        </row>
        <row r="996">
          <cell r="A996">
            <v>24069000</v>
          </cell>
          <cell r="B996">
            <v>83596930336.799988</v>
          </cell>
          <cell r="C996" t="str">
            <v>FULLY DISBURSED</v>
          </cell>
          <cell r="D996">
            <v>431911</v>
          </cell>
          <cell r="E996" t="str">
            <v>TRANSPORT &amp; STORAGE</v>
          </cell>
        </row>
        <row r="997">
          <cell r="A997">
            <v>24074000</v>
          </cell>
          <cell r="B997">
            <v>174752769599.60001</v>
          </cell>
          <cell r="C997" t="str">
            <v>FULLY DISBURSED</v>
          </cell>
          <cell r="D997">
            <v>431937</v>
          </cell>
          <cell r="E997" t="str">
            <v>COMMUNICATIONS</v>
          </cell>
        </row>
        <row r="998">
          <cell r="A998">
            <v>24078000</v>
          </cell>
          <cell r="B998">
            <v>181283858738.80002</v>
          </cell>
          <cell r="C998" t="str">
            <v>FULLY DISBURSED</v>
          </cell>
          <cell r="D998">
            <v>431979</v>
          </cell>
          <cell r="E998" t="str">
            <v>COMMUNICATIONS</v>
          </cell>
        </row>
        <row r="999">
          <cell r="A999">
            <v>24082000</v>
          </cell>
          <cell r="B999">
            <v>117627898182</v>
          </cell>
          <cell r="C999" t="str">
            <v>FULLY DISBURSED</v>
          </cell>
          <cell r="D999">
            <v>432082</v>
          </cell>
          <cell r="E999" t="str">
            <v>SOCIAL &amp; COMMUNITY SERVICES</v>
          </cell>
        </row>
        <row r="1000">
          <cell r="A1000">
            <v>24088000</v>
          </cell>
          <cell r="B1000">
            <v>964401117393.19995</v>
          </cell>
          <cell r="C1000" t="str">
            <v>FULLY DISBURSED</v>
          </cell>
          <cell r="D1000">
            <v>432164</v>
          </cell>
          <cell r="E1000" t="str">
            <v>ELECTRICITY, GAS &amp; STEAM</v>
          </cell>
        </row>
        <row r="1001">
          <cell r="A1001">
            <v>24089001</v>
          </cell>
          <cell r="B1001">
            <v>421307107220.40002</v>
          </cell>
          <cell r="C1001" t="str">
            <v>FULLY DISBURSED</v>
          </cell>
          <cell r="D1001">
            <v>432163</v>
          </cell>
          <cell r="E1001" t="str">
            <v>TRANSPORT &amp; STORAGE</v>
          </cell>
        </row>
        <row r="1002">
          <cell r="A1002">
            <v>24089002</v>
          </cell>
          <cell r="B1002">
            <v>35312814040</v>
          </cell>
          <cell r="C1002" t="str">
            <v>ACTIVE</v>
          </cell>
          <cell r="D1002">
            <v>432163</v>
          </cell>
          <cell r="E1002" t="str">
            <v>TRANSPORT &amp; STORAGE</v>
          </cell>
        </row>
        <row r="1003">
          <cell r="A1003">
            <v>24092000</v>
          </cell>
          <cell r="B1003">
            <v>200908193001.60001</v>
          </cell>
          <cell r="C1003" t="str">
            <v>FULLY DISBURSED</v>
          </cell>
          <cell r="D1003">
            <v>432236</v>
          </cell>
          <cell r="E1003" t="str">
            <v>ELECTRICITY, GAS &amp; STEAM</v>
          </cell>
        </row>
        <row r="1004">
          <cell r="A1004">
            <v>24094000</v>
          </cell>
          <cell r="B1004">
            <v>0</v>
          </cell>
          <cell r="C1004" t="str">
            <v>FULLY PAID</v>
          </cell>
          <cell r="D1004">
            <v>432326</v>
          </cell>
          <cell r="E1004" t="str">
            <v>PUBLIC ADMINISTRATION &amp; DEFENCE</v>
          </cell>
        </row>
        <row r="1005">
          <cell r="A1005">
            <v>24095000</v>
          </cell>
          <cell r="B1005">
            <v>24370930380</v>
          </cell>
          <cell r="C1005" t="str">
            <v>ACTIVE</v>
          </cell>
          <cell r="D1005">
            <v>432365</v>
          </cell>
          <cell r="E1005" t="str">
            <v>PUBLIC ADMINISTRATION &amp; DEFENCE</v>
          </cell>
        </row>
        <row r="1006">
          <cell r="A1006">
            <v>24096000</v>
          </cell>
          <cell r="B1006">
            <v>58587127431.599998</v>
          </cell>
          <cell r="C1006" t="str">
            <v>ACTIVE</v>
          </cell>
          <cell r="D1006">
            <v>432403</v>
          </cell>
          <cell r="E1006" t="str">
            <v>PUBLIC ADMINISTRATION &amp; DEFENCE</v>
          </cell>
        </row>
        <row r="1007">
          <cell r="A1007">
            <v>24097000</v>
          </cell>
          <cell r="B1007">
            <v>267674228150</v>
          </cell>
          <cell r="C1007" t="str">
            <v>ACTIVE</v>
          </cell>
          <cell r="D1007">
            <v>432425</v>
          </cell>
          <cell r="E1007" t="str">
            <v>PUBLIC ADMINISTRATION &amp; DEFENCE</v>
          </cell>
        </row>
        <row r="1008">
          <cell r="A1008">
            <v>24097001</v>
          </cell>
          <cell r="B1008">
            <v>475131995028.79999</v>
          </cell>
          <cell r="C1008" t="str">
            <v>ACTIVE</v>
          </cell>
          <cell r="D1008" t="str">
            <v>no_data</v>
          </cell>
          <cell r="E1008" t="str">
            <v>PUBLIC ADMINISTRATION &amp; DEFENCE</v>
          </cell>
        </row>
        <row r="1009">
          <cell r="A1009">
            <v>24161000</v>
          </cell>
          <cell r="B1009">
            <v>16055035415.6</v>
          </cell>
          <cell r="C1009" t="str">
            <v>FULLY DISBURSED</v>
          </cell>
          <cell r="D1009">
            <v>431619</v>
          </cell>
          <cell r="E1009" t="str">
            <v>SOCIAL &amp; COMMUNITY SERVICES</v>
          </cell>
        </row>
        <row r="1010">
          <cell r="A1010">
            <v>24163000</v>
          </cell>
          <cell r="B1010">
            <v>39830146348</v>
          </cell>
          <cell r="C1010" t="str">
            <v>FULLY DISBURSED</v>
          </cell>
          <cell r="D1010">
            <v>431644</v>
          </cell>
          <cell r="E1010" t="str">
            <v>COMMUNICATIONS</v>
          </cell>
        </row>
        <row r="1011">
          <cell r="A1011">
            <v>24164000</v>
          </cell>
          <cell r="B1011">
            <v>21053875192</v>
          </cell>
          <cell r="C1011" t="str">
            <v>FULLY DISBURSED</v>
          </cell>
          <cell r="D1011">
            <v>431688</v>
          </cell>
          <cell r="E1011" t="str">
            <v>COMMUNICATIONS</v>
          </cell>
        </row>
        <row r="1012">
          <cell r="A1012">
            <v>24172000</v>
          </cell>
          <cell r="B1012">
            <v>0</v>
          </cell>
          <cell r="C1012" t="str">
            <v>FULLY PAID</v>
          </cell>
          <cell r="D1012">
            <v>432346</v>
          </cell>
          <cell r="E1012" t="str">
            <v>PUBLIC ADMINISTRATION &amp; DEFENCE</v>
          </cell>
        </row>
        <row r="1013">
          <cell r="A1013">
            <v>24173000</v>
          </cell>
          <cell r="B1013">
            <v>17064317406.4</v>
          </cell>
          <cell r="C1013" t="str">
            <v>FULLY DISBURSED</v>
          </cell>
          <cell r="D1013">
            <v>432362</v>
          </cell>
          <cell r="E1013" t="str">
            <v>PUBLIC ADMINISTRATION &amp; DEFENCE</v>
          </cell>
        </row>
        <row r="1014">
          <cell r="A1014">
            <v>24260000</v>
          </cell>
          <cell r="B1014">
            <v>0</v>
          </cell>
          <cell r="C1014" t="str">
            <v>FULLY DISBURSED</v>
          </cell>
          <cell r="D1014">
            <v>426200</v>
          </cell>
          <cell r="E1014" t="str">
            <v>SOCIAL &amp; COMMUNITY SERVICES</v>
          </cell>
        </row>
        <row r="1015">
          <cell r="A1015">
            <v>24261000</v>
          </cell>
          <cell r="B1015">
            <v>36881383681.517212</v>
          </cell>
          <cell r="C1015" t="str">
            <v>FULLY DISBURSED</v>
          </cell>
          <cell r="D1015">
            <v>428600</v>
          </cell>
          <cell r="E1015" t="str">
            <v>ROAD AND ROADBRIDGES</v>
          </cell>
        </row>
        <row r="1016">
          <cell r="A1016">
            <v>24263001</v>
          </cell>
          <cell r="B1016">
            <v>66478442446.028229</v>
          </cell>
          <cell r="C1016" t="str">
            <v>FULLY DISBURSED</v>
          </cell>
          <cell r="D1016" t="str">
            <v>430700-1</v>
          </cell>
          <cell r="E1016" t="str">
            <v>RAIL AND RAILBRIDGES</v>
          </cell>
        </row>
        <row r="1017">
          <cell r="A1017">
            <v>24263002</v>
          </cell>
          <cell r="B1017">
            <v>24395170429.199997</v>
          </cell>
          <cell r="C1017" t="str">
            <v>FULLY DISBURSED</v>
          </cell>
          <cell r="D1017" t="str">
            <v>430700-3</v>
          </cell>
          <cell r="E1017" t="str">
            <v>RAIL AND RAILBRIDGES</v>
          </cell>
        </row>
        <row r="1018">
          <cell r="A1018">
            <v>24263003</v>
          </cell>
          <cell r="B1018">
            <v>5529476084.7999992</v>
          </cell>
          <cell r="C1018" t="str">
            <v>FULLY DISBURSED</v>
          </cell>
          <cell r="D1018" t="str">
            <v>430700-2</v>
          </cell>
          <cell r="E1018" t="str">
            <v>RAIL AND RAILBRIDGES</v>
          </cell>
        </row>
        <row r="1019">
          <cell r="A1019">
            <v>24263004</v>
          </cell>
          <cell r="B1019">
            <v>2936490899.2000003</v>
          </cell>
          <cell r="C1019" t="str">
            <v>FULLY DISBURSED</v>
          </cell>
          <cell r="D1019">
            <v>431836</v>
          </cell>
          <cell r="E1019" t="str">
            <v>RAIL AND RAILBRIDGES</v>
          </cell>
        </row>
        <row r="1020">
          <cell r="A1020">
            <v>24264000</v>
          </cell>
          <cell r="B1020">
            <v>25855341884.540012</v>
          </cell>
          <cell r="C1020" t="str">
            <v>FULLY DISBURSED</v>
          </cell>
          <cell r="D1020">
            <v>431000</v>
          </cell>
          <cell r="E1020" t="str">
            <v>SOCIAL &amp; COMMUNITY SERVICES</v>
          </cell>
        </row>
        <row r="1021">
          <cell r="A1021">
            <v>24265000</v>
          </cell>
          <cell r="B1021">
            <v>14868593513.628408</v>
          </cell>
          <cell r="C1021" t="str">
            <v>FULLY DISBURSED</v>
          </cell>
          <cell r="D1021">
            <v>431607</v>
          </cell>
          <cell r="E1021" t="str">
            <v>AIRPORTS</v>
          </cell>
        </row>
        <row r="1022">
          <cell r="A1022">
            <v>24266000</v>
          </cell>
          <cell r="B1022">
            <v>258735775265.26111</v>
          </cell>
          <cell r="C1022" t="str">
            <v>FULLY DISBURSED</v>
          </cell>
          <cell r="D1022">
            <v>431623</v>
          </cell>
          <cell r="E1022" t="str">
            <v>ROAD AND ROADBRIDGES</v>
          </cell>
        </row>
        <row r="1023">
          <cell r="A1023">
            <v>24268000</v>
          </cell>
          <cell r="B1023">
            <v>36695795283.599998</v>
          </cell>
          <cell r="C1023" t="str">
            <v>FULLY DISBURSED</v>
          </cell>
          <cell r="D1023">
            <v>431744</v>
          </cell>
          <cell r="E1023" t="str">
            <v>COMMUNICATIONS</v>
          </cell>
        </row>
        <row r="1024">
          <cell r="A1024">
            <v>24270000</v>
          </cell>
          <cell r="B1024">
            <v>252936501271.19998</v>
          </cell>
          <cell r="C1024" t="str">
            <v>FULLY DISBURSED</v>
          </cell>
          <cell r="D1024">
            <v>431820</v>
          </cell>
          <cell r="E1024" t="str">
            <v>COMMUNICATIONS</v>
          </cell>
        </row>
        <row r="1025">
          <cell r="A1025">
            <v>24271000</v>
          </cell>
          <cell r="B1025">
            <v>69166563098.399994</v>
          </cell>
          <cell r="C1025" t="str">
            <v>FULLY DISBURSED</v>
          </cell>
          <cell r="D1025">
            <v>431779</v>
          </cell>
          <cell r="E1025" t="str">
            <v>ROAD AND ROADBRIDGES</v>
          </cell>
        </row>
        <row r="1026">
          <cell r="A1026">
            <v>24273000</v>
          </cell>
          <cell r="B1026">
            <v>31404701240.399998</v>
          </cell>
          <cell r="C1026" t="str">
            <v>FULLY DISBURSED</v>
          </cell>
          <cell r="D1026">
            <v>431835</v>
          </cell>
          <cell r="E1026" t="str">
            <v>EDUCATION AND CULTURE SERVICE</v>
          </cell>
        </row>
        <row r="1027">
          <cell r="A1027">
            <v>24275000</v>
          </cell>
          <cell r="B1027">
            <v>121687287465.59999</v>
          </cell>
          <cell r="C1027" t="str">
            <v>FULLY DISBURSED</v>
          </cell>
          <cell r="D1027">
            <v>431826</v>
          </cell>
          <cell r="E1027" t="str">
            <v>ELECTRICITY, GAS &amp; STEAM</v>
          </cell>
        </row>
        <row r="1028">
          <cell r="A1028">
            <v>24276000</v>
          </cell>
          <cell r="B1028">
            <v>227462007702.39999</v>
          </cell>
          <cell r="C1028" t="str">
            <v>FULLY DISBURSED</v>
          </cell>
          <cell r="D1028">
            <v>431833</v>
          </cell>
          <cell r="E1028" t="str">
            <v>ELECTRICITY, GAS &amp; STEAM</v>
          </cell>
        </row>
        <row r="1029">
          <cell r="A1029">
            <v>24278000</v>
          </cell>
          <cell r="B1029">
            <v>67970166095.599998</v>
          </cell>
          <cell r="C1029" t="str">
            <v>FULLY DISBURSED</v>
          </cell>
          <cell r="D1029">
            <v>431878</v>
          </cell>
          <cell r="E1029" t="str">
            <v>TRANSPORT &amp; STORAGE</v>
          </cell>
        </row>
        <row r="1030">
          <cell r="A1030">
            <v>24279000</v>
          </cell>
          <cell r="B1030">
            <v>251877648864</v>
          </cell>
          <cell r="C1030" t="str">
            <v>FULLY DISBURSED</v>
          </cell>
          <cell r="D1030">
            <v>431893</v>
          </cell>
          <cell r="E1030" t="str">
            <v>RAIL AND RAILBRIDGES</v>
          </cell>
        </row>
        <row r="1031">
          <cell r="A1031">
            <v>24280000</v>
          </cell>
          <cell r="B1031">
            <v>214515337646</v>
          </cell>
          <cell r="C1031" t="str">
            <v>FULLY DISBURSED</v>
          </cell>
          <cell r="D1031">
            <v>431894</v>
          </cell>
          <cell r="E1031" t="str">
            <v>RAIL AND RAILBRIDGES</v>
          </cell>
        </row>
        <row r="1032">
          <cell r="A1032">
            <v>24281000</v>
          </cell>
          <cell r="B1032">
            <v>85489643514.800003</v>
          </cell>
          <cell r="C1032" t="str">
            <v>FULLY DISBURSED</v>
          </cell>
          <cell r="D1032">
            <v>431917</v>
          </cell>
          <cell r="E1032" t="str">
            <v>SANITARY &amp; SIMILAR SERVICES</v>
          </cell>
        </row>
        <row r="1033">
          <cell r="A1033">
            <v>24282000</v>
          </cell>
          <cell r="B1033">
            <v>78362000911.199997</v>
          </cell>
          <cell r="C1033" t="str">
            <v>FULLY DISBURSED</v>
          </cell>
          <cell r="D1033">
            <v>431955</v>
          </cell>
          <cell r="E1033" t="str">
            <v>SOCIAL &amp; COMMUNITY SERVICES</v>
          </cell>
        </row>
        <row r="1034">
          <cell r="A1034">
            <v>24283000</v>
          </cell>
          <cell r="B1034">
            <v>125650177918</v>
          </cell>
          <cell r="C1034" t="str">
            <v>FULLY DISBURSED</v>
          </cell>
          <cell r="D1034">
            <v>431967</v>
          </cell>
          <cell r="E1034" t="str">
            <v>COMMUNICATIONS</v>
          </cell>
        </row>
        <row r="1035">
          <cell r="A1035">
            <v>24284000</v>
          </cell>
          <cell r="B1035">
            <v>71823874273.599991</v>
          </cell>
          <cell r="C1035" t="str">
            <v>FULLY DISBURSED</v>
          </cell>
          <cell r="D1035">
            <v>431966</v>
          </cell>
          <cell r="E1035" t="str">
            <v>COMMUNICATIONS</v>
          </cell>
        </row>
        <row r="1036">
          <cell r="A1036">
            <v>24287000</v>
          </cell>
          <cell r="B1036">
            <v>161299084082.79999</v>
          </cell>
          <cell r="C1036" t="str">
            <v>FULLY DISBURSED</v>
          </cell>
          <cell r="D1036">
            <v>432005</v>
          </cell>
          <cell r="E1036" t="str">
            <v>ELECTRICITY, GAS &amp; STEAM</v>
          </cell>
        </row>
        <row r="1037">
          <cell r="A1037">
            <v>24289000</v>
          </cell>
          <cell r="B1037">
            <v>101455699421.59999</v>
          </cell>
          <cell r="C1037" t="str">
            <v>FULLY DISBURSED</v>
          </cell>
          <cell r="D1037">
            <v>432037</v>
          </cell>
          <cell r="E1037" t="str">
            <v>ELECTRICITY, GAS &amp; STEAM</v>
          </cell>
        </row>
        <row r="1038">
          <cell r="A1038">
            <v>24291000</v>
          </cell>
          <cell r="B1038">
            <v>138090136330.79999</v>
          </cell>
          <cell r="C1038" t="str">
            <v>FULLY DISBURSED</v>
          </cell>
          <cell r="D1038">
            <v>432016</v>
          </cell>
          <cell r="E1038" t="str">
            <v>SOCIAL &amp; COMMUNITY SERVICES</v>
          </cell>
        </row>
        <row r="1039">
          <cell r="A1039">
            <v>24292000</v>
          </cell>
          <cell r="B1039">
            <v>1967545000000.0007</v>
          </cell>
          <cell r="C1039" t="str">
            <v>FULLY DISBURSED</v>
          </cell>
          <cell r="D1039">
            <v>432330</v>
          </cell>
          <cell r="E1039" t="str">
            <v>EDUCATION AND CULTURE SERVICE</v>
          </cell>
        </row>
        <row r="1040">
          <cell r="A1040">
            <v>24294000</v>
          </cell>
          <cell r="B1040">
            <v>30318201600</v>
          </cell>
          <cell r="C1040" t="str">
            <v>FULLY DISBURSED</v>
          </cell>
          <cell r="D1040">
            <v>432080</v>
          </cell>
          <cell r="E1040" t="str">
            <v>ROAD AND ROADBRIDGES</v>
          </cell>
        </row>
        <row r="1041">
          <cell r="A1041">
            <v>24296000</v>
          </cell>
          <cell r="B1041">
            <v>1489537113951.5256</v>
          </cell>
          <cell r="C1041" t="str">
            <v>ACTIVE</v>
          </cell>
          <cell r="D1041">
            <v>432347</v>
          </cell>
          <cell r="E1041" t="str">
            <v>ROAD AND ROADBRIDGES</v>
          </cell>
        </row>
        <row r="1042">
          <cell r="A1042">
            <v>25009000</v>
          </cell>
          <cell r="B1042">
            <v>0</v>
          </cell>
          <cell r="C1042" t="str">
            <v>FULLY PAID</v>
          </cell>
          <cell r="D1042">
            <v>131100</v>
          </cell>
          <cell r="E1042" t="str">
            <v>WHOLESALE TRADE</v>
          </cell>
        </row>
        <row r="1043">
          <cell r="A1043">
            <v>25010000</v>
          </cell>
          <cell r="B1043">
            <v>0</v>
          </cell>
          <cell r="C1043" t="str">
            <v>FULLY PAID</v>
          </cell>
          <cell r="D1043">
            <v>131200</v>
          </cell>
          <cell r="E1043" t="str">
            <v>WHOLESALE TRADE</v>
          </cell>
        </row>
        <row r="1044">
          <cell r="A1044">
            <v>25011000</v>
          </cell>
          <cell r="B1044">
            <v>0</v>
          </cell>
          <cell r="C1044" t="str">
            <v>FULLY PAID</v>
          </cell>
          <cell r="D1044">
            <v>131300</v>
          </cell>
          <cell r="E1044" t="str">
            <v>WHOLESALE TRADE</v>
          </cell>
        </row>
        <row r="1045">
          <cell r="A1045">
            <v>25012000</v>
          </cell>
          <cell r="B1045">
            <v>0</v>
          </cell>
          <cell r="C1045" t="str">
            <v>FULLY PAID</v>
          </cell>
          <cell r="D1045">
            <v>131400</v>
          </cell>
          <cell r="E1045" t="str">
            <v>WHOLESALE TRADE</v>
          </cell>
        </row>
        <row r="1046">
          <cell r="A1046">
            <v>25013000</v>
          </cell>
          <cell r="B1046">
            <v>1853483335.5999999</v>
          </cell>
          <cell r="C1046" t="str">
            <v>FULLY DISBURSED</v>
          </cell>
          <cell r="D1046">
            <v>131500</v>
          </cell>
          <cell r="E1046" t="str">
            <v>WHOLESALE TRADE</v>
          </cell>
        </row>
        <row r="1047">
          <cell r="A1047">
            <v>25014000</v>
          </cell>
          <cell r="B1047">
            <v>0</v>
          </cell>
          <cell r="C1047" t="str">
            <v>FULLY PAID</v>
          </cell>
          <cell r="D1047">
            <v>131600</v>
          </cell>
          <cell r="E1047" t="str">
            <v>WHOLESALE TRADE</v>
          </cell>
        </row>
        <row r="1048">
          <cell r="A1048">
            <v>25015000</v>
          </cell>
          <cell r="B1048">
            <v>7545143195.2000008</v>
          </cell>
          <cell r="C1048" t="str">
            <v>FULLY DISBURSED</v>
          </cell>
          <cell r="D1048">
            <v>131700</v>
          </cell>
          <cell r="E1048" t="str">
            <v>WHOLESALE TRADE</v>
          </cell>
        </row>
        <row r="1049">
          <cell r="A1049">
            <v>25016000</v>
          </cell>
          <cell r="B1049">
            <v>0</v>
          </cell>
          <cell r="C1049" t="str">
            <v>FULLY DISBURSED</v>
          </cell>
          <cell r="D1049">
            <v>131800</v>
          </cell>
          <cell r="E1049" t="str">
            <v>WHOLESALE TRADE</v>
          </cell>
        </row>
        <row r="1050">
          <cell r="A1050">
            <v>25017000</v>
          </cell>
          <cell r="B1050">
            <v>22778839910.400002</v>
          </cell>
          <cell r="C1050" t="str">
            <v>FULLY DISBURSED</v>
          </cell>
          <cell r="D1050">
            <v>131900</v>
          </cell>
          <cell r="E1050" t="str">
            <v>WHOLESALE TRADE</v>
          </cell>
        </row>
        <row r="1051">
          <cell r="A1051">
            <v>25018000</v>
          </cell>
          <cell r="B1051">
            <v>22127903621.199997</v>
          </cell>
          <cell r="C1051" t="str">
            <v>FULLY DISBURSED</v>
          </cell>
          <cell r="D1051">
            <v>132000</v>
          </cell>
          <cell r="E1051" t="str">
            <v>WHOLESALE TRADE</v>
          </cell>
        </row>
        <row r="1052">
          <cell r="A1052">
            <v>25021000</v>
          </cell>
          <cell r="B1052">
            <v>63347158981.600006</v>
          </cell>
          <cell r="C1052" t="str">
            <v>FULLY DISBURSED</v>
          </cell>
          <cell r="D1052">
            <v>132300</v>
          </cell>
          <cell r="E1052" t="str">
            <v>WHOLESALE TRADE</v>
          </cell>
        </row>
        <row r="1053">
          <cell r="A1053">
            <v>25022000</v>
          </cell>
          <cell r="B1053">
            <v>66157819535.599998</v>
          </cell>
          <cell r="C1053" t="str">
            <v>FULLY DISBURSED</v>
          </cell>
          <cell r="D1053">
            <v>132400</v>
          </cell>
          <cell r="E1053" t="str">
            <v>WHOLESALE TRADE</v>
          </cell>
        </row>
        <row r="1054">
          <cell r="A1054">
            <v>25023000</v>
          </cell>
          <cell r="B1054">
            <v>61264393959.599998</v>
          </cell>
          <cell r="C1054" t="str">
            <v>FULLY DISBURSED</v>
          </cell>
          <cell r="D1054">
            <v>132500</v>
          </cell>
          <cell r="E1054" t="str">
            <v>WHOLESALE TRADE</v>
          </cell>
        </row>
        <row r="1055">
          <cell r="A1055">
            <v>25024000</v>
          </cell>
          <cell r="B1055">
            <v>0</v>
          </cell>
          <cell r="C1055" t="str">
            <v>FULLY DISBURSED</v>
          </cell>
          <cell r="D1055">
            <v>132600</v>
          </cell>
          <cell r="E1055" t="str">
            <v>WHOLESALE TRADE</v>
          </cell>
        </row>
        <row r="1056">
          <cell r="A1056">
            <v>25025000</v>
          </cell>
          <cell r="B1056">
            <v>23096703027.200001</v>
          </cell>
          <cell r="C1056" t="str">
            <v>FULLY DISBURSED</v>
          </cell>
          <cell r="D1056">
            <v>132700</v>
          </cell>
          <cell r="E1056" t="str">
            <v>WHOLESALE TRADE</v>
          </cell>
        </row>
        <row r="1057">
          <cell r="A1057">
            <v>25026000</v>
          </cell>
          <cell r="B1057">
            <v>39405806436.799995</v>
          </cell>
          <cell r="C1057" t="str">
            <v>FULLY DISBURSED</v>
          </cell>
          <cell r="D1057">
            <v>132800</v>
          </cell>
          <cell r="E1057" t="str">
            <v>WHOLESALE TRADE</v>
          </cell>
        </row>
        <row r="1058">
          <cell r="A1058">
            <v>25027000</v>
          </cell>
          <cell r="B1058">
            <v>39517255960.800003</v>
          </cell>
          <cell r="C1058" t="str">
            <v>FULLY DISBURSED</v>
          </cell>
          <cell r="D1058">
            <v>132900</v>
          </cell>
          <cell r="E1058" t="str">
            <v>WHOLESALE TRADE</v>
          </cell>
        </row>
        <row r="1059">
          <cell r="A1059">
            <v>25028000</v>
          </cell>
          <cell r="B1059">
            <v>59177834286.800003</v>
          </cell>
          <cell r="C1059" t="str">
            <v>FULLY DISBURSED</v>
          </cell>
          <cell r="D1059">
            <v>133000</v>
          </cell>
          <cell r="E1059" t="str">
            <v>WHOLESALE TRADE</v>
          </cell>
        </row>
        <row r="1060">
          <cell r="A1060">
            <v>25029000</v>
          </cell>
          <cell r="B1060">
            <v>82790232298.400009</v>
          </cell>
          <cell r="C1060" t="str">
            <v>FULLY DISBURSED</v>
          </cell>
          <cell r="D1060">
            <v>133100</v>
          </cell>
          <cell r="E1060" t="str">
            <v>WHOLESALE TRADE</v>
          </cell>
        </row>
        <row r="1061">
          <cell r="A1061">
            <v>25030000</v>
          </cell>
          <cell r="B1061">
            <v>44477571709.599998</v>
          </cell>
          <cell r="C1061" t="str">
            <v>FULLY DISBURSED</v>
          </cell>
          <cell r="D1061">
            <v>133200</v>
          </cell>
          <cell r="E1061" t="str">
            <v>WHOLESALE TRADE</v>
          </cell>
        </row>
        <row r="1062">
          <cell r="A1062">
            <v>25031000</v>
          </cell>
          <cell r="B1062">
            <v>44670281042.400002</v>
          </cell>
          <cell r="C1062" t="str">
            <v>FULLY DISBURSED</v>
          </cell>
          <cell r="D1062">
            <v>133300</v>
          </cell>
          <cell r="E1062" t="str">
            <v>WHOLESALE TRADE</v>
          </cell>
        </row>
        <row r="1063">
          <cell r="A1063">
            <v>25040000</v>
          </cell>
          <cell r="B1063">
            <v>0</v>
          </cell>
          <cell r="C1063" t="str">
            <v>FULLY PAID</v>
          </cell>
          <cell r="D1063">
            <v>140700</v>
          </cell>
          <cell r="E1063" t="str">
            <v>NON-METAL MINERAL, EX. PET. &amp; COAL</v>
          </cell>
        </row>
        <row r="1064">
          <cell r="A1064">
            <v>25041000</v>
          </cell>
          <cell r="B1064">
            <v>0</v>
          </cell>
          <cell r="C1064" t="str">
            <v>FULLY PAID</v>
          </cell>
          <cell r="D1064">
            <v>140800</v>
          </cell>
          <cell r="E1064" t="str">
            <v>ELECTRICITY, GAS &amp; STEAM</v>
          </cell>
        </row>
        <row r="1065">
          <cell r="A1065">
            <v>25042000</v>
          </cell>
          <cell r="B1065">
            <v>0</v>
          </cell>
          <cell r="C1065" t="str">
            <v>FULLY DISBURSED</v>
          </cell>
          <cell r="D1065">
            <v>140900</v>
          </cell>
          <cell r="E1065" t="str">
            <v>CHEM., PETROL, COAL, RUBBER,PLASTIC</v>
          </cell>
        </row>
        <row r="1066">
          <cell r="A1066">
            <v>25043000</v>
          </cell>
          <cell r="B1066">
            <v>0</v>
          </cell>
          <cell r="C1066" t="str">
            <v>FULLY PAID</v>
          </cell>
          <cell r="D1066">
            <v>141100</v>
          </cell>
          <cell r="E1066" t="str">
            <v>ROAD AND ROADBRIDGES</v>
          </cell>
        </row>
        <row r="1067">
          <cell r="A1067">
            <v>25044000</v>
          </cell>
          <cell r="B1067">
            <v>0</v>
          </cell>
          <cell r="C1067" t="str">
            <v>FULLY DISBURSED</v>
          </cell>
          <cell r="D1067">
            <v>141200</v>
          </cell>
          <cell r="E1067" t="str">
            <v>ELECTRICITY, GAS &amp; STEAM</v>
          </cell>
        </row>
        <row r="1068">
          <cell r="A1068">
            <v>25045000</v>
          </cell>
          <cell r="B1068">
            <v>0</v>
          </cell>
          <cell r="C1068" t="str">
            <v>FULLY PAID</v>
          </cell>
          <cell r="D1068">
            <v>141000</v>
          </cell>
          <cell r="E1068" t="str">
            <v>WHOLESALE TRADE</v>
          </cell>
        </row>
        <row r="1069">
          <cell r="A1069">
            <v>25046000</v>
          </cell>
          <cell r="B1069">
            <v>9021330519.1999989</v>
          </cell>
          <cell r="C1069" t="str">
            <v>FULLY DISBURSED</v>
          </cell>
          <cell r="D1069">
            <v>141400</v>
          </cell>
          <cell r="E1069" t="str">
            <v>ELECTRICITY, GAS &amp; STEAM</v>
          </cell>
        </row>
        <row r="1070">
          <cell r="A1070">
            <v>25047000</v>
          </cell>
          <cell r="B1070">
            <v>4969854908</v>
          </cell>
          <cell r="C1070" t="str">
            <v>FULLY DISBURSED</v>
          </cell>
          <cell r="D1070">
            <v>141500</v>
          </cell>
          <cell r="E1070" t="str">
            <v>ELECTRICITY, GAS &amp; STEAM</v>
          </cell>
        </row>
        <row r="1071">
          <cell r="A1071">
            <v>25048000</v>
          </cell>
          <cell r="B1071">
            <v>0</v>
          </cell>
          <cell r="C1071" t="str">
            <v>FULLY PAID</v>
          </cell>
          <cell r="D1071">
            <v>141300</v>
          </cell>
          <cell r="E1071" t="str">
            <v>WHOLESALE TRADE</v>
          </cell>
        </row>
        <row r="1072">
          <cell r="A1072">
            <v>25049000</v>
          </cell>
          <cell r="B1072">
            <v>986022319.60000002</v>
          </cell>
          <cell r="C1072" t="str">
            <v>FULLY DISBURSED</v>
          </cell>
          <cell r="D1072">
            <v>141600</v>
          </cell>
          <cell r="E1072" t="str">
            <v>SOCIAL &amp; COMMUNITY SERVICES</v>
          </cell>
        </row>
        <row r="1073">
          <cell r="A1073">
            <v>25050000</v>
          </cell>
          <cell r="B1073">
            <v>11982591760.799999</v>
          </cell>
          <cell r="C1073" t="str">
            <v>FULLY DISBURSED</v>
          </cell>
          <cell r="D1073">
            <v>141700</v>
          </cell>
          <cell r="E1073" t="str">
            <v>ELECTRICITY, GAS &amp; STEAM</v>
          </cell>
        </row>
        <row r="1074">
          <cell r="A1074">
            <v>25051000</v>
          </cell>
          <cell r="B1074">
            <v>35000616083.599998</v>
          </cell>
          <cell r="C1074" t="str">
            <v>FULLY DISBURSED</v>
          </cell>
          <cell r="D1074">
            <v>141800</v>
          </cell>
          <cell r="E1074" t="str">
            <v>WHOLESALE TRADE</v>
          </cell>
        </row>
        <row r="1075">
          <cell r="A1075">
            <v>25052000</v>
          </cell>
          <cell r="B1075">
            <v>6699403072.8000002</v>
          </cell>
          <cell r="C1075" t="str">
            <v>FULLY DISBURSED</v>
          </cell>
          <cell r="D1075">
            <v>141901</v>
          </cell>
          <cell r="E1075" t="str">
            <v>ELECTRICITY, GAS &amp; STEAM</v>
          </cell>
        </row>
        <row r="1076">
          <cell r="A1076">
            <v>25053000</v>
          </cell>
          <cell r="B1076">
            <v>0</v>
          </cell>
          <cell r="C1076" t="str">
            <v>FULLY PAID</v>
          </cell>
          <cell r="D1076">
            <v>142000</v>
          </cell>
          <cell r="E1076" t="str">
            <v>ROAD AND ROADBRIDGES</v>
          </cell>
        </row>
        <row r="1077">
          <cell r="A1077">
            <v>25054001</v>
          </cell>
          <cell r="B1077">
            <v>31149783840.399998</v>
          </cell>
          <cell r="C1077" t="str">
            <v>FULLY DISBURSED</v>
          </cell>
          <cell r="D1077">
            <v>142100</v>
          </cell>
          <cell r="E1077" t="str">
            <v>ELECTRICITY, GAS &amp; STEAM</v>
          </cell>
        </row>
        <row r="1078">
          <cell r="A1078">
            <v>25055000</v>
          </cell>
          <cell r="B1078">
            <v>7331612947.1999998</v>
          </cell>
          <cell r="C1078" t="str">
            <v>FULLY DISBURSED</v>
          </cell>
          <cell r="D1078">
            <v>141900</v>
          </cell>
          <cell r="E1078" t="str">
            <v>ELECTRICITY, GAS &amp; STEAM</v>
          </cell>
        </row>
        <row r="1079">
          <cell r="A1079">
            <v>25056000</v>
          </cell>
          <cell r="B1079">
            <v>0</v>
          </cell>
          <cell r="C1079" t="str">
            <v>FULLY PAID</v>
          </cell>
          <cell r="D1079">
            <v>142200</v>
          </cell>
          <cell r="E1079" t="str">
            <v>SANITARY &amp; SIMILAR SERVICES</v>
          </cell>
        </row>
        <row r="1080">
          <cell r="A1080">
            <v>25057000</v>
          </cell>
          <cell r="B1080">
            <v>5337638815.2000008</v>
          </cell>
          <cell r="C1080" t="str">
            <v>FULLY DISBURSED</v>
          </cell>
          <cell r="D1080">
            <v>142300</v>
          </cell>
          <cell r="E1080" t="str">
            <v>SOCIAL &amp; COMMUNITY SERVICES</v>
          </cell>
        </row>
        <row r="1081">
          <cell r="A1081">
            <v>25057001</v>
          </cell>
          <cell r="B1081">
            <v>5347154552.4000006</v>
          </cell>
          <cell r="C1081" t="str">
            <v>FULLY DISBURSED</v>
          </cell>
          <cell r="D1081">
            <v>142300</v>
          </cell>
          <cell r="E1081" t="str">
            <v>SOCIAL &amp; COMMUNITY SERVICES</v>
          </cell>
        </row>
        <row r="1082">
          <cell r="A1082">
            <v>25058001</v>
          </cell>
          <cell r="B1082">
            <v>17373443543.600002</v>
          </cell>
          <cell r="C1082" t="str">
            <v>FULLY DISBURSED</v>
          </cell>
          <cell r="D1082">
            <v>142400</v>
          </cell>
          <cell r="E1082" t="str">
            <v>ROAD AND ROADBRIDGES</v>
          </cell>
        </row>
        <row r="1083">
          <cell r="A1083">
            <v>25059001</v>
          </cell>
          <cell r="B1083">
            <v>45244019662.400002</v>
          </cell>
          <cell r="C1083" t="str">
            <v>FULLY DISBURSED</v>
          </cell>
          <cell r="D1083">
            <v>142500</v>
          </cell>
          <cell r="E1083" t="str">
            <v>DAMS, IRRIGATION AND DRAINAGE</v>
          </cell>
        </row>
        <row r="1084">
          <cell r="A1084">
            <v>25060002</v>
          </cell>
          <cell r="B1084">
            <v>3344390382.8000002</v>
          </cell>
          <cell r="C1084" t="str">
            <v>FULLY DISBURSED</v>
          </cell>
          <cell r="D1084">
            <v>142600</v>
          </cell>
          <cell r="E1084" t="str">
            <v>AGRICULTURE &amp; HUNTING</v>
          </cell>
        </row>
        <row r="1085">
          <cell r="A1085">
            <v>25060011</v>
          </cell>
          <cell r="B1085">
            <v>26580580024</v>
          </cell>
          <cell r="C1085" t="str">
            <v>FULLY DISBURSED</v>
          </cell>
          <cell r="D1085">
            <v>142600</v>
          </cell>
          <cell r="E1085" t="str">
            <v>AGRICULTURE &amp; HUNTING</v>
          </cell>
        </row>
        <row r="1086">
          <cell r="A1086">
            <v>25061001</v>
          </cell>
          <cell r="B1086">
            <v>26116187728</v>
          </cell>
          <cell r="C1086" t="str">
            <v>FULLY DISBURSED</v>
          </cell>
          <cell r="D1086">
            <v>142900</v>
          </cell>
          <cell r="E1086" t="str">
            <v>DAMS, IRRIGATION AND DRAINAGE</v>
          </cell>
        </row>
        <row r="1087">
          <cell r="A1087">
            <v>25062001</v>
          </cell>
          <cell r="B1087">
            <v>0</v>
          </cell>
          <cell r="C1087" t="str">
            <v>FULLY PAID</v>
          </cell>
          <cell r="D1087">
            <v>142700</v>
          </cell>
          <cell r="E1087" t="str">
            <v>SOCIAL &amp; COMMUNITY SERVICES</v>
          </cell>
        </row>
        <row r="1088">
          <cell r="A1088">
            <v>25062002</v>
          </cell>
          <cell r="B1088">
            <v>2446380578</v>
          </cell>
          <cell r="C1088" t="str">
            <v>FULLY DISBURSED</v>
          </cell>
          <cell r="D1088">
            <v>142700</v>
          </cell>
          <cell r="E1088" t="str">
            <v>SOCIAL &amp; COMMUNITY SERVICES</v>
          </cell>
        </row>
        <row r="1089">
          <cell r="A1089">
            <v>25063000</v>
          </cell>
          <cell r="B1089">
            <v>0</v>
          </cell>
          <cell r="C1089" t="str">
            <v>FULLY PAID</v>
          </cell>
          <cell r="D1089">
            <v>142800</v>
          </cell>
          <cell r="E1089" t="str">
            <v>EDUCATION AND CULTURE SERVICE</v>
          </cell>
        </row>
        <row r="1090">
          <cell r="A1090">
            <v>25064001</v>
          </cell>
          <cell r="B1090">
            <v>0</v>
          </cell>
          <cell r="C1090" t="str">
            <v>FULLY PAID</v>
          </cell>
          <cell r="D1090">
            <v>143000</v>
          </cell>
          <cell r="E1090" t="str">
            <v>EDUCATION AND CULTURE SERVICE</v>
          </cell>
        </row>
        <row r="1091">
          <cell r="A1091">
            <v>25064002</v>
          </cell>
          <cell r="B1091">
            <v>2644362250.7999997</v>
          </cell>
          <cell r="C1091" t="str">
            <v>FULLY DISBURSED</v>
          </cell>
          <cell r="D1091">
            <v>143000</v>
          </cell>
          <cell r="E1091" t="str">
            <v>EDUCATION AND CULTURE SERVICE</v>
          </cell>
        </row>
        <row r="1092">
          <cell r="A1092">
            <v>25065000</v>
          </cell>
          <cell r="B1092">
            <v>0</v>
          </cell>
          <cell r="C1092" t="str">
            <v>FULLY PAID</v>
          </cell>
          <cell r="D1092">
            <v>143100</v>
          </cell>
          <cell r="E1092" t="str">
            <v>SANITARY &amp; SIMILAR SERVICES</v>
          </cell>
        </row>
        <row r="1093">
          <cell r="A1093">
            <v>25066000</v>
          </cell>
          <cell r="B1093">
            <v>0</v>
          </cell>
          <cell r="C1093" t="str">
            <v>FULLY PAID</v>
          </cell>
          <cell r="D1093">
            <v>143200</v>
          </cell>
          <cell r="E1093" t="str">
            <v>WATER WORKS &amp; SUPPLY</v>
          </cell>
        </row>
        <row r="1094">
          <cell r="A1094">
            <v>25067000</v>
          </cell>
          <cell r="B1094">
            <v>0</v>
          </cell>
          <cell r="C1094" t="str">
            <v>FULLY PAID</v>
          </cell>
          <cell r="D1094">
            <v>143300</v>
          </cell>
          <cell r="E1094" t="str">
            <v>SOCIAL &amp; COMMUNITY SERVICES</v>
          </cell>
        </row>
        <row r="1095">
          <cell r="A1095">
            <v>25068001</v>
          </cell>
          <cell r="B1095">
            <v>16772823350.799999</v>
          </cell>
          <cell r="C1095" t="str">
            <v>FULLY DISBURSED</v>
          </cell>
          <cell r="D1095">
            <v>143500</v>
          </cell>
          <cell r="E1095" t="str">
            <v>AGRICULTURE &amp; HUNTING</v>
          </cell>
        </row>
        <row r="1096">
          <cell r="A1096">
            <v>25068002</v>
          </cell>
          <cell r="B1096">
            <v>11430284079.599998</v>
          </cell>
          <cell r="C1096" t="str">
            <v>FULLY DISBURSED</v>
          </cell>
          <cell r="D1096">
            <v>143500</v>
          </cell>
          <cell r="E1096" t="str">
            <v>AGRICULTURE &amp; HUNTING</v>
          </cell>
        </row>
        <row r="1097">
          <cell r="A1097">
            <v>25068003</v>
          </cell>
          <cell r="B1097">
            <v>4862799351.1999998</v>
          </cell>
          <cell r="C1097" t="str">
            <v>FULLY DISBURSED</v>
          </cell>
          <cell r="D1097">
            <v>143500</v>
          </cell>
          <cell r="E1097" t="str">
            <v>AGRICULTURE &amp; HUNTING</v>
          </cell>
        </row>
        <row r="1098">
          <cell r="A1098">
            <v>25069000</v>
          </cell>
          <cell r="B1098">
            <v>0</v>
          </cell>
          <cell r="C1098" t="str">
            <v>FULLY PAID</v>
          </cell>
          <cell r="D1098">
            <v>143600</v>
          </cell>
          <cell r="E1098" t="str">
            <v>AGRICULTURE &amp; HUNTING</v>
          </cell>
        </row>
        <row r="1099">
          <cell r="A1099">
            <v>25070000</v>
          </cell>
          <cell r="B1099">
            <v>0</v>
          </cell>
          <cell r="C1099" t="str">
            <v>FULLY PAID</v>
          </cell>
          <cell r="D1099">
            <v>143700</v>
          </cell>
          <cell r="E1099" t="str">
            <v>SOCIAL &amp; COMMUNITY SERVICES</v>
          </cell>
        </row>
        <row r="1100">
          <cell r="A1100">
            <v>25071000</v>
          </cell>
          <cell r="B1100">
            <v>0</v>
          </cell>
          <cell r="C1100" t="str">
            <v>FULLY PAID</v>
          </cell>
          <cell r="D1100">
            <v>143800</v>
          </cell>
          <cell r="E1100" t="str">
            <v>SOCIAL &amp; COMMUNITY SERVICES</v>
          </cell>
        </row>
        <row r="1101">
          <cell r="A1101">
            <v>25072000</v>
          </cell>
          <cell r="B1101">
            <v>14027729005.199999</v>
          </cell>
          <cell r="C1101" t="str">
            <v>FULLY DISBURSED</v>
          </cell>
          <cell r="D1101">
            <v>143900</v>
          </cell>
          <cell r="E1101" t="str">
            <v>AGRICULTURE &amp; HUNTING</v>
          </cell>
        </row>
        <row r="1102">
          <cell r="A1102">
            <v>25074003</v>
          </cell>
          <cell r="B1102">
            <v>44144755414.400002</v>
          </cell>
          <cell r="C1102" t="str">
            <v>FULLY DISBURSED</v>
          </cell>
          <cell r="D1102">
            <v>144100</v>
          </cell>
          <cell r="E1102" t="str">
            <v>SOCIAL &amp; COMMUNITY SERVICES</v>
          </cell>
        </row>
        <row r="1103">
          <cell r="A1103">
            <v>25074004</v>
          </cell>
          <cell r="B1103">
            <v>49997926885.199997</v>
          </cell>
          <cell r="C1103" t="str">
            <v>FULLY DISBURSED</v>
          </cell>
          <cell r="D1103">
            <v>144100</v>
          </cell>
          <cell r="E1103" t="str">
            <v>SOCIAL &amp; COMMUNITY SERVICES</v>
          </cell>
        </row>
        <row r="1104">
          <cell r="A1104">
            <v>25074005</v>
          </cell>
          <cell r="B1104">
            <v>49677047588.399994</v>
          </cell>
          <cell r="C1104" t="str">
            <v>FULLY DISBURSED</v>
          </cell>
          <cell r="D1104">
            <v>144100</v>
          </cell>
          <cell r="E1104" t="str">
            <v>SOCIAL &amp; COMMUNITY SERVICES</v>
          </cell>
        </row>
        <row r="1105">
          <cell r="A1105">
            <v>25074006</v>
          </cell>
          <cell r="B1105">
            <v>44889892884.400002</v>
          </cell>
          <cell r="C1105" t="str">
            <v>FULLY DISBURSED</v>
          </cell>
          <cell r="D1105">
            <v>144100</v>
          </cell>
          <cell r="E1105" t="str">
            <v>SOCIAL &amp; COMMUNITY SERVICES</v>
          </cell>
        </row>
        <row r="1106">
          <cell r="A1106">
            <v>25075001</v>
          </cell>
          <cell r="B1106">
            <v>0</v>
          </cell>
          <cell r="C1106" t="str">
            <v>FULLY PAID</v>
          </cell>
          <cell r="D1106">
            <v>144300</v>
          </cell>
          <cell r="E1106" t="str">
            <v>DAMS, IRRIGATION AND DRAINAGE</v>
          </cell>
        </row>
        <row r="1107">
          <cell r="A1107">
            <v>25075002</v>
          </cell>
          <cell r="B1107">
            <v>0</v>
          </cell>
          <cell r="C1107" t="str">
            <v>FULLY PAID</v>
          </cell>
          <cell r="D1107">
            <v>144300</v>
          </cell>
          <cell r="E1107" t="str">
            <v>DAMS, IRRIGATION AND DRAINAGE</v>
          </cell>
        </row>
        <row r="1108">
          <cell r="A1108">
            <v>25077001</v>
          </cell>
          <cell r="B1108">
            <v>62765642632.400002</v>
          </cell>
          <cell r="C1108" t="str">
            <v>FULLY DISBURSED</v>
          </cell>
          <cell r="D1108">
            <v>144500</v>
          </cell>
          <cell r="E1108" t="str">
            <v>SOCIAL &amp; COMMUNITY SERVICES</v>
          </cell>
        </row>
        <row r="1109">
          <cell r="A1109">
            <v>25077002</v>
          </cell>
          <cell r="B1109">
            <v>1732700096.8</v>
          </cell>
          <cell r="C1109" t="str">
            <v>FULLY DISBURSED</v>
          </cell>
          <cell r="D1109">
            <v>144500</v>
          </cell>
          <cell r="E1109" t="str">
            <v>SOCIAL &amp; COMMUNITY SERVICES</v>
          </cell>
        </row>
        <row r="1110">
          <cell r="A1110">
            <v>25078001</v>
          </cell>
          <cell r="B1110">
            <v>34506458249.599998</v>
          </cell>
          <cell r="C1110" t="str">
            <v>FULLY DISBURSED</v>
          </cell>
          <cell r="D1110">
            <v>144600</v>
          </cell>
          <cell r="E1110" t="str">
            <v>SANITARY &amp; SIMILAR SERVICES</v>
          </cell>
        </row>
        <row r="1111">
          <cell r="A1111">
            <v>25078002</v>
          </cell>
          <cell r="B1111">
            <v>3748914230.4000001</v>
          </cell>
          <cell r="C1111" t="str">
            <v>FULLY DISBURSED</v>
          </cell>
          <cell r="D1111">
            <v>144600</v>
          </cell>
          <cell r="E1111" t="str">
            <v>SANITARY &amp; SIMILAR SERVICES</v>
          </cell>
        </row>
        <row r="1112">
          <cell r="A1112">
            <v>25078003</v>
          </cell>
          <cell r="B1112">
            <v>1230287489.6000001</v>
          </cell>
          <cell r="C1112" t="str">
            <v>FULLY DISBURSED</v>
          </cell>
          <cell r="D1112">
            <v>144600</v>
          </cell>
          <cell r="E1112" t="str">
            <v>SANITARY &amp; SIMILAR SERVICES</v>
          </cell>
        </row>
        <row r="1113">
          <cell r="A1113">
            <v>25079001</v>
          </cell>
          <cell r="B1113">
            <v>29351737319.600002</v>
          </cell>
          <cell r="C1113" t="str">
            <v>FULLY DISBURSED</v>
          </cell>
          <cell r="D1113">
            <v>144400</v>
          </cell>
          <cell r="E1113" t="str">
            <v>AGRICULTURE &amp; HUNTING</v>
          </cell>
        </row>
        <row r="1114">
          <cell r="A1114">
            <v>25079002</v>
          </cell>
          <cell r="B1114">
            <v>31657551003.600002</v>
          </cell>
          <cell r="C1114" t="str">
            <v>FULLY DISBURSED</v>
          </cell>
          <cell r="D1114">
            <v>144400</v>
          </cell>
          <cell r="E1114" t="str">
            <v>AGRICULTURE &amp; HUNTING</v>
          </cell>
        </row>
        <row r="1115">
          <cell r="A1115">
            <v>25079003</v>
          </cell>
          <cell r="B1115">
            <v>47611068301.199997</v>
          </cell>
          <cell r="C1115" t="str">
            <v>FULLY DISBURSED</v>
          </cell>
          <cell r="D1115">
            <v>144400</v>
          </cell>
          <cell r="E1115" t="str">
            <v>AGRICULTURE &amp; HUNTING</v>
          </cell>
        </row>
        <row r="1116">
          <cell r="A1116">
            <v>25080000</v>
          </cell>
          <cell r="B1116">
            <v>11949973136.4</v>
          </cell>
          <cell r="C1116" t="str">
            <v>FULLY DISBURSED</v>
          </cell>
          <cell r="D1116">
            <v>144700</v>
          </cell>
          <cell r="E1116" t="str">
            <v>EDUCATION AND CULTURE SERVICE</v>
          </cell>
        </row>
        <row r="1117">
          <cell r="A1117">
            <v>25081000</v>
          </cell>
          <cell r="B1117">
            <v>21213845253.200001</v>
          </cell>
          <cell r="C1117" t="str">
            <v>FULLY DISBURSED</v>
          </cell>
          <cell r="D1117">
            <v>144800</v>
          </cell>
          <cell r="E1117" t="str">
            <v>EDUCATION AND CULTURE SERVICE</v>
          </cell>
        </row>
        <row r="1118">
          <cell r="A1118">
            <v>25082000</v>
          </cell>
          <cell r="B1118">
            <v>12351259490</v>
          </cell>
          <cell r="C1118" t="str">
            <v>FULLY DISBURSED</v>
          </cell>
          <cell r="D1118">
            <v>144900</v>
          </cell>
          <cell r="E1118" t="str">
            <v>EDUCATION AND CULTURE SERVICE</v>
          </cell>
        </row>
        <row r="1119">
          <cell r="A1119">
            <v>25083001</v>
          </cell>
          <cell r="B1119">
            <v>6683812816</v>
          </cell>
          <cell r="C1119" t="str">
            <v>FULLY DISBURSED</v>
          </cell>
          <cell r="D1119">
            <v>145000</v>
          </cell>
          <cell r="E1119" t="str">
            <v>SOCIAL &amp; COMMUNITY SERVICES</v>
          </cell>
        </row>
        <row r="1120">
          <cell r="A1120">
            <v>25083002</v>
          </cell>
          <cell r="B1120">
            <v>1984105057.2</v>
          </cell>
          <cell r="C1120" t="str">
            <v>FULLY DISBURSED</v>
          </cell>
          <cell r="D1120">
            <v>145000</v>
          </cell>
          <cell r="E1120" t="str">
            <v>SOCIAL &amp; COMMUNITY SERVICES</v>
          </cell>
        </row>
        <row r="1121">
          <cell r="A1121">
            <v>25083003</v>
          </cell>
          <cell r="B1121">
            <v>12990329238</v>
          </cell>
          <cell r="C1121" t="str">
            <v>FULLY DISBURSED</v>
          </cell>
          <cell r="D1121">
            <v>145000</v>
          </cell>
          <cell r="E1121" t="str">
            <v>SOCIAL &amp; COMMUNITY SERVICES</v>
          </cell>
        </row>
        <row r="1122">
          <cell r="A1122">
            <v>25084001</v>
          </cell>
          <cell r="B1122">
            <v>32384013969.600002</v>
          </cell>
          <cell r="C1122" t="str">
            <v>FULLY DISBURSED</v>
          </cell>
          <cell r="D1122">
            <v>145100</v>
          </cell>
          <cell r="E1122" t="str">
            <v>DAMS, IRRIGATION AND DRAINAGE</v>
          </cell>
        </row>
        <row r="1123">
          <cell r="A1123">
            <v>25084002</v>
          </cell>
          <cell r="B1123">
            <v>9853954990.8000011</v>
          </cell>
          <cell r="C1123" t="str">
            <v>FULLY DISBURSED</v>
          </cell>
          <cell r="D1123">
            <v>145100</v>
          </cell>
          <cell r="E1123" t="str">
            <v>DAMS, IRRIGATION AND DRAINAGE</v>
          </cell>
        </row>
        <row r="1124">
          <cell r="A1124">
            <v>25084003</v>
          </cell>
          <cell r="B1124">
            <v>6605831704.7999992</v>
          </cell>
          <cell r="C1124" t="str">
            <v>FULLY DISBURSED</v>
          </cell>
          <cell r="D1124">
            <v>145100</v>
          </cell>
          <cell r="E1124" t="str">
            <v>DAMS, IRRIGATION AND DRAINAGE</v>
          </cell>
        </row>
        <row r="1125">
          <cell r="A1125">
            <v>25084004</v>
          </cell>
          <cell r="B1125">
            <v>1092663737.2</v>
          </cell>
          <cell r="C1125" t="str">
            <v>FULLY DISBURSED</v>
          </cell>
          <cell r="D1125">
            <v>145100</v>
          </cell>
          <cell r="E1125" t="str">
            <v>DAMS, IRRIGATION AND DRAINAGE</v>
          </cell>
        </row>
        <row r="1126">
          <cell r="A1126">
            <v>25085001</v>
          </cell>
          <cell r="B1126">
            <v>18991940645.200001</v>
          </cell>
          <cell r="C1126" t="str">
            <v>FULLY DISBURSED</v>
          </cell>
          <cell r="D1126">
            <v>145200</v>
          </cell>
          <cell r="E1126" t="str">
            <v>AGRICULTURE &amp; HUNTING</v>
          </cell>
        </row>
        <row r="1127">
          <cell r="A1127">
            <v>25085002</v>
          </cell>
          <cell r="B1127">
            <v>31502615238.400002</v>
          </cell>
          <cell r="C1127" t="str">
            <v>FULLY DISBURSED</v>
          </cell>
          <cell r="D1127">
            <v>145200</v>
          </cell>
          <cell r="E1127" t="str">
            <v>AGRICULTURE &amp; HUNTING</v>
          </cell>
        </row>
        <row r="1128">
          <cell r="A1128">
            <v>25085003</v>
          </cell>
          <cell r="B1128">
            <v>1739956423.5999999</v>
          </cell>
          <cell r="C1128" t="str">
            <v>FULLY DISBURSED</v>
          </cell>
          <cell r="D1128">
            <v>145200</v>
          </cell>
          <cell r="E1128" t="str">
            <v>AGRICULTURE &amp; HUNTING</v>
          </cell>
        </row>
        <row r="1129">
          <cell r="A1129">
            <v>25085004</v>
          </cell>
          <cell r="B1129">
            <v>8752679127.6000004</v>
          </cell>
          <cell r="C1129" t="str">
            <v>FULLY DISBURSED</v>
          </cell>
          <cell r="D1129">
            <v>145200</v>
          </cell>
          <cell r="E1129" t="str">
            <v>AGRICULTURE &amp; HUNTING</v>
          </cell>
        </row>
        <row r="1130">
          <cell r="A1130">
            <v>25086000</v>
          </cell>
          <cell r="B1130">
            <v>10946066160</v>
          </cell>
          <cell r="C1130" t="str">
            <v>FULLY DISBURSED</v>
          </cell>
          <cell r="D1130">
            <v>145300</v>
          </cell>
          <cell r="E1130" t="str">
            <v>SANITARY &amp; SIMILAR SERVICES</v>
          </cell>
        </row>
        <row r="1131">
          <cell r="A1131">
            <v>25087001</v>
          </cell>
          <cell r="B1131">
            <v>23256240976.399998</v>
          </cell>
          <cell r="C1131" t="str">
            <v>FULLY DISBURSED</v>
          </cell>
          <cell r="D1131">
            <v>145400</v>
          </cell>
          <cell r="E1131" t="str">
            <v>EDUCATION AND CULTURE SERVICE</v>
          </cell>
        </row>
        <row r="1132">
          <cell r="A1132">
            <v>25087002</v>
          </cell>
          <cell r="B1132">
            <v>14026579128.4</v>
          </cell>
          <cell r="C1132" t="str">
            <v>FULLY DISBURSED</v>
          </cell>
          <cell r="D1132">
            <v>145400</v>
          </cell>
          <cell r="E1132" t="str">
            <v>EDUCATION AND CULTURE SERVICE</v>
          </cell>
        </row>
        <row r="1133">
          <cell r="A1133">
            <v>25087003</v>
          </cell>
          <cell r="B1133">
            <v>22890429010.399998</v>
          </cell>
          <cell r="C1133" t="str">
            <v>FULLY DISBURSED</v>
          </cell>
          <cell r="D1133">
            <v>145400</v>
          </cell>
          <cell r="E1133" t="str">
            <v>EDUCATION AND CULTURE SERVICE</v>
          </cell>
        </row>
        <row r="1134">
          <cell r="A1134">
            <v>25087004</v>
          </cell>
          <cell r="B1134">
            <v>188407524</v>
          </cell>
          <cell r="C1134" t="str">
            <v>FULLY DISBURSED</v>
          </cell>
          <cell r="D1134">
            <v>145400</v>
          </cell>
          <cell r="E1134" t="str">
            <v>EDUCATION AND CULTURE SERVICE</v>
          </cell>
        </row>
        <row r="1135">
          <cell r="A1135">
            <v>25087005</v>
          </cell>
          <cell r="B1135">
            <v>321883192.40000004</v>
          </cell>
          <cell r="C1135" t="str">
            <v>FULLY DISBURSED</v>
          </cell>
          <cell r="D1135">
            <v>145400</v>
          </cell>
          <cell r="E1135" t="str">
            <v>EDUCATION AND CULTURE SERVICE</v>
          </cell>
        </row>
        <row r="1136">
          <cell r="A1136">
            <v>25087006</v>
          </cell>
          <cell r="B1136">
            <v>3640746941.2000003</v>
          </cell>
          <cell r="C1136" t="str">
            <v>FULLY DISBURSED</v>
          </cell>
          <cell r="D1136">
            <v>145400</v>
          </cell>
          <cell r="E1136" t="str">
            <v>EDUCATION AND CULTURE SERVICE</v>
          </cell>
        </row>
        <row r="1137">
          <cell r="A1137">
            <v>25087007</v>
          </cell>
          <cell r="B1137">
            <v>8250680086</v>
          </cell>
          <cell r="C1137" t="str">
            <v>FULLY DISBURSED</v>
          </cell>
          <cell r="D1137">
            <v>146300</v>
          </cell>
          <cell r="E1137" t="str">
            <v>EDUCATION AND CULTURE SERVICE</v>
          </cell>
        </row>
        <row r="1138">
          <cell r="A1138">
            <v>25088001</v>
          </cell>
          <cell r="B1138">
            <v>129253398.8</v>
          </cell>
          <cell r="C1138" t="str">
            <v>FULLY DISBURSED</v>
          </cell>
          <cell r="D1138">
            <v>145500</v>
          </cell>
          <cell r="E1138" t="str">
            <v>SANITARY &amp; SIMILAR SERVICES</v>
          </cell>
        </row>
        <row r="1139">
          <cell r="A1139">
            <v>25088002</v>
          </cell>
          <cell r="B1139">
            <v>16967073182</v>
          </cell>
          <cell r="C1139" t="str">
            <v>FULLY DISBURSED</v>
          </cell>
          <cell r="D1139">
            <v>145500</v>
          </cell>
          <cell r="E1139" t="str">
            <v>SANITARY &amp; SIMILAR SERVICES</v>
          </cell>
        </row>
        <row r="1140">
          <cell r="A1140">
            <v>25089000</v>
          </cell>
          <cell r="B1140">
            <v>11465772424.800001</v>
          </cell>
          <cell r="C1140" t="str">
            <v>FULLY DISBURSED</v>
          </cell>
          <cell r="D1140">
            <v>145600</v>
          </cell>
          <cell r="E1140" t="str">
            <v>SOCIAL &amp; COMMUNITY SERVICES</v>
          </cell>
        </row>
        <row r="1141">
          <cell r="A1141">
            <v>25090000</v>
          </cell>
          <cell r="B1141">
            <v>8916887901.6000004</v>
          </cell>
          <cell r="C1141" t="str">
            <v>FULLY DISBURSED</v>
          </cell>
          <cell r="D1141">
            <v>145700</v>
          </cell>
          <cell r="E1141" t="str">
            <v>SOCIAL &amp; COMMUNITY SERVICES</v>
          </cell>
        </row>
        <row r="1142">
          <cell r="A1142">
            <v>25091001</v>
          </cell>
          <cell r="B1142">
            <v>7713152929.6000004</v>
          </cell>
          <cell r="C1142" t="str">
            <v>FULLY DISBURSED</v>
          </cell>
          <cell r="D1142">
            <v>146000</v>
          </cell>
          <cell r="E1142" t="str">
            <v>SOCIAL &amp; COMMUNITY SERVICES</v>
          </cell>
        </row>
        <row r="1143">
          <cell r="A1143">
            <v>25091002</v>
          </cell>
          <cell r="B1143">
            <v>4200763902</v>
          </cell>
          <cell r="C1143" t="str">
            <v>FULLY DISBURSED</v>
          </cell>
          <cell r="D1143">
            <v>146000</v>
          </cell>
          <cell r="E1143" t="str">
            <v>SOCIAL &amp; COMMUNITY SERVICES</v>
          </cell>
        </row>
        <row r="1144">
          <cell r="A1144">
            <v>25092000</v>
          </cell>
          <cell r="B1144">
            <v>2964551889.2000003</v>
          </cell>
          <cell r="C1144" t="str">
            <v>FULLY DISBURSED</v>
          </cell>
          <cell r="D1144">
            <v>145800</v>
          </cell>
          <cell r="E1144" t="str">
            <v>ELECTRICITY, GAS &amp; STEAM</v>
          </cell>
        </row>
        <row r="1145">
          <cell r="A1145">
            <v>25093001</v>
          </cell>
          <cell r="B1145">
            <v>6967023036</v>
          </cell>
          <cell r="C1145" t="str">
            <v>FULLY DISBURSED</v>
          </cell>
          <cell r="D1145">
            <v>146000</v>
          </cell>
          <cell r="E1145" t="str">
            <v>SOCIAL &amp; COMMUNITY SERVICES</v>
          </cell>
        </row>
        <row r="1146">
          <cell r="A1146">
            <v>25093002</v>
          </cell>
          <cell r="B1146">
            <v>607172616.79999995</v>
          </cell>
          <cell r="C1146" t="str">
            <v>FULLY DISBURSED</v>
          </cell>
          <cell r="D1146">
            <v>146000</v>
          </cell>
          <cell r="E1146" t="str">
            <v>SOCIAL &amp; COMMUNITY SERVICES</v>
          </cell>
        </row>
        <row r="1147">
          <cell r="A1147">
            <v>25093003</v>
          </cell>
          <cell r="B1147">
            <v>10243748312.4</v>
          </cell>
          <cell r="C1147" t="str">
            <v>FULLY DISBURSED</v>
          </cell>
          <cell r="D1147">
            <v>146000</v>
          </cell>
          <cell r="E1147" t="str">
            <v>SOCIAL &amp; COMMUNITY SERVICES</v>
          </cell>
        </row>
        <row r="1148">
          <cell r="A1148">
            <v>25093004</v>
          </cell>
          <cell r="B1148">
            <v>5507379005.2000008</v>
          </cell>
          <cell r="C1148" t="str">
            <v>FULLY DISBURSED</v>
          </cell>
          <cell r="D1148">
            <v>146000</v>
          </cell>
          <cell r="E1148" t="str">
            <v>SOCIAL &amp; COMMUNITY SERVICES</v>
          </cell>
        </row>
        <row r="1149">
          <cell r="A1149">
            <v>25094001</v>
          </cell>
          <cell r="B1149">
            <v>4628354882.3999996</v>
          </cell>
          <cell r="C1149" t="str">
            <v>FULLY DISBURSED</v>
          </cell>
          <cell r="D1149">
            <v>145900</v>
          </cell>
          <cell r="E1149" t="str">
            <v>SOCIAL &amp; COMMUNITY SERVICES</v>
          </cell>
        </row>
        <row r="1150">
          <cell r="A1150">
            <v>25094002</v>
          </cell>
          <cell r="B1150">
            <v>13370865994</v>
          </cell>
          <cell r="C1150" t="str">
            <v>FULLY DISBURSED</v>
          </cell>
          <cell r="D1150">
            <v>145900</v>
          </cell>
          <cell r="E1150" t="str">
            <v>SOCIAL &amp; COMMUNITY SERVICES</v>
          </cell>
        </row>
        <row r="1151">
          <cell r="A1151">
            <v>25094003</v>
          </cell>
          <cell r="B1151">
            <v>18530103546</v>
          </cell>
          <cell r="C1151" t="str">
            <v>FULLY DISBURSED</v>
          </cell>
          <cell r="D1151">
            <v>145900</v>
          </cell>
          <cell r="E1151" t="str">
            <v>SOCIAL &amp; COMMUNITY SERVICES</v>
          </cell>
        </row>
        <row r="1152">
          <cell r="A1152">
            <v>25094004</v>
          </cell>
          <cell r="B1152">
            <v>12665708061.6</v>
          </cell>
          <cell r="C1152" t="str">
            <v>FULLY DISBURSED</v>
          </cell>
          <cell r="D1152">
            <v>145900</v>
          </cell>
          <cell r="E1152" t="str">
            <v>SOCIAL &amp; COMMUNITY SERVICES</v>
          </cell>
        </row>
        <row r="1153">
          <cell r="A1153">
            <v>25095000</v>
          </cell>
          <cell r="B1153">
            <v>15577402902</v>
          </cell>
          <cell r="C1153" t="str">
            <v>FULLY DISBURSED</v>
          </cell>
          <cell r="D1153">
            <v>146800</v>
          </cell>
          <cell r="E1153" t="str">
            <v>AGRICULTURE &amp; HUNTING</v>
          </cell>
        </row>
        <row r="1154">
          <cell r="A1154">
            <v>25096001</v>
          </cell>
          <cell r="B1154">
            <v>14658707838.4</v>
          </cell>
          <cell r="C1154" t="str">
            <v>FULLY DISBURSED</v>
          </cell>
          <cell r="D1154">
            <v>146100</v>
          </cell>
          <cell r="E1154" t="str">
            <v>SOCIAL &amp; COMMUNITY SERVICES</v>
          </cell>
        </row>
        <row r="1155">
          <cell r="A1155">
            <v>25096002</v>
          </cell>
          <cell r="B1155">
            <v>19996365773.600002</v>
          </cell>
          <cell r="C1155" t="str">
            <v>FULLY DISBURSED</v>
          </cell>
          <cell r="D1155">
            <v>146100</v>
          </cell>
          <cell r="E1155" t="str">
            <v>SOCIAL &amp; COMMUNITY SERVICES</v>
          </cell>
        </row>
        <row r="1156">
          <cell r="A1156">
            <v>25096003</v>
          </cell>
          <cell r="B1156">
            <v>11815501889.599998</v>
          </cell>
          <cell r="C1156" t="str">
            <v>FULLY DISBURSED</v>
          </cell>
          <cell r="D1156">
            <v>146100</v>
          </cell>
          <cell r="E1156" t="str">
            <v>SOCIAL &amp; COMMUNITY SERVICES</v>
          </cell>
        </row>
        <row r="1157">
          <cell r="A1157">
            <v>25096004</v>
          </cell>
          <cell r="B1157">
            <v>31371120497.599998</v>
          </cell>
          <cell r="C1157" t="str">
            <v>FULLY DISBURSED</v>
          </cell>
          <cell r="D1157">
            <v>146100</v>
          </cell>
          <cell r="E1157" t="str">
            <v>SOCIAL &amp; COMMUNITY SERVICES</v>
          </cell>
        </row>
        <row r="1158">
          <cell r="A1158">
            <v>25096005</v>
          </cell>
          <cell r="B1158">
            <v>7427135893.6000004</v>
          </cell>
          <cell r="C1158" t="str">
            <v>FULLY DISBURSED</v>
          </cell>
          <cell r="D1158">
            <v>146100</v>
          </cell>
          <cell r="E1158" t="str">
            <v>SOCIAL &amp; COMMUNITY SERVICES</v>
          </cell>
        </row>
        <row r="1159">
          <cell r="A1159">
            <v>25097001</v>
          </cell>
          <cell r="B1159">
            <v>25641507438</v>
          </cell>
          <cell r="C1159" t="str">
            <v>FULLY DISBURSED</v>
          </cell>
          <cell r="D1159">
            <v>146300</v>
          </cell>
          <cell r="E1159" t="str">
            <v>EDUCATION AND CULTURE SERVICE</v>
          </cell>
        </row>
        <row r="1160">
          <cell r="A1160">
            <v>25097002</v>
          </cell>
          <cell r="B1160">
            <v>19253270319.599998</v>
          </cell>
          <cell r="C1160" t="str">
            <v>FULLY DISBURSED</v>
          </cell>
          <cell r="D1160">
            <v>146300</v>
          </cell>
          <cell r="E1160" t="str">
            <v>EDUCATION AND CULTURE SERVICE</v>
          </cell>
        </row>
        <row r="1161">
          <cell r="A1161">
            <v>25097003</v>
          </cell>
          <cell r="B1161">
            <v>11468609737.200001</v>
          </cell>
          <cell r="C1161" t="str">
            <v>FULLY DISBURSED</v>
          </cell>
          <cell r="D1161">
            <v>146300</v>
          </cell>
          <cell r="E1161" t="str">
            <v>EDUCATION AND CULTURE SERVICE</v>
          </cell>
        </row>
        <row r="1162">
          <cell r="A1162">
            <v>25097004</v>
          </cell>
          <cell r="B1162">
            <v>7103896710.8000002</v>
          </cell>
          <cell r="C1162" t="str">
            <v>FULLY DISBURSED</v>
          </cell>
          <cell r="D1162">
            <v>146300</v>
          </cell>
          <cell r="E1162" t="str">
            <v>EDUCATION AND CULTURE SERVICE</v>
          </cell>
        </row>
        <row r="1163">
          <cell r="A1163">
            <v>25097005</v>
          </cell>
          <cell r="B1163">
            <v>5771018184.3999996</v>
          </cell>
          <cell r="C1163" t="str">
            <v>FULLY DISBURSED</v>
          </cell>
          <cell r="D1163">
            <v>146300</v>
          </cell>
          <cell r="E1163" t="str">
            <v>EDUCATION AND CULTURE SERVICE</v>
          </cell>
        </row>
        <row r="1164">
          <cell r="A1164">
            <v>25097006</v>
          </cell>
          <cell r="B1164">
            <v>11894474468.4</v>
          </cell>
          <cell r="C1164" t="str">
            <v>FULLY DISBURSED</v>
          </cell>
          <cell r="D1164">
            <v>146300</v>
          </cell>
          <cell r="E1164" t="str">
            <v>EDUCATION AND CULTURE SERVICE</v>
          </cell>
        </row>
        <row r="1165">
          <cell r="A1165">
            <v>25097007</v>
          </cell>
          <cell r="B1165">
            <v>260906357.59999999</v>
          </cell>
          <cell r="C1165" t="str">
            <v>FULLY DISBURSED</v>
          </cell>
          <cell r="D1165">
            <v>146300</v>
          </cell>
          <cell r="E1165" t="str">
            <v>EDUCATION AND CULTURE SERVICE</v>
          </cell>
        </row>
        <row r="1166">
          <cell r="A1166">
            <v>25097008</v>
          </cell>
          <cell r="B1166">
            <v>6740740130.3999996</v>
          </cell>
          <cell r="C1166" t="str">
            <v>FULLY DISBURSED</v>
          </cell>
          <cell r="D1166">
            <v>146300</v>
          </cell>
          <cell r="E1166" t="str">
            <v>EDUCATION AND CULTURE SERVICE</v>
          </cell>
        </row>
        <row r="1167">
          <cell r="A1167">
            <v>25097009</v>
          </cell>
          <cell r="B1167">
            <v>12907547190.400002</v>
          </cell>
          <cell r="C1167" t="str">
            <v>FULLY DISBURSED</v>
          </cell>
          <cell r="D1167">
            <v>146300</v>
          </cell>
          <cell r="E1167" t="str">
            <v>EDUCATION AND CULTURE SERVICE</v>
          </cell>
        </row>
        <row r="1168">
          <cell r="A1168">
            <v>25097010</v>
          </cell>
          <cell r="B1168">
            <v>4328234838.8000002</v>
          </cell>
          <cell r="C1168" t="str">
            <v>FULLY DISBURSED</v>
          </cell>
          <cell r="D1168">
            <v>146300</v>
          </cell>
          <cell r="E1168" t="str">
            <v>EDUCATION AND CULTURE SERVICE</v>
          </cell>
        </row>
        <row r="1169">
          <cell r="A1169">
            <v>25097011</v>
          </cell>
          <cell r="B1169">
            <v>9841077001.6000004</v>
          </cell>
          <cell r="C1169" t="str">
            <v>FULLY DISBURSED</v>
          </cell>
          <cell r="D1169">
            <v>146300</v>
          </cell>
          <cell r="E1169" t="str">
            <v>EDUCATION AND CULTURE SERVICE</v>
          </cell>
        </row>
        <row r="1170">
          <cell r="A1170">
            <v>25098000</v>
          </cell>
          <cell r="B1170">
            <v>6297482222</v>
          </cell>
          <cell r="C1170" t="str">
            <v>FULLY DISBURSED</v>
          </cell>
          <cell r="D1170">
            <v>146200</v>
          </cell>
          <cell r="E1170" t="str">
            <v>SOCIAL &amp; COMMUNITY SERVICES</v>
          </cell>
        </row>
        <row r="1171">
          <cell r="A1171">
            <v>25101001</v>
          </cell>
          <cell r="B1171">
            <v>20239899221.200001</v>
          </cell>
          <cell r="C1171" t="str">
            <v>FULLY DISBURSED</v>
          </cell>
          <cell r="D1171">
            <v>146700</v>
          </cell>
          <cell r="E1171" t="str">
            <v>AGRICULTURE &amp; HUNTING</v>
          </cell>
        </row>
        <row r="1172">
          <cell r="A1172">
            <v>25101002</v>
          </cell>
          <cell r="B1172">
            <v>382288530.39999998</v>
          </cell>
          <cell r="C1172" t="str">
            <v>FULLY DISBURSED</v>
          </cell>
          <cell r="D1172">
            <v>146700</v>
          </cell>
          <cell r="E1172" t="str">
            <v>AGRICULTURE &amp; HUNTING</v>
          </cell>
        </row>
        <row r="1173">
          <cell r="A1173">
            <v>25101003</v>
          </cell>
          <cell r="B1173">
            <v>28543433392.400002</v>
          </cell>
          <cell r="C1173" t="str">
            <v>FULLY DISBURSED</v>
          </cell>
          <cell r="D1173">
            <v>146700</v>
          </cell>
          <cell r="E1173" t="str">
            <v>AGRICULTURE &amp; HUNTING</v>
          </cell>
        </row>
        <row r="1174">
          <cell r="A1174">
            <v>25101004</v>
          </cell>
          <cell r="B1174">
            <v>10577822799.200001</v>
          </cell>
          <cell r="C1174" t="str">
            <v>FULLY DISBURSED</v>
          </cell>
          <cell r="D1174">
            <v>146700</v>
          </cell>
          <cell r="E1174" t="str">
            <v>AGRICULTURE &amp; HUNTING</v>
          </cell>
        </row>
        <row r="1175">
          <cell r="A1175">
            <v>25102001</v>
          </cell>
          <cell r="B1175">
            <v>75364181273.599991</v>
          </cell>
          <cell r="C1175" t="str">
            <v>FULLY DISBURSED</v>
          </cell>
          <cell r="D1175">
            <v>146500</v>
          </cell>
          <cell r="E1175" t="str">
            <v>FINANCIAL INSTITUTIONS</v>
          </cell>
        </row>
        <row r="1176">
          <cell r="A1176">
            <v>25102002</v>
          </cell>
          <cell r="B1176">
            <v>3525845970.4000001</v>
          </cell>
          <cell r="C1176" t="str">
            <v>FULLY DISBURSED</v>
          </cell>
          <cell r="D1176">
            <v>146500</v>
          </cell>
          <cell r="E1176" t="str">
            <v>FINANCIAL INSTITUTIONS</v>
          </cell>
        </row>
        <row r="1177">
          <cell r="A1177">
            <v>25103000</v>
          </cell>
          <cell r="B1177">
            <v>21131009478.400002</v>
          </cell>
          <cell r="C1177" t="str">
            <v>FULLY DISBURSED</v>
          </cell>
          <cell r="D1177">
            <v>146400</v>
          </cell>
          <cell r="E1177" t="str">
            <v>AGRICULTURE &amp; HUNTING</v>
          </cell>
        </row>
        <row r="1178">
          <cell r="A1178">
            <v>25104001</v>
          </cell>
          <cell r="B1178">
            <v>21764457181.599998</v>
          </cell>
          <cell r="C1178" t="str">
            <v>FULLY DISBURSED</v>
          </cell>
          <cell r="D1178">
            <v>146600</v>
          </cell>
          <cell r="E1178" t="str">
            <v>EDUCATION AND CULTURE SERVICE</v>
          </cell>
        </row>
        <row r="1179">
          <cell r="A1179">
            <v>25104002</v>
          </cell>
          <cell r="B1179">
            <v>976999878.39999998</v>
          </cell>
          <cell r="C1179" t="str">
            <v>FULLY DISBURSED</v>
          </cell>
          <cell r="D1179">
            <v>146600</v>
          </cell>
          <cell r="E1179" t="str">
            <v>EDUCATION AND CULTURE SERVICE</v>
          </cell>
        </row>
        <row r="1180">
          <cell r="A1180">
            <v>25105000</v>
          </cell>
          <cell r="B1180">
            <v>1165251383.2</v>
          </cell>
          <cell r="C1180" t="str">
            <v>FULLY DISBURSED</v>
          </cell>
          <cell r="D1180">
            <v>147200</v>
          </cell>
          <cell r="E1180" t="str">
            <v>FISHING</v>
          </cell>
        </row>
        <row r="1181">
          <cell r="A1181">
            <v>25106001</v>
          </cell>
          <cell r="B1181">
            <v>1292821744</v>
          </cell>
          <cell r="C1181" t="str">
            <v>FULLY DISBURSED</v>
          </cell>
          <cell r="D1181">
            <v>146900</v>
          </cell>
          <cell r="E1181" t="str">
            <v>SOCIAL &amp; COMMUNITY SERVICES</v>
          </cell>
        </row>
        <row r="1182">
          <cell r="A1182">
            <v>25106002</v>
          </cell>
          <cell r="B1182">
            <v>22120836104.400002</v>
          </cell>
          <cell r="C1182" t="str">
            <v>FULLY DISBURSED</v>
          </cell>
          <cell r="D1182">
            <v>146900</v>
          </cell>
          <cell r="E1182" t="str">
            <v>SOCIAL &amp; COMMUNITY SERVICES</v>
          </cell>
        </row>
        <row r="1183">
          <cell r="A1183">
            <v>25107001</v>
          </cell>
          <cell r="B1183">
            <v>18372566218</v>
          </cell>
          <cell r="C1183" t="str">
            <v>FULLY DISBURSED</v>
          </cell>
          <cell r="D1183">
            <v>147000</v>
          </cell>
          <cell r="E1183" t="str">
            <v>DAMS, IRRIGATION AND DRAINAGE</v>
          </cell>
        </row>
        <row r="1184">
          <cell r="A1184">
            <v>25107002</v>
          </cell>
          <cell r="B1184">
            <v>19176525125.200001</v>
          </cell>
          <cell r="C1184" t="str">
            <v>FULLY DISBURSED</v>
          </cell>
          <cell r="D1184">
            <v>147000</v>
          </cell>
          <cell r="E1184" t="str">
            <v>DAMS, IRRIGATION AND DRAINAGE</v>
          </cell>
        </row>
        <row r="1185">
          <cell r="A1185">
            <v>25107003</v>
          </cell>
          <cell r="B1185">
            <v>11650605178</v>
          </cell>
          <cell r="C1185" t="str">
            <v>FULLY DISBURSED</v>
          </cell>
          <cell r="D1185">
            <v>147000</v>
          </cell>
          <cell r="E1185" t="str">
            <v>DAMS, IRRIGATION AND DRAINAGE</v>
          </cell>
        </row>
        <row r="1186">
          <cell r="A1186">
            <v>25108001</v>
          </cell>
          <cell r="B1186">
            <v>49547417430</v>
          </cell>
          <cell r="C1186" t="str">
            <v>FULLY DISBURSED</v>
          </cell>
          <cell r="D1186">
            <v>147100</v>
          </cell>
          <cell r="E1186" t="str">
            <v>ROAD AND ROADBRIDGES</v>
          </cell>
        </row>
        <row r="1187">
          <cell r="A1187">
            <v>25108002</v>
          </cell>
          <cell r="B1187">
            <v>12024099942.4</v>
          </cell>
          <cell r="C1187" t="str">
            <v>FULLY DISBURSED</v>
          </cell>
          <cell r="D1187">
            <v>147100</v>
          </cell>
          <cell r="E1187" t="str">
            <v>ROAD AND ROADBRIDGES</v>
          </cell>
        </row>
        <row r="1188">
          <cell r="A1188">
            <v>25109001</v>
          </cell>
          <cell r="B1188">
            <v>132877424154</v>
          </cell>
          <cell r="C1188" t="str">
            <v>FULLY DISBURSED</v>
          </cell>
          <cell r="D1188">
            <v>147201</v>
          </cell>
          <cell r="E1188" t="str">
            <v>SOCIAL &amp; COMMUNITY SERVICES</v>
          </cell>
        </row>
        <row r="1189">
          <cell r="A1189">
            <v>25109002</v>
          </cell>
          <cell r="B1189">
            <v>95600000000</v>
          </cell>
          <cell r="C1189" t="str">
            <v>FULLY DISBURSED</v>
          </cell>
          <cell r="D1189">
            <v>147201</v>
          </cell>
          <cell r="E1189" t="str">
            <v>SOCIAL &amp; COMMUNITY SERVICES</v>
          </cell>
        </row>
        <row r="1190">
          <cell r="A1190">
            <v>25109003</v>
          </cell>
          <cell r="B1190">
            <v>107550000000</v>
          </cell>
          <cell r="C1190" t="str">
            <v>FULLY DISBURSED</v>
          </cell>
          <cell r="D1190">
            <v>147201</v>
          </cell>
          <cell r="E1190" t="str">
            <v>SOCIAL &amp; COMMUNITY SERVICES</v>
          </cell>
        </row>
        <row r="1191">
          <cell r="A1191">
            <v>25109004</v>
          </cell>
          <cell r="B1191">
            <v>168438685577.20001</v>
          </cell>
          <cell r="C1191" t="str">
            <v>FULLY DISBURSED</v>
          </cell>
          <cell r="D1191">
            <v>147201</v>
          </cell>
          <cell r="E1191" t="str">
            <v>SOCIAL &amp; COMMUNITY SERVICES</v>
          </cell>
        </row>
        <row r="1192">
          <cell r="A1192">
            <v>25110000</v>
          </cell>
          <cell r="B1192">
            <v>136609659721.59999</v>
          </cell>
          <cell r="C1192" t="str">
            <v>FULLY DISBURSED</v>
          </cell>
          <cell r="D1192">
            <v>431805</v>
          </cell>
          <cell r="E1192" t="str">
            <v>SOCIAL &amp; COMMUNITY SERVICES</v>
          </cell>
        </row>
        <row r="1193">
          <cell r="A1193">
            <v>25111000</v>
          </cell>
          <cell r="B1193">
            <v>190166965902.39999</v>
          </cell>
          <cell r="C1193" t="str">
            <v>FULLY DISBURSED</v>
          </cell>
          <cell r="D1193">
            <v>147203</v>
          </cell>
          <cell r="E1193" t="str">
            <v>SOCIAL &amp; COMMUNITY SERVICES</v>
          </cell>
        </row>
        <row r="1194">
          <cell r="A1194">
            <v>25112001</v>
          </cell>
          <cell r="B1194">
            <v>155706651860.79999</v>
          </cell>
          <cell r="C1194" t="str">
            <v>FULLY DISBURSED</v>
          </cell>
          <cell r="D1194">
            <v>147204</v>
          </cell>
          <cell r="E1194" t="str">
            <v>SOCIAL &amp; COMMUNITY SERVICES</v>
          </cell>
        </row>
        <row r="1195">
          <cell r="A1195">
            <v>25112002</v>
          </cell>
          <cell r="B1195">
            <v>38926663060.800003</v>
          </cell>
          <cell r="C1195" t="str">
            <v>FULLY DISBURSED</v>
          </cell>
          <cell r="D1195">
            <v>147204</v>
          </cell>
          <cell r="E1195" t="str">
            <v>SOCIAL &amp; COMMUNITY SERVICES</v>
          </cell>
        </row>
        <row r="1196">
          <cell r="A1196">
            <v>25113001</v>
          </cell>
          <cell r="B1196">
            <v>121979369078.8</v>
          </cell>
          <cell r="C1196" t="str">
            <v>FULLY DISBURSED</v>
          </cell>
          <cell r="D1196">
            <v>147205</v>
          </cell>
          <cell r="E1196" t="str">
            <v>SOCIAL &amp; COMMUNITY SERVICES</v>
          </cell>
        </row>
        <row r="1197">
          <cell r="A1197">
            <v>25113002</v>
          </cell>
          <cell r="B1197">
            <v>81319579162.800003</v>
          </cell>
          <cell r="C1197" t="str">
            <v>FULLY DISBURSED</v>
          </cell>
          <cell r="D1197">
            <v>147205</v>
          </cell>
          <cell r="E1197" t="str">
            <v>SOCIAL &amp; COMMUNITY SERVICES</v>
          </cell>
        </row>
        <row r="1198">
          <cell r="A1198">
            <v>25114000</v>
          </cell>
          <cell r="B1198">
            <v>144673303283.20001</v>
          </cell>
          <cell r="C1198" t="str">
            <v>FULLY DISBURSED</v>
          </cell>
          <cell r="D1198">
            <v>147207</v>
          </cell>
          <cell r="E1198" t="str">
            <v>WHOLESALE TRADE</v>
          </cell>
        </row>
        <row r="1199">
          <cell r="A1199">
            <v>25117001</v>
          </cell>
          <cell r="B1199">
            <v>96714987484.400009</v>
          </cell>
          <cell r="C1199" t="str">
            <v>FULLY DISBURSED</v>
          </cell>
          <cell r="D1199">
            <v>147206</v>
          </cell>
          <cell r="E1199" t="str">
            <v>SOCIAL &amp; COMMUNITY SERVICES</v>
          </cell>
        </row>
        <row r="1200">
          <cell r="A1200">
            <v>25117002</v>
          </cell>
          <cell r="B1200">
            <v>123091801844.40001</v>
          </cell>
          <cell r="C1200" t="str">
            <v>FULLY DISBURSED</v>
          </cell>
          <cell r="D1200">
            <v>147206</v>
          </cell>
          <cell r="E1200" t="str">
            <v>SOCIAL &amp; COMMUNITY SERVICES</v>
          </cell>
        </row>
        <row r="1201">
          <cell r="A1201">
            <v>25118000</v>
          </cell>
          <cell r="B1201">
            <v>267889598506.80002</v>
          </cell>
          <cell r="C1201" t="str">
            <v>FULLY DISBURSED</v>
          </cell>
          <cell r="D1201">
            <v>147208</v>
          </cell>
          <cell r="E1201" t="str">
            <v>WHOLESALE TRADE</v>
          </cell>
        </row>
        <row r="1202">
          <cell r="A1202">
            <v>25119000</v>
          </cell>
          <cell r="B1202">
            <v>146672517633.60001</v>
          </cell>
          <cell r="C1202" t="str">
            <v>FULLY DISBURSED</v>
          </cell>
          <cell r="D1202">
            <v>133400</v>
          </cell>
          <cell r="E1202" t="str">
            <v>WHOLESALE TRADE</v>
          </cell>
        </row>
        <row r="1203">
          <cell r="A1203">
            <v>25301000</v>
          </cell>
          <cell r="B1203">
            <v>8670339000.0000076</v>
          </cell>
          <cell r="C1203" t="str">
            <v>FULLY DISBURSED</v>
          </cell>
          <cell r="D1203">
            <v>20100</v>
          </cell>
          <cell r="E1203" t="str">
            <v>WHOLESALE TRADE</v>
          </cell>
        </row>
        <row r="1204">
          <cell r="A1204">
            <v>25302000</v>
          </cell>
          <cell r="B1204">
            <v>14450565000.000011</v>
          </cell>
          <cell r="C1204" t="str">
            <v>FULLY DISBURSED</v>
          </cell>
          <cell r="D1204">
            <v>20300</v>
          </cell>
          <cell r="E1204" t="str">
            <v>WHOLESALE TRADE</v>
          </cell>
        </row>
        <row r="1205">
          <cell r="A1205">
            <v>25303000</v>
          </cell>
          <cell r="B1205">
            <v>61463746182.779152</v>
          </cell>
          <cell r="C1205" t="str">
            <v>FULLY DISBURSED</v>
          </cell>
          <cell r="D1205">
            <v>20500</v>
          </cell>
          <cell r="E1205" t="str">
            <v>WHOLESALE TRADE</v>
          </cell>
        </row>
        <row r="1206">
          <cell r="A1206">
            <v>25304000</v>
          </cell>
          <cell r="B1206">
            <v>2854978377.9445024</v>
          </cell>
          <cell r="C1206" t="str">
            <v>FULLY DISBURSED</v>
          </cell>
          <cell r="D1206">
            <v>20200</v>
          </cell>
          <cell r="E1206" t="str">
            <v>TRANSPORT &amp; STORAGE</v>
          </cell>
        </row>
        <row r="1207">
          <cell r="A1207">
            <v>25305000</v>
          </cell>
          <cell r="B1207">
            <v>18516619797.600117</v>
          </cell>
          <cell r="C1207" t="str">
            <v>FULLY DISBURSED</v>
          </cell>
          <cell r="D1207">
            <v>20400</v>
          </cell>
          <cell r="E1207" t="str">
            <v>ROAD AND ROADBRIDGES</v>
          </cell>
        </row>
        <row r="1208">
          <cell r="A1208">
            <v>25306000</v>
          </cell>
          <cell r="B1208">
            <v>72110262661.981262</v>
          </cell>
          <cell r="C1208" t="str">
            <v>FULLY DISBURSED</v>
          </cell>
          <cell r="D1208">
            <v>20600</v>
          </cell>
          <cell r="E1208" t="str">
            <v>TRANSPORT &amp; STORAGE</v>
          </cell>
        </row>
        <row r="1209">
          <cell r="A1209">
            <v>25307000</v>
          </cell>
          <cell r="B1209">
            <v>33319677525.982227</v>
          </cell>
          <cell r="C1209" t="str">
            <v>FULLY DISBURSED</v>
          </cell>
          <cell r="D1209">
            <v>20700</v>
          </cell>
          <cell r="E1209" t="str">
            <v>SOCIAL &amp; COMMUNITY SERVICES</v>
          </cell>
        </row>
        <row r="1210">
          <cell r="A1210">
            <v>25308000</v>
          </cell>
          <cell r="B1210">
            <v>37370494299.12693</v>
          </cell>
          <cell r="C1210" t="str">
            <v>FULLY DISBURSED</v>
          </cell>
          <cell r="D1210">
            <v>20800</v>
          </cell>
          <cell r="E1210" t="str">
            <v>ELECTRICITY, GAS &amp; STEAM</v>
          </cell>
        </row>
        <row r="1211">
          <cell r="A1211">
            <v>25309001</v>
          </cell>
          <cell r="B1211">
            <v>5583615177.0827045</v>
          </cell>
          <cell r="C1211" t="str">
            <v>FULLY DISBURSED</v>
          </cell>
          <cell r="D1211">
            <v>20900</v>
          </cell>
          <cell r="E1211" t="str">
            <v>EDUCATION AND CULTURE SERVICE</v>
          </cell>
        </row>
        <row r="1212">
          <cell r="A1212">
            <v>25309002</v>
          </cell>
          <cell r="B1212">
            <v>4511888542.172204</v>
          </cell>
          <cell r="C1212" t="str">
            <v>FULLY DISBURSED</v>
          </cell>
          <cell r="D1212">
            <v>20900</v>
          </cell>
          <cell r="E1212" t="str">
            <v>EDUCATION AND CULTURE SERVICE</v>
          </cell>
        </row>
        <row r="1213">
          <cell r="A1213">
            <v>25310000</v>
          </cell>
          <cell r="B1213">
            <v>25177698580.235424</v>
          </cell>
          <cell r="C1213" t="str">
            <v>FULLY DISBURSED</v>
          </cell>
          <cell r="D1213">
            <v>21000</v>
          </cell>
          <cell r="E1213" t="str">
            <v>OTHER</v>
          </cell>
        </row>
        <row r="1214">
          <cell r="A1214">
            <v>25311000</v>
          </cell>
          <cell r="B1214">
            <v>33533459473.603531</v>
          </cell>
          <cell r="C1214" t="str">
            <v>FULLY DISBURSED</v>
          </cell>
          <cell r="D1214">
            <v>21100</v>
          </cell>
          <cell r="E1214" t="str">
            <v>WATER WORKS &amp; SUPPLY</v>
          </cell>
        </row>
        <row r="1215">
          <cell r="A1215">
            <v>25312000</v>
          </cell>
          <cell r="B1215">
            <v>14165058058.349611</v>
          </cell>
          <cell r="C1215" t="str">
            <v>FULLY DISBURSED</v>
          </cell>
          <cell r="D1215">
            <v>21200</v>
          </cell>
          <cell r="E1215" t="str">
            <v>ELECTRICITY, GAS &amp; STEAM</v>
          </cell>
        </row>
        <row r="1216">
          <cell r="A1216">
            <v>25313000</v>
          </cell>
          <cell r="B1216">
            <v>68695003509.721161</v>
          </cell>
          <cell r="C1216" t="str">
            <v>FULLY DISBURSED</v>
          </cell>
          <cell r="D1216">
            <v>21300</v>
          </cell>
          <cell r="E1216" t="str">
            <v>SOCIAL &amp; COMMUNITY SERVICES</v>
          </cell>
        </row>
        <row r="1217">
          <cell r="A1217">
            <v>25314000</v>
          </cell>
          <cell r="B1217">
            <v>72059635203.840866</v>
          </cell>
          <cell r="C1217" t="str">
            <v>FULLY DISBURSED</v>
          </cell>
          <cell r="D1217">
            <v>21400</v>
          </cell>
          <cell r="E1217" t="str">
            <v>CHEM., PETROL, COAL, RUBBER,PLASTIC</v>
          </cell>
        </row>
        <row r="1218">
          <cell r="A1218">
            <v>25315000</v>
          </cell>
          <cell r="B1218">
            <v>54147097866.150452</v>
          </cell>
          <cell r="C1218" t="str">
            <v>FULLY DISBURSED</v>
          </cell>
          <cell r="D1218">
            <v>21600</v>
          </cell>
          <cell r="E1218" t="str">
            <v>PUBLIC ADMINISTRATION &amp; DEFENCE</v>
          </cell>
        </row>
        <row r="1219">
          <cell r="A1219">
            <v>25316000</v>
          </cell>
          <cell r="B1219">
            <v>93834148945.907578</v>
          </cell>
          <cell r="C1219" t="str">
            <v>FULLY DISBURSED</v>
          </cell>
          <cell r="D1219">
            <v>21700</v>
          </cell>
          <cell r="E1219" t="str">
            <v>ROAD AND ROADBRIDGES</v>
          </cell>
        </row>
        <row r="1220">
          <cell r="A1220">
            <v>25317000</v>
          </cell>
          <cell r="B1220">
            <v>140547715485.77524</v>
          </cell>
          <cell r="C1220" t="str">
            <v>FULLY DISBURSED</v>
          </cell>
          <cell r="D1220">
            <v>21800</v>
          </cell>
          <cell r="E1220" t="str">
            <v>COAL MINING</v>
          </cell>
        </row>
        <row r="1221">
          <cell r="A1221">
            <v>25319000</v>
          </cell>
          <cell r="B1221">
            <v>75528834461.761963</v>
          </cell>
          <cell r="C1221" t="str">
            <v>FULLY DISBURSED</v>
          </cell>
          <cell r="D1221">
            <v>21900</v>
          </cell>
          <cell r="E1221" t="str">
            <v>WHOLESALE TRADE</v>
          </cell>
        </row>
        <row r="1222">
          <cell r="A1222">
            <v>25320000</v>
          </cell>
          <cell r="B1222">
            <v>4534379690.5495043</v>
          </cell>
          <cell r="C1222" t="str">
            <v>FULLY DISBURSED</v>
          </cell>
          <cell r="D1222">
            <v>22000</v>
          </cell>
          <cell r="E1222" t="str">
            <v>SOCIAL &amp; COMMUNITY SERVICES</v>
          </cell>
        </row>
        <row r="1223">
          <cell r="A1223">
            <v>25321000</v>
          </cell>
          <cell r="B1223">
            <v>275548181411.98706</v>
          </cell>
          <cell r="C1223" t="str">
            <v>FULLY DISBURSED</v>
          </cell>
          <cell r="D1223">
            <v>22100</v>
          </cell>
          <cell r="E1223" t="str">
            <v>WHOLESALE TRADE</v>
          </cell>
        </row>
        <row r="1224">
          <cell r="A1224">
            <v>26000000</v>
          </cell>
          <cell r="B1224">
            <v>29680423312.400002</v>
          </cell>
          <cell r="C1224" t="str">
            <v>FULLY DISBURSED</v>
          </cell>
          <cell r="D1224">
            <v>256000</v>
          </cell>
          <cell r="E1224" t="str">
            <v>COMMUNICATIONS</v>
          </cell>
        </row>
        <row r="1225">
          <cell r="A1225">
            <v>26001000</v>
          </cell>
          <cell r="B1225">
            <v>19171677536</v>
          </cell>
          <cell r="C1225" t="str">
            <v>FULLY DISBURSED</v>
          </cell>
          <cell r="D1225">
            <v>256001</v>
          </cell>
          <cell r="E1225" t="str">
            <v>FINANCIAL INSTITUTIONS</v>
          </cell>
        </row>
        <row r="1226">
          <cell r="A1226">
            <v>26002000</v>
          </cell>
          <cell r="B1226">
            <v>34881035875.199997</v>
          </cell>
          <cell r="C1226" t="str">
            <v>FULLY DISBURSED</v>
          </cell>
          <cell r="D1226">
            <v>256002</v>
          </cell>
          <cell r="E1226" t="str">
            <v>FINANCIAL INSTITUTIONS</v>
          </cell>
        </row>
        <row r="1227">
          <cell r="A1227">
            <v>26003000</v>
          </cell>
          <cell r="B1227">
            <v>94936966773.600006</v>
          </cell>
          <cell r="C1227" t="str">
            <v>FULLY DISBURSED</v>
          </cell>
          <cell r="D1227">
            <v>256003</v>
          </cell>
          <cell r="E1227" t="str">
            <v>FINANCIAL INSTITUTIONS</v>
          </cell>
        </row>
        <row r="1228">
          <cell r="A1228">
            <v>26004000</v>
          </cell>
          <cell r="B1228">
            <v>142107433890.39999</v>
          </cell>
          <cell r="C1228" t="str">
            <v>FULLY DISBURSED</v>
          </cell>
          <cell r="D1228">
            <v>256004</v>
          </cell>
          <cell r="E1228" t="str">
            <v>COMMUNICATIONS</v>
          </cell>
        </row>
        <row r="1229">
          <cell r="A1229">
            <v>26005000</v>
          </cell>
          <cell r="B1229">
            <v>44703068305.199997</v>
          </cell>
          <cell r="C1229" t="str">
            <v>FULLY DISBURSED</v>
          </cell>
          <cell r="D1229">
            <v>256005</v>
          </cell>
          <cell r="E1229" t="str">
            <v>EDUCATION AND CULTURE SERVICE</v>
          </cell>
        </row>
        <row r="1230">
          <cell r="A1230">
            <v>26006000</v>
          </cell>
          <cell r="B1230">
            <v>29455136750</v>
          </cell>
          <cell r="C1230" t="str">
            <v>FULLY DISBURSED</v>
          </cell>
          <cell r="D1230">
            <v>256007</v>
          </cell>
          <cell r="E1230" t="str">
            <v>COMMUNICATIONS</v>
          </cell>
        </row>
        <row r="1231">
          <cell r="A1231">
            <v>26007000</v>
          </cell>
          <cell r="B1231">
            <v>50047959814.400002</v>
          </cell>
          <cell r="C1231" t="str">
            <v>FULLY DISBURSED</v>
          </cell>
          <cell r="D1231">
            <v>256006</v>
          </cell>
          <cell r="E1231" t="str">
            <v>TRANSPORT &amp; STORAGE</v>
          </cell>
        </row>
        <row r="1232">
          <cell r="A1232">
            <v>26008000</v>
          </cell>
          <cell r="B1232">
            <v>582926820128</v>
          </cell>
          <cell r="C1232" t="str">
            <v>FULLY DISBURSED</v>
          </cell>
          <cell r="D1232">
            <v>256008</v>
          </cell>
          <cell r="E1232" t="str">
            <v>FISHING</v>
          </cell>
        </row>
        <row r="1233">
          <cell r="A1233">
            <v>26009000</v>
          </cell>
          <cell r="B1233">
            <v>65498231064</v>
          </cell>
          <cell r="C1233" t="str">
            <v>FULLY DISBURSED</v>
          </cell>
          <cell r="D1233">
            <v>256009</v>
          </cell>
          <cell r="E1233" t="str">
            <v>PUBLIC ADMINISTRATION &amp; DEFENCE</v>
          </cell>
        </row>
        <row r="1234">
          <cell r="A1234">
            <v>26010000</v>
          </cell>
          <cell r="B1234">
            <v>44942123466.400002</v>
          </cell>
          <cell r="C1234" t="str">
            <v>FULLY DISBURSED</v>
          </cell>
          <cell r="D1234">
            <v>256010</v>
          </cell>
          <cell r="E1234" t="str">
            <v>PUBLIC ADMINISTRATION &amp; DEFENCE</v>
          </cell>
        </row>
        <row r="1235">
          <cell r="A1235">
            <v>26011000</v>
          </cell>
          <cell r="B1235">
            <v>54095609896</v>
          </cell>
          <cell r="C1235" t="str">
            <v>FULLY DISBURSED</v>
          </cell>
          <cell r="D1235">
            <v>256011</v>
          </cell>
          <cell r="E1235" t="str">
            <v>COMMUNICATIONS</v>
          </cell>
        </row>
        <row r="1236">
          <cell r="A1236">
            <v>26012000</v>
          </cell>
          <cell r="B1236">
            <v>186017280028.80002</v>
          </cell>
          <cell r="C1236" t="str">
            <v>FULLY DISBURSED</v>
          </cell>
          <cell r="D1236">
            <v>256012</v>
          </cell>
          <cell r="E1236" t="str">
            <v>ROAD AND ROADBRIDGES</v>
          </cell>
        </row>
        <row r="1237">
          <cell r="A1237">
            <v>26013000</v>
          </cell>
          <cell r="B1237">
            <v>228590031394</v>
          </cell>
          <cell r="C1237" t="str">
            <v>FULLY DISBURSED</v>
          </cell>
          <cell r="D1237">
            <v>256013</v>
          </cell>
          <cell r="E1237" t="str">
            <v>SANITARY &amp; SIMILAR SERVICES</v>
          </cell>
        </row>
        <row r="1238">
          <cell r="A1238">
            <v>26015000</v>
          </cell>
          <cell r="B1238">
            <v>105722561450.39999</v>
          </cell>
          <cell r="C1238" t="str">
            <v>FULLY DISBURSED</v>
          </cell>
          <cell r="D1238">
            <v>256016</v>
          </cell>
          <cell r="E1238" t="str">
            <v>EDUCATION AND CULTURE SERVICE</v>
          </cell>
        </row>
        <row r="1239">
          <cell r="A1239">
            <v>26016000</v>
          </cell>
          <cell r="B1239">
            <v>125571892512</v>
          </cell>
          <cell r="C1239" t="str">
            <v>FULLY DISBURSED</v>
          </cell>
          <cell r="D1239">
            <v>256015</v>
          </cell>
          <cell r="E1239" t="str">
            <v>HOUSING AND BUILDING</v>
          </cell>
        </row>
        <row r="1240">
          <cell r="A1240">
            <v>26017000</v>
          </cell>
          <cell r="B1240">
            <v>179995842424.39999</v>
          </cell>
          <cell r="C1240" t="str">
            <v>FULLY DISBURSED</v>
          </cell>
          <cell r="D1240">
            <v>256014</v>
          </cell>
          <cell r="E1240" t="str">
            <v>SANITARY &amp; SIMILAR SERVICES</v>
          </cell>
        </row>
        <row r="1241">
          <cell r="A1241">
            <v>26018000</v>
          </cell>
          <cell r="B1241">
            <v>86963409195.199997</v>
          </cell>
          <cell r="C1241" t="str">
            <v>FULLY DISBURSED</v>
          </cell>
          <cell r="D1241">
            <v>256020</v>
          </cell>
          <cell r="E1241" t="str">
            <v>ROAD AND ROADBRIDGES</v>
          </cell>
        </row>
        <row r="1242">
          <cell r="A1242">
            <v>26019000</v>
          </cell>
          <cell r="B1242">
            <v>87849946808.800003</v>
          </cell>
          <cell r="C1242" t="str">
            <v>FULLY DISBURSED</v>
          </cell>
          <cell r="D1242">
            <v>256017</v>
          </cell>
          <cell r="E1242" t="str">
            <v>PUBLIC ADMINISTRATION &amp; DEFENCE</v>
          </cell>
        </row>
        <row r="1243">
          <cell r="A1243">
            <v>26020000</v>
          </cell>
          <cell r="B1243">
            <v>129704443840.91885</v>
          </cell>
          <cell r="C1243" t="str">
            <v>FULLY DISBURSED</v>
          </cell>
          <cell r="D1243">
            <v>256021</v>
          </cell>
          <cell r="E1243" t="str">
            <v>COMMUNICATIONS</v>
          </cell>
        </row>
        <row r="1244">
          <cell r="A1244">
            <v>26021000</v>
          </cell>
          <cell r="B1244">
            <v>95565138504</v>
          </cell>
          <cell r="C1244" t="str">
            <v>FULLY DISBURSED</v>
          </cell>
          <cell r="D1244">
            <v>256018</v>
          </cell>
          <cell r="E1244" t="str">
            <v>SANITARY &amp; SIMILAR SERVICES</v>
          </cell>
        </row>
        <row r="1245">
          <cell r="A1245">
            <v>26022000</v>
          </cell>
          <cell r="B1245">
            <v>162652921792.48007</v>
          </cell>
          <cell r="C1245" t="str">
            <v>FULLY DISBURSED</v>
          </cell>
          <cell r="D1245">
            <v>256022</v>
          </cell>
          <cell r="E1245" t="str">
            <v>ROAD AND ROADBRIDGES</v>
          </cell>
        </row>
        <row r="1246">
          <cell r="A1246">
            <v>26023000</v>
          </cell>
          <cell r="B1246">
            <v>122025410400.09885</v>
          </cell>
          <cell r="C1246" t="str">
            <v>ACTIVE</v>
          </cell>
          <cell r="D1246">
            <v>256024</v>
          </cell>
          <cell r="E1246" t="str">
            <v>EDUCATION AND CULTURE SERVICE</v>
          </cell>
        </row>
        <row r="1247">
          <cell r="A1247">
            <v>26024000</v>
          </cell>
          <cell r="B1247">
            <v>102349856288.33704</v>
          </cell>
          <cell r="C1247" t="str">
            <v>FULLY DISBURSED</v>
          </cell>
          <cell r="D1247">
            <v>256023</v>
          </cell>
          <cell r="E1247" t="str">
            <v>COMMUNICATIONS</v>
          </cell>
        </row>
        <row r="1248">
          <cell r="A1248">
            <v>26025000</v>
          </cell>
          <cell r="B1248">
            <v>82423628907.830032</v>
          </cell>
          <cell r="C1248" t="str">
            <v>ACTIVE</v>
          </cell>
          <cell r="D1248">
            <v>256025</v>
          </cell>
          <cell r="E1248" t="str">
            <v>PUBLIC ADMINISTRATION &amp; DEFENCE</v>
          </cell>
        </row>
        <row r="1249">
          <cell r="A1249">
            <v>26027000</v>
          </cell>
          <cell r="B1249">
            <v>31006902220.679016</v>
          </cell>
          <cell r="C1249" t="str">
            <v>ACTIVE</v>
          </cell>
          <cell r="D1249">
            <v>256027</v>
          </cell>
          <cell r="E1249" t="str">
            <v>PUBLIC ADMINISTRATION &amp; DEFENCE</v>
          </cell>
        </row>
        <row r="1250">
          <cell r="A1250">
            <v>26028000</v>
          </cell>
          <cell r="B1250">
            <v>53613404943.494217</v>
          </cell>
          <cell r="C1250" t="str">
            <v>ACTIVE</v>
          </cell>
          <cell r="D1250" t="str">
            <v>no_data</v>
          </cell>
          <cell r="E1250" t="str">
            <v>AGRICULTURE &amp; HUNTING</v>
          </cell>
        </row>
        <row r="1251">
          <cell r="A1251">
            <v>26151000</v>
          </cell>
          <cell r="B1251">
            <v>166926020508.62619</v>
          </cell>
          <cell r="C1251" t="str">
            <v>FULLY DISBURSED</v>
          </cell>
          <cell r="D1251">
            <v>40116</v>
          </cell>
          <cell r="E1251" t="str">
            <v>ELECTRICITY, GAS &amp; STEAM</v>
          </cell>
        </row>
        <row r="1252">
          <cell r="A1252">
            <v>27222000</v>
          </cell>
          <cell r="B1252">
            <v>0</v>
          </cell>
          <cell r="C1252" t="str">
            <v>FULLY PAID</v>
          </cell>
          <cell r="D1252">
            <v>78213</v>
          </cell>
          <cell r="E1252" t="str">
            <v>WATER WORKS &amp; SUPPLY</v>
          </cell>
        </row>
        <row r="1253">
          <cell r="A1253">
            <v>27223000</v>
          </cell>
          <cell r="B1253">
            <v>0</v>
          </cell>
          <cell r="C1253" t="str">
            <v>FULLY PAID</v>
          </cell>
          <cell r="D1253">
            <v>78214</v>
          </cell>
          <cell r="E1253" t="str">
            <v>RAIL AND RAILBRIDGES</v>
          </cell>
        </row>
        <row r="1254">
          <cell r="A1254">
            <v>27224000</v>
          </cell>
          <cell r="B1254">
            <v>0</v>
          </cell>
          <cell r="C1254" t="str">
            <v>FULLY PAID</v>
          </cell>
          <cell r="D1254">
            <v>78215</v>
          </cell>
          <cell r="E1254" t="str">
            <v>WHOLESALE TRADE</v>
          </cell>
        </row>
        <row r="1255">
          <cell r="A1255">
            <v>27225000</v>
          </cell>
          <cell r="B1255">
            <v>0</v>
          </cell>
          <cell r="C1255" t="str">
            <v>FULLY PAID</v>
          </cell>
          <cell r="D1255">
            <v>78216</v>
          </cell>
          <cell r="E1255" t="str">
            <v>ELECTRICITY, GAS &amp; STEAM</v>
          </cell>
        </row>
        <row r="1256">
          <cell r="A1256">
            <v>27226000</v>
          </cell>
          <cell r="B1256">
            <v>0</v>
          </cell>
          <cell r="C1256" t="str">
            <v>FULLY PAID</v>
          </cell>
          <cell r="D1256">
            <v>78217</v>
          </cell>
          <cell r="E1256" t="str">
            <v>ELECTRICITY, GAS &amp; STEAM</v>
          </cell>
        </row>
        <row r="1257">
          <cell r="A1257">
            <v>27227000</v>
          </cell>
          <cell r="B1257">
            <v>0</v>
          </cell>
          <cell r="C1257" t="str">
            <v>FULLY PAID</v>
          </cell>
          <cell r="D1257">
            <v>78218</v>
          </cell>
          <cell r="E1257" t="str">
            <v>ELECTRICITY, GAS &amp; STEAM</v>
          </cell>
        </row>
        <row r="1258">
          <cell r="A1258">
            <v>27228000</v>
          </cell>
          <cell r="B1258">
            <v>0</v>
          </cell>
          <cell r="C1258" t="str">
            <v>FULLY PAID</v>
          </cell>
          <cell r="D1258">
            <v>78219</v>
          </cell>
          <cell r="E1258" t="str">
            <v>PORTS AND SEA CONSTRUCTION</v>
          </cell>
        </row>
        <row r="1259">
          <cell r="A1259">
            <v>27229000</v>
          </cell>
          <cell r="B1259">
            <v>0</v>
          </cell>
          <cell r="C1259" t="str">
            <v>FULLY PAID</v>
          </cell>
          <cell r="D1259">
            <v>78220</v>
          </cell>
          <cell r="E1259" t="str">
            <v>ELECTRICITY, GAS &amp; STEAM</v>
          </cell>
        </row>
        <row r="1260">
          <cell r="A1260">
            <v>27230000</v>
          </cell>
          <cell r="B1260">
            <v>0</v>
          </cell>
          <cell r="C1260" t="str">
            <v>FULLY PAID</v>
          </cell>
          <cell r="D1260">
            <v>78221</v>
          </cell>
          <cell r="E1260" t="str">
            <v>TRANSPORT &amp; STORAGE</v>
          </cell>
        </row>
        <row r="1261">
          <cell r="A1261">
            <v>27231000</v>
          </cell>
          <cell r="B1261">
            <v>0</v>
          </cell>
          <cell r="C1261" t="str">
            <v>FULLY PAID</v>
          </cell>
          <cell r="D1261">
            <v>78222</v>
          </cell>
          <cell r="E1261" t="str">
            <v>DAMS, IRRIGATION AND DRAINAGE</v>
          </cell>
        </row>
        <row r="1262">
          <cell r="A1262">
            <v>27232000</v>
          </cell>
          <cell r="B1262">
            <v>0</v>
          </cell>
          <cell r="C1262" t="str">
            <v>FULLY PAID</v>
          </cell>
          <cell r="D1262">
            <v>78223</v>
          </cell>
          <cell r="E1262" t="str">
            <v>DAMS, IRRIGATION AND DRAINAGE</v>
          </cell>
        </row>
        <row r="1263">
          <cell r="A1263">
            <v>27233000</v>
          </cell>
          <cell r="B1263">
            <v>0</v>
          </cell>
          <cell r="C1263" t="str">
            <v>FULLY PAID</v>
          </cell>
          <cell r="D1263">
            <v>78224</v>
          </cell>
          <cell r="E1263" t="str">
            <v>RAIL AND RAILBRIDGES</v>
          </cell>
        </row>
        <row r="1264">
          <cell r="A1264">
            <v>27234000</v>
          </cell>
          <cell r="B1264">
            <v>0</v>
          </cell>
          <cell r="C1264" t="str">
            <v>FULLY PAID</v>
          </cell>
          <cell r="D1264">
            <v>78225</v>
          </cell>
          <cell r="E1264" t="str">
            <v>WATER WORKS &amp; SUPPLY</v>
          </cell>
        </row>
        <row r="1265">
          <cell r="A1265">
            <v>27235000</v>
          </cell>
          <cell r="B1265">
            <v>0</v>
          </cell>
          <cell r="C1265" t="str">
            <v>FULLY PAID</v>
          </cell>
          <cell r="D1265">
            <v>78226</v>
          </cell>
          <cell r="E1265" t="str">
            <v>WATER WORKS &amp; SUPPLY</v>
          </cell>
        </row>
        <row r="1266">
          <cell r="A1266">
            <v>27236000</v>
          </cell>
          <cell r="B1266">
            <v>0</v>
          </cell>
          <cell r="C1266" t="str">
            <v>FULLY PAID</v>
          </cell>
          <cell r="D1266">
            <v>78228</v>
          </cell>
          <cell r="E1266" t="str">
            <v>DAMS, IRRIGATION AND DRAINAGE</v>
          </cell>
        </row>
        <row r="1267">
          <cell r="A1267">
            <v>27237000</v>
          </cell>
          <cell r="B1267">
            <v>0</v>
          </cell>
          <cell r="C1267" t="str">
            <v>FULLY PAID</v>
          </cell>
          <cell r="D1267">
            <v>78229</v>
          </cell>
          <cell r="E1267" t="str">
            <v>ROAD AND ROADBRIDGES</v>
          </cell>
        </row>
        <row r="1268">
          <cell r="A1268">
            <v>27238000</v>
          </cell>
          <cell r="B1268">
            <v>0</v>
          </cell>
          <cell r="C1268" t="str">
            <v>FULLY PAID</v>
          </cell>
          <cell r="D1268">
            <v>78230</v>
          </cell>
          <cell r="E1268" t="str">
            <v>COMMUNICATIONS</v>
          </cell>
        </row>
        <row r="1269">
          <cell r="A1269">
            <v>27239000</v>
          </cell>
          <cell r="B1269">
            <v>0</v>
          </cell>
          <cell r="C1269" t="str">
            <v>FULLY PAID</v>
          </cell>
          <cell r="D1269">
            <v>78231</v>
          </cell>
          <cell r="E1269" t="str">
            <v>COMMUNICATIONS</v>
          </cell>
        </row>
        <row r="1270">
          <cell r="A1270">
            <v>27240000</v>
          </cell>
          <cell r="B1270">
            <v>0</v>
          </cell>
          <cell r="C1270" t="str">
            <v>FULLY DISBURSED</v>
          </cell>
          <cell r="D1270">
            <v>78232</v>
          </cell>
          <cell r="E1270" t="str">
            <v>ELECTRICITY, GAS &amp; STEAM</v>
          </cell>
        </row>
        <row r="1271">
          <cell r="A1271">
            <v>27241000</v>
          </cell>
          <cell r="B1271">
            <v>0</v>
          </cell>
          <cell r="C1271" t="str">
            <v>FULLY DISBURSED</v>
          </cell>
          <cell r="D1271">
            <v>78233</v>
          </cell>
          <cell r="E1271" t="str">
            <v>WATER WORKS &amp; SUPPLY</v>
          </cell>
        </row>
        <row r="1272">
          <cell r="A1272">
            <v>27242000</v>
          </cell>
          <cell r="B1272">
            <v>0</v>
          </cell>
          <cell r="C1272" t="str">
            <v>FULLY DISBURSED</v>
          </cell>
          <cell r="D1272">
            <v>78234</v>
          </cell>
          <cell r="E1272" t="str">
            <v>SOCIAL &amp; COMMUNITY SERVICES</v>
          </cell>
        </row>
        <row r="1273">
          <cell r="A1273">
            <v>27243000</v>
          </cell>
          <cell r="B1273">
            <v>0</v>
          </cell>
          <cell r="C1273" t="str">
            <v>FULLY DISBURSED</v>
          </cell>
          <cell r="D1273">
            <v>78235</v>
          </cell>
          <cell r="E1273" t="str">
            <v>DAMS, IRRIGATION AND DRAINAGE</v>
          </cell>
        </row>
        <row r="1274">
          <cell r="A1274">
            <v>27244000</v>
          </cell>
          <cell r="B1274">
            <v>0</v>
          </cell>
          <cell r="C1274" t="str">
            <v>FULLY DISBURSED</v>
          </cell>
          <cell r="D1274">
            <v>78236</v>
          </cell>
          <cell r="E1274" t="str">
            <v>DAMS, IRRIGATION AND DRAINAGE</v>
          </cell>
        </row>
        <row r="1275">
          <cell r="A1275">
            <v>27245000</v>
          </cell>
          <cell r="B1275">
            <v>0</v>
          </cell>
          <cell r="C1275" t="str">
            <v>FULLY DISBURSED</v>
          </cell>
          <cell r="D1275">
            <v>78237</v>
          </cell>
          <cell r="E1275" t="str">
            <v>WATER WORKS &amp; SUPPLY</v>
          </cell>
        </row>
        <row r="1276">
          <cell r="A1276">
            <v>27246000</v>
          </cell>
          <cell r="B1276">
            <v>0</v>
          </cell>
          <cell r="C1276" t="str">
            <v>FULLY DISBURSED</v>
          </cell>
          <cell r="D1276">
            <v>78238</v>
          </cell>
          <cell r="E1276" t="str">
            <v>COMMUNICATIONS</v>
          </cell>
        </row>
        <row r="1277">
          <cell r="A1277">
            <v>27247000</v>
          </cell>
          <cell r="B1277">
            <v>0</v>
          </cell>
          <cell r="C1277" t="str">
            <v>FULLY DISBURSED</v>
          </cell>
          <cell r="D1277">
            <v>78239</v>
          </cell>
          <cell r="E1277" t="str">
            <v>PUBLIC ADMINISTRATION &amp; DEFENCE</v>
          </cell>
        </row>
        <row r="1278">
          <cell r="A1278">
            <v>27248000</v>
          </cell>
          <cell r="B1278">
            <v>0</v>
          </cell>
          <cell r="C1278" t="str">
            <v>FULLY DISBURSED</v>
          </cell>
          <cell r="D1278">
            <v>78240</v>
          </cell>
          <cell r="E1278" t="str">
            <v>ROAD AND ROADBRIDGES</v>
          </cell>
        </row>
        <row r="1279">
          <cell r="A1279">
            <v>27249000</v>
          </cell>
          <cell r="B1279">
            <v>0</v>
          </cell>
          <cell r="C1279" t="str">
            <v>FULLY DISBURSED</v>
          </cell>
          <cell r="D1279">
            <v>78241</v>
          </cell>
          <cell r="E1279" t="str">
            <v>ROAD AND ROADBRIDGES</v>
          </cell>
        </row>
        <row r="1280">
          <cell r="A1280">
            <v>27250000</v>
          </cell>
          <cell r="B1280">
            <v>0</v>
          </cell>
          <cell r="C1280" t="str">
            <v>FULLY DISBURSED</v>
          </cell>
          <cell r="D1280">
            <v>78242</v>
          </cell>
          <cell r="E1280" t="str">
            <v>RAIL AND RAILBRIDGES</v>
          </cell>
        </row>
        <row r="1281">
          <cell r="A1281">
            <v>27251000</v>
          </cell>
          <cell r="B1281">
            <v>0</v>
          </cell>
          <cell r="C1281" t="str">
            <v>FULLY DISBURSED</v>
          </cell>
          <cell r="D1281">
            <v>78243</v>
          </cell>
          <cell r="E1281" t="str">
            <v>RECREATIONAL, CULTURAL SERVICES</v>
          </cell>
        </row>
        <row r="1282">
          <cell r="A1282">
            <v>27252000</v>
          </cell>
          <cell r="B1282">
            <v>29520240620.000004</v>
          </cell>
          <cell r="C1282" t="str">
            <v>FULLY DISBURSED</v>
          </cell>
          <cell r="D1282">
            <v>78244</v>
          </cell>
          <cell r="E1282" t="str">
            <v>RAIL AND RAILBRIDGES</v>
          </cell>
        </row>
        <row r="1283">
          <cell r="A1283">
            <v>27253000</v>
          </cell>
          <cell r="B1283">
            <v>78583232130.000015</v>
          </cell>
          <cell r="C1283" t="str">
            <v>FULLY DISBURSED</v>
          </cell>
          <cell r="D1283">
            <v>78245</v>
          </cell>
          <cell r="E1283" t="str">
            <v>ELECTRICITY, GAS &amp; STEAM</v>
          </cell>
        </row>
        <row r="1284">
          <cell r="A1284">
            <v>27254000</v>
          </cell>
          <cell r="B1284">
            <v>32886733360.000004</v>
          </cell>
          <cell r="C1284" t="str">
            <v>FULLY DISBURSED</v>
          </cell>
          <cell r="D1284">
            <v>78246</v>
          </cell>
          <cell r="E1284" t="str">
            <v>COMMUNICATIONS</v>
          </cell>
        </row>
        <row r="1285">
          <cell r="A1285">
            <v>27255000</v>
          </cell>
          <cell r="B1285">
            <v>6410361230.000001</v>
          </cell>
          <cell r="C1285" t="str">
            <v>FULLY DISBURSED</v>
          </cell>
          <cell r="D1285">
            <v>78247</v>
          </cell>
          <cell r="E1285" t="str">
            <v>ROAD AND ROADBRIDGES</v>
          </cell>
        </row>
        <row r="1286">
          <cell r="A1286">
            <v>27256000</v>
          </cell>
          <cell r="B1286">
            <v>7182955000.000001</v>
          </cell>
          <cell r="C1286" t="str">
            <v>FULLY DISBURSED</v>
          </cell>
          <cell r="D1286">
            <v>78248</v>
          </cell>
          <cell r="E1286" t="str">
            <v>DAMS, IRRIGATION AND DRAINAGE</v>
          </cell>
        </row>
        <row r="1287">
          <cell r="A1287">
            <v>27257000</v>
          </cell>
          <cell r="B1287">
            <v>4220168680.0000005</v>
          </cell>
          <cell r="C1287" t="str">
            <v>FULLY DISBURSED</v>
          </cell>
          <cell r="D1287">
            <v>78249</v>
          </cell>
          <cell r="E1287" t="str">
            <v>REAL ESTATE</v>
          </cell>
        </row>
        <row r="1288">
          <cell r="A1288">
            <v>27258000</v>
          </cell>
          <cell r="B1288">
            <v>11790029290.000002</v>
          </cell>
          <cell r="C1288" t="str">
            <v>FULLY DISBURSED</v>
          </cell>
          <cell r="D1288">
            <v>78250</v>
          </cell>
          <cell r="E1288" t="str">
            <v>ELECTRICITY, GAS &amp; STEAM</v>
          </cell>
        </row>
        <row r="1289">
          <cell r="A1289">
            <v>27259000</v>
          </cell>
          <cell r="B1289">
            <v>16666403520.000002</v>
          </cell>
          <cell r="C1289" t="str">
            <v>FULLY DISBURSED</v>
          </cell>
          <cell r="D1289">
            <v>78251</v>
          </cell>
          <cell r="E1289" t="str">
            <v>PUBLIC ADMINISTRATION &amp; DEFENCE</v>
          </cell>
        </row>
        <row r="1290">
          <cell r="A1290">
            <v>27260000</v>
          </cell>
          <cell r="B1290">
            <v>29936852010.000004</v>
          </cell>
          <cell r="C1290" t="str">
            <v>FULLY DISBURSED</v>
          </cell>
          <cell r="D1290">
            <v>78252</v>
          </cell>
          <cell r="E1290" t="str">
            <v>DAMS, IRRIGATION AND DRAINAGE</v>
          </cell>
        </row>
        <row r="1291">
          <cell r="A1291">
            <v>27261000</v>
          </cell>
          <cell r="B1291">
            <v>17171158290.000002</v>
          </cell>
          <cell r="C1291" t="str">
            <v>FULLY DISBURSED</v>
          </cell>
          <cell r="D1291">
            <v>78253</v>
          </cell>
          <cell r="E1291" t="str">
            <v>DAMS, IRRIGATION AND DRAINAGE</v>
          </cell>
        </row>
        <row r="1292">
          <cell r="A1292">
            <v>27262000</v>
          </cell>
          <cell r="B1292">
            <v>3439052760.0000005</v>
          </cell>
          <cell r="C1292" t="str">
            <v>FULLY DISBURSED</v>
          </cell>
          <cell r="D1292">
            <v>78254</v>
          </cell>
          <cell r="E1292" t="str">
            <v>AIRPORTS</v>
          </cell>
        </row>
        <row r="1293">
          <cell r="A1293">
            <v>27263000</v>
          </cell>
          <cell r="B1293">
            <v>29025712430.000004</v>
          </cell>
          <cell r="C1293" t="str">
            <v>FULLY DISBURSED</v>
          </cell>
          <cell r="D1293">
            <v>78255</v>
          </cell>
          <cell r="E1293" t="str">
            <v>COMMUNICATIONS</v>
          </cell>
        </row>
        <row r="1294">
          <cell r="A1294">
            <v>27264000</v>
          </cell>
          <cell r="B1294">
            <v>24616108530.000004</v>
          </cell>
          <cell r="C1294" t="str">
            <v>FULLY DISBURSED</v>
          </cell>
          <cell r="D1294">
            <v>78301</v>
          </cell>
          <cell r="E1294" t="str">
            <v>TRANSPORT &amp; STORAGE</v>
          </cell>
        </row>
        <row r="1295">
          <cell r="A1295">
            <v>27265000</v>
          </cell>
          <cell r="B1295">
            <v>109561369125.00002</v>
          </cell>
          <cell r="C1295" t="str">
            <v>FULLY DISBURSED</v>
          </cell>
          <cell r="D1295">
            <v>78302</v>
          </cell>
          <cell r="E1295" t="str">
            <v>ELECTRICITY, GAS &amp; STEAM</v>
          </cell>
        </row>
        <row r="1296">
          <cell r="A1296">
            <v>27266000</v>
          </cell>
          <cell r="B1296">
            <v>41484852240.000008</v>
          </cell>
          <cell r="C1296" t="str">
            <v>FULLY DISBURSED</v>
          </cell>
          <cell r="D1296">
            <v>78303</v>
          </cell>
          <cell r="E1296" t="str">
            <v>ELECTRICITY, GAS &amp; STEAM</v>
          </cell>
        </row>
        <row r="1297">
          <cell r="A1297">
            <v>27267000</v>
          </cell>
          <cell r="B1297">
            <v>81733749240.000015</v>
          </cell>
          <cell r="C1297" t="str">
            <v>FULLY DISBURSED</v>
          </cell>
          <cell r="D1297">
            <v>78304</v>
          </cell>
          <cell r="E1297" t="str">
            <v>ELECTRICITY, GAS &amp; STEAM</v>
          </cell>
        </row>
        <row r="1298">
          <cell r="A1298">
            <v>27268000</v>
          </cell>
          <cell r="B1298">
            <v>1944876375.0000002</v>
          </cell>
          <cell r="C1298" t="str">
            <v>FULLY DISBURSED</v>
          </cell>
          <cell r="D1298">
            <v>78305</v>
          </cell>
          <cell r="E1298" t="str">
            <v>PORTS AND SEA CONSTRUCTION</v>
          </cell>
        </row>
        <row r="1299">
          <cell r="A1299">
            <v>27269000</v>
          </cell>
          <cell r="B1299">
            <v>9880702455.0000019</v>
          </cell>
          <cell r="C1299" t="str">
            <v>FULLY DISBURSED</v>
          </cell>
          <cell r="D1299">
            <v>78800</v>
          </cell>
          <cell r="E1299" t="str">
            <v>DAMS, IRRIGATION AND DRAINAGE</v>
          </cell>
        </row>
        <row r="1300">
          <cell r="A1300">
            <v>27270000</v>
          </cell>
          <cell r="B1300">
            <v>80482454130.000015</v>
          </cell>
          <cell r="C1300" t="str">
            <v>FULLY DISBURSED</v>
          </cell>
          <cell r="D1300">
            <v>78900</v>
          </cell>
          <cell r="E1300" t="str">
            <v>DAMS, IRRIGATION AND DRAINAGE</v>
          </cell>
        </row>
        <row r="1301">
          <cell r="A1301">
            <v>27271000</v>
          </cell>
          <cell r="B1301">
            <v>35001565755.000008</v>
          </cell>
          <cell r="C1301" t="str">
            <v>FULLY DISBURSED</v>
          </cell>
          <cell r="D1301">
            <v>79000</v>
          </cell>
          <cell r="E1301" t="str">
            <v>TRANSPORT &amp; STORAGE</v>
          </cell>
        </row>
        <row r="1302">
          <cell r="A1302">
            <v>27272000</v>
          </cell>
          <cell r="B1302">
            <v>41168923965.000008</v>
          </cell>
          <cell r="C1302" t="str">
            <v>FULLY DISBURSED</v>
          </cell>
          <cell r="D1302">
            <v>79100</v>
          </cell>
          <cell r="E1302" t="str">
            <v>ROAD AND ROADBRIDGES</v>
          </cell>
        </row>
        <row r="1303">
          <cell r="A1303">
            <v>27273000</v>
          </cell>
          <cell r="B1303">
            <v>18882649500.000004</v>
          </cell>
          <cell r="C1303" t="str">
            <v>FULLY DISBURSED</v>
          </cell>
          <cell r="D1303">
            <v>79200</v>
          </cell>
          <cell r="E1303" t="str">
            <v>ROAD AND ROADBRIDGES</v>
          </cell>
        </row>
        <row r="1304">
          <cell r="A1304">
            <v>27274000</v>
          </cell>
          <cell r="B1304">
            <v>71479046145.000015</v>
          </cell>
          <cell r="C1304" t="str">
            <v>FULLY DISBURSED</v>
          </cell>
          <cell r="D1304">
            <v>79300</v>
          </cell>
          <cell r="E1304" t="str">
            <v>DAMS, IRRIGATION AND DRAINAGE</v>
          </cell>
        </row>
        <row r="1305">
          <cell r="A1305">
            <v>27275000</v>
          </cell>
          <cell r="B1305">
            <v>7306160940.000001</v>
          </cell>
          <cell r="C1305" t="str">
            <v>FULLY DISBURSED</v>
          </cell>
          <cell r="D1305">
            <v>79400</v>
          </cell>
          <cell r="E1305" t="str">
            <v>DAMS, IRRIGATION AND DRAINAGE</v>
          </cell>
        </row>
        <row r="1306">
          <cell r="A1306">
            <v>27276000</v>
          </cell>
          <cell r="B1306">
            <v>2108136420.0000002</v>
          </cell>
          <cell r="C1306" t="str">
            <v>FULLY DISBURSED</v>
          </cell>
          <cell r="D1306">
            <v>79500</v>
          </cell>
          <cell r="E1306" t="str">
            <v>COMMUNICATIONS</v>
          </cell>
        </row>
        <row r="1307">
          <cell r="A1307">
            <v>27277000</v>
          </cell>
          <cell r="B1307">
            <v>4584794955.000001</v>
          </cell>
          <cell r="C1307" t="str">
            <v>FULLY DISBURSED</v>
          </cell>
          <cell r="D1307">
            <v>79600</v>
          </cell>
          <cell r="E1307" t="str">
            <v>DAMS, IRRIGATION AND DRAINAGE</v>
          </cell>
        </row>
        <row r="1308">
          <cell r="A1308">
            <v>27278000</v>
          </cell>
          <cell r="B1308">
            <v>34119157995.000004</v>
          </cell>
          <cell r="C1308" t="str">
            <v>FULLY DISBURSED</v>
          </cell>
          <cell r="D1308">
            <v>79700</v>
          </cell>
          <cell r="E1308" t="str">
            <v>RAIL AND RAILBRIDGES</v>
          </cell>
        </row>
        <row r="1309">
          <cell r="A1309">
            <v>27279000</v>
          </cell>
          <cell r="B1309">
            <v>61280102260.000008</v>
          </cell>
          <cell r="C1309" t="str">
            <v>FULLY DISBURSED</v>
          </cell>
          <cell r="D1309">
            <v>79800</v>
          </cell>
          <cell r="E1309" t="str">
            <v>DAMS, IRRIGATION AND DRAINAGE</v>
          </cell>
        </row>
        <row r="1310">
          <cell r="A1310">
            <v>27280000</v>
          </cell>
          <cell r="B1310">
            <v>71969313260.000015</v>
          </cell>
          <cell r="C1310" t="str">
            <v>FULLY DISBURSED</v>
          </cell>
          <cell r="D1310">
            <v>79900</v>
          </cell>
          <cell r="E1310" t="str">
            <v>DAMS, IRRIGATION AND DRAINAGE</v>
          </cell>
        </row>
        <row r="1311">
          <cell r="A1311">
            <v>27281000</v>
          </cell>
          <cell r="B1311">
            <v>72378376460.000015</v>
          </cell>
          <cell r="C1311" t="str">
            <v>FULLY DISBURSED</v>
          </cell>
          <cell r="D1311">
            <v>80000</v>
          </cell>
          <cell r="E1311" t="str">
            <v>DAMS, IRRIGATION AND DRAINAGE</v>
          </cell>
        </row>
        <row r="1312">
          <cell r="A1312">
            <v>27282000</v>
          </cell>
          <cell r="B1312">
            <v>24163947600.000004</v>
          </cell>
          <cell r="C1312" t="str">
            <v>FULLY DISBURSED</v>
          </cell>
          <cell r="D1312">
            <v>80100</v>
          </cell>
          <cell r="E1312" t="str">
            <v>ROAD AND ROADBRIDGES</v>
          </cell>
        </row>
        <row r="1313">
          <cell r="A1313">
            <v>27283000</v>
          </cell>
          <cell r="B1313">
            <v>140098789220.00003</v>
          </cell>
          <cell r="C1313" t="str">
            <v>FULLY DISBURSED</v>
          </cell>
          <cell r="D1313">
            <v>80200</v>
          </cell>
          <cell r="E1313" t="str">
            <v>ELECTRICITY, GAS &amp; STEAM</v>
          </cell>
        </row>
        <row r="1314">
          <cell r="A1314">
            <v>27284000</v>
          </cell>
          <cell r="B1314">
            <v>21844948840.000004</v>
          </cell>
          <cell r="C1314" t="str">
            <v>FULLY DISBURSED</v>
          </cell>
          <cell r="D1314">
            <v>80300</v>
          </cell>
          <cell r="E1314" t="str">
            <v>RAIL AND RAILBRIDGES</v>
          </cell>
        </row>
        <row r="1315">
          <cell r="A1315">
            <v>27285000</v>
          </cell>
          <cell r="B1315">
            <v>53474299840.000008</v>
          </cell>
          <cell r="C1315" t="str">
            <v>FULLY DISBURSED</v>
          </cell>
          <cell r="D1315">
            <v>80400</v>
          </cell>
          <cell r="E1315" t="str">
            <v>COMMUNICATIONS</v>
          </cell>
        </row>
        <row r="1316">
          <cell r="A1316">
            <v>27286000</v>
          </cell>
          <cell r="B1316">
            <v>54663505000.000008</v>
          </cell>
          <cell r="C1316" t="str">
            <v>FULLY DISBURSED</v>
          </cell>
          <cell r="D1316">
            <v>80500</v>
          </cell>
          <cell r="E1316" t="str">
            <v>WATER WORKS &amp; SUPPLY</v>
          </cell>
        </row>
        <row r="1317">
          <cell r="A1317">
            <v>27287000</v>
          </cell>
          <cell r="B1317">
            <v>9231679860.0000019</v>
          </cell>
          <cell r="C1317" t="str">
            <v>FULLY DISBURSED</v>
          </cell>
          <cell r="D1317">
            <v>80600</v>
          </cell>
          <cell r="E1317" t="str">
            <v>AGRICULTURE &amp; HUNTING</v>
          </cell>
        </row>
        <row r="1318">
          <cell r="A1318">
            <v>27288000</v>
          </cell>
          <cell r="B1318">
            <v>6579586780.000001</v>
          </cell>
          <cell r="C1318" t="str">
            <v>FULLY DISBURSED</v>
          </cell>
          <cell r="D1318">
            <v>80700</v>
          </cell>
          <cell r="E1318" t="str">
            <v>PUBLIC ADMINISTRATION &amp; DEFENCE</v>
          </cell>
        </row>
        <row r="1319">
          <cell r="A1319">
            <v>27289000</v>
          </cell>
          <cell r="B1319">
            <v>9978220200.0000019</v>
          </cell>
          <cell r="C1319" t="str">
            <v>FULLY DISBURSED</v>
          </cell>
          <cell r="D1319">
            <v>80800</v>
          </cell>
          <cell r="E1319" t="str">
            <v>ELECTRICITY, GAS &amp; STEAM</v>
          </cell>
        </row>
        <row r="1320">
          <cell r="A1320">
            <v>27290000</v>
          </cell>
          <cell r="B1320">
            <v>6754412600.000001</v>
          </cell>
          <cell r="C1320" t="str">
            <v>FULLY DISBURSED</v>
          </cell>
          <cell r="D1320">
            <v>80900</v>
          </cell>
          <cell r="E1320" t="str">
            <v>AIRPORTS</v>
          </cell>
        </row>
        <row r="1321">
          <cell r="A1321">
            <v>27291000</v>
          </cell>
          <cell r="B1321">
            <v>101765671540.00002</v>
          </cell>
          <cell r="C1321" t="str">
            <v>FULLY DISBURSED</v>
          </cell>
          <cell r="D1321">
            <v>81000</v>
          </cell>
          <cell r="E1321" t="str">
            <v>ELECTRICITY, GAS &amp; STEAM</v>
          </cell>
        </row>
        <row r="1322">
          <cell r="A1322">
            <v>27292000</v>
          </cell>
          <cell r="B1322">
            <v>43828200000.000008</v>
          </cell>
          <cell r="C1322" t="str">
            <v>FULLY DISBURSED</v>
          </cell>
          <cell r="D1322">
            <v>81100</v>
          </cell>
          <cell r="E1322" t="str">
            <v>COMMUNICATIONS</v>
          </cell>
        </row>
        <row r="1323">
          <cell r="A1323">
            <v>27293000</v>
          </cell>
          <cell r="B1323">
            <v>5661142500.000001</v>
          </cell>
          <cell r="C1323" t="str">
            <v>FULLY DISBURSED</v>
          </cell>
          <cell r="D1323">
            <v>82600</v>
          </cell>
          <cell r="E1323" t="str">
            <v>FISHING</v>
          </cell>
        </row>
        <row r="1324">
          <cell r="A1324">
            <v>27294000</v>
          </cell>
          <cell r="B1324">
            <v>4876495975.000001</v>
          </cell>
          <cell r="C1324" t="str">
            <v>FULLY DISBURSED</v>
          </cell>
          <cell r="D1324">
            <v>82700</v>
          </cell>
          <cell r="E1324" t="str">
            <v>FAB. METAL GOODS &amp; MACHINERIES</v>
          </cell>
        </row>
        <row r="1325">
          <cell r="A1325">
            <v>27295000</v>
          </cell>
          <cell r="B1325">
            <v>39858826020.000008</v>
          </cell>
          <cell r="C1325" t="str">
            <v>FULLY DISBURSED</v>
          </cell>
          <cell r="D1325">
            <v>81200</v>
          </cell>
          <cell r="E1325" t="str">
            <v>TRANSPORT &amp; STORAGE</v>
          </cell>
        </row>
        <row r="1326">
          <cell r="A1326">
            <v>27296000</v>
          </cell>
          <cell r="B1326">
            <v>98230561975.000015</v>
          </cell>
          <cell r="C1326" t="str">
            <v>FULLY DISBURSED</v>
          </cell>
          <cell r="D1326">
            <v>81300</v>
          </cell>
          <cell r="E1326" t="str">
            <v>DAMS, IRRIGATION AND DRAINAGE</v>
          </cell>
        </row>
        <row r="1327">
          <cell r="A1327">
            <v>27297000</v>
          </cell>
          <cell r="B1327">
            <v>127378019405.00002</v>
          </cell>
          <cell r="C1327" t="str">
            <v>FULLY DISBURSED</v>
          </cell>
          <cell r="D1327">
            <v>81400</v>
          </cell>
          <cell r="E1327" t="str">
            <v>DAMS, IRRIGATION AND DRAINAGE</v>
          </cell>
        </row>
        <row r="1328">
          <cell r="A1328">
            <v>27298000</v>
          </cell>
          <cell r="B1328">
            <v>98595309995.000015</v>
          </cell>
          <cell r="C1328" t="str">
            <v>FULLY DISBURSED</v>
          </cell>
          <cell r="D1328">
            <v>81500</v>
          </cell>
          <cell r="E1328" t="str">
            <v>DAMS, IRRIGATION AND DRAINAGE</v>
          </cell>
        </row>
        <row r="1329">
          <cell r="A1329">
            <v>27299000</v>
          </cell>
          <cell r="B1329">
            <v>39922011675.000008</v>
          </cell>
          <cell r="C1329" t="str">
            <v>FULLY DISBURSED</v>
          </cell>
          <cell r="D1329">
            <v>81600</v>
          </cell>
          <cell r="E1329" t="str">
            <v>ROAD AND ROADBRIDGES</v>
          </cell>
        </row>
        <row r="1330">
          <cell r="A1330">
            <v>27300000</v>
          </cell>
          <cell r="B1330">
            <v>194725161995.00003</v>
          </cell>
          <cell r="C1330" t="str">
            <v>FULLY DISBURSED</v>
          </cell>
          <cell r="D1330">
            <v>81700</v>
          </cell>
          <cell r="E1330" t="str">
            <v>RAIL AND RAILBRIDGES</v>
          </cell>
        </row>
        <row r="1331">
          <cell r="A1331">
            <v>27301000</v>
          </cell>
          <cell r="B1331">
            <v>292665970870.00006</v>
          </cell>
          <cell r="C1331" t="str">
            <v>FULLY DISBURSED</v>
          </cell>
          <cell r="D1331">
            <v>81800</v>
          </cell>
          <cell r="E1331" t="str">
            <v>AIRPORTS</v>
          </cell>
        </row>
        <row r="1332">
          <cell r="A1332">
            <v>27302000</v>
          </cell>
          <cell r="B1332">
            <v>230669886265.00003</v>
          </cell>
          <cell r="C1332" t="str">
            <v>FULLY DISBURSED</v>
          </cell>
          <cell r="D1332">
            <v>81900</v>
          </cell>
          <cell r="E1332" t="str">
            <v>WATER WORKS &amp; SUPPLY</v>
          </cell>
        </row>
        <row r="1333">
          <cell r="A1333">
            <v>27303000</v>
          </cell>
          <cell r="B1333">
            <v>2347000110.0000005</v>
          </cell>
          <cell r="C1333" t="str">
            <v>FULLY DISBURSED</v>
          </cell>
          <cell r="D1333">
            <v>82000</v>
          </cell>
          <cell r="E1333" t="str">
            <v>PORTS AND SEA CONSTRUCTION</v>
          </cell>
        </row>
        <row r="1334">
          <cell r="A1334">
            <v>27304000</v>
          </cell>
          <cell r="B1334">
            <v>7766235295.000001</v>
          </cell>
          <cell r="C1334" t="str">
            <v>FULLY DISBURSED</v>
          </cell>
          <cell r="D1334">
            <v>82100</v>
          </cell>
          <cell r="E1334" t="str">
            <v>DAMS, IRRIGATION AND DRAINAGE</v>
          </cell>
        </row>
        <row r="1335">
          <cell r="A1335">
            <v>27305000</v>
          </cell>
          <cell r="B1335">
            <v>16023346430.000002</v>
          </cell>
          <cell r="C1335" t="str">
            <v>FULLY DISBURSED</v>
          </cell>
          <cell r="D1335">
            <v>82200</v>
          </cell>
          <cell r="E1335" t="str">
            <v>ELECTRICITY, GAS &amp; STEAM</v>
          </cell>
        </row>
        <row r="1336">
          <cell r="A1336">
            <v>27306000</v>
          </cell>
          <cell r="B1336">
            <v>106802140445.00002</v>
          </cell>
          <cell r="C1336" t="str">
            <v>FULLY DISBURSED</v>
          </cell>
          <cell r="D1336">
            <v>82300</v>
          </cell>
          <cell r="E1336" t="str">
            <v>EDUCATION AND CULTURE SERVICE</v>
          </cell>
        </row>
        <row r="1337">
          <cell r="A1337">
            <v>27307000</v>
          </cell>
          <cell r="B1337">
            <v>79978673320.000015</v>
          </cell>
          <cell r="C1337" t="str">
            <v>FULLY DISBURSED</v>
          </cell>
          <cell r="D1337">
            <v>82400</v>
          </cell>
          <cell r="E1337" t="str">
            <v>SOCIAL &amp; COMMUNITY SERVICES</v>
          </cell>
        </row>
        <row r="1338">
          <cell r="A1338">
            <v>27308000</v>
          </cell>
          <cell r="B1338">
            <v>136402124040.00002</v>
          </cell>
          <cell r="C1338" t="str">
            <v>FULLY DISBURSED</v>
          </cell>
          <cell r="D1338">
            <v>82500</v>
          </cell>
          <cell r="E1338" t="str">
            <v>COMMUNICATIONS</v>
          </cell>
        </row>
        <row r="1339">
          <cell r="A1339">
            <v>27309000</v>
          </cell>
          <cell r="B1339">
            <v>33598698120.000004</v>
          </cell>
          <cell r="C1339" t="str">
            <v>FULLY DISBURSED</v>
          </cell>
          <cell r="D1339">
            <v>82900</v>
          </cell>
          <cell r="E1339" t="str">
            <v>DAMS, IRRIGATION AND DRAINAGE</v>
          </cell>
        </row>
        <row r="1340">
          <cell r="A1340">
            <v>27310000</v>
          </cell>
          <cell r="B1340">
            <v>148199579775.00003</v>
          </cell>
          <cell r="C1340" t="str">
            <v>FULLY DISBURSED</v>
          </cell>
          <cell r="D1340">
            <v>83000</v>
          </cell>
          <cell r="E1340" t="str">
            <v>ROAD AND ROADBRIDGES</v>
          </cell>
        </row>
        <row r="1341">
          <cell r="A1341">
            <v>27311000</v>
          </cell>
          <cell r="B1341">
            <v>467240387445.00006</v>
          </cell>
          <cell r="C1341" t="str">
            <v>FULLY DISBURSED</v>
          </cell>
          <cell r="D1341">
            <v>83100</v>
          </cell>
          <cell r="E1341" t="str">
            <v>AIRPORTS</v>
          </cell>
        </row>
        <row r="1342">
          <cell r="A1342">
            <v>27312000</v>
          </cell>
          <cell r="B1342">
            <v>169894538775.00003</v>
          </cell>
          <cell r="C1342" t="str">
            <v>FULLY DISBURSED</v>
          </cell>
          <cell r="D1342">
            <v>83200</v>
          </cell>
          <cell r="E1342" t="str">
            <v>COMMUNICATIONS</v>
          </cell>
        </row>
        <row r="1343">
          <cell r="A1343">
            <v>27313000</v>
          </cell>
          <cell r="B1343">
            <v>11041419285.000002</v>
          </cell>
          <cell r="C1343" t="str">
            <v>FULLY DISBURSED</v>
          </cell>
          <cell r="D1343">
            <v>83300</v>
          </cell>
          <cell r="E1343" t="str">
            <v>DAMS, IRRIGATION AND DRAINAGE</v>
          </cell>
        </row>
        <row r="1344">
          <cell r="A1344">
            <v>27314000</v>
          </cell>
          <cell r="B1344">
            <v>111406901580.00002</v>
          </cell>
          <cell r="C1344" t="str">
            <v>FULLY DISBURSED</v>
          </cell>
          <cell r="D1344">
            <v>83400</v>
          </cell>
          <cell r="E1344" t="str">
            <v>PUBLIC ADMINISTRATION &amp; DEFENCE</v>
          </cell>
        </row>
        <row r="1345">
          <cell r="A1345">
            <v>27315000</v>
          </cell>
          <cell r="B1345">
            <v>78200465850.000015</v>
          </cell>
          <cell r="C1345" t="str">
            <v>FULLY DISBURSED</v>
          </cell>
          <cell r="D1345">
            <v>83600</v>
          </cell>
          <cell r="E1345" t="str">
            <v>ROAD AND ROADBRIDGES</v>
          </cell>
        </row>
        <row r="1346">
          <cell r="A1346">
            <v>27316000</v>
          </cell>
          <cell r="B1346">
            <v>691781021685.00012</v>
          </cell>
          <cell r="C1346" t="str">
            <v>FULLY DISBURSED</v>
          </cell>
          <cell r="D1346">
            <v>83800</v>
          </cell>
          <cell r="E1346" t="str">
            <v>RAIL AND RAILBRIDGES</v>
          </cell>
        </row>
        <row r="1347">
          <cell r="A1347">
            <v>27317000</v>
          </cell>
          <cell r="B1347">
            <v>13660154235.000002</v>
          </cell>
          <cell r="C1347" t="str">
            <v>FULLY DISBURSED</v>
          </cell>
          <cell r="D1347">
            <v>83900</v>
          </cell>
          <cell r="E1347" t="str">
            <v>ELECTRICITY, GAS &amp; STEAM</v>
          </cell>
        </row>
        <row r="1348">
          <cell r="A1348">
            <v>27318000</v>
          </cell>
          <cell r="B1348">
            <v>39191176440.000008</v>
          </cell>
          <cell r="C1348" t="str">
            <v>FULLY DISBURSED</v>
          </cell>
          <cell r="D1348">
            <v>84000</v>
          </cell>
          <cell r="E1348" t="str">
            <v>PUBLIC ADMINISTRATION &amp; DEFENCE</v>
          </cell>
        </row>
        <row r="1349">
          <cell r="A1349">
            <v>27319000</v>
          </cell>
          <cell r="B1349">
            <v>8799606855.0000019</v>
          </cell>
          <cell r="C1349" t="str">
            <v>FULLY DISBURSED</v>
          </cell>
          <cell r="D1349">
            <v>84100</v>
          </cell>
          <cell r="E1349" t="str">
            <v>PORTS AND SEA CONSTRUCTION</v>
          </cell>
        </row>
        <row r="1350">
          <cell r="A1350">
            <v>27320000</v>
          </cell>
          <cell r="B1350">
            <v>68104761725.000008</v>
          </cell>
          <cell r="C1350" t="str">
            <v>FULLY DISBURSED</v>
          </cell>
          <cell r="D1350">
            <v>84200</v>
          </cell>
          <cell r="E1350" t="str">
            <v>DAMS, IRRIGATION AND DRAINAGE</v>
          </cell>
        </row>
        <row r="1351">
          <cell r="A1351">
            <v>27321000</v>
          </cell>
          <cell r="B1351">
            <v>380834917320.00006</v>
          </cell>
          <cell r="C1351" t="str">
            <v>FULLY DISBURSED</v>
          </cell>
          <cell r="D1351">
            <v>84300</v>
          </cell>
          <cell r="E1351" t="str">
            <v>RAIL AND RAILBRIDGES</v>
          </cell>
        </row>
        <row r="1352">
          <cell r="A1352">
            <v>27322000</v>
          </cell>
          <cell r="B1352">
            <v>69914014170.000015</v>
          </cell>
          <cell r="C1352" t="str">
            <v>FULLY DISBURSED</v>
          </cell>
          <cell r="D1352">
            <v>84400</v>
          </cell>
          <cell r="E1352" t="str">
            <v>PORTS AND SEA CONSTRUCTION</v>
          </cell>
        </row>
        <row r="1353">
          <cell r="A1353">
            <v>27323000</v>
          </cell>
          <cell r="B1353">
            <v>398113211210.00006</v>
          </cell>
          <cell r="C1353" t="str">
            <v>FULLY DISBURSED</v>
          </cell>
          <cell r="D1353">
            <v>84500</v>
          </cell>
          <cell r="E1353" t="str">
            <v>ROAD AND ROADBRIDGES</v>
          </cell>
        </row>
        <row r="1354">
          <cell r="A1354">
            <v>27324000</v>
          </cell>
          <cell r="B1354">
            <v>32194247800.000004</v>
          </cell>
          <cell r="C1354" t="str">
            <v>FULLY DISBURSED</v>
          </cell>
          <cell r="D1354">
            <v>84600</v>
          </cell>
          <cell r="E1354" t="str">
            <v>DAMS, IRRIGATION AND DRAINAGE</v>
          </cell>
        </row>
        <row r="1355">
          <cell r="A1355">
            <v>27325000</v>
          </cell>
          <cell r="B1355">
            <v>183718805270.00003</v>
          </cell>
          <cell r="C1355" t="str">
            <v>FULLY DISBURSED</v>
          </cell>
          <cell r="D1355">
            <v>84700</v>
          </cell>
          <cell r="E1355" t="str">
            <v>COMMUNICATIONS</v>
          </cell>
        </row>
        <row r="1356">
          <cell r="A1356">
            <v>27326000</v>
          </cell>
          <cell r="B1356">
            <v>281289874580.00006</v>
          </cell>
          <cell r="C1356" t="str">
            <v>FULLY DISBURSED</v>
          </cell>
          <cell r="D1356">
            <v>84800</v>
          </cell>
          <cell r="E1356" t="str">
            <v>COMMUNICATIONS</v>
          </cell>
        </row>
        <row r="1357">
          <cell r="A1357">
            <v>27327000</v>
          </cell>
          <cell r="B1357">
            <v>67342029300.000008</v>
          </cell>
          <cell r="C1357" t="str">
            <v>FULLY DISBURSED</v>
          </cell>
          <cell r="D1357">
            <v>84900</v>
          </cell>
          <cell r="E1357" t="str">
            <v>ROAD AND ROADBRIDGES</v>
          </cell>
        </row>
        <row r="1358">
          <cell r="A1358">
            <v>27328000</v>
          </cell>
          <cell r="B1358">
            <v>40725163440.000008</v>
          </cell>
          <cell r="C1358" t="str">
            <v>FULLY DISBURSED</v>
          </cell>
          <cell r="D1358">
            <v>85000</v>
          </cell>
          <cell r="E1358" t="str">
            <v>DAMS, IRRIGATION AND DRAINAGE</v>
          </cell>
        </row>
        <row r="1359">
          <cell r="A1359">
            <v>27329000</v>
          </cell>
          <cell r="B1359">
            <v>70480128420.000015</v>
          </cell>
          <cell r="C1359" t="str">
            <v>FULLY DISBURSED</v>
          </cell>
          <cell r="D1359">
            <v>85100</v>
          </cell>
          <cell r="E1359" t="str">
            <v>SANITARY &amp; SIMILAR SERVICES</v>
          </cell>
        </row>
        <row r="1360">
          <cell r="A1360">
            <v>27330000</v>
          </cell>
          <cell r="B1360">
            <v>39249614040.000008</v>
          </cell>
          <cell r="C1360" t="str">
            <v>FULLY DISBURSED</v>
          </cell>
          <cell r="D1360">
            <v>85200</v>
          </cell>
          <cell r="E1360" t="str">
            <v>DAMS, IRRIGATION AND DRAINAGE</v>
          </cell>
        </row>
        <row r="1361">
          <cell r="A1361">
            <v>27331000</v>
          </cell>
          <cell r="B1361">
            <v>60867143220.000008</v>
          </cell>
          <cell r="C1361" t="str">
            <v>FULLY DISBURSED</v>
          </cell>
          <cell r="D1361">
            <v>85300</v>
          </cell>
          <cell r="E1361" t="str">
            <v>DAMS, IRRIGATION AND DRAINAGE</v>
          </cell>
        </row>
        <row r="1362">
          <cell r="A1362">
            <v>27332000</v>
          </cell>
          <cell r="B1362">
            <v>61895644980.000008</v>
          </cell>
          <cell r="C1362" t="str">
            <v>FULLY DISBURSED</v>
          </cell>
          <cell r="D1362">
            <v>85400</v>
          </cell>
          <cell r="E1362" t="str">
            <v>ROAD AND ROADBRIDGES</v>
          </cell>
        </row>
        <row r="1363">
          <cell r="A1363">
            <v>27333000</v>
          </cell>
          <cell r="B1363">
            <v>189717668400.00003</v>
          </cell>
          <cell r="C1363" t="str">
            <v>FULLY DISBURSED</v>
          </cell>
          <cell r="D1363">
            <v>85500</v>
          </cell>
          <cell r="E1363" t="str">
            <v>TEXTILE, WEARING &amp; LEATHER</v>
          </cell>
        </row>
        <row r="1364">
          <cell r="A1364">
            <v>27334000</v>
          </cell>
          <cell r="B1364">
            <v>56775050280.000008</v>
          </cell>
          <cell r="C1364" t="str">
            <v>FULLY DISBURSED</v>
          </cell>
          <cell r="D1364">
            <v>85600</v>
          </cell>
          <cell r="E1364" t="str">
            <v>ELECTRICITY, GAS &amp; STEAM</v>
          </cell>
        </row>
        <row r="1365">
          <cell r="A1365">
            <v>27335000</v>
          </cell>
          <cell r="B1365">
            <v>163211833980.00003</v>
          </cell>
          <cell r="C1365" t="str">
            <v>FULLY DISBURSED</v>
          </cell>
          <cell r="D1365">
            <v>85700</v>
          </cell>
          <cell r="E1365" t="str">
            <v>RAIL AND RAILBRIDGES</v>
          </cell>
        </row>
        <row r="1366">
          <cell r="A1366">
            <v>27336000</v>
          </cell>
          <cell r="B1366">
            <v>1135112760795.0002</v>
          </cell>
          <cell r="C1366" t="str">
            <v>FULLY DISBURSED</v>
          </cell>
          <cell r="D1366">
            <v>85800</v>
          </cell>
          <cell r="E1366" t="str">
            <v>ROAD AND ROADBRIDGES</v>
          </cell>
        </row>
        <row r="1367">
          <cell r="A1367">
            <v>27337000</v>
          </cell>
          <cell r="B1367">
            <v>224016400270.00003</v>
          </cell>
          <cell r="C1367" t="str">
            <v>FULLY DISBURSED</v>
          </cell>
          <cell r="D1367">
            <v>85900</v>
          </cell>
          <cell r="E1367" t="str">
            <v>DAMS, IRRIGATION AND DRAINAGE</v>
          </cell>
        </row>
        <row r="1368">
          <cell r="A1368">
            <v>27338000</v>
          </cell>
          <cell r="B1368">
            <v>226754445320.00003</v>
          </cell>
          <cell r="C1368" t="str">
            <v>FULLY DISBURSED</v>
          </cell>
          <cell r="D1368">
            <v>86000</v>
          </cell>
          <cell r="E1368" t="str">
            <v>SOCIAL &amp; COMMUNITY SERVICES</v>
          </cell>
        </row>
        <row r="1369">
          <cell r="A1369">
            <v>27339000</v>
          </cell>
          <cell r="B1369">
            <v>84296238000.000015</v>
          </cell>
          <cell r="C1369" t="str">
            <v>FULLY DISBURSED</v>
          </cell>
          <cell r="D1369">
            <v>86503</v>
          </cell>
          <cell r="E1369" t="str">
            <v>DAMS, IRRIGATION AND DRAINAGE</v>
          </cell>
        </row>
        <row r="1370">
          <cell r="A1370">
            <v>27340000</v>
          </cell>
          <cell r="B1370">
            <v>430856772450.00006</v>
          </cell>
          <cell r="C1370" t="str">
            <v>FULLY DISBURSED</v>
          </cell>
          <cell r="D1370">
            <v>86504</v>
          </cell>
          <cell r="E1370" t="str">
            <v>RAIL AND RAILBRIDGES</v>
          </cell>
        </row>
        <row r="1371">
          <cell r="A1371">
            <v>27341000</v>
          </cell>
          <cell r="B1371">
            <v>182929775925.00003</v>
          </cell>
          <cell r="C1371" t="str">
            <v>FULLY DISBURSED</v>
          </cell>
          <cell r="D1371">
            <v>86505</v>
          </cell>
          <cell r="E1371" t="str">
            <v>PORTS AND SEA CONSTRUCTION</v>
          </cell>
        </row>
        <row r="1372">
          <cell r="A1372">
            <v>27342000</v>
          </cell>
          <cell r="B1372">
            <v>61821502275.000008</v>
          </cell>
          <cell r="C1372" t="str">
            <v>FULLY DISBURSED</v>
          </cell>
          <cell r="D1372">
            <v>86506</v>
          </cell>
          <cell r="E1372" t="str">
            <v>COMMUNICATIONS</v>
          </cell>
        </row>
        <row r="1373">
          <cell r="A1373">
            <v>27343000</v>
          </cell>
          <cell r="B1373">
            <v>957286413525.00012</v>
          </cell>
          <cell r="C1373" t="str">
            <v>FULLY DISBURSED</v>
          </cell>
          <cell r="D1373">
            <v>86507</v>
          </cell>
          <cell r="E1373" t="str">
            <v>DAMS, IRRIGATION AND DRAINAGE</v>
          </cell>
        </row>
        <row r="1374">
          <cell r="A1374">
            <v>27344000</v>
          </cell>
          <cell r="B1374">
            <v>894676003650.00012</v>
          </cell>
          <cell r="C1374" t="str">
            <v>FULLY DISBURSED</v>
          </cell>
          <cell r="D1374">
            <v>86508</v>
          </cell>
          <cell r="E1374" t="str">
            <v>ROAD AND ROADBRIDGES</v>
          </cell>
        </row>
        <row r="1375">
          <cell r="A1375">
            <v>27345000</v>
          </cell>
          <cell r="B1375">
            <v>256287225675.00003</v>
          </cell>
          <cell r="C1375" t="str">
            <v>FULLY DISBURSED</v>
          </cell>
          <cell r="D1375">
            <v>86509</v>
          </cell>
          <cell r="E1375" t="str">
            <v>RAIL AND RAILBRIDGES</v>
          </cell>
        </row>
        <row r="1376">
          <cell r="A1376">
            <v>27346000</v>
          </cell>
          <cell r="B1376">
            <v>272837849700.00003</v>
          </cell>
          <cell r="C1376" t="str">
            <v>FULLY DISBURSED</v>
          </cell>
          <cell r="D1376">
            <v>86510</v>
          </cell>
          <cell r="E1376" t="str">
            <v>EDUCATION AND CULTURE SERVICE</v>
          </cell>
        </row>
        <row r="1377">
          <cell r="A1377">
            <v>27347000</v>
          </cell>
          <cell r="B1377">
            <v>29763000150.000004</v>
          </cell>
          <cell r="C1377" t="str">
            <v>FULLY DISBURSED</v>
          </cell>
          <cell r="D1377">
            <v>86511</v>
          </cell>
          <cell r="E1377" t="str">
            <v>TEXTILE, WEARING &amp; LEATHER</v>
          </cell>
        </row>
        <row r="1378">
          <cell r="A1378">
            <v>27348000</v>
          </cell>
          <cell r="B1378">
            <v>192329098650.00003</v>
          </cell>
          <cell r="C1378" t="str">
            <v>FULLY DISBURSED</v>
          </cell>
          <cell r="D1378">
            <v>86512</v>
          </cell>
          <cell r="E1378" t="str">
            <v>ELECTRICITY, GAS &amp; STEAM</v>
          </cell>
        </row>
        <row r="1379">
          <cell r="A1379">
            <v>27349000</v>
          </cell>
          <cell r="B1379">
            <v>800774085150.00012</v>
          </cell>
          <cell r="C1379" t="str">
            <v>FULLY DISBURSED</v>
          </cell>
          <cell r="D1379">
            <v>86515</v>
          </cell>
          <cell r="E1379" t="str">
            <v>ROAD AND ROADBRIDGES</v>
          </cell>
        </row>
        <row r="1380">
          <cell r="A1380">
            <v>27350000</v>
          </cell>
          <cell r="B1380">
            <v>160713626580.00003</v>
          </cell>
          <cell r="C1380" t="str">
            <v>FULLY DISBURSED</v>
          </cell>
          <cell r="D1380">
            <v>86516</v>
          </cell>
          <cell r="E1380" t="str">
            <v>TRANSPORT &amp; STORAGE</v>
          </cell>
        </row>
        <row r="1381">
          <cell r="A1381">
            <v>27351000</v>
          </cell>
          <cell r="B1381">
            <v>254316295870.00003</v>
          </cell>
          <cell r="C1381" t="str">
            <v>FULLY DISBURSED</v>
          </cell>
          <cell r="D1381">
            <v>86517</v>
          </cell>
          <cell r="E1381" t="str">
            <v>PORTS AND SEA CONSTRUCTION</v>
          </cell>
        </row>
        <row r="1382">
          <cell r="A1382">
            <v>27352000</v>
          </cell>
          <cell r="B1382">
            <v>369733234260.00006</v>
          </cell>
          <cell r="C1382" t="str">
            <v>FULLY DISBURSED</v>
          </cell>
          <cell r="D1382">
            <v>86518</v>
          </cell>
          <cell r="E1382" t="str">
            <v>COMMUNICATIONS</v>
          </cell>
        </row>
        <row r="1383">
          <cell r="A1383">
            <v>27353000</v>
          </cell>
          <cell r="B1383">
            <v>260933014875.00003</v>
          </cell>
          <cell r="C1383" t="str">
            <v>FULLY DISBURSED</v>
          </cell>
          <cell r="D1383">
            <v>86519</v>
          </cell>
          <cell r="E1383" t="str">
            <v>COMMUNICATIONS</v>
          </cell>
        </row>
        <row r="1384">
          <cell r="A1384">
            <v>27354000</v>
          </cell>
          <cell r="B1384">
            <v>538590992615.00006</v>
          </cell>
          <cell r="C1384" t="str">
            <v>FULLY DISBURSED</v>
          </cell>
          <cell r="D1384">
            <v>86520</v>
          </cell>
          <cell r="E1384" t="str">
            <v>ELECTRICITY, GAS &amp; STEAM</v>
          </cell>
        </row>
        <row r="1385">
          <cell r="A1385">
            <v>27355000</v>
          </cell>
          <cell r="B1385">
            <v>310449750000.00006</v>
          </cell>
          <cell r="C1385" t="str">
            <v>FULLY DISBURSED</v>
          </cell>
          <cell r="D1385">
            <v>86521</v>
          </cell>
          <cell r="E1385" t="str">
            <v>DAMS, IRRIGATION AND DRAINAGE</v>
          </cell>
        </row>
        <row r="1386">
          <cell r="A1386">
            <v>27356000</v>
          </cell>
          <cell r="B1386">
            <v>385146029515.00006</v>
          </cell>
          <cell r="C1386" t="str">
            <v>FULLY DISBURSED</v>
          </cell>
          <cell r="D1386">
            <v>86522</v>
          </cell>
          <cell r="E1386" t="str">
            <v>PUBLIC ADMINISTRATION &amp; DEFENCE</v>
          </cell>
        </row>
        <row r="1387">
          <cell r="A1387">
            <v>27357000</v>
          </cell>
          <cell r="B1387">
            <v>13247925665.000002</v>
          </cell>
          <cell r="C1387" t="str">
            <v>FULLY DISBURSED</v>
          </cell>
          <cell r="D1387">
            <v>86523</v>
          </cell>
          <cell r="E1387" t="str">
            <v>DAMS, IRRIGATION AND DRAINAGE</v>
          </cell>
        </row>
        <row r="1388">
          <cell r="A1388">
            <v>27358000</v>
          </cell>
          <cell r="B1388">
            <v>179897351465.00003</v>
          </cell>
          <cell r="C1388" t="str">
            <v>FULLY DISBURSED</v>
          </cell>
          <cell r="D1388">
            <v>86524</v>
          </cell>
          <cell r="E1388" t="str">
            <v>DAMS, IRRIGATION AND DRAINAGE</v>
          </cell>
        </row>
        <row r="1389">
          <cell r="A1389">
            <v>27359000</v>
          </cell>
          <cell r="B1389">
            <v>293029379695.00006</v>
          </cell>
          <cell r="C1389" t="str">
            <v>FULLY DISBURSED</v>
          </cell>
          <cell r="D1389">
            <v>86525</v>
          </cell>
          <cell r="E1389" t="str">
            <v>DAMS, IRRIGATION AND DRAINAGE</v>
          </cell>
        </row>
        <row r="1390">
          <cell r="A1390">
            <v>27360000</v>
          </cell>
          <cell r="B1390">
            <v>306554640470.00006</v>
          </cell>
          <cell r="C1390" t="str">
            <v>FULLY DISBURSED</v>
          </cell>
          <cell r="D1390">
            <v>86526</v>
          </cell>
          <cell r="E1390" t="str">
            <v>DAMS, IRRIGATION AND DRAINAGE</v>
          </cell>
        </row>
        <row r="1391">
          <cell r="A1391">
            <v>27361000</v>
          </cell>
          <cell r="B1391">
            <v>292718929945.00006</v>
          </cell>
          <cell r="C1391" t="str">
            <v>FULLY DISBURSED</v>
          </cell>
          <cell r="D1391">
            <v>86527</v>
          </cell>
          <cell r="E1391" t="str">
            <v>WATER WORKS &amp; SUPPLY</v>
          </cell>
        </row>
        <row r="1392">
          <cell r="A1392">
            <v>27362000</v>
          </cell>
          <cell r="B1392">
            <v>11861250115.000002</v>
          </cell>
          <cell r="C1392" t="str">
            <v>FULLY DISBURSED</v>
          </cell>
          <cell r="D1392">
            <v>86528</v>
          </cell>
          <cell r="E1392" t="str">
            <v>PUBLIC ADMINISTRATION &amp; DEFENCE</v>
          </cell>
        </row>
        <row r="1393">
          <cell r="A1393">
            <v>27363000</v>
          </cell>
          <cell r="B1393">
            <v>623484511585.00012</v>
          </cell>
          <cell r="C1393" t="str">
            <v>FULLY DISBURSED</v>
          </cell>
          <cell r="D1393">
            <v>86529</v>
          </cell>
          <cell r="E1393" t="str">
            <v>SOCIAL &amp; COMMUNITY SERVICES</v>
          </cell>
        </row>
        <row r="1394">
          <cell r="A1394">
            <v>27364000</v>
          </cell>
          <cell r="B1394">
            <v>78968798545.000015</v>
          </cell>
          <cell r="C1394" t="str">
            <v>FULLY DISBURSED</v>
          </cell>
          <cell r="D1394">
            <v>86532</v>
          </cell>
          <cell r="E1394" t="str">
            <v>DAMS, IRRIGATION AND DRAINAGE</v>
          </cell>
        </row>
        <row r="1395">
          <cell r="A1395">
            <v>27365000</v>
          </cell>
          <cell r="B1395">
            <v>87888324225.000015</v>
          </cell>
          <cell r="C1395" t="str">
            <v>FULLY DISBURSED</v>
          </cell>
          <cell r="D1395">
            <v>86533</v>
          </cell>
          <cell r="E1395" t="str">
            <v>DAMS, IRRIGATION AND DRAINAGE</v>
          </cell>
        </row>
        <row r="1396">
          <cell r="A1396">
            <v>27366000</v>
          </cell>
          <cell r="B1396">
            <v>11292822710.000002</v>
          </cell>
          <cell r="C1396" t="str">
            <v>FULLY DISBURSED</v>
          </cell>
          <cell r="D1396">
            <v>86534</v>
          </cell>
          <cell r="E1396" t="str">
            <v>PUBLIC ADMINISTRATION &amp; DEFENCE</v>
          </cell>
        </row>
        <row r="1397">
          <cell r="A1397">
            <v>27367000</v>
          </cell>
          <cell r="B1397">
            <v>182491737415.00003</v>
          </cell>
          <cell r="C1397" t="str">
            <v>FULLY DISBURSED</v>
          </cell>
          <cell r="D1397">
            <v>86535</v>
          </cell>
          <cell r="E1397" t="str">
            <v>SOCIAL &amp; COMMUNITY SERVICES</v>
          </cell>
        </row>
        <row r="1398">
          <cell r="A1398">
            <v>27368000</v>
          </cell>
          <cell r="B1398">
            <v>36751406640.000008</v>
          </cell>
          <cell r="C1398" t="str">
            <v>FULLY DISBURSED</v>
          </cell>
          <cell r="D1398">
            <v>86536</v>
          </cell>
          <cell r="E1398" t="str">
            <v>DAMS, IRRIGATION AND DRAINAGE</v>
          </cell>
        </row>
        <row r="1399">
          <cell r="A1399">
            <v>27369000</v>
          </cell>
          <cell r="B1399">
            <v>134188434705.00002</v>
          </cell>
          <cell r="C1399" t="str">
            <v>FULLY DISBURSED</v>
          </cell>
          <cell r="D1399">
            <v>86537</v>
          </cell>
          <cell r="E1399" t="str">
            <v>DAMS, IRRIGATION AND DRAINAGE</v>
          </cell>
        </row>
        <row r="1400">
          <cell r="A1400">
            <v>27370000</v>
          </cell>
          <cell r="B1400">
            <v>694117673470.00012</v>
          </cell>
          <cell r="C1400" t="str">
            <v>FULLY DISBURSED</v>
          </cell>
          <cell r="D1400">
            <v>86538</v>
          </cell>
          <cell r="E1400" t="str">
            <v>ELECTRICITY, GAS &amp; STEAM</v>
          </cell>
        </row>
        <row r="1401">
          <cell r="A1401">
            <v>27371000</v>
          </cell>
          <cell r="B1401">
            <v>181809356690.00003</v>
          </cell>
          <cell r="C1401" t="str">
            <v>FULLY DISBURSED</v>
          </cell>
          <cell r="D1401">
            <v>86539</v>
          </cell>
          <cell r="E1401" t="str">
            <v>ELECTRICITY, GAS &amp; STEAM</v>
          </cell>
        </row>
        <row r="1402">
          <cell r="A1402">
            <v>27372000</v>
          </cell>
          <cell r="B1402">
            <v>308260287920.00006</v>
          </cell>
          <cell r="C1402" t="str">
            <v>FULLY DISBURSED</v>
          </cell>
          <cell r="D1402">
            <v>86540</v>
          </cell>
          <cell r="E1402" t="str">
            <v>ELECTRICITY, GAS &amp; STEAM</v>
          </cell>
        </row>
        <row r="1403">
          <cell r="A1403">
            <v>27373000</v>
          </cell>
          <cell r="B1403">
            <v>361913918145.00006</v>
          </cell>
          <cell r="C1403" t="str">
            <v>FULLY DISBURSED</v>
          </cell>
          <cell r="D1403">
            <v>86541</v>
          </cell>
          <cell r="E1403" t="str">
            <v>RAIL AND RAILBRIDGES</v>
          </cell>
        </row>
        <row r="1404">
          <cell r="A1404">
            <v>27374000</v>
          </cell>
          <cell r="B1404">
            <v>241440179435.00003</v>
          </cell>
          <cell r="C1404" t="str">
            <v>FULLY DISBURSED</v>
          </cell>
          <cell r="D1404">
            <v>86542</v>
          </cell>
          <cell r="E1404" t="str">
            <v>AIRPORTS</v>
          </cell>
        </row>
        <row r="1405">
          <cell r="A1405">
            <v>27375000</v>
          </cell>
          <cell r="B1405">
            <v>277449063320.00006</v>
          </cell>
          <cell r="C1405" t="str">
            <v>FULLY DISBURSED</v>
          </cell>
          <cell r="D1405">
            <v>86543</v>
          </cell>
          <cell r="E1405" t="str">
            <v>PORTS AND SEA CONSTRUCTION</v>
          </cell>
        </row>
        <row r="1406">
          <cell r="A1406">
            <v>27376000</v>
          </cell>
          <cell r="B1406">
            <v>384145650850.00006</v>
          </cell>
          <cell r="C1406" t="str">
            <v>FULLY DISBURSED</v>
          </cell>
          <cell r="D1406">
            <v>86544</v>
          </cell>
          <cell r="E1406" t="str">
            <v>TRANSPORT &amp; STORAGE</v>
          </cell>
        </row>
        <row r="1407">
          <cell r="A1407">
            <v>27377000</v>
          </cell>
          <cell r="B1407">
            <v>225763928000.00003</v>
          </cell>
          <cell r="C1407" t="str">
            <v>FULLY DISBURSED</v>
          </cell>
          <cell r="D1407">
            <v>86545</v>
          </cell>
          <cell r="E1407" t="str">
            <v>COMMUNICATIONS</v>
          </cell>
        </row>
        <row r="1408">
          <cell r="A1408">
            <v>27378000</v>
          </cell>
          <cell r="B1408">
            <v>160509825450.00003</v>
          </cell>
          <cell r="C1408" t="str">
            <v>FULLY DISBURSED</v>
          </cell>
          <cell r="D1408">
            <v>86546</v>
          </cell>
          <cell r="E1408" t="str">
            <v>ROAD AND ROADBRIDGES</v>
          </cell>
        </row>
        <row r="1409">
          <cell r="A1409">
            <v>27379000</v>
          </cell>
          <cell r="B1409">
            <v>670377763705.00012</v>
          </cell>
          <cell r="C1409" t="str">
            <v>FULLY DISBURSED</v>
          </cell>
          <cell r="D1409">
            <v>86547</v>
          </cell>
          <cell r="E1409" t="str">
            <v>ROAD AND ROADBRIDGES</v>
          </cell>
        </row>
        <row r="1410">
          <cell r="A1410">
            <v>27380000</v>
          </cell>
          <cell r="B1410">
            <v>138201758630.00003</v>
          </cell>
          <cell r="C1410" t="str">
            <v>FULLY DISBURSED</v>
          </cell>
          <cell r="D1410">
            <v>86548</v>
          </cell>
          <cell r="E1410" t="str">
            <v>COMMUNICATIONS</v>
          </cell>
        </row>
        <row r="1411">
          <cell r="A1411">
            <v>27381000</v>
          </cell>
          <cell r="B1411">
            <v>58557518825.000008</v>
          </cell>
          <cell r="C1411" t="str">
            <v>FULLY DISBURSED</v>
          </cell>
          <cell r="D1411">
            <v>86549</v>
          </cell>
          <cell r="E1411" t="str">
            <v>SOCIAL &amp; COMMUNITY SERVICES</v>
          </cell>
        </row>
        <row r="1412">
          <cell r="A1412">
            <v>27382000</v>
          </cell>
          <cell r="B1412">
            <v>10978233630.000002</v>
          </cell>
          <cell r="C1412" t="str">
            <v>FULLY DISBURSED</v>
          </cell>
          <cell r="D1412">
            <v>86550</v>
          </cell>
          <cell r="E1412" t="str">
            <v>EDUCATION AND CULTURE SERVICE</v>
          </cell>
        </row>
        <row r="1413">
          <cell r="A1413">
            <v>27383000</v>
          </cell>
          <cell r="B1413">
            <v>464729031585.00006</v>
          </cell>
          <cell r="C1413" t="str">
            <v>FULLY DISBURSED</v>
          </cell>
          <cell r="D1413">
            <v>86553</v>
          </cell>
          <cell r="E1413" t="str">
            <v>DAMS, IRRIGATION AND DRAINAGE</v>
          </cell>
        </row>
        <row r="1414">
          <cell r="A1414">
            <v>27384000</v>
          </cell>
          <cell r="B1414">
            <v>180701111955.00003</v>
          </cell>
          <cell r="C1414" t="str">
            <v>FULLY DISBURSED</v>
          </cell>
          <cell r="D1414">
            <v>86554</v>
          </cell>
          <cell r="E1414" t="str">
            <v>DAMS, IRRIGATION AND DRAINAGE</v>
          </cell>
        </row>
        <row r="1415">
          <cell r="A1415">
            <v>27385000</v>
          </cell>
          <cell r="B1415">
            <v>275969374590.00006</v>
          </cell>
          <cell r="C1415" t="str">
            <v>FULLY DISBURSED</v>
          </cell>
          <cell r="D1415">
            <v>86555</v>
          </cell>
          <cell r="E1415" t="str">
            <v>PUBLIC ADMINISTRATION &amp; DEFENCE</v>
          </cell>
        </row>
        <row r="1416">
          <cell r="A1416">
            <v>27386000</v>
          </cell>
          <cell r="B1416">
            <v>971233642470.00012</v>
          </cell>
          <cell r="C1416" t="str">
            <v>FULLY DISBURSED</v>
          </cell>
          <cell r="D1416">
            <v>86556</v>
          </cell>
          <cell r="E1416" t="str">
            <v>DAMS, IRRIGATION AND DRAINAGE</v>
          </cell>
        </row>
        <row r="1417">
          <cell r="A1417">
            <v>27387000</v>
          </cell>
          <cell r="B1417">
            <v>617741678190.00012</v>
          </cell>
          <cell r="C1417" t="str">
            <v>FULLY DISBURSED</v>
          </cell>
          <cell r="D1417">
            <v>86557</v>
          </cell>
          <cell r="E1417" t="str">
            <v>RAIL AND RAILBRIDGES</v>
          </cell>
        </row>
        <row r="1418">
          <cell r="A1418">
            <v>27388000</v>
          </cell>
          <cell r="B1418">
            <v>190608111330.00003</v>
          </cell>
          <cell r="C1418" t="str">
            <v>FULLY DISBURSED</v>
          </cell>
          <cell r="D1418">
            <v>86558</v>
          </cell>
          <cell r="E1418" t="str">
            <v>ROAD AND ROADBRIDGES</v>
          </cell>
        </row>
        <row r="1419">
          <cell r="A1419">
            <v>27389000</v>
          </cell>
          <cell r="B1419">
            <v>106210703235.00002</v>
          </cell>
          <cell r="C1419" t="str">
            <v>FULLY DISBURSED</v>
          </cell>
          <cell r="D1419">
            <v>86559</v>
          </cell>
          <cell r="E1419" t="str">
            <v>PORTS AND SEA CONSTRUCTION</v>
          </cell>
        </row>
        <row r="1420">
          <cell r="A1420">
            <v>27390000</v>
          </cell>
          <cell r="B1420">
            <v>244941930870.00003</v>
          </cell>
          <cell r="C1420" t="str">
            <v>FULLY DISBURSED</v>
          </cell>
          <cell r="D1420">
            <v>86560</v>
          </cell>
          <cell r="E1420" t="str">
            <v>TRANSPORT &amp; STORAGE</v>
          </cell>
        </row>
        <row r="1421">
          <cell r="A1421">
            <v>27391000</v>
          </cell>
          <cell r="B1421">
            <v>27218042670.000004</v>
          </cell>
          <cell r="C1421" t="str">
            <v>FULLY DISBURSED</v>
          </cell>
          <cell r="D1421">
            <v>86561</v>
          </cell>
          <cell r="E1421" t="str">
            <v>AIRPORTS</v>
          </cell>
        </row>
        <row r="1422">
          <cell r="A1422">
            <v>27392000</v>
          </cell>
          <cell r="B1422">
            <v>201795989850.00003</v>
          </cell>
          <cell r="C1422" t="str">
            <v>FULLY DISBURSED</v>
          </cell>
          <cell r="D1422">
            <v>86562</v>
          </cell>
          <cell r="E1422" t="str">
            <v>ELECTRICITY, GAS &amp; STEAM</v>
          </cell>
        </row>
        <row r="1423">
          <cell r="A1423">
            <v>27393000</v>
          </cell>
          <cell r="B1423">
            <v>36204649845.000008</v>
          </cell>
          <cell r="C1423" t="str">
            <v>FULLY DISBURSED</v>
          </cell>
          <cell r="D1423">
            <v>86563</v>
          </cell>
          <cell r="E1423" t="str">
            <v>ELECTRICITY, GAS &amp; STEAM</v>
          </cell>
        </row>
        <row r="1424">
          <cell r="A1424">
            <v>27394000</v>
          </cell>
          <cell r="B1424">
            <v>175636398210.00003</v>
          </cell>
          <cell r="C1424" t="str">
            <v>FULLY DISBURSED</v>
          </cell>
          <cell r="D1424">
            <v>86564</v>
          </cell>
          <cell r="E1424" t="str">
            <v>COMMUNICATIONS</v>
          </cell>
        </row>
        <row r="1425">
          <cell r="A1425">
            <v>27395000</v>
          </cell>
          <cell r="B1425">
            <v>64445350515.000008</v>
          </cell>
          <cell r="C1425" t="str">
            <v>FULLY DISBURSED</v>
          </cell>
          <cell r="D1425">
            <v>86565</v>
          </cell>
          <cell r="E1425" t="str">
            <v>SANITARY &amp; SIMILAR SERVICES</v>
          </cell>
        </row>
        <row r="1426">
          <cell r="A1426">
            <v>27396000</v>
          </cell>
          <cell r="B1426">
            <v>677526264870.00012</v>
          </cell>
          <cell r="C1426" t="str">
            <v>FULLY DISBURSED</v>
          </cell>
          <cell r="D1426">
            <v>86570</v>
          </cell>
          <cell r="E1426" t="str">
            <v>SOCIAL &amp; COMMUNITY SERVICES</v>
          </cell>
        </row>
        <row r="1427">
          <cell r="A1427">
            <v>27397000</v>
          </cell>
          <cell r="B1427">
            <v>98540768235.000015</v>
          </cell>
          <cell r="C1427" t="str">
            <v>FULLY DISBURSED</v>
          </cell>
          <cell r="D1427">
            <v>86567</v>
          </cell>
          <cell r="E1427" t="str">
            <v>EDUCATION AND CULTURE SERVICE</v>
          </cell>
        </row>
        <row r="1428">
          <cell r="A1428">
            <v>27398000</v>
          </cell>
          <cell r="B1428">
            <v>26489398845.000004</v>
          </cell>
          <cell r="C1428" t="str">
            <v>FULLY DISBURSED</v>
          </cell>
          <cell r="D1428">
            <v>86568</v>
          </cell>
          <cell r="E1428" t="str">
            <v>FORESTRY</v>
          </cell>
        </row>
        <row r="1429">
          <cell r="A1429">
            <v>27399000</v>
          </cell>
          <cell r="B1429">
            <v>270501441405.00003</v>
          </cell>
          <cell r="C1429" t="str">
            <v>FULLY DISBURSED</v>
          </cell>
          <cell r="D1429">
            <v>86571</v>
          </cell>
          <cell r="E1429" t="str">
            <v>FISHING</v>
          </cell>
        </row>
        <row r="1430">
          <cell r="A1430">
            <v>27400000</v>
          </cell>
          <cell r="B1430">
            <v>384970960205.00006</v>
          </cell>
          <cell r="C1430" t="str">
            <v>FULLY DISBURSED</v>
          </cell>
          <cell r="D1430">
            <v>86572</v>
          </cell>
          <cell r="E1430" t="str">
            <v>AGRICULTURE &amp; HUNTING</v>
          </cell>
        </row>
        <row r="1431">
          <cell r="A1431">
            <v>27401000</v>
          </cell>
          <cell r="B1431">
            <v>180286691975.00003</v>
          </cell>
          <cell r="C1431" t="str">
            <v>FULLY DISBURSED</v>
          </cell>
          <cell r="D1431">
            <v>86573</v>
          </cell>
          <cell r="E1431" t="str">
            <v>DAMS, IRRIGATION AND DRAINAGE</v>
          </cell>
        </row>
        <row r="1432">
          <cell r="A1432">
            <v>27402000</v>
          </cell>
          <cell r="B1432">
            <v>985927533500.00012</v>
          </cell>
          <cell r="C1432" t="str">
            <v>FULLY DISBURSED</v>
          </cell>
          <cell r="D1432">
            <v>86574</v>
          </cell>
          <cell r="E1432" t="str">
            <v>DAMS, IRRIGATION AND DRAINAGE</v>
          </cell>
        </row>
        <row r="1433">
          <cell r="A1433">
            <v>27403000</v>
          </cell>
          <cell r="B1433">
            <v>1068063893455.0001</v>
          </cell>
          <cell r="C1433" t="str">
            <v>FULLY DISBURSED</v>
          </cell>
          <cell r="D1433">
            <v>86575</v>
          </cell>
          <cell r="E1433" t="str">
            <v>ELECTRICITY, GAS &amp; STEAM</v>
          </cell>
        </row>
        <row r="1434">
          <cell r="A1434">
            <v>27404000</v>
          </cell>
          <cell r="B1434">
            <v>538440759285.00006</v>
          </cell>
          <cell r="C1434" t="str">
            <v>FULLY DISBURSED</v>
          </cell>
          <cell r="D1434">
            <v>86576</v>
          </cell>
          <cell r="E1434" t="str">
            <v>ELECTRICITY, GAS &amp; STEAM</v>
          </cell>
        </row>
        <row r="1435">
          <cell r="A1435">
            <v>27405000</v>
          </cell>
          <cell r="B1435">
            <v>1285984399830.0002</v>
          </cell>
          <cell r="C1435" t="str">
            <v>FULLY DISBURSED</v>
          </cell>
          <cell r="D1435">
            <v>86577</v>
          </cell>
          <cell r="E1435" t="str">
            <v>ROAD AND ROADBRIDGES</v>
          </cell>
        </row>
        <row r="1436">
          <cell r="A1436">
            <v>27406000</v>
          </cell>
          <cell r="B1436">
            <v>220843847315.00003</v>
          </cell>
          <cell r="C1436" t="str">
            <v>FULLY DISBURSED</v>
          </cell>
          <cell r="D1436">
            <v>86578</v>
          </cell>
          <cell r="E1436" t="str">
            <v>TRANSPORT &amp; STORAGE</v>
          </cell>
        </row>
        <row r="1437">
          <cell r="A1437">
            <v>27407000</v>
          </cell>
          <cell r="B1437">
            <v>406321989580.00006</v>
          </cell>
          <cell r="C1437" t="str">
            <v>FULLY DISBURSED</v>
          </cell>
          <cell r="D1437">
            <v>86579</v>
          </cell>
          <cell r="E1437" t="str">
            <v>AIRPORTS</v>
          </cell>
        </row>
        <row r="1438">
          <cell r="A1438">
            <v>27408000</v>
          </cell>
          <cell r="B1438">
            <v>537074293405.00006</v>
          </cell>
          <cell r="C1438" t="str">
            <v>FULLY DISBURSED</v>
          </cell>
          <cell r="D1438">
            <v>86580</v>
          </cell>
          <cell r="E1438" t="str">
            <v>COMMUNICATIONS</v>
          </cell>
        </row>
        <row r="1439">
          <cell r="A1439">
            <v>27409000</v>
          </cell>
          <cell r="B1439">
            <v>229899483905.00003</v>
          </cell>
          <cell r="C1439" t="str">
            <v>FULLY DISBURSED</v>
          </cell>
          <cell r="D1439">
            <v>86581</v>
          </cell>
          <cell r="E1439" t="str">
            <v>COMMUNICATIONS</v>
          </cell>
        </row>
        <row r="1440">
          <cell r="A1440">
            <v>27410000</v>
          </cell>
          <cell r="B1440">
            <v>188281077400.00003</v>
          </cell>
          <cell r="C1440" t="str">
            <v>FULLY DISBURSED</v>
          </cell>
          <cell r="D1440">
            <v>86582</v>
          </cell>
          <cell r="E1440" t="str">
            <v>SANITARY &amp; SIMILAR SERVICES</v>
          </cell>
        </row>
        <row r="1441">
          <cell r="A1441">
            <v>27411000</v>
          </cell>
          <cell r="B1441">
            <v>467846555800.00006</v>
          </cell>
          <cell r="C1441" t="str">
            <v>FULLY DISBURSED</v>
          </cell>
          <cell r="D1441">
            <v>86583</v>
          </cell>
          <cell r="E1441" t="str">
            <v>DAMS, IRRIGATION AND DRAINAGE</v>
          </cell>
        </row>
        <row r="1442">
          <cell r="A1442">
            <v>27412000</v>
          </cell>
          <cell r="B1442">
            <v>514900024340.00006</v>
          </cell>
          <cell r="C1442" t="str">
            <v>FULLY DISBURSED</v>
          </cell>
          <cell r="D1442">
            <v>86584</v>
          </cell>
          <cell r="E1442" t="str">
            <v>SANITARY &amp; SIMILAR SERVICES</v>
          </cell>
        </row>
        <row r="1443">
          <cell r="A1443">
            <v>27413000</v>
          </cell>
          <cell r="B1443">
            <v>48327529965.000008</v>
          </cell>
          <cell r="C1443" t="str">
            <v>FULLY DISBURSED</v>
          </cell>
          <cell r="D1443">
            <v>86585</v>
          </cell>
          <cell r="E1443" t="str">
            <v>COMMUNICATIONS</v>
          </cell>
        </row>
        <row r="1444">
          <cell r="A1444">
            <v>27414000</v>
          </cell>
          <cell r="B1444">
            <v>373145990100.00006</v>
          </cell>
          <cell r="C1444" t="str">
            <v>FULLY DISBURSED</v>
          </cell>
          <cell r="D1444">
            <v>86586</v>
          </cell>
          <cell r="E1444" t="str">
            <v>SOCIAL &amp; COMMUNITY SERVICES</v>
          </cell>
        </row>
        <row r="1445">
          <cell r="A1445">
            <v>27415000</v>
          </cell>
          <cell r="B1445">
            <v>33019191920.000004</v>
          </cell>
          <cell r="C1445" t="str">
            <v>FULLY DISBURSED</v>
          </cell>
          <cell r="D1445">
            <v>86587</v>
          </cell>
          <cell r="E1445" t="str">
            <v>DAMS, IRRIGATION AND DRAINAGE</v>
          </cell>
        </row>
        <row r="1446">
          <cell r="A1446">
            <v>27416000</v>
          </cell>
          <cell r="B1446">
            <v>30367464075.000004</v>
          </cell>
          <cell r="C1446" t="str">
            <v>FULLY DISBURSED</v>
          </cell>
          <cell r="D1446">
            <v>86588</v>
          </cell>
          <cell r="E1446" t="str">
            <v>ELECTRICITY, GAS &amp; STEAM</v>
          </cell>
        </row>
        <row r="1447">
          <cell r="A1447">
            <v>27417000</v>
          </cell>
          <cell r="B1447">
            <v>256102782000.00003</v>
          </cell>
          <cell r="C1447" t="str">
            <v>FULLY DISBURSED</v>
          </cell>
          <cell r="D1447">
            <v>86590</v>
          </cell>
          <cell r="E1447" t="str">
            <v>DAMS, IRRIGATION AND DRAINAGE</v>
          </cell>
        </row>
        <row r="1448">
          <cell r="A1448">
            <v>27418000</v>
          </cell>
          <cell r="B1448">
            <v>599539339750.00012</v>
          </cell>
          <cell r="C1448" t="str">
            <v>FULLY DISBURSED</v>
          </cell>
          <cell r="D1448">
            <v>86591</v>
          </cell>
          <cell r="E1448" t="str">
            <v>WATER WORKS &amp; SUPPLY</v>
          </cell>
        </row>
        <row r="1449">
          <cell r="A1449">
            <v>27419000</v>
          </cell>
          <cell r="B1449">
            <v>850066200750.00012</v>
          </cell>
          <cell r="C1449" t="str">
            <v>FULLY DISBURSED</v>
          </cell>
          <cell r="D1449">
            <v>86592</v>
          </cell>
          <cell r="E1449" t="str">
            <v>DAMS, IRRIGATION AND DRAINAGE</v>
          </cell>
        </row>
        <row r="1450">
          <cell r="A1450">
            <v>27420000</v>
          </cell>
          <cell r="B1450">
            <v>225736535375.00003</v>
          </cell>
          <cell r="C1450" t="str">
            <v>FULLY DISBURSED</v>
          </cell>
          <cell r="D1450">
            <v>86593</v>
          </cell>
          <cell r="E1450" t="str">
            <v>ELECTRICITY, GAS &amp; STEAM</v>
          </cell>
        </row>
        <row r="1451">
          <cell r="A1451">
            <v>27421000</v>
          </cell>
          <cell r="B1451">
            <v>478126094875.00006</v>
          </cell>
          <cell r="C1451" t="str">
            <v>FULLY DISBURSED</v>
          </cell>
          <cell r="D1451">
            <v>86594</v>
          </cell>
          <cell r="E1451" t="str">
            <v>ELECTRICITY, GAS &amp; STEAM</v>
          </cell>
        </row>
        <row r="1452">
          <cell r="A1452">
            <v>27422000</v>
          </cell>
          <cell r="B1452">
            <v>522496060125.00006</v>
          </cell>
          <cell r="C1452" t="str">
            <v>FULLY DISBURSED</v>
          </cell>
          <cell r="D1452">
            <v>86595</v>
          </cell>
          <cell r="E1452" t="str">
            <v>ROAD AND ROADBRIDGES</v>
          </cell>
        </row>
        <row r="1453">
          <cell r="A1453">
            <v>27423000</v>
          </cell>
          <cell r="B1453">
            <v>534603600375.00006</v>
          </cell>
          <cell r="C1453" t="str">
            <v>FULLY DISBURSED</v>
          </cell>
          <cell r="D1453">
            <v>86596</v>
          </cell>
          <cell r="E1453" t="str">
            <v>RAIL AND RAILBRIDGES</v>
          </cell>
        </row>
        <row r="1454">
          <cell r="A1454">
            <v>27424000</v>
          </cell>
          <cell r="B1454">
            <v>804725319125.00012</v>
          </cell>
          <cell r="C1454" t="str">
            <v>FULLY DISBURSED</v>
          </cell>
          <cell r="D1454">
            <v>86597</v>
          </cell>
          <cell r="E1454" t="str">
            <v>AIRPORTS</v>
          </cell>
        </row>
        <row r="1455">
          <cell r="A1455">
            <v>27425000</v>
          </cell>
          <cell r="B1455">
            <v>986588000125.00012</v>
          </cell>
          <cell r="C1455" t="str">
            <v>FULLY DISBURSED</v>
          </cell>
          <cell r="D1455">
            <v>86598</v>
          </cell>
          <cell r="E1455" t="str">
            <v>COMMUNICATIONS</v>
          </cell>
        </row>
        <row r="1456">
          <cell r="A1456">
            <v>27426000</v>
          </cell>
          <cell r="B1456">
            <v>182005731375.00003</v>
          </cell>
          <cell r="C1456" t="str">
            <v>FULLY DISBURSED</v>
          </cell>
          <cell r="D1456">
            <v>86599</v>
          </cell>
          <cell r="E1456" t="str">
            <v>COMMUNICATIONS</v>
          </cell>
        </row>
        <row r="1457">
          <cell r="A1457">
            <v>27427000</v>
          </cell>
          <cell r="B1457">
            <v>385292488750.00006</v>
          </cell>
          <cell r="C1457" t="str">
            <v>FULLY DISBURSED</v>
          </cell>
          <cell r="D1457">
            <v>86600</v>
          </cell>
          <cell r="E1457" t="str">
            <v>SANITARY &amp; SIMILAR SERVICES</v>
          </cell>
        </row>
        <row r="1458">
          <cell r="A1458">
            <v>27428000</v>
          </cell>
          <cell r="B1458">
            <v>203655036000.00003</v>
          </cell>
          <cell r="C1458" t="str">
            <v>FULLY DISBURSED</v>
          </cell>
          <cell r="D1458">
            <v>86601</v>
          </cell>
          <cell r="E1458" t="str">
            <v>SANITARY &amp; SIMILAR SERVICES</v>
          </cell>
        </row>
        <row r="1459">
          <cell r="A1459">
            <v>27429000</v>
          </cell>
          <cell r="B1459">
            <v>514844386875.00006</v>
          </cell>
          <cell r="C1459" t="str">
            <v>FULLY DISBURSED</v>
          </cell>
          <cell r="D1459">
            <v>86602</v>
          </cell>
          <cell r="E1459" t="str">
            <v>EDUCATION AND CULTURE SERVICE</v>
          </cell>
        </row>
        <row r="1460">
          <cell r="A1460">
            <v>27430000</v>
          </cell>
          <cell r="B1460">
            <v>533014828125.00006</v>
          </cell>
          <cell r="C1460" t="str">
            <v>FULLY DISBURSED</v>
          </cell>
          <cell r="D1460">
            <v>86603</v>
          </cell>
          <cell r="E1460" t="str">
            <v>EDUCATION AND CULTURE SERVICE</v>
          </cell>
        </row>
        <row r="1461">
          <cell r="A1461">
            <v>27431000</v>
          </cell>
          <cell r="B1461">
            <v>153998294125.00003</v>
          </cell>
          <cell r="C1461" t="str">
            <v>FULLY DISBURSED</v>
          </cell>
          <cell r="D1461">
            <v>86604</v>
          </cell>
          <cell r="E1461" t="str">
            <v>EDUCATION AND CULTURE SERVICE</v>
          </cell>
        </row>
        <row r="1462">
          <cell r="A1462">
            <v>27432000</v>
          </cell>
          <cell r="B1462">
            <v>58017579750.000008</v>
          </cell>
          <cell r="C1462" t="str">
            <v>FULLY DISBURSED</v>
          </cell>
          <cell r="D1462">
            <v>86605</v>
          </cell>
          <cell r="E1462" t="str">
            <v>SANITARY &amp; SIMILAR SERVICES</v>
          </cell>
        </row>
        <row r="1463">
          <cell r="A1463">
            <v>27433000</v>
          </cell>
          <cell r="B1463">
            <v>1558835154500.0002</v>
          </cell>
          <cell r="C1463" t="str">
            <v>FULLY DISBURSED</v>
          </cell>
          <cell r="D1463">
            <v>86606</v>
          </cell>
          <cell r="E1463" t="str">
            <v>SOCIAL &amp; COMMUNITY SERVICES</v>
          </cell>
        </row>
        <row r="1464">
          <cell r="A1464">
            <v>27434000</v>
          </cell>
          <cell r="B1464">
            <v>2164017375.0000005</v>
          </cell>
          <cell r="C1464" t="str">
            <v>FULLY DISBURSED</v>
          </cell>
          <cell r="D1464">
            <v>86607</v>
          </cell>
          <cell r="E1464" t="str">
            <v>ELECTRICITY, GAS &amp; STEAM</v>
          </cell>
        </row>
        <row r="1465">
          <cell r="A1465">
            <v>27435000</v>
          </cell>
          <cell r="B1465">
            <v>24221167750.000004</v>
          </cell>
          <cell r="C1465" t="str">
            <v>FULLY DISBURSED</v>
          </cell>
          <cell r="D1465">
            <v>86608</v>
          </cell>
          <cell r="E1465" t="str">
            <v>TRANSPORT &amp; STORAGE</v>
          </cell>
        </row>
        <row r="1466">
          <cell r="A1466">
            <v>27436000</v>
          </cell>
          <cell r="B1466">
            <v>21381465625.000004</v>
          </cell>
          <cell r="C1466" t="str">
            <v>FULLY DISBURSED</v>
          </cell>
          <cell r="D1466">
            <v>86609</v>
          </cell>
          <cell r="E1466" t="str">
            <v>SANITARY &amp; SIMILAR SERVICES</v>
          </cell>
        </row>
        <row r="1467">
          <cell r="A1467">
            <v>27437000</v>
          </cell>
          <cell r="B1467">
            <v>74933073540.000015</v>
          </cell>
          <cell r="C1467" t="str">
            <v>FULLY DISBURSED</v>
          </cell>
          <cell r="D1467">
            <v>86612</v>
          </cell>
          <cell r="E1467" t="str">
            <v>ELECTRICITY, GAS &amp; STEAM</v>
          </cell>
        </row>
        <row r="1468">
          <cell r="A1468">
            <v>27438000</v>
          </cell>
          <cell r="B1468">
            <v>1301427996570.0002</v>
          </cell>
          <cell r="C1468" t="str">
            <v>FULLY DISBURSED</v>
          </cell>
          <cell r="D1468">
            <v>86613</v>
          </cell>
          <cell r="E1468" t="str">
            <v>ELECTRICITY, GAS &amp; STEAM</v>
          </cell>
        </row>
        <row r="1469">
          <cell r="A1469">
            <v>27439000</v>
          </cell>
          <cell r="B1469">
            <v>216423651600.00003</v>
          </cell>
          <cell r="C1469" t="str">
            <v>FULLY DISBURSED</v>
          </cell>
          <cell r="D1469">
            <v>86614</v>
          </cell>
          <cell r="E1469" t="str">
            <v>ELECTRICITY, GAS &amp; STEAM</v>
          </cell>
        </row>
        <row r="1470">
          <cell r="A1470">
            <v>27440000</v>
          </cell>
          <cell r="B1470">
            <v>915264300600.00012</v>
          </cell>
          <cell r="C1470" t="str">
            <v>FULLY DISBURSED</v>
          </cell>
          <cell r="D1470">
            <v>86615</v>
          </cell>
          <cell r="E1470" t="str">
            <v>ROAD AND ROADBRIDGES</v>
          </cell>
        </row>
        <row r="1471">
          <cell r="A1471">
            <v>27441000</v>
          </cell>
          <cell r="B1471">
            <v>469403309115.00006</v>
          </cell>
          <cell r="C1471" t="str">
            <v>FULLY DISBURSED</v>
          </cell>
          <cell r="D1471">
            <v>86616</v>
          </cell>
          <cell r="E1471" t="str">
            <v>ROAD AND ROADBRIDGES</v>
          </cell>
        </row>
        <row r="1472">
          <cell r="A1472">
            <v>27442000</v>
          </cell>
          <cell r="B1472">
            <v>223589562300.00003</v>
          </cell>
          <cell r="C1472" t="str">
            <v>FULLY DISBURSED</v>
          </cell>
          <cell r="D1472">
            <v>86617</v>
          </cell>
          <cell r="E1472" t="str">
            <v>TRANSPORT &amp; STORAGE</v>
          </cell>
        </row>
        <row r="1473">
          <cell r="A1473">
            <v>27443000</v>
          </cell>
          <cell r="B1473">
            <v>248900347800.00003</v>
          </cell>
          <cell r="C1473" t="str">
            <v>FULLY DISBURSED</v>
          </cell>
          <cell r="D1473">
            <v>86618</v>
          </cell>
          <cell r="E1473" t="str">
            <v>TRANSPORT &amp; STORAGE</v>
          </cell>
        </row>
        <row r="1474">
          <cell r="A1474">
            <v>27444000</v>
          </cell>
          <cell r="B1474">
            <v>216522265050.00003</v>
          </cell>
          <cell r="C1474" t="str">
            <v>FULLY DISBURSED</v>
          </cell>
          <cell r="D1474">
            <v>86619</v>
          </cell>
          <cell r="E1474" t="str">
            <v>EDUCATION AND CULTURE SERVICE</v>
          </cell>
        </row>
        <row r="1475">
          <cell r="A1475">
            <v>27445000</v>
          </cell>
          <cell r="B1475">
            <v>426000242655.00006</v>
          </cell>
          <cell r="C1475" t="str">
            <v>FULLY DISBURSED</v>
          </cell>
          <cell r="D1475">
            <v>86620</v>
          </cell>
          <cell r="E1475" t="str">
            <v>COMMUNICATIONS</v>
          </cell>
        </row>
        <row r="1476">
          <cell r="A1476">
            <v>27446000</v>
          </cell>
          <cell r="B1476">
            <v>864307443870.00012</v>
          </cell>
          <cell r="C1476" t="str">
            <v>FULLY DISBURSED</v>
          </cell>
          <cell r="D1476">
            <v>86621</v>
          </cell>
          <cell r="E1476" t="str">
            <v>SOCIAL &amp; COMMUNITY SERVICES</v>
          </cell>
        </row>
        <row r="1477">
          <cell r="A1477">
            <v>27447000</v>
          </cell>
          <cell r="B1477">
            <v>385690351410.00006</v>
          </cell>
          <cell r="C1477" t="str">
            <v>FULLY DISBURSED</v>
          </cell>
          <cell r="D1477">
            <v>86622</v>
          </cell>
          <cell r="E1477" t="str">
            <v>PUBLIC ADMINISTRATION &amp; DEFENCE</v>
          </cell>
        </row>
        <row r="1478">
          <cell r="A1478">
            <v>27448000</v>
          </cell>
          <cell r="B1478">
            <v>352691003925.00006</v>
          </cell>
          <cell r="C1478" t="str">
            <v>FULLY DISBURSED</v>
          </cell>
          <cell r="D1478">
            <v>86623</v>
          </cell>
          <cell r="E1478" t="str">
            <v>DAMS, IRRIGATION AND DRAINAGE</v>
          </cell>
        </row>
        <row r="1479">
          <cell r="A1479">
            <v>27449000</v>
          </cell>
          <cell r="B1479">
            <v>484510889655.00006</v>
          </cell>
          <cell r="C1479" t="str">
            <v>FULLY DISBURSED</v>
          </cell>
          <cell r="D1479">
            <v>86624</v>
          </cell>
          <cell r="E1479" t="str">
            <v>DAMS, IRRIGATION AND DRAINAGE</v>
          </cell>
        </row>
        <row r="1480">
          <cell r="A1480">
            <v>27450000</v>
          </cell>
          <cell r="B1480">
            <v>302569074405.00006</v>
          </cell>
          <cell r="C1480" t="str">
            <v>FULLY DISBURSED</v>
          </cell>
          <cell r="D1480">
            <v>86625</v>
          </cell>
          <cell r="E1480" t="str">
            <v>AGRICULTURE &amp; HUNTING</v>
          </cell>
        </row>
        <row r="1481">
          <cell r="A1481">
            <v>27451000</v>
          </cell>
          <cell r="B1481">
            <v>305974525545.00006</v>
          </cell>
          <cell r="C1481" t="str">
            <v>FULLY DISBURSED</v>
          </cell>
          <cell r="D1481">
            <v>86626</v>
          </cell>
          <cell r="E1481" t="str">
            <v>HOUSING AND BUILDING</v>
          </cell>
        </row>
        <row r="1482">
          <cell r="A1482">
            <v>27452000</v>
          </cell>
          <cell r="B1482">
            <v>797220713835.00012</v>
          </cell>
          <cell r="C1482" t="str">
            <v>FULLY DISBURSED</v>
          </cell>
          <cell r="D1482">
            <v>86627</v>
          </cell>
          <cell r="E1482" t="str">
            <v>SANITARY &amp; SIMILAR SERVICES</v>
          </cell>
        </row>
        <row r="1483">
          <cell r="A1483">
            <v>27453000</v>
          </cell>
          <cell r="B1483">
            <v>956543890770.00012</v>
          </cell>
          <cell r="C1483" t="str">
            <v>FULLY DISBURSED</v>
          </cell>
          <cell r="D1483">
            <v>86628</v>
          </cell>
          <cell r="E1483" t="str">
            <v>EDUCATION AND CULTURE SERVICE</v>
          </cell>
        </row>
        <row r="1484">
          <cell r="A1484">
            <v>27454000</v>
          </cell>
          <cell r="B1484">
            <v>542538330750.00006</v>
          </cell>
          <cell r="C1484" t="str">
            <v>FULLY DISBURSED</v>
          </cell>
          <cell r="D1484">
            <v>86629</v>
          </cell>
          <cell r="E1484" t="str">
            <v>VARIOUS SECTOR</v>
          </cell>
        </row>
        <row r="1485">
          <cell r="A1485">
            <v>27455000</v>
          </cell>
          <cell r="B1485">
            <v>224177955885.00003</v>
          </cell>
          <cell r="C1485" t="str">
            <v>FULLY DISBURSED</v>
          </cell>
          <cell r="D1485">
            <v>86630</v>
          </cell>
          <cell r="E1485" t="str">
            <v>EDUCATION AND CULTURE SERVICE</v>
          </cell>
        </row>
        <row r="1486">
          <cell r="A1486">
            <v>27456000</v>
          </cell>
          <cell r="B1486">
            <v>28173862665.000004</v>
          </cell>
          <cell r="C1486" t="str">
            <v>FULLY DISBURSED</v>
          </cell>
          <cell r="D1486">
            <v>86631</v>
          </cell>
          <cell r="E1486" t="str">
            <v>ELECTRICITY, GAS &amp; STEAM</v>
          </cell>
        </row>
        <row r="1487">
          <cell r="A1487">
            <v>27457000</v>
          </cell>
          <cell r="B1487">
            <v>15551341065.000002</v>
          </cell>
          <cell r="C1487" t="str">
            <v>FULLY DISBURSED</v>
          </cell>
          <cell r="D1487">
            <v>86632</v>
          </cell>
          <cell r="E1487" t="str">
            <v>FISHING</v>
          </cell>
        </row>
        <row r="1488">
          <cell r="A1488">
            <v>27458000</v>
          </cell>
          <cell r="B1488">
            <v>141118281850.00003</v>
          </cell>
          <cell r="C1488" t="str">
            <v>FULLY DISBURSED</v>
          </cell>
          <cell r="D1488">
            <v>86634</v>
          </cell>
          <cell r="E1488" t="str">
            <v>ELECTRICITY, GAS &amp; STEAM</v>
          </cell>
        </row>
        <row r="1489">
          <cell r="A1489">
            <v>27459000</v>
          </cell>
          <cell r="B1489">
            <v>582179111475.00012</v>
          </cell>
          <cell r="C1489" t="str">
            <v>FULLY DISBURSED</v>
          </cell>
          <cell r="D1489">
            <v>86635</v>
          </cell>
          <cell r="E1489" t="str">
            <v>ELECTRICITY, GAS &amp; STEAM</v>
          </cell>
        </row>
        <row r="1490">
          <cell r="A1490">
            <v>27460000</v>
          </cell>
          <cell r="B1490">
            <v>343429009560.00006</v>
          </cell>
          <cell r="C1490" t="str">
            <v>FULLY DISBURSED</v>
          </cell>
          <cell r="D1490">
            <v>86636</v>
          </cell>
          <cell r="E1490" t="str">
            <v>PUBLIC ADMINISTRATION &amp; DEFENCE</v>
          </cell>
        </row>
        <row r="1491">
          <cell r="A1491">
            <v>27461000</v>
          </cell>
          <cell r="B1491">
            <v>366183758785.00006</v>
          </cell>
          <cell r="C1491" t="str">
            <v>FULLY DISBURSED</v>
          </cell>
          <cell r="D1491">
            <v>86637</v>
          </cell>
          <cell r="E1491" t="str">
            <v>ELECTRICITY, GAS &amp; STEAM</v>
          </cell>
        </row>
        <row r="1492">
          <cell r="A1492">
            <v>27462000</v>
          </cell>
          <cell r="B1492">
            <v>876465630040.00012</v>
          </cell>
          <cell r="C1492" t="str">
            <v>FULLY DISBURSED</v>
          </cell>
          <cell r="D1492">
            <v>86638</v>
          </cell>
          <cell r="E1492" t="str">
            <v>ROAD AND ROADBRIDGES</v>
          </cell>
        </row>
        <row r="1493">
          <cell r="A1493">
            <v>27463000</v>
          </cell>
          <cell r="B1493">
            <v>485553513835.00006</v>
          </cell>
          <cell r="C1493" t="str">
            <v>FULLY DISBURSED</v>
          </cell>
          <cell r="D1493">
            <v>86639</v>
          </cell>
          <cell r="E1493" t="str">
            <v>ROAD AND ROADBRIDGES</v>
          </cell>
        </row>
        <row r="1494">
          <cell r="A1494">
            <v>27464000</v>
          </cell>
          <cell r="B1494">
            <v>1008012441735.0001</v>
          </cell>
          <cell r="C1494" t="str">
            <v>FULLY DISBURSED</v>
          </cell>
          <cell r="D1494">
            <v>86640</v>
          </cell>
          <cell r="E1494" t="str">
            <v>ROAD AND ROADBRIDGES</v>
          </cell>
        </row>
        <row r="1495">
          <cell r="A1495">
            <v>27465000</v>
          </cell>
          <cell r="B1495">
            <v>515711941745.00012</v>
          </cell>
          <cell r="C1495" t="str">
            <v>FULLY DISBURSED</v>
          </cell>
          <cell r="D1495">
            <v>86641</v>
          </cell>
          <cell r="E1495" t="str">
            <v>RAIL AND RAILBRIDGES</v>
          </cell>
        </row>
        <row r="1496">
          <cell r="A1496">
            <v>27466000</v>
          </cell>
          <cell r="B1496">
            <v>83650624265.000015</v>
          </cell>
          <cell r="C1496" t="str">
            <v>FULLY DISBURSED</v>
          </cell>
          <cell r="D1496">
            <v>86642</v>
          </cell>
          <cell r="E1496" t="str">
            <v>RAIL AND RAILBRIDGES</v>
          </cell>
        </row>
        <row r="1497">
          <cell r="A1497">
            <v>27467000</v>
          </cell>
          <cell r="B1497">
            <v>430324259820.00006</v>
          </cell>
          <cell r="C1497" t="str">
            <v>FULLY DISBURSED</v>
          </cell>
          <cell r="D1497">
            <v>86643</v>
          </cell>
          <cell r="E1497" t="str">
            <v>PORTS AND SEA CONSTRUCTION</v>
          </cell>
        </row>
        <row r="1498">
          <cell r="A1498">
            <v>27468000</v>
          </cell>
          <cell r="B1498">
            <v>1107988583520.0002</v>
          </cell>
          <cell r="C1498" t="str">
            <v>FULLY DISBURSED</v>
          </cell>
          <cell r="D1498">
            <v>86644</v>
          </cell>
          <cell r="E1498" t="str">
            <v>AIRPORTS</v>
          </cell>
        </row>
        <row r="1499">
          <cell r="A1499">
            <v>27469000</v>
          </cell>
          <cell r="B1499">
            <v>877125853175.00012</v>
          </cell>
          <cell r="C1499" t="str">
            <v>FULLY DISBURSED</v>
          </cell>
          <cell r="D1499">
            <v>86645</v>
          </cell>
          <cell r="E1499" t="str">
            <v>AIRPORTS</v>
          </cell>
        </row>
        <row r="1500">
          <cell r="A1500">
            <v>27470000</v>
          </cell>
          <cell r="B1500">
            <v>242051217590.00003</v>
          </cell>
          <cell r="C1500" t="str">
            <v>FULLY DISBURSED</v>
          </cell>
          <cell r="D1500">
            <v>86646</v>
          </cell>
          <cell r="E1500" t="str">
            <v>DAMS, IRRIGATION AND DRAINAGE</v>
          </cell>
        </row>
        <row r="1501">
          <cell r="A1501">
            <v>27471000</v>
          </cell>
          <cell r="B1501">
            <v>746309876715.00012</v>
          </cell>
          <cell r="C1501" t="str">
            <v>FULLY DISBURSED</v>
          </cell>
          <cell r="D1501">
            <v>86647</v>
          </cell>
          <cell r="E1501" t="str">
            <v>FISHING</v>
          </cell>
        </row>
        <row r="1502">
          <cell r="A1502">
            <v>27472000</v>
          </cell>
          <cell r="B1502">
            <v>827263118760.00012</v>
          </cell>
          <cell r="C1502" t="str">
            <v>FULLY DISBURSED</v>
          </cell>
          <cell r="D1502">
            <v>86648</v>
          </cell>
          <cell r="E1502" t="str">
            <v>DAMS, IRRIGATION AND DRAINAGE</v>
          </cell>
        </row>
        <row r="1503">
          <cell r="A1503">
            <v>27473000</v>
          </cell>
          <cell r="B1503">
            <v>375335086945.00006</v>
          </cell>
          <cell r="C1503" t="str">
            <v>FULLY DISBURSED</v>
          </cell>
          <cell r="D1503">
            <v>86649</v>
          </cell>
          <cell r="E1503" t="str">
            <v>AGRICULTURE &amp; HUNTING</v>
          </cell>
        </row>
        <row r="1504">
          <cell r="A1504">
            <v>27474000</v>
          </cell>
          <cell r="B1504">
            <v>518716486600.00006</v>
          </cell>
          <cell r="C1504" t="str">
            <v>FULLY DISBURSED</v>
          </cell>
          <cell r="D1504">
            <v>86650</v>
          </cell>
          <cell r="E1504" t="str">
            <v>DAMS, IRRIGATION AND DRAINAGE</v>
          </cell>
        </row>
        <row r="1505">
          <cell r="A1505">
            <v>27475000</v>
          </cell>
          <cell r="B1505">
            <v>465333739000.00006</v>
          </cell>
          <cell r="C1505" t="str">
            <v>FULLY DISBURSED</v>
          </cell>
          <cell r="D1505">
            <v>86651</v>
          </cell>
          <cell r="E1505" t="str">
            <v>DAMS, IRRIGATION AND DRAINAGE</v>
          </cell>
        </row>
        <row r="1506">
          <cell r="A1506">
            <v>27476000</v>
          </cell>
          <cell r="B1506">
            <v>37145495205.000008</v>
          </cell>
          <cell r="C1506" t="str">
            <v>FULLY DISBURSED</v>
          </cell>
          <cell r="D1506">
            <v>86652</v>
          </cell>
          <cell r="E1506" t="str">
            <v>EDUCATION AND CULTURE SERVICE</v>
          </cell>
        </row>
        <row r="1507">
          <cell r="A1507">
            <v>27477000</v>
          </cell>
          <cell r="B1507">
            <v>109484061050.00002</v>
          </cell>
          <cell r="C1507" t="str">
            <v>FULLY DISBURSED</v>
          </cell>
          <cell r="D1507">
            <v>86653</v>
          </cell>
          <cell r="E1507" t="str">
            <v>SANITARY &amp; SIMILAR SERVICES</v>
          </cell>
        </row>
        <row r="1508">
          <cell r="A1508">
            <v>27478000</v>
          </cell>
          <cell r="B1508">
            <v>397715592040.00006</v>
          </cell>
          <cell r="C1508" t="str">
            <v>FULLY DISBURSED</v>
          </cell>
          <cell r="D1508">
            <v>86654</v>
          </cell>
          <cell r="E1508" t="str">
            <v>SANITARY &amp; SIMILAR SERVICES</v>
          </cell>
        </row>
        <row r="1509">
          <cell r="A1509">
            <v>27481000</v>
          </cell>
          <cell r="B1509">
            <v>245353915950.00006</v>
          </cell>
          <cell r="C1509" t="str">
            <v>FULLY DISBURSED</v>
          </cell>
          <cell r="D1509">
            <v>86658</v>
          </cell>
          <cell r="E1509" t="str">
            <v>ELECTRICITY, GAS &amp; STEAM</v>
          </cell>
        </row>
        <row r="1510">
          <cell r="A1510">
            <v>27482000</v>
          </cell>
          <cell r="B1510">
            <v>2431238032145.0005</v>
          </cell>
          <cell r="C1510" t="str">
            <v>FULLY DISBURSED</v>
          </cell>
          <cell r="D1510">
            <v>86659</v>
          </cell>
          <cell r="E1510" t="str">
            <v>ELECTRICITY, GAS &amp; STEAM</v>
          </cell>
        </row>
        <row r="1511">
          <cell r="A1511">
            <v>27483000</v>
          </cell>
          <cell r="B1511">
            <v>438421519770.00006</v>
          </cell>
          <cell r="C1511" t="str">
            <v>FULLY DISBURSED</v>
          </cell>
          <cell r="D1511">
            <v>86660</v>
          </cell>
          <cell r="E1511" t="str">
            <v>ROAD AND ROADBRIDGES</v>
          </cell>
        </row>
        <row r="1512">
          <cell r="A1512">
            <v>27484000</v>
          </cell>
          <cell r="B1512">
            <v>717059179525.00012</v>
          </cell>
          <cell r="C1512" t="str">
            <v>FULLY DISBURSED</v>
          </cell>
          <cell r="D1512">
            <v>86661</v>
          </cell>
          <cell r="E1512" t="str">
            <v>ROAD AND ROADBRIDGES</v>
          </cell>
        </row>
        <row r="1513">
          <cell r="A1513">
            <v>27485000</v>
          </cell>
          <cell r="B1513">
            <v>804531840266.57007</v>
          </cell>
          <cell r="C1513" t="str">
            <v>ACTIVE</v>
          </cell>
          <cell r="D1513">
            <v>86662</v>
          </cell>
          <cell r="E1513" t="str">
            <v>RAIL AND RAILBRIDGES</v>
          </cell>
        </row>
        <row r="1514">
          <cell r="A1514">
            <v>27486000</v>
          </cell>
          <cell r="B1514">
            <v>640354472745.00012</v>
          </cell>
          <cell r="C1514" t="str">
            <v>ACTIVE</v>
          </cell>
          <cell r="D1514">
            <v>86663</v>
          </cell>
          <cell r="E1514" t="str">
            <v>RAIL AND RAILBRIDGES</v>
          </cell>
        </row>
        <row r="1515">
          <cell r="A1515">
            <v>27487000</v>
          </cell>
          <cell r="B1515">
            <v>745028997570.00012</v>
          </cell>
          <cell r="C1515" t="str">
            <v>FULLY DISBURSED</v>
          </cell>
          <cell r="D1515">
            <v>86664</v>
          </cell>
          <cell r="E1515" t="str">
            <v>AIRPORTS</v>
          </cell>
        </row>
        <row r="1516">
          <cell r="A1516">
            <v>27488000</v>
          </cell>
          <cell r="B1516">
            <v>230989710380.00003</v>
          </cell>
          <cell r="C1516" t="str">
            <v>FULLY DISBURSED</v>
          </cell>
          <cell r="D1516">
            <v>86665</v>
          </cell>
          <cell r="E1516" t="str">
            <v>PORTS AND SEA CONSTRUCTION</v>
          </cell>
        </row>
        <row r="1517">
          <cell r="A1517">
            <v>27489000</v>
          </cell>
          <cell r="B1517">
            <v>262099575465.00003</v>
          </cell>
          <cell r="C1517" t="str">
            <v>FULLY DISBURSED</v>
          </cell>
          <cell r="D1517">
            <v>86666</v>
          </cell>
          <cell r="E1517" t="str">
            <v>PORTS AND SEA CONSTRUCTION</v>
          </cell>
        </row>
        <row r="1518">
          <cell r="A1518">
            <v>27490000</v>
          </cell>
          <cell r="B1518">
            <v>589041877125.00012</v>
          </cell>
          <cell r="C1518" t="str">
            <v>FULLY DISBURSED</v>
          </cell>
          <cell r="D1518">
            <v>86667</v>
          </cell>
          <cell r="E1518" t="str">
            <v>EDUCATION AND CULTURE SERVICE</v>
          </cell>
        </row>
        <row r="1519">
          <cell r="A1519">
            <v>27491000</v>
          </cell>
          <cell r="B1519">
            <v>855500532315.00012</v>
          </cell>
          <cell r="C1519" t="str">
            <v>FULLY DISBURSED</v>
          </cell>
          <cell r="D1519">
            <v>86668</v>
          </cell>
          <cell r="E1519" t="str">
            <v>DAMS, IRRIGATION AND DRAINAGE</v>
          </cell>
        </row>
        <row r="1520">
          <cell r="A1520">
            <v>27492000</v>
          </cell>
          <cell r="B1520">
            <v>37899461990.000008</v>
          </cell>
          <cell r="C1520" t="str">
            <v>FULLY DISBURSED</v>
          </cell>
          <cell r="D1520">
            <v>86669</v>
          </cell>
          <cell r="E1520" t="str">
            <v>DAMS, IRRIGATION AND DRAINAGE</v>
          </cell>
        </row>
        <row r="1521">
          <cell r="A1521">
            <v>27493000</v>
          </cell>
          <cell r="B1521">
            <v>420075643975.00006</v>
          </cell>
          <cell r="C1521" t="str">
            <v>FULLY DISBURSED</v>
          </cell>
          <cell r="D1521">
            <v>86670</v>
          </cell>
          <cell r="E1521" t="str">
            <v>DAMS, IRRIGATION AND DRAINAGE</v>
          </cell>
        </row>
        <row r="1522">
          <cell r="A1522">
            <v>27494000</v>
          </cell>
          <cell r="B1522">
            <v>842087398685.00012</v>
          </cell>
          <cell r="C1522" t="str">
            <v>FULLY DISBURSED</v>
          </cell>
          <cell r="D1522">
            <v>86671</v>
          </cell>
          <cell r="E1522" t="str">
            <v>DAMS, IRRIGATION AND DRAINAGE</v>
          </cell>
        </row>
        <row r="1523">
          <cell r="A1523">
            <v>27495000</v>
          </cell>
          <cell r="B1523">
            <v>1473595392750.0002</v>
          </cell>
          <cell r="C1523" t="str">
            <v>FULLY DISBURSED</v>
          </cell>
          <cell r="D1523">
            <v>86672</v>
          </cell>
          <cell r="E1523" t="str">
            <v>DAMS, IRRIGATION AND DRAINAGE</v>
          </cell>
        </row>
        <row r="1524">
          <cell r="A1524">
            <v>27496000</v>
          </cell>
          <cell r="B1524">
            <v>2317807606920.0005</v>
          </cell>
          <cell r="C1524" t="str">
            <v>FULLY DISBURSED</v>
          </cell>
          <cell r="D1524">
            <v>86673</v>
          </cell>
          <cell r="E1524" t="str">
            <v>SOCIAL &amp; COMMUNITY SERVICES</v>
          </cell>
        </row>
        <row r="1525">
          <cell r="A1525">
            <v>27497000</v>
          </cell>
          <cell r="B1525">
            <v>83033864095.000015</v>
          </cell>
          <cell r="C1525" t="str">
            <v>FULLY DISBURSED</v>
          </cell>
          <cell r="D1525">
            <v>86674</v>
          </cell>
          <cell r="E1525" t="str">
            <v>ELECTRICITY, GAS &amp; STEAM</v>
          </cell>
        </row>
        <row r="1526">
          <cell r="A1526">
            <v>27498000</v>
          </cell>
          <cell r="B1526">
            <v>39435518655.000008</v>
          </cell>
          <cell r="C1526" t="str">
            <v>FULLY DISBURSED</v>
          </cell>
          <cell r="D1526">
            <v>86675</v>
          </cell>
          <cell r="E1526" t="str">
            <v>DAMS, IRRIGATION AND DRAINAGE</v>
          </cell>
        </row>
        <row r="1527">
          <cell r="A1527">
            <v>27509000</v>
          </cell>
          <cell r="B1527">
            <v>909514284250.00012</v>
          </cell>
          <cell r="C1527" t="str">
            <v>FULLY DISBURSED</v>
          </cell>
          <cell r="D1527">
            <v>83700</v>
          </cell>
          <cell r="E1527" t="str">
            <v>WHOLESALE TRADE</v>
          </cell>
        </row>
        <row r="1528">
          <cell r="A1528">
            <v>27510000</v>
          </cell>
          <cell r="B1528">
            <v>1507507462500.0002</v>
          </cell>
          <cell r="C1528" t="str">
            <v>FULLY DISBURSED</v>
          </cell>
          <cell r="D1528">
            <v>86100</v>
          </cell>
          <cell r="E1528" t="str">
            <v>WHOLESALE TRADE</v>
          </cell>
        </row>
        <row r="1529">
          <cell r="A1529">
            <v>27511000</v>
          </cell>
          <cell r="B1529">
            <v>2864659850000.0005</v>
          </cell>
          <cell r="C1529" t="str">
            <v>FULLY DISBURSED</v>
          </cell>
          <cell r="D1529">
            <v>86200</v>
          </cell>
          <cell r="E1529" t="str">
            <v>FINANCIAL INSTITUTIONS</v>
          </cell>
        </row>
        <row r="1530">
          <cell r="A1530">
            <v>27512000</v>
          </cell>
          <cell r="B1530">
            <v>2026608663300.0002</v>
          </cell>
          <cell r="C1530" t="str">
            <v>FULLY DISBURSED</v>
          </cell>
          <cell r="D1530">
            <v>86501</v>
          </cell>
          <cell r="E1530" t="str">
            <v>WHOLESALE TRADE</v>
          </cell>
        </row>
        <row r="1531">
          <cell r="A1531">
            <v>27513000</v>
          </cell>
          <cell r="B1531">
            <v>1447576051350.0002</v>
          </cell>
          <cell r="C1531" t="str">
            <v>FULLY DISBURSED</v>
          </cell>
          <cell r="D1531">
            <v>86502</v>
          </cell>
          <cell r="E1531" t="str">
            <v>FINANCIAL INSTITUTIONS</v>
          </cell>
        </row>
        <row r="1532">
          <cell r="A1532">
            <v>27514000</v>
          </cell>
          <cell r="B1532">
            <v>1924409701305.0002</v>
          </cell>
          <cell r="C1532" t="str">
            <v>FULLY DISBURSED</v>
          </cell>
          <cell r="D1532">
            <v>86530</v>
          </cell>
          <cell r="E1532" t="str">
            <v>OTHER MANUFACTURING INDUSTRIES</v>
          </cell>
        </row>
        <row r="1533">
          <cell r="A1533">
            <v>27515000</v>
          </cell>
          <cell r="B1533">
            <v>1924409701305.0002</v>
          </cell>
          <cell r="C1533" t="str">
            <v>FULLY DISBURSED</v>
          </cell>
          <cell r="D1533">
            <v>86531</v>
          </cell>
          <cell r="E1533" t="str">
            <v>OTHER MANUFACTURING INDUSTRIES</v>
          </cell>
        </row>
        <row r="1534">
          <cell r="A1534">
            <v>27516000</v>
          </cell>
          <cell r="B1534">
            <v>3809370735495.0005</v>
          </cell>
          <cell r="C1534" t="str">
            <v>FULLY DISBURSED</v>
          </cell>
          <cell r="D1534">
            <v>86551</v>
          </cell>
          <cell r="E1534" t="str">
            <v>OTHER MANUFACTURING INDUSTRIES</v>
          </cell>
        </row>
        <row r="1535">
          <cell r="A1535">
            <v>27517000</v>
          </cell>
          <cell r="B1535">
            <v>4126174478790.0005</v>
          </cell>
          <cell r="C1535" t="str">
            <v>FULLY DISBURSED</v>
          </cell>
          <cell r="D1535">
            <v>86552</v>
          </cell>
          <cell r="E1535" t="str">
            <v>OTHER MANUFACTURING INDUSTRIES</v>
          </cell>
        </row>
        <row r="1536">
          <cell r="A1536">
            <v>27518000</v>
          </cell>
          <cell r="B1536">
            <v>2325887335590.0005</v>
          </cell>
          <cell r="C1536" t="str">
            <v>FULLY DISBURSED</v>
          </cell>
          <cell r="D1536">
            <v>86589</v>
          </cell>
          <cell r="E1536" t="str">
            <v>FINANCIAL INSTITUTIONS</v>
          </cell>
        </row>
        <row r="1537">
          <cell r="A1537">
            <v>27519000</v>
          </cell>
          <cell r="B1537">
            <v>1547348513750.0002</v>
          </cell>
          <cell r="C1537" t="str">
            <v>FULLY DISBURSED</v>
          </cell>
          <cell r="D1537">
            <v>86610</v>
          </cell>
          <cell r="E1537" t="str">
            <v>OTHER</v>
          </cell>
        </row>
        <row r="1538">
          <cell r="A1538">
            <v>27520000</v>
          </cell>
          <cell r="B1538">
            <v>1387961298945.0002</v>
          </cell>
          <cell r="C1538" t="str">
            <v>FULLY DISBURSED</v>
          </cell>
          <cell r="D1538">
            <v>86611</v>
          </cell>
          <cell r="E1538" t="str">
            <v>PUBLIC ADMINISTRATION &amp; DEFENCE</v>
          </cell>
        </row>
        <row r="1539">
          <cell r="A1539">
            <v>27521000</v>
          </cell>
          <cell r="B1539">
            <v>1378224620825.0002</v>
          </cell>
          <cell r="C1539" t="str">
            <v>FULLY DISBURSED</v>
          </cell>
          <cell r="D1539">
            <v>86633</v>
          </cell>
          <cell r="E1539" t="str">
            <v>PUBLIC ADMINISTRATION &amp; DEFENCE</v>
          </cell>
        </row>
        <row r="1540">
          <cell r="A1540">
            <v>27522000</v>
          </cell>
          <cell r="B1540">
            <v>1900406335360.0002</v>
          </cell>
          <cell r="C1540" t="str">
            <v>FULLY DISBURSED</v>
          </cell>
          <cell r="D1540">
            <v>86657</v>
          </cell>
          <cell r="E1540" t="str">
            <v>EDUCATION AND CULTURE SERVICE</v>
          </cell>
        </row>
        <row r="1541">
          <cell r="A1541">
            <v>27523000</v>
          </cell>
          <cell r="B1541">
            <v>4752505753710.001</v>
          </cell>
          <cell r="C1541" t="str">
            <v>FULLY DISBURSED</v>
          </cell>
          <cell r="D1541">
            <v>86677</v>
          </cell>
          <cell r="E1541" t="str">
            <v>PUBLIC ADMINISTRATION &amp; DEFENCE</v>
          </cell>
        </row>
        <row r="1542">
          <cell r="A1542">
            <v>27524000</v>
          </cell>
          <cell r="B1542">
            <v>9654425493570.002</v>
          </cell>
          <cell r="C1542" t="str">
            <v>FULLY DISBURSED</v>
          </cell>
          <cell r="D1542">
            <v>86678</v>
          </cell>
          <cell r="E1542" t="str">
            <v>VARIOUS SECTOR</v>
          </cell>
        </row>
        <row r="1543">
          <cell r="A1543">
            <v>27531000</v>
          </cell>
          <cell r="B1543">
            <v>1314115530000.0002</v>
          </cell>
          <cell r="C1543" t="str">
            <v>FULLY DISBURSED</v>
          </cell>
          <cell r="D1543">
            <v>86702</v>
          </cell>
          <cell r="E1543" t="str">
            <v>FINANCIAL INSTITUTIONS</v>
          </cell>
        </row>
        <row r="1544">
          <cell r="A1544">
            <v>27532000</v>
          </cell>
          <cell r="B1544">
            <v>1427947105000.0002</v>
          </cell>
          <cell r="C1544" t="str">
            <v>FULLY DISBURSED</v>
          </cell>
          <cell r="D1544">
            <v>86712</v>
          </cell>
          <cell r="E1544" t="str">
            <v>FINANCIAL INSTITUTIONS</v>
          </cell>
        </row>
        <row r="1545">
          <cell r="A1545">
            <v>27533000</v>
          </cell>
          <cell r="B1545">
            <v>1433790865000.0002</v>
          </cell>
          <cell r="C1545" t="str">
            <v>FULLY DISBURSED</v>
          </cell>
          <cell r="D1545">
            <v>86719</v>
          </cell>
          <cell r="E1545" t="str">
            <v>FINANCIAL INSTITUTIONS</v>
          </cell>
        </row>
        <row r="1546">
          <cell r="A1546">
            <v>27534000</v>
          </cell>
          <cell r="B1546">
            <v>1433790865000.0002</v>
          </cell>
          <cell r="C1546" t="str">
            <v>FULLY DISBURSED</v>
          </cell>
          <cell r="D1546">
            <v>86720</v>
          </cell>
          <cell r="E1546" t="str">
            <v>FINANCIAL INSTITUTIONS</v>
          </cell>
        </row>
        <row r="1547">
          <cell r="A1547">
            <v>27535000</v>
          </cell>
          <cell r="B1547">
            <v>2822292590000.0005</v>
          </cell>
          <cell r="C1547" t="str">
            <v>FULLY DISBURSED</v>
          </cell>
          <cell r="D1547">
            <v>86730</v>
          </cell>
          <cell r="E1547" t="str">
            <v>SOCIAL &amp; COMMUNITY SERVICES</v>
          </cell>
        </row>
        <row r="1548">
          <cell r="A1548">
            <v>27536000</v>
          </cell>
          <cell r="B1548">
            <v>2688129600000.0005</v>
          </cell>
          <cell r="C1548" t="str">
            <v>FULLY DISBURSED</v>
          </cell>
          <cell r="D1548">
            <v>86731</v>
          </cell>
          <cell r="E1548" t="str">
            <v>FINANCIAL INSTITUTIONS</v>
          </cell>
        </row>
        <row r="1549">
          <cell r="A1549">
            <v>27537000</v>
          </cell>
          <cell r="B1549">
            <v>3745850160000.0005</v>
          </cell>
          <cell r="C1549" t="str">
            <v>FULLY DISBURSED</v>
          </cell>
          <cell r="D1549">
            <v>86737</v>
          </cell>
          <cell r="E1549" t="str">
            <v>OTHER</v>
          </cell>
        </row>
        <row r="1550">
          <cell r="A1550">
            <v>27538000</v>
          </cell>
          <cell r="B1550">
            <v>1131376285000.0002</v>
          </cell>
          <cell r="C1550" t="str">
            <v>FULLY DISBURSED</v>
          </cell>
          <cell r="D1550">
            <v>86738</v>
          </cell>
          <cell r="E1550" t="str">
            <v>FINANCIAL INSTITUTIONS</v>
          </cell>
        </row>
        <row r="1551">
          <cell r="A1551">
            <v>27539000</v>
          </cell>
          <cell r="B1551">
            <v>1131376285000.0002</v>
          </cell>
          <cell r="C1551" t="str">
            <v>FULLY DISBURSED</v>
          </cell>
          <cell r="D1551">
            <v>86739</v>
          </cell>
          <cell r="E1551" t="str">
            <v>FINANCIAL INSTITUTIONS</v>
          </cell>
        </row>
        <row r="1552">
          <cell r="A1552">
            <v>27540000</v>
          </cell>
          <cell r="B1552">
            <v>3418964835000.0005</v>
          </cell>
          <cell r="C1552" t="str">
            <v>FULLY DISBURSED</v>
          </cell>
          <cell r="D1552">
            <v>86746</v>
          </cell>
          <cell r="E1552" t="str">
            <v>FORESTRY</v>
          </cell>
        </row>
        <row r="1553">
          <cell r="A1553">
            <v>27541000</v>
          </cell>
          <cell r="B1553">
            <v>1094068747200.0001</v>
          </cell>
          <cell r="C1553" t="str">
            <v>FULLY DISBURSED</v>
          </cell>
          <cell r="D1553">
            <v>86747</v>
          </cell>
          <cell r="E1553" t="str">
            <v>VARIOUS SECTOR</v>
          </cell>
        </row>
        <row r="1554">
          <cell r="A1554">
            <v>27542000</v>
          </cell>
          <cell r="B1554">
            <v>1095339765000.0001</v>
          </cell>
          <cell r="C1554" t="str">
            <v>FULLY DISBURSED</v>
          </cell>
          <cell r="D1554">
            <v>86748</v>
          </cell>
          <cell r="E1554" t="str">
            <v>FINANCIAL INSTITUTIONS</v>
          </cell>
        </row>
        <row r="1555">
          <cell r="A1555">
            <v>27543000</v>
          </cell>
          <cell r="B1555">
            <v>3310855275000.0005</v>
          </cell>
          <cell r="C1555" t="str">
            <v>FULLY DISBURSED</v>
          </cell>
          <cell r="D1555" t="str">
            <v>jepang</v>
          </cell>
          <cell r="E1555" t="str">
            <v>OTHER</v>
          </cell>
        </row>
        <row r="1556">
          <cell r="A1556">
            <v>27544000</v>
          </cell>
          <cell r="B1556">
            <v>1021562295000.0001</v>
          </cell>
          <cell r="C1556" t="str">
            <v>ACTIVE</v>
          </cell>
          <cell r="D1556">
            <v>86752</v>
          </cell>
          <cell r="E1556" t="str">
            <v>OTHER</v>
          </cell>
        </row>
        <row r="1557">
          <cell r="A1557">
            <v>27547000</v>
          </cell>
          <cell r="B1557">
            <v>1009387795000.0001</v>
          </cell>
          <cell r="C1557" t="str">
            <v>FULLY DISBURSED</v>
          </cell>
          <cell r="D1557" t="str">
            <v>no_data</v>
          </cell>
          <cell r="E1557" t="str">
            <v>SOCIAL &amp; COMMUNITY SERVICES</v>
          </cell>
        </row>
        <row r="1558">
          <cell r="A1558">
            <v>27562000</v>
          </cell>
          <cell r="B1558">
            <v>0</v>
          </cell>
          <cell r="C1558" t="str">
            <v>FULLY PAID</v>
          </cell>
          <cell r="D1558">
            <v>78015</v>
          </cell>
          <cell r="E1558" t="str">
            <v>WHOLESALE TRADE</v>
          </cell>
        </row>
        <row r="1559">
          <cell r="A1559">
            <v>27563000</v>
          </cell>
          <cell r="B1559">
            <v>110806018662.43002</v>
          </cell>
          <cell r="C1559" t="str">
            <v>FULLY DISBURSED</v>
          </cell>
          <cell r="D1559">
            <v>78400</v>
          </cell>
          <cell r="E1559" t="str">
            <v>WHOLESALE TRADE</v>
          </cell>
        </row>
        <row r="1560">
          <cell r="A1560">
            <v>27564000</v>
          </cell>
          <cell r="B1560">
            <v>1326691788500.0002</v>
          </cell>
          <cell r="C1560" t="str">
            <v>FULLY DISBURSED</v>
          </cell>
          <cell r="D1560">
            <v>86681</v>
          </cell>
          <cell r="E1560" t="str">
            <v>FOOD, BEVERAGES &amp; TOBACCO</v>
          </cell>
        </row>
        <row r="1561">
          <cell r="A1561">
            <v>27565000</v>
          </cell>
          <cell r="B1561">
            <v>530676715400.00006</v>
          </cell>
          <cell r="C1561" t="str">
            <v>FULLY DISBURSED</v>
          </cell>
          <cell r="D1561">
            <v>86682</v>
          </cell>
          <cell r="E1561" t="str">
            <v>FOOD, BEVERAGES &amp; TOBACCO</v>
          </cell>
        </row>
        <row r="1562">
          <cell r="A1562">
            <v>27579000</v>
          </cell>
          <cell r="B1562">
            <v>122137505880.00002</v>
          </cell>
          <cell r="C1562" t="str">
            <v>FULLY DISBURSED</v>
          </cell>
          <cell r="D1562">
            <v>82800</v>
          </cell>
          <cell r="E1562" t="str">
            <v>FINANCIAL INSTITUTIONS</v>
          </cell>
        </row>
        <row r="1563">
          <cell r="A1563">
            <v>27580000</v>
          </cell>
          <cell r="B1563">
            <v>372706490650.00006</v>
          </cell>
          <cell r="C1563" t="str">
            <v>FULLY DISBURSED</v>
          </cell>
          <cell r="D1563">
            <v>83500</v>
          </cell>
          <cell r="E1563" t="str">
            <v>FINANCIAL INSTITUTIONS</v>
          </cell>
        </row>
        <row r="1564">
          <cell r="A1564">
            <v>27581000</v>
          </cell>
          <cell r="B1564">
            <v>385056181705.00006</v>
          </cell>
          <cell r="C1564" t="str">
            <v>FULLY DISBURSED</v>
          </cell>
          <cell r="D1564">
            <v>86300</v>
          </cell>
          <cell r="E1564" t="str">
            <v>FINANCIAL INSTITUTIONS</v>
          </cell>
        </row>
        <row r="1565">
          <cell r="A1565">
            <v>27582000</v>
          </cell>
          <cell r="B1565">
            <v>221955744400.00003</v>
          </cell>
          <cell r="C1565" t="str">
            <v>FULLY DISBURSED</v>
          </cell>
          <cell r="D1565">
            <v>86500</v>
          </cell>
          <cell r="E1565" t="str">
            <v>FINANCIAL INSTITUTIONS</v>
          </cell>
        </row>
        <row r="1566">
          <cell r="A1566">
            <v>27583000</v>
          </cell>
          <cell r="B1566">
            <v>162146078250.00003</v>
          </cell>
          <cell r="C1566" t="str">
            <v>FULLY DISBURSED</v>
          </cell>
          <cell r="D1566">
            <v>86400</v>
          </cell>
          <cell r="E1566" t="str">
            <v>FINANCIAL INSTITUTIONS</v>
          </cell>
        </row>
        <row r="1567">
          <cell r="A1567">
            <v>27666000</v>
          </cell>
          <cell r="B1567">
            <v>4563358825870.001</v>
          </cell>
          <cell r="C1567" t="str">
            <v>FULLY DISBURSED</v>
          </cell>
          <cell r="D1567">
            <v>86679</v>
          </cell>
          <cell r="E1567" t="str">
            <v>SANITARY &amp; SIMILAR SERVICES</v>
          </cell>
        </row>
        <row r="1568">
          <cell r="A1568">
            <v>27667000</v>
          </cell>
          <cell r="B1568">
            <v>3561839653710.0005</v>
          </cell>
          <cell r="C1568" t="str">
            <v>FULLY DISBURSED</v>
          </cell>
          <cell r="D1568">
            <v>86680</v>
          </cell>
          <cell r="E1568" t="str">
            <v>SANITARY &amp; SIMILAR SERVICES</v>
          </cell>
        </row>
        <row r="1569">
          <cell r="A1569">
            <v>27668000</v>
          </cell>
          <cell r="B1569">
            <v>3737687157750.0005</v>
          </cell>
          <cell r="C1569" t="str">
            <v>FULLY DISBURSED</v>
          </cell>
          <cell r="D1569">
            <v>86683</v>
          </cell>
          <cell r="E1569" t="str">
            <v>SANITARY &amp; SIMILAR SERVICES</v>
          </cell>
        </row>
        <row r="1570">
          <cell r="A1570">
            <v>27680000</v>
          </cell>
          <cell r="B1570">
            <v>0</v>
          </cell>
          <cell r="C1570" t="str">
            <v>FULLY PAID</v>
          </cell>
          <cell r="D1570">
            <v>79906</v>
          </cell>
          <cell r="E1570" t="str">
            <v>REAL ESTATE</v>
          </cell>
        </row>
        <row r="1571">
          <cell r="A1571">
            <v>27683000</v>
          </cell>
          <cell r="B1571">
            <v>0</v>
          </cell>
          <cell r="C1571" t="str">
            <v>FULLY PAID</v>
          </cell>
          <cell r="D1571">
            <v>79909</v>
          </cell>
          <cell r="E1571" t="str">
            <v>ELECTRICITY, GAS &amp; STEAM</v>
          </cell>
        </row>
        <row r="1572">
          <cell r="A1572">
            <v>27684000</v>
          </cell>
          <cell r="B1572">
            <v>0</v>
          </cell>
          <cell r="C1572" t="str">
            <v>FULLY DISBURSED</v>
          </cell>
          <cell r="D1572">
            <v>79910</v>
          </cell>
          <cell r="E1572" t="str">
            <v>ELECTRICITY, GAS &amp; STEAM</v>
          </cell>
        </row>
        <row r="1573">
          <cell r="A1573">
            <v>27702000</v>
          </cell>
          <cell r="B1573">
            <v>697202204790.00012</v>
          </cell>
          <cell r="C1573" t="str">
            <v>FULLY DISBURSED</v>
          </cell>
          <cell r="D1573">
            <v>86514</v>
          </cell>
          <cell r="E1573" t="str">
            <v>OTHER</v>
          </cell>
        </row>
        <row r="1574">
          <cell r="A1574">
            <v>27703000</v>
          </cell>
          <cell r="B1574">
            <v>990924922260.00012</v>
          </cell>
          <cell r="C1574" t="str">
            <v>FULLY DISBURSED</v>
          </cell>
          <cell r="D1574">
            <v>86569</v>
          </cell>
          <cell r="E1574" t="str">
            <v>SANITARY &amp; SIMILAR SERVICES</v>
          </cell>
        </row>
        <row r="1575">
          <cell r="A1575">
            <v>27704000</v>
          </cell>
          <cell r="B1575">
            <v>720451603950.00012</v>
          </cell>
          <cell r="C1575" t="str">
            <v>FULLY DISBURSED</v>
          </cell>
          <cell r="D1575">
            <v>86690</v>
          </cell>
          <cell r="E1575" t="str">
            <v>DAMS, IRRIGATION AND DRAINAGE</v>
          </cell>
        </row>
        <row r="1576">
          <cell r="A1576">
            <v>27705000</v>
          </cell>
          <cell r="B1576">
            <v>2091940682650.0002</v>
          </cell>
          <cell r="C1576" t="str">
            <v>ACTIVE</v>
          </cell>
          <cell r="D1576">
            <v>86691</v>
          </cell>
          <cell r="E1576" t="str">
            <v>DAMS, IRRIGATION AND DRAINAGE</v>
          </cell>
        </row>
        <row r="1577">
          <cell r="A1577">
            <v>27706000</v>
          </cell>
          <cell r="B1577">
            <v>2249836642950.0005</v>
          </cell>
          <cell r="C1577" t="str">
            <v>FULLY DISBURSED</v>
          </cell>
          <cell r="D1577">
            <v>86684</v>
          </cell>
          <cell r="E1577" t="str">
            <v>SOCIAL &amp; COMMUNITY SERVICES</v>
          </cell>
        </row>
        <row r="1578">
          <cell r="A1578">
            <v>27707000</v>
          </cell>
          <cell r="B1578">
            <v>671836147060.00012</v>
          </cell>
          <cell r="C1578" t="str">
            <v>FULLY DISBURSED</v>
          </cell>
          <cell r="D1578">
            <v>86685</v>
          </cell>
          <cell r="E1578" t="str">
            <v>EDUCATION AND CULTURE SERVICE</v>
          </cell>
        </row>
        <row r="1579">
          <cell r="A1579">
            <v>27708000</v>
          </cell>
          <cell r="B1579">
            <v>38674655867.965004</v>
          </cell>
          <cell r="C1579" t="str">
            <v>ACTIVE</v>
          </cell>
          <cell r="D1579">
            <v>86686</v>
          </cell>
          <cell r="E1579" t="str">
            <v>RAIL AND RAILBRIDGES</v>
          </cell>
        </row>
        <row r="1580">
          <cell r="A1580">
            <v>27709000</v>
          </cell>
          <cell r="B1580">
            <v>3109586122636.8257</v>
          </cell>
          <cell r="C1580" t="str">
            <v>ACTIVE</v>
          </cell>
          <cell r="D1580">
            <v>86687</v>
          </cell>
          <cell r="E1580" t="str">
            <v>DAMS, IRRIGATION AND DRAINAGE</v>
          </cell>
        </row>
        <row r="1581">
          <cell r="A1581">
            <v>27710000</v>
          </cell>
          <cell r="B1581">
            <v>1678195503653.0452</v>
          </cell>
          <cell r="C1581" t="str">
            <v>ACTIVE</v>
          </cell>
          <cell r="D1581">
            <v>86688</v>
          </cell>
          <cell r="E1581" t="str">
            <v>DAMS, IRRIGATION AND DRAINAGE</v>
          </cell>
        </row>
        <row r="1582">
          <cell r="A1582">
            <v>27711000</v>
          </cell>
          <cell r="B1582">
            <v>5905135454404.9414</v>
          </cell>
          <cell r="C1582" t="str">
            <v>ACTIVE</v>
          </cell>
          <cell r="D1582">
            <v>86689</v>
          </cell>
          <cell r="E1582" t="str">
            <v>CRUDE &amp; NATURAL GAS PRODUCTION</v>
          </cell>
        </row>
        <row r="1583">
          <cell r="A1583">
            <v>27712000</v>
          </cell>
          <cell r="B1583">
            <v>6490172350789.791</v>
          </cell>
          <cell r="C1583" t="str">
            <v>ACTIVE</v>
          </cell>
          <cell r="D1583">
            <v>86692</v>
          </cell>
          <cell r="E1583" t="str">
            <v>ELECTRICITY, GAS &amp; STEAM</v>
          </cell>
        </row>
        <row r="1584">
          <cell r="A1584">
            <v>27713000</v>
          </cell>
          <cell r="B1584">
            <v>1963395118346.6753</v>
          </cell>
          <cell r="C1584" t="str">
            <v>ACTIVE</v>
          </cell>
          <cell r="D1584">
            <v>86693</v>
          </cell>
          <cell r="E1584" t="str">
            <v>ELECTRICITY, GAS &amp; STEAM</v>
          </cell>
        </row>
        <row r="1585">
          <cell r="A1585">
            <v>27714000</v>
          </cell>
          <cell r="B1585">
            <v>1770488885211.0203</v>
          </cell>
          <cell r="C1585" t="str">
            <v>FULLY DISBURSED</v>
          </cell>
          <cell r="D1585">
            <v>86696</v>
          </cell>
          <cell r="E1585" t="str">
            <v>AIRPORTS</v>
          </cell>
        </row>
        <row r="1586">
          <cell r="A1586">
            <v>27715000</v>
          </cell>
          <cell r="B1586">
            <v>6721020595184.2207</v>
          </cell>
          <cell r="C1586" t="str">
            <v>ACTIVE</v>
          </cell>
          <cell r="D1586">
            <v>86697</v>
          </cell>
          <cell r="E1586" t="str">
            <v>ELECTRICITY, GAS &amp; STEAM</v>
          </cell>
        </row>
        <row r="1587">
          <cell r="A1587">
            <v>27716000</v>
          </cell>
          <cell r="B1587">
            <v>64411771904.805008</v>
          </cell>
          <cell r="C1587" t="str">
            <v>ACTIVE</v>
          </cell>
          <cell r="D1587">
            <v>86698</v>
          </cell>
          <cell r="E1587" t="str">
            <v>DREDGING AND DRILLING</v>
          </cell>
        </row>
        <row r="1588">
          <cell r="A1588">
            <v>27717000</v>
          </cell>
          <cell r="B1588">
            <v>549965519246.71509</v>
          </cell>
          <cell r="C1588" t="str">
            <v>ACTIVE</v>
          </cell>
          <cell r="D1588">
            <v>86701</v>
          </cell>
          <cell r="E1588" t="str">
            <v>ELECTRICITY, GAS &amp; STEAM</v>
          </cell>
        </row>
        <row r="1589">
          <cell r="A1589">
            <v>27718000</v>
          </cell>
          <cell r="B1589">
            <v>1107044903936.4001</v>
          </cell>
          <cell r="C1589" t="str">
            <v>ACTIVE</v>
          </cell>
          <cell r="D1589">
            <v>86699</v>
          </cell>
          <cell r="E1589" t="str">
            <v>RAIL AND RAILBRIDGES</v>
          </cell>
        </row>
        <row r="1590">
          <cell r="A1590">
            <v>27719000</v>
          </cell>
          <cell r="B1590">
            <v>397016104559.81506</v>
          </cell>
          <cell r="C1590" t="str">
            <v>ACTIVE</v>
          </cell>
          <cell r="D1590">
            <v>86695</v>
          </cell>
          <cell r="E1590" t="str">
            <v>FISHING</v>
          </cell>
        </row>
        <row r="1591">
          <cell r="A1591">
            <v>27720000</v>
          </cell>
          <cell r="B1591">
            <v>655263708400.66516</v>
          </cell>
          <cell r="C1591" t="str">
            <v>ACTIVE</v>
          </cell>
          <cell r="D1591">
            <v>86694</v>
          </cell>
          <cell r="E1591" t="str">
            <v>COMMUNICATIONS</v>
          </cell>
        </row>
        <row r="1592">
          <cell r="A1592">
            <v>27721000</v>
          </cell>
          <cell r="B1592">
            <v>178470184623.70502</v>
          </cell>
          <cell r="C1592" t="str">
            <v>ACTIVE</v>
          </cell>
          <cell r="D1592">
            <v>86700</v>
          </cell>
          <cell r="E1592" t="str">
            <v>PORTS AND SEA CONSTRUCTION</v>
          </cell>
        </row>
        <row r="1593">
          <cell r="A1593">
            <v>27722000</v>
          </cell>
          <cell r="B1593">
            <v>700587889533.54517</v>
          </cell>
          <cell r="C1593" t="str">
            <v>ACTIVE</v>
          </cell>
          <cell r="D1593">
            <v>86708</v>
          </cell>
          <cell r="E1593" t="str">
            <v>DAMS, IRRIGATION AND DRAINAGE</v>
          </cell>
        </row>
        <row r="1594">
          <cell r="A1594">
            <v>27723000</v>
          </cell>
          <cell r="B1594">
            <v>883287162362.93018</v>
          </cell>
          <cell r="C1594" t="str">
            <v>ACTIVE</v>
          </cell>
          <cell r="D1594">
            <v>86704</v>
          </cell>
          <cell r="E1594" t="str">
            <v>DAMS, IRRIGATION AND DRAINAGE</v>
          </cell>
        </row>
        <row r="1595">
          <cell r="A1595">
            <v>27724000</v>
          </cell>
          <cell r="B1595">
            <v>1885911993272.3853</v>
          </cell>
          <cell r="C1595" t="str">
            <v>ACTIVE</v>
          </cell>
          <cell r="D1595">
            <v>86703</v>
          </cell>
          <cell r="E1595" t="str">
            <v>OTHER</v>
          </cell>
        </row>
        <row r="1596">
          <cell r="A1596">
            <v>27725000</v>
          </cell>
          <cell r="B1596">
            <v>1645320233315.2651</v>
          </cell>
          <cell r="C1596" t="str">
            <v>ACTIVE</v>
          </cell>
          <cell r="D1596">
            <v>86705</v>
          </cell>
          <cell r="E1596" t="str">
            <v>ELECTRICITY, GAS &amp; STEAM</v>
          </cell>
        </row>
        <row r="1597">
          <cell r="A1597">
            <v>27726000</v>
          </cell>
          <cell r="B1597">
            <v>82469966577.960007</v>
          </cell>
          <cell r="C1597" t="str">
            <v>FULLY DISBURSED</v>
          </cell>
          <cell r="D1597">
            <v>86706</v>
          </cell>
          <cell r="E1597" t="str">
            <v>ELECTRICITY, GAS &amp; STEAM</v>
          </cell>
        </row>
        <row r="1598">
          <cell r="A1598">
            <v>27727000</v>
          </cell>
          <cell r="B1598">
            <v>427694389098.34009</v>
          </cell>
          <cell r="C1598" t="str">
            <v>ACTIVE</v>
          </cell>
          <cell r="D1598">
            <v>86707</v>
          </cell>
          <cell r="E1598" t="str">
            <v>ELECTRICITY, GAS &amp; STEAM</v>
          </cell>
        </row>
        <row r="1599">
          <cell r="A1599">
            <v>27728000</v>
          </cell>
          <cell r="B1599">
            <v>350724840193.26007</v>
          </cell>
          <cell r="C1599" t="str">
            <v>ACTIVE</v>
          </cell>
          <cell r="D1599">
            <v>86709</v>
          </cell>
          <cell r="E1599" t="str">
            <v>ROAD AND ROADBRIDGES</v>
          </cell>
        </row>
        <row r="1600">
          <cell r="A1600">
            <v>27729000</v>
          </cell>
          <cell r="B1600">
            <v>1174420582823.9302</v>
          </cell>
          <cell r="C1600" t="str">
            <v>ACTIVE</v>
          </cell>
          <cell r="D1600">
            <v>86710</v>
          </cell>
          <cell r="E1600" t="str">
            <v>ROAD AND ROADBRIDGES</v>
          </cell>
        </row>
        <row r="1601">
          <cell r="A1601">
            <v>27730000</v>
          </cell>
          <cell r="B1601">
            <v>310853774417.94006</v>
          </cell>
          <cell r="C1601" t="str">
            <v>ACTIVE</v>
          </cell>
          <cell r="D1601">
            <v>86711</v>
          </cell>
          <cell r="E1601" t="str">
            <v>EDUCATION AND CULTURE SERVICE</v>
          </cell>
        </row>
        <row r="1602">
          <cell r="A1602">
            <v>27731000</v>
          </cell>
          <cell r="B1602">
            <v>631417233045.75513</v>
          </cell>
          <cell r="C1602" t="str">
            <v>ACTIVE</v>
          </cell>
          <cell r="D1602">
            <v>86713</v>
          </cell>
          <cell r="E1602" t="str">
            <v>ROAD AND ROADBRIDGES</v>
          </cell>
        </row>
        <row r="1603">
          <cell r="A1603">
            <v>27732000</v>
          </cell>
          <cell r="B1603">
            <v>92771518366.410019</v>
          </cell>
          <cell r="C1603" t="str">
            <v>ACTIVE</v>
          </cell>
          <cell r="D1603">
            <v>86714</v>
          </cell>
          <cell r="E1603" t="str">
            <v>ELECTRICITY, GAS &amp; STEAM</v>
          </cell>
        </row>
        <row r="1604">
          <cell r="A1604">
            <v>27733000</v>
          </cell>
          <cell r="B1604">
            <v>0</v>
          </cell>
          <cell r="C1604" t="str">
            <v>ACTIVE</v>
          </cell>
          <cell r="D1604">
            <v>86715</v>
          </cell>
          <cell r="E1604" t="str">
            <v>ELECTRICITY, GAS &amp; STEAM</v>
          </cell>
        </row>
        <row r="1605">
          <cell r="A1605">
            <v>27734000</v>
          </cell>
          <cell r="B1605">
            <v>933688283117.2002</v>
          </cell>
          <cell r="C1605" t="str">
            <v>ACTIVE</v>
          </cell>
          <cell r="D1605">
            <v>86716</v>
          </cell>
          <cell r="E1605" t="str">
            <v>DAMS, IRRIGATION AND DRAINAGE</v>
          </cell>
        </row>
        <row r="1606">
          <cell r="A1606">
            <v>27735000</v>
          </cell>
          <cell r="B1606">
            <v>699662724807.80005</v>
          </cell>
          <cell r="C1606" t="str">
            <v>ACTIVE</v>
          </cell>
          <cell r="D1606">
            <v>86717</v>
          </cell>
          <cell r="E1606" t="str">
            <v>EDUCATION AND CULTURE SERVICE</v>
          </cell>
        </row>
        <row r="1607">
          <cell r="A1607">
            <v>27736000</v>
          </cell>
          <cell r="B1607">
            <v>121493274802.96501</v>
          </cell>
          <cell r="C1607" t="str">
            <v>ACTIVE</v>
          </cell>
          <cell r="D1607">
            <v>86718</v>
          </cell>
          <cell r="E1607" t="str">
            <v>TRANSPORT &amp; STORAGE</v>
          </cell>
        </row>
        <row r="1608">
          <cell r="A1608">
            <v>27737000</v>
          </cell>
          <cell r="B1608">
            <v>22493118367.785004</v>
          </cell>
          <cell r="C1608" t="str">
            <v>ACTIVE</v>
          </cell>
          <cell r="D1608">
            <v>86721</v>
          </cell>
          <cell r="E1608" t="str">
            <v>ELECTRICITY, GAS &amp; STEAM</v>
          </cell>
        </row>
        <row r="1609">
          <cell r="A1609">
            <v>27738000</v>
          </cell>
          <cell r="B1609">
            <v>379623989321.39508</v>
          </cell>
          <cell r="C1609" t="str">
            <v>ACTIVE</v>
          </cell>
          <cell r="D1609">
            <v>86722</v>
          </cell>
          <cell r="E1609" t="str">
            <v>ELECTRICITY, GAS &amp; STEAM</v>
          </cell>
        </row>
        <row r="1610">
          <cell r="A1610">
            <v>27739000</v>
          </cell>
          <cell r="B1610">
            <v>26307233018.950005</v>
          </cell>
          <cell r="C1610" t="str">
            <v>ACTIVE</v>
          </cell>
          <cell r="D1610">
            <v>86723</v>
          </cell>
          <cell r="E1610" t="str">
            <v>ELECTRICITY, GAS &amp; STEAM</v>
          </cell>
        </row>
        <row r="1611">
          <cell r="A1611">
            <v>27740000</v>
          </cell>
          <cell r="B1611">
            <v>43766169218.070007</v>
          </cell>
          <cell r="C1611" t="str">
            <v>ACTIVE</v>
          </cell>
          <cell r="D1611">
            <v>86724</v>
          </cell>
          <cell r="E1611" t="str">
            <v>RAIL AND RAILBRIDGES</v>
          </cell>
        </row>
        <row r="1612">
          <cell r="A1612">
            <v>27741000</v>
          </cell>
          <cell r="B1612">
            <v>392058093489.59503</v>
          </cell>
          <cell r="C1612" t="str">
            <v>ACTIVE</v>
          </cell>
          <cell r="D1612">
            <v>86725</v>
          </cell>
          <cell r="E1612" t="str">
            <v>EDUCATION AND CULTURE SERVICE</v>
          </cell>
        </row>
        <row r="1613">
          <cell r="A1613">
            <v>27742000</v>
          </cell>
          <cell r="B1613">
            <v>107371482398.44002</v>
          </cell>
          <cell r="C1613" t="str">
            <v>ACTIVE</v>
          </cell>
          <cell r="D1613">
            <v>86726</v>
          </cell>
          <cell r="E1613" t="str">
            <v>EDUCATION AND CULTURE SERVICE</v>
          </cell>
        </row>
        <row r="1614">
          <cell r="A1614">
            <v>27743000</v>
          </cell>
          <cell r="B1614">
            <v>2487856448716.8604</v>
          </cell>
          <cell r="C1614" t="str">
            <v>ACTIVE</v>
          </cell>
          <cell r="D1614">
            <v>86727</v>
          </cell>
          <cell r="E1614" t="str">
            <v>SOCIAL &amp; COMMUNITY SERVICES</v>
          </cell>
        </row>
        <row r="1615">
          <cell r="A1615">
            <v>27744000</v>
          </cell>
          <cell r="B1615">
            <v>357524719924.45007</v>
          </cell>
          <cell r="C1615" t="str">
            <v>ACTIVE</v>
          </cell>
          <cell r="D1615">
            <v>86728</v>
          </cell>
          <cell r="E1615" t="str">
            <v>OTHER</v>
          </cell>
        </row>
        <row r="1616">
          <cell r="A1616">
            <v>27745000</v>
          </cell>
          <cell r="B1616">
            <v>385374098928.06506</v>
          </cell>
          <cell r="C1616" t="str">
            <v>ACTIVE</v>
          </cell>
          <cell r="D1616">
            <v>86729</v>
          </cell>
          <cell r="E1616" t="str">
            <v>SOCIAL &amp; COMMUNITY SERVICES</v>
          </cell>
        </row>
        <row r="1617">
          <cell r="A1617">
            <v>27746000</v>
          </cell>
          <cell r="B1617">
            <v>699352464371.27515</v>
          </cell>
          <cell r="C1617" t="str">
            <v>ACTIVE</v>
          </cell>
          <cell r="D1617">
            <v>86733</v>
          </cell>
          <cell r="E1617" t="str">
            <v>DAMS, IRRIGATION AND DRAINAGE</v>
          </cell>
        </row>
        <row r="1618">
          <cell r="A1618">
            <v>27747000</v>
          </cell>
          <cell r="B1618">
            <v>484066228703.9801</v>
          </cell>
          <cell r="C1618" t="str">
            <v>ACTIVE</v>
          </cell>
          <cell r="D1618">
            <v>86734</v>
          </cell>
          <cell r="E1618" t="str">
            <v>DAMS, IRRIGATION AND DRAINAGE</v>
          </cell>
        </row>
        <row r="1619">
          <cell r="A1619">
            <v>27748000</v>
          </cell>
          <cell r="B1619">
            <v>78683944098.565018</v>
          </cell>
          <cell r="C1619" t="str">
            <v>ACTIVE</v>
          </cell>
          <cell r="D1619">
            <v>86732</v>
          </cell>
          <cell r="E1619" t="str">
            <v>RAIL AND RAILBRIDGES</v>
          </cell>
        </row>
        <row r="1620">
          <cell r="A1620">
            <v>27749000</v>
          </cell>
          <cell r="B1620">
            <v>196636006259.68005</v>
          </cell>
          <cell r="C1620" t="str">
            <v>ACTIVE</v>
          </cell>
          <cell r="D1620">
            <v>86735</v>
          </cell>
          <cell r="E1620" t="str">
            <v>EDUCATION AND CULTURE SERVICE</v>
          </cell>
        </row>
        <row r="1621">
          <cell r="A1621">
            <v>27750000</v>
          </cell>
          <cell r="B1621">
            <v>527630891928.79004</v>
          </cell>
          <cell r="C1621" t="str">
            <v>ACTIVE</v>
          </cell>
          <cell r="D1621">
            <v>86736</v>
          </cell>
          <cell r="E1621" t="str">
            <v>SANITARY &amp; SIMILAR SERVICES</v>
          </cell>
        </row>
        <row r="1622">
          <cell r="A1622">
            <v>27751000</v>
          </cell>
          <cell r="B1622">
            <v>18090386973.035004</v>
          </cell>
          <cell r="C1622" t="str">
            <v>ACTIVE</v>
          </cell>
          <cell r="D1622">
            <v>86740</v>
          </cell>
          <cell r="E1622" t="str">
            <v>FINANCIAL INSTITUTIONS</v>
          </cell>
        </row>
        <row r="1623">
          <cell r="A1623">
            <v>27752000</v>
          </cell>
          <cell r="B1623">
            <v>55465743068.775009</v>
          </cell>
          <cell r="C1623" t="str">
            <v>ACTIVE</v>
          </cell>
          <cell r="D1623">
            <v>86741</v>
          </cell>
          <cell r="E1623" t="str">
            <v>DAMS, IRRIGATION AND DRAINAGE</v>
          </cell>
        </row>
        <row r="1624">
          <cell r="A1624">
            <v>27753000</v>
          </cell>
          <cell r="B1624">
            <v>29138785533.650005</v>
          </cell>
          <cell r="C1624" t="str">
            <v>ACTIVE</v>
          </cell>
          <cell r="D1624">
            <v>86742</v>
          </cell>
          <cell r="E1624" t="str">
            <v>EDUCATION AND CULTURE SERVICE</v>
          </cell>
        </row>
        <row r="1625">
          <cell r="A1625">
            <v>27754000</v>
          </cell>
          <cell r="B1625">
            <v>0</v>
          </cell>
          <cell r="C1625" t="str">
            <v>ACTIVE</v>
          </cell>
          <cell r="D1625">
            <v>86743</v>
          </cell>
          <cell r="E1625" t="str">
            <v>TRANSPORT &amp; STORAGE</v>
          </cell>
        </row>
        <row r="1626">
          <cell r="A1626">
            <v>27755000</v>
          </cell>
          <cell r="B1626">
            <v>83645747525.535019</v>
          </cell>
          <cell r="C1626" t="str">
            <v>ACTIVE</v>
          </cell>
          <cell r="D1626">
            <v>86744</v>
          </cell>
          <cell r="E1626" t="str">
            <v>ELECTRICITY, GAS &amp; STEAM</v>
          </cell>
        </row>
        <row r="1627">
          <cell r="A1627">
            <v>27756000</v>
          </cell>
          <cell r="B1627">
            <v>15101330151.700003</v>
          </cell>
          <cell r="C1627" t="str">
            <v>ACTIVE</v>
          </cell>
          <cell r="D1627">
            <v>86749</v>
          </cell>
          <cell r="E1627" t="str">
            <v>SANITARY &amp; SIMILAR SERVICES</v>
          </cell>
        </row>
        <row r="1628">
          <cell r="A1628">
            <v>27757000</v>
          </cell>
          <cell r="B1628">
            <v>0</v>
          </cell>
          <cell r="C1628" t="str">
            <v>ACTIVE</v>
          </cell>
          <cell r="D1628">
            <v>86750</v>
          </cell>
          <cell r="E1628" t="str">
            <v>ELECTRICITY, GAS &amp; STEAM</v>
          </cell>
        </row>
        <row r="1629">
          <cell r="A1629">
            <v>27758000</v>
          </cell>
          <cell r="B1629">
            <v>12864775523.015001</v>
          </cell>
          <cell r="C1629" t="str">
            <v>ACTIVE</v>
          </cell>
          <cell r="D1629" t="str">
            <v>no_data</v>
          </cell>
          <cell r="E1629" t="str">
            <v>ELECTRICITY, GAS &amp; STEAM</v>
          </cell>
        </row>
        <row r="1630">
          <cell r="A1630">
            <v>27805000</v>
          </cell>
          <cell r="B1630">
            <v>0</v>
          </cell>
          <cell r="C1630" t="str">
            <v>FULLY PAID</v>
          </cell>
          <cell r="D1630">
            <v>250050</v>
          </cell>
          <cell r="E1630" t="str">
            <v>ROAD AND ROADBRIDGES</v>
          </cell>
        </row>
        <row r="1631">
          <cell r="A1631">
            <v>27807000</v>
          </cell>
          <cell r="B1631">
            <v>103296233956.18571</v>
          </cell>
          <cell r="C1631" t="str">
            <v>FULLY DISBURSED</v>
          </cell>
          <cell r="D1631">
            <v>250061</v>
          </cell>
          <cell r="E1631" t="str">
            <v>ROAD AND ROADBRIDGES</v>
          </cell>
        </row>
        <row r="1632">
          <cell r="A1632">
            <v>27807100</v>
          </cell>
          <cell r="B1632">
            <v>89370611160.012253</v>
          </cell>
          <cell r="C1632" t="str">
            <v>FULLY DISBURSED</v>
          </cell>
          <cell r="D1632">
            <v>250061</v>
          </cell>
          <cell r="E1632" t="str">
            <v>ROAD AND ROADBRIDGES</v>
          </cell>
        </row>
        <row r="1633">
          <cell r="A1633">
            <v>27837000</v>
          </cell>
          <cell r="B1633">
            <v>0</v>
          </cell>
          <cell r="C1633" t="str">
            <v>ACTIVE</v>
          </cell>
          <cell r="D1633">
            <v>251070</v>
          </cell>
          <cell r="E1633" t="str">
            <v>SANITARY &amp; SIMILAR SERVICES</v>
          </cell>
        </row>
        <row r="1634">
          <cell r="A1634">
            <v>28074000</v>
          </cell>
          <cell r="B1634">
            <v>11322181273.260002</v>
          </cell>
          <cell r="C1634" t="str">
            <v>FULLY DISBURSED</v>
          </cell>
          <cell r="D1634">
            <v>431601</v>
          </cell>
          <cell r="E1634" t="str">
            <v>PORTS AND SEA CONSTRUCTION</v>
          </cell>
        </row>
        <row r="1635">
          <cell r="A1635">
            <v>28077000</v>
          </cell>
          <cell r="B1635">
            <v>69680233698.985016</v>
          </cell>
          <cell r="C1635" t="str">
            <v>FULLY DISBURSED</v>
          </cell>
          <cell r="D1635">
            <v>431617</v>
          </cell>
          <cell r="E1635" t="str">
            <v>ROAD AND ROADBRIDGES</v>
          </cell>
        </row>
        <row r="1636">
          <cell r="A1636">
            <v>28079000</v>
          </cell>
          <cell r="B1636">
            <v>0</v>
          </cell>
          <cell r="C1636" t="str">
            <v>FULLY PAID</v>
          </cell>
          <cell r="D1636">
            <v>431646</v>
          </cell>
          <cell r="E1636" t="str">
            <v>OTHER</v>
          </cell>
        </row>
        <row r="1637">
          <cell r="A1637">
            <v>28080000</v>
          </cell>
          <cell r="B1637">
            <v>0</v>
          </cell>
          <cell r="C1637" t="str">
            <v>FULLY PAID</v>
          </cell>
          <cell r="D1637">
            <v>431665</v>
          </cell>
          <cell r="E1637" t="str">
            <v>OTHER</v>
          </cell>
        </row>
        <row r="1638">
          <cell r="A1638">
            <v>28082000</v>
          </cell>
          <cell r="B1638">
            <v>403272011317.17505</v>
          </cell>
          <cell r="C1638" t="str">
            <v>FULLY DISBURSED</v>
          </cell>
          <cell r="D1638">
            <v>431669</v>
          </cell>
          <cell r="E1638" t="str">
            <v>COMMUNICATIONS</v>
          </cell>
        </row>
        <row r="1639">
          <cell r="A1639">
            <v>28085000</v>
          </cell>
          <cell r="B1639">
            <v>0</v>
          </cell>
          <cell r="C1639" t="str">
            <v>FULLY DISBURSED</v>
          </cell>
          <cell r="D1639">
            <v>431717</v>
          </cell>
          <cell r="E1639" t="str">
            <v>OTHER</v>
          </cell>
        </row>
        <row r="1640">
          <cell r="A1640">
            <v>28090000</v>
          </cell>
          <cell r="B1640">
            <v>285236930631.83502</v>
          </cell>
          <cell r="C1640" t="str">
            <v>FULLY DISBURSED</v>
          </cell>
          <cell r="D1640">
            <v>431751</v>
          </cell>
          <cell r="E1640" t="str">
            <v>ELECTRICITY, GAS &amp; STEAM</v>
          </cell>
        </row>
        <row r="1641">
          <cell r="A1641">
            <v>28098000</v>
          </cell>
          <cell r="B1641">
            <v>128508178240.00002</v>
          </cell>
          <cell r="C1641" t="str">
            <v>FULLY DISBURSED</v>
          </cell>
          <cell r="D1641">
            <v>431828</v>
          </cell>
          <cell r="E1641" t="str">
            <v>OTHER</v>
          </cell>
        </row>
        <row r="1642">
          <cell r="A1642">
            <v>28106000</v>
          </cell>
          <cell r="B1642">
            <v>178088460000</v>
          </cell>
          <cell r="C1642" t="str">
            <v>FULLY DISBURSED</v>
          </cell>
          <cell r="D1642">
            <v>431959</v>
          </cell>
          <cell r="E1642" t="str">
            <v>ELECTRICITY, GAS &amp; STEAM</v>
          </cell>
        </row>
        <row r="1643">
          <cell r="A1643">
            <v>28111000</v>
          </cell>
          <cell r="B1643">
            <v>0</v>
          </cell>
          <cell r="C1643" t="str">
            <v>FULLY PAID</v>
          </cell>
          <cell r="D1643">
            <v>431972</v>
          </cell>
          <cell r="E1643" t="str">
            <v>FINANCIAL INSTITUTIONS</v>
          </cell>
        </row>
        <row r="1644">
          <cell r="A1644">
            <v>28114001</v>
          </cell>
          <cell r="B1644">
            <v>0</v>
          </cell>
          <cell r="C1644" t="str">
            <v>FULLY PAID</v>
          </cell>
          <cell r="D1644">
            <v>432063</v>
          </cell>
          <cell r="E1644" t="str">
            <v>CHEM., PETROL, COAL, RUBBER,PLASTIC</v>
          </cell>
        </row>
        <row r="1645">
          <cell r="A1645">
            <v>28117000</v>
          </cell>
          <cell r="B1645">
            <v>0</v>
          </cell>
          <cell r="C1645" t="str">
            <v>FULLY PAID</v>
          </cell>
          <cell r="D1645">
            <v>432068</v>
          </cell>
          <cell r="E1645" t="str">
            <v>FINANCIAL INSTITUTIONS</v>
          </cell>
        </row>
        <row r="1646">
          <cell r="A1646">
            <v>28118000</v>
          </cell>
          <cell r="B1646">
            <v>769162995900.00012</v>
          </cell>
          <cell r="C1646" t="str">
            <v>FULLY DISBURSED</v>
          </cell>
          <cell r="D1646">
            <v>432067</v>
          </cell>
          <cell r="E1646" t="str">
            <v>FINANCIAL INSTITUTIONS</v>
          </cell>
        </row>
        <row r="1647">
          <cell r="A1647">
            <v>28119001</v>
          </cell>
          <cell r="B1647">
            <v>0</v>
          </cell>
          <cell r="C1647" t="str">
            <v>FULLY DISBURSED</v>
          </cell>
          <cell r="D1647">
            <v>432081</v>
          </cell>
          <cell r="E1647" t="str">
            <v>CHEM., PETROL, COAL, RUBBER,PLASTIC</v>
          </cell>
        </row>
        <row r="1648">
          <cell r="A1648">
            <v>28130000</v>
          </cell>
          <cell r="B1648">
            <v>0</v>
          </cell>
          <cell r="C1648" t="str">
            <v>FULLY PAID</v>
          </cell>
          <cell r="D1648">
            <v>432101</v>
          </cell>
          <cell r="E1648" t="str">
            <v>SANITARY &amp; SIMILAR SERVICES</v>
          </cell>
        </row>
        <row r="1649">
          <cell r="A1649">
            <v>28186000</v>
          </cell>
          <cell r="B1649">
            <v>0</v>
          </cell>
          <cell r="C1649" t="str">
            <v>FULLY PAID</v>
          </cell>
          <cell r="D1649">
            <v>432296</v>
          </cell>
          <cell r="E1649" t="str">
            <v>PUBLIC ADMINISTRATION &amp; DEFENCE</v>
          </cell>
        </row>
        <row r="1650">
          <cell r="A1650">
            <v>28188000</v>
          </cell>
          <cell r="B1650">
            <v>0</v>
          </cell>
          <cell r="C1650" t="str">
            <v>FULLY PAID</v>
          </cell>
          <cell r="D1650">
            <v>432297</v>
          </cell>
          <cell r="E1650" t="str">
            <v>PUBLIC ADMINISTRATION &amp; DEFENCE</v>
          </cell>
        </row>
        <row r="1651">
          <cell r="A1651">
            <v>28189000</v>
          </cell>
          <cell r="B1651">
            <v>0</v>
          </cell>
          <cell r="C1651" t="str">
            <v>FULLY PAID</v>
          </cell>
          <cell r="D1651">
            <v>432298</v>
          </cell>
          <cell r="E1651" t="str">
            <v>PUBLIC ADMINISTRATION &amp; DEFENCE</v>
          </cell>
        </row>
        <row r="1652">
          <cell r="A1652">
            <v>28190000</v>
          </cell>
          <cell r="B1652">
            <v>0</v>
          </cell>
          <cell r="C1652" t="str">
            <v>FULLY DISBURSED</v>
          </cell>
          <cell r="D1652">
            <v>432301</v>
          </cell>
          <cell r="E1652" t="str">
            <v>PUBLIC ADMINISTRATION &amp; DEFENCE</v>
          </cell>
        </row>
        <row r="1653">
          <cell r="A1653">
            <v>28190001</v>
          </cell>
          <cell r="B1653">
            <v>0</v>
          </cell>
          <cell r="C1653" t="str">
            <v>FULLY DISBURSED</v>
          </cell>
          <cell r="D1653">
            <v>432166</v>
          </cell>
          <cell r="E1653" t="str">
            <v>CHEM., PETROL, COAL, RUBBER,PLASTIC</v>
          </cell>
        </row>
        <row r="1654">
          <cell r="A1654">
            <v>28199001</v>
          </cell>
          <cell r="B1654">
            <v>1837223291790.2502</v>
          </cell>
          <cell r="C1654" t="str">
            <v>FULLY DISBURSED</v>
          </cell>
          <cell r="D1654">
            <v>432275</v>
          </cell>
          <cell r="E1654" t="str">
            <v>ELECTRICITY, GAS &amp; STEAM</v>
          </cell>
        </row>
        <row r="1655">
          <cell r="A1655">
            <v>28199002</v>
          </cell>
          <cell r="B1655">
            <v>0</v>
          </cell>
          <cell r="C1655" t="str">
            <v>FULLY PAID</v>
          </cell>
          <cell r="D1655">
            <v>432276</v>
          </cell>
          <cell r="E1655" t="str">
            <v>ELECTRICITY, GAS &amp; STEAM</v>
          </cell>
        </row>
        <row r="1656">
          <cell r="A1656">
            <v>28200000</v>
          </cell>
          <cell r="B1656">
            <v>94514611169.550018</v>
          </cell>
          <cell r="C1656" t="str">
            <v>FULLY DISBURSED</v>
          </cell>
          <cell r="D1656">
            <v>432271</v>
          </cell>
          <cell r="E1656" t="str">
            <v>ELECTRICITY, GAS &amp; STEAM</v>
          </cell>
        </row>
        <row r="1657">
          <cell r="A1657">
            <v>28201000</v>
          </cell>
          <cell r="B1657">
            <v>193902827722.56503</v>
          </cell>
          <cell r="C1657" t="str">
            <v>FULLY DISBURSED</v>
          </cell>
          <cell r="D1657">
            <v>432272</v>
          </cell>
          <cell r="E1657" t="str">
            <v>ELECTRICITY, GAS &amp; STEAM</v>
          </cell>
        </row>
        <row r="1658">
          <cell r="A1658">
            <v>28202000</v>
          </cell>
          <cell r="B1658">
            <v>937036631469.38013</v>
          </cell>
          <cell r="C1658" t="str">
            <v>ACTIVE</v>
          </cell>
          <cell r="D1658">
            <v>432272</v>
          </cell>
          <cell r="E1658" t="str">
            <v>ELECTRICITY, GAS &amp; STEAM</v>
          </cell>
        </row>
        <row r="1659">
          <cell r="A1659">
            <v>28203000</v>
          </cell>
          <cell r="B1659">
            <v>340951389726.48004</v>
          </cell>
          <cell r="C1659" t="str">
            <v>ACTIVE</v>
          </cell>
          <cell r="D1659">
            <v>432360</v>
          </cell>
          <cell r="E1659" t="str">
            <v>ELECTRICITY, GAS &amp; STEAM</v>
          </cell>
        </row>
        <row r="1660">
          <cell r="A1660">
            <v>28204000</v>
          </cell>
          <cell r="B1660">
            <v>705356514325.25513</v>
          </cell>
          <cell r="C1660" t="str">
            <v>ACTIVE</v>
          </cell>
          <cell r="D1660">
            <v>432361</v>
          </cell>
          <cell r="E1660" t="str">
            <v>ELECTRICITY, GAS &amp; STEAM</v>
          </cell>
        </row>
        <row r="1661">
          <cell r="A1661">
            <v>28205000</v>
          </cell>
          <cell r="B1661">
            <v>118641823920.23001</v>
          </cell>
          <cell r="C1661" t="str">
            <v>ACTIVE</v>
          </cell>
          <cell r="D1661">
            <v>432408</v>
          </cell>
          <cell r="E1661" t="str">
            <v>ELECTRICITY, GAS &amp; STEAM</v>
          </cell>
        </row>
        <row r="1662">
          <cell r="A1662">
            <v>28206000</v>
          </cell>
          <cell r="B1662">
            <v>273375407321.05505</v>
          </cell>
          <cell r="C1662" t="str">
            <v>ACTIVE</v>
          </cell>
          <cell r="D1662">
            <v>432409</v>
          </cell>
          <cell r="E1662" t="str">
            <v>ELECTRICITY, GAS &amp; STEAM</v>
          </cell>
        </row>
        <row r="1663">
          <cell r="A1663">
            <v>28207000</v>
          </cell>
          <cell r="B1663">
            <v>0</v>
          </cell>
          <cell r="C1663" t="str">
            <v>ACTIVE</v>
          </cell>
          <cell r="D1663" t="str">
            <v>no_data</v>
          </cell>
          <cell r="E1663" t="str">
            <v>ELECTRICITY, GAS &amp; STEAM</v>
          </cell>
        </row>
        <row r="1664">
          <cell r="A1664">
            <v>28208000</v>
          </cell>
          <cell r="B1664">
            <v>0</v>
          </cell>
          <cell r="C1664" t="str">
            <v>ACTIVE</v>
          </cell>
          <cell r="D1664" t="str">
            <v>no_data</v>
          </cell>
          <cell r="E1664" t="str">
            <v>PUBLIC ADMINISTRATION &amp; DEFENCE</v>
          </cell>
        </row>
        <row r="1665">
          <cell r="A1665">
            <v>28209000</v>
          </cell>
          <cell r="B1665">
            <v>0</v>
          </cell>
          <cell r="C1665" t="str">
            <v>ACTIVE</v>
          </cell>
          <cell r="D1665" t="str">
            <v>no_data</v>
          </cell>
          <cell r="E1665" t="str">
            <v>PUBLIC ADMINISTRATION &amp; DEFENCE</v>
          </cell>
        </row>
        <row r="1666">
          <cell r="A1666">
            <v>28210000</v>
          </cell>
          <cell r="B1666">
            <v>0</v>
          </cell>
          <cell r="C1666" t="str">
            <v>FULLY PAID</v>
          </cell>
          <cell r="D1666">
            <v>432335</v>
          </cell>
          <cell r="E1666" t="str">
            <v>TRANSPORT &amp; STORAGE</v>
          </cell>
        </row>
        <row r="1667">
          <cell r="A1667">
            <v>28212000</v>
          </cell>
          <cell r="B1667">
            <v>0</v>
          </cell>
          <cell r="C1667" t="str">
            <v>ACTIVE</v>
          </cell>
          <cell r="D1667" t="str">
            <v>no_data</v>
          </cell>
          <cell r="E1667" t="str">
            <v>PUBLIC ADMINISTRATION &amp; DEFENCE</v>
          </cell>
        </row>
        <row r="1668">
          <cell r="A1668">
            <v>28551000</v>
          </cell>
          <cell r="B1668">
            <v>42389093822.799995</v>
          </cell>
          <cell r="C1668" t="str">
            <v>ACTIVE</v>
          </cell>
          <cell r="D1668">
            <v>432318</v>
          </cell>
          <cell r="E1668" t="str">
            <v>PUBLIC ADMINISTRATION &amp; DEFENCE</v>
          </cell>
        </row>
        <row r="1669">
          <cell r="A1669">
            <v>28552000</v>
          </cell>
          <cell r="B1669">
            <v>9749690189.1999989</v>
          </cell>
          <cell r="C1669" t="str">
            <v>FULLY DISBURSED</v>
          </cell>
          <cell r="D1669">
            <v>432316</v>
          </cell>
          <cell r="E1669" t="str">
            <v>PUBLIC ADMINISTRATION &amp; DEFENCE</v>
          </cell>
        </row>
        <row r="1670">
          <cell r="A1670">
            <v>28553000</v>
          </cell>
          <cell r="B1670">
            <v>0</v>
          </cell>
          <cell r="C1670" t="str">
            <v>FULLY PAID</v>
          </cell>
          <cell r="D1670">
            <v>432324</v>
          </cell>
          <cell r="E1670" t="str">
            <v>PUBLIC ADMINISTRATION &amp; DEFENCE</v>
          </cell>
        </row>
        <row r="1671">
          <cell r="A1671">
            <v>28555000</v>
          </cell>
          <cell r="B1671">
            <v>0</v>
          </cell>
          <cell r="C1671" t="str">
            <v>FULLY PAID</v>
          </cell>
          <cell r="D1671">
            <v>432327</v>
          </cell>
          <cell r="E1671" t="str">
            <v>PUBLIC ADMINISTRATION &amp; DEFENCE</v>
          </cell>
        </row>
        <row r="1672">
          <cell r="A1672">
            <v>28556000</v>
          </cell>
          <cell r="B1672">
            <v>0</v>
          </cell>
          <cell r="C1672" t="str">
            <v>FULLY PAID</v>
          </cell>
          <cell r="D1672">
            <v>432328</v>
          </cell>
          <cell r="E1672" t="str">
            <v>PUBLIC ADMINISTRATION &amp; DEFENCE</v>
          </cell>
        </row>
        <row r="1673">
          <cell r="A1673">
            <v>28557000</v>
          </cell>
          <cell r="B1673">
            <v>0</v>
          </cell>
          <cell r="C1673" t="str">
            <v>FULLY DISBURSED</v>
          </cell>
          <cell r="D1673">
            <v>432329</v>
          </cell>
          <cell r="E1673" t="str">
            <v>PUBLIC ADMINISTRATION &amp; DEFENCE</v>
          </cell>
        </row>
        <row r="1674">
          <cell r="A1674">
            <v>28558000</v>
          </cell>
          <cell r="B1674">
            <v>0</v>
          </cell>
          <cell r="C1674" t="str">
            <v>FULLY PAID</v>
          </cell>
          <cell r="D1674">
            <v>432332</v>
          </cell>
          <cell r="E1674" t="str">
            <v>PUBLIC ADMINISTRATION &amp; DEFENCE</v>
          </cell>
        </row>
        <row r="1675">
          <cell r="A1675">
            <v>28559000</v>
          </cell>
          <cell r="B1675">
            <v>0</v>
          </cell>
          <cell r="C1675" t="str">
            <v>FULLY PAID</v>
          </cell>
          <cell r="D1675">
            <v>432331</v>
          </cell>
          <cell r="E1675" t="str">
            <v>PUBLIC ADMINISTRATION &amp; DEFENCE</v>
          </cell>
        </row>
        <row r="1676">
          <cell r="A1676">
            <v>28560000</v>
          </cell>
          <cell r="B1676">
            <v>18791637900</v>
          </cell>
          <cell r="C1676" t="str">
            <v>ACTIVE</v>
          </cell>
          <cell r="D1676">
            <v>432350</v>
          </cell>
          <cell r="E1676" t="str">
            <v>PUBLIC ADMINISTRATION &amp; DEFENCE</v>
          </cell>
        </row>
        <row r="1677">
          <cell r="A1677">
            <v>28562000</v>
          </cell>
          <cell r="B1677">
            <v>278442016466.40002</v>
          </cell>
          <cell r="C1677" t="str">
            <v>ACTIVE</v>
          </cell>
          <cell r="D1677">
            <v>432357</v>
          </cell>
          <cell r="E1677" t="str">
            <v>PUBLIC ADMINISTRATION &amp; DEFENCE</v>
          </cell>
        </row>
        <row r="1678">
          <cell r="A1678">
            <v>28563000</v>
          </cell>
          <cell r="B1678">
            <v>4061500418.4000001</v>
          </cell>
          <cell r="C1678" t="str">
            <v>FULLY DISBURSED</v>
          </cell>
          <cell r="D1678">
            <v>432358</v>
          </cell>
          <cell r="E1678" t="str">
            <v>PUBLIC ADMINISTRATION &amp; DEFENCE</v>
          </cell>
        </row>
        <row r="1679">
          <cell r="A1679">
            <v>28564000</v>
          </cell>
          <cell r="B1679">
            <v>50514973749.200005</v>
          </cell>
          <cell r="C1679" t="str">
            <v>ACTIVE</v>
          </cell>
          <cell r="D1679">
            <v>432364</v>
          </cell>
          <cell r="E1679" t="str">
            <v>PUBLIC ADMINISTRATION &amp; DEFENCE</v>
          </cell>
        </row>
        <row r="1680">
          <cell r="A1680">
            <v>28565000</v>
          </cell>
          <cell r="B1680">
            <v>13793885000</v>
          </cell>
          <cell r="C1680" t="str">
            <v>FULLY DISBURSED</v>
          </cell>
          <cell r="D1680">
            <v>432369</v>
          </cell>
          <cell r="E1680" t="str">
            <v>PUBLIC ADMINISTRATION &amp; DEFENCE</v>
          </cell>
        </row>
        <row r="1681">
          <cell r="A1681">
            <v>28566000</v>
          </cell>
          <cell r="B1681">
            <v>15916796381.6</v>
          </cell>
          <cell r="C1681" t="str">
            <v>FULLY DISBURSED</v>
          </cell>
          <cell r="D1681">
            <v>432370</v>
          </cell>
          <cell r="E1681" t="str">
            <v>PUBLIC ADMINISTRATION &amp; DEFENCE</v>
          </cell>
        </row>
        <row r="1682">
          <cell r="A1682">
            <v>28567000</v>
          </cell>
          <cell r="B1682">
            <v>601324000000</v>
          </cell>
          <cell r="C1682" t="str">
            <v>FULLY DISBURSED</v>
          </cell>
          <cell r="D1682">
            <v>432372</v>
          </cell>
          <cell r="E1682" t="str">
            <v>PUBLIC ADMINISTRATION &amp; DEFENCE</v>
          </cell>
        </row>
        <row r="1683">
          <cell r="A1683">
            <v>28567001</v>
          </cell>
          <cell r="B1683">
            <v>609450000000</v>
          </cell>
          <cell r="C1683" t="str">
            <v>ACTIVE</v>
          </cell>
          <cell r="D1683">
            <v>432398</v>
          </cell>
          <cell r="E1683" t="str">
            <v>PUBLIC ADMINISTRATION &amp; DEFENCE</v>
          </cell>
        </row>
        <row r="1684">
          <cell r="A1684">
            <v>28568000</v>
          </cell>
          <cell r="B1684">
            <v>4059832676.4000001</v>
          </cell>
          <cell r="C1684" t="str">
            <v>ACTIVE</v>
          </cell>
          <cell r="D1684">
            <v>432378</v>
          </cell>
          <cell r="E1684" t="str">
            <v>TRANSPORT &amp; STORAGE</v>
          </cell>
        </row>
        <row r="1685">
          <cell r="A1685">
            <v>28569000</v>
          </cell>
          <cell r="B1685">
            <v>32501584761.599998</v>
          </cell>
          <cell r="C1685" t="str">
            <v>ACTIVE</v>
          </cell>
          <cell r="D1685">
            <v>432379</v>
          </cell>
          <cell r="E1685" t="str">
            <v>COMMUNICATIONS</v>
          </cell>
        </row>
        <row r="1686">
          <cell r="A1686">
            <v>28570000</v>
          </cell>
          <cell r="B1686">
            <v>8107689540.8000002</v>
          </cell>
          <cell r="C1686" t="str">
            <v>ACTIVE</v>
          </cell>
          <cell r="D1686">
            <v>432389</v>
          </cell>
          <cell r="E1686" t="str">
            <v>PUBLIC ADMINISTRATION &amp; DEFENCE</v>
          </cell>
        </row>
        <row r="1687">
          <cell r="A1687">
            <v>28571000</v>
          </cell>
          <cell r="B1687">
            <v>60945000000</v>
          </cell>
          <cell r="C1687" t="str">
            <v>ACTIVE</v>
          </cell>
          <cell r="D1687">
            <v>432390</v>
          </cell>
          <cell r="E1687" t="str">
            <v>PUBLIC ADMINISTRATION &amp; DEFENCE</v>
          </cell>
        </row>
        <row r="1688">
          <cell r="A1688">
            <v>28572000</v>
          </cell>
          <cell r="B1688">
            <v>16245596998.799999</v>
          </cell>
          <cell r="C1688" t="str">
            <v>ACTIVE</v>
          </cell>
          <cell r="D1688">
            <v>432393</v>
          </cell>
          <cell r="E1688" t="str">
            <v>PUBLIC ADMINISTRATION &amp; DEFENCE</v>
          </cell>
        </row>
        <row r="1689">
          <cell r="A1689">
            <v>28573000</v>
          </cell>
          <cell r="B1689">
            <v>51713792969.200005</v>
          </cell>
          <cell r="C1689" t="str">
            <v>ACTIVE</v>
          </cell>
          <cell r="D1689">
            <v>432396</v>
          </cell>
          <cell r="E1689" t="str">
            <v>PUBLIC ADMINISTRATION &amp; DEFENCE</v>
          </cell>
        </row>
        <row r="1690">
          <cell r="A1690">
            <v>28575000</v>
          </cell>
          <cell r="B1690">
            <v>96173361000</v>
          </cell>
          <cell r="C1690" t="str">
            <v>ACTIVE</v>
          </cell>
          <cell r="D1690">
            <v>432401</v>
          </cell>
          <cell r="E1690" t="str">
            <v>PUBLIC ADMINISTRATION &amp; DEFENCE</v>
          </cell>
        </row>
        <row r="1691">
          <cell r="A1691">
            <v>28576000</v>
          </cell>
          <cell r="B1691">
            <v>31961427840.399998</v>
          </cell>
          <cell r="C1691" t="str">
            <v>ACTIVE</v>
          </cell>
          <cell r="D1691" t="str">
            <v>no_data</v>
          </cell>
          <cell r="E1691" t="str">
            <v>PUBLIC ADMINISTRATION &amp; DEFENCE</v>
          </cell>
        </row>
        <row r="1692">
          <cell r="A1692">
            <v>28577000</v>
          </cell>
          <cell r="B1692">
            <v>21317499744.400002</v>
          </cell>
          <cell r="C1692" t="str">
            <v>ACTIVE</v>
          </cell>
          <cell r="D1692">
            <v>432427</v>
          </cell>
          <cell r="E1692" t="str">
            <v>PUBLIC ADMINISTRATION &amp; DEFENCE</v>
          </cell>
        </row>
        <row r="1693">
          <cell r="A1693">
            <v>28578000</v>
          </cell>
          <cell r="B1693">
            <v>0</v>
          </cell>
          <cell r="C1693" t="str">
            <v>ACTIVE</v>
          </cell>
          <cell r="D1693" t="str">
            <v>no_data</v>
          </cell>
          <cell r="E1693" t="str">
            <v>PUBLIC ADMINISTRATION &amp; DEFENCE</v>
          </cell>
        </row>
        <row r="1694">
          <cell r="A1694">
            <v>28579000</v>
          </cell>
          <cell r="B1694">
            <v>511932609116</v>
          </cell>
          <cell r="C1694" t="str">
            <v>ACTIVE</v>
          </cell>
          <cell r="D1694" t="str">
            <v>no_data</v>
          </cell>
          <cell r="E1694" t="str">
            <v>PUBLIC ADMINISTRATION &amp; DEFENCE</v>
          </cell>
        </row>
        <row r="1695">
          <cell r="A1695">
            <v>28580000</v>
          </cell>
          <cell r="B1695">
            <v>186015683700</v>
          </cell>
          <cell r="C1695" t="str">
            <v>ACTIVE</v>
          </cell>
          <cell r="D1695" t="str">
            <v>no_data</v>
          </cell>
          <cell r="E1695" t="str">
            <v>PUBLIC ADMINISTRATION &amp; DEFENCE</v>
          </cell>
        </row>
        <row r="1696">
          <cell r="A1696">
            <v>28581000</v>
          </cell>
          <cell r="B1696">
            <v>0</v>
          </cell>
          <cell r="C1696" t="str">
            <v>ACTIVE</v>
          </cell>
          <cell r="D1696" t="str">
            <v>no_data</v>
          </cell>
          <cell r="E1696" t="str">
            <v>PUBLIC ADMINISTRATION &amp; DEFENCE</v>
          </cell>
        </row>
        <row r="1697">
          <cell r="A1697">
            <v>28582000</v>
          </cell>
          <cell r="B1697">
            <v>0</v>
          </cell>
          <cell r="C1697" t="str">
            <v>ACTIVE</v>
          </cell>
          <cell r="D1697" t="str">
            <v>no_data</v>
          </cell>
          <cell r="E1697" t="str">
            <v>PUBLIC ADMINISTRATION &amp; DEFENCE</v>
          </cell>
        </row>
        <row r="1698">
          <cell r="A1698">
            <v>28583000</v>
          </cell>
          <cell r="B1698">
            <v>0</v>
          </cell>
          <cell r="C1698" t="str">
            <v>ACTIVE</v>
          </cell>
          <cell r="D1698" t="str">
            <v>no_data</v>
          </cell>
          <cell r="E1698" t="str">
            <v>PUBLIC ADMINISTRATION &amp; DEFENCE</v>
          </cell>
        </row>
        <row r="1699">
          <cell r="A1699">
            <v>28584000</v>
          </cell>
          <cell r="B1699">
            <v>0</v>
          </cell>
          <cell r="C1699" t="str">
            <v>ACTIVE</v>
          </cell>
          <cell r="D1699" t="str">
            <v>no_data</v>
          </cell>
          <cell r="E1699" t="str">
            <v>PUBLIC ADMINISTRATION &amp; DEFENCE</v>
          </cell>
        </row>
        <row r="1700">
          <cell r="A1700">
            <v>28585000</v>
          </cell>
          <cell r="B1700">
            <v>0</v>
          </cell>
          <cell r="C1700" t="str">
            <v>ACTIVE</v>
          </cell>
          <cell r="D1700" t="str">
            <v>no_data</v>
          </cell>
          <cell r="E1700" t="str">
            <v>PUBLIC ADMINISTRATION &amp; DEFENCE</v>
          </cell>
        </row>
        <row r="1701">
          <cell r="A1701">
            <v>28586000</v>
          </cell>
          <cell r="B1701">
            <v>0</v>
          </cell>
          <cell r="C1701" t="str">
            <v>ACTIVE</v>
          </cell>
          <cell r="D1701" t="str">
            <v>no_data</v>
          </cell>
          <cell r="E1701" t="str">
            <v>PUBLIC ADMINISTRATION &amp; DEFENCE</v>
          </cell>
        </row>
        <row r="1702">
          <cell r="A1702">
            <v>28587000</v>
          </cell>
          <cell r="B1702">
            <v>0</v>
          </cell>
          <cell r="C1702" t="str">
            <v>ACTIVE</v>
          </cell>
          <cell r="D1702" t="str">
            <v>no_data</v>
          </cell>
          <cell r="E1702" t="str">
            <v>PUBLIC ADMINISTRATION &amp; DEFENCE</v>
          </cell>
        </row>
        <row r="1703">
          <cell r="A1703">
            <v>28588000</v>
          </cell>
          <cell r="B1703">
            <v>0</v>
          </cell>
          <cell r="C1703" t="str">
            <v>ACTIVE</v>
          </cell>
          <cell r="D1703" t="str">
            <v>no_data</v>
          </cell>
          <cell r="E1703" t="str">
            <v>PUBLIC ADMINISTRATION &amp; DEFENCE</v>
          </cell>
        </row>
        <row r="1704">
          <cell r="A1704">
            <v>28589000</v>
          </cell>
          <cell r="B1704">
            <v>0</v>
          </cell>
          <cell r="C1704" t="str">
            <v>ACTIVE</v>
          </cell>
          <cell r="D1704" t="str">
            <v>no_data</v>
          </cell>
          <cell r="E1704" t="str">
            <v>PUBLIC ADMINISTRATION &amp; DEFENCE</v>
          </cell>
        </row>
        <row r="1705">
          <cell r="A1705">
            <v>28681000</v>
          </cell>
          <cell r="B1705">
            <v>417258156978.79999</v>
          </cell>
          <cell r="C1705" t="str">
            <v>ACTIVE</v>
          </cell>
          <cell r="D1705">
            <v>432285</v>
          </cell>
          <cell r="E1705" t="str">
            <v>PUBLIC ADMINISTRATION &amp; DEFENCE</v>
          </cell>
        </row>
        <row r="1706">
          <cell r="A1706">
            <v>28684000</v>
          </cell>
          <cell r="B1706">
            <v>0</v>
          </cell>
          <cell r="C1706" t="str">
            <v>FULLY DISBURSED</v>
          </cell>
          <cell r="D1706">
            <v>432312</v>
          </cell>
          <cell r="E1706" t="str">
            <v>PUBLIC ADMINISTRATION &amp; DEFENCE</v>
          </cell>
        </row>
        <row r="1707">
          <cell r="A1707">
            <v>28685000</v>
          </cell>
          <cell r="B1707">
            <v>10622077760</v>
          </cell>
          <cell r="C1707" t="str">
            <v>FULLY DISBURSED</v>
          </cell>
          <cell r="D1707">
            <v>428701</v>
          </cell>
          <cell r="E1707" t="str">
            <v>ROAD AND ROADBRIDGES</v>
          </cell>
        </row>
        <row r="1708">
          <cell r="A1708">
            <v>28686000</v>
          </cell>
          <cell r="B1708">
            <v>1419107579988.7998</v>
          </cell>
          <cell r="C1708" t="str">
            <v>ACTIVE</v>
          </cell>
          <cell r="D1708">
            <v>432348</v>
          </cell>
          <cell r="E1708" t="str">
            <v>DAMS, IRRIGATION AND DRAINAGE</v>
          </cell>
        </row>
        <row r="1709">
          <cell r="A1709">
            <v>28687000</v>
          </cell>
          <cell r="B1709">
            <v>103856570958</v>
          </cell>
          <cell r="C1709" t="str">
            <v>ACTIVE</v>
          </cell>
          <cell r="D1709" t="str">
            <v>no_data</v>
          </cell>
          <cell r="E1709" t="str">
            <v>RAIL AND RAILBRIDGES</v>
          </cell>
        </row>
        <row r="1710">
          <cell r="A1710">
            <v>28693000</v>
          </cell>
          <cell r="B1710">
            <v>0</v>
          </cell>
          <cell r="C1710" t="str">
            <v>FULLY PAID</v>
          </cell>
          <cell r="D1710">
            <v>432311</v>
          </cell>
          <cell r="E1710" t="str">
            <v>PUBLIC ADMINISTRATION &amp; DEFENCE</v>
          </cell>
        </row>
        <row r="1711">
          <cell r="A1711">
            <v>28698000</v>
          </cell>
          <cell r="B1711">
            <v>1385276002864.8</v>
          </cell>
          <cell r="C1711" t="str">
            <v>ACTIVE</v>
          </cell>
          <cell r="D1711">
            <v>432258</v>
          </cell>
          <cell r="E1711" t="str">
            <v>ELECTRICITY, GAS &amp; STEAM</v>
          </cell>
        </row>
        <row r="1712">
          <cell r="A1712">
            <v>28699000</v>
          </cell>
          <cell r="B1712">
            <v>1541965437448</v>
          </cell>
          <cell r="C1712" t="str">
            <v>FULLY DISBURSED</v>
          </cell>
          <cell r="D1712">
            <v>432289</v>
          </cell>
          <cell r="E1712" t="str">
            <v>ROAD AND ROADBRIDGES</v>
          </cell>
        </row>
        <row r="1713">
          <cell r="A1713">
            <v>28702000</v>
          </cell>
          <cell r="B1713">
            <v>2335549530996.186</v>
          </cell>
          <cell r="C1713" t="str">
            <v>ACTIVE</v>
          </cell>
          <cell r="D1713">
            <v>432376</v>
          </cell>
          <cell r="E1713" t="str">
            <v>TRANSPORT &amp; STORAGE</v>
          </cell>
        </row>
        <row r="1714">
          <cell r="A1714">
            <v>28703000</v>
          </cell>
          <cell r="B1714">
            <v>162075873470</v>
          </cell>
          <cell r="C1714" t="str">
            <v>ACTIVE</v>
          </cell>
          <cell r="D1714">
            <v>432384</v>
          </cell>
          <cell r="E1714" t="str">
            <v>PUBLIC ADMINISTRATION &amp; DEFENCE</v>
          </cell>
        </row>
        <row r="1715">
          <cell r="A1715">
            <v>28704000</v>
          </cell>
          <cell r="B1715">
            <v>0</v>
          </cell>
          <cell r="C1715" t="str">
            <v>ACTIVE</v>
          </cell>
          <cell r="D1715">
            <v>432387</v>
          </cell>
          <cell r="E1715" t="str">
            <v>PUBLIC ADMINISTRATION &amp; DEFENCE</v>
          </cell>
        </row>
        <row r="1716">
          <cell r="A1716">
            <v>28705000</v>
          </cell>
          <cell r="B1716">
            <v>324962009806.79999</v>
          </cell>
          <cell r="C1716" t="str">
            <v>ACTIVE</v>
          </cell>
          <cell r="D1716">
            <v>432391</v>
          </cell>
          <cell r="E1716" t="str">
            <v>PUBLIC ADMINISTRATION &amp; DEFENCE</v>
          </cell>
        </row>
        <row r="1717">
          <cell r="A1717">
            <v>28706000</v>
          </cell>
          <cell r="B1717">
            <v>0</v>
          </cell>
          <cell r="C1717" t="str">
            <v>ACTIVE</v>
          </cell>
          <cell r="D1717">
            <v>432400</v>
          </cell>
          <cell r="E1717" t="str">
            <v>PUBLIC ADMINISTRATION &amp; DEFENCE</v>
          </cell>
        </row>
        <row r="1718">
          <cell r="A1718">
            <v>28707000</v>
          </cell>
          <cell r="B1718">
            <v>28156575373.200001</v>
          </cell>
          <cell r="C1718" t="str">
            <v>ACTIVE</v>
          </cell>
          <cell r="D1718">
            <v>432413</v>
          </cell>
          <cell r="E1718" t="str">
            <v>PUBLIC ADMINISTRATION &amp; DEFENCE</v>
          </cell>
        </row>
        <row r="1719">
          <cell r="A1719">
            <v>28708000</v>
          </cell>
          <cell r="B1719">
            <v>0</v>
          </cell>
          <cell r="C1719" t="str">
            <v>ACTIVE</v>
          </cell>
          <cell r="D1719" t="str">
            <v>no_data</v>
          </cell>
          <cell r="E1719" t="str">
            <v>PUBLIC ADMINISTRATION &amp; DEFENCE</v>
          </cell>
        </row>
        <row r="1720">
          <cell r="A1720">
            <v>28709000</v>
          </cell>
          <cell r="B1720">
            <v>8155704832</v>
          </cell>
          <cell r="C1720" t="str">
            <v>ACTIVE</v>
          </cell>
          <cell r="D1720">
            <v>432429</v>
          </cell>
          <cell r="E1720" t="str">
            <v>PUBLIC ADMINISTRATION &amp; DEFENCE</v>
          </cell>
        </row>
        <row r="1721">
          <cell r="A1721">
            <v>28710000</v>
          </cell>
          <cell r="B1721">
            <v>1099400000</v>
          </cell>
          <cell r="C1721" t="str">
            <v>ACTIVE</v>
          </cell>
          <cell r="D1721" t="str">
            <v>no_data</v>
          </cell>
          <cell r="E1721" t="str">
            <v>PUBLIC ADMINISTRATION &amp; DEFENCE</v>
          </cell>
        </row>
        <row r="1722">
          <cell r="A1722">
            <v>28712000</v>
          </cell>
          <cell r="B1722">
            <v>0</v>
          </cell>
          <cell r="C1722" t="str">
            <v>ACTIVE</v>
          </cell>
          <cell r="D1722" t="str">
            <v>no_data</v>
          </cell>
          <cell r="E1722" t="str">
            <v>PUBLIC ADMINISTRATION &amp; DEFENCE</v>
          </cell>
        </row>
        <row r="1723">
          <cell r="A1723">
            <v>28814000</v>
          </cell>
          <cell r="B1723">
            <v>18689800000</v>
          </cell>
          <cell r="C1723" t="str">
            <v>FULLY DISBURSED</v>
          </cell>
          <cell r="D1723">
            <v>432313</v>
          </cell>
          <cell r="E1723" t="str">
            <v>PUBLIC ADMINISTRATION &amp; DEFENCE</v>
          </cell>
        </row>
        <row r="1724">
          <cell r="A1724">
            <v>28815000</v>
          </cell>
          <cell r="B1724">
            <v>0</v>
          </cell>
          <cell r="C1724" t="str">
            <v>FULLY PAID</v>
          </cell>
          <cell r="D1724">
            <v>432321</v>
          </cell>
          <cell r="E1724" t="str">
            <v>PUBLIC ADMINISTRATION &amp; DEFENCE</v>
          </cell>
        </row>
        <row r="1725">
          <cell r="A1725">
            <v>28816000</v>
          </cell>
          <cell r="B1725">
            <v>0</v>
          </cell>
          <cell r="C1725" t="str">
            <v>FULLY PAID</v>
          </cell>
          <cell r="D1725">
            <v>432319</v>
          </cell>
          <cell r="E1725" t="str">
            <v>PUBLIC ADMINISTRATION &amp; DEFENCE</v>
          </cell>
        </row>
        <row r="1726">
          <cell r="A1726">
            <v>28817000</v>
          </cell>
          <cell r="B1726">
            <v>31781688464.000004</v>
          </cell>
          <cell r="C1726" t="str">
            <v>FULLY DISBURSED</v>
          </cell>
          <cell r="D1726">
            <v>432333</v>
          </cell>
          <cell r="E1726" t="str">
            <v>PUBLIC ADMINISTRATION &amp; DEFENCE</v>
          </cell>
        </row>
        <row r="1727">
          <cell r="A1727">
            <v>28818000</v>
          </cell>
          <cell r="B1727">
            <v>11376377247.200001</v>
          </cell>
          <cell r="C1727" t="str">
            <v>FULLY DISBURSED</v>
          </cell>
          <cell r="D1727">
            <v>432338</v>
          </cell>
          <cell r="E1727" t="str">
            <v>PUBLIC ADMINISTRATION &amp; DEFENCE</v>
          </cell>
        </row>
        <row r="1728">
          <cell r="A1728">
            <v>28819000</v>
          </cell>
          <cell r="B1728">
            <v>0</v>
          </cell>
          <cell r="C1728" t="str">
            <v>FULLY DISBURSED</v>
          </cell>
          <cell r="D1728">
            <v>432345</v>
          </cell>
          <cell r="E1728" t="str">
            <v>PUBLIC ADMINISTRATION &amp; DEFENCE</v>
          </cell>
        </row>
        <row r="1729">
          <cell r="A1729">
            <v>28820000</v>
          </cell>
          <cell r="B1729">
            <v>0</v>
          </cell>
          <cell r="C1729" t="str">
            <v>FULLY DISBURSED</v>
          </cell>
          <cell r="D1729">
            <v>432344</v>
          </cell>
          <cell r="E1729" t="str">
            <v>PUBLIC ADMINISTRATION &amp; DEFENCE</v>
          </cell>
        </row>
        <row r="1730">
          <cell r="A1730">
            <v>28821000</v>
          </cell>
          <cell r="B1730">
            <v>65007878110</v>
          </cell>
          <cell r="C1730" t="str">
            <v>ACTIVE</v>
          </cell>
          <cell r="D1730">
            <v>432367</v>
          </cell>
          <cell r="E1730" t="str">
            <v>PUBLIC ADMINISTRATION &amp; DEFENCE</v>
          </cell>
        </row>
        <row r="1731">
          <cell r="A1731">
            <v>28822000</v>
          </cell>
          <cell r="B1731">
            <v>97511073636</v>
          </cell>
          <cell r="C1731" t="str">
            <v>FULLY DISBURSED</v>
          </cell>
          <cell r="D1731">
            <v>432368</v>
          </cell>
          <cell r="E1731" t="str">
            <v>PUBLIC ADMINISTRATION &amp; DEFENCE</v>
          </cell>
        </row>
        <row r="1732">
          <cell r="A1732">
            <v>28823000</v>
          </cell>
          <cell r="B1732">
            <v>53756000934</v>
          </cell>
          <cell r="C1732" t="str">
            <v>FULLY DISBURSED</v>
          </cell>
          <cell r="D1732">
            <v>432366</v>
          </cell>
          <cell r="E1732" t="str">
            <v>PUBLIC ADMINISTRATION &amp; DEFENCE</v>
          </cell>
        </row>
        <row r="1733">
          <cell r="A1733">
            <v>28824000</v>
          </cell>
          <cell r="B1733">
            <v>9750647432</v>
          </cell>
          <cell r="C1733" t="str">
            <v>FULLY DISBURSED</v>
          </cell>
          <cell r="D1733">
            <v>432374</v>
          </cell>
          <cell r="E1733" t="str">
            <v>PUBLIC ADMINISTRATION &amp; DEFENCE</v>
          </cell>
        </row>
        <row r="1734">
          <cell r="A1734">
            <v>28825000</v>
          </cell>
          <cell r="B1734">
            <v>9721430160</v>
          </cell>
          <cell r="C1734" t="str">
            <v>FULLY DISBURSED</v>
          </cell>
          <cell r="D1734">
            <v>432375</v>
          </cell>
          <cell r="E1734" t="str">
            <v>PUBLIC ADMINISTRATION &amp; DEFENCE</v>
          </cell>
        </row>
        <row r="1735">
          <cell r="A1735">
            <v>28826000</v>
          </cell>
          <cell r="B1735">
            <v>9685092122</v>
          </cell>
          <cell r="C1735" t="str">
            <v>FULLY DISBURSED</v>
          </cell>
          <cell r="D1735">
            <v>432373</v>
          </cell>
          <cell r="E1735" t="str">
            <v>PUBLIC ADMINISTRATION &amp; DEFENCE</v>
          </cell>
        </row>
        <row r="1736">
          <cell r="A1736">
            <v>28827000</v>
          </cell>
          <cell r="B1736">
            <v>36957465716.150154</v>
          </cell>
          <cell r="C1736" t="str">
            <v>ACTIVE</v>
          </cell>
          <cell r="D1736">
            <v>253015</v>
          </cell>
          <cell r="E1736" t="str">
            <v>ROAD AND ROADBRIDGES</v>
          </cell>
        </row>
        <row r="1737">
          <cell r="A1737">
            <v>28828000</v>
          </cell>
          <cell r="B1737">
            <v>609449187400</v>
          </cell>
          <cell r="C1737" t="str">
            <v>ACTIVE</v>
          </cell>
          <cell r="D1737">
            <v>432399</v>
          </cell>
          <cell r="E1737" t="str">
            <v>PUBLIC ADMINISTRATION &amp; DEFENCE</v>
          </cell>
        </row>
        <row r="1738">
          <cell r="A1738">
            <v>28829000</v>
          </cell>
          <cell r="B1738">
            <v>141252606605.60001</v>
          </cell>
          <cell r="C1738" t="str">
            <v>ACTIVE</v>
          </cell>
          <cell r="D1738">
            <v>432402</v>
          </cell>
          <cell r="E1738" t="str">
            <v>PUBLIC ADMINISTRATION &amp; DEFENCE</v>
          </cell>
        </row>
        <row r="1739">
          <cell r="A1739">
            <v>28830000</v>
          </cell>
          <cell r="B1739">
            <v>216883618760</v>
          </cell>
          <cell r="C1739" t="str">
            <v>ACTIVE</v>
          </cell>
          <cell r="D1739">
            <v>432404</v>
          </cell>
          <cell r="E1739" t="str">
            <v>PUBLIC ADMINISTRATION &amp; DEFENCE</v>
          </cell>
        </row>
        <row r="1740">
          <cell r="A1740">
            <v>28831000</v>
          </cell>
          <cell r="B1740">
            <v>60740205680</v>
          </cell>
          <cell r="C1740" t="str">
            <v>ACTIVE</v>
          </cell>
          <cell r="D1740">
            <v>432405</v>
          </cell>
          <cell r="E1740" t="str">
            <v>PUBLIC ADMINISTRATION &amp; DEFENCE</v>
          </cell>
        </row>
        <row r="1741">
          <cell r="A1741">
            <v>28832000</v>
          </cell>
          <cell r="B1741">
            <v>56422818573.199997</v>
          </cell>
          <cell r="C1741" t="str">
            <v>ACTIVE</v>
          </cell>
          <cell r="D1741">
            <v>432421</v>
          </cell>
          <cell r="E1741" t="str">
            <v>PUBLIC ADMINISTRATION &amp; DEFENCE</v>
          </cell>
        </row>
        <row r="1742">
          <cell r="A1742">
            <v>28833000</v>
          </cell>
          <cell r="B1742">
            <v>40605283480.400002</v>
          </cell>
          <cell r="C1742" t="str">
            <v>ACTIVE</v>
          </cell>
          <cell r="D1742">
            <v>432420</v>
          </cell>
          <cell r="E1742" t="str">
            <v>PUBLIC ADMINISTRATION &amp; DEFENCE</v>
          </cell>
        </row>
        <row r="1743">
          <cell r="A1743">
            <v>28834000</v>
          </cell>
          <cell r="B1743">
            <v>122253437548.8</v>
          </cell>
          <cell r="C1743" t="str">
            <v>ACTIVE</v>
          </cell>
          <cell r="D1743">
            <v>432419</v>
          </cell>
          <cell r="E1743" t="str">
            <v>PUBLIC ADMINISTRATION &amp; DEFENCE</v>
          </cell>
        </row>
        <row r="1744">
          <cell r="A1744">
            <v>28835000</v>
          </cell>
          <cell r="B1744">
            <v>64861091480</v>
          </cell>
          <cell r="C1744" t="str">
            <v>ACTIVE</v>
          </cell>
          <cell r="D1744">
            <v>432418</v>
          </cell>
          <cell r="E1744" t="str">
            <v>PUBLIC ADMINISTRATION &amp; DEFENCE</v>
          </cell>
        </row>
        <row r="1745">
          <cell r="A1745">
            <v>28836000</v>
          </cell>
          <cell r="B1745">
            <v>203148949642.79999</v>
          </cell>
          <cell r="C1745" t="str">
            <v>ACTIVE</v>
          </cell>
          <cell r="D1745">
            <v>432423</v>
          </cell>
          <cell r="E1745" t="str">
            <v>PUBLIC ADMINISTRATION &amp; DEFENCE</v>
          </cell>
        </row>
        <row r="1746">
          <cell r="A1746">
            <v>28837000</v>
          </cell>
          <cell r="B1746">
            <v>40630000000</v>
          </cell>
          <cell r="C1746" t="str">
            <v>ACTIVE</v>
          </cell>
          <cell r="D1746">
            <v>432422</v>
          </cell>
          <cell r="E1746" t="str">
            <v>PUBLIC ADMINISTRATION &amp; DEFENCE</v>
          </cell>
        </row>
        <row r="1747">
          <cell r="A1747">
            <v>28838000</v>
          </cell>
          <cell r="B1747">
            <v>20314925527.599998</v>
          </cell>
          <cell r="C1747" t="str">
            <v>ACTIVE</v>
          </cell>
          <cell r="D1747">
            <v>432424</v>
          </cell>
          <cell r="E1747" t="str">
            <v>PUBLIC ADMINISTRATION &amp; DEFENCE</v>
          </cell>
        </row>
        <row r="1748">
          <cell r="A1748">
            <v>28839000</v>
          </cell>
          <cell r="B1748">
            <v>778489692950</v>
          </cell>
          <cell r="C1748" t="str">
            <v>ACTIVE</v>
          </cell>
          <cell r="D1748">
            <v>432426</v>
          </cell>
          <cell r="E1748" t="str">
            <v>PUBLIC ADMINISTRATION &amp; DEFENCE</v>
          </cell>
        </row>
        <row r="1749">
          <cell r="A1749">
            <v>28840000</v>
          </cell>
          <cell r="B1749">
            <v>0</v>
          </cell>
          <cell r="C1749" t="str">
            <v>ACTIVE</v>
          </cell>
          <cell r="D1749" t="str">
            <v>no_data</v>
          </cell>
          <cell r="E1749" t="str">
            <v>PUBLIC ADMINISTRATION &amp; DEFENCE</v>
          </cell>
        </row>
        <row r="1750">
          <cell r="A1750">
            <v>28841000</v>
          </cell>
          <cell r="B1750">
            <v>21533940630</v>
          </cell>
          <cell r="C1750" t="str">
            <v>ACTIVE</v>
          </cell>
          <cell r="D1750" t="str">
            <v>no_data</v>
          </cell>
          <cell r="E1750" t="str">
            <v>PUBLIC ADMINISTRATION &amp; DEFENCE</v>
          </cell>
        </row>
        <row r="1751">
          <cell r="A1751">
            <v>28842000</v>
          </cell>
          <cell r="B1751">
            <v>0</v>
          </cell>
          <cell r="C1751" t="str">
            <v>ACTIVE</v>
          </cell>
          <cell r="D1751" t="str">
            <v>no_data</v>
          </cell>
          <cell r="E1751" t="str">
            <v>PUBLIC ADMINISTRATION &amp; DEFENCE</v>
          </cell>
        </row>
        <row r="1752">
          <cell r="A1752">
            <v>28843000</v>
          </cell>
          <cell r="B1752">
            <v>0</v>
          </cell>
          <cell r="C1752" t="str">
            <v>ACTIVE</v>
          </cell>
          <cell r="D1752" t="str">
            <v>no_data</v>
          </cell>
          <cell r="E1752" t="str">
            <v>PUBLIC ADMINISTRATION &amp; DEFENCE</v>
          </cell>
        </row>
        <row r="1753">
          <cell r="A1753">
            <v>28908000</v>
          </cell>
          <cell r="B1753">
            <v>0</v>
          </cell>
          <cell r="C1753" t="str">
            <v>FULLY PAID</v>
          </cell>
          <cell r="D1753">
            <v>432279</v>
          </cell>
          <cell r="E1753" t="str">
            <v>PUBLIC ADMINISTRATION &amp; DEFENCE</v>
          </cell>
        </row>
        <row r="1754">
          <cell r="A1754">
            <v>28909000</v>
          </cell>
          <cell r="B1754">
            <v>0</v>
          </cell>
          <cell r="C1754" t="str">
            <v>FULLY PAID</v>
          </cell>
          <cell r="D1754">
            <v>432278</v>
          </cell>
          <cell r="E1754" t="str">
            <v>PUBLIC ADMINISTRATION &amp; DEFENCE</v>
          </cell>
        </row>
        <row r="1755">
          <cell r="A1755">
            <v>28910000</v>
          </cell>
          <cell r="B1755">
            <v>65690184774.400002</v>
          </cell>
          <cell r="C1755" t="str">
            <v>ACTIVE</v>
          </cell>
          <cell r="D1755">
            <v>432388</v>
          </cell>
          <cell r="E1755" t="str">
            <v>PUBLIC ADMINISTRATION &amp; DEFENCE</v>
          </cell>
        </row>
        <row r="1756">
          <cell r="A1756">
            <v>29050000</v>
          </cell>
          <cell r="B1756">
            <v>84206887303.599991</v>
          </cell>
          <cell r="C1756" t="str">
            <v>FULLY DISBURSED</v>
          </cell>
          <cell r="D1756">
            <v>432213</v>
          </cell>
          <cell r="E1756" t="str">
            <v>PUBLIC ADMINISTRATION &amp; DEFENCE</v>
          </cell>
        </row>
        <row r="1757">
          <cell r="A1757">
            <v>29051000</v>
          </cell>
          <cell r="B1757">
            <v>114952253699.20003</v>
          </cell>
          <cell r="C1757" t="str">
            <v>FULLY DISBURSED</v>
          </cell>
          <cell r="D1757">
            <v>432274</v>
          </cell>
          <cell r="E1757" t="str">
            <v>PUBLIC ADMINISTRATION &amp; DEFENCE</v>
          </cell>
        </row>
        <row r="1758">
          <cell r="A1758">
            <v>29052000</v>
          </cell>
          <cell r="B1758">
            <v>187932663312.79999</v>
          </cell>
          <cell r="C1758" t="str">
            <v>FULLY DISBURSED</v>
          </cell>
          <cell r="D1758">
            <v>432293</v>
          </cell>
          <cell r="E1758" t="str">
            <v>PUBLIC ADMINISTRATION &amp; DEFENCE</v>
          </cell>
        </row>
        <row r="1759">
          <cell r="A1759">
            <v>29053000</v>
          </cell>
          <cell r="B1759">
            <v>258755367160</v>
          </cell>
          <cell r="C1759" t="str">
            <v>ACTIVE</v>
          </cell>
          <cell r="D1759">
            <v>432339</v>
          </cell>
          <cell r="E1759" t="str">
            <v>PUBLIC ADMINISTRATION &amp; DEFENCE</v>
          </cell>
        </row>
        <row r="1760">
          <cell r="A1760">
            <v>29054000</v>
          </cell>
          <cell r="B1760">
            <v>31592247217.200001</v>
          </cell>
          <cell r="C1760" t="str">
            <v>ACTIVE</v>
          </cell>
          <cell r="D1760">
            <v>432381</v>
          </cell>
          <cell r="E1760" t="str">
            <v>TRANSPORT &amp; STORAGE</v>
          </cell>
        </row>
        <row r="1761">
          <cell r="A1761">
            <v>29279000</v>
          </cell>
          <cell r="B1761">
            <v>0</v>
          </cell>
          <cell r="C1761" t="str">
            <v>FULLY PAID</v>
          </cell>
          <cell r="D1761">
            <v>931979</v>
          </cell>
          <cell r="E1761" t="str">
            <v>ROAD AND ROADBRIDGES</v>
          </cell>
        </row>
        <row r="1762">
          <cell r="A1762">
            <v>29280000</v>
          </cell>
          <cell r="B1762">
            <v>0</v>
          </cell>
          <cell r="C1762" t="str">
            <v>FULLY PAID</v>
          </cell>
          <cell r="D1762">
            <v>931981</v>
          </cell>
          <cell r="E1762" t="str">
            <v>ROAD AND ROADBRIDGES</v>
          </cell>
        </row>
        <row r="1763">
          <cell r="A1763">
            <v>29283000</v>
          </cell>
          <cell r="B1763">
            <v>4582681.6000000006</v>
          </cell>
          <cell r="C1763" t="str">
            <v>FULLY DISBURSED</v>
          </cell>
          <cell r="D1763">
            <v>931983</v>
          </cell>
          <cell r="E1763" t="str">
            <v>DAMS, IRRIGATION AND DRAINAGE</v>
          </cell>
        </row>
        <row r="1764">
          <cell r="A1764">
            <v>29284000</v>
          </cell>
          <cell r="B1764">
            <v>0</v>
          </cell>
          <cell r="C1764" t="str">
            <v>FULLY PAID</v>
          </cell>
          <cell r="D1764">
            <v>931984</v>
          </cell>
          <cell r="E1764" t="str">
            <v>SOCIAL &amp; COMMUNITY SERVICES</v>
          </cell>
        </row>
        <row r="1765">
          <cell r="A1765">
            <v>29289000</v>
          </cell>
          <cell r="B1765">
            <v>0</v>
          </cell>
          <cell r="C1765" t="str">
            <v>FULLY PAID</v>
          </cell>
          <cell r="D1765">
            <v>931989</v>
          </cell>
          <cell r="E1765" t="str">
            <v>PUBLIC ADMINISTRATION &amp; DEFENCE</v>
          </cell>
        </row>
        <row r="1766">
          <cell r="A1766">
            <v>29292000</v>
          </cell>
          <cell r="B1766">
            <v>0</v>
          </cell>
          <cell r="C1766" t="str">
            <v>FULLY PAID</v>
          </cell>
          <cell r="D1766">
            <v>931992</v>
          </cell>
          <cell r="E1766" t="str">
            <v>SOCIAL &amp; COMMUNITY SERVICES</v>
          </cell>
        </row>
        <row r="1767">
          <cell r="A1767">
            <v>29295000</v>
          </cell>
          <cell r="B1767">
            <v>0</v>
          </cell>
          <cell r="C1767" t="str">
            <v>FULLY PAID</v>
          </cell>
          <cell r="D1767">
            <v>931994</v>
          </cell>
          <cell r="E1767" t="str">
            <v>AGRICULTURE &amp; HUNTING</v>
          </cell>
        </row>
        <row r="1768">
          <cell r="A1768">
            <v>29296000</v>
          </cell>
          <cell r="B1768">
            <v>0</v>
          </cell>
          <cell r="C1768" t="str">
            <v>FULLY PAID</v>
          </cell>
          <cell r="D1768">
            <v>931997</v>
          </cell>
          <cell r="E1768" t="str">
            <v>SANITARY &amp; SIMILAR SERVICES</v>
          </cell>
        </row>
        <row r="1769">
          <cell r="A1769">
            <v>29300000</v>
          </cell>
          <cell r="B1769">
            <v>0</v>
          </cell>
          <cell r="C1769" t="str">
            <v>FULLY PAID</v>
          </cell>
          <cell r="D1769">
            <v>932000</v>
          </cell>
          <cell r="E1769" t="str">
            <v>OTHER MANUFACTURING INDUSTRIES</v>
          </cell>
        </row>
        <row r="1770">
          <cell r="A1770">
            <v>29301000</v>
          </cell>
          <cell r="B1770">
            <v>0</v>
          </cell>
          <cell r="C1770" t="str">
            <v>FULLY DISBURSED</v>
          </cell>
          <cell r="D1770">
            <v>932002</v>
          </cell>
          <cell r="E1770" t="str">
            <v>ELECTRICITY, GAS &amp; STEAM</v>
          </cell>
        </row>
        <row r="1771">
          <cell r="A1771">
            <v>29304000</v>
          </cell>
          <cell r="B1771">
            <v>0</v>
          </cell>
          <cell r="C1771" t="str">
            <v>FULLY DISBURSED</v>
          </cell>
          <cell r="D1771">
            <v>932011</v>
          </cell>
          <cell r="E1771" t="str">
            <v>EDUCATION AND CULTURE SERVICE</v>
          </cell>
        </row>
        <row r="1772">
          <cell r="A1772">
            <v>29306000</v>
          </cell>
          <cell r="B1772">
            <v>0</v>
          </cell>
          <cell r="C1772" t="str">
            <v>FULLY DISBURSED</v>
          </cell>
          <cell r="D1772">
            <v>932005</v>
          </cell>
          <cell r="E1772" t="str">
            <v>FORESTRY</v>
          </cell>
        </row>
        <row r="1773">
          <cell r="A1773">
            <v>29309000</v>
          </cell>
          <cell r="B1773">
            <v>3836206303.5999999</v>
          </cell>
          <cell r="C1773" t="str">
            <v>FULLY DISBURSED</v>
          </cell>
          <cell r="D1773">
            <v>932008</v>
          </cell>
          <cell r="E1773" t="str">
            <v>EDUCATION AND CULTURE SERVICE</v>
          </cell>
        </row>
        <row r="1774">
          <cell r="A1774">
            <v>29310000</v>
          </cell>
          <cell r="B1774">
            <v>6162567391.1999998</v>
          </cell>
          <cell r="C1774" t="str">
            <v>FULLY DISBURSED</v>
          </cell>
          <cell r="D1774">
            <v>932010</v>
          </cell>
          <cell r="E1774" t="str">
            <v>EDUCATION AND CULTURE SERVICE</v>
          </cell>
        </row>
        <row r="1775">
          <cell r="A1775">
            <v>29311000</v>
          </cell>
          <cell r="B1775">
            <v>0</v>
          </cell>
          <cell r="C1775" t="str">
            <v>FULLY DISBURSED</v>
          </cell>
          <cell r="D1775">
            <v>932007</v>
          </cell>
          <cell r="E1775" t="str">
            <v>EDUCATION AND CULTURE SERVICE</v>
          </cell>
        </row>
        <row r="1776">
          <cell r="A1776">
            <v>29312000</v>
          </cell>
          <cell r="B1776">
            <v>0</v>
          </cell>
          <cell r="C1776" t="str">
            <v>FULLY PAID</v>
          </cell>
          <cell r="D1776">
            <v>932012</v>
          </cell>
          <cell r="E1776" t="str">
            <v>SOCIAL &amp; COMMUNITY SERVICES</v>
          </cell>
        </row>
        <row r="1777">
          <cell r="A1777">
            <v>29313000</v>
          </cell>
          <cell r="B1777">
            <v>10418205502</v>
          </cell>
          <cell r="C1777" t="str">
            <v>FULLY DISBURSED</v>
          </cell>
          <cell r="D1777">
            <v>932013</v>
          </cell>
          <cell r="E1777" t="str">
            <v>EDUCATION AND CULTURE SERVICE</v>
          </cell>
        </row>
        <row r="1778">
          <cell r="A1778">
            <v>29314000</v>
          </cell>
          <cell r="B1778">
            <v>0</v>
          </cell>
          <cell r="C1778" t="str">
            <v>FULLY PAID</v>
          </cell>
          <cell r="D1778">
            <v>932015</v>
          </cell>
          <cell r="E1778" t="str">
            <v>SOCIAL &amp; COMMUNITY SERVICES</v>
          </cell>
        </row>
        <row r="1779">
          <cell r="A1779">
            <v>29315000</v>
          </cell>
          <cell r="B1779">
            <v>4969010760000</v>
          </cell>
          <cell r="C1779" t="str">
            <v>FULLY DISBURSED</v>
          </cell>
          <cell r="D1779">
            <v>932072</v>
          </cell>
          <cell r="E1779" t="str">
            <v>FINANCIAL INSTITUTIONS</v>
          </cell>
        </row>
        <row r="1780">
          <cell r="A1780">
            <v>92000000</v>
          </cell>
          <cell r="B1780">
            <v>380169575568.60394</v>
          </cell>
          <cell r="C1780" t="str">
            <v>FULLY DISBURSED</v>
          </cell>
          <cell r="D1780">
            <v>970116</v>
          </cell>
          <cell r="E1780" t="str">
            <v>VARIOUS SECTOR</v>
          </cell>
        </row>
        <row r="1781">
          <cell r="A1781">
            <v>92001000</v>
          </cell>
          <cell r="B1781">
            <v>190032660832.48029</v>
          </cell>
          <cell r="C1781" t="str">
            <v>FULLY DISBURSED</v>
          </cell>
          <cell r="D1781">
            <v>980113</v>
          </cell>
          <cell r="E1781" t="str">
            <v>VARIOUS SECTOR</v>
          </cell>
        </row>
        <row r="1782">
          <cell r="A1782">
            <v>92001001</v>
          </cell>
          <cell r="B1782">
            <v>59824100000.000023</v>
          </cell>
          <cell r="C1782" t="str">
            <v>FULLY DISBURSED</v>
          </cell>
          <cell r="D1782">
            <v>432356</v>
          </cell>
          <cell r="E1782" t="str">
            <v>SANITARY &amp; SIMILAR SERVICES</v>
          </cell>
        </row>
        <row r="1783">
          <cell r="A1783">
            <v>92002000</v>
          </cell>
          <cell r="B1783">
            <v>499848749974.97186</v>
          </cell>
          <cell r="C1783" t="str">
            <v>FULLY DISBURSED</v>
          </cell>
          <cell r="D1783">
            <v>990001</v>
          </cell>
          <cell r="E1783" t="str">
            <v>VARIOUS SECTOR</v>
          </cell>
        </row>
        <row r="1784">
          <cell r="A1784">
            <v>92002001</v>
          </cell>
          <cell r="B1784">
            <v>224566943703.07687</v>
          </cell>
          <cell r="C1784" t="str">
            <v>ACTIVE</v>
          </cell>
          <cell r="D1784" t="str">
            <v>no_data</v>
          </cell>
          <cell r="E1784" t="str">
            <v>EDUCATION AND CULTURE SERVICE</v>
          </cell>
        </row>
        <row r="1785">
          <cell r="A1785">
            <v>92202000</v>
          </cell>
          <cell r="B1785">
            <v>56454143347.789185</v>
          </cell>
          <cell r="C1785" t="str">
            <v>FULLY DISBURSED</v>
          </cell>
          <cell r="D1785">
            <v>990016</v>
          </cell>
          <cell r="E1785" t="str">
            <v>VARIOUS SECTOR</v>
          </cell>
        </row>
        <row r="1786">
          <cell r="A1786">
            <v>92212000</v>
          </cell>
          <cell r="B1786">
            <v>11091623414.124014</v>
          </cell>
          <cell r="C1786" t="str">
            <v>FULLY DISBURSED</v>
          </cell>
          <cell r="D1786">
            <v>970111</v>
          </cell>
          <cell r="E1786" t="str">
            <v>VARIOUS SECTOR</v>
          </cell>
        </row>
        <row r="1787">
          <cell r="A1787">
            <v>92213000</v>
          </cell>
          <cell r="B1787">
            <v>21939473077.968029</v>
          </cell>
          <cell r="C1787" t="str">
            <v>FULLY DISBURSED</v>
          </cell>
          <cell r="D1787">
            <v>980107</v>
          </cell>
          <cell r="E1787" t="str">
            <v>VARIOUS SECTOR</v>
          </cell>
        </row>
        <row r="1788">
          <cell r="A1788">
            <v>92214000</v>
          </cell>
          <cell r="B1788">
            <v>31690349858.76004</v>
          </cell>
          <cell r="C1788" t="str">
            <v>FULLY DISBURSED</v>
          </cell>
          <cell r="D1788">
            <v>990007</v>
          </cell>
          <cell r="E1788" t="str">
            <v>VARIOUS SECTOR</v>
          </cell>
        </row>
        <row r="1789">
          <cell r="A1789">
            <v>92215000</v>
          </cell>
          <cell r="B1789">
            <v>0</v>
          </cell>
          <cell r="C1789" t="str">
            <v>FULLY PAID</v>
          </cell>
          <cell r="D1789" t="str">
            <v>M10511</v>
          </cell>
          <cell r="E1789" t="str">
            <v>VARIOUS SECTOR</v>
          </cell>
        </row>
        <row r="1790">
          <cell r="A1790">
            <v>92222000</v>
          </cell>
          <cell r="B1790">
            <v>4050317226.5052018</v>
          </cell>
          <cell r="C1790" t="str">
            <v>FULLY DISBURSED</v>
          </cell>
          <cell r="D1790">
            <v>970120</v>
          </cell>
          <cell r="E1790" t="str">
            <v>VARIOUS SECTOR</v>
          </cell>
        </row>
        <row r="1791">
          <cell r="A1791">
            <v>92223000</v>
          </cell>
          <cell r="B1791">
            <v>4518348081.6502018</v>
          </cell>
          <cell r="C1791" t="str">
            <v>FULLY DISBURSED</v>
          </cell>
          <cell r="D1791">
            <v>980103</v>
          </cell>
          <cell r="E1791" t="str">
            <v>VARIOUS SECTOR</v>
          </cell>
        </row>
        <row r="1792">
          <cell r="A1792">
            <v>92224000</v>
          </cell>
          <cell r="B1792">
            <v>2630935535.481401</v>
          </cell>
          <cell r="C1792" t="str">
            <v>FULLY DISBURSED</v>
          </cell>
          <cell r="D1792">
            <v>984109</v>
          </cell>
          <cell r="E1792" t="str">
            <v>VARIOUS SECTOR</v>
          </cell>
        </row>
        <row r="1793">
          <cell r="A1793">
            <v>92225000</v>
          </cell>
          <cell r="B1793">
            <v>5834348941.946002</v>
          </cell>
          <cell r="C1793" t="str">
            <v>FULLY DISBURSED</v>
          </cell>
          <cell r="D1793">
            <v>990011</v>
          </cell>
          <cell r="E1793" t="str">
            <v>VARIOUS SECTOR</v>
          </cell>
        </row>
        <row r="1794">
          <cell r="A1794">
            <v>92251000</v>
          </cell>
          <cell r="B1794">
            <v>0</v>
          </cell>
          <cell r="C1794" t="str">
            <v>FULLY PAID</v>
          </cell>
          <cell r="D1794">
            <v>974125</v>
          </cell>
          <cell r="E1794" t="str">
            <v>VARIOUS SECTOR</v>
          </cell>
        </row>
        <row r="1795">
          <cell r="A1795">
            <v>92252000</v>
          </cell>
          <cell r="B1795">
            <v>4381100708.2640018</v>
          </cell>
          <cell r="C1795" t="str">
            <v>FULLY DISBURSED</v>
          </cell>
          <cell r="D1795">
            <v>984123</v>
          </cell>
          <cell r="E1795" t="str">
            <v>VARIOUS SECTOR</v>
          </cell>
        </row>
        <row r="1796">
          <cell r="A1796">
            <v>92252001</v>
          </cell>
          <cell r="B1796">
            <v>3328663415.540401</v>
          </cell>
          <cell r="C1796" t="str">
            <v>FULLY DISBURSED</v>
          </cell>
          <cell r="D1796">
            <v>984123</v>
          </cell>
          <cell r="E1796" t="str">
            <v>VARIOUS SECTOR</v>
          </cell>
        </row>
        <row r="1797">
          <cell r="A1797">
            <v>92253000</v>
          </cell>
          <cell r="B1797">
            <v>21409871236.799999</v>
          </cell>
          <cell r="C1797" t="str">
            <v>FULLY DISBURSED</v>
          </cell>
          <cell r="D1797">
            <v>970124</v>
          </cell>
          <cell r="E1797" t="str">
            <v>VARIOUS SECTOR</v>
          </cell>
        </row>
        <row r="1798">
          <cell r="A1798">
            <v>92254000</v>
          </cell>
          <cell r="B1798">
            <v>70376866172.800003</v>
          </cell>
          <cell r="C1798" t="str">
            <v>FULLY DISBURSED</v>
          </cell>
          <cell r="D1798">
            <v>980109</v>
          </cell>
          <cell r="E1798" t="str">
            <v>VARIOUS SECTOR</v>
          </cell>
        </row>
        <row r="1799">
          <cell r="A1799">
            <v>92255000</v>
          </cell>
          <cell r="B1799">
            <v>0</v>
          </cell>
          <cell r="C1799" t="str">
            <v>FULLY PAID</v>
          </cell>
          <cell r="D1799">
            <v>990013</v>
          </cell>
          <cell r="E1799" t="str">
            <v>VARIOUS SECTOR</v>
          </cell>
        </row>
        <row r="1800">
          <cell r="A1800">
            <v>92256000</v>
          </cell>
          <cell r="B1800">
            <v>0</v>
          </cell>
          <cell r="C1800" t="str">
            <v>FULLY PAID</v>
          </cell>
          <cell r="D1800">
            <v>990012</v>
          </cell>
          <cell r="E1800" t="str">
            <v>VARIOUS SECTOR</v>
          </cell>
        </row>
        <row r="1801">
          <cell r="A1801">
            <v>92361000</v>
          </cell>
          <cell r="B1801">
            <v>0</v>
          </cell>
          <cell r="C1801" t="str">
            <v>FULLY PAID</v>
          </cell>
          <cell r="D1801">
            <v>974102</v>
          </cell>
          <cell r="E1801" t="str">
            <v>VARIOUS SECTOR</v>
          </cell>
        </row>
        <row r="1802">
          <cell r="A1802">
            <v>92362000</v>
          </cell>
          <cell r="B1802">
            <v>237841981008.68112</v>
          </cell>
          <cell r="C1802" t="str">
            <v>FULLY DISBURSED</v>
          </cell>
          <cell r="D1802">
            <v>970101</v>
          </cell>
          <cell r="E1802" t="str">
            <v>VARIOUS SECTOR</v>
          </cell>
        </row>
        <row r="1803">
          <cell r="A1803">
            <v>92371000</v>
          </cell>
          <cell r="B1803">
            <v>1419716335911.918</v>
          </cell>
          <cell r="C1803" t="str">
            <v>FULLY DISBURSED</v>
          </cell>
          <cell r="D1803">
            <v>984127</v>
          </cell>
          <cell r="E1803" t="str">
            <v>VARIOUS SECTOR</v>
          </cell>
        </row>
        <row r="1804">
          <cell r="A1804">
            <v>92372000</v>
          </cell>
          <cell r="B1804">
            <v>649695301725.76843</v>
          </cell>
          <cell r="C1804" t="str">
            <v>FULLY DISBURSED</v>
          </cell>
          <cell r="D1804">
            <v>980116</v>
          </cell>
          <cell r="E1804" t="str">
            <v>VARIOUS SECTOR</v>
          </cell>
        </row>
        <row r="1805">
          <cell r="A1805">
            <v>92381000</v>
          </cell>
          <cell r="B1805">
            <v>1396221082770.0566</v>
          </cell>
          <cell r="C1805" t="str">
            <v>FULLY DISBURSED</v>
          </cell>
          <cell r="D1805">
            <v>994002</v>
          </cell>
          <cell r="E1805" t="str">
            <v>VARIOUS SECTOR</v>
          </cell>
        </row>
        <row r="1806">
          <cell r="A1806">
            <v>92382000</v>
          </cell>
          <cell r="B1806">
            <v>1524295950910.5823</v>
          </cell>
          <cell r="C1806" t="str">
            <v>FULLY DISBURSED</v>
          </cell>
          <cell r="D1806">
            <v>990002</v>
          </cell>
          <cell r="E1806" t="str">
            <v>VARIOUS SECTOR</v>
          </cell>
        </row>
        <row r="1807">
          <cell r="A1807">
            <v>92501000</v>
          </cell>
          <cell r="B1807">
            <v>487272235731.36377</v>
          </cell>
          <cell r="C1807" t="str">
            <v>FULLY DISBURSED</v>
          </cell>
          <cell r="D1807">
            <v>970105</v>
          </cell>
          <cell r="E1807" t="str">
            <v>VARIOUS SECTOR</v>
          </cell>
        </row>
        <row r="1808">
          <cell r="A1808">
            <v>92502000</v>
          </cell>
          <cell r="B1808">
            <v>2082716935.2892008</v>
          </cell>
          <cell r="C1808" t="str">
            <v>FULLY DISBURSED</v>
          </cell>
          <cell r="D1808">
            <v>970107</v>
          </cell>
          <cell r="E1808" t="str">
            <v>VARIOUS SECTOR</v>
          </cell>
        </row>
        <row r="1809">
          <cell r="A1809">
            <v>92503000</v>
          </cell>
          <cell r="B1809">
            <v>780250186426.81628</v>
          </cell>
          <cell r="C1809" t="str">
            <v>FULLY DISBURSED</v>
          </cell>
          <cell r="D1809">
            <v>980108</v>
          </cell>
          <cell r="E1809" t="str">
            <v>VARIOUS SECTOR</v>
          </cell>
        </row>
        <row r="1810">
          <cell r="A1810">
            <v>92504000</v>
          </cell>
          <cell r="B1810">
            <v>5638973242.4984026</v>
          </cell>
          <cell r="C1810" t="str">
            <v>FULLY DISBURSED</v>
          </cell>
          <cell r="D1810">
            <v>980108</v>
          </cell>
          <cell r="E1810" t="str">
            <v>VARIOUS SECTOR</v>
          </cell>
        </row>
        <row r="1811">
          <cell r="A1811">
            <v>92505000</v>
          </cell>
          <cell r="B1811">
            <v>1052319647554.1166</v>
          </cell>
          <cell r="C1811" t="str">
            <v>FULLY DISBURSED</v>
          </cell>
          <cell r="D1811">
            <v>990018</v>
          </cell>
          <cell r="E1811" t="str">
            <v>VARIOUS SECTOR</v>
          </cell>
        </row>
        <row r="1812">
          <cell r="A1812">
            <v>92505001</v>
          </cell>
          <cell r="B1812">
            <v>14019342076.255608</v>
          </cell>
          <cell r="C1812" t="str">
            <v>FULLY DISBURSED</v>
          </cell>
          <cell r="D1812">
            <v>990018</v>
          </cell>
          <cell r="E1812" t="str">
            <v>VARIOUS SECTOR</v>
          </cell>
        </row>
        <row r="1813">
          <cell r="A1813">
            <v>92601000</v>
          </cell>
          <cell r="B1813">
            <v>57367416034.959824</v>
          </cell>
          <cell r="C1813" t="str">
            <v>FULLY DISBURSED</v>
          </cell>
          <cell r="D1813">
            <v>970103</v>
          </cell>
          <cell r="E1813" t="str">
            <v>VARIOUS SECTOR</v>
          </cell>
        </row>
        <row r="1814">
          <cell r="A1814">
            <v>92602000</v>
          </cell>
          <cell r="B1814">
            <v>93069704992.901031</v>
          </cell>
          <cell r="C1814" t="str">
            <v>FULLY DISBURSED</v>
          </cell>
          <cell r="D1814">
            <v>980104</v>
          </cell>
          <cell r="E1814" t="str">
            <v>VARIOUS SECTOR</v>
          </cell>
        </row>
        <row r="1815">
          <cell r="A1815">
            <v>92603000</v>
          </cell>
          <cell r="B1815">
            <v>158988151866.41107</v>
          </cell>
          <cell r="C1815" t="str">
            <v>FULLY DISBURSED</v>
          </cell>
          <cell r="D1815">
            <v>990009</v>
          </cell>
          <cell r="E1815" t="str">
            <v>VARIOUS SECTOR</v>
          </cell>
        </row>
        <row r="1816">
          <cell r="A1816">
            <v>92701000</v>
          </cell>
          <cell r="B1816">
            <v>7775163690.0000324</v>
          </cell>
          <cell r="C1816" t="str">
            <v>FULLY DISBURSED</v>
          </cell>
          <cell r="D1816">
            <v>970115</v>
          </cell>
          <cell r="E1816" t="str">
            <v>VARIOUS SECTOR</v>
          </cell>
        </row>
        <row r="1817">
          <cell r="A1817">
            <v>92702000</v>
          </cell>
          <cell r="B1817">
            <v>16898830830.000072</v>
          </cell>
          <cell r="C1817" t="str">
            <v>FULLY DISBURSED</v>
          </cell>
          <cell r="D1817">
            <v>980101</v>
          </cell>
          <cell r="E1817" t="str">
            <v>VARIOUS SECTOR</v>
          </cell>
        </row>
        <row r="1818">
          <cell r="A1818">
            <v>92703000</v>
          </cell>
          <cell r="B1818">
            <v>35546405775.650154</v>
          </cell>
          <cell r="C1818" t="str">
            <v>FULLY DISBURSED</v>
          </cell>
          <cell r="D1818">
            <v>990015</v>
          </cell>
          <cell r="E1818" t="str">
            <v>VARIOUS SECTOR</v>
          </cell>
        </row>
        <row r="1819">
          <cell r="A1819">
            <v>92751001</v>
          </cell>
          <cell r="B1819">
            <v>25583253769.199997</v>
          </cell>
          <cell r="C1819" t="str">
            <v>FULLY DISBURSED</v>
          </cell>
          <cell r="D1819">
            <v>970123</v>
          </cell>
          <cell r="E1819" t="str">
            <v>VARIOUS SECTOR</v>
          </cell>
        </row>
        <row r="1820">
          <cell r="A1820">
            <v>93000000</v>
          </cell>
          <cell r="B1820">
            <v>0</v>
          </cell>
          <cell r="C1820" t="str">
            <v>FULLY PAID</v>
          </cell>
          <cell r="D1820">
            <v>974118</v>
          </cell>
          <cell r="E1820" t="str">
            <v>VARIOUS SECTOR</v>
          </cell>
        </row>
        <row r="1821">
          <cell r="A1821">
            <v>93001000</v>
          </cell>
          <cell r="B1821">
            <v>0</v>
          </cell>
          <cell r="C1821" t="str">
            <v>FULLY PAID</v>
          </cell>
          <cell r="D1821">
            <v>974116</v>
          </cell>
          <cell r="E1821" t="str">
            <v>VARIOUS SECTOR</v>
          </cell>
        </row>
        <row r="1822">
          <cell r="A1822">
            <v>93002000</v>
          </cell>
          <cell r="B1822">
            <v>0</v>
          </cell>
          <cell r="C1822" t="str">
            <v>FULLY PAID</v>
          </cell>
          <cell r="D1822">
            <v>974134</v>
          </cell>
          <cell r="E1822" t="str">
            <v>VARIOUS SECTOR</v>
          </cell>
        </row>
        <row r="1823">
          <cell r="A1823">
            <v>93004000</v>
          </cell>
          <cell r="B1823">
            <v>2711947818</v>
          </cell>
          <cell r="C1823" t="str">
            <v>FULLY DISBURSED</v>
          </cell>
          <cell r="D1823">
            <v>985001</v>
          </cell>
          <cell r="E1823" t="str">
            <v>VARIOUS SECTOR</v>
          </cell>
        </row>
        <row r="1824">
          <cell r="A1824">
            <v>93005000</v>
          </cell>
          <cell r="B1824">
            <v>148623359845.57327</v>
          </cell>
          <cell r="C1824" t="str">
            <v>FULLY DISBURSED</v>
          </cell>
          <cell r="D1824">
            <v>984106</v>
          </cell>
          <cell r="E1824" t="str">
            <v>VARIOUS SECTOR</v>
          </cell>
        </row>
        <row r="1825">
          <cell r="A1825">
            <v>93006001</v>
          </cell>
          <cell r="B1825">
            <v>0</v>
          </cell>
          <cell r="C1825" t="str">
            <v>FULLY PAID</v>
          </cell>
          <cell r="D1825">
            <v>984133</v>
          </cell>
          <cell r="E1825" t="str">
            <v>VARIOUS SECTOR</v>
          </cell>
        </row>
        <row r="1826">
          <cell r="A1826">
            <v>93006002</v>
          </cell>
          <cell r="B1826">
            <v>0</v>
          </cell>
          <cell r="C1826" t="str">
            <v>FULLY PAID</v>
          </cell>
          <cell r="D1826">
            <v>984132</v>
          </cell>
          <cell r="E1826" t="str">
            <v>VARIOUS SECTOR</v>
          </cell>
        </row>
        <row r="1827">
          <cell r="A1827">
            <v>93007001</v>
          </cell>
          <cell r="B1827">
            <v>3178752449410.3413</v>
          </cell>
          <cell r="C1827" t="str">
            <v>FULLY DISBURSED</v>
          </cell>
          <cell r="D1827">
            <v>984114</v>
          </cell>
          <cell r="E1827" t="str">
            <v>VARIOUS SECTOR</v>
          </cell>
        </row>
        <row r="1828">
          <cell r="A1828">
            <v>93007002</v>
          </cell>
          <cell r="B1828">
            <v>577550606904</v>
          </cell>
          <cell r="C1828" t="str">
            <v>FULLY DISBURSED</v>
          </cell>
          <cell r="D1828">
            <v>984112</v>
          </cell>
          <cell r="E1828" t="str">
            <v>VARIOUS SECTOR</v>
          </cell>
        </row>
        <row r="1829">
          <cell r="A1829">
            <v>93008000</v>
          </cell>
          <cell r="B1829">
            <v>0</v>
          </cell>
          <cell r="C1829" t="str">
            <v>FULLY PAID</v>
          </cell>
          <cell r="D1829">
            <v>985004</v>
          </cell>
          <cell r="E1829" t="str">
            <v>VARIOUS SECTOR</v>
          </cell>
        </row>
        <row r="1830">
          <cell r="A1830">
            <v>93009000</v>
          </cell>
          <cell r="B1830">
            <v>0</v>
          </cell>
          <cell r="C1830" t="str">
            <v>FULLY PAID</v>
          </cell>
          <cell r="D1830">
            <v>985005</v>
          </cell>
          <cell r="E1830" t="str">
            <v>VARIOUS SECTOR</v>
          </cell>
        </row>
        <row r="1831">
          <cell r="A1831">
            <v>93010000</v>
          </cell>
          <cell r="B1831">
            <v>0</v>
          </cell>
          <cell r="C1831" t="str">
            <v>FULLY PAID</v>
          </cell>
          <cell r="D1831">
            <v>985007</v>
          </cell>
          <cell r="E1831" t="str">
            <v>VARIOUS SECTOR</v>
          </cell>
        </row>
        <row r="1832">
          <cell r="A1832">
            <v>93011000</v>
          </cell>
          <cell r="B1832">
            <v>0</v>
          </cell>
          <cell r="C1832" t="str">
            <v>FULLY PAID</v>
          </cell>
          <cell r="D1832">
            <v>985008</v>
          </cell>
          <cell r="E1832" t="str">
            <v>VARIOUS SECTOR</v>
          </cell>
        </row>
        <row r="1833">
          <cell r="A1833">
            <v>93012000</v>
          </cell>
          <cell r="B1833">
            <v>0</v>
          </cell>
          <cell r="C1833" t="str">
            <v>FULLY PAID</v>
          </cell>
          <cell r="D1833">
            <v>985009</v>
          </cell>
          <cell r="E1833" t="str">
            <v>VARIOUS SECTOR</v>
          </cell>
        </row>
        <row r="1834">
          <cell r="A1834">
            <v>93013000</v>
          </cell>
          <cell r="B1834">
            <v>86383399128.483841</v>
          </cell>
          <cell r="C1834" t="str">
            <v>FULLY DISBURSED</v>
          </cell>
          <cell r="D1834">
            <v>994012</v>
          </cell>
          <cell r="E1834" t="str">
            <v>VARIOUS SECTOR</v>
          </cell>
        </row>
        <row r="1835">
          <cell r="A1835">
            <v>93014000</v>
          </cell>
          <cell r="B1835">
            <v>108407897383.20001</v>
          </cell>
          <cell r="C1835" t="str">
            <v>FULLY DISBURSED</v>
          </cell>
          <cell r="D1835">
            <v>994015</v>
          </cell>
          <cell r="E1835" t="str">
            <v>VARIOUS SECTOR</v>
          </cell>
        </row>
        <row r="1836">
          <cell r="A1836">
            <v>93015000</v>
          </cell>
          <cell r="B1836">
            <v>20094348536.124809</v>
          </cell>
          <cell r="C1836" t="str">
            <v>FULLY DISBURSED</v>
          </cell>
          <cell r="D1836">
            <v>994016</v>
          </cell>
          <cell r="E1836" t="str">
            <v>VARIOUS SECTOR</v>
          </cell>
        </row>
        <row r="1837">
          <cell r="A1837">
            <v>93016001</v>
          </cell>
          <cell r="B1837">
            <v>4298202109025.0752</v>
          </cell>
          <cell r="C1837" t="str">
            <v>FULLY DISBURSED</v>
          </cell>
          <cell r="D1837">
            <v>994014</v>
          </cell>
          <cell r="E1837" t="str">
            <v>VARIOUS SECTOR</v>
          </cell>
        </row>
        <row r="1838">
          <cell r="A1838">
            <v>93016002</v>
          </cell>
          <cell r="B1838">
            <v>922350449195.6001</v>
          </cell>
          <cell r="C1838" t="str">
            <v>FULLY DISBURSED</v>
          </cell>
          <cell r="D1838">
            <v>994013</v>
          </cell>
          <cell r="E1838" t="str">
            <v>VARIOUS SECTOR</v>
          </cell>
        </row>
        <row r="1839">
          <cell r="A1839">
            <v>93017001</v>
          </cell>
          <cell r="B1839">
            <v>4266269903.740602</v>
          </cell>
          <cell r="C1839" t="str">
            <v>FULLY DISBURSED</v>
          </cell>
          <cell r="D1839">
            <v>995003</v>
          </cell>
          <cell r="E1839" t="str">
            <v>VARIOUS SECTOR</v>
          </cell>
        </row>
        <row r="1840">
          <cell r="A1840">
            <v>93017002</v>
          </cell>
          <cell r="B1840">
            <v>7005313570.3320026</v>
          </cell>
          <cell r="C1840" t="str">
            <v>FULLY DISBURSED</v>
          </cell>
          <cell r="D1840">
            <v>995002</v>
          </cell>
          <cell r="E1840" t="str">
            <v>VARIOUS SECTOR</v>
          </cell>
        </row>
        <row r="1841">
          <cell r="A1841">
            <v>93017003</v>
          </cell>
          <cell r="B1841">
            <v>4210468017.2800016</v>
          </cell>
          <cell r="C1841" t="str">
            <v>FULLY DISBURSED</v>
          </cell>
          <cell r="D1841">
            <v>995004</v>
          </cell>
          <cell r="E1841" t="str">
            <v>VARIOUS SECTOR</v>
          </cell>
        </row>
        <row r="1842">
          <cell r="A1842">
            <v>93017004</v>
          </cell>
          <cell r="B1842">
            <v>4200867341.2000003</v>
          </cell>
          <cell r="C1842" t="str">
            <v>FULLY DISBURSED</v>
          </cell>
          <cell r="D1842">
            <v>995005</v>
          </cell>
          <cell r="E1842" t="str">
            <v>VARIOUS SECTOR</v>
          </cell>
        </row>
        <row r="1843">
          <cell r="A1843">
            <v>93161000</v>
          </cell>
          <cell r="B1843">
            <v>0</v>
          </cell>
          <cell r="C1843" t="str">
            <v>FULLY PAID</v>
          </cell>
          <cell r="D1843">
            <v>974130</v>
          </cell>
          <cell r="E1843" t="str">
            <v>VARIOUS SECTOR</v>
          </cell>
        </row>
        <row r="1844">
          <cell r="A1844">
            <v>93162001</v>
          </cell>
          <cell r="B1844">
            <v>4941141388.1536016</v>
          </cell>
          <cell r="C1844" t="str">
            <v>FULLY DISBURSED</v>
          </cell>
          <cell r="D1844">
            <v>984111</v>
          </cell>
          <cell r="E1844" t="str">
            <v>VARIOUS SECTOR</v>
          </cell>
        </row>
        <row r="1845">
          <cell r="A1845">
            <v>93162002</v>
          </cell>
          <cell r="B1845">
            <v>4941141388.1536016</v>
          </cell>
          <cell r="C1845" t="str">
            <v>FULLY DISBURSED</v>
          </cell>
          <cell r="D1845">
            <v>984111</v>
          </cell>
          <cell r="E1845" t="str">
            <v>VARIOUS SECTOR</v>
          </cell>
        </row>
        <row r="1846">
          <cell r="A1846">
            <v>93211000</v>
          </cell>
          <cell r="B1846">
            <v>0</v>
          </cell>
          <cell r="C1846" t="str">
            <v>FULLY PAID</v>
          </cell>
          <cell r="D1846">
            <v>974103</v>
          </cell>
          <cell r="E1846" t="str">
            <v>VARIOUS SECTOR</v>
          </cell>
        </row>
        <row r="1847">
          <cell r="A1847">
            <v>93212000</v>
          </cell>
          <cell r="B1847">
            <v>297547615411.48993</v>
          </cell>
          <cell r="C1847" t="str">
            <v>FULLY DISBURSED</v>
          </cell>
          <cell r="D1847">
            <v>984101</v>
          </cell>
          <cell r="E1847" t="str">
            <v>VARIOUS SECTOR</v>
          </cell>
        </row>
        <row r="1848">
          <cell r="A1848">
            <v>93214000</v>
          </cell>
          <cell r="B1848">
            <v>0</v>
          </cell>
          <cell r="C1848" t="str">
            <v>FULLY PAID</v>
          </cell>
          <cell r="D1848">
            <v>974103</v>
          </cell>
          <cell r="E1848" t="str">
            <v>VARIOUS SECTOR</v>
          </cell>
        </row>
        <row r="1849">
          <cell r="A1849">
            <v>93215000</v>
          </cell>
          <cell r="B1849">
            <v>0</v>
          </cell>
          <cell r="C1849" t="str">
            <v>FULLY PAID</v>
          </cell>
          <cell r="D1849">
            <v>974104</v>
          </cell>
          <cell r="E1849" t="str">
            <v>VARIOUS SECTOR</v>
          </cell>
        </row>
        <row r="1850">
          <cell r="A1850">
            <v>93216000</v>
          </cell>
          <cell r="B1850">
            <v>0</v>
          </cell>
          <cell r="C1850" t="str">
            <v>FULLY PAID</v>
          </cell>
          <cell r="D1850">
            <v>974104</v>
          </cell>
          <cell r="E1850" t="str">
            <v>VARIOUS SECTOR</v>
          </cell>
        </row>
        <row r="1851">
          <cell r="A1851">
            <v>93217000</v>
          </cell>
          <cell r="B1851">
            <v>22611906394.471809</v>
          </cell>
          <cell r="C1851" t="str">
            <v>FULLY DISBURSED</v>
          </cell>
          <cell r="D1851">
            <v>984102</v>
          </cell>
          <cell r="E1851" t="str">
            <v>VARIOUS SECTOR</v>
          </cell>
        </row>
        <row r="1852">
          <cell r="A1852">
            <v>93220000</v>
          </cell>
          <cell r="B1852">
            <v>0</v>
          </cell>
          <cell r="C1852" t="str">
            <v>FULLY PAID</v>
          </cell>
          <cell r="D1852">
            <v>974105</v>
          </cell>
          <cell r="E1852" t="str">
            <v>VARIOUS SECTOR</v>
          </cell>
        </row>
        <row r="1853">
          <cell r="A1853">
            <v>93221000</v>
          </cell>
          <cell r="B1853">
            <v>0</v>
          </cell>
          <cell r="C1853" t="str">
            <v>FULLY PAID</v>
          </cell>
          <cell r="D1853">
            <v>974105</v>
          </cell>
          <cell r="E1853" t="str">
            <v>VARIOUS SECTOR</v>
          </cell>
        </row>
        <row r="1854">
          <cell r="A1854">
            <v>93222000</v>
          </cell>
          <cell r="B1854">
            <v>2743777264.4000001</v>
          </cell>
          <cell r="C1854" t="str">
            <v>FULLY DISBURSED</v>
          </cell>
          <cell r="D1854">
            <v>984103</v>
          </cell>
          <cell r="E1854" t="str">
            <v>VARIOUS SECTOR</v>
          </cell>
        </row>
        <row r="1855">
          <cell r="A1855">
            <v>93223000</v>
          </cell>
          <cell r="B1855">
            <v>429340899543.27759</v>
          </cell>
          <cell r="C1855" t="str">
            <v>FULLY DISBURSED</v>
          </cell>
          <cell r="D1855">
            <v>994004</v>
          </cell>
          <cell r="E1855" t="str">
            <v>VARIOUS SECTOR</v>
          </cell>
        </row>
        <row r="1856">
          <cell r="A1856">
            <v>93313000</v>
          </cell>
          <cell r="B1856">
            <v>11886170212.915606</v>
          </cell>
          <cell r="C1856" t="str">
            <v>FULLY DISBURSED</v>
          </cell>
          <cell r="D1856">
            <v>994026</v>
          </cell>
          <cell r="E1856" t="str">
            <v>VARIOUS SECTOR</v>
          </cell>
        </row>
        <row r="1857">
          <cell r="A1857">
            <v>93334000</v>
          </cell>
          <cell r="B1857">
            <v>0</v>
          </cell>
          <cell r="C1857" t="str">
            <v>FULLY PAID</v>
          </cell>
          <cell r="D1857">
            <v>974101</v>
          </cell>
          <cell r="E1857" t="str">
            <v>VARIOUS SECTOR</v>
          </cell>
        </row>
        <row r="1858">
          <cell r="A1858">
            <v>93335000</v>
          </cell>
          <cell r="B1858">
            <v>0</v>
          </cell>
          <cell r="C1858" t="str">
            <v>FULLY PAID</v>
          </cell>
          <cell r="D1858">
            <v>974124</v>
          </cell>
          <cell r="E1858" t="str">
            <v>VARIOUS SECTOR</v>
          </cell>
        </row>
        <row r="1859">
          <cell r="A1859">
            <v>93336000</v>
          </cell>
          <cell r="B1859">
            <v>36642225823.599998</v>
          </cell>
          <cell r="C1859" t="str">
            <v>FULLY DISBURSED</v>
          </cell>
          <cell r="D1859">
            <v>984124</v>
          </cell>
          <cell r="E1859" t="str">
            <v>VARIOUS SECTOR</v>
          </cell>
        </row>
        <row r="1860">
          <cell r="A1860">
            <v>93337000</v>
          </cell>
          <cell r="B1860">
            <v>44477009581.600006</v>
          </cell>
          <cell r="C1860" t="str">
            <v>FULLY DISBURSED</v>
          </cell>
          <cell r="D1860">
            <v>994027</v>
          </cell>
          <cell r="E1860" t="str">
            <v>VARIOUS SECTOR</v>
          </cell>
        </row>
        <row r="1861">
          <cell r="A1861">
            <v>93339000</v>
          </cell>
          <cell r="B1861">
            <v>486978846070.40002</v>
          </cell>
          <cell r="C1861" t="str">
            <v>FULLY DISBURSED</v>
          </cell>
          <cell r="D1861">
            <v>984116</v>
          </cell>
          <cell r="E1861" t="str">
            <v>VARIOUS SECTOR</v>
          </cell>
        </row>
        <row r="1862">
          <cell r="A1862">
            <v>93340000</v>
          </cell>
          <cell r="B1862">
            <v>669885953900</v>
          </cell>
          <cell r="C1862" t="str">
            <v>FULLY DISBURSED</v>
          </cell>
          <cell r="D1862">
            <v>994001</v>
          </cell>
          <cell r="E1862" t="str">
            <v>VARIOUS SECTOR</v>
          </cell>
        </row>
        <row r="1863">
          <cell r="A1863">
            <v>93448000</v>
          </cell>
          <cell r="B1863">
            <v>0</v>
          </cell>
          <cell r="C1863" t="str">
            <v>FULLY PAID</v>
          </cell>
          <cell r="D1863">
            <v>974138</v>
          </cell>
          <cell r="E1863" t="str">
            <v>VARIOUS SECTOR</v>
          </cell>
        </row>
        <row r="1864">
          <cell r="A1864">
            <v>93449001</v>
          </cell>
          <cell r="B1864">
            <v>0</v>
          </cell>
          <cell r="C1864" t="str">
            <v>FULLY PAID</v>
          </cell>
          <cell r="D1864">
            <v>975007</v>
          </cell>
          <cell r="E1864" t="str">
            <v>VARIOUS SECTOR</v>
          </cell>
        </row>
        <row r="1865">
          <cell r="A1865">
            <v>93449002</v>
          </cell>
          <cell r="B1865">
            <v>73910363534.733292</v>
          </cell>
          <cell r="C1865" t="str">
            <v>FULLY DISBURSED</v>
          </cell>
          <cell r="D1865">
            <v>985010</v>
          </cell>
          <cell r="E1865" t="str">
            <v>VARIOUS SECTOR</v>
          </cell>
        </row>
        <row r="1866">
          <cell r="A1866">
            <v>93451000</v>
          </cell>
          <cell r="B1866">
            <v>65271199183.354485</v>
          </cell>
          <cell r="C1866" t="str">
            <v>FULLY DISBURSED</v>
          </cell>
          <cell r="D1866">
            <v>995001</v>
          </cell>
          <cell r="E1866" t="str">
            <v>VARIOUS SECTOR</v>
          </cell>
        </row>
        <row r="1867">
          <cell r="A1867">
            <v>93473000</v>
          </cell>
          <cell r="B1867">
            <v>0</v>
          </cell>
          <cell r="C1867" t="str">
            <v>FULLY PAID</v>
          </cell>
          <cell r="D1867">
            <v>974137</v>
          </cell>
          <cell r="E1867" t="str">
            <v>VARIOUS SECTOR</v>
          </cell>
        </row>
        <row r="1868">
          <cell r="A1868">
            <v>93474001</v>
          </cell>
          <cell r="B1868">
            <v>1885321278728.3567</v>
          </cell>
          <cell r="C1868" t="str">
            <v>FULLY DISBURSED</v>
          </cell>
          <cell r="D1868">
            <v>984121</v>
          </cell>
          <cell r="E1868" t="str">
            <v>VARIOUS SECTOR</v>
          </cell>
        </row>
        <row r="1869">
          <cell r="A1869">
            <v>93474002</v>
          </cell>
          <cell r="B1869">
            <v>1024395342315.6001</v>
          </cell>
          <cell r="C1869" t="str">
            <v>FULLY DISBURSED</v>
          </cell>
          <cell r="D1869">
            <v>984122</v>
          </cell>
          <cell r="E1869" t="str">
            <v>VARIOUS SECTOR</v>
          </cell>
        </row>
        <row r="1870">
          <cell r="A1870">
            <v>93475001</v>
          </cell>
          <cell r="B1870">
            <v>2624626365985.2109</v>
          </cell>
          <cell r="C1870" t="str">
            <v>FULLY DISBURSED</v>
          </cell>
          <cell r="D1870">
            <v>994030</v>
          </cell>
          <cell r="E1870" t="str">
            <v>VARIOUS SECTOR</v>
          </cell>
        </row>
        <row r="1871">
          <cell r="A1871">
            <v>93475002</v>
          </cell>
          <cell r="B1871">
            <v>317129634499.59998</v>
          </cell>
          <cell r="C1871" t="str">
            <v>FULLY DISBURSED</v>
          </cell>
          <cell r="D1871">
            <v>994031</v>
          </cell>
          <cell r="E1871" t="str">
            <v>VARIOUS SECTOR</v>
          </cell>
        </row>
        <row r="1872">
          <cell r="A1872">
            <v>93615001</v>
          </cell>
          <cell r="B1872">
            <v>58258563520</v>
          </cell>
          <cell r="C1872" t="str">
            <v>FULLY DISBURSED</v>
          </cell>
          <cell r="D1872">
            <v>984131</v>
          </cell>
          <cell r="E1872" t="str">
            <v>VARIOUS SECTOR</v>
          </cell>
        </row>
        <row r="1873">
          <cell r="A1873">
            <v>93615002</v>
          </cell>
          <cell r="B1873">
            <v>58258563520</v>
          </cell>
          <cell r="C1873" t="str">
            <v>FULLY DISBURSED</v>
          </cell>
          <cell r="D1873">
            <v>984131</v>
          </cell>
          <cell r="E1873" t="str">
            <v>VARIOUS SECTOR</v>
          </cell>
        </row>
        <row r="1874">
          <cell r="A1874">
            <v>93631000</v>
          </cell>
          <cell r="B1874">
            <v>0</v>
          </cell>
          <cell r="C1874" t="str">
            <v>FULLY PAID</v>
          </cell>
          <cell r="D1874">
            <v>974131</v>
          </cell>
          <cell r="E1874" t="str">
            <v>VARIOUS SECTOR</v>
          </cell>
        </row>
        <row r="1875">
          <cell r="A1875">
            <v>93654000</v>
          </cell>
          <cell r="B1875">
            <v>0</v>
          </cell>
          <cell r="C1875" t="str">
            <v>FULLY PAID</v>
          </cell>
          <cell r="D1875">
            <v>974131</v>
          </cell>
          <cell r="E1875" t="str">
            <v>VARIOUS SECTOR</v>
          </cell>
        </row>
        <row r="1876">
          <cell r="A1876">
            <v>93675000</v>
          </cell>
          <cell r="B1876">
            <v>0</v>
          </cell>
          <cell r="C1876" t="str">
            <v>FULLY PAID</v>
          </cell>
          <cell r="D1876">
            <v>974129</v>
          </cell>
          <cell r="E1876" t="str">
            <v>VARIOUS SECTOR</v>
          </cell>
        </row>
        <row r="1877">
          <cell r="A1877">
            <v>93677000</v>
          </cell>
          <cell r="B1877">
            <v>0</v>
          </cell>
          <cell r="C1877" t="str">
            <v>FULLY PAID</v>
          </cell>
          <cell r="D1877">
            <v>974131</v>
          </cell>
          <cell r="E1877" t="str">
            <v>VARIOUS SECTOR</v>
          </cell>
        </row>
        <row r="1878">
          <cell r="A1878">
            <v>93678000</v>
          </cell>
          <cell r="B1878">
            <v>0</v>
          </cell>
          <cell r="C1878" t="str">
            <v>FULLY PAID</v>
          </cell>
          <cell r="D1878">
            <v>974131</v>
          </cell>
          <cell r="E1878" t="str">
            <v>VARIOUS SECTOR</v>
          </cell>
        </row>
        <row r="1879">
          <cell r="A1879">
            <v>93678001</v>
          </cell>
          <cell r="B1879">
            <v>141225605324.11386</v>
          </cell>
          <cell r="C1879" t="str">
            <v>FULLY DISBURSED</v>
          </cell>
          <cell r="D1879">
            <v>984130</v>
          </cell>
          <cell r="E1879" t="str">
            <v>VARIOUS SECTOR</v>
          </cell>
        </row>
        <row r="1880">
          <cell r="A1880">
            <v>93678002</v>
          </cell>
          <cell r="B1880">
            <v>143004629642.73645</v>
          </cell>
          <cell r="C1880" t="str">
            <v>FULLY DISBURSED</v>
          </cell>
          <cell r="D1880">
            <v>984130</v>
          </cell>
          <cell r="E1880" t="str">
            <v>VARIOUS SECTOR</v>
          </cell>
        </row>
        <row r="1881">
          <cell r="A1881">
            <v>93679000</v>
          </cell>
          <cell r="B1881">
            <v>0</v>
          </cell>
          <cell r="C1881" t="str">
            <v>FULLY PAID</v>
          </cell>
          <cell r="D1881">
            <v>974129</v>
          </cell>
          <cell r="E1881" t="str">
            <v>VARIOUS SECTOR</v>
          </cell>
        </row>
        <row r="1882">
          <cell r="A1882">
            <v>93682001</v>
          </cell>
          <cell r="B1882">
            <v>145082955728.38205</v>
          </cell>
          <cell r="C1882" t="str">
            <v>FULLY DISBURSED</v>
          </cell>
          <cell r="D1882">
            <v>984130</v>
          </cell>
          <cell r="E1882" t="str">
            <v>VARIOUS SECTOR</v>
          </cell>
        </row>
        <row r="1883">
          <cell r="A1883">
            <v>93682002</v>
          </cell>
          <cell r="B1883">
            <v>125959696032.74547</v>
          </cell>
          <cell r="C1883" t="str">
            <v>FULLY DISBURSED</v>
          </cell>
          <cell r="D1883">
            <v>984130</v>
          </cell>
          <cell r="E1883" t="str">
            <v>VARIOUS SECTOR</v>
          </cell>
        </row>
        <row r="1884">
          <cell r="A1884">
            <v>93683000</v>
          </cell>
          <cell r="B1884">
            <v>795646706205.91699</v>
          </cell>
          <cell r="C1884" t="str">
            <v>FULLY DISBURSED</v>
          </cell>
          <cell r="D1884">
            <v>994028</v>
          </cell>
          <cell r="E1884" t="str">
            <v>VARIOUS SECTOR</v>
          </cell>
        </row>
        <row r="1885">
          <cell r="A1885">
            <v>93684000</v>
          </cell>
          <cell r="B1885">
            <v>174246818932</v>
          </cell>
          <cell r="C1885" t="str">
            <v>FULLY DISBURSED</v>
          </cell>
          <cell r="D1885">
            <v>994029</v>
          </cell>
          <cell r="E1885" t="str">
            <v>VARIOUS SECTOR</v>
          </cell>
        </row>
        <row r="1886">
          <cell r="A1886">
            <v>93704000</v>
          </cell>
          <cell r="B1886">
            <v>220632955.87480009</v>
          </cell>
          <cell r="C1886" t="str">
            <v>FULLY DISBURSED</v>
          </cell>
          <cell r="D1886">
            <v>970104</v>
          </cell>
          <cell r="E1886" t="str">
            <v>VARIOUS SECTOR</v>
          </cell>
        </row>
        <row r="1887">
          <cell r="A1887">
            <v>93705000</v>
          </cell>
          <cell r="B1887">
            <v>0</v>
          </cell>
          <cell r="C1887" t="str">
            <v>FULLY PAID</v>
          </cell>
          <cell r="D1887">
            <v>974106</v>
          </cell>
          <cell r="E1887" t="str">
            <v>VARIOUS SECTOR</v>
          </cell>
        </row>
        <row r="1888">
          <cell r="A1888">
            <v>93706000</v>
          </cell>
          <cell r="B1888">
            <v>650206331870.67773</v>
          </cell>
          <cell r="C1888" t="str">
            <v>FULLY DISBURSED</v>
          </cell>
          <cell r="D1888">
            <v>984126</v>
          </cell>
          <cell r="E1888" t="str">
            <v>VARIOUS SECTOR</v>
          </cell>
        </row>
        <row r="1889">
          <cell r="A1889">
            <v>93707000</v>
          </cell>
          <cell r="B1889">
            <v>1543970679090.8198</v>
          </cell>
          <cell r="C1889" t="str">
            <v>FULLY DISBURSED</v>
          </cell>
          <cell r="D1889">
            <v>994021</v>
          </cell>
          <cell r="E1889" t="str">
            <v>VARIOUS SECTOR</v>
          </cell>
        </row>
        <row r="1890">
          <cell r="A1890">
            <v>93754000</v>
          </cell>
          <cell r="B1890">
            <v>0</v>
          </cell>
          <cell r="C1890" t="str">
            <v>FULLY PAID</v>
          </cell>
          <cell r="D1890">
            <v>974109</v>
          </cell>
          <cell r="E1890" t="str">
            <v>VARIOUS SECTOR</v>
          </cell>
        </row>
        <row r="1891">
          <cell r="A1891">
            <v>93755000</v>
          </cell>
          <cell r="B1891">
            <v>0</v>
          </cell>
          <cell r="C1891" t="str">
            <v>FULLY PAID</v>
          </cell>
          <cell r="D1891">
            <v>974111</v>
          </cell>
          <cell r="E1891" t="str">
            <v>VARIOUS SECTOR</v>
          </cell>
        </row>
        <row r="1892">
          <cell r="A1892">
            <v>93756000</v>
          </cell>
          <cell r="B1892">
            <v>46035817023.76722</v>
          </cell>
          <cell r="C1892" t="str">
            <v>FULLY DISBURSED</v>
          </cell>
          <cell r="D1892">
            <v>984120</v>
          </cell>
          <cell r="E1892" t="str">
            <v>VARIOUS SECTOR</v>
          </cell>
        </row>
        <row r="1893">
          <cell r="A1893">
            <v>93757000</v>
          </cell>
          <cell r="B1893">
            <v>52388607000.482224</v>
          </cell>
          <cell r="C1893" t="str">
            <v>FULLY DISBURSED</v>
          </cell>
          <cell r="D1893">
            <v>994019</v>
          </cell>
          <cell r="E1893" t="str">
            <v>VARIOUS SECTOR</v>
          </cell>
        </row>
        <row r="1894">
          <cell r="A1894">
            <v>93758000</v>
          </cell>
          <cell r="B1894">
            <v>113455945634.39999</v>
          </cell>
          <cell r="C1894" t="str">
            <v>FULLY DISBURSED</v>
          </cell>
          <cell r="D1894">
            <v>984119</v>
          </cell>
          <cell r="E1894" t="str">
            <v>VARIOUS SECTOR</v>
          </cell>
        </row>
        <row r="1895">
          <cell r="A1895">
            <v>93759000</v>
          </cell>
          <cell r="B1895">
            <v>164052513696.79999</v>
          </cell>
          <cell r="C1895" t="str">
            <v>FULLY DISBURSED</v>
          </cell>
          <cell r="D1895">
            <v>994020</v>
          </cell>
          <cell r="E1895" t="str">
            <v>VARIOUS SECTOR</v>
          </cell>
        </row>
        <row r="1896">
          <cell r="A1896">
            <v>93763000</v>
          </cell>
          <cell r="B1896">
            <v>0</v>
          </cell>
          <cell r="C1896" t="str">
            <v>FULLY PAID</v>
          </cell>
          <cell r="D1896">
            <v>974110</v>
          </cell>
          <cell r="E1896" t="str">
            <v>VARIOUS SECTOR</v>
          </cell>
        </row>
        <row r="1897">
          <cell r="A1897">
            <v>93764000</v>
          </cell>
          <cell r="B1897">
            <v>223500808605.20001</v>
          </cell>
          <cell r="C1897" t="str">
            <v>FULLY DISBURSED</v>
          </cell>
          <cell r="D1897">
            <v>984113</v>
          </cell>
          <cell r="E1897" t="str">
            <v>VARIOUS SECTOR</v>
          </cell>
        </row>
        <row r="1898">
          <cell r="A1898">
            <v>93765000</v>
          </cell>
          <cell r="B1898">
            <v>297643579327.20001</v>
          </cell>
          <cell r="C1898" t="str">
            <v>FULLY DISBURSED</v>
          </cell>
          <cell r="D1898">
            <v>994003</v>
          </cell>
          <cell r="E1898" t="str">
            <v>VARIOUS SECTOR</v>
          </cell>
        </row>
        <row r="1899">
          <cell r="A1899">
            <v>93771001</v>
          </cell>
          <cell r="B1899">
            <v>0</v>
          </cell>
          <cell r="C1899" t="str">
            <v>FULLY PAID</v>
          </cell>
          <cell r="D1899">
            <v>974112</v>
          </cell>
          <cell r="E1899" t="str">
            <v>VARIOUS SECTOR</v>
          </cell>
        </row>
        <row r="1900">
          <cell r="A1900">
            <v>93771002</v>
          </cell>
          <cell r="B1900">
            <v>0</v>
          </cell>
          <cell r="C1900" t="str">
            <v>FULLY PAID</v>
          </cell>
          <cell r="D1900">
            <v>974112</v>
          </cell>
          <cell r="E1900" t="str">
            <v>VARIOUS SECTOR</v>
          </cell>
        </row>
        <row r="1901">
          <cell r="A1901">
            <v>93771003</v>
          </cell>
          <cell r="B1901">
            <v>0</v>
          </cell>
          <cell r="C1901" t="str">
            <v>FULLY PAID</v>
          </cell>
          <cell r="D1901">
            <v>974112</v>
          </cell>
          <cell r="E1901" t="str">
            <v>VARIOUS SECTOR</v>
          </cell>
        </row>
        <row r="1902">
          <cell r="A1902">
            <v>93771004</v>
          </cell>
          <cell r="B1902">
            <v>0</v>
          </cell>
          <cell r="C1902" t="str">
            <v>FULLY PAID</v>
          </cell>
          <cell r="D1902">
            <v>974112</v>
          </cell>
          <cell r="E1902" t="str">
            <v>VARIOUS SECTOR</v>
          </cell>
        </row>
        <row r="1903">
          <cell r="A1903">
            <v>93772001</v>
          </cell>
          <cell r="B1903">
            <v>474817145654.92462</v>
          </cell>
          <cell r="C1903" t="str">
            <v>FULLY DISBURSED</v>
          </cell>
          <cell r="D1903">
            <v>984107</v>
          </cell>
          <cell r="E1903" t="str">
            <v>VARIOUS SECTOR</v>
          </cell>
        </row>
        <row r="1904">
          <cell r="A1904">
            <v>93772002</v>
          </cell>
          <cell r="B1904">
            <v>473386610574.75989</v>
          </cell>
          <cell r="C1904" t="str">
            <v>FULLY DISBURSED</v>
          </cell>
          <cell r="D1904">
            <v>984107</v>
          </cell>
          <cell r="E1904" t="str">
            <v>VARIOUS SECTOR</v>
          </cell>
        </row>
        <row r="1905">
          <cell r="A1905">
            <v>93772003</v>
          </cell>
          <cell r="B1905">
            <v>56382676592.907082</v>
          </cell>
          <cell r="C1905" t="str">
            <v>FULLY DISBURSED</v>
          </cell>
          <cell r="D1905">
            <v>984107</v>
          </cell>
          <cell r="E1905" t="str">
            <v>VARIOUS SECTOR</v>
          </cell>
        </row>
        <row r="1906">
          <cell r="A1906">
            <v>93772004</v>
          </cell>
          <cell r="B1906">
            <v>56382676592.907082</v>
          </cell>
          <cell r="C1906" t="str">
            <v>FULLY DISBURSED</v>
          </cell>
          <cell r="D1906">
            <v>984107</v>
          </cell>
          <cell r="E1906" t="str">
            <v>VARIOUS SECTOR</v>
          </cell>
        </row>
        <row r="1907">
          <cell r="A1907">
            <v>93773001</v>
          </cell>
          <cell r="B1907">
            <v>369409733224.04016</v>
          </cell>
          <cell r="C1907" t="str">
            <v>FULLY DISBURSED</v>
          </cell>
          <cell r="D1907">
            <v>994007</v>
          </cell>
          <cell r="E1907" t="str">
            <v>VARIOUS SECTOR</v>
          </cell>
        </row>
        <row r="1908">
          <cell r="A1908">
            <v>93773002</v>
          </cell>
          <cell r="B1908">
            <v>67599193677.285591</v>
          </cell>
          <cell r="C1908" t="str">
            <v>FULLY DISBURSED</v>
          </cell>
          <cell r="D1908">
            <v>994007</v>
          </cell>
          <cell r="E1908" t="str">
            <v>VARIOUS SECTOR</v>
          </cell>
        </row>
        <row r="1909">
          <cell r="A1909">
            <v>93773003</v>
          </cell>
          <cell r="B1909">
            <v>634933299009.08484</v>
          </cell>
          <cell r="C1909" t="str">
            <v>FULLY DISBURSED</v>
          </cell>
          <cell r="D1909">
            <v>994007</v>
          </cell>
          <cell r="E1909" t="str">
            <v>VARIOUS SECTOR</v>
          </cell>
        </row>
        <row r="1910">
          <cell r="A1910">
            <v>93773004</v>
          </cell>
          <cell r="B1910">
            <v>33667457443.14872</v>
          </cell>
          <cell r="C1910" t="str">
            <v>FULLY DISBURSED</v>
          </cell>
          <cell r="D1910">
            <v>994007</v>
          </cell>
          <cell r="E1910" t="str">
            <v>VARIOUS SECTOR</v>
          </cell>
        </row>
        <row r="1911">
          <cell r="A1911">
            <v>93786000</v>
          </cell>
          <cell r="B1911">
            <v>0</v>
          </cell>
          <cell r="C1911" t="str">
            <v>FULLY PAID</v>
          </cell>
          <cell r="D1911">
            <v>974117</v>
          </cell>
          <cell r="E1911" t="str">
            <v>VARIOUS SECTOR</v>
          </cell>
        </row>
        <row r="1912">
          <cell r="A1912">
            <v>93787000</v>
          </cell>
          <cell r="B1912">
            <v>131798984645.2</v>
          </cell>
          <cell r="C1912" t="str">
            <v>FULLY DISBURSED</v>
          </cell>
          <cell r="D1912">
            <v>984104</v>
          </cell>
          <cell r="E1912" t="str">
            <v>VARIOUS SECTOR</v>
          </cell>
        </row>
        <row r="1913">
          <cell r="A1913">
            <v>93788000</v>
          </cell>
          <cell r="B1913">
            <v>95136753469.999985</v>
          </cell>
          <cell r="C1913" t="str">
            <v>FULLY DISBURSED</v>
          </cell>
          <cell r="D1913">
            <v>994010</v>
          </cell>
          <cell r="E1913" t="str">
            <v>VARIOUS SECTOR</v>
          </cell>
        </row>
        <row r="1914">
          <cell r="A1914">
            <v>93795000</v>
          </cell>
          <cell r="B1914">
            <v>93062609751.599991</v>
          </cell>
          <cell r="C1914" t="str">
            <v>FULLY DISBURSED</v>
          </cell>
          <cell r="D1914">
            <v>994022</v>
          </cell>
          <cell r="E1914" t="str">
            <v>VARIOUS SECTOR</v>
          </cell>
        </row>
        <row r="1915">
          <cell r="A1915">
            <v>93799000</v>
          </cell>
          <cell r="B1915">
            <v>0</v>
          </cell>
          <cell r="C1915" t="str">
            <v>FULLY PAID</v>
          </cell>
          <cell r="D1915">
            <v>974107</v>
          </cell>
          <cell r="E1915" t="str">
            <v>VARIOUS SECTOR</v>
          </cell>
        </row>
        <row r="1916">
          <cell r="A1916">
            <v>93801000</v>
          </cell>
          <cell r="B1916">
            <v>0</v>
          </cell>
          <cell r="C1916" t="str">
            <v>FULLY PAID</v>
          </cell>
          <cell r="D1916">
            <v>974108</v>
          </cell>
          <cell r="E1916" t="str">
            <v>VARIOUS SECTOR</v>
          </cell>
        </row>
        <row r="1917">
          <cell r="A1917">
            <v>93802000</v>
          </cell>
          <cell r="B1917">
            <v>11716580554.4</v>
          </cell>
          <cell r="C1917" t="str">
            <v>FULLY DISBURSED</v>
          </cell>
          <cell r="D1917">
            <v>984108</v>
          </cell>
          <cell r="E1917" t="str">
            <v>VARIOUS SECTOR</v>
          </cell>
        </row>
        <row r="1918">
          <cell r="A1918">
            <v>93803000</v>
          </cell>
          <cell r="B1918">
            <v>15659721767.6</v>
          </cell>
          <cell r="C1918" t="str">
            <v>FULLY DISBURSED</v>
          </cell>
          <cell r="D1918">
            <v>994023</v>
          </cell>
          <cell r="E1918" t="str">
            <v>VARIOUS SECTOR</v>
          </cell>
        </row>
        <row r="1919">
          <cell r="A1919">
            <v>93804000</v>
          </cell>
          <cell r="B1919">
            <v>4933523028.3150024</v>
          </cell>
          <cell r="C1919" t="str">
            <v>FULLY DISBURSED</v>
          </cell>
          <cell r="D1919">
            <v>994036</v>
          </cell>
          <cell r="E1919" t="str">
            <v>VARIOUS SECTOR</v>
          </cell>
        </row>
        <row r="1920">
          <cell r="A1920">
            <v>94040000</v>
          </cell>
          <cell r="B1920">
            <v>0</v>
          </cell>
          <cell r="C1920" t="str">
            <v>FULLY PAID</v>
          </cell>
          <cell r="D1920">
            <v>974126</v>
          </cell>
          <cell r="E1920" t="str">
            <v>VARIOUS SECTOR</v>
          </cell>
        </row>
        <row r="1921">
          <cell r="A1921">
            <v>94050001</v>
          </cell>
          <cell r="B1921">
            <v>20437368956</v>
          </cell>
          <cell r="C1921" t="str">
            <v>FULLY DISBURSED</v>
          </cell>
          <cell r="D1921">
            <v>984134</v>
          </cell>
          <cell r="E1921" t="str">
            <v>VARIOUS SECTOR</v>
          </cell>
        </row>
        <row r="1922">
          <cell r="A1922">
            <v>94050002</v>
          </cell>
          <cell r="B1922">
            <v>18925993184</v>
          </cell>
          <cell r="C1922" t="str">
            <v>FULLY DISBURSED</v>
          </cell>
          <cell r="D1922">
            <v>984134</v>
          </cell>
          <cell r="E1922" t="str">
            <v>VARIOUS SECTOR</v>
          </cell>
        </row>
        <row r="1923">
          <cell r="A1923">
            <v>94050003</v>
          </cell>
          <cell r="B1923">
            <v>859856163530.40002</v>
          </cell>
          <cell r="C1923" t="str">
            <v>FULLY DISBURSED</v>
          </cell>
          <cell r="D1923">
            <v>984110</v>
          </cell>
          <cell r="E1923" t="str">
            <v>VARIOUS SECTOR</v>
          </cell>
        </row>
        <row r="1924">
          <cell r="A1924">
            <v>94050004</v>
          </cell>
          <cell r="B1924">
            <v>799342648585.6001</v>
          </cell>
          <cell r="C1924" t="str">
            <v>FULLY DISBURSED</v>
          </cell>
          <cell r="D1924">
            <v>984110</v>
          </cell>
          <cell r="E1924" t="str">
            <v>VARIOUS SECTOR</v>
          </cell>
        </row>
        <row r="1925">
          <cell r="A1925">
            <v>94050005</v>
          </cell>
          <cell r="B1925">
            <v>1286410585825.5999</v>
          </cell>
          <cell r="C1925" t="str">
            <v>FULLY DISBURSED</v>
          </cell>
          <cell r="D1925">
            <v>994005</v>
          </cell>
          <cell r="E1925" t="str">
            <v>VARIOUS SECTOR</v>
          </cell>
        </row>
        <row r="1926">
          <cell r="A1926">
            <v>94050006</v>
          </cell>
          <cell r="B1926">
            <v>823970080648.80005</v>
          </cell>
          <cell r="C1926" t="str">
            <v>FULLY DISBURSED</v>
          </cell>
          <cell r="D1926">
            <v>994005</v>
          </cell>
          <cell r="E1926" t="str">
            <v>VARIOUS SECTOR</v>
          </cell>
        </row>
        <row r="1927">
          <cell r="A1927">
            <v>94050007</v>
          </cell>
          <cell r="B1927">
            <v>40180700554</v>
          </cell>
          <cell r="C1927" t="str">
            <v>FULLY DISBURSED</v>
          </cell>
          <cell r="D1927">
            <v>994035</v>
          </cell>
          <cell r="E1927" t="str">
            <v>VARIOUS SECTOR</v>
          </cell>
        </row>
        <row r="1928">
          <cell r="A1928">
            <v>94155000</v>
          </cell>
          <cell r="B1928">
            <v>0</v>
          </cell>
          <cell r="C1928" t="str">
            <v>FULLY PAID</v>
          </cell>
          <cell r="D1928">
            <v>974119</v>
          </cell>
          <cell r="E1928" t="str">
            <v>VARIOUS SECTOR</v>
          </cell>
        </row>
        <row r="1929">
          <cell r="A1929">
            <v>94156000</v>
          </cell>
          <cell r="B1929">
            <v>427261025221.60004</v>
          </cell>
          <cell r="C1929" t="str">
            <v>FULLY DISBURSED</v>
          </cell>
          <cell r="D1929">
            <v>984115</v>
          </cell>
          <cell r="E1929" t="str">
            <v>VARIOUS SECTOR</v>
          </cell>
        </row>
        <row r="1930">
          <cell r="A1930">
            <v>94157000</v>
          </cell>
          <cell r="B1930">
            <v>532777504046.39996</v>
          </cell>
          <cell r="C1930" t="str">
            <v>FULLY DISBURSED</v>
          </cell>
          <cell r="D1930">
            <v>994011</v>
          </cell>
          <cell r="E1930" t="str">
            <v>VARIOUS SECTOR</v>
          </cell>
        </row>
        <row r="1931">
          <cell r="A1931">
            <v>94260001</v>
          </cell>
          <cell r="B1931">
            <v>24904477421.599998</v>
          </cell>
          <cell r="C1931" t="str">
            <v>FULLY DISBURSED</v>
          </cell>
          <cell r="D1931">
            <v>974121</v>
          </cell>
          <cell r="E1931" t="str">
            <v>VARIOUS SECTOR</v>
          </cell>
        </row>
        <row r="1932">
          <cell r="A1932">
            <v>94260002</v>
          </cell>
          <cell r="B1932">
            <v>2198956879.5999999</v>
          </cell>
          <cell r="C1932" t="str">
            <v>FULLY DISBURSED</v>
          </cell>
          <cell r="D1932">
            <v>974121</v>
          </cell>
          <cell r="E1932" t="str">
            <v>VARIOUS SECTOR</v>
          </cell>
        </row>
        <row r="1933">
          <cell r="A1933">
            <v>94261000</v>
          </cell>
          <cell r="B1933">
            <v>161600789004.42548</v>
          </cell>
          <cell r="C1933" t="str">
            <v>FULLY DISBURSED</v>
          </cell>
          <cell r="D1933">
            <v>974113</v>
          </cell>
          <cell r="E1933" t="str">
            <v>VARIOUS SECTOR</v>
          </cell>
        </row>
        <row r="1934">
          <cell r="A1934">
            <v>94262000</v>
          </cell>
          <cell r="B1934">
            <v>173210970083.59998</v>
          </cell>
          <cell r="C1934" t="str">
            <v>FULLY DISBURSED</v>
          </cell>
          <cell r="D1934">
            <v>984117</v>
          </cell>
          <cell r="E1934" t="str">
            <v>VARIOUS SECTOR</v>
          </cell>
        </row>
        <row r="1935">
          <cell r="A1935">
            <v>94263000</v>
          </cell>
          <cell r="B1935">
            <v>319649911406.59375</v>
          </cell>
          <cell r="C1935" t="str">
            <v>FULLY DISBURSED</v>
          </cell>
          <cell r="D1935">
            <v>984118</v>
          </cell>
          <cell r="E1935" t="str">
            <v>VARIOUS SECTOR</v>
          </cell>
        </row>
        <row r="1936">
          <cell r="A1936">
            <v>94264001</v>
          </cell>
          <cell r="B1936">
            <v>570805214122.35999</v>
          </cell>
          <cell r="C1936" t="str">
            <v>FULLY DISBURSED</v>
          </cell>
          <cell r="D1936">
            <v>994018</v>
          </cell>
          <cell r="E1936" t="str">
            <v>VARIOUS SECTOR</v>
          </cell>
        </row>
        <row r="1937">
          <cell r="A1937">
            <v>94264002</v>
          </cell>
          <cell r="B1937">
            <v>391060384784.12921</v>
          </cell>
          <cell r="C1937" t="str">
            <v>FULLY DISBURSED</v>
          </cell>
          <cell r="D1937">
            <v>994017</v>
          </cell>
          <cell r="E1937" t="str">
            <v>VARIOUS SECTOR</v>
          </cell>
        </row>
        <row r="1938">
          <cell r="A1938">
            <v>94269000</v>
          </cell>
          <cell r="B1938">
            <v>0</v>
          </cell>
          <cell r="C1938" t="str">
            <v>FULLY PAID</v>
          </cell>
          <cell r="D1938">
            <v>974114</v>
          </cell>
          <cell r="E1938" t="str">
            <v>VARIOUS SECTOR</v>
          </cell>
        </row>
        <row r="1939">
          <cell r="A1939">
            <v>95000000</v>
          </cell>
          <cell r="B1939">
            <v>211650464148.39999</v>
          </cell>
          <cell r="C1939" t="str">
            <v>FULLY DISBURSED</v>
          </cell>
          <cell r="D1939">
            <v>970128</v>
          </cell>
          <cell r="E1939" t="str">
            <v>VARIOUS SECTOR</v>
          </cell>
        </row>
        <row r="1940">
          <cell r="A1940">
            <v>95001000</v>
          </cell>
          <cell r="B1940">
            <v>85663542113.600006</v>
          </cell>
          <cell r="C1940" t="str">
            <v>FULLY DISBURSED</v>
          </cell>
          <cell r="D1940">
            <v>970129</v>
          </cell>
          <cell r="E1940" t="str">
            <v>VARIOUS SECTOR</v>
          </cell>
        </row>
        <row r="1941">
          <cell r="A1941">
            <v>95002000</v>
          </cell>
          <cell r="B1941">
            <v>133762984257.60001</v>
          </cell>
          <cell r="C1941" t="str">
            <v>FULLY DISBURSED</v>
          </cell>
          <cell r="D1941">
            <v>970129</v>
          </cell>
          <cell r="E1941" t="str">
            <v>VARIOUS SECTOR</v>
          </cell>
        </row>
        <row r="1942">
          <cell r="A1942">
            <v>95003000</v>
          </cell>
          <cell r="B1942">
            <v>1154516076.8</v>
          </cell>
          <cell r="C1942" t="str">
            <v>FULLY DISBURSED</v>
          </cell>
          <cell r="D1942">
            <v>970129</v>
          </cell>
          <cell r="E1942" t="str">
            <v>VARIOUS SECTOR</v>
          </cell>
        </row>
        <row r="1943">
          <cell r="A1943">
            <v>95004000</v>
          </cell>
          <cell r="B1943">
            <v>2309032153.5999999</v>
          </cell>
          <cell r="C1943" t="str">
            <v>FULLY DISBURSED</v>
          </cell>
          <cell r="D1943">
            <v>970129</v>
          </cell>
          <cell r="E1943" t="str">
            <v>VARIOUS SECTOR</v>
          </cell>
        </row>
        <row r="1944">
          <cell r="A1944">
            <v>95005000</v>
          </cell>
          <cell r="B1944">
            <v>0</v>
          </cell>
          <cell r="C1944" t="str">
            <v>FULLY PAID</v>
          </cell>
          <cell r="D1944">
            <v>970129</v>
          </cell>
          <cell r="E1944" t="str">
            <v>VARIOUS SECTOR</v>
          </cell>
        </row>
        <row r="1945">
          <cell r="A1945">
            <v>95006000</v>
          </cell>
          <cell r="B1945">
            <v>235006018324.39999</v>
          </cell>
          <cell r="C1945" t="str">
            <v>FULLY DISBURSED</v>
          </cell>
          <cell r="D1945">
            <v>970128</v>
          </cell>
          <cell r="E1945" t="str">
            <v>VARIOUS SECTOR</v>
          </cell>
        </row>
        <row r="1946">
          <cell r="A1946">
            <v>95007000</v>
          </cell>
          <cell r="B1946">
            <v>199285874768</v>
          </cell>
          <cell r="C1946" t="str">
            <v>FULLY DISBURSED</v>
          </cell>
          <cell r="D1946">
            <v>980117</v>
          </cell>
          <cell r="E1946" t="str">
            <v>VARIOUS SECTOR</v>
          </cell>
        </row>
        <row r="1947">
          <cell r="A1947">
            <v>95007001</v>
          </cell>
          <cell r="B1947">
            <v>205306385530.39999</v>
          </cell>
          <cell r="C1947" t="str">
            <v>FULLY DISBURSED</v>
          </cell>
          <cell r="D1947">
            <v>980117</v>
          </cell>
          <cell r="E1947" t="str">
            <v>VARIOUS SECTOR</v>
          </cell>
        </row>
        <row r="1948">
          <cell r="A1948">
            <v>95008000</v>
          </cell>
          <cell r="B1948">
            <v>687860586934.3999</v>
          </cell>
          <cell r="C1948" t="str">
            <v>FULLY DISBURSED</v>
          </cell>
          <cell r="D1948">
            <v>980105</v>
          </cell>
          <cell r="E1948" t="str">
            <v>VARIOUS SECTOR</v>
          </cell>
        </row>
        <row r="1949">
          <cell r="A1949">
            <v>95009000</v>
          </cell>
          <cell r="B1949">
            <v>6376257960.3999996</v>
          </cell>
          <cell r="C1949" t="str">
            <v>FULLY DISBURSED</v>
          </cell>
          <cell r="D1949">
            <v>980115</v>
          </cell>
          <cell r="E1949" t="str">
            <v>VARIOUS SECTOR</v>
          </cell>
        </row>
        <row r="1950">
          <cell r="A1950">
            <v>95009001</v>
          </cell>
          <cell r="B1950">
            <v>13734173718</v>
          </cell>
          <cell r="C1950" t="str">
            <v>FULLY DISBURSED</v>
          </cell>
          <cell r="D1950">
            <v>980115</v>
          </cell>
          <cell r="E1950" t="str">
            <v>VARIOUS SECTOR</v>
          </cell>
        </row>
        <row r="1951">
          <cell r="A1951">
            <v>95010000</v>
          </cell>
          <cell r="B1951">
            <v>990392803711.59998</v>
          </cell>
          <cell r="C1951" t="str">
            <v>FULLY DISBURSED</v>
          </cell>
          <cell r="D1951">
            <v>990005</v>
          </cell>
          <cell r="E1951" t="str">
            <v>VARIOUS SECTOR</v>
          </cell>
        </row>
        <row r="1952">
          <cell r="A1952">
            <v>95012000</v>
          </cell>
          <cell r="B1952">
            <v>356100121269.59998</v>
          </cell>
          <cell r="C1952" t="str">
            <v>FULLY DISBURSED</v>
          </cell>
          <cell r="D1952">
            <v>990022</v>
          </cell>
          <cell r="E1952" t="str">
            <v>VARIOUS SECTOR</v>
          </cell>
        </row>
        <row r="1953">
          <cell r="A1953">
            <v>95014000</v>
          </cell>
          <cell r="B1953">
            <v>385891804818</v>
          </cell>
          <cell r="C1953" t="str">
            <v>FULLY DISBURSED</v>
          </cell>
          <cell r="D1953">
            <v>990022</v>
          </cell>
          <cell r="E1953" t="str">
            <v>VARIOUS SECTOR</v>
          </cell>
        </row>
        <row r="1954">
          <cell r="A1954">
            <v>95015000</v>
          </cell>
          <cell r="B1954">
            <v>65056742329.200005</v>
          </cell>
          <cell r="C1954" t="str">
            <v>FULLY DISBURSED</v>
          </cell>
          <cell r="D1954">
            <v>990021</v>
          </cell>
          <cell r="E1954" t="str">
            <v>VARIOUS SECTOR</v>
          </cell>
        </row>
        <row r="1955">
          <cell r="A1955">
            <v>95016000</v>
          </cell>
          <cell r="B1955">
            <v>50354285254</v>
          </cell>
          <cell r="C1955" t="str">
            <v>FULLY DISBURSED</v>
          </cell>
          <cell r="D1955">
            <v>990021</v>
          </cell>
          <cell r="E1955" t="str">
            <v>VARIOUS SECTOR</v>
          </cell>
        </row>
        <row r="1956">
          <cell r="A1956">
            <v>95017000</v>
          </cell>
          <cell r="B1956">
            <v>59903470886.400002</v>
          </cell>
          <cell r="C1956" t="str">
            <v>FULLY DISBURSED</v>
          </cell>
          <cell r="D1956">
            <v>990021</v>
          </cell>
          <cell r="E1956" t="str">
            <v>VARIOUS SECTOR</v>
          </cell>
        </row>
        <row r="1957">
          <cell r="A1957">
            <v>95018000</v>
          </cell>
          <cell r="B1957">
            <v>27968365645.599998</v>
          </cell>
          <cell r="C1957" t="str">
            <v>FULLY DISBURSED</v>
          </cell>
          <cell r="D1957">
            <v>990021</v>
          </cell>
          <cell r="E1957" t="str">
            <v>VARIOUS SECTOR</v>
          </cell>
        </row>
        <row r="1958">
          <cell r="A1958">
            <v>95056000</v>
          </cell>
          <cell r="B1958">
            <v>208311184159.19998</v>
          </cell>
          <cell r="C1958" t="str">
            <v>ACTIVE</v>
          </cell>
          <cell r="D1958" t="str">
            <v>no_data</v>
          </cell>
          <cell r="E1958" t="str">
            <v>SOCIAL &amp; COMMUNITY SERVICES</v>
          </cell>
        </row>
        <row r="1959">
          <cell r="A1959">
            <v>95301000</v>
          </cell>
          <cell r="B1959">
            <v>63919886269.284851</v>
          </cell>
          <cell r="C1959" t="str">
            <v>FULLY DISBURSED</v>
          </cell>
          <cell r="D1959">
            <v>970122</v>
          </cell>
          <cell r="E1959" t="str">
            <v>VARIOUS SECTOR</v>
          </cell>
        </row>
        <row r="1960">
          <cell r="A1960">
            <v>95302000</v>
          </cell>
          <cell r="B1960">
            <v>95655325040.738876</v>
          </cell>
          <cell r="C1960" t="str">
            <v>FULLY DISBURSED</v>
          </cell>
          <cell r="D1960">
            <v>980112</v>
          </cell>
          <cell r="E1960" t="str">
            <v>VARIOUS SECTOR</v>
          </cell>
        </row>
        <row r="1961">
          <cell r="A1961">
            <v>95303000</v>
          </cell>
          <cell r="B1961">
            <v>104824223080.14098</v>
          </cell>
          <cell r="C1961" t="str">
            <v>FULLY DISBURSED</v>
          </cell>
          <cell r="D1961">
            <v>990010</v>
          </cell>
          <cell r="E1961" t="str">
            <v>VARIOUS SECTOR</v>
          </cell>
        </row>
        <row r="1962">
          <cell r="A1962">
            <v>96000000</v>
          </cell>
          <cell r="B1962">
            <v>25408238562.400002</v>
          </cell>
          <cell r="C1962" t="str">
            <v>FULLY DISBURSED</v>
          </cell>
          <cell r="D1962">
            <v>970106</v>
          </cell>
          <cell r="E1962" t="str">
            <v>VARIOUS SECTOR</v>
          </cell>
        </row>
        <row r="1963">
          <cell r="A1963">
            <v>96001000</v>
          </cell>
          <cell r="B1963">
            <v>106112153056</v>
          </cell>
          <cell r="C1963" t="str">
            <v>FULLY DISBURSED</v>
          </cell>
          <cell r="D1963">
            <v>980114</v>
          </cell>
          <cell r="E1963" t="str">
            <v>VARIOUS SECTOR</v>
          </cell>
        </row>
        <row r="1964">
          <cell r="A1964">
            <v>96002000</v>
          </cell>
          <cell r="B1964">
            <v>219940664318.39999</v>
          </cell>
          <cell r="C1964" t="str">
            <v>FULLY DISBURSED</v>
          </cell>
          <cell r="D1964">
            <v>990004</v>
          </cell>
          <cell r="E1964" t="str">
            <v>VARIOUS SECTOR</v>
          </cell>
        </row>
        <row r="1965">
          <cell r="A1965">
            <v>97009000</v>
          </cell>
          <cell r="B1965">
            <v>12261241364580.002</v>
          </cell>
          <cell r="C1965" t="str">
            <v>FULLY DISBURSED</v>
          </cell>
          <cell r="D1965">
            <v>980106</v>
          </cell>
          <cell r="E1965" t="str">
            <v>VARIOUS SECTOR</v>
          </cell>
        </row>
        <row r="1966">
          <cell r="A1966">
            <v>97510000</v>
          </cell>
          <cell r="B1966">
            <v>25396712998037.555</v>
          </cell>
          <cell r="C1966" t="str">
            <v>FULLY DISBURSED</v>
          </cell>
          <cell r="D1966">
            <v>990019</v>
          </cell>
          <cell r="E1966" t="str">
            <v>VARIOUS SECTOR</v>
          </cell>
        </row>
        <row r="1967">
          <cell r="A1967">
            <v>97525000</v>
          </cell>
          <cell r="B1967">
            <v>611255528993.07007</v>
          </cell>
          <cell r="C1967" t="str">
            <v>FULLY DISBURSED</v>
          </cell>
          <cell r="D1967">
            <v>980121</v>
          </cell>
          <cell r="E1967" t="str">
            <v>FOOD, BEVERAGES &amp; TOBACCO</v>
          </cell>
        </row>
        <row r="1968">
          <cell r="A1968">
            <v>97526000</v>
          </cell>
          <cell r="B1968">
            <v>773335344604.94006</v>
          </cell>
          <cell r="C1968" t="str">
            <v>FULLY DISBURSED</v>
          </cell>
          <cell r="D1968">
            <v>990020</v>
          </cell>
          <cell r="E1968" t="str">
            <v>FOOD, BEVERAGES &amp; TOBACCO</v>
          </cell>
        </row>
        <row r="1969">
          <cell r="A1969">
            <v>97801000</v>
          </cell>
          <cell r="B1969">
            <v>127769931100.19791</v>
          </cell>
          <cell r="C1969" t="str">
            <v>FULLY DISBURSED</v>
          </cell>
          <cell r="D1969">
            <v>970130</v>
          </cell>
          <cell r="E1969" t="str">
            <v>VARIOUS SECTOR</v>
          </cell>
        </row>
        <row r="1970">
          <cell r="A1970">
            <v>97833001</v>
          </cell>
          <cell r="B1970">
            <v>74022767982.425186</v>
          </cell>
          <cell r="C1970" t="str">
            <v>FULLY DISBURSED</v>
          </cell>
          <cell r="D1970">
            <v>970109</v>
          </cell>
          <cell r="E1970" t="str">
            <v>VARIOUS SECTOR</v>
          </cell>
        </row>
        <row r="1971">
          <cell r="A1971">
            <v>97833002</v>
          </cell>
          <cell r="B1971">
            <v>98425372888.119232</v>
          </cell>
          <cell r="C1971" t="str">
            <v>FULLY DISBURSED</v>
          </cell>
          <cell r="D1971">
            <v>980102</v>
          </cell>
          <cell r="E1971" t="str">
            <v>VARIOUS SECTOR</v>
          </cell>
        </row>
        <row r="1972">
          <cell r="A1972">
            <v>97833003</v>
          </cell>
          <cell r="B1972">
            <v>95732769942.400238</v>
          </cell>
          <cell r="C1972" t="str">
            <v>FULLY DISBURSED</v>
          </cell>
          <cell r="D1972">
            <v>990003</v>
          </cell>
          <cell r="E1972" t="str">
            <v>VARIOUS SECTOR</v>
          </cell>
        </row>
        <row r="1973">
          <cell r="A1973">
            <v>98000001</v>
          </cell>
          <cell r="B1973">
            <v>1890090529666.9502</v>
          </cell>
          <cell r="C1973" t="str">
            <v>FULLY DISBURSED</v>
          </cell>
          <cell r="D1973">
            <v>984128</v>
          </cell>
          <cell r="E1973" t="str">
            <v>VARIOUS SECTOR</v>
          </cell>
        </row>
        <row r="1974">
          <cell r="A1974">
            <v>98000002</v>
          </cell>
          <cell r="B1974">
            <v>2644410476093.5552</v>
          </cell>
          <cell r="C1974" t="str">
            <v>FULLY DISBURSED</v>
          </cell>
          <cell r="D1974">
            <v>984128</v>
          </cell>
          <cell r="E1974" t="str">
            <v>VARIOUS SECTOR</v>
          </cell>
        </row>
        <row r="1975">
          <cell r="A1975">
            <v>98000003</v>
          </cell>
          <cell r="B1975">
            <v>86402999892</v>
          </cell>
          <cell r="C1975" t="str">
            <v>FULLY DISBURSED</v>
          </cell>
          <cell r="D1975">
            <v>984129</v>
          </cell>
          <cell r="E1975" t="str">
            <v>VARIOUS SECTOR</v>
          </cell>
        </row>
        <row r="1976">
          <cell r="A1976">
            <v>98000004</v>
          </cell>
          <cell r="B1976">
            <v>117405875403.59999</v>
          </cell>
          <cell r="C1976" t="str">
            <v>FULLY DISBURSED</v>
          </cell>
          <cell r="D1976">
            <v>984129</v>
          </cell>
          <cell r="E1976" t="str">
            <v>VARIOUS SECTOR</v>
          </cell>
        </row>
        <row r="1977">
          <cell r="A1977">
            <v>98000005</v>
          </cell>
          <cell r="B1977">
            <v>1890090526014.6003</v>
          </cell>
          <cell r="C1977" t="str">
            <v>FULLY DISBURSED</v>
          </cell>
          <cell r="D1977">
            <v>984128</v>
          </cell>
          <cell r="E1977" t="str">
            <v>VARIOUS SECTOR</v>
          </cell>
        </row>
        <row r="1978">
          <cell r="A1978">
            <v>98000006</v>
          </cell>
          <cell r="B1978">
            <v>2653239415945.3652</v>
          </cell>
          <cell r="C1978" t="str">
            <v>FULLY DISBURSED</v>
          </cell>
          <cell r="D1978">
            <v>984128</v>
          </cell>
          <cell r="E1978" t="str">
            <v>VARIOUS SECTOR</v>
          </cell>
        </row>
        <row r="1979">
          <cell r="A1979">
            <v>98000007</v>
          </cell>
          <cell r="B1979">
            <v>86402999892</v>
          </cell>
          <cell r="C1979" t="str">
            <v>FULLY DISBURSED</v>
          </cell>
          <cell r="D1979">
            <v>984129</v>
          </cell>
          <cell r="E1979" t="str">
            <v>VARIOUS SECTOR</v>
          </cell>
        </row>
        <row r="1980">
          <cell r="A1980">
            <v>98000008</v>
          </cell>
          <cell r="B1980">
            <v>100442375176</v>
          </cell>
          <cell r="C1980" t="str">
            <v>FULLY DISBURSED</v>
          </cell>
          <cell r="D1980">
            <v>984129</v>
          </cell>
          <cell r="E1980" t="str">
            <v>VARIOUS SECTOR</v>
          </cell>
        </row>
        <row r="1981">
          <cell r="A1981">
            <v>98001001</v>
          </cell>
          <cell r="B1981">
            <v>3999272599088.4561</v>
          </cell>
          <cell r="C1981" t="str">
            <v>FULLY DISBURSED</v>
          </cell>
          <cell r="D1981">
            <v>994033</v>
          </cell>
          <cell r="E1981" t="str">
            <v>VARIOUS SECTOR</v>
          </cell>
        </row>
        <row r="1982">
          <cell r="A1982">
            <v>98001002</v>
          </cell>
          <cell r="B1982">
            <v>203987801498.40002</v>
          </cell>
          <cell r="C1982" t="str">
            <v>FULLY DISBURSED</v>
          </cell>
          <cell r="D1982">
            <v>994034</v>
          </cell>
          <cell r="E1982" t="str">
            <v>VARIOUS SECTOR</v>
          </cell>
        </row>
        <row r="1983">
          <cell r="A1983">
            <v>98001003</v>
          </cell>
          <cell r="B1983">
            <v>4939531179111.6855</v>
          </cell>
          <cell r="C1983" t="str">
            <v>FULLY DISBURSED</v>
          </cell>
          <cell r="D1983">
            <v>994033</v>
          </cell>
          <cell r="E1983" t="str">
            <v>VARIOUS SECTOR</v>
          </cell>
        </row>
        <row r="1984">
          <cell r="A1984">
            <v>98001004</v>
          </cell>
          <cell r="B1984">
            <v>291538252914</v>
          </cell>
          <cell r="C1984" t="str">
            <v>FULLY DISBURSED</v>
          </cell>
          <cell r="D1984">
            <v>994034</v>
          </cell>
          <cell r="E1984" t="str">
            <v>VARIOUS SECTOR</v>
          </cell>
        </row>
        <row r="1985">
          <cell r="A1985">
            <v>98058000</v>
          </cell>
          <cell r="B1985">
            <v>1878188912927.5354</v>
          </cell>
          <cell r="C1985" t="str">
            <v>FULLY DISBURSED</v>
          </cell>
          <cell r="D1985">
            <v>984137</v>
          </cell>
          <cell r="E1985" t="str">
            <v>VARIOUS SECTOR</v>
          </cell>
        </row>
        <row r="1986">
          <cell r="A1986">
            <v>98059000</v>
          </cell>
          <cell r="B1986">
            <v>1775065478448.8604</v>
          </cell>
          <cell r="C1986" t="str">
            <v>FULLY DISBURSED</v>
          </cell>
          <cell r="D1986">
            <v>994032</v>
          </cell>
          <cell r="E1986" t="str">
            <v>VARIOUS SECTOR</v>
          </cell>
        </row>
        <row r="1987">
          <cell r="A1987">
            <v>98098000</v>
          </cell>
          <cell r="B1987">
            <v>21063739200</v>
          </cell>
          <cell r="C1987" t="str">
            <v>FULLY DISBURSED</v>
          </cell>
          <cell r="D1987">
            <v>995007</v>
          </cell>
          <cell r="E1987" t="str">
            <v>VARIOUS SECTOR</v>
          </cell>
        </row>
        <row r="1988">
          <cell r="A1988">
            <v>98111000</v>
          </cell>
          <cell r="B1988">
            <v>80390684917.600006</v>
          </cell>
          <cell r="C1988" t="str">
            <v>FULLY DISBURSED</v>
          </cell>
          <cell r="D1988">
            <v>995006</v>
          </cell>
          <cell r="E1988" t="str">
            <v>VARIOUS SECTOR</v>
          </cell>
        </row>
        <row r="1989">
          <cell r="A1989">
            <v>98674000</v>
          </cell>
          <cell r="B1989">
            <v>0</v>
          </cell>
          <cell r="C1989" t="str">
            <v>FULLY PAID</v>
          </cell>
          <cell r="D1989">
            <v>974115</v>
          </cell>
          <cell r="E1989" t="str">
            <v>VARIOUS SECTOR</v>
          </cell>
        </row>
        <row r="1990">
          <cell r="A1990">
            <v>98675000</v>
          </cell>
          <cell r="B1990">
            <v>0</v>
          </cell>
          <cell r="C1990" t="str">
            <v>FULLY PAID</v>
          </cell>
          <cell r="D1990">
            <v>974115</v>
          </cell>
          <cell r="E1990" t="str">
            <v>VARIOUS SECTOR</v>
          </cell>
        </row>
        <row r="1991">
          <cell r="A1991">
            <v>98676000</v>
          </cell>
          <cell r="B1991">
            <v>0</v>
          </cell>
          <cell r="C1991" t="str">
            <v>FULLY PAID</v>
          </cell>
          <cell r="D1991">
            <v>974115</v>
          </cell>
          <cell r="E1991" t="str">
            <v>VARIOUS SECTOR</v>
          </cell>
        </row>
        <row r="1992">
          <cell r="A1992">
            <v>98677000</v>
          </cell>
          <cell r="B1992">
            <v>0</v>
          </cell>
          <cell r="C1992" t="str">
            <v>FULLY PAID</v>
          </cell>
          <cell r="D1992">
            <v>974115</v>
          </cell>
          <cell r="E1992" t="str">
            <v>VARIOUS SECTOR</v>
          </cell>
        </row>
        <row r="1993">
          <cell r="A1993">
            <v>98680000</v>
          </cell>
          <cell r="B1993">
            <v>0</v>
          </cell>
          <cell r="C1993" t="str">
            <v>FULLY PAID</v>
          </cell>
          <cell r="D1993">
            <v>974139</v>
          </cell>
          <cell r="E1993" t="str">
            <v>VARIOUS SECTOR</v>
          </cell>
        </row>
        <row r="1994">
          <cell r="A1994">
            <v>98681000</v>
          </cell>
          <cell r="B1994">
            <v>12617085519.200001</v>
          </cell>
          <cell r="C1994" t="str">
            <v>FULLY DISBURSED</v>
          </cell>
          <cell r="D1994">
            <v>984125</v>
          </cell>
          <cell r="E1994" t="str">
            <v>VARIOUS SECTOR</v>
          </cell>
        </row>
        <row r="1995">
          <cell r="A1995">
            <v>98682000</v>
          </cell>
          <cell r="B1995">
            <v>23769090904.799999</v>
          </cell>
          <cell r="C1995" t="str">
            <v>FULLY DISBURSED</v>
          </cell>
          <cell r="D1995">
            <v>994009</v>
          </cell>
          <cell r="E1995" t="str">
            <v>VARIOUS SECTOR</v>
          </cell>
        </row>
        <row r="1996">
          <cell r="A1996">
            <v>98684000</v>
          </cell>
          <cell r="B1996">
            <v>11420726565.199999</v>
          </cell>
          <cell r="C1996" t="str">
            <v>FULLY DISBURSED</v>
          </cell>
          <cell r="D1996">
            <v>984105</v>
          </cell>
          <cell r="E1996" t="str">
            <v>VARIOUS SECTOR</v>
          </cell>
        </row>
        <row r="1997">
          <cell r="A1997">
            <v>98685000</v>
          </cell>
          <cell r="B1997">
            <v>11221774839.200001</v>
          </cell>
          <cell r="C1997" t="str">
            <v>FULLY DISBURSED</v>
          </cell>
          <cell r="D1997">
            <v>984105</v>
          </cell>
          <cell r="E1997" t="str">
            <v>VARIOUS SECTOR</v>
          </cell>
        </row>
        <row r="1998">
          <cell r="A1998">
            <v>98686000</v>
          </cell>
          <cell r="B1998">
            <v>51765823460.400002</v>
          </cell>
          <cell r="C1998" t="str">
            <v>FULLY DISBURSED</v>
          </cell>
          <cell r="D1998">
            <v>984105</v>
          </cell>
          <cell r="E1998" t="str">
            <v>VARIOUS SECTOR</v>
          </cell>
        </row>
        <row r="1999">
          <cell r="A1999">
            <v>98687000</v>
          </cell>
          <cell r="B1999">
            <v>22101396035.599998</v>
          </cell>
          <cell r="C1999" t="str">
            <v>FULLY DISBURSED</v>
          </cell>
          <cell r="D1999">
            <v>984105</v>
          </cell>
          <cell r="E1999" t="str">
            <v>VARIOUS SECTOR</v>
          </cell>
        </row>
        <row r="2000">
          <cell r="A2000">
            <v>98694000</v>
          </cell>
          <cell r="B2000">
            <v>12935488489.200001</v>
          </cell>
          <cell r="C2000" t="str">
            <v>FULLY DISBURSED</v>
          </cell>
          <cell r="D2000">
            <v>994008</v>
          </cell>
          <cell r="E2000" t="str">
            <v>VARIOUS SECTOR</v>
          </cell>
        </row>
        <row r="2001">
          <cell r="A2001">
            <v>98695000</v>
          </cell>
          <cell r="B2001">
            <v>12481384952</v>
          </cell>
          <cell r="C2001" t="str">
            <v>FULLY DISBURSED</v>
          </cell>
          <cell r="D2001">
            <v>994008</v>
          </cell>
          <cell r="E2001" t="str">
            <v>VARIOUS SECTOR</v>
          </cell>
        </row>
        <row r="2002">
          <cell r="A2002">
            <v>98696000</v>
          </cell>
          <cell r="B2002">
            <v>94025776692.399994</v>
          </cell>
          <cell r="C2002" t="str">
            <v>FULLY DISBURSED</v>
          </cell>
          <cell r="D2002">
            <v>994008</v>
          </cell>
          <cell r="E2002" t="str">
            <v>VARIOUS SECTOR</v>
          </cell>
        </row>
        <row r="2003">
          <cell r="A2003">
            <v>98697000</v>
          </cell>
          <cell r="B2003">
            <v>24673668525.200001</v>
          </cell>
          <cell r="C2003" t="str">
            <v>FULLY DISBURSED</v>
          </cell>
          <cell r="D2003">
            <v>994008</v>
          </cell>
          <cell r="E2003" t="str">
            <v>VARIOUS SECTOR</v>
          </cell>
        </row>
      </sheetData>
      <sheetData sheetId="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ilan"/>
      <sheetName val="Asump_Makro"/>
      <sheetName val="Agregat"/>
      <sheetName val="Antam"/>
      <sheetName val="Askes"/>
      <sheetName val="BBRI"/>
      <sheetName val="BMRI"/>
      <sheetName val="Bulog"/>
      <sheetName val="Garuda"/>
      <sheetName val="Jamsostek"/>
      <sheetName val="KS"/>
      <sheetName val="Pelindo"/>
      <sheetName val="Pal"/>
      <sheetName val="Pelni"/>
      <sheetName val="Pertamina"/>
      <sheetName val="PGAS"/>
      <sheetName val="PLN"/>
      <sheetName val="PTWika"/>
      <sheetName val="PTBA"/>
      <sheetName val="PTKA"/>
      <sheetName val="PTPNIV"/>
      <sheetName val="PUSRI"/>
      <sheetName val="SMGR"/>
      <sheetName val="Timah"/>
      <sheetName val="TLKM"/>
    </sheetNames>
    <sheetDataSet>
      <sheetData sheetId="0"/>
      <sheetData sheetId="1">
        <row r="4">
          <cell r="B4">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cds)"/>
      <sheetName val="CDS"/>
      <sheetName val="Chart3 (2)"/>
      <sheetName val="IHSG VS IDR"/>
      <sheetName val="Chart2"/>
      <sheetName val="Bi rate_inflasi"/>
      <sheetName val="Chart3"/>
      <sheetName val="SUN 2 yr, sun 10 yr &amp; inflasi"/>
      <sheetName val="Chart1"/>
      <sheetName val="Global Bond (2)"/>
      <sheetName val="Chart4"/>
      <sheetName val="libor over t bill"/>
      <sheetName val="fx"/>
      <sheetName val="Chart6"/>
      <sheetName val="Chart7"/>
      <sheetName val="base_rate"/>
      <sheetName val="yield curve"/>
      <sheetName val="Commodity(chart)"/>
      <sheetName val="commodity"/>
      <sheetName val="Chart-cds"/>
      <sheetName val="CDS-country"/>
      <sheetName val="CDS Peer Country"/>
      <sheetName val="Brent-chart"/>
      <sheetName val="brent"/>
      <sheetName val="SUn - index MS"/>
      <sheetName val="SUn - index hsbc)"/>
      <sheetName val="Sun Index"/>
    </sheetNames>
    <sheetDataSet>
      <sheetData sheetId="0" refreshError="1"/>
      <sheetData sheetId="1"/>
      <sheetData sheetId="2" refreshError="1"/>
      <sheetData sheetId="3"/>
      <sheetData sheetId="4" refreshError="1"/>
      <sheetData sheetId="5"/>
      <sheetData sheetId="6" refreshError="1"/>
      <sheetData sheetId="7">
        <row r="1">
          <cell r="A1" t="str">
            <v>Date</v>
          </cell>
          <cell r="B1" t="str">
            <v>GIDN 2yr</v>
          </cell>
          <cell r="C1" t="str">
            <v>GIDN 10yr</v>
          </cell>
        </row>
        <row r="2">
          <cell r="A2">
            <v>39448</v>
          </cell>
        </row>
        <row r="3">
          <cell r="A3">
            <v>39449</v>
          </cell>
          <cell r="B3">
            <v>8.2899999999999991</v>
          </cell>
          <cell r="C3">
            <v>10.047000000000001</v>
          </cell>
        </row>
        <row r="4">
          <cell r="A4">
            <v>39450</v>
          </cell>
          <cell r="B4">
            <v>8.39</v>
          </cell>
          <cell r="C4">
            <v>10.138</v>
          </cell>
        </row>
        <row r="5">
          <cell r="A5">
            <v>39451</v>
          </cell>
          <cell r="B5">
            <v>8.3800000000000008</v>
          </cell>
          <cell r="C5">
            <v>10.093999999999999</v>
          </cell>
        </row>
        <row r="6">
          <cell r="A6">
            <v>39454</v>
          </cell>
          <cell r="B6">
            <v>8.39</v>
          </cell>
          <cell r="C6">
            <v>10.097</v>
          </cell>
        </row>
        <row r="7">
          <cell r="A7">
            <v>39455</v>
          </cell>
          <cell r="B7">
            <v>8.36</v>
          </cell>
          <cell r="C7">
            <v>9.89</v>
          </cell>
        </row>
        <row r="8">
          <cell r="A8">
            <v>39456</v>
          </cell>
          <cell r="B8">
            <v>8.34</v>
          </cell>
          <cell r="C8">
            <v>9.8979999999999997</v>
          </cell>
        </row>
        <row r="9">
          <cell r="A9">
            <v>39457</v>
          </cell>
        </row>
        <row r="10">
          <cell r="A10">
            <v>39458</v>
          </cell>
          <cell r="B10">
            <v>8.2899999999999991</v>
          </cell>
          <cell r="C10">
            <v>9.8680000000000003</v>
          </cell>
        </row>
        <row r="11">
          <cell r="A11">
            <v>39461</v>
          </cell>
          <cell r="B11">
            <v>8.31</v>
          </cell>
          <cell r="C11">
            <v>9.8620000000000001</v>
          </cell>
        </row>
        <row r="12">
          <cell r="A12">
            <v>39462</v>
          </cell>
          <cell r="B12">
            <v>8.2799999999999994</v>
          </cell>
          <cell r="C12">
            <v>9.8490000000000002</v>
          </cell>
        </row>
        <row r="13">
          <cell r="A13">
            <v>39463</v>
          </cell>
          <cell r="B13">
            <v>8.25</v>
          </cell>
          <cell r="C13">
            <v>9.8650000000000002</v>
          </cell>
        </row>
        <row r="14">
          <cell r="A14">
            <v>39464</v>
          </cell>
          <cell r="B14">
            <v>8.2799999999999994</v>
          </cell>
          <cell r="C14">
            <v>9.8689999999999998</v>
          </cell>
        </row>
        <row r="15">
          <cell r="A15">
            <v>39465</v>
          </cell>
          <cell r="B15">
            <v>8.24</v>
          </cell>
          <cell r="C15">
            <v>9.8629999999999995</v>
          </cell>
        </row>
        <row r="16">
          <cell r="A16">
            <v>39468</v>
          </cell>
          <cell r="B16">
            <v>8.1300000000000008</v>
          </cell>
          <cell r="C16">
            <v>9.8160000000000007</v>
          </cell>
        </row>
        <row r="17">
          <cell r="A17">
            <v>39469</v>
          </cell>
          <cell r="B17">
            <v>8.09</v>
          </cell>
          <cell r="C17">
            <v>10.095000000000001</v>
          </cell>
        </row>
        <row r="18">
          <cell r="A18">
            <v>39470</v>
          </cell>
          <cell r="B18">
            <v>8.0299999999999994</v>
          </cell>
          <cell r="C18">
            <v>10.058999999999999</v>
          </cell>
        </row>
        <row r="19">
          <cell r="A19">
            <v>39471</v>
          </cell>
          <cell r="B19">
            <v>7.96</v>
          </cell>
          <cell r="C19">
            <v>9.9759999999999991</v>
          </cell>
        </row>
        <row r="20">
          <cell r="A20">
            <v>39472</v>
          </cell>
          <cell r="B20">
            <v>8.02</v>
          </cell>
          <cell r="C20">
            <v>9.9489999999999998</v>
          </cell>
        </row>
        <row r="21">
          <cell r="A21">
            <v>39475</v>
          </cell>
          <cell r="B21">
            <v>7.98</v>
          </cell>
          <cell r="C21">
            <v>9.9459999999999997</v>
          </cell>
        </row>
        <row r="22">
          <cell r="A22">
            <v>39476</v>
          </cell>
          <cell r="B22">
            <v>7.96</v>
          </cell>
          <cell r="C22">
            <v>9.9600000000000009</v>
          </cell>
        </row>
        <row r="23">
          <cell r="A23">
            <v>39477</v>
          </cell>
          <cell r="B23">
            <v>7.92</v>
          </cell>
          <cell r="C23">
            <v>9.9420000000000002</v>
          </cell>
        </row>
        <row r="24">
          <cell r="A24">
            <v>39478</v>
          </cell>
          <cell r="B24">
            <v>7.92</v>
          </cell>
          <cell r="C24">
            <v>9.9269999999999996</v>
          </cell>
        </row>
        <row r="25">
          <cell r="A25">
            <v>39479</v>
          </cell>
          <cell r="B25">
            <v>7.9</v>
          </cell>
          <cell r="C25">
            <v>9.94</v>
          </cell>
        </row>
        <row r="26">
          <cell r="A26">
            <v>39482</v>
          </cell>
          <cell r="B26">
            <v>7.96</v>
          </cell>
          <cell r="C26">
            <v>9.94</v>
          </cell>
        </row>
        <row r="27">
          <cell r="A27">
            <v>39483</v>
          </cell>
          <cell r="B27">
            <v>7.93</v>
          </cell>
          <cell r="C27">
            <v>9.9459999999999997</v>
          </cell>
        </row>
        <row r="28">
          <cell r="A28">
            <v>39484</v>
          </cell>
          <cell r="B28">
            <v>7.93</v>
          </cell>
          <cell r="C28">
            <v>9.9480000000000004</v>
          </cell>
        </row>
        <row r="29">
          <cell r="A29">
            <v>39485</v>
          </cell>
        </row>
        <row r="30">
          <cell r="A30">
            <v>39486</v>
          </cell>
          <cell r="B30">
            <v>7.9</v>
          </cell>
          <cell r="C30">
            <v>9.9909999999999997</v>
          </cell>
        </row>
        <row r="31">
          <cell r="A31">
            <v>39489</v>
          </cell>
          <cell r="B31">
            <v>7.95</v>
          </cell>
          <cell r="C31">
            <v>10.003</v>
          </cell>
        </row>
        <row r="32">
          <cell r="A32">
            <v>39490</v>
          </cell>
          <cell r="B32">
            <v>8.02</v>
          </cell>
          <cell r="C32">
            <v>9.98</v>
          </cell>
        </row>
        <row r="33">
          <cell r="A33">
            <v>39491</v>
          </cell>
          <cell r="B33">
            <v>7.99</v>
          </cell>
          <cell r="C33">
            <v>9.9990000000000006</v>
          </cell>
        </row>
        <row r="34">
          <cell r="A34">
            <v>39492</v>
          </cell>
          <cell r="B34">
            <v>8</v>
          </cell>
          <cell r="C34">
            <v>9.9410000000000007</v>
          </cell>
        </row>
        <row r="35">
          <cell r="A35">
            <v>39493</v>
          </cell>
          <cell r="B35">
            <v>8.0500000000000007</v>
          </cell>
          <cell r="C35">
            <v>10.007</v>
          </cell>
        </row>
        <row r="36">
          <cell r="A36">
            <v>39496</v>
          </cell>
          <cell r="B36">
            <v>8.0500000000000007</v>
          </cell>
          <cell r="C36">
            <v>9.9939999999999998</v>
          </cell>
        </row>
        <row r="37">
          <cell r="A37">
            <v>39497</v>
          </cell>
          <cell r="B37">
            <v>8.08</v>
          </cell>
          <cell r="C37">
            <v>10.004</v>
          </cell>
        </row>
        <row r="38">
          <cell r="A38">
            <v>39498</v>
          </cell>
          <cell r="B38">
            <v>8.06</v>
          </cell>
          <cell r="C38">
            <v>10.01</v>
          </cell>
        </row>
        <row r="39">
          <cell r="A39">
            <v>39499</v>
          </cell>
          <cell r="B39">
            <v>8.14</v>
          </cell>
          <cell r="C39">
            <v>10.007</v>
          </cell>
        </row>
        <row r="40">
          <cell r="A40">
            <v>39500</v>
          </cell>
          <cell r="B40">
            <v>8.06</v>
          </cell>
          <cell r="C40">
            <v>10.026</v>
          </cell>
        </row>
        <row r="41">
          <cell r="A41">
            <v>39503</v>
          </cell>
          <cell r="B41">
            <v>8.34</v>
          </cell>
          <cell r="C41">
            <v>10.029999999999999</v>
          </cell>
        </row>
        <row r="42">
          <cell r="A42">
            <v>39504</v>
          </cell>
          <cell r="B42">
            <v>8.3699999999999992</v>
          </cell>
          <cell r="C42">
            <v>10.003</v>
          </cell>
        </row>
        <row r="43">
          <cell r="A43">
            <v>39505</v>
          </cell>
          <cell r="B43">
            <v>8.4</v>
          </cell>
          <cell r="C43">
            <v>10.044</v>
          </cell>
        </row>
        <row r="44">
          <cell r="A44">
            <v>39506</v>
          </cell>
          <cell r="B44">
            <v>8.48</v>
          </cell>
          <cell r="C44">
            <v>10.074999999999999</v>
          </cell>
        </row>
        <row r="45">
          <cell r="A45">
            <v>39507</v>
          </cell>
          <cell r="B45">
            <v>8.66</v>
          </cell>
          <cell r="C45">
            <v>10.1</v>
          </cell>
        </row>
        <row r="46">
          <cell r="A46">
            <v>39510</v>
          </cell>
          <cell r="B46">
            <v>8.64</v>
          </cell>
          <cell r="C46">
            <v>10.335000000000001</v>
          </cell>
        </row>
        <row r="47">
          <cell r="A47">
            <v>39511</v>
          </cell>
          <cell r="B47">
            <v>8.61</v>
          </cell>
          <cell r="C47">
            <v>10.385</v>
          </cell>
        </row>
        <row r="48">
          <cell r="A48">
            <v>39512</v>
          </cell>
          <cell r="B48">
            <v>8.59</v>
          </cell>
          <cell r="C48">
            <v>10.358000000000001</v>
          </cell>
        </row>
        <row r="49">
          <cell r="A49">
            <v>39513</v>
          </cell>
          <cell r="B49">
            <v>8.57</v>
          </cell>
          <cell r="C49">
            <v>10.339</v>
          </cell>
        </row>
        <row r="50">
          <cell r="A50">
            <v>39514</v>
          </cell>
          <cell r="B50">
            <v>8.56</v>
          </cell>
          <cell r="C50">
            <v>10.38</v>
          </cell>
        </row>
        <row r="51">
          <cell r="A51">
            <v>39517</v>
          </cell>
        </row>
        <row r="52">
          <cell r="A52">
            <v>39518</v>
          </cell>
          <cell r="B52">
            <v>8.69</v>
          </cell>
          <cell r="C52">
            <v>10.459</v>
          </cell>
        </row>
        <row r="53">
          <cell r="A53">
            <v>39519</v>
          </cell>
          <cell r="B53">
            <v>8.67</v>
          </cell>
          <cell r="C53">
            <v>10.612</v>
          </cell>
        </row>
        <row r="54">
          <cell r="A54">
            <v>39520</v>
          </cell>
          <cell r="B54">
            <v>8.7100000000000009</v>
          </cell>
          <cell r="C54">
            <v>10.686</v>
          </cell>
        </row>
        <row r="55">
          <cell r="A55">
            <v>39521</v>
          </cell>
          <cell r="B55">
            <v>8.75</v>
          </cell>
          <cell r="C55">
            <v>10.850999999999999</v>
          </cell>
        </row>
        <row r="56">
          <cell r="A56">
            <v>39524</v>
          </cell>
          <cell r="B56">
            <v>8.94</v>
          </cell>
          <cell r="C56">
            <v>11.509</v>
          </cell>
        </row>
        <row r="57">
          <cell r="A57">
            <v>39525</v>
          </cell>
          <cell r="B57">
            <v>8.9700000000000006</v>
          </cell>
          <cell r="C57">
            <v>11.52</v>
          </cell>
        </row>
        <row r="58">
          <cell r="A58">
            <v>39526</v>
          </cell>
          <cell r="B58">
            <v>8.93</v>
          </cell>
          <cell r="C58">
            <v>11.201000000000001</v>
          </cell>
        </row>
        <row r="59">
          <cell r="A59">
            <v>39527</v>
          </cell>
        </row>
        <row r="60">
          <cell r="A60">
            <v>39528</v>
          </cell>
        </row>
        <row r="61">
          <cell r="A61">
            <v>39531</v>
          </cell>
          <cell r="B61">
            <v>8.89</v>
          </cell>
          <cell r="C61">
            <v>11.215</v>
          </cell>
        </row>
        <row r="62">
          <cell r="A62">
            <v>39532</v>
          </cell>
          <cell r="B62">
            <v>8.99</v>
          </cell>
          <cell r="C62">
            <v>11.208</v>
          </cell>
        </row>
        <row r="63">
          <cell r="A63">
            <v>39533</v>
          </cell>
          <cell r="B63">
            <v>9.07</v>
          </cell>
          <cell r="C63">
            <v>11.253</v>
          </cell>
        </row>
        <row r="64">
          <cell r="A64">
            <v>39534</v>
          </cell>
          <cell r="B64">
            <v>9.15</v>
          </cell>
          <cell r="C64">
            <v>11.222</v>
          </cell>
        </row>
        <row r="65">
          <cell r="A65">
            <v>39535</v>
          </cell>
          <cell r="B65">
            <v>9.48</v>
          </cell>
          <cell r="C65">
            <v>11.564</v>
          </cell>
        </row>
        <row r="66">
          <cell r="A66">
            <v>39538</v>
          </cell>
          <cell r="B66">
            <v>9.65</v>
          </cell>
          <cell r="C66">
            <v>11.72</v>
          </cell>
        </row>
        <row r="67">
          <cell r="A67">
            <v>39539</v>
          </cell>
          <cell r="B67">
            <v>9.8000000000000007</v>
          </cell>
          <cell r="C67">
            <v>11.678000000000001</v>
          </cell>
        </row>
        <row r="68">
          <cell r="A68">
            <v>39540</v>
          </cell>
          <cell r="B68">
            <v>10.45</v>
          </cell>
          <cell r="C68">
            <v>11.903</v>
          </cell>
        </row>
        <row r="69">
          <cell r="A69">
            <v>39541</v>
          </cell>
          <cell r="B69">
            <v>10.49</v>
          </cell>
          <cell r="C69">
            <v>11.846</v>
          </cell>
        </row>
        <row r="70">
          <cell r="A70">
            <v>39542</v>
          </cell>
          <cell r="B70">
            <v>10.36</v>
          </cell>
          <cell r="C70">
            <v>12.542999999999999</v>
          </cell>
        </row>
        <row r="71">
          <cell r="A71">
            <v>39545</v>
          </cell>
          <cell r="B71">
            <v>11.02</v>
          </cell>
          <cell r="C71">
            <v>12.56</v>
          </cell>
        </row>
        <row r="72">
          <cell r="A72">
            <v>39546</v>
          </cell>
          <cell r="B72">
            <v>10.69</v>
          </cell>
          <cell r="C72">
            <v>12.849</v>
          </cell>
        </row>
        <row r="73">
          <cell r="A73">
            <v>39547</v>
          </cell>
          <cell r="B73">
            <v>10.4</v>
          </cell>
          <cell r="C73">
            <v>12.38</v>
          </cell>
        </row>
        <row r="74">
          <cell r="A74">
            <v>39548</v>
          </cell>
          <cell r="B74">
            <v>10.08</v>
          </cell>
          <cell r="C74">
            <v>12.286</v>
          </cell>
        </row>
        <row r="75">
          <cell r="A75">
            <v>39549</v>
          </cell>
          <cell r="B75">
            <v>9.98</v>
          </cell>
          <cell r="C75">
            <v>11.757999999999999</v>
          </cell>
        </row>
        <row r="76">
          <cell r="A76">
            <v>39552</v>
          </cell>
          <cell r="B76">
            <v>10.14</v>
          </cell>
          <cell r="C76">
            <v>12.295</v>
          </cell>
        </row>
        <row r="77">
          <cell r="A77">
            <v>39553</v>
          </cell>
          <cell r="B77">
            <v>10.3</v>
          </cell>
          <cell r="C77">
            <v>12.1</v>
          </cell>
        </row>
        <row r="78">
          <cell r="A78">
            <v>39554</v>
          </cell>
          <cell r="B78">
            <v>10.37</v>
          </cell>
          <cell r="C78">
            <v>11.999000000000001</v>
          </cell>
        </row>
        <row r="79">
          <cell r="A79">
            <v>39555</v>
          </cell>
          <cell r="B79">
            <v>10.45</v>
          </cell>
          <cell r="C79">
            <v>12.113</v>
          </cell>
        </row>
        <row r="80">
          <cell r="A80">
            <v>39556</v>
          </cell>
          <cell r="B80">
            <v>10.49</v>
          </cell>
          <cell r="C80">
            <v>12.137</v>
          </cell>
        </row>
        <row r="81">
          <cell r="A81">
            <v>39559</v>
          </cell>
          <cell r="B81">
            <v>10.63</v>
          </cell>
          <cell r="C81">
            <v>12.297000000000001</v>
          </cell>
        </row>
        <row r="82">
          <cell r="A82">
            <v>39560</v>
          </cell>
          <cell r="B82">
            <v>10.76</v>
          </cell>
          <cell r="C82">
            <v>12.488</v>
          </cell>
        </row>
        <row r="83">
          <cell r="A83">
            <v>39561</v>
          </cell>
          <cell r="B83">
            <v>10.75</v>
          </cell>
          <cell r="C83">
            <v>13.021000000000001</v>
          </cell>
        </row>
        <row r="84">
          <cell r="A84">
            <v>39562</v>
          </cell>
          <cell r="B84">
            <v>10.86</v>
          </cell>
          <cell r="C84">
            <v>13.093</v>
          </cell>
        </row>
        <row r="85">
          <cell r="A85">
            <v>39563</v>
          </cell>
          <cell r="B85">
            <v>11.18</v>
          </cell>
          <cell r="C85">
            <v>12.977</v>
          </cell>
        </row>
        <row r="86">
          <cell r="A86">
            <v>39566</v>
          </cell>
          <cell r="B86">
            <v>11.18</v>
          </cell>
          <cell r="C86">
            <v>12.986000000000001</v>
          </cell>
        </row>
        <row r="87">
          <cell r="A87">
            <v>39567</v>
          </cell>
          <cell r="B87">
            <v>11.36</v>
          </cell>
          <cell r="C87">
            <v>12.919</v>
          </cell>
        </row>
        <row r="88">
          <cell r="A88">
            <v>39568</v>
          </cell>
          <cell r="B88">
            <v>11.24</v>
          </cell>
          <cell r="C88">
            <v>12.863</v>
          </cell>
        </row>
        <row r="89">
          <cell r="A89">
            <v>39569</v>
          </cell>
        </row>
        <row r="90">
          <cell r="A90">
            <v>39570</v>
          </cell>
          <cell r="B90">
            <v>11.48</v>
          </cell>
          <cell r="C90">
            <v>12.869</v>
          </cell>
        </row>
        <row r="91">
          <cell r="A91">
            <v>39573</v>
          </cell>
          <cell r="B91">
            <v>11.61</v>
          </cell>
          <cell r="C91">
            <v>12.931000000000001</v>
          </cell>
        </row>
        <row r="92">
          <cell r="A92">
            <v>39574</v>
          </cell>
          <cell r="B92">
            <v>11.53</v>
          </cell>
          <cell r="C92">
            <v>12.919</v>
          </cell>
        </row>
        <row r="93">
          <cell r="A93">
            <v>39575</v>
          </cell>
          <cell r="B93">
            <v>11.45</v>
          </cell>
          <cell r="C93">
            <v>12.852</v>
          </cell>
        </row>
        <row r="94">
          <cell r="A94">
            <v>39576</v>
          </cell>
          <cell r="B94">
            <v>11.45</v>
          </cell>
          <cell r="C94">
            <v>12.83</v>
          </cell>
        </row>
        <row r="95">
          <cell r="A95">
            <v>39577</v>
          </cell>
          <cell r="B95">
            <v>11.43</v>
          </cell>
          <cell r="C95">
            <v>12.86</v>
          </cell>
        </row>
        <row r="96">
          <cell r="A96">
            <v>39580</v>
          </cell>
          <cell r="B96">
            <v>11.45</v>
          </cell>
          <cell r="C96">
            <v>12.836</v>
          </cell>
        </row>
        <row r="97">
          <cell r="A97">
            <v>39581</v>
          </cell>
          <cell r="B97">
            <v>11.43</v>
          </cell>
          <cell r="C97">
            <v>12.755000000000001</v>
          </cell>
        </row>
        <row r="98">
          <cell r="A98">
            <v>39582</v>
          </cell>
          <cell r="B98">
            <v>11.32</v>
          </cell>
          <cell r="C98">
            <v>12.723000000000001</v>
          </cell>
        </row>
        <row r="99">
          <cell r="A99">
            <v>39583</v>
          </cell>
          <cell r="B99">
            <v>11.37</v>
          </cell>
          <cell r="C99">
            <v>12.675000000000001</v>
          </cell>
        </row>
        <row r="100">
          <cell r="A100">
            <v>39584</v>
          </cell>
          <cell r="B100">
            <v>11.32</v>
          </cell>
          <cell r="C100">
            <v>12.542999999999999</v>
          </cell>
        </row>
        <row r="101">
          <cell r="A101">
            <v>39587</v>
          </cell>
          <cell r="B101">
            <v>11.26</v>
          </cell>
          <cell r="C101">
            <v>12.504</v>
          </cell>
        </row>
        <row r="102">
          <cell r="A102">
            <v>39588</v>
          </cell>
        </row>
        <row r="103">
          <cell r="A103">
            <v>39589</v>
          </cell>
          <cell r="B103">
            <v>11.13</v>
          </cell>
          <cell r="C103">
            <v>12.401</v>
          </cell>
        </row>
        <row r="104">
          <cell r="A104">
            <v>39590</v>
          </cell>
          <cell r="B104">
            <v>11.07</v>
          </cell>
          <cell r="C104">
            <v>12.452</v>
          </cell>
        </row>
        <row r="105">
          <cell r="A105">
            <v>39591</v>
          </cell>
          <cell r="B105">
            <v>11.16</v>
          </cell>
          <cell r="C105">
            <v>12.63</v>
          </cell>
        </row>
        <row r="106">
          <cell r="A106">
            <v>39594</v>
          </cell>
          <cell r="B106">
            <v>11.37</v>
          </cell>
          <cell r="C106">
            <v>12.794</v>
          </cell>
        </row>
        <row r="107">
          <cell r="A107">
            <v>39595</v>
          </cell>
          <cell r="B107">
            <v>11.38</v>
          </cell>
          <cell r="C107">
            <v>12.771000000000001</v>
          </cell>
        </row>
        <row r="108">
          <cell r="A108">
            <v>39596</v>
          </cell>
          <cell r="B108">
            <v>11.67</v>
          </cell>
          <cell r="C108">
            <v>12.785</v>
          </cell>
        </row>
        <row r="109">
          <cell r="A109">
            <v>39597</v>
          </cell>
          <cell r="B109">
            <v>11.59</v>
          </cell>
          <cell r="C109">
            <v>12.839</v>
          </cell>
        </row>
        <row r="110">
          <cell r="A110">
            <v>39598</v>
          </cell>
          <cell r="B110">
            <v>11.6</v>
          </cell>
          <cell r="C110">
            <v>12.811999999999999</v>
          </cell>
        </row>
        <row r="111">
          <cell r="A111">
            <v>39601</v>
          </cell>
          <cell r="B111">
            <v>11.53</v>
          </cell>
          <cell r="C111">
            <v>12.943999999999999</v>
          </cell>
        </row>
        <row r="112">
          <cell r="A112">
            <v>39602</v>
          </cell>
          <cell r="B112">
            <v>11.71</v>
          </cell>
          <cell r="C112">
            <v>13.026999999999999</v>
          </cell>
        </row>
        <row r="113">
          <cell r="A113">
            <v>39603</v>
          </cell>
          <cell r="B113">
            <v>11.54</v>
          </cell>
          <cell r="C113">
            <v>13.007999999999999</v>
          </cell>
        </row>
        <row r="114">
          <cell r="A114">
            <v>39604</v>
          </cell>
          <cell r="B114">
            <v>11.57</v>
          </cell>
          <cell r="C114">
            <v>13.071999999999999</v>
          </cell>
        </row>
        <row r="115">
          <cell r="A115">
            <v>39605</v>
          </cell>
          <cell r="B115">
            <v>11.63</v>
          </cell>
          <cell r="C115">
            <v>13.105</v>
          </cell>
        </row>
        <row r="116">
          <cell r="A116">
            <v>39608</v>
          </cell>
          <cell r="B116">
            <v>12.01</v>
          </cell>
          <cell r="C116">
            <v>13.2</v>
          </cell>
        </row>
        <row r="117">
          <cell r="A117">
            <v>39609</v>
          </cell>
          <cell r="B117">
            <v>11.69</v>
          </cell>
          <cell r="C117">
            <v>13.355</v>
          </cell>
        </row>
        <row r="118">
          <cell r="A118">
            <v>39610</v>
          </cell>
          <cell r="B118">
            <v>12.62</v>
          </cell>
          <cell r="C118">
            <v>13.502000000000001</v>
          </cell>
        </row>
        <row r="119">
          <cell r="A119">
            <v>39611</v>
          </cell>
          <cell r="B119">
            <v>12.55</v>
          </cell>
          <cell r="C119">
            <v>13.571</v>
          </cell>
        </row>
        <row r="120">
          <cell r="A120">
            <v>39612</v>
          </cell>
          <cell r="B120">
            <v>12.43</v>
          </cell>
          <cell r="C120">
            <v>13.513999999999999</v>
          </cell>
        </row>
        <row r="121">
          <cell r="A121">
            <v>39615</v>
          </cell>
          <cell r="B121">
            <v>12.42</v>
          </cell>
          <cell r="C121">
            <v>13.554</v>
          </cell>
        </row>
        <row r="122">
          <cell r="A122">
            <v>39616</v>
          </cell>
          <cell r="B122">
            <v>12.35</v>
          </cell>
          <cell r="C122">
            <v>13.487</v>
          </cell>
        </row>
        <row r="123">
          <cell r="A123">
            <v>39617</v>
          </cell>
          <cell r="B123">
            <v>12.16</v>
          </cell>
          <cell r="C123">
            <v>12.943</v>
          </cell>
        </row>
        <row r="124">
          <cell r="A124">
            <v>39618</v>
          </cell>
          <cell r="B124">
            <v>12.54</v>
          </cell>
          <cell r="C124">
            <v>13.314</v>
          </cell>
        </row>
        <row r="125">
          <cell r="A125">
            <v>39619</v>
          </cell>
          <cell r="B125">
            <v>12.48</v>
          </cell>
          <cell r="C125">
            <v>13.231</v>
          </cell>
        </row>
        <row r="126">
          <cell r="A126">
            <v>39622</v>
          </cell>
          <cell r="B126">
            <v>12.43</v>
          </cell>
          <cell r="C126">
            <v>13.173</v>
          </cell>
        </row>
        <row r="127">
          <cell r="A127">
            <v>39623</v>
          </cell>
          <cell r="B127">
            <v>12.49</v>
          </cell>
          <cell r="C127">
            <v>13.319000000000001</v>
          </cell>
        </row>
        <row r="128">
          <cell r="A128">
            <v>39624</v>
          </cell>
          <cell r="B128">
            <v>12.27</v>
          </cell>
          <cell r="C128">
            <v>13.375999999999999</v>
          </cell>
        </row>
        <row r="129">
          <cell r="A129">
            <v>39625</v>
          </cell>
          <cell r="B129">
            <v>12.3</v>
          </cell>
          <cell r="C129">
            <v>13.324999999999999</v>
          </cell>
        </row>
        <row r="130">
          <cell r="A130">
            <v>39626</v>
          </cell>
          <cell r="B130">
            <v>12.06</v>
          </cell>
          <cell r="C130">
            <v>13.340999999999999</v>
          </cell>
        </row>
        <row r="131">
          <cell r="A131">
            <v>39629</v>
          </cell>
          <cell r="B131">
            <v>12.01</v>
          </cell>
          <cell r="C131">
            <v>13.384</v>
          </cell>
        </row>
        <row r="132">
          <cell r="A132">
            <v>39630</v>
          </cell>
          <cell r="B132">
            <v>12.07</v>
          </cell>
          <cell r="C132">
            <v>13.368</v>
          </cell>
        </row>
        <row r="133">
          <cell r="A133">
            <v>39631</v>
          </cell>
          <cell r="B133">
            <v>11.88</v>
          </cell>
          <cell r="C133">
            <v>13.287000000000001</v>
          </cell>
        </row>
        <row r="134">
          <cell r="A134">
            <v>39632</v>
          </cell>
          <cell r="B134">
            <v>11.86</v>
          </cell>
          <cell r="C134">
            <v>13.369</v>
          </cell>
        </row>
        <row r="135">
          <cell r="A135">
            <v>39633</v>
          </cell>
          <cell r="B135">
            <v>11.76</v>
          </cell>
          <cell r="C135">
            <v>13.28</v>
          </cell>
        </row>
        <row r="136">
          <cell r="A136">
            <v>39636</v>
          </cell>
          <cell r="B136">
            <v>11.68</v>
          </cell>
          <cell r="C136">
            <v>13.247999999999999</v>
          </cell>
        </row>
        <row r="137">
          <cell r="A137">
            <v>39637</v>
          </cell>
          <cell r="B137">
            <v>11.82</v>
          </cell>
          <cell r="C137">
            <v>13.099</v>
          </cell>
        </row>
        <row r="138">
          <cell r="A138">
            <v>39638</v>
          </cell>
          <cell r="B138">
            <v>11.89</v>
          </cell>
          <cell r="C138">
            <v>12.891</v>
          </cell>
        </row>
        <row r="139">
          <cell r="A139">
            <v>39639</v>
          </cell>
          <cell r="B139">
            <v>11.87</v>
          </cell>
          <cell r="C139">
            <v>12.589</v>
          </cell>
        </row>
        <row r="140">
          <cell r="A140">
            <v>39640</v>
          </cell>
          <cell r="B140">
            <v>11.67</v>
          </cell>
          <cell r="C140">
            <v>12.510999999999999</v>
          </cell>
        </row>
        <row r="141">
          <cell r="A141">
            <v>39643</v>
          </cell>
          <cell r="B141">
            <v>11.65</v>
          </cell>
          <cell r="C141">
            <v>12.513</v>
          </cell>
        </row>
        <row r="142">
          <cell r="A142">
            <v>39644</v>
          </cell>
          <cell r="B142">
            <v>11.57</v>
          </cell>
          <cell r="C142">
            <v>12.528</v>
          </cell>
        </row>
        <row r="143">
          <cell r="A143">
            <v>39645</v>
          </cell>
          <cell r="B143">
            <v>11.64</v>
          </cell>
          <cell r="C143">
            <v>12.548999999999999</v>
          </cell>
        </row>
        <row r="144">
          <cell r="A144">
            <v>39646</v>
          </cell>
          <cell r="B144">
            <v>11.14</v>
          </cell>
          <cell r="C144">
            <v>12.583</v>
          </cell>
        </row>
        <row r="145">
          <cell r="A145">
            <v>39647</v>
          </cell>
          <cell r="B145">
            <v>11.17</v>
          </cell>
          <cell r="C145">
            <v>12.497</v>
          </cell>
        </row>
        <row r="146">
          <cell r="A146">
            <v>39650</v>
          </cell>
          <cell r="B146">
            <v>11.12</v>
          </cell>
          <cell r="C146">
            <v>12.494</v>
          </cell>
        </row>
        <row r="147">
          <cell r="A147">
            <v>39651</v>
          </cell>
          <cell r="B147">
            <v>11.03</v>
          </cell>
          <cell r="C147">
            <v>12.416</v>
          </cell>
        </row>
        <row r="148">
          <cell r="A148">
            <v>39652</v>
          </cell>
          <cell r="B148">
            <v>11.05</v>
          </cell>
          <cell r="C148">
            <v>12.285</v>
          </cell>
        </row>
        <row r="149">
          <cell r="A149">
            <v>39653</v>
          </cell>
          <cell r="B149">
            <v>10.63</v>
          </cell>
          <cell r="C149">
            <v>11.785</v>
          </cell>
        </row>
        <row r="150">
          <cell r="A150">
            <v>39654</v>
          </cell>
          <cell r="B150">
            <v>10.59</v>
          </cell>
          <cell r="C150">
            <v>11.823</v>
          </cell>
        </row>
        <row r="151">
          <cell r="A151">
            <v>39657</v>
          </cell>
          <cell r="B151">
            <v>10.59</v>
          </cell>
          <cell r="C151">
            <v>11.929</v>
          </cell>
        </row>
        <row r="152">
          <cell r="A152">
            <v>39658</v>
          </cell>
          <cell r="B152">
            <v>10.66</v>
          </cell>
          <cell r="C152">
            <v>11.848000000000001</v>
          </cell>
        </row>
        <row r="153">
          <cell r="A153">
            <v>39659</v>
          </cell>
        </row>
        <row r="154">
          <cell r="A154">
            <v>39660</v>
          </cell>
          <cell r="B154">
            <v>10.94</v>
          </cell>
          <cell r="C154">
            <v>11.865</v>
          </cell>
        </row>
        <row r="155">
          <cell r="A155">
            <v>39661</v>
          </cell>
          <cell r="B155">
            <v>10.56</v>
          </cell>
          <cell r="C155">
            <v>11.774000000000001</v>
          </cell>
        </row>
        <row r="156">
          <cell r="A156">
            <v>39664</v>
          </cell>
          <cell r="B156">
            <v>10.56</v>
          </cell>
          <cell r="C156">
            <v>11.521000000000001</v>
          </cell>
        </row>
        <row r="157">
          <cell r="A157">
            <v>39665</v>
          </cell>
          <cell r="B157">
            <v>10.51</v>
          </cell>
          <cell r="C157">
            <v>11.435</v>
          </cell>
        </row>
        <row r="158">
          <cell r="A158">
            <v>39666</v>
          </cell>
          <cell r="B158">
            <v>10.62</v>
          </cell>
          <cell r="C158">
            <v>11.246</v>
          </cell>
        </row>
        <row r="159">
          <cell r="A159">
            <v>39667</v>
          </cell>
          <cell r="B159">
            <v>10.58</v>
          </cell>
          <cell r="C159">
            <v>11.301</v>
          </cell>
        </row>
        <row r="160">
          <cell r="A160">
            <v>39668</v>
          </cell>
          <cell r="B160">
            <v>10.67</v>
          </cell>
          <cell r="C160">
            <v>11.568999999999999</v>
          </cell>
        </row>
        <row r="161">
          <cell r="A161">
            <v>39671</v>
          </cell>
          <cell r="B161">
            <v>10.74</v>
          </cell>
          <cell r="C161">
            <v>11.727</v>
          </cell>
        </row>
        <row r="162">
          <cell r="A162">
            <v>39672</v>
          </cell>
          <cell r="B162">
            <v>11.24</v>
          </cell>
          <cell r="C162">
            <v>11.818</v>
          </cell>
        </row>
        <row r="163">
          <cell r="A163">
            <v>39673</v>
          </cell>
          <cell r="B163">
            <v>10.67</v>
          </cell>
          <cell r="C163">
            <v>11.698</v>
          </cell>
        </row>
        <row r="164">
          <cell r="A164">
            <v>39674</v>
          </cell>
          <cell r="B164">
            <v>10.71</v>
          </cell>
          <cell r="C164">
            <v>11.714</v>
          </cell>
        </row>
        <row r="165">
          <cell r="A165">
            <v>39675</v>
          </cell>
          <cell r="B165">
            <v>10.66</v>
          </cell>
          <cell r="C165">
            <v>11.693</v>
          </cell>
        </row>
        <row r="166">
          <cell r="A166">
            <v>39678</v>
          </cell>
          <cell r="C166">
            <v>11.76</v>
          </cell>
        </row>
        <row r="167">
          <cell r="A167">
            <v>39679</v>
          </cell>
          <cell r="B167">
            <v>10.82</v>
          </cell>
          <cell r="C167">
            <v>11.816000000000001</v>
          </cell>
        </row>
        <row r="168">
          <cell r="A168">
            <v>39680</v>
          </cell>
          <cell r="B168">
            <v>10.62</v>
          </cell>
          <cell r="C168">
            <v>11.931000000000001</v>
          </cell>
        </row>
        <row r="169">
          <cell r="A169">
            <v>39681</v>
          </cell>
          <cell r="B169">
            <v>10.95</v>
          </cell>
          <cell r="C169">
            <v>11.992000000000001</v>
          </cell>
        </row>
        <row r="170">
          <cell r="A170">
            <v>39682</v>
          </cell>
          <cell r="B170">
            <v>11.01</v>
          </cell>
          <cell r="C170">
            <v>12.07</v>
          </cell>
        </row>
        <row r="171">
          <cell r="A171">
            <v>39685</v>
          </cell>
          <cell r="B171">
            <v>11.13</v>
          </cell>
          <cell r="C171">
            <v>12.115</v>
          </cell>
        </row>
        <row r="172">
          <cell r="A172">
            <v>39686</v>
          </cell>
          <cell r="B172">
            <v>11.02</v>
          </cell>
          <cell r="C172">
            <v>12.119</v>
          </cell>
        </row>
        <row r="173">
          <cell r="A173">
            <v>39687</v>
          </cell>
          <cell r="B173">
            <v>10.5</v>
          </cell>
          <cell r="C173">
            <v>12.154</v>
          </cell>
        </row>
        <row r="174">
          <cell r="A174">
            <v>39688</v>
          </cell>
          <cell r="B174">
            <v>11.2</v>
          </cell>
          <cell r="C174">
            <v>12.183999999999999</v>
          </cell>
        </row>
        <row r="175">
          <cell r="A175">
            <v>39689</v>
          </cell>
          <cell r="B175">
            <v>11.2</v>
          </cell>
          <cell r="C175">
            <v>12.196</v>
          </cell>
        </row>
        <row r="176">
          <cell r="A176">
            <v>39692</v>
          </cell>
          <cell r="B176">
            <v>11.14</v>
          </cell>
          <cell r="C176">
            <v>12.16</v>
          </cell>
        </row>
        <row r="177">
          <cell r="A177">
            <v>39693</v>
          </cell>
          <cell r="B177">
            <v>11.11</v>
          </cell>
          <cell r="C177">
            <v>12.063000000000001</v>
          </cell>
        </row>
        <row r="178">
          <cell r="A178">
            <v>39694</v>
          </cell>
          <cell r="B178">
            <v>11.08</v>
          </cell>
          <cell r="C178">
            <v>12.004</v>
          </cell>
        </row>
        <row r="179">
          <cell r="A179">
            <v>39695</v>
          </cell>
          <cell r="B179">
            <v>11.11</v>
          </cell>
          <cell r="C179">
            <v>12.005000000000001</v>
          </cell>
        </row>
        <row r="180">
          <cell r="A180">
            <v>39696</v>
          </cell>
          <cell r="B180">
            <v>11.2</v>
          </cell>
          <cell r="C180">
            <v>12.07</v>
          </cell>
        </row>
        <row r="181">
          <cell r="A181">
            <v>39699</v>
          </cell>
          <cell r="B181">
            <v>11.05</v>
          </cell>
          <cell r="C181">
            <v>12.151999999999999</v>
          </cell>
        </row>
        <row r="182">
          <cell r="A182">
            <v>39700</v>
          </cell>
          <cell r="B182">
            <v>11.13</v>
          </cell>
          <cell r="C182">
            <v>12.26</v>
          </cell>
        </row>
        <row r="183">
          <cell r="A183">
            <v>39701</v>
          </cell>
          <cell r="B183">
            <v>11.21</v>
          </cell>
          <cell r="C183">
            <v>12.417999999999999</v>
          </cell>
        </row>
        <row r="184">
          <cell r="A184">
            <v>39702</v>
          </cell>
          <cell r="B184">
            <v>11.97</v>
          </cell>
          <cell r="C184">
            <v>13.217000000000001</v>
          </cell>
        </row>
        <row r="185">
          <cell r="A185">
            <v>39703</v>
          </cell>
          <cell r="B185">
            <v>11.93</v>
          </cell>
          <cell r="C185">
            <v>13.166</v>
          </cell>
        </row>
        <row r="186">
          <cell r="A186">
            <v>39706</v>
          </cell>
          <cell r="B186">
            <v>11.98</v>
          </cell>
          <cell r="C186">
            <v>13.19</v>
          </cell>
        </row>
        <row r="187">
          <cell r="A187">
            <v>39707</v>
          </cell>
          <cell r="B187">
            <v>12.12</v>
          </cell>
          <cell r="C187">
            <v>13.32</v>
          </cell>
        </row>
        <row r="188">
          <cell r="A188">
            <v>39708</v>
          </cell>
          <cell r="B188">
            <v>12.25</v>
          </cell>
          <cell r="C188">
            <v>13.282999999999999</v>
          </cell>
        </row>
        <row r="189">
          <cell r="A189">
            <v>39709</v>
          </cell>
        </row>
        <row r="190">
          <cell r="A190">
            <v>39710</v>
          </cell>
          <cell r="B190">
            <v>12.19</v>
          </cell>
          <cell r="C190">
            <v>13.308</v>
          </cell>
        </row>
        <row r="191">
          <cell r="A191">
            <v>39713</v>
          </cell>
          <cell r="B191">
            <v>12.1</v>
          </cell>
          <cell r="C191">
            <v>12.663</v>
          </cell>
        </row>
        <row r="192">
          <cell r="A192">
            <v>39714</v>
          </cell>
          <cell r="B192">
            <v>11.52</v>
          </cell>
          <cell r="C192">
            <v>12.781000000000001</v>
          </cell>
        </row>
        <row r="193">
          <cell r="A193">
            <v>39715</v>
          </cell>
          <cell r="B193">
            <v>11.98</v>
          </cell>
          <cell r="C193">
            <v>12.923</v>
          </cell>
        </row>
        <row r="194">
          <cell r="A194">
            <v>39716</v>
          </cell>
          <cell r="B194">
            <v>12.16</v>
          </cell>
          <cell r="C194">
            <v>13.035</v>
          </cell>
        </row>
        <row r="195">
          <cell r="A195">
            <v>39717</v>
          </cell>
          <cell r="B195">
            <v>11.79</v>
          </cell>
          <cell r="C195">
            <v>13.093</v>
          </cell>
        </row>
        <row r="196">
          <cell r="A196">
            <v>39720</v>
          </cell>
          <cell r="B196">
            <v>11.86</v>
          </cell>
          <cell r="C196">
            <v>13.132</v>
          </cell>
        </row>
        <row r="197">
          <cell r="A197">
            <v>39721</v>
          </cell>
          <cell r="C197">
            <v>13.198</v>
          </cell>
        </row>
        <row r="198">
          <cell r="A198">
            <v>39722</v>
          </cell>
          <cell r="C198">
            <v>13.198</v>
          </cell>
        </row>
        <row r="199">
          <cell r="A199">
            <v>39723</v>
          </cell>
          <cell r="C199">
            <v>13.198</v>
          </cell>
        </row>
        <row r="200">
          <cell r="A200">
            <v>39724</v>
          </cell>
          <cell r="C200">
            <v>13.198</v>
          </cell>
        </row>
        <row r="201">
          <cell r="A201">
            <v>39727</v>
          </cell>
          <cell r="B201">
            <v>11.98</v>
          </cell>
          <cell r="C201">
            <v>13.131</v>
          </cell>
        </row>
        <row r="202">
          <cell r="A202">
            <v>39728</v>
          </cell>
          <cell r="B202">
            <v>13.27</v>
          </cell>
        </row>
        <row r="203">
          <cell r="A203">
            <v>39729</v>
          </cell>
          <cell r="B203">
            <v>13.33</v>
          </cell>
          <cell r="C203">
            <v>14.606999999999999</v>
          </cell>
        </row>
        <row r="204">
          <cell r="A204">
            <v>39730</v>
          </cell>
          <cell r="B204">
            <v>13.4</v>
          </cell>
          <cell r="C204">
            <v>15.531000000000001</v>
          </cell>
        </row>
        <row r="205">
          <cell r="A205">
            <v>39731</v>
          </cell>
          <cell r="B205">
            <v>13.36</v>
          </cell>
          <cell r="C205">
            <v>15.467000000000001</v>
          </cell>
        </row>
        <row r="206">
          <cell r="A206">
            <v>39734</v>
          </cell>
          <cell r="B206">
            <v>15.2</v>
          </cell>
          <cell r="C206">
            <v>15.6</v>
          </cell>
        </row>
        <row r="207">
          <cell r="A207">
            <v>39735</v>
          </cell>
          <cell r="B207">
            <v>12.68</v>
          </cell>
          <cell r="C207">
            <v>14.491</v>
          </cell>
        </row>
        <row r="208">
          <cell r="A208">
            <v>39736</v>
          </cell>
          <cell r="B208">
            <v>12.76</v>
          </cell>
          <cell r="C208">
            <v>14.414</v>
          </cell>
        </row>
        <row r="209">
          <cell r="A209">
            <v>39737</v>
          </cell>
          <cell r="B209">
            <v>13.48</v>
          </cell>
          <cell r="C209">
            <v>15.364000000000001</v>
          </cell>
        </row>
        <row r="210">
          <cell r="A210">
            <v>39738</v>
          </cell>
          <cell r="B210">
            <v>14.46</v>
          </cell>
          <cell r="C210">
            <v>15.725</v>
          </cell>
        </row>
        <row r="211">
          <cell r="A211">
            <v>39741</v>
          </cell>
          <cell r="B211">
            <v>14.58</v>
          </cell>
          <cell r="C211">
            <v>15.678000000000001</v>
          </cell>
        </row>
        <row r="212">
          <cell r="A212">
            <v>39742</v>
          </cell>
          <cell r="B212">
            <v>14.3</v>
          </cell>
          <cell r="C212">
            <v>15.526</v>
          </cell>
        </row>
        <row r="213">
          <cell r="A213">
            <v>39743</v>
          </cell>
          <cell r="B213">
            <v>14.25</v>
          </cell>
          <cell r="C213">
            <v>15.54</v>
          </cell>
        </row>
        <row r="214">
          <cell r="A214">
            <v>39744</v>
          </cell>
          <cell r="B214">
            <v>14.33</v>
          </cell>
          <cell r="C214">
            <v>15.861000000000001</v>
          </cell>
        </row>
        <row r="215">
          <cell r="A215">
            <v>39745</v>
          </cell>
          <cell r="B215">
            <v>16.09</v>
          </cell>
          <cell r="C215">
            <v>16.931999999999999</v>
          </cell>
        </row>
        <row r="216">
          <cell r="A216">
            <v>39748</v>
          </cell>
          <cell r="B216">
            <v>17.39</v>
          </cell>
          <cell r="C216">
            <v>20.954999999999998</v>
          </cell>
        </row>
        <row r="217">
          <cell r="A217">
            <v>39749</v>
          </cell>
          <cell r="B217">
            <v>20.14</v>
          </cell>
          <cell r="C217">
            <v>20.952999999999999</v>
          </cell>
        </row>
        <row r="218">
          <cell r="A218">
            <v>39750</v>
          </cell>
          <cell r="B218">
            <v>20.12</v>
          </cell>
          <cell r="C218">
            <v>19.341000000000001</v>
          </cell>
        </row>
        <row r="219">
          <cell r="A219">
            <v>39751</v>
          </cell>
          <cell r="B219">
            <v>16.760000000000002</v>
          </cell>
          <cell r="C219">
            <v>19.041</v>
          </cell>
        </row>
        <row r="220">
          <cell r="A220">
            <v>39752</v>
          </cell>
          <cell r="B220">
            <v>16.41</v>
          </cell>
          <cell r="C220">
            <v>17.300999999999998</v>
          </cell>
        </row>
        <row r="221">
          <cell r="A221">
            <v>39755</v>
          </cell>
          <cell r="B221">
            <v>16.39</v>
          </cell>
          <cell r="C221">
            <v>17.251000000000001</v>
          </cell>
        </row>
        <row r="222">
          <cell r="A222">
            <v>39756</v>
          </cell>
          <cell r="B222">
            <v>15.73</v>
          </cell>
          <cell r="C222">
            <v>16.629000000000001</v>
          </cell>
        </row>
        <row r="223">
          <cell r="A223">
            <v>39757</v>
          </cell>
          <cell r="B223">
            <v>14.41</v>
          </cell>
          <cell r="C223">
            <v>16.18</v>
          </cell>
        </row>
        <row r="224">
          <cell r="A224">
            <v>39758</v>
          </cell>
          <cell r="B224">
            <v>14.28</v>
          </cell>
          <cell r="C224">
            <v>15.568999999999999</v>
          </cell>
        </row>
        <row r="225">
          <cell r="A225">
            <v>39759</v>
          </cell>
          <cell r="B225">
            <v>14.7</v>
          </cell>
          <cell r="C225">
            <v>15.486000000000001</v>
          </cell>
        </row>
        <row r="226">
          <cell r="A226">
            <v>39762</v>
          </cell>
          <cell r="B226">
            <v>14.62</v>
          </cell>
          <cell r="C226">
            <v>15.48</v>
          </cell>
        </row>
        <row r="227">
          <cell r="A227">
            <v>39763</v>
          </cell>
          <cell r="B227">
            <v>13.6</v>
          </cell>
          <cell r="C227">
            <v>15.055</v>
          </cell>
        </row>
        <row r="228">
          <cell r="A228">
            <v>39764</v>
          </cell>
          <cell r="B228">
            <v>13.6</v>
          </cell>
          <cell r="C228">
            <v>15.083</v>
          </cell>
        </row>
        <row r="229">
          <cell r="A229">
            <v>39765</v>
          </cell>
          <cell r="B229">
            <v>13.77</v>
          </cell>
          <cell r="C229">
            <v>15.127000000000001</v>
          </cell>
        </row>
        <row r="230">
          <cell r="A230">
            <v>39766</v>
          </cell>
          <cell r="B230">
            <v>13.82</v>
          </cell>
          <cell r="C230">
            <v>15.971</v>
          </cell>
        </row>
        <row r="231">
          <cell r="A231">
            <v>39769</v>
          </cell>
          <cell r="B231">
            <v>14.36</v>
          </cell>
          <cell r="C231">
            <v>16.132000000000001</v>
          </cell>
        </row>
        <row r="232">
          <cell r="A232">
            <v>39770</v>
          </cell>
          <cell r="B232">
            <v>14.39</v>
          </cell>
          <cell r="C232">
            <v>15.881</v>
          </cell>
        </row>
        <row r="233">
          <cell r="A233">
            <v>39771</v>
          </cell>
          <cell r="B233">
            <v>14.43</v>
          </cell>
          <cell r="C233">
            <v>16.189</v>
          </cell>
        </row>
        <row r="234">
          <cell r="A234">
            <v>39772</v>
          </cell>
          <cell r="B234">
            <v>14.5</v>
          </cell>
          <cell r="C234">
            <v>17.076000000000001</v>
          </cell>
        </row>
        <row r="235">
          <cell r="A235">
            <v>39773</v>
          </cell>
          <cell r="B235">
            <v>16.29</v>
          </cell>
          <cell r="C235">
            <v>17.132999999999999</v>
          </cell>
        </row>
        <row r="236">
          <cell r="A236">
            <v>39776</v>
          </cell>
          <cell r="B236">
            <v>14.52</v>
          </cell>
          <cell r="C236">
            <v>17.18</v>
          </cell>
        </row>
        <row r="237">
          <cell r="A237">
            <v>39777</v>
          </cell>
          <cell r="B237">
            <v>14.36</v>
          </cell>
          <cell r="C237">
            <v>16.946999999999999</v>
          </cell>
        </row>
        <row r="238">
          <cell r="A238">
            <v>39778</v>
          </cell>
          <cell r="B238">
            <v>13.86</v>
          </cell>
          <cell r="C238">
            <v>16.832000000000001</v>
          </cell>
        </row>
        <row r="239">
          <cell r="A239">
            <v>39779</v>
          </cell>
          <cell r="B239">
            <v>13.95</v>
          </cell>
          <cell r="C239">
            <v>15.613</v>
          </cell>
        </row>
        <row r="240">
          <cell r="A240">
            <v>39780</v>
          </cell>
          <cell r="B240">
            <v>13.63</v>
          </cell>
          <cell r="C240">
            <v>15.583</v>
          </cell>
        </row>
        <row r="241">
          <cell r="A241">
            <v>39783</v>
          </cell>
          <cell r="B241">
            <v>13.62</v>
          </cell>
          <cell r="C241">
            <v>15.35</v>
          </cell>
        </row>
        <row r="242">
          <cell r="A242">
            <v>39784</v>
          </cell>
          <cell r="B242">
            <v>13.62</v>
          </cell>
          <cell r="C242">
            <v>15.992000000000001</v>
          </cell>
        </row>
        <row r="243">
          <cell r="A243">
            <v>39785</v>
          </cell>
          <cell r="B243">
            <v>14.34</v>
          </cell>
          <cell r="C243">
            <v>15.57</v>
          </cell>
        </row>
        <row r="244">
          <cell r="A244">
            <v>39786</v>
          </cell>
          <cell r="B244">
            <v>13.75</v>
          </cell>
          <cell r="C244">
            <v>14.504</v>
          </cell>
        </row>
        <row r="245">
          <cell r="A245">
            <v>39787</v>
          </cell>
          <cell r="B245">
            <v>13.44</v>
          </cell>
          <cell r="C245">
            <v>13.901999999999999</v>
          </cell>
        </row>
        <row r="246">
          <cell r="A246">
            <v>39790</v>
          </cell>
        </row>
        <row r="247">
          <cell r="A247">
            <v>39791</v>
          </cell>
          <cell r="B247">
            <v>12.553000000000001</v>
          </cell>
          <cell r="C247">
            <v>12.98</v>
          </cell>
        </row>
        <row r="248">
          <cell r="A248">
            <v>39792</v>
          </cell>
          <cell r="B248">
            <v>12.84</v>
          </cell>
          <cell r="C248">
            <v>13.2</v>
          </cell>
        </row>
        <row r="249">
          <cell r="A249">
            <v>39793</v>
          </cell>
          <cell r="B249">
            <v>12.727</v>
          </cell>
          <cell r="C249">
            <v>13.143000000000001</v>
          </cell>
        </row>
        <row r="250">
          <cell r="A250">
            <v>39794</v>
          </cell>
          <cell r="B250">
            <v>12.643000000000001</v>
          </cell>
          <cell r="C250">
            <v>13.11</v>
          </cell>
        </row>
        <row r="251">
          <cell r="A251">
            <v>39797</v>
          </cell>
          <cell r="B251">
            <v>12.483000000000001</v>
          </cell>
          <cell r="C251">
            <v>13.119</v>
          </cell>
        </row>
        <row r="252">
          <cell r="A252">
            <v>39798</v>
          </cell>
          <cell r="B252">
            <v>12.513</v>
          </cell>
          <cell r="C252">
            <v>13.179</v>
          </cell>
        </row>
        <row r="253">
          <cell r="A253">
            <v>39799</v>
          </cell>
          <cell r="B253">
            <v>11.595000000000001</v>
          </cell>
          <cell r="C253">
            <v>11.706</v>
          </cell>
        </row>
        <row r="254">
          <cell r="A254">
            <v>39800</v>
          </cell>
          <cell r="B254">
            <v>11.346</v>
          </cell>
          <cell r="C254">
            <v>11.545</v>
          </cell>
        </row>
        <row r="255">
          <cell r="A255">
            <v>39801</v>
          </cell>
          <cell r="B255">
            <v>11.38</v>
          </cell>
          <cell r="C255">
            <v>11.529</v>
          </cell>
        </row>
        <row r="256">
          <cell r="A256">
            <v>39804</v>
          </cell>
          <cell r="B256">
            <v>11.332000000000001</v>
          </cell>
          <cell r="C256">
            <v>11.6</v>
          </cell>
        </row>
        <row r="257">
          <cell r="A257">
            <v>39805</v>
          </cell>
          <cell r="B257">
            <v>11.384</v>
          </cell>
          <cell r="C257">
            <v>11.984</v>
          </cell>
        </row>
        <row r="258">
          <cell r="A258">
            <v>39806</v>
          </cell>
          <cell r="B258">
            <v>11.387</v>
          </cell>
          <cell r="C258">
            <v>11.961</v>
          </cell>
        </row>
        <row r="259">
          <cell r="A259">
            <v>39807</v>
          </cell>
        </row>
        <row r="260">
          <cell r="A260">
            <v>39808</v>
          </cell>
          <cell r="B260">
            <v>11.446</v>
          </cell>
          <cell r="C260">
            <v>11.916</v>
          </cell>
        </row>
        <row r="261">
          <cell r="A261">
            <v>39811</v>
          </cell>
          <cell r="C261">
            <v>11.984999999999999</v>
          </cell>
        </row>
        <row r="262">
          <cell r="A262">
            <v>39812</v>
          </cell>
          <cell r="B262">
            <v>11.419</v>
          </cell>
          <cell r="C262">
            <v>11.907999999999999</v>
          </cell>
        </row>
        <row r="263">
          <cell r="A263">
            <v>39813</v>
          </cell>
          <cell r="B263">
            <v>11.422000000000001</v>
          </cell>
          <cell r="C263">
            <v>11.888999999999999</v>
          </cell>
        </row>
        <row r="264">
          <cell r="A264">
            <v>39814</v>
          </cell>
        </row>
        <row r="265">
          <cell r="A265">
            <v>39815</v>
          </cell>
          <cell r="C265">
            <v>11.885999999999999</v>
          </cell>
        </row>
        <row r="266">
          <cell r="A266">
            <v>39818</v>
          </cell>
          <cell r="B266">
            <v>11.387</v>
          </cell>
          <cell r="C266">
            <v>11.382</v>
          </cell>
        </row>
        <row r="267">
          <cell r="A267">
            <v>39819</v>
          </cell>
          <cell r="B267">
            <v>10.906000000000001</v>
          </cell>
          <cell r="C267">
            <v>11.221</v>
          </cell>
        </row>
        <row r="268">
          <cell r="A268">
            <v>39820</v>
          </cell>
          <cell r="B268">
            <v>10.878</v>
          </cell>
          <cell r="C268">
            <v>11.231999999999999</v>
          </cell>
        </row>
        <row r="269">
          <cell r="A269">
            <v>39821</v>
          </cell>
          <cell r="B269">
            <v>10.859</v>
          </cell>
          <cell r="C269">
            <v>11.598000000000001</v>
          </cell>
        </row>
        <row r="270">
          <cell r="A270">
            <v>39822</v>
          </cell>
          <cell r="B270">
            <v>11.14</v>
          </cell>
          <cell r="C270">
            <v>11.961</v>
          </cell>
        </row>
        <row r="271">
          <cell r="A271">
            <v>39825</v>
          </cell>
          <cell r="B271">
            <v>11.166</v>
          </cell>
          <cell r="C271">
            <v>11.899000000000001</v>
          </cell>
        </row>
        <row r="272">
          <cell r="A272">
            <v>39826</v>
          </cell>
          <cell r="B272">
            <v>11.207000000000001</v>
          </cell>
          <cell r="C272">
            <v>11.946999999999999</v>
          </cell>
        </row>
        <row r="273">
          <cell r="A273">
            <v>39827</v>
          </cell>
          <cell r="B273">
            <v>11.211</v>
          </cell>
          <cell r="C273">
            <v>12.307</v>
          </cell>
        </row>
        <row r="274">
          <cell r="A274">
            <v>39828</v>
          </cell>
          <cell r="B274">
            <v>11.321</v>
          </cell>
          <cell r="C274">
            <v>12.238</v>
          </cell>
        </row>
        <row r="275">
          <cell r="A275">
            <v>39829</v>
          </cell>
          <cell r="B275">
            <v>11.337999999999999</v>
          </cell>
          <cell r="C275">
            <v>12.188000000000001</v>
          </cell>
        </row>
        <row r="276">
          <cell r="A276">
            <v>39832</v>
          </cell>
          <cell r="B276">
            <v>11.231999999999999</v>
          </cell>
          <cell r="C276">
            <v>12.082000000000001</v>
          </cell>
        </row>
        <row r="277">
          <cell r="A277">
            <v>39833</v>
          </cell>
          <cell r="B277">
            <v>11.225</v>
          </cell>
          <cell r="C277">
            <v>12.106999999999999</v>
          </cell>
        </row>
        <row r="278">
          <cell r="A278">
            <v>39834</v>
          </cell>
          <cell r="B278">
            <v>11.175000000000001</v>
          </cell>
          <cell r="C278">
            <v>12.257</v>
          </cell>
        </row>
        <row r="279">
          <cell r="A279">
            <v>39835</v>
          </cell>
          <cell r="B279">
            <v>11.173999999999999</v>
          </cell>
          <cell r="C279">
            <v>12.138</v>
          </cell>
        </row>
        <row r="280">
          <cell r="A280">
            <v>39836</v>
          </cell>
          <cell r="B280">
            <v>11.137</v>
          </cell>
          <cell r="C280">
            <v>11.96</v>
          </cell>
        </row>
        <row r="281">
          <cell r="A281">
            <v>39839</v>
          </cell>
        </row>
        <row r="282">
          <cell r="A282">
            <v>39840</v>
          </cell>
          <cell r="B282">
            <v>11.074999999999999</v>
          </cell>
          <cell r="C282">
            <v>11.973000000000001</v>
          </cell>
        </row>
        <row r="283">
          <cell r="A283">
            <v>39841</v>
          </cell>
          <cell r="B283">
            <v>11.037000000000001</v>
          </cell>
          <cell r="C283">
            <v>11.962999999999999</v>
          </cell>
        </row>
        <row r="284">
          <cell r="A284">
            <v>39842</v>
          </cell>
          <cell r="B284">
            <v>10.566000000000001</v>
          </cell>
          <cell r="C284">
            <v>11.827</v>
          </cell>
        </row>
        <row r="285">
          <cell r="A285">
            <v>39843</v>
          </cell>
          <cell r="B285">
            <v>10.567</v>
          </cell>
          <cell r="C285">
            <v>11.787000000000001</v>
          </cell>
        </row>
        <row r="286">
          <cell r="A286">
            <v>39846</v>
          </cell>
          <cell r="B286">
            <v>10.554</v>
          </cell>
          <cell r="C286">
            <v>11.850999999999999</v>
          </cell>
        </row>
        <row r="287">
          <cell r="A287">
            <v>39847</v>
          </cell>
          <cell r="B287">
            <v>10.574</v>
          </cell>
          <cell r="C287">
            <v>11.845000000000001</v>
          </cell>
        </row>
        <row r="288">
          <cell r="A288">
            <v>39848</v>
          </cell>
          <cell r="B288">
            <v>10.532</v>
          </cell>
          <cell r="C288">
            <v>11.898</v>
          </cell>
        </row>
        <row r="289">
          <cell r="A289">
            <v>39849</v>
          </cell>
          <cell r="B289">
            <v>10.558999999999999</v>
          </cell>
          <cell r="C289">
            <v>12.02</v>
          </cell>
        </row>
        <row r="290">
          <cell r="A290">
            <v>39850</v>
          </cell>
          <cell r="B290">
            <v>10.552</v>
          </cell>
          <cell r="C290">
            <v>12.071999999999999</v>
          </cell>
        </row>
        <row r="291">
          <cell r="A291">
            <v>39853</v>
          </cell>
          <cell r="B291">
            <v>10.7</v>
          </cell>
          <cell r="C291">
            <v>12.255000000000001</v>
          </cell>
        </row>
        <row r="292">
          <cell r="A292">
            <v>39854</v>
          </cell>
          <cell r="B292">
            <v>10.81</v>
          </cell>
          <cell r="C292">
            <v>12.372999999999999</v>
          </cell>
        </row>
        <row r="293">
          <cell r="A293">
            <v>39855</v>
          </cell>
          <cell r="B293">
            <v>10.8</v>
          </cell>
          <cell r="C293">
            <v>12.67</v>
          </cell>
        </row>
        <row r="294">
          <cell r="A294">
            <v>39856</v>
          </cell>
          <cell r="B294">
            <v>11.1</v>
          </cell>
          <cell r="C294">
            <v>12.662000000000001</v>
          </cell>
        </row>
        <row r="295">
          <cell r="A295">
            <v>39857</v>
          </cell>
          <cell r="B295">
            <v>11.14</v>
          </cell>
          <cell r="C295">
            <v>12.756</v>
          </cell>
        </row>
        <row r="296">
          <cell r="A296">
            <v>39860</v>
          </cell>
          <cell r="B296">
            <v>11.37</v>
          </cell>
          <cell r="C296">
            <v>12.94</v>
          </cell>
        </row>
        <row r="297">
          <cell r="A297">
            <v>39861</v>
          </cell>
          <cell r="B297">
            <v>11.4</v>
          </cell>
          <cell r="C297">
            <v>13.087999999999999</v>
          </cell>
        </row>
        <row r="298">
          <cell r="A298">
            <v>39862</v>
          </cell>
          <cell r="B298">
            <v>11.81</v>
          </cell>
          <cell r="C298">
            <v>13.473000000000001</v>
          </cell>
        </row>
        <row r="299">
          <cell r="A299">
            <v>39863</v>
          </cell>
          <cell r="B299">
            <v>12.23</v>
          </cell>
          <cell r="C299">
            <v>13.964</v>
          </cell>
        </row>
        <row r="300">
          <cell r="A300">
            <v>39864</v>
          </cell>
          <cell r="B300">
            <v>12.32</v>
          </cell>
          <cell r="C300">
            <v>13.951000000000001</v>
          </cell>
        </row>
        <row r="301">
          <cell r="A301">
            <v>39867</v>
          </cell>
          <cell r="B301">
            <v>12.26</v>
          </cell>
          <cell r="C301">
            <v>13.909000000000001</v>
          </cell>
        </row>
        <row r="302">
          <cell r="A302">
            <v>39868</v>
          </cell>
          <cell r="B302">
            <v>11.75</v>
          </cell>
          <cell r="C302">
            <v>13.606999999999999</v>
          </cell>
        </row>
        <row r="303">
          <cell r="A303">
            <v>39869</v>
          </cell>
          <cell r="B303">
            <v>11.66</v>
          </cell>
          <cell r="C303">
            <v>13.618</v>
          </cell>
        </row>
        <row r="304">
          <cell r="A304">
            <v>39870</v>
          </cell>
          <cell r="B304">
            <v>11.64</v>
          </cell>
          <cell r="C304">
            <v>13.627000000000001</v>
          </cell>
        </row>
        <row r="305">
          <cell r="A305">
            <v>39871</v>
          </cell>
          <cell r="B305">
            <v>11.82</v>
          </cell>
          <cell r="C305">
            <v>13.587</v>
          </cell>
        </row>
        <row r="306">
          <cell r="A306">
            <v>39874</v>
          </cell>
          <cell r="B306">
            <v>12.09</v>
          </cell>
          <cell r="C306">
            <v>14.13</v>
          </cell>
        </row>
        <row r="307">
          <cell r="A307">
            <v>39875</v>
          </cell>
          <cell r="B307">
            <v>12.07</v>
          </cell>
          <cell r="C307">
            <v>14.195</v>
          </cell>
        </row>
        <row r="308">
          <cell r="A308">
            <v>39876</v>
          </cell>
          <cell r="B308">
            <v>11.67</v>
          </cell>
          <cell r="C308">
            <v>14.058</v>
          </cell>
        </row>
        <row r="309">
          <cell r="A309">
            <v>39877</v>
          </cell>
          <cell r="B309">
            <v>11.58</v>
          </cell>
          <cell r="C309">
            <v>13.935</v>
          </cell>
        </row>
        <row r="310">
          <cell r="A310">
            <v>39878</v>
          </cell>
          <cell r="B310">
            <v>11.58</v>
          </cell>
          <cell r="C310">
            <v>13.922000000000001</v>
          </cell>
        </row>
        <row r="311">
          <cell r="A311">
            <v>39881</v>
          </cell>
        </row>
        <row r="312">
          <cell r="A312">
            <v>39882</v>
          </cell>
          <cell r="B312">
            <v>11.17</v>
          </cell>
          <cell r="C312">
            <v>13.904999999999999</v>
          </cell>
        </row>
        <row r="313">
          <cell r="A313">
            <v>39883</v>
          </cell>
          <cell r="B313">
            <v>10.84</v>
          </cell>
          <cell r="C313">
            <v>13.814</v>
          </cell>
        </row>
        <row r="314">
          <cell r="A314">
            <v>39884</v>
          </cell>
          <cell r="B314">
            <v>10.97</v>
          </cell>
          <cell r="C314">
            <v>13.835000000000001</v>
          </cell>
        </row>
        <row r="315">
          <cell r="A315">
            <v>39885</v>
          </cell>
          <cell r="B315">
            <v>10.8</v>
          </cell>
          <cell r="C315">
            <v>13.847</v>
          </cell>
        </row>
        <row r="316">
          <cell r="A316">
            <v>39888</v>
          </cell>
          <cell r="B316">
            <v>10.75</v>
          </cell>
          <cell r="C316">
            <v>13.657999999999999</v>
          </cell>
        </row>
        <row r="317">
          <cell r="A317">
            <v>39889</v>
          </cell>
          <cell r="B317">
            <v>10.46</v>
          </cell>
          <cell r="C317">
            <v>13.407</v>
          </cell>
        </row>
        <row r="318">
          <cell r="A318">
            <v>39890</v>
          </cell>
          <cell r="B318">
            <v>10.16</v>
          </cell>
          <cell r="C318">
            <v>13.146000000000001</v>
          </cell>
        </row>
        <row r="319">
          <cell r="A319">
            <v>39891</v>
          </cell>
          <cell r="B319">
            <v>10.08</v>
          </cell>
          <cell r="C319">
            <v>12.628</v>
          </cell>
        </row>
        <row r="320">
          <cell r="A320">
            <v>39892</v>
          </cell>
          <cell r="B320">
            <v>9.9499999999999993</v>
          </cell>
          <cell r="C320">
            <v>12.321999999999999</v>
          </cell>
        </row>
        <row r="321">
          <cell r="A321">
            <v>39895</v>
          </cell>
          <cell r="B321">
            <v>9.89</v>
          </cell>
          <cell r="C321">
            <v>12.266999999999999</v>
          </cell>
        </row>
        <row r="322">
          <cell r="A322">
            <v>39896</v>
          </cell>
          <cell r="B322">
            <v>9.82</v>
          </cell>
          <cell r="C322">
            <v>11.978</v>
          </cell>
        </row>
        <row r="323">
          <cell r="A323">
            <v>39897</v>
          </cell>
          <cell r="B323">
            <v>9.91</v>
          </cell>
          <cell r="C323">
            <v>12.255000000000001</v>
          </cell>
        </row>
        <row r="324">
          <cell r="A324">
            <v>39898</v>
          </cell>
          <cell r="B324">
            <v>10</v>
          </cell>
          <cell r="C324">
            <v>12.238</v>
          </cell>
        </row>
        <row r="325">
          <cell r="A325">
            <v>39899</v>
          </cell>
          <cell r="B325">
            <v>10.02</v>
          </cell>
          <cell r="C325">
            <v>12.282999999999999</v>
          </cell>
        </row>
        <row r="326">
          <cell r="A326">
            <v>39902</v>
          </cell>
          <cell r="B326">
            <v>10.37</v>
          </cell>
          <cell r="C326">
            <v>12.723000000000001</v>
          </cell>
        </row>
        <row r="327">
          <cell r="A327">
            <v>39903</v>
          </cell>
          <cell r="B327">
            <v>10.37</v>
          </cell>
          <cell r="C327">
            <v>12.657</v>
          </cell>
        </row>
        <row r="328">
          <cell r="A328">
            <v>39904</v>
          </cell>
          <cell r="B328">
            <v>10.25</v>
          </cell>
          <cell r="C328">
            <v>12.603999999999999</v>
          </cell>
        </row>
        <row r="329">
          <cell r="A329">
            <v>39905</v>
          </cell>
          <cell r="B329">
            <v>10.050000000000001</v>
          </cell>
          <cell r="C329">
            <v>12.19</v>
          </cell>
        </row>
        <row r="330">
          <cell r="A330">
            <v>39906</v>
          </cell>
          <cell r="B330">
            <v>9.9600000000000009</v>
          </cell>
          <cell r="C330">
            <v>12.163</v>
          </cell>
        </row>
        <row r="331">
          <cell r="A331">
            <v>39909</v>
          </cell>
          <cell r="B331">
            <v>9.89</v>
          </cell>
          <cell r="C331">
            <v>12.106</v>
          </cell>
        </row>
        <row r="332">
          <cell r="A332">
            <v>39910</v>
          </cell>
          <cell r="B332">
            <v>9.7899999999999991</v>
          </cell>
          <cell r="C332">
            <v>12.096</v>
          </cell>
        </row>
        <row r="333">
          <cell r="A333">
            <v>39911</v>
          </cell>
          <cell r="B333">
            <v>9.7899999999999991</v>
          </cell>
          <cell r="C333">
            <v>12.069000000000001</v>
          </cell>
        </row>
        <row r="334">
          <cell r="A334">
            <v>39912</v>
          </cell>
        </row>
        <row r="335">
          <cell r="A335">
            <v>39913</v>
          </cell>
        </row>
        <row r="336">
          <cell r="A336">
            <v>39916</v>
          </cell>
          <cell r="B336">
            <v>9.7100000000000009</v>
          </cell>
          <cell r="C336">
            <v>12.065</v>
          </cell>
        </row>
        <row r="337">
          <cell r="A337">
            <v>39917</v>
          </cell>
          <cell r="B337">
            <v>9.64</v>
          </cell>
          <cell r="C337">
            <v>11.916</v>
          </cell>
        </row>
        <row r="338">
          <cell r="A338">
            <v>39918</v>
          </cell>
          <cell r="B338">
            <v>9.84</v>
          </cell>
          <cell r="C338">
            <v>11.989000000000001</v>
          </cell>
        </row>
        <row r="339">
          <cell r="A339">
            <v>39919</v>
          </cell>
          <cell r="B339">
            <v>9.74</v>
          </cell>
          <cell r="C339">
            <v>11.948</v>
          </cell>
        </row>
        <row r="340">
          <cell r="A340">
            <v>39920</v>
          </cell>
          <cell r="B340">
            <v>9.5399999999999991</v>
          </cell>
          <cell r="C340">
            <v>11.89</v>
          </cell>
        </row>
        <row r="341">
          <cell r="A341">
            <v>39923</v>
          </cell>
          <cell r="B341">
            <v>9.6</v>
          </cell>
          <cell r="C341">
            <v>11.933</v>
          </cell>
        </row>
        <row r="342">
          <cell r="A342">
            <v>39924</v>
          </cell>
          <cell r="B342">
            <v>9.5299999999999994</v>
          </cell>
          <cell r="C342">
            <v>11.949</v>
          </cell>
        </row>
        <row r="343">
          <cell r="A343">
            <v>39925</v>
          </cell>
          <cell r="B343">
            <v>9.5500000000000007</v>
          </cell>
          <cell r="C343">
            <v>11.932</v>
          </cell>
        </row>
        <row r="344">
          <cell r="A344">
            <v>39926</v>
          </cell>
          <cell r="B344">
            <v>9.51</v>
          </cell>
          <cell r="C344">
            <v>11.989000000000001</v>
          </cell>
        </row>
        <row r="345">
          <cell r="A345">
            <v>39927</v>
          </cell>
          <cell r="B345">
            <v>9.51</v>
          </cell>
          <cell r="C345">
            <v>12.021000000000001</v>
          </cell>
        </row>
        <row r="346">
          <cell r="A346">
            <v>39930</v>
          </cell>
          <cell r="B346">
            <v>9.58</v>
          </cell>
          <cell r="C346">
            <v>12.061</v>
          </cell>
        </row>
        <row r="347">
          <cell r="A347">
            <v>39931</v>
          </cell>
          <cell r="B347">
            <v>9.61</v>
          </cell>
          <cell r="C347">
            <v>12.054</v>
          </cell>
        </row>
        <row r="348">
          <cell r="A348">
            <v>39932</v>
          </cell>
          <cell r="B348">
            <v>9.61</v>
          </cell>
          <cell r="C348">
            <v>12.058999999999999</v>
          </cell>
        </row>
        <row r="349">
          <cell r="A349">
            <v>39933</v>
          </cell>
          <cell r="B349">
            <v>9.56</v>
          </cell>
          <cell r="C349">
            <v>11.968</v>
          </cell>
        </row>
        <row r="350">
          <cell r="A350">
            <v>39934</v>
          </cell>
          <cell r="B350">
            <v>9.5500000000000007</v>
          </cell>
          <cell r="C350">
            <v>11.942</v>
          </cell>
        </row>
        <row r="351">
          <cell r="A351">
            <v>39937</v>
          </cell>
          <cell r="B351">
            <v>9.5399999999999991</v>
          </cell>
          <cell r="C351">
            <v>11.781000000000001</v>
          </cell>
        </row>
        <row r="352">
          <cell r="A352">
            <v>39938</v>
          </cell>
          <cell r="B352">
            <v>9.44</v>
          </cell>
          <cell r="C352">
            <v>11.747999999999999</v>
          </cell>
        </row>
        <row r="353">
          <cell r="A353">
            <v>39939</v>
          </cell>
          <cell r="B353">
            <v>9.3699999999999992</v>
          </cell>
          <cell r="C353">
            <v>11.584</v>
          </cell>
        </row>
        <row r="354">
          <cell r="A354">
            <v>39940</v>
          </cell>
          <cell r="B354">
            <v>9.26</v>
          </cell>
          <cell r="C354">
            <v>11.581</v>
          </cell>
        </row>
        <row r="355">
          <cell r="A355">
            <v>39941</v>
          </cell>
          <cell r="B355">
            <v>9.23</v>
          </cell>
          <cell r="C355">
            <v>11.554</v>
          </cell>
        </row>
        <row r="356">
          <cell r="A356">
            <v>39944</v>
          </cell>
          <cell r="B356">
            <v>9.19</v>
          </cell>
          <cell r="C356">
            <v>11.429</v>
          </cell>
        </row>
        <row r="357">
          <cell r="A357">
            <v>39945</v>
          </cell>
          <cell r="B357">
            <v>9.16</v>
          </cell>
          <cell r="C357">
            <v>11.39</v>
          </cell>
        </row>
        <row r="358">
          <cell r="A358">
            <v>39946</v>
          </cell>
          <cell r="B358">
            <v>9.1300000000000008</v>
          </cell>
          <cell r="C358">
            <v>11.417</v>
          </cell>
        </row>
        <row r="359">
          <cell r="A359">
            <v>39947</v>
          </cell>
          <cell r="B359">
            <v>9.19</v>
          </cell>
          <cell r="C359">
            <v>11.462</v>
          </cell>
        </row>
        <row r="360">
          <cell r="A360">
            <v>39948</v>
          </cell>
          <cell r="B360">
            <v>9.2100000000000009</v>
          </cell>
          <cell r="C360">
            <v>11.398</v>
          </cell>
        </row>
        <row r="361">
          <cell r="A361">
            <v>39951</v>
          </cell>
          <cell r="B361">
            <v>9.19</v>
          </cell>
          <cell r="C361">
            <v>11.416</v>
          </cell>
        </row>
        <row r="362">
          <cell r="A362">
            <v>39952</v>
          </cell>
          <cell r="B362">
            <v>9.14</v>
          </cell>
          <cell r="C362">
            <v>11.372</v>
          </cell>
        </row>
        <row r="363">
          <cell r="A363">
            <v>39953</v>
          </cell>
          <cell r="B363">
            <v>9.02</v>
          </cell>
          <cell r="C363">
            <v>11.336</v>
          </cell>
        </row>
        <row r="364">
          <cell r="A364">
            <v>39954</v>
          </cell>
          <cell r="B364">
            <v>8.9600000000000009</v>
          </cell>
        </row>
        <row r="365">
          <cell r="A365">
            <v>39955</v>
          </cell>
          <cell r="B365">
            <v>8.93</v>
          </cell>
          <cell r="C365">
            <v>11.25</v>
          </cell>
        </row>
        <row r="366">
          <cell r="A366">
            <v>39958</v>
          </cell>
          <cell r="B366">
            <v>8.92</v>
          </cell>
          <cell r="C366">
            <v>11.26</v>
          </cell>
        </row>
        <row r="367">
          <cell r="A367">
            <v>39959</v>
          </cell>
          <cell r="B367">
            <v>8.85</v>
          </cell>
          <cell r="C367">
            <v>11.215</v>
          </cell>
        </row>
        <row r="368">
          <cell r="A368">
            <v>39960</v>
          </cell>
          <cell r="B368">
            <v>8.81</v>
          </cell>
          <cell r="C368">
            <v>10.927</v>
          </cell>
        </row>
        <row r="369">
          <cell r="A369">
            <v>39961</v>
          </cell>
          <cell r="B369">
            <v>8.8000000000000007</v>
          </cell>
          <cell r="C369">
            <v>10.85</v>
          </cell>
        </row>
        <row r="370">
          <cell r="A370">
            <v>39962</v>
          </cell>
          <cell r="B370">
            <v>8.7200000000000006</v>
          </cell>
          <cell r="C370">
            <v>10.542999999999999</v>
          </cell>
        </row>
        <row r="371">
          <cell r="A371">
            <v>39965</v>
          </cell>
          <cell r="B371">
            <v>8.42</v>
          </cell>
          <cell r="C371">
            <v>10.352</v>
          </cell>
        </row>
        <row r="372">
          <cell r="A372">
            <v>39966</v>
          </cell>
          <cell r="B372">
            <v>8.3000000000000007</v>
          </cell>
          <cell r="C372">
            <v>10.326000000000001</v>
          </cell>
        </row>
        <row r="373">
          <cell r="A373">
            <v>39967</v>
          </cell>
          <cell r="B373">
            <v>8.39</v>
          </cell>
          <cell r="C373">
            <v>10.411</v>
          </cell>
        </row>
        <row r="374">
          <cell r="A374">
            <v>39968</v>
          </cell>
          <cell r="B374">
            <v>8.39</v>
          </cell>
          <cell r="C374">
            <v>10.391999999999999</v>
          </cell>
        </row>
        <row r="375">
          <cell r="A375">
            <v>39969</v>
          </cell>
          <cell r="B375">
            <v>8.27</v>
          </cell>
          <cell r="C375">
            <v>10.303000000000001</v>
          </cell>
        </row>
        <row r="376">
          <cell r="A376">
            <v>39972</v>
          </cell>
          <cell r="B376">
            <v>8.2200000000000006</v>
          </cell>
          <cell r="C376">
            <v>10.361000000000001</v>
          </cell>
        </row>
        <row r="377">
          <cell r="A377">
            <v>39973</v>
          </cell>
          <cell r="B377">
            <v>8.39</v>
          </cell>
          <cell r="C377">
            <v>10.305</v>
          </cell>
        </row>
        <row r="378">
          <cell r="A378">
            <v>39974</v>
          </cell>
          <cell r="B378">
            <v>8.3800000000000008</v>
          </cell>
          <cell r="C378">
            <v>10.545999999999999</v>
          </cell>
        </row>
        <row r="379">
          <cell r="A379">
            <v>39975</v>
          </cell>
          <cell r="B379">
            <v>8.51</v>
          </cell>
          <cell r="C379">
            <v>10.866</v>
          </cell>
        </row>
        <row r="380">
          <cell r="A380">
            <v>39976</v>
          </cell>
          <cell r="B380">
            <v>8.5399999999999991</v>
          </cell>
          <cell r="C380">
            <v>10.901</v>
          </cell>
        </row>
        <row r="381">
          <cell r="A381">
            <v>39979</v>
          </cell>
          <cell r="B381">
            <v>8.8000000000000007</v>
          </cell>
          <cell r="C381">
            <v>10.93</v>
          </cell>
        </row>
        <row r="382">
          <cell r="A382">
            <v>39980</v>
          </cell>
          <cell r="B382">
            <v>8.84</v>
          </cell>
          <cell r="C382">
            <v>11.35</v>
          </cell>
        </row>
        <row r="383">
          <cell r="A383">
            <v>39981</v>
          </cell>
          <cell r="B383">
            <v>8.8000000000000007</v>
          </cell>
          <cell r="C383">
            <v>11.269</v>
          </cell>
        </row>
        <row r="384">
          <cell r="A384">
            <v>39982</v>
          </cell>
          <cell r="B384">
            <v>8.75</v>
          </cell>
          <cell r="C384">
            <v>11.494</v>
          </cell>
        </row>
        <row r="385">
          <cell r="A385">
            <v>39983</v>
          </cell>
          <cell r="B385">
            <v>8.76</v>
          </cell>
          <cell r="C385">
            <v>11.494999999999999</v>
          </cell>
        </row>
        <row r="386">
          <cell r="A386">
            <v>39986</v>
          </cell>
          <cell r="B386">
            <v>8.76</v>
          </cell>
          <cell r="C386">
            <v>11.451000000000001</v>
          </cell>
        </row>
        <row r="387">
          <cell r="A387">
            <v>39987</v>
          </cell>
          <cell r="B387">
            <v>8.85</v>
          </cell>
          <cell r="C387">
            <v>11.481</v>
          </cell>
        </row>
        <row r="388">
          <cell r="A388">
            <v>39988</v>
          </cell>
          <cell r="B388">
            <v>8.5500000000000007</v>
          </cell>
          <cell r="C388">
            <v>11.393000000000001</v>
          </cell>
        </row>
        <row r="389">
          <cell r="A389">
            <v>39989</v>
          </cell>
          <cell r="B389">
            <v>8.56</v>
          </cell>
          <cell r="C389">
            <v>11.199</v>
          </cell>
        </row>
        <row r="390">
          <cell r="A390">
            <v>39990</v>
          </cell>
          <cell r="B390">
            <v>8.52</v>
          </cell>
          <cell r="C390">
            <v>11.093</v>
          </cell>
        </row>
        <row r="391">
          <cell r="A391">
            <v>39993</v>
          </cell>
          <cell r="B391">
            <v>8.58</v>
          </cell>
          <cell r="C391">
            <v>11.085000000000001</v>
          </cell>
        </row>
        <row r="392">
          <cell r="A392">
            <v>39994</v>
          </cell>
          <cell r="B392">
            <v>8.4</v>
          </cell>
          <cell r="C392">
            <v>11.09</v>
          </cell>
        </row>
        <row r="393">
          <cell r="A393">
            <v>39995</v>
          </cell>
          <cell r="B393">
            <v>8.58</v>
          </cell>
          <cell r="C393">
            <v>11.042</v>
          </cell>
        </row>
        <row r="394">
          <cell r="A394">
            <v>39996</v>
          </cell>
          <cell r="B394">
            <v>8.4499999999999993</v>
          </cell>
          <cell r="C394">
            <v>10.776</v>
          </cell>
        </row>
        <row r="395">
          <cell r="A395">
            <v>39997</v>
          </cell>
          <cell r="B395">
            <v>8.3800000000000008</v>
          </cell>
          <cell r="C395">
            <v>10.782</v>
          </cell>
        </row>
        <row r="396">
          <cell r="A396">
            <v>40000</v>
          </cell>
          <cell r="B396">
            <v>8.33</v>
          </cell>
          <cell r="C396">
            <v>10.776</v>
          </cell>
        </row>
        <row r="397">
          <cell r="A397">
            <v>40001</v>
          </cell>
          <cell r="B397">
            <v>8.32</v>
          </cell>
          <cell r="C397">
            <v>10.659000000000001</v>
          </cell>
        </row>
        <row r="398">
          <cell r="A398">
            <v>40002</v>
          </cell>
        </row>
        <row r="399">
          <cell r="A399">
            <v>40003</v>
          </cell>
          <cell r="B399">
            <v>8.1300000000000008</v>
          </cell>
          <cell r="C399">
            <v>10.53</v>
          </cell>
        </row>
        <row r="400">
          <cell r="A400">
            <v>40004</v>
          </cell>
          <cell r="B400">
            <v>8.15</v>
          </cell>
          <cell r="C400">
            <v>10.504</v>
          </cell>
        </row>
        <row r="401">
          <cell r="A401">
            <v>40007</v>
          </cell>
          <cell r="B401">
            <v>8.15</v>
          </cell>
          <cell r="C401">
            <v>10.505000000000001</v>
          </cell>
        </row>
        <row r="402">
          <cell r="A402">
            <v>40008</v>
          </cell>
          <cell r="B402">
            <v>8.16</v>
          </cell>
          <cell r="C402">
            <v>10.487</v>
          </cell>
        </row>
        <row r="403">
          <cell r="A403">
            <v>40009</v>
          </cell>
          <cell r="B403">
            <v>8.1199999999999992</v>
          </cell>
          <cell r="C403">
            <v>10.492000000000001</v>
          </cell>
        </row>
        <row r="404">
          <cell r="A404">
            <v>40010</v>
          </cell>
          <cell r="B404">
            <v>8.08</v>
          </cell>
          <cell r="C404">
            <v>10.411</v>
          </cell>
        </row>
        <row r="405">
          <cell r="A405">
            <v>40011</v>
          </cell>
          <cell r="B405">
            <v>8.15</v>
          </cell>
          <cell r="C405">
            <v>10.5</v>
          </cell>
        </row>
        <row r="406">
          <cell r="A406">
            <v>40014</v>
          </cell>
          <cell r="B406">
            <v>8.0399999999999991</v>
          </cell>
          <cell r="C406">
            <v>10.493</v>
          </cell>
        </row>
        <row r="407">
          <cell r="A407">
            <v>40015</v>
          </cell>
          <cell r="B407">
            <v>8.09</v>
          </cell>
          <cell r="C407">
            <v>10.423</v>
          </cell>
        </row>
        <row r="408">
          <cell r="A408">
            <v>40016</v>
          </cell>
          <cell r="B408">
            <v>8.07</v>
          </cell>
          <cell r="C408">
            <v>10.412000000000001</v>
          </cell>
        </row>
        <row r="409">
          <cell r="A409">
            <v>40017</v>
          </cell>
          <cell r="B409">
            <v>8.1300000000000008</v>
          </cell>
          <cell r="C409">
            <v>10.395</v>
          </cell>
        </row>
        <row r="410">
          <cell r="A410">
            <v>40018</v>
          </cell>
          <cell r="B410">
            <v>8.06</v>
          </cell>
          <cell r="C410">
            <v>10.262</v>
          </cell>
        </row>
        <row r="411">
          <cell r="A411">
            <v>40021</v>
          </cell>
          <cell r="B411">
            <v>7.86</v>
          </cell>
          <cell r="C411">
            <v>10.138999999999999</v>
          </cell>
        </row>
        <row r="412">
          <cell r="A412">
            <v>40022</v>
          </cell>
          <cell r="B412">
            <v>7.85</v>
          </cell>
          <cell r="C412">
            <v>10.115</v>
          </cell>
        </row>
        <row r="413">
          <cell r="A413">
            <v>40023</v>
          </cell>
          <cell r="B413">
            <v>7.83</v>
          </cell>
          <cell r="C413">
            <v>10.102</v>
          </cell>
        </row>
        <row r="414">
          <cell r="A414">
            <v>40024</v>
          </cell>
          <cell r="B414">
            <v>7.83</v>
          </cell>
          <cell r="C414">
            <v>10.144</v>
          </cell>
        </row>
        <row r="415">
          <cell r="A415">
            <v>40025</v>
          </cell>
          <cell r="B415">
            <v>7.89</v>
          </cell>
          <cell r="C415">
            <v>10.065</v>
          </cell>
        </row>
        <row r="416">
          <cell r="A416">
            <v>40028</v>
          </cell>
          <cell r="B416">
            <v>8.06</v>
          </cell>
          <cell r="C416">
            <v>10.081</v>
          </cell>
        </row>
        <row r="417">
          <cell r="A417">
            <v>40029</v>
          </cell>
          <cell r="B417">
            <v>7.93</v>
          </cell>
          <cell r="C417">
            <v>10.077</v>
          </cell>
        </row>
        <row r="418">
          <cell r="A418">
            <v>40030</v>
          </cell>
          <cell r="B418">
            <v>7.96</v>
          </cell>
          <cell r="C418">
            <v>10.222</v>
          </cell>
        </row>
        <row r="419">
          <cell r="A419">
            <v>40031</v>
          </cell>
          <cell r="B419">
            <v>8.1</v>
          </cell>
          <cell r="C419">
            <v>10.423999999999999</v>
          </cell>
        </row>
        <row r="420">
          <cell r="A420">
            <v>40032</v>
          </cell>
          <cell r="B420">
            <v>8.2799999999999994</v>
          </cell>
          <cell r="C420">
            <v>10.574999999999999</v>
          </cell>
        </row>
        <row r="421">
          <cell r="A421">
            <v>40035</v>
          </cell>
          <cell r="B421">
            <v>8.24</v>
          </cell>
          <cell r="C421">
            <v>10.567</v>
          </cell>
        </row>
        <row r="422">
          <cell r="A422">
            <v>40036</v>
          </cell>
          <cell r="B422">
            <v>8.3699999999999992</v>
          </cell>
          <cell r="C422">
            <v>10.715999999999999</v>
          </cell>
        </row>
        <row r="423">
          <cell r="A423">
            <v>40037</v>
          </cell>
          <cell r="B423">
            <v>8.4499999999999993</v>
          </cell>
          <cell r="C423">
            <v>10.826000000000001</v>
          </cell>
        </row>
        <row r="424">
          <cell r="A424">
            <v>40038</v>
          </cell>
          <cell r="B424">
            <v>8.3000000000000007</v>
          </cell>
          <cell r="C424">
            <v>10.731</v>
          </cell>
        </row>
        <row r="425">
          <cell r="A425">
            <v>40039</v>
          </cell>
          <cell r="B425">
            <v>8.1999999999999993</v>
          </cell>
          <cell r="C425">
            <v>10.724</v>
          </cell>
        </row>
        <row r="426">
          <cell r="A426">
            <v>40042</v>
          </cell>
        </row>
        <row r="427">
          <cell r="A427">
            <v>40043</v>
          </cell>
          <cell r="B427">
            <v>8.24</v>
          </cell>
          <cell r="C427">
            <v>10.818</v>
          </cell>
        </row>
        <row r="428">
          <cell r="A428">
            <v>40044</v>
          </cell>
          <cell r="B428">
            <v>8.25</v>
          </cell>
          <cell r="C428">
            <v>10.792999999999999</v>
          </cell>
        </row>
        <row r="429">
          <cell r="A429">
            <v>40045</v>
          </cell>
          <cell r="B429">
            <v>8.25</v>
          </cell>
          <cell r="C429">
            <v>10.794</v>
          </cell>
        </row>
        <row r="430">
          <cell r="A430">
            <v>40046</v>
          </cell>
          <cell r="B430">
            <v>8.17</v>
          </cell>
          <cell r="C430">
            <v>10.701000000000001</v>
          </cell>
        </row>
        <row r="431">
          <cell r="A431">
            <v>40049</v>
          </cell>
          <cell r="B431">
            <v>8.14</v>
          </cell>
          <cell r="C431">
            <v>10.615</v>
          </cell>
        </row>
        <row r="432">
          <cell r="A432">
            <v>40050</v>
          </cell>
          <cell r="B432">
            <v>8.1199999999999992</v>
          </cell>
          <cell r="C432">
            <v>10.507</v>
          </cell>
        </row>
        <row r="433">
          <cell r="A433">
            <v>40051</v>
          </cell>
          <cell r="B433">
            <v>8.09</v>
          </cell>
          <cell r="C433">
            <v>10.502000000000001</v>
          </cell>
        </row>
        <row r="434">
          <cell r="A434">
            <v>40052</v>
          </cell>
          <cell r="B434">
            <v>8.1300000000000008</v>
          </cell>
          <cell r="C434">
            <v>10.523</v>
          </cell>
        </row>
        <row r="435">
          <cell r="A435">
            <v>40053</v>
          </cell>
          <cell r="B435">
            <v>8.09</v>
          </cell>
          <cell r="C435">
            <v>10.513999999999999</v>
          </cell>
        </row>
        <row r="436">
          <cell r="A436">
            <v>40056</v>
          </cell>
          <cell r="B436">
            <v>8.09</v>
          </cell>
          <cell r="C436">
            <v>10.502000000000001</v>
          </cell>
        </row>
        <row r="437">
          <cell r="A437">
            <v>40057</v>
          </cell>
          <cell r="B437">
            <v>8.09</v>
          </cell>
          <cell r="C437">
            <v>10.55</v>
          </cell>
        </row>
        <row r="438">
          <cell r="A438">
            <v>40058</v>
          </cell>
          <cell r="B438">
            <v>7.95</v>
          </cell>
          <cell r="C438">
            <v>10.614000000000001</v>
          </cell>
        </row>
        <row r="439">
          <cell r="A439">
            <v>40059</v>
          </cell>
          <cell r="B439">
            <v>8.11</v>
          </cell>
          <cell r="C439">
            <v>10.568999999999999</v>
          </cell>
        </row>
        <row r="440">
          <cell r="A440">
            <v>40060</v>
          </cell>
          <cell r="B440">
            <v>7.99</v>
          </cell>
          <cell r="C440">
            <v>10.611000000000001</v>
          </cell>
        </row>
        <row r="441">
          <cell r="A441">
            <v>40063</v>
          </cell>
          <cell r="B441">
            <v>8.0299999999999994</v>
          </cell>
          <cell r="C441">
            <v>10.558</v>
          </cell>
        </row>
        <row r="442">
          <cell r="A442">
            <v>40064</v>
          </cell>
          <cell r="B442">
            <v>8.02</v>
          </cell>
          <cell r="C442">
            <v>10.556000000000001</v>
          </cell>
        </row>
        <row r="443">
          <cell r="A443">
            <v>40065</v>
          </cell>
          <cell r="B443">
            <v>8.0399999999999991</v>
          </cell>
          <cell r="C443">
            <v>10.542</v>
          </cell>
        </row>
        <row r="444">
          <cell r="A444">
            <v>40066</v>
          </cell>
          <cell r="B444">
            <v>8.02</v>
          </cell>
          <cell r="C444">
            <v>10.500999999999999</v>
          </cell>
        </row>
        <row r="445">
          <cell r="A445">
            <v>40067</v>
          </cell>
          <cell r="B445">
            <v>8.06</v>
          </cell>
          <cell r="C445">
            <v>10.477</v>
          </cell>
        </row>
        <row r="446">
          <cell r="A446">
            <v>40070</v>
          </cell>
          <cell r="B446">
            <v>8.09</v>
          </cell>
          <cell r="C446">
            <v>10.483000000000001</v>
          </cell>
        </row>
        <row r="447">
          <cell r="A447">
            <v>40071</v>
          </cell>
          <cell r="B447">
            <v>8.11</v>
          </cell>
          <cell r="C447">
            <v>10.44</v>
          </cell>
        </row>
        <row r="448">
          <cell r="A448">
            <v>40072</v>
          </cell>
          <cell r="B448">
            <v>8.08</v>
          </cell>
          <cell r="C448">
            <v>10.430999999999999</v>
          </cell>
        </row>
        <row r="449">
          <cell r="A449">
            <v>40073</v>
          </cell>
          <cell r="B449">
            <v>7.89</v>
          </cell>
          <cell r="C449">
            <v>10.314</v>
          </cell>
        </row>
        <row r="450">
          <cell r="A450">
            <v>40074</v>
          </cell>
          <cell r="B450">
            <v>7.88</v>
          </cell>
          <cell r="C450">
            <v>10.315</v>
          </cell>
        </row>
        <row r="451">
          <cell r="A451">
            <v>40077</v>
          </cell>
        </row>
        <row r="452">
          <cell r="A452">
            <v>40078</v>
          </cell>
          <cell r="C452">
            <v>10.378</v>
          </cell>
        </row>
        <row r="453">
          <cell r="A453">
            <v>40079</v>
          </cell>
          <cell r="C453">
            <v>10.378</v>
          </cell>
        </row>
        <row r="454">
          <cell r="A454">
            <v>40080</v>
          </cell>
          <cell r="B454">
            <v>7.88</v>
          </cell>
          <cell r="C454">
            <v>10.209</v>
          </cell>
        </row>
        <row r="455">
          <cell r="A455">
            <v>40081</v>
          </cell>
          <cell r="B455">
            <v>7.8</v>
          </cell>
          <cell r="C455">
            <v>10.118</v>
          </cell>
        </row>
        <row r="456">
          <cell r="A456">
            <v>40084</v>
          </cell>
          <cell r="B456">
            <v>7.85</v>
          </cell>
          <cell r="C456">
            <v>10.098000000000001</v>
          </cell>
        </row>
        <row r="457">
          <cell r="A457">
            <v>40085</v>
          </cell>
          <cell r="B457">
            <v>7.77</v>
          </cell>
          <cell r="C457">
            <v>10.096</v>
          </cell>
        </row>
        <row r="458">
          <cell r="A458">
            <v>40086</v>
          </cell>
          <cell r="B458">
            <v>7.82</v>
          </cell>
          <cell r="C458">
            <v>9.98</v>
          </cell>
        </row>
        <row r="459">
          <cell r="A459">
            <v>40087</v>
          </cell>
          <cell r="B459">
            <v>7.75</v>
          </cell>
          <cell r="C459">
            <v>9.94</v>
          </cell>
        </row>
        <row r="460">
          <cell r="A460">
            <v>40088</v>
          </cell>
          <cell r="B460">
            <v>7.84</v>
          </cell>
          <cell r="C460">
            <v>9.9469999999999992</v>
          </cell>
        </row>
        <row r="461">
          <cell r="A461">
            <v>40091</v>
          </cell>
          <cell r="B461">
            <v>7.79</v>
          </cell>
          <cell r="C461">
            <v>9.9700000000000006</v>
          </cell>
        </row>
        <row r="462">
          <cell r="A462">
            <v>40092</v>
          </cell>
          <cell r="B462">
            <v>7.75</v>
          </cell>
          <cell r="C462">
            <v>9.9570000000000007</v>
          </cell>
        </row>
        <row r="463">
          <cell r="A463">
            <v>40093</v>
          </cell>
          <cell r="B463">
            <v>7.79</v>
          </cell>
          <cell r="C463">
            <v>9.9190000000000005</v>
          </cell>
        </row>
        <row r="464">
          <cell r="A464">
            <v>40094</v>
          </cell>
          <cell r="B464">
            <v>7.73</v>
          </cell>
          <cell r="C464">
            <v>9.9329999999999998</v>
          </cell>
        </row>
        <row r="465">
          <cell r="A465">
            <v>40095</v>
          </cell>
          <cell r="B465">
            <v>7.75</v>
          </cell>
          <cell r="C465">
            <v>9.93</v>
          </cell>
        </row>
        <row r="466">
          <cell r="A466">
            <v>40098</v>
          </cell>
          <cell r="B466">
            <v>7.7</v>
          </cell>
          <cell r="C466">
            <v>9.9740000000000002</v>
          </cell>
        </row>
        <row r="467">
          <cell r="A467">
            <v>40099</v>
          </cell>
          <cell r="B467">
            <v>7.72</v>
          </cell>
          <cell r="C467">
            <v>10.005000000000001</v>
          </cell>
        </row>
        <row r="468">
          <cell r="A468">
            <v>40100</v>
          </cell>
          <cell r="B468">
            <v>7.74</v>
          </cell>
          <cell r="C468">
            <v>9.9529999999999994</v>
          </cell>
        </row>
        <row r="469">
          <cell r="A469">
            <v>40101</v>
          </cell>
          <cell r="B469">
            <v>7.8</v>
          </cell>
          <cell r="C469">
            <v>9.9190000000000005</v>
          </cell>
        </row>
        <row r="470">
          <cell r="A470">
            <v>40102</v>
          </cell>
          <cell r="B470">
            <v>7.67</v>
          </cell>
          <cell r="C470">
            <v>9.891</v>
          </cell>
        </row>
        <row r="471">
          <cell r="A471">
            <v>40105</v>
          </cell>
          <cell r="B471">
            <v>7.79</v>
          </cell>
          <cell r="C471">
            <v>9.9179999999999993</v>
          </cell>
        </row>
        <row r="472">
          <cell r="A472">
            <v>40106</v>
          </cell>
          <cell r="B472">
            <v>7.72</v>
          </cell>
          <cell r="C472">
            <v>9.8879999999999999</v>
          </cell>
        </row>
        <row r="473">
          <cell r="A473">
            <v>40107</v>
          </cell>
          <cell r="B473">
            <v>7.81</v>
          </cell>
          <cell r="C473">
            <v>9.8889999999999993</v>
          </cell>
        </row>
        <row r="474">
          <cell r="A474">
            <v>40108</v>
          </cell>
          <cell r="B474">
            <v>7.7</v>
          </cell>
          <cell r="C474">
            <v>9.92</v>
          </cell>
        </row>
        <row r="475">
          <cell r="A475">
            <v>40109</v>
          </cell>
          <cell r="B475">
            <v>7.68</v>
          </cell>
          <cell r="C475">
            <v>10.106</v>
          </cell>
        </row>
        <row r="476">
          <cell r="A476">
            <v>40112</v>
          </cell>
          <cell r="B476">
            <v>7.72</v>
          </cell>
          <cell r="C476">
            <v>10.14</v>
          </cell>
        </row>
        <row r="477">
          <cell r="A477">
            <v>40113</v>
          </cell>
          <cell r="B477">
            <v>7.73</v>
          </cell>
          <cell r="C477">
            <v>10.191000000000001</v>
          </cell>
        </row>
        <row r="478">
          <cell r="A478">
            <v>40114</v>
          </cell>
          <cell r="B478">
            <v>7.65</v>
          </cell>
          <cell r="C478">
            <v>10.208</v>
          </cell>
        </row>
        <row r="479">
          <cell r="A479">
            <v>40115</v>
          </cell>
          <cell r="B479">
            <v>7.87</v>
          </cell>
          <cell r="C479">
            <v>10.472</v>
          </cell>
        </row>
        <row r="480">
          <cell r="A480">
            <v>40116</v>
          </cell>
          <cell r="B480">
            <v>7.88</v>
          </cell>
          <cell r="C480">
            <v>10.163</v>
          </cell>
        </row>
        <row r="481">
          <cell r="A481">
            <v>40119</v>
          </cell>
          <cell r="B481">
            <v>8.4309999999999992</v>
          </cell>
          <cell r="C481">
            <v>10.234</v>
          </cell>
        </row>
        <row r="482">
          <cell r="A482">
            <v>40120</v>
          </cell>
          <cell r="B482">
            <v>8.4420000000000002</v>
          </cell>
          <cell r="C482">
            <v>10.215</v>
          </cell>
        </row>
        <row r="483">
          <cell r="A483">
            <v>40121</v>
          </cell>
          <cell r="B483">
            <v>8.2110000000000003</v>
          </cell>
          <cell r="C483">
            <v>10.274000000000001</v>
          </cell>
        </row>
        <row r="484">
          <cell r="A484">
            <v>40122</v>
          </cell>
          <cell r="B484">
            <v>8.1859999999999999</v>
          </cell>
          <cell r="C484">
            <v>10.266999999999999</v>
          </cell>
        </row>
        <row r="485">
          <cell r="A485">
            <v>40123</v>
          </cell>
          <cell r="B485">
            <v>8.1959999999999997</v>
          </cell>
          <cell r="C485">
            <v>10.266999999999999</v>
          </cell>
        </row>
        <row r="486">
          <cell r="A486">
            <v>40126</v>
          </cell>
          <cell r="B486">
            <v>8.3230000000000004</v>
          </cell>
          <cell r="C486">
            <v>10.268000000000001</v>
          </cell>
        </row>
        <row r="487">
          <cell r="A487">
            <v>40127</v>
          </cell>
          <cell r="B487">
            <v>8.1940000000000008</v>
          </cell>
          <cell r="C487">
            <v>10.182</v>
          </cell>
        </row>
        <row r="488">
          <cell r="A488">
            <v>40128</v>
          </cell>
          <cell r="B488">
            <v>8.1609999999999996</v>
          </cell>
          <cell r="C488">
            <v>10.202</v>
          </cell>
        </row>
        <row r="489">
          <cell r="A489">
            <v>40129</v>
          </cell>
          <cell r="B489">
            <v>8.0820000000000007</v>
          </cell>
          <cell r="C489">
            <v>10.215</v>
          </cell>
        </row>
        <row r="490">
          <cell r="A490">
            <v>40130</v>
          </cell>
          <cell r="B490">
            <v>8.0839999999999996</v>
          </cell>
          <cell r="C490">
            <v>10.239000000000001</v>
          </cell>
        </row>
        <row r="491">
          <cell r="A491">
            <v>40133</v>
          </cell>
          <cell r="B491">
            <v>8.1029999999999998</v>
          </cell>
          <cell r="C491">
            <v>10.266</v>
          </cell>
        </row>
        <row r="492">
          <cell r="A492">
            <v>40134</v>
          </cell>
          <cell r="B492">
            <v>8.0980000000000008</v>
          </cell>
          <cell r="C492">
            <v>10.304</v>
          </cell>
        </row>
        <row r="493">
          <cell r="A493">
            <v>40135</v>
          </cell>
          <cell r="B493">
            <v>8.1</v>
          </cell>
          <cell r="C493">
            <v>10.287000000000001</v>
          </cell>
        </row>
        <row r="494">
          <cell r="A494">
            <v>40136</v>
          </cell>
          <cell r="B494">
            <v>8.0180000000000007</v>
          </cell>
          <cell r="C494">
            <v>10.311999999999999</v>
          </cell>
        </row>
        <row r="495">
          <cell r="A495">
            <v>40137</v>
          </cell>
          <cell r="B495">
            <v>7.9719999999999995</v>
          </cell>
          <cell r="C495">
            <v>10.34</v>
          </cell>
        </row>
        <row r="496">
          <cell r="A496">
            <v>40140</v>
          </cell>
          <cell r="B496">
            <v>8.0109999999999992</v>
          </cell>
          <cell r="C496">
            <v>10.353999999999999</v>
          </cell>
        </row>
        <row r="497">
          <cell r="A497">
            <v>40141</v>
          </cell>
          <cell r="B497">
            <v>8.0299999999999994</v>
          </cell>
          <cell r="C497">
            <v>10.327999999999999</v>
          </cell>
        </row>
        <row r="498">
          <cell r="A498">
            <v>40142</v>
          </cell>
          <cell r="B498">
            <v>7.9030000000000005</v>
          </cell>
          <cell r="C498">
            <v>10.220000000000001</v>
          </cell>
        </row>
        <row r="499">
          <cell r="A499">
            <v>40143</v>
          </cell>
          <cell r="B499">
            <v>7.8339999999999996</v>
          </cell>
          <cell r="C499">
            <v>10.18</v>
          </cell>
        </row>
        <row r="500">
          <cell r="A500">
            <v>40144</v>
          </cell>
        </row>
        <row r="501">
          <cell r="A501">
            <v>40147</v>
          </cell>
          <cell r="B501">
            <v>7.8469999999999995</v>
          </cell>
          <cell r="C501">
            <v>10.173999999999999</v>
          </cell>
        </row>
        <row r="502">
          <cell r="A502">
            <v>40148</v>
          </cell>
          <cell r="B502">
            <v>7.9260000000000002</v>
          </cell>
          <cell r="C502">
            <v>10.226000000000001</v>
          </cell>
        </row>
        <row r="503">
          <cell r="A503">
            <v>40149</v>
          </cell>
          <cell r="B503">
            <v>7.8970000000000002</v>
          </cell>
          <cell r="C503">
            <v>10.183999999999999</v>
          </cell>
        </row>
        <row r="504">
          <cell r="A504">
            <v>40150</v>
          </cell>
          <cell r="B504">
            <v>7.851</v>
          </cell>
          <cell r="C504">
            <v>10.163</v>
          </cell>
        </row>
        <row r="505">
          <cell r="A505">
            <v>40151</v>
          </cell>
          <cell r="B505">
            <v>7.8529999999999998</v>
          </cell>
          <cell r="C505">
            <v>10.105</v>
          </cell>
        </row>
        <row r="506">
          <cell r="A506">
            <v>40154</v>
          </cell>
          <cell r="B506">
            <v>7.7889999999999997</v>
          </cell>
          <cell r="C506">
            <v>10.010999999999999</v>
          </cell>
        </row>
        <row r="507">
          <cell r="A507">
            <v>40155</v>
          </cell>
          <cell r="B507">
            <v>7.734</v>
          </cell>
          <cell r="C507">
            <v>10.016999999999999</v>
          </cell>
        </row>
        <row r="508">
          <cell r="A508">
            <v>40156</v>
          </cell>
          <cell r="B508">
            <v>7.7439999999999998</v>
          </cell>
          <cell r="C508">
            <v>10.076000000000001</v>
          </cell>
        </row>
        <row r="509">
          <cell r="A509">
            <v>40157</v>
          </cell>
          <cell r="B509">
            <v>7.7059999999999995</v>
          </cell>
          <cell r="C509">
            <v>10.042</v>
          </cell>
        </row>
        <row r="510">
          <cell r="A510">
            <v>40158</v>
          </cell>
          <cell r="B510">
            <v>7.7210000000000001</v>
          </cell>
          <cell r="C510">
            <v>10.000999999999999</v>
          </cell>
        </row>
        <row r="511">
          <cell r="A511">
            <v>40161</v>
          </cell>
          <cell r="B511">
            <v>7.6779999999999999</v>
          </cell>
          <cell r="C511">
            <v>9.9489999999999998</v>
          </cell>
        </row>
        <row r="512">
          <cell r="A512">
            <v>40162</v>
          </cell>
          <cell r="B512">
            <v>7.68</v>
          </cell>
          <cell r="C512">
            <v>9.9649999999999999</v>
          </cell>
        </row>
        <row r="513">
          <cell r="A513">
            <v>40163</v>
          </cell>
          <cell r="B513">
            <v>7.6360000000000001</v>
          </cell>
          <cell r="C513">
            <v>9.98</v>
          </cell>
        </row>
        <row r="514">
          <cell r="A514">
            <v>40164</v>
          </cell>
          <cell r="B514">
            <v>7.6180000000000003</v>
          </cell>
          <cell r="C514">
            <v>10.006</v>
          </cell>
        </row>
        <row r="515">
          <cell r="A515">
            <v>40165</v>
          </cell>
          <cell r="B515">
            <v>7.6370000000000005</v>
          </cell>
          <cell r="C515">
            <v>10.035</v>
          </cell>
        </row>
        <row r="516">
          <cell r="A516">
            <v>40168</v>
          </cell>
          <cell r="B516">
            <v>7.6150000000000002</v>
          </cell>
          <cell r="C516">
            <v>10.034000000000001</v>
          </cell>
        </row>
        <row r="517">
          <cell r="A517">
            <v>40169</v>
          </cell>
          <cell r="B517">
            <v>7.6219999999999999</v>
          </cell>
          <cell r="C517">
            <v>10.069000000000001</v>
          </cell>
        </row>
        <row r="518">
          <cell r="A518">
            <v>40170</v>
          </cell>
          <cell r="B518">
            <v>7.5510000000000002</v>
          </cell>
          <cell r="C518">
            <v>10.093999999999999</v>
          </cell>
        </row>
        <row r="519">
          <cell r="A519">
            <v>40171</v>
          </cell>
          <cell r="B519">
            <v>7.5440000000000005</v>
          </cell>
          <cell r="C519">
            <v>10.087999999999999</v>
          </cell>
        </row>
        <row r="520">
          <cell r="A520">
            <v>40172</v>
          </cell>
        </row>
        <row r="521">
          <cell r="A521">
            <v>40175</v>
          </cell>
          <cell r="B521">
            <v>7.5570000000000004</v>
          </cell>
          <cell r="C521">
            <v>10.08</v>
          </cell>
        </row>
        <row r="522">
          <cell r="A522">
            <v>40176</v>
          </cell>
          <cell r="B522">
            <v>7.6219999999999999</v>
          </cell>
          <cell r="C522">
            <v>10.071</v>
          </cell>
        </row>
        <row r="523">
          <cell r="A523">
            <v>40177</v>
          </cell>
          <cell r="B523">
            <v>7.641</v>
          </cell>
          <cell r="C523">
            <v>10.079000000000001</v>
          </cell>
        </row>
        <row r="524">
          <cell r="A524">
            <v>40178</v>
          </cell>
          <cell r="B524">
            <v>7.6550000000000002</v>
          </cell>
          <cell r="C524">
            <v>10.06</v>
          </cell>
        </row>
      </sheetData>
      <sheetData sheetId="8" refreshError="1"/>
      <sheetData sheetId="9"/>
      <sheetData sheetId="10" refreshError="1"/>
      <sheetData sheetId="11"/>
      <sheetData sheetId="12"/>
      <sheetData sheetId="13" refreshError="1"/>
      <sheetData sheetId="14" refreshError="1"/>
      <sheetData sheetId="15"/>
      <sheetData sheetId="16"/>
      <sheetData sheetId="17" refreshError="1"/>
      <sheetData sheetId="18"/>
      <sheetData sheetId="19" refreshError="1"/>
      <sheetData sheetId="20"/>
      <sheetData sheetId="21"/>
      <sheetData sheetId="22" refreshError="1"/>
      <sheetData sheetId="23"/>
      <sheetData sheetId="24" refreshError="1"/>
      <sheetData sheetId="25" refreshError="1"/>
      <sheetData sheetId="26"/>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ilan"/>
      <sheetName val="Asump_Makro"/>
      <sheetName val="Agregat"/>
      <sheetName val="Antam"/>
      <sheetName val="Askes"/>
      <sheetName val="BBRI"/>
      <sheetName val="BMRI"/>
      <sheetName val="Bulog"/>
      <sheetName val="Garuda"/>
      <sheetName val="Jamsostek"/>
      <sheetName val="KS"/>
      <sheetName val="Pelindo"/>
      <sheetName val="Pal"/>
      <sheetName val="Pelni"/>
      <sheetName val="Pertamina"/>
      <sheetName val="PGAS"/>
      <sheetName val="PLN"/>
      <sheetName val="PTBA"/>
      <sheetName val="PTKA"/>
      <sheetName val="PTPNIV"/>
      <sheetName val="PUSRI"/>
      <sheetName val="SMGR"/>
      <sheetName val="Timah"/>
      <sheetName val="TLKM"/>
      <sheetName val="Wika"/>
    </sheetNames>
    <sheetDataSet>
      <sheetData sheetId="0"/>
      <sheetData sheetId="1">
        <row r="4">
          <cell r="B4">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
      <sheetName val="Outs 30 Jan 2015"/>
      <sheetName val="SUP"/>
      <sheetName val="Outs 31 Des 15 (non issue)"/>
      <sheetName val="Issue 2015"/>
      <sheetName val="Proyeksi Outs 31 Des 15"/>
      <sheetName val="Kondisi Outs SBN"/>
    </sheetNames>
    <sheetDataSet>
      <sheetData sheetId="0"/>
      <sheetData sheetId="1">
        <row r="2">
          <cell r="E2">
            <v>42034</v>
          </cell>
        </row>
      </sheetData>
      <sheetData sheetId="2"/>
      <sheetData sheetId="3"/>
      <sheetData sheetId="4"/>
      <sheetData sheetId="5"/>
      <sheetData sheetId="6"/>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
      <sheetName val="Chart1"/>
      <sheetName val="Sheet1"/>
      <sheetName val="Sheet2"/>
    </sheetNames>
    <sheetDataSet>
      <sheetData sheetId="0" refreshError="1"/>
      <sheetData sheetId="1" refreshError="1"/>
      <sheetData sheetId="2" refreshError="1"/>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rs"/>
      <sheetName val="kurs (2)"/>
    </sheetNames>
    <sheetDataSet>
      <sheetData sheetId="0">
        <row r="1">
          <cell r="A1" t="str">
            <v>Date</v>
          </cell>
          <cell r="B1" t="str">
            <v>USD/IDR</v>
          </cell>
          <cell r="C1" t="str">
            <v>% Change (rhs)</v>
          </cell>
          <cell r="D1" t="str">
            <v>GBP/IDR</v>
          </cell>
          <cell r="E1" t="str">
            <v>% Change (rhs)</v>
          </cell>
          <cell r="F1" t="str">
            <v>EUR/IDR</v>
          </cell>
        </row>
        <row r="2">
          <cell r="A2">
            <v>39448</v>
          </cell>
          <cell r="B2">
            <v>9393</v>
          </cell>
          <cell r="D2">
            <v>18673.69921875</v>
          </cell>
          <cell r="F2">
            <v>13705.5302734375</v>
          </cell>
        </row>
        <row r="3">
          <cell r="A3">
            <v>39449</v>
          </cell>
          <cell r="B3">
            <v>9386</v>
          </cell>
          <cell r="C3">
            <v>-7.4523581390397104E-4</v>
          </cell>
          <cell r="D3">
            <v>18619.990234375</v>
          </cell>
          <cell r="E3">
            <v>-2.8761834356350541E-3</v>
          </cell>
          <cell r="F3">
            <v>13834.4501953125</v>
          </cell>
        </row>
        <row r="4">
          <cell r="A4">
            <v>39450</v>
          </cell>
          <cell r="B4">
            <v>9405</v>
          </cell>
          <cell r="C4">
            <v>2.0242914979757085E-3</v>
          </cell>
          <cell r="D4">
            <v>18558.380859375</v>
          </cell>
          <cell r="E4">
            <v>-3.3087759029143222E-3</v>
          </cell>
          <cell r="F4">
            <v>13886.1796875</v>
          </cell>
        </row>
        <row r="5">
          <cell r="A5">
            <v>39451</v>
          </cell>
          <cell r="B5">
            <v>9422</v>
          </cell>
          <cell r="C5">
            <v>1.8075491759702285E-3</v>
          </cell>
          <cell r="D5">
            <v>18671.91015625</v>
          </cell>
          <cell r="E5">
            <v>6.1174138916137849E-3</v>
          </cell>
          <cell r="F5">
            <v>13947.349609375</v>
          </cell>
        </row>
        <row r="6">
          <cell r="A6">
            <v>39454</v>
          </cell>
          <cell r="B6">
            <v>9455</v>
          </cell>
          <cell r="C6">
            <v>3.5024410953088518E-3</v>
          </cell>
          <cell r="D6">
            <v>18625.880859375</v>
          </cell>
          <cell r="E6">
            <v>-2.4651627224969658E-3</v>
          </cell>
          <cell r="F6">
            <v>13894.58984375</v>
          </cell>
        </row>
        <row r="7">
          <cell r="A7">
            <v>39455</v>
          </cell>
          <cell r="B7">
            <v>9455</v>
          </cell>
          <cell r="C7">
            <v>0</v>
          </cell>
          <cell r="D7">
            <v>18645.849609375</v>
          </cell>
          <cell r="E7">
            <v>1.0720969467572371E-3</v>
          </cell>
          <cell r="F7">
            <v>13902.7802734375</v>
          </cell>
        </row>
        <row r="8">
          <cell r="A8">
            <v>39456</v>
          </cell>
          <cell r="B8">
            <v>9458</v>
          </cell>
          <cell r="C8">
            <v>3.1729243786356425E-4</v>
          </cell>
          <cell r="D8">
            <v>18487.73046875</v>
          </cell>
          <cell r="E8">
            <v>-8.4801252792202526E-3</v>
          </cell>
          <cell r="F8">
            <v>13838.2998046875</v>
          </cell>
        </row>
        <row r="9">
          <cell r="A9">
            <v>39457</v>
          </cell>
          <cell r="B9">
            <v>9438</v>
          </cell>
          <cell r="C9">
            <v>-2.1146119687037428E-3</v>
          </cell>
          <cell r="D9">
            <v>18511.1796875</v>
          </cell>
          <cell r="E9">
            <v>1.2683665412386044E-3</v>
          </cell>
          <cell r="F9">
            <v>13972.2197265625</v>
          </cell>
        </row>
        <row r="10">
          <cell r="A10">
            <v>39458</v>
          </cell>
          <cell r="B10">
            <v>9433</v>
          </cell>
          <cell r="C10">
            <v>-5.2977325704598431E-4</v>
          </cell>
          <cell r="D10">
            <v>18453.19921875</v>
          </cell>
          <cell r="E10">
            <v>-3.1321865882568429E-3</v>
          </cell>
          <cell r="F10">
            <v>13935.509765625</v>
          </cell>
        </row>
        <row r="11">
          <cell r="A11">
            <v>39461</v>
          </cell>
          <cell r="B11">
            <v>9434</v>
          </cell>
          <cell r="C11">
            <v>1.060108131029365E-4</v>
          </cell>
          <cell r="D11">
            <v>18445.310546875</v>
          </cell>
          <cell r="E11">
            <v>-4.2749616375378676E-4</v>
          </cell>
          <cell r="F11">
            <v>14021.4599609375</v>
          </cell>
        </row>
        <row r="12">
          <cell r="A12">
            <v>39462</v>
          </cell>
          <cell r="B12">
            <v>9438</v>
          </cell>
          <cell r="C12">
            <v>4.2399830400678397E-4</v>
          </cell>
          <cell r="D12">
            <v>18566.189453125</v>
          </cell>
          <cell r="E12">
            <v>6.5533679111994822E-3</v>
          </cell>
          <cell r="F12">
            <v>14002.2998046875</v>
          </cell>
        </row>
        <row r="13">
          <cell r="A13">
            <v>39463</v>
          </cell>
          <cell r="B13">
            <v>9437</v>
          </cell>
          <cell r="C13">
            <v>-1.0595465140919687E-4</v>
          </cell>
          <cell r="D13">
            <v>18564.890625</v>
          </cell>
          <cell r="E13">
            <v>-6.9956634250620847E-5</v>
          </cell>
          <cell r="F13">
            <v>13852.990234375</v>
          </cell>
        </row>
        <row r="14">
          <cell r="A14">
            <v>39464</v>
          </cell>
          <cell r="B14">
            <v>9444</v>
          </cell>
          <cell r="C14">
            <v>7.4176115290876341E-4</v>
          </cell>
          <cell r="D14">
            <v>18710.009765625</v>
          </cell>
          <cell r="E14">
            <v>7.8168594448694735E-3</v>
          </cell>
          <cell r="F14">
            <v>13894.7802734375</v>
          </cell>
        </row>
        <row r="15">
          <cell r="A15">
            <v>39465</v>
          </cell>
          <cell r="B15">
            <v>9442</v>
          </cell>
          <cell r="C15">
            <v>-2.1177467174925878E-4</v>
          </cell>
          <cell r="D15">
            <v>18513.25</v>
          </cell>
          <cell r="E15">
            <v>-1.0516283427414199E-2</v>
          </cell>
          <cell r="F15">
            <v>13843.16015625</v>
          </cell>
        </row>
        <row r="16">
          <cell r="A16">
            <v>39468</v>
          </cell>
          <cell r="B16">
            <v>9443</v>
          </cell>
          <cell r="C16">
            <v>1.0590976488032197E-4</v>
          </cell>
          <cell r="D16">
            <v>18384.08984375</v>
          </cell>
          <cell r="E16">
            <v>-6.9766332896709117E-3</v>
          </cell>
          <cell r="F16">
            <v>13673.9501953125</v>
          </cell>
        </row>
        <row r="17">
          <cell r="A17">
            <v>39469</v>
          </cell>
          <cell r="B17">
            <v>9322</v>
          </cell>
          <cell r="C17">
            <v>-1.2813724451975008E-2</v>
          </cell>
          <cell r="D17">
            <v>18481.94921875</v>
          </cell>
          <cell r="E17">
            <v>5.3230470385929414E-3</v>
          </cell>
          <cell r="F17">
            <v>13786.8896484375</v>
          </cell>
        </row>
        <row r="18">
          <cell r="A18">
            <v>39470</v>
          </cell>
          <cell r="B18">
            <v>9396</v>
          </cell>
          <cell r="C18">
            <v>7.9382106844024889E-3</v>
          </cell>
          <cell r="D18">
            <v>18311.849609375</v>
          </cell>
          <cell r="E18">
            <v>-9.2035535517235034E-3</v>
          </cell>
          <cell r="F18">
            <v>13700.0498046875</v>
          </cell>
        </row>
        <row r="19">
          <cell r="A19">
            <v>39471</v>
          </cell>
          <cell r="B19">
            <v>9380</v>
          </cell>
          <cell r="C19">
            <v>-1.7028522775649213E-3</v>
          </cell>
          <cell r="D19">
            <v>18480.26953125</v>
          </cell>
          <cell r="E19">
            <v>9.1973189747460108E-3</v>
          </cell>
          <cell r="F19">
            <v>13795.919921875</v>
          </cell>
        </row>
        <row r="20">
          <cell r="A20">
            <v>39472</v>
          </cell>
          <cell r="B20">
            <v>9329</v>
          </cell>
          <cell r="C20">
            <v>-5.4371002132196158E-3</v>
          </cell>
          <cell r="D20">
            <v>18542.689453125</v>
          </cell>
          <cell r="E20">
            <v>3.3776521370236711E-3</v>
          </cell>
          <cell r="F20">
            <v>13728.1396484375</v>
          </cell>
        </row>
        <row r="21">
          <cell r="A21">
            <v>39475</v>
          </cell>
          <cell r="B21">
            <v>9351</v>
          </cell>
          <cell r="C21">
            <v>2.3582377532425768E-3</v>
          </cell>
          <cell r="D21">
            <v>18522.0390625</v>
          </cell>
          <cell r="E21">
            <v>-1.1136675009956439E-3</v>
          </cell>
          <cell r="F21">
            <v>13799.9296875</v>
          </cell>
        </row>
        <row r="22">
          <cell r="A22">
            <v>39476</v>
          </cell>
          <cell r="B22">
            <v>9321</v>
          </cell>
          <cell r="C22">
            <v>-3.208213025344883E-3</v>
          </cell>
          <cell r="D22">
            <v>18557.58984375</v>
          </cell>
          <cell r="E22">
            <v>1.9193772958818907E-3</v>
          </cell>
          <cell r="F22">
            <v>13783.98046875</v>
          </cell>
        </row>
        <row r="23">
          <cell r="A23">
            <v>39477</v>
          </cell>
          <cell r="B23">
            <v>9300</v>
          </cell>
          <cell r="C23">
            <v>-2.2529771483746379E-3</v>
          </cell>
          <cell r="D23">
            <v>18465.259765625</v>
          </cell>
          <cell r="E23">
            <v>-4.9753270172686673E-3</v>
          </cell>
          <cell r="F23">
            <v>13805.400390625</v>
          </cell>
        </row>
        <row r="24">
          <cell r="A24">
            <v>39478</v>
          </cell>
          <cell r="B24">
            <v>9267</v>
          </cell>
          <cell r="C24">
            <v>-3.5483870967741938E-3</v>
          </cell>
          <cell r="D24">
            <v>18362.189453125</v>
          </cell>
          <cell r="E24">
            <v>-5.5818501233259711E-3</v>
          </cell>
          <cell r="F24">
            <v>13732.0302734375</v>
          </cell>
        </row>
        <row r="25">
          <cell r="A25">
            <v>39479</v>
          </cell>
          <cell r="B25">
            <v>9195</v>
          </cell>
          <cell r="C25">
            <v>-7.7695046940757526E-3</v>
          </cell>
          <cell r="D25">
            <v>18098.970703125</v>
          </cell>
          <cell r="E25">
            <v>-1.4334823778610109E-2</v>
          </cell>
          <cell r="F25">
            <v>13631.900390625</v>
          </cell>
        </row>
        <row r="26">
          <cell r="A26">
            <v>39482</v>
          </cell>
          <cell r="B26">
            <v>9220</v>
          </cell>
          <cell r="C26">
            <v>2.7188689505165853E-3</v>
          </cell>
          <cell r="D26">
            <v>18205.529296875</v>
          </cell>
          <cell r="E26">
            <v>5.8875499329694705E-3</v>
          </cell>
          <cell r="F26">
            <v>13679.75</v>
          </cell>
        </row>
        <row r="27">
          <cell r="A27">
            <v>39483</v>
          </cell>
          <cell r="B27">
            <v>9205</v>
          </cell>
          <cell r="C27">
            <v>-1.6268980477223427E-3</v>
          </cell>
          <cell r="D27">
            <v>18173.939453125</v>
          </cell>
          <cell r="E27">
            <v>-1.7351785402593284E-3</v>
          </cell>
          <cell r="F27">
            <v>13548.9404296875</v>
          </cell>
        </row>
        <row r="28">
          <cell r="A28">
            <v>39484</v>
          </cell>
          <cell r="B28">
            <v>9240</v>
          </cell>
          <cell r="C28">
            <v>3.8022813688212928E-3</v>
          </cell>
          <cell r="D28">
            <v>18124.720703125</v>
          </cell>
          <cell r="E28">
            <v>-2.7082047965960874E-3</v>
          </cell>
          <cell r="F28">
            <v>13518.1103515625</v>
          </cell>
        </row>
        <row r="29">
          <cell r="A29">
            <v>39485</v>
          </cell>
          <cell r="B29">
            <v>9242</v>
          </cell>
          <cell r="C29">
            <v>2.1645021645021645E-4</v>
          </cell>
          <cell r="D29">
            <v>17937.599609375</v>
          </cell>
          <cell r="E29">
            <v>-1.0324081502549015E-2</v>
          </cell>
          <cell r="F29">
            <v>13377.3603515625</v>
          </cell>
        </row>
        <row r="30">
          <cell r="A30">
            <v>39486</v>
          </cell>
          <cell r="B30">
            <v>9238</v>
          </cell>
          <cell r="C30">
            <v>-4.3280675178532783E-4</v>
          </cell>
          <cell r="D30">
            <v>18000.5</v>
          </cell>
          <cell r="E30">
            <v>3.5066225133113917E-3</v>
          </cell>
          <cell r="F30">
            <v>13419.4404296875</v>
          </cell>
        </row>
        <row r="31">
          <cell r="A31">
            <v>39489</v>
          </cell>
          <cell r="B31">
            <v>9267</v>
          </cell>
          <cell r="C31">
            <v>3.1392076206971206E-3</v>
          </cell>
          <cell r="D31">
            <v>18035.83984375</v>
          </cell>
          <cell r="E31">
            <v>1.9632701174967363E-3</v>
          </cell>
          <cell r="F31">
            <v>13423.26953125</v>
          </cell>
        </row>
        <row r="32">
          <cell r="A32">
            <v>39490</v>
          </cell>
          <cell r="B32">
            <v>9278</v>
          </cell>
          <cell r="C32">
            <v>1.1870076615949066E-3</v>
          </cell>
          <cell r="D32">
            <v>18149.369140625</v>
          </cell>
          <cell r="E32">
            <v>6.2946498670723985E-3</v>
          </cell>
          <cell r="F32">
            <v>13503.8603515625</v>
          </cell>
        </row>
        <row r="33">
          <cell r="A33">
            <v>39491</v>
          </cell>
          <cell r="B33">
            <v>9260</v>
          </cell>
          <cell r="C33">
            <v>-1.9400732916576848E-3</v>
          </cell>
          <cell r="D33">
            <v>18189.0390625</v>
          </cell>
          <cell r="E33">
            <v>2.1857465991037698E-3</v>
          </cell>
          <cell r="F33">
            <v>13502.33984375</v>
          </cell>
        </row>
        <row r="34">
          <cell r="A34">
            <v>39492</v>
          </cell>
          <cell r="B34">
            <v>9254</v>
          </cell>
          <cell r="C34">
            <v>-6.4794816414686827E-4</v>
          </cell>
          <cell r="D34">
            <v>18152.330078125</v>
          </cell>
          <cell r="E34">
            <v>-2.018192618579957E-3</v>
          </cell>
          <cell r="F34">
            <v>13499.4599609375</v>
          </cell>
        </row>
        <row r="35">
          <cell r="A35">
            <v>39493</v>
          </cell>
          <cell r="B35">
            <v>9165</v>
          </cell>
          <cell r="C35">
            <v>-9.617462718824292E-3</v>
          </cell>
          <cell r="D35">
            <v>18014.5390625</v>
          </cell>
          <cell r="E35">
            <v>-7.5908169932987898E-3</v>
          </cell>
          <cell r="F35">
            <v>13485.6396484375</v>
          </cell>
        </row>
        <row r="36">
          <cell r="A36">
            <v>39496</v>
          </cell>
          <cell r="B36">
            <v>9157</v>
          </cell>
          <cell r="C36">
            <v>-8.7288597926895803E-4</v>
          </cell>
          <cell r="D36">
            <v>17888.6796875</v>
          </cell>
          <cell r="E36">
            <v>-6.9865442886626727E-3</v>
          </cell>
          <cell r="F36">
            <v>13427.2802734375</v>
          </cell>
        </row>
        <row r="37">
          <cell r="A37">
            <v>39497</v>
          </cell>
          <cell r="B37">
            <v>9165</v>
          </cell>
          <cell r="C37">
            <v>8.7364857486076227E-4</v>
          </cell>
          <cell r="D37">
            <v>17875.880859375</v>
          </cell>
          <cell r="E37">
            <v>-7.1547080883467237E-4</v>
          </cell>
          <cell r="F37">
            <v>13509.990234375</v>
          </cell>
        </row>
        <row r="38">
          <cell r="A38">
            <v>39498</v>
          </cell>
          <cell r="B38">
            <v>9190</v>
          </cell>
          <cell r="C38">
            <v>2.7277686852154939E-3</v>
          </cell>
          <cell r="D38">
            <v>17831.55078125</v>
          </cell>
          <cell r="E38">
            <v>-2.4798821648976872E-3</v>
          </cell>
          <cell r="F38">
            <v>13511.400390625</v>
          </cell>
        </row>
        <row r="39">
          <cell r="A39">
            <v>39499</v>
          </cell>
          <cell r="B39">
            <v>9175</v>
          </cell>
          <cell r="C39">
            <v>-1.632208922742111E-3</v>
          </cell>
          <cell r="D39">
            <v>17988.140625</v>
          </cell>
          <cell r="E39">
            <v>8.7816166788283676E-3</v>
          </cell>
          <cell r="F39">
            <v>13577.9501953125</v>
          </cell>
        </row>
        <row r="40">
          <cell r="A40">
            <v>39500</v>
          </cell>
          <cell r="B40">
            <v>9174</v>
          </cell>
          <cell r="C40">
            <v>-1.0899182561307902E-4</v>
          </cell>
          <cell r="D40">
            <v>18045.849609375</v>
          </cell>
          <cell r="E40">
            <v>3.2081684026194343E-3</v>
          </cell>
          <cell r="F40">
            <v>13604.6904296875</v>
          </cell>
        </row>
        <row r="41">
          <cell r="A41">
            <v>39503</v>
          </cell>
          <cell r="B41">
            <v>9118</v>
          </cell>
          <cell r="C41">
            <v>-6.1042075430564639E-3</v>
          </cell>
          <cell r="D41">
            <v>17884.119140625</v>
          </cell>
          <cell r="E41">
            <v>-8.9621975274569166E-3</v>
          </cell>
          <cell r="F41">
            <v>13479.7802734375</v>
          </cell>
        </row>
        <row r="42">
          <cell r="A42">
            <v>39504</v>
          </cell>
          <cell r="B42">
            <v>9094</v>
          </cell>
          <cell r="C42">
            <v>-2.6321561745996929E-3</v>
          </cell>
          <cell r="D42">
            <v>18046.470703125</v>
          </cell>
          <cell r="E42">
            <v>9.0779736605090776E-3</v>
          </cell>
          <cell r="F42">
            <v>13601.9501953125</v>
          </cell>
        </row>
        <row r="43">
          <cell r="A43">
            <v>39505</v>
          </cell>
          <cell r="B43">
            <v>9060</v>
          </cell>
          <cell r="C43">
            <v>-3.7387288321970532E-3</v>
          </cell>
          <cell r="D43">
            <v>17941.23046875</v>
          </cell>
          <cell r="E43">
            <v>-5.8316241500215426E-3</v>
          </cell>
          <cell r="F43">
            <v>13689.0400390625</v>
          </cell>
        </row>
        <row r="44">
          <cell r="A44">
            <v>39506</v>
          </cell>
          <cell r="B44">
            <v>9085</v>
          </cell>
          <cell r="C44">
            <v>2.7593818984547464E-3</v>
          </cell>
          <cell r="D44">
            <v>17986.890625</v>
          </cell>
          <cell r="E44">
            <v>2.5449846558479234E-3</v>
          </cell>
          <cell r="F44">
            <v>13744.330078125</v>
          </cell>
        </row>
        <row r="45">
          <cell r="A45">
            <v>39507</v>
          </cell>
          <cell r="B45">
            <v>9071</v>
          </cell>
          <cell r="C45">
            <v>-1.5410016510731975E-3</v>
          </cell>
          <cell r="D45">
            <v>18108.76953125</v>
          </cell>
          <cell r="E45">
            <v>6.7759852878963066E-3</v>
          </cell>
          <cell r="F45">
            <v>13819.41015625</v>
          </cell>
        </row>
        <row r="46">
          <cell r="A46">
            <v>39510</v>
          </cell>
          <cell r="B46">
            <v>9121</v>
          </cell>
          <cell r="C46">
            <v>5.5120714364458165E-3</v>
          </cell>
          <cell r="D46">
            <v>18066.140625</v>
          </cell>
          <cell r="E46">
            <v>-2.354047643957035E-3</v>
          </cell>
          <cell r="F46">
            <v>13843.6904296875</v>
          </cell>
        </row>
        <row r="47">
          <cell r="A47">
            <v>39511</v>
          </cell>
          <cell r="B47">
            <v>9100</v>
          </cell>
          <cell r="C47">
            <v>-2.3023791250959325E-3</v>
          </cell>
          <cell r="D47">
            <v>18055.4609375</v>
          </cell>
          <cell r="E47">
            <v>-5.9114382654707138E-4</v>
          </cell>
          <cell r="F47">
            <v>13831.7998046875</v>
          </cell>
        </row>
        <row r="48">
          <cell r="A48">
            <v>39512</v>
          </cell>
          <cell r="B48">
            <v>9085</v>
          </cell>
          <cell r="C48">
            <v>-1.6483516483516484E-3</v>
          </cell>
          <cell r="D48">
            <v>18126.740234375</v>
          </cell>
          <cell r="E48">
            <v>3.9477971302830381E-3</v>
          </cell>
          <cell r="F48">
            <v>13890.240234375</v>
          </cell>
        </row>
        <row r="49">
          <cell r="A49">
            <v>39513</v>
          </cell>
          <cell r="B49">
            <v>9073</v>
          </cell>
          <cell r="C49">
            <v>-1.3208585580627408E-3</v>
          </cell>
          <cell r="D49">
            <v>18325.73046875</v>
          </cell>
          <cell r="E49">
            <v>1.09777175488862E-2</v>
          </cell>
          <cell r="F49">
            <v>14027.009765625</v>
          </cell>
        </row>
        <row r="50">
          <cell r="A50">
            <v>39514</v>
          </cell>
          <cell r="B50">
            <v>9060</v>
          </cell>
          <cell r="C50">
            <v>-1.4328226606414637E-3</v>
          </cell>
          <cell r="D50">
            <v>18292.640625</v>
          </cell>
          <cell r="E50">
            <v>-1.8056493740550503E-3</v>
          </cell>
          <cell r="F50">
            <v>13951.1103515625</v>
          </cell>
        </row>
        <row r="51">
          <cell r="A51">
            <v>39517</v>
          </cell>
          <cell r="B51">
            <v>9163</v>
          </cell>
          <cell r="C51">
            <v>1.1368653421633554E-2</v>
          </cell>
          <cell r="D51">
            <v>18544.91015625</v>
          </cell>
          <cell r="E51">
            <v>1.3790766266146991E-2</v>
          </cell>
          <cell r="F51">
            <v>14162.509765625</v>
          </cell>
        </row>
        <row r="52">
          <cell r="A52">
            <v>39518</v>
          </cell>
          <cell r="B52">
            <v>9195</v>
          </cell>
          <cell r="C52">
            <v>3.4923060133144166E-3</v>
          </cell>
          <cell r="D52">
            <v>18329.380859375</v>
          </cell>
          <cell r="E52">
            <v>-1.1622018929132552E-2</v>
          </cell>
          <cell r="F52">
            <v>14011.259765625</v>
          </cell>
        </row>
        <row r="53">
          <cell r="A53">
            <v>39519</v>
          </cell>
          <cell r="B53">
            <v>9173</v>
          </cell>
          <cell r="C53">
            <v>-2.392604676454595E-3</v>
          </cell>
          <cell r="D53">
            <v>18606.939453125</v>
          </cell>
          <cell r="E53">
            <v>1.5142824292836712E-2</v>
          </cell>
          <cell r="F53">
            <v>14275.349609375</v>
          </cell>
        </row>
        <row r="54">
          <cell r="A54">
            <v>39520</v>
          </cell>
          <cell r="B54">
            <v>9205</v>
          </cell>
          <cell r="C54">
            <v>3.4884988553363131E-3</v>
          </cell>
          <cell r="D54">
            <v>18745.26953125</v>
          </cell>
          <cell r="E54">
            <v>7.4343273096300492E-3</v>
          </cell>
          <cell r="F54">
            <v>14414.2197265625</v>
          </cell>
        </row>
        <row r="55">
          <cell r="A55">
            <v>39521</v>
          </cell>
          <cell r="B55">
            <v>9255</v>
          </cell>
          <cell r="C55">
            <v>5.4318305268875608E-3</v>
          </cell>
          <cell r="D55">
            <v>18675.8203125</v>
          </cell>
          <cell r="E55">
            <v>-3.7048930469749763E-3</v>
          </cell>
          <cell r="F55">
            <v>14490.150390625</v>
          </cell>
        </row>
        <row r="56">
          <cell r="A56">
            <v>39524</v>
          </cell>
          <cell r="B56">
            <v>9285</v>
          </cell>
          <cell r="C56">
            <v>3.2414910858995136E-3</v>
          </cell>
          <cell r="D56">
            <v>18520.26953125</v>
          </cell>
          <cell r="E56">
            <v>-8.3289932461969324E-3</v>
          </cell>
          <cell r="F56">
            <v>14573.3798828125</v>
          </cell>
        </row>
        <row r="57">
          <cell r="A57">
            <v>39525</v>
          </cell>
          <cell r="B57">
            <v>9225</v>
          </cell>
          <cell r="C57">
            <v>-6.462035541195477E-3</v>
          </cell>
          <cell r="D57">
            <v>18376.330078125</v>
          </cell>
          <cell r="E57">
            <v>-7.7719955901357236E-3</v>
          </cell>
          <cell r="F57">
            <v>14312.0400390625</v>
          </cell>
        </row>
        <row r="58">
          <cell r="A58">
            <v>39526</v>
          </cell>
          <cell r="B58">
            <v>9210</v>
          </cell>
          <cell r="C58">
            <v>-1.6260162601626016E-3</v>
          </cell>
          <cell r="D58">
            <v>18281.76953125</v>
          </cell>
          <cell r="E58">
            <v>-5.1457797325682531E-3</v>
          </cell>
          <cell r="F58">
            <v>14394.3896484375</v>
          </cell>
        </row>
        <row r="59">
          <cell r="A59">
            <v>39527</v>
          </cell>
          <cell r="B59">
            <v>9185</v>
          </cell>
          <cell r="C59">
            <v>-2.7144408251900108E-3</v>
          </cell>
          <cell r="D59">
            <v>18307.189453125</v>
          </cell>
          <cell r="E59">
            <v>1.3904519380111633E-3</v>
          </cell>
          <cell r="F59">
            <v>14230.16015625</v>
          </cell>
        </row>
        <row r="60">
          <cell r="A60">
            <v>39528</v>
          </cell>
          <cell r="B60">
            <v>9195</v>
          </cell>
          <cell r="C60">
            <v>1.0887316276537834E-3</v>
          </cell>
          <cell r="D60">
            <v>18204.66015625</v>
          </cell>
          <cell r="E60">
            <v>-5.6004935731682427E-3</v>
          </cell>
          <cell r="F60">
            <v>14174.2900390625</v>
          </cell>
        </row>
        <row r="61">
          <cell r="A61">
            <v>39531</v>
          </cell>
          <cell r="B61">
            <v>9205</v>
          </cell>
          <cell r="C61">
            <v>1.0875475802066339E-3</v>
          </cell>
          <cell r="D61">
            <v>18208.630859375</v>
          </cell>
          <cell r="E61">
            <v>2.1811465256256284E-4</v>
          </cell>
          <cell r="F61">
            <v>14142.8798828125</v>
          </cell>
        </row>
        <row r="62">
          <cell r="A62">
            <v>39532</v>
          </cell>
          <cell r="B62">
            <v>9190</v>
          </cell>
          <cell r="C62">
            <v>-1.6295491580662683E-3</v>
          </cell>
          <cell r="D62">
            <v>18394.560546875</v>
          </cell>
          <cell r="E62">
            <v>1.0211074568754365E-2</v>
          </cell>
          <cell r="F62">
            <v>14351.0498046875</v>
          </cell>
        </row>
        <row r="63">
          <cell r="A63">
            <v>39533</v>
          </cell>
          <cell r="B63">
            <v>9195</v>
          </cell>
          <cell r="C63">
            <v>5.4406964091403701E-4</v>
          </cell>
          <cell r="D63">
            <v>18467.240234375</v>
          </cell>
          <cell r="E63">
            <v>3.9511510652722468E-3</v>
          </cell>
          <cell r="F63">
            <v>14570.849609375</v>
          </cell>
        </row>
        <row r="64">
          <cell r="A64">
            <v>39534</v>
          </cell>
          <cell r="B64">
            <v>9210</v>
          </cell>
          <cell r="C64">
            <v>1.6313213703099511E-3</v>
          </cell>
          <cell r="D64">
            <v>18446.16015625</v>
          </cell>
          <cell r="E64">
            <v>-1.1414850219883669E-3</v>
          </cell>
          <cell r="F64">
            <v>14500.8095703125</v>
          </cell>
        </row>
        <row r="65">
          <cell r="A65">
            <v>39535</v>
          </cell>
          <cell r="B65">
            <v>9204</v>
          </cell>
          <cell r="C65">
            <v>-6.5146579804560263E-4</v>
          </cell>
          <cell r="D65">
            <v>18438.689453125</v>
          </cell>
          <cell r="E65">
            <v>-4.0500044788284825E-4</v>
          </cell>
          <cell r="F65">
            <v>14603.400390625</v>
          </cell>
        </row>
        <row r="66">
          <cell r="A66">
            <v>39538</v>
          </cell>
          <cell r="B66">
            <v>9229</v>
          </cell>
          <cell r="C66">
            <v>2.7162103433289874E-3</v>
          </cell>
          <cell r="D66">
            <v>18231.119140625</v>
          </cell>
          <cell r="E66">
            <v>-1.1257324606918896E-2</v>
          </cell>
          <cell r="F66">
            <v>14508.7099609375</v>
          </cell>
        </row>
        <row r="67">
          <cell r="A67">
            <v>39539</v>
          </cell>
          <cell r="B67">
            <v>9228</v>
          </cell>
          <cell r="C67">
            <v>-1.0835410120273052E-4</v>
          </cell>
          <cell r="D67">
            <v>18050.30078125</v>
          </cell>
          <cell r="E67">
            <v>-9.9181162703323306E-3</v>
          </cell>
          <cell r="F67">
            <v>14262.9296875</v>
          </cell>
        </row>
        <row r="68">
          <cell r="A68">
            <v>39540</v>
          </cell>
          <cell r="B68">
            <v>9210</v>
          </cell>
          <cell r="C68">
            <v>-1.9505851755526658E-3</v>
          </cell>
          <cell r="D68">
            <v>18253.80078125</v>
          </cell>
          <cell r="E68">
            <v>1.1274050358838808E-2</v>
          </cell>
          <cell r="F68">
            <v>14407.1298828125</v>
          </cell>
        </row>
        <row r="69">
          <cell r="A69">
            <v>39541</v>
          </cell>
          <cell r="B69">
            <v>9225</v>
          </cell>
          <cell r="C69">
            <v>1.6286644951140066E-3</v>
          </cell>
          <cell r="D69">
            <v>18458.560546875</v>
          </cell>
          <cell r="E69">
            <v>1.1217377031709792E-2</v>
          </cell>
          <cell r="F69">
            <v>14497.5400390625</v>
          </cell>
        </row>
        <row r="70">
          <cell r="A70">
            <v>39542</v>
          </cell>
          <cell r="B70">
            <v>9220</v>
          </cell>
          <cell r="C70">
            <v>-5.4200542005420054E-4</v>
          </cell>
          <cell r="D70">
            <v>18398.150390625</v>
          </cell>
          <cell r="E70">
            <v>-3.2727447027405031E-3</v>
          </cell>
          <cell r="F70">
            <v>14526.169921875</v>
          </cell>
        </row>
        <row r="71">
          <cell r="A71">
            <v>39545</v>
          </cell>
          <cell r="B71">
            <v>9217</v>
          </cell>
          <cell r="C71">
            <v>-3.2537960954446855E-4</v>
          </cell>
          <cell r="D71">
            <v>18272.470703125</v>
          </cell>
          <cell r="E71">
            <v>-6.8311044768957644E-3</v>
          </cell>
          <cell r="F71">
            <v>14437.9404296875</v>
          </cell>
        </row>
        <row r="72">
          <cell r="A72">
            <v>39546</v>
          </cell>
          <cell r="B72">
            <v>9213</v>
          </cell>
          <cell r="C72">
            <v>-4.3398068785939026E-4</v>
          </cell>
          <cell r="D72">
            <v>18130.630859375</v>
          </cell>
          <cell r="E72">
            <v>-7.7624885027585359E-3</v>
          </cell>
          <cell r="F72">
            <v>14463.349609375</v>
          </cell>
        </row>
        <row r="73">
          <cell r="A73">
            <v>39547</v>
          </cell>
          <cell r="B73">
            <v>9215</v>
          </cell>
          <cell r="C73">
            <v>2.1708455443395202E-4</v>
          </cell>
          <cell r="D73">
            <v>18231.8203125</v>
          </cell>
          <cell r="E73">
            <v>5.5811324994616439E-3</v>
          </cell>
          <cell r="F73">
            <v>14604.5498046875</v>
          </cell>
        </row>
        <row r="74">
          <cell r="A74">
            <v>39548</v>
          </cell>
          <cell r="B74">
            <v>9193</v>
          </cell>
          <cell r="C74">
            <v>-2.3874118285404232E-3</v>
          </cell>
          <cell r="D74">
            <v>18116.2109375</v>
          </cell>
          <cell r="E74">
            <v>-6.3410769203740202E-3</v>
          </cell>
          <cell r="F74">
            <v>14471.2900390625</v>
          </cell>
        </row>
        <row r="75">
          <cell r="A75">
            <v>39549</v>
          </cell>
          <cell r="B75">
            <v>9189</v>
          </cell>
          <cell r="C75">
            <v>-4.3511367344718809E-4</v>
          </cell>
          <cell r="D75">
            <v>18105.869140625</v>
          </cell>
          <cell r="E75">
            <v>-5.7085871381596677E-4</v>
          </cell>
          <cell r="F75">
            <v>14538.990234375</v>
          </cell>
        </row>
        <row r="76">
          <cell r="A76">
            <v>39552</v>
          </cell>
          <cell r="B76">
            <v>9198</v>
          </cell>
          <cell r="C76">
            <v>9.7943192948090111E-4</v>
          </cell>
          <cell r="D76">
            <v>18183.330078125</v>
          </cell>
          <cell r="E76">
            <v>4.2782225420041949E-3</v>
          </cell>
          <cell r="F76">
            <v>14549.1396484375</v>
          </cell>
        </row>
        <row r="77">
          <cell r="A77">
            <v>39553</v>
          </cell>
          <cell r="B77">
            <v>9197</v>
          </cell>
          <cell r="C77">
            <v>-1.0871928680147858E-4</v>
          </cell>
          <cell r="D77">
            <v>18056.900390625</v>
          </cell>
          <cell r="E77">
            <v>-6.9530546361305989E-3</v>
          </cell>
          <cell r="F77">
            <v>14528.0498046875</v>
          </cell>
        </row>
        <row r="78">
          <cell r="A78">
            <v>39554</v>
          </cell>
          <cell r="B78">
            <v>9203</v>
          </cell>
          <cell r="C78">
            <v>6.5238664781994127E-4</v>
          </cell>
          <cell r="D78">
            <v>18129.380859375</v>
          </cell>
          <cell r="E78">
            <v>4.0140039088675094E-3</v>
          </cell>
          <cell r="F78">
            <v>14658.9404296875</v>
          </cell>
        </row>
        <row r="79">
          <cell r="A79">
            <v>39555</v>
          </cell>
          <cell r="B79">
            <v>9197</v>
          </cell>
          <cell r="C79">
            <v>-6.5196131696186024E-4</v>
          </cell>
          <cell r="D79">
            <v>18331.759765625</v>
          </cell>
          <cell r="E79">
            <v>1.1163034624282083E-2</v>
          </cell>
          <cell r="F79">
            <v>14644.23046875</v>
          </cell>
        </row>
        <row r="80">
          <cell r="A80">
            <v>39556</v>
          </cell>
          <cell r="B80">
            <v>9190</v>
          </cell>
          <cell r="C80">
            <v>-7.6111775578993146E-4</v>
          </cell>
          <cell r="D80">
            <v>18369.30078125</v>
          </cell>
          <cell r="E80">
            <v>2.0478675318119457E-3</v>
          </cell>
          <cell r="F80">
            <v>14542.7998046875</v>
          </cell>
        </row>
        <row r="81">
          <cell r="A81">
            <v>39559</v>
          </cell>
          <cell r="B81">
            <v>9189</v>
          </cell>
          <cell r="C81">
            <v>-1.088139281828074E-4</v>
          </cell>
          <cell r="D81">
            <v>18189.509765625</v>
          </cell>
          <cell r="E81">
            <v>-9.7875807994018561E-3</v>
          </cell>
          <cell r="F81">
            <v>14614.16015625</v>
          </cell>
        </row>
        <row r="82">
          <cell r="A82">
            <v>39560</v>
          </cell>
          <cell r="B82">
            <v>9193</v>
          </cell>
          <cell r="C82">
            <v>4.3530307976928938E-4</v>
          </cell>
          <cell r="D82">
            <v>18325.900390625</v>
          </cell>
          <cell r="E82">
            <v>7.498312310634918E-3</v>
          </cell>
          <cell r="F82">
            <v>14688.1904296875</v>
          </cell>
        </row>
        <row r="83">
          <cell r="A83">
            <v>39561</v>
          </cell>
          <cell r="B83">
            <v>9215</v>
          </cell>
          <cell r="C83">
            <v>2.3931252039595344E-3</v>
          </cell>
          <cell r="D83">
            <v>18239.939453125</v>
          </cell>
          <cell r="E83">
            <v>-4.6906801667423188E-3</v>
          </cell>
          <cell r="F83">
            <v>14632.33984375</v>
          </cell>
        </row>
        <row r="84">
          <cell r="A84">
            <v>39562</v>
          </cell>
          <cell r="B84">
            <v>9218</v>
          </cell>
          <cell r="C84">
            <v>3.2555615843733043E-4</v>
          </cell>
          <cell r="D84">
            <v>18183.7109375</v>
          </cell>
          <cell r="E84">
            <v>-3.0827139404438386E-3</v>
          </cell>
          <cell r="F84">
            <v>14445.8798828125</v>
          </cell>
        </row>
        <row r="85">
          <cell r="A85">
            <v>39563</v>
          </cell>
          <cell r="B85">
            <v>9230</v>
          </cell>
          <cell r="C85">
            <v>1.3018008244738556E-3</v>
          </cell>
          <cell r="D85">
            <v>18326.619140625</v>
          </cell>
          <cell r="E85">
            <v>7.8591330238473225E-3</v>
          </cell>
          <cell r="F85">
            <v>14425.5595703125</v>
          </cell>
        </row>
        <row r="86">
          <cell r="A86">
            <v>39566</v>
          </cell>
          <cell r="B86">
            <v>9244</v>
          </cell>
          <cell r="C86">
            <v>1.5167930660888408E-3</v>
          </cell>
          <cell r="D86">
            <v>18350.75</v>
          </cell>
          <cell r="E86">
            <v>1.3167109104978681E-3</v>
          </cell>
          <cell r="F86">
            <v>14427.919921875</v>
          </cell>
        </row>
        <row r="87">
          <cell r="A87">
            <v>39567</v>
          </cell>
          <cell r="B87">
            <v>9228</v>
          </cell>
          <cell r="C87">
            <v>-1.7308524448290783E-3</v>
          </cell>
          <cell r="D87">
            <v>18179.869140625</v>
          </cell>
          <cell r="E87">
            <v>-9.3119278163017859E-3</v>
          </cell>
          <cell r="F87">
            <v>14373.8798828125</v>
          </cell>
        </row>
        <row r="88">
          <cell r="A88">
            <v>39568</v>
          </cell>
          <cell r="B88">
            <v>9232</v>
          </cell>
          <cell r="C88">
            <v>4.3346337234503684E-4</v>
          </cell>
          <cell r="D88">
            <v>18321.01953125</v>
          </cell>
          <cell r="E88">
            <v>7.7641037750697164E-3</v>
          </cell>
          <cell r="F88">
            <v>14405.919921875</v>
          </cell>
        </row>
        <row r="89">
          <cell r="A89">
            <v>39569</v>
          </cell>
          <cell r="B89">
            <v>9230</v>
          </cell>
          <cell r="C89">
            <v>-2.1663778162911611E-4</v>
          </cell>
          <cell r="D89">
            <v>18227.400390625</v>
          </cell>
          <cell r="E89">
            <v>-5.109930725487993E-3</v>
          </cell>
          <cell r="F89">
            <v>14283.419921875</v>
          </cell>
        </row>
        <row r="90">
          <cell r="A90">
            <v>39570</v>
          </cell>
          <cell r="B90">
            <v>9235</v>
          </cell>
          <cell r="C90">
            <v>5.4171180931744309E-4</v>
          </cell>
          <cell r="D90">
            <v>18181.0390625</v>
          </cell>
          <cell r="E90">
            <v>-2.5434964466378475E-3</v>
          </cell>
          <cell r="F90">
            <v>14222</v>
          </cell>
        </row>
        <row r="91">
          <cell r="A91">
            <v>39573</v>
          </cell>
          <cell r="B91">
            <v>9226</v>
          </cell>
          <cell r="C91">
            <v>-9.7455332972387653E-4</v>
          </cell>
          <cell r="D91">
            <v>18183.6796875</v>
          </cell>
          <cell r="E91">
            <v>1.4524059878659644E-4</v>
          </cell>
          <cell r="F91">
            <v>14287.76953125</v>
          </cell>
        </row>
        <row r="92">
          <cell r="A92">
            <v>39574</v>
          </cell>
          <cell r="B92">
            <v>9219</v>
          </cell>
          <cell r="C92">
            <v>-7.5872534142640367E-4</v>
          </cell>
          <cell r="D92">
            <v>18208.30078125</v>
          </cell>
          <cell r="E92">
            <v>1.3540215277178067E-3</v>
          </cell>
          <cell r="F92">
            <v>14329.1904296875</v>
          </cell>
        </row>
        <row r="93">
          <cell r="A93">
            <v>39575</v>
          </cell>
          <cell r="B93">
            <v>9230</v>
          </cell>
          <cell r="C93">
            <v>1.1931879813428788E-3</v>
          </cell>
          <cell r="D93">
            <v>18081.94921875</v>
          </cell>
          <cell r="E93">
            <v>-6.9392286527972195E-3</v>
          </cell>
          <cell r="F93">
            <v>14247.599609375</v>
          </cell>
        </row>
        <row r="94">
          <cell r="A94">
            <v>39576</v>
          </cell>
          <cell r="B94">
            <v>9268</v>
          </cell>
          <cell r="C94">
            <v>4.117009750812568E-3</v>
          </cell>
          <cell r="D94">
            <v>18086.580078125</v>
          </cell>
          <cell r="E94">
            <v>2.5610399183059588E-4</v>
          </cell>
          <cell r="F94">
            <v>14246.6796875</v>
          </cell>
        </row>
        <row r="95">
          <cell r="A95">
            <v>39577</v>
          </cell>
          <cell r="B95">
            <v>9250</v>
          </cell>
          <cell r="C95">
            <v>-1.9421665947345706E-3</v>
          </cell>
          <cell r="D95">
            <v>18085.439453125</v>
          </cell>
          <cell r="E95">
            <v>-6.3064714007461287E-5</v>
          </cell>
          <cell r="F95">
            <v>14329.2099609375</v>
          </cell>
        </row>
        <row r="96">
          <cell r="A96">
            <v>39580</v>
          </cell>
          <cell r="B96">
            <v>9256</v>
          </cell>
          <cell r="C96">
            <v>6.4864864864864862E-4</v>
          </cell>
          <cell r="D96">
            <v>18084.439453125</v>
          </cell>
          <cell r="E96">
            <v>-5.529309932400946E-5</v>
          </cell>
          <cell r="F96">
            <v>14363.66015625</v>
          </cell>
        </row>
        <row r="97">
          <cell r="A97">
            <v>39581</v>
          </cell>
          <cell r="B97">
            <v>9248</v>
          </cell>
          <cell r="C97">
            <v>-8.6430423509075197E-4</v>
          </cell>
          <cell r="D97">
            <v>18035.25</v>
          </cell>
          <cell r="E97">
            <v>-2.7199877138851564E-3</v>
          </cell>
          <cell r="F97">
            <v>14345.3203125</v>
          </cell>
        </row>
        <row r="98">
          <cell r="A98">
            <v>39582</v>
          </cell>
          <cell r="B98">
            <v>9290</v>
          </cell>
          <cell r="C98">
            <v>4.5415224913494812E-3</v>
          </cell>
          <cell r="D98">
            <v>18087.16015625</v>
          </cell>
          <cell r="E98">
            <v>2.8782609750350008E-3</v>
          </cell>
          <cell r="F98">
            <v>14382.6201171875</v>
          </cell>
        </row>
        <row r="99">
          <cell r="A99">
            <v>39583</v>
          </cell>
          <cell r="B99">
            <v>9302</v>
          </cell>
          <cell r="C99">
            <v>1.2917115177610333E-3</v>
          </cell>
          <cell r="D99">
            <v>18100.609375</v>
          </cell>
          <cell r="E99">
            <v>7.4357824190286921E-4</v>
          </cell>
          <cell r="F99">
            <v>14358.91015625</v>
          </cell>
        </row>
        <row r="100">
          <cell r="A100">
            <v>39584</v>
          </cell>
          <cell r="B100">
            <v>9290</v>
          </cell>
          <cell r="C100">
            <v>-1.2900451515803052E-3</v>
          </cell>
          <cell r="D100">
            <v>18245.30078125</v>
          </cell>
          <cell r="E100">
            <v>7.9937312193391272E-3</v>
          </cell>
          <cell r="F100">
            <v>14518.6904296875</v>
          </cell>
        </row>
        <row r="101">
          <cell r="A101">
            <v>39587</v>
          </cell>
          <cell r="B101">
            <v>9294</v>
          </cell>
          <cell r="C101">
            <v>4.3057050592034448E-4</v>
          </cell>
          <cell r="D101">
            <v>18143.3203125</v>
          </cell>
          <cell r="E101">
            <v>-5.5894101156612032E-3</v>
          </cell>
          <cell r="F101">
            <v>14440.1298828125</v>
          </cell>
        </row>
        <row r="102">
          <cell r="A102">
            <v>39588</v>
          </cell>
          <cell r="B102">
            <v>9280</v>
          </cell>
          <cell r="C102">
            <v>-1.5063481816225521E-3</v>
          </cell>
          <cell r="D102">
            <v>18266.2890625</v>
          </cell>
          <cell r="E102">
            <v>6.7776320917004151E-3</v>
          </cell>
          <cell r="F102">
            <v>14519.9501953125</v>
          </cell>
        </row>
        <row r="103">
          <cell r="A103">
            <v>39589</v>
          </cell>
          <cell r="B103">
            <v>9308</v>
          </cell>
          <cell r="C103">
            <v>3.0172413793103448E-3</v>
          </cell>
          <cell r="D103">
            <v>18334.0390625</v>
          </cell>
          <cell r="E103">
            <v>3.7090182777786093E-3</v>
          </cell>
          <cell r="F103">
            <v>14676.240234375</v>
          </cell>
        </row>
        <row r="104">
          <cell r="A104">
            <v>39590</v>
          </cell>
          <cell r="B104">
            <v>9320</v>
          </cell>
          <cell r="C104">
            <v>1.289213579716373E-3</v>
          </cell>
          <cell r="D104">
            <v>18467.23046875</v>
          </cell>
          <cell r="E104">
            <v>7.2647061455446815E-3</v>
          </cell>
          <cell r="F104">
            <v>14668.1796875</v>
          </cell>
        </row>
        <row r="105">
          <cell r="A105">
            <v>39591</v>
          </cell>
          <cell r="B105">
            <v>9335</v>
          </cell>
          <cell r="C105">
            <v>1.6094420600858369E-3</v>
          </cell>
          <cell r="D105">
            <v>18470.599609375</v>
          </cell>
          <cell r="E105">
            <v>1.8243886817252944E-4</v>
          </cell>
          <cell r="F105">
            <v>14706.41015625</v>
          </cell>
        </row>
        <row r="106">
          <cell r="A106">
            <v>39594</v>
          </cell>
          <cell r="B106">
            <v>9355</v>
          </cell>
          <cell r="C106">
            <v>2.1424745581146223E-3</v>
          </cell>
          <cell r="D106">
            <v>18534.5</v>
          </cell>
          <cell r="E106">
            <v>3.4595731582296061E-3</v>
          </cell>
          <cell r="F106">
            <v>14744.9501953125</v>
          </cell>
        </row>
        <row r="107">
          <cell r="A107">
            <v>39595</v>
          </cell>
          <cell r="B107">
            <v>9351</v>
          </cell>
          <cell r="C107">
            <v>-4.2757883484767506E-4</v>
          </cell>
          <cell r="D107">
            <v>18482.140625</v>
          </cell>
          <cell r="E107">
            <v>-2.8249683023550674E-3</v>
          </cell>
          <cell r="F107">
            <v>14672.01953125</v>
          </cell>
        </row>
        <row r="108">
          <cell r="A108">
            <v>39596</v>
          </cell>
          <cell r="B108">
            <v>9300</v>
          </cell>
          <cell r="C108">
            <v>-5.4539621430863012E-3</v>
          </cell>
          <cell r="D108">
            <v>18424.220703125</v>
          </cell>
          <cell r="E108">
            <v>-3.133831900221244E-3</v>
          </cell>
          <cell r="F108">
            <v>14545.66015625</v>
          </cell>
        </row>
        <row r="109">
          <cell r="A109">
            <v>39597</v>
          </cell>
          <cell r="B109">
            <v>9306</v>
          </cell>
          <cell r="C109">
            <v>6.4516129032258064E-4</v>
          </cell>
          <cell r="D109">
            <v>18363.080078125</v>
          </cell>
          <cell r="E109">
            <v>-3.318491782375887E-3</v>
          </cell>
          <cell r="F109">
            <v>14419</v>
          </cell>
        </row>
        <row r="110">
          <cell r="A110">
            <v>39598</v>
          </cell>
          <cell r="B110">
            <v>9315</v>
          </cell>
          <cell r="C110">
            <v>9.6711798839458415E-4</v>
          </cell>
          <cell r="D110">
            <v>18395.279296875</v>
          </cell>
          <cell r="E110">
            <v>1.7534759208700118E-3</v>
          </cell>
          <cell r="F110">
            <v>14434.5703125</v>
          </cell>
        </row>
        <row r="111">
          <cell r="A111">
            <v>39601</v>
          </cell>
          <cell r="B111">
            <v>9320</v>
          </cell>
          <cell r="C111">
            <v>5.3676865271068169E-4</v>
          </cell>
          <cell r="D111">
            <v>18303.859375</v>
          </cell>
          <cell r="E111">
            <v>-4.9697490535264921E-3</v>
          </cell>
          <cell r="F111">
            <v>14456.7099609375</v>
          </cell>
        </row>
        <row r="112">
          <cell r="A112">
            <v>39602</v>
          </cell>
          <cell r="B112">
            <v>9318</v>
          </cell>
          <cell r="C112">
            <v>-2.1459227467811158E-4</v>
          </cell>
          <cell r="D112">
            <v>18281.109375</v>
          </cell>
          <cell r="E112">
            <v>-1.2429072762148009E-3</v>
          </cell>
          <cell r="F112">
            <v>14379.25</v>
          </cell>
        </row>
        <row r="113">
          <cell r="A113">
            <v>39603</v>
          </cell>
          <cell r="B113">
            <v>9310</v>
          </cell>
          <cell r="C113">
            <v>-8.585533376261E-4</v>
          </cell>
          <cell r="D113">
            <v>18226.189453125</v>
          </cell>
          <cell r="E113">
            <v>-3.0041897758187885E-3</v>
          </cell>
          <cell r="F113">
            <v>14371.490234375</v>
          </cell>
        </row>
        <row r="114">
          <cell r="A114">
            <v>39604</v>
          </cell>
          <cell r="B114">
            <v>9328</v>
          </cell>
          <cell r="C114">
            <v>1.9334049409237379E-3</v>
          </cell>
          <cell r="D114">
            <v>18212.189453125</v>
          </cell>
          <cell r="E114">
            <v>-7.6812545134603589E-4</v>
          </cell>
          <cell r="F114">
            <v>14501.01953125</v>
          </cell>
        </row>
        <row r="115">
          <cell r="A115">
            <v>39605</v>
          </cell>
          <cell r="B115">
            <v>9324</v>
          </cell>
          <cell r="C115">
            <v>-4.288164665523156E-4</v>
          </cell>
          <cell r="D115">
            <v>18447.150390625</v>
          </cell>
          <cell r="E115">
            <v>1.2901300972337703E-2</v>
          </cell>
          <cell r="F115">
            <v>14768.2099609375</v>
          </cell>
        </row>
        <row r="116">
          <cell r="A116">
            <v>39608</v>
          </cell>
          <cell r="B116">
            <v>9340</v>
          </cell>
          <cell r="C116">
            <v>1.716001716001716E-3</v>
          </cell>
          <cell r="D116">
            <v>18481.009765625</v>
          </cell>
          <cell r="E116">
            <v>1.8354799675297073E-3</v>
          </cell>
          <cell r="F116">
            <v>14640.4296875</v>
          </cell>
        </row>
        <row r="117">
          <cell r="A117">
            <v>39609</v>
          </cell>
          <cell r="B117">
            <v>9330</v>
          </cell>
          <cell r="C117">
            <v>-1.0706638115631692E-3</v>
          </cell>
          <cell r="D117">
            <v>18212.5390625</v>
          </cell>
          <cell r="E117">
            <v>-1.4526841689373498E-2</v>
          </cell>
          <cell r="F117">
            <v>14413.4296875</v>
          </cell>
        </row>
        <row r="118">
          <cell r="A118">
            <v>39610</v>
          </cell>
          <cell r="B118">
            <v>9315</v>
          </cell>
          <cell r="C118">
            <v>-1.6077170418006431E-3</v>
          </cell>
          <cell r="D118">
            <v>18297.94921875</v>
          </cell>
          <cell r="E118">
            <v>4.6896347597058172E-3</v>
          </cell>
          <cell r="F118">
            <v>14492.1298828125</v>
          </cell>
        </row>
        <row r="119">
          <cell r="A119">
            <v>39611</v>
          </cell>
          <cell r="B119">
            <v>9316</v>
          </cell>
          <cell r="C119">
            <v>1.0735373054213633E-4</v>
          </cell>
          <cell r="D119">
            <v>18110.779296875</v>
          </cell>
          <cell r="E119">
            <v>-1.0229010892827598E-2</v>
          </cell>
          <cell r="F119">
            <v>14365.4296875</v>
          </cell>
        </row>
        <row r="120">
          <cell r="A120">
            <v>39612</v>
          </cell>
          <cell r="B120">
            <v>9319</v>
          </cell>
          <cell r="C120">
            <v>3.2202662086732505E-4</v>
          </cell>
          <cell r="D120">
            <v>18132.619140625</v>
          </cell>
          <cell r="E120">
            <v>1.2059030366389837E-3</v>
          </cell>
          <cell r="F120">
            <v>14319.7001953125</v>
          </cell>
        </row>
        <row r="121">
          <cell r="A121">
            <v>39615</v>
          </cell>
          <cell r="B121">
            <v>9325</v>
          </cell>
          <cell r="C121">
            <v>6.43845906213113E-4</v>
          </cell>
          <cell r="D121">
            <v>18215.05078125</v>
          </cell>
          <cell r="E121">
            <v>4.5460415831663865E-3</v>
          </cell>
          <cell r="F121">
            <v>14408.849609375</v>
          </cell>
        </row>
        <row r="122">
          <cell r="A122">
            <v>39616</v>
          </cell>
          <cell r="B122">
            <v>9308</v>
          </cell>
          <cell r="C122">
            <v>-1.8230563002680966E-3</v>
          </cell>
          <cell r="D122">
            <v>18168.369140625</v>
          </cell>
          <cell r="E122">
            <v>-2.5628059556689576E-3</v>
          </cell>
          <cell r="F122">
            <v>14401.1904296875</v>
          </cell>
        </row>
        <row r="123">
          <cell r="A123">
            <v>39617</v>
          </cell>
          <cell r="B123">
            <v>9287</v>
          </cell>
          <cell r="C123">
            <v>-2.2561237645036527E-3</v>
          </cell>
          <cell r="D123">
            <v>18187.869140625</v>
          </cell>
          <cell r="E123">
            <v>1.0732939125723418E-3</v>
          </cell>
          <cell r="F123">
            <v>14416.009765625</v>
          </cell>
        </row>
        <row r="124">
          <cell r="A124">
            <v>39618</v>
          </cell>
          <cell r="B124">
            <v>9290</v>
          </cell>
          <cell r="C124">
            <v>3.2303219554215572E-4</v>
          </cell>
          <cell r="D124">
            <v>18325.099609375</v>
          </cell>
          <cell r="E124">
            <v>7.5451647297966138E-3</v>
          </cell>
          <cell r="F124">
            <v>14404.759765625</v>
          </cell>
        </row>
        <row r="125">
          <cell r="A125">
            <v>39619</v>
          </cell>
          <cell r="B125">
            <v>9260</v>
          </cell>
          <cell r="C125">
            <v>-3.2292787944025836E-3</v>
          </cell>
          <cell r="D125">
            <v>18328.369140625</v>
          </cell>
          <cell r="E125">
            <v>1.7841819797406882E-4</v>
          </cell>
          <cell r="F125">
            <v>14475.490234375</v>
          </cell>
        </row>
        <row r="126">
          <cell r="A126">
            <v>39622</v>
          </cell>
          <cell r="B126">
            <v>9268</v>
          </cell>
          <cell r="C126">
            <v>8.6393088552915766E-4</v>
          </cell>
          <cell r="D126">
            <v>18225.099609375</v>
          </cell>
          <cell r="E126">
            <v>-5.6344091750695985E-3</v>
          </cell>
          <cell r="F126">
            <v>14390.669921875</v>
          </cell>
        </row>
        <row r="127">
          <cell r="A127">
            <v>39623</v>
          </cell>
          <cell r="B127">
            <v>9264</v>
          </cell>
          <cell r="C127">
            <v>-4.3159257660768235E-4</v>
          </cell>
          <cell r="D127">
            <v>18266.7109375</v>
          </cell>
          <cell r="E127">
            <v>2.2831879669724885E-3</v>
          </cell>
          <cell r="F127">
            <v>14427.6396484375</v>
          </cell>
        </row>
        <row r="128">
          <cell r="A128">
            <v>39624</v>
          </cell>
          <cell r="B128">
            <v>9248</v>
          </cell>
          <cell r="C128">
            <v>-1.7271157167530224E-3</v>
          </cell>
          <cell r="D128">
            <v>18228.66015625</v>
          </cell>
          <cell r="E128">
            <v>-2.0830669177495436E-3</v>
          </cell>
          <cell r="F128">
            <v>14458.6103515625</v>
          </cell>
        </row>
        <row r="129">
          <cell r="A129">
            <v>39625</v>
          </cell>
          <cell r="B129">
            <v>9230</v>
          </cell>
          <cell r="C129">
            <v>-1.9463667820069203E-3</v>
          </cell>
          <cell r="D129">
            <v>18301.240234375</v>
          </cell>
          <cell r="E129">
            <v>3.9816463471735036E-3</v>
          </cell>
          <cell r="F129">
            <v>14497.5498046875</v>
          </cell>
        </row>
        <row r="130">
          <cell r="A130">
            <v>39626</v>
          </cell>
          <cell r="B130">
            <v>9213</v>
          </cell>
          <cell r="C130">
            <v>-1.8418201516793066E-3</v>
          </cell>
          <cell r="D130">
            <v>18373.439453125</v>
          </cell>
          <cell r="E130">
            <v>3.9450451349405859E-3</v>
          </cell>
          <cell r="F130">
            <v>14545.349609375</v>
          </cell>
        </row>
        <row r="131">
          <cell r="A131">
            <v>39629</v>
          </cell>
          <cell r="B131">
            <v>9228</v>
          </cell>
          <cell r="C131">
            <v>1.6281341582546401E-3</v>
          </cell>
          <cell r="D131">
            <v>18380.9609375</v>
          </cell>
          <cell r="E131">
            <v>4.0936724962079582E-4</v>
          </cell>
          <cell r="F131">
            <v>14534.3603515625</v>
          </cell>
        </row>
        <row r="132">
          <cell r="A132">
            <v>39630</v>
          </cell>
          <cell r="B132">
            <v>9220</v>
          </cell>
          <cell r="C132">
            <v>-8.6692674469007367E-4</v>
          </cell>
          <cell r="D132">
            <v>18392.98046875</v>
          </cell>
          <cell r="E132">
            <v>6.5391201748752422E-4</v>
          </cell>
          <cell r="F132">
            <v>14560.2197265625</v>
          </cell>
        </row>
        <row r="133">
          <cell r="A133">
            <v>39631</v>
          </cell>
          <cell r="B133">
            <v>9225</v>
          </cell>
          <cell r="C133">
            <v>5.4229934924078093E-4</v>
          </cell>
          <cell r="D133">
            <v>18355.48046875</v>
          </cell>
          <cell r="E133">
            <v>-2.0388212809616781E-3</v>
          </cell>
          <cell r="F133">
            <v>14627.7802734375</v>
          </cell>
        </row>
        <row r="134">
          <cell r="A134">
            <v>39632</v>
          </cell>
          <cell r="B134">
            <v>9210</v>
          </cell>
          <cell r="C134">
            <v>-1.6260162601626016E-3</v>
          </cell>
          <cell r="D134">
            <v>18266.69921875</v>
          </cell>
          <cell r="E134">
            <v>-4.8367706936982167E-3</v>
          </cell>
          <cell r="F134">
            <v>14463.3798828125</v>
          </cell>
        </row>
        <row r="135">
          <cell r="A135">
            <v>39633</v>
          </cell>
          <cell r="B135">
            <v>9215</v>
          </cell>
          <cell r="C135">
            <v>5.428881650380022E-4</v>
          </cell>
          <cell r="D135">
            <v>18260.48046875</v>
          </cell>
          <cell r="E135">
            <v>-3.4044191156422582E-4</v>
          </cell>
          <cell r="F135">
            <v>14468.830078125</v>
          </cell>
        </row>
        <row r="136">
          <cell r="A136">
            <v>39636</v>
          </cell>
          <cell r="B136">
            <v>9212</v>
          </cell>
          <cell r="C136">
            <v>-3.2555615843733043E-4</v>
          </cell>
          <cell r="D136">
            <v>18186.970703125</v>
          </cell>
          <cell r="E136">
            <v>-4.025620560795245E-3</v>
          </cell>
          <cell r="F136">
            <v>14474.98046875</v>
          </cell>
        </row>
        <row r="137">
          <cell r="A137">
            <v>39637</v>
          </cell>
          <cell r="B137">
            <v>9208</v>
          </cell>
          <cell r="C137">
            <v>-4.3421623968736432E-4</v>
          </cell>
          <cell r="D137">
            <v>18128.7890625</v>
          </cell>
          <cell r="E137">
            <v>-3.1990836503081222E-3</v>
          </cell>
          <cell r="F137">
            <v>14424.23046875</v>
          </cell>
        </row>
        <row r="138">
          <cell r="A138">
            <v>39638</v>
          </cell>
          <cell r="B138">
            <v>9184</v>
          </cell>
          <cell r="C138">
            <v>-2.6064291920069507E-3</v>
          </cell>
          <cell r="D138">
            <v>18186.390625</v>
          </cell>
          <cell r="E138">
            <v>3.1773530102543216E-3</v>
          </cell>
          <cell r="F138">
            <v>14436.330078125</v>
          </cell>
        </row>
        <row r="139">
          <cell r="A139">
            <v>39639</v>
          </cell>
          <cell r="B139">
            <v>9168</v>
          </cell>
          <cell r="C139">
            <v>-1.7421602787456446E-3</v>
          </cell>
          <cell r="D139">
            <v>18116.4609375</v>
          </cell>
          <cell r="E139">
            <v>-3.8451658133786511E-3</v>
          </cell>
          <cell r="F139">
            <v>14459.7197265625</v>
          </cell>
        </row>
        <row r="140">
          <cell r="A140">
            <v>39640</v>
          </cell>
          <cell r="B140">
            <v>9158</v>
          </cell>
          <cell r="C140">
            <v>-1.0907504363001745E-3</v>
          </cell>
          <cell r="D140">
            <v>18206.55078125</v>
          </cell>
          <cell r="E140">
            <v>4.972816934874922E-3</v>
          </cell>
          <cell r="F140">
            <v>14590.73046875</v>
          </cell>
        </row>
        <row r="141">
          <cell r="A141">
            <v>39643</v>
          </cell>
          <cell r="B141">
            <v>9145</v>
          </cell>
          <cell r="C141">
            <v>-1.4195239135182355E-3</v>
          </cell>
          <cell r="D141">
            <v>18211.73046875</v>
          </cell>
          <cell r="E141">
            <v>2.8449581484342966E-4</v>
          </cell>
          <cell r="F141">
            <v>14520.76953125</v>
          </cell>
        </row>
        <row r="142">
          <cell r="A142">
            <v>39644</v>
          </cell>
          <cell r="B142">
            <v>9146</v>
          </cell>
          <cell r="C142">
            <v>1.0934937124111536E-4</v>
          </cell>
          <cell r="D142">
            <v>18340.30078125</v>
          </cell>
          <cell r="E142">
            <v>7.0597526534129894E-3</v>
          </cell>
          <cell r="F142">
            <v>14551.51953125</v>
          </cell>
        </row>
        <row r="143">
          <cell r="A143">
            <v>39645</v>
          </cell>
          <cell r="B143">
            <v>9144</v>
          </cell>
          <cell r="C143">
            <v>-2.1867483052700635E-4</v>
          </cell>
          <cell r="D143">
            <v>18270.859375</v>
          </cell>
          <cell r="E143">
            <v>-3.7862741226682957E-3</v>
          </cell>
          <cell r="F143">
            <v>14465.419921875</v>
          </cell>
        </row>
        <row r="144">
          <cell r="A144">
            <v>39646</v>
          </cell>
          <cell r="B144">
            <v>9150</v>
          </cell>
          <cell r="C144">
            <v>6.5616797900262466E-4</v>
          </cell>
          <cell r="D144">
            <v>18306.080078125</v>
          </cell>
          <cell r="E144">
            <v>1.9276982216387946E-3</v>
          </cell>
          <cell r="F144">
            <v>14490.3896484375</v>
          </cell>
        </row>
        <row r="145">
          <cell r="A145">
            <v>39647</v>
          </cell>
          <cell r="B145">
            <v>9148</v>
          </cell>
          <cell r="C145">
            <v>-2.185792349726776E-4</v>
          </cell>
          <cell r="D145">
            <v>18275.01953125</v>
          </cell>
          <cell r="E145">
            <v>-1.6967339125821947E-3</v>
          </cell>
          <cell r="F145">
            <v>14489.41015625</v>
          </cell>
        </row>
        <row r="146">
          <cell r="A146">
            <v>39650</v>
          </cell>
          <cell r="B146">
            <v>9155</v>
          </cell>
          <cell r="C146">
            <v>7.6519457804984699E-4</v>
          </cell>
          <cell r="D146">
            <v>18337.94921875</v>
          </cell>
          <cell r="E146">
            <v>3.4434812719292152E-3</v>
          </cell>
          <cell r="F146">
            <v>14572.41015625</v>
          </cell>
        </row>
        <row r="147">
          <cell r="A147">
            <v>39651</v>
          </cell>
          <cell r="B147">
            <v>9155</v>
          </cell>
          <cell r="C147">
            <v>0</v>
          </cell>
          <cell r="D147">
            <v>18191.109375</v>
          </cell>
          <cell r="E147">
            <v>-8.0074299475025642E-3</v>
          </cell>
          <cell r="F147">
            <v>14417.6298828125</v>
          </cell>
        </row>
        <row r="148">
          <cell r="A148">
            <v>39652</v>
          </cell>
          <cell r="B148">
            <v>9143</v>
          </cell>
          <cell r="C148">
            <v>-1.3107591480065537E-3</v>
          </cell>
          <cell r="D148">
            <v>18280.80078125</v>
          </cell>
          <cell r="E148">
            <v>4.9305077772366481E-3</v>
          </cell>
          <cell r="F148">
            <v>14350.3203125</v>
          </cell>
        </row>
        <row r="149">
          <cell r="A149">
            <v>39653</v>
          </cell>
          <cell r="B149">
            <v>9138</v>
          </cell>
          <cell r="C149">
            <v>-5.4686645521163728E-4</v>
          </cell>
          <cell r="D149">
            <v>18162.7109375</v>
          </cell>
          <cell r="E149">
            <v>-6.4597741183811137E-3</v>
          </cell>
          <cell r="F149">
            <v>14331.7099609375</v>
          </cell>
        </row>
        <row r="150">
          <cell r="A150">
            <v>39654</v>
          </cell>
          <cell r="B150">
            <v>9133</v>
          </cell>
          <cell r="C150">
            <v>-5.4716568176843951E-4</v>
          </cell>
          <cell r="D150">
            <v>18190.26953125</v>
          </cell>
          <cell r="E150">
            <v>1.5173172025273278E-3</v>
          </cell>
          <cell r="F150">
            <v>14347.8095703125</v>
          </cell>
        </row>
        <row r="151">
          <cell r="A151">
            <v>39657</v>
          </cell>
          <cell r="B151">
            <v>9118</v>
          </cell>
          <cell r="C151">
            <v>-1.6423957078725501E-3</v>
          </cell>
          <cell r="D151">
            <v>18181.4609375</v>
          </cell>
          <cell r="E151">
            <v>-4.8424756625333468E-4</v>
          </cell>
          <cell r="F151">
            <v>14353.4296875</v>
          </cell>
        </row>
        <row r="152">
          <cell r="A152">
            <v>39658</v>
          </cell>
          <cell r="B152">
            <v>9128</v>
          </cell>
          <cell r="C152">
            <v>1.0967317394165387E-3</v>
          </cell>
          <cell r="D152">
            <v>18034.169921875</v>
          </cell>
          <cell r="E152">
            <v>-8.1011650346098606E-3</v>
          </cell>
          <cell r="F152">
            <v>14205.7998046875</v>
          </cell>
        </row>
        <row r="153">
          <cell r="A153">
            <v>39659</v>
          </cell>
          <cell r="B153">
            <v>9123</v>
          </cell>
          <cell r="C153">
            <v>-5.4776511831726557E-4</v>
          </cell>
          <cell r="D153">
            <v>18077.25</v>
          </cell>
          <cell r="E153">
            <v>2.3888029397319218E-3</v>
          </cell>
          <cell r="F153">
            <v>14207.919921875</v>
          </cell>
        </row>
        <row r="154">
          <cell r="A154">
            <v>39660</v>
          </cell>
          <cell r="B154">
            <v>9098</v>
          </cell>
          <cell r="C154">
            <v>-2.7403266469363148E-3</v>
          </cell>
          <cell r="D154">
            <v>18044.01953125</v>
          </cell>
          <cell r="E154">
            <v>-1.8382480050892697E-3</v>
          </cell>
          <cell r="F154">
            <v>14191.4697265625</v>
          </cell>
        </row>
        <row r="155">
          <cell r="A155">
            <v>39661</v>
          </cell>
          <cell r="B155">
            <v>9093</v>
          </cell>
          <cell r="C155">
            <v>-5.4957133435919983E-4</v>
          </cell>
          <cell r="D155">
            <v>17976.900390625</v>
          </cell>
          <cell r="E155">
            <v>-3.7197444011162805E-3</v>
          </cell>
          <cell r="F155">
            <v>14166.349609375</v>
          </cell>
        </row>
        <row r="156">
          <cell r="A156">
            <v>39664</v>
          </cell>
          <cell r="B156">
            <v>9098</v>
          </cell>
          <cell r="C156">
            <v>5.4987352908830972E-4</v>
          </cell>
          <cell r="D156">
            <v>17820.69921875</v>
          </cell>
          <cell r="E156">
            <v>-8.688993568460741E-3</v>
          </cell>
          <cell r="F156">
            <v>14146.4404296875</v>
          </cell>
        </row>
        <row r="157">
          <cell r="A157">
            <v>39665</v>
          </cell>
          <cell r="B157">
            <v>9083</v>
          </cell>
          <cell r="C157">
            <v>-1.6487140030775995E-3</v>
          </cell>
          <cell r="D157">
            <v>17699.830078125</v>
          </cell>
          <cell r="E157">
            <v>-6.7825139261554826E-3</v>
          </cell>
          <cell r="F157">
            <v>13994.3701171875</v>
          </cell>
        </row>
        <row r="158">
          <cell r="A158">
            <v>39666</v>
          </cell>
          <cell r="B158">
            <v>9073</v>
          </cell>
          <cell r="C158">
            <v>-1.1009578333149841E-3</v>
          </cell>
          <cell r="D158">
            <v>17704.48046875</v>
          </cell>
          <cell r="E158">
            <v>2.6273645591362821E-4</v>
          </cell>
          <cell r="F158">
            <v>14005.099609375</v>
          </cell>
        </row>
        <row r="159">
          <cell r="A159">
            <v>39667</v>
          </cell>
          <cell r="B159">
            <v>9105</v>
          </cell>
          <cell r="C159">
            <v>3.5269480877328338E-3</v>
          </cell>
          <cell r="D159">
            <v>17746.830078125</v>
          </cell>
          <cell r="E159">
            <v>2.3920277948709574E-3</v>
          </cell>
          <cell r="F159">
            <v>13990.5</v>
          </cell>
        </row>
        <row r="160">
          <cell r="A160">
            <v>39668</v>
          </cell>
          <cell r="B160">
            <v>9165</v>
          </cell>
          <cell r="C160">
            <v>6.5897858319604614E-3</v>
          </cell>
          <cell r="D160">
            <v>17830.609375</v>
          </cell>
          <cell r="E160">
            <v>4.7208034621499858E-3</v>
          </cell>
          <cell r="F160">
            <v>13928.919921875</v>
          </cell>
        </row>
        <row r="161">
          <cell r="A161">
            <v>39671</v>
          </cell>
          <cell r="B161">
            <v>9175</v>
          </cell>
          <cell r="C161">
            <v>1.0911074740861974E-3</v>
          </cell>
          <cell r="D161">
            <v>17572.099609375</v>
          </cell>
          <cell r="E161">
            <v>-1.4498089223324708E-2</v>
          </cell>
          <cell r="F161">
            <v>13709.919921875</v>
          </cell>
        </row>
        <row r="162">
          <cell r="A162">
            <v>39672</v>
          </cell>
          <cell r="B162">
            <v>9175</v>
          </cell>
          <cell r="C162">
            <v>0</v>
          </cell>
          <cell r="D162">
            <v>17423.01953125</v>
          </cell>
          <cell r="E162">
            <v>-8.4839080951637311E-3</v>
          </cell>
          <cell r="F162">
            <v>13709.990234375</v>
          </cell>
        </row>
        <row r="163">
          <cell r="A163">
            <v>39673</v>
          </cell>
          <cell r="B163">
            <v>9177</v>
          </cell>
          <cell r="C163">
            <v>2.1798365122615803E-4</v>
          </cell>
          <cell r="D163">
            <v>17217.490234375</v>
          </cell>
          <cell r="E163">
            <v>-1.1796422342657759E-2</v>
          </cell>
          <cell r="F163">
            <v>13732.9296875</v>
          </cell>
        </row>
        <row r="164">
          <cell r="A164">
            <v>39674</v>
          </cell>
          <cell r="B164">
            <v>9183</v>
          </cell>
          <cell r="C164">
            <v>6.5380843412880026E-4</v>
          </cell>
          <cell r="D164">
            <v>17165.599609375</v>
          </cell>
          <cell r="E164">
            <v>-3.013832114531973E-3</v>
          </cell>
          <cell r="F164">
            <v>13610.5400390625</v>
          </cell>
        </row>
        <row r="165">
          <cell r="A165">
            <v>39675</v>
          </cell>
          <cell r="B165">
            <v>9186</v>
          </cell>
          <cell r="C165">
            <v>3.2669062397909179E-4</v>
          </cell>
          <cell r="D165">
            <v>17176.98046875</v>
          </cell>
          <cell r="E165">
            <v>6.6300389348382209E-4</v>
          </cell>
          <cell r="F165">
            <v>13520.2998046875</v>
          </cell>
        </row>
        <row r="166">
          <cell r="A166">
            <v>39678</v>
          </cell>
          <cell r="B166">
            <v>9190</v>
          </cell>
          <cell r="C166">
            <v>4.3544524276072284E-4</v>
          </cell>
          <cell r="D166">
            <v>17131.859375</v>
          </cell>
          <cell r="E166">
            <v>-2.6268350151581409E-3</v>
          </cell>
          <cell r="F166">
            <v>13496.8896484375</v>
          </cell>
        </row>
        <row r="167">
          <cell r="A167">
            <v>39679</v>
          </cell>
          <cell r="B167">
            <v>9193</v>
          </cell>
          <cell r="C167">
            <v>3.2644178454842217E-4</v>
          </cell>
          <cell r="D167">
            <v>17167.98046875</v>
          </cell>
          <cell r="E167">
            <v>2.108416428091303E-3</v>
          </cell>
          <cell r="F167">
            <v>13586.0703125</v>
          </cell>
        </row>
        <row r="168">
          <cell r="A168">
            <v>39680</v>
          </cell>
          <cell r="B168">
            <v>9160</v>
          </cell>
          <cell r="C168">
            <v>-3.5896878059393017E-3</v>
          </cell>
          <cell r="D168">
            <v>17055.900390625</v>
          </cell>
          <cell r="E168">
            <v>-6.5284369544230114E-3</v>
          </cell>
          <cell r="F168">
            <v>13507.4697265625</v>
          </cell>
        </row>
        <row r="169">
          <cell r="A169">
            <v>39681</v>
          </cell>
          <cell r="B169">
            <v>9151</v>
          </cell>
          <cell r="C169">
            <v>-9.8253275109170309E-4</v>
          </cell>
          <cell r="D169">
            <v>17218.859375</v>
          </cell>
          <cell r="E169">
            <v>9.5544052581693403E-3</v>
          </cell>
          <cell r="F169">
            <v>13659.1103515625</v>
          </cell>
        </row>
        <row r="170">
          <cell r="A170">
            <v>39682</v>
          </cell>
          <cell r="B170">
            <v>9151</v>
          </cell>
          <cell r="C170">
            <v>0</v>
          </cell>
          <cell r="D170">
            <v>16933.669921875</v>
          </cell>
          <cell r="E170">
            <v>-1.6562621653038501E-2</v>
          </cell>
          <cell r="F170">
            <v>13519.419921875</v>
          </cell>
        </row>
        <row r="171">
          <cell r="A171">
            <v>39685</v>
          </cell>
          <cell r="B171">
            <v>9165</v>
          </cell>
          <cell r="C171">
            <v>1.5298874439951917E-3</v>
          </cell>
          <cell r="D171">
            <v>16996.609375</v>
          </cell>
          <cell r="E171">
            <v>3.7168229577744689E-3</v>
          </cell>
          <cell r="F171">
            <v>13529.51953125</v>
          </cell>
        </row>
        <row r="172">
          <cell r="A172">
            <v>39686</v>
          </cell>
          <cell r="B172">
            <v>9180</v>
          </cell>
          <cell r="C172">
            <v>1.6366612111292963E-3</v>
          </cell>
          <cell r="D172">
            <v>16894.419921875</v>
          </cell>
          <cell r="E172">
            <v>-6.0123434545309128E-3</v>
          </cell>
          <cell r="F172">
            <v>13456.8603515625</v>
          </cell>
        </row>
        <row r="173">
          <cell r="A173">
            <v>39687</v>
          </cell>
          <cell r="B173">
            <v>9165</v>
          </cell>
          <cell r="C173">
            <v>-1.6339869281045752E-3</v>
          </cell>
          <cell r="D173">
            <v>16824.640625</v>
          </cell>
          <cell r="E173">
            <v>-4.1303162344537995E-3</v>
          </cell>
          <cell r="F173">
            <v>13496.3798828125</v>
          </cell>
        </row>
        <row r="174">
          <cell r="A174">
            <v>39688</v>
          </cell>
          <cell r="B174">
            <v>9150</v>
          </cell>
          <cell r="C174">
            <v>-1.6366612111292963E-3</v>
          </cell>
          <cell r="D174">
            <v>16739.919921875</v>
          </cell>
          <cell r="E174">
            <v>-5.0355133885660631E-3</v>
          </cell>
          <cell r="F174">
            <v>13456.6201171875</v>
          </cell>
        </row>
        <row r="175">
          <cell r="A175">
            <v>39689</v>
          </cell>
          <cell r="B175">
            <v>9153</v>
          </cell>
          <cell r="C175">
            <v>3.2786885245901639E-4</v>
          </cell>
          <cell r="D175">
            <v>16661.25</v>
          </cell>
          <cell r="E175">
            <v>-4.6995399166872695E-3</v>
          </cell>
          <cell r="F175">
            <v>13421.990234375</v>
          </cell>
        </row>
        <row r="176">
          <cell r="A176">
            <v>39692</v>
          </cell>
          <cell r="B176">
            <v>9161</v>
          </cell>
          <cell r="C176">
            <v>8.7403037255544627E-4</v>
          </cell>
          <cell r="D176">
            <v>16501.279296875</v>
          </cell>
          <cell r="E176">
            <v>-9.601362630354866E-3</v>
          </cell>
          <cell r="F176">
            <v>13387.7900390625</v>
          </cell>
        </row>
        <row r="177">
          <cell r="A177">
            <v>39693</v>
          </cell>
          <cell r="B177">
            <v>9206</v>
          </cell>
          <cell r="C177">
            <v>4.9121274969981445E-3</v>
          </cell>
          <cell r="D177">
            <v>16429.7109375</v>
          </cell>
          <cell r="E177">
            <v>-4.3371400536535102E-3</v>
          </cell>
          <cell r="F177">
            <v>13372.919921875</v>
          </cell>
        </row>
        <row r="178">
          <cell r="A178">
            <v>39694</v>
          </cell>
          <cell r="B178">
            <v>9207</v>
          </cell>
          <cell r="C178">
            <v>1.0862480990658266E-4</v>
          </cell>
          <cell r="D178">
            <v>16384.400390625</v>
          </cell>
          <cell r="E178">
            <v>-2.7578420002253921E-3</v>
          </cell>
          <cell r="F178">
            <v>13366.7802734375</v>
          </cell>
        </row>
        <row r="179">
          <cell r="A179">
            <v>39695</v>
          </cell>
          <cell r="B179">
            <v>9216</v>
          </cell>
          <cell r="C179">
            <v>9.7751710654936461E-4</v>
          </cell>
          <cell r="D179">
            <v>16298.150390625</v>
          </cell>
          <cell r="E179">
            <v>-5.2641535816807458E-3</v>
          </cell>
          <cell r="F179">
            <v>13201.6904296875</v>
          </cell>
        </row>
        <row r="180">
          <cell r="A180">
            <v>39696</v>
          </cell>
          <cell r="B180">
            <v>9364</v>
          </cell>
          <cell r="C180">
            <v>1.6059027777777776E-2</v>
          </cell>
          <cell r="D180">
            <v>16536.58984375</v>
          </cell>
          <cell r="E180">
            <v>1.4629847400485077E-2</v>
          </cell>
          <cell r="F180">
            <v>13358.2099609375</v>
          </cell>
        </row>
        <row r="181">
          <cell r="A181">
            <v>39699</v>
          </cell>
          <cell r="B181">
            <v>9290</v>
          </cell>
          <cell r="C181">
            <v>-7.9026057240495513E-3</v>
          </cell>
          <cell r="D181">
            <v>16333.6796875</v>
          </cell>
          <cell r="E181">
            <v>-1.227037485764877E-2</v>
          </cell>
          <cell r="F181">
            <v>13124.2099609375</v>
          </cell>
        </row>
        <row r="182">
          <cell r="A182">
            <v>39700</v>
          </cell>
          <cell r="B182">
            <v>9324</v>
          </cell>
          <cell r="C182">
            <v>3.6598493003229277E-3</v>
          </cell>
          <cell r="D182">
            <v>16417.05078125</v>
          </cell>
          <cell r="E182">
            <v>5.1042444412451073E-3</v>
          </cell>
          <cell r="F182">
            <v>13177.599609375</v>
          </cell>
        </row>
        <row r="183">
          <cell r="A183">
            <v>39701</v>
          </cell>
          <cell r="B183">
            <v>9340</v>
          </cell>
          <cell r="C183">
            <v>1.716001716001716E-3</v>
          </cell>
          <cell r="D183">
            <v>16373.7197265625</v>
          </cell>
          <cell r="E183">
            <v>-2.6393933517577118E-3</v>
          </cell>
          <cell r="F183">
            <v>13075.759765625</v>
          </cell>
        </row>
        <row r="184">
          <cell r="A184">
            <v>39702</v>
          </cell>
          <cell r="B184">
            <v>9440</v>
          </cell>
          <cell r="C184">
            <v>1.0706638115631691E-2</v>
          </cell>
          <cell r="D184">
            <v>16592.44921875</v>
          </cell>
          <cell r="E184">
            <v>1.3358570675462519E-2</v>
          </cell>
          <cell r="F184">
            <v>13212.6904296875</v>
          </cell>
        </row>
        <row r="185">
          <cell r="A185">
            <v>39703</v>
          </cell>
          <cell r="B185">
            <v>9450</v>
          </cell>
          <cell r="C185">
            <v>1.0593220338983051E-3</v>
          </cell>
          <cell r="D185">
            <v>16950.69921875</v>
          </cell>
          <cell r="E185">
            <v>2.1591146386946057E-2</v>
          </cell>
          <cell r="F185">
            <v>13433.6396484375</v>
          </cell>
        </row>
        <row r="186">
          <cell r="A186">
            <v>39706</v>
          </cell>
          <cell r="B186">
            <v>9461</v>
          </cell>
          <cell r="C186">
            <v>1.1640211640211639E-3</v>
          </cell>
          <cell r="D186">
            <v>17017.48046875</v>
          </cell>
          <cell r="E186">
            <v>3.9397342338615736E-3</v>
          </cell>
          <cell r="F186">
            <v>13477.0703125</v>
          </cell>
        </row>
        <row r="187">
          <cell r="A187">
            <v>39707</v>
          </cell>
          <cell r="B187">
            <v>9455</v>
          </cell>
          <cell r="C187">
            <v>-6.3418243314660187E-4</v>
          </cell>
          <cell r="D187">
            <v>16864.1796875</v>
          </cell>
          <cell r="E187">
            <v>-9.0084299806609709E-3</v>
          </cell>
          <cell r="F187">
            <v>13362.740234375</v>
          </cell>
        </row>
        <row r="188">
          <cell r="A188">
            <v>39708</v>
          </cell>
          <cell r="B188">
            <v>9405</v>
          </cell>
          <cell r="C188">
            <v>-5.2882072977260709E-3</v>
          </cell>
          <cell r="D188">
            <v>17093.349609375</v>
          </cell>
          <cell r="E188">
            <v>1.3589153230196214E-2</v>
          </cell>
          <cell r="F188">
            <v>13473.1298828125</v>
          </cell>
        </row>
        <row r="189">
          <cell r="A189">
            <v>39709</v>
          </cell>
          <cell r="B189">
            <v>9410</v>
          </cell>
          <cell r="C189">
            <v>5.3163211057947904E-4</v>
          </cell>
          <cell r="D189">
            <v>17106.91015625</v>
          </cell>
          <cell r="E189">
            <v>7.9332296974506371E-4</v>
          </cell>
          <cell r="F189">
            <v>13501.4697265625</v>
          </cell>
        </row>
        <row r="190">
          <cell r="A190">
            <v>39710</v>
          </cell>
          <cell r="B190">
            <v>9370</v>
          </cell>
          <cell r="C190">
            <v>-4.2507970244420826E-3</v>
          </cell>
          <cell r="D190">
            <v>17161.150390625</v>
          </cell>
          <cell r="E190">
            <v>3.1706622575078738E-3</v>
          </cell>
          <cell r="F190">
            <v>13551.1201171875</v>
          </cell>
        </row>
        <row r="191">
          <cell r="A191">
            <v>39713</v>
          </cell>
          <cell r="B191">
            <v>9305</v>
          </cell>
          <cell r="C191">
            <v>-6.9370330843116328E-3</v>
          </cell>
          <cell r="D191">
            <v>17257.509765625</v>
          </cell>
          <cell r="E191">
            <v>5.6149717709274528E-3</v>
          </cell>
          <cell r="F191">
            <v>13750.919921875</v>
          </cell>
        </row>
        <row r="192">
          <cell r="A192">
            <v>39714</v>
          </cell>
          <cell r="B192">
            <v>9325</v>
          </cell>
          <cell r="C192">
            <v>2.1493820526598604E-3</v>
          </cell>
          <cell r="D192">
            <v>17272.919921875</v>
          </cell>
          <cell r="E192">
            <v>8.929536450673365E-4</v>
          </cell>
          <cell r="F192">
            <v>13661.580078125</v>
          </cell>
        </row>
        <row r="193">
          <cell r="A193">
            <v>39715</v>
          </cell>
          <cell r="B193">
            <v>9345</v>
          </cell>
          <cell r="C193">
            <v>2.1447721179624667E-3</v>
          </cell>
          <cell r="D193">
            <v>17256.240234375</v>
          </cell>
          <cell r="E193">
            <v>-9.6565534810801089E-4</v>
          </cell>
          <cell r="F193">
            <v>13663.5498046875</v>
          </cell>
        </row>
        <row r="194">
          <cell r="A194">
            <v>39716</v>
          </cell>
          <cell r="B194">
            <v>9380</v>
          </cell>
          <cell r="C194">
            <v>3.7453183520599251E-3</v>
          </cell>
          <cell r="D194">
            <v>17234.109375</v>
          </cell>
          <cell r="E194">
            <v>-1.2824844273386156E-3</v>
          </cell>
          <cell r="F194">
            <v>13703</v>
          </cell>
        </row>
        <row r="195">
          <cell r="A195">
            <v>39717</v>
          </cell>
          <cell r="B195">
            <v>9385</v>
          </cell>
          <cell r="C195">
            <v>5.3304904051172707E-4</v>
          </cell>
          <cell r="D195">
            <v>17312.740234375</v>
          </cell>
          <cell r="E195">
            <v>4.5625136561488252E-3</v>
          </cell>
          <cell r="F195">
            <v>13716.41015625</v>
          </cell>
        </row>
        <row r="196">
          <cell r="A196">
            <v>39720</v>
          </cell>
          <cell r="B196">
            <v>9451</v>
          </cell>
          <cell r="C196">
            <v>7.0324986680873735E-3</v>
          </cell>
          <cell r="D196">
            <v>17093.55078125</v>
          </cell>
          <cell r="E196">
            <v>-1.266058695259531E-2</v>
          </cell>
          <cell r="F196">
            <v>13645.580078125</v>
          </cell>
        </row>
        <row r="197">
          <cell r="A197">
            <v>39721</v>
          </cell>
          <cell r="B197">
            <v>9506</v>
          </cell>
          <cell r="C197">
            <v>5.8194900010580895E-3</v>
          </cell>
          <cell r="D197">
            <v>16927.400390625</v>
          </cell>
          <cell r="E197">
            <v>-9.7200630080469409E-3</v>
          </cell>
          <cell r="F197">
            <v>13395.75</v>
          </cell>
        </row>
        <row r="198">
          <cell r="A198">
            <v>39723</v>
          </cell>
          <cell r="B198">
            <v>9478</v>
          </cell>
          <cell r="C198">
            <v>-2.9455081001472753E-3</v>
          </cell>
          <cell r="D198">
            <v>16760.66015625</v>
          </cell>
          <cell r="E198">
            <v>-9.8503154960135932E-3</v>
          </cell>
          <cell r="F198">
            <v>13128.7001953125</v>
          </cell>
        </row>
        <row r="199">
          <cell r="A199">
            <v>39724</v>
          </cell>
          <cell r="B199">
            <v>9565</v>
          </cell>
          <cell r="C199">
            <v>9.179151719772103E-3</v>
          </cell>
          <cell r="D199">
            <v>16837.419921875</v>
          </cell>
          <cell r="E199">
            <v>4.5797578919572878E-3</v>
          </cell>
          <cell r="F199">
            <v>13085.9697265625</v>
          </cell>
        </row>
        <row r="200">
          <cell r="A200">
            <v>39727</v>
          </cell>
          <cell r="B200">
            <v>9599</v>
          </cell>
          <cell r="C200">
            <v>3.5546262415054888E-3</v>
          </cell>
          <cell r="D200">
            <v>16739.779296875</v>
          </cell>
          <cell r="E200">
            <v>-5.7990253526400632E-3</v>
          </cell>
          <cell r="F200">
            <v>12961.8095703125</v>
          </cell>
        </row>
        <row r="201">
          <cell r="A201">
            <v>39728</v>
          </cell>
          <cell r="B201">
            <v>9555</v>
          </cell>
          <cell r="C201">
            <v>-4.5838108136264195E-3</v>
          </cell>
          <cell r="D201">
            <v>16679.919921875</v>
          </cell>
          <cell r="E201">
            <v>-3.5758759980291147E-3</v>
          </cell>
          <cell r="F201">
            <v>12985.240234375</v>
          </cell>
        </row>
        <row r="202">
          <cell r="A202">
            <v>39729</v>
          </cell>
          <cell r="B202">
            <v>9688</v>
          </cell>
          <cell r="C202">
            <v>1.391941391941392E-2</v>
          </cell>
          <cell r="D202">
            <v>16766.529296875</v>
          </cell>
          <cell r="E202">
            <v>5.1924335012193627E-3</v>
          </cell>
          <cell r="F202">
            <v>13227.26953125</v>
          </cell>
        </row>
        <row r="203">
          <cell r="A203">
            <v>39730</v>
          </cell>
          <cell r="B203">
            <v>9620</v>
          </cell>
          <cell r="C203">
            <v>-7.0189925681255162E-3</v>
          </cell>
          <cell r="D203">
            <v>16448.0390625</v>
          </cell>
          <cell r="E203">
            <v>-1.8995597045499527E-2</v>
          </cell>
          <cell r="F203">
            <v>13087.2900390625</v>
          </cell>
        </row>
        <row r="204">
          <cell r="A204">
            <v>39731</v>
          </cell>
          <cell r="B204">
            <v>9865</v>
          </cell>
          <cell r="C204">
            <v>2.5467775467775469E-2</v>
          </cell>
          <cell r="D204">
            <v>16813.91015625</v>
          </cell>
          <cell r="E204">
            <v>2.2244055498637044E-2</v>
          </cell>
          <cell r="F204">
            <v>13231.919921875</v>
          </cell>
        </row>
        <row r="205">
          <cell r="A205">
            <v>39734</v>
          </cell>
          <cell r="B205">
            <v>9839</v>
          </cell>
          <cell r="C205">
            <v>-2.6355803345159655E-3</v>
          </cell>
          <cell r="D205">
            <v>17054.919921875</v>
          </cell>
          <cell r="E205">
            <v>1.4333951078917405E-2</v>
          </cell>
          <cell r="F205">
            <v>13359.1396484375</v>
          </cell>
        </row>
        <row r="206">
          <cell r="A206">
            <v>39735</v>
          </cell>
          <cell r="B206">
            <v>9765</v>
          </cell>
          <cell r="C206">
            <v>-7.5210895416200838E-3</v>
          </cell>
          <cell r="D206">
            <v>16985.970703125</v>
          </cell>
          <cell r="E206">
            <v>-4.0427758714694567E-3</v>
          </cell>
          <cell r="F206">
            <v>13299.2001953125</v>
          </cell>
        </row>
        <row r="207">
          <cell r="A207">
            <v>39736</v>
          </cell>
          <cell r="B207">
            <v>9818</v>
          </cell>
          <cell r="C207">
            <v>5.427547363031234E-3</v>
          </cell>
          <cell r="D207">
            <v>16957.150390625</v>
          </cell>
          <cell r="E207">
            <v>-1.6967127168480147E-3</v>
          </cell>
          <cell r="F207">
            <v>13255.2802734375</v>
          </cell>
        </row>
        <row r="208">
          <cell r="A208">
            <v>39737</v>
          </cell>
          <cell r="B208">
            <v>9908</v>
          </cell>
          <cell r="C208">
            <v>9.1668364228967205E-3</v>
          </cell>
          <cell r="D208">
            <v>17145.5390625</v>
          </cell>
          <cell r="E208">
            <v>1.1109689277695699E-2</v>
          </cell>
          <cell r="F208">
            <v>13331.4599609375</v>
          </cell>
        </row>
        <row r="209">
          <cell r="A209">
            <v>39738</v>
          </cell>
          <cell r="B209">
            <v>9808</v>
          </cell>
          <cell r="C209">
            <v>-1.0092854259184497E-2</v>
          </cell>
          <cell r="D209">
            <v>16957.900390625</v>
          </cell>
          <cell r="E209">
            <v>-1.0943877074439461E-2</v>
          </cell>
          <cell r="F209">
            <v>13152.349609375</v>
          </cell>
        </row>
        <row r="210">
          <cell r="A210">
            <v>39741</v>
          </cell>
          <cell r="B210">
            <v>9759</v>
          </cell>
          <cell r="C210">
            <v>-4.9959216965742249E-3</v>
          </cell>
          <cell r="D210">
            <v>16739.16015625</v>
          </cell>
          <cell r="E210">
            <v>-1.2899016348505519E-2</v>
          </cell>
          <cell r="F210">
            <v>13022.919921875</v>
          </cell>
        </row>
        <row r="211">
          <cell r="A211">
            <v>39742</v>
          </cell>
          <cell r="B211">
            <v>9825</v>
          </cell>
          <cell r="C211">
            <v>6.7629880110667076E-3</v>
          </cell>
          <cell r="D211">
            <v>16875.169921875</v>
          </cell>
          <cell r="E211">
            <v>8.1252442987241047E-3</v>
          </cell>
          <cell r="F211">
            <v>13090.1904296875</v>
          </cell>
        </row>
        <row r="212">
          <cell r="A212">
            <v>39743</v>
          </cell>
          <cell r="B212">
            <v>9895</v>
          </cell>
          <cell r="C212">
            <v>7.1246819338422395E-3</v>
          </cell>
          <cell r="D212">
            <v>16005.990234375</v>
          </cell>
          <cell r="E212">
            <v>-5.1506425803351283E-2</v>
          </cell>
          <cell r="F212">
            <v>12651.0400390625</v>
          </cell>
        </row>
        <row r="213">
          <cell r="A213">
            <v>39744</v>
          </cell>
          <cell r="B213">
            <v>9945</v>
          </cell>
          <cell r="C213">
            <v>5.053057099545225E-3</v>
          </cell>
          <cell r="D213">
            <v>16132.2802734375</v>
          </cell>
          <cell r="E213">
            <v>7.8901734421451351E-3</v>
          </cell>
          <cell r="F213">
            <v>12861.8603515625</v>
          </cell>
        </row>
        <row r="214">
          <cell r="A214">
            <v>39745</v>
          </cell>
          <cell r="B214">
            <v>10195</v>
          </cell>
          <cell r="C214">
            <v>2.513826043237808E-2</v>
          </cell>
          <cell r="D214">
            <v>16225.099609375</v>
          </cell>
          <cell r="E214">
            <v>5.7536401775966578E-3</v>
          </cell>
          <cell r="F214">
            <v>12869.41015625</v>
          </cell>
        </row>
        <row r="215">
          <cell r="A215">
            <v>39748</v>
          </cell>
          <cell r="B215">
            <v>10650</v>
          </cell>
          <cell r="C215">
            <v>4.4629720451201567E-2</v>
          </cell>
          <cell r="D215">
            <v>17144.2890625</v>
          </cell>
          <cell r="E215">
            <v>5.6652314947507908E-2</v>
          </cell>
          <cell r="F215">
            <v>13773.240234375</v>
          </cell>
        </row>
        <row r="216">
          <cell r="A216">
            <v>39749</v>
          </cell>
          <cell r="B216">
            <v>11050</v>
          </cell>
          <cell r="C216">
            <v>3.7558685446009391E-2</v>
          </cell>
          <cell r="D216">
            <v>17570.689453125</v>
          </cell>
          <cell r="E216">
            <v>2.4871278655565425E-2</v>
          </cell>
          <cell r="F216">
            <v>14016.9296875</v>
          </cell>
        </row>
        <row r="217">
          <cell r="A217">
            <v>39750</v>
          </cell>
          <cell r="B217">
            <v>11100</v>
          </cell>
          <cell r="C217">
            <v>4.5248868778280547E-3</v>
          </cell>
          <cell r="D217">
            <v>18170.73046875</v>
          </cell>
          <cell r="E217">
            <v>3.4150112164112088E-2</v>
          </cell>
          <cell r="F217">
            <v>14383.1298828125</v>
          </cell>
        </row>
        <row r="218">
          <cell r="A218">
            <v>39751</v>
          </cell>
          <cell r="B218">
            <v>10500</v>
          </cell>
          <cell r="C218">
            <v>-5.4054054054054057E-2</v>
          </cell>
          <cell r="D218">
            <v>17282.529296875</v>
          </cell>
          <cell r="E218">
            <v>-4.8880873193432005E-2</v>
          </cell>
          <cell r="F218">
            <v>13561.2900390625</v>
          </cell>
        </row>
        <row r="219">
          <cell r="A219">
            <v>39752</v>
          </cell>
          <cell r="B219">
            <v>10800</v>
          </cell>
          <cell r="C219">
            <v>2.8571428571428571E-2</v>
          </cell>
          <cell r="D219">
            <v>17362.740234375</v>
          </cell>
          <cell r="E219">
            <v>4.6411573284301398E-3</v>
          </cell>
          <cell r="F219">
            <v>13749.51953125</v>
          </cell>
        </row>
        <row r="220">
          <cell r="A220">
            <v>39755</v>
          </cell>
          <cell r="B220">
            <v>11300</v>
          </cell>
          <cell r="C220">
            <v>4.6296296296296294E-2</v>
          </cell>
          <cell r="D220">
            <v>17882.599609375</v>
          </cell>
          <cell r="E220">
            <v>2.9941090402929315E-2</v>
          </cell>
          <cell r="F220">
            <v>14288.330078125</v>
          </cell>
        </row>
        <row r="221">
          <cell r="A221">
            <v>39756</v>
          </cell>
          <cell r="B221">
            <v>10875</v>
          </cell>
          <cell r="C221">
            <v>-3.7610619469026552E-2</v>
          </cell>
          <cell r="D221">
            <v>17149.33984375</v>
          </cell>
          <cell r="E221">
            <v>-4.1004092337927574E-2</v>
          </cell>
          <cell r="F221">
            <v>13953.5703125</v>
          </cell>
        </row>
        <row r="222">
          <cell r="A222">
            <v>39757</v>
          </cell>
          <cell r="B222">
            <v>11075</v>
          </cell>
          <cell r="C222">
            <v>1.8390804597701149E-2</v>
          </cell>
          <cell r="D222">
            <v>17620.369140625</v>
          </cell>
          <cell r="E222">
            <v>2.7466322387136349E-2</v>
          </cell>
          <cell r="F222">
            <v>14348.240234375</v>
          </cell>
        </row>
        <row r="223">
          <cell r="A223">
            <v>39758</v>
          </cell>
          <cell r="B223">
            <v>11000</v>
          </cell>
          <cell r="C223">
            <v>-6.7720090293453723E-3</v>
          </cell>
          <cell r="D223">
            <v>17185.05078125</v>
          </cell>
          <cell r="E223">
            <v>-2.470540519899455E-2</v>
          </cell>
          <cell r="F223">
            <v>13989.83984375</v>
          </cell>
        </row>
        <row r="224">
          <cell r="A224">
            <v>39759</v>
          </cell>
          <cell r="B224">
            <v>11100</v>
          </cell>
          <cell r="C224">
            <v>9.0909090909090905E-3</v>
          </cell>
          <cell r="D224">
            <v>17363.490234375</v>
          </cell>
          <cell r="E224">
            <v>1.0383411454314057E-2</v>
          </cell>
          <cell r="F224">
            <v>14117.2802734375</v>
          </cell>
        </row>
        <row r="225">
          <cell r="A225">
            <v>39762</v>
          </cell>
          <cell r="B225">
            <v>11150</v>
          </cell>
          <cell r="C225">
            <v>4.5045045045045045E-3</v>
          </cell>
          <cell r="D225">
            <v>17403.51953125</v>
          </cell>
          <cell r="E225">
            <v>2.3053715776424288E-3</v>
          </cell>
          <cell r="F225">
            <v>14214.01953125</v>
          </cell>
        </row>
        <row r="226">
          <cell r="A226">
            <v>39763</v>
          </cell>
          <cell r="B226">
            <v>11375</v>
          </cell>
          <cell r="C226">
            <v>2.0179372197309416E-2</v>
          </cell>
          <cell r="D226">
            <v>17498.490234375</v>
          </cell>
          <cell r="E226">
            <v>5.4569825921974742E-3</v>
          </cell>
          <cell r="F226">
            <v>14243.7900390625</v>
          </cell>
        </row>
        <row r="227">
          <cell r="A227">
            <v>39764</v>
          </cell>
          <cell r="B227">
            <v>11750</v>
          </cell>
          <cell r="C227">
            <v>3.2967032967032968E-2</v>
          </cell>
          <cell r="D227">
            <v>17581.890625</v>
          </cell>
          <cell r="E227">
            <v>4.7661477937772983E-3</v>
          </cell>
          <cell r="F227">
            <v>14692.7900390625</v>
          </cell>
        </row>
        <row r="228">
          <cell r="A228">
            <v>39765</v>
          </cell>
          <cell r="B228">
            <v>11800</v>
          </cell>
          <cell r="C228">
            <v>4.2553191489361703E-3</v>
          </cell>
          <cell r="D228">
            <v>17514.779296875</v>
          </cell>
          <cell r="E228">
            <v>-3.8170711874167401E-3</v>
          </cell>
          <cell r="F228">
            <v>15072.16015625</v>
          </cell>
        </row>
        <row r="229">
          <cell r="A229">
            <v>39766</v>
          </cell>
          <cell r="B229">
            <v>11575</v>
          </cell>
          <cell r="C229">
            <v>-1.9067796610169493E-2</v>
          </cell>
          <cell r="D229">
            <v>17061.859375</v>
          </cell>
          <cell r="E229">
            <v>-2.5859299406405328E-2</v>
          </cell>
          <cell r="F229">
            <v>14590</v>
          </cell>
        </row>
        <row r="230">
          <cell r="A230">
            <v>39769</v>
          </cell>
          <cell r="B230">
            <v>11850</v>
          </cell>
          <cell r="C230">
            <v>2.3758099352051837E-2</v>
          </cell>
          <cell r="D230">
            <v>17453.890625</v>
          </cell>
          <cell r="E230">
            <v>2.297705316774714E-2</v>
          </cell>
          <cell r="F230">
            <v>14888.9599609375</v>
          </cell>
        </row>
        <row r="231">
          <cell r="A231">
            <v>39770</v>
          </cell>
          <cell r="B231">
            <v>11975</v>
          </cell>
          <cell r="C231">
            <v>1.0548523206751054E-2</v>
          </cell>
          <cell r="D231">
            <v>18024.73046875</v>
          </cell>
          <cell r="E231">
            <v>3.2705593040233689E-2</v>
          </cell>
          <cell r="F231">
            <v>15205.6103515625</v>
          </cell>
        </row>
        <row r="232">
          <cell r="A232">
            <v>39771</v>
          </cell>
          <cell r="B232">
            <v>12010</v>
          </cell>
          <cell r="C232">
            <v>2.9227557411273487E-3</v>
          </cell>
          <cell r="D232">
            <v>17867.0390625</v>
          </cell>
          <cell r="E232">
            <v>-8.7486138293936862E-3</v>
          </cell>
          <cell r="F232">
            <v>14926.1396484375</v>
          </cell>
        </row>
        <row r="233">
          <cell r="A233">
            <v>39772</v>
          </cell>
          <cell r="B233">
            <v>12480</v>
          </cell>
          <cell r="C233">
            <v>3.9134054954204828E-2</v>
          </cell>
          <cell r="D233">
            <v>18556.369140625</v>
          </cell>
          <cell r="E233">
            <v>3.8581103209864881E-2</v>
          </cell>
          <cell r="F233">
            <v>15691.419921875</v>
          </cell>
        </row>
        <row r="234">
          <cell r="A234">
            <v>39773</v>
          </cell>
          <cell r="B234">
            <v>12400</v>
          </cell>
          <cell r="C234">
            <v>-6.41025641025641E-3</v>
          </cell>
          <cell r="D234">
            <v>18506.419921875</v>
          </cell>
          <cell r="E234">
            <v>-2.6917560418997814E-3</v>
          </cell>
          <cell r="F234">
            <v>15607.91015625</v>
          </cell>
        </row>
        <row r="235">
          <cell r="A235">
            <v>39776</v>
          </cell>
          <cell r="B235">
            <v>12650</v>
          </cell>
          <cell r="C235">
            <v>2.0161290322580645E-2</v>
          </cell>
          <cell r="D235">
            <v>18911.919921875</v>
          </cell>
          <cell r="E235">
            <v>2.1911315192880174E-2</v>
          </cell>
          <cell r="F235">
            <v>15997.5703125</v>
          </cell>
        </row>
        <row r="236">
          <cell r="A236">
            <v>39777</v>
          </cell>
          <cell r="B236">
            <v>12650</v>
          </cell>
          <cell r="C236">
            <v>0</v>
          </cell>
          <cell r="D236">
            <v>19186.990234375</v>
          </cell>
          <cell r="E236">
            <v>1.4544811612798351E-2</v>
          </cell>
          <cell r="F236">
            <v>16199.6904296875</v>
          </cell>
        </row>
        <row r="237">
          <cell r="A237">
            <v>39778</v>
          </cell>
          <cell r="B237">
            <v>12550</v>
          </cell>
          <cell r="C237">
            <v>-7.9051383399209481E-3</v>
          </cell>
          <cell r="D237">
            <v>18851.0703125</v>
          </cell>
          <cell r="E237">
            <v>-1.7507692335881481E-2</v>
          </cell>
          <cell r="F237">
            <v>15843.01953125</v>
          </cell>
        </row>
        <row r="238">
          <cell r="A238">
            <v>39779</v>
          </cell>
          <cell r="B238">
            <v>12375</v>
          </cell>
          <cell r="C238">
            <v>-1.3944223107569721E-2</v>
          </cell>
          <cell r="D238">
            <v>19103.169921875</v>
          </cell>
          <cell r="E238">
            <v>1.3373225243758955E-2</v>
          </cell>
          <cell r="F238">
            <v>16001.58984375</v>
          </cell>
        </row>
        <row r="239">
          <cell r="A239">
            <v>39780</v>
          </cell>
          <cell r="B239">
            <v>12360</v>
          </cell>
          <cell r="C239">
            <v>-1.2121212121212121E-3</v>
          </cell>
          <cell r="D239">
            <v>18830.75</v>
          </cell>
          <cell r="E239">
            <v>-1.4260456405355663E-2</v>
          </cell>
          <cell r="F239">
            <v>15546.8203125</v>
          </cell>
        </row>
        <row r="240">
          <cell r="A240">
            <v>39783</v>
          </cell>
          <cell r="B240">
            <v>12400</v>
          </cell>
          <cell r="C240">
            <v>3.2362459546925568E-3</v>
          </cell>
          <cell r="D240">
            <v>18718.55078125</v>
          </cell>
          <cell r="E240">
            <v>-5.958297930247069E-3</v>
          </cell>
          <cell r="F240">
            <v>15853.6103515625</v>
          </cell>
        </row>
        <row r="241">
          <cell r="A241">
            <v>39784</v>
          </cell>
          <cell r="B241">
            <v>12375</v>
          </cell>
          <cell r="C241">
            <v>-2.0161290322580645E-3</v>
          </cell>
          <cell r="D241">
            <v>17960.01953125</v>
          </cell>
          <cell r="E241">
            <v>-4.0522968837940473E-2</v>
          </cell>
          <cell r="F241">
            <v>15326.3203125</v>
          </cell>
        </row>
        <row r="242">
          <cell r="A242">
            <v>39785</v>
          </cell>
          <cell r="B242">
            <v>12235</v>
          </cell>
          <cell r="C242">
            <v>-1.1313131313131313E-2</v>
          </cell>
          <cell r="D242">
            <v>17961.529296875</v>
          </cell>
          <cell r="E242">
            <v>8.4062582580884409E-5</v>
          </cell>
          <cell r="F242">
            <v>15450.8798828125</v>
          </cell>
        </row>
        <row r="243">
          <cell r="A243">
            <v>39786</v>
          </cell>
          <cell r="B243">
            <v>11968</v>
          </cell>
          <cell r="C243">
            <v>-2.1822639967306906E-2</v>
          </cell>
          <cell r="D243">
            <v>17616.5390625</v>
          </cell>
          <cell r="E243">
            <v>-1.920717488321122E-2</v>
          </cell>
          <cell r="F243">
            <v>15340.5</v>
          </cell>
        </row>
        <row r="244">
          <cell r="A244">
            <v>39787</v>
          </cell>
          <cell r="B244">
            <v>11750</v>
          </cell>
          <cell r="C244">
            <v>-1.821524064171123E-2</v>
          </cell>
          <cell r="D244">
            <v>16814.890625</v>
          </cell>
          <cell r="E244">
            <v>-4.5505444324558289E-2</v>
          </cell>
          <cell r="F244">
            <v>14567.2197265625</v>
          </cell>
        </row>
        <row r="245">
          <cell r="A245">
            <v>39790</v>
          </cell>
          <cell r="B245">
            <v>11650</v>
          </cell>
          <cell r="C245">
            <v>-8.5106382978723406E-3</v>
          </cell>
          <cell r="D245">
            <v>17378.25</v>
          </cell>
          <cell r="E245">
            <v>3.3503600324489173E-2</v>
          </cell>
          <cell r="F245">
            <v>15100.169921875</v>
          </cell>
        </row>
        <row r="246">
          <cell r="A246">
            <v>39791</v>
          </cell>
          <cell r="B246">
            <v>10925</v>
          </cell>
          <cell r="C246">
            <v>-6.2231759656652362E-2</v>
          </cell>
          <cell r="D246">
            <v>16225.7802734375</v>
          </cell>
          <cell r="E246">
            <v>-6.631678831657388E-2</v>
          </cell>
          <cell r="F246">
            <v>14221.919921875</v>
          </cell>
        </row>
        <row r="247">
          <cell r="A247">
            <v>39792</v>
          </cell>
          <cell r="B247">
            <v>10925</v>
          </cell>
          <cell r="C247">
            <v>0</v>
          </cell>
          <cell r="D247">
            <v>16114.0703125</v>
          </cell>
          <cell r="E247">
            <v>-6.8847204297703569E-3</v>
          </cell>
          <cell r="F247">
            <v>14194.2099609375</v>
          </cell>
        </row>
        <row r="248">
          <cell r="A248">
            <v>39793</v>
          </cell>
          <cell r="B248">
            <v>11030</v>
          </cell>
          <cell r="C248">
            <v>9.6109839816933638E-3</v>
          </cell>
          <cell r="D248">
            <v>16614.75</v>
          </cell>
          <cell r="E248">
            <v>3.1070963312826862E-2</v>
          </cell>
          <cell r="F248">
            <v>14758.1298828125</v>
          </cell>
        </row>
        <row r="249">
          <cell r="A249">
            <v>39794</v>
          </cell>
          <cell r="B249">
            <v>11125</v>
          </cell>
          <cell r="C249">
            <v>8.6128739800543971E-3</v>
          </cell>
          <cell r="D249">
            <v>17106.05078125</v>
          </cell>
          <cell r="E249">
            <v>2.9570157916911179E-2</v>
          </cell>
          <cell r="F249">
            <v>15107.259765625</v>
          </cell>
        </row>
        <row r="250">
          <cell r="A250">
            <v>39797</v>
          </cell>
          <cell r="B250">
            <v>11150</v>
          </cell>
          <cell r="C250">
            <v>2.2471910112359553E-3</v>
          </cell>
          <cell r="D250">
            <v>16742.880859375</v>
          </cell>
          <cell r="E250">
            <v>-2.1230494783347174E-2</v>
          </cell>
          <cell r="F250">
            <v>15003.580078125</v>
          </cell>
        </row>
        <row r="251">
          <cell r="A251">
            <v>39798</v>
          </cell>
          <cell r="B251">
            <v>11108</v>
          </cell>
          <cell r="C251">
            <v>-3.766816143497758E-3</v>
          </cell>
          <cell r="D251">
            <v>17294.23046875</v>
          </cell>
          <cell r="E251">
            <v>3.2930390773597218E-2</v>
          </cell>
          <cell r="F251">
            <v>15551.669921875</v>
          </cell>
        </row>
        <row r="252">
          <cell r="A252">
            <v>39799</v>
          </cell>
          <cell r="B252">
            <v>10980</v>
          </cell>
          <cell r="C252">
            <v>-1.1523226503420959E-2</v>
          </cell>
          <cell r="D252">
            <v>16924.0703125</v>
          </cell>
          <cell r="E252">
            <v>-2.1403678927424088E-2</v>
          </cell>
          <cell r="F252">
            <v>15510.3095703125</v>
          </cell>
        </row>
        <row r="253">
          <cell r="A253">
            <v>39800</v>
          </cell>
          <cell r="B253">
            <v>11075</v>
          </cell>
          <cell r="C253">
            <v>8.6520947176684879E-3</v>
          </cell>
          <cell r="D253">
            <v>16456</v>
          </cell>
          <cell r="E253">
            <v>-2.7657076805825284E-2</v>
          </cell>
          <cell r="F253">
            <v>15615.919921875</v>
          </cell>
        </row>
        <row r="254">
          <cell r="A254">
            <v>39801</v>
          </cell>
          <cell r="B254">
            <v>10978</v>
          </cell>
          <cell r="C254">
            <v>-8.7584650112866817E-3</v>
          </cell>
          <cell r="D254">
            <v>16532.5390625</v>
          </cell>
          <cell r="E254">
            <v>4.6511340848322804E-3</v>
          </cell>
          <cell r="F254">
            <v>15404.2900390625</v>
          </cell>
        </row>
        <row r="255">
          <cell r="A255">
            <v>39804</v>
          </cell>
          <cell r="B255">
            <v>11050</v>
          </cell>
          <cell r="C255">
            <v>6.55857168883221E-3</v>
          </cell>
          <cell r="D255">
            <v>16508.2109375</v>
          </cell>
          <cell r="E255">
            <v>-1.4715298665274211E-3</v>
          </cell>
          <cell r="F255">
            <v>15738.8095703125</v>
          </cell>
        </row>
        <row r="256">
          <cell r="A256">
            <v>39805</v>
          </cell>
          <cell r="B256">
            <v>11000</v>
          </cell>
          <cell r="C256">
            <v>-4.5248868778280547E-3</v>
          </cell>
          <cell r="D256">
            <v>16199.1396484375</v>
          </cell>
          <cell r="E256">
            <v>-1.8722276461855394E-2</v>
          </cell>
          <cell r="F256">
            <v>15323.1298828125</v>
          </cell>
        </row>
        <row r="257">
          <cell r="A257">
            <v>39806</v>
          </cell>
          <cell r="B257">
            <v>11050</v>
          </cell>
          <cell r="C257">
            <v>4.5454545454545452E-3</v>
          </cell>
          <cell r="D257">
            <v>16130.4501953125</v>
          </cell>
          <cell r="E257">
            <v>-4.2403148942311572E-3</v>
          </cell>
          <cell r="F257">
            <v>15344.240234375</v>
          </cell>
        </row>
        <row r="258">
          <cell r="A258">
            <v>39807</v>
          </cell>
          <cell r="B258">
            <v>10925</v>
          </cell>
          <cell r="C258">
            <v>-1.1312217194570135E-2</v>
          </cell>
          <cell r="D258">
            <v>16523.30078125</v>
          </cell>
          <cell r="E258">
            <v>2.4354595264282342E-2</v>
          </cell>
          <cell r="F258">
            <v>15743.1396484375</v>
          </cell>
        </row>
        <row r="259">
          <cell r="A259">
            <v>39808</v>
          </cell>
          <cell r="B259">
            <v>11144</v>
          </cell>
          <cell r="C259">
            <v>2.0045766590389015E-2</v>
          </cell>
          <cell r="D259">
            <v>16226.169921875</v>
          </cell>
          <cell r="E259">
            <v>-1.7982536498528948E-2</v>
          </cell>
          <cell r="F259">
            <v>15573.3798828125</v>
          </cell>
        </row>
        <row r="260">
          <cell r="A260">
            <v>39811</v>
          </cell>
          <cell r="B260">
            <v>11213</v>
          </cell>
          <cell r="C260">
            <v>6.1916726489590814E-3</v>
          </cell>
          <cell r="D260">
            <v>16191.4296875</v>
          </cell>
          <cell r="E260">
            <v>-2.1410002817834183E-3</v>
          </cell>
          <cell r="F260">
            <v>15667.2197265625</v>
          </cell>
        </row>
        <row r="261">
          <cell r="A261">
            <v>39812</v>
          </cell>
          <cell r="B261">
            <v>11038</v>
          </cell>
          <cell r="C261">
            <v>-1.560688486578079E-2</v>
          </cell>
          <cell r="D261">
            <v>16064.9296875</v>
          </cell>
          <cell r="E261">
            <v>-7.812775180542561E-3</v>
          </cell>
          <cell r="F261">
            <v>15674.1201171875</v>
          </cell>
        </row>
        <row r="262">
          <cell r="A262">
            <v>39813</v>
          </cell>
          <cell r="B262">
            <v>11120</v>
          </cell>
          <cell r="C262">
            <v>7.4288820438485233E-3</v>
          </cell>
          <cell r="D262">
            <v>16552.05078125</v>
          </cell>
          <cell r="E262">
            <v>3.0322018410639247E-2</v>
          </cell>
          <cell r="F262">
            <v>15824.3798828125</v>
          </cell>
        </row>
        <row r="263">
          <cell r="A263">
            <v>39814</v>
          </cell>
          <cell r="B263">
            <v>10875</v>
          </cell>
          <cell r="C263">
            <v>-2.2032374100719423E-2</v>
          </cell>
          <cell r="D263">
            <v>16361.509765625</v>
          </cell>
          <cell r="E263">
            <v>-1.1511625848855116E-2</v>
          </cell>
          <cell r="F263">
            <v>15575.98046875</v>
          </cell>
        </row>
        <row r="264">
          <cell r="A264">
            <v>39815</v>
          </cell>
          <cell r="B264">
            <v>11015</v>
          </cell>
          <cell r="C264">
            <v>1.2873563218390805E-2</v>
          </cell>
          <cell r="D264">
            <v>16329.349609375</v>
          </cell>
          <cell r="E264">
            <v>-1.9655983286803666E-3</v>
          </cell>
          <cell r="F264">
            <v>15625.150390625</v>
          </cell>
        </row>
        <row r="265">
          <cell r="A265">
            <v>39818</v>
          </cell>
          <cell r="B265">
            <v>11013</v>
          </cell>
          <cell r="C265">
            <v>-1.8157058556513844E-4</v>
          </cell>
          <cell r="D265">
            <v>16133.2998046875</v>
          </cell>
          <cell r="E265">
            <v>-1.2005977542114963E-2</v>
          </cell>
          <cell r="F265">
            <v>14964.9501953125</v>
          </cell>
        </row>
        <row r="266">
          <cell r="A266">
            <v>39819</v>
          </cell>
          <cell r="B266">
            <v>11100</v>
          </cell>
          <cell r="C266">
            <v>7.8997548351947694E-3</v>
          </cell>
          <cell r="D266">
            <v>16275.3798828125</v>
          </cell>
          <cell r="E266">
            <v>8.8066347148472932E-3</v>
          </cell>
          <cell r="F266">
            <v>15089.900390625</v>
          </cell>
        </row>
        <row r="267">
          <cell r="A267">
            <v>39820</v>
          </cell>
          <cell r="B267">
            <v>10805</v>
          </cell>
          <cell r="C267">
            <v>-2.6576576576576576E-2</v>
          </cell>
          <cell r="D267">
            <v>16515.009765625</v>
          </cell>
          <cell r="E267">
            <v>1.4723458655828947E-2</v>
          </cell>
          <cell r="F267">
            <v>14907.4501953125</v>
          </cell>
        </row>
        <row r="268">
          <cell r="A268">
            <v>39821</v>
          </cell>
          <cell r="B268">
            <v>10950</v>
          </cell>
          <cell r="C268">
            <v>1.3419713095788986E-2</v>
          </cell>
          <cell r="D268">
            <v>16759.380859375</v>
          </cell>
          <cell r="E268">
            <v>1.4796908825245973E-2</v>
          </cell>
          <cell r="F268">
            <v>15090.98046875</v>
          </cell>
        </row>
        <row r="269">
          <cell r="A269">
            <v>39822</v>
          </cell>
          <cell r="B269">
            <v>10975</v>
          </cell>
          <cell r="C269">
            <v>2.2831050228310501E-3</v>
          </cell>
          <cell r="D269">
            <v>16618.7109375</v>
          </cell>
          <cell r="E269">
            <v>-8.3935034984488049E-3</v>
          </cell>
          <cell r="F269">
            <v>14760.4697265625</v>
          </cell>
        </row>
        <row r="270">
          <cell r="A270">
            <v>39825</v>
          </cell>
          <cell r="B270">
            <v>11200</v>
          </cell>
          <cell r="C270">
            <v>2.0501138952164009E-2</v>
          </cell>
          <cell r="D270">
            <v>16674.19921875</v>
          </cell>
          <cell r="E270">
            <v>3.3389040496992518E-3</v>
          </cell>
          <cell r="F270">
            <v>15030</v>
          </cell>
        </row>
        <row r="271">
          <cell r="A271">
            <v>39826</v>
          </cell>
          <cell r="B271">
            <v>11240</v>
          </cell>
          <cell r="C271">
            <v>3.5714285714285713E-3</v>
          </cell>
          <cell r="D271">
            <v>16132.91015625</v>
          </cell>
          <cell r="E271">
            <v>-3.2462672143878726E-2</v>
          </cell>
          <cell r="F271">
            <v>14660.830078125</v>
          </cell>
        </row>
        <row r="272">
          <cell r="A272">
            <v>39827</v>
          </cell>
          <cell r="B272">
            <v>11017</v>
          </cell>
          <cell r="C272">
            <v>-1.9839857651245553E-2</v>
          </cell>
          <cell r="D272">
            <v>16303.3896484375</v>
          </cell>
          <cell r="E272">
            <v>1.0567187849952482E-2</v>
          </cell>
          <cell r="F272">
            <v>14726.740234375</v>
          </cell>
        </row>
        <row r="273">
          <cell r="A273">
            <v>39828</v>
          </cell>
          <cell r="B273">
            <v>11198</v>
          </cell>
          <cell r="C273">
            <v>1.6429154942361805E-2</v>
          </cell>
          <cell r="D273">
            <v>16325.240234375</v>
          </cell>
          <cell r="E273">
            <v>1.3402480348369849E-3</v>
          </cell>
          <cell r="F273">
            <v>14634.5595703125</v>
          </cell>
        </row>
        <row r="274">
          <cell r="A274">
            <v>39829</v>
          </cell>
          <cell r="B274">
            <v>11143</v>
          </cell>
          <cell r="C274">
            <v>-4.911591355599214E-3</v>
          </cell>
          <cell r="D274">
            <v>16394.189453125</v>
          </cell>
          <cell r="E274">
            <v>4.2234734533840492E-3</v>
          </cell>
          <cell r="F274">
            <v>14767.0302734375</v>
          </cell>
        </row>
        <row r="275">
          <cell r="A275">
            <v>39832</v>
          </cell>
          <cell r="B275">
            <v>11211</v>
          </cell>
          <cell r="C275">
            <v>6.102485865565826E-3</v>
          </cell>
          <cell r="D275">
            <v>16130.259765625</v>
          </cell>
          <cell r="E275">
            <v>-1.6098977522166592E-2</v>
          </cell>
          <cell r="F275">
            <v>14608.9296875</v>
          </cell>
        </row>
        <row r="276">
          <cell r="A276">
            <v>39833</v>
          </cell>
          <cell r="B276">
            <v>11210</v>
          </cell>
          <cell r="C276">
            <v>-8.9198109000089196E-5</v>
          </cell>
          <cell r="D276">
            <v>15777.0595703125</v>
          </cell>
          <cell r="E276">
            <v>-2.1896745647283413E-2</v>
          </cell>
          <cell r="F276">
            <v>14617.83984375</v>
          </cell>
        </row>
        <row r="277">
          <cell r="A277">
            <v>39834</v>
          </cell>
          <cell r="B277">
            <v>11205</v>
          </cell>
          <cell r="C277">
            <v>-4.4603033006244426E-4</v>
          </cell>
          <cell r="D277">
            <v>15536.759765625</v>
          </cell>
          <cell r="E277">
            <v>-1.5230962627514522E-2</v>
          </cell>
          <cell r="F277">
            <v>14496</v>
          </cell>
        </row>
        <row r="278">
          <cell r="A278">
            <v>39835</v>
          </cell>
          <cell r="B278">
            <v>11213</v>
          </cell>
          <cell r="C278">
            <v>7.1396697902721999E-4</v>
          </cell>
          <cell r="D278">
            <v>15715.16015625</v>
          </cell>
          <cell r="E278">
            <v>1.1482470818639413E-2</v>
          </cell>
          <cell r="F278">
            <v>14725.48046875</v>
          </cell>
        </row>
        <row r="279">
          <cell r="A279">
            <v>39836</v>
          </cell>
          <cell r="B279">
            <v>11350</v>
          </cell>
          <cell r="C279">
            <v>1.2217961294925533E-2</v>
          </cell>
          <cell r="D279">
            <v>15638.3603515625</v>
          </cell>
          <cell r="E279">
            <v>-4.886988355442011E-3</v>
          </cell>
          <cell r="F279">
            <v>14711.099609375</v>
          </cell>
        </row>
        <row r="280">
          <cell r="A280">
            <v>39839</v>
          </cell>
          <cell r="B280">
            <v>11250</v>
          </cell>
          <cell r="C280">
            <v>-8.8105726872246704E-3</v>
          </cell>
          <cell r="D280">
            <v>15796.9697265625</v>
          </cell>
          <cell r="E280">
            <v>1.014232767594159E-2</v>
          </cell>
          <cell r="F280">
            <v>14890.3798828125</v>
          </cell>
        </row>
        <row r="281">
          <cell r="A281">
            <v>39840</v>
          </cell>
          <cell r="B281">
            <v>11330</v>
          </cell>
          <cell r="C281">
            <v>7.1111111111111115E-3</v>
          </cell>
          <cell r="D281">
            <v>16036.419921875</v>
          </cell>
          <cell r="E281">
            <v>1.5157982793995363E-2</v>
          </cell>
          <cell r="F281">
            <v>14938.1298828125</v>
          </cell>
        </row>
        <row r="282">
          <cell r="A282">
            <v>39841</v>
          </cell>
          <cell r="B282">
            <v>11351</v>
          </cell>
          <cell r="C282">
            <v>1.8534863195057371E-3</v>
          </cell>
          <cell r="D282">
            <v>16137.3095703125</v>
          </cell>
          <cell r="E282">
            <v>6.2912825262126113E-3</v>
          </cell>
          <cell r="F282">
            <v>14909.599609375</v>
          </cell>
        </row>
        <row r="283">
          <cell r="A283">
            <v>39842</v>
          </cell>
          <cell r="B283">
            <v>11335</v>
          </cell>
          <cell r="C283">
            <v>-1.4095674389921593E-3</v>
          </cell>
          <cell r="D283">
            <v>16182.7099609375</v>
          </cell>
          <cell r="E283">
            <v>2.8133804106058812E-3</v>
          </cell>
          <cell r="F283">
            <v>14659.1396484375</v>
          </cell>
        </row>
        <row r="284">
          <cell r="A284">
            <v>39843</v>
          </cell>
          <cell r="B284">
            <v>11375</v>
          </cell>
          <cell r="C284">
            <v>3.5288928098808998E-3</v>
          </cell>
          <cell r="D284">
            <v>17186.970703125</v>
          </cell>
          <cell r="E284">
            <v>6.2057637108471106E-2</v>
          </cell>
          <cell r="F284">
            <v>15144.990234375</v>
          </cell>
        </row>
        <row r="285">
          <cell r="A285">
            <v>39846</v>
          </cell>
          <cell r="B285">
            <v>11650</v>
          </cell>
          <cell r="C285">
            <v>2.4175824175824177E-2</v>
          </cell>
          <cell r="D285">
            <v>16654.990234375</v>
          </cell>
          <cell r="E285">
            <v>-3.0952544106756016E-2</v>
          </cell>
          <cell r="F285">
            <v>14994.2099609375</v>
          </cell>
        </row>
        <row r="286">
          <cell r="A286">
            <v>39847</v>
          </cell>
          <cell r="B286">
            <v>11710</v>
          </cell>
          <cell r="C286">
            <v>5.1502145922746783E-3</v>
          </cell>
          <cell r="D286">
            <v>16945.369140625</v>
          </cell>
          <cell r="E286">
            <v>1.7434949055129052E-2</v>
          </cell>
          <cell r="F286">
            <v>15283.4697265625</v>
          </cell>
        </row>
        <row r="287">
          <cell r="A287">
            <v>39848</v>
          </cell>
          <cell r="B287">
            <v>11725</v>
          </cell>
          <cell r="C287">
            <v>1.2809564474807857E-3</v>
          </cell>
          <cell r="D287">
            <v>16893.73046875</v>
          </cell>
          <cell r="E287">
            <v>-3.0473618748853883E-3</v>
          </cell>
          <cell r="F287">
            <v>15000.919921875</v>
          </cell>
        </row>
        <row r="288">
          <cell r="A288">
            <v>39849</v>
          </cell>
          <cell r="B288">
            <v>11825</v>
          </cell>
          <cell r="C288">
            <v>8.5287846481876331E-3</v>
          </cell>
          <cell r="D288">
            <v>17266.98046875</v>
          </cell>
          <cell r="E288">
            <v>2.2093995206709221E-2</v>
          </cell>
          <cell r="F288">
            <v>15116.6103515625</v>
          </cell>
        </row>
        <row r="289">
          <cell r="A289">
            <v>39850</v>
          </cell>
          <cell r="B289">
            <v>11750</v>
          </cell>
          <cell r="C289">
            <v>-6.3424947145877377E-3</v>
          </cell>
          <cell r="D289">
            <v>17261.630859375</v>
          </cell>
          <cell r="E289">
            <v>-3.0981730619790708E-4</v>
          </cell>
          <cell r="F289">
            <v>15109.1796875</v>
          </cell>
        </row>
        <row r="290">
          <cell r="A290">
            <v>39853</v>
          </cell>
          <cell r="B290">
            <v>11738</v>
          </cell>
          <cell r="C290">
            <v>-1.0212765957446808E-3</v>
          </cell>
          <cell r="D290">
            <v>17543.41015625</v>
          </cell>
          <cell r="E290">
            <v>1.6324025184559096E-2</v>
          </cell>
          <cell r="F290">
            <v>15312.2197265625</v>
          </cell>
        </row>
        <row r="291">
          <cell r="A291">
            <v>39854</v>
          </cell>
          <cell r="B291">
            <v>11823</v>
          </cell>
          <cell r="C291">
            <v>7.2414380644062019E-3</v>
          </cell>
          <cell r="D291">
            <v>17269.869140625</v>
          </cell>
          <cell r="E291">
            <v>-1.5592237380800705E-2</v>
          </cell>
          <cell r="F291">
            <v>15334.3603515625</v>
          </cell>
        </row>
        <row r="292">
          <cell r="A292">
            <v>39855</v>
          </cell>
          <cell r="B292">
            <v>11830</v>
          </cell>
          <cell r="C292">
            <v>5.9206631142687976E-4</v>
          </cell>
          <cell r="D292">
            <v>16942.55078125</v>
          </cell>
          <cell r="E292">
            <v>-1.8953146472026731E-2</v>
          </cell>
          <cell r="F292">
            <v>15190.3203125</v>
          </cell>
        </row>
        <row r="293">
          <cell r="A293">
            <v>39856</v>
          </cell>
          <cell r="B293">
            <v>11818</v>
          </cell>
          <cell r="C293">
            <v>-1.0143702451394759E-3</v>
          </cell>
          <cell r="D293">
            <v>17294.669921875</v>
          </cell>
          <cell r="E293">
            <v>2.0783124405014834E-2</v>
          </cell>
          <cell r="F293">
            <v>15590.5703125</v>
          </cell>
        </row>
        <row r="294">
          <cell r="A294">
            <v>39857</v>
          </cell>
          <cell r="B294">
            <v>11866</v>
          </cell>
          <cell r="C294">
            <v>4.0616009477068881E-3</v>
          </cell>
          <cell r="D294">
            <v>17124.6796875</v>
          </cell>
          <cell r="E294">
            <v>-9.8290534102642487E-3</v>
          </cell>
          <cell r="F294">
            <v>15344.740234375</v>
          </cell>
        </row>
        <row r="295">
          <cell r="A295">
            <v>39860</v>
          </cell>
          <cell r="B295">
            <v>11800</v>
          </cell>
          <cell r="C295">
            <v>-5.562110230911849E-3</v>
          </cell>
          <cell r="D295">
            <v>16904.5703125</v>
          </cell>
          <cell r="E295">
            <v>-1.2853342603579719E-2</v>
          </cell>
          <cell r="F295">
            <v>15141.349609375</v>
          </cell>
        </row>
        <row r="296">
          <cell r="A296">
            <v>39861</v>
          </cell>
          <cell r="B296">
            <v>12040</v>
          </cell>
          <cell r="C296">
            <v>2.0338983050847456E-2</v>
          </cell>
          <cell r="D296">
            <v>16942.029296875</v>
          </cell>
          <cell r="E296">
            <v>2.2159086970285863E-3</v>
          </cell>
          <cell r="F296">
            <v>14971.3896484375</v>
          </cell>
        </row>
        <row r="297">
          <cell r="A297">
            <v>39862</v>
          </cell>
          <cell r="B297">
            <v>12030</v>
          </cell>
          <cell r="C297">
            <v>-8.3056478405315617E-4</v>
          </cell>
          <cell r="D297">
            <v>17126.689453125</v>
          </cell>
          <cell r="E297">
            <v>1.0899529980393849E-2</v>
          </cell>
          <cell r="F297">
            <v>15098.4697265625</v>
          </cell>
        </row>
        <row r="298">
          <cell r="A298">
            <v>39863</v>
          </cell>
          <cell r="B298">
            <v>11975</v>
          </cell>
          <cell r="C298">
            <v>-4.57190357439734E-3</v>
          </cell>
          <cell r="D298">
            <v>17287.58984375</v>
          </cell>
          <cell r="E298">
            <v>9.3947164199699729E-3</v>
          </cell>
          <cell r="F298">
            <v>15329.48046875</v>
          </cell>
        </row>
        <row r="299">
          <cell r="A299">
            <v>39864</v>
          </cell>
          <cell r="B299">
            <v>12100</v>
          </cell>
          <cell r="C299">
            <v>1.0438413361169102E-2</v>
          </cell>
          <cell r="D299">
            <v>17420.609375</v>
          </cell>
          <cell r="E299">
            <v>7.6945099028995463E-3</v>
          </cell>
          <cell r="F299">
            <v>15490.1201171875</v>
          </cell>
        </row>
        <row r="300">
          <cell r="A300">
            <v>39867</v>
          </cell>
          <cell r="B300">
            <v>11930</v>
          </cell>
          <cell r="C300">
            <v>-1.4049586776859505E-2</v>
          </cell>
          <cell r="D300">
            <v>17311.080078125</v>
          </cell>
          <cell r="E300">
            <v>-6.2873401565494893E-3</v>
          </cell>
          <cell r="F300">
            <v>15168.25</v>
          </cell>
        </row>
        <row r="301">
          <cell r="A301">
            <v>39868</v>
          </cell>
          <cell r="B301">
            <v>11969</v>
          </cell>
          <cell r="C301">
            <v>3.2690695725062866E-3</v>
          </cell>
          <cell r="D301">
            <v>17333.76953125</v>
          </cell>
          <cell r="E301">
            <v>1.3106896289892006E-3</v>
          </cell>
          <cell r="F301">
            <v>15376.0703125</v>
          </cell>
        </row>
        <row r="302">
          <cell r="A302">
            <v>39869</v>
          </cell>
          <cell r="B302">
            <v>11935</v>
          </cell>
          <cell r="C302">
            <v>-2.8406717353162336E-3</v>
          </cell>
          <cell r="D302">
            <v>17077.919921875</v>
          </cell>
          <cell r="E302">
            <v>-1.4760182943112534E-2</v>
          </cell>
          <cell r="F302">
            <v>15300.3095703125</v>
          </cell>
        </row>
        <row r="303">
          <cell r="A303">
            <v>39870</v>
          </cell>
          <cell r="B303">
            <v>11989</v>
          </cell>
          <cell r="C303">
            <v>4.5245077503142019E-3</v>
          </cell>
          <cell r="D303">
            <v>17251.390625</v>
          </cell>
          <cell r="E303">
            <v>1.0157601389312199E-2</v>
          </cell>
          <cell r="F303">
            <v>15355.4697265625</v>
          </cell>
        </row>
        <row r="304">
          <cell r="A304">
            <v>39871</v>
          </cell>
          <cell r="B304">
            <v>12000</v>
          </cell>
          <cell r="C304">
            <v>9.1750771540578867E-4</v>
          </cell>
          <cell r="D304">
            <v>17165.16015625</v>
          </cell>
          <cell r="E304">
            <v>-4.9984647976748248E-3</v>
          </cell>
          <cell r="F304">
            <v>15191.33984375</v>
          </cell>
        </row>
        <row r="305">
          <cell r="A305">
            <v>39874</v>
          </cell>
          <cell r="B305">
            <v>12010</v>
          </cell>
          <cell r="C305">
            <v>8.3333333333333339E-4</v>
          </cell>
          <cell r="D305">
            <v>17147.109375</v>
          </cell>
          <cell r="E305">
            <v>-1.0515941060664988E-3</v>
          </cell>
          <cell r="F305">
            <v>15344.490234375</v>
          </cell>
        </row>
        <row r="306">
          <cell r="A306">
            <v>39875</v>
          </cell>
          <cell r="B306">
            <v>12001</v>
          </cell>
          <cell r="C306">
            <v>-7.4937552039966698E-4</v>
          </cell>
          <cell r="D306">
            <v>17000.5703125</v>
          </cell>
          <cell r="E306">
            <v>-8.5459921725144997E-3</v>
          </cell>
          <cell r="F306">
            <v>15199.419921875</v>
          </cell>
        </row>
        <row r="307">
          <cell r="A307">
            <v>39876</v>
          </cell>
          <cell r="B307">
            <v>12100</v>
          </cell>
          <cell r="C307">
            <v>8.2493125572868919E-3</v>
          </cell>
          <cell r="D307">
            <v>17033.23046875</v>
          </cell>
          <cell r="E307">
            <v>1.9211212123857978E-3</v>
          </cell>
          <cell r="F307">
            <v>15193.2001953125</v>
          </cell>
        </row>
        <row r="308">
          <cell r="A308">
            <v>39877</v>
          </cell>
          <cell r="B308">
            <v>12060</v>
          </cell>
          <cell r="C308">
            <v>-3.3057851239669421E-3</v>
          </cell>
          <cell r="D308">
            <v>17118.259765625</v>
          </cell>
          <cell r="E308">
            <v>4.9919653838418334E-3</v>
          </cell>
          <cell r="F308">
            <v>15204.5400390625</v>
          </cell>
        </row>
        <row r="309">
          <cell r="A309">
            <v>39878</v>
          </cell>
          <cell r="B309">
            <v>12023</v>
          </cell>
          <cell r="C309">
            <v>-3.067993366500829E-3</v>
          </cell>
          <cell r="D309">
            <v>16969.470703125</v>
          </cell>
          <cell r="E309">
            <v>-8.6918334303339503E-3</v>
          </cell>
          <cell r="F309">
            <v>15232.400390625</v>
          </cell>
        </row>
        <row r="310">
          <cell r="A310">
            <v>39881</v>
          </cell>
          <cell r="B310">
            <v>12050</v>
          </cell>
          <cell r="C310">
            <v>2.2456957498128587E-3</v>
          </cell>
          <cell r="D310">
            <v>16602.80078125</v>
          </cell>
          <cell r="E310">
            <v>-2.1607622788580919E-2</v>
          </cell>
          <cell r="F310">
            <v>15195.9599609375</v>
          </cell>
        </row>
        <row r="311">
          <cell r="A311">
            <v>39882</v>
          </cell>
          <cell r="B311">
            <v>11988</v>
          </cell>
          <cell r="C311">
            <v>-5.1452282157676346E-3</v>
          </cell>
          <cell r="D311">
            <v>16355.0595703125</v>
          </cell>
          <cell r="E311">
            <v>-1.4921651726212421E-2</v>
          </cell>
          <cell r="F311">
            <v>15082.6796875</v>
          </cell>
        </row>
        <row r="312">
          <cell r="A312">
            <v>39883</v>
          </cell>
          <cell r="B312">
            <v>11971</v>
          </cell>
          <cell r="C312">
            <v>-1.4180847514180847E-3</v>
          </cell>
          <cell r="D312">
            <v>16682.470703125</v>
          </cell>
          <cell r="E312">
            <v>2.0018950796535928E-2</v>
          </cell>
          <cell r="F312">
            <v>15434.6904296875</v>
          </cell>
        </row>
        <row r="313">
          <cell r="A313">
            <v>39884</v>
          </cell>
          <cell r="B313">
            <v>11993</v>
          </cell>
          <cell r="C313">
            <v>1.8377746220031744E-3</v>
          </cell>
          <cell r="D313">
            <v>16646.439453125</v>
          </cell>
          <cell r="E313">
            <v>-2.1598269609579197E-3</v>
          </cell>
          <cell r="F313">
            <v>15416.58984375</v>
          </cell>
        </row>
        <row r="314">
          <cell r="A314">
            <v>39885</v>
          </cell>
          <cell r="B314">
            <v>11988</v>
          </cell>
          <cell r="C314">
            <v>-4.169098640873843E-4</v>
          </cell>
          <cell r="D314">
            <v>16767.400390625</v>
          </cell>
          <cell r="E314">
            <v>7.2664750825914464E-3</v>
          </cell>
          <cell r="F314">
            <v>15482.0595703125</v>
          </cell>
        </row>
        <row r="315">
          <cell r="A315">
            <v>39888</v>
          </cell>
          <cell r="B315">
            <v>11985</v>
          </cell>
          <cell r="C315">
            <v>-2.5025025025025025E-4</v>
          </cell>
          <cell r="D315">
            <v>16773.5703125</v>
          </cell>
          <cell r="E315">
            <v>3.6797128542655487E-4</v>
          </cell>
          <cell r="F315">
            <v>15470.900390625</v>
          </cell>
        </row>
        <row r="316">
          <cell r="A316">
            <v>39889</v>
          </cell>
          <cell r="B316">
            <v>11971</v>
          </cell>
          <cell r="C316">
            <v>-1.1681268251981644E-3</v>
          </cell>
          <cell r="D316">
            <v>16900.51953125</v>
          </cell>
          <cell r="E316">
            <v>7.5684077024075732E-3</v>
          </cell>
          <cell r="F316">
            <v>15672.08984375</v>
          </cell>
        </row>
        <row r="317">
          <cell r="A317">
            <v>39890</v>
          </cell>
          <cell r="B317">
            <v>11969</v>
          </cell>
          <cell r="C317">
            <v>-1.6707042018210676E-4</v>
          </cell>
          <cell r="D317">
            <v>16987.5703125</v>
          </cell>
          <cell r="E317">
            <v>5.1507754592418457E-3</v>
          </cell>
          <cell r="F317">
            <v>16042.2197265625</v>
          </cell>
        </row>
        <row r="318">
          <cell r="A318">
            <v>39891</v>
          </cell>
          <cell r="B318">
            <v>11955</v>
          </cell>
          <cell r="C318">
            <v>-1.1696883616008021E-3</v>
          </cell>
          <cell r="D318">
            <v>17297.23046875</v>
          </cell>
          <cell r="E318">
            <v>1.8228631320050644E-2</v>
          </cell>
          <cell r="F318">
            <v>16296.08984375</v>
          </cell>
        </row>
        <row r="319">
          <cell r="A319">
            <v>39892</v>
          </cell>
          <cell r="B319">
            <v>11815</v>
          </cell>
          <cell r="C319">
            <v>-1.1710581346716854E-2</v>
          </cell>
          <cell r="D319">
            <v>17029.599609375</v>
          </cell>
          <cell r="E319">
            <v>-1.5472468835893391E-2</v>
          </cell>
          <cell r="F319">
            <v>15989.3603515625</v>
          </cell>
        </row>
        <row r="320">
          <cell r="A320">
            <v>39895</v>
          </cell>
          <cell r="B320">
            <v>11585</v>
          </cell>
          <cell r="C320">
            <v>-1.946677951756242E-2</v>
          </cell>
          <cell r="D320">
            <v>16556.830078125</v>
          </cell>
          <cell r="E320">
            <v>-2.7761635158452855E-2</v>
          </cell>
          <cell r="F320">
            <v>15494.76953125</v>
          </cell>
        </row>
        <row r="321">
          <cell r="A321">
            <v>39896</v>
          </cell>
          <cell r="B321">
            <v>11400</v>
          </cell>
          <cell r="C321">
            <v>-1.5968925334484248E-2</v>
          </cell>
          <cell r="D321">
            <v>16736.2890625</v>
          </cell>
          <cell r="E321">
            <v>1.0838969991731839E-2</v>
          </cell>
          <cell r="F321">
            <v>15352.3896484375</v>
          </cell>
        </row>
        <row r="322">
          <cell r="A322">
            <v>39897</v>
          </cell>
          <cell r="B322">
            <v>11593</v>
          </cell>
          <cell r="C322">
            <v>1.692982456140351E-2</v>
          </cell>
          <cell r="D322">
            <v>16916.8203125</v>
          </cell>
          <cell r="E322">
            <v>1.0786814766751703E-2</v>
          </cell>
          <cell r="F322">
            <v>15789.669921875</v>
          </cell>
        </row>
        <row r="323">
          <cell r="A323">
            <v>39898</v>
          </cell>
          <cell r="B323">
            <v>11610</v>
          </cell>
          <cell r="C323">
            <v>1.4664021392219442E-3</v>
          </cell>
          <cell r="D323">
            <v>16778.380859375</v>
          </cell>
          <cell r="E323">
            <v>-8.1835386655201257E-3</v>
          </cell>
          <cell r="F323">
            <v>15703.7001953125</v>
          </cell>
        </row>
        <row r="324">
          <cell r="A324">
            <v>39899</v>
          </cell>
          <cell r="B324">
            <v>11497</v>
          </cell>
          <cell r="C324">
            <v>-9.7329888027562449E-3</v>
          </cell>
          <cell r="D324">
            <v>16468.98046875</v>
          </cell>
          <cell r="E324">
            <v>-1.8440420039226912E-2</v>
          </cell>
          <cell r="F324">
            <v>15283.16015625</v>
          </cell>
        </row>
        <row r="325">
          <cell r="A325">
            <v>39902</v>
          </cell>
          <cell r="B325">
            <v>11760</v>
          </cell>
          <cell r="C325">
            <v>2.2875532747673306E-2</v>
          </cell>
          <cell r="D325">
            <v>16889.7890625</v>
          </cell>
          <cell r="E325">
            <v>2.555158739476843E-2</v>
          </cell>
          <cell r="F325">
            <v>15628.7099609375</v>
          </cell>
        </row>
        <row r="326">
          <cell r="A326">
            <v>39903</v>
          </cell>
          <cell r="B326">
            <v>11700</v>
          </cell>
          <cell r="C326">
            <v>-5.1020408163265302E-3</v>
          </cell>
          <cell r="D326">
            <v>16697.060546875</v>
          </cell>
          <cell r="E326">
            <v>-1.1410948645469503E-2</v>
          </cell>
          <cell r="F326">
            <v>15446.7900390625</v>
          </cell>
        </row>
        <row r="327">
          <cell r="A327">
            <v>39904</v>
          </cell>
          <cell r="B327">
            <v>11595</v>
          </cell>
          <cell r="C327">
            <v>-8.9743589743589737E-3</v>
          </cell>
          <cell r="D327">
            <v>16730.650390625</v>
          </cell>
          <cell r="E327">
            <v>2.0117219827825703E-3</v>
          </cell>
          <cell r="F327">
            <v>15322.41015625</v>
          </cell>
        </row>
        <row r="328">
          <cell r="A328">
            <v>39905</v>
          </cell>
          <cell r="B328">
            <v>11528</v>
          </cell>
          <cell r="C328">
            <v>-5.7783527382492452E-3</v>
          </cell>
          <cell r="D328">
            <v>16755.919921875</v>
          </cell>
          <cell r="E328">
            <v>1.5103735156739484E-3</v>
          </cell>
          <cell r="F328">
            <v>15319.080078125</v>
          </cell>
        </row>
        <row r="329">
          <cell r="A329">
            <v>39906</v>
          </cell>
          <cell r="B329">
            <v>11481</v>
          </cell>
          <cell r="C329">
            <v>-4.0770298403886192E-3</v>
          </cell>
          <cell r="D329">
            <v>17001.529296875</v>
          </cell>
          <cell r="E329">
            <v>1.4658065695298221E-2</v>
          </cell>
          <cell r="F329">
            <v>15444.5</v>
          </cell>
        </row>
        <row r="330">
          <cell r="A330">
            <v>39909</v>
          </cell>
          <cell r="B330">
            <v>11393</v>
          </cell>
          <cell r="C330">
            <v>-7.664837557704033E-3</v>
          </cell>
          <cell r="D330">
            <v>16738.109375</v>
          </cell>
          <cell r="E330">
            <v>-1.5493895712276802E-2</v>
          </cell>
          <cell r="F330">
            <v>15204.8203125</v>
          </cell>
        </row>
        <row r="331">
          <cell r="A331">
            <v>39910</v>
          </cell>
          <cell r="B331">
            <v>11385</v>
          </cell>
          <cell r="C331">
            <v>-7.0218555253225663E-4</v>
          </cell>
          <cell r="D331">
            <v>16757.310546875</v>
          </cell>
          <cell r="E331">
            <v>1.1471529695987544E-3</v>
          </cell>
          <cell r="F331">
            <v>15096.900390625</v>
          </cell>
        </row>
        <row r="332">
          <cell r="A332">
            <v>39911</v>
          </cell>
          <cell r="B332">
            <v>11378</v>
          </cell>
          <cell r="C332">
            <v>-6.1484409310496267E-4</v>
          </cell>
          <cell r="D332">
            <v>16739.630859375</v>
          </cell>
          <cell r="E332">
            <v>-1.0550432571232028E-3</v>
          </cell>
          <cell r="F332">
            <v>15106.009765625</v>
          </cell>
        </row>
        <row r="333">
          <cell r="A333">
            <v>39912</v>
          </cell>
          <cell r="B333">
            <v>11320</v>
          </cell>
          <cell r="C333">
            <v>-5.0975566883459311E-3</v>
          </cell>
          <cell r="D333">
            <v>16698.6796875</v>
          </cell>
          <cell r="E333">
            <v>-2.4463605093218272E-3</v>
          </cell>
          <cell r="F333">
            <v>14979.1796875</v>
          </cell>
        </row>
        <row r="334">
          <cell r="A334">
            <v>39913</v>
          </cell>
          <cell r="B334">
            <v>11310</v>
          </cell>
          <cell r="C334">
            <v>-8.8339222614840988E-4</v>
          </cell>
          <cell r="D334">
            <v>16615.779296875</v>
          </cell>
          <cell r="E334">
            <v>-4.9644877425282967E-3</v>
          </cell>
          <cell r="F334">
            <v>14928.8095703125</v>
          </cell>
        </row>
        <row r="335">
          <cell r="A335">
            <v>39916</v>
          </cell>
          <cell r="B335">
            <v>11120</v>
          </cell>
          <cell r="C335">
            <v>-1.6799292661361626E-2</v>
          </cell>
          <cell r="D335">
            <v>16517.9296875</v>
          </cell>
          <cell r="E335">
            <v>-5.8889569743745323E-3</v>
          </cell>
          <cell r="F335">
            <v>14867.4404296875</v>
          </cell>
        </row>
        <row r="336">
          <cell r="A336">
            <v>39917</v>
          </cell>
          <cell r="B336">
            <v>10850</v>
          </cell>
          <cell r="C336">
            <v>-2.4280575539568347E-2</v>
          </cell>
          <cell r="D336">
            <v>16236.2001953125</v>
          </cell>
          <cell r="E336">
            <v>-1.7055980835219305E-2</v>
          </cell>
          <cell r="F336">
            <v>14452.1103515625</v>
          </cell>
        </row>
        <row r="337">
          <cell r="A337">
            <v>39918</v>
          </cell>
          <cell r="B337">
            <v>10865</v>
          </cell>
          <cell r="C337">
            <v>1.3824884792626728E-3</v>
          </cell>
          <cell r="D337">
            <v>16272.2998046875</v>
          </cell>
          <cell r="E337">
            <v>2.2234025782351587E-3</v>
          </cell>
          <cell r="F337">
            <v>14350.48046875</v>
          </cell>
        </row>
        <row r="338">
          <cell r="A338">
            <v>39919</v>
          </cell>
          <cell r="B338">
            <v>10795</v>
          </cell>
          <cell r="C338">
            <v>-6.4427059364933273E-3</v>
          </cell>
          <cell r="D338">
            <v>16119.51953125</v>
          </cell>
          <cell r="E338">
            <v>-9.3889785261631643E-3</v>
          </cell>
          <cell r="F338">
            <v>14238.6396484375</v>
          </cell>
        </row>
        <row r="339">
          <cell r="A339">
            <v>39920</v>
          </cell>
          <cell r="B339">
            <v>10725</v>
          </cell>
          <cell r="C339">
            <v>-6.4844835572024084E-3</v>
          </cell>
          <cell r="D339">
            <v>15907.8603515625</v>
          </cell>
          <cell r="E339">
            <v>-1.3130613432811588E-2</v>
          </cell>
          <cell r="F339">
            <v>14022.5498046875</v>
          </cell>
        </row>
        <row r="340">
          <cell r="A340">
            <v>39923</v>
          </cell>
          <cell r="B340">
            <v>10725</v>
          </cell>
          <cell r="C340">
            <v>0</v>
          </cell>
          <cell r="D340">
            <v>15746.169921875</v>
          </cell>
          <cell r="E340">
            <v>-1.0164184630374785E-2</v>
          </cell>
          <cell r="F340">
            <v>13995.1201171875</v>
          </cell>
        </row>
        <row r="341">
          <cell r="A341">
            <v>39924</v>
          </cell>
          <cell r="B341">
            <v>10840</v>
          </cell>
          <cell r="C341">
            <v>1.0722610722610723E-2</v>
          </cell>
          <cell r="D341">
            <v>15733.48046875</v>
          </cell>
          <cell r="E341">
            <v>-8.0587553595312547E-4</v>
          </cell>
          <cell r="F341">
            <v>13876.6904296875</v>
          </cell>
        </row>
        <row r="342">
          <cell r="A342">
            <v>39925</v>
          </cell>
          <cell r="B342">
            <v>10848</v>
          </cell>
          <cell r="C342">
            <v>7.3800738007380072E-4</v>
          </cell>
          <cell r="D342">
            <v>15796.2900390625</v>
          </cell>
          <cell r="E342">
            <v>3.9920963729070001E-3</v>
          </cell>
          <cell r="F342">
            <v>14175.73046875</v>
          </cell>
        </row>
        <row r="343">
          <cell r="A343">
            <v>39926</v>
          </cell>
          <cell r="B343">
            <v>10931</v>
          </cell>
          <cell r="C343">
            <v>7.6511799410029502E-3</v>
          </cell>
          <cell r="D343">
            <v>15943.9599609375</v>
          </cell>
          <cell r="E343">
            <v>9.3483926611773027E-3</v>
          </cell>
          <cell r="F343">
            <v>14234.51953125</v>
          </cell>
        </row>
        <row r="344">
          <cell r="A344">
            <v>39927</v>
          </cell>
          <cell r="B344">
            <v>10810</v>
          </cell>
          <cell r="C344">
            <v>-1.1069435550269874E-2</v>
          </cell>
          <cell r="D344">
            <v>15806.7900390625</v>
          </cell>
          <cell r="E344">
            <v>-8.6032530319358914E-3</v>
          </cell>
          <cell r="F344">
            <v>14262.8203125</v>
          </cell>
        </row>
        <row r="345">
          <cell r="A345">
            <v>39930</v>
          </cell>
          <cell r="B345">
            <v>10845</v>
          </cell>
          <cell r="C345">
            <v>3.2377428307123032E-3</v>
          </cell>
          <cell r="D345">
            <v>15876.169921875</v>
          </cell>
          <cell r="E345">
            <v>4.3892455483399914E-3</v>
          </cell>
          <cell r="F345">
            <v>14127.419921875</v>
          </cell>
        </row>
        <row r="346">
          <cell r="A346">
            <v>39931</v>
          </cell>
          <cell r="B346">
            <v>10875</v>
          </cell>
          <cell r="C346">
            <v>2.7662517289073307E-3</v>
          </cell>
          <cell r="D346">
            <v>15987.4296875</v>
          </cell>
          <cell r="E346">
            <v>7.0079727146092454E-3</v>
          </cell>
          <cell r="F346">
            <v>14365.3896484375</v>
          </cell>
        </row>
        <row r="347">
          <cell r="A347">
            <v>39932</v>
          </cell>
          <cell r="B347">
            <v>10858</v>
          </cell>
          <cell r="C347">
            <v>-1.5632183908045978E-3</v>
          </cell>
          <cell r="D347">
            <v>15993.2099609375</v>
          </cell>
          <cell r="E347">
            <v>3.6155114052006677E-4</v>
          </cell>
          <cell r="F347">
            <v>14371.0595703125</v>
          </cell>
        </row>
        <row r="348">
          <cell r="A348">
            <v>39933</v>
          </cell>
          <cell r="B348">
            <v>10625</v>
          </cell>
          <cell r="C348">
            <v>-2.1458832197458096E-2</v>
          </cell>
          <cell r="D348">
            <v>15747.669921875</v>
          </cell>
          <cell r="E348">
            <v>-1.5352767809727847E-2</v>
          </cell>
          <cell r="F348">
            <v>14084.8095703125</v>
          </cell>
        </row>
        <row r="349">
          <cell r="A349">
            <v>39934</v>
          </cell>
          <cell r="B349">
            <v>10630</v>
          </cell>
          <cell r="C349">
            <v>4.7058823529411766E-4</v>
          </cell>
          <cell r="D349">
            <v>15812.5595703125</v>
          </cell>
          <cell r="E349">
            <v>4.1205872843043372E-3</v>
          </cell>
          <cell r="F349">
            <v>14066.25</v>
          </cell>
        </row>
        <row r="350">
          <cell r="A350">
            <v>39937</v>
          </cell>
          <cell r="B350">
            <v>10501</v>
          </cell>
          <cell r="C350">
            <v>-1.2135465663217309E-2</v>
          </cell>
          <cell r="D350">
            <v>15736.4697265625</v>
          </cell>
          <cell r="E350">
            <v>-4.8119878006882512E-3</v>
          </cell>
          <cell r="F350">
            <v>14049.4599609375</v>
          </cell>
        </row>
        <row r="351">
          <cell r="A351">
            <v>39938</v>
          </cell>
          <cell r="B351">
            <v>10435</v>
          </cell>
          <cell r="C351">
            <v>-6.2851157032663557E-3</v>
          </cell>
          <cell r="D351">
            <v>15704.759765625</v>
          </cell>
          <cell r="E351">
            <v>-2.0150619223049068E-3</v>
          </cell>
          <cell r="F351">
            <v>13873.8701171875</v>
          </cell>
        </row>
        <row r="352">
          <cell r="A352">
            <v>39939</v>
          </cell>
          <cell r="B352">
            <v>10436</v>
          </cell>
          <cell r="C352">
            <v>9.5831336847149022E-5</v>
          </cell>
          <cell r="D352">
            <v>15769.650390625</v>
          </cell>
          <cell r="E352">
            <v>4.1319081583173489E-3</v>
          </cell>
          <cell r="F352">
            <v>13892.3701171875</v>
          </cell>
        </row>
        <row r="353">
          <cell r="A353">
            <v>39940</v>
          </cell>
          <cell r="B353">
            <v>10365</v>
          </cell>
          <cell r="C353">
            <v>-6.803372939823687E-3</v>
          </cell>
          <cell r="D353">
            <v>15587.2998046875</v>
          </cell>
          <cell r="E353">
            <v>-1.1563387990256699E-2</v>
          </cell>
          <cell r="F353">
            <v>13899.650390625</v>
          </cell>
        </row>
        <row r="354">
          <cell r="A354">
            <v>39941</v>
          </cell>
          <cell r="B354">
            <v>10376</v>
          </cell>
          <cell r="C354">
            <v>1.0612638687891945E-3</v>
          </cell>
          <cell r="D354">
            <v>15874.8896484375</v>
          </cell>
          <cell r="E354">
            <v>1.8450267034930218E-2</v>
          </cell>
          <cell r="F354">
            <v>14214.4501953125</v>
          </cell>
        </row>
        <row r="355">
          <cell r="A355">
            <v>39944</v>
          </cell>
          <cell r="B355">
            <v>10363</v>
          </cell>
          <cell r="C355">
            <v>-1.2528912875867386E-3</v>
          </cell>
          <cell r="D355">
            <v>15815.73046875</v>
          </cell>
          <cell r="E355">
            <v>-3.7265884045576841E-3</v>
          </cell>
          <cell r="F355">
            <v>14209.5400390625</v>
          </cell>
        </row>
        <row r="356">
          <cell r="A356">
            <v>39945</v>
          </cell>
          <cell r="B356">
            <v>10402</v>
          </cell>
          <cell r="C356">
            <v>3.7633889800250892E-3</v>
          </cell>
          <cell r="D356">
            <v>15816.4501953125</v>
          </cell>
          <cell r="E356">
            <v>4.5507007338174735E-5</v>
          </cell>
          <cell r="F356">
            <v>14135.7099609375</v>
          </cell>
        </row>
        <row r="357">
          <cell r="A357">
            <v>39946</v>
          </cell>
          <cell r="B357">
            <v>10348</v>
          </cell>
          <cell r="C357">
            <v>-5.1913093635839258E-3</v>
          </cell>
          <cell r="D357">
            <v>15747.6201171875</v>
          </cell>
          <cell r="E357">
            <v>-4.3518031717002517E-3</v>
          </cell>
          <cell r="F357">
            <v>14130.9296875</v>
          </cell>
        </row>
        <row r="358">
          <cell r="A358">
            <v>39947</v>
          </cell>
          <cell r="B358">
            <v>10400</v>
          </cell>
          <cell r="C358">
            <v>5.0251256281407036E-3</v>
          </cell>
          <cell r="D358">
            <v>15767.2099609375</v>
          </cell>
          <cell r="E358">
            <v>1.2439875742632986E-3</v>
          </cell>
          <cell r="F358">
            <v>14114.169921875</v>
          </cell>
        </row>
        <row r="359">
          <cell r="A359">
            <v>39948</v>
          </cell>
          <cell r="B359">
            <v>10413</v>
          </cell>
          <cell r="C359">
            <v>1.25E-3</v>
          </cell>
          <cell r="D359">
            <v>15868.919921875</v>
          </cell>
          <cell r="E359">
            <v>6.4507266148850374E-3</v>
          </cell>
          <cell r="F359">
            <v>14107.5595703125</v>
          </cell>
        </row>
        <row r="360">
          <cell r="A360">
            <v>39951</v>
          </cell>
          <cell r="B360">
            <v>10404</v>
          </cell>
          <cell r="C360">
            <v>-8.6430423509075197E-4</v>
          </cell>
          <cell r="D360">
            <v>15804.3095703125</v>
          </cell>
          <cell r="E360">
            <v>-4.0715027790540351E-3</v>
          </cell>
          <cell r="F360">
            <v>13964.330078125</v>
          </cell>
        </row>
        <row r="361">
          <cell r="A361">
            <v>39952</v>
          </cell>
          <cell r="B361">
            <v>10296</v>
          </cell>
          <cell r="C361">
            <v>-1.0380622837370242E-2</v>
          </cell>
          <cell r="D361">
            <v>15943.58984375</v>
          </cell>
          <cell r="E361">
            <v>8.8128034203487186E-3</v>
          </cell>
          <cell r="F361">
            <v>14043.7001953125</v>
          </cell>
        </row>
        <row r="362">
          <cell r="A362">
            <v>39953</v>
          </cell>
          <cell r="B362">
            <v>10375</v>
          </cell>
          <cell r="C362">
            <v>7.672882672882673E-3</v>
          </cell>
          <cell r="D362">
            <v>16339.650390625</v>
          </cell>
          <cell r="E362">
            <v>2.4841365762445184E-2</v>
          </cell>
          <cell r="F362">
            <v>14293.1396484375</v>
          </cell>
        </row>
        <row r="363">
          <cell r="A363">
            <v>39954</v>
          </cell>
          <cell r="B363">
            <v>10367</v>
          </cell>
          <cell r="C363">
            <v>-7.7108433734939755E-4</v>
          </cell>
          <cell r="D363">
            <v>16292.599609375</v>
          </cell>
          <cell r="E363">
            <v>-2.87954638717336E-3</v>
          </cell>
          <cell r="F363">
            <v>14285.169921875</v>
          </cell>
        </row>
        <row r="364">
          <cell r="A364">
            <v>39955</v>
          </cell>
          <cell r="B364">
            <v>10290</v>
          </cell>
          <cell r="C364">
            <v>-7.4274139095205942E-3</v>
          </cell>
          <cell r="D364">
            <v>16253.5498046875</v>
          </cell>
          <cell r="E364">
            <v>-2.3967817060348167E-3</v>
          </cell>
          <cell r="F364">
            <v>14285.259765625</v>
          </cell>
        </row>
        <row r="365">
          <cell r="A365">
            <v>39958</v>
          </cell>
          <cell r="B365">
            <v>10290</v>
          </cell>
          <cell r="C365">
            <v>0</v>
          </cell>
          <cell r="D365">
            <v>16215.080078125</v>
          </cell>
          <cell r="E365">
            <v>-2.3668507510528798E-3</v>
          </cell>
          <cell r="F365">
            <v>14283.08984375</v>
          </cell>
        </row>
        <row r="366">
          <cell r="A366">
            <v>39959</v>
          </cell>
          <cell r="B366">
            <v>10245</v>
          </cell>
          <cell r="C366">
            <v>-4.3731778425655978E-3</v>
          </cell>
          <cell r="D366">
            <v>16466.0390625</v>
          </cell>
          <cell r="E366">
            <v>1.5476888375874069E-2</v>
          </cell>
          <cell r="F366">
            <v>14459.8203125</v>
          </cell>
        </row>
        <row r="367">
          <cell r="A367">
            <v>39960</v>
          </cell>
          <cell r="B367">
            <v>10325</v>
          </cell>
          <cell r="C367">
            <v>7.8086871644704736E-3</v>
          </cell>
          <cell r="D367">
            <v>17033.23046875</v>
          </cell>
          <cell r="E367">
            <v>3.4446135108578121E-2</v>
          </cell>
          <cell r="F367">
            <v>14754.830078125</v>
          </cell>
        </row>
        <row r="368">
          <cell r="A368">
            <v>39961</v>
          </cell>
          <cell r="B368">
            <v>10355</v>
          </cell>
          <cell r="C368">
            <v>2.9055690072639223E-3</v>
          </cell>
          <cell r="D368">
            <v>16455.490234375</v>
          </cell>
          <cell r="E368">
            <v>-3.3918418202287026E-2</v>
          </cell>
          <cell r="F368">
            <v>14388.650390625</v>
          </cell>
        </row>
        <row r="369">
          <cell r="A369">
            <v>39962</v>
          </cell>
          <cell r="B369">
            <v>10295</v>
          </cell>
          <cell r="C369">
            <v>-5.7943022694350553E-3</v>
          </cell>
          <cell r="D369">
            <v>16747.880859375</v>
          </cell>
          <cell r="E369">
            <v>1.7768575766233037E-2</v>
          </cell>
          <cell r="F369">
            <v>14647.2998046875</v>
          </cell>
        </row>
        <row r="370">
          <cell r="A370">
            <v>39965</v>
          </cell>
          <cell r="B370">
            <v>10235</v>
          </cell>
          <cell r="C370">
            <v>-5.8280718795531809E-3</v>
          </cell>
          <cell r="D370">
            <v>16883.150390625</v>
          </cell>
          <cell r="E370">
            <v>8.0768147555981603E-3</v>
          </cell>
          <cell r="F370">
            <v>14537.9501953125</v>
          </cell>
        </row>
        <row r="371">
          <cell r="A371">
            <v>39966</v>
          </cell>
          <cell r="B371">
            <v>10260</v>
          </cell>
          <cell r="C371">
            <v>2.4425989252564728E-3</v>
          </cell>
          <cell r="D371">
            <v>16995.380859375</v>
          </cell>
          <cell r="E371">
            <v>6.6474838020941967E-3</v>
          </cell>
          <cell r="F371">
            <v>14664.3603515625</v>
          </cell>
        </row>
        <row r="372">
          <cell r="A372">
            <v>39967</v>
          </cell>
          <cell r="B372">
            <v>10118</v>
          </cell>
          <cell r="C372">
            <v>-1.3840155945419104E-2</v>
          </cell>
          <cell r="D372">
            <v>16525.05078125</v>
          </cell>
          <cell r="E372">
            <v>-2.7673994599865429E-2</v>
          </cell>
          <cell r="F372">
            <v>14343.080078125</v>
          </cell>
        </row>
        <row r="373">
          <cell r="A373">
            <v>39968</v>
          </cell>
          <cell r="B373">
            <v>10078</v>
          </cell>
          <cell r="C373">
            <v>-3.9533504645186792E-3</v>
          </cell>
          <cell r="D373">
            <v>16434.150390625</v>
          </cell>
          <cell r="E373">
            <v>-5.5007631642584303E-3</v>
          </cell>
          <cell r="F373">
            <v>14405.98046875</v>
          </cell>
        </row>
        <row r="374">
          <cell r="A374">
            <v>39969</v>
          </cell>
          <cell r="B374">
            <v>9930</v>
          </cell>
          <cell r="C374">
            <v>-1.4685453462988688E-2</v>
          </cell>
          <cell r="D374">
            <v>15886.6103515625</v>
          </cell>
          <cell r="E374">
            <v>-3.3317209959016124E-2</v>
          </cell>
          <cell r="F374">
            <v>13887.1796875</v>
          </cell>
        </row>
        <row r="375">
          <cell r="A375">
            <v>39972</v>
          </cell>
          <cell r="B375">
            <v>10025</v>
          </cell>
          <cell r="C375">
            <v>9.5669687814702916E-3</v>
          </cell>
          <cell r="D375">
            <v>16022.91015625</v>
          </cell>
          <cell r="E375">
            <v>8.5795397300780698E-3</v>
          </cell>
          <cell r="F375">
            <v>13875.419921875</v>
          </cell>
        </row>
        <row r="376">
          <cell r="A376">
            <v>39973</v>
          </cell>
          <cell r="B376">
            <v>10060</v>
          </cell>
          <cell r="C376">
            <v>3.4912718204488779E-3</v>
          </cell>
          <cell r="D376">
            <v>16435.6796875</v>
          </cell>
          <cell r="E376">
            <v>2.5761208620956565E-2</v>
          </cell>
          <cell r="F376">
            <v>14176.759765625</v>
          </cell>
        </row>
        <row r="377">
          <cell r="A377">
            <v>39974</v>
          </cell>
          <cell r="B377">
            <v>10023</v>
          </cell>
          <cell r="C377">
            <v>-3.6779324055666003E-3</v>
          </cell>
          <cell r="D377">
            <v>16387.630859375</v>
          </cell>
          <cell r="E377">
            <v>-2.9234463702491769E-3</v>
          </cell>
          <cell r="F377">
            <v>14004.9697265625</v>
          </cell>
        </row>
        <row r="378">
          <cell r="A378">
            <v>39975</v>
          </cell>
          <cell r="B378">
            <v>10090</v>
          </cell>
          <cell r="C378">
            <v>6.6846253616681629E-3</v>
          </cell>
          <cell r="D378">
            <v>16619.73046875</v>
          </cell>
          <cell r="E378">
            <v>1.4163097238806851E-2</v>
          </cell>
          <cell r="F378">
            <v>14132.41015625</v>
          </cell>
        </row>
        <row r="379">
          <cell r="A379">
            <v>39976</v>
          </cell>
          <cell r="B379">
            <v>10068</v>
          </cell>
          <cell r="C379">
            <v>-2.1803766105054508E-3</v>
          </cell>
          <cell r="D379">
            <v>16544.83984375</v>
          </cell>
          <cell r="E379">
            <v>-4.5061275296140622E-3</v>
          </cell>
          <cell r="F379">
            <v>14102</v>
          </cell>
        </row>
        <row r="380">
          <cell r="A380">
            <v>39979</v>
          </cell>
          <cell r="B380">
            <v>10120</v>
          </cell>
          <cell r="C380">
            <v>5.1648788239968216E-3</v>
          </cell>
          <cell r="D380">
            <v>16519.41015625</v>
          </cell>
          <cell r="E380">
            <v>-1.5370162383050417E-3</v>
          </cell>
          <cell r="F380">
            <v>13970.5595703125</v>
          </cell>
        </row>
        <row r="381">
          <cell r="A381">
            <v>39980</v>
          </cell>
          <cell r="B381">
            <v>10180</v>
          </cell>
          <cell r="C381">
            <v>5.9288537549407111E-3</v>
          </cell>
          <cell r="D381">
            <v>16604.439453125</v>
          </cell>
          <cell r="E381">
            <v>5.1472356501076266E-3</v>
          </cell>
          <cell r="F381">
            <v>14006.5</v>
          </cell>
        </row>
        <row r="382">
          <cell r="A382">
            <v>39981</v>
          </cell>
          <cell r="B382">
            <v>10215</v>
          </cell>
          <cell r="C382">
            <v>3.43811394891945E-3</v>
          </cell>
          <cell r="D382">
            <v>16688.05078125</v>
          </cell>
          <cell r="E382">
            <v>5.0354803220571303E-3</v>
          </cell>
          <cell r="F382">
            <v>14188.4599609375</v>
          </cell>
        </row>
        <row r="383">
          <cell r="A383">
            <v>39982</v>
          </cell>
          <cell r="B383">
            <v>10425</v>
          </cell>
          <cell r="C383">
            <v>2.0558002936857563E-2</v>
          </cell>
          <cell r="D383">
            <v>16790.419921875</v>
          </cell>
          <cell r="E383">
            <v>6.1342778714466584E-3</v>
          </cell>
          <cell r="F383">
            <v>14291.509765625</v>
          </cell>
        </row>
        <row r="384">
          <cell r="A384">
            <v>39983</v>
          </cell>
          <cell r="B384">
            <v>10310</v>
          </cell>
          <cell r="C384">
            <v>-1.1031175059952039E-2</v>
          </cell>
          <cell r="D384">
            <v>17088.830078125</v>
          </cell>
          <cell r="E384">
            <v>1.7772644021917725E-2</v>
          </cell>
          <cell r="F384">
            <v>14439.5</v>
          </cell>
        </row>
        <row r="385">
          <cell r="A385">
            <v>39986</v>
          </cell>
          <cell r="B385">
            <v>10350</v>
          </cell>
          <cell r="C385">
            <v>3.8797284190106693E-3</v>
          </cell>
          <cell r="D385">
            <v>16548</v>
          </cell>
          <cell r="E385">
            <v>-3.1648162902462446E-2</v>
          </cell>
          <cell r="F385">
            <v>14029.2802734375</v>
          </cell>
        </row>
        <row r="386">
          <cell r="A386">
            <v>39987</v>
          </cell>
          <cell r="B386">
            <v>10445</v>
          </cell>
          <cell r="C386">
            <v>9.1787439613526568E-3</v>
          </cell>
          <cell r="D386">
            <v>17294.2109375</v>
          </cell>
          <cell r="E386">
            <v>4.5093723561759731E-2</v>
          </cell>
          <cell r="F386">
            <v>14795.400390625</v>
          </cell>
        </row>
        <row r="387">
          <cell r="A387">
            <v>39988</v>
          </cell>
          <cell r="B387">
            <v>10380</v>
          </cell>
          <cell r="C387">
            <v>-6.2230732407850646E-3</v>
          </cell>
          <cell r="D387">
            <v>16982.279296875</v>
          </cell>
          <cell r="E387">
            <v>-1.8036766277010143E-2</v>
          </cell>
          <cell r="F387">
            <v>14417.9599609375</v>
          </cell>
        </row>
        <row r="388">
          <cell r="A388">
            <v>39989</v>
          </cell>
          <cell r="B388">
            <v>10260</v>
          </cell>
          <cell r="C388">
            <v>-1.1560693641618497E-2</v>
          </cell>
          <cell r="D388">
            <v>16790.5</v>
          </cell>
          <cell r="E388">
            <v>-1.1292906771960248E-2</v>
          </cell>
          <cell r="F388">
            <v>14346.669921875</v>
          </cell>
        </row>
        <row r="389">
          <cell r="A389">
            <v>39990</v>
          </cell>
          <cell r="B389">
            <v>10230</v>
          </cell>
          <cell r="C389">
            <v>-2.9239766081871343E-3</v>
          </cell>
          <cell r="D389">
            <v>16951.130859375</v>
          </cell>
          <cell r="E389">
            <v>9.5667704579970817E-3</v>
          </cell>
          <cell r="F389">
            <v>14420.5</v>
          </cell>
        </row>
        <row r="390">
          <cell r="A390">
            <v>39993</v>
          </cell>
          <cell r="B390">
            <v>10238</v>
          </cell>
          <cell r="C390">
            <v>7.8201368523949169E-4</v>
          </cell>
          <cell r="D390">
            <v>16994.880859375</v>
          </cell>
          <cell r="E390">
            <v>2.5809487498471883E-3</v>
          </cell>
          <cell r="F390">
            <v>14446.6103515625</v>
          </cell>
        </row>
        <row r="391">
          <cell r="A391">
            <v>39994</v>
          </cell>
          <cell r="B391">
            <v>10208</v>
          </cell>
          <cell r="C391">
            <v>-2.9302598163703846E-3</v>
          </cell>
          <cell r="D391">
            <v>16884.25</v>
          </cell>
          <cell r="E391">
            <v>-6.5096578369934236E-3</v>
          </cell>
          <cell r="F391">
            <v>14394.349609375</v>
          </cell>
        </row>
        <row r="392">
          <cell r="A392">
            <v>39995</v>
          </cell>
          <cell r="B392">
            <v>10223</v>
          </cell>
          <cell r="C392">
            <v>1.4694357366771161E-3</v>
          </cell>
          <cell r="D392">
            <v>16902.869140625</v>
          </cell>
          <cell r="E392">
            <v>1.1027520100093282E-3</v>
          </cell>
          <cell r="F392">
            <v>14505.6396484375</v>
          </cell>
        </row>
        <row r="393">
          <cell r="A393">
            <v>39996</v>
          </cell>
          <cell r="B393">
            <v>10213</v>
          </cell>
          <cell r="C393">
            <v>-9.7818644233590925E-4</v>
          </cell>
          <cell r="D393">
            <v>16816.060546875</v>
          </cell>
          <cell r="E393">
            <v>-5.1357312789791949E-3</v>
          </cell>
          <cell r="F393">
            <v>14361.259765625</v>
          </cell>
        </row>
        <row r="394">
          <cell r="A394">
            <v>39997</v>
          </cell>
          <cell r="B394">
            <v>10193</v>
          </cell>
          <cell r="C394">
            <v>-1.9582884558895525E-3</v>
          </cell>
          <cell r="D394">
            <v>16753.060546875</v>
          </cell>
          <cell r="E394">
            <v>-3.7464184803799104E-3</v>
          </cell>
          <cell r="F394">
            <v>14340.3095703125</v>
          </cell>
        </row>
        <row r="395">
          <cell r="A395">
            <v>40000</v>
          </cell>
          <cell r="B395">
            <v>10265</v>
          </cell>
          <cell r="C395">
            <v>7.063671146865496E-3</v>
          </cell>
          <cell r="D395">
            <v>16633.359375</v>
          </cell>
          <cell r="E395">
            <v>-7.1450330845564949E-3</v>
          </cell>
          <cell r="F395">
            <v>14280.51953125</v>
          </cell>
        </row>
        <row r="396">
          <cell r="A396">
            <v>40001</v>
          </cell>
          <cell r="B396">
            <v>10225</v>
          </cell>
          <cell r="C396">
            <v>-3.8967364831953241E-3</v>
          </cell>
          <cell r="D396">
            <v>16461.26953125</v>
          </cell>
          <cell r="E396">
            <v>-1.0346066592455861E-2</v>
          </cell>
          <cell r="F396">
            <v>14199.9296875</v>
          </cell>
        </row>
        <row r="397">
          <cell r="A397">
            <v>40002</v>
          </cell>
          <cell r="B397">
            <v>10293</v>
          </cell>
          <cell r="C397">
            <v>6.6503667481662594E-3</v>
          </cell>
          <cell r="D397">
            <v>16393.94921875</v>
          </cell>
          <cell r="E397">
            <v>-4.0896185055593328E-3</v>
          </cell>
          <cell r="F397">
            <v>14161.98046875</v>
          </cell>
        </row>
        <row r="398">
          <cell r="A398">
            <v>40003</v>
          </cell>
          <cell r="B398">
            <v>10148</v>
          </cell>
          <cell r="C398">
            <v>-1.4087243757893714E-2</v>
          </cell>
          <cell r="D398">
            <v>16569.220703125</v>
          </cell>
          <cell r="E398">
            <v>1.0691230162805399E-2</v>
          </cell>
          <cell r="F398">
            <v>14219.25</v>
          </cell>
        </row>
        <row r="399">
          <cell r="A399">
            <v>40004</v>
          </cell>
          <cell r="B399">
            <v>10180</v>
          </cell>
          <cell r="C399">
            <v>3.1533307055577452E-3</v>
          </cell>
          <cell r="D399">
            <v>16503.30078125</v>
          </cell>
          <cell r="E399">
            <v>-3.9784563834415771E-3</v>
          </cell>
          <cell r="F399">
            <v>14187.4599609375</v>
          </cell>
        </row>
        <row r="400">
          <cell r="A400">
            <v>40007</v>
          </cell>
          <cell r="B400">
            <v>10240</v>
          </cell>
          <cell r="C400">
            <v>5.893909626719057E-3</v>
          </cell>
          <cell r="D400">
            <v>16551.900390625</v>
          </cell>
          <cell r="E400">
            <v>2.9448417634256405E-3</v>
          </cell>
          <cell r="F400">
            <v>14257.5595703125</v>
          </cell>
        </row>
        <row r="401">
          <cell r="A401">
            <v>40008</v>
          </cell>
          <cell r="B401">
            <v>10215</v>
          </cell>
          <cell r="C401">
            <v>-2.44140625E-3</v>
          </cell>
          <cell r="D401">
            <v>16610.359375</v>
          </cell>
          <cell r="E401">
            <v>3.5318593632977144E-3</v>
          </cell>
          <cell r="F401">
            <v>14226.919921875</v>
          </cell>
        </row>
        <row r="402">
          <cell r="A402">
            <v>40009</v>
          </cell>
          <cell r="B402">
            <v>10122</v>
          </cell>
          <cell r="C402">
            <v>-9.1042584434654922E-3</v>
          </cell>
          <cell r="D402">
            <v>16621.83984375</v>
          </cell>
          <cell r="E402">
            <v>6.9116317659442578E-4</v>
          </cell>
          <cell r="F402">
            <v>14278.900390625</v>
          </cell>
        </row>
        <row r="403">
          <cell r="A403">
            <v>40010</v>
          </cell>
          <cell r="B403">
            <v>10095</v>
          </cell>
          <cell r="C403">
            <v>-2.6674570243034974E-3</v>
          </cell>
          <cell r="D403">
            <v>16594.91015625</v>
          </cell>
          <cell r="E403">
            <v>-1.6201387904796753E-3</v>
          </cell>
          <cell r="F403">
            <v>14283.6201171875</v>
          </cell>
        </row>
        <row r="404">
          <cell r="A404">
            <v>40011</v>
          </cell>
          <cell r="B404">
            <v>10163</v>
          </cell>
          <cell r="C404">
            <v>6.7360079247152059E-3</v>
          </cell>
          <cell r="D404">
            <v>16588.94921875</v>
          </cell>
          <cell r="E404">
            <v>-3.5920275818757493E-4</v>
          </cell>
          <cell r="F404">
            <v>14322.099609375</v>
          </cell>
        </row>
        <row r="405">
          <cell r="A405">
            <v>40015</v>
          </cell>
          <cell r="B405">
            <v>10060</v>
          </cell>
          <cell r="C405">
            <v>-1.0134802715733544E-2</v>
          </cell>
          <cell r="D405">
            <v>16540.41015625</v>
          </cell>
          <cell r="E405">
            <v>-2.9259877681184127E-3</v>
          </cell>
          <cell r="F405">
            <v>14297.1298828125</v>
          </cell>
        </row>
        <row r="406">
          <cell r="A406">
            <v>40016</v>
          </cell>
          <cell r="B406">
            <v>10085</v>
          </cell>
          <cell r="C406">
            <v>2.485089463220676E-3</v>
          </cell>
          <cell r="D406">
            <v>16601.140625</v>
          </cell>
          <cell r="E406">
            <v>3.6716422492735004E-3</v>
          </cell>
          <cell r="F406">
            <v>14317.5302734375</v>
          </cell>
        </row>
        <row r="407">
          <cell r="A407">
            <v>40017</v>
          </cell>
          <cell r="B407">
            <v>10035</v>
          </cell>
          <cell r="C407">
            <v>-4.95785820525533E-3</v>
          </cell>
          <cell r="D407">
            <v>16533.380859375</v>
          </cell>
          <cell r="E407">
            <v>-4.081633133265504E-3</v>
          </cell>
          <cell r="F407">
            <v>14188.4599609375</v>
          </cell>
        </row>
        <row r="408">
          <cell r="A408">
            <v>40018</v>
          </cell>
          <cell r="B408">
            <v>9990</v>
          </cell>
          <cell r="C408">
            <v>-4.4843049327354259E-3</v>
          </cell>
          <cell r="D408">
            <v>16412.5703125</v>
          </cell>
          <cell r="E408">
            <v>-7.3070685241304551E-3</v>
          </cell>
          <cell r="F408">
            <v>14191.83984375</v>
          </cell>
        </row>
        <row r="409">
          <cell r="A409">
            <v>40021</v>
          </cell>
          <cell r="B409">
            <v>9960</v>
          </cell>
          <cell r="C409">
            <v>-3.003003003003003E-3</v>
          </cell>
          <cell r="D409">
            <v>16431.609375</v>
          </cell>
          <cell r="E409">
            <v>1.1600293029970835E-3</v>
          </cell>
          <cell r="F409">
            <v>14186.8701171875</v>
          </cell>
        </row>
        <row r="410">
          <cell r="A410">
            <v>40022</v>
          </cell>
          <cell r="B410">
            <v>9945</v>
          </cell>
          <cell r="C410">
            <v>-1.5060240963855422E-3</v>
          </cell>
          <cell r="D410">
            <v>16305.0400390625</v>
          </cell>
          <cell r="E410">
            <v>-7.7027960590439733E-3</v>
          </cell>
          <cell r="F410">
            <v>14060.76953125</v>
          </cell>
        </row>
        <row r="411">
          <cell r="A411">
            <v>40023</v>
          </cell>
          <cell r="B411">
            <v>9958</v>
          </cell>
          <cell r="C411">
            <v>1.30718954248366E-3</v>
          </cell>
          <cell r="D411">
            <v>16306.2900390625</v>
          </cell>
          <cell r="E411">
            <v>7.6663411865615514E-5</v>
          </cell>
          <cell r="F411">
            <v>13986.3798828125</v>
          </cell>
        </row>
        <row r="412">
          <cell r="A412">
            <v>40024</v>
          </cell>
          <cell r="B412">
            <v>9958</v>
          </cell>
          <cell r="C412">
            <v>0</v>
          </cell>
          <cell r="D412">
            <v>16418.779296875</v>
          </cell>
          <cell r="E412">
            <v>6.8985193776773621E-3</v>
          </cell>
          <cell r="F412">
            <v>14010.41015625</v>
          </cell>
        </row>
        <row r="413">
          <cell r="A413">
            <v>40025</v>
          </cell>
          <cell r="B413">
            <v>9928</v>
          </cell>
          <cell r="C413">
            <v>-3.012653143201446E-3</v>
          </cell>
          <cell r="D413">
            <v>16587.150390625</v>
          </cell>
          <cell r="E413">
            <v>1.0254787564021048E-2</v>
          </cell>
          <cell r="F413">
            <v>14151.4599609375</v>
          </cell>
        </row>
        <row r="414">
          <cell r="A414">
            <v>40028</v>
          </cell>
          <cell r="B414">
            <v>9903</v>
          </cell>
          <cell r="C414">
            <v>-2.5181305398871878E-3</v>
          </cell>
          <cell r="D414">
            <v>16758.44921875</v>
          </cell>
          <cell r="E414">
            <v>1.0327200519133021E-2</v>
          </cell>
          <cell r="F414">
            <v>14267.08984375</v>
          </cell>
        </row>
        <row r="415">
          <cell r="A415">
            <v>40029</v>
          </cell>
          <cell r="B415">
            <v>9865</v>
          </cell>
          <cell r="C415">
            <v>-3.837221044128042E-3</v>
          </cell>
          <cell r="D415">
            <v>16713.279296875</v>
          </cell>
          <cell r="E415">
            <v>-2.6953521346391733E-3</v>
          </cell>
          <cell r="F415">
            <v>14213.490234375</v>
          </cell>
        </row>
        <row r="416">
          <cell r="A416">
            <v>40030</v>
          </cell>
          <cell r="B416">
            <v>9883</v>
          </cell>
          <cell r="C416">
            <v>1.8246325392802839E-3</v>
          </cell>
          <cell r="D416">
            <v>16784.369140625</v>
          </cell>
          <cell r="E416">
            <v>4.2534946306612715E-3</v>
          </cell>
          <cell r="F416">
            <v>14231.099609375</v>
          </cell>
        </row>
        <row r="417">
          <cell r="A417">
            <v>40031</v>
          </cell>
          <cell r="B417">
            <v>9905</v>
          </cell>
          <cell r="C417">
            <v>2.2260447232621675E-3</v>
          </cell>
          <cell r="D417">
            <v>16580.859375</v>
          </cell>
          <cell r="E417">
            <v>-1.2124957686519394E-2</v>
          </cell>
          <cell r="F417">
            <v>14174.01953125</v>
          </cell>
        </row>
        <row r="418">
          <cell r="A418">
            <v>40032</v>
          </cell>
          <cell r="B418">
            <v>9900</v>
          </cell>
          <cell r="C418">
            <v>-5.0479555779909136E-4</v>
          </cell>
          <cell r="D418">
            <v>16518.640625</v>
          </cell>
          <cell r="E418">
            <v>-3.7524442245623953E-3</v>
          </cell>
          <cell r="F418">
            <v>14040.669921875</v>
          </cell>
        </row>
        <row r="419">
          <cell r="A419">
            <v>40035</v>
          </cell>
          <cell r="B419">
            <v>9914</v>
          </cell>
          <cell r="C419">
            <v>1.4141414141414141E-3</v>
          </cell>
          <cell r="D419">
            <v>16312.23046875</v>
          </cell>
          <cell r="E419">
            <v>-1.2495589736216567E-2</v>
          </cell>
          <cell r="F419">
            <v>13997.849609375</v>
          </cell>
        </row>
        <row r="420">
          <cell r="A420">
            <v>40036</v>
          </cell>
          <cell r="B420">
            <v>9920</v>
          </cell>
          <cell r="C420">
            <v>6.0520476094411938E-4</v>
          </cell>
          <cell r="D420">
            <v>16347.3701171875</v>
          </cell>
          <cell r="E420">
            <v>2.1541902871479437E-3</v>
          </cell>
          <cell r="F420">
            <v>14036.5498046875</v>
          </cell>
        </row>
        <row r="421">
          <cell r="A421">
            <v>40037</v>
          </cell>
          <cell r="B421">
            <v>9995</v>
          </cell>
          <cell r="C421">
            <v>7.5604838709677422E-3</v>
          </cell>
          <cell r="D421">
            <v>16409.3203125</v>
          </cell>
          <cell r="E421">
            <v>3.7896123271452722E-3</v>
          </cell>
          <cell r="F421">
            <v>14129.0302734375</v>
          </cell>
        </row>
        <row r="422">
          <cell r="A422">
            <v>40038</v>
          </cell>
          <cell r="B422">
            <v>9950</v>
          </cell>
          <cell r="C422">
            <v>-4.5022511255627812E-3</v>
          </cell>
          <cell r="D422">
            <v>16462.48046875</v>
          </cell>
          <cell r="E422">
            <v>3.2396318212829693E-3</v>
          </cell>
          <cell r="F422">
            <v>14188.8798828125</v>
          </cell>
        </row>
        <row r="423">
          <cell r="A423">
            <v>40039</v>
          </cell>
          <cell r="B423">
            <v>9939</v>
          </cell>
          <cell r="C423">
            <v>-1.1055276381909548E-3</v>
          </cell>
          <cell r="D423">
            <v>16427.490234375</v>
          </cell>
          <cell r="E423">
            <v>-2.125453356887525E-3</v>
          </cell>
          <cell r="F423">
            <v>14104.0703125</v>
          </cell>
        </row>
        <row r="424">
          <cell r="A424">
            <v>40042</v>
          </cell>
          <cell r="B424">
            <v>9948</v>
          </cell>
          <cell r="C424">
            <v>9.0552369453667371E-4</v>
          </cell>
          <cell r="D424">
            <v>16403.2109375</v>
          </cell>
          <cell r="E424">
            <v>-1.4779675122980666E-3</v>
          </cell>
          <cell r="F424">
            <v>14131.2998046875</v>
          </cell>
        </row>
        <row r="425">
          <cell r="A425">
            <v>40043</v>
          </cell>
          <cell r="B425">
            <v>9973</v>
          </cell>
          <cell r="C425">
            <v>2.5130679533574589E-3</v>
          </cell>
          <cell r="D425">
            <v>16512.310546875</v>
          </cell>
          <cell r="E425">
            <v>6.6511129918827823E-3</v>
          </cell>
          <cell r="F425">
            <v>14092.2001953125</v>
          </cell>
        </row>
        <row r="426">
          <cell r="A426">
            <v>40044</v>
          </cell>
          <cell r="B426">
            <v>10070</v>
          </cell>
          <cell r="C426">
            <v>9.726260904441994E-3</v>
          </cell>
          <cell r="D426">
            <v>16644.849609375</v>
          </cell>
          <cell r="E426">
            <v>8.0266817974231578E-3</v>
          </cell>
          <cell r="F426">
            <v>14322.73046875</v>
          </cell>
        </row>
        <row r="427">
          <cell r="A427">
            <v>40045</v>
          </cell>
          <cell r="B427">
            <v>10065</v>
          </cell>
          <cell r="C427">
            <v>-4.965243296921549E-4</v>
          </cell>
          <cell r="D427">
            <v>16564.5390625</v>
          </cell>
          <cell r="E427">
            <v>-4.8249487835423941E-3</v>
          </cell>
          <cell r="F427">
            <v>14304.1396484375</v>
          </cell>
        </row>
        <row r="428">
          <cell r="A428">
            <v>40046</v>
          </cell>
          <cell r="B428">
            <v>10018</v>
          </cell>
          <cell r="C428">
            <v>-4.6696472925981123E-3</v>
          </cell>
          <cell r="D428">
            <v>16532.509765625</v>
          </cell>
          <cell r="E428">
            <v>-1.933606287150497E-3</v>
          </cell>
          <cell r="F428">
            <v>14348.490234375</v>
          </cell>
        </row>
        <row r="429">
          <cell r="A429">
            <v>40049</v>
          </cell>
          <cell r="B429">
            <v>10000</v>
          </cell>
          <cell r="C429">
            <v>-1.7967658215212617E-3</v>
          </cell>
          <cell r="D429">
            <v>16407.2890625</v>
          </cell>
          <cell r="E429">
            <v>-7.5742101411222802E-3</v>
          </cell>
          <cell r="F429">
            <v>14296.849609375</v>
          </cell>
        </row>
        <row r="430">
          <cell r="A430">
            <v>40050</v>
          </cell>
          <cell r="B430">
            <v>10030</v>
          </cell>
          <cell r="C430">
            <v>3.0000000000000001E-3</v>
          </cell>
          <cell r="D430">
            <v>16346.2900390625</v>
          </cell>
          <cell r="E430">
            <v>-3.7178002536029861E-3</v>
          </cell>
          <cell r="F430">
            <v>14296</v>
          </cell>
        </row>
        <row r="431">
          <cell r="A431">
            <v>40051</v>
          </cell>
          <cell r="B431">
            <v>10075</v>
          </cell>
          <cell r="C431">
            <v>4.4865403788634101E-3</v>
          </cell>
          <cell r="D431">
            <v>16289.6201171875</v>
          </cell>
          <cell r="E431">
            <v>-3.4668369238265492E-3</v>
          </cell>
          <cell r="F431">
            <v>14289.099609375</v>
          </cell>
        </row>
        <row r="432">
          <cell r="A432">
            <v>40052</v>
          </cell>
          <cell r="B432">
            <v>10155</v>
          </cell>
          <cell r="C432">
            <v>7.9404466501240695E-3</v>
          </cell>
          <cell r="D432">
            <v>16550.94921875</v>
          </cell>
          <cell r="E432">
            <v>1.6042676236922584E-2</v>
          </cell>
          <cell r="F432">
            <v>14581.4404296875</v>
          </cell>
        </row>
        <row r="433">
          <cell r="A433">
            <v>40053</v>
          </cell>
          <cell r="B433">
            <v>10053</v>
          </cell>
          <cell r="C433">
            <v>-1.0044313146233382E-2</v>
          </cell>
          <cell r="D433">
            <v>16408.640625</v>
          </cell>
          <cell r="E433">
            <v>-8.5982134238429958E-3</v>
          </cell>
          <cell r="F433">
            <v>14424.830078125</v>
          </cell>
        </row>
        <row r="434">
          <cell r="A434">
            <v>40056</v>
          </cell>
          <cell r="B434">
            <v>10105</v>
          </cell>
          <cell r="C434">
            <v>5.172585297921019E-3</v>
          </cell>
          <cell r="D434">
            <v>16418.05078125</v>
          </cell>
          <cell r="E434">
            <v>5.7348786319707699E-4</v>
          </cell>
          <cell r="F434">
            <v>14449.150390625</v>
          </cell>
        </row>
        <row r="435">
          <cell r="A435">
            <v>40057</v>
          </cell>
          <cell r="B435">
            <v>10090</v>
          </cell>
          <cell r="C435">
            <v>-1.4844136566056407E-3</v>
          </cell>
          <cell r="D435">
            <v>16281.5498046875</v>
          </cell>
          <cell r="E435">
            <v>-8.3140793253233813E-3</v>
          </cell>
          <cell r="F435">
            <v>14331.0302734375</v>
          </cell>
        </row>
        <row r="436">
          <cell r="A436">
            <v>40058</v>
          </cell>
          <cell r="B436">
            <v>10165</v>
          </cell>
          <cell r="C436">
            <v>7.4331020812685826E-3</v>
          </cell>
          <cell r="D436">
            <v>16500.76953125</v>
          </cell>
          <cell r="E436">
            <v>1.3464303410439839E-2</v>
          </cell>
          <cell r="F436">
            <v>14464.6298828125</v>
          </cell>
        </row>
        <row r="437">
          <cell r="A437">
            <v>40059</v>
          </cell>
          <cell r="B437">
            <v>10125</v>
          </cell>
          <cell r="C437">
            <v>-3.9350713231677322E-3</v>
          </cell>
          <cell r="D437">
            <v>16499.51953125</v>
          </cell>
          <cell r="E437">
            <v>-7.5754042721018936E-5</v>
          </cell>
          <cell r="F437">
            <v>14409.7802734375</v>
          </cell>
        </row>
        <row r="438">
          <cell r="A438">
            <v>40060</v>
          </cell>
          <cell r="B438">
            <v>10125</v>
          </cell>
          <cell r="C438">
            <v>0</v>
          </cell>
          <cell r="D438">
            <v>16581.390625</v>
          </cell>
          <cell r="E438">
            <v>4.9620289605971004E-3</v>
          </cell>
          <cell r="F438">
            <v>14463.48046875</v>
          </cell>
        </row>
        <row r="439">
          <cell r="A439">
            <v>40063</v>
          </cell>
          <cell r="B439">
            <v>10060</v>
          </cell>
          <cell r="C439">
            <v>-6.4197530864197527E-3</v>
          </cell>
          <cell r="D439">
            <v>16447.08984375</v>
          </cell>
          <cell r="E439">
            <v>-8.0994884136866528E-3</v>
          </cell>
          <cell r="F439">
            <v>14417.6904296875</v>
          </cell>
        </row>
        <row r="440">
          <cell r="A440">
            <v>40064</v>
          </cell>
          <cell r="B440">
            <v>10000</v>
          </cell>
          <cell r="C440">
            <v>-5.9642147117296221E-3</v>
          </cell>
          <cell r="D440">
            <v>16473.560546875</v>
          </cell>
          <cell r="E440">
            <v>1.6094460099917943E-3</v>
          </cell>
          <cell r="F440">
            <v>14466.66015625</v>
          </cell>
        </row>
        <row r="441">
          <cell r="A441">
            <v>40065</v>
          </cell>
          <cell r="B441">
            <v>9940</v>
          </cell>
          <cell r="C441">
            <v>-6.0000000000000001E-3</v>
          </cell>
          <cell r="D441">
            <v>16425.869140625</v>
          </cell>
          <cell r="E441">
            <v>-2.8950272234284508E-3</v>
          </cell>
          <cell r="F441">
            <v>14452.5302734375</v>
          </cell>
        </row>
        <row r="442">
          <cell r="A442">
            <v>40066</v>
          </cell>
          <cell r="B442">
            <v>9930</v>
          </cell>
          <cell r="C442">
            <v>-1.006036217303823E-3</v>
          </cell>
          <cell r="D442">
            <v>16540.2109375</v>
          </cell>
          <cell r="E442">
            <v>6.9610804698429082E-3</v>
          </cell>
          <cell r="F442">
            <v>14484.6103515625</v>
          </cell>
        </row>
        <row r="443">
          <cell r="A443">
            <v>40067</v>
          </cell>
          <cell r="B443">
            <v>9918</v>
          </cell>
          <cell r="C443">
            <v>-1.2084592145015106E-3</v>
          </cell>
          <cell r="D443">
            <v>16528.30078125</v>
          </cell>
          <cell r="E443">
            <v>-7.2007281497222446E-4</v>
          </cell>
          <cell r="F443">
            <v>14448.080078125</v>
          </cell>
        </row>
        <row r="444">
          <cell r="A444">
            <v>40070</v>
          </cell>
          <cell r="B444">
            <v>9955</v>
          </cell>
          <cell r="C444">
            <v>3.730590844928413E-3</v>
          </cell>
          <cell r="D444">
            <v>16473.009765625</v>
          </cell>
          <cell r="E444">
            <v>-3.3452329042634025E-3</v>
          </cell>
          <cell r="F444">
            <v>14532.8203125</v>
          </cell>
        </row>
        <row r="445">
          <cell r="A445">
            <v>40071</v>
          </cell>
          <cell r="B445">
            <v>9895</v>
          </cell>
          <cell r="C445">
            <v>-6.0271220492214969E-3</v>
          </cell>
          <cell r="D445">
            <v>16310.41015625</v>
          </cell>
          <cell r="E445">
            <v>-9.8706679403726336E-3</v>
          </cell>
          <cell r="F445">
            <v>14500.7197265625</v>
          </cell>
        </row>
        <row r="446">
          <cell r="A446">
            <v>40072</v>
          </cell>
          <cell r="B446">
            <v>9715</v>
          </cell>
          <cell r="C446">
            <v>-1.8191005558362811E-2</v>
          </cell>
          <cell r="D446">
            <v>16027.2802734375</v>
          </cell>
          <cell r="E446">
            <v>-1.7358845062765464E-2</v>
          </cell>
          <cell r="F446">
            <v>14299.08984375</v>
          </cell>
        </row>
        <row r="447">
          <cell r="A447">
            <v>40073</v>
          </cell>
          <cell r="B447">
            <v>9705</v>
          </cell>
          <cell r="C447">
            <v>-1.029336078229542E-3</v>
          </cell>
          <cell r="D447">
            <v>15950.3095703125</v>
          </cell>
          <cell r="E447">
            <v>-4.802480633758298E-3</v>
          </cell>
          <cell r="F447">
            <v>14293.330078125</v>
          </cell>
        </row>
        <row r="448">
          <cell r="A448">
            <v>40074</v>
          </cell>
          <cell r="B448">
            <v>9705</v>
          </cell>
          <cell r="C448">
            <v>0</v>
          </cell>
          <cell r="D448">
            <v>15783.2802734375</v>
          </cell>
          <cell r="E448">
            <v>-1.0471852984338507E-2</v>
          </cell>
          <cell r="F448">
            <v>14270.0703125</v>
          </cell>
        </row>
        <row r="449">
          <cell r="A449">
            <v>40077</v>
          </cell>
          <cell r="B449">
            <v>9695</v>
          </cell>
          <cell r="C449">
            <v>-1.0303967027305513E-3</v>
          </cell>
          <cell r="D449">
            <v>15728.5498046875</v>
          </cell>
          <cell r="E449">
            <v>-3.4676231937735237E-3</v>
          </cell>
          <cell r="F449">
            <v>14241.3896484375</v>
          </cell>
        </row>
        <row r="450">
          <cell r="A450">
            <v>40078</v>
          </cell>
          <cell r="B450">
            <v>9705</v>
          </cell>
          <cell r="C450">
            <v>1.0314595152140279E-3</v>
          </cell>
          <cell r="D450">
            <v>15870.650390625</v>
          </cell>
          <cell r="E450">
            <v>9.0345637520345638E-3</v>
          </cell>
          <cell r="F450">
            <v>14346.7802734375</v>
          </cell>
        </row>
        <row r="451">
          <cell r="A451">
            <v>40079</v>
          </cell>
          <cell r="B451">
            <v>9705</v>
          </cell>
          <cell r="C451">
            <v>0</v>
          </cell>
          <cell r="D451">
            <v>15851.6396484375</v>
          </cell>
          <cell r="E451">
            <v>-1.1978552686618246E-3</v>
          </cell>
          <cell r="F451">
            <v>14293</v>
          </cell>
        </row>
        <row r="452">
          <cell r="A452">
            <v>40080</v>
          </cell>
          <cell r="B452">
            <v>9660</v>
          </cell>
          <cell r="C452">
            <v>-4.6367851622874804E-3</v>
          </cell>
          <cell r="D452">
            <v>15507.5302734375</v>
          </cell>
          <cell r="E452">
            <v>-2.1708125003580873E-2</v>
          </cell>
          <cell r="F452">
            <v>14163.4599609375</v>
          </cell>
        </row>
        <row r="453">
          <cell r="A453">
            <v>40081</v>
          </cell>
          <cell r="B453">
            <v>9658</v>
          </cell>
          <cell r="C453">
            <v>-2.0703933747412008E-4</v>
          </cell>
          <cell r="D453">
            <v>15401.8896484375</v>
          </cell>
          <cell r="E453">
            <v>-6.8122146555437942E-3</v>
          </cell>
          <cell r="F453">
            <v>14184.6396484375</v>
          </cell>
        </row>
        <row r="454">
          <cell r="A454">
            <v>40084</v>
          </cell>
          <cell r="B454">
            <v>9725</v>
          </cell>
          <cell r="C454">
            <v>6.93725408987368E-3</v>
          </cell>
          <cell r="D454">
            <v>15412.7998046875</v>
          </cell>
          <cell r="E454">
            <v>7.0836478503836185E-4</v>
          </cell>
          <cell r="F454">
            <v>14188.3203125</v>
          </cell>
        </row>
        <row r="455">
          <cell r="A455">
            <v>40085</v>
          </cell>
          <cell r="B455">
            <v>9699</v>
          </cell>
          <cell r="C455">
            <v>-2.6735218508997429E-3</v>
          </cell>
          <cell r="D455">
            <v>15469.3701171875</v>
          </cell>
          <cell r="E455">
            <v>3.6703462847026179E-3</v>
          </cell>
          <cell r="F455">
            <v>14138.4501953125</v>
          </cell>
        </row>
        <row r="456">
          <cell r="A456">
            <v>40086</v>
          </cell>
          <cell r="B456">
            <v>9665</v>
          </cell>
          <cell r="C456">
            <v>-3.5055160325806784E-3</v>
          </cell>
          <cell r="D456">
            <v>15446.1103515625</v>
          </cell>
          <cell r="E456">
            <v>-1.5036013392139898E-3</v>
          </cell>
          <cell r="F456">
            <v>14147.6201171875</v>
          </cell>
        </row>
        <row r="457">
          <cell r="A457">
            <v>40087</v>
          </cell>
          <cell r="B457">
            <v>9625</v>
          </cell>
          <cell r="C457">
            <v>-4.1386445938954991E-3</v>
          </cell>
          <cell r="D457">
            <v>15355.8896484375</v>
          </cell>
          <cell r="E457">
            <v>-5.8409982235996033E-3</v>
          </cell>
          <cell r="F457">
            <v>14001.150390625</v>
          </cell>
        </row>
        <row r="458">
          <cell r="A458">
            <v>40088</v>
          </cell>
          <cell r="B458">
            <v>9640</v>
          </cell>
          <cell r="C458">
            <v>1.5584415584415584E-3</v>
          </cell>
          <cell r="D458">
            <v>15370.98046875</v>
          </cell>
          <cell r="E458">
            <v>9.8273826251646249E-4</v>
          </cell>
          <cell r="F458">
            <v>14050.76953125</v>
          </cell>
        </row>
        <row r="459">
          <cell r="A459">
            <v>40091</v>
          </cell>
          <cell r="B459">
            <v>9563</v>
          </cell>
          <cell r="C459">
            <v>-7.9875518672199164E-3</v>
          </cell>
          <cell r="D459">
            <v>15225.8896484375</v>
          </cell>
          <cell r="E459">
            <v>-9.4392690568748799E-3</v>
          </cell>
          <cell r="F459">
            <v>13996.349609375</v>
          </cell>
        </row>
        <row r="460">
          <cell r="A460">
            <v>40092</v>
          </cell>
          <cell r="B460">
            <v>9443</v>
          </cell>
          <cell r="C460">
            <v>-1.254836348426226E-2</v>
          </cell>
          <cell r="D460">
            <v>15034.419921875</v>
          </cell>
          <cell r="E460">
            <v>-1.2575273496885541E-2</v>
          </cell>
          <cell r="F460">
            <v>13902.83984375</v>
          </cell>
        </row>
        <row r="461">
          <cell r="A461">
            <v>40093</v>
          </cell>
          <cell r="B461">
            <v>9425</v>
          </cell>
          <cell r="C461">
            <v>-1.9061738854177699E-3</v>
          </cell>
          <cell r="D461">
            <v>15050.3095703125</v>
          </cell>
          <cell r="E461">
            <v>1.0568847032389089E-3</v>
          </cell>
          <cell r="F461">
            <v>13848.0498046875</v>
          </cell>
        </row>
        <row r="462">
          <cell r="A462">
            <v>40094</v>
          </cell>
          <cell r="B462">
            <v>9440</v>
          </cell>
          <cell r="C462">
            <v>1.5915119363395225E-3</v>
          </cell>
          <cell r="D462">
            <v>15175.2998046875</v>
          </cell>
          <cell r="E462">
            <v>8.3048281359972553E-3</v>
          </cell>
          <cell r="F462">
            <v>13968.240234375</v>
          </cell>
        </row>
        <row r="463">
          <cell r="A463">
            <v>40095</v>
          </cell>
          <cell r="B463">
            <v>9458</v>
          </cell>
          <cell r="C463">
            <v>1.9067796610169492E-3</v>
          </cell>
          <cell r="D463">
            <v>14979.080078125</v>
          </cell>
          <cell r="E463">
            <v>-1.2930204285116639E-2</v>
          </cell>
          <cell r="F463">
            <v>13928.8603515625</v>
          </cell>
        </row>
        <row r="464">
          <cell r="A464">
            <v>40098</v>
          </cell>
          <cell r="B464">
            <v>9480</v>
          </cell>
          <cell r="C464">
            <v>2.326073165574117E-3</v>
          </cell>
          <cell r="D464">
            <v>14977.7099609375</v>
          </cell>
          <cell r="E464">
            <v>-9.1468713723006137E-5</v>
          </cell>
          <cell r="F464">
            <v>14005.16015625</v>
          </cell>
        </row>
        <row r="465">
          <cell r="A465">
            <v>40099</v>
          </cell>
          <cell r="B465">
            <v>9453</v>
          </cell>
          <cell r="C465">
            <v>-2.8481012658227848E-3</v>
          </cell>
          <cell r="D465">
            <v>15047.490234375</v>
          </cell>
          <cell r="E465">
            <v>4.6589414282617236E-3</v>
          </cell>
          <cell r="F465">
            <v>14037.0302734375</v>
          </cell>
        </row>
        <row r="466">
          <cell r="A466">
            <v>40100</v>
          </cell>
          <cell r="B466">
            <v>9375</v>
          </cell>
          <cell r="C466">
            <v>-8.2513487781656625E-3</v>
          </cell>
          <cell r="D466">
            <v>14973.1201171875</v>
          </cell>
          <cell r="E466">
            <v>-4.9423602228102041E-3</v>
          </cell>
          <cell r="F466">
            <v>13982.6103515625</v>
          </cell>
        </row>
        <row r="467">
          <cell r="A467">
            <v>40101</v>
          </cell>
          <cell r="B467">
            <v>9340</v>
          </cell>
          <cell r="C467">
            <v>-3.7333333333333333E-3</v>
          </cell>
          <cell r="D467">
            <v>15178.41015625</v>
          </cell>
          <cell r="E467">
            <v>1.3710571841793319E-2</v>
          </cell>
          <cell r="F467">
            <v>13944.150390625</v>
          </cell>
        </row>
        <row r="468">
          <cell r="A468">
            <v>40102</v>
          </cell>
          <cell r="B468">
            <v>9398</v>
          </cell>
          <cell r="C468">
            <v>6.2098501070663812E-3</v>
          </cell>
          <cell r="D468">
            <v>15366.9296875</v>
          </cell>
          <cell r="E468">
            <v>1.2420242259191651E-2</v>
          </cell>
          <cell r="F468">
            <v>14002.7802734375</v>
          </cell>
        </row>
        <row r="469">
          <cell r="A469">
            <v>40105</v>
          </cell>
          <cell r="B469">
            <v>9403</v>
          </cell>
          <cell r="C469">
            <v>5.3202809108320915E-4</v>
          </cell>
          <cell r="D469">
            <v>15433.3798828125</v>
          </cell>
          <cell r="E469">
            <v>4.3242337060052354E-3</v>
          </cell>
          <cell r="F469">
            <v>14065.6904296875</v>
          </cell>
        </row>
        <row r="470">
          <cell r="A470">
            <v>40106</v>
          </cell>
          <cell r="B470">
            <v>9399</v>
          </cell>
          <cell r="C470">
            <v>-4.2539615016484099E-4</v>
          </cell>
          <cell r="D470">
            <v>15389.3798828125</v>
          </cell>
          <cell r="E470">
            <v>-2.8509633232705516E-3</v>
          </cell>
          <cell r="F470">
            <v>14039.8896484375</v>
          </cell>
        </row>
        <row r="471">
          <cell r="A471">
            <v>40107</v>
          </cell>
          <cell r="B471">
            <v>9423</v>
          </cell>
          <cell r="C471">
            <v>2.5534631343759975E-3</v>
          </cell>
          <cell r="D471">
            <v>15644.66015625</v>
          </cell>
          <cell r="E471">
            <v>1.6588080571239106E-2</v>
          </cell>
          <cell r="F471">
            <v>14145.490234375</v>
          </cell>
        </row>
        <row r="472">
          <cell r="A472">
            <v>40108</v>
          </cell>
          <cell r="B472">
            <v>9523</v>
          </cell>
          <cell r="C472">
            <v>1.0612331529236973E-2</v>
          </cell>
          <cell r="D472">
            <v>15847.7998046875</v>
          </cell>
          <cell r="E472">
            <v>1.2984599627518675E-2</v>
          </cell>
          <cell r="F472">
            <v>14331.580078125</v>
          </cell>
        </row>
        <row r="473">
          <cell r="A473">
            <v>40109</v>
          </cell>
          <cell r="B473">
            <v>9435</v>
          </cell>
          <cell r="C473">
            <v>-9.2407854667646751E-3</v>
          </cell>
          <cell r="D473">
            <v>15375.9404296875</v>
          </cell>
          <cell r="E473">
            <v>-2.977444066781007E-2</v>
          </cell>
          <cell r="F473">
            <v>14152.5400390625</v>
          </cell>
        </row>
        <row r="474">
          <cell r="A474">
            <v>40112</v>
          </cell>
          <cell r="B474">
            <v>9485</v>
          </cell>
          <cell r="C474">
            <v>5.2994170641229464E-3</v>
          </cell>
          <cell r="D474">
            <v>15494.7001953125</v>
          </cell>
          <cell r="E474">
            <v>7.723739966870675E-3</v>
          </cell>
          <cell r="F474">
            <v>14109.509765625</v>
          </cell>
        </row>
        <row r="475">
          <cell r="A475">
            <v>40113</v>
          </cell>
          <cell r="B475">
            <v>9538</v>
          </cell>
          <cell r="C475">
            <v>5.5877701634159203E-3</v>
          </cell>
          <cell r="D475">
            <v>15608.7900390625</v>
          </cell>
          <cell r="E475">
            <v>7.3631527110485677E-3</v>
          </cell>
          <cell r="F475">
            <v>14115.1796875</v>
          </cell>
        </row>
        <row r="476">
          <cell r="A476">
            <v>40114</v>
          </cell>
          <cell r="B476">
            <v>9665</v>
          </cell>
          <cell r="C476">
            <v>1.3315160410987629E-2</v>
          </cell>
          <cell r="D476">
            <v>15738.5400390625</v>
          </cell>
          <cell r="E476">
            <v>8.3126238276822317E-3</v>
          </cell>
          <cell r="F476">
            <v>14131.98046875</v>
          </cell>
        </row>
        <row r="477">
          <cell r="A477">
            <v>40115</v>
          </cell>
          <cell r="B477">
            <v>9593</v>
          </cell>
          <cell r="C477">
            <v>-7.4495602690118987E-3</v>
          </cell>
          <cell r="D477">
            <v>15868.08984375</v>
          </cell>
          <cell r="E477">
            <v>8.2313737084864259E-3</v>
          </cell>
          <cell r="F477">
            <v>14217.169921875</v>
          </cell>
        </row>
        <row r="478">
          <cell r="A478">
            <v>40116</v>
          </cell>
          <cell r="B478">
            <v>9585</v>
          </cell>
          <cell r="C478">
            <v>-8.3394141561555298E-4</v>
          </cell>
          <cell r="D478">
            <v>15710.1103515625</v>
          </cell>
          <cell r="E478">
            <v>-9.9557976885115591E-3</v>
          </cell>
          <cell r="F478">
            <v>14057.1201171875</v>
          </cell>
        </row>
        <row r="479">
          <cell r="A479">
            <v>40119</v>
          </cell>
          <cell r="B479">
            <v>9585</v>
          </cell>
          <cell r="C479">
            <v>0</v>
          </cell>
          <cell r="D479">
            <v>15686.1904296875</v>
          </cell>
          <cell r="E479">
            <v>-1.5225814039314476E-3</v>
          </cell>
          <cell r="F479">
            <v>14124.419921875</v>
          </cell>
        </row>
        <row r="480">
          <cell r="A480">
            <v>40120</v>
          </cell>
          <cell r="B480">
            <v>9580</v>
          </cell>
          <cell r="C480">
            <v>-5.2164840897235261E-4</v>
          </cell>
          <cell r="D480">
            <v>15737.9501953125</v>
          </cell>
          <cell r="E480">
            <v>3.2997027453549252E-3</v>
          </cell>
          <cell r="F480">
            <v>14098.419921875</v>
          </cell>
        </row>
        <row r="481">
          <cell r="A481">
            <v>40121</v>
          </cell>
          <cell r="B481">
            <v>9530</v>
          </cell>
          <cell r="C481">
            <v>-5.2192066805845511E-3</v>
          </cell>
          <cell r="D481">
            <v>15745.1396484375</v>
          </cell>
          <cell r="E481">
            <v>4.5682271425292456E-4</v>
          </cell>
          <cell r="F481">
            <v>14133.400390625</v>
          </cell>
        </row>
        <row r="482">
          <cell r="A482">
            <v>40122</v>
          </cell>
          <cell r="B482">
            <v>9515</v>
          </cell>
          <cell r="C482">
            <v>-1.5739769150052466E-3</v>
          </cell>
          <cell r="D482">
            <v>15769.669921875</v>
          </cell>
          <cell r="E482">
            <v>1.5579584548133436E-3</v>
          </cell>
          <cell r="F482">
            <v>14145.169921875</v>
          </cell>
        </row>
        <row r="483">
          <cell r="A483">
            <v>40123</v>
          </cell>
          <cell r="B483">
            <v>9455</v>
          </cell>
          <cell r="C483">
            <v>-6.3058328954282714E-3</v>
          </cell>
          <cell r="D483">
            <v>15715.6103515625</v>
          </cell>
          <cell r="E483">
            <v>-3.4280724061009618E-3</v>
          </cell>
          <cell r="F483">
            <v>14045.5</v>
          </cell>
        </row>
        <row r="484">
          <cell r="A484">
            <v>40126</v>
          </cell>
          <cell r="B484">
            <v>9415</v>
          </cell>
          <cell r="C484">
            <v>-4.2305658381808567E-3</v>
          </cell>
          <cell r="D484">
            <v>15769.98046875</v>
          </cell>
          <cell r="E484">
            <v>3.4596249188689216E-3</v>
          </cell>
          <cell r="F484">
            <v>14115.5400390625</v>
          </cell>
        </row>
        <row r="485">
          <cell r="A485">
            <v>40127</v>
          </cell>
          <cell r="B485">
            <v>9423</v>
          </cell>
          <cell r="C485">
            <v>8.4970791290493893E-4</v>
          </cell>
          <cell r="D485">
            <v>15765.0400390625</v>
          </cell>
          <cell r="E485">
            <v>-3.1328064719484089E-4</v>
          </cell>
          <cell r="F485">
            <v>14114.1396484375</v>
          </cell>
        </row>
        <row r="486">
          <cell r="A486">
            <v>40128</v>
          </cell>
          <cell r="B486">
            <v>9395</v>
          </cell>
          <cell r="C486">
            <v>-2.9714528281863527E-3</v>
          </cell>
          <cell r="D486">
            <v>15567.490234375</v>
          </cell>
          <cell r="E486">
            <v>-1.2530878716325017E-2</v>
          </cell>
          <cell r="F486">
            <v>14075.8798828125</v>
          </cell>
        </row>
        <row r="487">
          <cell r="A487">
            <v>40129</v>
          </cell>
          <cell r="B487">
            <v>9410</v>
          </cell>
          <cell r="C487">
            <v>1.5965939329430547E-3</v>
          </cell>
          <cell r="D487">
            <v>15598.1103515625</v>
          </cell>
          <cell r="E487">
            <v>1.966927020765806E-3</v>
          </cell>
          <cell r="F487">
            <v>13971.4501953125</v>
          </cell>
        </row>
        <row r="488">
          <cell r="A488">
            <v>40130</v>
          </cell>
          <cell r="B488">
            <v>9375</v>
          </cell>
          <cell r="C488">
            <v>-3.7194473963868225E-3</v>
          </cell>
          <cell r="D488">
            <v>15634.4501953125</v>
          </cell>
          <cell r="E488">
            <v>2.3297593702662676E-3</v>
          </cell>
          <cell r="F488">
            <v>13972.3798828125</v>
          </cell>
        </row>
        <row r="489">
          <cell r="A489">
            <v>40133</v>
          </cell>
          <cell r="B489">
            <v>9390</v>
          </cell>
          <cell r="C489">
            <v>1.6000000000000001E-3</v>
          </cell>
          <cell r="D489">
            <v>15790.8798828125</v>
          </cell>
          <cell r="E489">
            <v>1.0005448579630932E-2</v>
          </cell>
          <cell r="F489">
            <v>14055.8896484375</v>
          </cell>
        </row>
        <row r="490">
          <cell r="A490">
            <v>40134</v>
          </cell>
          <cell r="B490">
            <v>9385</v>
          </cell>
          <cell r="C490">
            <v>-5.3248136315228972E-4</v>
          </cell>
          <cell r="D490">
            <v>15820.66015625</v>
          </cell>
          <cell r="E490">
            <v>1.8859160261179735E-3</v>
          </cell>
          <cell r="F490">
            <v>13998.2197265625</v>
          </cell>
        </row>
        <row r="491">
          <cell r="A491">
            <v>40135</v>
          </cell>
          <cell r="B491">
            <v>9390</v>
          </cell>
          <cell r="C491">
            <v>5.3276505061267978E-4</v>
          </cell>
          <cell r="D491">
            <v>15759.1396484375</v>
          </cell>
          <cell r="E491">
            <v>-3.8886182501174666E-3</v>
          </cell>
          <cell r="F491">
            <v>14080.1796875</v>
          </cell>
        </row>
        <row r="492">
          <cell r="A492">
            <v>40136</v>
          </cell>
          <cell r="B492">
            <v>9555</v>
          </cell>
          <cell r="C492">
            <v>1.7571884984025558E-2</v>
          </cell>
          <cell r="D492">
            <v>15925.1904296875</v>
          </cell>
          <cell r="E492">
            <v>1.0536792296682499E-2</v>
          </cell>
          <cell r="F492">
            <v>14261.1396484375</v>
          </cell>
        </row>
        <row r="493">
          <cell r="A493">
            <v>40137</v>
          </cell>
          <cell r="B493">
            <v>9500</v>
          </cell>
          <cell r="C493">
            <v>-5.7561486132914706E-3</v>
          </cell>
          <cell r="D493">
            <v>15651.7900390625</v>
          </cell>
          <cell r="E493">
            <v>-1.7167794120397525E-2</v>
          </cell>
          <cell r="F493">
            <v>14097.1298828125</v>
          </cell>
        </row>
        <row r="494">
          <cell r="A494">
            <v>40140</v>
          </cell>
          <cell r="B494">
            <v>9471</v>
          </cell>
          <cell r="C494">
            <v>-3.0526315789473684E-3</v>
          </cell>
          <cell r="D494">
            <v>15708.5595703125</v>
          </cell>
          <cell r="E494">
            <v>3.6270312282696798E-3</v>
          </cell>
          <cell r="F494">
            <v>14153.759765625</v>
          </cell>
        </row>
        <row r="495">
          <cell r="A495">
            <v>40141</v>
          </cell>
          <cell r="B495">
            <v>9493</v>
          </cell>
          <cell r="C495">
            <v>2.3228803716608595E-3</v>
          </cell>
          <cell r="D495">
            <v>15780.150390625</v>
          </cell>
          <cell r="E495">
            <v>4.5574401645201773E-3</v>
          </cell>
          <cell r="F495">
            <v>14238.8603515625</v>
          </cell>
        </row>
        <row r="496">
          <cell r="A496">
            <v>40142</v>
          </cell>
          <cell r="B496">
            <v>9403</v>
          </cell>
          <cell r="C496">
            <v>-9.4806699673443597E-3</v>
          </cell>
          <cell r="D496">
            <v>15695.3095703125</v>
          </cell>
          <cell r="E496">
            <v>-5.376426600021759E-3</v>
          </cell>
          <cell r="F496">
            <v>14222.2900390625</v>
          </cell>
        </row>
        <row r="497">
          <cell r="A497">
            <v>40143</v>
          </cell>
          <cell r="B497">
            <v>9428</v>
          </cell>
          <cell r="C497">
            <v>2.6587259385302564E-3</v>
          </cell>
          <cell r="D497">
            <v>15610.5498046875</v>
          </cell>
          <cell r="E497">
            <v>-5.4003245520765093E-3</v>
          </cell>
          <cell r="F497">
            <v>14185.8896484375</v>
          </cell>
        </row>
        <row r="498">
          <cell r="A498">
            <v>40144</v>
          </cell>
          <cell r="B498">
            <v>9435</v>
          </cell>
          <cell r="C498">
            <v>7.4246924056003397E-4</v>
          </cell>
          <cell r="D498">
            <v>15580.490234375</v>
          </cell>
          <cell r="E498">
            <v>-1.9255933127655619E-3</v>
          </cell>
          <cell r="F498">
            <v>14155.650390625</v>
          </cell>
        </row>
        <row r="499">
          <cell r="A499">
            <v>40147</v>
          </cell>
          <cell r="B499">
            <v>9461</v>
          </cell>
          <cell r="C499">
            <v>2.7556968733439321E-3</v>
          </cell>
          <cell r="D499">
            <v>15565.8896484375</v>
          </cell>
          <cell r="E499">
            <v>-9.371069663319674E-4</v>
          </cell>
          <cell r="F499">
            <v>14206.41015625</v>
          </cell>
        </row>
        <row r="500">
          <cell r="A500">
            <v>40148</v>
          </cell>
          <cell r="B500">
            <v>9455</v>
          </cell>
          <cell r="C500">
            <v>-6.3418243314660187E-4</v>
          </cell>
          <cell r="D500">
            <v>15706.6396484375</v>
          </cell>
          <cell r="E500">
            <v>9.0422072351083668E-3</v>
          </cell>
          <cell r="F500">
            <v>14260.0498046875</v>
          </cell>
        </row>
        <row r="501">
          <cell r="A501">
            <v>40149</v>
          </cell>
          <cell r="B501">
            <v>9433</v>
          </cell>
          <cell r="C501">
            <v>-2.3268112109994712E-3</v>
          </cell>
          <cell r="D501">
            <v>15689.8798828125</v>
          </cell>
          <cell r="E501">
            <v>-1.0670497318417353E-3</v>
          </cell>
          <cell r="F501">
            <v>14194.5703125</v>
          </cell>
        </row>
        <row r="502">
          <cell r="A502">
            <v>40150</v>
          </cell>
          <cell r="B502">
            <v>9422</v>
          </cell>
          <cell r="C502">
            <v>-1.1661189441323015E-3</v>
          </cell>
          <cell r="D502">
            <v>15587.580078125</v>
          </cell>
          <cell r="E502">
            <v>-6.5201139493467029E-3</v>
          </cell>
          <cell r="F502">
            <v>14185.4697265625</v>
          </cell>
        </row>
        <row r="503">
          <cell r="A503">
            <v>40151</v>
          </cell>
          <cell r="B503">
            <v>9413</v>
          </cell>
          <cell r="C503">
            <v>-9.5521120781150496E-4</v>
          </cell>
          <cell r="D503">
            <v>15511.2099609375</v>
          </cell>
          <cell r="E503">
            <v>-4.8994210008694574E-3</v>
          </cell>
          <cell r="F503">
            <v>13988.330078125</v>
          </cell>
        </row>
        <row r="504">
          <cell r="A504">
            <v>40154</v>
          </cell>
          <cell r="B504">
            <v>9448</v>
          </cell>
          <cell r="C504">
            <v>3.7182619781153722E-3</v>
          </cell>
          <cell r="D504">
            <v>15550.16015625</v>
          </cell>
          <cell r="E504">
            <v>2.5110997408061544E-3</v>
          </cell>
          <cell r="F504">
            <v>14018.6396484375</v>
          </cell>
        </row>
        <row r="505">
          <cell r="A505">
            <v>40155</v>
          </cell>
          <cell r="B505">
            <v>9455</v>
          </cell>
          <cell r="C505">
            <v>7.4089754445385268E-4</v>
          </cell>
          <cell r="D505">
            <v>15480.169921875</v>
          </cell>
          <cell r="E505">
            <v>-4.500933345491568E-3</v>
          </cell>
          <cell r="F505">
            <v>13972.419921875</v>
          </cell>
        </row>
        <row r="506">
          <cell r="A506">
            <v>40156</v>
          </cell>
          <cell r="B506">
            <v>9434</v>
          </cell>
          <cell r="C506">
            <v>-2.2210470650449498E-3</v>
          </cell>
          <cell r="D506">
            <v>15391.740234375</v>
          </cell>
          <cell r="E506">
            <v>-5.712449407615363E-3</v>
          </cell>
          <cell r="F506">
            <v>13937.5595703125</v>
          </cell>
        </row>
        <row r="507">
          <cell r="A507">
            <v>40157</v>
          </cell>
          <cell r="B507">
            <v>9444</v>
          </cell>
          <cell r="C507">
            <v>1.0599957600169599E-3</v>
          </cell>
          <cell r="D507">
            <v>15374.7998046875</v>
          </cell>
          <cell r="E507">
            <v>-1.1006182166241507E-3</v>
          </cell>
          <cell r="F507">
            <v>13912.33984375</v>
          </cell>
        </row>
        <row r="508">
          <cell r="A508">
            <v>40158</v>
          </cell>
          <cell r="B508">
            <v>9450</v>
          </cell>
          <cell r="C508">
            <v>6.3532401524777639E-4</v>
          </cell>
          <cell r="D508">
            <v>15345.4697265625</v>
          </cell>
          <cell r="E508">
            <v>-1.9076721972053118E-3</v>
          </cell>
          <cell r="F508">
            <v>13797.150390625</v>
          </cell>
        </row>
        <row r="509">
          <cell r="A509">
            <v>40161</v>
          </cell>
          <cell r="B509">
            <v>9473</v>
          </cell>
          <cell r="C509">
            <v>2.433862433862434E-3</v>
          </cell>
          <cell r="D509">
            <v>15448.240234375</v>
          </cell>
          <cell r="E509">
            <v>6.697123623046068E-3</v>
          </cell>
          <cell r="F509">
            <v>13881.400390625</v>
          </cell>
        </row>
        <row r="510">
          <cell r="A510">
            <v>40162</v>
          </cell>
          <cell r="B510">
            <v>9470</v>
          </cell>
          <cell r="C510">
            <v>-3.1668953868890532E-4</v>
          </cell>
          <cell r="D510">
            <v>15420.76953125</v>
          </cell>
          <cell r="E510">
            <v>-1.7782415801557089E-3</v>
          </cell>
          <cell r="F510">
            <v>13780.8203125</v>
          </cell>
        </row>
        <row r="511">
          <cell r="A511">
            <v>40163</v>
          </cell>
          <cell r="B511">
            <v>9468</v>
          </cell>
          <cell r="C511">
            <v>-2.1119324181626187E-4</v>
          </cell>
          <cell r="D511">
            <v>15499.73046875</v>
          </cell>
          <cell r="E511">
            <v>5.1204278320862414E-3</v>
          </cell>
          <cell r="F511">
            <v>13789.4404296875</v>
          </cell>
        </row>
        <row r="512">
          <cell r="A512">
            <v>40164</v>
          </cell>
          <cell r="B512">
            <v>9500</v>
          </cell>
          <cell r="C512">
            <v>3.3798056611744824E-3</v>
          </cell>
          <cell r="D512">
            <v>15459.349609375</v>
          </cell>
          <cell r="E512">
            <v>-2.6052620370666728E-3</v>
          </cell>
          <cell r="F512">
            <v>13721.98046875</v>
          </cell>
        </row>
        <row r="513">
          <cell r="A513">
            <v>40165</v>
          </cell>
          <cell r="B513">
            <v>9505</v>
          </cell>
          <cell r="C513">
            <v>5.263157894736842E-4</v>
          </cell>
          <cell r="D513">
            <v>15357</v>
          </cell>
          <cell r="E513">
            <v>-6.6205637339964299E-3</v>
          </cell>
          <cell r="F513">
            <v>13628.1904296875</v>
          </cell>
        </row>
        <row r="514">
          <cell r="A514">
            <v>40168</v>
          </cell>
          <cell r="B514">
            <v>9508</v>
          </cell>
          <cell r="C514">
            <v>3.1562335612835349E-4</v>
          </cell>
          <cell r="D514">
            <v>15218.330078125</v>
          </cell>
          <cell r="E514">
            <v>-9.029753329100736E-3</v>
          </cell>
          <cell r="F514">
            <v>13543.41015625</v>
          </cell>
        </row>
        <row r="515">
          <cell r="A515">
            <v>40169</v>
          </cell>
          <cell r="B515">
            <v>9490</v>
          </cell>
          <cell r="C515">
            <v>-1.8931426167437947E-3</v>
          </cell>
          <cell r="D515">
            <v>15144.8603515625</v>
          </cell>
          <cell r="E515">
            <v>-4.8277127769824242E-3</v>
          </cell>
          <cell r="F515">
            <v>13515.2197265625</v>
          </cell>
        </row>
        <row r="516">
          <cell r="A516">
            <v>40170</v>
          </cell>
          <cell r="B516">
            <v>9498</v>
          </cell>
          <cell r="C516">
            <v>8.4299262381454167E-4</v>
          </cell>
          <cell r="D516">
            <v>15159.08984375</v>
          </cell>
          <cell r="E516">
            <v>9.3955915453733049E-4</v>
          </cell>
          <cell r="F516">
            <v>13618.9599609375</v>
          </cell>
        </row>
        <row r="517">
          <cell r="A517">
            <v>40171</v>
          </cell>
          <cell r="B517">
            <v>9483</v>
          </cell>
          <cell r="C517">
            <v>-1.5792798483891346E-3</v>
          </cell>
          <cell r="D517">
            <v>15141.3603515625</v>
          </cell>
          <cell r="E517">
            <v>-1.1695617857169546E-3</v>
          </cell>
          <cell r="F517">
            <v>13639.0302734375</v>
          </cell>
        </row>
        <row r="518">
          <cell r="A518">
            <v>40172</v>
          </cell>
          <cell r="B518">
            <v>9480</v>
          </cell>
          <cell r="C518">
            <v>-3.1635558367605187E-4</v>
          </cell>
          <cell r="D518">
            <v>15131.2998046875</v>
          </cell>
          <cell r="E518">
            <v>-6.6444141354589782E-4</v>
          </cell>
          <cell r="F518">
            <v>13654.7099609375</v>
          </cell>
        </row>
        <row r="519">
          <cell r="A519">
            <v>40175</v>
          </cell>
          <cell r="B519">
            <v>9453</v>
          </cell>
          <cell r="C519">
            <v>-2.8481012658227848E-3</v>
          </cell>
          <cell r="D519">
            <v>15120.9404296875</v>
          </cell>
          <cell r="E519">
            <v>-6.8463219510003933E-4</v>
          </cell>
          <cell r="F519">
            <v>13588.150390625</v>
          </cell>
        </row>
        <row r="520">
          <cell r="A520">
            <v>40176</v>
          </cell>
          <cell r="B520">
            <v>9444</v>
          </cell>
          <cell r="C520">
            <v>-9.5207870517296101E-4</v>
          </cell>
          <cell r="D520">
            <v>15001.6396484375</v>
          </cell>
          <cell r="E520">
            <v>-7.8897725842350629E-3</v>
          </cell>
          <cell r="F520">
            <v>13541.3095703125</v>
          </cell>
        </row>
        <row r="521">
          <cell r="A521">
            <v>40177</v>
          </cell>
          <cell r="B521">
            <v>9436</v>
          </cell>
          <cell r="C521">
            <v>-8.4709868699703512E-4</v>
          </cell>
          <cell r="D521">
            <v>15168.9296875</v>
          </cell>
          <cell r="E521">
            <v>1.1151450306961888E-2</v>
          </cell>
          <cell r="F521">
            <v>13528.580078125</v>
          </cell>
        </row>
        <row r="522">
          <cell r="A522">
            <v>40178</v>
          </cell>
          <cell r="B522">
            <v>9404</v>
          </cell>
          <cell r="C522">
            <v>-3.3912674862229758E-3</v>
          </cell>
          <cell r="D522">
            <v>15295.8798828125</v>
          </cell>
          <cell r="E522">
            <v>8.3690937942123671E-3</v>
          </cell>
          <cell r="F522">
            <v>13552.41015625</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arifpras/Library/CloudStorage/OneDrive-Kemenkeu/01_Kemenkeu/cop_podem/20241214_db00.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arifpras/Library/CloudStorage/OneDrive-Kemenkeu/01_Kemenkeu/cop_podem/20241214_db00.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Users/arifpras/Library/CloudStorage/OneDrive-Kemenkeu/01_Kemenkeu/cop_podem/20241214_db00.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689.38797210648" createdVersion="8" refreshedVersion="8" minRefreshableVersion="3" recordCount="174" xr:uid="{54AA23C6-8DD8-064D-80DC-F70A00A0EE1C}">
  <cacheSource type="worksheet">
    <worksheetSource ref="A1:AP175" sheet="train_sbn (2)"/>
  </cacheSource>
  <cacheFields count="42">
    <cacheField name="date" numFmtId="164">
      <sharedItems containsSemiMixedTypes="0" containsNonDate="0" containsDate="1" containsString="0" minDate="2010-01-01T00:00:00" maxDate="2024-12-02T00:00:00"/>
    </cacheField>
    <cacheField name="auction_month" numFmtId="0">
      <sharedItems containsSemiMixedTypes="0" containsString="0" containsNumber="1" containsInteger="1" minValue="1" maxValue="12" count="12">
        <n v="1"/>
        <n v="2"/>
        <n v="3"/>
        <n v="4"/>
        <n v="5"/>
        <n v="6"/>
        <n v="7"/>
        <n v="8"/>
        <n v="9"/>
        <n v="10"/>
        <n v="11"/>
        <n v="12"/>
      </sharedItems>
    </cacheField>
    <cacheField name="auction_year" numFmtId="0">
      <sharedItems containsSemiMixedTypes="0" containsString="0" containsNumber="1" containsInteger="1" minValue="2010" maxValue="2024" count="15">
        <n v="2010"/>
        <n v="2011"/>
        <n v="2012"/>
        <n v="2013"/>
        <n v="2014"/>
        <n v="2015"/>
        <n v="2016"/>
        <n v="2017"/>
        <n v="2018"/>
        <n v="2019"/>
        <n v="2020"/>
        <n v="2021"/>
        <n v="2022"/>
        <n v="2023"/>
        <n v="2024"/>
      </sharedItems>
    </cacheField>
    <cacheField name="bi_rate" numFmtId="0">
      <sharedItems containsSemiMixedTypes="0" containsString="0" containsNumber="1" minValue="3.5" maxValue="7.75"/>
    </cacheField>
    <cacheField name="spread_bifd" numFmtId="0">
      <sharedItems containsSemiMixedTypes="0" containsString="0" containsNumber="1" minValue="0.25" maxValue="7.5"/>
    </cacheField>
    <cacheField name="yield10_ibpa" numFmtId="0">
      <sharedItems containsSemiMixedTypes="0" containsString="0" containsNumber="1" minValue="5.2413361561904779" maxValue="9.6852499063157893"/>
    </cacheField>
    <cacheField name="inflation_rate" numFmtId="0">
      <sharedItems containsSemiMixedTypes="0" containsString="0" containsNumber="1" minValue="1.32" maxValue="8.7899999999999991" count="151">
        <n v="3.72"/>
        <n v="3.81"/>
        <n v="3.43"/>
        <n v="3.91"/>
        <n v="4.16"/>
        <n v="5.05"/>
        <n v="6.22"/>
        <n v="6.4"/>
        <n v="5.8"/>
        <n v="5.67"/>
        <n v="6.33"/>
        <n v="6.96"/>
        <n v="7.02"/>
        <n v="6.84"/>
        <n v="6.65"/>
        <n v="6.16"/>
        <n v="5.98"/>
        <n v="5.54"/>
        <n v="4.6100000000000003"/>
        <n v="4.79"/>
        <n v="4.43"/>
        <n v="4.1500000000000004"/>
        <n v="3.65"/>
        <n v="3.56"/>
        <n v="3.97"/>
        <n v="4.5"/>
        <n v="4.45"/>
        <n v="4.53"/>
        <n v="4.5599999999999996"/>
        <n v="4.58"/>
        <n v="4.3099999999999996"/>
        <n v="4.32"/>
        <n v="4.3"/>
        <n v="4.57"/>
        <n v="5.31"/>
        <n v="5.9"/>
        <n v="5.57"/>
        <n v="5.47"/>
        <n v="8.61"/>
        <n v="8.7899999999999991"/>
        <n v="8.4"/>
        <n v="8.32"/>
        <n v="8.3699999999999992"/>
        <n v="8.3800000000000008"/>
        <n v="8.2200000000000006"/>
        <n v="7.75"/>
        <n v="7.32"/>
        <n v="7.25"/>
        <n v="6.7"/>
        <n v="3.99"/>
        <n v="4.83"/>
        <n v="6.23"/>
        <n v="6.29"/>
        <n v="6.38"/>
        <n v="6.79"/>
        <n v="7.15"/>
        <n v="7.26"/>
        <n v="7.18"/>
        <n v="6.83"/>
        <n v="6.25"/>
        <n v="4.8899999999999997"/>
        <n v="3.35"/>
        <n v="4.1399999999999997"/>
        <n v="4.42"/>
        <n v="3.6"/>
        <n v="3.33"/>
        <n v="3.45"/>
        <n v="3.21"/>
        <n v="2.79"/>
        <n v="3.07"/>
        <n v="3.31"/>
        <n v="3.58"/>
        <n v="3.02"/>
        <n v="3.49"/>
        <n v="3.83"/>
        <n v="3.61"/>
        <n v="4.17"/>
        <n v="4.33"/>
        <n v="4.37"/>
        <n v="3.88"/>
        <n v="3.82"/>
        <n v="3.3"/>
        <n v="3.25"/>
        <n v="3.18"/>
        <n v="3.4"/>
        <n v="3.41"/>
        <n v="3.23"/>
        <n v="3.12"/>
        <n v="3.2"/>
        <n v="2.88"/>
        <n v="3.16"/>
        <n v="2.82"/>
        <n v="2.57"/>
        <n v="2.48"/>
        <n v="2.83"/>
        <n v="3.32"/>
        <n v="3.28"/>
        <n v="3.39"/>
        <n v="3.13"/>
        <n v="3"/>
        <n v="2.68"/>
        <n v="2.98"/>
        <n v="2.96"/>
        <n v="2.67"/>
        <n v="2.19"/>
        <n v="1.96"/>
        <n v="1.54"/>
        <n v="1.32"/>
        <n v="1.42"/>
        <n v="1.44"/>
        <n v="1.59"/>
        <n v="1.68"/>
        <n v="1.55"/>
        <n v="1.38"/>
        <n v="1.37"/>
        <n v="1.33"/>
        <n v="1.52"/>
        <n v="1.6"/>
        <n v="1.66"/>
        <n v="1.75"/>
        <n v="2.1800000000000002"/>
        <n v="2.06"/>
        <n v="2.64"/>
        <n v="3.47"/>
        <n v="3.55"/>
        <n v="4.3499999999999996"/>
        <n v="4.9400000000000004"/>
        <n v="4.6900000000000004"/>
        <n v="5.95"/>
        <n v="5.71"/>
        <n v="5.42"/>
        <n v="5.51"/>
        <n v="5.28"/>
        <n v="4.97"/>
        <n v="4"/>
        <n v="3.52"/>
        <n v="3.08"/>
        <n v="3.27"/>
        <n v="2.2799999999999998"/>
        <n v="2.56"/>
        <n v="2.86"/>
        <n v="2.61"/>
        <n v="2.75"/>
        <n v="3.05"/>
        <n v="2.84"/>
        <n v="2.5099999999999998"/>
        <n v="2.13"/>
        <n v="2.12"/>
        <n v="1.84"/>
        <n v="1.71"/>
        <n v="1.52880934446467"/>
      </sharedItems>
    </cacheField>
    <cacheField name="idprod_rate" numFmtId="0">
      <sharedItems containsSemiMixedTypes="0" containsString="0" containsNumber="1" minValue="-32.385569390000001" maxValue="25.63013213"/>
    </cacheField>
    <cacheField name="jkse_avg" numFmtId="0">
      <sharedItems containsSemiMixedTypes="0" containsString="0" containsNumber="1" minValue="2548.5790501644706" maxValue="7739.7997802734371"/>
    </cacheField>
    <cacheField name="idrusd_avg" numFmtId="0">
      <sharedItems containsSemiMixedTypes="0" containsString="0" containsNumber="1" minValue="8532" maxValue="16329.388888888889"/>
    </cacheField>
    <cacheField name="foreign_reserves_log" numFmtId="0">
      <sharedItems containsSemiMixedTypes="0" containsString="0" containsNumber="1" minValue="4.8423750568142241" maxValue="5.1877131572317881"/>
    </cacheField>
    <cacheField name="dpk_bio_log" numFmtId="0">
      <sharedItems containsSemiMixedTypes="0" containsString="0" containsNumber="1" minValue="6.2859257404371425" maxValue="6.957226906656846"/>
    </cacheField>
    <cacheField name="bnkp_mon_avg" numFmtId="0">
      <sharedItems containsSemiMixedTypes="0" containsString="0" containsNumber="1" minValue="19.589573556130066" maxValue="43.224535499999995"/>
    </cacheField>
    <cacheField name="cbbp_gross_avg" numFmtId="0">
      <sharedItems containsSemiMixedTypes="0" containsString="0" containsNumber="1" minValue="8.0192602922727285E-2" maxValue="27.077832711588059"/>
    </cacheField>
    <cacheField name="forh_avg" numFmtId="0">
      <sharedItems containsSemiMixedTypes="0" containsString="0" containsNumber="1" minValue="13.940318410290873" maxValue="40.850895454545444"/>
    </cacheField>
    <cacheField name="forh_avg_sqr" numFmtId="0">
      <sharedItems containsSemiMixedTypes="0" containsString="0" containsNumber="1" minValue="194.33247738029465" maxValue="1668.7956594382017"/>
    </cacheField>
    <cacheField name="inpp_avg" numFmtId="0">
      <sharedItems containsSemiMixedTypes="0" containsString="0" containsNumber="1" minValue="14.046417368421054" maxValue="19.22477409090909"/>
    </cacheField>
    <cacheField name="othp_avg" numFmtId="0">
      <sharedItems containsSemiMixedTypes="0" containsString="0" containsNumber="1" minValue="11.07366318181818" maxValue="22.401380664371359"/>
    </cacheField>
    <cacheField name="move" numFmtId="0">
      <sharedItems containsSemiMixedTypes="0" containsString="0" containsNumber="1" minValue="41.867142995198527" maxValue="150.79850006103467"/>
    </cacheField>
    <cacheField name="incoming_mio_log" numFmtId="0">
      <sharedItems containsSemiMixedTypes="0" containsString="0" containsNumber="1" minValue="6.6881527555915667" maxValue="8.6075516295871708"/>
    </cacheField>
    <cacheField name="awarded_mio_log" numFmtId="0">
      <sharedItems containsSemiMixedTypes="0" containsString="0" containsNumber="1" minValue="6.0791812460476251" maxValue="8.0211892990699383"/>
    </cacheField>
    <cacheField name="incoming_bio_log" numFmtId="0">
      <sharedItems containsSemiMixedTypes="0" containsString="0" containsNumber="1" minValue="3.6881527555915667" maxValue="5.6075516295871708"/>
    </cacheField>
    <cacheField name="awarded_bio_log" numFmtId="0">
      <sharedItems containsSemiMixedTypes="0" containsString="0" containsNumber="1" minValue="3.0791812460476251" maxValue="5.0211892990699383"/>
    </cacheField>
    <cacheField name="number_series" numFmtId="0">
      <sharedItems containsSemiMixedTypes="0" containsString="0" containsNumber="1" containsInteger="1" minValue="2" maxValue="48"/>
    </cacheField>
    <cacheField name="number_series_sqr" numFmtId="0">
      <sharedItems containsSemiMixedTypes="0" containsString="0" containsNumber="1" containsInteger="1" minValue="4" maxValue="2304"/>
    </cacheField>
    <cacheField name="bid_to_cover" numFmtId="0">
      <sharedItems containsSemiMixedTypes="0" containsString="0" containsNumber="1" minValue="1.38980871886121" maxValue="12.174275"/>
    </cacheField>
    <cacheField name="bi_covid" numFmtId="0">
      <sharedItems containsSemiMixedTypes="0" containsString="0" containsNumber="1" containsInteger="1" minValue="0" maxValue="1" count="2">
        <n v="0"/>
        <n v="1"/>
      </sharedItems>
    </cacheField>
    <cacheField name="usfdtr_policyrate" numFmtId="0">
      <sharedItems containsSemiMixedTypes="0" containsString="0" containsNumber="1" minValue="0.25" maxValue="5.5"/>
    </cacheField>
    <cacheField name="long_holiday" numFmtId="0">
      <sharedItems containsSemiMixedTypes="0" containsString="0" containsNumber="1" containsInteger="1" minValue="0" maxValue="1" count="2">
        <n v="0"/>
        <n v="1"/>
      </sharedItems>
    </cacheField>
    <cacheField name="m2all_bio_log" numFmtId="0">
      <sharedItems containsSemiMixedTypes="0" containsString="0" containsNumber="1" minValue="6.3152314144684043" maxValue="6.9702131758551422"/>
    </cacheField>
    <cacheField name="m1all_bio_log" numFmtId="0">
      <sharedItems containsSemiMixedTypes="0" containsString="0" containsNumber="1" minValue="5.69027033803604" maxValue="6.4474584769993823"/>
    </cacheField>
    <cacheField name="m1currency_bio_log" numFmtId="0">
      <sharedItems containsSemiMixedTypes="0" containsString="0" containsNumber="1" minValue="5.3119297676542603" maxValue="6.0189548205041152"/>
    </cacheField>
    <cacheField name="m1demanddeposits_bio_log" numFmtId="0">
      <sharedItems containsSemiMixedTypes="0" containsString="0" containsNumber="1" minValue="5.4446311349025782" maxValue="6.2515382102859816"/>
    </cacheField>
    <cacheField name="m2quasi_bio_log" numFmtId="0">
      <sharedItems containsSemiMixedTypes="0" containsString="0" containsNumber="1" minValue="6.1955210924951327" maxValue="6.8075675252764007"/>
    </cacheField>
    <cacheField name="m2securities_bio_log" numFmtId="0">
      <sharedItems containsSemiMixedTypes="0" containsString="0" containsNumber="1" minValue="3.6481198627033842" maxValue="5.0478665053146408"/>
    </cacheField>
    <cacheField name="srbi_incomingbio_log" numFmtId="0">
      <sharedItems containsSemiMixedTypes="0" containsString="0" containsNumber="1" minValue="0" maxValue="5.4938095269284117"/>
    </cacheField>
    <cacheField name="srbi_awardedbio_log" numFmtId="0">
      <sharedItems containsSemiMixedTypes="0" containsString="0" containsNumber="1" minValue="0" maxValue="5.2811099873159471"/>
    </cacheField>
    <cacheField name="srbi_bid_to_cover" numFmtId="0">
      <sharedItems containsSemiMixedTypes="0" containsString="0" containsNumber="1" minValue="0" maxValue="2.0700431034482758"/>
    </cacheField>
    <cacheField name="srbi_way_incoming" numFmtId="0">
      <sharedItems containsSemiMixedTypes="0" containsString="0" containsNumber="1" minValue="0" maxValue="7.4406162552089024"/>
    </cacheField>
    <cacheField name="srbi_way_awarded" numFmtId="0">
      <sharedItems containsSemiMixedTypes="0" containsString="0" containsNumber="1" minValue="0" maxValue="7.4204048510986533"/>
    </cacheField>
    <cacheField name="yield01_ibpa" numFmtId="0">
      <sharedItems containsSemiMixedTypes="0" containsString="0" containsNumber="1" minValue="3.2633126999999993" maxValue="7.9786858915000014"/>
    </cacheField>
    <cacheField name="yield05_ibpa" numFmtId="0">
      <sharedItems containsSemiMixedTypes="0" containsString="0" containsNumber="1" minValue="4.6014500380952388" maxValue="9.03894986142857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855798842589" createdVersion="8" refreshedVersion="8" minRefreshableVersion="3" recordCount="375" xr:uid="{6A1829E5-1783-4E4B-8A44-77FFAAB7546D}">
  <cacheSource type="worksheet">
    <worksheetSource ref="F29:H404" sheet="industrial_prod"/>
  </cacheSource>
  <cacheFields count="3">
    <cacheField name="date" numFmtId="0">
      <sharedItems containsSemiMixedTypes="0" containsDate="1" containsString="0" containsMixedTypes="1" minDate="1900-01-06T17:48:04" maxDate="2025-12-02T00:00:00" count="384">
        <n v="40179"/>
        <n v="40210"/>
        <n v="40238"/>
        <n v="40269"/>
        <n v="40299"/>
        <n v="40330"/>
        <n v="40360"/>
        <n v="40391"/>
        <n v="40422"/>
        <n v="40452"/>
        <n v="40483"/>
        <n v="40513"/>
        <n v="40544"/>
        <n v="40575"/>
        <n v="40603"/>
        <n v="40634"/>
        <n v="40664"/>
        <n v="40695"/>
        <n v="40725"/>
        <n v="40756"/>
        <n v="40787"/>
        <n v="40817"/>
        <n v="40848"/>
        <n v="40909"/>
        <n v="40940"/>
        <n v="40969"/>
        <n v="41000"/>
        <n v="41030"/>
        <n v="41061"/>
        <n v="41091"/>
        <n v="41122"/>
        <n v="41153"/>
        <n v="41183"/>
        <n v="41214"/>
        <n v="41244"/>
        <n v="41275"/>
        <n v="41306"/>
        <n v="41334"/>
        <n v="41365"/>
        <n v="41395"/>
        <n v="41426"/>
        <n v="41456"/>
        <n v="41487"/>
        <n v="41518"/>
        <n v="41548"/>
        <n v="41579"/>
        <n v="41609"/>
        <n v="41640"/>
        <n v="41671"/>
        <n v="41699"/>
        <n v="41730"/>
        <n v="41760"/>
        <n v="41791"/>
        <n v="41821"/>
        <n v="41852"/>
        <n v="41883"/>
        <n v="41913"/>
        <n v="41944"/>
        <n v="42005"/>
        <n v="42036"/>
        <n v="42064"/>
        <n v="42095"/>
        <n v="42125"/>
        <n v="42156"/>
        <n v="42186"/>
        <n v="42217"/>
        <n v="42248"/>
        <n v="42278"/>
        <n v="42309"/>
        <n v="42339"/>
        <n v="42370"/>
        <n v="42401"/>
        <n v="42430"/>
        <n v="42461"/>
        <n v="42491"/>
        <n v="42522"/>
        <n v="42552"/>
        <n v="42583"/>
        <n v="42614"/>
        <n v="42644"/>
        <n v="42675"/>
        <n v="42705"/>
        <n v="42736"/>
        <n v="42767"/>
        <n v="42795"/>
        <n v="42826"/>
        <n v="42856"/>
        <n v="42887"/>
        <n v="42917"/>
        <n v="42948"/>
        <n v="42979"/>
        <n v="43009"/>
        <n v="43040"/>
        <n v="43101"/>
        <n v="43132"/>
        <n v="43160"/>
        <n v="43191"/>
        <n v="43221"/>
        <n v="43252"/>
        <n v="43282"/>
        <n v="43313"/>
        <n v="43344"/>
        <n v="43374"/>
        <n v="43405"/>
        <n v="43466"/>
        <n v="43497"/>
        <n v="43525"/>
        <n v="43556"/>
        <n v="43586"/>
        <n v="43617"/>
        <n v="43647"/>
        <n v="43678"/>
        <n v="43709"/>
        <n v="43739"/>
        <n v="43770"/>
        <n v="43831"/>
        <n v="43862"/>
        <n v="43891"/>
        <n v="43922"/>
        <n v="43952"/>
        <n v="43983"/>
        <n v="44013"/>
        <n v="44044"/>
        <n v="44075"/>
        <n v="44105"/>
        <n v="44136"/>
        <n v="44166"/>
        <n v="44197"/>
        <n v="44228"/>
        <n v="44256"/>
        <n v="44287"/>
        <n v="44317"/>
        <n v="44348"/>
        <n v="44378"/>
        <n v="44409"/>
        <n v="44440"/>
        <n v="44470"/>
        <n v="44501"/>
        <n v="44562"/>
        <n v="44593"/>
        <n v="44621"/>
        <n v="44652"/>
        <n v="44682"/>
        <n v="44713"/>
        <n v="44743"/>
        <n v="44774"/>
        <n v="44805"/>
        <n v="44835"/>
        <n v="44866"/>
        <n v="44896"/>
        <n v="44927"/>
        <n v="44958"/>
        <n v="44986"/>
        <n v="45017"/>
        <n v="45047"/>
        <n v="45078"/>
        <n v="45108"/>
        <n v="45139"/>
        <n v="45170"/>
        <n v="45200"/>
        <n v="45231"/>
        <n v="45261"/>
        <n v="45292"/>
        <n v="45323"/>
        <n v="45352"/>
        <n v="45383"/>
        <n v="45413"/>
        <n v="45444"/>
        <n v="45474"/>
        <n v="45505"/>
        <n v="45536"/>
        <n v="45566"/>
        <n v="45597"/>
        <n v="45627"/>
        <n v="45658"/>
        <n v="45689"/>
        <n v="45717"/>
        <n v="45748"/>
        <n v="45778"/>
        <n v="45809"/>
        <n v="45839"/>
        <n v="45870"/>
        <n v="45901"/>
        <n v="45931"/>
        <n v="45962"/>
        <n v="45992"/>
        <n v="40878"/>
        <n v="41974"/>
        <n v="43070"/>
        <n v="43435"/>
        <n v="43800"/>
        <n v="44531"/>
        <d v="2010-01-01T00:00:00" u="1"/>
        <d v="2010-02-01T00:00:00" u="1"/>
        <d v="2010-03-01T00:00:00" u="1"/>
        <d v="2010-04-01T00:00:00" u="1"/>
        <d v="2010-05-01T00:00:00" u="1"/>
        <d v="2010-06-01T00:00:00" u="1"/>
        <d v="2010-07-01T00:00:00" u="1"/>
        <d v="2010-08-01T00:00:00" u="1"/>
        <d v="2010-09-01T00:00:00" u="1"/>
        <d v="2010-10-01T00:00:00" u="1"/>
        <d v="2010-11-01T00:00:00" u="1"/>
        <d v="2010-12-01T00:00:00" u="1"/>
        <d v="2011-01-01T00:00:00" u="1"/>
        <d v="2011-02-01T00:00:00" u="1"/>
        <d v="2011-03-01T00:00:00" u="1"/>
        <d v="2011-04-01T00:00:00" u="1"/>
        <d v="2011-05-01T00:00:00" u="1"/>
        <d v="2011-06-01T00:00:00" u="1"/>
        <d v="2011-07-01T00:00:00" u="1"/>
        <d v="2011-08-01T00:00:00" u="1"/>
        <d v="2011-09-01T00:00:00" u="1"/>
        <d v="2011-10-01T00:00:00" u="1"/>
        <d v="2011-11-01T00:00:00" u="1"/>
        <d v="2012-01-01T00:00:00" u="1"/>
        <d v="2012-02-01T00:00:00" u="1"/>
        <d v="2012-03-01T00:00:00" u="1"/>
        <d v="2012-04-01T00:00:00" u="1"/>
        <d v="2012-05-01T00:00:00" u="1"/>
        <d v="2012-06-01T00:00:00" u="1"/>
        <d v="2012-07-01T00:00:00" u="1"/>
        <d v="2012-08-01T00:00:00" u="1"/>
        <d v="2012-09-01T00:00:00" u="1"/>
        <d v="2012-10-01T00:00:00" u="1"/>
        <d v="2012-11-01T00:00:00" u="1"/>
        <d v="2012-12-01T00:00:00" u="1"/>
        <d v="2013-01-01T00:00:00" u="1"/>
        <d v="2013-02-01T00:00:00" u="1"/>
        <d v="2013-03-01T00:00:00" u="1"/>
        <d v="2013-04-01T00:00:00" u="1"/>
        <d v="2013-05-01T00:00:00" u="1"/>
        <d v="2013-06-01T00:00:00" u="1"/>
        <d v="2013-07-01T00:00:00" u="1"/>
        <d v="2013-08-01T00:00:00" u="1"/>
        <d v="2013-09-01T00:00:00" u="1"/>
        <d v="2013-10-01T00:00:00" u="1"/>
        <d v="2013-11-01T00:00:00" u="1"/>
        <d v="2013-12-01T00:00:00" u="1"/>
        <d v="2014-01-01T00:00:00" u="1"/>
        <d v="2014-02-01T00:00:00" u="1"/>
        <d v="2014-03-01T00:00:00" u="1"/>
        <d v="2014-04-01T00:00:00" u="1"/>
        <d v="2014-05-01T00:00:00" u="1"/>
        <d v="2014-06-01T00:00:00" u="1"/>
        <d v="2014-07-01T00:00:00" u="1"/>
        <d v="2014-08-01T00:00:00" u="1"/>
        <d v="2014-09-01T00:00:00" u="1"/>
        <d v="2014-10-01T00:00:00" u="1"/>
        <d v="2014-11-01T00:00:00" u="1"/>
        <d v="2015-01-01T00:00:00" u="1"/>
        <d v="2015-02-01T00:00:00" u="1"/>
        <d v="2015-03-01T00:00:00" u="1"/>
        <d v="2015-04-01T00:00:00" u="1"/>
        <d v="2015-05-01T00:00:00" u="1"/>
        <d v="2015-06-01T00:00:00" u="1"/>
        <d v="2015-07-01T00:00:00" u="1"/>
        <d v="2015-08-01T00:00:00" u="1"/>
        <d v="2015-09-01T00:00:00" u="1"/>
        <d v="2015-10-01T00:00:00" u="1"/>
        <d v="2015-11-01T00:00:00" u="1"/>
        <d v="2015-12-01T00:00:00" u="1"/>
        <d v="2016-01-01T00:00:00" u="1"/>
        <d v="2016-02-01T00:00:00" u="1"/>
        <d v="2016-03-01T00:00:00" u="1"/>
        <d v="2016-04-01T00:00:00" u="1"/>
        <d v="2016-05-01T00:00:00" u="1"/>
        <d v="2016-06-01T00:00:00" u="1"/>
        <d v="2016-07-01T00:00:00" u="1"/>
        <d v="2016-08-01T00:00:00" u="1"/>
        <d v="2016-09-01T00:00:00" u="1"/>
        <d v="2016-10-01T00:00:00" u="1"/>
        <d v="2016-11-01T00:00:00" u="1"/>
        <d v="2016-12-01T00:00:00" u="1"/>
        <d v="2017-01-01T00:00:00" u="1"/>
        <d v="2017-02-01T00:00:00" u="1"/>
        <d v="2017-03-01T00:00:00" u="1"/>
        <d v="2017-04-01T00:00:00" u="1"/>
        <d v="2017-05-01T00:00:00" u="1"/>
        <d v="2017-06-01T00:00:00" u="1"/>
        <d v="2017-07-01T00:00:00" u="1"/>
        <d v="2017-08-01T00:00:00" u="1"/>
        <d v="2017-09-01T00:00:00" u="1"/>
        <d v="2017-10-01T00:00:00" u="1"/>
        <d v="2017-11-01T00:00:00" u="1"/>
        <d v="2018-01-01T00:00:00" u="1"/>
        <d v="2018-02-01T00:00:00" u="1"/>
        <d v="2018-03-01T00:00:00" u="1"/>
        <d v="2018-04-01T00:00:00" u="1"/>
        <d v="2018-05-01T00:00:00" u="1"/>
        <d v="2018-06-01T00:00:00" u="1"/>
        <d v="2018-07-01T00:00:00" u="1"/>
        <d v="2018-08-01T00:00:00" u="1"/>
        <d v="2018-09-01T00:00:00" u="1"/>
        <d v="2018-10-01T00:00:00" u="1"/>
        <d v="2018-11-01T00:00:00" u="1"/>
        <d v="2019-01-01T00:00:00" u="1"/>
        <d v="2019-02-01T00:00:00" u="1"/>
        <d v="2019-03-01T00:00:00" u="1"/>
        <d v="2019-04-01T00:00:00" u="1"/>
        <d v="2019-05-01T00:00:00" u="1"/>
        <d v="2019-06-01T00:00:00" u="1"/>
        <d v="2019-07-01T00:00:00" u="1"/>
        <d v="2019-08-01T00:00:00" u="1"/>
        <d v="2019-09-01T00:00:00" u="1"/>
        <d v="2019-10-01T00:00:00" u="1"/>
        <d v="2019-11-01T00:00:00" u="1"/>
        <d v="2020-01-01T00:00:00" u="1"/>
        <d v="2020-02-01T00:00:00" u="1"/>
        <d v="2020-03-01T00:00:00" u="1"/>
        <d v="2020-04-01T00:00:00" u="1"/>
        <d v="2020-05-01T00:00:00" u="1"/>
        <d v="2020-06-01T00:00:00" u="1"/>
        <d v="2020-07-01T00:00:00" u="1"/>
        <d v="2020-08-01T00:00:00" u="1"/>
        <d v="2020-09-01T00:00:00" u="1"/>
        <d v="2020-10-01T00:00:00" u="1"/>
        <d v="2020-11-01T00:00:00" u="1"/>
        <d v="2020-12-01T00:00:00" u="1"/>
        <d v="2021-01-01T00:00:00" u="1"/>
        <d v="2021-02-01T00:00:00" u="1"/>
        <d v="2021-03-01T00:00:00" u="1"/>
        <d v="2021-04-01T00:00:00" u="1"/>
        <d v="2021-05-01T00:00:00" u="1"/>
        <d v="2021-06-01T00:00:00" u="1"/>
        <d v="2021-07-01T00:00:00" u="1"/>
        <d v="2021-08-01T00:00:00" u="1"/>
        <d v="2021-09-01T00:00:00" u="1"/>
        <d v="2021-10-01T00:00:00" u="1"/>
        <d v="2021-11-01T00:00:00" u="1"/>
        <d v="2022-01-01T00:00:00" u="1"/>
        <d v="2022-02-01T00:00:00" u="1"/>
        <d v="2022-03-01T00:00:00" u="1"/>
        <d v="2022-04-01T00:00:00" u="1"/>
        <d v="2022-05-01T00:00:00" u="1"/>
        <d v="2022-06-01T00:00:00" u="1"/>
        <d v="2022-07-01T00:00:00" u="1"/>
        <d v="2022-08-01T00:00:00" u="1"/>
        <d v="2022-09-01T00:00:00" u="1"/>
        <d v="2022-10-01T00:00:00" u="1"/>
        <d v="2022-11-01T00:00:00" u="1"/>
        <d v="2022-12-01T00:00:00" u="1"/>
        <d v="2023-01-01T00:00:00" u="1"/>
        <d v="2023-02-01T00:00:00" u="1"/>
        <d v="2023-03-01T00:00:00" u="1"/>
        <d v="2023-04-01T00:00:00" u="1"/>
        <d v="2023-05-01T00:00:00" u="1"/>
        <d v="2023-06-01T00:00:00" u="1"/>
        <d v="2023-07-01T00:00:00" u="1"/>
        <d v="2023-08-01T00:00:00" u="1"/>
        <d v="2023-09-01T00:00:00" u="1"/>
        <d v="2023-10-01T00:00:00" u="1"/>
        <d v="2023-11-01T00:00:00" u="1"/>
        <d v="2023-12-01T00:00:00" u="1"/>
        <d v="2024-01-01T00:00:00" u="1"/>
        <d v="2024-02-01T00:00:00" u="1"/>
        <d v="2024-03-01T00:00:00" u="1"/>
        <d v="2024-04-01T00:00:00" u="1"/>
        <d v="2024-05-01T00:00:00" u="1"/>
        <d v="2024-06-01T00:00:00" u="1"/>
        <d v="2024-07-01T00:00:00" u="1"/>
        <d v="2024-08-01T00:00:00" u="1"/>
        <d v="2024-09-01T00:00:00" u="1"/>
        <d v="2024-10-01T00:00:00" u="1"/>
        <d v="2024-11-01T00:00:00" u="1"/>
        <d v="2024-12-01T00:00:00" u="1"/>
        <d v="2025-01-01T00:00:00" u="1"/>
        <d v="2025-02-01T00:00:00" u="1"/>
        <d v="2025-03-01T00:00:00" u="1"/>
        <d v="2025-04-01T00:00:00" u="1"/>
        <d v="2025-05-01T00:00:00" u="1"/>
        <d v="2025-06-01T00:00:00" u="1"/>
        <d v="2025-07-01T00:00:00" u="1"/>
        <d v="2025-08-01T00:00:00" u="1"/>
        <d v="2025-09-01T00:00:00" u="1"/>
        <d v="2025-10-01T00:00:00" u="1"/>
        <d v="2025-11-01T00:00:00" u="1"/>
        <d v="2025-12-01T00:00:00" u="1"/>
        <d v="2011-12-01T00:00:00" u="1"/>
        <d v="2014-12-01T00:00:00" u="1"/>
        <d v="2017-12-01T00:00:00" u="1"/>
        <d v="2018-12-01T00:00:00" u="1"/>
        <d v="2019-12-01T00:00:00" u="1"/>
        <d v="2021-12-01T00:00:00" u="1"/>
      </sharedItems>
    </cacheField>
    <cacheField name="value" numFmtId="0">
      <sharedItems containsSemiMixedTypes="0" containsString="0" containsNumber="1" minValue="-32.172815589999999" maxValue="25.74278893"/>
    </cacheField>
    <cacheField name="var" numFmtId="0">
      <sharedItems count="2">
        <s v="index"/>
        <s v="idpro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87025983796" createdVersion="8" refreshedVersion="8" minRefreshableVersion="3" recordCount="377" xr:uid="{1891AC3A-5828-254C-8A42-6F99E97B8302}">
  <cacheSource type="worksheet">
    <worksheetSource ref="F29:H406" sheet="foreign_reserve"/>
  </cacheSource>
  <cacheFields count="3">
    <cacheField name="date" numFmtId="0">
      <sharedItems containsSemiMixedTypes="0" containsString="0" containsNumber="1" containsInteger="1" minValue="40179" maxValue="45992" count="192">
        <n v="40179"/>
        <n v="40210"/>
        <n v="40238"/>
        <n v="40269"/>
        <n v="40299"/>
        <n v="40330"/>
        <n v="40360"/>
        <n v="40391"/>
        <n v="40422"/>
        <n v="40452"/>
        <n v="40483"/>
        <n v="40513"/>
        <n v="40544"/>
        <n v="40575"/>
        <n v="40603"/>
        <n v="40634"/>
        <n v="40664"/>
        <n v="40695"/>
        <n v="40725"/>
        <n v="40756"/>
        <n v="40787"/>
        <n v="40817"/>
        <n v="40848"/>
        <n v="40878"/>
        <n v="40909"/>
        <n v="40940"/>
        <n v="40969"/>
        <n v="41000"/>
        <n v="41030"/>
        <n v="41061"/>
        <n v="41091"/>
        <n v="41122"/>
        <n v="41153"/>
        <n v="41183"/>
        <n v="41214"/>
        <n v="41244"/>
        <n v="41275"/>
        <n v="41306"/>
        <n v="41334"/>
        <n v="41365"/>
        <n v="41395"/>
        <n v="41426"/>
        <n v="41456"/>
        <n v="41487"/>
        <n v="41518"/>
        <n v="41548"/>
        <n v="41579"/>
        <n v="41609"/>
        <n v="41640"/>
        <n v="41671"/>
        <n v="41699"/>
        <n v="41730"/>
        <n v="41760"/>
        <n v="41791"/>
        <n v="41821"/>
        <n v="41852"/>
        <n v="41883"/>
        <n v="41913"/>
        <n v="41944"/>
        <n v="41974"/>
        <n v="42005"/>
        <n v="42036"/>
        <n v="42064"/>
        <n v="42095"/>
        <n v="42125"/>
        <n v="42156"/>
        <n v="42186"/>
        <n v="42217"/>
        <n v="42248"/>
        <n v="42278"/>
        <n v="42309"/>
        <n v="42339"/>
        <n v="42370"/>
        <n v="42401"/>
        <n v="42430"/>
        <n v="42461"/>
        <n v="42491"/>
        <n v="42522"/>
        <n v="42552"/>
        <n v="42583"/>
        <n v="42614"/>
        <n v="42644"/>
        <n v="42675"/>
        <n v="42705"/>
        <n v="42736"/>
        <n v="42767"/>
        <n v="42795"/>
        <n v="42826"/>
        <n v="42856"/>
        <n v="42887"/>
        <n v="42917"/>
        <n v="42948"/>
        <n v="42979"/>
        <n v="43009"/>
        <n v="43040"/>
        <n v="43070"/>
        <n v="43101"/>
        <n v="43132"/>
        <n v="43160"/>
        <n v="43191"/>
        <n v="43221"/>
        <n v="43252"/>
        <n v="43282"/>
        <n v="43313"/>
        <n v="43344"/>
        <n v="43374"/>
        <n v="43405"/>
        <n v="43435"/>
        <n v="43466"/>
        <n v="43497"/>
        <n v="43525"/>
        <n v="43556"/>
        <n v="43586"/>
        <n v="43617"/>
        <n v="43647"/>
        <n v="43678"/>
        <n v="43709"/>
        <n v="43739"/>
        <n v="43770"/>
        <n v="43800"/>
        <n v="43831"/>
        <n v="43862"/>
        <n v="43891"/>
        <n v="43922"/>
        <n v="43952"/>
        <n v="43983"/>
        <n v="44013"/>
        <n v="44044"/>
        <n v="44075"/>
        <n v="44105"/>
        <n v="44136"/>
        <n v="44166"/>
        <n v="44197"/>
        <n v="44228"/>
        <n v="44256"/>
        <n v="44287"/>
        <n v="44317"/>
        <n v="44348"/>
        <n v="44378"/>
        <n v="44409"/>
        <n v="44440"/>
        <n v="44470"/>
        <n v="44501"/>
        <n v="44531"/>
        <n v="44562"/>
        <n v="44593"/>
        <n v="44621"/>
        <n v="44652"/>
        <n v="44682"/>
        <n v="44713"/>
        <n v="44743"/>
        <n v="44774"/>
        <n v="44805"/>
        <n v="44835"/>
        <n v="44866"/>
        <n v="44896"/>
        <n v="44927"/>
        <n v="44958"/>
        <n v="44986"/>
        <n v="45017"/>
        <n v="45047"/>
        <n v="45078"/>
        <n v="45108"/>
        <n v="45139"/>
        <n v="45170"/>
        <n v="45200"/>
        <n v="45231"/>
        <n v="45261"/>
        <n v="45292"/>
        <n v="45323"/>
        <n v="45352"/>
        <n v="45383"/>
        <n v="45413"/>
        <n v="45444"/>
        <n v="45474"/>
        <n v="45505"/>
        <n v="45536"/>
        <n v="45566"/>
        <n v="45597"/>
        <n v="45627"/>
        <n v="45658"/>
        <n v="45689"/>
        <n v="45717"/>
        <n v="45748"/>
        <n v="45778"/>
        <n v="45809"/>
        <n v="45839"/>
        <n v="45870"/>
        <n v="45901"/>
        <n v="45931"/>
        <n v="45962"/>
        <n v="45992"/>
      </sharedItems>
    </cacheField>
    <cacheField name="value" numFmtId="0">
      <sharedItems containsSemiMixedTypes="0" containsString="0" containsNumber="1" minValue="1" maxValue="5.1492542552054008"/>
    </cacheField>
    <cacheField name="var" numFmtId="0">
      <sharedItems count="2">
        <s v="for_reserve"/>
        <s v="index"/>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924753935185" createdVersion="8" refreshedVersion="8" minRefreshableVersion="3" recordCount="49" xr:uid="{6293E2F9-4DF6-0248-BD31-C19673C741F5}">
  <cacheSource type="worksheet">
    <worksheetSource ref="AU3:AW52" sheet="srbi_bio" r:id="rId2"/>
  </cacheSource>
  <cacheFields count="3">
    <cacheField name="year" numFmtId="0">
      <sharedItems containsSemiMixedTypes="0" containsString="0" containsNumber="1" containsInteger="1" minValue="2024" maxValue="2025" count="2">
        <n v="2024"/>
        <n v="2025"/>
      </sharedItems>
    </cacheField>
    <cacheField name="date" numFmtId="0">
      <sharedItems containsSemiMixedTypes="0" containsString="0" containsNumber="1" containsInteger="1" minValue="1" maxValue="12" count="12">
        <n v="12"/>
        <n v="1"/>
        <n v="2"/>
        <n v="3"/>
        <n v="4"/>
        <n v="5"/>
        <n v="6"/>
        <n v="7"/>
        <n v="8"/>
        <n v="9"/>
        <n v="10"/>
        <n v="11"/>
      </sharedItems>
    </cacheField>
    <cacheField name="srbi_incomingbio_log" numFmtId="4">
      <sharedItems containsSemiMixedTypes="0" containsString="0" containsNumber="1" minValue="1281.2" maxValue="3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922535879632" createdVersion="8" refreshedVersion="8" minRefreshableVersion="3" recordCount="153" xr:uid="{C404983F-2BF4-A441-BC24-3115D47B547B}">
  <cacheSource type="worksheet">
    <worksheetSource ref="AF2:AK155" sheet="srbi_bio" r:id="rId2"/>
  </cacheSource>
  <cacheFields count="6">
    <cacheField name="date" numFmtId="0">
      <sharedItems containsSemiMixedTypes="0" containsDate="1" containsString="0" containsMixedTypes="1" minDate="1900-01-03T03:51:04" maxDate="2024-12-21T00:00:00" count="52">
        <n v="45632"/>
        <n v="45639"/>
        <n v="45646"/>
        <n v="45653"/>
        <n v="45660"/>
        <n v="45667"/>
        <n v="45674"/>
        <n v="45681"/>
        <n v="45688"/>
        <n v="45695"/>
        <n v="45702"/>
        <n v="45709"/>
        <n v="45716"/>
        <n v="45723"/>
        <n v="45730"/>
        <n v="45737"/>
        <n v="45758"/>
        <n v="45763"/>
        <n v="45772"/>
        <n v="45779"/>
        <n v="45786"/>
        <n v="45793"/>
        <n v="45800"/>
        <n v="45805"/>
        <n v="45812"/>
        <n v="45821"/>
        <n v="45828"/>
        <n v="45833"/>
        <n v="45842"/>
        <n v="45849"/>
        <n v="45856"/>
        <n v="45863"/>
        <n v="45870"/>
        <n v="45877"/>
        <n v="45884"/>
        <n v="45891"/>
        <n v="45898"/>
        <n v="45903"/>
        <n v="45912"/>
        <n v="45919"/>
        <n v="45926"/>
        <n v="45933"/>
        <n v="45940"/>
        <n v="45947"/>
        <n v="45954"/>
        <n v="45961"/>
        <n v="45968"/>
        <n v="45975"/>
        <n v="45982"/>
        <n v="45987"/>
        <n v="45989"/>
        <d v="2024-12-20T00:00:00" u="1"/>
      </sharedItems>
    </cacheField>
    <cacheField name="tenor" numFmtId="0">
      <sharedItems count="3">
        <s v="6 bln"/>
        <s v="9 bln"/>
        <s v="12 bln"/>
      </sharedItems>
    </cacheField>
    <cacheField name="nom_bid" numFmtId="0">
      <sharedItems containsSemiMixedTypes="0" containsString="0" containsNumber="1" minValue="300" maxValue="71314.399999999994" count="152">
        <n v="3939.8"/>
        <n v="1260"/>
        <n v="26356.9"/>
        <n v="5249.1"/>
        <n v="2550"/>
        <n v="26023.8"/>
        <n v="4872.1000000000004"/>
        <n v="2185"/>
        <n v="16056.7"/>
        <n v="1685.7"/>
        <n v="776"/>
        <n v="13480.6"/>
        <n v="16497"/>
        <n v="1385"/>
        <n v="36521.5"/>
        <n v="12505"/>
        <n v="8205"/>
        <n v="36624.5"/>
        <n v="5632"/>
        <n v="1552"/>
        <n v="56034.3"/>
        <n v="17920.900000000001"/>
        <n v="13914"/>
        <n v="71314.399999999994"/>
        <n v="8131"/>
        <n v="3535"/>
        <n v="43167"/>
        <n v="7169.9"/>
        <n v="3735"/>
        <n v="38980"/>
        <n v="7196.9"/>
        <n v="5320"/>
        <n v="28775.1"/>
        <n v="7403"/>
        <n v="4445"/>
        <n v="28548.5"/>
        <n v="2671"/>
        <n v="1695"/>
        <n v="12865"/>
        <n v="9243"/>
        <n v="4325"/>
        <n v="24289"/>
        <n v="6365"/>
        <n v="2090"/>
        <n v="20659"/>
        <n v="2715"/>
        <n v="1440"/>
        <n v="10709"/>
        <n v="2265"/>
        <n v="17401.8"/>
        <n v="5671"/>
        <n v="2817"/>
        <n v="26533"/>
        <n v="4511"/>
        <n v="5009"/>
        <n v="28223.9"/>
        <n v="3613"/>
        <n v="3674"/>
        <n v="29459"/>
        <n v="2005"/>
        <n v="2600"/>
        <n v="21054.799999999999"/>
        <n v="2770"/>
        <n v="2455"/>
        <n v="30841.200000000001"/>
        <n v="2822"/>
        <n v="1663"/>
        <n v="25487"/>
        <n v="1185"/>
        <n v="2025"/>
        <n v="16030.6"/>
        <n v="1482"/>
        <n v="3502"/>
        <n v="19242.5"/>
        <n v="4032"/>
        <n v="5622"/>
        <n v="32257.200000000001"/>
        <n v="7940.5"/>
        <n v="4720"/>
        <n v="43065"/>
        <n v="3835"/>
        <n v="5420"/>
        <n v="45373"/>
        <n v="11314"/>
        <n v="10451"/>
        <n v="66793"/>
        <n v="10235"/>
        <n v="7390"/>
        <n v="46321.5"/>
        <n v="10328"/>
        <n v="13636"/>
        <n v="51984"/>
        <n v="7915"/>
        <n v="6761"/>
        <n v="57348"/>
        <n v="3684"/>
        <n v="2952"/>
        <n v="16437"/>
        <n v="10310"/>
        <n v="4320"/>
        <n v="38340"/>
        <n v="8015"/>
        <n v="7060"/>
        <n v="31510"/>
        <n v="1560"/>
        <n v="3385"/>
        <n v="26140"/>
        <n v="1200"/>
        <n v="2990"/>
        <n v="7604"/>
        <n v="1480"/>
        <n v="1320"/>
        <n v="14946"/>
        <n v="2812"/>
        <n v="2650"/>
        <n v="31105"/>
        <n v="9050"/>
        <n v="10125"/>
        <n v="29518"/>
        <n v="2160"/>
        <n v="1550"/>
        <n v="20328"/>
        <n v="6300"/>
        <n v="2450"/>
        <n v="31950"/>
        <n v="3760"/>
        <n v="3300"/>
        <n v="35560"/>
        <n v="5290"/>
        <n v="6220"/>
        <n v="39890"/>
        <n v="5885"/>
        <n v="5700"/>
        <n v="30565"/>
        <n v="3350"/>
        <n v="2375"/>
        <n v="19829"/>
        <n v="1700"/>
        <n v="2500"/>
        <n v="28584"/>
        <n v="3795"/>
        <n v="1770"/>
        <n v="21484"/>
        <n v="905"/>
        <n v="2320"/>
        <n v="13215"/>
        <n v="953.5"/>
        <n v="390"/>
        <n v="19186.5"/>
        <n v="938"/>
        <n v="300"/>
        <n v="24949.8"/>
      </sharedItems>
    </cacheField>
    <cacheField name="nom_awd" numFmtId="0">
      <sharedItems containsSemiMixedTypes="0" containsString="0" containsNumber="1" minValue="5" maxValue="28385"/>
    </cacheField>
    <cacheField name="way_bid" numFmtId="0">
      <sharedItems containsSemiMixedTypes="0" containsString="0" containsNumber="1" minValue="4.6191300000000002" maxValue="7.3603399999999999"/>
    </cacheField>
    <cacheField name="way_awd" numFmtId="0">
      <sharedItems containsSemiMixedTypes="0" containsString="0" containsNumber="1" minValue="4.6005399999999996" maxValue="7.299319999999999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8.911766087964" createdVersion="8" refreshedVersion="8" minRefreshableVersion="3" recordCount="134" xr:uid="{A6D01159-D8C6-F34A-BEF1-9FAE31FB83CD}">
  <cacheSource type="worksheet">
    <worksheetSource ref="A3:G137" sheet="srbi_bio" r:id="rId2"/>
  </cacheSource>
  <cacheFields count="7">
    <cacheField name="date" numFmtId="14">
      <sharedItems containsSemiMixedTypes="0" containsNonDate="0" containsDate="1" containsString="0" minDate="2023-09-15T00:00:00" maxDate="2025-11-29T00:00:00"/>
    </cacheField>
    <cacheField name="month" numFmtId="0">
      <sharedItems containsSemiMixedTypes="0" containsString="0" containsNumber="1" containsInteger="1" minValue="1" maxValue="12" count="12">
        <n v="9"/>
        <n v="10"/>
        <n v="11"/>
        <n v="12"/>
        <n v="1"/>
        <n v="2"/>
        <n v="3"/>
        <n v="4"/>
        <n v="5"/>
        <n v="6"/>
        <n v="7"/>
        <n v="8"/>
      </sharedItems>
    </cacheField>
    <cacheField name="year" numFmtId="0">
      <sharedItems containsSemiMixedTypes="0" containsString="0" containsNumber="1" containsInteger="1" minValue="2023" maxValue="2025" count="3">
        <n v="2023"/>
        <n v="2024"/>
        <n v="2025"/>
      </sharedItems>
    </cacheField>
    <cacheField name="6 bln" numFmtId="0">
      <sharedItems containsSemiMixedTypes="0" containsString="0" containsNumber="1" minValue="52" maxValue="15622"/>
    </cacheField>
    <cacheField name="9 bln" numFmtId="0">
      <sharedItems containsSemiMixedTypes="0" containsString="0" containsNumber="1" minValue="5" maxValue="5335"/>
    </cacheField>
    <cacheField name="12 bln" numFmtId="0">
      <sharedItems containsSemiMixedTypes="0" containsString="0" containsNumber="1" minValue="415" maxValue="29515"/>
    </cacheField>
    <cacheField name="Grand Total_bio" numFmtId="0">
      <sharedItems containsSemiMixedTypes="0" containsString="0" containsNumber="1" minValue="1281.2" maxValue="46327"/>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9.366018981484" createdVersion="8" refreshedVersion="8" minRefreshableVersion="3" recordCount="221" xr:uid="{7E1FCBED-4838-F440-9E07-0C0242219CF0}">
  <cacheSource type="worksheet">
    <worksheetSource ref="AL2:AR223" sheet="own"/>
  </cacheSource>
  <cacheFields count="7">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5" maxValue="2025"/>
    </cacheField>
    <cacheField name="bnkp_mon_avg" numFmtId="0">
      <sharedItems containsSemiMixedTypes="0" containsString="0" containsNumber="1" minValue="0.18956958418528025" maxValue="0.24685483686676471"/>
    </cacheField>
    <cacheField name="cbbp_gross_avg" numFmtId="0">
      <sharedItems containsSemiMixedTypes="0" containsString="0" containsNumber="1" minValue="0.24497019683558824" maxValue="0.25419491046908826"/>
    </cacheField>
    <cacheField name="forh_avg" numFmtId="0">
      <sharedItems containsSemiMixedTypes="0" containsString="0" containsNumber="1" minValue="0.1333185750471661" maxValue="0.14948302963008797"/>
    </cacheField>
    <cacheField name="inpp_avg" numFmtId="0">
      <sharedItems containsSemiMixedTypes="0" containsString="0" containsNumber="1" minValue="0.18430017134133866" maxValue="0.19594715765359888"/>
    </cacheField>
    <cacheField name="othp_avg" numFmtId="0">
      <sharedItems containsSemiMixedTypes="0" containsString="0" containsNumber="1" minValue="0.2140233271348948" maxValue="0.2267329351739683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9.372315393521" createdVersion="8" refreshedVersion="8" minRefreshableVersion="3" recordCount="482" xr:uid="{45CD9346-25C8-0C47-8AE9-9B67CE3401C5}">
  <cacheSource type="worksheet">
    <worksheetSource ref="A1:I483" sheet="ICE BofAML MOVE Historical Data"/>
  </cacheSource>
  <cacheFields count="9">
    <cacheField name="Date" numFmtId="14">
      <sharedItems containsSemiMixedTypes="0" containsNonDate="0" containsDate="1" containsString="0" minDate="2024-01-02T00:00:00" maxDate="2025-12-06T00:00:00"/>
    </cacheField>
    <cacheField name="Month" numFmtId="0">
      <sharedItems containsSemiMixedTypes="0" containsString="0" containsNumber="1" containsInteger="1" minValue="1" maxValue="12" count="12">
        <n v="5"/>
        <n v="4"/>
        <n v="3"/>
        <n v="2"/>
        <n v="1"/>
        <n v="12"/>
        <n v="11"/>
        <n v="10"/>
        <n v="9"/>
        <n v="8"/>
        <n v="7"/>
        <n v="6"/>
      </sharedItems>
    </cacheField>
    <cacheField name="Year" numFmtId="0">
      <sharedItems containsSemiMixedTypes="0" containsString="0" containsNumber="1" containsInteger="1" minValue="2024" maxValue="2025" count="2">
        <n v="2025"/>
        <n v="2024"/>
      </sharedItems>
    </cacheField>
    <cacheField name="Price" numFmtId="0">
      <sharedItems containsSemiMixedTypes="0" containsString="0" containsNumber="1" minValue="65.69" maxValue="139.88"/>
    </cacheField>
    <cacheField name="Open" numFmtId="0">
      <sharedItems containsSemiMixedTypes="0" containsString="0" containsNumber="1" minValue="65.69" maxValue="139.88"/>
    </cacheField>
    <cacheField name="High" numFmtId="0">
      <sharedItems containsSemiMixedTypes="0" containsString="0" containsNumber="1" minValue="66.459999999999994" maxValue="139.88"/>
    </cacheField>
    <cacheField name="Low" numFmtId="0">
      <sharedItems containsSemiMixedTypes="0" containsString="0" containsNumber="1" minValue="65.69" maxValue="137.30000000000001"/>
    </cacheField>
    <cacheField name="Vol." numFmtId="0">
      <sharedItems containsNonDate="0" containsString="0" containsBlank="1"/>
    </cacheField>
    <cacheField name="Change %" numFmtId="10">
      <sharedItems containsSemiMixedTypes="0" containsString="0" containsNumber="1" minValue="-0.1198" maxValue="0.240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Sulistiono" refreshedDate="45999.398674652781" createdVersion="8" refreshedVersion="8" minRefreshableVersion="3" recordCount="346" xr:uid="{60F54CDF-D529-D242-8EF7-D107A3D8093B}">
  <cacheSource type="worksheet">
    <worksheetSource ref="A1:X347" sheet="realisasi_sbn2"/>
  </cacheSource>
  <cacheFields count="24">
    <cacheField name="Bulan" numFmtId="0">
      <sharedItems containsSemiMixedTypes="0" containsString="0" containsNumber="1" containsInteger="1" minValue="1" maxValue="12" count="12">
        <n v="1"/>
        <n v="2"/>
        <n v="3"/>
        <n v="4"/>
        <n v="5"/>
        <n v="6"/>
        <n v="7"/>
        <n v="8"/>
        <n v="9"/>
        <n v="10"/>
        <n v="11"/>
        <n v="12"/>
      </sharedItems>
    </cacheField>
    <cacheField name="Tahun" numFmtId="0">
      <sharedItems containsSemiMixedTypes="0" containsString="0" containsNumber="1" containsInteger="1" minValue="2025" maxValue="2025" count="1">
        <n v="2025"/>
      </sharedItems>
    </cacheField>
    <cacheField name="Tanggal Lelang/pricing" numFmtId="0">
      <sharedItems containsSemiMixedTypes="0" containsString="0" containsNumber="1" containsInteger="1" minValue="45664" maxValue="45993"/>
    </cacheField>
    <cacheField name="Tanggal Setelmen" numFmtId="0">
      <sharedItems containsSemiMixedTypes="0" containsString="0" containsNumber="1" containsInteger="1" minValue="45666" maxValue="45995"/>
    </cacheField>
    <cacheField name="Jenis" numFmtId="0">
      <sharedItems/>
    </cacheField>
    <cacheField name="Metode" numFmtId="0">
      <sharedItems/>
    </cacheField>
    <cacheField name="Seri" numFmtId="0">
      <sharedItems/>
    </cacheField>
    <cacheField name="Jatuh _x000a_Tempo" numFmtId="0">
      <sharedItems containsSemiMixedTypes="0" containsString="0" containsNumber="1" containsInteger="1" minValue="45756" maxValue="60098"/>
    </cacheField>
    <cacheField name="Kupon/ Imbalan" numFmtId="0">
      <sharedItems containsMixedTypes="1" containsNumber="1" minValue="0.05" maxValue="7.1249999999999994E-2"/>
    </cacheField>
    <cacheField name="Lowest Incoming Yield/Price" numFmtId="0">
      <sharedItems containsString="0" containsBlank="1" containsNumber="1" minValue="0" maxValue="7.2400000000000006E-2"/>
    </cacheField>
    <cacheField name="WAY Incoming" numFmtId="0">
      <sharedItems containsString="0" containsBlank="1" containsNumber="1" minValue="0" maxValue="7.3164800000000002E-2"/>
    </cacheField>
    <cacheField name="Highest Incoming Yield/Price" numFmtId="0">
      <sharedItems containsString="0" containsBlank="1" containsNumber="1" minValue="0" maxValue="7.8E-2"/>
    </cacheField>
    <cacheField name="Lowest Awarded Yield/Price" numFmtId="0">
      <sharedItems containsBlank="1" containsMixedTypes="1" containsNumber="1" minValue="0" maxValue="7.2400000000000006E-2"/>
    </cacheField>
    <cacheField name="WAY Awarded" numFmtId="0">
      <sharedItems containsBlank="1" containsMixedTypes="1" containsNumber="1" minValue="0" maxValue="7.2998599999999997E-2"/>
    </cacheField>
    <cacheField name="Highest Awarded Yield/Price" numFmtId="0">
      <sharedItems containsBlank="1" containsMixedTypes="1" containsNumber="1" minValue="0" maxValue="7.3300000000000004E-2"/>
    </cacheField>
    <cacheField name="Target Penerbitan" numFmtId="0">
      <sharedItems containsString="0" containsBlank="1" containsNumber="1" containsInteger="1" minValue="7000000" maxValue="28000000"/>
    </cacheField>
    <cacheField name="Total Penawaran" numFmtId="0">
      <sharedItems containsSemiMixedTypes="0" containsString="0" containsNumber="1" containsInteger="1" minValue="108000" maxValue="88062600"/>
    </cacheField>
    <cacheField name="Jumlah Penawaran           Per Lelang" numFmtId="0">
      <sharedItems containsString="0" containsBlank="1" containsNumber="1" containsInteger="1" minValue="14059700" maxValue="162323200"/>
    </cacheField>
    <cacheField name="Total Penawaran Memenuhi Benchmark" numFmtId="0">
      <sharedItems containsBlank="1" containsMixedTypes="1" containsNumber="1" containsInteger="1" minValue="0" maxValue="34450000"/>
    </cacheField>
    <cacheField name="Jumlah Penawaran Memenuhi Benchmark Per Lelang" numFmtId="0">
      <sharedItems containsString="0" containsBlank="1" containsNumber="1" containsInteger="1" minValue="10150000" maxValue="61485500"/>
    </cacheField>
    <cacheField name="Total Penawaran Diterima" numFmtId="0">
      <sharedItems containsBlank="1" containsMixedTypes="1" containsNumber="1" containsInteger="1" minValue="0" maxValue="12700000"/>
    </cacheField>
    <cacheField name="Jumlah Penawaran Diterima Per Lelang" numFmtId="0">
      <sharedItems containsString="0" containsBlank="1" containsNumber="1" containsInteger="1" minValue="7000000" maxValue="33000000"/>
    </cacheField>
    <cacheField name="Bid to cover ratio" numFmtId="0">
      <sharedItems containsBlank="1" containsMixedTypes="1" containsNumber="1" minValue="0" maxValue="43.15"/>
    </cacheField>
    <cacheField name="Owner’s estimate" numFmtId="0">
      <sharedItems containsBlank="1" containsMixedTypes="1" containsNumber="1" minValue="4.48E-2" maxValue="7.2999999999999995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d v="2010-01-01T00:00:00"/>
    <x v="0"/>
    <x v="0"/>
    <n v="6.5"/>
    <n v="6.25"/>
    <n v="9.6090983610000009"/>
    <x v="0"/>
    <n v="4.1436952099999997"/>
    <n v="2619.897399902341"/>
    <n v="9275.4500000000007"/>
    <n v="4.8423750568142241"/>
    <n v="6.2897873271929532"/>
    <n v="43.224535499999995"/>
    <n v="3.7044735500000003"/>
    <n v="19.212447500000003"/>
    <n v="369.11813894025636"/>
    <n v="18.940212500000001"/>
    <n v="14.9183325"/>
    <n v="93.052632783588464"/>
    <n v="7.4412189570430414"/>
    <n v="7.143014800254095"/>
    <n v="4.4412189570430414"/>
    <n v="4.143014800254095"/>
    <n v="12"/>
    <n v="144"/>
    <n v="1.9870287769784172"/>
    <x v="0"/>
    <n v="0.25"/>
    <x v="0"/>
    <n v="6.3167793869738738"/>
    <n v="5.6959427294655205"/>
    <n v="5.3259483055733892"/>
    <n v="5.4544117820758391"/>
    <n v="6.1959159865537519"/>
    <n v="3.8617661320544494"/>
    <n v="0"/>
    <n v="0"/>
    <n v="0"/>
    <n v="0"/>
    <n v="0"/>
    <n v="7.0191304799999985"/>
    <n v="8.3755583344999973"/>
  </r>
  <r>
    <d v="2010-02-01T00:00:00"/>
    <x v="1"/>
    <x v="0"/>
    <n v="6.5"/>
    <n v="6.25"/>
    <n v="9.6852499063157893"/>
    <x v="1"/>
    <n v="4.8306544200000001"/>
    <n v="2548.5790501644706"/>
    <n v="9348.21052631579"/>
    <n v="4.8434234644086356"/>
    <n v="6.2859257404371425"/>
    <n v="41.991705789473677"/>
    <n v="3.4549590526315788"/>
    <n v="19.872937368421052"/>
    <n v="394.93363964918586"/>
    <n v="19.156598421052632"/>
    <n v="15.523802105263156"/>
    <n v="86.152630856162602"/>
    <n v="7.3852755119584463"/>
    <n v="6.9357591037453119"/>
    <n v="4.3852755119584463"/>
    <n v="3.9357591037453119"/>
    <n v="12"/>
    <n v="144"/>
    <n v="2.8152463768115941"/>
    <x v="0"/>
    <n v="0.25"/>
    <x v="0"/>
    <n v="6.3152314144684043"/>
    <n v="5.69027033803604"/>
    <n v="5.3257377001949422"/>
    <n v="5.4446311349025782"/>
    <n v="6.1955210924951327"/>
    <n v="3.890148171582303"/>
    <n v="0"/>
    <n v="0"/>
    <n v="0"/>
    <n v="0"/>
    <n v="0"/>
    <n v="7.2169735026315776"/>
    <n v="8.4113821436842091"/>
  </r>
  <r>
    <d v="2010-03-01T00:00:00"/>
    <x v="2"/>
    <x v="0"/>
    <n v="6.5"/>
    <n v="6.25"/>
    <n v="9.211319021363634"/>
    <x v="2"/>
    <n v="8.5964991200000007"/>
    <n v="2692.1095969460202"/>
    <n v="9173.7272727272721"/>
    <n v="4.8562648111789919"/>
    <n v="6.2971610556156081"/>
    <n v="40.48723681818182"/>
    <n v="3.2994699999999995"/>
    <n v="21.379225000000005"/>
    <n v="457.07126160062523"/>
    <n v="19.22477409090909"/>
    <n v="15.609294545454548"/>
    <n v="79.991304812224016"/>
    <n v="7.5375798525176476"/>
    <n v="7.1730113495073509"/>
    <n v="4.5375798525176476"/>
    <n v="4.1730113495073509"/>
    <n v="15"/>
    <n v="225"/>
    <n v="2.3150933261716129"/>
    <x v="0"/>
    <n v="0.25"/>
    <x v="0"/>
    <n v="6.3247109192834055"/>
    <n v="5.6941319023126775"/>
    <n v="5.3119297676542603"/>
    <n v="5.461465195578489"/>
    <n v="6.2071961120224035"/>
    <n v="3.7957931497606467"/>
    <n v="0"/>
    <n v="0"/>
    <n v="0"/>
    <n v="0"/>
    <n v="0"/>
    <n v="7.097450079545454"/>
    <n v="8.3279025318181805"/>
  </r>
  <r>
    <d v="2010-04-01T00:00:00"/>
    <x v="3"/>
    <x v="0"/>
    <n v="6.5"/>
    <n v="6.25"/>
    <n v="8.7767556542857132"/>
    <x v="3"/>
    <n v="7.6548048800000004"/>
    <n v="2895.4338146391337"/>
    <n v="9027.3333333333339"/>
    <n v="4.8953272781245545"/>
    <n v="6.2875381630590956"/>
    <n v="39.729549523809524"/>
    <n v="2.6893102380952376"/>
    <n v="23.472588095238091"/>
    <n v="550.962391888713"/>
    <n v="19.001521904761905"/>
    <n v="15.107029523809523"/>
    <n v="85.785714649018772"/>
    <n v="7.6964393948361822"/>
    <n v="7.12856080655932"/>
    <n v="4.6964393948361822"/>
    <n v="4.12856080655932"/>
    <n v="18"/>
    <n v="324"/>
    <n v="3.697248047601339"/>
    <x v="0"/>
    <n v="0.25"/>
    <x v="0"/>
    <n v="6.3255204947597639"/>
    <n v="5.6943574400428263"/>
    <n v="5.3250850345500753"/>
    <n v="5.452288576262017"/>
    <n v="6.2082270372877346"/>
    <n v="3.7855526207646131"/>
    <n v="0"/>
    <n v="0"/>
    <n v="0"/>
    <n v="0"/>
    <n v="0"/>
    <n v="6.8503286500000016"/>
    <n v="8.0665444428571416"/>
  </r>
  <r>
    <d v="2010-05-01T00:00:00"/>
    <x v="4"/>
    <x v="0"/>
    <n v="6.5"/>
    <n v="6.25"/>
    <n v="9.0350351957894741"/>
    <x v="4"/>
    <n v="6.1163217400000001"/>
    <n v="2774.6011641652926"/>
    <n v="9183.21052631579"/>
    <n v="4.8726648281007607"/>
    <n v="6.2946802343085499"/>
    <n v="39.01735157894737"/>
    <n v="2.9850231052631577"/>
    <n v="24.032015263157895"/>
    <n v="577.53775760865403"/>
    <n v="18.699384736842102"/>
    <n v="15.266225789473685"/>
    <n v="102.29499931335431"/>
    <n v="7.590575471993553"/>
    <n v="7.0588054866759071"/>
    <n v="4.590575471993553"/>
    <n v="4.0588054866759071"/>
    <n v="18"/>
    <n v="324"/>
    <n v="3.4022794759825326"/>
    <x v="0"/>
    <n v="0.25"/>
    <x v="0"/>
    <n v="6.3310696003806868"/>
    <n v="5.7109673774261269"/>
    <n v="5.3318216673644763"/>
    <n v="5.4761214590956069"/>
    <n v="6.2103135319669409"/>
    <n v="3.7957166919117737"/>
    <n v="0"/>
    <n v="0"/>
    <n v="0"/>
    <n v="0"/>
    <n v="0"/>
    <n v="6.8584538899999998"/>
    <n v="8.413221333684211"/>
  </r>
  <r>
    <d v="2010-06-01T00:00:00"/>
    <x v="5"/>
    <x v="0"/>
    <n v="6.5"/>
    <n v="6.25"/>
    <n v="8.5985415368181819"/>
    <x v="5"/>
    <n v="9.5211150500000006"/>
    <n v="2851.9435924183213"/>
    <n v="9148.363636363636"/>
    <n v="4.8826454746894452"/>
    <n v="6.311022996139604"/>
    <n v="38.358386363636363"/>
    <n v="3.0856752727272725"/>
    <n v="24.58851454545454"/>
    <n v="604.59504755202954"/>
    <n v="18.619541363636365"/>
    <n v="15.347879999999998"/>
    <n v="97.163636294277964"/>
    <n v="7.6219029608912301"/>
    <n v="7.1319072427743864"/>
    <n v="4.6219029608912301"/>
    <n v="4.1319072427743864"/>
    <n v="17"/>
    <n v="289"/>
    <n v="3.0902649642040001"/>
    <x v="0"/>
    <n v="0.25"/>
    <x v="0"/>
    <n v="6.3485276651718374"/>
    <n v="5.7367194096413403"/>
    <n v="5.3479698792119228"/>
    <n v="5.5086338159718666"/>
    <n v="6.2254059506052437"/>
    <n v="3.7295681073074074"/>
    <n v="0"/>
    <n v="0"/>
    <n v="0"/>
    <n v="0"/>
    <n v="0"/>
    <n v="6.8492618459090915"/>
    <n v="7.9381838259090927"/>
  </r>
  <r>
    <d v="2010-07-01T00:00:00"/>
    <x v="6"/>
    <x v="0"/>
    <n v="6.5"/>
    <n v="6.25"/>
    <n v="8.268948217272726"/>
    <x v="6"/>
    <n v="3.79869536"/>
    <n v="2977.0598033558208"/>
    <n v="9049.454545454546"/>
    <n v="4.8964935890642476"/>
    <n v="6.3076923887586025"/>
    <n v="36.472320909090904"/>
    <n v="3.1550867272727272"/>
    <n v="26.763727727272727"/>
    <n v="716.29712185958692"/>
    <n v="18.610760454545456"/>
    <n v="14.998102727272727"/>
    <n v="81.014285859607497"/>
    <n v="7.4381165473460964"/>
    <n v="7.012837224705172"/>
    <n v="4.4381165473460964"/>
    <n v="4.012837224705172"/>
    <n v="17"/>
    <n v="289"/>
    <n v="2.6624368932038833"/>
    <x v="0"/>
    <n v="0.25"/>
    <x v="0"/>
    <n v="6.3458810214781085"/>
    <n v="5.7321893198602742"/>
    <n v="5.3583895323703388"/>
    <n v="5.4934678521372655"/>
    <n v="6.2233513926360322"/>
    <n v="3.732368827387051"/>
    <n v="0"/>
    <n v="0"/>
    <n v="0"/>
    <n v="0"/>
    <n v="0"/>
    <n v="6.3869149331818171"/>
    <n v="7.5817712181818173"/>
  </r>
  <r>
    <d v="2010-08-01T00:00:00"/>
    <x v="7"/>
    <x v="0"/>
    <n v="6.5"/>
    <n v="6.25"/>
    <n v="8.0479668776190465"/>
    <x v="7"/>
    <n v="3.4163275400000002"/>
    <n v="3073.1810825892831"/>
    <n v="8971.7619047619046"/>
    <n v="4.9101824695430949"/>
    <n v="6.309766395307161"/>
    <n v="35.662834285714283"/>
    <n v="2.8493174761904774"/>
    <n v="27.722288095238099"/>
    <n v="768.52525723538008"/>
    <n v="18.340674285714289"/>
    <n v="15.424885714285718"/>
    <n v="90.159090562300165"/>
    <n v="7.5218438924494722"/>
    <n v="6.9030899869919438"/>
    <n v="4.5218438924494722"/>
    <n v="3.9030899869919438"/>
    <n v="8"/>
    <n v="64"/>
    <n v="4.1567499999999997"/>
    <x v="0"/>
    <n v="0.25"/>
    <x v="1"/>
    <n v="6.3495610282404478"/>
    <n v="5.7446799822186554"/>
    <n v="5.3823166384472954"/>
    <n v="5.4973837186056729"/>
    <n v="6.2244079952396181"/>
    <n v="3.6481198627033842"/>
    <n v="0"/>
    <n v="0"/>
    <n v="0"/>
    <n v="0"/>
    <n v="0"/>
    <n v="5.8818198690476198"/>
    <n v="7.5378527804761886"/>
  </r>
  <r>
    <d v="2010-09-01T00:00:00"/>
    <x v="8"/>
    <x v="0"/>
    <n v="6.5"/>
    <n v="6.25"/>
    <n v="7.9097155405882349"/>
    <x v="8"/>
    <n v="-3.11620148"/>
    <n v="3335.5754681755484"/>
    <n v="8975.8421052631584"/>
    <n v="4.9372702836203182"/>
    <n v="6.3200097424117399"/>
    <n v="35.912607894736844"/>
    <n v="2.7693974210526311"/>
    <n v="27.683497894736846"/>
    <n v="766.37605568789934"/>
    <n v="18.231538947368421"/>
    <n v="15.402957368421051"/>
    <n v="97.204761323474457"/>
    <n v="7.503191242683334"/>
    <n v="6.7634279935629369"/>
    <n v="4.503191242683334"/>
    <n v="3.7634279935629369"/>
    <n v="8"/>
    <n v="64"/>
    <n v="5.4924137931034487"/>
    <x v="0"/>
    <n v="0.25"/>
    <x v="0"/>
    <n v="6.356972728379807"/>
    <n v="5.7403162885723527"/>
    <n v="5.3613966451956552"/>
    <n v="5.5053081548480192"/>
    <n v="6.2355382436725728"/>
    <n v="3.6967511812810634"/>
    <n v="0"/>
    <n v="0"/>
    <n v="0"/>
    <n v="0"/>
    <n v="0"/>
    <n v="6.1589956629411766"/>
    <n v="7.4657645835294106"/>
  </r>
  <r>
    <d v="2010-10-01T00:00:00"/>
    <x v="9"/>
    <x v="0"/>
    <n v="6.5"/>
    <n v="6.25"/>
    <n v="7.2434597757142871"/>
    <x v="9"/>
    <n v="1.6541494800000001"/>
    <n v="3594.7123674665158"/>
    <n v="8927.9047619047615"/>
    <n v="4.9628361998517878"/>
    <n v="6.3258119333769667"/>
    <n v="35.662806666666675"/>
    <n v="1.874970380952381"/>
    <n v="29.432940476190474"/>
    <n v="866.29798507497151"/>
    <n v="17.904295238095237"/>
    <n v="15.124989047619053"/>
    <n v="89.815000152587885"/>
    <n v="7.1637634813413964"/>
    <n v="6.5541255815130128"/>
    <n v="4.1637634813413964"/>
    <n v="3.5541255815130128"/>
    <n v="9"/>
    <n v="81"/>
    <n v="4.0704075935231714"/>
    <x v="0"/>
    <n v="0.25"/>
    <x v="0"/>
    <n v="6.3633949608035518"/>
    <n v="5.7447222763828467"/>
    <n v="5.3723761653657105"/>
    <n v="5.5049326138321097"/>
    <n v="6.2425355275180543"/>
    <n v="3.7259810159082751"/>
    <n v="0"/>
    <n v="0"/>
    <n v="0"/>
    <n v="0"/>
    <n v="0"/>
    <n v="5.8922571914285715"/>
    <n v="6.6363592404761906"/>
  </r>
  <r>
    <d v="2010-11-01T00:00:00"/>
    <x v="10"/>
    <x v="0"/>
    <n v="6.5"/>
    <n v="6.25"/>
    <n v="7.5500215795238095"/>
    <x v="10"/>
    <n v="3.3943346499999998"/>
    <n v="3670.6113281249964"/>
    <n v="8938.3809523809523"/>
    <n v="4.9673573221541849"/>
    <n v="6.3332567880481081"/>
    <n v="34.868653809523813"/>
    <n v="2.3414835238095244"/>
    <n v="30.081249047619046"/>
    <n v="904.88154426488177"/>
    <n v="17.744790952380949"/>
    <n v="14.963821904761904"/>
    <n v="94.224999999999767"/>
    <n v="6.9339678840220493"/>
    <n v="6.3979400086720375"/>
    <n v="3.9339678840220493"/>
    <n v="3.3979400086720375"/>
    <n v="4"/>
    <n v="16"/>
    <n v="3.4358"/>
    <x v="0"/>
    <n v="0.25"/>
    <x v="0"/>
    <n v="6.3706623672407057"/>
    <n v="5.756892479269327"/>
    <n v="5.3774884015855449"/>
    <n v="5.5222317946005361"/>
    <n v="6.2478883228135782"/>
    <n v="3.833520661299151"/>
    <n v="0"/>
    <n v="0"/>
    <n v="0"/>
    <n v="0"/>
    <n v="0"/>
    <n v="4.7938556309523808"/>
    <n v="6.489727497142856"/>
  </r>
  <r>
    <d v="2010-12-01T00:00:00"/>
    <x v="11"/>
    <x v="0"/>
    <n v="6.5"/>
    <n v="6.25"/>
    <n v="7.8533873042857154"/>
    <x v="11"/>
    <n v="1.57418422"/>
    <n v="3667.8029541015594"/>
    <n v="9022.6190476190477"/>
    <n v="4.9832059500903547"/>
    <n v="6.3568838408138735"/>
    <n v="34.657000000000004"/>
    <n v="2.1803518571428566"/>
    <n v="30.334005714285723"/>
    <n v="920.15190267431888"/>
    <n v="17.935755714285715"/>
    <n v="14.892887142857143"/>
    <n v="110.80909070101603"/>
    <n v="6.6881527555915667"/>
    <n v="6.3010299956639813"/>
    <n v="3.6881527555915667"/>
    <n v="3.3010299956639813"/>
    <n v="4"/>
    <n v="16"/>
    <n v="2.4384999999999999"/>
    <x v="0"/>
    <n v="0.25"/>
    <x v="1"/>
    <n v="6.3929089128403769"/>
    <n v="5.7820499704380692"/>
    <n v="5.415351987874149"/>
    <n v="5.5380503425140759"/>
    <n v="6.2687464810134852"/>
    <n v="3.9578461551464739"/>
    <n v="0"/>
    <n v="0"/>
    <n v="0"/>
    <n v="0"/>
    <n v="0"/>
    <n v="5.5739359838095233"/>
    <n v="6.83543323095238"/>
  </r>
  <r>
    <d v="2011-01-01T00:00:00"/>
    <x v="0"/>
    <x v="1"/>
    <n v="6.5"/>
    <n v="6.25"/>
    <n v="8.3974982928571418"/>
    <x v="12"/>
    <n v="3.6868387600000001"/>
    <n v="3543.1871512276766"/>
    <n v="9037.3809523809523"/>
    <n v="4.9792367454056858"/>
    <n v="6.3621159407013925"/>
    <n v="34.402958095238098"/>
    <n v="2.4639822380952383"/>
    <n v="30.085023333333332"/>
    <n v="905.10862896721108"/>
    <n v="18.312717142857146"/>
    <n v="14.735318095238094"/>
    <n v="99.175000762939277"/>
    <n v="7.4316049718752142"/>
    <n v="7.0511525224473814"/>
    <n v="4.4316049718752142"/>
    <n v="4.0511525224473814"/>
    <n v="8"/>
    <n v="64"/>
    <n v="2.4013333333333335"/>
    <x v="0"/>
    <n v="0.25"/>
    <x v="0"/>
    <n v="6.3867983115283922"/>
    <n v="5.78115855280807"/>
    <n v="5.3935418095656047"/>
    <n v="5.5522887300203232"/>
    <n v="6.2606123107609672"/>
    <n v="4.0103644174428874"/>
    <n v="0"/>
    <n v="0"/>
    <n v="0"/>
    <n v="0"/>
    <n v="0"/>
    <n v="6.1672437723809521"/>
    <n v="7.4294954685714281"/>
  </r>
  <r>
    <d v="2011-02-01T00:00:00"/>
    <x v="1"/>
    <x v="1"/>
    <n v="6.5"/>
    <n v="6.25"/>
    <n v="8.8312759850000013"/>
    <x v="13"/>
    <n v="-2.5337367300000002"/>
    <n v="3449.7401258680534"/>
    <n v="8912.5555555555547"/>
    <n v="4.9983414367385874"/>
    <n v="6.3594263435828999"/>
    <n v="34.019316666666668"/>
    <n v="2.1703907222222223"/>
    <n v="30.407652222222225"/>
    <n v="924.62531366761618"/>
    <n v="18.675834999999999"/>
    <n v="14.726804444444443"/>
    <n v="97.668420892012634"/>
    <n v="7.5272792308516996"/>
    <n v="7.0791812460476251"/>
    <n v="4.5272792308516996"/>
    <n v="4.0791812460476251"/>
    <n v="8"/>
    <n v="64"/>
    <n v="2.8060666666666667"/>
    <x v="0"/>
    <n v="0.25"/>
    <x v="0"/>
    <n v="6.3838496667115026"/>
    <n v="5.7678161448111824"/>
    <n v="5.3897447284724969"/>
    <n v="5.5321980112076385"/>
    <n v="6.2609702723208818"/>
    <n v="4.0224366198152604"/>
    <n v="0"/>
    <n v="0"/>
    <n v="0"/>
    <n v="0"/>
    <n v="0"/>
    <n v="6.8262153777777774"/>
    <n v="8.1843637555555571"/>
  </r>
  <r>
    <d v="2011-03-01T00:00:00"/>
    <x v="2"/>
    <x v="1"/>
    <n v="6.75"/>
    <n v="6.5"/>
    <n v="8.3885718817391304"/>
    <x v="14"/>
    <n v="2.9793418200000001"/>
    <n v="3558.1084833559757"/>
    <n v="8761.4782608695659"/>
    <n v="5.0241123342052623"/>
    <n v="6.3713185718555048"/>
    <n v="33.96117782608696"/>
    <n v="1.4317660434782609"/>
    <n v="30.834414347826094"/>
    <n v="950.76110817342374"/>
    <n v="18.755399565217392"/>
    <n v="15.017242608695655"/>
    <n v="94.504347428031465"/>
    <n v="7.7660140650366252"/>
    <n v="7.2900346113625183"/>
    <n v="4.7660140650366252"/>
    <n v="4.2900346113625183"/>
    <n v="17"/>
    <n v="289"/>
    <n v="2.9921230769230771"/>
    <x v="0"/>
    <n v="0.25"/>
    <x v="0"/>
    <n v="6.3894065495634793"/>
    <n v="5.7638779365865531"/>
    <n v="5.3831287099387808"/>
    <n v="5.5301785978966533"/>
    <n v="6.2701634338947949"/>
    <n v="3.9013329736589468"/>
    <n v="0"/>
    <n v="0"/>
    <n v="0"/>
    <n v="0"/>
    <n v="0"/>
    <n v="6.2151454891304345"/>
    <n v="7.8015821378260872"/>
  </r>
  <r>
    <d v="2011-04-01T00:00:00"/>
    <x v="3"/>
    <x v="1"/>
    <n v="6.75"/>
    <n v="6.25"/>
    <n v="7.7419631234999997"/>
    <x v="15"/>
    <n v="-0.81900744000000003"/>
    <n v="3749.2046020507792"/>
    <n v="8651.2999999999993"/>
    <n v="5.0561964119229623"/>
    <n v="6.3692553355825172"/>
    <n v="33.797507499999995"/>
    <n v="1.0712217500000001"/>
    <n v="31.9256265"/>
    <n v="1019.2456274175022"/>
    <n v="18.590994500000001"/>
    <n v="14.614650000000003"/>
    <n v="82.475000381469698"/>
    <n v="7.6742547252584545"/>
    <n v="7.1643528557844371"/>
    <n v="4.6742547252584545"/>
    <n v="4.1643528557844371"/>
    <n v="18"/>
    <n v="324"/>
    <n v="3.2352054794520546"/>
    <x v="0"/>
    <n v="0.5"/>
    <x v="0"/>
    <n v="6.3864059238211581"/>
    <n v="5.7668839274631623"/>
    <n v="5.4014224100601789"/>
    <n v="5.5219498215769791"/>
    <n v="6.2651426977182245"/>
    <n v="3.927762898684874"/>
    <n v="0"/>
    <n v="0"/>
    <n v="0"/>
    <n v="0"/>
    <n v="0"/>
    <n v="5.8263025619999995"/>
    <n v="7.0062241930000013"/>
  </r>
  <r>
    <d v="2011-05-01T00:00:00"/>
    <x v="4"/>
    <x v="1"/>
    <n v="6.75"/>
    <n v="6.5"/>
    <n v="7.6429774961904782"/>
    <x v="16"/>
    <n v="4.0928129599999998"/>
    <n v="3818.324765159969"/>
    <n v="8555.7999999999993"/>
    <n v="5.0722824041295436"/>
    <n v="6.3797004246352866"/>
    <n v="32.398890476190481"/>
    <n v="1.6300860476190475"/>
    <n v="32.735398095238082"/>
    <n v="1071.6062884537171"/>
    <n v="18.873056190476195"/>
    <n v="14.362571904761905"/>
    <n v="79.042857578822534"/>
    <n v="7.5052639656612214"/>
    <n v="7.1122697684172707"/>
    <n v="4.5052639656612214"/>
    <n v="4.1122697684172707"/>
    <n v="9"/>
    <n v="81"/>
    <n v="2.4716911196911195"/>
    <x v="0"/>
    <n v="0.25"/>
    <x v="0"/>
    <n v="6.3936253820013116"/>
    <n v="5.7866027359919112"/>
    <n v="5.4049457125382094"/>
    <n v="5.5535492923509526"/>
    <n v="6.2680898675262835"/>
    <n v="3.9813772956164413"/>
    <n v="0"/>
    <n v="0"/>
    <n v="0"/>
    <n v="0"/>
    <n v="0"/>
    <n v="5.7268571009523814"/>
    <n v="6.8859953423809506"/>
  </r>
  <r>
    <d v="2011-06-01T00:00:00"/>
    <x v="5"/>
    <x v="1"/>
    <n v="6.75"/>
    <n v="6.5"/>
    <n v="7.569465932"/>
    <x v="17"/>
    <n v="4.2621892800000003"/>
    <n v="3805.4007446289042"/>
    <n v="8564"/>
    <n v="5.0779299074214155"/>
    <n v="6.3870357106467699"/>
    <n v="32.145292999999995"/>
    <n v="1.1995266"/>
    <n v="33.772818999999991"/>
    <n v="1140.6033032067603"/>
    <n v="18.858259999999998"/>
    <n v="14.024102499999998"/>
    <n v="81.168182719837532"/>
    <n v="7.4960518740298054"/>
    <n v="7"/>
    <n v="4.4960518740298054"/>
    <n v="4"/>
    <n v="9"/>
    <n v="81"/>
    <n v="3.1336599999999999"/>
    <x v="0"/>
    <n v="0.25"/>
    <x v="0"/>
    <n v="6.4018800352393797"/>
    <n v="5.8035978561502368"/>
    <n v="5.4174779376985605"/>
    <n v="5.5736864516141722"/>
    <n v="6.2733361588355221"/>
    <n v="4.0056651755283594"/>
    <n v="0"/>
    <n v="0"/>
    <n v="0"/>
    <n v="0"/>
    <n v="0"/>
    <n v="5.720397908499999"/>
    <n v="6.8271656204999998"/>
  </r>
  <r>
    <d v="2011-07-01T00:00:00"/>
    <x v="6"/>
    <x v="1"/>
    <n v="6.75"/>
    <n v="6.5"/>
    <n v="7.3720374842857135"/>
    <x v="18"/>
    <n v="11.555974859999999"/>
    <n v="4025.9368140810984"/>
    <n v="8533.2380952380954"/>
    <n v="5.0887417285915193"/>
    <n v="6.3916553412963211"/>
    <n v="32.050942380952371"/>
    <n v="0.7583159523809524"/>
    <n v="34.745441904761904"/>
    <n v="1207.2457331571845"/>
    <n v="18.64145952380952"/>
    <n v="13.803839047619052"/>
    <n v="88.235000610351548"/>
    <n v="7.7889379603483819"/>
    <n v="7.1746411926604488"/>
    <n v="4.7889379603483819"/>
    <n v="4.1746411926604488"/>
    <n v="16"/>
    <n v="256"/>
    <n v="4.1143076923076922"/>
    <x v="0"/>
    <n v="0.25"/>
    <x v="0"/>
    <n v="6.4090122088346053"/>
    <n v="5.80596819022246"/>
    <n v="5.4400218852942306"/>
    <n v="5.5614010150429358"/>
    <n v="6.2820425923248298"/>
    <n v="4.0180548170651056"/>
    <n v="0"/>
    <n v="0"/>
    <n v="0"/>
    <n v="0"/>
    <n v="0"/>
    <n v="5.1507429309523811"/>
    <n v="6.6205183876190468"/>
  </r>
  <r>
    <d v="2011-08-01T00:00:00"/>
    <x v="7"/>
    <x v="1"/>
    <n v="6.75"/>
    <n v="6.5"/>
    <n v="7.009044456315789"/>
    <x v="19"/>
    <n v="4.4600305999999996"/>
    <n v="3936.3486199629911"/>
    <n v="8532"/>
    <n v="5.0956496003781986"/>
    <n v="6.3909170270124482"/>
    <n v="31.563507368421053"/>
    <n v="1.0299259999999999"/>
    <n v="35.152294210526314"/>
    <n v="1235.6837882634018"/>
    <n v="18.480424736842107"/>
    <n v="13.773847368421054"/>
    <n v="99.326086956521536"/>
    <n v="7.659669998413527"/>
    <n v="7.0429690733931798"/>
    <n v="4.659669998413527"/>
    <n v="4.0429690733931798"/>
    <n v="21"/>
    <n v="441"/>
    <n v="4.1371467391304346"/>
    <x v="0"/>
    <n v="0.25"/>
    <x v="1"/>
    <n v="6.4185243055981047"/>
    <n v="5.8213865884389264"/>
    <n v="5.5115155649818908"/>
    <n v="5.5290212267483101"/>
    <n v="6.2886448638013697"/>
    <n v="4.1693672633895353"/>
    <n v="0"/>
    <n v="0"/>
    <n v="0"/>
    <n v="0"/>
    <n v="0"/>
    <n v="4.4012388384210519"/>
    <n v="6.2362123315789466"/>
  </r>
  <r>
    <d v="2011-09-01T00:00:00"/>
    <x v="8"/>
    <x v="1"/>
    <n v="6.75"/>
    <n v="6.5"/>
    <n v="7.0254046774999992"/>
    <x v="18"/>
    <n v="14.017182269999999"/>
    <n v="3716.5258911132782"/>
    <n v="8765.5"/>
    <n v="5.0588145896962819"/>
    <n v="6.4056642163853041"/>
    <n v="33.334046999999998"/>
    <n v="0.93760060000000001"/>
    <n v="33.814433999999999"/>
    <n v="1143.4159467403558"/>
    <n v="18.444362999999999"/>
    <n v="13.469552000000002"/>
    <n v="100.46190497988727"/>
    <n v="7.4683355127144493"/>
    <n v="7.0845762779343309"/>
    <n v="4.4683355127144493"/>
    <n v="4.0845762779343309"/>
    <n v="10"/>
    <n v="100"/>
    <n v="2.419687242798354"/>
    <x v="0"/>
    <n v="0.25"/>
    <x v="0"/>
    <n v="6.4221516231698583"/>
    <n v="5.8169672179120031"/>
    <n v="5.4459520909979249"/>
    <n v="5.576194056778486"/>
    <n v="6.2952531752340812"/>
    <n v="4.1355397110539469"/>
    <n v="0"/>
    <n v="0"/>
    <n v="0"/>
    <n v="0"/>
    <n v="0"/>
    <n v="4.8100089095000005"/>
    <n v="6.3075343920000018"/>
  </r>
  <r>
    <d v="2011-10-01T00:00:00"/>
    <x v="9"/>
    <x v="1"/>
    <n v="6.5"/>
    <n v="6.25"/>
    <n v="6.5324226904761913"/>
    <x v="20"/>
    <n v="6.8688815600000002"/>
    <n v="3600.4040643601161"/>
    <n v="8895.2380952380954"/>
    <n v="5.0567591477663321"/>
    <n v="6.4128438258390013"/>
    <n v="34.026705238095232"/>
    <n v="3.427737047619047"/>
    <n v="30.898180952380947"/>
    <n v="954.6975861660768"/>
    <n v="18.13251285714286"/>
    <n v="13.514865238095236"/>
    <n v="106.88499984741172"/>
    <n v="7.4802973342124357"/>
    <n v="7.106870544478654"/>
    <n v="4.4802973342124357"/>
    <n v="4.106870544478654"/>
    <n v="15"/>
    <n v="225"/>
    <n v="2.3627990617670056"/>
    <x v="0"/>
    <n v="0.25"/>
    <x v="0"/>
    <n v="6.427776017483068"/>
    <n v="5.822821612649383"/>
    <n v="5.449232934164403"/>
    <n v="5.5839454017999719"/>
    <n v="6.3010984394237051"/>
    <n v="4.0959277449262528"/>
    <n v="0"/>
    <n v="0"/>
    <n v="0"/>
    <n v="0"/>
    <n v="0"/>
    <n v="5.1971954099999991"/>
    <n v="5.8860514204761909"/>
  </r>
  <r>
    <d v="2011-11-01T00:00:00"/>
    <x v="10"/>
    <x v="1"/>
    <n v="6"/>
    <n v="5.75"/>
    <n v="6.3769860895454569"/>
    <x v="21"/>
    <n v="-0.29918204999999998"/>
    <n v="3747.0326038707358"/>
    <n v="9015.181818181818"/>
    <n v="5.0465573580307517"/>
    <n v="6.4223833334685132"/>
    <n v="36.84132409090909"/>
    <n v="0.95756722727272714"/>
    <n v="30.664149090909085"/>
    <n v="940.29003946950047"/>
    <n v="17.69652363636364"/>
    <n v="13.84043590909091"/>
    <n v="107.70499954223598"/>
    <n v="7.487110081755433"/>
    <n v="7.1319392952104241"/>
    <n v="4.487110081755433"/>
    <n v="4.1319392952104241"/>
    <n v="10"/>
    <n v="100"/>
    <n v="2.2655350553505533"/>
    <x v="0"/>
    <n v="0.25"/>
    <x v="0"/>
    <n v="6.4360891877913868"/>
    <n v="5.8245080206471487"/>
    <n v="5.4457072231390082"/>
    <n v="5.5894145425924719"/>
    <n v="6.3111613908592838"/>
    <n v="4.168667455627717"/>
    <n v="0"/>
    <n v="0"/>
    <n v="0"/>
    <n v="0"/>
    <n v="0"/>
    <n v="4.8409324636363644"/>
    <n v="5.6427575013636364"/>
  </r>
  <r>
    <d v="2012-01-01T00:00:00"/>
    <x v="0"/>
    <x v="2"/>
    <n v="6"/>
    <n v="5.75"/>
    <n v="5.8583499576190468"/>
    <x v="22"/>
    <n v="1.9169414300000001"/>
    <n v="3930.83560035342"/>
    <n v="9109.1428571428569"/>
    <n v="5.0491811836294138"/>
    <n v="6.4425691383001205"/>
    <n v="36.954971428571426"/>
    <n v="0.55528014285714289"/>
    <n v="30.958589523809515"/>
    <n v="958.43426530372824"/>
    <n v="17.533248571428572"/>
    <n v="13.997909047619048"/>
    <n v="79.879999160766573"/>
    <n v="7.9137052651892761"/>
    <n v="7.338954252377607"/>
    <n v="4.9137052651892761"/>
    <n v="4.338954252377607"/>
    <n v="14"/>
    <n v="196"/>
    <n v="3.7562199312714775"/>
    <x v="0"/>
    <n v="0.25"/>
    <x v="0"/>
    <n v="6.4559295346683871"/>
    <n v="5.8427845630937911"/>
    <n v="5.4566689162211928"/>
    <n v="5.6128701879999916"/>
    <n v="6.3319204539096106"/>
    <n v="4.1273895891839922"/>
    <n v="0"/>
    <n v="0"/>
    <n v="0"/>
    <n v="0"/>
    <n v="0"/>
    <n v="4.2269747795238102"/>
    <n v="5.1345405228571428"/>
  </r>
  <r>
    <d v="2012-02-01T00:00:00"/>
    <x v="1"/>
    <x v="2"/>
    <n v="5.75"/>
    <n v="5.5"/>
    <n v="5.2413361561904779"/>
    <x v="23"/>
    <n v="11.04873643"/>
    <n v="3960.0687081473202"/>
    <n v="9025.7619047619046"/>
    <n v="5.050068561552016"/>
    <n v="6.441529060466558"/>
    <n v="36.474719523809526"/>
    <n v="0.91573290476190483"/>
    <n v="31.356999047619052"/>
    <n v="983.26138927238208"/>
    <n v="17.390038095238101"/>
    <n v="13.862510000000002"/>
    <n v="77.484999847412084"/>
    <n v="7.8682387507405034"/>
    <n v="7.4416480125256479"/>
    <n v="4.8682387507405034"/>
    <n v="4.4416480125256479"/>
    <n v="19"/>
    <n v="361"/>
    <n v="2.6704886606141716"/>
    <x v="0"/>
    <n v="0.25"/>
    <x v="0"/>
    <n v="6.4551502734283845"/>
    <n v="5.8345532481879028"/>
    <n v="5.4472485567958442"/>
    <n v="5.6054667826331679"/>
    <n v="6.3330564795546653"/>
    <n v="4.1968595710497985"/>
    <n v="0"/>
    <n v="0"/>
    <n v="0"/>
    <n v="0"/>
    <n v="0"/>
    <n v="3.4261984180952383"/>
    <n v="4.6014500380952388"/>
  </r>
  <r>
    <d v="2012-03-01T00:00:00"/>
    <x v="2"/>
    <x v="2"/>
    <n v="5.75"/>
    <n v="5.5"/>
    <n v="5.9329849904761902"/>
    <x v="24"/>
    <n v="-1.6571301899999999"/>
    <n v="4023.4648321242544"/>
    <n v="9165.3333333333339"/>
    <n v="5.0433358265200123"/>
    <n v="6.4511683001735785"/>
    <n v="38.28500857142857"/>
    <n v="0.45838571428571434"/>
    <n v="30.034648571428566"/>
    <n v="902.08011480921596"/>
    <n v="17.782576666666667"/>
    <n v="13.439380952380951"/>
    <n v="80.759090770374641"/>
    <n v="7.507491558965369"/>
    <n v="7.0380237400451584"/>
    <n v="4.507491558965369"/>
    <n v="4.0380237400451584"/>
    <n v="19"/>
    <n v="361"/>
    <n v="2.9475950526797985"/>
    <x v="0"/>
    <n v="0.25"/>
    <x v="0"/>
    <n v="6.4645185297365906"/>
    <n v="5.8538289852818268"/>
    <n v="5.4578866028263988"/>
    <n v="5.6306433618060865"/>
    <n v="6.339492865260306"/>
    <n v="4.1694104861769716"/>
    <n v="0"/>
    <n v="0"/>
    <n v="0"/>
    <n v="0"/>
    <n v="0"/>
    <n v="4.0351361204761913"/>
    <n v="5.0705922585714296"/>
  </r>
  <r>
    <d v="2012-04-01T00:00:00"/>
    <x v="3"/>
    <x v="2"/>
    <n v="5.75"/>
    <n v="5.5"/>
    <n v="6.0061822619999994"/>
    <x v="25"/>
    <n v="2.5201058600000001"/>
    <n v="4162.2197509765629"/>
    <n v="9175.5"/>
    <n v="5.0660015558974889"/>
    <n v="6.4535264747300642"/>
    <n v="38.094384500000004"/>
    <n v="0.76532084999999994"/>
    <n v="29.604259500000001"/>
    <n v="876.41218054334036"/>
    <n v="17.722937000000002"/>
    <n v="13.813098000000002"/>
    <n v="73.519999694824193"/>
    <n v="7.6588219591356239"/>
    <n v="7.1737688231366503"/>
    <n v="4.6588219591356239"/>
    <n v="4.1737688231366503"/>
    <n v="18"/>
    <n v="324"/>
    <n v="3.0552949061662198"/>
    <x v="0"/>
    <n v="0.25"/>
    <x v="0"/>
    <n v="6.4668098642411431"/>
    <n v="5.8578605608486285"/>
    <n v="5.4636128160021364"/>
    <n v="5.6335327466037377"/>
    <n v="6.3410949714443294"/>
    <n v="4.1889248294877026"/>
    <n v="0"/>
    <n v="0"/>
    <n v="0"/>
    <n v="0"/>
    <n v="0"/>
    <n v="3.8037665060000001"/>
    <n v="5.2018448580000003"/>
  </r>
  <r>
    <d v="2012-05-01T00:00:00"/>
    <x v="4"/>
    <x v="2"/>
    <n v="5.75"/>
    <n v="5.5"/>
    <n v="6.3604964485714284"/>
    <x v="26"/>
    <n v="3.1926215"/>
    <n v="4050.9806198846727"/>
    <n v="9290.2380952380954"/>
    <n v="5.0473841867731819"/>
    <n v="6.4637373717526154"/>
    <n v="38.925545714285718"/>
    <n v="0.61536538095238091"/>
    <n v="29.034460476190475"/>
    <n v="842.9998951434668"/>
    <n v="17.759722380952383"/>
    <n v="13.664907142857142"/>
    <n v="66.627272345802965"/>
    <n v="7.5122506855404616"/>
    <n v="6.9951962915971793"/>
    <n v="4.5122506855404616"/>
    <n v="3.9951962915971793"/>
    <n v="18"/>
    <n v="324"/>
    <n v="3.2889282103134478"/>
    <x v="0"/>
    <n v="0.25"/>
    <x v="0"/>
    <n v="6.4763206031676841"/>
    <n v="5.8747155374319835"/>
    <n v="5.4694118630934128"/>
    <n v="5.6577074464454578"/>
    <n v="6.3483029992781566"/>
    <n v="4.17842322850254"/>
    <n v="0"/>
    <n v="0"/>
    <n v="0"/>
    <n v="0"/>
    <n v="0"/>
    <n v="4.1892219338095238"/>
    <n v="5.4151720942857136"/>
  </r>
  <r>
    <d v="2012-06-01T00:00:00"/>
    <x v="5"/>
    <x v="2"/>
    <n v="5.75"/>
    <n v="5.5"/>
    <n v="6.4580905971428573"/>
    <x v="27"/>
    <n v="1.48635264"/>
    <n v="3850.5545363653259"/>
    <n v="9451.1428571428569"/>
    <n v="5.0273593538044778"/>
    <n v="6.470679903733294"/>
    <n v="38.429406190476186"/>
    <n v="1.6375717619047623"/>
    <n v="28.526289999999996"/>
    <n v="813.74922116409982"/>
    <n v="17.908820000000002"/>
    <n v="13.497910952380952"/>
    <n v="81.695236932663676"/>
    <n v="7.4960906775447116"/>
    <n v="7.1987945001755982"/>
    <n v="4.4960906775447116"/>
    <n v="4.1987945001755982"/>
    <n v="18"/>
    <n v="324"/>
    <n v="1.982878835811452"/>
    <x v="0"/>
    <n v="0.25"/>
    <x v="0"/>
    <n v="6.4846963755911391"/>
    <n v="5.8917417900292808"/>
    <n v="5.4977870997328813"/>
    <n v="5.6672156885860403"/>
    <n v="6.3534948878355442"/>
    <n v="4.2203714627072451"/>
    <n v="0"/>
    <n v="0"/>
    <n v="0"/>
    <n v="0"/>
    <n v="0"/>
    <n v="4.7753994238095236"/>
    <n v="5.4931003761904762"/>
  </r>
  <r>
    <d v="2012-07-01T00:00:00"/>
    <x v="6"/>
    <x v="2"/>
    <n v="5.75"/>
    <n v="5.5"/>
    <n v="6.0337955313636371"/>
    <x v="28"/>
    <n v="-0.38852358999999997"/>
    <n v="4044.5632768110768"/>
    <n v="9456.5909090909099"/>
    <n v="5.0275900954645003"/>
    <n v="6.4714994947300122"/>
    <n v="36.766896363636356"/>
    <n v="3.0623419545454542"/>
    <n v="29.090807272727272"/>
    <n v="846.2750677789619"/>
    <n v="17.729165909090913"/>
    <n v="13.350787272727272"/>
    <n v="65.180952526274154"/>
    <n v="7.6757132842525424"/>
    <n v="7.2151085810530935"/>
    <n v="4.6757132842525424"/>
    <n v="4.2151085810530935"/>
    <n v="19"/>
    <n v="361"/>
    <n v="2.888049969530774"/>
    <x v="0"/>
    <n v="0.25"/>
    <x v="0"/>
    <n v="6.4853431346258263"/>
    <n v="5.8874703185395996"/>
    <n v="5.4987535976291992"/>
    <n v="5.6593620594556908"/>
    <n v="6.3565353491549983"/>
    <n v="4.1116781214467562"/>
    <n v="0"/>
    <n v="0"/>
    <n v="0"/>
    <n v="0"/>
    <n v="0"/>
    <n v="4.5440687609090915"/>
    <n v="5.3912026881818189"/>
  </r>
  <r>
    <d v="2012-08-01T00:00:00"/>
    <x v="7"/>
    <x v="2"/>
    <n v="5.75"/>
    <n v="5.5"/>
    <n v="5.9522005957894732"/>
    <x v="29"/>
    <n v="-4.4639786399999997"/>
    <n v="4114.7557694284542"/>
    <n v="9499.8421052631584"/>
    <n v="5.0373882066198563"/>
    <n v="6.4748061641951153"/>
    <n v="35.006710526315793"/>
    <n v="4.7010831052631588"/>
    <n v="29.480388421052638"/>
    <n v="869.09330145613444"/>
    <n v="17.708315263157896"/>
    <n v="13.103501578947366"/>
    <n v="69.926086757494033"/>
    <n v="7.4838268416423164"/>
    <n v="7.1264561134318045"/>
    <n v="4.4838268416423164"/>
    <n v="4.1264561134318045"/>
    <n v="15"/>
    <n v="225"/>
    <n v="2.2770403587443946"/>
    <x v="0"/>
    <n v="0.25"/>
    <x v="1"/>
    <n v="6.4901788722159655"/>
    <n v="5.8878296308000611"/>
    <n v="5.5145581516972317"/>
    <n v="5.648720657436094"/>
    <n v="6.3630631550493817"/>
    <n v="4.0830835313435001"/>
    <n v="0"/>
    <n v="0"/>
    <n v="0"/>
    <n v="0"/>
    <n v="0"/>
    <n v="4.7746643900000008"/>
    <n v="5.5016313526315797"/>
  </r>
  <r>
    <d v="2012-09-01T00:00:00"/>
    <x v="8"/>
    <x v="2"/>
    <n v="5.75"/>
    <n v="5.5"/>
    <n v="5.9860333749999999"/>
    <x v="30"/>
    <n v="3.5457651299999999"/>
    <n v="4187.2206787109371"/>
    <n v="9566.35"/>
    <n v="5.0420721795106695"/>
    <n v="6.4842935868851548"/>
    <n v="38.121860499999997"/>
    <n v="1.5266820499999996"/>
    <n v="29.579584000000001"/>
    <n v="874.95178961305601"/>
    <n v="17.815182"/>
    <n v="12.956691000000001"/>
    <n v="63.728947689658703"/>
    <n v="7.4674719510494905"/>
    <n v="7.1004739362576546"/>
    <n v="4.4674719510494905"/>
    <n v="4.1004739362576546"/>
    <n v="19"/>
    <n v="361"/>
    <n v="2.3280806157264142"/>
    <x v="0"/>
    <n v="0.25"/>
    <x v="0"/>
    <n v="6.4952916336911475"/>
    <n v="5.9006181930025461"/>
    <n v="5.5125614798885856"/>
    <n v="5.6720533728141556"/>
    <n v="6.3657242086566646"/>
    <n v="4.0590822848865393"/>
    <n v="0"/>
    <n v="0"/>
    <n v="0"/>
    <n v="0"/>
    <n v="0"/>
    <n v="4.9616896950000005"/>
    <n v="5.574128322"/>
  </r>
  <r>
    <d v="2012-10-01T00:00:00"/>
    <x v="9"/>
    <x v="2"/>
    <n v="5.75"/>
    <n v="5.5"/>
    <n v="5.8820139154545465"/>
    <x v="18"/>
    <n v="9.8115363900000006"/>
    <n v="4309.678111683239"/>
    <n v="9597.136363636364"/>
    <n v="5.042564369474178"/>
    <n v="6.4872237490974767"/>
    <n v="37.919458181818179"/>
    <n v="1.1241648181818182"/>
    <n v="29.749006818181819"/>
    <n v="885.00340666822831"/>
    <n v="17.43348090909091"/>
    <n v="13.773888181818187"/>
    <n v="64.91150035858152"/>
    <n v="7.6333462299346824"/>
    <n v="7.2650301977230587"/>
    <n v="4.6333462299346824"/>
    <n v="4.2650301977230587"/>
    <n v="24"/>
    <n v="576"/>
    <n v="2.3351567168232927"/>
    <x v="0"/>
    <n v="0.25"/>
    <x v="0"/>
    <n v="6.5002972978733959"/>
    <n v="5.8892583493475383"/>
    <n v="5.5132954730104355"/>
    <n v="5.6521149494670624"/>
    <n v="6.376372593499636"/>
    <n v="4.0269493831483922"/>
    <n v="0"/>
    <n v="0"/>
    <n v="0"/>
    <n v="0"/>
    <n v="0"/>
    <n v="4.8057877763636361"/>
    <n v="5.4310115509090897"/>
  </r>
  <r>
    <d v="2012-11-01T00:00:00"/>
    <x v="10"/>
    <x v="2"/>
    <n v="5.75"/>
    <n v="5.5"/>
    <n v="5.5754302985000006"/>
    <x v="31"/>
    <n v="12.661313460000001"/>
    <n v="4327.2947021484379"/>
    <n v="9627.9500000000007"/>
    <n v="5.0464370594161432"/>
    <n v="6.4956162094170811"/>
    <n v="36.549359499999994"/>
    <n v="1.2261823000000001"/>
    <n v="31.333444999999994"/>
    <n v="981.78477556802466"/>
    <n v="17.202043500000002"/>
    <n v="13.688969499999999"/>
    <n v="58.657222535875071"/>
    <n v="7.4614985267830187"/>
    <n v="6.8750612633917001"/>
    <n v="4.4614985267830187"/>
    <n v="3.8750612633917001"/>
    <n v="5"/>
    <n v="25"/>
    <n v="3.8586666666666667"/>
    <x v="0"/>
    <n v="0.25"/>
    <x v="0"/>
    <n v="6.5062219438651612"/>
    <n v="5.9038193309638887"/>
    <n v="5.5145618968832668"/>
    <n v="5.6760842374452407"/>
    <n v="6.3795153156230926"/>
    <n v="4.0173005152419368"/>
    <n v="0"/>
    <n v="0"/>
    <n v="0"/>
    <n v="0"/>
    <n v="0"/>
    <n v="4.5588864410000003"/>
    <n v="5.0805426234999995"/>
  </r>
  <r>
    <d v="2012-12-01T00:00:00"/>
    <x v="11"/>
    <x v="2"/>
    <n v="5.75"/>
    <n v="5.5"/>
    <n v="5.4101406766666678"/>
    <x v="32"/>
    <n v="10.843022380000001"/>
    <n v="4294.514811197917"/>
    <n v="9645.8888888888887"/>
    <n v="5.0522367882165318"/>
    <n v="6.5085563508429827"/>
    <n v="36.383803888888885"/>
    <n v="0.55125650000000004"/>
    <n v="32.77637"/>
    <n v="1074.2904303769001"/>
    <n v="17.098049444444442"/>
    <n v="13.190519999999999"/>
    <n v="54.814999898274699"/>
    <n v="6.9615634623620695"/>
    <n v="6.0791812460476251"/>
    <n v="3.9615634623620695"/>
    <n v="3.0791812460476251"/>
    <n v="2"/>
    <n v="4"/>
    <n v="7.6275000000000004"/>
    <x v="0"/>
    <n v="0.25"/>
    <x v="1"/>
    <n v="6.5195008442184488"/>
    <n v="5.925132621685524"/>
    <n v="5.5585853909900251"/>
    <n v="5.6810193104888675"/>
    <n v="6.3901284437936665"/>
    <n v="4.0178852237625859"/>
    <n v="0"/>
    <n v="0"/>
    <n v="0"/>
    <n v="0"/>
    <n v="0"/>
    <n v="4.2755339011111095"/>
    <n v="4.7556662049999998"/>
  </r>
  <r>
    <d v="2013-01-01T00:00:00"/>
    <x v="0"/>
    <x v="3"/>
    <n v="5.75"/>
    <n v="5.5"/>
    <n v="5.4017999490476187"/>
    <x v="33"/>
    <n v="10.480611590000001"/>
    <n v="4403.1203497023807"/>
    <n v="9687.3333333333339"/>
    <n v="5.03654885485855"/>
    <n v="6.5058288509510183"/>
    <n v="36.866090952380951"/>
    <n v="0.11246560619047617"/>
    <n v="32.900931428571418"/>
    <n v="1082.4712888675585"/>
    <n v="17.169868571428569"/>
    <n v="12.950645238095237"/>
    <n v="59.463809240431971"/>
    <n v="7.5240233387903448"/>
    <n v="7.2430380486862944"/>
    <n v="4.5240233387903448"/>
    <n v="4.2430380486862944"/>
    <n v="9"/>
    <n v="81"/>
    <n v="1.9097885714285714"/>
    <x v="0"/>
    <n v="0.25"/>
    <x v="0"/>
    <n v="6.5143869077492909"/>
    <n v="5.8964488753218038"/>
    <n v="5.5143205054057693"/>
    <n v="5.6637298742500271"/>
    <n v="6.3927146271030013"/>
    <n v="4.0345863484708291"/>
    <n v="0"/>
    <n v="0"/>
    <n v="0"/>
    <n v="0"/>
    <n v="0"/>
    <n v="4.1923982861904765"/>
    <n v="4.6546928471428579"/>
  </r>
  <r>
    <d v="2013-02-01T00:00:00"/>
    <x v="1"/>
    <x v="3"/>
    <n v="5.75"/>
    <n v="5.5"/>
    <n v="5.4764813695000019"/>
    <x v="34"/>
    <n v="6.0477565599999998"/>
    <n v="4588.498779296875"/>
    <n v="9686.65"/>
    <n v="5.0219441083473679"/>
    <n v="6.5061452280401566"/>
    <n v="36.278396999999998"/>
    <n v="0.42219780000000001"/>
    <n v="33.322831499999992"/>
    <n v="1110.4110991773916"/>
    <n v="17.247769499999997"/>
    <n v="12.728804"/>
    <n v="60.194210654810831"/>
    <n v="7.7373238657160206"/>
    <n v="7.3021143769562009"/>
    <n v="4.7373238657160206"/>
    <n v="4.3021143769562009"/>
    <n v="18"/>
    <n v="324"/>
    <n v="2.7240149625935164"/>
    <x v="0"/>
    <n v="0.25"/>
    <x v="0"/>
    <n v="6.5159294841277848"/>
    <n v="5.895725601032364"/>
    <n v="5.5071584446945137"/>
    <n v="5.6675139833206414"/>
    <n v="6.3949786575215892"/>
    <n v="4.035849819934441"/>
    <n v="0"/>
    <n v="0"/>
    <n v="0"/>
    <n v="0"/>
    <n v="0"/>
    <n v="4.0734438300000004"/>
    <n v="4.6570524659999997"/>
  </r>
  <r>
    <d v="2013-03-01T00:00:00"/>
    <x v="2"/>
    <x v="3"/>
    <n v="5.75"/>
    <n v="5.5"/>
    <n v="5.5559300773684228"/>
    <x v="35"/>
    <n v="9.9190462299999993"/>
    <n v="4824.3022974917767"/>
    <n v="9709.4210526315783"/>
    <n v="5.0203606610425657"/>
    <n v="6.510965211958843"/>
    <n v="36.006344736842102"/>
    <n v="0.72524384210526327"/>
    <n v="33.166514736842103"/>
    <n v="1100.0176997891645"/>
    <n v="16.949539473684212"/>
    <n v="13.152359473684209"/>
    <n v="56.172307234543986"/>
    <n v="7.4585653346759999"/>
    <n v="7.216561735047927"/>
    <n v="4.4585653346759999"/>
    <n v="4.216561735047927"/>
    <n v="18"/>
    <n v="324"/>
    <n v="1.745836623139994"/>
    <x v="0"/>
    <n v="0.25"/>
    <x v="0"/>
    <n v="6.5214687750514537"/>
    <n v="5.9085144426734484"/>
    <n v="5.5200493619307274"/>
    <n v="5.6802322587346206"/>
    <n v="6.3979993848288599"/>
    <n v="4.083941350905179"/>
    <n v="0"/>
    <n v="0"/>
    <n v="0"/>
    <n v="0"/>
    <n v="0"/>
    <n v="3.9717685615789482"/>
    <n v="4.7622701921052633"/>
  </r>
  <r>
    <d v="2013-04-01T00:00:00"/>
    <x v="3"/>
    <x v="3"/>
    <n v="5.75"/>
    <n v="5.5"/>
    <n v="5.685110783181818"/>
    <x v="36"/>
    <n v="10.124234639999999"/>
    <n v="4959.151633522727"/>
    <n v="9724.045454545454"/>
    <n v="5.0304722076637285"/>
    <n v="6.5184284465169453"/>
    <n v="35.45505"/>
    <n v="1.4677872727272727"/>
    <n v="33.135622272727268"/>
    <n v="1097.9694634008595"/>
    <n v="17.248634090909089"/>
    <n v="12.692905454545455"/>
    <n v="52.572727376764448"/>
    <n v="7.6532269900168046"/>
    <n v="7.2520030205384591"/>
    <n v="4.6532269900168046"/>
    <n v="4.2520030205384591"/>
    <n v="23"/>
    <n v="529"/>
    <n v="2.5189756507136858"/>
    <x v="0"/>
    <n v="0.25"/>
    <x v="0"/>
    <n v="6.5264592178737129"/>
    <n v="5.9202347513332532"/>
    <n v="5.5109914070103247"/>
    <n v="5.7057613588999994"/>
    <n v="6.4006783482984071"/>
    <n v="4.1106445828019895"/>
    <n v="0"/>
    <n v="0"/>
    <n v="0"/>
    <n v="0"/>
    <n v="0"/>
    <n v="4.1761047945454548"/>
    <n v="4.9170455945454554"/>
  </r>
  <r>
    <d v="2013-05-01T00:00:00"/>
    <x v="4"/>
    <x v="3"/>
    <n v="5.75"/>
    <n v="5.5"/>
    <n v="5.7674782204545458"/>
    <x v="37"/>
    <n v="6.96970533"/>
    <n v="5100.443514737216"/>
    <n v="9760.9090909090901"/>
    <n v="5.0218032055306523"/>
    <n v="6.5250007219648758"/>
    <n v="34.044339565217392"/>
    <n v="2.2843298695652172"/>
    <n v="34.186345217391306"/>
    <n v="1168.7061993226534"/>
    <n v="17.26769434782609"/>
    <n v="12.217291739130435"/>
    <n v="61.016315660978591"/>
    <n v="7.5864128767863637"/>
    <n v="7.3464507775096948"/>
    <n v="4.5864128767863637"/>
    <n v="4.3464507775096948"/>
    <n v="18"/>
    <n v="324"/>
    <n v="1.7376491781130377"/>
    <x v="0"/>
    <n v="0.25"/>
    <x v="0"/>
    <n v="6.5348260098789783"/>
    <n v="5.9153346439316019"/>
    <n v="5.5237898680853688"/>
    <n v="5.6891694895155602"/>
    <n v="6.4129799939106968"/>
    <n v="4.1856767001420776"/>
    <n v="0"/>
    <n v="0"/>
    <n v="0"/>
    <n v="0"/>
    <n v="0"/>
    <n v="4.0354404781818181"/>
    <n v="4.9606468072727266"/>
  </r>
  <r>
    <d v="2013-06-01T00:00:00"/>
    <x v="5"/>
    <x v="3"/>
    <n v="6"/>
    <n v="5.75"/>
    <n v="6.6780656905263172"/>
    <x v="35"/>
    <n v="3.8405296299999998"/>
    <n v="4726.8840974506575"/>
    <n v="9881.5263157894733"/>
    <n v="4.9916473142493683"/>
    <n v="6.528180066253606"/>
    <n v="34.916325263157901"/>
    <n v="3.1324992631578947"/>
    <n v="32.560813157894735"/>
    <n v="1060.206553503331"/>
    <n v="17.414529473684212"/>
    <n v="11.975832105263157"/>
    <n v="89.374999999999915"/>
    <n v="7.3464996707809993"/>
    <n v="6.8656960599160701"/>
    <n v="4.3464996707809993"/>
    <n v="3.8656960599160701"/>
    <n v="18"/>
    <n v="324"/>
    <n v="3.0255449591280654"/>
    <x v="0"/>
    <n v="0.25"/>
    <x v="0"/>
    <n v="6.5331844690072147"/>
    <n v="5.9337397885619501"/>
    <n v="5.5405122280025871"/>
    <n v="5.7087207572477219"/>
    <n v="6.4053950827900374"/>
    <n v="4.0642467809050498"/>
    <n v="0"/>
    <n v="0"/>
    <n v="0"/>
    <n v="0"/>
    <n v="0"/>
    <n v="5.3490447731578952"/>
    <n v="5.8903301368421053"/>
  </r>
  <r>
    <d v="2013-07-01T00:00:00"/>
    <x v="6"/>
    <x v="3"/>
    <n v="6.5"/>
    <n v="6.25"/>
    <n v="7.7868380678260865"/>
    <x v="38"/>
    <n v="3.8628982600000001"/>
    <n v="4631.375318444293"/>
    <n v="10073.391304347826"/>
    <n v="4.9669440837788841"/>
    <n v="6.5305744735093967"/>
    <n v="35.216634347826087"/>
    <n v="3.7618167391304351"/>
    <n v="31.607480869565219"/>
    <n v="999.03284691993133"/>
    <n v="17.467998260869564"/>
    <n v="11.946069565217392"/>
    <n v="89.314286004929158"/>
    <n v="7.8139497487843546"/>
    <n v="7.5805258341293307"/>
    <n v="4.8139497487843546"/>
    <n v="4.5805258341293307"/>
    <n v="25"/>
    <n v="625"/>
    <n v="1.7116852751871798"/>
    <x v="0"/>
    <n v="0.25"/>
    <x v="1"/>
    <n v="6.5448829588025799"/>
    <n v="5.9444757727353004"/>
    <n v="5.5842538248370612"/>
    <n v="5.6955293499511921"/>
    <n v="6.4163366778209792"/>
    <n v="4.2651214869297807"/>
    <n v="0"/>
    <n v="0"/>
    <n v="0"/>
    <n v="0"/>
    <n v="0"/>
    <n v="6.4750866091304342"/>
    <n v="7.177032056086956"/>
  </r>
  <r>
    <d v="2013-08-01T00:00:00"/>
    <x v="7"/>
    <x v="3"/>
    <n v="6.75"/>
    <n v="6.5"/>
    <n v="8.1908925305263161"/>
    <x v="39"/>
    <n v="12.1710052"/>
    <n v="4348.8627211626836"/>
    <n v="10572.5"/>
    <n v="4.9684693591268916"/>
    <n v="6.5365845979265753"/>
    <n v="32.541938235294118"/>
    <n v="7.0095832941176468"/>
    <n v="31.187430000000003"/>
    <n v="972.65579000490015"/>
    <n v="17.466484117647063"/>
    <n v="11.794565294117646"/>
    <n v="87.852381025041836"/>
    <n v="7.5335216760618291"/>
    <n v="7.1316186643491255"/>
    <n v="4.5335216760618291"/>
    <n v="4.1316186643491255"/>
    <n v="8"/>
    <n v="64"/>
    <n v="2.5229172821270311"/>
    <x v="0"/>
    <n v="0.25"/>
    <x v="0"/>
    <n v="6.5443681993992895"/>
    <n v="5.9323635484680972"/>
    <n v="5.5555991344570632"/>
    <n v="5.6958014656434131"/>
    <n v="6.4192857331208035"/>
    <n v="4.3157888269839448"/>
    <n v="0"/>
    <n v="0"/>
    <n v="0"/>
    <n v="0"/>
    <n v="0"/>
    <n v="6.8514570210526315"/>
    <n v="7.6890439647368414"/>
  </r>
  <r>
    <d v="2013-09-01T00:00:00"/>
    <x v="8"/>
    <x v="3"/>
    <n v="7.25"/>
    <n v="7"/>
    <n v="8.3733166476190455"/>
    <x v="40"/>
    <n v="5.9667983099999997"/>
    <n v="4353.6371954055057"/>
    <n v="11346.238095238095"/>
    <n v="4.9807999688524491"/>
    <n v="6.5473054619177322"/>
    <n v="37.173839999999998"/>
    <n v="2.884692523809524"/>
    <n v="30.752801904761906"/>
    <n v="945.73482499352747"/>
    <n v="17.628865714285716"/>
    <n v="11.559800000000003"/>
    <n v="89.631579348915352"/>
    <n v="7.8705543019865578"/>
    <n v="7.4175547243634545"/>
    <n v="4.8705543019865578"/>
    <n v="4.4175547243634545"/>
    <n v="18"/>
    <n v="324"/>
    <n v="2.8379162683999235"/>
    <x v="0"/>
    <n v="0.25"/>
    <x v="0"/>
    <n v="6.5543777603886824"/>
    <n v="5.9383770650304184"/>
    <n v="5.5563972510738724"/>
    <n v="5.7055527299011155"/>
    <n v="6.4300705512559455"/>
    <n v="4.3872748298711857"/>
    <n v="0"/>
    <n v="0"/>
    <n v="0"/>
    <n v="0"/>
    <n v="0"/>
    <n v="6.8719032080952376"/>
    <n v="7.9093844152380965"/>
  </r>
  <r>
    <d v="2013-10-01T00:00:00"/>
    <x v="9"/>
    <x v="3"/>
    <n v="7.25"/>
    <n v="7"/>
    <n v="7.7098184023809528"/>
    <x v="41"/>
    <n v="-0.14279608999999999"/>
    <n v="4496.3180106026784"/>
    <n v="11366.904761904761"/>
    <n v="4.9867523472860409"/>
    <n v="6.5466525100497908"/>
    <n v="35.343465238095234"/>
    <n v="3.391742380952381"/>
    <n v="31.332401904761905"/>
    <n v="981.71940912152752"/>
    <n v="17.27878619047619"/>
    <n v="12.65360380952381"/>
    <n v="71.992727106267751"/>
    <n v="7.8013742071784291"/>
    <n v="7.4002616107448631"/>
    <n v="4.8013742071784291"/>
    <n v="4.4002616107448631"/>
    <n v="17"/>
    <n v="289"/>
    <n v="2.5183297525264581"/>
    <x v="0"/>
    <n v="0.25"/>
    <x v="0"/>
    <n v="6.5535030772442138"/>
    <n v="5.932560619961321"/>
    <n v="5.5608592566486887"/>
    <n v="5.6922951911599879"/>
    <n v="6.4309990610652195"/>
    <n v="4.3610579396545894"/>
    <n v="0"/>
    <n v="0"/>
    <n v="0"/>
    <n v="0"/>
    <n v="0"/>
    <n v="6.2579843661904775"/>
    <n v="7.2712960580952384"/>
  </r>
  <r>
    <d v="2013-11-01T00:00:00"/>
    <x v="10"/>
    <x v="3"/>
    <n v="7.5"/>
    <n v="7.25"/>
    <n v="8.3676465520000001"/>
    <x v="42"/>
    <n v="1.7318907400000001"/>
    <n v="4359.7166748046875"/>
    <n v="11613.1"/>
    <n v="4.9865932786881544"/>
    <n v="6.5518599894262701"/>
    <n v="33.896773500000002"/>
    <n v="4.2145940499999988"/>
    <n v="32.304539500000004"/>
    <n v="1043.5832723070605"/>
    <n v="16.949275500000002"/>
    <n v="12.634816999999998"/>
    <n v="65.995263551410872"/>
    <n v="7.5655089066792449"/>
    <n v="7.31175788620547"/>
    <n v="4.5655089066792449"/>
    <n v="4.31175788620547"/>
    <n v="18"/>
    <n v="324"/>
    <n v="1.7937050071243243"/>
    <x v="0"/>
    <n v="0.25"/>
    <x v="0"/>
    <n v="6.5582343308583999"/>
    <n v="5.9397250444621017"/>
    <n v="5.5749335927420622"/>
    <n v="5.6942825694110679"/>
    <n v="6.4347196977877452"/>
    <n v="4.3925608412729922"/>
    <n v="0"/>
    <n v="0"/>
    <n v="0"/>
    <n v="0"/>
    <n v="0"/>
    <n v="6.6634896699999997"/>
    <n v="7.7392654009999999"/>
  </r>
  <r>
    <d v="2013-12-01T00:00:00"/>
    <x v="11"/>
    <x v="3"/>
    <n v="7.5"/>
    <n v="7.25"/>
    <n v="8.6941564334999981"/>
    <x v="43"/>
    <n v="2.81873759"/>
    <n v="4221.5923879523025"/>
    <n v="12087.1"/>
    <n v="4.9973282706842941"/>
    <n v="6.5639516222312402"/>
    <n v="36.384224500000002"/>
    <n v="2.0342224"/>
    <n v="32.403255999999999"/>
    <n v="1049.9709994015359"/>
    <n v="16.971943"/>
    <n v="12.206352499999998"/>
    <n v="69.88000030517577"/>
    <n v="7.002921638279469"/>
    <n v="6.6020599913279625"/>
    <n v="4.002921638279469"/>
    <n v="3.6020599913279625"/>
    <n v="5"/>
    <n v="25"/>
    <n v="2.5168750000000002"/>
    <x v="0"/>
    <n v="0.25"/>
    <x v="1"/>
    <n v="6.571756490975365"/>
    <n v="5.9479645013226659"/>
    <n v="5.6016348913393808"/>
    <n v="5.6879522054065701"/>
    <n v="6.4503292636750809"/>
    <n v="4.3580361705589423"/>
    <n v="0"/>
    <n v="0"/>
    <n v="0"/>
    <n v="0"/>
    <n v="0"/>
    <n v="7.3164528764999996"/>
    <n v="8.0856271050000004"/>
  </r>
  <r>
    <d v="2014-01-01T00:00:00"/>
    <x v="0"/>
    <x v="4"/>
    <n v="7.5"/>
    <n v="7.25"/>
    <n v="8.8108476714999995"/>
    <x v="44"/>
    <n v="2.96066721"/>
    <n v="4353.6444091796875"/>
    <n v="12179.65"/>
    <n v="5.0028197337430678"/>
    <n v="6.5556622674717735"/>
    <n v="35.191848499999999"/>
    <n v="2.9399573500000002"/>
    <n v="32.592590000000008"/>
    <n v="1062.2769229081005"/>
    <n v="17.028859500000003"/>
    <n v="12.246743500000001"/>
    <n v="65.299999809265117"/>
    <n v="7.8162247235501736"/>
    <n v="7.4247510021040171"/>
    <n v="4.8162247235501736"/>
    <n v="4.4247510021040171"/>
    <n v="13"/>
    <n v="169"/>
    <n v="2.4630527978339352"/>
    <x v="0"/>
    <n v="0.25"/>
    <x v="0"/>
    <n v="6.5625723031238197"/>
    <n v="5.9256616094536394"/>
    <n v="5.5798637736913497"/>
    <n v="5.6652129041675048"/>
    <n v="6.4452068896383388"/>
    <n v="4.3467954554552817"/>
    <n v="0"/>
    <n v="0"/>
    <n v="0"/>
    <n v="0"/>
    <n v="0"/>
    <n v="7.3087859619999991"/>
    <n v="8.1425497624999998"/>
  </r>
  <r>
    <d v="2014-02-01T00:00:00"/>
    <x v="1"/>
    <x v="4"/>
    <n v="7.5"/>
    <n v="7.25"/>
    <n v="8.8200057120000004"/>
    <x v="45"/>
    <n v="3.6879501499999998"/>
    <n v="4515.1226074218748"/>
    <n v="11935.1"/>
    <n v="5.0117434080520162"/>
    <n v="6.5567389319340981"/>
    <n v="34.423852500000002"/>
    <n v="3.4074086000000001"/>
    <n v="32.794874499999999"/>
    <n v="1075.5037934707502"/>
    <n v="17.244749500000001"/>
    <n v="12.129115499999999"/>
    <n v="59.829411450554311"/>
    <n v="7.7977991740947976"/>
    <n v="7.4699692094999595"/>
    <n v="4.7977991740947976"/>
    <n v="4.4699692094999595"/>
    <n v="17"/>
    <n v="289"/>
    <n v="2.1273059979667908"/>
    <x v="0"/>
    <n v="0.25"/>
    <x v="0"/>
    <n v="6.5605116290830985"/>
    <n v="5.9214432076549732"/>
    <n v="5.5654366257153756"/>
    <n v="5.6692058841487487"/>
    <n v="6.4451424398231767"/>
    <n v="4.1301040142064194"/>
    <n v="0"/>
    <n v="0"/>
    <n v="0"/>
    <n v="0"/>
    <n v="0"/>
    <n v="6.9058791075000006"/>
    <n v="8.0547716984999997"/>
  </r>
  <r>
    <d v="2014-03-01T00:00:00"/>
    <x v="2"/>
    <x v="4"/>
    <n v="7.5"/>
    <n v="7.25"/>
    <n v="8.2276355929999987"/>
    <x v="46"/>
    <n v="3.60211302"/>
    <n v="4721.7296386718754"/>
    <n v="11427.05"/>
    <n v="5.0111129460191144"/>
    <n v="6.5584758463182045"/>
    <n v="33.867468500000001"/>
    <n v="2.9178881999999997"/>
    <n v="33.349931000000005"/>
    <n v="1112.2178977047613"/>
    <n v="16.857004999999994"/>
    <n v="13.007705999999999"/>
    <n v="59.703809284028523"/>
    <n v="7.867024124506985"/>
    <n v="7.4270696294371099"/>
    <n v="4.867024124506985"/>
    <n v="4.4270696294371099"/>
    <n v="20"/>
    <n v="400"/>
    <n v="2.7539401331994235"/>
    <x v="0"/>
    <n v="0.25"/>
    <x v="0"/>
    <n v="6.5625938570884523"/>
    <n v="5.931204746663747"/>
    <n v="5.5768452195482769"/>
    <n v="5.6776660255256708"/>
    <n v="6.444852656656991"/>
    <n v="4.1415146775451186"/>
    <n v="0"/>
    <n v="0"/>
    <n v="0"/>
    <n v="0"/>
    <n v="0"/>
    <n v="6.5692698195000006"/>
    <n v="7.6975279395000014"/>
  </r>
  <r>
    <d v="2014-04-01T00:00:00"/>
    <x v="3"/>
    <x v="4"/>
    <n v="7.5"/>
    <n v="7.25"/>
    <n v="8.0402123775000014"/>
    <x v="47"/>
    <n v="2.5315278800000001"/>
    <n v="4868.7130859375002"/>
    <n v="11435.75"/>
    <n v="5.0235108188610278"/>
    <n v="6.5675867950989888"/>
    <n v="32.941463809523803"/>
    <n v="3.6284024761904758"/>
    <n v="34.173320476190469"/>
    <n v="1167.8158323684188"/>
    <n v="16.917589047619046"/>
    <n v="12.339224285714284"/>
    <n v="58.864999961852995"/>
    <n v="7.8114255238680252"/>
    <n v="7.4539295920577286"/>
    <n v="4.8114255238680252"/>
    <n v="4.4539295920577286"/>
    <n v="24"/>
    <n v="576"/>
    <n v="2.2776969057665259"/>
    <x v="0"/>
    <n v="0.25"/>
    <x v="0"/>
    <n v="6.5707626443121843"/>
    <n v="5.9447147109408238"/>
    <n v="5.5709415256456785"/>
    <n v="5.7059737509577682"/>
    <n v="6.4515847916765772"/>
    <n v="4.1046833871787731"/>
    <n v="0"/>
    <n v="0"/>
    <n v="0"/>
    <n v="0"/>
    <n v="0"/>
    <n v="6.3823053970000014"/>
    <n v="7.5960271054999993"/>
  </r>
  <r>
    <d v="2014-05-01T00:00:00"/>
    <x v="4"/>
    <x v="4"/>
    <n v="7.5"/>
    <n v="7.25"/>
    <n v="8.1469672977777794"/>
    <x v="46"/>
    <n v="3.7418959900000002"/>
    <n v="4922.334391276042"/>
    <n v="11525.944444444445"/>
    <n v="5.0295770971673539"/>
    <n v="6.5755889442860447"/>
    <n v="30.677006666666664"/>
    <n v="5.2261658333333321"/>
    <n v="35.124293333333334"/>
    <n v="1233.7159821660446"/>
    <n v="17.081261111111115"/>
    <n v="11.89127388888889"/>
    <n v="57.296842073139345"/>
    <n v="7.5463180554190359"/>
    <n v="7.2945764392016219"/>
    <n v="4.5463180554190359"/>
    <n v="4.2945764392016219"/>
    <n v="18"/>
    <n v="324"/>
    <n v="1.7854250190307028"/>
    <x v="0"/>
    <n v="0.25"/>
    <x v="0"/>
    <n v="6.577601540688617"/>
    <n v="5.9574763996155848"/>
    <n v="5.5803246988900117"/>
    <n v="5.7211945351092073"/>
    <n v="6.4563864809326068"/>
    <n v="4.1490321101661287"/>
    <n v="0"/>
    <n v="0"/>
    <n v="0"/>
    <n v="0"/>
    <n v="0"/>
    <n v="6.4792080055555568"/>
    <n v="7.6240445722222221"/>
  </r>
  <r>
    <d v="2014-06-01T00:00:00"/>
    <x v="5"/>
    <x v="4"/>
    <n v="7.5"/>
    <n v="7.25"/>
    <n v="8.2196915314285715"/>
    <x v="48"/>
    <n v="6.8417484799999997"/>
    <n v="4898.001790364583"/>
    <n v="11892.619047619048"/>
    <n v="5.0321273837410123"/>
    <n v="6.5837090343156879"/>
    <n v="31.413712380952386"/>
    <n v="4.2744114761904761"/>
    <n v="35.726941904761908"/>
    <n v="1276.4143778662324"/>
    <n v="16.940584285714284"/>
    <n v="11.644349999999999"/>
    <n v="57.260526757491242"/>
    <n v="7.6271312332362493"/>
    <n v="7.330920830595236"/>
    <n v="4.6271312332362493"/>
    <n v="4.330920830595236"/>
    <n v="16"/>
    <n v="256"/>
    <n v="1.9779276546091016"/>
    <x v="0"/>
    <n v="0.25"/>
    <x v="0"/>
    <n v="6.5863579197411717"/>
    <n v="5.9757615770426495"/>
    <n v="5.5816510877641772"/>
    <n v="5.7513409172455443"/>
    <n v="6.4629091521060076"/>
    <n v="3.9458972516173008"/>
    <n v="0"/>
    <n v="0"/>
    <n v="0"/>
    <n v="0"/>
    <n v="0"/>
    <n v="6.5656774380952374"/>
    <n v="7.6982316847619048"/>
  </r>
  <r>
    <d v="2014-07-01T00:00:00"/>
    <x v="6"/>
    <x v="4"/>
    <n v="7.5"/>
    <n v="7.25"/>
    <n v="8.2381587388888882"/>
    <x v="27"/>
    <n v="1.91242549"/>
    <n v="5032.6309950086807"/>
    <n v="11689.055555555555"/>
    <n v="5.043529046520776"/>
    <n v="6.578301300568091"/>
    <n v="29.23708473684211"/>
    <n v="6.746474894736842"/>
    <n v="35.795633684210522"/>
    <n v="1281.3273908541869"/>
    <n v="16.833123684210523"/>
    <n v="11.387683157894736"/>
    <n v="54.795909014615113"/>
    <n v="7.6586494837352044"/>
    <n v="7.4757438067481257"/>
    <n v="4.6586494837352044"/>
    <n v="4.4757438067481257"/>
    <n v="16"/>
    <n v="256"/>
    <n v="1.5237217856545728"/>
    <x v="0"/>
    <n v="0.25"/>
    <x v="1"/>
    <n v="6.5896600659825175"/>
    <n v="5.963110271750554"/>
    <n v="5.6558948988650615"/>
    <n v="5.6681787945805713"/>
    <n v="6.4712523322625284"/>
    <n v="3.9595212373004522"/>
    <n v="0"/>
    <n v="0"/>
    <n v="0"/>
    <n v="0"/>
    <n v="0"/>
    <n v="6.7097044900000018"/>
    <n v="7.7972931438888873"/>
  </r>
  <r>
    <d v="2014-08-01T00:00:00"/>
    <x v="7"/>
    <x v="4"/>
    <n v="7.5"/>
    <n v="7.25"/>
    <n v="8.3114630771428555"/>
    <x v="49"/>
    <n v="5.46713162"/>
    <n v="5143.0460205078125"/>
    <n v="11706.666666666666"/>
    <n v="5.0461971040662368"/>
    <n v="6.5861241347377648"/>
    <n v="32.061267499999992"/>
    <n v="3.3407910500000009"/>
    <n v="36.535508000000007"/>
    <n v="1334.8433448180645"/>
    <n v="16.784551"/>
    <n v="11.277882499999999"/>
    <n v="58.80428568522133"/>
    <n v="7.6701251989597479"/>
    <n v="7.4840861993579386"/>
    <n v="4.6701251989597479"/>
    <n v="4.4840861993579386"/>
    <n v="16"/>
    <n v="256"/>
    <n v="1.5347547974413647"/>
    <x v="0"/>
    <n v="0.25"/>
    <x v="0"/>
    <n v="6.5895609035707796"/>
    <n v="5.9522242060078261"/>
    <n v="5.6012669190799356"/>
    <n v="5.6959690210894873"/>
    <n v="6.4746058336195151"/>
    <n v="3.9040947583834824"/>
    <n v="0"/>
    <n v="0"/>
    <n v="0"/>
    <n v="0"/>
    <n v="0"/>
    <n v="6.8383301585714298"/>
    <n v="7.9427340085714286"/>
  </r>
  <r>
    <d v="2014-09-01T00:00:00"/>
    <x v="8"/>
    <x v="4"/>
    <n v="7.5"/>
    <n v="7.25"/>
    <n v="8.2479274963636353"/>
    <x v="27"/>
    <n v="9.4682120600000008"/>
    <n v="5181.095370205966"/>
    <n v="11890.772727272728"/>
    <n v="5.045965962669321"/>
    <n v="6.6016040729600274"/>
    <n v="35.211016818181818"/>
    <n v="8.0192602922727285E-2"/>
    <n v="37.205933181818182"/>
    <n v="1384.2814639299193"/>
    <n v="16.429194999999996"/>
    <n v="11.07366318181818"/>
    <n v="62.173809051513658"/>
    <n v="7.9182909401714028"/>
    <n v="7.5474670224263853"/>
    <n v="4.9182909401714028"/>
    <n v="4.5474670224263853"/>
    <n v="22"/>
    <n v="484"/>
    <n v="2.3486803685329551"/>
    <x v="0"/>
    <n v="0.25"/>
    <x v="0"/>
    <n v="6.6031602560276621"/>
    <n v="5.9773432390947123"/>
    <n v="5.5968493529425922"/>
    <n v="5.74346180938511"/>
    <n v="6.483564744447877"/>
    <n v="4.2078079966196693"/>
    <n v="0"/>
    <n v="0"/>
    <n v="0"/>
    <n v="0"/>
    <n v="0"/>
    <n v="6.8556175754545459"/>
    <n v="7.9390177468181831"/>
  </r>
  <r>
    <d v="2014-10-01T00:00:00"/>
    <x v="9"/>
    <x v="4"/>
    <n v="7.5"/>
    <n v="7.25"/>
    <n v="8.3513115939130422"/>
    <x v="50"/>
    <n v="5.5789156599999998"/>
    <n v="5016.842348845109"/>
    <n v="12144.869565217392"/>
    <n v="5.0491118014146572"/>
    <n v="6.6032925359855135"/>
    <n v="34.627666956521736"/>
    <n v="0.30502478279565215"/>
    <n v="37.142734347826092"/>
    <n v="1379.5827148331803"/>
    <n v="16.321195217391303"/>
    <n v="11.603378695652173"/>
    <n v="74.030454115434068"/>
    <n v="7.6005634427683519"/>
    <n v="7.1759464700955462"/>
    <n v="4.6005634427683519"/>
    <n v="4.1759464700955462"/>
    <n v="12"/>
    <n v="144"/>
    <n v="2.6583794598199399"/>
    <x v="0"/>
    <n v="0.25"/>
    <x v="0"/>
    <n v="6.6047107306581045"/>
    <n v="5.9732889423530713"/>
    <n v="5.5978190628213884"/>
    <n v="5.7357870744897443"/>
    <n v="6.4866318470335003"/>
    <n v="4.2484311197328175"/>
    <n v="0"/>
    <n v="0"/>
    <n v="0"/>
    <n v="0"/>
    <n v="0"/>
    <n v="7.0279735100000007"/>
    <n v="8.0632601273913025"/>
  </r>
  <r>
    <d v="2014-11-01T00:00:00"/>
    <x v="10"/>
    <x v="4"/>
    <n v="7.625"/>
    <n v="7.375"/>
    <n v="7.9983229275000012"/>
    <x v="51"/>
    <n v="4.7179589599999998"/>
    <n v="5078.4253906249996"/>
    <n v="12158.3"/>
    <n v="5.0458842643297661"/>
    <n v="6.6079565698852525"/>
    <n v="33.727868999999991"/>
    <n v="0.15507726035"/>
    <n v="38.104126000000001"/>
    <n v="1451.924418223876"/>
    <n v="15.939597999999998"/>
    <n v="12.073331499999998"/>
    <n v="67.477777269151446"/>
    <n v="7.3552024046580531"/>
    <n v="6.8401060944567575"/>
    <n v="4.3552024046580531"/>
    <n v="3.8401060944567575"/>
    <n v="3"/>
    <n v="9"/>
    <n v="3.2741329479768786"/>
    <x v="0"/>
    <n v="0.25"/>
    <x v="0"/>
    <n v="6.6103055446385488"/>
    <n v="5.9802465947774195"/>
    <n v="5.6081986382906797"/>
    <n v="5.7402370733651091"/>
    <n v="6.4912706743859525"/>
    <n v="4.3381479951348476"/>
    <n v="0"/>
    <n v="0"/>
    <n v="0"/>
    <n v="0"/>
    <n v="0"/>
    <n v="6.8272068664999992"/>
    <n v="7.8011628825000017"/>
  </r>
  <r>
    <d v="2015-01-01T00:00:00"/>
    <x v="0"/>
    <x v="5"/>
    <n v="7.75"/>
    <n v="7.5"/>
    <n v="7.5958032504761874"/>
    <x v="11"/>
    <n v="5.1177186800000003"/>
    <n v="5220.7214006696431"/>
    <n v="12579.095238095239"/>
    <n v="5.0578543841310415"/>
    <n v="6.6134568008325241"/>
    <n v="31.869241428571428"/>
    <n v="2.1188547619047622"/>
    <n v="38.787366190476192"/>
    <n v="1504.4597759940955"/>
    <n v="15.744240476190473"/>
    <n v="11.480296666666668"/>
    <n v="84.415789553993619"/>
    <n v="8.0432726586918726"/>
    <n v="7.5839352025367512"/>
    <n v="5.0432726586918726"/>
    <n v="4.5839352025367512"/>
    <n v="15"/>
    <n v="225"/>
    <n v="2.8796350840609932"/>
    <x v="0"/>
    <n v="0.25"/>
    <x v="0"/>
    <n v="6.6206383701423217"/>
    <n v="5.9628802853121492"/>
    <n v="5.5924604556097419"/>
    <n v="5.7216655432210262"/>
    <n v="6.5097239863972263"/>
    <n v="4.3591858307383697"/>
    <n v="0"/>
    <n v="0"/>
    <n v="0"/>
    <n v="0"/>
    <n v="0"/>
    <n v="6.7735944747619063"/>
    <n v="7.3581296795238105"/>
  </r>
  <r>
    <d v="2015-02-01T00:00:00"/>
    <x v="1"/>
    <x v="5"/>
    <n v="7.5"/>
    <n v="7.25"/>
    <n v="7.1343432505263156"/>
    <x v="52"/>
    <n v="2.4178802699999999"/>
    <n v="5360.5605982730267"/>
    <n v="12749.842105263158"/>
    <n v="5.0626847362986283"/>
    <n v="6.6181995794143988"/>
    <n v="29.215210526315786"/>
    <n v="4.361477105263158"/>
    <n v="39.902967894736832"/>
    <n v="1592.2468468083985"/>
    <n v="15.381238421052633"/>
    <n v="11.139105263157894"/>
    <n v="93.297368099814946"/>
    <n v="7.9894778501147936"/>
    <n v="7.5169978461952747"/>
    <n v="4.9894778501147936"/>
    <n v="4.5169978461952747"/>
    <n v="15"/>
    <n v="225"/>
    <n v="2.9681100805838527"/>
    <x v="0"/>
    <n v="0.25"/>
    <x v="0"/>
    <n v="6.6251192148569507"/>
    <n v="5.9674766159602912"/>
    <n v="5.5887077772768317"/>
    <n v="5.7323601811274427"/>
    <n v="6.5157340724081143"/>
    <n v="4.0542559744164279"/>
    <n v="0"/>
    <n v="0"/>
    <n v="0"/>
    <n v="0"/>
    <n v="0"/>
    <n v="6.2944364531578945"/>
    <n v="6.9554998221052635"/>
  </r>
  <r>
    <d v="2015-03-01T00:00:00"/>
    <x v="2"/>
    <x v="5"/>
    <n v="7.5"/>
    <n v="7.25"/>
    <n v="7.373125732727269"/>
    <x v="53"/>
    <n v="7.3401976600000003"/>
    <n v="5443.517356178977"/>
    <n v="13066.818181818182"/>
    <n v="5.0474837848298559"/>
    <n v="6.6231021223589188"/>
    <n v="29.272116818181818"/>
    <n v="4.5162355909090905"/>
    <n v="38.830776818181818"/>
    <n v="1507.8292283034464"/>
    <n v="15.310725909090912"/>
    <n v="12.070144999999998"/>
    <n v="86.477272380482063"/>
    <n v="7.820795661741184"/>
    <n v="7.4894662813031285"/>
    <n v="4.820795661741184"/>
    <n v="4.4894662813031285"/>
    <n v="20"/>
    <n v="400"/>
    <n v="2.1445164425724932"/>
    <x v="0"/>
    <n v="0.25"/>
    <x v="0"/>
    <n v="6.6280169319290039"/>
    <n v="5.9811752754510294"/>
    <n v="5.5820689564067116"/>
    <n v="5.7601023296204721"/>
    <n v="6.5152774194695438"/>
    <n v="4.1232673996419011"/>
    <n v="0"/>
    <n v="0"/>
    <n v="0"/>
    <n v="0"/>
    <n v="0"/>
    <n v="6.4854789068181811"/>
    <n v="7.1461419659090897"/>
  </r>
  <r>
    <d v="2015-04-01T00:00:00"/>
    <x v="3"/>
    <x v="5"/>
    <n v="7.5"/>
    <n v="7.25"/>
    <n v="7.4842013576190469"/>
    <x v="54"/>
    <n v="8.1443047899999996"/>
    <n v="5398.4524274553569"/>
    <n v="12947.761904761905"/>
    <n v="5.0448027268159912"/>
    <n v="6.6250679680174986"/>
    <n v="27.641427619047619"/>
    <n v="6.1641743333333334"/>
    <n v="38.488772380952376"/>
    <n v="1481.3855993927625"/>
    <n v="15.394210476190475"/>
    <n v="12.311415714285712"/>
    <n v="75.757144019717259"/>
    <n v="7.4478631870913112"/>
    <n v="7.259354927308034"/>
    <n v="4.4478631870913112"/>
    <n v="4.259354927308034"/>
    <n v="15"/>
    <n v="225"/>
    <n v="1.5435057787561914"/>
    <x v="0"/>
    <n v="0.25"/>
    <x v="0"/>
    <n v="6.6310083542609526"/>
    <n v="5.9819890580765884"/>
    <n v="5.5973513869548581"/>
    <n v="5.7510401917161484"/>
    <n v="6.518803846525377"/>
    <n v="4.1501747403966407"/>
    <n v="0"/>
    <n v="0"/>
    <n v="0"/>
    <n v="0"/>
    <n v="0"/>
    <n v="6.6033124928571434"/>
    <n v="7.36595555952381"/>
  </r>
  <r>
    <d v="2015-05-01T00:00:00"/>
    <x v="4"/>
    <x v="5"/>
    <n v="7.5"/>
    <n v="7.25"/>
    <n v="8.0785953310526288"/>
    <x v="55"/>
    <n v="2.0944230799999999"/>
    <n v="5232.375770970395"/>
    <n v="13140.526315789473"/>
    <n v="5.0444243120842547"/>
    <n v="6.6265610037593214"/>
    <n v="27.29701210526316"/>
    <n v="6.9559808421052614"/>
    <n v="38.288673157894728"/>
    <n v="1466.0224921920883"/>
    <n v="15.569548947368423"/>
    <n v="11.888782105263161"/>
    <n v="85.2374988555908"/>
    <n v="7.5260975045446825"/>
    <n v="7.3705130895985924"/>
    <n v="4.5260975045446825"/>
    <n v="4.3705130895985924"/>
    <n v="15"/>
    <n v="225"/>
    <n v="1.4308180656156797"/>
    <x v="0"/>
    <n v="0.25"/>
    <x v="0"/>
    <n v="6.6322921742303711"/>
    <n v="5.9916315085718805"/>
    <n v="5.6090595029212178"/>
    <n v="5.7592267401025792"/>
    <n v="6.5176110526278288"/>
    <n v="4.1555625404057936"/>
    <n v="0"/>
    <n v="0"/>
    <n v="0"/>
    <n v="0"/>
    <n v="0"/>
    <n v="7.0656871215789483"/>
    <n v="7.8824200705263152"/>
  </r>
  <r>
    <d v="2015-06-01T00:00:00"/>
    <x v="5"/>
    <x v="5"/>
    <n v="7.5"/>
    <n v="7.25"/>
    <n v="8.4769078290476187"/>
    <x v="56"/>
    <n v="5.6764323299999999"/>
    <n v="4967.9579845610115"/>
    <n v="13313.238095238095"/>
    <n v="5.0335428082380025"/>
    <n v="6.6354585268433608"/>
    <n v="27.577440476190471"/>
    <n v="6.2423940000000009"/>
    <n v="38.82906952380953"/>
    <n v="1507.6966400848339"/>
    <n v="15.471509999999999"/>
    <n v="11.879585714285716"/>
    <n v="86.658636266534955"/>
    <n v="7.8946852316460649"/>
    <n v="7.5970970709851855"/>
    <n v="4.8946852316460649"/>
    <n v="4.5970970709851855"/>
    <n v="22"/>
    <n v="484"/>
    <n v="1.9842124059627519"/>
    <x v="0"/>
    <n v="0.25"/>
    <x v="0"/>
    <n v="6.639367092675764"/>
    <n v="6.0168320054974576"/>
    <n v="5.6124798819301409"/>
    <n v="5.7992059938318299"/>
    <n v="6.5192556562277275"/>
    <n v="4.1349025575330494"/>
    <n v="0"/>
    <n v="0"/>
    <n v="0"/>
    <n v="0"/>
    <n v="0"/>
    <n v="7.3173191266666651"/>
    <n v="8.3341847509523781"/>
  </r>
  <r>
    <d v="2015-07-01T00:00:00"/>
    <x v="6"/>
    <x v="5"/>
    <n v="7.5"/>
    <n v="7.25"/>
    <n v="8.3426458389473694"/>
    <x v="56"/>
    <n v="4.8452641700000001"/>
    <n v="4856.7010433799342"/>
    <n v="13374.78947368421"/>
    <n v="5.0316218826922787"/>
    <n v="6.6363697712479386"/>
    <n v="26.686914210526314"/>
    <n v="6.832190684210528"/>
    <n v="39.355882105263156"/>
    <n v="1548.8854562833726"/>
    <n v="15.286715263157895"/>
    <n v="11.838296842105265"/>
    <n v="79.200000069358111"/>
    <n v="7.5204507792823581"/>
    <n v="7.2535802895621826"/>
    <n v="4.5204507792823581"/>
    <n v="4.2535802895621826"/>
    <n v="9"/>
    <n v="81"/>
    <n v="1.8487172336865589"/>
    <x v="0"/>
    <n v="0.25"/>
    <x v="1"/>
    <n v="6.6408001438281303"/>
    <n v="6.0136400619028549"/>
    <n v="5.6349404384799966"/>
    <n v="5.7784739053943914"/>
    <n v="6.5219102474306556"/>
    <n v="4.1873557139926501"/>
    <n v="0"/>
    <n v="0"/>
    <n v="0"/>
    <n v="0"/>
    <n v="0"/>
    <n v="7.1738450299999981"/>
    <n v="8.1887103673684241"/>
  </r>
  <r>
    <d v="2015-08-01T00:00:00"/>
    <x v="7"/>
    <x v="5"/>
    <n v="7.5"/>
    <n v="7.25"/>
    <n v="8.8189023595000009"/>
    <x v="57"/>
    <n v="5.0882713099999997"/>
    <n v="4540.9164062500004"/>
    <n v="13781.75"/>
    <n v="5.0226177202402882"/>
    <n v="6.6401405261359736"/>
    <n v="30.681820499999997"/>
    <n v="3.6556966999999991"/>
    <n v="38.611916499999992"/>
    <n v="1490.8800958029717"/>
    <n v="15.157714500000001"/>
    <n v="11.892853999999996"/>
    <n v="83.122380211239744"/>
    <n v="7.8265995281625038"/>
    <n v="7.5196967671598527"/>
    <n v="4.8265995281625038"/>
    <n v="4.5196967671598527"/>
    <n v="17"/>
    <n v="289"/>
    <n v="2.0272287700211544"/>
    <x v="0"/>
    <n v="0.25"/>
    <x v="0"/>
    <n v="6.6438556953367955"/>
    <n v="6.011284023512081"/>
    <n v="5.6264443494604075"/>
    <n v="5.7804768986416146"/>
    <n v="6.5266167713967871"/>
    <n v="4.1935294726947516"/>
    <n v="0"/>
    <n v="0"/>
    <n v="0"/>
    <n v="0"/>
    <n v="0"/>
    <n v="7.3759752914999996"/>
    <n v="8.4971398929999999"/>
  </r>
  <r>
    <d v="2015-09-01T00:00:00"/>
    <x v="8"/>
    <x v="5"/>
    <n v="7.5"/>
    <n v="7.25"/>
    <n v="9.270510044285718"/>
    <x v="58"/>
    <n v="1.9401952499999999"/>
    <n v="4326.6061662946431"/>
    <n v="14396.095238095239"/>
    <n v="5.0074043448296832"/>
    <n v="6.6497322607742566"/>
    <n v="29.983832857142858"/>
    <n v="5.0241835714285701"/>
    <n v="37.791559523809518"/>
    <n v="1428.2019712416379"/>
    <n v="15.153542380952379"/>
    <n v="12.046882857142858"/>
    <n v="81.771428426106752"/>
    <n v="7.629365759653691"/>
    <n v="7.3374592612906557"/>
    <n v="4.629365759653691"/>
    <n v="4.3374592612906557"/>
    <n v="21"/>
    <n v="441"/>
    <n v="1.9584229885057471"/>
    <x v="0"/>
    <n v="0.25"/>
    <x v="0"/>
    <n v="6.6540420120500983"/>
    <n v="6.0265490794182162"/>
    <n v="5.6323157842921852"/>
    <n v="5.8022114938895664"/>
    <n v="6.5348308632248369"/>
    <n v="4.2837816273725915"/>
    <n v="0"/>
    <n v="0"/>
    <n v="0"/>
    <n v="0"/>
    <n v="0"/>
    <n v="7.901612028571428"/>
    <n v="9.0389498614285717"/>
  </r>
  <r>
    <d v="2015-10-01T00:00:00"/>
    <x v="9"/>
    <x v="5"/>
    <n v="7.5"/>
    <n v="7.25"/>
    <n v="8.8617881504761922"/>
    <x v="59"/>
    <n v="6.5251637599999999"/>
    <n v="4517.2970842633931"/>
    <n v="13795.857142857143"/>
    <n v="5.0030810911693591"/>
    <n v="6.6405215770437778"/>
    <n v="29.209011428571433"/>
    <n v="5.3257166666666667"/>
    <n v="37.515538571428564"/>
    <n v="1407.4156343043444"/>
    <n v="15.390437142857138"/>
    <n v="12.559297619047619"/>
    <n v="74.519047691708508"/>
    <n v="7.4947513387630016"/>
    <n v="7.3517963068970236"/>
    <n v="4.4947513387630016"/>
    <n v="4.3517963068970236"/>
    <n v="16"/>
    <n v="256"/>
    <n v="1.38980871886121"/>
    <x v="0"/>
    <n v="0.25"/>
    <x v="0"/>
    <n v="6.647683945339721"/>
    <n v="6.0154899739251446"/>
    <n v="5.6385542564896021"/>
    <n v="5.7790518894955802"/>
    <n v="6.5303610438588438"/>
    <n v="4.1905487911425219"/>
    <n v="0"/>
    <n v="0"/>
    <n v="0"/>
    <n v="0"/>
    <n v="0"/>
    <n v="7.9521707904761918"/>
    <n v="8.7076484376190457"/>
  </r>
  <r>
    <d v="2015-11-01T00:00:00"/>
    <x v="10"/>
    <x v="5"/>
    <n v="7.5"/>
    <n v="7.25"/>
    <n v="8.7682219085714266"/>
    <x v="60"/>
    <n v="6.4854268099999999"/>
    <n v="4518.5229724702385"/>
    <n v="13672.571428571429"/>
    <n v="5.0010430509530064"/>
    <n v="6.6401850943796044"/>
    <n v="28.424487142857146"/>
    <n v="5.4926734761904772"/>
    <n v="37.461919047619048"/>
    <n v="1403.3953787303628"/>
    <n v="15.286787142857143"/>
    <n v="13.334133333333332"/>
    <n v="71.635294297162204"/>
    <n v="7.5891237687705306"/>
    <n v="7.3626709297256667"/>
    <n v="4.5891237687705306"/>
    <n v="4.3626709297256667"/>
    <n v="16"/>
    <n v="256"/>
    <n v="1.6844295010845987"/>
    <x v="0"/>
    <n v="0.25"/>
    <x v="0"/>
    <n v="6.6485868242527442"/>
    <n v="6.0216815265073578"/>
    <n v="5.6412323057702629"/>
    <n v="5.7877682186082984"/>
    <n v="6.5297137891618986"/>
    <n v="4.1739050281951036"/>
    <n v="0"/>
    <n v="0"/>
    <n v="0"/>
    <n v="0"/>
    <n v="0"/>
    <n v="7.9086855200000006"/>
    <n v="8.6374083004761903"/>
  </r>
  <r>
    <d v="2015-12-01T00:00:00"/>
    <x v="11"/>
    <x v="5"/>
    <n v="7.5"/>
    <n v="7"/>
    <n v="8.7885004970000011"/>
    <x v="61"/>
    <n v="1.7380966200000001"/>
    <n v="4501.9331568667767"/>
    <n v="13854.6"/>
    <n v="5.0250231950821709"/>
    <n v="6.6447394818147014"/>
    <n v="28.574809047619048"/>
    <n v="5.3352228095238097"/>
    <n v="38.040906666666672"/>
    <n v="1447.1105800220448"/>
    <n v="15.23366"/>
    <n v="12.815403809523808"/>
    <n v="70.452727231112377"/>
    <n v="7.2763009245707737"/>
    <n v="6.9542425094393252"/>
    <n v="4.2763009245707737"/>
    <n v="3.9542425094393252"/>
    <n v="5"/>
    <n v="25"/>
    <n v="2.0992222222222221"/>
    <x v="0"/>
    <n v="0.5"/>
    <x v="1"/>
    <n v="6.6578968681244852"/>
    <n v="6.0234334753632153"/>
    <n v="5.671667240208027"/>
    <n v="5.7678276563628321"/>
    <n v="6.5415744254974522"/>
    <n v="4.1270743318623886"/>
    <n v="0"/>
    <n v="0"/>
    <n v="0"/>
    <n v="0"/>
    <n v="0"/>
    <n v="7.9786858915000014"/>
    <n v="8.7226319029999999"/>
  </r>
  <r>
    <d v="2016-01-01T00:00:00"/>
    <x v="0"/>
    <x v="6"/>
    <n v="7.25"/>
    <n v="6.75"/>
    <n v="8.771291806499999"/>
    <x v="62"/>
    <n v="2.4112561399999999"/>
    <n v="4520.5774414062498"/>
    <n v="13889.05"/>
    <n v="5.0091698733094692"/>
    <n v="6.6419719618026445"/>
    <n v="23.783443499999997"/>
    <n v="10.164804999999998"/>
    <n v="38.436365499999994"/>
    <n v="1477.3541928495897"/>
    <n v="15.198129500000002"/>
    <n v="12.417257000000003"/>
    <n v="74.38777838812932"/>
    <n v="7.8621027435679869"/>
    <n v="7.5321808846186276"/>
    <n v="4.8621027435679869"/>
    <n v="4.5321808846186276"/>
    <n v="19"/>
    <n v="361"/>
    <n v="2.1375774482454855"/>
    <x v="0"/>
    <n v="0.5"/>
    <x v="0"/>
    <n v="6.6530543322933813"/>
    <n v="6.0196384721370437"/>
    <n v="5.6433260710628437"/>
    <n v="5.7827487863337197"/>
    <n v="6.5361152778307634"/>
    <n v="4.1934730077238465"/>
    <n v="0"/>
    <n v="0"/>
    <n v="0"/>
    <n v="0"/>
    <n v="0"/>
    <n v="7.8742559754999988"/>
    <n v="8.6578357950000004"/>
  </r>
  <r>
    <d v="2016-02-01T00:00:00"/>
    <x v="1"/>
    <x v="6"/>
    <n v="7"/>
    <n v="6.5"/>
    <n v="8.3204563240000002"/>
    <x v="63"/>
    <n v="7.4737710599999998"/>
    <n v="4708.73583984375"/>
    <n v="13515.7"/>
    <n v="5.0192979496236854"/>
    <n v="6.6471398243114699"/>
    <n v="23.558089500000001"/>
    <n v="9.9698791999999976"/>
    <n v="39.181612999999992"/>
    <n v="1535.1987972817683"/>
    <n v="15.227577999999999"/>
    <n v="12.062840500000002"/>
    <n v="85.282500076293928"/>
    <n v="7.9241034646148458"/>
    <n v="7.6193542465143764"/>
    <n v="4.9241034646148458"/>
    <n v="4.6193542465143764"/>
    <n v="19"/>
    <n v="361"/>
    <n v="2.0172012012012011"/>
    <x v="0"/>
    <n v="0.5"/>
    <x v="0"/>
    <n v="6.6553258712147647"/>
    <n v="6.0151713581843209"/>
    <n v="5.6254662174986834"/>
    <n v="5.7877446495802998"/>
    <n v="6.5407088773891724"/>
    <n v="4.1260592895504882"/>
    <n v="0"/>
    <n v="0"/>
    <n v="0"/>
    <n v="0"/>
    <n v="0"/>
    <n v="7.2146352710000006"/>
    <n v="8.101517651"/>
  </r>
  <r>
    <d v="2016-03-01T00:00:00"/>
    <x v="2"/>
    <x v="6"/>
    <n v="6.75"/>
    <n v="6.25"/>
    <n v="8.1043324728571431"/>
    <x v="26"/>
    <n v="2.2708665300000002"/>
    <n v="4836.2062639508931"/>
    <n v="13193.142857142857"/>
    <n v="5.0315804512067759"/>
    <n v="6.6502059815679271"/>
    <n v="23.047651428571431"/>
    <n v="9.658609285714288"/>
    <n v="38.628217142857146"/>
    <n v="1492.1391596357228"/>
    <n v="15.471475714285713"/>
    <n v="13.194046190476191"/>
    <n v="76.209092573686064"/>
    <n v="7.9390782448422899"/>
    <n v="7.7237018939912678"/>
    <n v="4.9390782448422899"/>
    <n v="4.7237018939912678"/>
    <n v="24"/>
    <n v="576"/>
    <n v="1.6420120914415266"/>
    <x v="0"/>
    <n v="0.5"/>
    <x v="0"/>
    <n v="6.6591431448963272"/>
    <n v="6.0272427092425369"/>
    <n v="5.6234701040179917"/>
    <n v="5.8092392891280316"/>
    <n v="6.5420399494285526"/>
    <n v="4.1284328735382605"/>
    <n v="0"/>
    <n v="0"/>
    <n v="0"/>
    <n v="0"/>
    <n v="0"/>
    <n v="6.6342828480952374"/>
    <n v="7.7861130004761909"/>
  </r>
  <r>
    <d v="2016-04-01T00:00:00"/>
    <x v="3"/>
    <x v="6"/>
    <n v="5.5"/>
    <n v="5"/>
    <n v="7.6473731480952374"/>
    <x v="64"/>
    <n v="2.329823E-2"/>
    <n v="4852.8139183407739"/>
    <n v="13179.857142857143"/>
    <n v="5.0322589692930846"/>
    <n v="6.6511237461414963"/>
    <n v="22.380737619047615"/>
    <n v="9.4044564285714305"/>
    <n v="38.972846190476197"/>
    <n v="1518.8827401865151"/>
    <n v="15.942829047619048"/>
    <n v="13.299131904761902"/>
    <n v="67.555712745303182"/>
    <n v="7.9294500916117601"/>
    <n v="7.6371894221487615"/>
    <n v="4.9294500916117601"/>
    <n v="4.6371894221487615"/>
    <n v="20"/>
    <n v="400"/>
    <n v="1.9600207516716623"/>
    <x v="0"/>
    <n v="0.5"/>
    <x v="0"/>
    <n v="6.6610435088839406"/>
    <n v="6.0371124971216599"/>
    <n v="5.6387844868159398"/>
    <n v="5.8155222228152068"/>
    <n v="6.541543480569862"/>
    <n v="4.1123445478240654"/>
    <n v="0"/>
    <n v="0"/>
    <n v="0"/>
    <n v="0"/>
    <n v="0"/>
    <n v="6.4710502828571421"/>
    <n v="7.4193336542857153"/>
  </r>
  <r>
    <d v="2016-05-01T00:00:00"/>
    <x v="4"/>
    <x v="6"/>
    <n v="5.5"/>
    <n v="5"/>
    <n v="7.8421346594999992"/>
    <x v="65"/>
    <n v="6.8079296600000001"/>
    <n v="4769.5700439453121"/>
    <n v="13419.65"/>
    <n v="5.0153231574306485"/>
    <n v="6.6540274752912243"/>
    <n v="22.893499500000004"/>
    <n v="9.2192583500000005"/>
    <n v="38.490730499999998"/>
    <n v="1481.53633442363"/>
    <n v="16.562046500000001"/>
    <n v="12.8344685"/>
    <n v="66.834762936546667"/>
    <n v="7.8162572127805054"/>
    <n v="7.5301996982030825"/>
    <n v="4.8162572127805054"/>
    <n v="4.5301996982030825"/>
    <n v="24"/>
    <n v="576"/>
    <n v="1.9322241887905605"/>
    <x v="0"/>
    <n v="0.5"/>
    <x v="0"/>
    <n v="6.664083408976798"/>
    <n v="6.0487401367284575"/>
    <n v="5.6441034428603718"/>
    <n v="5.831299149807796"/>
    <n v="6.5420085551665412"/>
    <n v="4.0737839476806768"/>
    <n v="0"/>
    <n v="0"/>
    <n v="0"/>
    <n v="0"/>
    <n v="0"/>
    <n v="6.5011339230000003"/>
    <n v="7.4977870414999996"/>
  </r>
  <r>
    <d v="2016-06-01T00:00:00"/>
    <x v="5"/>
    <x v="6"/>
    <n v="5.25"/>
    <n v="4.75"/>
    <n v="7.7052240186363639"/>
    <x v="66"/>
    <n v="8.5744407599999999"/>
    <n v="4870.630149147727"/>
    <n v="13355.045454545454"/>
    <n v="5.0405577217770272"/>
    <n v="6.6603598461115965"/>
    <n v="22.321773636363634"/>
    <n v="9.1154116363636355"/>
    <n v="38.874102727272721"/>
    <n v="1511.1958628505524"/>
    <n v="16.84826409090909"/>
    <n v="12.840447272727273"/>
    <n v="75.455499267578119"/>
    <n v="7.8725542422051076"/>
    <n v="7.6126355357184492"/>
    <n v="4.8725542422051076"/>
    <n v="4.6126355357184492"/>
    <n v="19"/>
    <n v="361"/>
    <n v="1.8193602693602693"/>
    <x v="0"/>
    <n v="0.5"/>
    <x v="1"/>
    <n v="6.675544752126334"/>
    <n v="6.073472330732363"/>
    <n v="5.7086711550176927"/>
    <n v="5.8280372494586379"/>
    <n v="6.5489206106206135"/>
    <n v="4.1397516117055408"/>
    <n v="0"/>
    <n v="0"/>
    <n v="0"/>
    <n v="0"/>
    <n v="0"/>
    <n v="6.6782903054545448"/>
    <n v="7.4651743859090907"/>
  </r>
  <r>
    <d v="2016-07-01T00:00:00"/>
    <x v="6"/>
    <x v="6"/>
    <n v="5.25"/>
    <n v="4.75"/>
    <n v="7.1951205841176469"/>
    <x v="67"/>
    <n v="9.1981988799999996"/>
    <n v="5166.2454223632812"/>
    <n v="13118.823529411764"/>
    <n v="5.0469191845510988"/>
    <n v="6.6613754308879249"/>
    <n v="21.534538750000003"/>
    <n v="8.9353217499999982"/>
    <n v="39.576966875000011"/>
    <n v="1566.3363070248481"/>
    <n v="16.822488125"/>
    <n v="13.13068625"/>
    <n v="71.480999755859358"/>
    <n v="7.8338480495311478"/>
    <n v="7.3695868907363442"/>
    <n v="4.8338480495311478"/>
    <n v="4.3695868907363442"/>
    <n v="10"/>
    <n v="100"/>
    <n v="2.9124679760888128"/>
    <x v="0"/>
    <n v="0.5"/>
    <x v="0"/>
    <n v="6.6748960004230575"/>
    <n v="6.0586161119640689"/>
    <n v="5.6760035849690871"/>
    <n v="5.8262400170807602"/>
    <n v="6.5531541763336758"/>
    <n v="4.0748862584722954"/>
    <n v="0"/>
    <n v="0"/>
    <n v="0"/>
    <n v="0"/>
    <n v="0"/>
    <n v="6.4019865547058838"/>
    <n v="6.9867335552941183"/>
  </r>
  <r>
    <d v="2016-08-01T00:00:00"/>
    <x v="7"/>
    <x v="6"/>
    <n v="5.25"/>
    <n v="4.75"/>
    <n v="7.0409641077272713"/>
    <x v="68"/>
    <n v="5.6886855499999998"/>
    <n v="5401.395463423295"/>
    <n v="13165"/>
    <n v="5.0551419282697694"/>
    <n v="6.6637131890897381"/>
    <n v="21.885375909090911"/>
    <n v="8.7298501363636394"/>
    <n v="39.346755909090902"/>
    <n v="1548.1672005695798"/>
    <n v="16.824766363636364"/>
    <n v="13.21325090909091"/>
    <n v="66.245652571968392"/>
    <n v="8.139173887104679"/>
    <n v="7.7741518589547107"/>
    <n v="5.139173887104679"/>
    <n v="4.7741518589547107"/>
    <n v="24"/>
    <n v="576"/>
    <n v="2.3175121951219513"/>
    <x v="0"/>
    <n v="0.5"/>
    <x v="0"/>
    <n v="6.6763301752939217"/>
    <n v="6.0552055655608044"/>
    <n v="5.6688531283119925"/>
    <n v="5.8254563680189948"/>
    <n v="6.5558689610950012"/>
    <n v="4.1483079872280415"/>
    <n v="0"/>
    <n v="0"/>
    <n v="0"/>
    <n v="0"/>
    <n v="0"/>
    <n v="6.1782674540909088"/>
    <n v="6.7290493913636347"/>
  </r>
  <r>
    <d v="2016-09-01T00:00:00"/>
    <x v="8"/>
    <x v="6"/>
    <n v="5"/>
    <n v="4.5"/>
    <n v="7.0652366023809527"/>
    <x v="69"/>
    <n v="2.3810020000000001E-2"/>
    <n v="5336.9779808407739"/>
    <n v="13118.238095238095"/>
    <n v="5.0632257667156928"/>
    <n v="6.6631899124542695"/>
    <n v="22.04965142857143"/>
    <n v="8.5705526190476213"/>
    <n v="38.831535238095242"/>
    <n v="1507.8881289474325"/>
    <n v="17.431999047619051"/>
    <n v="13.116261428571429"/>
    <n v="64.981904892694359"/>
    <n v="7.7752987216766547"/>
    <n v="7.5563025007672868"/>
    <n v="4.7752987216766547"/>
    <n v="4.5563025007672868"/>
    <n v="19"/>
    <n v="361"/>
    <n v="1.6557555555555556"/>
    <x v="0"/>
    <n v="0.5"/>
    <x v="0"/>
    <n v="6.675561209796764"/>
    <n v="6.0515561476282764"/>
    <n v="5.6716741680093579"/>
    <n v="5.8172376014564522"/>
    <n v="6.5562118106110843"/>
    <n v="4.0911884426602203"/>
    <n v="0"/>
    <n v="0"/>
    <n v="0"/>
    <n v="0"/>
    <n v="0"/>
    <n v="6.1968152638095235"/>
    <n v="6.7496751928571435"/>
  </r>
  <r>
    <d v="2016-10-01T00:00:00"/>
    <x v="9"/>
    <x v="6"/>
    <n v="4.75"/>
    <n v="4.25"/>
    <n v="7.1571846852380947"/>
    <x v="70"/>
    <n v="-7.6391940000000005E-2"/>
    <n v="5405.8005254836307"/>
    <n v="13017.238095238095"/>
    <n v="5.0608377361720782"/>
    <n v="6.6677011601655183"/>
    <n v="21.528702857142861"/>
    <n v="8.5263690952380973"/>
    <n v="38.846892380952376"/>
    <n v="1509.0810476572958"/>
    <n v="17.982354761904759"/>
    <n v="13.115680476190475"/>
    <n v="62.116250038146923"/>
    <n v="7.5746076281809946"/>
    <n v="7.377306251068199"/>
    <n v="4.5746076281809946"/>
    <n v="4.377306251068199"/>
    <n v="18"/>
    <n v="324"/>
    <n v="1.5750755033557047"/>
    <x v="0"/>
    <n v="0.5"/>
    <x v="0"/>
    <n v="6.6792896717559369"/>
    <n v="6.0579648390987355"/>
    <n v="5.6696127045176326"/>
    <n v="5.8296045221534873"/>
    <n v="6.5590298811478913"/>
    <n v="4.1144057966695664"/>
    <n v="0"/>
    <n v="0"/>
    <n v="0"/>
    <n v="0"/>
    <n v="0"/>
    <n v="6.2069746428571424"/>
    <n v="6.8905762080952355"/>
  </r>
  <r>
    <d v="2016-11-01T00:00:00"/>
    <x v="10"/>
    <x v="6"/>
    <n v="4.75"/>
    <n v="4.25"/>
    <n v="7.8190400204545449"/>
    <x v="71"/>
    <n v="1.92742418"/>
    <n v="5245.672940340909"/>
    <n v="13310.5"/>
    <n v="5.0471427672428986"/>
    <n v="6.6752261435809492"/>
    <n v="21.485082727272722"/>
    <n v="8.6807348181818185"/>
    <n v="37.681809090909091"/>
    <n v="1419.9187363637191"/>
    <n v="18.176020454545458"/>
    <n v="13.976353181818181"/>
    <n v="77.714737741570701"/>
    <n v="7.4391668406359113"/>
    <n v="7.2162978866303922"/>
    <n v="4.4391668406359113"/>
    <n v="4.2162978866303922"/>
    <n v="9"/>
    <n v="81"/>
    <n v="1.6705864478881798"/>
    <x v="0"/>
    <n v="0.5"/>
    <x v="0"/>
    <n v="6.6874086583589119"/>
    <n v="6.0728855724582651"/>
    <n v="5.6783821421655443"/>
    <n v="5.8487305693922726"/>
    <n v="6.5648349317364083"/>
    <n v="4.1611873580690579"/>
    <n v="0"/>
    <n v="0"/>
    <n v="0"/>
    <n v="0"/>
    <n v="0"/>
    <n v="6.656860075"/>
    <n v="7.4984173854545455"/>
  </r>
  <r>
    <d v="2016-12-01T00:00:00"/>
    <x v="11"/>
    <x v="6"/>
    <n v="4.75"/>
    <n v="4"/>
    <n v="8.0188751524999997"/>
    <x v="72"/>
    <n v="4.5904951199999999"/>
    <n v="5217.6846435546877"/>
    <n v="13417.666666666666"/>
    <n v="5.0658094230097834"/>
    <n v="6.6845543981606914"/>
    <n v="21.238563500000001"/>
    <n v="8.9045303999999987"/>
    <n v="37.494336999999994"/>
    <n v="1405.8253070695687"/>
    <n v="18.2973885"/>
    <n v="14.065179999999998"/>
    <n v="75.584285554431716"/>
    <n v="7.4666778529831888"/>
    <n v="6.7923916894982534"/>
    <n v="4.4666778529831888"/>
    <n v="3.7923916894982534"/>
    <n v="5"/>
    <n v="25"/>
    <n v="4.7237419354838712"/>
    <x v="0"/>
    <n v="0.75"/>
    <x v="1"/>
    <n v="6.6994020678296637"/>
    <n v="6.0925952389574194"/>
    <n v="5.7059694860146983"/>
    <n v="5.8630365061808796"/>
    <n v="6.5744721862674327"/>
    <n v="4.1311401637137886"/>
    <n v="0"/>
    <n v="0"/>
    <n v="0"/>
    <n v="0"/>
    <n v="0"/>
    <n v="6.841408512500001"/>
    <n v="7.739924756499998"/>
  </r>
  <r>
    <d v="2017-01-01T00:00:00"/>
    <x v="0"/>
    <x v="7"/>
    <n v="4.75"/>
    <n v="4"/>
    <n v="7.8665548109523797"/>
    <x v="73"/>
    <n v="2.7821046800000002"/>
    <n v="5294.857421875"/>
    <n v="13358.714285714286"/>
    <n v="5.0677776558661574"/>
    <n v="6.6835275210231657"/>
    <n v="21.201991904761904"/>
    <n v="8.9888920476190464"/>
    <n v="37.720218095238089"/>
    <n v="1422.814853152327"/>
    <n v="18.182519047619046"/>
    <n v="13.906377142857142"/>
    <n v="74.84100036621092"/>
    <n v="8.273652110054913"/>
    <n v="7.8465403354260781"/>
    <n v="5.273652110054913"/>
    <n v="4.8465403354260781"/>
    <n v="25"/>
    <n v="625"/>
    <n v="2.6736944504478863"/>
    <x v="0"/>
    <n v="0.75"/>
    <x v="0"/>
    <n v="6.6934527460762556"/>
    <n v="6.0760939336893509"/>
    <n v="5.6723290351072473"/>
    <n v="5.8580854889644751"/>
    <n v="6.5718360696015639"/>
    <n v="4.1550118660110922"/>
    <n v="0"/>
    <n v="0"/>
    <n v="0"/>
    <n v="0"/>
    <n v="0"/>
    <n v="6.3943148290476177"/>
    <n v="7.4552662976190485"/>
  </r>
  <r>
    <d v="2017-02-01T00:00:00"/>
    <x v="1"/>
    <x v="7"/>
    <n v="4.75"/>
    <n v="4"/>
    <n v="7.7981994757894748"/>
    <x v="74"/>
    <n v="3.9541146899999999"/>
    <n v="5370.0148797286183"/>
    <n v="13340.842105263158"/>
    <n v="5.0786853244310235"/>
    <n v="6.685421051804938"/>
    <n v="21.829932500000002"/>
    <n v="9.0539586500000002"/>
    <n v="37.353400499999999"/>
    <n v="1395.2765289134002"/>
    <n v="17.971199500000001"/>
    <n v="13.791509999999999"/>
    <n v="68.781110975477375"/>
    <n v="7.9859897483297475"/>
    <n v="7.6845545382336944"/>
    <n v="4.9859897483297475"/>
    <n v="4.6845545382336944"/>
    <n v="21"/>
    <n v="441"/>
    <n v="2.0018669522572963"/>
    <x v="0"/>
    <n v="0.75"/>
    <x v="0"/>
    <n v="6.6939835604765419"/>
    <n v="6.0777444733627952"/>
    <n v="5.665029950549787"/>
    <n v="5.8654733588612116"/>
    <n v="6.5720229494524567"/>
    <n v="4.1518088266193613"/>
    <n v="0"/>
    <n v="0"/>
    <n v="0"/>
    <n v="0"/>
    <n v="0"/>
    <n v="6.0854031952631571"/>
    <n v="7.394416559473683"/>
  </r>
  <r>
    <d v="2017-03-01T00:00:00"/>
    <x v="2"/>
    <x v="7"/>
    <n v="4.75"/>
    <n v="3.75"/>
    <n v="7.5435135650000005"/>
    <x v="75"/>
    <n v="5.8952562799999999"/>
    <n v="5478.665261008523"/>
    <n v="13345.5"/>
    <n v="5.0856673623643855"/>
    <n v="6.6916706183760262"/>
    <n v="21.087443181818173"/>
    <n v="9.3029905909090918"/>
    <n v="37.908526818181819"/>
    <n v="1437.0564055248103"/>
    <n v="17.93410318181818"/>
    <n v="13.766937272727278"/>
    <n v="63.941428593226796"/>
    <n v="7.9583947190959083"/>
    <n v="7.6431564656197066"/>
    <n v="4.9583947190959083"/>
    <n v="4.6431564656197066"/>
    <n v="20"/>
    <n v="400"/>
    <n v="2.0665135319536048"/>
    <x v="0"/>
    <n v="1"/>
    <x v="0"/>
    <n v="6.7004998060884882"/>
    <n v="6.0848823851723433"/>
    <n v="5.671119020200365"/>
    <n v="5.8732710650012532"/>
    <n v="6.5779387919385703"/>
    <n v="4.2527159275631172"/>
    <n v="0"/>
    <n v="0"/>
    <n v="0"/>
    <n v="0"/>
    <n v="0"/>
    <n v="6.0819183486363642"/>
    <n v="7.1606998527272712"/>
  </r>
  <r>
    <d v="2017-04-01T00:00:00"/>
    <x v="3"/>
    <x v="7"/>
    <n v="4.75"/>
    <n v="3.75"/>
    <n v="7.2660626735294116"/>
    <x v="76"/>
    <n v="6.8010390200000002"/>
    <n v="5649.7461799172797"/>
    <n v="13306.388888888889"/>
    <n v="5.0907849194427595"/>
    <n v="6.6920050877965949"/>
    <n v="20.346496111111108"/>
    <n v="9.2716501666666673"/>
    <n v="38.723279444444437"/>
    <n v="1499.492370932533"/>
    <n v="17.771807222222222"/>
    <n v="13.886763888888888"/>
    <n v="67.79736850136203"/>
    <n v="8.0714799148055985"/>
    <n v="7.6225248624035684"/>
    <n v="5.0714799148055985"/>
    <n v="4.6225248624035684"/>
    <n v="21"/>
    <n v="441"/>
    <n v="2.8116098259003102"/>
    <x v="0"/>
    <n v="1"/>
    <x v="0"/>
    <n v="6.7018942559237136"/>
    <n v="6.0954927333013336"/>
    <n v="5.6839849208196851"/>
    <n v="5.8824592807333298"/>
    <n v="6.5764707955953154"/>
    <n v="4.2234712791887983"/>
    <n v="0"/>
    <n v="0"/>
    <n v="0"/>
    <n v="0"/>
    <n v="0"/>
    <n v="5.8611892158823524"/>
    <n v="6.8706442870588234"/>
  </r>
  <r>
    <d v="2017-05-01T00:00:00"/>
    <x v="4"/>
    <x v="7"/>
    <n v="4.75"/>
    <n v="3.75"/>
    <n v="7.236589286500001"/>
    <x v="77"/>
    <n v="6.41691024"/>
    <n v="5692.100830078125"/>
    <n v="13323.35"/>
    <n v="5.0967476955167692"/>
    <n v="6.7000505300291904"/>
    <n v="20.473909999999997"/>
    <n v="9.2573028999999973"/>
    <n v="38.816983999999998"/>
    <n v="1506.7582468562559"/>
    <n v="17.7585385"/>
    <n v="13.693262000000001"/>
    <n v="56.877500343322723"/>
    <n v="8.004633007986099"/>
    <n v="7.625029346901103"/>
    <n v="5.004633007986099"/>
    <n v="4.625029346901103"/>
    <n v="25"/>
    <n v="625"/>
    <n v="2.3966447329420832"/>
    <x v="0"/>
    <n v="1"/>
    <x v="0"/>
    <n v="6.7098099612510156"/>
    <n v="6.1058140845547868"/>
    <n v="5.6858526262417666"/>
    <n v="5.898049437898834"/>
    <n v="6.5835962198324678"/>
    <n v="4.2297076893638801"/>
    <n v="0"/>
    <n v="0"/>
    <n v="0"/>
    <n v="0"/>
    <n v="0"/>
    <n v="5.8642606884999999"/>
    <n v="6.8180864575000015"/>
  </r>
  <r>
    <d v="2017-06-01T00:00:00"/>
    <x v="5"/>
    <x v="7"/>
    <n v="4.75"/>
    <n v="3.5"/>
    <n v="7.1089869813333344"/>
    <x v="78"/>
    <n v="-0.35332638"/>
    <n v="5744.550130208333"/>
    <n v="13298.25"/>
    <n v="5.0902358613628005"/>
    <n v="6.7029434592135582"/>
    <n v="20.232922222222228"/>
    <n v="9.3170791666666677"/>
    <n v="39.29503444444444"/>
    <n v="1544.099731990075"/>
    <n v="17.631511666666668"/>
    <n v="13.523452222222224"/>
    <n v="52.54409079118205"/>
    <n v="7.8096041517971351"/>
    <n v="7.5007851729174559"/>
    <n v="4.8096041517971351"/>
    <n v="4.5007851729174559"/>
    <n v="15"/>
    <n v="225"/>
    <n v="2.0361931818181818"/>
    <x v="0"/>
    <n v="1.25"/>
    <x v="1"/>
    <n v="6.7181000722972435"/>
    <n v="6.1277043783208338"/>
    <n v="5.7495978370128631"/>
    <n v="5.8921115454126634"/>
    <n v="6.5872646659696574"/>
    <n v="4.2377806756374143"/>
    <n v="0"/>
    <n v="0"/>
    <n v="0"/>
    <n v="0"/>
    <n v="0"/>
    <n v="5.7914710493333335"/>
    <n v="6.7329562759999986"/>
  </r>
  <r>
    <d v="2017-07-01T00:00:00"/>
    <x v="6"/>
    <x v="7"/>
    <n v="4.75"/>
    <n v="3.5"/>
    <n v="7.1676257971428576"/>
    <x v="79"/>
    <n v="4.0472517100000003"/>
    <n v="5821.8484468005954"/>
    <n v="13342.095238095239"/>
    <n v="5.1063900760985579"/>
    <n v="6.701799748389786"/>
    <n v="20.417099047619054"/>
    <n v="9.187421904761905"/>
    <n v="39.201083809523816"/>
    <n v="1536.7249718413102"/>
    <n v="17.679740952380953"/>
    <n v="13.514655238095239"/>
    <n v="50.883999443054165"/>
    <n v="7.9679058408893564"/>
    <n v="7.6705705245660774"/>
    <n v="4.9679058408893564"/>
    <n v="4.6705705245660774"/>
    <n v="20"/>
    <n v="400"/>
    <n v="1.9830575424362122"/>
    <x v="0"/>
    <n v="1.25"/>
    <x v="0"/>
    <n v="6.7141686510487144"/>
    <n v="6.1116773960755637"/>
    <n v="5.7141701984795867"/>
    <n v="5.8895398659266416"/>
    <n v="6.5873439287603954"/>
    <n v="4.2579949427157961"/>
    <n v="0"/>
    <n v="0"/>
    <n v="0"/>
    <n v="0"/>
    <n v="0"/>
    <n v="5.8297966628571425"/>
    <n v="6.8258401247619043"/>
  </r>
  <r>
    <d v="2017-08-01T00:00:00"/>
    <x v="7"/>
    <x v="7"/>
    <n v="4.5"/>
    <n v="3.25"/>
    <n v="7.0764712849999993"/>
    <x v="80"/>
    <n v="4.6892426699999996"/>
    <n v="5844.486328125"/>
    <n v="13341.818181818182"/>
    <n v="5.1098722290726117"/>
    <n v="6.7035108778502446"/>
    <n v="20.811435454545457"/>
    <n v="9.099085454545456"/>
    <n v="39.224333636363632"/>
    <n v="1538.5483492167673"/>
    <n v="17.434760000000001"/>
    <n v="13.43038545454545"/>
    <n v="49.945652671482222"/>
    <n v="8.2143229119904184"/>
    <n v="7.7621531923035949"/>
    <n v="5.2143229119904184"/>
    <n v="4.7621531923035949"/>
    <n v="25"/>
    <n v="625"/>
    <n v="2.8324987030952791"/>
    <x v="0"/>
    <n v="1.25"/>
    <x v="0"/>
    <n v="6.7176411854712361"/>
    <n v="6.1054431654058687"/>
    <n v="5.721891195321736"/>
    <n v="5.8737305578328858"/>
    <n v="6.5939145546539946"/>
    <n v="4.28256456561303"/>
    <n v="0"/>
    <n v="0"/>
    <n v="0"/>
    <n v="0"/>
    <n v="0"/>
    <n v="5.8245019400000011"/>
    <n v="6.6652879286363627"/>
  </r>
  <r>
    <d v="2017-09-01T00:00:00"/>
    <x v="8"/>
    <x v="7"/>
    <n v="4.25"/>
    <n v="3"/>
    <n v="6.7063565773684219"/>
    <x v="0"/>
    <n v="7.7407110599999998"/>
    <n v="5865.2312654194075"/>
    <n v="13303.473684210527"/>
    <n v="5.1119423311788239"/>
    <n v="6.7112073409603559"/>
    <n v="20.81155157894737"/>
    <n v="8.9818298947368422"/>
    <n v="39.967677368421043"/>
    <n v="1597.4152342261957"/>
    <n v="17.000854210526317"/>
    <n v="13.238087894736843"/>
    <n v="51.185263382761057"/>
    <n v="8.2120042561341471"/>
    <n v="7.685741738602264"/>
    <n v="5.2120042561341471"/>
    <n v="4.685741738602264"/>
    <n v="21"/>
    <n v="441"/>
    <n v="3.3594061855670101"/>
    <x v="0"/>
    <n v="1.25"/>
    <x v="0"/>
    <n v="6.7205015175052072"/>
    <n v="6.1154020768553199"/>
    <n v="5.7188001367654326"/>
    <n v="5.8926589856752978"/>
    <n v="6.5944653521406558"/>
    <n v="4.2811659091581715"/>
    <n v="0"/>
    <n v="0"/>
    <n v="0"/>
    <n v="0"/>
    <n v="0"/>
    <n v="5.3993297663157893"/>
    <n v="6.1958057042105255"/>
  </r>
  <r>
    <d v="2017-10-01T00:00:00"/>
    <x v="9"/>
    <x v="7"/>
    <n v="4.25"/>
    <n v="3"/>
    <n v="6.8872449236363646"/>
    <x v="71"/>
    <n v="2.8815543799999999"/>
    <n v="5941.404030539773"/>
    <n v="13526"/>
    <n v="5.1022523001122346"/>
    <n v="6.7128437348849364"/>
    <n v="21.699482727272724"/>
    <n v="8.9536518181818181"/>
    <n v="39.178316363636355"/>
    <n v="1534.9404730891763"/>
    <n v="16.898876363636361"/>
    <n v="13.26967181818182"/>
    <n v="53.520499610900821"/>
    <n v="8.1515684095247849"/>
    <n v="7.8856438718357635"/>
    <n v="5.1515684095247849"/>
    <n v="4.8856438718357635"/>
    <n v="26"/>
    <n v="676"/>
    <n v="1.8446948601171111"/>
    <x v="0"/>
    <n v="1.25"/>
    <x v="0"/>
    <n v="6.7229891222485332"/>
    <n v="6.1224656748824815"/>
    <n v="5.7158875887303457"/>
    <n v="5.9062816515541305"/>
    <n v="6.5954093983417739"/>
    <n v="4.2865783874329031"/>
    <n v="0"/>
    <n v="0"/>
    <n v="0"/>
    <n v="0"/>
    <n v="0"/>
    <n v="5.3914038090909093"/>
    <n v="6.3702062431818183"/>
  </r>
  <r>
    <d v="2017-11-01T00:00:00"/>
    <x v="10"/>
    <x v="7"/>
    <n v="4.25"/>
    <n v="3"/>
    <n v="6.8827084240909082"/>
    <x v="81"/>
    <n v="3.81966063"/>
    <n v="6038.162131569602"/>
    <n v="13527.363636363636"/>
    <n v="5.1002575793937881"/>
    <n v="6.7159604131738364"/>
    <n v="22.370601818181814"/>
    <n v="8.8146269999999998"/>
    <n v="38.775094999999993"/>
    <n v="1503.5079922590244"/>
    <n v="16.651200909090914"/>
    <n v="13.388475909090912"/>
    <n v="46.705238523937361"/>
    <n v="7.8287803739893178"/>
    <n v="7.5031094366713695"/>
    <n v="4.8287803739893178"/>
    <n v="4.5031094366713695"/>
    <n v="15"/>
    <n v="225"/>
    <n v="2.116756671899529"/>
    <x v="0"/>
    <n v="1.25"/>
    <x v="0"/>
    <n v="6.7260284981130223"/>
    <n v="6.1265026336816373"/>
    <n v="5.7302149168330603"/>
    <n v="5.9035488534750344"/>
    <n v="6.5981891517620719"/>
    <n v="4.2737367491412153"/>
    <n v="0"/>
    <n v="0"/>
    <n v="0"/>
    <n v="0"/>
    <n v="0"/>
    <n v="5.3034902949999987"/>
    <n v="6.3764939168181822"/>
  </r>
  <r>
    <d v="2018-01-01T00:00:00"/>
    <x v="0"/>
    <x v="8"/>
    <n v="4.25"/>
    <n v="2.75"/>
    <n v="6.4159405831818184"/>
    <x v="82"/>
    <n v="7.9610106099999998"/>
    <n v="6465.086869673295"/>
    <n v="13380.363636363636"/>
    <n v="5.1205069394055043"/>
    <n v="6.7184009507589426"/>
    <n v="20.92514090909091"/>
    <n v="8.4460857727272742"/>
    <n v="40.850895454545444"/>
    <n v="1668.7956594382017"/>
    <n v="16.60777818181818"/>
    <n v="13.170100454545455"/>
    <n v="50.372499847412072"/>
    <n v="8.4251677522227943"/>
    <n v="7.9551102309705515"/>
    <n v="5.4251677522227943"/>
    <n v="4.9551102309705515"/>
    <n v="27"/>
    <n v="729"/>
    <n v="2.951600133067199"/>
    <x v="0"/>
    <n v="1.5"/>
    <x v="0"/>
    <n v="6.7284905161735482"/>
    <n v="6.1227864743234308"/>
    <n v="5.7260189518130673"/>
    <n v="5.9001543049992566"/>
    <n v="6.6027722015274053"/>
    <n v="4.2642887946010726"/>
    <n v="0"/>
    <n v="0"/>
    <n v="0"/>
    <n v="0"/>
    <n v="0"/>
    <n v="4.9775487922727271"/>
    <n v="5.8426146704545454"/>
  </r>
  <r>
    <d v="2018-02-01T00:00:00"/>
    <x v="1"/>
    <x v="8"/>
    <n v="4.25"/>
    <n v="2.75"/>
    <n v="6.6960467689473688"/>
    <x v="83"/>
    <n v="6.1267894800000002"/>
    <n v="6585.651649876645"/>
    <n v="13590.052631578947"/>
    <n v="5.1074089191604823"/>
    <n v="6.7205975955108599"/>
    <n v="20.655333684210529"/>
    <n v="8.393743526315788"/>
    <n v="40.600690526315795"/>
    <n v="1648.4160712136691"/>
    <n v="17.153220526315785"/>
    <n v="13.19700947368421"/>
    <n v="64.019411648020991"/>
    <n v="8.0807180975233557"/>
    <n v="7.796921075330169"/>
    <n v="5.0807180975233557"/>
    <n v="4.796921075330169"/>
    <n v="22"/>
    <n v="484"/>
    <n v="1.922193136472466"/>
    <x v="0"/>
    <n v="1.5"/>
    <x v="0"/>
    <n v="6.7284877294397853"/>
    <n v="6.1307382781699298"/>
    <n v="5.7252656533659634"/>
    <n v="5.9138396550649501"/>
    <n v="6.6002607712655532"/>
    <n v="4.2286433621444726"/>
    <n v="0"/>
    <n v="0"/>
    <n v="0"/>
    <n v="0"/>
    <n v="0"/>
    <n v="4.9582018452631571"/>
    <n v="6.0132075663157885"/>
  </r>
  <r>
    <d v="2018-03-01T00:00:00"/>
    <x v="2"/>
    <x v="8"/>
    <n v="4.25"/>
    <n v="2.5"/>
    <n v="6.9847935966666652"/>
    <x v="84"/>
    <n v="1.64105305"/>
    <n v="6355.0853329613092"/>
    <n v="13758.285714285714"/>
    <n v="5.1003818504140712"/>
    <n v="6.7237099348877774"/>
    <n v="21.890714761904764"/>
    <n v="8.4674113333333345"/>
    <n v="39.051777142857141"/>
    <n v="1525.0412980153794"/>
    <n v="17.345183333333335"/>
    <n v="13.24491238095238"/>
    <n v="59.161904652913371"/>
    <n v="8.0158909799992948"/>
    <n v="7.7645337137295654"/>
    <n v="5.0158909799992948"/>
    <n v="4.7645337137295654"/>
    <n v="23"/>
    <n v="529"/>
    <n v="1.7838456196244687"/>
    <x v="0"/>
    <n v="1.75"/>
    <x v="0"/>
    <n v="6.7320579396866878"/>
    <n v="6.1339013546582164"/>
    <n v="5.7397434575688777"/>
    <n v="5.9095127741379727"/>
    <n v="6.6041103662592295"/>
    <n v="4.1975909332787786"/>
    <n v="0"/>
    <n v="0"/>
    <n v="0"/>
    <n v="0"/>
    <n v="0"/>
    <n v="5.1660680466666671"/>
    <n v="6.3805611090476191"/>
  </r>
  <r>
    <d v="2018-04-01T00:00:00"/>
    <x v="3"/>
    <x v="8"/>
    <n v="4.25"/>
    <n v="2.5"/>
    <n v="6.8919193061904753"/>
    <x v="85"/>
    <n v="7.0114970000000003"/>
    <n v="6215.5116024925592"/>
    <n v="13802.952380952382"/>
    <n v="5.0964302870425504"/>
    <n v="6.7256839762056009"/>
    <n v="21.52966428571429"/>
    <n v="8.5270110476190464"/>
    <n v="39.477270476190469"/>
    <n v="1558.4548842502998"/>
    <n v="17.211425238095241"/>
    <n v="13.252355238095239"/>
    <n v="52.596666608537916"/>
    <n v="7.8815227416026898"/>
    <n v="7.6142522211095871"/>
    <n v="4.8815227416026898"/>
    <n v="4.6142522211095871"/>
    <n v="24"/>
    <n v="576"/>
    <n v="1.8504208806773605"/>
    <x v="0"/>
    <n v="1.75"/>
    <x v="0"/>
    <n v="6.7331241120348366"/>
    <n v="6.1375364482823347"/>
    <n v="5.7400366014584288"/>
    <n v="5.9153940094003152"/>
    <n v="6.6043321527415682"/>
    <n v="4.1911840397392135"/>
    <n v="0"/>
    <n v="0"/>
    <n v="0"/>
    <n v="0"/>
    <n v="0"/>
    <n v="5.360483105238095"/>
    <n v="6.3386691366666659"/>
  </r>
  <r>
    <d v="2018-05-01T00:00:00"/>
    <x v="4"/>
    <x v="8"/>
    <n v="4.625"/>
    <n v="2.875"/>
    <n v="7.5052444855000005"/>
    <x v="86"/>
    <n v="5.5277612999999999"/>
    <n v="5883.8042724609377"/>
    <n v="14059.7"/>
    <n v="5.0896010341834632"/>
    <n v="6.7272627801229916"/>
    <n v="22.225314999999998"/>
    <n v="8.6410927000000015"/>
    <n v="38.118816499999994"/>
    <n v="1453.0441713606717"/>
    <n v="17.5264095"/>
    <n v="13.488367499999999"/>
    <n v="52.642857142857089"/>
    <n v="7.781424323291823"/>
    <n v="7.3943641126271284"/>
    <n v="4.781424323291823"/>
    <n v="4.3943641126271284"/>
    <n v="29"/>
    <n v="841"/>
    <n v="2.4381488203266786"/>
    <x v="0"/>
    <n v="1.75"/>
    <x v="0"/>
    <n v="6.7352061750583045"/>
    <n v="6.1475610400763259"/>
    <n v="5.7638958360545658"/>
    <n v="5.9159282394558996"/>
    <n v="6.6037714784183734"/>
    <n v="4.1661745539095341"/>
    <n v="0"/>
    <n v="0"/>
    <n v="0"/>
    <n v="0"/>
    <n v="0"/>
    <n v="6.1350338400000002"/>
    <n v="6.9822058704999987"/>
  </r>
  <r>
    <d v="2018-06-01T00:00:00"/>
    <x v="5"/>
    <x v="8"/>
    <n v="5.25"/>
    <n v="3.25"/>
    <n v="7.6821377927272723"/>
    <x v="87"/>
    <n v="-6.4588507000000002"/>
    <n v="5903.1284930889424"/>
    <n v="14036.142857142857"/>
    <n v="5.0785982851071241"/>
    <n v="6.7322986067383024"/>
    <n v="21.584729166666666"/>
    <n v="8.7405643333333334"/>
    <n v="38.138894166666667"/>
    <n v="1454.5752482562007"/>
    <n v="17.745860833333335"/>
    <n v="13.78995083333333"/>
    <n v="54.043333326067192"/>
    <n v="7.5617380410867838"/>
    <n v="7.2268318106587204"/>
    <n v="4.5617380410867838"/>
    <n v="4.2268318106587204"/>
    <n v="12"/>
    <n v="144"/>
    <n v="2.1622516163473517"/>
    <x v="0"/>
    <n v="2"/>
    <x v="1"/>
    <n v="6.7430509129295029"/>
    <n v="6.1620726197342037"/>
    <n v="5.7824531736445302"/>
    <n v="5.9275662082729079"/>
    <n v="6.6092299889427411"/>
    <n v="4.1821040864921626"/>
    <n v="0"/>
    <n v="0"/>
    <n v="0"/>
    <n v="0"/>
    <n v="0"/>
    <n v="6.2483774709090918"/>
    <n v="7.2378956654545448"/>
  </r>
  <r>
    <d v="2018-07-01T00:00:00"/>
    <x v="6"/>
    <x v="8"/>
    <n v="5.25"/>
    <n v="3.25"/>
    <n v="7.9219587013636366"/>
    <x v="83"/>
    <n v="4.7976133799999996"/>
    <n v="5866.612127130682"/>
    <n v="14414.5"/>
    <n v="5.0730296769143006"/>
    <n v="6.7307272184895206"/>
    <n v="21.581323636363638"/>
    <n v="8.9845151363636369"/>
    <n v="37.733659545454536"/>
    <n v="1423.8290626922721"/>
    <n v="17.850696818181817"/>
    <n v="13.849805909090907"/>
    <n v="49.041428520565908"/>
    <n v="8.1055152940867643"/>
    <n v="7.807061239917239"/>
    <n v="5.1055152940867643"/>
    <n v="4.807061239917239"/>
    <n v="27"/>
    <n v="729"/>
    <n v="1.9881724621861843"/>
    <x v="0"/>
    <n v="2"/>
    <x v="0"/>
    <n v="6.7409775111898895"/>
    <n v="6.140979985920386"/>
    <n v="5.765896346901096"/>
    <n v="5.903196783159034"/>
    <n v="6.6135466443750994"/>
    <n v="4.2325290562650109"/>
    <n v="0"/>
    <n v="0"/>
    <n v="0"/>
    <n v="0"/>
    <n v="0"/>
    <n v="6.2755236499999993"/>
    <n v="7.6403074331818175"/>
  </r>
  <r>
    <d v="2018-08-01T00:00:00"/>
    <x v="7"/>
    <x v="8"/>
    <n v="5.5"/>
    <n v="3.5"/>
    <n v="8.0097545657142835"/>
    <x v="88"/>
    <n v="4.0445223700000001"/>
    <n v="5984.4401739211307"/>
    <n v="14559.857142857143"/>
    <n v="5.0716139133529277"/>
    <n v="6.7323931968482755"/>
    <n v="21.680022857142855"/>
    <n v="9.0636919047619049"/>
    <n v="37.695194761904759"/>
    <n v="1420.9277081379319"/>
    <n v="17.787655714285712"/>
    <n v="13.773427142857141"/>
    <n v="49.35434789242948"/>
    <n v="8.076867178658123"/>
    <n v="7.6806527317073039"/>
    <n v="5.076867178658123"/>
    <n v="4.6806527317073039"/>
    <n v="24"/>
    <n v="576"/>
    <n v="2.4900865755710857"/>
    <x v="0"/>
    <n v="2"/>
    <x v="0"/>
    <n v="6.7426820774723168"/>
    <n v="6.1412191911967673"/>
    <n v="5.7692209519136153"/>
    <n v="5.9011729828469219"/>
    <n v="6.6158142108613927"/>
    <n v="4.2169189940902365"/>
    <n v="0"/>
    <n v="0"/>
    <n v="0"/>
    <n v="0"/>
    <n v="0"/>
    <n v="6.134573792857144"/>
    <n v="7.725630243333331"/>
  </r>
  <r>
    <d v="2018-09-01T00:00:00"/>
    <x v="8"/>
    <x v="8"/>
    <n v="5.75"/>
    <n v="3.5"/>
    <n v="8.5197325036842102"/>
    <x v="89"/>
    <n v="2.82713832"/>
    <n v="5870.3672131990133"/>
    <n v="14868.736842105263"/>
    <n v="5.0601216215428524"/>
    <n v="6.7389780858464476"/>
    <n v="22.093457894736844"/>
    <n v="9.4517674210526312"/>
    <n v="36.897063157894735"/>
    <n v="1361.3932696776731"/>
    <n v="17.745333684210522"/>
    <n v="13.812375263157893"/>
    <n v="47.934211128636377"/>
    <n v="8.0298588064325731"/>
    <n v="7.6619829637130961"/>
    <n v="5.0298588064325731"/>
    <n v="4.6619829637130961"/>
    <n v="25"/>
    <n v="625"/>
    <n v="2.3327910623284986"/>
    <x v="0"/>
    <n v="2.25"/>
    <x v="0"/>
    <n v="6.7487135069751192"/>
    <n v="6.1497339976189993"/>
    <n v="5.7714440665407407"/>
    <n v="5.9142732094449437"/>
    <n v="6.6208931552213564"/>
    <n v="4.2511854423568209"/>
    <n v="0"/>
    <n v="0"/>
    <n v="0"/>
    <n v="0"/>
    <n v="0"/>
    <n v="7.1019703273684227"/>
    <n v="8.2888074068421052"/>
  </r>
  <r>
    <d v="2018-10-01T00:00:00"/>
    <x v="9"/>
    <x v="8"/>
    <n v="5.75"/>
    <n v="3.5"/>
    <n v="8.6796232852173905"/>
    <x v="90"/>
    <n v="8.2751245299999994"/>
    <n v="5798.111582880435"/>
    <n v="15178.869565217392"/>
    <n v="5.0613131960068332"/>
    <n v="6.744647003984789"/>
    <n v="22.367035217391305"/>
    <n v="9.4166522608695633"/>
    <n v="37.017264782608692"/>
    <n v="1370.2778919857617"/>
    <n v="17.784211304347824"/>
    <n v="13.414836086956521"/>
    <n v="54.110454385930801"/>
    <n v="8.0951344669398377"/>
    <n v="7.7478389000759496"/>
    <n v="5.0951344669398377"/>
    <n v="4.7478389000759496"/>
    <n v="31"/>
    <n v="961"/>
    <n v="2.2248235188991154"/>
    <x v="0"/>
    <n v="2.25"/>
    <x v="0"/>
    <n v="6.7533924560076635"/>
    <n v="6.1493969829584367"/>
    <n v="5.7646182522717604"/>
    <n v="5.918547107142067"/>
    <n v="6.6271285235694899"/>
    <n v="4.2844519404339207"/>
    <n v="0"/>
    <n v="0"/>
    <n v="0"/>
    <n v="0"/>
    <n v="0"/>
    <n v="7.1035489486956518"/>
    <n v="8.4015264943478254"/>
  </r>
  <r>
    <d v="2018-11-01T00:00:00"/>
    <x v="10"/>
    <x v="8"/>
    <n v="6"/>
    <n v="3.75"/>
    <n v="8.2622041733333322"/>
    <x v="86"/>
    <n v="5.5479945400000004"/>
    <n v="5950.356119791667"/>
    <n v="14696.857142857143"/>
    <n v="5.0689714465322604"/>
    <n v="6.7461193561115813"/>
    <n v="22.054075714285716"/>
    <n v="9.2853907619047611"/>
    <n v="37.343021904761905"/>
    <n v="1394.5012849795273"/>
    <n v="17.469873809523808"/>
    <n v="13.847638571428572"/>
    <n v="55.661579332853591"/>
    <n v="8.049745060332917"/>
    <n v="7.5923433345820435"/>
    <n v="5.049745060332917"/>
    <n v="4.5923433345820435"/>
    <n v="18"/>
    <n v="324"/>
    <n v="2.8668285823852742"/>
    <x v="0"/>
    <n v="2.25"/>
    <x v="0"/>
    <n v="6.7536577511204463"/>
    <n v="6.1477578712153091"/>
    <n v="5.7680723139995029"/>
    <n v="5.9132987862991291"/>
    <n v="6.62801170362492"/>
    <n v="4.2878315027066316"/>
    <n v="0"/>
    <n v="0"/>
    <n v="0"/>
    <n v="0"/>
    <n v="0"/>
    <n v="6.7581890323809528"/>
    <n v="8.0961203442857155"/>
  </r>
  <r>
    <d v="2019-01-01T00:00:00"/>
    <x v="0"/>
    <x v="9"/>
    <n v="6"/>
    <n v="3.5"/>
    <n v="8.2369201518181807"/>
    <x v="91"/>
    <n v="4.4844001799999997"/>
    <n v="6383.264626242898"/>
    <n v="14163.136363636364"/>
    <n v="5.0794531740082371"/>
    <n v="6.7453217068366893"/>
    <n v="22.483695454545455"/>
    <n v="9.0112993636363612"/>
    <n v="37.535287727272724"/>
    <n v="1408.8978247691505"/>
    <n v="17.318752272727274"/>
    <n v="13.650965909090912"/>
    <n v="55.517142704554921"/>
    <n v="8.3050207928629511"/>
    <n v="7.9799806330575018"/>
    <n v="5.3050207928629511"/>
    <n v="4.9799806330575018"/>
    <n v="28"/>
    <n v="784"/>
    <n v="2.1136844860987485"/>
    <x v="0"/>
    <n v="2.5"/>
    <x v="0"/>
    <n v="6.7516628053228773"/>
    <n v="6.1386612079057423"/>
    <n v="5.7628987454608174"/>
    <n v="5.9013721732391806"/>
    <n v="6.6282434292906229"/>
    <n v="4.3069238043623663"/>
    <n v="0"/>
    <n v="0"/>
    <n v="0"/>
    <n v="0"/>
    <n v="0"/>
    <n v="6.8428347118181811"/>
    <n v="8.0051731004545452"/>
  </r>
  <r>
    <d v="2019-02-01T00:00:00"/>
    <x v="1"/>
    <x v="9"/>
    <n v="6"/>
    <n v="3.5"/>
    <n v="8.0379782842105278"/>
    <x v="92"/>
    <n v="1.44067949"/>
    <n v="6492.3885433799342"/>
    <n v="14035.21052631579"/>
    <n v="5.090871030225574"/>
    <n v="6.7482199774963476"/>
    <n v="22.422195263157892"/>
    <n v="8.8878365789473666"/>
    <n v="37.826378421052631"/>
    <n v="1430.834904452676"/>
    <n v="17.262744210526318"/>
    <n v="13.600845789473684"/>
    <n v="47.432222154405352"/>
    <n v="8.3079694389098826"/>
    <n v="7.8145139523682383"/>
    <n v="5.3079694389098826"/>
    <n v="4.8145139523682383"/>
    <n v="23"/>
    <n v="529"/>
    <n v="3.1149816063764564"/>
    <x v="0"/>
    <n v="2.5"/>
    <x v="0"/>
    <n v="6.7536426128976892"/>
    <n v="6.1418664052600818"/>
    <n v="5.7562061873707577"/>
    <n v="5.9116338884264827"/>
    <n v="6.6298856164538646"/>
    <n v="4.2961481160020814"/>
    <n v="0"/>
    <n v="0"/>
    <n v="0"/>
    <n v="0"/>
    <n v="0"/>
    <n v="6.6697889394736851"/>
    <n v="7.7539710105263167"/>
  </r>
  <r>
    <d v="2019-03-01T00:00:00"/>
    <x v="2"/>
    <x v="9"/>
    <n v="6"/>
    <n v="3.5"/>
    <n v="7.9053048024999999"/>
    <x v="93"/>
    <n v="7.3746342299999998"/>
    <n v="6450.8926513671877"/>
    <n v="14211"/>
    <n v="5.0953064552185063"/>
    <n v="6.7538040562478692"/>
    <n v="22.362226999999997"/>
    <n v="8.7292744500000019"/>
    <n v="38.267561000000001"/>
    <n v="1464.406224888721"/>
    <n v="17.3375865"/>
    <n v="13.303351000000001"/>
    <n v="48.778571719214987"/>
    <n v="8.232191030941058"/>
    <n v="7.7844746437625165"/>
    <n v="5.232191030941058"/>
    <n v="4.7844746437625165"/>
    <n v="25"/>
    <n v="625"/>
    <n v="2.8036021681997374"/>
    <x v="0"/>
    <n v="2.5"/>
    <x v="0"/>
    <n v="6.759459848649664"/>
    <n v="6.1549126309043611"/>
    <n v="5.7675857977624414"/>
    <n v="5.9258415460089635"/>
    <n v="6.6333823971569572"/>
    <n v="4.2898626412471978"/>
    <n v="0"/>
    <n v="0"/>
    <n v="0"/>
    <n v="0"/>
    <n v="0"/>
    <n v="6.4886577255000004"/>
    <n v="7.4511731019999985"/>
  </r>
  <r>
    <d v="2019-04-01T00:00:00"/>
    <x v="3"/>
    <x v="9"/>
    <n v="6"/>
    <n v="3.5"/>
    <n v="7.7856747721052653"/>
    <x v="94"/>
    <n v="4.1389643200000004"/>
    <n v="6447.6969572368425"/>
    <n v="14142.578947368422"/>
    <n v="5.0944495356680246"/>
    <n v="6.7535833652733857"/>
    <n v="21.938860000000002"/>
    <n v="8.6063070499999981"/>
    <n v="38.320275000000002"/>
    <n v="1468.4434760756251"/>
    <n v="17.466146500000001"/>
    <n v="13.668410999999997"/>
    <n v="49.637143089657684"/>
    <n v="8.0927455510040094"/>
    <n v="7.7655195430979527"/>
    <n v="5.0927455510040094"/>
    <n v="4.7655195430979527"/>
    <n v="32"/>
    <n v="1024"/>
    <n v="2.124349691146191"/>
    <x v="0"/>
    <n v="2.5"/>
    <x v="0"/>
    <n v="6.7594209268139736"/>
    <n v="6.1626476044776037"/>
    <n v="5.7730073871106891"/>
    <n v="5.935176204254935"/>
    <n v="6.6306405590899304"/>
    <n v="4.3088112616828367"/>
    <n v="0"/>
    <n v="0"/>
    <n v="0"/>
    <n v="0"/>
    <n v="0"/>
    <n v="6.4672401468421041"/>
    <n v="7.2768564210526305"/>
  </r>
  <r>
    <d v="2019-05-01T00:00:00"/>
    <x v="4"/>
    <x v="9"/>
    <n v="6"/>
    <n v="3.5"/>
    <n v="8.1786681109523798"/>
    <x v="95"/>
    <n v="4.2384327400000004"/>
    <n v="6103.2991303943454"/>
    <n v="14392.809523809523"/>
    <n v="5.080435809991779"/>
    <n v="6.7536853013777671"/>
    <n v="21.240409999999997"/>
    <n v="8.9561761904761905"/>
    <n v="38.195396666666667"/>
    <n v="1458.8883265240111"/>
    <n v="17.834019047619044"/>
    <n v="13.753987619047617"/>
    <n v="55.970909292047651"/>
    <n v="7.968950147462813"/>
    <n v="7.6302244107524322"/>
    <n v="4.968950147462813"/>
    <n v="4.6302244107524322"/>
    <n v="26"/>
    <n v="676"/>
    <n v="2.1813519212746018"/>
    <x v="0"/>
    <n v="2.5"/>
    <x v="1"/>
    <n v="6.7679353187019107"/>
    <n v="6.17841282945004"/>
    <n v="5.8297122614211938"/>
    <n v="5.9203345289173193"/>
    <n v="6.6369600947809495"/>
    <n v="4.2494033449363577"/>
    <n v="0"/>
    <n v="0"/>
    <n v="0"/>
    <n v="0"/>
    <n v="0"/>
    <n v="6.6216215933333338"/>
    <n v="7.6176567338095227"/>
  </r>
  <r>
    <d v="2019-06-01T00:00:00"/>
    <x v="5"/>
    <x v="9"/>
    <n v="6"/>
    <n v="3.5"/>
    <n v="7.6947393206666668"/>
    <x v="96"/>
    <n v="3.7476580500000001"/>
    <n v="6297.6076497395834"/>
    <n v="14226.533333333333"/>
    <n v="5.0928022689403623"/>
    <n v="6.7633901079535859"/>
    <n v="20.595775333333332"/>
    <n v="9.1797462666666672"/>
    <n v="38.459942666666663"/>
    <n v="1479.1671899232867"/>
    <n v="17.88495266666667"/>
    <n v="13.879580666666666"/>
    <n v="72.908000183105429"/>
    <n v="7.977670572408984"/>
    <n v="7.5051499783199063"/>
    <n v="4.977670572408984"/>
    <n v="4.5051499783199063"/>
    <n v="13"/>
    <n v="169"/>
    <n v="2.9683875"/>
    <x v="0"/>
    <n v="2.5"/>
    <x v="0"/>
    <n v="6.7714779212402467"/>
    <n v="6.1799880838531402"/>
    <n v="5.7961260015499141"/>
    <n v="5.9484939580593785"/>
    <n v="6.6413786047945145"/>
    <n v="4.2028325646694906"/>
    <n v="0"/>
    <n v="0"/>
    <n v="0"/>
    <n v="0"/>
    <n v="0"/>
    <n v="6.481769459333333"/>
    <n v="7.2659139053333339"/>
  </r>
  <r>
    <d v="2019-07-01T00:00:00"/>
    <x v="6"/>
    <x v="9"/>
    <n v="5.75"/>
    <n v="3.5"/>
    <n v="7.2982419682608688"/>
    <x v="95"/>
    <n v="4.8196524600000004"/>
    <n v="6387.301481827446"/>
    <n v="14043.91304347826"/>
    <n v="5.100025868088613"/>
    <n v="6.7643312569470373"/>
    <n v="20.352316086956524"/>
    <n v="8.908678608695654"/>
    <n v="39.253046956521743"/>
    <n v="1540.8016953709009"/>
    <n v="17.705638695652176"/>
    <n v="13.780318695652177"/>
    <n v="62.267727418379316"/>
    <n v="8.3251514093227907"/>
    <n v="7.9119561890726873"/>
    <n v="5.3251514093227907"/>
    <n v="4.9119561890726873"/>
    <n v="33"/>
    <n v="1089"/>
    <n v="2.5893766074709124"/>
    <x v="0"/>
    <n v="2.25"/>
    <x v="0"/>
    <n v="6.773869282043079"/>
    <n v="6.1725450739608263"/>
    <n v="5.7921481361185068"/>
    <n v="5.9385944594253006"/>
    <n v="6.6469360380277687"/>
    <n v="4.2528086287714801"/>
    <n v="0"/>
    <n v="0"/>
    <n v="0"/>
    <n v="0"/>
    <n v="0"/>
    <n v="6.1960338734782621"/>
    <n v="6.7819638339130428"/>
  </r>
  <r>
    <d v="2019-08-01T00:00:00"/>
    <x v="7"/>
    <x v="9"/>
    <n v="5.5"/>
    <n v="3.25"/>
    <n v="7.5097343227272715"/>
    <x v="73"/>
    <n v="3.9272608400000002"/>
    <n v="6262.873046875"/>
    <n v="14242.045454545454"/>
    <n v="5.1018896049701778"/>
    <n v="6.764294395379765"/>
    <n v="20.870061904761901"/>
    <n v="8.9641329523809503"/>
    <n v="38.748116666666661"/>
    <n v="1501.4165452136106"/>
    <n v="17.630726190476189"/>
    <n v="13.786962857142855"/>
    <n v="82.653182289817096"/>
    <n v="7.9780165409599757"/>
    <n v="7.6842167951388802"/>
    <n v="4.9780165409599757"/>
    <n v="4.6842167951388802"/>
    <n v="26"/>
    <n v="676"/>
    <n v="1.9669791020070351"/>
    <x v="0"/>
    <n v="2.25"/>
    <x v="0"/>
    <n v="6.7733886355361808"/>
    <n v="6.168952267492914"/>
    <n v="5.7941059713666636"/>
    <n v="5.9309959711292324"/>
    <n v="6.6468999255538028"/>
    <n v="4.3793564695630351"/>
    <n v="0"/>
    <n v="0"/>
    <n v="0"/>
    <n v="0"/>
    <n v="0"/>
    <n v="6.2538953654545457"/>
    <n v="6.9628985872727265"/>
  </r>
  <r>
    <d v="2019-09-01T00:00:00"/>
    <x v="8"/>
    <x v="9"/>
    <n v="5.25"/>
    <n v="3.25"/>
    <n v="7.4187400714285712"/>
    <x v="97"/>
    <n v="4.0290939999999997"/>
    <n v="6259.7450939360115"/>
    <n v="14111.095238095239"/>
    <n v="5.0945840724464917"/>
    <n v="6.7702566637546822"/>
    <n v="21.045696666666668"/>
    <n v="9.1536206666666668"/>
    <n v="38.582482857142864"/>
    <n v="1488.607983421723"/>
    <n v="17.542459047619051"/>
    <n v="13.675739523809526"/>
    <n v="80.427499771118136"/>
    <n v="8.1127256221385728"/>
    <n v="7.7427251313046979"/>
    <n v="5.1127256221385728"/>
    <n v="4.7427251313046979"/>
    <n v="26"/>
    <n v="676"/>
    <n v="2.3442314647377938"/>
    <x v="0"/>
    <n v="2"/>
    <x v="0"/>
    <n v="6.7784607319761569"/>
    <n v="6.178636847864996"/>
    <n v="5.7883314909355779"/>
    <n v="5.9516227381323485"/>
    <n v="6.6503718609881544"/>
    <n v="4.3943980911847458"/>
    <n v="0"/>
    <n v="0"/>
    <n v="0"/>
    <n v="0"/>
    <n v="0"/>
    <n v="6.1255741204761902"/>
    <n v="6.8455894495238097"/>
  </r>
  <r>
    <d v="2019-10-01T00:00:00"/>
    <x v="9"/>
    <x v="9"/>
    <n v="5"/>
    <n v="3.25"/>
    <n v="7.2807572913043481"/>
    <x v="98"/>
    <n v="6.4091136400000002"/>
    <n v="6159.33493970788"/>
    <n v="14117.565217391304"/>
    <n v="5.1027552252677886"/>
    <n v="6.7711550015167123"/>
    <n v="21.045655652173913"/>
    <n v="9.2152514347826102"/>
    <n v="38.783366521739126"/>
    <n v="1504.1495187595551"/>
    <n v="17.423822608695652"/>
    <n v="13.531902608695653"/>
    <n v="76.998182123357594"/>
    <n v="8.3340701560635466"/>
    <n v="7.8608767964032982"/>
    <n v="5.3340701560635466"/>
    <n v="4.8608767964032982"/>
    <n v="29"/>
    <n v="841"/>
    <n v="2.9729893924783029"/>
    <x v="0"/>
    <n v="1.75"/>
    <x v="0"/>
    <n v="6.7800945980969569"/>
    <n v="6.1772929612660121"/>
    <n v="5.7860989938637104"/>
    <n v="5.9508879225316038"/>
    <n v="6.6529297471840039"/>
    <n v="4.4096151439474172"/>
    <n v="0"/>
    <n v="0"/>
    <n v="0"/>
    <n v="0"/>
    <n v="0"/>
    <n v="5.8781958639130432"/>
    <n v="6.7197850830434778"/>
  </r>
  <r>
    <d v="2019-11-01T00:00:00"/>
    <x v="10"/>
    <x v="9"/>
    <n v="5"/>
    <n v="3.25"/>
    <n v="7.124172606666666"/>
    <x v="99"/>
    <n v="2.6945022199999999"/>
    <n v="6125.9371279761908"/>
    <n v="14068.71642857143"/>
    <n v="5.1025479931078133"/>
    <n v="6.821840776653735"/>
    <n v="20.98699666666667"/>
    <n v="9.2774703333333335"/>
    <n v="38.921058571428567"/>
    <n v="1514.8488003205732"/>
    <n v="17.216089523809526"/>
    <n v="13.598387142857145"/>
    <n v="62.544999885559037"/>
    <n v="8.1869910663401537"/>
    <n v="7.8003733548913496"/>
    <n v="5.1869910663401537"/>
    <n v="4.8003733548913496"/>
    <n v="24"/>
    <n v="576"/>
    <n v="2.4356658749010291"/>
    <x v="0"/>
    <n v="1.75"/>
    <x v="0"/>
    <n v="6.7835017438917768"/>
    <n v="6.1912089885595751"/>
    <n v="5.7940581194049621"/>
    <n v="5.9688333481848854"/>
    <n v="6.6528032184616785"/>
    <n v="4.4062295914237053"/>
    <n v="0"/>
    <n v="0"/>
    <n v="0"/>
    <n v="0"/>
    <n v="0"/>
    <n v="5.5233837314285719"/>
    <n v="6.5708102552380945"/>
  </r>
  <r>
    <d v="2020-01-01T00:00:00"/>
    <x v="0"/>
    <x v="10"/>
    <n v="5"/>
    <n v="3.25"/>
    <n v="7.0469137795454566"/>
    <x v="100"/>
    <n v="1.1626906100000001"/>
    <n v="6225.773082386364"/>
    <n v="13732.228409090911"/>
    <n v="5.1195983056772203"/>
    <n v="6.7739123282669791"/>
    <n v="20.253046818181822"/>
    <n v="10.051605045454549"/>
    <n v="39.014191363636364"/>
    <n v="1522.1071277584383"/>
    <n v="17.12183136363636"/>
    <n v="13.559324090909092"/>
    <n v="58.71285720098583"/>
    <n v="8.4511409597254055"/>
    <n v="7.7403626894942441"/>
    <n v="5.4511409597254055"/>
    <n v="4.7403626894942441"/>
    <n v="23"/>
    <n v="529"/>
    <n v="5.1378127272727276"/>
    <x v="0"/>
    <n v="1.75"/>
    <x v="0"/>
    <n v="6.7816116790896901"/>
    <n v="6.1715802370383859"/>
    <n v="5.7897405538770466"/>
    <n v="5.9386564713836592"/>
    <n v="6.6567477044163201"/>
    <n v="4.4268136982569626"/>
    <n v="0"/>
    <n v="0"/>
    <n v="0"/>
    <n v="0"/>
    <n v="0"/>
    <n v="5.1283283713636356"/>
    <n v="6.3784265818181831"/>
  </r>
  <r>
    <d v="2020-02-01T00:00:00"/>
    <x v="1"/>
    <x v="10"/>
    <n v="4.75"/>
    <n v="3"/>
    <n v="6.8252452170000009"/>
    <x v="101"/>
    <n v="3.9374007099999999"/>
    <n v="5855.4877441406252"/>
    <n v="13776.152750000003"/>
    <n v="5.1154255726751847"/>
    <n v="6.7807246944990247"/>
    <n v="20.276821999999996"/>
    <n v="11.4069275"/>
    <n v="37.900030500000007"/>
    <n v="1436.4123119009307"/>
    <n v="17.0877865"/>
    <n v="13.328433499999999"/>
    <n v="73.563683359246468"/>
    <n v="8.5491757187524833"/>
    <n v="7.7363965022766426"/>
    <n v="5.5491757187524833"/>
    <n v="4.7363965022766426"/>
    <n v="22"/>
    <n v="484"/>
    <n v="6.4979926605504588"/>
    <x v="0"/>
    <n v="1.75"/>
    <x v="0"/>
    <n v="6.7866459403542114"/>
    <n v="6.1776782443663141"/>
    <n v="5.7838762921503699"/>
    <n v="5.9530487221986155"/>
    <n v="6.6614696646797249"/>
    <n v="4.4256382170094835"/>
    <n v="0"/>
    <n v="0"/>
    <n v="0"/>
    <n v="0"/>
    <n v="0"/>
    <n v="4.7899499460000001"/>
    <n v="6.0843842194999995"/>
  </r>
  <r>
    <d v="2020-03-01T00:00:00"/>
    <x v="2"/>
    <x v="10"/>
    <n v="4.5"/>
    <n v="3"/>
    <n v="7.6681532019047616"/>
    <x v="102"/>
    <n v="-2.0831455700000001"/>
    <n v="4786.9161435081842"/>
    <n v="15194.573809523812"/>
    <n v="5.0826736597167121"/>
    <n v="6.7933926597940415"/>
    <n v="20.398237619047627"/>
    <n v="13.850923809523806"/>
    <n v="35.001526190476191"/>
    <n v="1225.1068356625908"/>
    <n v="17.386576666666663"/>
    <n v="13.362736666666668"/>
    <n v="115.63227185335997"/>
    <n v="8.3315847882905913"/>
    <n v="7.8535156967569284"/>
    <n v="5.3315847882905913"/>
    <n v="4.8535156967569284"/>
    <n v="30"/>
    <n v="900"/>
    <n v="3.0065545747512963"/>
    <x v="0"/>
    <n v="1.5"/>
    <x v="0"/>
    <n v="6.8089866895282789"/>
    <n v="6.2171489529477997"/>
    <n v="5.7926715581338026"/>
    <n v="6.0121317034581176"/>
    <n v="6.6780254783879185"/>
    <n v="4.4499113977934615"/>
    <n v="0"/>
    <n v="0"/>
    <n v="0"/>
    <n v="0"/>
    <n v="0"/>
    <n v="4.9835610904761909"/>
    <n v="6.7796850038095249"/>
  </r>
  <r>
    <d v="2020-04-01T00:00:00"/>
    <x v="3"/>
    <x v="10"/>
    <n v="4.5"/>
    <n v="4.25"/>
    <n v="8.1987078023809534"/>
    <x v="103"/>
    <n v="-16.006000879999998"/>
    <n v="4600.9778413318454"/>
    <n v="15867.431904761908"/>
    <n v="5.106801337076126"/>
    <n v="6.787325112954024"/>
    <n v="21.46827285714286"/>
    <n v="14.945059999999998"/>
    <n v="32.239809523809512"/>
    <n v="1039.4053181315185"/>
    <n v="17.490541904761908"/>
    <n v="13.856314761904763"/>
    <n v="68.892856416248108"/>
    <n v="8.0895183112261968"/>
    <n v="7.7863964613723047"/>
    <n v="5.0895183112261968"/>
    <n v="4.7863964613723047"/>
    <n v="31"/>
    <n v="961"/>
    <n v="2.0096565821749794"/>
    <x v="1"/>
    <n v="0.25"/>
    <x v="0"/>
    <n v="6.7949514432128142"/>
    <n v="6.1976786388322935"/>
    <n v="5.8022205949761867"/>
    <n v="5.9741673260551673"/>
    <n v="6.6661099096306895"/>
    <n v="4.3903073982873062"/>
    <n v="0"/>
    <n v="0"/>
    <n v="0"/>
    <n v="0"/>
    <n v="0"/>
    <n v="5.5473792261904764"/>
    <n v="7.6408314342857144"/>
  </r>
  <r>
    <d v="2020-05-01T00:00:00"/>
    <x v="4"/>
    <x v="10"/>
    <n v="4.5"/>
    <n v="4.25"/>
    <n v="7.98048287625"/>
    <x v="104"/>
    <n v="-32.385569390000001"/>
    <n v="4599.3309631347656"/>
    <n v="14906.190937500003"/>
    <n v="5.1157570488575619"/>
    <n v="6.7906620236925601"/>
    <n v="24.797972941176475"/>
    <n v="14.579234117647061"/>
    <n v="30.438652941176468"/>
    <n v="926.51159287339078"/>
    <n v="16.636171764705885"/>
    <n v="13.547969411764706"/>
    <n v="54.944999885559035"/>
    <n v="8.0441923426690014"/>
    <n v="7.5446880223026778"/>
    <n v="5.0441923426690014"/>
    <n v="4.5446880223026778"/>
    <n v="18"/>
    <n v="324"/>
    <n v="3.1586704707560629"/>
    <x v="1"/>
    <n v="0.25"/>
    <x v="1"/>
    <n v="6.8105928214857281"/>
    <n v="6.2184117740568761"/>
    <n v="5.8356669033832596"/>
    <n v="5.9861292914893767"/>
    <n v="6.6801007360121814"/>
    <n v="4.387773224518134"/>
    <n v="0"/>
    <n v="0"/>
    <n v="0"/>
    <n v="0"/>
    <n v="0"/>
    <n v="5.3693739399999991"/>
    <n v="7.3785340187500008"/>
  </r>
  <r>
    <d v="2020-06-01T00:00:00"/>
    <x v="5"/>
    <x v="10"/>
    <n v="4.25"/>
    <n v="4"/>
    <n v="7.4338765252380954"/>
    <x v="105"/>
    <n v="-7.4800534699999996"/>
    <n v="4925.8680710565477"/>
    <n v="14195.955000000002"/>
    <n v="5.1196463147563573"/>
    <n v="6.7966063962798042"/>
    <n v="25.248117619047619"/>
    <n v="14.465598571428572"/>
    <n v="30.361724761904764"/>
    <n v="921.83433051766087"/>
    <n v="16.418609047619043"/>
    <n v="13.505950952380953"/>
    <n v="56.858636682683738"/>
    <n v="8.5180140820701862"/>
    <n v="7.926085086925144"/>
    <n v="5.5180140820701862"/>
    <n v="4.926085086925144"/>
    <n v="33"/>
    <n v="1089"/>
    <n v="3.9077700059276821"/>
    <x v="1"/>
    <n v="0.25"/>
    <x v="0"/>
    <n v="6.8056103939376085"/>
    <n v="6.2142409388381639"/>
    <n v="5.8141091522932484"/>
    <n v="5.9938472532889486"/>
    <n v="6.6751293545621015"/>
    <n v="4.3214934166721184"/>
    <n v="0"/>
    <n v="0"/>
    <n v="0"/>
    <n v="0"/>
    <n v="0"/>
    <n v="5.0557573500000004"/>
    <n v="6.7165984966666663"/>
  </r>
  <r>
    <d v="2020-07-01T00:00:00"/>
    <x v="6"/>
    <x v="10"/>
    <n v="4"/>
    <n v="3.75"/>
    <n v="7.2601050650000012"/>
    <x v="106"/>
    <n v="-14.09520534"/>
    <n v="5064.60791015625"/>
    <n v="14582.411136363638"/>
    <n v="5.1305821139186332"/>
    <n v="6.7999004675336634"/>
    <n v="25.958982727272726"/>
    <n v="14.314450454545453"/>
    <n v="29.798782272727273"/>
    <n v="887.96742493740521"/>
    <n v="16.180536818181817"/>
    <n v="13.747250000000001"/>
    <n v="46.773181741887818"/>
    <n v="8.333956641909996"/>
    <n v="7.8095597146352675"/>
    <n v="5.333956641909996"/>
    <n v="4.8095597146352675"/>
    <n v="25"/>
    <n v="625"/>
    <n v="3.3450062015503876"/>
    <x v="1"/>
    <n v="0.25"/>
    <x v="0"/>
    <n v="6.8173452805184009"/>
    <n v="6.2261538323204393"/>
    <n v="5.8248965789984677"/>
    <n v="6.006502581351258"/>
    <n v="6.6870501663975661"/>
    <n v="4.2733997136620232"/>
    <n v="0"/>
    <n v="0"/>
    <n v="0"/>
    <n v="0"/>
    <n v="0"/>
    <n v="4.6159464186363639"/>
    <n v="6.4400269618181829"/>
  </r>
  <r>
    <d v="2020-08-01T00:00:00"/>
    <x v="7"/>
    <x v="10"/>
    <n v="4"/>
    <n v="3.75"/>
    <n v="6.9651378816666671"/>
    <x v="107"/>
    <n v="-15.91469848"/>
    <n v="5226.6497938368057"/>
    <n v="14724.502500000002"/>
    <n v="5.1368514697775689"/>
    <n v="6.8487765878786933"/>
    <n v="25.985574736842104"/>
    <n v="15.803796842105262"/>
    <n v="28.834876842105256"/>
    <n v="831.45012249937804"/>
    <n v="15.588312105263162"/>
    <n v="13.787437894736842"/>
    <n v="45.039047786167636"/>
    <n v="8.4369541548298166"/>
    <n v="7.8095597146352675"/>
    <n v="5.4369541548298166"/>
    <n v="4.8095597146352675"/>
    <n v="24"/>
    <n v="576"/>
    <n v="4.2402790697674417"/>
    <x v="1"/>
    <n v="0.25"/>
    <x v="0"/>
    <n v="6.8280791866517214"/>
    <n v="6.2467965611434684"/>
    <n v="5.8239560286959184"/>
    <n v="6.0407887856630706"/>
    <n v="6.6942808037201011"/>
    <n v="4.2895668805475857"/>
    <n v="0"/>
    <n v="0"/>
    <n v="0"/>
    <n v="0"/>
    <n v="0"/>
    <n v="3.9200553094444452"/>
    <n v="5.8856498161111102"/>
  </r>
  <r>
    <d v="2020-09-01T00:00:00"/>
    <x v="8"/>
    <x v="10"/>
    <n v="4"/>
    <n v="3.75"/>
    <n v="7.0323566340909087"/>
    <x v="108"/>
    <n v="-10.02801713"/>
    <n v="5063.162220348011"/>
    <n v="14847.956590909092"/>
    <n v="5.1308261722077049"/>
    <n v="6.8550517802748852"/>
    <n v="26.077544090909097"/>
    <n v="16.85761909090909"/>
    <n v="27.989923636363638"/>
    <n v="783.43582516946788"/>
    <n v="15.438429090909091"/>
    <n v="13.636484999999999"/>
    <n v="41.867142995198527"/>
    <n v="8.2488512724946013"/>
    <n v="7.8413594704548553"/>
    <n v="5.2488512724946013"/>
    <n v="4.8413594704548553"/>
    <n v="30"/>
    <n v="900"/>
    <n v="2.555593659942363"/>
    <x v="1"/>
    <n v="0.25"/>
    <x v="0"/>
    <n v="6.8292274808569644"/>
    <n v="6.2505889270842907"/>
    <n v="5.8289254952749685"/>
    <n v="6.0438651316866085"/>
    <n v="6.6943222819521049"/>
    <n v="4.3293047045551853"/>
    <n v="0"/>
    <n v="0"/>
    <n v="0"/>
    <n v="0"/>
    <n v="0"/>
    <n v="3.8327462527272731"/>
    <n v="5.8388361849999999"/>
  </r>
  <r>
    <d v="2020-10-01T00:00:00"/>
    <x v="9"/>
    <x v="10"/>
    <n v="4"/>
    <n v="3.75"/>
    <n v="6.963487081052631"/>
    <x v="109"/>
    <n v="-12.98727849"/>
    <n v="5071.6409590871708"/>
    <n v="14749.137954545457"/>
    <n v="5.1260103271440087"/>
    <n v="6.8600373707575244"/>
    <n v="25.224007368421052"/>
    <n v="19.266889473684213"/>
    <n v="26.732558421052627"/>
    <n v="714.62967973499167"/>
    <n v="14.903656842105264"/>
    <n v="13.872886842105261"/>
    <n v="55.521904899960454"/>
    <n v="8.2534724897680434"/>
    <n v="7.9196010237841108"/>
    <n v="5.2534724897680434"/>
    <n v="4.9196010237841108"/>
    <n v="24"/>
    <n v="576"/>
    <n v="2.1571058965102288"/>
    <x v="1"/>
    <n v="0.25"/>
    <x v="0"/>
    <n v="6.8313671974018533"/>
    <n v="6.250961544491763"/>
    <n v="5.8499292967408056"/>
    <n v="6.0311621191267299"/>
    <n v="6.6969981772828344"/>
    <n v="4.353648535367439"/>
    <n v="0"/>
    <n v="0"/>
    <n v="0"/>
    <n v="0"/>
    <n v="0"/>
    <n v="3.8114867552631577"/>
    <n v="5.8816944042105268"/>
  </r>
  <r>
    <d v="2020-11-01T00:00:00"/>
    <x v="10"/>
    <x v="10"/>
    <n v="3.75"/>
    <n v="3.5"/>
    <n v="6.6210182904761927"/>
    <x v="110"/>
    <n v="-8.6907510600000002"/>
    <n v="5483.8239164806546"/>
    <n v="14236.812142857145"/>
    <n v="5.1256637936777336"/>
    <n v="6.8647101463965265"/>
    <n v="25.059690952380954"/>
    <n v="20.198041904761901"/>
    <n v="26.159647142857143"/>
    <n v="684.32713863879383"/>
    <n v="14.547766666666664"/>
    <n v="14.034853809523808"/>
    <n v="45.163684443423577"/>
    <n v="8.33949834655267"/>
    <n v="7.8698182079793284"/>
    <n v="5.33949834655267"/>
    <n v="4.8698182079793284"/>
    <n v="24"/>
    <n v="576"/>
    <n v="2.9490364372469635"/>
    <x v="1"/>
    <n v="0.25"/>
    <x v="0"/>
    <n v="6.8338606598692646"/>
    <n v="6.2550329739079888"/>
    <n v="5.8528190684053465"/>
    <n v="6.0360102998907506"/>
    <n v="6.6988114127305209"/>
    <n v="4.3805021215806024"/>
    <n v="0"/>
    <n v="0"/>
    <n v="0"/>
    <n v="0"/>
    <n v="0"/>
    <n v="3.375553501428572"/>
    <n v="5.5685999252380958"/>
  </r>
  <r>
    <d v="2020-12-01T00:00:00"/>
    <x v="11"/>
    <x v="10"/>
    <n v="3.75"/>
    <n v="3.5"/>
    <n v="6.2818096300000006"/>
    <x v="111"/>
    <n v="-5.3048291000000001"/>
    <n v="5978.1328638980267"/>
    <n v="14173.088478260872"/>
    <n v="5.1332087829915469"/>
    <n v="6.873870418117316"/>
    <n v="24.917655"/>
    <n v="21.738998999999993"/>
    <n v="25.509701"/>
    <n v="650.74484510940101"/>
    <n v="14.189885"/>
    <n v="13.643761000000001"/>
    <n v="45.886817758733535"/>
    <n v="8.0866082330224636"/>
    <n v="7.5016069224188291"/>
    <n v="5.0866082330224636"/>
    <n v="4.5016069224188291"/>
    <n v="12"/>
    <n v="144"/>
    <n v="3.8459294265910522"/>
    <x v="1"/>
    <n v="0.25"/>
    <x v="1"/>
    <n v="6.8392227567833599"/>
    <n v="6.268506028880906"/>
    <n v="5.8808778288268551"/>
    <n v="6.0396441549952478"/>
    <n v="6.7013112109046515"/>
    <n v="4.3658586617294644"/>
    <n v="0"/>
    <n v="0"/>
    <n v="0"/>
    <n v="0"/>
    <n v="0"/>
    <n v="3.4136869810526314"/>
    <n v="5.3524696689473679"/>
  </r>
  <r>
    <d v="2021-01-01T00:00:00"/>
    <x v="0"/>
    <x v="11"/>
    <n v="3.75"/>
    <n v="3.5"/>
    <n v="6.3806878364999999"/>
    <x v="112"/>
    <n v="-7.7394584699999998"/>
    <n v="6247.3522705078121"/>
    <n v="14061.902500000002"/>
    <n v="5.1398944437896414"/>
    <n v="6.8175444482247274"/>
    <n v="24.695322499999996"/>
    <n v="22.598302499999992"/>
    <n v="25.00656"/>
    <n v="625.32804303360001"/>
    <n v="14.0489745"/>
    <n v="13.650843"/>
    <n v="45.538420827765158"/>
    <n v="8.3356127346744469"/>
    <n v="8.00560944536028"/>
    <n v="5.3356127346744469"/>
    <n v="5.00560944536028"/>
    <n v="31"/>
    <n v="961"/>
    <n v="2.1379782823297138"/>
    <x v="1"/>
    <n v="0.25"/>
    <x v="0"/>
    <n v="6.8304223378530748"/>
    <n v="6.2460787835183895"/>
    <n v="5.8528026931256631"/>
    <n v="6.0210926949467574"/>
    <n v="6.6975638931707584"/>
    <n v="4.3278535391056749"/>
    <n v="0"/>
    <n v="0"/>
    <n v="0"/>
    <n v="0"/>
    <n v="0"/>
    <n v="3.908526616000001"/>
    <n v="5.5101951409999996"/>
  </r>
  <r>
    <d v="2021-02-01T00:00:00"/>
    <x v="1"/>
    <x v="11"/>
    <n v="3.5"/>
    <n v="3.25"/>
    <n v="6.4882625642105261"/>
    <x v="113"/>
    <n v="-6.0158888199999998"/>
    <n v="6199.803505345395"/>
    <n v="14042.102500000003"/>
    <n v="5.1423498834418888"/>
    <n v="6.8225545073202483"/>
    <n v="24.999764736842103"/>
    <n v="22.677974736842099"/>
    <n v="24.642748947368414"/>
    <n v="607.26507568302713"/>
    <n v="14.046417368421054"/>
    <n v="13.633093684210525"/>
    <n v="54.378421181126598"/>
    <n v="8.2899987527480334"/>
    <n v="7.9137873702054771"/>
    <n v="5.2899987527480334"/>
    <n v="4.9137873702054771"/>
    <n v="26"/>
    <n v="676"/>
    <n v="2.3779974388682237"/>
    <x v="1"/>
    <n v="0.25"/>
    <x v="0"/>
    <n v="6.8336434866719031"/>
    <n v="6.2515806091550967"/>
    <n v="5.8439964010021175"/>
    <n v="6.0360443636757894"/>
    <n v="6.7000959027853595"/>
    <n v="4.3020164059666932"/>
    <n v="0"/>
    <n v="0"/>
    <n v="0"/>
    <n v="0"/>
    <n v="0"/>
    <n v="3.9736580015789476"/>
    <n v="5.556830573684211"/>
  </r>
  <r>
    <d v="2021-03-01T00:00:00"/>
    <x v="2"/>
    <x v="11"/>
    <n v="3.5"/>
    <n v="3.25"/>
    <n v="6.8804671995454552"/>
    <x v="114"/>
    <n v="0.18595138"/>
    <n v="6252.836403586648"/>
    <n v="14417.393478260872"/>
    <n v="5.1370225979262036"/>
    <n v="6.8328003063587204"/>
    <n v="25.442638181818186"/>
    <n v="22.966808636363638"/>
    <n v="23.231500909090911"/>
    <n v="539.70263448909179"/>
    <n v="14.07809590909091"/>
    <n v="14.280957272727271"/>
    <n v="66.486957384192408"/>
    <n v="8.3132342916947248"/>
    <n v="7.9328029122517547"/>
    <n v="5.3132342916947248"/>
    <n v="4.9328029122517547"/>
    <n v="48"/>
    <n v="2304"/>
    <n v="2.4012168344327725"/>
    <x v="1"/>
    <n v="0.25"/>
    <x v="0"/>
    <n v="6.8385698011370124"/>
    <n v="6.2618315194922758"/>
    <n v="5.8404059977898246"/>
    <n v="6.0549626210410397"/>
    <n v="6.703288989707441"/>
    <n v="4.2600888590858963"/>
    <n v="0"/>
    <n v="0"/>
    <n v="0"/>
    <n v="0"/>
    <n v="0"/>
    <n v="4.1372053054545459"/>
    <n v="5.9940730436363632"/>
  </r>
  <r>
    <d v="2021-04-01T00:00:00"/>
    <x v="3"/>
    <x v="11"/>
    <n v="3.5"/>
    <n v="3.25"/>
    <n v="6.7162136933333336"/>
    <x v="108"/>
    <n v="20.363283110000001"/>
    <n v="6012.2738095238092"/>
    <n v="14558.184090909093"/>
    <n v="5.1423849604466598"/>
    <n v="6.8324125269563938"/>
    <n v="25.430793181818181"/>
    <n v="23.231048181818181"/>
    <n v="22.79342909090909"/>
    <n v="519.54040972230075"/>
    <n v="14.117781363636363"/>
    <n v="14.426948636363635"/>
    <n v="61.241428738548606"/>
    <n v="8.1375715207258246"/>
    <n v="7.8618926903914463"/>
    <n v="5.1375715207258246"/>
    <n v="4.8618926903914463"/>
    <n v="31"/>
    <n v="961"/>
    <n v="1.8865956569543705"/>
    <x v="1"/>
    <n v="0.25"/>
    <x v="0"/>
    <n v="6.8428828646400293"/>
    <n v="6.2673949009509693"/>
    <n v="5.8648927315025867"/>
    <n v="6.0485611828520138"/>
    <n v="6.7072125507071503"/>
    <n v="4.2463389051388107"/>
    <n v="0"/>
    <n v="0"/>
    <n v="0"/>
    <n v="0"/>
    <n v="0"/>
    <n v="3.9985933047619047"/>
    <n v="5.8393001123809523"/>
  </r>
  <r>
    <d v="2021-05-01T00:00:00"/>
    <x v="4"/>
    <x v="11"/>
    <n v="3.5"/>
    <n v="3.25"/>
    <n v="6.6252596488235298"/>
    <x v="111"/>
    <n v="25.63013213"/>
    <n v="5877.7617474724266"/>
    <n v="14323.192619047621"/>
    <n v="5.1348080341597306"/>
    <n v="6.8348632867784662"/>
    <n v="25.212081666666666"/>
    <n v="23.291140000000002"/>
    <n v="22.794843888888888"/>
    <n v="519.60490791881512"/>
    <n v="14.279600555555554"/>
    <n v="14.422334999999997"/>
    <n v="55.8945003509521"/>
    <n v="7.9915313040181992"/>
    <n v="7.6288995644206068"/>
    <n v="4.9915313040181992"/>
    <n v="4.6288995644206068"/>
    <n v="13"/>
    <n v="169"/>
    <n v="2.3047920094007051"/>
    <x v="1"/>
    <n v="0.25"/>
    <x v="1"/>
    <n v="6.8453519087275607"/>
    <n v="6.2699253052172494"/>
    <n v="5.8713009473162447"/>
    <n v="6.0485321900543001"/>
    <n v="6.7096227803940023"/>
    <n v="4.2592357193423727"/>
    <n v="0"/>
    <n v="0"/>
    <n v="0"/>
    <n v="0"/>
    <n v="0"/>
    <n v="3.9040663976470587"/>
    <n v="5.7253691388235293"/>
  </r>
  <r>
    <d v="2021-06-01T00:00:00"/>
    <x v="5"/>
    <x v="11"/>
    <n v="3.5"/>
    <n v="3.25"/>
    <n v="6.5572830485714277"/>
    <x v="115"/>
    <n v="21.48891201"/>
    <n v="6040.8919503348216"/>
    <n v="14338.228863636365"/>
    <n v="5.1370137595937031"/>
    <n v="6.8430052260724468"/>
    <n v="25.076284761904759"/>
    <n v="23.135501904761902"/>
    <n v="22.926589047619046"/>
    <n v="525.62848535840556"/>
    <n v="14.28347952380952"/>
    <n v="14.578146666666663"/>
    <n v="54.494090687144833"/>
    <n v="8.4600179941715439"/>
    <n v="7.989004615698537"/>
    <n v="5.4600179941715439"/>
    <n v="4.989004615698537"/>
    <n v="32"/>
    <n v="1024"/>
    <n v="2.9581035897435899"/>
    <x v="1"/>
    <n v="0.25"/>
    <x v="0"/>
    <n v="6.85309327089593"/>
    <n v="6.282266132677008"/>
    <n v="5.8686481845241207"/>
    <n v="6.0705634893309242"/>
    <n v="6.7158508812420656"/>
    <n v="4.216357808035224"/>
    <n v="0"/>
    <n v="0"/>
    <n v="0"/>
    <n v="0"/>
    <n v="0"/>
    <n v="3.720964975238096"/>
    <n v="5.5622321209523804"/>
  </r>
  <r>
    <d v="2021-07-01T00:00:00"/>
    <x v="6"/>
    <x v="11"/>
    <n v="3.5"/>
    <n v="3.25"/>
    <n v="6.5490760790476186"/>
    <x v="116"/>
    <n v="9.2695999499999999"/>
    <n v="6055.4228748139885"/>
    <n v="14511.192142857144"/>
    <n v="5.1378061816765603"/>
    <n v="6.8429727466692878"/>
    <n v="25.119096190476192"/>
    <n v="23.093351428571427"/>
    <n v="22.638904285714286"/>
    <n v="512.51998725773262"/>
    <n v="14.405440952380951"/>
    <n v="14.743203809523809"/>
    <n v="61.905714125860264"/>
    <n v="8.4575108477582379"/>
    <n v="7.9715077817112565"/>
    <n v="5.4575108477582379"/>
    <n v="4.9715077817112565"/>
    <n v="26"/>
    <n v="676"/>
    <n v="3.0619850507207689"/>
    <x v="1"/>
    <n v="0.25"/>
    <x v="0"/>
    <n v="6.8549470083182742"/>
    <n v="6.2862973344313993"/>
    <n v="5.8800717864012233"/>
    <n v="6.0698857424633204"/>
    <n v="6.7168552005082622"/>
    <n v="4.2319585387479002"/>
    <n v="0"/>
    <n v="0"/>
    <n v="0"/>
    <n v="0"/>
    <n v="0"/>
    <n v="3.5301472966666658"/>
    <n v="5.4493710195238103"/>
  </r>
  <r>
    <d v="2021-08-01T00:00:00"/>
    <x v="7"/>
    <x v="11"/>
    <n v="3.5"/>
    <n v="3.25"/>
    <n v="6.4140717249999994"/>
    <x v="110"/>
    <n v="12.667862"/>
    <n v="6111.3187255859375"/>
    <n v="14397.702000000001"/>
    <n v="5.160721140793247"/>
    <n v="6.8487765774205007"/>
    <n v="25.134245499999999"/>
    <n v="22.962298499999996"/>
    <n v="22.490850500000001"/>
    <n v="505.83835621335027"/>
    <n v="14.546525499999998"/>
    <n v="14.866079500000001"/>
    <n v="61.466363733465009"/>
    <n v="8.6075516295871708"/>
    <n v="8.0211892990699383"/>
    <n v="5.6075516295871708"/>
    <n v="5.0211892990699383"/>
    <n v="33"/>
    <n v="1089"/>
    <n v="3.8580009523809524"/>
    <x v="1"/>
    <n v="0.25"/>
    <x v="0"/>
    <n v="6.85802565119163"/>
    <n v="6.2874410775222884"/>
    <n v="5.8753565463852953"/>
    <n v="6.074772394773138"/>
    <n v="6.720366756237997"/>
    <n v="4.3139237865983535"/>
    <n v="0"/>
    <n v="0"/>
    <n v="0"/>
    <n v="0"/>
    <n v="0"/>
    <n v="3.294590162"/>
    <n v="5.2844220980000003"/>
  </r>
  <r>
    <d v="2021-09-01T00:00:00"/>
    <x v="8"/>
    <x v="11"/>
    <n v="3.5"/>
    <n v="3.25"/>
    <n v="6.3205304418181818"/>
    <x v="117"/>
    <n v="7.10323159"/>
    <n v="6114.235018643466"/>
    <n v="14256.957045454548"/>
    <n v="5.1669330653011603"/>
    <n v="6.8550518008912196"/>
    <n v="25.708565909090908"/>
    <n v="22.685156818181813"/>
    <n v="22.155310909090911"/>
    <n v="490.85780147848271"/>
    <n v="14.41882318181818"/>
    <n v="15.032145909090913"/>
    <n v="56.643809363955512"/>
    <n v="8.3828824261084556"/>
    <n v="7.6910814921229687"/>
    <n v="5.3828824261084556"/>
    <n v="4.6910814921229687"/>
    <n v="26"/>
    <n v="676"/>
    <n v="4.9181405295315681"/>
    <x v="1"/>
    <n v="0.25"/>
    <x v="0"/>
    <n v="6.8633776274955123"/>
    <n v="6.2941209396590798"/>
    <n v="5.8742592461354457"/>
    <n v="6.0862950830782099"/>
    <n v="6.7252088135918857"/>
    <n v="4.3240489375501765"/>
    <n v="0"/>
    <n v="0"/>
    <n v="0"/>
    <n v="0"/>
    <n v="0"/>
    <n v="3.319163253636364"/>
    <n v="5.2248019990909089"/>
  </r>
  <r>
    <d v="2021-10-01T00:00:00"/>
    <x v="9"/>
    <x v="11"/>
    <n v="3.5"/>
    <n v="3.25"/>
    <n v="6.417490926000001"/>
    <x v="118"/>
    <n v="5.09370966"/>
    <n v="6525.4564453125004"/>
    <n v="14198.45275"/>
    <n v="5.1627472257285136"/>
    <n v="6.8600373707575244"/>
    <n v="25.867986000000002"/>
    <n v="22.555410500000001"/>
    <n v="21.448598500000003"/>
    <n v="460.04237761420239"/>
    <n v="14.584042999999999"/>
    <n v="15.543961999999999"/>
    <n v="65.347499656677229"/>
    <n v="8.3407779371529713"/>
    <n v="7.4149733479708182"/>
    <n v="5.3407779371529713"/>
    <n v="4.4149733479708182"/>
    <n v="25"/>
    <n v="625"/>
    <n v="8.429553846153846"/>
    <x v="1"/>
    <n v="0.25"/>
    <x v="0"/>
    <n v="6.8745806317088647"/>
    <n v="6.3162677104668798"/>
    <n v="5.8846276793136534"/>
    <n v="6.1155152956336432"/>
    <n v="6.7324013490929406"/>
    <n v="4.3051831920825281"/>
    <n v="0"/>
    <n v="0"/>
    <n v="0"/>
    <n v="0"/>
    <n v="0"/>
    <n v="3.4813282464999999"/>
    <n v="5.2620961684999994"/>
  </r>
  <r>
    <d v="2021-11-01T00:00:00"/>
    <x v="10"/>
    <x v="11"/>
    <n v="3.5"/>
    <n v="3.25"/>
    <n v="6.391734330000002"/>
    <x v="119"/>
    <n v="7.5530794700000001"/>
    <n v="6630.987171519886"/>
    <n v="14263.502954545458"/>
    <n v="5.1639310283898352"/>
    <n v="6.8647101641873238"/>
    <n v="26.120625909090908"/>
    <n v="22.501909090909081"/>
    <n v="20.75834954545455"/>
    <n v="430.90907585127314"/>
    <n v="14.573760909090909"/>
    <n v="16.045351363636364"/>
    <n v="77.57499999999996"/>
    <n v="7.6875030989662125"/>
    <n v="6.6020599913279625"/>
    <n v="4.6875030989662125"/>
    <n v="3.6020599913279625"/>
    <n v="5"/>
    <n v="25"/>
    <n v="12.174275"/>
    <x v="1"/>
    <n v="0.25"/>
    <x v="0"/>
    <n v="6.8792863018721961"/>
    <n v="6.3252493995085803"/>
    <n v="5.8893304719489183"/>
    <n v="6.1269919148702101"/>
    <n v="6.7354809473430715"/>
    <n v="4.3030682980603743"/>
    <n v="0"/>
    <n v="0"/>
    <n v="0"/>
    <n v="0"/>
    <n v="0"/>
    <n v="3.524010852272728"/>
    <n v="5.2459529636363618"/>
  </r>
  <r>
    <d v="2022-01-01T00:00:00"/>
    <x v="0"/>
    <x v="12"/>
    <n v="3.5"/>
    <n v="3.25"/>
    <n v="6.6403719823809535"/>
    <x v="120"/>
    <n v="3.8262368699999998"/>
    <n v="6649.1369512648807"/>
    <n v="14335.240476190478"/>
    <n v="5.1502770088653698"/>
    <n v="6.8670300267587976"/>
    <n v="24.7876504016598"/>
    <n v="26.064040383464604"/>
    <n v="19.049504772699279"/>
    <n v="362.88363208509264"/>
    <n v="14.271061638420926"/>
    <n v="15.827742803755406"/>
    <n v="80.743500137329079"/>
    <n v="8.4083486949667314"/>
    <n v="7.8573324964312681"/>
    <n v="5.4083486949667314"/>
    <n v="4.8573324964312681"/>
    <n v="26"/>
    <n v="676"/>
    <n v="3.5564458333333335"/>
    <x v="1"/>
    <n v="0.25"/>
    <x v="0"/>
    <n v="6.8834791175353782"/>
    <n v="6.3323478546160343"/>
    <n v="5.8836700130945525"/>
    <n v="6.1413043748656344"/>
    <n v="6.7383182525036194"/>
    <n v="4.3630108840731996"/>
    <n v="0"/>
    <n v="0"/>
    <n v="0"/>
    <n v="0"/>
    <n v="0"/>
    <n v="3.417445755238095"/>
    <n v="5.4820588695238106"/>
  </r>
  <r>
    <d v="2022-02-01T00:00:00"/>
    <x v="1"/>
    <x v="12"/>
    <n v="3.5"/>
    <n v="3.25"/>
    <n v="6.6763630183333351"/>
    <x v="121"/>
    <n v="0.20796861"/>
    <n v="6816.7961154513887"/>
    <n v="14351.058055555557"/>
    <n v="5.1505573553871029"/>
    <n v="6.8683148648677843"/>
    <n v="24.451289287095825"/>
    <n v="25.847458250155089"/>
    <n v="18.996242587394732"/>
    <n v="360.8572324391493"/>
    <n v="14.673226695007649"/>
    <n v="16.031783180346693"/>
    <n v="91.720526042737333"/>
    <n v="8.325793063475162"/>
    <n v="7.8325089127062366"/>
    <n v="5.325793063475162"/>
    <n v="4.8325089127062366"/>
    <n v="26"/>
    <n v="676"/>
    <n v="3.1137529411764704"/>
    <x v="1"/>
    <n v="0.25"/>
    <x v="0"/>
    <n v="6.8859339356527958"/>
    <n v="6.3415567390182233"/>
    <n v="5.9008863763571009"/>
    <n v="6.1460246302610848"/>
    <n v="6.738063602229917"/>
    <n v="4.3721000707105642"/>
    <n v="0"/>
    <n v="0"/>
    <n v="0"/>
    <n v="0"/>
    <n v="0"/>
    <n v="3.2633126999999993"/>
    <n v="5.5689368861111115"/>
  </r>
  <r>
    <d v="2022-03-01T00:00:00"/>
    <x v="2"/>
    <x v="12"/>
    <n v="3.5"/>
    <n v="3"/>
    <n v="6.8662672486363645"/>
    <x v="122"/>
    <n v="2.8313369100000001"/>
    <n v="6958.402898615057"/>
    <n v="14348.639090909093"/>
    <n v="5.1434168832357292"/>
    <n v="6.8739988387496203"/>
    <n v="24.577071994167319"/>
    <n v="25.561367133749652"/>
    <n v="18.128123590385652"/>
    <n v="328.6288649082968"/>
    <n v="15.104959228880421"/>
    <n v="16.628478052816941"/>
    <n v="111.86521712593355"/>
    <n v="8.267111157705644"/>
    <n v="7.8145805160103183"/>
    <n v="5.267111157705644"/>
    <n v="4.8145805160103183"/>
    <n v="38"/>
    <n v="1444"/>
    <n v="2.8348536398467434"/>
    <x v="1"/>
    <n v="0.5"/>
    <x v="0"/>
    <n v="6.8927038199698254"/>
    <n v="6.3530677690283825"/>
    <n v="5.8990093321570773"/>
    <n v="6.1649689501645746"/>
    <n v="6.7427055420613504"/>
    <n v="4.4250079881473559"/>
    <n v="0"/>
    <n v="0"/>
    <n v="0"/>
    <n v="0"/>
    <n v="0"/>
    <n v="3.3039607454545457"/>
    <n v="5.7699243195454537"/>
  </r>
  <r>
    <d v="2022-04-01T00:00:00"/>
    <x v="3"/>
    <x v="12"/>
    <n v="3.5"/>
    <n v="3"/>
    <n v="7.0062423889473679"/>
    <x v="123"/>
    <n v="2.6604390599999999"/>
    <n v="7198.9510433799342"/>
    <n v="14368.738947368423"/>
    <n v="5.1324480671390358"/>
    <n v="6.8742316703284532"/>
    <n v="24.678372306536062"/>
    <n v="25.449146220110759"/>
    <n v="17.493550399950578"/>
    <n v="306.02430559561105"/>
    <n v="15.25715214366158"/>
    <n v="17.121778929741044"/>
    <n v="123.26600036621055"/>
    <n v="7.8714853673467911"/>
    <n v="7.4722838787729744"/>
    <n v="4.8714853673467911"/>
    <n v="4.4722838787729744"/>
    <n v="23"/>
    <n v="529"/>
    <n v="2.507272218608116"/>
    <x v="1"/>
    <n v="0.5"/>
    <x v="1"/>
    <n v="6.8982579810104721"/>
    <n v="6.3668352926122518"/>
    <n v="5.9524619872575828"/>
    <n v="6.1556064792243976"/>
    <n v="6.7447770048592126"/>
    <n v="4.4485064366312184"/>
    <n v="0"/>
    <n v="0"/>
    <n v="0"/>
    <n v="0"/>
    <n v="0"/>
    <n v="3.7003836726315793"/>
    <n v="6.0262408178947364"/>
  </r>
  <r>
    <d v="2022-05-01T00:00:00"/>
    <x v="4"/>
    <x v="12"/>
    <n v="3.5"/>
    <n v="2.5"/>
    <n v="7.4755407219999999"/>
    <x v="124"/>
    <n v="1.94805348"/>
    <n v="6851.6101236979166"/>
    <n v="14608.002666666669"/>
    <n v="5.1320999384289028"/>
    <n v="6.8759601021780057"/>
    <n v="24.914297796447254"/>
    <n v="25.771689442838166"/>
    <n v="16.597430639217617"/>
    <n v="275.47470382363969"/>
    <n v="15.55831500104682"/>
    <n v="17.158267120450166"/>
    <n v="116.41285778227265"/>
    <n v="7.9939531079988813"/>
    <n v="7.6259500456838998"/>
    <n v="4.9939531079988813"/>
    <n v="4.6259500456838998"/>
    <n v="30"/>
    <n v="900"/>
    <n v="2.3334745161137667"/>
    <x v="1"/>
    <n v="1"/>
    <x v="0"/>
    <n v="6.8951012211206617"/>
    <n v="6.3622771862825731"/>
    <n v="5.9138957674268271"/>
    <n v="6.1710698336091117"/>
    <n v="6.7423203514753558"/>
    <n v="4.4220531234712626"/>
    <n v="0"/>
    <n v="0"/>
    <n v="0"/>
    <n v="0"/>
    <n v="0"/>
    <n v="4.6251006299999995"/>
    <n v="6.8446794700000009"/>
  </r>
  <r>
    <d v="2022-06-01T00:00:00"/>
    <x v="5"/>
    <x v="12"/>
    <n v="3.5"/>
    <n v="1.75"/>
    <n v="7.390343815714286"/>
    <x v="125"/>
    <n v="1.8031600699999999"/>
    <n v="7046.865559895833"/>
    <n v="14688.573333333336"/>
    <n v="5.1347485525258483"/>
    <n v="6.8809448225302221"/>
    <n v="24.512597311553257"/>
    <n v="25.790796298227367"/>
    <n v="16.462388776613665"/>
    <n v="271.01024423237556"/>
    <n v="15.791401612750255"/>
    <n v="17.442816000855469"/>
    <n v="123.01619102841299"/>
    <n v="8.0394851076318155"/>
    <n v="7.6881972780665553"/>
    <n v="5.0394851076318155"/>
    <n v="4.6881972780665553"/>
    <n v="26"/>
    <n v="676"/>
    <n v="2.2453695540748333"/>
    <x v="1"/>
    <n v="1.75"/>
    <x v="0"/>
    <n v="6.8971181194279314"/>
    <n v="6.3691137286647939"/>
    <n v="5.9113260343768923"/>
    <n v="6.1830230544413149"/>
    <n v="6.7424503739618871"/>
    <n v="4.3943585076611678"/>
    <n v="0"/>
    <n v="0"/>
    <n v="0"/>
    <n v="0"/>
    <n v="0"/>
    <n v="4.2414459457142852"/>
    <n v="6.5975252623809517"/>
  </r>
  <r>
    <d v="2022-07-01T00:00:00"/>
    <x v="6"/>
    <x v="12"/>
    <n v="3.5"/>
    <n v="1"/>
    <n v="7.4085817909523808"/>
    <x v="126"/>
    <n v="5.6372166100000003"/>
    <n v="6769.3659086681546"/>
    <n v="14984.381428571429"/>
    <n v="5.1211443575608744"/>
    <n v="6.8787562495016239"/>
    <n v="24.773132238463436"/>
    <n v="25.935621593690072"/>
    <n v="15.622105474609993"/>
    <n v="244.05017945983954"/>
    <n v="16.140187529893844"/>
    <n v="17.528953163342653"/>
    <n v="133.82500114440865"/>
    <n v="7.8973658863267691"/>
    <n v="7.5748180752315015"/>
    <n v="4.8973658863267691"/>
    <n v="4.5748180752315015"/>
    <n v="26"/>
    <n v="676"/>
    <n v="2.1015891183986373"/>
    <x v="1"/>
    <n v="2.5"/>
    <x v="0"/>
    <n v="6.8946235002539353"/>
    <n v="6.3609804749542729"/>
    <n v="5.9148944245682831"/>
    <n v="6.1684982584168377"/>
    <n v="6.7427520198190791"/>
    <n v="4.2824882017609145"/>
    <n v="0"/>
    <n v="0"/>
    <n v="0"/>
    <n v="0"/>
    <n v="0"/>
    <n v="4.4770660538095246"/>
    <n v="6.6633352133333332"/>
  </r>
  <r>
    <d v="2022-08-01T00:00:00"/>
    <x v="7"/>
    <x v="12"/>
    <n v="3.75"/>
    <n v="1.25"/>
    <n v="7.1963570813636375"/>
    <x v="127"/>
    <n v="7.9894158700000002"/>
    <n v="7115.56562943892"/>
    <n v="14850.636818181818"/>
    <n v="5.1212363828200234"/>
    <n v="6.8812933939790195"/>
    <n v="24.945910898316409"/>
    <n v="25.537489088009735"/>
    <n v="15.520412680563897"/>
    <n v="240.88320977500862"/>
    <n v="16.324996132383024"/>
    <n v="17.671191200726927"/>
    <n v="122.78478307309321"/>
    <n v="8.3338757147713185"/>
    <n v="7.9161906599805372"/>
    <n v="5.3338757147713185"/>
    <n v="4.9161906599805372"/>
    <n v="33"/>
    <n v="1089"/>
    <n v="2.6162850212249849"/>
    <x v="1"/>
    <n v="2.5"/>
    <x v="0"/>
    <n v="6.8974966849657351"/>
    <n v="6.3577754793085823"/>
    <n v="5.9060434655359817"/>
    <n v="6.1684103890239097"/>
    <n v="6.7480980846124163"/>
    <n v="4.2927955022070652"/>
    <n v="0"/>
    <n v="0"/>
    <n v="0"/>
    <n v="0"/>
    <n v="0"/>
    <n v="4.4946263140909091"/>
    <n v="6.6273004468181824"/>
  </r>
  <r>
    <d v="2022-09-01T00:00:00"/>
    <x v="8"/>
    <x v="12"/>
    <n v="4.25"/>
    <n v="1"/>
    <n v="7.2546621281818195"/>
    <x v="128"/>
    <n v="6.5927693999999999"/>
    <n v="7188.818204012784"/>
    <n v="14971.772954545455"/>
    <n v="5.1165483066548969"/>
    <n v="6.8835100687895379"/>
    <n v="24.921354699327217"/>
    <n v="25.744855241519794"/>
    <n v="14.812319328199409"/>
    <n v="219.40480388054979"/>
    <n v="16.437012014038132"/>
    <n v="18.084458716915425"/>
    <n v="134.0428553989951"/>
    <n v="8.0681138445535545"/>
    <n v="7.6533572544805342"/>
    <n v="5.0681138445535545"/>
    <n v="4.6533572544805342"/>
    <n v="26"/>
    <n v="676"/>
    <n v="2.5987026546706655"/>
    <x v="1"/>
    <n v="3.25"/>
    <x v="0"/>
    <n v="6.9010599915489221"/>
    <n v="6.3656531669569105"/>
    <n v="5.9073132625675191"/>
    <n v="6.1798576025714445"/>
    <n v="6.749794189566507"/>
    <n v="4.3234958968497175"/>
    <n v="0"/>
    <n v="0"/>
    <n v="0"/>
    <n v="0"/>
    <n v="0"/>
    <n v="5.0233675954545456"/>
    <n v="6.808950751818184"/>
  </r>
  <r>
    <d v="2022-10-01T00:00:00"/>
    <x v="9"/>
    <x v="12"/>
    <n v="4.75"/>
    <n v="1.5"/>
    <n v="7.46315334142857"/>
    <x v="129"/>
    <n v="8.0630279300000005"/>
    <n v="6986.4367094494046"/>
    <n v="15417.476190476191"/>
    <n v="5.1146009773315884"/>
    <n v="6.8991108387295066"/>
    <n v="24.831313429230299"/>
    <n v="25.913085943766369"/>
    <n v="14.089343709077079"/>
    <n v="198.50960615250986"/>
    <n v="16.709021115670261"/>
    <n v="18.457235802256015"/>
    <n v="150.79850006103467"/>
    <n v="7.6584473812118983"/>
    <n v="7.3620918299203133"/>
    <n v="4.6584473812118983"/>
    <n v="4.3620918299203133"/>
    <n v="27"/>
    <n v="729"/>
    <n v="1.9785888223721979"/>
    <x v="1"/>
    <n v="3.25"/>
    <x v="0"/>
    <n v="6.9150331961089062"/>
    <n v="6.4046742140576933"/>
    <n v="5.9077600430816206"/>
    <n v="6.2381511068561917"/>
    <n v="6.7526590491906369"/>
    <n v="4.4156149614750202"/>
    <n v="0"/>
    <n v="0"/>
    <n v="0"/>
    <n v="0"/>
    <n v="0"/>
    <n v="5.8940534890476179"/>
    <n v="7.1109740457142872"/>
  </r>
  <r>
    <d v="2022-11-01T00:00:00"/>
    <x v="10"/>
    <x v="12"/>
    <n v="5.25"/>
    <n v="1.25"/>
    <n v="7.3654027527272721"/>
    <x v="130"/>
    <n v="3.58993655"/>
    <n v="7046.161265980114"/>
    <n v="15658.727272727272"/>
    <n v="5.1270867780109546"/>
    <n v="6.9016834466330002"/>
    <n v="24.757742443688173"/>
    <n v="25.750417041164312"/>
    <n v="14.036633279803091"/>
    <n v="197.02707383167569"/>
    <n v="16.848307376917276"/>
    <n v="18.606899858427123"/>
    <n v="130.38499946594192"/>
    <n v="7.8978568217765135"/>
    <n v="7.5970037127046455"/>
    <n v="4.8978568217765135"/>
    <n v="4.5970037127046455"/>
    <n v="33"/>
    <n v="1089"/>
    <n v="1.9991855730075625"/>
    <x v="1"/>
    <n v="4"/>
    <x v="0"/>
    <n v="6.9189393843021811"/>
    <n v="6.3923365925663003"/>
    <n v="5.9245337907642046"/>
    <n v="6.2115100430077756"/>
    <n v="6.7638037652374612"/>
    <n v="4.3869904121852281"/>
    <n v="0"/>
    <n v="0"/>
    <n v="0"/>
    <n v="0"/>
    <n v="0"/>
    <n v="6.0049736454545464"/>
    <n v="7.0476152509090904"/>
  </r>
  <r>
    <d v="2022-12-01T00:00:00"/>
    <x v="11"/>
    <x v="12"/>
    <n v="5.5"/>
    <n v="1"/>
    <n v="7.0187503009090912"/>
    <x v="131"/>
    <n v="3.4975924799999998"/>
    <n v="6840.129128196023"/>
    <n v="15615"/>
    <n v="5.1374585573956049"/>
    <n v="6.9113488645477261"/>
    <n v="24.470625732847214"/>
    <n v="25.752177811086366"/>
    <n v="14.572968463451559"/>
    <n v="212.37140983675371"/>
    <n v="16.799112384842559"/>
    <n v="18.405115607772327"/>
    <n v="122.61285654703735"/>
    <n v="7.4419259650236578"/>
    <n v="7.1903316981702918"/>
    <n v="4.4419259650236578"/>
    <n v="4.1903316981702918"/>
    <n v="7"/>
    <n v="49"/>
    <n v="1.7848193548387097"/>
    <x v="1"/>
    <n v="4.5"/>
    <x v="1"/>
    <n v="6.9308483278336714"/>
    <n v="6.4164402297780834"/>
    <n v="5.9531789286777999"/>
    <n v="6.2332495171204263"/>
    <n v="6.7704589342168005"/>
    <n v="4.3902863588367484"/>
    <n v="0"/>
    <n v="0"/>
    <n v="0"/>
    <n v="0"/>
    <n v="0"/>
    <n v="5.5231657945454549"/>
    <n v="6.5814999299999988"/>
  </r>
  <r>
    <d v="2023-01-01T00:00:00"/>
    <x v="0"/>
    <x v="13"/>
    <n v="5.75"/>
    <n v="1.25"/>
    <n v="6.8817936709523808"/>
    <x v="132"/>
    <n v="4.8919374400000004"/>
    <n v="6768.6089564732147"/>
    <n v="15295.238095238095"/>
    <n v="5.1442627737619908"/>
    <n v="6.9005759085565943"/>
    <n v="23.906170853495368"/>
    <n v="27.077832711588059"/>
    <n v="14.756819066517954"/>
    <n v="217.76370896194783"/>
    <n v="16.337223674736336"/>
    <n v="17.921953693662243"/>
    <n v="113.70249938964795"/>
    <n v="8.3019826607024552"/>
    <n v="7.9694159123539814"/>
    <n v="5.3019826607024552"/>
    <n v="4.9694159123539814"/>
    <n v="34"/>
    <n v="1156"/>
    <n v="2.1506351931330472"/>
    <x v="0"/>
    <n v="4.5"/>
    <x v="0"/>
    <n v="6.9176020255177377"/>
    <n v="6.3842053672230579"/>
    <n v="5.9192731636595175"/>
    <n v="6.2018888467264608"/>
    <n v="6.765076407107367"/>
    <n v="4.4410278743895804"/>
    <n v="0"/>
    <n v="0"/>
    <n v="0"/>
    <n v="0"/>
    <n v="0"/>
    <n v="5.5596264957142854"/>
    <n v="6.4472184161904762"/>
  </r>
  <r>
    <d v="2023-02-01T00:00:00"/>
    <x v="1"/>
    <x v="13"/>
    <n v="5.75"/>
    <n v="1"/>
    <n v="6.7720388499999995"/>
    <x v="37"/>
    <n v="5.4345446199999996"/>
    <n v="6885.5759033203121"/>
    <n v="15126"/>
    <n v="5.147091719866812"/>
    <n v="6.9024766500408372"/>
    <n v="24.332542118082625"/>
    <n v="26.485464336849098"/>
    <n v="14.950495598766555"/>
    <n v="223.51731864873813"/>
    <n v="16.275989092543938"/>
    <n v="17.955508853757813"/>
    <n v="109.91894651714081"/>
    <n v="8.2004674499501586"/>
    <n v="7.8195439355418683"/>
    <n v="5.2004674499501586"/>
    <n v="4.8195439355418683"/>
    <n v="26"/>
    <n v="676"/>
    <n v="2.4039393939393938"/>
    <x v="0"/>
    <n v="4.75"/>
    <x v="0"/>
    <n v="6.9191120169848253"/>
    <n v="6.3808610280241469"/>
    <n v="5.9105358323342498"/>
    <n v="6.2013314382946767"/>
    <n v="6.7687473971581245"/>
    <n v="4.4078561570874317"/>
    <n v="0"/>
    <n v="0"/>
    <n v="0"/>
    <n v="0"/>
    <n v="0"/>
    <n v="5.8113262999999993"/>
    <n v="6.3786566499999999"/>
  </r>
  <r>
    <d v="2023-03-01T00:00:00"/>
    <x v="2"/>
    <x v="13"/>
    <n v="5.75"/>
    <n v="0.75"/>
    <n v="6.8899441904761902"/>
    <x v="133"/>
    <n v="1.35501559"/>
    <n v="6748.636393229167"/>
    <n v="15300.714285714286"/>
    <n v="5.1619666163640749"/>
    <n v="6.903392765994357"/>
    <n v="24.441612509573361"/>
    <n v="26.129644565182389"/>
    <n v="14.698515609569958"/>
    <n v="216.04636112477169"/>
    <n v="16.670095272544497"/>
    <n v="18.060132043129798"/>
    <n v="149.89260797915202"/>
    <n v="8.0985665495024133"/>
    <n v="7.7923916894982534"/>
    <n v="5.0985665495024133"/>
    <n v="4.7923916894982534"/>
    <n v="26"/>
    <n v="676"/>
    <n v="2.0238338709677421"/>
    <x v="0"/>
    <n v="5"/>
    <x v="0"/>
    <n v="6.918726497398441"/>
    <n v="6.3817320287360104"/>
    <n v="5.9205494096841553"/>
    <n v="6.1974465899230458"/>
    <n v="6.7679917724083429"/>
    <n v="4.3727962695100571"/>
    <n v="0"/>
    <n v="0"/>
    <n v="0"/>
    <n v="0"/>
    <n v="0"/>
    <n v="6.0065565238095235"/>
    <n v="6.5178901904761908"/>
  </r>
  <r>
    <d v="2023-04-01T00:00:00"/>
    <x v="3"/>
    <x v="13"/>
    <n v="5.75"/>
    <n v="0.75"/>
    <n v="6.7488042142857143"/>
    <x v="77"/>
    <n v="-11.592534710000001"/>
    <n v="6831.3719308035716"/>
    <n v="14866.714285714286"/>
    <n v="5.1588643550063349"/>
    <n v="6.9029037970709748"/>
    <n v="24.231151770995712"/>
    <n v="25.726541026874227"/>
    <n v="14.872758350494722"/>
    <n v="221.19894095221051"/>
    <n v="16.814076160970007"/>
    <n v="18.355472690665344"/>
    <n v="130.96999840987309"/>
    <n v="7.8436052268123992"/>
    <n v="7.3988077302032647"/>
    <n v="4.8436052268123992"/>
    <n v="4.3988077302032647"/>
    <n v="13"/>
    <n v="169"/>
    <n v="2.7848223552894211"/>
    <x v="0"/>
    <n v="5"/>
    <x v="1"/>
    <n v="6.9218086680154691"/>
    <n v="6.3932011916633984"/>
    <n v="5.9521718712848593"/>
    <n v="6.1978730797862225"/>
    <n v="6.7676027924244249"/>
    <n v="4.370271742210365"/>
    <n v="0"/>
    <n v="0"/>
    <n v="0"/>
    <n v="0"/>
    <n v="0"/>
    <n v="5.9086034999999999"/>
    <n v="6.3824509285714282"/>
  </r>
  <r>
    <d v="2023-05-01T00:00:00"/>
    <x v="4"/>
    <x v="13"/>
    <n v="5.75"/>
    <n v="0.5"/>
    <n v="6.5743114761904762"/>
    <x v="134"/>
    <n v="17.07471228"/>
    <n v="6735.1919410342261"/>
    <n v="14810.85738095238"/>
    <n v="5.1439069364826224"/>
    <n v="6.9035072281835115"/>
    <n v="23.51084600206741"/>
    <n v="25.889564257683883"/>
    <n v="15.136449349650315"/>
    <n v="229.11209891452944"/>
    <n v="16.977596404964192"/>
    <n v="18.485543985634191"/>
    <n v="131.91045414317691"/>
    <n v="8.3411813926711087"/>
    <n v="7.6627578316815743"/>
    <n v="5.3411813926711087"/>
    <n v="4.6627578316815743"/>
    <n v="27"/>
    <n v="729"/>
    <n v="4.7689586956521737"/>
    <x v="0"/>
    <n v="5.25"/>
    <x v="0"/>
    <n v="6.9209666037173623"/>
    <n v="6.384410401735872"/>
    <n v="5.9342542610875331"/>
    <n v="6.1941815917937548"/>
    <n v="6.770119887673971"/>
    <n v="4.3577545080755735"/>
    <n v="0"/>
    <n v="0"/>
    <n v="0"/>
    <n v="0"/>
    <n v="0"/>
    <n v="5.843902142857142"/>
    <n v="6.2088949999999992"/>
  </r>
  <r>
    <d v="2023-06-01T00:00:00"/>
    <x v="5"/>
    <x v="13"/>
    <n v="5.75"/>
    <n v="0.5"/>
    <n v="6.3886641176470595"/>
    <x v="135"/>
    <n v="1.56964379"/>
    <n v="6673.740866268382"/>
    <n v="14932.000294117648"/>
    <n v="5.1384306303722616"/>
    <n v="6.9053695176649681"/>
    <n v="22.965544175131345"/>
    <n v="25.708440098490129"/>
    <n v="15.421037378483799"/>
    <n v="237.80839382859449"/>
    <n v="17.238633790170496"/>
    <n v="18.66634455772423"/>
    <n v="113.15095156714982"/>
    <n v="8.3328909004097422"/>
    <n v="7.6334684555795862"/>
    <n v="5.3328909004097422"/>
    <n v="4.6334684555795862"/>
    <n v="26"/>
    <n v="676"/>
    <n v="5.0052116279069772"/>
    <x v="0"/>
    <n v="5.25"/>
    <x v="0"/>
    <n v="6.9228805891681464"/>
    <n v="6.3919945825487288"/>
    <n v="5.9443448640319954"/>
    <n v="6.2003819755004725"/>
    <n v="6.7696195363904508"/>
    <n v="4.3747757707674122"/>
    <n v="0"/>
    <n v="0"/>
    <n v="0"/>
    <n v="0"/>
    <n v="0"/>
    <n v="5.6172235882352934"/>
    <n v="6.0267043529411763"/>
  </r>
  <r>
    <d v="2023-07-01T00:00:00"/>
    <x v="6"/>
    <x v="13"/>
    <n v="5.75"/>
    <n v="0.25"/>
    <n v="6.3232587999999996"/>
    <x v="136"/>
    <n v="4.3511065000000002"/>
    <n v="6826.1583984375002"/>
    <n v="15039.75"/>
    <n v="5.1388505111179841"/>
    <n v="6.906577024043159"/>
    <n v="22.94325199758115"/>
    <n v="25.209829885569047"/>
    <n v="15.509609006960082"/>
    <n v="240.5479715487773"/>
    <n v="17.546773237318014"/>
    <n v="18.790535872571713"/>
    <n v="114.84399986267049"/>
    <n v="8.137244890935186"/>
    <n v="7.5797835966168101"/>
    <n v="5.137244890935186"/>
    <n v="4.5797835966168101"/>
    <n v="26"/>
    <n v="676"/>
    <n v="3.6096184210526316"/>
    <x v="0"/>
    <n v="5.5"/>
    <x v="0"/>
    <n v="6.9216600696907866"/>
    <n v="6.3870441681876517"/>
    <n v="5.9311199515088591"/>
    <n v="6.1999533576297106"/>
    <n v="6.7697292707700338"/>
    <n v="4.4259673604695635"/>
    <n v="0"/>
    <n v="0"/>
    <n v="0"/>
    <n v="0"/>
    <n v="0"/>
    <n v="5.7822692499999997"/>
    <n v="6.0345312500000006"/>
  </r>
  <r>
    <d v="2023-08-01T00:00:00"/>
    <x v="7"/>
    <x v="13"/>
    <n v="5.75"/>
    <n v="0.25"/>
    <n v="6.4726776818181824"/>
    <x v="137"/>
    <n v="1.76633591"/>
    <n v="6899.063631924716"/>
    <n v="15245.136590909091"/>
    <n v="5.1370068218518616"/>
    <n v="6.9075655991541351"/>
    <n v="22.600928301763467"/>
    <n v="24.785453649057771"/>
    <n v="15.493614303526236"/>
    <n v="240.05208418643278"/>
    <n v="17.750300648170619"/>
    <n v="19.36970309748191"/>
    <n v="116.88000023883265"/>
    <n v="8.1161150650072091"/>
    <n v="7.5529114502165084"/>
    <n v="5.1161150650072091"/>
    <n v="4.5529114502165084"/>
    <n v="33"/>
    <n v="1089"/>
    <n v="3.6576623740201568"/>
    <x v="0"/>
    <n v="5.5"/>
    <x v="0"/>
    <n v="6.9224524110904513"/>
    <n v="6.3821703462803416"/>
    <n v="5.9302982522936389"/>
    <n v="6.1928818012518629"/>
    <n v="6.7727624419549732"/>
    <n v="4.4452554910284485"/>
    <n v="0"/>
    <n v="0"/>
    <n v="0"/>
    <n v="0"/>
    <n v="0"/>
    <n v="5.9891785909090913"/>
    <n v="6.2052046818181816"/>
  </r>
  <r>
    <d v="2023-09-01T00:00:00"/>
    <x v="8"/>
    <x v="13"/>
    <n v="5.75"/>
    <n v="0.25"/>
    <n v="6.6716667000000003"/>
    <x v="138"/>
    <n v="0.59289104999999998"/>
    <n v="6967.6455566406248"/>
    <n v="15354.2"/>
    <n v="5.1298708856880193"/>
    <n v="6.9110067098085395"/>
    <n v="22.207136853448802"/>
    <n v="24.785459751099072"/>
    <n v="15.283218495613422"/>
    <n v="233.57676758466019"/>
    <n v="18.122116890495988"/>
    <n v="19.602068009342723"/>
    <n v="106.60199966430623"/>
    <n v="8.0331055584522453"/>
    <n v="7.6627578316815743"/>
    <n v="5.0331055584522453"/>
    <n v="4.6627578316815743"/>
    <n v="26"/>
    <n v="676"/>
    <n v="2.3461065217391304"/>
    <x v="0"/>
    <n v="5.5"/>
    <x v="0"/>
    <n v="6.9264060649187655"/>
    <n v="6.3948418500559061"/>
    <n v="5.9372128530745467"/>
    <n v="6.2086662588934036"/>
    <n v="6.7733168348921522"/>
    <n v="4.4052944722747389"/>
    <n v="4.9117540208938051"/>
    <n v="4.8543121158073035"/>
    <n v="1.1414106096418233"/>
    <n v="6.389470571558105"/>
    <n v="6.3847900113564835"/>
    <n v="6.1958476499999993"/>
    <n v="6.3701414500000011"/>
  </r>
  <r>
    <d v="2023-10-01T00:00:00"/>
    <x v="9"/>
    <x v="13"/>
    <n v="6"/>
    <n v="0.5"/>
    <n v="7.0835663636363639"/>
    <x v="139"/>
    <n v="2.7836995400000002"/>
    <n v="6861.978648792614"/>
    <n v="15741.227500000001"/>
    <n v="5.1243077371302803"/>
    <n v="6.9137508140361899"/>
    <n v="21.862052040891339"/>
    <n v="24.669346966935414"/>
    <n v="14.771934826300292"/>
    <n v="218.21005851246343"/>
    <n v="18.418529921739843"/>
    <n v="20.278136244133119"/>
    <n v="130.56952340262237"/>
    <n v="7.974397001745122"/>
    <n v="7.6611337473972485"/>
    <n v="4.974397001745122"/>
    <n v="4.6611337473972485"/>
    <n v="34"/>
    <n v="1156"/>
    <n v="2.0571371837925474"/>
    <x v="0"/>
    <n v="5.5"/>
    <x v="0"/>
    <n v="6.9297531558092169"/>
    <n v="6.3975420654752035"/>
    <n v="5.9360620715234287"/>
    <n v="6.2134137280345838"/>
    <n v="6.7768403482267052"/>
    <n v="4.4300304124955217"/>
    <n v="4.8215790279120085"/>
    <n v="4.7683716719875537"/>
    <n v="1.1303354697940815"/>
    <n v="6.5408964044827327"/>
    <n v="6.5208687829844543"/>
    <n v="6.3679741363636362"/>
    <n v="6.8752473181818177"/>
  </r>
  <r>
    <d v="2023-11-01T00:00:00"/>
    <x v="10"/>
    <x v="13"/>
    <n v="6"/>
    <n v="0.5"/>
    <n v="6.8710786363636371"/>
    <x v="140"/>
    <n v="2.0846460800000002"/>
    <n v="6909.092906605114"/>
    <n v="15617.40909090909"/>
    <n v="5.1401939301611694"/>
    <n v="6.9146713583507875"/>
    <n v="21.643710133452039"/>
    <n v="24.482030423773267"/>
    <n v="14.7660390838316"/>
    <n v="218.03591022524236"/>
    <n v="18.505832182831544"/>
    <n v="20.602388176111546"/>
    <n v="116.51523771740092"/>
    <n v="8.0676242566849918"/>
    <n v="7.7000110623221127"/>
    <n v="5.0676242566849918"/>
    <n v="4.7000110623221127"/>
    <n v="26"/>
    <n v="676"/>
    <n v="2.3313806863527535"/>
    <x v="0"/>
    <n v="5.5"/>
    <x v="0"/>
    <n v="6.9332299295454778"/>
    <n v="6.3998065732271181"/>
    <n v="5.9509315760142778"/>
    <n v="6.2088719919880644"/>
    <n v="6.780771744249547"/>
    <n v="4.4446107538360851"/>
    <n v="5.0666873763217355"/>
    <n v="4.8294838872616257"/>
    <n v="1.7266467243217629"/>
    <n v="6.904680425901943"/>
    <n v="6.889643615389172"/>
    <n v="6.5143514545454559"/>
    <n v="6.7898946818181827"/>
  </r>
  <r>
    <d v="2023-12-01T00:00:00"/>
    <x v="11"/>
    <x v="13"/>
    <n v="6"/>
    <n v="0.5"/>
    <n v="6.6960751578947368"/>
    <x v="141"/>
    <n v="1.7780616499999999"/>
    <n v="7162.5890213815792"/>
    <n v="15513.368421052632"/>
    <n v="5.1654928685459414"/>
    <n v="6.9272640391789908"/>
    <n v="21.695384599277638"/>
    <n v="24.262460952433315"/>
    <n v="14.946234719557117"/>
    <n v="223.38993229209461"/>
    <n v="18.452627078255535"/>
    <n v="20.643292650476408"/>
    <n v="117.68850059509236"/>
    <n v="7.8625833352961063"/>
    <n v="7.5070458724273257"/>
    <n v="4.8625833352961063"/>
    <n v="4.5070458724273257"/>
    <n v="20"/>
    <n v="400"/>
    <n v="2.2674486621032979"/>
    <x v="0"/>
    <n v="5.5"/>
    <x v="1"/>
    <n v="6.9457900517761741"/>
    <n v="6.4273778928158363"/>
    <n v="5.9894176704309983"/>
    <n v="6.2302970265090467"/>
    <n v="6.7869348174779622"/>
    <n v="4.4565605709275191"/>
    <n v="4.8944212998712144"/>
    <n v="4.7540653404326445"/>
    <n v="1.3815161284639641"/>
    <n v="6.8577366908370418"/>
    <n v="6.8280125270202419"/>
    <n v="6.443229631578947"/>
    <n v="6.5880970000000003"/>
  </r>
  <r>
    <d v="2024-01-01T00:00:00"/>
    <x v="0"/>
    <x v="14"/>
    <n v="6"/>
    <n v="0.5"/>
    <n v="6.6708838181818182"/>
    <x v="92"/>
    <n v="4.7193780500000004"/>
    <n v="7238.06689453125"/>
    <n v="15610.818636363636"/>
    <n v="5.1615224338532402"/>
    <n v="6.925068684817413"/>
    <n v="21.896522825833031"/>
    <n v="24.072692566340375"/>
    <n v="14.907999186344968"/>
    <n v="222.24843974006222"/>
    <n v="18.45956060845128"/>
    <n v="20.663224813030343"/>
    <n v="110.33190482003309"/>
    <n v="8.3667583085303949"/>
    <n v="7.9719712763997563"/>
    <n v="5.3667583085303949"/>
    <n v="4.9719712763997563"/>
    <n v="36"/>
    <n v="1296"/>
    <n v="2.4819157333333335"/>
    <x v="0"/>
    <n v="5.5"/>
    <x v="0"/>
    <n v="6.9406135771750117"/>
    <n v="6.4090423287427685"/>
    <n v="5.9618628344098061"/>
    <n v="6.2171687259319208"/>
    <n v="6.7873672340531037"/>
    <n v="4.455326502387261"/>
    <n v="5.1550717359391314"/>
    <n v="4.9803215860087562"/>
    <n v="1.4953751177147641"/>
    <n v="6.8141399551825241"/>
    <n v="6.8028897964842523"/>
    <n v="6.3127599999999999"/>
    <n v="6.4945211363636339"/>
  </r>
  <r>
    <d v="2024-02-01T00:00:00"/>
    <x v="1"/>
    <x v="14"/>
    <n v="6"/>
    <n v="0.5"/>
    <n v="6.6655558333333342"/>
    <x v="142"/>
    <n v="3.2847526500000002"/>
    <n v="7284.1574978298613"/>
    <n v="15665.333611111111"/>
    <n v="5.1584830222463474"/>
    <n v="6.9263859016667855"/>
    <n v="22.141157495384888"/>
    <n v="24.18404323558245"/>
    <n v="14.627564997084237"/>
    <n v="213.96565774392397"/>
    <n v="18.405364308844231"/>
    <n v="20.641869963104199"/>
    <n v="110.37099876403764"/>
    <n v="8.1964580670433289"/>
    <n v="7.8521749044203029"/>
    <n v="5.1964580670433289"/>
    <n v="4.8521749044203029"/>
    <n v="28"/>
    <n v="784"/>
    <n v="2.2094448348559381"/>
    <x v="0"/>
    <n v="5.5"/>
    <x v="0"/>
    <n v="6.9414902784847037"/>
    <n v="6.4076432142895383"/>
    <n v="5.9598465020712057"/>
    <n v="6.2161121053387696"/>
    <n v="6.7890675195278041"/>
    <n v="4.4823630117160009"/>
    <n v="4.7917678188889266"/>
    <n v="4.6934983127078356"/>
    <n v="1.2539190667152753"/>
    <n v="6.780731216262053"/>
    <n v="6.7565365451452184"/>
    <n v="6.2075357222222234"/>
    <n v="6.4532970555555549"/>
  </r>
  <r>
    <d v="2024-03-01T00:00:00"/>
    <x v="2"/>
    <x v="14"/>
    <n v="6"/>
    <n v="0.5"/>
    <n v="6.6949906111111126"/>
    <x v="143"/>
    <n v="0.97007557"/>
    <n v="7339.1956108940976"/>
    <n v="15702.611111111111"/>
    <n v="5.147336174036738"/>
    <n v="6.9345600696727052"/>
    <n v="21.760339639017587"/>
    <n v="24.462606520701456"/>
    <n v="14.33015787541499"/>
    <n v="205.35342473431825"/>
    <n v="18.441737788527703"/>
    <n v="21.00515817633827"/>
    <n v="98.625999450683338"/>
    <n v="8.1119215225207526"/>
    <n v="7.8194123112093248"/>
    <n v="5.1119215225207526"/>
    <n v="4.8194123112093248"/>
    <n v="28"/>
    <n v="784"/>
    <n v="1.9611427705365263"/>
    <x v="0"/>
    <n v="5.5"/>
    <x v="0"/>
    <n v="6.9489713511144862"/>
    <n v="6.4215093038645294"/>
    <n v="5.9794683353507008"/>
    <n v="6.2267546951223069"/>
    <n v="6.7938974037071311"/>
    <n v="4.4838273186749174"/>
    <n v="4.4522312444058239"/>
    <n v="4.4077137431622608"/>
    <n v="1.1079432124838673"/>
    <n v="6.8184875706872807"/>
    <n v="6.8045753938362861"/>
    <n v="6.1588968888888882"/>
    <n v="6.4971984999999997"/>
  </r>
  <r>
    <d v="2024-04-01T00:00:00"/>
    <x v="3"/>
    <x v="14"/>
    <n v="6.25"/>
    <n v="0.75"/>
    <n v="6.9179573125000005"/>
    <x v="99"/>
    <n v="7.9453210500000004"/>
    <n v="7165.029052734375"/>
    <n v="16100"/>
    <n v="5.1341771075767664"/>
    <n v="6.9371673946053543"/>
    <n v="21.386649540813558"/>
    <n v="24.545867455245435"/>
    <n v="13.978433536097095"/>
    <n v="195.39660412308393"/>
    <n v="18.607029569780476"/>
    <n v="21.482019898063445"/>
    <n v="106.08454513549765"/>
    <n v="7.8226093442379128"/>
    <n v="7.4244732731953347"/>
    <n v="4.8226093442379128"/>
    <n v="4.4244732731953347"/>
    <n v="14"/>
    <n v="196"/>
    <n v="2.501128880526811"/>
    <x v="0"/>
    <n v="5.5"/>
    <x v="1"/>
    <n v="6.9506795336649754"/>
    <n v="6.4188531179253294"/>
    <n v="5.9746460484037893"/>
    <n v="6.2253194626583239"/>
    <n v="6.7973780129091406"/>
    <n v="4.4988518677816725"/>
    <n v="4.6365079556814166"/>
    <n v="4.5727670802565035"/>
    <n v="1.1580861704688294"/>
    <n v="7.0636448114790689"/>
    <n v="6.9927607377889496"/>
    <n v="6.3087873124999998"/>
    <n v="6.7807600000000008"/>
  </r>
  <r>
    <d v="2024-05-01T00:00:00"/>
    <x v="4"/>
    <x v="14"/>
    <n v="6.25"/>
    <n v="0.75"/>
    <n v="6.9480407777777788"/>
    <x v="144"/>
    <n v="2.2138873600000002"/>
    <n v="7154.305419921875"/>
    <n v="16083.944722222222"/>
    <n v="5.1429304327000649"/>
    <n v="6.9394545226051889"/>
    <n v="20.940905155334406"/>
    <n v="24.515245012633244"/>
    <n v="13.940318410290873"/>
    <n v="194.33247738029465"/>
    <n v="18.888276525249371"/>
    <n v="21.715254896492112"/>
    <n v="93.244999278675337"/>
    <n v="8.1106991117950802"/>
    <n v="7.7670786513105483"/>
    <n v="5.1106991117950802"/>
    <n v="4.7670786513105483"/>
    <n v="29"/>
    <n v="841"/>
    <n v="2.20607595196411"/>
    <x v="0"/>
    <n v="5.5"/>
    <x v="0"/>
    <n v="6.9527353617800483"/>
    <n v="6.4191742159199459"/>
    <n v="5.9704137686517429"/>
    <n v="6.2281763726091111"/>
    <n v="6.7998181322004552"/>
    <n v="4.5636933858643047"/>
    <n v="5.4011462662154335"/>
    <n v="5.2216697834202437"/>
    <n v="1.5117378359884273"/>
    <n v="7.4406162552089024"/>
    <n v="7.4204048510986533"/>
    <n v="6.4752402777777762"/>
    <n v="6.8910049999999989"/>
  </r>
  <r>
    <d v="2024-06-01T00:00:00"/>
    <x v="5"/>
    <x v="14"/>
    <n v="6.25"/>
    <n v="0.75"/>
    <n v="7.0200352352941175"/>
    <x v="145"/>
    <n v="0.42391277999999999"/>
    <n v="6904.722737630208"/>
    <n v="16329.388888888889"/>
    <n v="5.146676761187635"/>
    <n v="6.9406178199922017"/>
    <n v="20.784579989482339"/>
    <n v="24.393179793660199"/>
    <n v="13.948666778361781"/>
    <n v="194.56530489377363"/>
    <n v="18.988578940580698"/>
    <n v="21.884994497914978"/>
    <n v="96.53526306152331"/>
    <n v="8.1519661741485177"/>
    <n v="7.7996850909091"/>
    <n v="5.1519661741485177"/>
    <n v="4.7996850909091"/>
    <n v="28"/>
    <n v="784"/>
    <n v="2.2505107057890563"/>
    <x v="0"/>
    <n v="5.5"/>
    <x v="0"/>
    <n v="6.9549828349725979"/>
    <n v="6.430138826143259"/>
    <n v="5.9816262598639858"/>
    <n v="6.2390039978076031"/>
    <n v="6.7961097532385732"/>
    <n v="4.842937906244682"/>
    <n v="5.4787763779174572"/>
    <n v="5.2811099873159471"/>
    <n v="1.5763998708081348"/>
    <n v="7.3704252962419456"/>
    <n v="7.347992501505531"/>
    <n v="6.4494827647058823"/>
    <n v="6.8912321176470597"/>
  </r>
  <r>
    <d v="2024-07-01T00:00:00"/>
    <x v="6"/>
    <x v="14"/>
    <n v="6.25"/>
    <n v="0.75"/>
    <n v="7.025713727272727"/>
    <x v="146"/>
    <n v="2.2653466799999999"/>
    <n v="7257.743015455163"/>
    <n v="16261.652826086956"/>
    <n v="5.1626062210350527"/>
    <n v="6.9436367162550514"/>
    <n v="20.631579990061915"/>
    <n v="24.305982359912438"/>
    <n v="13.972113329385795"/>
    <n v="195.21995088920022"/>
    <n v="19.056397978157257"/>
    <n v="22.033926342482594"/>
    <n v="96.527727994051745"/>
    <n v="8.245338174697018"/>
    <n v="7.852382388403969"/>
    <n v="5.245338174697018"/>
    <n v="4.852382388403969"/>
    <n v="35"/>
    <n v="1225"/>
    <n v="2.4714725219150373"/>
    <x v="0"/>
    <n v="5.5"/>
    <x v="0"/>
    <n v="6.9534399330624526"/>
    <n v="6.4191730348587503"/>
    <n v="5.9729156915379553"/>
    <n v="6.2267863180736907"/>
    <n v="6.7971683606959639"/>
    <n v="4.9520692910760289"/>
    <n v="5.4938095269284117"/>
    <n v="5.2239940684544903"/>
    <n v="1.8612960619014636"/>
    <n v="7.3762136602243711"/>
    <n v="7.3476961309704345"/>
    <n v="6.4794419090909097"/>
    <n v="6.8512049545454525"/>
  </r>
  <r>
    <d v="2024-08-01T00:00:00"/>
    <x v="7"/>
    <x v="14"/>
    <n v="6.25"/>
    <n v="0.75"/>
    <n v="6.7780059999999995"/>
    <x v="147"/>
    <n v="0.22472869000000001"/>
    <n v="7416.763028231534"/>
    <n v="15793.181818181818"/>
    <n v="5.1767942468498704"/>
    <n v="6.946351968719509"/>
    <n v="20.544248620853605"/>
    <n v="24.160704710996445"/>
    <n v="14.25217212611726"/>
    <n v="203.1244103124738"/>
    <n v="18.954866298743053"/>
    <n v="22.088008243289643"/>
    <n v="110.08272691206457"/>
    <n v="8.3282244122864011"/>
    <n v="7.8195439355418683"/>
    <n v="5.3282244122864011"/>
    <n v="4.8195439355418683"/>
    <n v="29"/>
    <n v="841"/>
    <n v="3.2261196969696968"/>
    <x v="0"/>
    <n v="5.5"/>
    <x v="0"/>
    <n v="6.9530592252463261"/>
    <n v="6.4194120813051549"/>
    <n v="5.979720551242341"/>
    <n v="6.2233223523876458"/>
    <n v="6.7955711725333794"/>
    <n v="5.0138698529878525"/>
    <n v="5.0888385455653591"/>
    <n v="4.9015182575273517"/>
    <n v="1.5392894330769906"/>
    <n v="7.2008903952768701"/>
    <n v="7.1868657658190189"/>
    <n v="6.3899107272727269"/>
    <n v="6.6137817272727268"/>
  </r>
  <r>
    <d v="2024-09-01T00:00:00"/>
    <x v="8"/>
    <x v="14"/>
    <n v="6"/>
    <n v="1"/>
    <n v="6.6064196999999991"/>
    <x v="148"/>
    <n v="2.2753999199999999"/>
    <n v="7739.7997802734371"/>
    <n v="15341.25"/>
    <n v="5.1758016328482794"/>
    <n v="6.9490678862285238"/>
    <n v="20.533648641170199"/>
    <n v="24.126827466101357"/>
    <n v="14.589560228364155"/>
    <n v="212.85526765706513"/>
    <n v="18.817919247180072"/>
    <n v="21.932044417184212"/>
    <n v="100.59650001525854"/>
    <n v="8.2116544005531829"/>
    <n v="7.7923916894982534"/>
    <n v="5.2116544005531829"/>
    <n v="4.7923916894982534"/>
    <n v="28"/>
    <n v="784"/>
    <n v="2.6258064516129034"/>
    <x v="0"/>
    <n v="5"/>
    <x v="0"/>
    <n v="6.9565525295475616"/>
    <n v="6.4269027173724993"/>
    <n v="5.9809799410623459"/>
    <n v="6.2343294171525052"/>
    <n v="6.7970989978194627"/>
    <n v="5.0335194541168988"/>
    <n v="5.079407382205769"/>
    <n v="4.7634279935629369"/>
    <n v="2.0700431034482758"/>
    <n v="6.9864708929307637"/>
    <n v="6.9650885524482753"/>
    <n v="6.2909815500000006"/>
    <n v="6.4396878500000003"/>
  </r>
  <r>
    <d v="2024-10-01T00:00:00"/>
    <x v="9"/>
    <x v="14"/>
    <n v="6"/>
    <n v="1"/>
    <n v="6.2065264545454548"/>
    <x v="149"/>
    <n v="-0.49570886598230934"/>
    <n v="7621.072010869565"/>
    <n v="15541.347826086956"/>
    <n v="5.1795517911651876"/>
    <n v="6.9517880835456252"/>
    <n v="19.980915376392431"/>
    <n v="24.250169238587137"/>
    <n v="14.931963886583686"/>
    <n v="222.96354551023938"/>
    <n v="18.712031310149506"/>
    <n v="22.124920188287238"/>
    <n v="121.78681737726329"/>
    <n v="8.1841588808037145"/>
    <n v="7.9324737646771535"/>
    <n v="5.1841588808037145"/>
    <n v="4.9324737646771535"/>
    <n v="36"/>
    <n v="1296"/>
    <n v="1.7851927570093458"/>
    <x v="0"/>
    <n v="5"/>
    <x v="0"/>
    <n v="6.9581667009926589"/>
    <n v="6.4309888787288871"/>
    <n v="5.9867986849262076"/>
    <n v="6.2374457479667083"/>
    <n v="6.7975515974434551"/>
    <n v="5.0410684291237864"/>
    <n v="4.9783613211625255"/>
    <n v="4.9138509247205704"/>
    <n v="1.1601399880498009"/>
    <n v="6.8709811991904548"/>
    <n v="6.8691933792542104"/>
    <n v="6.2065264545454548"/>
    <n v="6.4806925454545459"/>
  </r>
  <r>
    <d v="2024-11-01T00:00:00"/>
    <x v="10"/>
    <x v="14"/>
    <n v="6"/>
    <n v="1.25"/>
    <n v="6.3554189500000007"/>
    <x v="112"/>
    <n v="2.8113301312157084"/>
    <n v="7269.2884277343746"/>
    <n v="15812.35"/>
    <n v="5.1766699326681493"/>
    <n v="6.9545074951012511"/>
    <n v="19.66808122457866"/>
    <n v="24.4279416463804"/>
    <n v="14.69044600704934"/>
    <n v="215.8092038860319"/>
    <n v="18.834160436360339"/>
    <n v="22.379370685631269"/>
    <n v="107.38526354337965"/>
    <n v="7.9850225316429757"/>
    <n v="7.7888751157754168"/>
    <n v="4.9850225316429757"/>
    <n v="4.7888751157754168"/>
    <n v="30"/>
    <n v="900"/>
    <n v="1.5708959349593496"/>
    <x v="0"/>
    <n v="4.75"/>
    <x v="0"/>
    <n v="6.9653654095654645"/>
    <n v="6.433862688971332"/>
    <n v="5.9987543137289947"/>
    <n v="6.2394644243280597"/>
    <n v="6.8046016767429274"/>
    <n v="5.0444199803061345"/>
    <n v="5.1802658365632759"/>
    <n v="5.0182843084265309"/>
    <n v="1.4520498561840842"/>
    <n v="7.1022871542158157"/>
    <n v="7.0833051116241617"/>
    <n v="6.3554189500000007"/>
    <n v="6.7135859499999997"/>
  </r>
  <r>
    <d v="2024-12-01T00:00:00"/>
    <x v="11"/>
    <x v="14"/>
    <n v="6"/>
    <n v="1.25"/>
    <n v="6.5201589999999996"/>
    <x v="150"/>
    <n v="2.6135465301739202"/>
    <n v="7332.0219301463485"/>
    <n v="15898.09090909091"/>
    <n v="5.1877131572317881"/>
    <n v="6.957226906656846"/>
    <n v="19.589573556130066"/>
    <n v="24.579871157288675"/>
    <n v="14.601922819922548"/>
    <n v="213.21615003897486"/>
    <n v="18.82725180228735"/>
    <n v="22.401380664371359"/>
    <n v="107.50073998419067"/>
    <n v="7.8024240972255043"/>
    <n v="7.5693739096150461"/>
    <n v="4.8024240972255043"/>
    <n v="4.5693739096150461"/>
    <n v="22"/>
    <n v="484"/>
    <n v="1.710212938"/>
    <x v="0"/>
    <n v="4.75"/>
    <x v="1"/>
    <n v="6.9702131758551422"/>
    <n v="6.4474584769993823"/>
    <n v="6.0189548205041152"/>
    <n v="6.2515382102859816"/>
    <n v="6.8075675252764007"/>
    <n v="5.0478665053146408"/>
    <n v="4.8154422591883064"/>
    <n v="4.5428254269591797"/>
    <n v="1.8733409742120344"/>
    <n v="7.2441874076011477"/>
    <n v="7.2107585830945551"/>
    <n v="6.8009006000000003"/>
    <n v="6.9721951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n v="1"/>
    <x v="0"/>
  </r>
  <r>
    <x v="1"/>
    <n v="1"/>
    <x v="0"/>
  </r>
  <r>
    <x v="2"/>
    <n v="1"/>
    <x v="0"/>
  </r>
  <r>
    <x v="3"/>
    <n v="1"/>
    <x v="0"/>
  </r>
  <r>
    <x v="4"/>
    <n v="1"/>
    <x v="0"/>
  </r>
  <r>
    <x v="5"/>
    <n v="1"/>
    <x v="0"/>
  </r>
  <r>
    <x v="6"/>
    <n v="1"/>
    <x v="0"/>
  </r>
  <r>
    <x v="7"/>
    <n v="1"/>
    <x v="0"/>
  </r>
  <r>
    <x v="8"/>
    <n v="1"/>
    <x v="0"/>
  </r>
  <r>
    <x v="9"/>
    <n v="1"/>
    <x v="0"/>
  </r>
  <r>
    <x v="10"/>
    <n v="1"/>
    <x v="0"/>
  </r>
  <r>
    <x v="11"/>
    <n v="1"/>
    <x v="0"/>
  </r>
  <r>
    <x v="12"/>
    <n v="1"/>
    <x v="0"/>
  </r>
  <r>
    <x v="13"/>
    <n v="1"/>
    <x v="0"/>
  </r>
  <r>
    <x v="14"/>
    <n v="1"/>
    <x v="0"/>
  </r>
  <r>
    <x v="15"/>
    <n v="1"/>
    <x v="0"/>
  </r>
  <r>
    <x v="16"/>
    <n v="1"/>
    <x v="0"/>
  </r>
  <r>
    <x v="17"/>
    <n v="1"/>
    <x v="0"/>
  </r>
  <r>
    <x v="18"/>
    <n v="1"/>
    <x v="0"/>
  </r>
  <r>
    <x v="19"/>
    <n v="1"/>
    <x v="0"/>
  </r>
  <r>
    <x v="20"/>
    <n v="1"/>
    <x v="0"/>
  </r>
  <r>
    <x v="21"/>
    <n v="1"/>
    <x v="0"/>
  </r>
  <r>
    <x v="22"/>
    <n v="1"/>
    <x v="0"/>
  </r>
  <r>
    <x v="23"/>
    <n v="1"/>
    <x v="0"/>
  </r>
  <r>
    <x v="24"/>
    <n v="1"/>
    <x v="0"/>
  </r>
  <r>
    <x v="25"/>
    <n v="1"/>
    <x v="0"/>
  </r>
  <r>
    <x v="26"/>
    <n v="1"/>
    <x v="0"/>
  </r>
  <r>
    <x v="27"/>
    <n v="1"/>
    <x v="0"/>
  </r>
  <r>
    <x v="28"/>
    <n v="1"/>
    <x v="0"/>
  </r>
  <r>
    <x v="29"/>
    <n v="1"/>
    <x v="0"/>
  </r>
  <r>
    <x v="30"/>
    <n v="1"/>
    <x v="0"/>
  </r>
  <r>
    <x v="31"/>
    <n v="1"/>
    <x v="0"/>
  </r>
  <r>
    <x v="32"/>
    <n v="1"/>
    <x v="0"/>
  </r>
  <r>
    <x v="33"/>
    <n v="1"/>
    <x v="0"/>
  </r>
  <r>
    <x v="34"/>
    <n v="1"/>
    <x v="0"/>
  </r>
  <r>
    <x v="35"/>
    <n v="1"/>
    <x v="0"/>
  </r>
  <r>
    <x v="36"/>
    <n v="1"/>
    <x v="0"/>
  </r>
  <r>
    <x v="37"/>
    <n v="1"/>
    <x v="0"/>
  </r>
  <r>
    <x v="38"/>
    <n v="1"/>
    <x v="0"/>
  </r>
  <r>
    <x v="39"/>
    <n v="1"/>
    <x v="0"/>
  </r>
  <r>
    <x v="40"/>
    <n v="1"/>
    <x v="0"/>
  </r>
  <r>
    <x v="41"/>
    <n v="1"/>
    <x v="0"/>
  </r>
  <r>
    <x v="42"/>
    <n v="1"/>
    <x v="0"/>
  </r>
  <r>
    <x v="43"/>
    <n v="1"/>
    <x v="0"/>
  </r>
  <r>
    <x v="44"/>
    <n v="1"/>
    <x v="0"/>
  </r>
  <r>
    <x v="45"/>
    <n v="1"/>
    <x v="0"/>
  </r>
  <r>
    <x v="46"/>
    <n v="1"/>
    <x v="0"/>
  </r>
  <r>
    <x v="47"/>
    <n v="1"/>
    <x v="0"/>
  </r>
  <r>
    <x v="48"/>
    <n v="1"/>
    <x v="0"/>
  </r>
  <r>
    <x v="49"/>
    <n v="1"/>
    <x v="0"/>
  </r>
  <r>
    <x v="50"/>
    <n v="1"/>
    <x v="0"/>
  </r>
  <r>
    <x v="51"/>
    <n v="1"/>
    <x v="0"/>
  </r>
  <r>
    <x v="52"/>
    <n v="1"/>
    <x v="0"/>
  </r>
  <r>
    <x v="53"/>
    <n v="1"/>
    <x v="0"/>
  </r>
  <r>
    <x v="54"/>
    <n v="1"/>
    <x v="0"/>
  </r>
  <r>
    <x v="55"/>
    <n v="1"/>
    <x v="0"/>
  </r>
  <r>
    <x v="56"/>
    <n v="1"/>
    <x v="0"/>
  </r>
  <r>
    <x v="57"/>
    <n v="1"/>
    <x v="0"/>
  </r>
  <r>
    <x v="58"/>
    <n v="1"/>
    <x v="0"/>
  </r>
  <r>
    <x v="59"/>
    <n v="1"/>
    <x v="0"/>
  </r>
  <r>
    <x v="60"/>
    <n v="1"/>
    <x v="0"/>
  </r>
  <r>
    <x v="61"/>
    <n v="1"/>
    <x v="0"/>
  </r>
  <r>
    <x v="62"/>
    <n v="1"/>
    <x v="0"/>
  </r>
  <r>
    <x v="63"/>
    <n v="1"/>
    <x v="0"/>
  </r>
  <r>
    <x v="64"/>
    <n v="1"/>
    <x v="0"/>
  </r>
  <r>
    <x v="65"/>
    <n v="1"/>
    <x v="0"/>
  </r>
  <r>
    <x v="66"/>
    <n v="1"/>
    <x v="0"/>
  </r>
  <r>
    <x v="67"/>
    <n v="1"/>
    <x v="0"/>
  </r>
  <r>
    <x v="68"/>
    <n v="1"/>
    <x v="0"/>
  </r>
  <r>
    <x v="69"/>
    <n v="1"/>
    <x v="0"/>
  </r>
  <r>
    <x v="70"/>
    <n v="1"/>
    <x v="0"/>
  </r>
  <r>
    <x v="71"/>
    <n v="1"/>
    <x v="0"/>
  </r>
  <r>
    <x v="72"/>
    <n v="1"/>
    <x v="0"/>
  </r>
  <r>
    <x v="73"/>
    <n v="1"/>
    <x v="0"/>
  </r>
  <r>
    <x v="74"/>
    <n v="1"/>
    <x v="0"/>
  </r>
  <r>
    <x v="75"/>
    <n v="1"/>
    <x v="0"/>
  </r>
  <r>
    <x v="76"/>
    <n v="1"/>
    <x v="0"/>
  </r>
  <r>
    <x v="77"/>
    <n v="1"/>
    <x v="0"/>
  </r>
  <r>
    <x v="78"/>
    <n v="1"/>
    <x v="0"/>
  </r>
  <r>
    <x v="79"/>
    <n v="1"/>
    <x v="0"/>
  </r>
  <r>
    <x v="80"/>
    <n v="1"/>
    <x v="0"/>
  </r>
  <r>
    <x v="81"/>
    <n v="1"/>
    <x v="0"/>
  </r>
  <r>
    <x v="82"/>
    <n v="1"/>
    <x v="0"/>
  </r>
  <r>
    <x v="83"/>
    <n v="1"/>
    <x v="0"/>
  </r>
  <r>
    <x v="84"/>
    <n v="1"/>
    <x v="0"/>
  </r>
  <r>
    <x v="85"/>
    <n v="1"/>
    <x v="0"/>
  </r>
  <r>
    <x v="86"/>
    <n v="1"/>
    <x v="0"/>
  </r>
  <r>
    <x v="87"/>
    <n v="1"/>
    <x v="0"/>
  </r>
  <r>
    <x v="88"/>
    <n v="1"/>
    <x v="0"/>
  </r>
  <r>
    <x v="89"/>
    <n v="1"/>
    <x v="0"/>
  </r>
  <r>
    <x v="90"/>
    <n v="1"/>
    <x v="0"/>
  </r>
  <r>
    <x v="91"/>
    <n v="1"/>
    <x v="0"/>
  </r>
  <r>
    <x v="92"/>
    <n v="1"/>
    <x v="0"/>
  </r>
  <r>
    <x v="93"/>
    <n v="1"/>
    <x v="0"/>
  </r>
  <r>
    <x v="94"/>
    <n v="1"/>
    <x v="0"/>
  </r>
  <r>
    <x v="95"/>
    <n v="1"/>
    <x v="0"/>
  </r>
  <r>
    <x v="96"/>
    <n v="1"/>
    <x v="0"/>
  </r>
  <r>
    <x v="97"/>
    <n v="1"/>
    <x v="0"/>
  </r>
  <r>
    <x v="98"/>
    <n v="1"/>
    <x v="0"/>
  </r>
  <r>
    <x v="99"/>
    <n v="1"/>
    <x v="0"/>
  </r>
  <r>
    <x v="100"/>
    <n v="1"/>
    <x v="0"/>
  </r>
  <r>
    <x v="101"/>
    <n v="1"/>
    <x v="0"/>
  </r>
  <r>
    <x v="102"/>
    <n v="1"/>
    <x v="0"/>
  </r>
  <r>
    <x v="103"/>
    <n v="1"/>
    <x v="0"/>
  </r>
  <r>
    <x v="104"/>
    <n v="1"/>
    <x v="0"/>
  </r>
  <r>
    <x v="105"/>
    <n v="1"/>
    <x v="0"/>
  </r>
  <r>
    <x v="106"/>
    <n v="1"/>
    <x v="0"/>
  </r>
  <r>
    <x v="107"/>
    <n v="1"/>
    <x v="0"/>
  </r>
  <r>
    <x v="108"/>
    <n v="1"/>
    <x v="0"/>
  </r>
  <r>
    <x v="109"/>
    <n v="1"/>
    <x v="0"/>
  </r>
  <r>
    <x v="110"/>
    <n v="1"/>
    <x v="0"/>
  </r>
  <r>
    <x v="111"/>
    <n v="1"/>
    <x v="0"/>
  </r>
  <r>
    <x v="112"/>
    <n v="1"/>
    <x v="0"/>
  </r>
  <r>
    <x v="113"/>
    <n v="1"/>
    <x v="0"/>
  </r>
  <r>
    <x v="114"/>
    <n v="1"/>
    <x v="0"/>
  </r>
  <r>
    <x v="115"/>
    <n v="1"/>
    <x v="0"/>
  </r>
  <r>
    <x v="116"/>
    <n v="1"/>
    <x v="0"/>
  </r>
  <r>
    <x v="117"/>
    <n v="1"/>
    <x v="0"/>
  </r>
  <r>
    <x v="118"/>
    <n v="1"/>
    <x v="0"/>
  </r>
  <r>
    <x v="119"/>
    <n v="1"/>
    <x v="0"/>
  </r>
  <r>
    <x v="120"/>
    <n v="1"/>
    <x v="0"/>
  </r>
  <r>
    <x v="121"/>
    <n v="1"/>
    <x v="0"/>
  </r>
  <r>
    <x v="122"/>
    <n v="1"/>
    <x v="0"/>
  </r>
  <r>
    <x v="123"/>
    <n v="1"/>
    <x v="0"/>
  </r>
  <r>
    <x v="124"/>
    <n v="1"/>
    <x v="0"/>
  </r>
  <r>
    <x v="125"/>
    <n v="1"/>
    <x v="0"/>
  </r>
  <r>
    <x v="126"/>
    <n v="1"/>
    <x v="0"/>
  </r>
  <r>
    <x v="127"/>
    <n v="1"/>
    <x v="0"/>
  </r>
  <r>
    <x v="128"/>
    <n v="1"/>
    <x v="0"/>
  </r>
  <r>
    <x v="129"/>
    <n v="1"/>
    <x v="0"/>
  </r>
  <r>
    <x v="130"/>
    <n v="1"/>
    <x v="0"/>
  </r>
  <r>
    <x v="131"/>
    <n v="1"/>
    <x v="0"/>
  </r>
  <r>
    <x v="132"/>
    <n v="1"/>
    <x v="0"/>
  </r>
  <r>
    <x v="133"/>
    <n v="1"/>
    <x v="0"/>
  </r>
  <r>
    <x v="134"/>
    <n v="1"/>
    <x v="0"/>
  </r>
  <r>
    <x v="135"/>
    <n v="1"/>
    <x v="0"/>
  </r>
  <r>
    <x v="136"/>
    <n v="1"/>
    <x v="0"/>
  </r>
  <r>
    <x v="137"/>
    <n v="1"/>
    <x v="0"/>
  </r>
  <r>
    <x v="138"/>
    <n v="1"/>
    <x v="0"/>
  </r>
  <r>
    <x v="139"/>
    <n v="1"/>
    <x v="0"/>
  </r>
  <r>
    <x v="140"/>
    <n v="1"/>
    <x v="0"/>
  </r>
  <r>
    <x v="141"/>
    <n v="1"/>
    <x v="0"/>
  </r>
  <r>
    <x v="142"/>
    <n v="1"/>
    <x v="0"/>
  </r>
  <r>
    <x v="143"/>
    <n v="1"/>
    <x v="0"/>
  </r>
  <r>
    <x v="144"/>
    <n v="1"/>
    <x v="0"/>
  </r>
  <r>
    <x v="145"/>
    <n v="1"/>
    <x v="0"/>
  </r>
  <r>
    <x v="146"/>
    <n v="1"/>
    <x v="0"/>
  </r>
  <r>
    <x v="147"/>
    <n v="1"/>
    <x v="0"/>
  </r>
  <r>
    <x v="148"/>
    <n v="1"/>
    <x v="0"/>
  </r>
  <r>
    <x v="149"/>
    <n v="1"/>
    <x v="0"/>
  </r>
  <r>
    <x v="150"/>
    <n v="1"/>
    <x v="0"/>
  </r>
  <r>
    <x v="151"/>
    <n v="1"/>
    <x v="0"/>
  </r>
  <r>
    <x v="152"/>
    <n v="1"/>
    <x v="0"/>
  </r>
  <r>
    <x v="153"/>
    <n v="1"/>
    <x v="0"/>
  </r>
  <r>
    <x v="154"/>
    <n v="1"/>
    <x v="0"/>
  </r>
  <r>
    <x v="155"/>
    <n v="1"/>
    <x v="0"/>
  </r>
  <r>
    <x v="156"/>
    <n v="1"/>
    <x v="0"/>
  </r>
  <r>
    <x v="157"/>
    <n v="1"/>
    <x v="0"/>
  </r>
  <r>
    <x v="158"/>
    <n v="1"/>
    <x v="0"/>
  </r>
  <r>
    <x v="159"/>
    <n v="1"/>
    <x v="0"/>
  </r>
  <r>
    <x v="160"/>
    <n v="1"/>
    <x v="0"/>
  </r>
  <r>
    <x v="161"/>
    <n v="1"/>
    <x v="0"/>
  </r>
  <r>
    <x v="162"/>
    <n v="1"/>
    <x v="0"/>
  </r>
  <r>
    <x v="163"/>
    <n v="1"/>
    <x v="0"/>
  </r>
  <r>
    <x v="164"/>
    <n v="1"/>
    <x v="0"/>
  </r>
  <r>
    <x v="165"/>
    <n v="1"/>
    <x v="0"/>
  </r>
  <r>
    <x v="166"/>
    <n v="1"/>
    <x v="0"/>
  </r>
  <r>
    <x v="167"/>
    <n v="1"/>
    <x v="0"/>
  </r>
  <r>
    <x v="168"/>
    <n v="1"/>
    <x v="0"/>
  </r>
  <r>
    <x v="169"/>
    <n v="1"/>
    <x v="0"/>
  </r>
  <r>
    <x v="170"/>
    <n v="1"/>
    <x v="0"/>
  </r>
  <r>
    <x v="171"/>
    <n v="1"/>
    <x v="0"/>
  </r>
  <r>
    <x v="172"/>
    <n v="1"/>
    <x v="0"/>
  </r>
  <r>
    <x v="173"/>
    <n v="1"/>
    <x v="0"/>
  </r>
  <r>
    <x v="174"/>
    <n v="1"/>
    <x v="0"/>
  </r>
  <r>
    <x v="175"/>
    <n v="1"/>
    <x v="0"/>
  </r>
  <r>
    <x v="176"/>
    <n v="1"/>
    <x v="0"/>
  </r>
  <r>
    <x v="177"/>
    <n v="1"/>
    <x v="0"/>
  </r>
  <r>
    <x v="178"/>
    <n v="1"/>
    <x v="0"/>
  </r>
  <r>
    <x v="179"/>
    <n v="1"/>
    <x v="0"/>
  </r>
  <r>
    <x v="180"/>
    <n v="1"/>
    <x v="0"/>
  </r>
  <r>
    <x v="181"/>
    <n v="1"/>
    <x v="0"/>
  </r>
  <r>
    <x v="182"/>
    <n v="1"/>
    <x v="0"/>
  </r>
  <r>
    <x v="183"/>
    <n v="1"/>
    <x v="0"/>
  </r>
  <r>
    <x v="184"/>
    <n v="1"/>
    <x v="0"/>
  </r>
  <r>
    <x v="185"/>
    <n v="1"/>
    <x v="0"/>
  </r>
  <r>
    <x v="0"/>
    <n v="4.1436952099999997"/>
    <x v="1"/>
  </r>
  <r>
    <x v="1"/>
    <n v="4.8306544200000001"/>
    <x v="1"/>
  </r>
  <r>
    <x v="2"/>
    <n v="8.5964991200000007"/>
    <x v="1"/>
  </r>
  <r>
    <x v="3"/>
    <n v="7.6548048800000004"/>
    <x v="1"/>
  </r>
  <r>
    <x v="4"/>
    <n v="6.1163217400000001"/>
    <x v="1"/>
  </r>
  <r>
    <x v="5"/>
    <n v="9.5211150500000006"/>
    <x v="1"/>
  </r>
  <r>
    <x v="6"/>
    <n v="3.79869536"/>
    <x v="1"/>
  </r>
  <r>
    <x v="7"/>
    <n v="3.4163275400000002"/>
    <x v="1"/>
  </r>
  <r>
    <x v="8"/>
    <n v="-3.11620148"/>
    <x v="1"/>
  </r>
  <r>
    <x v="9"/>
    <n v="1.6541494800000001"/>
    <x v="1"/>
  </r>
  <r>
    <x v="10"/>
    <n v="3.3943346499999998"/>
    <x v="1"/>
  </r>
  <r>
    <x v="11"/>
    <n v="1.57418422"/>
    <x v="1"/>
  </r>
  <r>
    <x v="12"/>
    <n v="3.6876474199999998"/>
    <x v="1"/>
  </r>
  <r>
    <x v="13"/>
    <n v="-2.5335230100000001"/>
    <x v="1"/>
  </r>
  <r>
    <x v="14"/>
    <n v="2.98012443"/>
    <x v="1"/>
  </r>
  <r>
    <x v="15"/>
    <n v="-0.81828175000000003"/>
    <x v="1"/>
  </r>
  <r>
    <x v="16"/>
    <n v="4.0936618500000002"/>
    <x v="1"/>
  </r>
  <r>
    <x v="17"/>
    <n v="4.2631260600000003"/>
    <x v="1"/>
  </r>
  <r>
    <x v="18"/>
    <n v="11.548081249999999"/>
    <x v="1"/>
  </r>
  <r>
    <x v="19"/>
    <n v="4.4618230700000003"/>
    <x v="1"/>
  </r>
  <r>
    <x v="20"/>
    <n v="14.018525840000001"/>
    <x v="1"/>
  </r>
  <r>
    <x v="21"/>
    <n v="6.8699606700000002"/>
    <x v="1"/>
  </r>
  <r>
    <x v="22"/>
    <n v="-0.29817570999999998"/>
    <x v="1"/>
  </r>
  <r>
    <x v="186"/>
    <n v="1.8765211100000001"/>
    <x v="1"/>
  </r>
  <r>
    <x v="23"/>
    <n v="1.9194255899999999"/>
    <x v="1"/>
  </r>
  <r>
    <x v="24"/>
    <n v="11.045561510000001"/>
    <x v="1"/>
  </r>
  <r>
    <x v="25"/>
    <n v="-1.6537130499999999"/>
    <x v="1"/>
  </r>
  <r>
    <x v="26"/>
    <n v="2.51587966"/>
    <x v="1"/>
  </r>
  <r>
    <x v="27"/>
    <n v="3.1967376600000001"/>
    <x v="1"/>
  </r>
  <r>
    <x v="28"/>
    <n v="1.4902915699999999"/>
    <x v="1"/>
  </r>
  <r>
    <x v="29"/>
    <n v="-0.41017744"/>
    <x v="1"/>
  </r>
  <r>
    <x v="30"/>
    <n v="-4.45881317"/>
    <x v="1"/>
  </r>
  <r>
    <x v="31"/>
    <n v="3.5492859399999999"/>
    <x v="1"/>
  </r>
  <r>
    <x v="32"/>
    <n v="9.8141595099999996"/>
    <x v="1"/>
  </r>
  <r>
    <x v="33"/>
    <n v="12.662729649999999"/>
    <x v="1"/>
  </r>
  <r>
    <x v="34"/>
    <n v="10.845114450000001"/>
    <x v="1"/>
  </r>
  <r>
    <x v="35"/>
    <n v="10.482810239999999"/>
    <x v="1"/>
  </r>
  <r>
    <x v="36"/>
    <n v="6.0451854699999998"/>
    <x v="1"/>
  </r>
  <r>
    <x v="37"/>
    <n v="9.9220399300000004"/>
    <x v="1"/>
  </r>
  <r>
    <x v="38"/>
    <n v="10.120941419999999"/>
    <x v="1"/>
  </r>
  <r>
    <x v="39"/>
    <n v="6.9742899100000004"/>
    <x v="1"/>
  </r>
  <r>
    <x v="40"/>
    <n v="3.8363056000000002"/>
    <x v="1"/>
  </r>
  <r>
    <x v="41"/>
    <n v="3.8450604400000001"/>
    <x v="1"/>
  </r>
  <r>
    <x v="42"/>
    <n v="12.177681400000001"/>
    <x v="1"/>
  </r>
  <r>
    <x v="43"/>
    <n v="5.9711921099999996"/>
    <x v="1"/>
  </r>
  <r>
    <x v="44"/>
    <n v="-0.13931389999999999"/>
    <x v="1"/>
  </r>
  <r>
    <x v="45"/>
    <n v="1.73397004"/>
    <x v="1"/>
  </r>
  <r>
    <x v="46"/>
    <n v="2.82097109"/>
    <x v="1"/>
  </r>
  <r>
    <x v="47"/>
    <n v="2.96464025"/>
    <x v="1"/>
  </r>
  <r>
    <x v="48"/>
    <n v="3.6838661899999998"/>
    <x v="1"/>
  </r>
  <r>
    <x v="49"/>
    <n v="3.6042692000000001"/>
    <x v="1"/>
  </r>
  <r>
    <x v="50"/>
    <n v="2.5274914800000001"/>
    <x v="1"/>
  </r>
  <r>
    <x v="51"/>
    <n v="3.7448505399999998"/>
    <x v="1"/>
  </r>
  <r>
    <x v="52"/>
    <n v="6.8362886100000004"/>
    <x v="1"/>
  </r>
  <r>
    <x v="53"/>
    <n v="1.90150504"/>
    <x v="1"/>
  </r>
  <r>
    <x v="54"/>
    <n v="5.4693534799999997"/>
    <x v="1"/>
  </r>
  <r>
    <x v="55"/>
    <n v="9.4680978699999994"/>
    <x v="1"/>
  </r>
  <r>
    <x v="56"/>
    <n v="5.5934090300000001"/>
    <x v="1"/>
  </r>
  <r>
    <x v="57"/>
    <n v="4.7166268899999997"/>
    <x v="1"/>
  </r>
  <r>
    <x v="187"/>
    <n v="6.7261166499999998"/>
    <x v="1"/>
  </r>
  <r>
    <x v="58"/>
    <n v="5.1183582200000002"/>
    <x v="1"/>
  </r>
  <r>
    <x v="59"/>
    <n v="2.4146913799999998"/>
    <x v="1"/>
  </r>
  <r>
    <x v="60"/>
    <n v="7.33832095"/>
    <x v="1"/>
  </r>
  <r>
    <x v="61"/>
    <n v="8.1439907500000004"/>
    <x v="1"/>
  </r>
  <r>
    <x v="62"/>
    <n v="2.0926547700000002"/>
    <x v="1"/>
  </r>
  <r>
    <x v="63"/>
    <n v="5.6761373199999996"/>
    <x v="1"/>
  </r>
  <r>
    <x v="64"/>
    <n v="4.84698501"/>
    <x v="1"/>
  </r>
  <r>
    <x v="65"/>
    <n v="5.0847782500000003"/>
    <x v="1"/>
  </r>
  <r>
    <x v="66"/>
    <n v="1.9376479"/>
    <x v="1"/>
  </r>
  <r>
    <x v="67"/>
    <n v="6.5378476000000001"/>
    <x v="1"/>
  </r>
  <r>
    <x v="68"/>
    <n v="6.4862332800000004"/>
    <x v="1"/>
  </r>
  <r>
    <x v="69"/>
    <n v="1.7398896800000001"/>
    <x v="1"/>
  </r>
  <r>
    <x v="70"/>
    <n v="2.4131523100000001"/>
    <x v="1"/>
  </r>
  <r>
    <x v="71"/>
    <n v="7.4699022900000003"/>
    <x v="1"/>
  </r>
  <r>
    <x v="72"/>
    <n v="2.2657857199999998"/>
    <x v="1"/>
  </r>
  <r>
    <x v="73"/>
    <n v="1.682401E-2"/>
    <x v="1"/>
  </r>
  <r>
    <x v="74"/>
    <n v="6.7996252400000001"/>
    <x v="1"/>
  </r>
  <r>
    <x v="75"/>
    <n v="8.5799679999999992"/>
    <x v="1"/>
  </r>
  <r>
    <x v="76"/>
    <n v="9.2054942099999995"/>
    <x v="1"/>
  </r>
  <r>
    <x v="77"/>
    <n v="5.6827479800000003"/>
    <x v="1"/>
  </r>
  <r>
    <x v="78"/>
    <n v="2.0834289999999998E-2"/>
    <x v="1"/>
  </r>
  <r>
    <x v="79"/>
    <n v="-5.8860280000000001E-2"/>
    <x v="1"/>
  </r>
  <r>
    <x v="80"/>
    <n v="1.9351824200000001"/>
    <x v="1"/>
  </r>
  <r>
    <x v="81"/>
    <n v="4.5949286100000002"/>
    <x v="1"/>
  </r>
  <r>
    <x v="82"/>
    <n v="2.8145059799999999"/>
    <x v="1"/>
  </r>
  <r>
    <x v="83"/>
    <n v="3.9377400499999999"/>
    <x v="1"/>
  </r>
  <r>
    <x v="84"/>
    <n v="5.8863801799999997"/>
    <x v="1"/>
  </r>
  <r>
    <x v="85"/>
    <n v="6.72713888"/>
    <x v="1"/>
  </r>
  <r>
    <x v="86"/>
    <n v="6.4494621800000003"/>
    <x v="1"/>
  </r>
  <r>
    <x v="87"/>
    <n v="-0.36738384000000002"/>
    <x v="1"/>
  </r>
  <r>
    <x v="88"/>
    <n v="4.0551506599999998"/>
    <x v="1"/>
  </r>
  <r>
    <x v="89"/>
    <n v="4.6837065300000003"/>
    <x v="1"/>
  </r>
  <r>
    <x v="90"/>
    <n v="7.74277894"/>
    <x v="1"/>
  </r>
  <r>
    <x v="91"/>
    <n v="2.8996183200000001"/>
    <x v="1"/>
  </r>
  <r>
    <x v="92"/>
    <n v="3.85112619"/>
    <x v="1"/>
  </r>
  <r>
    <x v="188"/>
    <n v="3.0390038800000001"/>
    <x v="1"/>
  </r>
  <r>
    <x v="93"/>
    <n v="8.01661979"/>
    <x v="1"/>
  </r>
  <r>
    <x v="94"/>
    <n v="6.1392325000000003"/>
    <x v="1"/>
  </r>
  <r>
    <x v="95"/>
    <n v="1.65930958"/>
    <x v="1"/>
  </r>
  <r>
    <x v="96"/>
    <n v="6.70914564"/>
    <x v="1"/>
  </r>
  <r>
    <x v="97"/>
    <n v="5.6050952900000004"/>
    <x v="1"/>
  </r>
  <r>
    <x v="98"/>
    <n v="-6.4571013300000004"/>
    <x v="1"/>
  </r>
  <r>
    <x v="99"/>
    <n v="4.8202644399999999"/>
    <x v="1"/>
  </r>
  <r>
    <x v="100"/>
    <n v="4.0517941100000003"/>
    <x v="1"/>
  </r>
  <r>
    <x v="101"/>
    <n v="2.84004433"/>
    <x v="1"/>
  </r>
  <r>
    <x v="102"/>
    <n v="8.3048876099999998"/>
    <x v="1"/>
  </r>
  <r>
    <x v="103"/>
    <n v="5.5997596600000001"/>
    <x v="1"/>
  </r>
  <r>
    <x v="189"/>
    <n v="6.2199421399999997"/>
    <x v="1"/>
  </r>
  <r>
    <x v="104"/>
    <n v="4.5693175400000001"/>
    <x v="1"/>
  </r>
  <r>
    <x v="105"/>
    <n v="1.5002793699999999"/>
    <x v="1"/>
  </r>
  <r>
    <x v="106"/>
    <n v="7.4543096000000002"/>
    <x v="1"/>
  </r>
  <r>
    <x v="107"/>
    <n v="3.4744859099999998"/>
    <x v="1"/>
  </r>
  <r>
    <x v="108"/>
    <n v="4.3822883700000004"/>
    <x v="1"/>
  </r>
  <r>
    <x v="109"/>
    <n v="3.81406271"/>
    <x v="1"/>
  </r>
  <r>
    <x v="110"/>
    <n v="4.8787658499999997"/>
    <x v="1"/>
  </r>
  <r>
    <x v="111"/>
    <n v="3.9677342800000002"/>
    <x v="1"/>
  </r>
  <r>
    <x v="112"/>
    <n v="4.0678994800000003"/>
    <x v="1"/>
  </r>
  <r>
    <x v="113"/>
    <n v="6.4387068599999999"/>
    <x v="1"/>
  </r>
  <r>
    <x v="114"/>
    <n v="2.7518745500000001"/>
    <x v="1"/>
  </r>
  <r>
    <x v="190"/>
    <n v="0.50967357000000002"/>
    <x v="1"/>
  </r>
  <r>
    <x v="115"/>
    <n v="1.23073119"/>
    <x v="1"/>
  </r>
  <r>
    <x v="116"/>
    <n v="4.0171693700000004"/>
    <x v="1"/>
  </r>
  <r>
    <x v="117"/>
    <n v="-1.9930594800000001"/>
    <x v="1"/>
  </r>
  <r>
    <x v="118"/>
    <n v="-16.98179322"/>
    <x v="1"/>
  </r>
  <r>
    <x v="119"/>
    <n v="-32.172815589999999"/>
    <x v="1"/>
  </r>
  <r>
    <x v="120"/>
    <n v="-7.3595532500000003"/>
    <x v="1"/>
  </r>
  <r>
    <x v="121"/>
    <n v="-13.99761911"/>
    <x v="1"/>
  </r>
  <r>
    <x v="122"/>
    <n v="-15.830403970000001"/>
    <x v="1"/>
  </r>
  <r>
    <x v="123"/>
    <n v="-9.9642887299999998"/>
    <x v="1"/>
  </r>
  <r>
    <x v="124"/>
    <n v="-12.938368219999999"/>
    <x v="1"/>
  </r>
  <r>
    <x v="125"/>
    <n v="-8.6360378499999992"/>
    <x v="1"/>
  </r>
  <r>
    <x v="126"/>
    <n v="-5.2515329700000004"/>
    <x v="1"/>
  </r>
  <r>
    <x v="127"/>
    <n v="-7.6772337500000001"/>
    <x v="1"/>
  </r>
  <r>
    <x v="128"/>
    <n v="-5.9028267699999999"/>
    <x v="1"/>
  </r>
  <r>
    <x v="129"/>
    <n v="0.28722549000000003"/>
    <x v="1"/>
  </r>
  <r>
    <x v="130"/>
    <n v="19.630009170000001"/>
    <x v="1"/>
  </r>
  <r>
    <x v="131"/>
    <n v="25.74278893"/>
    <x v="1"/>
  </r>
  <r>
    <x v="132"/>
    <n v="21.6671759"/>
    <x v="1"/>
  </r>
  <r>
    <x v="133"/>
    <n v="9.4552948600000004"/>
    <x v="1"/>
  </r>
  <r>
    <x v="134"/>
    <n v="12.89872441"/>
    <x v="1"/>
  </r>
  <r>
    <x v="135"/>
    <n v="7.2548845200000001"/>
    <x v="1"/>
  </r>
  <r>
    <x v="136"/>
    <n v="4.8495493300000003"/>
    <x v="1"/>
  </r>
  <r>
    <x v="137"/>
    <n v="7.4816817200000001"/>
    <x v="1"/>
  </r>
  <r>
    <x v="191"/>
    <n v="5.3064916200000001"/>
    <x v="1"/>
  </r>
  <r>
    <x v="138"/>
    <n v="3.96368813"/>
    <x v="1"/>
  </r>
  <r>
    <x v="139"/>
    <n v="0.21344734000000001"/>
    <x v="1"/>
  </r>
  <r>
    <x v="140"/>
    <n v="2.9152231"/>
    <x v="1"/>
  </r>
  <r>
    <x v="141"/>
    <n v="2.1903526699999998"/>
    <x v="1"/>
  </r>
  <r>
    <x v="142"/>
    <n v="1.94550044"/>
    <x v="1"/>
  </r>
  <r>
    <x v="143"/>
    <n v="1.96895223"/>
    <x v="1"/>
  </r>
  <r>
    <x v="144"/>
    <n v="5.6393751300000003"/>
    <x v="1"/>
  </r>
  <r>
    <x v="145"/>
    <n v="8.2908276799999996"/>
    <x v="1"/>
  </r>
  <r>
    <x v="146"/>
    <n v="6.6906669299999999"/>
    <x v="1"/>
  </r>
  <r>
    <x v="147"/>
    <n v="7.7642797799999999"/>
    <x v="1"/>
  </r>
  <r>
    <x v="148"/>
    <n v="3.5502789199999998"/>
    <x v="1"/>
  </r>
  <r>
    <x v="149"/>
    <n v="3.4219797199999999"/>
    <x v="1"/>
  </r>
  <r>
    <x v="150"/>
    <n v="5.0635964199999997"/>
    <x v="1"/>
  </r>
  <r>
    <x v="151"/>
    <n v="5.1351401499999998"/>
    <x v="1"/>
  </r>
  <r>
    <x v="152"/>
    <n v="1.6399142799999999"/>
    <x v="1"/>
  </r>
  <r>
    <x v="153"/>
    <n v="-12.308989029999999"/>
    <x v="1"/>
  </r>
  <r>
    <x v="154"/>
    <n v="17.027755119999998"/>
    <x v="1"/>
  </r>
  <r>
    <x v="155"/>
    <n v="1.7444346100000001"/>
    <x v="1"/>
  </r>
  <r>
    <x v="156"/>
    <n v="4.2611328500000001"/>
    <x v="1"/>
  </r>
  <r>
    <x v="157"/>
    <n v="2.0454185699999998"/>
    <x v="1"/>
  </r>
  <r>
    <x v="158"/>
    <n v="0.68761881000000002"/>
    <x v="1"/>
  </r>
  <r>
    <x v="159"/>
    <n v="2.3976811100000002"/>
    <x v="1"/>
  </r>
  <r>
    <x v="160"/>
    <n v="2.0526278200000001"/>
    <x v="1"/>
  </r>
  <r>
    <x v="161"/>
    <n v="1.70330589"/>
    <x v="1"/>
  </r>
  <r>
    <x v="162"/>
    <n v="5.1733468499999997"/>
    <x v="1"/>
  </r>
  <r>
    <x v="163"/>
    <n v="2.5513041300000001"/>
    <x v="1"/>
  </r>
  <r>
    <x v="164"/>
    <n v="1.4494541299999999"/>
    <x v="1"/>
  </r>
  <r>
    <x v="165"/>
    <n v="7.5280180999999997"/>
    <x v="1"/>
  </r>
  <r>
    <x v="166"/>
    <n v="1.8125319499999999"/>
    <x v="1"/>
  </r>
  <r>
    <x v="167"/>
    <n v="-0.11919876"/>
    <x v="1"/>
  </r>
  <r>
    <x v="168"/>
    <n v="1.3222399499999999"/>
    <x v="1"/>
  </r>
  <r>
    <x v="169"/>
    <n v="-0.89664825999999997"/>
    <x v="1"/>
  </r>
  <r>
    <x v="170"/>
    <n v="1.6936298700000001"/>
    <x v="1"/>
  </r>
  <r>
    <x v="171"/>
    <n v="4.6794795699999998"/>
    <x v="1"/>
  </r>
  <r>
    <x v="172"/>
    <n v="3.3499167700000001"/>
    <x v="1"/>
  </r>
  <r>
    <x v="173"/>
    <n v="3.92777083"/>
    <x v="1"/>
  </r>
  <r>
    <x v="174"/>
    <n v="-1.1063804399999999"/>
    <x v="1"/>
  </r>
  <r>
    <x v="175"/>
    <n v="5.1203301200000002"/>
    <x v="1"/>
  </r>
  <r>
    <x v="176"/>
    <n v="0.30484972999999999"/>
    <x v="1"/>
  </r>
  <r>
    <x v="177"/>
    <n v="8.1092446799999998"/>
    <x v="1"/>
  </r>
  <r>
    <x v="178"/>
    <n v="3.4362950000000003E-2"/>
    <x v="1"/>
  </r>
  <r>
    <x v="179"/>
    <n v="2.2598167199999999"/>
    <x v="1"/>
  </r>
  <r>
    <x v="180"/>
    <n v="0.42755955000000001"/>
    <x v="1"/>
  </r>
  <r>
    <x v="181"/>
    <n v="-4.2203499999999998E-2"/>
    <x v="1"/>
  </r>
  <r>
    <x v="182"/>
    <n v="1.767728600000000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
  <r>
    <x v="0"/>
    <n v="4.8064430496008717"/>
    <x v="0"/>
  </r>
  <r>
    <x v="1"/>
    <n v="4.8076688134548737"/>
    <x v="0"/>
  </r>
  <r>
    <x v="2"/>
    <n v="4.8216821041292821"/>
    <x v="0"/>
  </r>
  <r>
    <x v="3"/>
    <n v="4.8631228006171678"/>
    <x v="0"/>
  </r>
  <r>
    <x v="4"/>
    <n v="4.838473609917985"/>
    <x v="0"/>
  </r>
  <r>
    <x v="5"/>
    <n v="4.8488627671402362"/>
    <x v="0"/>
  </r>
  <r>
    <x v="6"/>
    <n v="4.8642884777619759"/>
    <x v="0"/>
  </r>
  <r>
    <x v="7"/>
    <n v="4.8781738759130251"/>
    <x v="0"/>
  </r>
  <r>
    <x v="8"/>
    <n v="4.9059059236602494"/>
    <x v="0"/>
  </r>
  <r>
    <x v="9"/>
    <n v="4.9328510209446002"/>
    <x v="0"/>
  </r>
  <r>
    <x v="10"/>
    <n v="4.9377835027141259"/>
    <x v="0"/>
  </r>
  <r>
    <x v="11"/>
    <n v="4.9540984445440772"/>
    <x v="0"/>
  </r>
  <r>
    <x v="12"/>
    <n v="4.9506160590453998"/>
    <x v="0"/>
  </r>
  <r>
    <x v="13"/>
    <n v="4.9700352720997811"/>
    <x v="0"/>
  </r>
  <r>
    <x v="14"/>
    <n v="4.9971680025865739"/>
    <x v="0"/>
  </r>
  <r>
    <x v="15"/>
    <n v="5.0298731181928904"/>
    <x v="0"/>
  </r>
  <r>
    <x v="16"/>
    <n v="5.0471672347066745"/>
    <x v="0"/>
  </r>
  <r>
    <x v="17"/>
    <n v="5.0533764286645928"/>
    <x v="0"/>
  </r>
  <r>
    <x v="18"/>
    <n v="5.0638186567129049"/>
    <x v="0"/>
  </r>
  <r>
    <x v="19"/>
    <n v="5.0699511838674187"/>
    <x v="0"/>
  </r>
  <r>
    <x v="20"/>
    <n v="5.0321959841872097"/>
    <x v="0"/>
  </r>
  <r>
    <x v="21"/>
    <n v="5.0286923340301195"/>
    <x v="0"/>
  </r>
  <r>
    <x v="22"/>
    <n v="5.0183736981001763"/>
    <x v="0"/>
  </r>
  <r>
    <x v="23"/>
    <n v="5.0154054461509379"/>
    <x v="0"/>
  </r>
  <r>
    <x v="24"/>
    <n v="5.0211126083019488"/>
    <x v="0"/>
  </r>
  <r>
    <x v="25"/>
    <n v="5.0214973320797336"/>
    <x v="0"/>
  </r>
  <r>
    <x v="26"/>
    <n v="5.0155968758171312"/>
    <x v="0"/>
  </r>
  <r>
    <x v="27"/>
    <n v="5.039628239005018"/>
    <x v="0"/>
  </r>
  <r>
    <x v="28"/>
    <n v="5.021318203356862"/>
    <x v="0"/>
  </r>
  <r>
    <x v="29"/>
    <n v="4.9998431479412409"/>
    <x v="0"/>
  </r>
  <r>
    <x v="30"/>
    <n v="4.9995079262639299"/>
    <x v="0"/>
  </r>
  <r>
    <x v="31"/>
    <n v="5.0094255258007765"/>
    <x v="0"/>
  </r>
  <r>
    <x v="32"/>
    <n v="5.0132510829664305"/>
    <x v="0"/>
  </r>
  <r>
    <x v="33"/>
    <n v="5.0143123719366152"/>
    <x v="0"/>
  </r>
  <r>
    <x v="34"/>
    <n v="5.0183273193551052"/>
    <x v="0"/>
  </r>
  <r>
    <x v="35"/>
    <n v="5.024923025775708"/>
    <x v="0"/>
  </r>
  <r>
    <x v="36"/>
    <n v="5.0075512344783899"/>
    <x v="0"/>
  </r>
  <r>
    <x v="37"/>
    <n v="4.9929312294958113"/>
    <x v="0"/>
  </r>
  <r>
    <x v="38"/>
    <n v="4.9914051630787313"/>
    <x v="0"/>
  </r>
  <r>
    <x v="39"/>
    <n v="5.0033005288877277"/>
    <x v="0"/>
  </r>
  <r>
    <x v="40"/>
    <n v="4.9946432570841308"/>
    <x v="0"/>
  </r>
  <r>
    <x v="41"/>
    <n v="4.9644183709456868"/>
    <x v="0"/>
  </r>
  <r>
    <x v="42"/>
    <n v="4.9368116145734255"/>
    <x v="0"/>
  </r>
  <r>
    <x v="43"/>
    <n v="4.9373813636796395"/>
    <x v="0"/>
  </r>
  <r>
    <x v="44"/>
    <n v="4.9512753820644031"/>
    <x v="0"/>
  </r>
  <r>
    <x v="45"/>
    <n v="4.9573783961767628"/>
    <x v="0"/>
  </r>
  <r>
    <x v="46"/>
    <n v="4.9585963704829314"/>
    <x v="0"/>
  </r>
  <r>
    <x v="47"/>
    <n v="4.9704730079046193"/>
    <x v="0"/>
  </r>
  <r>
    <x v="48"/>
    <n v="4.9756317217804593"/>
    <x v="0"/>
  </r>
  <r>
    <x v="49"/>
    <n v="4.9843390182489271"/>
    <x v="0"/>
  </r>
  <r>
    <x v="50"/>
    <n v="4.9840452265239543"/>
    <x v="0"/>
  </r>
  <r>
    <x v="51"/>
    <n v="4.9971636749212545"/>
    <x v="0"/>
  </r>
  <r>
    <x v="52"/>
    <n v="5.0041493419000593"/>
    <x v="0"/>
  </r>
  <r>
    <x v="53"/>
    <n v="5.006154436514378"/>
    <x v="0"/>
  </r>
  <r>
    <x v="54"/>
    <n v="5.0185572077700584"/>
    <x v="0"/>
  </r>
  <r>
    <x v="55"/>
    <n v="5.0217191045752996"/>
    <x v="0"/>
  </r>
  <r>
    <x v="56"/>
    <n v="5.0222958354685048"/>
    <x v="0"/>
  </r>
  <r>
    <x v="57"/>
    <n v="5.0258479442365287"/>
    <x v="0"/>
  </r>
  <r>
    <x v="58"/>
    <n v="5.0226476489674621"/>
    <x v="0"/>
  </r>
  <r>
    <x v="59"/>
    <n v="5.0256057936072001"/>
    <x v="0"/>
  </r>
  <r>
    <x v="60"/>
    <n v="5.0349444182183687"/>
    <x v="0"/>
  </r>
  <r>
    <x v="61"/>
    <n v="5.0405962884274897"/>
    <x v="0"/>
  </r>
  <r>
    <x v="62"/>
    <n v="5.0250617313544232"/>
    <x v="0"/>
  </r>
  <r>
    <x v="63"/>
    <n v="5.0218879509218546"/>
    <x v="0"/>
  </r>
  <r>
    <x v="64"/>
    <n v="5.0217968035257119"/>
    <x v="0"/>
  </r>
  <r>
    <x v="65"/>
    <n v="5.0103111955605693"/>
    <x v="0"/>
  </r>
  <r>
    <x v="66"/>
    <n v="5.0093017992651516"/>
    <x v="0"/>
  </r>
  <r>
    <x v="67"/>
    <n v="4.9991855426365701"/>
    <x v="0"/>
  </r>
  <r>
    <x v="68"/>
    <n v="4.983174620588013"/>
    <x v="0"/>
  </r>
  <r>
    <x v="69"/>
    <n v="4.9785140329528419"/>
    <x v="0"/>
  </r>
  <r>
    <x v="70"/>
    <n v="4.9775762401722696"/>
    <x v="0"/>
  </r>
  <r>
    <x v="71"/>
    <n v="5.0027117198963493"/>
    <x v="0"/>
  </r>
  <r>
    <x v="72"/>
    <n v="4.9854363994174129"/>
    <x v="0"/>
  </r>
  <r>
    <x v="73"/>
    <n v="4.994836323550917"/>
    <x v="0"/>
  </r>
  <r>
    <x v="74"/>
    <n v="5.0075682211251458"/>
    <x v="0"/>
  </r>
  <r>
    <x v="75"/>
    <n v="5.0080182106129341"/>
    <x v="0"/>
  </r>
  <r>
    <x v="76"/>
    <n v="4.9905981106999091"/>
    <x v="0"/>
  </r>
  <r>
    <x v="77"/>
    <n v="5.0162419521778556"/>
    <x v="0"/>
  </r>
  <r>
    <x v="78"/>
    <n v="5.0228010528413503"/>
    <x v="0"/>
  </r>
  <r>
    <x v="79"/>
    <n v="5.0316822056828885"/>
    <x v="0"/>
  </r>
  <r>
    <x v="80"/>
    <n v="5.0401922168350408"/>
    <x v="0"/>
  </r>
  <r>
    <x v="81"/>
    <n v="5.038329130862758"/>
    <x v="0"/>
  </r>
  <r>
    <x v="82"/>
    <n v="5.0249377881565485"/>
    <x v="0"/>
  </r>
  <r>
    <x v="83"/>
    <n v="5.0450513228516032"/>
    <x v="0"/>
  </r>
  <r>
    <x v="84"/>
    <n v="5.0465503743645037"/>
    <x v="0"/>
  </r>
  <r>
    <x v="85"/>
    <n v="5.0573950226102502"/>
    <x v="0"/>
  </r>
  <r>
    <x v="86"/>
    <n v="5.0647526104910012"/>
    <x v="0"/>
  </r>
  <r>
    <x v="87"/>
    <n v="5.0699266360162989"/>
    <x v="0"/>
  </r>
  <r>
    <x v="88"/>
    <n v="5.0759166477240196"/>
    <x v="0"/>
  </r>
  <r>
    <x v="89"/>
    <n v="5.0692863493193911"/>
    <x v="0"/>
  </r>
  <r>
    <x v="90"/>
    <n v="5.0856529576213161"/>
    <x v="0"/>
  </r>
  <r>
    <x v="91"/>
    <n v="5.088820458183414"/>
    <x v="0"/>
  </r>
  <r>
    <x v="92"/>
    <n v="5.0912661316289904"/>
    <x v="0"/>
  </r>
  <r>
    <x v="93"/>
    <n v="5.0812603681839885"/>
    <x v="0"/>
  </r>
  <r>
    <x v="94"/>
    <n v="5.0789670136551521"/>
    <x v="0"/>
  </r>
  <r>
    <x v="95"/>
    <n v="5.0939236355315591"/>
    <x v="0"/>
  </r>
  <r>
    <x v="96"/>
    <n v="5.0994089322063969"/>
    <x v="0"/>
  </r>
  <r>
    <x v="97"/>
    <n v="5.0858527273094483"/>
    <x v="0"/>
  </r>
  <r>
    <x v="98"/>
    <n v="5.0783586738124127"/>
    <x v="0"/>
  </r>
  <r>
    <x v="99"/>
    <n v="5.0744424134962873"/>
    <x v="0"/>
  </r>
  <r>
    <x v="100"/>
    <n v="5.0676250743630167"/>
    <x v="0"/>
  </r>
  <r>
    <x v="101"/>
    <n v="5.0569130038054917"/>
    <x v="0"/>
  </r>
  <r>
    <x v="102"/>
    <n v="5.0513400585630581"/>
    <x v="0"/>
  </r>
  <r>
    <x v="103"/>
    <n v="5.0501197591982185"/>
    <x v="0"/>
  </r>
  <r>
    <x v="104"/>
    <n v="5.0381573699805449"/>
    <x v="0"/>
  </r>
  <r>
    <x v="105"/>
    <n v="5.0391601710648315"/>
    <x v="0"/>
  </r>
  <r>
    <x v="106"/>
    <n v="5.0472004661720158"/>
    <x v="0"/>
  </r>
  <r>
    <x v="107"/>
    <n v="5.0598507069140002"/>
    <x v="0"/>
  </r>
  <r>
    <x v="108"/>
    <n v="5.0573012878728463"/>
    <x v="0"/>
  </r>
  <r>
    <x v="109"/>
    <n v="5.0690802919705211"/>
    <x v="0"/>
  </r>
  <r>
    <x v="110"/>
    <n v="5.0740668188707803"/>
    <x v="0"/>
  </r>
  <r>
    <x v="111"/>
    <n v="5.073352179230243"/>
    <x v="0"/>
  </r>
  <r>
    <x v="112"/>
    <n v="5.0587696796110961"/>
    <x v="0"/>
  </r>
  <r>
    <x v="113"/>
    <n v="5.0705362614691314"/>
    <x v="0"/>
  </r>
  <r>
    <x v="114"/>
    <n v="5.0780230683248027"/>
    <x v="0"/>
  </r>
  <r>
    <x v="115"/>
    <n v="5.0789808090893995"/>
    <x v="0"/>
  </r>
  <r>
    <x v="116"/>
    <n v="5.0717828443474948"/>
    <x v="0"/>
  </r>
  <r>
    <x v="117"/>
    <n v="5.080227719683335"/>
    <x v="0"/>
  </r>
  <r>
    <x v="118"/>
    <n v="5.0804130025285543"/>
    <x v="0"/>
  </r>
  <r>
    <x v="119"/>
    <n v="5.0888707541064582"/>
    <x v="0"/>
  </r>
  <r>
    <x v="120"/>
    <n v="5.0973085124591684"/>
    <x v="0"/>
  </r>
  <r>
    <x v="121"/>
    <n v="5.0923306219003059"/>
    <x v="0"/>
  </r>
  <r>
    <x v="122"/>
    <n v="5.0579601988906528"/>
    <x v="0"/>
  </r>
  <r>
    <x v="123"/>
    <n v="5.08265215428196"/>
    <x v="0"/>
  </r>
  <r>
    <x v="124"/>
    <n v="5.0920194897273277"/>
    <x v="0"/>
  </r>
  <r>
    <x v="125"/>
    <n v="5.0955813694132273"/>
    <x v="0"/>
  </r>
  <r>
    <x v="126"/>
    <n v="5.1053041270292345"/>
    <x v="0"/>
  </r>
  <r>
    <x v="127"/>
    <n v="5.1117824145268429"/>
    <x v="0"/>
  </r>
  <r>
    <x v="128"/>
    <n v="5.1061506968063721"/>
    <x v="0"/>
  </r>
  <r>
    <x v="129"/>
    <n v="5.1008602633787952"/>
    <x v="0"/>
  </r>
  <r>
    <x v="130"/>
    <n v="5.101555034851299"/>
    <x v="0"/>
  </r>
  <r>
    <x v="131"/>
    <n v="5.1085595442819072"/>
    <x v="0"/>
  </r>
  <r>
    <x v="132"/>
    <n v="5.1159571100530634"/>
    <x v="0"/>
  </r>
  <r>
    <x v="133"/>
    <n v="5.1190826649609269"/>
    <x v="0"/>
  </r>
  <r>
    <x v="134"/>
    <n v="5.1144319259356807"/>
    <x v="0"/>
  </r>
  <r>
    <x v="135"/>
    <n v="5.1192345370410601"/>
    <x v="0"/>
  </r>
  <r>
    <x v="136"/>
    <n v="5.1100172764773388"/>
    <x v="0"/>
  </r>
  <r>
    <x v="137"/>
    <n v="5.1137211037106916"/>
    <x v="0"/>
  </r>
  <r>
    <x v="138"/>
    <n v="5.1139388757098745"/>
    <x v="0"/>
  </r>
  <r>
    <x v="139"/>
    <n v="5.1177602480688202"/>
    <x v="0"/>
  </r>
  <r>
    <x v="140"/>
    <n v="5.1254765486188063"/>
    <x v="0"/>
  </r>
  <r>
    <x v="141"/>
    <n v="5.1203770064010579"/>
    <x v="0"/>
  </r>
  <r>
    <x v="142"/>
    <n v="5.1219986439336225"/>
    <x v="0"/>
  </r>
  <r>
    <x v="143"/>
    <n v="5.1186122210751739"/>
    <x v="0"/>
  </r>
  <r>
    <x v="144"/>
    <n v="5.1071154324508621"/>
    <x v="0"/>
  </r>
  <r>
    <x v="145"/>
    <n v="5.1062906341042096"/>
    <x v="0"/>
  </r>
  <r>
    <x v="146"/>
    <n v="5.0985174333073902"/>
    <x v="0"/>
  </r>
  <r>
    <x v="147"/>
    <n v="5.0874661205509666"/>
    <x v="0"/>
  </r>
  <r>
    <x v="148"/>
    <n v="5.0873741823059229"/>
    <x v="0"/>
  </r>
  <r>
    <x v="149"/>
    <n v="5.091002911513228"/>
    <x v="0"/>
  </r>
  <r>
    <x v="150"/>
    <n v="5.0767599401196009"/>
    <x v="0"/>
  </r>
  <r>
    <x v="151"/>
    <n v="5.077575553790914"/>
    <x v="0"/>
  </r>
  <r>
    <x v="152"/>
    <n v="5.0734844280266982"/>
    <x v="0"/>
  </r>
  <r>
    <x v="153"/>
    <n v="5.0714170265770857"/>
    <x v="0"/>
  </r>
  <r>
    <x v="154"/>
    <n v="5.0834996098580811"/>
    <x v="0"/>
  </r>
  <r>
    <x v="155"/>
    <n v="5.0940451854602271"/>
    <x v="0"/>
  </r>
  <r>
    <x v="156"/>
    <n v="5.100263302502011"/>
    <x v="0"/>
  </r>
  <r>
    <x v="157"/>
    <n v="5.1048387747413297"/>
    <x v="0"/>
  </r>
  <r>
    <x v="158"/>
    <n v="5.119389457190942"/>
    <x v="0"/>
  </r>
  <r>
    <x v="159"/>
    <n v="5.11582464426154"/>
    <x v="0"/>
  </r>
  <r>
    <x v="160"/>
    <n v="5.0999604257975912"/>
    <x v="0"/>
  </r>
  <r>
    <x v="161"/>
    <n v="5.0940669384338886"/>
    <x v="0"/>
  </r>
  <r>
    <x v="162"/>
    <n v="5.0941039020012369"/>
    <x v="0"/>
  </r>
  <r>
    <x v="163"/>
    <n v="5.0924412452436023"/>
    <x v="0"/>
  </r>
  <r>
    <x v="164"/>
    <n v="5.0856006472717246"/>
    <x v="0"/>
  </r>
  <r>
    <x v="165"/>
    <n v="5.0783048971708231"/>
    <x v="0"/>
  </r>
  <r>
    <x v="166"/>
    <n v="5.0949581527374885"/>
    <x v="0"/>
  </r>
  <r>
    <x v="167"/>
    <n v="5.1226129204853157"/>
    <x v="0"/>
  </r>
  <r>
    <x v="168"/>
    <n v="5.118767528526269"/>
    <x v="0"/>
  </r>
  <r>
    <x v="169"/>
    <n v="5.1154864621178699"/>
    <x v="0"/>
  </r>
  <r>
    <x v="170"/>
    <n v="5.1018424776894831"/>
    <x v="0"/>
  </r>
  <r>
    <x v="171"/>
    <n v="5.086315224204891"/>
    <x v="0"/>
  </r>
  <r>
    <x v="172"/>
    <n v="5.0957293173645173"/>
    <x v="0"/>
  </r>
  <r>
    <x v="173"/>
    <n v="5.1002305487549524"/>
    <x v="0"/>
  </r>
  <r>
    <x v="174"/>
    <n v="5.1169387175776082"/>
    <x v="0"/>
  </r>
  <r>
    <x v="175"/>
    <n v="5.131389877808469"/>
    <x v="0"/>
  </r>
  <r>
    <x v="176"/>
    <n v="5.1291393941489822"/>
    <x v="0"/>
  </r>
  <r>
    <x v="177"/>
    <n v="5.1328042978144497"/>
    <x v="0"/>
  </r>
  <r>
    <x v="178"/>
    <n v="5.1309333563625552"/>
    <x v="0"/>
  </r>
  <r>
    <x v="179"/>
    <n v="5.1487503761694251"/>
    <x v="0"/>
  </r>
  <r>
    <x v="180"/>
    <n v="5.148415880360055"/>
    <x v="0"/>
  </r>
  <r>
    <x v="181"/>
    <n v="5.1429011189504639"/>
    <x v="0"/>
  </r>
  <r>
    <x v="182"/>
    <n v="5.1492542552054008"/>
    <x v="0"/>
  </r>
  <r>
    <x v="183"/>
    <n v="5.131978748511095"/>
    <x v="0"/>
  </r>
  <r>
    <x v="184"/>
    <n v="5.1319160894830853"/>
    <x v="0"/>
  </r>
  <r>
    <x v="185"/>
    <n v="5.1320715826343299"/>
    <x v="0"/>
  </r>
  <r>
    <x v="186"/>
    <n v="5.1303669344590066"/>
    <x v="0"/>
  </r>
  <r>
    <x v="187"/>
    <n v="5.1245354916072481"/>
    <x v="0"/>
  </r>
  <r>
    <x v="188"/>
    <n v="5.1143377464132893"/>
    <x v="0"/>
  </r>
  <r>
    <x v="189"/>
    <n v="5.1153878828597916"/>
    <x v="0"/>
  </r>
  <r>
    <x v="190"/>
    <n v="5.1141067499191424"/>
    <x v="0"/>
  </r>
  <r>
    <x v="0"/>
    <n v="1"/>
    <x v="1"/>
  </r>
  <r>
    <x v="1"/>
    <n v="1"/>
    <x v="1"/>
  </r>
  <r>
    <x v="2"/>
    <n v="1"/>
    <x v="1"/>
  </r>
  <r>
    <x v="3"/>
    <n v="1"/>
    <x v="1"/>
  </r>
  <r>
    <x v="4"/>
    <n v="1"/>
    <x v="1"/>
  </r>
  <r>
    <x v="5"/>
    <n v="1"/>
    <x v="1"/>
  </r>
  <r>
    <x v="6"/>
    <n v="1"/>
    <x v="1"/>
  </r>
  <r>
    <x v="7"/>
    <n v="1"/>
    <x v="1"/>
  </r>
  <r>
    <x v="8"/>
    <n v="1"/>
    <x v="1"/>
  </r>
  <r>
    <x v="9"/>
    <n v="1"/>
    <x v="1"/>
  </r>
  <r>
    <x v="10"/>
    <n v="1"/>
    <x v="1"/>
  </r>
  <r>
    <x v="11"/>
    <n v="1"/>
    <x v="1"/>
  </r>
  <r>
    <x v="12"/>
    <n v="1"/>
    <x v="1"/>
  </r>
  <r>
    <x v="13"/>
    <n v="1"/>
    <x v="1"/>
  </r>
  <r>
    <x v="14"/>
    <n v="1"/>
    <x v="1"/>
  </r>
  <r>
    <x v="15"/>
    <n v="1"/>
    <x v="1"/>
  </r>
  <r>
    <x v="16"/>
    <n v="1"/>
    <x v="1"/>
  </r>
  <r>
    <x v="17"/>
    <n v="1"/>
    <x v="1"/>
  </r>
  <r>
    <x v="18"/>
    <n v="1"/>
    <x v="1"/>
  </r>
  <r>
    <x v="19"/>
    <n v="1"/>
    <x v="1"/>
  </r>
  <r>
    <x v="20"/>
    <n v="1"/>
    <x v="1"/>
  </r>
  <r>
    <x v="21"/>
    <n v="1"/>
    <x v="1"/>
  </r>
  <r>
    <x v="22"/>
    <n v="1"/>
    <x v="1"/>
  </r>
  <r>
    <x v="24"/>
    <n v="1"/>
    <x v="1"/>
  </r>
  <r>
    <x v="25"/>
    <n v="1"/>
    <x v="1"/>
  </r>
  <r>
    <x v="26"/>
    <n v="1"/>
    <x v="1"/>
  </r>
  <r>
    <x v="27"/>
    <n v="1"/>
    <x v="1"/>
  </r>
  <r>
    <x v="28"/>
    <n v="1"/>
    <x v="1"/>
  </r>
  <r>
    <x v="29"/>
    <n v="1"/>
    <x v="1"/>
  </r>
  <r>
    <x v="30"/>
    <n v="1"/>
    <x v="1"/>
  </r>
  <r>
    <x v="31"/>
    <n v="1"/>
    <x v="1"/>
  </r>
  <r>
    <x v="32"/>
    <n v="1"/>
    <x v="1"/>
  </r>
  <r>
    <x v="33"/>
    <n v="1"/>
    <x v="1"/>
  </r>
  <r>
    <x v="34"/>
    <n v="1"/>
    <x v="1"/>
  </r>
  <r>
    <x v="35"/>
    <n v="1"/>
    <x v="1"/>
  </r>
  <r>
    <x v="36"/>
    <n v="1"/>
    <x v="1"/>
  </r>
  <r>
    <x v="37"/>
    <n v="1"/>
    <x v="1"/>
  </r>
  <r>
    <x v="38"/>
    <n v="1"/>
    <x v="1"/>
  </r>
  <r>
    <x v="39"/>
    <n v="1"/>
    <x v="1"/>
  </r>
  <r>
    <x v="40"/>
    <n v="1"/>
    <x v="1"/>
  </r>
  <r>
    <x v="41"/>
    <n v="1"/>
    <x v="1"/>
  </r>
  <r>
    <x v="42"/>
    <n v="1"/>
    <x v="1"/>
  </r>
  <r>
    <x v="43"/>
    <n v="1"/>
    <x v="1"/>
  </r>
  <r>
    <x v="44"/>
    <n v="1"/>
    <x v="1"/>
  </r>
  <r>
    <x v="45"/>
    <n v="1"/>
    <x v="1"/>
  </r>
  <r>
    <x v="46"/>
    <n v="1"/>
    <x v="1"/>
  </r>
  <r>
    <x v="47"/>
    <n v="1"/>
    <x v="1"/>
  </r>
  <r>
    <x v="48"/>
    <n v="1"/>
    <x v="1"/>
  </r>
  <r>
    <x v="49"/>
    <n v="1"/>
    <x v="1"/>
  </r>
  <r>
    <x v="50"/>
    <n v="1"/>
    <x v="1"/>
  </r>
  <r>
    <x v="51"/>
    <n v="1"/>
    <x v="1"/>
  </r>
  <r>
    <x v="52"/>
    <n v="1"/>
    <x v="1"/>
  </r>
  <r>
    <x v="53"/>
    <n v="1"/>
    <x v="1"/>
  </r>
  <r>
    <x v="54"/>
    <n v="1"/>
    <x v="1"/>
  </r>
  <r>
    <x v="55"/>
    <n v="1"/>
    <x v="1"/>
  </r>
  <r>
    <x v="56"/>
    <n v="1"/>
    <x v="1"/>
  </r>
  <r>
    <x v="57"/>
    <n v="1"/>
    <x v="1"/>
  </r>
  <r>
    <x v="58"/>
    <n v="1"/>
    <x v="1"/>
  </r>
  <r>
    <x v="60"/>
    <n v="1"/>
    <x v="1"/>
  </r>
  <r>
    <x v="61"/>
    <n v="1"/>
    <x v="1"/>
  </r>
  <r>
    <x v="62"/>
    <n v="1"/>
    <x v="1"/>
  </r>
  <r>
    <x v="63"/>
    <n v="1"/>
    <x v="1"/>
  </r>
  <r>
    <x v="64"/>
    <n v="1"/>
    <x v="1"/>
  </r>
  <r>
    <x v="65"/>
    <n v="1"/>
    <x v="1"/>
  </r>
  <r>
    <x v="66"/>
    <n v="1"/>
    <x v="1"/>
  </r>
  <r>
    <x v="67"/>
    <n v="1"/>
    <x v="1"/>
  </r>
  <r>
    <x v="68"/>
    <n v="1"/>
    <x v="1"/>
  </r>
  <r>
    <x v="69"/>
    <n v="1"/>
    <x v="1"/>
  </r>
  <r>
    <x v="70"/>
    <n v="1"/>
    <x v="1"/>
  </r>
  <r>
    <x v="71"/>
    <n v="1"/>
    <x v="1"/>
  </r>
  <r>
    <x v="72"/>
    <n v="1"/>
    <x v="1"/>
  </r>
  <r>
    <x v="73"/>
    <n v="1"/>
    <x v="1"/>
  </r>
  <r>
    <x v="74"/>
    <n v="1"/>
    <x v="1"/>
  </r>
  <r>
    <x v="75"/>
    <n v="1"/>
    <x v="1"/>
  </r>
  <r>
    <x v="76"/>
    <n v="1"/>
    <x v="1"/>
  </r>
  <r>
    <x v="77"/>
    <n v="1"/>
    <x v="1"/>
  </r>
  <r>
    <x v="78"/>
    <n v="1"/>
    <x v="1"/>
  </r>
  <r>
    <x v="79"/>
    <n v="1"/>
    <x v="1"/>
  </r>
  <r>
    <x v="80"/>
    <n v="1"/>
    <x v="1"/>
  </r>
  <r>
    <x v="81"/>
    <n v="1"/>
    <x v="1"/>
  </r>
  <r>
    <x v="82"/>
    <n v="1"/>
    <x v="1"/>
  </r>
  <r>
    <x v="83"/>
    <n v="1"/>
    <x v="1"/>
  </r>
  <r>
    <x v="84"/>
    <n v="1"/>
    <x v="1"/>
  </r>
  <r>
    <x v="85"/>
    <n v="1"/>
    <x v="1"/>
  </r>
  <r>
    <x v="86"/>
    <n v="1"/>
    <x v="1"/>
  </r>
  <r>
    <x v="87"/>
    <n v="1"/>
    <x v="1"/>
  </r>
  <r>
    <x v="88"/>
    <n v="1"/>
    <x v="1"/>
  </r>
  <r>
    <x v="89"/>
    <n v="1"/>
    <x v="1"/>
  </r>
  <r>
    <x v="90"/>
    <n v="1"/>
    <x v="1"/>
  </r>
  <r>
    <x v="91"/>
    <n v="1"/>
    <x v="1"/>
  </r>
  <r>
    <x v="92"/>
    <n v="1"/>
    <x v="1"/>
  </r>
  <r>
    <x v="93"/>
    <n v="1"/>
    <x v="1"/>
  </r>
  <r>
    <x v="94"/>
    <n v="1"/>
    <x v="1"/>
  </r>
  <r>
    <x v="96"/>
    <n v="1"/>
    <x v="1"/>
  </r>
  <r>
    <x v="97"/>
    <n v="1"/>
    <x v="1"/>
  </r>
  <r>
    <x v="98"/>
    <n v="1"/>
    <x v="1"/>
  </r>
  <r>
    <x v="99"/>
    <n v="1"/>
    <x v="1"/>
  </r>
  <r>
    <x v="100"/>
    <n v="1"/>
    <x v="1"/>
  </r>
  <r>
    <x v="101"/>
    <n v="1"/>
    <x v="1"/>
  </r>
  <r>
    <x v="102"/>
    <n v="1"/>
    <x v="1"/>
  </r>
  <r>
    <x v="103"/>
    <n v="1"/>
    <x v="1"/>
  </r>
  <r>
    <x v="104"/>
    <n v="1"/>
    <x v="1"/>
  </r>
  <r>
    <x v="105"/>
    <n v="1"/>
    <x v="1"/>
  </r>
  <r>
    <x v="106"/>
    <n v="1"/>
    <x v="1"/>
  </r>
  <r>
    <x v="108"/>
    <n v="1"/>
    <x v="1"/>
  </r>
  <r>
    <x v="109"/>
    <n v="1"/>
    <x v="1"/>
  </r>
  <r>
    <x v="110"/>
    <n v="1"/>
    <x v="1"/>
  </r>
  <r>
    <x v="111"/>
    <n v="1"/>
    <x v="1"/>
  </r>
  <r>
    <x v="112"/>
    <n v="1"/>
    <x v="1"/>
  </r>
  <r>
    <x v="113"/>
    <n v="1"/>
    <x v="1"/>
  </r>
  <r>
    <x v="114"/>
    <n v="1"/>
    <x v="1"/>
  </r>
  <r>
    <x v="115"/>
    <n v="1"/>
    <x v="1"/>
  </r>
  <r>
    <x v="116"/>
    <n v="1"/>
    <x v="1"/>
  </r>
  <r>
    <x v="117"/>
    <n v="1"/>
    <x v="1"/>
  </r>
  <r>
    <x v="118"/>
    <n v="1"/>
    <x v="1"/>
  </r>
  <r>
    <x v="120"/>
    <n v="1"/>
    <x v="1"/>
  </r>
  <r>
    <x v="121"/>
    <n v="1"/>
    <x v="1"/>
  </r>
  <r>
    <x v="122"/>
    <n v="1"/>
    <x v="1"/>
  </r>
  <r>
    <x v="123"/>
    <n v="1"/>
    <x v="1"/>
  </r>
  <r>
    <x v="124"/>
    <n v="1"/>
    <x v="1"/>
  </r>
  <r>
    <x v="125"/>
    <n v="1"/>
    <x v="1"/>
  </r>
  <r>
    <x v="126"/>
    <n v="1"/>
    <x v="1"/>
  </r>
  <r>
    <x v="127"/>
    <n v="1"/>
    <x v="1"/>
  </r>
  <r>
    <x v="128"/>
    <n v="1"/>
    <x v="1"/>
  </r>
  <r>
    <x v="129"/>
    <n v="1"/>
    <x v="1"/>
  </r>
  <r>
    <x v="130"/>
    <n v="1"/>
    <x v="1"/>
  </r>
  <r>
    <x v="131"/>
    <n v="1"/>
    <x v="1"/>
  </r>
  <r>
    <x v="132"/>
    <n v="1"/>
    <x v="1"/>
  </r>
  <r>
    <x v="133"/>
    <n v="1"/>
    <x v="1"/>
  </r>
  <r>
    <x v="134"/>
    <n v="1"/>
    <x v="1"/>
  </r>
  <r>
    <x v="135"/>
    <n v="1"/>
    <x v="1"/>
  </r>
  <r>
    <x v="136"/>
    <n v="1"/>
    <x v="1"/>
  </r>
  <r>
    <x v="137"/>
    <n v="1"/>
    <x v="1"/>
  </r>
  <r>
    <x v="138"/>
    <n v="1"/>
    <x v="1"/>
  </r>
  <r>
    <x v="139"/>
    <n v="1"/>
    <x v="1"/>
  </r>
  <r>
    <x v="140"/>
    <n v="1"/>
    <x v="1"/>
  </r>
  <r>
    <x v="141"/>
    <n v="1"/>
    <x v="1"/>
  </r>
  <r>
    <x v="142"/>
    <n v="1"/>
    <x v="1"/>
  </r>
  <r>
    <x v="144"/>
    <n v="1"/>
    <x v="1"/>
  </r>
  <r>
    <x v="145"/>
    <n v="1"/>
    <x v="1"/>
  </r>
  <r>
    <x v="146"/>
    <n v="1"/>
    <x v="1"/>
  </r>
  <r>
    <x v="147"/>
    <n v="1"/>
    <x v="1"/>
  </r>
  <r>
    <x v="148"/>
    <n v="1"/>
    <x v="1"/>
  </r>
  <r>
    <x v="149"/>
    <n v="1"/>
    <x v="1"/>
  </r>
  <r>
    <x v="150"/>
    <n v="1"/>
    <x v="1"/>
  </r>
  <r>
    <x v="151"/>
    <n v="1"/>
    <x v="1"/>
  </r>
  <r>
    <x v="152"/>
    <n v="1"/>
    <x v="1"/>
  </r>
  <r>
    <x v="153"/>
    <n v="1"/>
    <x v="1"/>
  </r>
  <r>
    <x v="154"/>
    <n v="1"/>
    <x v="1"/>
  </r>
  <r>
    <x v="155"/>
    <n v="1"/>
    <x v="1"/>
  </r>
  <r>
    <x v="156"/>
    <n v="1"/>
    <x v="1"/>
  </r>
  <r>
    <x v="157"/>
    <n v="1"/>
    <x v="1"/>
  </r>
  <r>
    <x v="158"/>
    <n v="1"/>
    <x v="1"/>
  </r>
  <r>
    <x v="159"/>
    <n v="1"/>
    <x v="1"/>
  </r>
  <r>
    <x v="160"/>
    <n v="1"/>
    <x v="1"/>
  </r>
  <r>
    <x v="161"/>
    <n v="1"/>
    <x v="1"/>
  </r>
  <r>
    <x v="162"/>
    <n v="1"/>
    <x v="1"/>
  </r>
  <r>
    <x v="163"/>
    <n v="1"/>
    <x v="1"/>
  </r>
  <r>
    <x v="164"/>
    <n v="1"/>
    <x v="1"/>
  </r>
  <r>
    <x v="165"/>
    <n v="1"/>
    <x v="1"/>
  </r>
  <r>
    <x v="166"/>
    <n v="1"/>
    <x v="1"/>
  </r>
  <r>
    <x v="167"/>
    <n v="1"/>
    <x v="1"/>
  </r>
  <r>
    <x v="168"/>
    <n v="1"/>
    <x v="1"/>
  </r>
  <r>
    <x v="169"/>
    <n v="1"/>
    <x v="1"/>
  </r>
  <r>
    <x v="170"/>
    <n v="1"/>
    <x v="1"/>
  </r>
  <r>
    <x v="171"/>
    <n v="1"/>
    <x v="1"/>
  </r>
  <r>
    <x v="172"/>
    <n v="1"/>
    <x v="1"/>
  </r>
  <r>
    <x v="173"/>
    <n v="1"/>
    <x v="1"/>
  </r>
  <r>
    <x v="174"/>
    <n v="1"/>
    <x v="1"/>
  </r>
  <r>
    <x v="175"/>
    <n v="1"/>
    <x v="1"/>
  </r>
  <r>
    <x v="176"/>
    <n v="1"/>
    <x v="1"/>
  </r>
  <r>
    <x v="177"/>
    <n v="1"/>
    <x v="1"/>
  </r>
  <r>
    <x v="178"/>
    <n v="1"/>
    <x v="1"/>
  </r>
  <r>
    <x v="179"/>
    <n v="1"/>
    <x v="1"/>
  </r>
  <r>
    <x v="180"/>
    <n v="1"/>
    <x v="1"/>
  </r>
  <r>
    <x v="181"/>
    <n v="1"/>
    <x v="1"/>
  </r>
  <r>
    <x v="182"/>
    <n v="1"/>
    <x v="1"/>
  </r>
  <r>
    <x v="183"/>
    <n v="1"/>
    <x v="1"/>
  </r>
  <r>
    <x v="184"/>
    <n v="1"/>
    <x v="1"/>
  </r>
  <r>
    <x v="185"/>
    <n v="1"/>
    <x v="1"/>
  </r>
  <r>
    <x v="186"/>
    <n v="1"/>
    <x v="1"/>
  </r>
  <r>
    <x v="187"/>
    <n v="1"/>
    <x v="1"/>
  </r>
  <r>
    <x v="188"/>
    <n v="1"/>
    <x v="1"/>
  </r>
  <r>
    <x v="189"/>
    <n v="1"/>
    <x v="1"/>
  </r>
  <r>
    <x v="190"/>
    <n v="1"/>
    <x v="1"/>
  </r>
  <r>
    <x v="191"/>
    <n v="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14900"/>
  </r>
  <r>
    <x v="0"/>
    <x v="0"/>
    <n v="20000"/>
  </r>
  <r>
    <x v="0"/>
    <x v="0"/>
    <n v="10000"/>
  </r>
  <r>
    <x v="0"/>
    <x v="0"/>
    <n v="1281.2"/>
  </r>
  <r>
    <x v="1"/>
    <x v="1"/>
    <n v="15000"/>
  </r>
  <r>
    <x v="1"/>
    <x v="1"/>
    <n v="15000"/>
  </r>
  <r>
    <x v="1"/>
    <x v="1"/>
    <n v="15000"/>
  </r>
  <r>
    <x v="1"/>
    <x v="1"/>
    <n v="25000"/>
  </r>
  <r>
    <x v="1"/>
    <x v="1"/>
    <n v="15000"/>
  </r>
  <r>
    <x v="1"/>
    <x v="2"/>
    <n v="5000"/>
  </r>
  <r>
    <x v="1"/>
    <x v="2"/>
    <n v="15000"/>
  </r>
  <r>
    <x v="1"/>
    <x v="2"/>
    <n v="8000"/>
  </r>
  <r>
    <x v="1"/>
    <x v="2"/>
    <n v="8000"/>
  </r>
  <r>
    <x v="1"/>
    <x v="3"/>
    <n v="7000"/>
  </r>
  <r>
    <x v="1"/>
    <x v="3"/>
    <n v="10000"/>
  </r>
  <r>
    <x v="1"/>
    <x v="3"/>
    <n v="11000"/>
  </r>
  <r>
    <x v="1"/>
    <x v="4"/>
    <n v="8000"/>
  </r>
  <r>
    <x v="1"/>
    <x v="4"/>
    <n v="8000"/>
  </r>
  <r>
    <x v="1"/>
    <x v="4"/>
    <n v="15000"/>
  </r>
  <r>
    <x v="1"/>
    <x v="5"/>
    <n v="21000"/>
  </r>
  <r>
    <x v="1"/>
    <x v="5"/>
    <n v="16000"/>
  </r>
  <r>
    <x v="1"/>
    <x v="5"/>
    <n v="25000"/>
  </r>
  <r>
    <x v="1"/>
    <x v="5"/>
    <n v="7000"/>
  </r>
  <r>
    <x v="1"/>
    <x v="5"/>
    <n v="12000"/>
  </r>
  <r>
    <x v="1"/>
    <x v="6"/>
    <n v="20000"/>
  </r>
  <r>
    <x v="1"/>
    <x v="6"/>
    <n v="22500"/>
  </r>
  <r>
    <x v="1"/>
    <x v="6"/>
    <n v="18000"/>
  </r>
  <r>
    <x v="1"/>
    <x v="6"/>
    <n v="10000"/>
  </r>
  <r>
    <x v="1"/>
    <x v="7"/>
    <n v="30000"/>
  </r>
  <r>
    <x v="1"/>
    <x v="7"/>
    <n v="25000"/>
  </r>
  <r>
    <x v="1"/>
    <x v="7"/>
    <n v="10000"/>
  </r>
  <r>
    <x v="1"/>
    <x v="7"/>
    <n v="30000"/>
  </r>
  <r>
    <x v="1"/>
    <x v="8"/>
    <n v="5000"/>
  </r>
  <r>
    <x v="1"/>
    <x v="8"/>
    <n v="10000"/>
  </r>
  <r>
    <x v="1"/>
    <x v="8"/>
    <n v="15000"/>
  </r>
  <r>
    <x v="1"/>
    <x v="8"/>
    <n v="15000"/>
  </r>
  <r>
    <x v="1"/>
    <x v="8"/>
    <n v="10334"/>
  </r>
  <r>
    <x v="1"/>
    <x v="9"/>
    <n v="5320"/>
  </r>
  <r>
    <x v="1"/>
    <x v="9"/>
    <n v="15000"/>
  </r>
  <r>
    <x v="1"/>
    <x v="9"/>
    <n v="14000"/>
  </r>
  <r>
    <x v="1"/>
    <x v="9"/>
    <n v="14000"/>
  </r>
  <r>
    <x v="1"/>
    <x v="10"/>
    <n v="11000"/>
  </r>
  <r>
    <x v="1"/>
    <x v="10"/>
    <n v="18000"/>
  </r>
  <r>
    <x v="1"/>
    <x v="10"/>
    <n v="22000"/>
  </r>
  <r>
    <x v="1"/>
    <x v="10"/>
    <n v="30000"/>
  </r>
  <r>
    <x v="1"/>
    <x v="10"/>
    <n v="20000"/>
  </r>
  <r>
    <x v="1"/>
    <x v="11"/>
    <n v="28000"/>
  </r>
  <r>
    <x v="1"/>
    <x v="11"/>
    <n v="18000"/>
  </r>
  <r>
    <x v="1"/>
    <x v="11"/>
    <n v="1634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x v="0"/>
    <x v="0"/>
    <x v="0"/>
    <n v="3069.8"/>
    <n v="7.13985"/>
    <n v="7.1227999999999998"/>
  </r>
  <r>
    <x v="0"/>
    <x v="1"/>
    <x v="1"/>
    <n v="1010"/>
    <n v="7.1682499999999996"/>
    <n v="7.15198"/>
  </r>
  <r>
    <x v="0"/>
    <x v="2"/>
    <x v="2"/>
    <n v="10820.2"/>
    <n v="7.2664900000000001"/>
    <n v="7.23231"/>
  </r>
  <r>
    <x v="1"/>
    <x v="0"/>
    <x v="3"/>
    <n v="4200"/>
    <n v="7.1475099999999996"/>
    <n v="7.1358899999999998"/>
  </r>
  <r>
    <x v="1"/>
    <x v="1"/>
    <x v="4"/>
    <n v="800"/>
    <n v="7.2117599999999999"/>
    <n v="7.165"/>
  </r>
  <r>
    <x v="1"/>
    <x v="2"/>
    <x v="5"/>
    <n v="15000"/>
    <n v="7.2650300000000003"/>
    <n v="7.2423799999999998"/>
  </r>
  <r>
    <x v="2"/>
    <x v="0"/>
    <x v="6"/>
    <n v="3237.1"/>
    <n v="7.1867999999999999"/>
    <n v="7.1645300000000001"/>
  </r>
  <r>
    <x v="2"/>
    <x v="1"/>
    <x v="7"/>
    <n v="275"/>
    <n v="7.2537799999999999"/>
    <n v="7.2"/>
  </r>
  <r>
    <x v="2"/>
    <x v="2"/>
    <x v="8"/>
    <n v="6487.9"/>
    <n v="7.3507800000000003"/>
    <n v="7.2887899999999997"/>
  </r>
  <r>
    <x v="3"/>
    <x v="0"/>
    <x v="9"/>
    <n v="481.7"/>
    <n v="7.2122099999999998"/>
    <n v="7.1758800000000003"/>
  </r>
  <r>
    <x v="3"/>
    <x v="1"/>
    <x v="10"/>
    <n v="5"/>
    <n v="7.2614299999999998"/>
    <n v="7.21"/>
  </r>
  <r>
    <x v="3"/>
    <x v="2"/>
    <x v="11"/>
    <n v="794.5"/>
    <n v="7.3603399999999999"/>
    <n v="7.2993199999999998"/>
  </r>
  <r>
    <x v="4"/>
    <x v="0"/>
    <x v="12"/>
    <n v="620"/>
    <n v="7.2339900000000004"/>
    <n v="7.16"/>
  </r>
  <r>
    <x v="4"/>
    <x v="1"/>
    <x v="13"/>
    <n v="400"/>
    <n v="7.2447699999999999"/>
    <n v="7.2028800000000004"/>
  </r>
  <r>
    <x v="4"/>
    <x v="2"/>
    <x v="14"/>
    <n v="13980"/>
    <n v="7.2997100000000001"/>
    <n v="7.2675799999999997"/>
  </r>
  <r>
    <x v="5"/>
    <x v="0"/>
    <x v="15"/>
    <n v="2000"/>
    <n v="7.1247499999999997"/>
    <n v="7.0637499999999998"/>
  </r>
  <r>
    <x v="5"/>
    <x v="1"/>
    <x v="16"/>
    <n v="1000"/>
    <n v="7.1369499999999997"/>
    <n v="7.1"/>
  </r>
  <r>
    <x v="5"/>
    <x v="2"/>
    <x v="17"/>
    <n v="12000"/>
    <n v="7.2595700000000001"/>
    <n v="7.2324700000000002"/>
  </r>
  <r>
    <x v="6"/>
    <x v="0"/>
    <x v="18"/>
    <n v="2700"/>
    <n v="6.8987800000000004"/>
    <n v="6.84964"/>
  </r>
  <r>
    <x v="6"/>
    <x v="1"/>
    <x v="19"/>
    <n v="300"/>
    <n v="6.94855"/>
    <n v="6.9139699999999999"/>
  </r>
  <r>
    <x v="6"/>
    <x v="2"/>
    <x v="20"/>
    <n v="12000"/>
    <n v="7.0495299999999999"/>
    <n v="6.9826499999999996"/>
  </r>
  <r>
    <x v="7"/>
    <x v="0"/>
    <x v="21"/>
    <n v="4665"/>
    <n v="6.76485"/>
    <n v="6.7229999999999999"/>
  </r>
  <r>
    <x v="7"/>
    <x v="1"/>
    <x v="22"/>
    <n v="5335"/>
    <n v="6.7931499999999998"/>
    <n v="6.7482800000000003"/>
  </r>
  <r>
    <x v="7"/>
    <x v="2"/>
    <x v="23"/>
    <n v="15000"/>
    <n v="6.89276"/>
    <n v="6.8380400000000003"/>
  </r>
  <r>
    <x v="8"/>
    <x v="0"/>
    <x v="24"/>
    <n v="2565"/>
    <n v="6.6684400000000004"/>
    <n v="6.6075499999999998"/>
  </r>
  <r>
    <x v="8"/>
    <x v="1"/>
    <x v="25"/>
    <n v="435"/>
    <n v="6.7262500000000003"/>
    <n v="6.6508000000000003"/>
  </r>
  <r>
    <x v="8"/>
    <x v="2"/>
    <x v="26"/>
    <n v="12000"/>
    <n v="6.7888000000000002"/>
    <n v="6.7397200000000002"/>
  </r>
  <r>
    <x v="9"/>
    <x v="0"/>
    <x v="27"/>
    <n v="1000"/>
    <n v="6.5060399999999996"/>
    <n v="6.4229500000000002"/>
  </r>
  <r>
    <x v="9"/>
    <x v="1"/>
    <x v="28"/>
    <n v="400"/>
    <n v="6.57254"/>
    <n v="6.5112500000000004"/>
  </r>
  <r>
    <x v="9"/>
    <x v="2"/>
    <x v="29"/>
    <n v="3600"/>
    <n v="6.6461399999999999"/>
    <n v="6.5657800000000002"/>
  </r>
  <r>
    <x v="10"/>
    <x v="0"/>
    <x v="30"/>
    <n v="3000"/>
    <n v="6.4255199999999997"/>
    <n v="6.3829500000000001"/>
  </r>
  <r>
    <x v="10"/>
    <x v="1"/>
    <x v="31"/>
    <n v="2000"/>
    <n v="6.4675799999999999"/>
    <n v="6.4247500000000004"/>
  </r>
  <r>
    <x v="10"/>
    <x v="2"/>
    <x v="32"/>
    <n v="10000"/>
    <n v="6.5117599999999998"/>
    <n v="6.4637700000000002"/>
  </r>
  <r>
    <x v="11"/>
    <x v="0"/>
    <x v="33"/>
    <n v="2500"/>
    <n v="6.3709800000000003"/>
    <n v="6.3407600000000004"/>
  </r>
  <r>
    <x v="11"/>
    <x v="1"/>
    <x v="34"/>
    <n v="500"/>
    <n v="6.4102899999999998"/>
    <n v="6.37"/>
  </r>
  <r>
    <x v="11"/>
    <x v="2"/>
    <x v="35"/>
    <n v="5000"/>
    <n v="6.4497999999999998"/>
    <n v="6.40008"/>
  </r>
  <r>
    <x v="12"/>
    <x v="0"/>
    <x v="36"/>
    <n v="1661"/>
    <n v="6.3976899999999999"/>
    <n v="6.3685999999999998"/>
  </r>
  <r>
    <x v="12"/>
    <x v="1"/>
    <x v="37"/>
    <n v="545"/>
    <n v="6.4700300000000004"/>
    <n v="6.3957800000000002"/>
  </r>
  <r>
    <x v="12"/>
    <x v="2"/>
    <x v="38"/>
    <n v="5794"/>
    <n v="6.5072099999999997"/>
    <n v="6.4375400000000003"/>
  </r>
  <r>
    <x v="13"/>
    <x v="0"/>
    <x v="39"/>
    <n v="1000"/>
    <n v="6.3803599999999996"/>
    <n v="6.3479000000000001"/>
  </r>
  <r>
    <x v="13"/>
    <x v="1"/>
    <x v="40"/>
    <n v="1000"/>
    <n v="6.4127700000000001"/>
    <n v="6.3754999999999997"/>
  </r>
  <r>
    <x v="13"/>
    <x v="2"/>
    <x v="41"/>
    <n v="5000"/>
    <n v="6.4614700000000003"/>
    <n v="6.4157000000000002"/>
  </r>
  <r>
    <x v="14"/>
    <x v="0"/>
    <x v="42"/>
    <n v="1800"/>
    <n v="6.35663"/>
    <n v="6.3246700000000002"/>
  </r>
  <r>
    <x v="14"/>
    <x v="1"/>
    <x v="43"/>
    <n v="200"/>
    <n v="6.39344"/>
    <n v="6.37"/>
  </r>
  <r>
    <x v="14"/>
    <x v="2"/>
    <x v="44"/>
    <n v="8000"/>
    <n v="6.4291299999999998"/>
    <n v="6.4005900000000002"/>
  </r>
  <r>
    <x v="15"/>
    <x v="0"/>
    <x v="45"/>
    <n v="1325"/>
    <n v="6.3898700000000002"/>
    <n v="6.3437700000000001"/>
  </r>
  <r>
    <x v="15"/>
    <x v="1"/>
    <x v="46"/>
    <n v="1240"/>
    <n v="6.3994400000000002"/>
    <n v="6.3804800000000004"/>
  </r>
  <r>
    <x v="15"/>
    <x v="2"/>
    <x v="47"/>
    <n v="8435"/>
    <n v="6.4543299999999997"/>
    <n v="6.4333600000000004"/>
  </r>
  <r>
    <x v="16"/>
    <x v="0"/>
    <x v="48"/>
    <n v="1315"/>
    <n v="6.6936400000000003"/>
    <n v="6.6314099999999998"/>
  </r>
  <r>
    <x v="16"/>
    <x v="1"/>
    <x v="25"/>
    <n v="1685"/>
    <n v="6.7511299999999999"/>
    <n v="6.6891699999999998"/>
  </r>
  <r>
    <x v="16"/>
    <x v="2"/>
    <x v="49"/>
    <n v="5000"/>
    <n v="6.8224900000000002"/>
    <n v="6.73841"/>
  </r>
  <r>
    <x v="17"/>
    <x v="0"/>
    <x v="50"/>
    <n v="700"/>
    <n v="6.6818299999999997"/>
    <n v="6.5857099999999997"/>
  </r>
  <r>
    <x v="17"/>
    <x v="1"/>
    <x v="51"/>
    <n v="300"/>
    <n v="6.7079300000000002"/>
    <n v="6.6133300000000004"/>
  </r>
  <r>
    <x v="17"/>
    <x v="2"/>
    <x v="52"/>
    <n v="7000"/>
    <n v="6.7124800000000002"/>
    <n v="6.63957"/>
  </r>
  <r>
    <x v="18"/>
    <x v="0"/>
    <x v="53"/>
    <n v="1500"/>
    <n v="6.5404099999999996"/>
    <n v="6.4945300000000001"/>
  </r>
  <r>
    <x v="18"/>
    <x v="1"/>
    <x v="54"/>
    <n v="1500"/>
    <n v="6.57639"/>
    <n v="6.5193300000000001"/>
  </r>
  <r>
    <x v="18"/>
    <x v="2"/>
    <x v="55"/>
    <n v="12000"/>
    <n v="6.5957999999999997"/>
    <n v="6.5619800000000001"/>
  </r>
  <r>
    <x v="19"/>
    <x v="0"/>
    <x v="56"/>
    <n v="500"/>
    <n v="6.4596299999999998"/>
    <n v="6.4171199999999997"/>
  </r>
  <r>
    <x v="19"/>
    <x v="1"/>
    <x v="57"/>
    <n v="500"/>
    <n v="6.49648"/>
    <n v="6.4466000000000001"/>
  </r>
  <r>
    <x v="19"/>
    <x v="2"/>
    <x v="58"/>
    <n v="20000"/>
    <n v="6.5072799999999997"/>
    <n v="6.4825400000000002"/>
  </r>
  <r>
    <x v="20"/>
    <x v="0"/>
    <x v="59"/>
    <n v="1300"/>
    <n v="6.4235199999999999"/>
    <n v="6.40381"/>
  </r>
  <r>
    <x v="20"/>
    <x v="1"/>
    <x v="60"/>
    <n v="700"/>
    <n v="6.4719199999999999"/>
    <n v="6.4357100000000003"/>
  </r>
  <r>
    <x v="20"/>
    <x v="2"/>
    <x v="61"/>
    <n v="14000"/>
    <n v="6.4997199999999999"/>
    <n v="6.4706200000000003"/>
  </r>
  <r>
    <x v="21"/>
    <x v="0"/>
    <x v="62"/>
    <n v="1500"/>
    <n v="6.4196799999999996"/>
    <n v="6.4010699999999998"/>
  </r>
  <r>
    <x v="21"/>
    <x v="1"/>
    <x v="63"/>
    <n v="500"/>
    <n v="6.4604299999999997"/>
    <n v="6.4370000000000003"/>
  </r>
  <r>
    <x v="21"/>
    <x v="2"/>
    <x v="64"/>
    <n v="23000"/>
    <n v="6.4824999999999999"/>
    <n v="6.4721099999999998"/>
  </r>
  <r>
    <x v="22"/>
    <x v="0"/>
    <x v="65"/>
    <n v="500"/>
    <n v="6.2928899999999999"/>
    <n v="6.22858"/>
  </r>
  <r>
    <x v="22"/>
    <x v="1"/>
    <x v="66"/>
    <n v="500"/>
    <n v="6.3082399999999996"/>
    <n v="6.2666599999999999"/>
  </r>
  <r>
    <x v="22"/>
    <x v="2"/>
    <x v="67"/>
    <n v="6000"/>
    <n v="6.3192500000000003"/>
    <n v="6.2835599999999996"/>
  </r>
  <r>
    <x v="23"/>
    <x v="0"/>
    <x v="68"/>
    <n v="300"/>
    <n v="6.2449399999999997"/>
    <n v="6.2166699999999997"/>
  </r>
  <r>
    <x v="23"/>
    <x v="1"/>
    <x v="69"/>
    <n v="900"/>
    <n v="6.2770400000000004"/>
    <n v="6.25556"/>
  </r>
  <r>
    <x v="23"/>
    <x v="2"/>
    <x v="70"/>
    <n v="10800"/>
    <n v="6.2821300000000004"/>
    <n v="6.2689700000000004"/>
  </r>
  <r>
    <x v="24"/>
    <x v="0"/>
    <x v="71"/>
    <n v="800"/>
    <n v="6.2435600000000004"/>
    <n v="6.2220500000000003"/>
  </r>
  <r>
    <x v="24"/>
    <x v="1"/>
    <x v="72"/>
    <n v="3000"/>
    <n v="6.2664999999999997"/>
    <n v="6.2615600000000002"/>
  </r>
  <r>
    <x v="24"/>
    <x v="2"/>
    <x v="73"/>
    <n v="16200"/>
    <n v="6.28146"/>
    <n v="6.27494"/>
  </r>
  <r>
    <x v="25"/>
    <x v="0"/>
    <x v="74"/>
    <n v="2200"/>
    <n v="6.2442399999999996"/>
    <n v="6.2248900000000003"/>
  </r>
  <r>
    <x v="25"/>
    <x v="1"/>
    <x v="75"/>
    <n v="1300"/>
    <n v="6.2954699999999999"/>
    <n v="6.2639800000000001"/>
  </r>
  <r>
    <x v="25"/>
    <x v="2"/>
    <x v="76"/>
    <n v="19000"/>
    <n v="6.2953099999999997"/>
    <n v="6.2749499999999996"/>
  </r>
  <r>
    <x v="26"/>
    <x v="0"/>
    <x v="77"/>
    <n v="500"/>
    <n v="6.2191000000000001"/>
    <n v="6.1787999999999998"/>
  </r>
  <r>
    <x v="26"/>
    <x v="1"/>
    <x v="78"/>
    <n v="500"/>
    <n v="6.2425199999999998"/>
    <n v="6.2191999999999998"/>
  </r>
  <r>
    <x v="26"/>
    <x v="2"/>
    <x v="79"/>
    <n v="17000"/>
    <n v="6.2568400000000004"/>
    <n v="6.2324599999999997"/>
  </r>
  <r>
    <x v="27"/>
    <x v="0"/>
    <x v="80"/>
    <n v="750"/>
    <n v="6.1630799999999999"/>
    <n v="6.1283300000000001"/>
  </r>
  <r>
    <x v="27"/>
    <x v="1"/>
    <x v="81"/>
    <n v="500"/>
    <n v="6.2029500000000004"/>
    <n v="6.1740000000000004"/>
  </r>
  <r>
    <x v="27"/>
    <x v="2"/>
    <x v="82"/>
    <n v="8750"/>
    <n v="6.2052399999999999"/>
    <n v="6.1865899999999998"/>
  </r>
  <r>
    <x v="28"/>
    <x v="0"/>
    <x v="83"/>
    <n v="3000"/>
    <n v="5.9739100000000001"/>
    <n v="5.9382999999999999"/>
  </r>
  <r>
    <x v="28"/>
    <x v="1"/>
    <x v="84"/>
    <n v="2000"/>
    <n v="5.9980200000000004"/>
    <n v="5.9623799999999996"/>
  </r>
  <r>
    <x v="28"/>
    <x v="2"/>
    <x v="85"/>
    <n v="25000"/>
    <n v="6.0198999999999998"/>
    <n v="5.9782500000000001"/>
  </r>
  <r>
    <x v="29"/>
    <x v="0"/>
    <x v="86"/>
    <n v="225"/>
    <n v="5.9221599999999999"/>
    <n v="5.8477800000000002"/>
  </r>
  <r>
    <x v="29"/>
    <x v="1"/>
    <x v="87"/>
    <n v="500"/>
    <n v="5.9317799999999998"/>
    <n v="5.8635000000000002"/>
  </r>
  <r>
    <x v="29"/>
    <x v="2"/>
    <x v="88"/>
    <n v="24275"/>
    <n v="5.90205"/>
    <n v="5.8740899999999998"/>
  </r>
  <r>
    <x v="30"/>
    <x v="0"/>
    <x v="89"/>
    <n v="52"/>
    <n v="5.72187"/>
    <n v="5.6605800000000004"/>
  </r>
  <r>
    <x v="30"/>
    <x v="1"/>
    <x v="90"/>
    <n v="500"/>
    <n v="5.7331300000000001"/>
    <n v="5.69"/>
  </r>
  <r>
    <x v="30"/>
    <x v="2"/>
    <x v="91"/>
    <n v="9448"/>
    <n v="5.7391100000000002"/>
    <n v="5.6936600000000004"/>
  </r>
  <r>
    <x v="31"/>
    <x v="0"/>
    <x v="92"/>
    <n v="115"/>
    <n v="5.6121800000000004"/>
    <n v="5.5230399999999999"/>
  </r>
  <r>
    <x v="31"/>
    <x v="1"/>
    <x v="93"/>
    <n v="1500"/>
    <n v="5.6093500000000001"/>
    <n v="5.5447300000000004"/>
  </r>
  <r>
    <x v="31"/>
    <x v="2"/>
    <x v="94"/>
    <n v="28385"/>
    <n v="5.6071499999999999"/>
    <n v="5.5691300000000004"/>
  </r>
  <r>
    <x v="32"/>
    <x v="0"/>
    <x v="95"/>
    <n v="1600"/>
    <n v="5.5904100000000003"/>
    <n v="5.5290400000000002"/>
  </r>
  <r>
    <x v="32"/>
    <x v="1"/>
    <x v="96"/>
    <n v="300"/>
    <n v="5.6321399999999997"/>
    <n v="5.55633"/>
  </r>
  <r>
    <x v="32"/>
    <x v="2"/>
    <x v="97"/>
    <n v="3100"/>
    <n v="5.6625800000000002"/>
    <n v="5.5816699999999999"/>
  </r>
  <r>
    <x v="33"/>
    <x v="0"/>
    <x v="98"/>
    <n v="360"/>
    <n v="5.4412700000000003"/>
    <n v="5.3616700000000002"/>
  </r>
  <r>
    <x v="33"/>
    <x v="1"/>
    <x v="99"/>
    <n v="240"/>
    <n v="5.4492399999999996"/>
    <n v="5.4029199999999999"/>
  </r>
  <r>
    <x v="33"/>
    <x v="2"/>
    <x v="100"/>
    <n v="9400"/>
    <n v="5.50115"/>
    <n v="5.4200999999999997"/>
  </r>
  <r>
    <x v="34"/>
    <x v="0"/>
    <x v="101"/>
    <n v="750"/>
    <n v="5.3329500000000003"/>
    <n v="5.2794699999999999"/>
  </r>
  <r>
    <x v="34"/>
    <x v="1"/>
    <x v="102"/>
    <n v="2930"/>
    <n v="5.35785"/>
    <n v="5.3155599999999996"/>
  </r>
  <r>
    <x v="34"/>
    <x v="2"/>
    <x v="103"/>
    <n v="11320"/>
    <n v="5.3735299999999997"/>
    <n v="5.3378199999999998"/>
  </r>
  <r>
    <x v="35"/>
    <x v="0"/>
    <x v="104"/>
    <n v="1400"/>
    <n v="5.0125799999999998"/>
    <n v="5.00352"/>
  </r>
  <r>
    <x v="35"/>
    <x v="1"/>
    <x v="105"/>
    <n v="1135"/>
    <n v="5.0941200000000002"/>
    <n v="5.0225600000000004"/>
  </r>
  <r>
    <x v="35"/>
    <x v="2"/>
    <x v="106"/>
    <n v="12465"/>
    <n v="5.1100700000000003"/>
    <n v="5.0456399999999997"/>
  </r>
  <r>
    <x v="36"/>
    <x v="0"/>
    <x v="107"/>
    <n v="940"/>
    <n v="5.0638300000000003"/>
    <n v="5.0197900000000004"/>
  </r>
  <r>
    <x v="36"/>
    <x v="1"/>
    <x v="108"/>
    <n v="2590"/>
    <n v="5.1068600000000002"/>
    <n v="5.0816600000000003"/>
  </r>
  <r>
    <x v="36"/>
    <x v="2"/>
    <x v="109"/>
    <n v="6804"/>
    <n v="5.1228199999999999"/>
    <n v="5.1077199999999996"/>
  </r>
  <r>
    <x v="37"/>
    <x v="0"/>
    <x v="110"/>
    <n v="1020"/>
    <n v="5.0876400000000004"/>
    <n v="5.0599999999999996"/>
  </r>
  <r>
    <x v="37"/>
    <x v="1"/>
    <x v="111"/>
    <n v="700"/>
    <n v="5.1543200000000002"/>
    <n v="5.1052900000000001"/>
  </r>
  <r>
    <x v="37"/>
    <x v="2"/>
    <x v="112"/>
    <n v="3600"/>
    <n v="5.2114200000000004"/>
    <n v="5.1303799999999997"/>
  </r>
  <r>
    <x v="38"/>
    <x v="0"/>
    <x v="113"/>
    <n v="1000"/>
    <n v="5.0794800000000002"/>
    <n v="5.0593500000000002"/>
  </r>
  <r>
    <x v="38"/>
    <x v="1"/>
    <x v="114"/>
    <n v="635"/>
    <n v="5.1179100000000002"/>
    <n v="5.0674000000000001"/>
  </r>
  <r>
    <x v="38"/>
    <x v="2"/>
    <x v="115"/>
    <n v="13365"/>
    <n v="5.1206500000000004"/>
    <n v="5.0838599999999996"/>
  </r>
  <r>
    <x v="39"/>
    <x v="0"/>
    <x v="116"/>
    <n v="500"/>
    <n v="4.8574599999999997"/>
    <n v="4.76"/>
  </r>
  <r>
    <x v="39"/>
    <x v="1"/>
    <x v="117"/>
    <n v="10"/>
    <n v="4.88375"/>
    <n v="4.8"/>
  </r>
  <r>
    <x v="39"/>
    <x v="2"/>
    <x v="118"/>
    <n v="13490"/>
    <n v="4.8500199999999998"/>
    <n v="4.7820400000000003"/>
  </r>
  <r>
    <x v="40"/>
    <x v="0"/>
    <x v="119"/>
    <n v="1000"/>
    <n v="4.8003499999999999"/>
    <n v="4.7699999999999996"/>
  </r>
  <r>
    <x v="40"/>
    <x v="1"/>
    <x v="120"/>
    <n v="1000"/>
    <n v="4.8196500000000002"/>
    <n v="4.7857000000000003"/>
  </r>
  <r>
    <x v="40"/>
    <x v="2"/>
    <x v="121"/>
    <n v="12000"/>
    <n v="4.8625100000000003"/>
    <n v="4.81717"/>
  </r>
  <r>
    <x v="41"/>
    <x v="0"/>
    <x v="122"/>
    <n v="300"/>
    <n v="4.77895"/>
    <n v="4.7549999999999999"/>
  </r>
  <r>
    <x v="41"/>
    <x v="1"/>
    <x v="123"/>
    <n v="440"/>
    <n v="4.8114299999999997"/>
    <n v="4.7606799999999998"/>
  </r>
  <r>
    <x v="41"/>
    <x v="2"/>
    <x v="124"/>
    <n v="10260"/>
    <n v="4.8343600000000002"/>
    <n v="4.7949999999999999"/>
  </r>
  <r>
    <x v="42"/>
    <x v="0"/>
    <x v="125"/>
    <n v="1000"/>
    <n v="4.7477099999999997"/>
    <n v="4.7359999999999998"/>
  </r>
  <r>
    <x v="42"/>
    <x v="1"/>
    <x v="126"/>
    <n v="50"/>
    <n v="4.7795500000000004"/>
    <n v="4.75"/>
  </r>
  <r>
    <x v="42"/>
    <x v="2"/>
    <x v="127"/>
    <n v="16950"/>
    <n v="4.7809799999999996"/>
    <n v="4.7557"/>
  </r>
  <r>
    <x v="43"/>
    <x v="0"/>
    <x v="128"/>
    <n v="1000"/>
    <n v="4.6879200000000001"/>
    <n v="4.6524999999999999"/>
  </r>
  <r>
    <x v="43"/>
    <x v="1"/>
    <x v="129"/>
    <n v="1000"/>
    <n v="4.7083599999999999"/>
    <n v="4.6673999999999998"/>
  </r>
  <r>
    <x v="43"/>
    <x v="2"/>
    <x v="130"/>
    <n v="20000"/>
    <n v="4.7224500000000003"/>
    <n v="4.6974200000000002"/>
  </r>
  <r>
    <x v="44"/>
    <x v="0"/>
    <x v="131"/>
    <n v="3700"/>
    <n v="4.6191300000000002"/>
    <n v="4.6005399999999996"/>
  </r>
  <r>
    <x v="44"/>
    <x v="1"/>
    <x v="132"/>
    <n v="2900"/>
    <n v="4.6498200000000001"/>
    <n v="4.62948"/>
  </r>
  <r>
    <x v="44"/>
    <x v="2"/>
    <x v="133"/>
    <n v="23400"/>
    <n v="4.6735199999999999"/>
    <n v="4.6630700000000003"/>
  </r>
  <r>
    <x v="45"/>
    <x v="0"/>
    <x v="134"/>
    <n v="1500"/>
    <n v="4.6224600000000002"/>
    <n v="4.6035000000000004"/>
  </r>
  <r>
    <x v="45"/>
    <x v="1"/>
    <x v="135"/>
    <n v="1500"/>
    <n v="4.6452600000000004"/>
    <n v="4.63117"/>
  </r>
  <r>
    <x v="45"/>
    <x v="2"/>
    <x v="136"/>
    <n v="17000"/>
    <n v="4.6705699999999997"/>
    <n v="4.6632499999999997"/>
  </r>
  <r>
    <x v="46"/>
    <x v="0"/>
    <x v="137"/>
    <n v="1300"/>
    <n v="4.6252899999999997"/>
    <n v="4.6169200000000004"/>
  </r>
  <r>
    <x v="46"/>
    <x v="1"/>
    <x v="138"/>
    <n v="2200"/>
    <n v="4.649"/>
    <n v="4.6447700000000003"/>
  </r>
  <r>
    <x v="46"/>
    <x v="2"/>
    <x v="139"/>
    <n v="24500"/>
    <n v="4.6909200000000002"/>
    <n v="4.6844099999999997"/>
  </r>
  <r>
    <x v="47"/>
    <x v="0"/>
    <x v="140"/>
    <n v="2995"/>
    <n v="4.6335600000000001"/>
    <n v="4.6201499999999998"/>
  </r>
  <r>
    <x v="47"/>
    <x v="1"/>
    <x v="141"/>
    <n v="600"/>
    <n v="4.6639499999999998"/>
    <n v="4.6458300000000001"/>
  </r>
  <r>
    <x v="47"/>
    <x v="2"/>
    <x v="142"/>
    <n v="14405"/>
    <n v="4.7014699999999996"/>
    <n v="4.69313"/>
  </r>
  <r>
    <x v="48"/>
    <x v="0"/>
    <x v="143"/>
    <n v="905"/>
    <n v="4.6363000000000003"/>
    <n v="4.6363000000000003"/>
  </r>
  <r>
    <x v="48"/>
    <x v="1"/>
    <x v="144"/>
    <n v="2320"/>
    <n v="4.6726700000000001"/>
    <n v="4.6726700000000001"/>
  </r>
  <r>
    <x v="48"/>
    <x v="2"/>
    <x v="145"/>
    <n v="13115"/>
    <n v="4.7322100000000002"/>
    <n v="4.7309299999999999"/>
  </r>
  <r>
    <x v="49"/>
    <x v="0"/>
    <x v="146"/>
    <n v="553.5"/>
    <n v="4.76234"/>
    <n v="4.71706"/>
  </r>
  <r>
    <x v="49"/>
    <x v="1"/>
    <x v="147"/>
    <n v="390"/>
    <n v="4.7376899999999997"/>
    <n v="4.7376899999999997"/>
  </r>
  <r>
    <x v="49"/>
    <x v="2"/>
    <x v="148"/>
    <n v="15056.5"/>
    <n v="4.8876499999999998"/>
    <n v="4.8524599999999998"/>
  </r>
  <r>
    <x v="50"/>
    <x v="0"/>
    <x v="149"/>
    <n v="838"/>
    <n v="4.8349599999999997"/>
    <n v="4.82958"/>
  </r>
  <r>
    <x v="50"/>
    <x v="1"/>
    <x v="150"/>
    <n v="150"/>
    <n v="4.9249999999999998"/>
    <n v="4.9033300000000004"/>
  </r>
  <r>
    <x v="50"/>
    <x v="2"/>
    <x v="151"/>
    <n v="23012"/>
    <n v="4.96509"/>
    <n v="4.949139999999999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d v="2023-09-15T00:00:00"/>
    <x v="0"/>
    <x v="0"/>
    <n v="6780"/>
    <n v="2650"/>
    <n v="15026"/>
    <n v="24456"/>
  </r>
  <r>
    <d v="2023-09-20T00:00:00"/>
    <x v="0"/>
    <x v="0"/>
    <n v="2185"/>
    <n v="1280"/>
    <n v="9810"/>
    <n v="13275"/>
  </r>
  <r>
    <d v="2023-09-22T00:00:00"/>
    <x v="0"/>
    <x v="0"/>
    <n v="6170"/>
    <n v="1250"/>
    <n v="7530"/>
    <n v="14950"/>
  </r>
  <r>
    <d v="2023-09-27T00:00:00"/>
    <x v="0"/>
    <x v="0"/>
    <n v="4860"/>
    <n v="900"/>
    <n v="4830"/>
    <n v="10590"/>
  </r>
  <r>
    <d v="2023-09-29T00:00:00"/>
    <x v="0"/>
    <x v="0"/>
    <n v="2550"/>
    <n v="800"/>
    <n v="4880"/>
    <n v="8230"/>
  </r>
  <r>
    <d v="2023-10-04T00:00:00"/>
    <x v="1"/>
    <x v="0"/>
    <n v="2475"/>
    <n v="1300"/>
    <n v="5300"/>
    <n v="9075"/>
  </r>
  <r>
    <d v="2023-10-06T00:00:00"/>
    <x v="1"/>
    <x v="0"/>
    <n v="5550"/>
    <n v="1250"/>
    <n v="4384"/>
    <n v="11184"/>
  </r>
  <r>
    <d v="2023-10-11T00:00:00"/>
    <x v="1"/>
    <x v="0"/>
    <n v="7000"/>
    <n v="1050"/>
    <n v="6085"/>
    <n v="14135"/>
  </r>
  <r>
    <d v="2023-10-13T00:00:00"/>
    <x v="1"/>
    <x v="0"/>
    <n v="3655"/>
    <n v="900"/>
    <n v="3250"/>
    <n v="7805"/>
  </r>
  <r>
    <d v="2023-10-18T00:00:00"/>
    <x v="1"/>
    <x v="0"/>
    <n v="3475"/>
    <n v="480"/>
    <n v="2710"/>
    <n v="6665"/>
  </r>
  <r>
    <d v="2023-10-20T00:00:00"/>
    <x v="1"/>
    <x v="0"/>
    <n v="3290"/>
    <n v="350"/>
    <n v="840"/>
    <n v="4480"/>
  </r>
  <r>
    <d v="2023-10-25T00:00:00"/>
    <x v="1"/>
    <x v="0"/>
    <n v="1825"/>
    <n v="80"/>
    <n v="415"/>
    <n v="2320"/>
  </r>
  <r>
    <d v="2023-10-27T00:00:00"/>
    <x v="1"/>
    <x v="0"/>
    <n v="1806"/>
    <n v="166"/>
    <n v="1028"/>
    <n v="3000"/>
  </r>
  <r>
    <d v="2023-11-01T00:00:00"/>
    <x v="2"/>
    <x v="0"/>
    <n v="2777"/>
    <n v="130"/>
    <n v="1093"/>
    <n v="4000"/>
  </r>
  <r>
    <d v="2023-11-03T00:00:00"/>
    <x v="2"/>
    <x v="0"/>
    <n v="4195"/>
    <n v="331"/>
    <n v="5617"/>
    <n v="10143"/>
  </r>
  <r>
    <d v="2023-11-08T00:00:00"/>
    <x v="2"/>
    <x v="0"/>
    <n v="1000"/>
    <n v="650"/>
    <n v="1350"/>
    <n v="3000"/>
  </r>
  <r>
    <d v="2023-11-10T00:00:00"/>
    <x v="2"/>
    <x v="0"/>
    <n v="1000"/>
    <n v="400"/>
    <n v="4600"/>
    <n v="6000"/>
  </r>
  <r>
    <d v="2023-11-15T00:00:00"/>
    <x v="2"/>
    <x v="0"/>
    <n v="2800"/>
    <n v="200"/>
    <n v="4000"/>
    <n v="7000"/>
  </r>
  <r>
    <d v="2023-11-17T00:00:00"/>
    <x v="2"/>
    <x v="0"/>
    <n v="2700"/>
    <n v="1200"/>
    <n v="4600"/>
    <n v="8500"/>
  </r>
  <r>
    <d v="2023-11-22T00:00:00"/>
    <x v="2"/>
    <x v="0"/>
    <n v="2000"/>
    <n v="2000"/>
    <n v="6000"/>
    <n v="10000"/>
  </r>
  <r>
    <d v="2023-11-25T00:00:00"/>
    <x v="2"/>
    <x v="0"/>
    <n v="1527"/>
    <n v="1500"/>
    <n v="6973"/>
    <n v="10000"/>
  </r>
  <r>
    <d v="2023-11-29T00:00:00"/>
    <x v="2"/>
    <x v="0"/>
    <n v="555"/>
    <n v="350"/>
    <n v="7980"/>
    <n v="8885"/>
  </r>
  <r>
    <d v="2023-12-01T00:00:00"/>
    <x v="3"/>
    <x v="0"/>
    <n v="550"/>
    <n v="250"/>
    <n v="2500"/>
    <n v="3300"/>
  </r>
  <r>
    <d v="2023-12-06T00:00:00"/>
    <x v="3"/>
    <x v="0"/>
    <n v="1375"/>
    <n v="450"/>
    <n v="5649"/>
    <n v="7474"/>
  </r>
  <r>
    <d v="2023-12-08T00:00:00"/>
    <x v="3"/>
    <x v="0"/>
    <n v="2245"/>
    <n v="100"/>
    <n v="3860"/>
    <n v="6205"/>
  </r>
  <r>
    <d v="2023-12-13T00:00:00"/>
    <x v="3"/>
    <x v="0"/>
    <n v="1430"/>
    <n v="865"/>
    <n v="2640"/>
    <n v="4935"/>
  </r>
  <r>
    <d v="2023-12-15T00:00:00"/>
    <x v="3"/>
    <x v="0"/>
    <n v="3730"/>
    <n v="800"/>
    <n v="5812"/>
    <n v="10342"/>
  </r>
  <r>
    <d v="2023-12-20T00:00:00"/>
    <x v="3"/>
    <x v="0"/>
    <n v="6210"/>
    <n v="230"/>
    <n v="650"/>
    <n v="7090"/>
  </r>
  <r>
    <d v="2023-12-22T00:00:00"/>
    <x v="3"/>
    <x v="0"/>
    <n v="4320"/>
    <n v="310"/>
    <n v="4985"/>
    <n v="9615"/>
  </r>
  <r>
    <d v="2023-12-29T00:00:00"/>
    <x v="3"/>
    <x v="0"/>
    <n v="2012"/>
    <n v="410"/>
    <n v="5380"/>
    <n v="7802"/>
  </r>
  <r>
    <d v="2024-01-05T00:00:00"/>
    <x v="4"/>
    <x v="1"/>
    <n v="7050"/>
    <n v="2000"/>
    <n v="13000"/>
    <n v="22050"/>
  </r>
  <r>
    <d v="2024-01-12T00:00:00"/>
    <x v="4"/>
    <x v="1"/>
    <n v="7520"/>
    <n v="2000"/>
    <n v="10000"/>
    <n v="19520"/>
  </r>
  <r>
    <d v="2024-01-19T00:00:00"/>
    <x v="4"/>
    <x v="1"/>
    <n v="3000"/>
    <n v="2000"/>
    <n v="20000"/>
    <n v="25000"/>
  </r>
  <r>
    <d v="2024-01-26T00:00:00"/>
    <x v="4"/>
    <x v="1"/>
    <n v="5000"/>
    <n v="4000"/>
    <n v="20000"/>
    <n v="29000"/>
  </r>
  <r>
    <d v="2024-02-02T00:00:00"/>
    <x v="5"/>
    <x v="1"/>
    <n v="9000"/>
    <n v="5000"/>
    <n v="15000"/>
    <n v="29000"/>
  </r>
  <r>
    <d v="2024-02-16T00:00:00"/>
    <x v="5"/>
    <x v="1"/>
    <n v="1714"/>
    <n v="1040"/>
    <n v="10037"/>
    <n v="12791"/>
  </r>
  <r>
    <d v="2024-02-23T00:00:00"/>
    <x v="5"/>
    <x v="1"/>
    <n v="734"/>
    <n v="400"/>
    <n v="6449"/>
    <n v="7583"/>
  </r>
  <r>
    <d v="2024-03-01T00:00:00"/>
    <x v="6"/>
    <x v="1"/>
    <n v="895"/>
    <n v="100"/>
    <n v="2971"/>
    <n v="3966"/>
  </r>
  <r>
    <d v="2024-03-08T00:00:00"/>
    <x v="6"/>
    <x v="1"/>
    <n v="1465"/>
    <n v="50"/>
    <n v="2150"/>
    <n v="3665"/>
  </r>
  <r>
    <d v="2024-03-15T00:00:00"/>
    <x v="6"/>
    <x v="1"/>
    <n v="3640"/>
    <n v="1000"/>
    <n v="4490"/>
    <n v="9130"/>
  </r>
  <r>
    <d v="2024-03-22T00:00:00"/>
    <x v="6"/>
    <x v="1"/>
    <n v="812"/>
    <n v="280"/>
    <n v="7716"/>
    <n v="8808"/>
  </r>
  <r>
    <d v="2024-04-05T00:00:00"/>
    <x v="7"/>
    <x v="1"/>
    <n v="2725"/>
    <n v="800"/>
    <n v="9674"/>
    <n v="13199"/>
  </r>
  <r>
    <d v="2024-04-19T00:00:00"/>
    <x v="7"/>
    <x v="1"/>
    <n v="2144"/>
    <n v="623"/>
    <n v="717"/>
    <n v="3484"/>
  </r>
  <r>
    <d v="2024-04-26T00:00:00"/>
    <x v="7"/>
    <x v="1"/>
    <n v="8983"/>
    <n v="2340"/>
    <n v="9385"/>
    <n v="20708"/>
  </r>
  <r>
    <d v="2024-05-03T00:00:00"/>
    <x v="8"/>
    <x v="1"/>
    <n v="15448"/>
    <n v="1130"/>
    <n v="19684"/>
    <n v="36262"/>
  </r>
  <r>
    <d v="2024-05-08T00:00:00"/>
    <x v="8"/>
    <x v="1"/>
    <n v="6820"/>
    <n v="11"/>
    <n v="15652"/>
    <n v="22483"/>
  </r>
  <r>
    <d v="2024-05-15T00:00:00"/>
    <x v="8"/>
    <x v="1"/>
    <n v="5299"/>
    <n v="1256"/>
    <n v="19235"/>
    <n v="25790"/>
  </r>
  <r>
    <d v="2024-05-17T00:00:00"/>
    <x v="8"/>
    <x v="1"/>
    <n v="8070"/>
    <n v="5180"/>
    <n v="14360"/>
    <n v="27610"/>
  </r>
  <r>
    <d v="2024-05-29T00:00:00"/>
    <x v="8"/>
    <x v="1"/>
    <n v="7000"/>
    <n v="3000"/>
    <n v="20000"/>
    <n v="30000"/>
  </r>
  <r>
    <d v="2024-05-31T00:00:00"/>
    <x v="8"/>
    <x v="1"/>
    <n v="3000"/>
    <n v="1453"/>
    <n v="20000"/>
    <n v="24453"/>
  </r>
  <r>
    <d v="2024-06-05T00:00:00"/>
    <x v="9"/>
    <x v="1"/>
    <n v="10000"/>
    <n v="2000"/>
    <n v="11000"/>
    <n v="23000"/>
  </r>
  <r>
    <d v="2024-06-07T00:00:00"/>
    <x v="9"/>
    <x v="1"/>
    <n v="8756"/>
    <n v="1370"/>
    <n v="11776"/>
    <n v="21902"/>
  </r>
  <r>
    <d v="2024-06-12T00:00:00"/>
    <x v="9"/>
    <x v="1"/>
    <n v="15622"/>
    <n v="3000"/>
    <n v="27705"/>
    <n v="46327"/>
  </r>
  <r>
    <d v="2024-06-14T00:00:00"/>
    <x v="9"/>
    <x v="1"/>
    <n v="10000"/>
    <n v="1500"/>
    <n v="17000"/>
    <n v="28500"/>
  </r>
  <r>
    <d v="2024-06-21T00:00:00"/>
    <x v="9"/>
    <x v="1"/>
    <n v="6381"/>
    <n v="1230"/>
    <n v="24284"/>
    <n v="31895"/>
  </r>
  <r>
    <d v="2024-06-26T00:00:00"/>
    <x v="9"/>
    <x v="1"/>
    <n v="4512"/>
    <n v="1286"/>
    <n v="15000"/>
    <n v="20798"/>
  </r>
  <r>
    <d v="2024-06-28T00:00:00"/>
    <x v="9"/>
    <x v="1"/>
    <n v="6233"/>
    <n v="873"/>
    <n v="11505.7"/>
    <n v="18611.7"/>
  </r>
  <r>
    <d v="2024-07-03T00:00:00"/>
    <x v="10"/>
    <x v="1"/>
    <n v="6567"/>
    <n v="2285"/>
    <n v="10000"/>
    <n v="18852"/>
  </r>
  <r>
    <d v="2024-07-05T00:00:00"/>
    <x v="10"/>
    <x v="1"/>
    <n v="3000"/>
    <n v="647"/>
    <n v="15000"/>
    <n v="18647"/>
  </r>
  <r>
    <d v="2024-07-10T00:00:00"/>
    <x v="10"/>
    <x v="1"/>
    <n v="3971"/>
    <n v="1110"/>
    <n v="12900"/>
    <n v="17981"/>
  </r>
  <r>
    <d v="2024-07-12T00:00:00"/>
    <x v="10"/>
    <x v="1"/>
    <n v="1476"/>
    <n v="2995"/>
    <n v="13500"/>
    <n v="17971"/>
  </r>
  <r>
    <d v="2024-07-19T00:00:00"/>
    <x v="10"/>
    <x v="1"/>
    <n v="4000"/>
    <n v="2000"/>
    <n v="19000"/>
    <n v="25000"/>
  </r>
  <r>
    <d v="2024-07-24T00:00:00"/>
    <x v="10"/>
    <x v="1"/>
    <n v="4000"/>
    <n v="2000"/>
    <n v="16000"/>
    <n v="22000"/>
  </r>
  <r>
    <d v="2024-07-26T00:00:00"/>
    <x v="10"/>
    <x v="1"/>
    <n v="5000"/>
    <n v="2000"/>
    <n v="27000"/>
    <n v="34000"/>
  </r>
  <r>
    <d v="2024-07-31T00:00:00"/>
    <x v="10"/>
    <x v="1"/>
    <n v="1656.7"/>
    <n v="835"/>
    <n v="10549.3"/>
    <n v="13041"/>
  </r>
  <r>
    <d v="2024-08-02T00:00:00"/>
    <x v="11"/>
    <x v="1"/>
    <n v="2001"/>
    <n v="945"/>
    <n v="19115"/>
    <n v="22061"/>
  </r>
  <r>
    <d v="2024-08-09T00:00:00"/>
    <x v="11"/>
    <x v="1"/>
    <n v="3000"/>
    <n v="1000"/>
    <n v="11000"/>
    <n v="15000"/>
  </r>
  <r>
    <d v="2024-08-16T00:00:00"/>
    <x v="11"/>
    <x v="1"/>
    <n v="1585.3"/>
    <n v="650"/>
    <n v="13414.7"/>
    <n v="15650"/>
  </r>
  <r>
    <d v="2024-08-23T00:00:00"/>
    <x v="11"/>
    <x v="1"/>
    <n v="1340"/>
    <n v="275"/>
    <n v="13385"/>
    <n v="15000"/>
  </r>
  <r>
    <d v="2024-08-30T00:00:00"/>
    <x v="11"/>
    <x v="1"/>
    <n v="296"/>
    <n v="1000"/>
    <n v="10704"/>
    <n v="12000"/>
  </r>
  <r>
    <d v="2024-09-06T00:00:00"/>
    <x v="0"/>
    <x v="1"/>
    <n v="1522.5"/>
    <n v="777"/>
    <n v="7700.5"/>
    <n v="10000"/>
  </r>
  <r>
    <d v="2024-09-13T00:00:00"/>
    <x v="0"/>
    <x v="1"/>
    <n v="2000"/>
    <n v="1000"/>
    <n v="7000"/>
    <n v="10000"/>
  </r>
  <r>
    <d v="2024-09-20T00:00:00"/>
    <x v="0"/>
    <x v="1"/>
    <n v="2000"/>
    <n v="1000"/>
    <n v="16000"/>
    <n v="19000"/>
  </r>
  <r>
    <d v="2024-09-27T00:00:00"/>
    <x v="0"/>
    <x v="1"/>
    <n v="476.3"/>
    <n v="636.20000000000005"/>
    <n v="17887.5"/>
    <n v="19000"/>
  </r>
  <r>
    <d v="2024-10-04T00:00:00"/>
    <x v="1"/>
    <x v="1"/>
    <n v="3000"/>
    <n v="800"/>
    <n v="11200"/>
    <n v="15000"/>
  </r>
  <r>
    <d v="2024-10-11T00:00:00"/>
    <x v="1"/>
    <x v="1"/>
    <n v="1000.8"/>
    <n v="530"/>
    <n v="16469.2"/>
    <n v="18000"/>
  </r>
  <r>
    <d v="2024-10-18T00:00:00"/>
    <x v="1"/>
    <x v="1"/>
    <n v="491.2"/>
    <n v="818.8"/>
    <n v="21690"/>
    <n v="23000"/>
  </r>
  <r>
    <d v="2024-10-25T00:00:00"/>
    <x v="1"/>
    <x v="1"/>
    <n v="825.4"/>
    <n v="1110"/>
    <n v="24071.599999999999"/>
    <n v="26007"/>
  </r>
  <r>
    <d v="2024-11-01T00:00:00"/>
    <x v="2"/>
    <x v="1"/>
    <n v="476.3"/>
    <n v="125"/>
    <n v="19398.7"/>
    <n v="20000"/>
  </r>
  <r>
    <d v="2024-11-08T00:00:00"/>
    <x v="2"/>
    <x v="1"/>
    <n v="160"/>
    <n v="325"/>
    <n v="29515"/>
    <n v="30000"/>
  </r>
  <r>
    <d v="2024-11-15T00:00:00"/>
    <x v="2"/>
    <x v="1"/>
    <n v="1981.5"/>
    <n v="225"/>
    <n v="17793.5"/>
    <n v="20000"/>
  </r>
  <r>
    <d v="2024-11-22T00:00:00"/>
    <x v="2"/>
    <x v="1"/>
    <n v="975.9"/>
    <n v="925"/>
    <n v="16099.1"/>
    <n v="18000"/>
  </r>
  <r>
    <d v="2024-11-29T00:00:00"/>
    <x v="2"/>
    <x v="1"/>
    <n v="1275.5"/>
    <n v="556"/>
    <n v="14468.5"/>
    <n v="16300"/>
  </r>
  <r>
    <d v="2024-12-06T00:00:00"/>
    <x v="3"/>
    <x v="1"/>
    <n v="3069.8"/>
    <n v="1010"/>
    <n v="10820.2"/>
    <n v="14900"/>
  </r>
  <r>
    <d v="2024-12-13T00:00:00"/>
    <x v="3"/>
    <x v="1"/>
    <n v="4200"/>
    <n v="800"/>
    <n v="15000"/>
    <n v="20000"/>
  </r>
  <r>
    <d v="2024-12-20T00:00:00"/>
    <x v="3"/>
    <x v="1"/>
    <n v="3237.1"/>
    <n v="275"/>
    <n v="6487.9"/>
    <n v="10000"/>
  </r>
  <r>
    <d v="2024-12-27T00:00:00"/>
    <x v="3"/>
    <x v="1"/>
    <n v="481.7"/>
    <n v="5"/>
    <n v="794.5"/>
    <n v="1281.2"/>
  </r>
  <r>
    <d v="2025-01-03T00:00:00"/>
    <x v="4"/>
    <x v="2"/>
    <n v="620"/>
    <n v="400"/>
    <n v="13980"/>
    <n v="15000"/>
  </r>
  <r>
    <d v="2025-01-10T00:00:00"/>
    <x v="4"/>
    <x v="2"/>
    <n v="2000"/>
    <n v="1000"/>
    <n v="12000"/>
    <n v="15000"/>
  </r>
  <r>
    <d v="2025-01-17T00:00:00"/>
    <x v="4"/>
    <x v="2"/>
    <n v="2700"/>
    <n v="300"/>
    <n v="12000"/>
    <n v="15000"/>
  </r>
  <r>
    <d v="2025-01-24T00:00:00"/>
    <x v="4"/>
    <x v="2"/>
    <n v="4665"/>
    <n v="5335"/>
    <n v="15000"/>
    <n v="25000"/>
  </r>
  <r>
    <d v="2025-01-31T00:00:00"/>
    <x v="4"/>
    <x v="2"/>
    <n v="2565"/>
    <n v="435"/>
    <n v="12000"/>
    <n v="15000"/>
  </r>
  <r>
    <d v="2025-02-07T00:00:00"/>
    <x v="5"/>
    <x v="2"/>
    <n v="1000"/>
    <n v="400"/>
    <n v="3600"/>
    <n v="5000"/>
  </r>
  <r>
    <d v="2025-02-14T00:00:00"/>
    <x v="5"/>
    <x v="2"/>
    <n v="3000"/>
    <n v="2000"/>
    <n v="10000"/>
    <n v="15000"/>
  </r>
  <r>
    <d v="2025-02-21T00:00:00"/>
    <x v="5"/>
    <x v="2"/>
    <n v="2500"/>
    <n v="500"/>
    <n v="5000"/>
    <n v="8000"/>
  </r>
  <r>
    <d v="2025-02-28T00:00:00"/>
    <x v="5"/>
    <x v="2"/>
    <n v="1661"/>
    <n v="545"/>
    <n v="5794"/>
    <n v="8000"/>
  </r>
  <r>
    <d v="2025-03-07T00:00:00"/>
    <x v="6"/>
    <x v="2"/>
    <n v="1000"/>
    <n v="1000"/>
    <n v="5000"/>
    <n v="7000"/>
  </r>
  <r>
    <d v="2025-03-14T00:00:00"/>
    <x v="6"/>
    <x v="2"/>
    <n v="1800"/>
    <n v="200"/>
    <n v="8000"/>
    <n v="10000"/>
  </r>
  <r>
    <d v="2025-03-21T00:00:00"/>
    <x v="6"/>
    <x v="2"/>
    <n v="1325"/>
    <n v="1240"/>
    <n v="8435"/>
    <n v="11000"/>
  </r>
  <r>
    <d v="2025-04-11T00:00:00"/>
    <x v="7"/>
    <x v="2"/>
    <n v="1315"/>
    <n v="1685"/>
    <n v="5000"/>
    <n v="8000"/>
  </r>
  <r>
    <d v="2025-04-16T00:00:00"/>
    <x v="7"/>
    <x v="2"/>
    <n v="700"/>
    <n v="300"/>
    <n v="7000"/>
    <n v="8000"/>
  </r>
  <r>
    <d v="2025-04-25T00:00:00"/>
    <x v="7"/>
    <x v="2"/>
    <n v="1500"/>
    <n v="1500"/>
    <n v="12000"/>
    <n v="15000"/>
  </r>
  <r>
    <d v="2025-05-02T00:00:00"/>
    <x v="8"/>
    <x v="2"/>
    <n v="500"/>
    <n v="500"/>
    <n v="20000"/>
    <n v="21000"/>
  </r>
  <r>
    <d v="2025-05-09T00:00:00"/>
    <x v="8"/>
    <x v="2"/>
    <n v="1300"/>
    <n v="700"/>
    <n v="14000"/>
    <n v="16000"/>
  </r>
  <r>
    <d v="2025-05-16T00:00:00"/>
    <x v="8"/>
    <x v="2"/>
    <n v="1500"/>
    <n v="500"/>
    <n v="23000"/>
    <n v="25000"/>
  </r>
  <r>
    <d v="2025-05-23T00:00:00"/>
    <x v="8"/>
    <x v="2"/>
    <n v="500"/>
    <n v="500"/>
    <n v="6000"/>
    <n v="7000"/>
  </r>
  <r>
    <d v="2025-05-28T00:00:00"/>
    <x v="8"/>
    <x v="2"/>
    <n v="300"/>
    <n v="900"/>
    <n v="10800"/>
    <n v="12000"/>
  </r>
  <r>
    <d v="2025-06-04T00:00:00"/>
    <x v="9"/>
    <x v="2"/>
    <n v="800"/>
    <n v="3000"/>
    <n v="16200"/>
    <n v="20000"/>
  </r>
  <r>
    <d v="2025-06-13T00:00:00"/>
    <x v="9"/>
    <x v="2"/>
    <n v="2200"/>
    <n v="1300"/>
    <n v="19000"/>
    <n v="22500"/>
  </r>
  <r>
    <d v="2025-06-20T00:00:00"/>
    <x v="9"/>
    <x v="2"/>
    <n v="500"/>
    <n v="500"/>
    <n v="17000"/>
    <n v="18000"/>
  </r>
  <r>
    <d v="2025-06-25T00:00:00"/>
    <x v="9"/>
    <x v="2"/>
    <n v="750"/>
    <n v="500"/>
    <n v="8750"/>
    <n v="10000"/>
  </r>
  <r>
    <d v="2025-07-04T00:00:00"/>
    <x v="10"/>
    <x v="2"/>
    <n v="3000"/>
    <n v="2000"/>
    <n v="25000"/>
    <n v="30000"/>
  </r>
  <r>
    <d v="2025-07-11T00:00:00"/>
    <x v="10"/>
    <x v="2"/>
    <n v="225"/>
    <n v="500"/>
    <n v="24275"/>
    <n v="25000"/>
  </r>
  <r>
    <d v="2025-07-18T00:00:00"/>
    <x v="10"/>
    <x v="2"/>
    <n v="52"/>
    <n v="500"/>
    <n v="9448"/>
    <n v="10000"/>
  </r>
  <r>
    <d v="2025-07-25T00:00:00"/>
    <x v="10"/>
    <x v="2"/>
    <n v="115"/>
    <n v="1500"/>
    <n v="28385"/>
    <n v="30000"/>
  </r>
  <r>
    <d v="2025-08-01T00:00:00"/>
    <x v="11"/>
    <x v="2"/>
    <n v="1600"/>
    <n v="300"/>
    <n v="3100"/>
    <n v="5000"/>
  </r>
  <r>
    <d v="2025-08-08T00:00:00"/>
    <x v="11"/>
    <x v="2"/>
    <n v="360"/>
    <n v="240"/>
    <n v="9400"/>
    <n v="10000"/>
  </r>
  <r>
    <d v="2025-08-15T00:00:00"/>
    <x v="11"/>
    <x v="2"/>
    <n v="750"/>
    <n v="2930"/>
    <n v="11320"/>
    <n v="15000"/>
  </r>
  <r>
    <d v="2025-08-22T00:00:00"/>
    <x v="11"/>
    <x v="2"/>
    <n v="1400"/>
    <n v="1135"/>
    <n v="12465"/>
    <n v="15000"/>
  </r>
  <r>
    <d v="2025-08-29T00:00:00"/>
    <x v="11"/>
    <x v="2"/>
    <n v="940"/>
    <n v="2590"/>
    <n v="6804"/>
    <n v="10334"/>
  </r>
  <r>
    <d v="2025-09-03T00:00:00"/>
    <x v="0"/>
    <x v="2"/>
    <n v="1020"/>
    <n v="700"/>
    <n v="3600"/>
    <n v="5320"/>
  </r>
  <r>
    <d v="2025-09-12T00:00:00"/>
    <x v="0"/>
    <x v="2"/>
    <n v="1000"/>
    <n v="635"/>
    <n v="13365"/>
    <n v="15000"/>
  </r>
  <r>
    <d v="2025-09-19T00:00:00"/>
    <x v="0"/>
    <x v="2"/>
    <n v="500"/>
    <n v="10"/>
    <n v="13490"/>
    <n v="14000"/>
  </r>
  <r>
    <d v="2025-09-26T00:00:00"/>
    <x v="0"/>
    <x v="2"/>
    <n v="1000"/>
    <n v="1000"/>
    <n v="12000"/>
    <n v="14000"/>
  </r>
  <r>
    <d v="2025-10-03T00:00:00"/>
    <x v="1"/>
    <x v="2"/>
    <n v="300"/>
    <n v="440"/>
    <n v="10260"/>
    <n v="11000"/>
  </r>
  <r>
    <d v="2025-10-10T00:00:00"/>
    <x v="1"/>
    <x v="2"/>
    <n v="1000"/>
    <n v="50"/>
    <n v="16950"/>
    <n v="18000"/>
  </r>
  <r>
    <d v="2025-10-17T00:00:00"/>
    <x v="1"/>
    <x v="2"/>
    <n v="1000"/>
    <n v="1000"/>
    <n v="20000"/>
    <n v="22000"/>
  </r>
  <r>
    <d v="2025-10-24T00:00:00"/>
    <x v="1"/>
    <x v="2"/>
    <n v="3700"/>
    <n v="2900"/>
    <n v="23400"/>
    <n v="30000"/>
  </r>
  <r>
    <d v="2025-10-31T00:00:00"/>
    <x v="1"/>
    <x v="2"/>
    <n v="1500"/>
    <n v="1500"/>
    <n v="17000"/>
    <n v="20000"/>
  </r>
  <r>
    <d v="2025-11-07T00:00:00"/>
    <x v="2"/>
    <x v="2"/>
    <n v="1300"/>
    <n v="2200"/>
    <n v="24500"/>
    <n v="28000"/>
  </r>
  <r>
    <d v="2025-11-14T00:00:00"/>
    <x v="2"/>
    <x v="2"/>
    <n v="2995"/>
    <n v="600"/>
    <n v="14405"/>
    <n v="18000"/>
  </r>
  <r>
    <d v="2025-11-21T00:00:00"/>
    <x v="2"/>
    <x v="2"/>
    <n v="905"/>
    <n v="2320"/>
    <n v="13115"/>
    <n v="16340"/>
  </r>
  <r>
    <d v="2025-11-26T00:00:00"/>
    <x v="2"/>
    <x v="2"/>
    <n v="553.5"/>
    <n v="390"/>
    <n v="15056.5"/>
    <n v="16000"/>
  </r>
  <r>
    <d v="2025-11-28T00:00:00"/>
    <x v="2"/>
    <x v="2"/>
    <n v="838"/>
    <n v="150"/>
    <n v="23012"/>
    <n v="240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x v="0"/>
    <n v="2025"/>
    <n v="0.19571498837506235"/>
    <n v="0.2461871547844442"/>
    <n v="0.14511764502092392"/>
    <n v="0.18967603699074098"/>
    <n v="0.22330417482882867"/>
  </r>
  <r>
    <x v="0"/>
    <n v="2025"/>
    <n v="0.19549501701889865"/>
    <n v="0.24618715478444411"/>
    <n v="0.14534865450100162"/>
    <n v="0.18967815636351676"/>
    <n v="0.22329101733213863"/>
  </r>
  <r>
    <x v="0"/>
    <n v="2025"/>
    <n v="0.19513751956331124"/>
    <n v="0.2461871547844442"/>
    <n v="0.14558458175379937"/>
    <n v="0.18967973529623483"/>
    <n v="0.22341100860221041"/>
  </r>
  <r>
    <x v="0"/>
    <n v="2025"/>
    <n v="0.19504860558347717"/>
    <n v="0.24623682758387777"/>
    <n v="0.14557150505819649"/>
    <n v="0.18970557111267622"/>
    <n v="0.22343749066177243"/>
  </r>
  <r>
    <x v="0"/>
    <n v="2025"/>
    <n v="0.19490356332719502"/>
    <n v="0.24623682758387769"/>
    <n v="0.14562480446871667"/>
    <n v="0.18974905136978035"/>
    <n v="0.22348575325043002"/>
  </r>
  <r>
    <x v="0"/>
    <n v="2025"/>
    <n v="0.19544886152193466"/>
    <n v="0.24558044992266093"/>
    <n v="0.14515471161815993"/>
    <n v="0.19002162875825032"/>
    <n v="0.22379434817899413"/>
  </r>
  <r>
    <x v="0"/>
    <n v="2025"/>
    <n v="0.1953658781703243"/>
    <n v="0.24561342208603318"/>
    <n v="0.14498370660351512"/>
    <n v="0.19012791732951467"/>
    <n v="0.22390907581061276"/>
  </r>
  <r>
    <x v="0"/>
    <n v="2025"/>
    <n v="0.19559281831693956"/>
    <n v="0.24561342208603318"/>
    <n v="0.14457315997599662"/>
    <n v="0.19018212043374311"/>
    <n v="0.22403847918728753"/>
  </r>
  <r>
    <x v="0"/>
    <n v="2025"/>
    <n v="0.1954468945675287"/>
    <n v="0.24561342208603318"/>
    <n v="0.14460102574042741"/>
    <n v="0.19020083213645683"/>
    <n v="0.22413782546955385"/>
  </r>
  <r>
    <x v="0"/>
    <n v="2025"/>
    <n v="0.19513978511940233"/>
    <n v="0.24585747239657202"/>
    <n v="0.14453667087471042"/>
    <n v="0.19016294334103567"/>
    <n v="0.22430312826827964"/>
  </r>
  <r>
    <x v="0"/>
    <n v="2025"/>
    <n v="0.19529152650337328"/>
    <n v="0.24584722132983849"/>
    <n v="0.14425202838797807"/>
    <n v="0.19027343921443834"/>
    <n v="0.22433578456437175"/>
  </r>
  <r>
    <x v="0"/>
    <n v="2025"/>
    <n v="0.19570478382501905"/>
    <n v="0.24584722132983849"/>
    <n v="0.14341769563038897"/>
    <n v="0.1904506010105797"/>
    <n v="0.22457969820417378"/>
  </r>
  <r>
    <x v="0"/>
    <n v="2025"/>
    <n v="0.19607364804593819"/>
    <n v="0.24555826888903057"/>
    <n v="0.14294051229482377"/>
    <n v="0.19062484556410511"/>
    <n v="0.22480272520610248"/>
  </r>
  <r>
    <x v="0"/>
    <n v="2025"/>
    <n v="0.19597003493447501"/>
    <n v="0.24555826888903054"/>
    <n v="0.14285549700417235"/>
    <n v="0.19065617683799962"/>
    <n v="0.22496002233432244"/>
  </r>
  <r>
    <x v="0"/>
    <n v="2025"/>
    <n v="0.19587231354120435"/>
    <n v="0.24555826888903057"/>
    <n v="0.14281787874846102"/>
    <n v="0.19068594518119772"/>
    <n v="0.22506559364010648"/>
  </r>
  <r>
    <x v="0"/>
    <n v="2025"/>
    <n v="0.19670015062530269"/>
    <n v="0.24497019683558824"/>
    <n v="0.14350694540336378"/>
    <n v="0.19037573521793213"/>
    <n v="0.22444697191781318"/>
  </r>
  <r>
    <x v="0"/>
    <n v="2025"/>
    <n v="0.19620499225378474"/>
    <n v="0.24506371048284403"/>
    <n v="0.14370909204998722"/>
    <n v="0.19044354081514409"/>
    <n v="0.22457866439823992"/>
  </r>
  <r>
    <x v="0"/>
    <n v="2025"/>
    <n v="0.19550675767717784"/>
    <n v="0.24521136361008999"/>
    <n v="0.14416781504364889"/>
    <n v="0.19044491891099838"/>
    <n v="0.22466914475808503"/>
  </r>
  <r>
    <x v="0"/>
    <n v="2025"/>
    <n v="0.19504763208265588"/>
    <n v="0.24521136361008994"/>
    <n v="0.14458357852399734"/>
    <n v="0.19053612129463565"/>
    <n v="0.22462130448862122"/>
  </r>
  <r>
    <x v="1"/>
    <n v="2025"/>
    <n v="0.19547367808438584"/>
    <n v="0.24540903500740102"/>
    <n v="0.14430245673538683"/>
    <n v="0.1903390539662316"/>
    <n v="0.22447577620659476"/>
  </r>
  <r>
    <x v="1"/>
    <n v="2025"/>
    <n v="0.19493966933382365"/>
    <n v="0.24571011880721672"/>
    <n v="0.14442096197501653"/>
    <n v="0.19033555798503943"/>
    <n v="0.22459369189890388"/>
  </r>
  <r>
    <x v="1"/>
    <n v="2025"/>
    <n v="0.19454833218214398"/>
    <n v="0.24606496171772343"/>
    <n v="0.143882216686223"/>
    <n v="0.19034583449796727"/>
    <n v="0.22515865491594234"/>
  </r>
  <r>
    <x v="1"/>
    <n v="2025"/>
    <n v="0.19493817801276489"/>
    <n v="0.24526162449605379"/>
    <n v="0.14477506931325287"/>
    <n v="0.19012660175519913"/>
    <n v="0.22489852642272928"/>
  </r>
  <r>
    <x v="1"/>
    <n v="2025"/>
    <n v="0.19467456385360096"/>
    <n v="0.24533341093447328"/>
    <n v="0.1449360368598758"/>
    <n v="0.19005705211694043"/>
    <n v="0.22499893623510955"/>
  </r>
  <r>
    <x v="1"/>
    <n v="2025"/>
    <n v="0.19457037366948296"/>
    <n v="0.24552315554329562"/>
    <n v="0.14480263057422704"/>
    <n v="0.19009049480818413"/>
    <n v="0.2250133454048103"/>
  </r>
  <r>
    <x v="1"/>
    <n v="2025"/>
    <n v="0.19423243966322729"/>
    <n v="0.24569120106959574"/>
    <n v="0.14491502872182335"/>
    <n v="0.1901015874444299"/>
    <n v="0.22505974310092375"/>
  </r>
  <r>
    <x v="1"/>
    <n v="2025"/>
    <n v="0.19430047330242733"/>
    <n v="0.2459055814788757"/>
    <n v="0.14468475740549328"/>
    <n v="0.19004905396564353"/>
    <n v="0.22506013384756013"/>
  </r>
  <r>
    <x v="1"/>
    <n v="2025"/>
    <n v="0.19764011093728923"/>
    <n v="0.24568939459429867"/>
    <n v="0.1445159043870565"/>
    <n v="0.19000807312837875"/>
    <n v="0.22520591612598478"/>
  </r>
  <r>
    <x v="1"/>
    <n v="2025"/>
    <n v="0.19609903039759563"/>
    <n v="0.24604793194025068"/>
    <n v="0.14414979245075679"/>
    <n v="0.1901283624079457"/>
    <n v="0.22507301480635955"/>
  </r>
  <r>
    <x v="1"/>
    <n v="2025"/>
    <n v="0.19414201317013507"/>
    <n v="0.24730671437439219"/>
    <n v="0.1448269491643068"/>
    <n v="0.19076071395665822"/>
    <n v="0.22296360933450776"/>
  </r>
  <r>
    <x v="1"/>
    <n v="2025"/>
    <n v="0.19417991317416819"/>
    <n v="0.24740162556986728"/>
    <n v="0.14481324791503999"/>
    <n v="0.19074341360940306"/>
    <n v="0.22286179973152154"/>
  </r>
  <r>
    <x v="1"/>
    <n v="2025"/>
    <n v="0.1939209566502339"/>
    <n v="0.24747608176631761"/>
    <n v="0.14497278250711418"/>
    <n v="0.19075183926896133"/>
    <n v="0.22287833980737298"/>
  </r>
  <r>
    <x v="1"/>
    <n v="2025"/>
    <n v="0.19510171485043762"/>
    <n v="0.2466765351192684"/>
    <n v="0.14584559993406637"/>
    <n v="0.19055310436803247"/>
    <n v="0.22182304572819517"/>
  </r>
  <r>
    <x v="1"/>
    <n v="2025"/>
    <n v="0.19510894741458887"/>
    <n v="0.24688822786713813"/>
    <n v="0.14556973676353491"/>
    <n v="0.19055642875837686"/>
    <n v="0.22187665919636124"/>
  </r>
  <r>
    <x v="1"/>
    <n v="2025"/>
    <n v="0.19494232242433482"/>
    <n v="0.24710969104952493"/>
    <n v="0.14546984042138036"/>
    <n v="0.190531528480329"/>
    <n v="0.22194661762443091"/>
  </r>
  <r>
    <x v="1"/>
    <n v="2025"/>
    <n v="0.1949064256850786"/>
    <n v="0.24739140524476694"/>
    <n v="0.1451006855595873"/>
    <n v="0.19056180054327437"/>
    <n v="0.22203968296729285"/>
  </r>
  <r>
    <x v="1"/>
    <n v="2025"/>
    <n v="0.19308563479864294"/>
    <n v="0.24621920138221584"/>
    <n v="0.14450759738649241"/>
    <n v="0.18945670065202311"/>
    <n v="0.22673086578062557"/>
  </r>
  <r>
    <x v="1"/>
    <n v="2025"/>
    <n v="0.19527835546734731"/>
    <n v="0.24652897762880016"/>
    <n v="0.14369242783841879"/>
    <n v="0.18921408219412714"/>
    <n v="0.22657025549519216"/>
  </r>
  <r>
    <x v="1"/>
    <n v="2025"/>
    <n v="0.19631349581563565"/>
    <n v="0.24680359929952672"/>
    <n v="0.14379713607365988"/>
    <n v="0.18926646837786629"/>
    <n v="0.2264684303028672"/>
  </r>
  <r>
    <x v="2"/>
    <n v="2025"/>
    <n v="0.19354687030854845"/>
    <n v="0.24686061109894747"/>
    <n v="0.14358450338548343"/>
    <n v="0.18935897136815621"/>
    <n v="0.22664904383886436"/>
  </r>
  <r>
    <x v="2"/>
    <n v="2025"/>
    <n v="0.1937423349243749"/>
    <n v="0.24702224333915115"/>
    <n v="0.14321831471594196"/>
    <n v="0.18937161100934019"/>
    <n v="0.22664549601119194"/>
  </r>
  <r>
    <x v="2"/>
    <n v="2025"/>
    <n v="0.19348224763769595"/>
    <n v="0.24712326348927841"/>
    <n v="0.14330624378603843"/>
    <n v="0.18935530991301891"/>
    <n v="0.22673293517396831"/>
  </r>
  <r>
    <x v="2"/>
    <n v="2025"/>
    <n v="0.1956177759062723"/>
    <n v="0.24636616499207303"/>
    <n v="0.14406695531188804"/>
    <n v="0.18882250488781399"/>
    <n v="0.22512659890195258"/>
  </r>
  <r>
    <x v="2"/>
    <n v="2025"/>
    <n v="0.19498436281868251"/>
    <n v="0.2465326470944291"/>
    <n v="0.14444449039457705"/>
    <n v="0.1888305561874771"/>
    <n v="0.2252079435048342"/>
  </r>
  <r>
    <x v="2"/>
    <n v="2025"/>
    <n v="0.19465078602405333"/>
    <n v="0.24746812786342048"/>
    <n v="0.14504646322242196"/>
    <n v="0.18934748734220264"/>
    <n v="0.22348713554790164"/>
  </r>
  <r>
    <x v="2"/>
    <n v="2025"/>
    <n v="0.19451980590275977"/>
    <n v="0.24763268446955586"/>
    <n v="0.1452588561113009"/>
    <n v="0.18937400725258138"/>
    <n v="0.22353553164576606"/>
  </r>
  <r>
    <x v="2"/>
    <n v="2025"/>
    <n v="0.19396302539930052"/>
    <n v="0.24794001813101466"/>
    <n v="0.14513034740436953"/>
    <n v="0.18936003607406049"/>
    <n v="0.2236065729912548"/>
  </r>
  <r>
    <x v="2"/>
    <n v="2025"/>
    <n v="0.19507764171409558"/>
    <n v="0.24811238736075639"/>
    <n v="0.14410920582888032"/>
    <n v="0.18909738137412246"/>
    <n v="0.22360338372214514"/>
  </r>
  <r>
    <x v="2"/>
    <n v="2025"/>
    <n v="0.19468524351685354"/>
    <n v="0.24816928020001042"/>
    <n v="0.14405551617583304"/>
    <n v="0.1892533174801635"/>
    <n v="0.22383664262713954"/>
  </r>
  <r>
    <x v="2"/>
    <n v="2025"/>
    <n v="0.19455639329235719"/>
    <n v="0.24829816538461302"/>
    <n v="0.14397966160596753"/>
    <n v="0.18928433305541215"/>
    <n v="0.22388144666164994"/>
  </r>
  <r>
    <x v="2"/>
    <n v="2025"/>
    <n v="0.1942807312429318"/>
    <n v="0.24845927186536637"/>
    <n v="0.14391560937466907"/>
    <n v="0.18932488355661781"/>
    <n v="0.22401950396041484"/>
  </r>
  <r>
    <x v="2"/>
    <n v="2025"/>
    <n v="0.19473736822984944"/>
    <n v="0.24863971112381017"/>
    <n v="0.14387451820011407"/>
    <n v="0.18931217257749935"/>
    <n v="0.22343622986872708"/>
  </r>
  <r>
    <x v="2"/>
    <n v="2025"/>
    <n v="0.19495644493732001"/>
    <n v="0.24804315952741815"/>
    <n v="0.14442683080602919"/>
    <n v="0.1893438044615747"/>
    <n v="0.22322976026765778"/>
  </r>
  <r>
    <x v="2"/>
    <n v="2025"/>
    <n v="0.19526143613904245"/>
    <n v="0.2481393893250371"/>
    <n v="0.14386180648288288"/>
    <n v="0.18941065049049069"/>
    <n v="0.22332671756254674"/>
  </r>
  <r>
    <x v="2"/>
    <n v="2025"/>
    <n v="0.19502056172879256"/>
    <n v="0.24826609189190205"/>
    <n v="0.14374804489920179"/>
    <n v="0.18947835087962656"/>
    <n v="0.22348695060047702"/>
  </r>
  <r>
    <x v="2"/>
    <n v="2025"/>
    <n v="0.19500644754399285"/>
    <n v="0.24842647488793357"/>
    <n v="0.14343958413212615"/>
    <n v="0.18957195199994054"/>
    <n v="0.22355554143600681"/>
  </r>
  <r>
    <x v="2"/>
    <n v="2025"/>
    <n v="0.19507754356192067"/>
    <n v="0.24859006554388577"/>
    <n v="0.14317790467924804"/>
    <n v="0.18962441520253839"/>
    <n v="0.22353007101240702"/>
  </r>
  <r>
    <x v="2"/>
    <n v="2025"/>
    <n v="0.19468585781284237"/>
    <n v="0.24876327917959987"/>
    <n v="0.1430405948621746"/>
    <n v="0.18979550376355508"/>
    <n v="0.22371476438182808"/>
  </r>
  <r>
    <x v="3"/>
    <n v="2025"/>
    <n v="0.19438071462810505"/>
    <n v="0.24837041406724764"/>
    <n v="0.14340928433280828"/>
    <n v="0.18989630876786195"/>
    <n v="0.22394327820397691"/>
  </r>
  <r>
    <x v="3"/>
    <n v="2025"/>
    <n v="0.19448074029414297"/>
    <n v="0.24837041406724772"/>
    <n v="0.14332252412483906"/>
    <n v="0.18993055367137662"/>
    <n v="0.22389576784239373"/>
  </r>
  <r>
    <x v="3"/>
    <n v="2025"/>
    <n v="0.19500807800540179"/>
    <n v="0.24837041406724772"/>
    <n v="0.1428028394081319"/>
    <n v="0.18995044054270532"/>
    <n v="0.22386822797651346"/>
  </r>
  <r>
    <x v="3"/>
    <n v="2025"/>
    <n v="0.19490061779543275"/>
    <n v="0.24859512447774121"/>
    <n v="0.14245958366261219"/>
    <n v="0.19005926458435857"/>
    <n v="0.22398540947985529"/>
  </r>
  <r>
    <x v="3"/>
    <n v="2025"/>
    <n v="0.19478448376361859"/>
    <n v="0.24859512447774118"/>
    <n v="0.14239123686770849"/>
    <n v="0.19010155829376216"/>
    <n v="0.22412759659716935"/>
  </r>
  <r>
    <x v="3"/>
    <n v="2025"/>
    <n v="0.19526459424841144"/>
    <n v="0.24859512447774118"/>
    <n v="0.14225807010779387"/>
    <n v="0.19018200462071888"/>
    <n v="0.224200989745863"/>
  </r>
  <r>
    <x v="3"/>
    <n v="2025"/>
    <n v="0.19474679533357067"/>
    <n v="0.24859512447774124"/>
    <n v="0.14225315183893794"/>
    <n v="0.19018218278397292"/>
    <n v="0.22422274556577729"/>
  </r>
  <r>
    <x v="3"/>
    <n v="2025"/>
    <n v="0.1954713983241593"/>
    <n v="0.2482989214778378"/>
    <n v="0.14265097598578053"/>
    <n v="0.18989652700595916"/>
    <n v="0.22368217720626327"/>
  </r>
  <r>
    <x v="3"/>
    <n v="2025"/>
    <n v="0.19560018861072659"/>
    <n v="0.24834505875491239"/>
    <n v="0.14259640824271264"/>
    <n v="0.18989590895868497"/>
    <n v="0.22356243543296331"/>
  </r>
  <r>
    <x v="3"/>
    <n v="2025"/>
    <n v="0.19567379871391269"/>
    <n v="0.24835386969324266"/>
    <n v="0.1424841620147497"/>
    <n v="0.1898899099912732"/>
    <n v="0.22359825958682189"/>
  </r>
  <r>
    <x v="3"/>
    <n v="2025"/>
    <n v="0.19535176003933502"/>
    <n v="0.24841474526716062"/>
    <n v="0.14269755332917508"/>
    <n v="0.18988987795149742"/>
    <n v="0.22364606341283197"/>
  </r>
  <r>
    <x v="3"/>
    <n v="2025"/>
    <n v="0.19639416459400416"/>
    <n v="0.24770234507275418"/>
    <n v="0.14276045864817408"/>
    <n v="0.18946008735705133"/>
    <n v="0.22368294432801622"/>
  </r>
  <r>
    <x v="3"/>
    <n v="2025"/>
    <n v="0.19490898098918899"/>
    <n v="0.24784340429120935"/>
    <n v="0.14379892754876539"/>
    <n v="0.18964616371676857"/>
    <n v="0.22380252345406759"/>
  </r>
  <r>
    <x v="3"/>
    <n v="2025"/>
    <n v="0.19492505203867966"/>
    <n v="0.24784340429120935"/>
    <n v="0.14378209485101812"/>
    <n v="0.18964077664710705"/>
    <n v="0.2238086721719858"/>
  </r>
  <r>
    <x v="3"/>
    <n v="2025"/>
    <n v="0.19494200377887383"/>
    <n v="0.24784340429120935"/>
    <n v="0.14370145125275832"/>
    <n v="0.18973363294723619"/>
    <n v="0.22377950772992217"/>
  </r>
  <r>
    <x v="3"/>
    <n v="2025"/>
    <n v="0.19515772241618959"/>
    <n v="0.24796308503548994"/>
    <n v="0.14356191339853533"/>
    <n v="0.18987565744817669"/>
    <n v="0.22344162170160836"/>
  </r>
  <r>
    <x v="4"/>
    <n v="2025"/>
    <n v="0.19644434772535407"/>
    <n v="0.24757409540965802"/>
    <n v="0.14301192164508694"/>
    <n v="0.18956059141663248"/>
    <n v="0.22340904380326845"/>
  </r>
  <r>
    <x v="4"/>
    <n v="2025"/>
    <n v="0.19601691845275754"/>
    <n v="0.24761074253393336"/>
    <n v="0.1432856645099512"/>
    <n v="0.1895935738284803"/>
    <n v="0.22349310067487754"/>
  </r>
  <r>
    <x v="4"/>
    <n v="2025"/>
    <n v="0.19568546847664417"/>
    <n v="0.24774299085197052"/>
    <n v="0.1434559404335016"/>
    <n v="0.18960153358387288"/>
    <n v="0.2235140666540108"/>
  </r>
  <r>
    <x v="4"/>
    <n v="2025"/>
    <n v="0.19533009462046255"/>
    <n v="0.24784177875219102"/>
    <n v="0.14331078165225292"/>
    <n v="0.18961192224692833"/>
    <n v="0.22390542272816516"/>
  </r>
  <r>
    <x v="4"/>
    <n v="2025"/>
    <n v="0.19662092048295712"/>
    <n v="0.24706174862229116"/>
    <n v="0.14380142851195346"/>
    <n v="0.18923649225333694"/>
    <n v="0.22327941012946129"/>
  </r>
  <r>
    <x v="4"/>
    <n v="2025"/>
    <n v="0.19634611741551655"/>
    <n v="0.24713786573296825"/>
    <n v="0.14394475354265754"/>
    <n v="0.18925892301438957"/>
    <n v="0.22331234029446795"/>
  </r>
  <r>
    <x v="3"/>
    <n v="2025"/>
    <n v="0.19629602918514483"/>
    <n v="0.24731943675739593"/>
    <n v="0.14382349803388503"/>
    <n v="0.18924368595460517"/>
    <n v="0.22331735006896902"/>
  </r>
  <r>
    <x v="4"/>
    <n v="2025"/>
    <n v="0.19637315801908467"/>
    <n v="0.2474304408771334"/>
    <n v="0.14363058857293542"/>
    <n v="0.18923855312410853"/>
    <n v="0.223327259406738"/>
  </r>
  <r>
    <x v="4"/>
    <n v="2025"/>
    <n v="0.19655061457341547"/>
    <n v="0.24747007240460864"/>
    <n v="0.14344682961035243"/>
    <n v="0.18904971289516237"/>
    <n v="0.22348277051646104"/>
  </r>
  <r>
    <x v="4"/>
    <n v="2025"/>
    <n v="0.19614707992468317"/>
    <n v="0.2477107282961043"/>
    <n v="0.14351301789682597"/>
    <n v="0.18912856728118832"/>
    <n v="0.22350060660119825"/>
  </r>
  <r>
    <x v="4"/>
    <n v="2025"/>
    <n v="0.19576657509480946"/>
    <n v="0.24775664290698174"/>
    <n v="0.14388739027627506"/>
    <n v="0.1891159011816359"/>
    <n v="0.22347349054029775"/>
  </r>
  <r>
    <x v="4"/>
    <n v="2025"/>
    <n v="0.1956869574179593"/>
    <n v="0.24786192985951111"/>
    <n v="0.14398494789987884"/>
    <n v="0.18911922603276843"/>
    <n v="0.22334693878988235"/>
  </r>
  <r>
    <x v="4"/>
    <n v="2025"/>
    <n v="0.19708032934576955"/>
    <n v="0.24709434212752623"/>
    <n v="0.14449660371444023"/>
    <n v="0.18864107600459173"/>
    <n v="0.22268764880767222"/>
  </r>
  <r>
    <x v="4"/>
    <n v="2025"/>
    <n v="0.19620336818048895"/>
    <n v="0.24717157958322863"/>
    <n v="0.14527906075435498"/>
    <n v="0.18864582185217599"/>
    <n v="0.22270016962975137"/>
  </r>
  <r>
    <x v="4"/>
    <n v="2025"/>
    <n v="0.19600759645067714"/>
    <n v="0.24749361248526941"/>
    <n v="0.14523494587220698"/>
    <n v="0.18861306166415356"/>
    <n v="0.22265078352769291"/>
  </r>
  <r>
    <x v="4"/>
    <n v="2025"/>
    <n v="0.19580243642931092"/>
    <n v="0.24749361248526941"/>
    <n v="0.14560760193661715"/>
    <n v="0.18854916879163958"/>
    <n v="0.22254718035716295"/>
  </r>
  <r>
    <x v="4"/>
    <n v="2025"/>
    <n v="0.19588151954494967"/>
    <n v="0.24760473984500445"/>
    <n v="0.14600484189504009"/>
    <n v="0.18856121231776801"/>
    <n v="0.22194768639723775"/>
  </r>
  <r>
    <x v="5"/>
    <n v="2025"/>
    <n v="0.19641961661737078"/>
    <n v="0.24718856837908648"/>
    <n v="0.14581608115880576"/>
    <n v="0.1885379045562206"/>
    <n v="0.22203782928851629"/>
  </r>
  <r>
    <x v="5"/>
    <n v="2025"/>
    <n v="0.19636501525512384"/>
    <n v="0.24756597609109882"/>
    <n v="0.14553475766831558"/>
    <n v="0.18852805571196141"/>
    <n v="0.2220061952735003"/>
  </r>
  <r>
    <x v="5"/>
    <n v="2025"/>
    <n v="0.19608325857306771"/>
    <n v="0.24788113910739304"/>
    <n v="0.14550091814251154"/>
    <n v="0.18855457667978257"/>
    <n v="0.22198010749724503"/>
  </r>
  <r>
    <x v="5"/>
    <n v="2025"/>
    <n v="0.19713785235188538"/>
    <n v="0.24712765691846628"/>
    <n v="0.14562255836035959"/>
    <n v="0.18858010536469266"/>
    <n v="0.22153182700459598"/>
  </r>
  <r>
    <x v="5"/>
    <n v="2025"/>
    <n v="0.19689127883991581"/>
    <n v="0.24695966833142904"/>
    <n v="0.14580879512547887"/>
    <n v="0.18866405926178814"/>
    <n v="0.22167619844138814"/>
  </r>
  <r>
    <x v="5"/>
    <n v="2025"/>
    <n v="0.19662165825708841"/>
    <n v="0.24703815729631179"/>
    <n v="0.14598152202302606"/>
    <n v="0.18862959899571224"/>
    <n v="0.2217290634278615"/>
  </r>
  <r>
    <x v="5"/>
    <n v="2025"/>
    <n v="0.19745409983331177"/>
    <n v="0.24691075545285612"/>
    <n v="0.14587017638637687"/>
    <n v="0.18833387786505518"/>
    <n v="0.22143109046240003"/>
  </r>
  <r>
    <x v="5"/>
    <n v="2025"/>
    <n v="0.1970268589933335"/>
    <n v="0.24715059284280477"/>
    <n v="0.14617584428041605"/>
    <n v="0.18832633881967464"/>
    <n v="0.22132036506377101"/>
  </r>
  <r>
    <x v="5"/>
    <n v="2025"/>
    <n v="0.19002202747068853"/>
    <n v="0.2529421417189967"/>
    <n v="0.14746997561529571"/>
    <n v="0.19062213494538433"/>
    <n v="0.21894372024963482"/>
  </r>
  <r>
    <x v="5"/>
    <n v="2025"/>
    <n v="0.18963450179729113"/>
    <n v="0.25335724413651184"/>
    <n v="0.1474425988896402"/>
    <n v="0.19065218916176846"/>
    <n v="0.2189134660147885"/>
  </r>
  <r>
    <x v="5"/>
    <n v="2025"/>
    <n v="0.18981761004477635"/>
    <n v="0.25375792214569626"/>
    <n v="0.1473063170797323"/>
    <n v="0.19072442323299299"/>
    <n v="0.21881876672894493"/>
  </r>
  <r>
    <x v="5"/>
    <n v="2025"/>
    <n v="0.19059027842278989"/>
    <n v="0.25310452533558919"/>
    <n v="0.14699446793663704"/>
    <n v="0.19069850415396206"/>
    <n v="0.21861222415102199"/>
  </r>
  <r>
    <x v="5"/>
    <n v="2025"/>
    <n v="0.19031508839083183"/>
    <n v="0.25327678996377756"/>
    <n v="0.14712942307694121"/>
    <n v="0.19067631487480854"/>
    <n v="0.21860238369364099"/>
  </r>
  <r>
    <x v="5"/>
    <n v="2025"/>
    <n v="0.19032154959042308"/>
    <n v="0.25350153150184923"/>
    <n v="0.14686815745008647"/>
    <n v="0.19067527809695367"/>
    <n v="0.2186334833606875"/>
  </r>
  <r>
    <x v="5"/>
    <n v="2025"/>
    <n v="0.19058295478352758"/>
    <n v="0.25362115971586896"/>
    <n v="0.14631600960017566"/>
    <n v="0.19075298794676376"/>
    <n v="0.21872688795366413"/>
  </r>
  <r>
    <x v="5"/>
    <n v="2025"/>
    <n v="0.18956958418528025"/>
    <n v="0.25281657586259898"/>
    <n v="0.14568958000981838"/>
    <n v="0.18982741188799282"/>
    <n v="0.22209684805430968"/>
  </r>
  <r>
    <x v="5"/>
    <n v="2025"/>
    <n v="0.19000109576905"/>
    <n v="0.25243663842463993"/>
    <n v="0.145643697985889"/>
    <n v="0.18999399557867847"/>
    <n v="0.22192457224174261"/>
  </r>
  <r>
    <x v="5"/>
    <n v="2025"/>
    <n v="0.19022528201748681"/>
    <n v="0.25243663842463993"/>
    <n v="0.14560825092301324"/>
    <n v="0.19001452934127877"/>
    <n v="0.22178519647316586"/>
  </r>
  <r>
    <x v="6"/>
    <n v="2025"/>
    <n v="0.19191432453858015"/>
    <n v="0.25250162219704286"/>
    <n v="0.14563061992244442"/>
    <n v="0.18998697574628892"/>
    <n v="0.22177253097742752"/>
  </r>
  <r>
    <x v="6"/>
    <n v="2025"/>
    <n v="0.19857055687185998"/>
    <n v="0.25262049495143846"/>
    <n v="0.14605329308079973"/>
    <n v="0.1899599464593944"/>
    <n v="0.22184414420409454"/>
  </r>
  <r>
    <x v="6"/>
    <n v="2025"/>
    <n v="0.2077853215290581"/>
    <n v="0.25154707407901555"/>
    <n v="0.14661333926232681"/>
    <n v="0.18919024902505888"/>
    <n v="0.22047966404571062"/>
  </r>
  <r>
    <x v="6"/>
    <n v="2025"/>
    <n v="0.21103528033658323"/>
    <n v="0.25177810044898835"/>
    <n v="0.14682068014652183"/>
    <n v="0.18916344539292379"/>
    <n v="0.22049406290220425"/>
  </r>
  <r>
    <x v="6"/>
    <n v="2025"/>
    <n v="0.20956229206187338"/>
    <n v="0.25090169427865405"/>
    <n v="0.1477967839658452"/>
    <n v="0.18923757006552108"/>
    <n v="0.22071522681457789"/>
  </r>
  <r>
    <x v="6"/>
    <n v="2025"/>
    <n v="0.21044778615934548"/>
    <n v="0.25093090926048517"/>
    <n v="0.147789478799118"/>
    <n v="0.18916410623012722"/>
    <n v="0.22065477312122811"/>
  </r>
  <r>
    <x v="6"/>
    <n v="2025"/>
    <n v="0.20964825833030268"/>
    <n v="0.25097828490669793"/>
    <n v="0.14784929465835089"/>
    <n v="0.18914311234418338"/>
    <n v="0.22063883421673516"/>
  </r>
  <r>
    <x v="6"/>
    <n v="2025"/>
    <n v="0.20818408146922027"/>
    <n v="0.25087616562398574"/>
    <n v="0.14754246027478671"/>
    <n v="0.18889918792265453"/>
    <n v="0.22070574218430311"/>
  </r>
  <r>
    <x v="6"/>
    <n v="2025"/>
    <n v="0.20784448203453829"/>
    <n v="0.25104405752184517"/>
    <n v="0.14725240266508605"/>
    <n v="0.18888681294980003"/>
    <n v="0.22071010027962357"/>
  </r>
  <r>
    <x v="6"/>
    <n v="2025"/>
    <n v="0.20816589065796592"/>
    <n v="0.25105982201929672"/>
    <n v="0.1472475134638464"/>
    <n v="0.18884159453824484"/>
    <n v="0.22067652789056072"/>
  </r>
  <r>
    <x v="6"/>
    <n v="2025"/>
    <n v="0.20999550325592445"/>
    <n v="0.25119303202276261"/>
    <n v="0.14709350378244287"/>
    <n v="0.18884105854533148"/>
    <n v="0.22073129927228163"/>
  </r>
  <r>
    <x v="6"/>
    <n v="2025"/>
    <n v="0.20667705147681459"/>
    <n v="0.25138851179116228"/>
    <n v="0.14709370304569067"/>
    <n v="0.18883753344605633"/>
    <n v="0.22068596940572943"/>
  </r>
  <r>
    <x v="6"/>
    <n v="2025"/>
    <n v="0.20341499359382026"/>
    <n v="0.25046700641544983"/>
    <n v="0.14691170639897785"/>
    <n v="0.18917710225471007"/>
    <n v="0.22050516790212618"/>
  </r>
  <r>
    <x v="6"/>
    <n v="2025"/>
    <n v="0.20258423253705951"/>
    <n v="0.25053366923972359"/>
    <n v="0.14627149890787863"/>
    <n v="0.18918522068873064"/>
    <n v="0.22053359089129834"/>
  </r>
  <r>
    <x v="6"/>
    <n v="2025"/>
    <n v="0.20680371952521734"/>
    <n v="0.25069052294389715"/>
    <n v="0.14607016761049593"/>
    <n v="0.18924459530564003"/>
    <n v="0.22047465248454032"/>
  </r>
  <r>
    <x v="6"/>
    <n v="2025"/>
    <n v="0.20790720039203389"/>
    <n v="0.25069052294389715"/>
    <n v="0.14617173336416869"/>
    <n v="0.18922475488059909"/>
    <n v="0.22052576718538788"/>
  </r>
  <r>
    <x v="6"/>
    <n v="2025"/>
    <n v="0.21181607626396501"/>
    <n v="0.25074228466627441"/>
    <n v="0.14629116993091903"/>
    <n v="0.18924638892774723"/>
    <n v="0.22051994838352418"/>
  </r>
  <r>
    <x v="6"/>
    <n v="2025"/>
    <n v="0.21694862301995793"/>
    <n v="0.25035931602776357"/>
    <n v="0.14656427022998342"/>
    <n v="0.18889321217929933"/>
    <n v="0.22007857509434503"/>
  </r>
  <r>
    <x v="6"/>
    <n v="2025"/>
    <n v="0.21738885446460421"/>
    <n v="0.25040628373431062"/>
    <n v="0.14637259345397452"/>
    <n v="0.18890273910889532"/>
    <n v="0.22009134060386645"/>
  </r>
  <r>
    <x v="6"/>
    <n v="2025"/>
    <n v="0.21221269460550607"/>
    <n v="0.25066460612031954"/>
    <n v="0.14616643512500602"/>
    <n v="0.18896031368917099"/>
    <n v="0.22013065163489226"/>
  </r>
  <r>
    <x v="6"/>
    <n v="2025"/>
    <n v="0.20971039626035609"/>
    <n v="0.25077952044233814"/>
    <n v="0.14615041177879942"/>
    <n v="0.18898042964476702"/>
    <n v="0.22005659264209076"/>
  </r>
  <r>
    <x v="6"/>
    <n v="2025"/>
    <n v="0.20760138231909611"/>
    <n v="0.25100183425332762"/>
    <n v="0.1459072931525178"/>
    <n v="0.18899008933641356"/>
    <n v="0.21980582188049946"/>
  </r>
  <r>
    <x v="6"/>
    <n v="2025"/>
    <n v="0.20732096571290679"/>
    <n v="0.25023654036193238"/>
    <n v="0.14576354559669272"/>
    <n v="0.18860030484779305"/>
    <n v="0.21961286403693875"/>
  </r>
  <r>
    <x v="7"/>
    <n v="2025"/>
    <n v="0.20803713097931484"/>
    <n v="0.25040789680920977"/>
    <n v="0.14606564062632058"/>
    <n v="0.18860983538183346"/>
    <n v="0.2196210008199484"/>
  </r>
  <r>
    <x v="7"/>
    <n v="2025"/>
    <n v="0.21232842039194361"/>
    <n v="0.2497778543274029"/>
    <n v="0.14593488668333812"/>
    <n v="0.18884385705647311"/>
    <n v="0.21992806158260164"/>
  </r>
  <r>
    <x v="7"/>
    <n v="2025"/>
    <n v="0.21408310961816296"/>
    <n v="0.24989482584224232"/>
    <n v="0.1456200754748562"/>
    <n v="0.18880180610881242"/>
    <n v="0.21997756205613744"/>
  </r>
  <r>
    <x v="7"/>
    <n v="2025"/>
    <n v="0.21323066285987288"/>
    <n v="0.24989482584224224"/>
    <n v="0.146259976412772"/>
    <n v="0.18875762394015128"/>
    <n v="0.22001843892171316"/>
  </r>
  <r>
    <x v="7"/>
    <n v="2025"/>
    <n v="0.21235340099572506"/>
    <n v="0.24947469545939072"/>
    <n v="0.14568211784678123"/>
    <n v="0.18889507612698525"/>
    <n v="0.22007708106017121"/>
  </r>
  <r>
    <x v="7"/>
    <n v="2025"/>
    <n v="0.21411584348480378"/>
    <n v="0.24963823113305092"/>
    <n v="0.1457994464379746"/>
    <n v="0.18891341548467427"/>
    <n v="0.22007442695406187"/>
  </r>
  <r>
    <x v="7"/>
    <n v="2025"/>
    <n v="0.21053296673203914"/>
    <n v="0.24963823113305092"/>
    <n v="0.14613585255729572"/>
    <n v="0.1888654587262476"/>
    <n v="0.22006699122060291"/>
  </r>
  <r>
    <x v="7"/>
    <n v="2025"/>
    <n v="0.20987292771974758"/>
    <n v="0.24963823113305089"/>
    <n v="0.14650473141021661"/>
    <n v="0.18875892239927794"/>
    <n v="0.21998654054681296"/>
  </r>
  <r>
    <x v="7"/>
    <n v="2025"/>
    <n v="0.21033958205997771"/>
    <n v="0.24968807057645209"/>
    <n v="0.14651020969953596"/>
    <n v="0.18877817257279517"/>
    <n v="0.2195549650758277"/>
  </r>
  <r>
    <x v="7"/>
    <n v="2025"/>
    <n v="0.21073320982324778"/>
    <n v="0.24878394999226247"/>
    <n v="0.14699040294105767"/>
    <n v="0.18816284901563474"/>
    <n v="0.21908757135447415"/>
  </r>
  <r>
    <x v="7"/>
    <n v="2025"/>
    <n v="0.20788447429998744"/>
    <n v="0.25180566596753989"/>
    <n v="0.14931229199153015"/>
    <n v="0.18430017134133866"/>
    <n v="0.21860999254410474"/>
  </r>
  <r>
    <x v="7"/>
    <n v="2025"/>
    <n v="0.20373241725619359"/>
    <n v="0.25184488051698611"/>
    <n v="0.14948302963008797"/>
    <n v="0.1843583037737288"/>
    <n v="0.21861062656494018"/>
  </r>
  <r>
    <x v="7"/>
    <n v="2025"/>
    <n v="0.21093666126818736"/>
    <n v="0.25198605289499265"/>
    <n v="0.14929119503450264"/>
    <n v="0.1843648133889369"/>
    <n v="0.21856182703846005"/>
  </r>
  <r>
    <x v="7"/>
    <n v="2025"/>
    <n v="0.21652483236673015"/>
    <n v="0.25203735756953477"/>
    <n v="0.14853438317858869"/>
    <n v="0.18475805242474519"/>
    <n v="0.2181522830605287"/>
  </r>
  <r>
    <x v="7"/>
    <n v="2025"/>
    <n v="0.21787393381898759"/>
    <n v="0.25204518942301019"/>
    <n v="0.14852275365936299"/>
    <n v="0.18474518578594445"/>
    <n v="0.21812306633113848"/>
  </r>
  <r>
    <x v="7"/>
    <n v="2025"/>
    <n v="0.22052268514756185"/>
    <n v="0.25220339286321453"/>
    <n v="0.14852312880514446"/>
    <n v="0.18465750113761858"/>
    <n v="0.21808332468713676"/>
  </r>
  <r>
    <x v="7"/>
    <n v="2025"/>
    <n v="0.2237704573555773"/>
    <n v="0.25241641927774694"/>
    <n v="0.1486755058162742"/>
    <n v="0.18460066459376184"/>
    <n v="0.21807700814067171"/>
  </r>
  <r>
    <x v="7"/>
    <n v="2025"/>
    <n v="0.21942002800206847"/>
    <n v="0.25260438376115807"/>
    <n v="0.14856810181399371"/>
    <n v="0.18456871047494494"/>
    <n v="0.21803970235973802"/>
  </r>
  <r>
    <x v="7"/>
    <n v="2025"/>
    <n v="0.21810898348310775"/>
    <n v="0.25188736739066803"/>
    <n v="0.14858915358433689"/>
    <n v="0.18483779450301838"/>
    <n v="0.21744392048200992"/>
  </r>
  <r>
    <x v="7"/>
    <n v="2025"/>
    <n v="0.21978849324427421"/>
    <n v="0.25201365000083087"/>
    <n v="0.14870981786558315"/>
    <n v="0.18502171343188631"/>
    <n v="0.21728702774666586"/>
  </r>
  <r>
    <x v="8"/>
    <n v="2025"/>
    <n v="0.22042876991766877"/>
    <n v="0.25131336437694218"/>
    <n v="0.14886950471103763"/>
    <n v="0.1852229499455802"/>
    <n v="0.21740527289551825"/>
  </r>
  <r>
    <x v="8"/>
    <n v="2025"/>
    <n v="0.21832547629498278"/>
    <n v="0.25165445166710376"/>
    <n v="0.14761490901074822"/>
    <n v="0.18524100930778808"/>
    <n v="0.21749673424256893"/>
  </r>
  <r>
    <x v="8"/>
    <n v="2025"/>
    <n v="0.2153350378900859"/>
    <n v="0.25193153630785275"/>
    <n v="0.14746504025077994"/>
    <n v="0.18524720211048279"/>
    <n v="0.21743711639905727"/>
  </r>
  <r>
    <x v="8"/>
    <n v="2025"/>
    <n v="0.22085942247132401"/>
    <n v="0.25193292673034556"/>
    <n v="0.14675305600651001"/>
    <n v="0.18554561639869188"/>
    <n v="0.21751988963506344"/>
  </r>
  <r>
    <x v="8"/>
    <n v="2025"/>
    <n v="0.22116006580530237"/>
    <n v="0.25205761724826575"/>
    <n v="0.14612473347286845"/>
    <n v="0.18554893721891044"/>
    <n v="0.21753298930914985"/>
  </r>
  <r>
    <x v="8"/>
    <n v="2025"/>
    <n v="0.22484180865073203"/>
    <n v="0.25218230776618594"/>
    <n v="0.14579714108897829"/>
    <n v="0.18558180641874988"/>
    <n v="0.21760301425710865"/>
  </r>
  <r>
    <x v="8"/>
    <n v="2025"/>
    <n v="0.22556351165034086"/>
    <n v="0.25324706088922289"/>
    <n v="0.14643768282261255"/>
    <n v="0.18632375800307405"/>
    <n v="0.21463965753399927"/>
  </r>
  <r>
    <x v="8"/>
    <n v="2025"/>
    <n v="0.2229656607128454"/>
    <n v="0.25320296830031214"/>
    <n v="0.14477181896655578"/>
    <n v="0.18767744504702349"/>
    <n v="0.21407099481733666"/>
  </r>
  <r>
    <x v="8"/>
    <n v="2025"/>
    <n v="0.2281577291226479"/>
    <n v="0.25320296830031208"/>
    <n v="0.14447421286786413"/>
    <n v="0.18775880053204591"/>
    <n v="0.2140233271348948"/>
  </r>
  <r>
    <x v="8"/>
    <n v="2025"/>
    <n v="0.22796346968127135"/>
    <n v="0.25397723406782419"/>
    <n v="0.14470971744549782"/>
    <n v="0.18745293716049843"/>
    <n v="0.21442117789505255"/>
  </r>
  <r>
    <x v="8"/>
    <n v="2025"/>
    <n v="0.23017730967041747"/>
    <n v="0.25397723406782419"/>
    <n v="0.14462124156107736"/>
    <n v="0.18754608055124622"/>
    <n v="0.21451492116365301"/>
  </r>
  <r>
    <x v="8"/>
    <n v="2025"/>
    <n v="0.23051442288346535"/>
    <n v="0.25397723406782419"/>
    <n v="0.1437540916965013"/>
    <n v="0.18759457401380794"/>
    <n v="0.21457425074093106"/>
  </r>
  <r>
    <x v="8"/>
    <n v="2025"/>
    <n v="0.22446806608840794"/>
    <n v="0.25379595155689388"/>
    <n v="0.14340637463431963"/>
    <n v="0.18777538357339169"/>
    <n v="0.21474390810126309"/>
  </r>
  <r>
    <x v="8"/>
    <n v="2025"/>
    <n v="0.22749417523611337"/>
    <n v="0.25379595155689388"/>
    <n v="0.14338149171805789"/>
    <n v="0.18780155009126598"/>
    <n v="0.2148601866999873"/>
  </r>
  <r>
    <x v="8"/>
    <n v="2025"/>
    <n v="0.22384127905215892"/>
    <n v="0.25305596818266074"/>
    <n v="0.14287694105163726"/>
    <n v="0.18722627683714965"/>
    <n v="0.21702312841206345"/>
  </r>
  <r>
    <x v="8"/>
    <n v="2025"/>
    <n v="0.21799027249385131"/>
    <n v="0.25305596818266074"/>
    <n v="0.14253620508084011"/>
    <n v="0.18725968394540368"/>
    <n v="0.21708559210411904"/>
  </r>
  <r>
    <x v="8"/>
    <n v="2025"/>
    <n v="0.22277833033477401"/>
    <n v="0.25310267268563957"/>
    <n v="0.14204263703085529"/>
    <n v="0.18728126329396"/>
    <n v="0.21719991585355564"/>
  </r>
  <r>
    <x v="8"/>
    <n v="2025"/>
    <n v="0.22207004402208455"/>
    <n v="0.2525247143356863"/>
    <n v="0.14139461031765516"/>
    <n v="0.18797566832662782"/>
    <n v="0.2173959501653871"/>
  </r>
  <r>
    <x v="8"/>
    <n v="2025"/>
    <n v="0.21963010984158796"/>
    <n v="0.2525247143356863"/>
    <n v="0.14125375672427326"/>
    <n v="0.1879494981768457"/>
    <n v="0.21770100950694521"/>
  </r>
  <r>
    <x v="8"/>
    <n v="2025"/>
    <n v="0.22387645114107055"/>
    <n v="0.2525247143356863"/>
    <n v="0.14137442666475539"/>
    <n v="0.18821398034214093"/>
    <n v="0.21767365463452576"/>
  </r>
  <r>
    <x v="8"/>
    <n v="2025"/>
    <n v="0.22469753207851675"/>
    <n v="0.25257427783992559"/>
    <n v="0.14064992981824839"/>
    <n v="0.18824120681410716"/>
    <n v="0.21750028056738108"/>
  </r>
  <r>
    <x v="9"/>
    <n v="2025"/>
    <n v="0.22453623214566262"/>
    <n v="0.25257427783992553"/>
    <n v="0.14036200194704462"/>
    <n v="0.18830006703776817"/>
    <n v="0.21757313442692022"/>
  </r>
  <r>
    <x v="9"/>
    <n v="2025"/>
    <n v="0.22250058317123608"/>
    <n v="0.25240685301044896"/>
    <n v="0.13949270391162286"/>
    <n v="0.18852193886733087"/>
    <n v="0.21884917015227662"/>
  </r>
  <r>
    <x v="9"/>
    <n v="2025"/>
    <n v="0.22175303320048198"/>
    <n v="0.25240685301044891"/>
    <n v="0.13958174735986129"/>
    <n v="0.18851448751396527"/>
    <n v="0.21889586422665711"/>
  </r>
  <r>
    <x v="9"/>
    <n v="2025"/>
    <n v="0.22105449843063835"/>
    <n v="0.25240685301044891"/>
    <n v="0.13933128026685793"/>
    <n v="0.1885817964677958"/>
    <n v="0.21901371035798151"/>
  </r>
  <r>
    <x v="9"/>
    <n v="2025"/>
    <n v="0.221202749415292"/>
    <n v="0.25240685301044891"/>
    <n v="0.13914187615624182"/>
    <n v="0.1885986501407465"/>
    <n v="0.21903800981099331"/>
  </r>
  <r>
    <x v="9"/>
    <n v="2025"/>
    <n v="0.22129972692699543"/>
    <n v="0.25240685301044891"/>
    <n v="0.13923918048033135"/>
    <n v="0.18858353255216226"/>
    <n v="0.21911274426424887"/>
  </r>
  <r>
    <x v="9"/>
    <n v="2025"/>
    <n v="0.22520898661663491"/>
    <n v="0.25170024517506973"/>
    <n v="0.13920983156944125"/>
    <n v="0.18869726536331999"/>
    <n v="0.21837250936991043"/>
  </r>
  <r>
    <x v="9"/>
    <n v="2025"/>
    <n v="0.22564386158508562"/>
    <n v="0.25170024517506973"/>
    <n v="0.13911225602902108"/>
    <n v="0.18883574596474906"/>
    <n v="0.21820502469004083"/>
  </r>
  <r>
    <x v="9"/>
    <n v="2025"/>
    <n v="0.22692992673995152"/>
    <n v="0.25121072858851384"/>
    <n v="0.13914777260207067"/>
    <n v="0.18886257801222062"/>
    <n v="0.21827348764358062"/>
  </r>
  <r>
    <x v="9"/>
    <n v="2025"/>
    <n v="0.22719077107355778"/>
    <n v="0.25121072858851379"/>
    <n v="0.13891203388363776"/>
    <n v="0.18882918854672193"/>
    <n v="0.21828177149390587"/>
  </r>
  <r>
    <x v="9"/>
    <n v="2025"/>
    <n v="0.22187640614991028"/>
    <n v="0.25419491046908826"/>
    <n v="0.14056737992262369"/>
    <n v="0.19040807931918097"/>
    <n v="0.21766785736458921"/>
  </r>
  <r>
    <x v="9"/>
    <n v="2025"/>
    <n v="0.22476694055500379"/>
    <n v="0.2539546008195962"/>
    <n v="0.13931607015218431"/>
    <n v="0.1902661655856622"/>
    <n v="0.21641909325017181"/>
  </r>
  <r>
    <x v="9"/>
    <n v="2025"/>
    <n v="0.22785794019721484"/>
    <n v="0.25395460081959614"/>
    <n v="0.13865013860131048"/>
    <n v="0.19028973587794287"/>
    <n v="0.21667006662536573"/>
  </r>
  <r>
    <x v="9"/>
    <n v="2025"/>
    <n v="0.22574951670186277"/>
    <n v="0.2539546008195962"/>
    <n v="0.13837300271442482"/>
    <n v="0.19030835487997599"/>
    <n v="0.21668525104966901"/>
  </r>
  <r>
    <x v="9"/>
    <n v="2025"/>
    <n v="0.22574850898883975"/>
    <n v="0.2539546008195962"/>
    <n v="0.13833733222931707"/>
    <n v="0.19032249262926187"/>
    <n v="0.21670934997828967"/>
  </r>
  <r>
    <x v="9"/>
    <n v="2025"/>
    <n v="0.22594769750974053"/>
    <n v="0.2539546008195962"/>
    <n v="0.13833264120519201"/>
    <n v="0.19032186923735156"/>
    <n v="0.21651547493833639"/>
  </r>
  <r>
    <x v="9"/>
    <n v="2025"/>
    <n v="0.22763254610523712"/>
    <n v="0.2532960833724397"/>
    <n v="0.13736024988003914"/>
    <n v="0.19072602780608655"/>
    <n v="0.21599499414859719"/>
  </r>
  <r>
    <x v="9"/>
    <n v="2025"/>
    <n v="0.2287376982046091"/>
    <n v="0.25329608337243964"/>
    <n v="0.13755626526896308"/>
    <n v="0.19089875965352704"/>
    <n v="0.2160728036412074"/>
  </r>
  <r>
    <x v="9"/>
    <n v="2025"/>
    <n v="0.22908411744159549"/>
    <n v="0.2532960833724397"/>
    <n v="0.13696592598734325"/>
    <n v="0.19098213295219948"/>
    <n v="0.21604279158124817"/>
  </r>
  <r>
    <x v="9"/>
    <n v="2025"/>
    <n v="0.22911221562426864"/>
    <n v="0.25329608337243964"/>
    <n v="0.13682795411758544"/>
    <n v="0.19100615340005817"/>
    <n v="0.21613019652899201"/>
  </r>
  <r>
    <x v="9"/>
    <n v="2025"/>
    <n v="0.2290802958030905"/>
    <n v="0.25268833048846956"/>
    <n v="0.13638687343961101"/>
    <n v="0.19056050460345808"/>
    <n v="0.21801437197803569"/>
  </r>
  <r>
    <x v="9"/>
    <n v="2025"/>
    <n v="0.22995516519054252"/>
    <n v="0.25213946125052639"/>
    <n v="0.13616349954394641"/>
    <n v="0.19054749483655314"/>
    <n v="0.21789706079932292"/>
  </r>
  <r>
    <x v="9"/>
    <n v="2025"/>
    <n v="0.2319958774531686"/>
    <n v="0.25217038888160226"/>
    <n v="0.1357869110998092"/>
    <n v="0.19063193840333739"/>
    <n v="0.21780311270759461"/>
  </r>
  <r>
    <x v="10"/>
    <n v="2025"/>
    <n v="0.23220125176877524"/>
    <n v="0.25221136799277777"/>
    <n v="0.13580475278626242"/>
    <n v="0.19063775279797965"/>
    <n v="0.2179889817394724"/>
  </r>
  <r>
    <x v="10"/>
    <n v="2025"/>
    <n v="0.23228567291302693"/>
    <n v="0.25221136799277777"/>
    <n v="0.13583272033376798"/>
    <n v="0.19062734565012263"/>
    <n v="0.21810967913931822"/>
  </r>
  <r>
    <x v="10"/>
    <n v="2025"/>
    <n v="0.23240637325099764"/>
    <n v="0.25224229562385364"/>
    <n v="0.13577437040932241"/>
    <n v="0.19063775279797965"/>
    <n v="0.21816126395374227"/>
  </r>
  <r>
    <x v="10"/>
    <n v="2025"/>
    <n v="0.23387805244153906"/>
    <n v="0.25173540545875295"/>
    <n v="0.13483725127506538"/>
    <n v="0.19219588841718688"/>
    <n v="0.21665887748562634"/>
  </r>
  <r>
    <x v="10"/>
    <n v="2025"/>
    <n v="0.2356623192094838"/>
    <n v="0.25176619975458192"/>
    <n v="0.13469720035735008"/>
    <n v="0.19220406276301466"/>
    <n v="0.21682950098024067"/>
  </r>
  <r>
    <x v="10"/>
    <n v="2025"/>
    <n v="0.23581892557196199"/>
    <n v="0.25143594954110576"/>
    <n v="0.13462057812495287"/>
    <n v="0.19237969432656715"/>
    <n v="0.2171367016267706"/>
  </r>
  <r>
    <x v="10"/>
    <n v="2025"/>
    <n v="0.23598004217169039"/>
    <n v="0.25143209627906771"/>
    <n v="0.1345979277259102"/>
    <n v="0.19230521924854771"/>
    <n v="0.21721528119951303"/>
  </r>
  <r>
    <x v="10"/>
    <n v="2025"/>
    <n v="0.23633556274341391"/>
    <n v="0.25137517397901799"/>
    <n v="0.13449936370002741"/>
    <n v="0.19228114908806399"/>
    <n v="0.2172960833402216"/>
  </r>
  <r>
    <x v="10"/>
    <n v="2025"/>
    <n v="0.23763049868938432"/>
    <n v="0.25116048190672574"/>
    <n v="0.13392627523552442"/>
    <n v="0.19247265716425177"/>
    <n v="0.21679474572376284"/>
  </r>
  <r>
    <x v="10"/>
    <n v="2025"/>
    <n v="0.23878804270113027"/>
    <n v="0.25119126293223459"/>
    <n v="0.13390837976291406"/>
    <n v="0.19241967178427666"/>
    <n v="0.21687776061050895"/>
  </r>
  <r>
    <x v="10"/>
    <n v="2025"/>
    <n v="0.23830247217763281"/>
    <n v="0.25119126293223465"/>
    <n v="0.13387553687041145"/>
    <n v="0.19236842137680438"/>
    <n v="0.21707803612174151"/>
  </r>
  <r>
    <x v="10"/>
    <n v="2025"/>
    <n v="0.23837645606539981"/>
    <n v="0.25119126293223465"/>
    <n v="0.13362165235562704"/>
    <n v="0.19233522342517254"/>
    <n v="0.21725419746978014"/>
  </r>
  <r>
    <x v="10"/>
    <n v="2025"/>
    <n v="0.245811287575536"/>
    <n v="0.25123743447049796"/>
    <n v="0.13349307970426619"/>
    <n v="0.1923696981737425"/>
    <n v="0.21729436316825129"/>
  </r>
  <r>
    <x v="10"/>
    <n v="2025"/>
    <n v="0.24531077950881594"/>
    <n v="0.25062307764851871"/>
    <n v="0.13334147188580922"/>
    <n v="0.19361613796215749"/>
    <n v="0.21692733600566055"/>
  </r>
  <r>
    <x v="10"/>
    <n v="2025"/>
    <n v="0.2424388395432949"/>
    <n v="0.25062307764851871"/>
    <n v="0.13378950725874653"/>
    <n v="0.19359667587975904"/>
    <n v="0.21692428612877948"/>
  </r>
  <r>
    <x v="10"/>
    <n v="2025"/>
    <n v="0.24685483686676471"/>
    <n v="0.2506615916052139"/>
    <n v="0.13375874759002185"/>
    <n v="0.19366139462718596"/>
    <n v="0.21672356511125429"/>
  </r>
  <r>
    <x v="10"/>
    <n v="2025"/>
    <n v="0.24653893772411375"/>
    <n v="0.2506615916052139"/>
    <n v="0.1337417265366867"/>
    <n v="0.19374325394157221"/>
    <n v="0.21683666343981656"/>
  </r>
  <r>
    <x v="10"/>
    <n v="2025"/>
    <n v="0.2437193892098061"/>
    <n v="0.2506615916052139"/>
    <n v="0.13373048488799"/>
    <n v="0.19379570730423712"/>
    <n v="0.21707592515071381"/>
  </r>
  <r>
    <x v="10"/>
    <n v="2025"/>
    <n v="0.24343628830977981"/>
    <n v="0.2500794133270316"/>
    <n v="0.13375117097128328"/>
    <n v="0.19437660303656673"/>
    <n v="0.21705816663901611"/>
  </r>
  <r>
    <x v="10"/>
    <n v="2025"/>
    <n v="0.24197123159091005"/>
    <n v="0.2500794133270316"/>
    <n v="0.13357031727194993"/>
    <n v="0.19453508709739165"/>
    <n v="0.21705392641595528"/>
  </r>
  <r>
    <x v="11"/>
    <n v="2025"/>
    <n v="0.24231373018336341"/>
    <n v="0.2500794133270316"/>
    <n v="0.13347959653027425"/>
    <n v="0.19456885634595295"/>
    <n v="0.21723140855063067"/>
  </r>
  <r>
    <x v="11"/>
    <n v="2025"/>
    <n v="0.2420456824464626"/>
    <n v="0.24988032025161366"/>
    <n v="0.13367699363898666"/>
    <n v="0.19458018933639981"/>
    <n v="0.21735198559619306"/>
  </r>
  <r>
    <x v="11"/>
    <n v="2025"/>
    <n v="0.2458238856751839"/>
    <n v="0.24988032025161366"/>
    <n v="0.13347605527705664"/>
    <n v="0.1945560684445703"/>
    <n v="0.21762296015445098"/>
  </r>
  <r>
    <x v="11"/>
    <n v="2025"/>
    <n v="0.24573862336358968"/>
    <n v="0.24928070663365226"/>
    <n v="0.1333185750471661"/>
    <n v="0.19594715765359888"/>
    <n v="0.21722465830639293"/>
  </r>
  <r>
    <x v="11"/>
    <n v="2025"/>
    <n v="0.24443379227638462"/>
    <n v="0.24928070663365223"/>
    <n v="0.1333532590365604"/>
    <n v="0.19588880985870183"/>
    <n v="0.2173607098934529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2">
  <r>
    <d v="2025-05-30T00:00:00"/>
    <x v="0"/>
    <x v="0"/>
    <n v="92.11"/>
    <n v="92.67"/>
    <n v="92.67"/>
    <n v="92.11"/>
    <m/>
    <n v="-6.0000000000000001E-3"/>
  </r>
  <r>
    <d v="2025-05-29T00:00:00"/>
    <x v="0"/>
    <x v="0"/>
    <n v="92.67"/>
    <n v="93.2"/>
    <n v="93.2"/>
    <n v="92.67"/>
    <m/>
    <n v="-5.7000000000000002E-3"/>
  </r>
  <r>
    <d v="2025-05-28T00:00:00"/>
    <x v="0"/>
    <x v="0"/>
    <n v="93.2"/>
    <n v="97.93"/>
    <n v="97.93"/>
    <n v="93.2"/>
    <m/>
    <n v="-4.8300000000000003E-2"/>
  </r>
  <r>
    <d v="2025-05-27T00:00:00"/>
    <x v="0"/>
    <x v="0"/>
    <n v="97.93"/>
    <n v="100.91"/>
    <n v="100.91"/>
    <n v="97.93"/>
    <m/>
    <n v="-2.9499999999999998E-2"/>
  </r>
  <r>
    <d v="2025-05-23T00:00:00"/>
    <x v="0"/>
    <x v="0"/>
    <n v="100.91"/>
    <n v="99.47"/>
    <n v="100.91"/>
    <n v="99.47"/>
    <m/>
    <n v="1.4500000000000001E-2"/>
  </r>
  <r>
    <d v="2025-05-22T00:00:00"/>
    <x v="0"/>
    <x v="0"/>
    <n v="99.47"/>
    <n v="102.1"/>
    <n v="102.1"/>
    <n v="99.47"/>
    <m/>
    <n v="-2.58E-2"/>
  </r>
  <r>
    <d v="2025-05-21T00:00:00"/>
    <x v="0"/>
    <x v="0"/>
    <n v="102.1"/>
    <n v="101.37"/>
    <n v="102.1"/>
    <n v="101.37"/>
    <m/>
    <n v="7.1999999999999998E-3"/>
  </r>
  <r>
    <d v="2025-05-20T00:00:00"/>
    <x v="0"/>
    <x v="0"/>
    <n v="101.37"/>
    <n v="103.81"/>
    <n v="103.81"/>
    <n v="101.37"/>
    <m/>
    <n v="-2.35E-2"/>
  </r>
  <r>
    <d v="2025-05-19T00:00:00"/>
    <x v="0"/>
    <x v="0"/>
    <n v="103.81"/>
    <n v="96.7"/>
    <n v="103.81"/>
    <n v="96.7"/>
    <m/>
    <n v="7.3499999999999996E-2"/>
  </r>
  <r>
    <d v="2025-05-16T00:00:00"/>
    <x v="0"/>
    <x v="0"/>
    <n v="96.7"/>
    <n v="98.65"/>
    <n v="98.65"/>
    <n v="96.7"/>
    <m/>
    <n v="-1.9800000000000002E-2"/>
  </r>
  <r>
    <d v="2025-05-15T00:00:00"/>
    <x v="0"/>
    <x v="0"/>
    <n v="98.65"/>
    <n v="100.73"/>
    <n v="100.73"/>
    <n v="98.65"/>
    <m/>
    <n v="-2.06E-2"/>
  </r>
  <r>
    <d v="2025-05-14T00:00:00"/>
    <x v="0"/>
    <x v="0"/>
    <n v="100.73"/>
    <n v="100.13"/>
    <n v="100.73"/>
    <n v="100.13"/>
    <m/>
    <n v="6.0000000000000001E-3"/>
  </r>
  <r>
    <d v="2025-05-13T00:00:00"/>
    <x v="0"/>
    <x v="0"/>
    <n v="100.13"/>
    <n v="102.9"/>
    <n v="102.9"/>
    <n v="100.13"/>
    <m/>
    <n v="-2.69E-2"/>
  </r>
  <r>
    <d v="2025-05-12T00:00:00"/>
    <x v="0"/>
    <x v="0"/>
    <n v="102.9"/>
    <n v="100.4"/>
    <n v="102.9"/>
    <n v="100.4"/>
    <m/>
    <n v="2.4899999999999999E-2"/>
  </r>
  <r>
    <d v="2025-05-09T00:00:00"/>
    <x v="0"/>
    <x v="0"/>
    <n v="100.4"/>
    <n v="98.66"/>
    <n v="100.4"/>
    <n v="98.66"/>
    <m/>
    <n v="1.7600000000000001E-2"/>
  </r>
  <r>
    <d v="2025-05-08T00:00:00"/>
    <x v="0"/>
    <x v="0"/>
    <n v="98.66"/>
    <n v="99.87"/>
    <n v="99.87"/>
    <n v="98.66"/>
    <m/>
    <n v="-1.21E-2"/>
  </r>
  <r>
    <d v="2025-05-07T00:00:00"/>
    <x v="0"/>
    <x v="0"/>
    <n v="99.87"/>
    <n v="106.18"/>
    <n v="106.18"/>
    <n v="99.87"/>
    <m/>
    <n v="-5.9400000000000001E-2"/>
  </r>
  <r>
    <d v="2025-05-06T00:00:00"/>
    <x v="0"/>
    <x v="0"/>
    <n v="106.18"/>
    <n v="104.45"/>
    <n v="106.18"/>
    <n v="104.45"/>
    <m/>
    <n v="1.66E-2"/>
  </r>
  <r>
    <d v="2025-05-05T00:00:00"/>
    <x v="0"/>
    <x v="0"/>
    <n v="104.45"/>
    <n v="101.4"/>
    <n v="104.45"/>
    <n v="101.4"/>
    <m/>
    <n v="3.0099999999999998E-2"/>
  </r>
  <r>
    <d v="2025-05-02T00:00:00"/>
    <x v="0"/>
    <x v="0"/>
    <n v="101.4"/>
    <n v="107.33"/>
    <n v="107.33"/>
    <n v="101.4"/>
    <m/>
    <n v="-5.5300000000000002E-2"/>
  </r>
  <r>
    <d v="2025-05-01T00:00:00"/>
    <x v="0"/>
    <x v="0"/>
    <n v="107.33"/>
    <n v="112.48"/>
    <n v="112.48"/>
    <n v="107.33"/>
    <m/>
    <n v="-4.58E-2"/>
  </r>
  <r>
    <d v="2025-04-30T00:00:00"/>
    <x v="1"/>
    <x v="0"/>
    <n v="112.48"/>
    <n v="112.27"/>
    <n v="112.48"/>
    <n v="112.27"/>
    <m/>
    <n v="1.9E-3"/>
  </r>
  <r>
    <d v="2025-04-29T00:00:00"/>
    <x v="1"/>
    <x v="0"/>
    <n v="112.27"/>
    <n v="110.01"/>
    <n v="112.27"/>
    <n v="110.01"/>
    <m/>
    <n v="2.0500000000000001E-2"/>
  </r>
  <r>
    <d v="2025-04-28T00:00:00"/>
    <x v="1"/>
    <x v="0"/>
    <n v="110.01"/>
    <n v="105.79"/>
    <n v="110.01"/>
    <n v="105.79"/>
    <m/>
    <n v="3.9899999999999998E-2"/>
  </r>
  <r>
    <d v="2025-04-25T00:00:00"/>
    <x v="1"/>
    <x v="0"/>
    <n v="105.79"/>
    <n v="108.28"/>
    <n v="108.28"/>
    <n v="105.79"/>
    <m/>
    <n v="-2.3E-2"/>
  </r>
  <r>
    <d v="2025-04-24T00:00:00"/>
    <x v="1"/>
    <x v="0"/>
    <n v="108.28"/>
    <n v="116.6"/>
    <n v="116.6"/>
    <n v="108.28"/>
    <m/>
    <n v="-7.1400000000000005E-2"/>
  </r>
  <r>
    <d v="2025-04-23T00:00:00"/>
    <x v="1"/>
    <x v="0"/>
    <n v="116.6"/>
    <n v="118.35"/>
    <n v="118.35"/>
    <n v="116.6"/>
    <m/>
    <n v="-1.4800000000000001E-2"/>
  </r>
  <r>
    <d v="2025-04-22T00:00:00"/>
    <x v="1"/>
    <x v="0"/>
    <n v="118.35"/>
    <n v="128.56"/>
    <n v="128.56"/>
    <n v="118.35"/>
    <m/>
    <n v="-7.9399999999999998E-2"/>
  </r>
  <r>
    <d v="2025-04-21T00:00:00"/>
    <x v="1"/>
    <x v="0"/>
    <n v="128.56"/>
    <n v="114.64"/>
    <n v="128.56"/>
    <n v="114.64"/>
    <m/>
    <n v="0.12139999999999999"/>
  </r>
  <r>
    <d v="2025-04-17T00:00:00"/>
    <x v="1"/>
    <x v="0"/>
    <n v="114.64"/>
    <n v="119.4"/>
    <n v="119.4"/>
    <n v="114.64"/>
    <m/>
    <n v="-3.9899999999999998E-2"/>
  </r>
  <r>
    <d v="2025-04-16T00:00:00"/>
    <x v="1"/>
    <x v="0"/>
    <n v="119.4"/>
    <n v="122.56"/>
    <n v="122.56"/>
    <n v="119.4"/>
    <m/>
    <n v="-2.58E-2"/>
  </r>
  <r>
    <d v="2025-04-15T00:00:00"/>
    <x v="1"/>
    <x v="0"/>
    <n v="122.56"/>
    <n v="132.46"/>
    <n v="132.46"/>
    <n v="122.56"/>
    <m/>
    <n v="-7.4700000000000003E-2"/>
  </r>
  <r>
    <d v="2025-04-14T00:00:00"/>
    <x v="1"/>
    <x v="0"/>
    <n v="132.46"/>
    <n v="137.26"/>
    <n v="137.26"/>
    <n v="132.46"/>
    <m/>
    <n v="-3.5000000000000003E-2"/>
  </r>
  <r>
    <d v="2025-04-11T00:00:00"/>
    <x v="1"/>
    <x v="0"/>
    <n v="137.26"/>
    <n v="128.35"/>
    <n v="137.26"/>
    <n v="128.35"/>
    <m/>
    <n v="6.9400000000000003E-2"/>
  </r>
  <r>
    <d v="2025-04-10T00:00:00"/>
    <x v="1"/>
    <x v="0"/>
    <n v="128.35"/>
    <n v="128.83000000000001"/>
    <n v="128.83000000000001"/>
    <n v="128.35"/>
    <m/>
    <n v="-3.7000000000000002E-3"/>
  </r>
  <r>
    <d v="2025-04-09T00:00:00"/>
    <x v="1"/>
    <x v="0"/>
    <n v="128.83000000000001"/>
    <n v="139.88"/>
    <n v="139.88"/>
    <n v="128.83000000000001"/>
    <m/>
    <n v="-7.9000000000000001E-2"/>
  </r>
  <r>
    <d v="2025-04-08T00:00:00"/>
    <x v="1"/>
    <x v="0"/>
    <n v="139.88"/>
    <n v="137.30000000000001"/>
    <n v="139.88"/>
    <n v="137.30000000000001"/>
    <m/>
    <n v="1.8800000000000001E-2"/>
  </r>
  <r>
    <d v="2025-04-07T00:00:00"/>
    <x v="1"/>
    <x v="0"/>
    <n v="137.30000000000001"/>
    <n v="125.71"/>
    <n v="137.30000000000001"/>
    <n v="125.71"/>
    <m/>
    <n v="9.2200000000000004E-2"/>
  </r>
  <r>
    <d v="2025-04-04T00:00:00"/>
    <x v="1"/>
    <x v="0"/>
    <n v="125.71"/>
    <n v="112"/>
    <n v="125.71"/>
    <n v="112"/>
    <m/>
    <n v="0.12239999999999999"/>
  </r>
  <r>
    <d v="2025-04-03T00:00:00"/>
    <x v="1"/>
    <x v="0"/>
    <n v="112"/>
    <n v="106.39"/>
    <n v="112"/>
    <n v="106.39"/>
    <m/>
    <n v="5.2699999999999997E-2"/>
  </r>
  <r>
    <d v="2025-04-02T00:00:00"/>
    <x v="1"/>
    <x v="0"/>
    <n v="106.39"/>
    <n v="104.73"/>
    <n v="106.39"/>
    <n v="104.73"/>
    <m/>
    <n v="1.5900000000000001E-2"/>
  </r>
  <r>
    <d v="2025-04-01T00:00:00"/>
    <x v="1"/>
    <x v="0"/>
    <n v="104.73"/>
    <n v="101.35"/>
    <n v="104.73"/>
    <n v="101.35"/>
    <m/>
    <n v="3.3300000000000003E-2"/>
  </r>
  <r>
    <d v="2025-03-31T00:00:00"/>
    <x v="2"/>
    <x v="0"/>
    <n v="101.35"/>
    <n v="96.83"/>
    <n v="101.35"/>
    <n v="96.83"/>
    <m/>
    <n v="4.6699999999999998E-2"/>
  </r>
  <r>
    <d v="2025-03-28T00:00:00"/>
    <x v="2"/>
    <x v="0"/>
    <n v="96.83"/>
    <n v="91.03"/>
    <n v="96.83"/>
    <n v="91.03"/>
    <m/>
    <n v="6.3700000000000007E-2"/>
  </r>
  <r>
    <d v="2025-03-27T00:00:00"/>
    <x v="2"/>
    <x v="0"/>
    <n v="91.03"/>
    <n v="91.41"/>
    <n v="91.41"/>
    <n v="91.03"/>
    <m/>
    <n v="-4.1999999999999997E-3"/>
  </r>
  <r>
    <d v="2025-03-26T00:00:00"/>
    <x v="2"/>
    <x v="0"/>
    <n v="91.41"/>
    <n v="93.57"/>
    <n v="93.57"/>
    <n v="91.41"/>
    <m/>
    <n v="-2.3099999999999999E-2"/>
  </r>
  <r>
    <d v="2025-03-25T00:00:00"/>
    <x v="2"/>
    <x v="0"/>
    <n v="93.57"/>
    <n v="95.22"/>
    <n v="95.22"/>
    <n v="93.57"/>
    <m/>
    <n v="-1.7299999999999999E-2"/>
  </r>
  <r>
    <d v="2025-03-24T00:00:00"/>
    <x v="2"/>
    <x v="0"/>
    <n v="95.22"/>
    <n v="94.54"/>
    <n v="95.22"/>
    <n v="94.54"/>
    <m/>
    <n v="7.1999999999999998E-3"/>
  </r>
  <r>
    <d v="2025-03-21T00:00:00"/>
    <x v="2"/>
    <x v="0"/>
    <n v="94.54"/>
    <n v="95.74"/>
    <n v="95.74"/>
    <n v="94.54"/>
    <m/>
    <n v="-1.2500000000000001E-2"/>
  </r>
  <r>
    <d v="2025-03-20T00:00:00"/>
    <x v="2"/>
    <x v="0"/>
    <n v="95.74"/>
    <n v="91.4"/>
    <n v="95.74"/>
    <n v="91.4"/>
    <m/>
    <n v="4.7500000000000001E-2"/>
  </r>
  <r>
    <d v="2025-03-19T00:00:00"/>
    <x v="2"/>
    <x v="0"/>
    <n v="91.4"/>
    <n v="96.68"/>
    <n v="96.68"/>
    <n v="91.4"/>
    <m/>
    <n v="-5.4600000000000003E-2"/>
  </r>
  <r>
    <d v="2025-03-18T00:00:00"/>
    <x v="2"/>
    <x v="0"/>
    <n v="96.68"/>
    <n v="99.78"/>
    <n v="99.78"/>
    <n v="96.68"/>
    <m/>
    <n v="-3.1099999999999999E-2"/>
  </r>
  <r>
    <d v="2025-03-17T00:00:00"/>
    <x v="2"/>
    <x v="0"/>
    <n v="99.78"/>
    <n v="101.01"/>
    <n v="101.01"/>
    <n v="99.78"/>
    <m/>
    <n v="-1.2200000000000001E-2"/>
  </r>
  <r>
    <d v="2025-03-14T00:00:00"/>
    <x v="2"/>
    <x v="0"/>
    <n v="101.01"/>
    <n v="106.19"/>
    <n v="106.19"/>
    <n v="101.01"/>
    <m/>
    <n v="-4.8800000000000003E-2"/>
  </r>
  <r>
    <d v="2025-03-13T00:00:00"/>
    <x v="2"/>
    <x v="0"/>
    <n v="106.19"/>
    <n v="104.11"/>
    <n v="106.19"/>
    <n v="104.11"/>
    <m/>
    <n v="0.02"/>
  </r>
  <r>
    <d v="2025-03-12T00:00:00"/>
    <x v="2"/>
    <x v="0"/>
    <n v="104.11"/>
    <n v="114.6"/>
    <n v="114.6"/>
    <n v="104.11"/>
    <m/>
    <n v="-9.1499999999999998E-2"/>
  </r>
  <r>
    <d v="2025-03-11T00:00:00"/>
    <x v="2"/>
    <x v="0"/>
    <n v="114.6"/>
    <n v="112.5"/>
    <n v="114.6"/>
    <n v="112.5"/>
    <m/>
    <n v="1.8700000000000001E-2"/>
  </r>
  <r>
    <d v="2025-03-10T00:00:00"/>
    <x v="2"/>
    <x v="0"/>
    <n v="112.5"/>
    <n v="104.41"/>
    <n v="112.5"/>
    <n v="104.41"/>
    <m/>
    <n v="7.7499999999999999E-2"/>
  </r>
  <r>
    <d v="2025-03-07T00:00:00"/>
    <x v="2"/>
    <x v="0"/>
    <n v="104.41"/>
    <n v="108.95"/>
    <n v="108.95"/>
    <n v="104.41"/>
    <m/>
    <n v="-4.1700000000000001E-2"/>
  </r>
  <r>
    <d v="2025-03-06T00:00:00"/>
    <x v="2"/>
    <x v="0"/>
    <n v="108.95"/>
    <n v="104.32"/>
    <n v="108.95"/>
    <n v="104.32"/>
    <m/>
    <n v="4.4400000000000002E-2"/>
  </r>
  <r>
    <d v="2025-03-05T00:00:00"/>
    <x v="2"/>
    <x v="0"/>
    <n v="104.32"/>
    <n v="108.87"/>
    <n v="108.87"/>
    <n v="104.32"/>
    <m/>
    <n v="-4.1799999999999997E-2"/>
  </r>
  <r>
    <d v="2025-03-04T00:00:00"/>
    <x v="2"/>
    <x v="0"/>
    <n v="108.87"/>
    <n v="105.65"/>
    <n v="108.87"/>
    <n v="105.65"/>
    <m/>
    <n v="3.0499999999999999E-2"/>
  </r>
  <r>
    <d v="2025-03-03T00:00:00"/>
    <x v="2"/>
    <x v="0"/>
    <n v="105.65"/>
    <n v="104.46"/>
    <n v="105.65"/>
    <n v="104.46"/>
    <m/>
    <n v="1.14E-2"/>
  </r>
  <r>
    <d v="2025-02-28T00:00:00"/>
    <x v="3"/>
    <x v="0"/>
    <n v="104.46"/>
    <n v="96.27"/>
    <n v="104.46"/>
    <n v="96.27"/>
    <m/>
    <n v="8.5099999999999995E-2"/>
  </r>
  <r>
    <d v="2025-02-27T00:00:00"/>
    <x v="3"/>
    <x v="0"/>
    <n v="96.27"/>
    <n v="97.52"/>
    <n v="97.52"/>
    <n v="96.27"/>
    <m/>
    <n v="-1.2800000000000001E-2"/>
  </r>
  <r>
    <d v="2025-02-26T00:00:00"/>
    <x v="3"/>
    <x v="0"/>
    <n v="97.52"/>
    <n v="96.61"/>
    <n v="97.52"/>
    <n v="96.61"/>
    <m/>
    <n v="9.4000000000000004E-3"/>
  </r>
  <r>
    <d v="2025-02-25T00:00:00"/>
    <x v="3"/>
    <x v="0"/>
    <n v="96.61"/>
    <n v="88.44"/>
    <n v="96.61"/>
    <n v="88.44"/>
    <m/>
    <n v="9.2399999999999996E-2"/>
  </r>
  <r>
    <d v="2025-02-24T00:00:00"/>
    <x v="3"/>
    <x v="0"/>
    <n v="88.44"/>
    <n v="91.83"/>
    <n v="91.83"/>
    <n v="88.44"/>
    <m/>
    <n v="-3.6900000000000002E-2"/>
  </r>
  <r>
    <d v="2025-02-21T00:00:00"/>
    <x v="3"/>
    <x v="0"/>
    <n v="91.83"/>
    <n v="86.26"/>
    <n v="91.83"/>
    <n v="86.26"/>
    <m/>
    <n v="6.4600000000000005E-2"/>
  </r>
  <r>
    <d v="2025-02-20T00:00:00"/>
    <x v="3"/>
    <x v="0"/>
    <n v="86.26"/>
    <n v="83.86"/>
    <n v="86.26"/>
    <n v="83.86"/>
    <m/>
    <n v="2.86E-2"/>
  </r>
  <r>
    <d v="2025-02-19T00:00:00"/>
    <x v="3"/>
    <x v="0"/>
    <n v="83.86"/>
    <n v="84.51"/>
    <n v="84.51"/>
    <n v="83.86"/>
    <m/>
    <n v="-7.7000000000000002E-3"/>
  </r>
  <r>
    <d v="2025-02-18T00:00:00"/>
    <x v="3"/>
    <x v="0"/>
    <n v="84.51"/>
    <n v="84.67"/>
    <n v="84.67"/>
    <n v="84.51"/>
    <m/>
    <n v="-1.9E-3"/>
  </r>
  <r>
    <d v="2025-02-14T00:00:00"/>
    <x v="3"/>
    <x v="0"/>
    <n v="84.67"/>
    <n v="84.57"/>
    <n v="84.67"/>
    <n v="84.57"/>
    <m/>
    <n v="1.1999999999999999E-3"/>
  </r>
  <r>
    <d v="2025-02-13T00:00:00"/>
    <x v="3"/>
    <x v="0"/>
    <n v="84.57"/>
    <n v="86.58"/>
    <n v="86.58"/>
    <n v="84.57"/>
    <m/>
    <n v="-2.3199999999999998E-2"/>
  </r>
  <r>
    <d v="2025-02-12T00:00:00"/>
    <x v="3"/>
    <x v="0"/>
    <n v="86.58"/>
    <n v="85.58"/>
    <n v="86.58"/>
    <n v="85.58"/>
    <m/>
    <n v="1.17E-2"/>
  </r>
  <r>
    <d v="2025-02-11T00:00:00"/>
    <x v="3"/>
    <x v="0"/>
    <n v="85.58"/>
    <n v="87.68"/>
    <n v="87.68"/>
    <n v="85.58"/>
    <m/>
    <n v="-2.4E-2"/>
  </r>
  <r>
    <d v="2025-02-10T00:00:00"/>
    <x v="3"/>
    <x v="0"/>
    <n v="87.68"/>
    <n v="93.13"/>
    <n v="93.13"/>
    <n v="87.68"/>
    <m/>
    <n v="-5.8500000000000003E-2"/>
  </r>
  <r>
    <d v="2025-02-07T00:00:00"/>
    <x v="3"/>
    <x v="0"/>
    <n v="93.13"/>
    <n v="93.9"/>
    <n v="93.9"/>
    <n v="93.13"/>
    <m/>
    <n v="-8.2000000000000007E-3"/>
  </r>
  <r>
    <d v="2025-02-06T00:00:00"/>
    <x v="3"/>
    <x v="0"/>
    <n v="93.9"/>
    <n v="94.68"/>
    <n v="94.68"/>
    <n v="93.9"/>
    <m/>
    <n v="-8.2000000000000007E-3"/>
  </r>
  <r>
    <d v="2025-02-05T00:00:00"/>
    <x v="3"/>
    <x v="0"/>
    <n v="94.68"/>
    <n v="90.28"/>
    <n v="94.68"/>
    <n v="90.28"/>
    <m/>
    <n v="4.87E-2"/>
  </r>
  <r>
    <d v="2025-02-04T00:00:00"/>
    <x v="3"/>
    <x v="0"/>
    <n v="90.28"/>
    <n v="94.15"/>
    <n v="94.15"/>
    <n v="90.28"/>
    <m/>
    <n v="-4.1099999999999998E-2"/>
  </r>
  <r>
    <d v="2025-02-03T00:00:00"/>
    <x v="3"/>
    <x v="0"/>
    <n v="94.15"/>
    <n v="91.76"/>
    <n v="94.15"/>
    <n v="91.76"/>
    <m/>
    <n v="2.5999999999999999E-2"/>
  </r>
  <r>
    <d v="2025-01-31T00:00:00"/>
    <x v="4"/>
    <x v="0"/>
    <n v="91.76"/>
    <n v="90.54"/>
    <n v="91.76"/>
    <n v="90.54"/>
    <m/>
    <n v="1.35E-2"/>
  </r>
  <r>
    <d v="2025-01-30T00:00:00"/>
    <x v="4"/>
    <x v="0"/>
    <n v="90.54"/>
    <n v="90.73"/>
    <n v="90.73"/>
    <n v="90.54"/>
    <m/>
    <n v="-2.0999999999999999E-3"/>
  </r>
  <r>
    <d v="2025-01-29T00:00:00"/>
    <x v="4"/>
    <x v="0"/>
    <n v="90.73"/>
    <n v="92.83"/>
    <n v="92.83"/>
    <n v="90.73"/>
    <m/>
    <n v="-2.2599999999999999E-2"/>
  </r>
  <r>
    <d v="2025-01-28T00:00:00"/>
    <x v="4"/>
    <x v="0"/>
    <n v="92.83"/>
    <n v="95.05"/>
    <n v="95.05"/>
    <n v="92.83"/>
    <m/>
    <n v="-2.3400000000000001E-2"/>
  </r>
  <r>
    <d v="2025-01-27T00:00:00"/>
    <x v="4"/>
    <x v="0"/>
    <n v="95.05"/>
    <n v="86.75"/>
    <n v="95.05"/>
    <n v="86.75"/>
    <m/>
    <n v="9.5699999999999993E-2"/>
  </r>
  <r>
    <d v="2025-01-24T00:00:00"/>
    <x v="4"/>
    <x v="0"/>
    <n v="86.75"/>
    <n v="88.51"/>
    <n v="88.51"/>
    <n v="86.75"/>
    <m/>
    <n v="-1.9900000000000001E-2"/>
  </r>
  <r>
    <d v="2025-01-23T00:00:00"/>
    <x v="4"/>
    <x v="0"/>
    <n v="88.51"/>
    <n v="89.9"/>
    <n v="89.9"/>
    <n v="88.51"/>
    <m/>
    <n v="-1.55E-2"/>
  </r>
  <r>
    <d v="2025-01-22T00:00:00"/>
    <x v="4"/>
    <x v="0"/>
    <n v="89.9"/>
    <n v="96.78"/>
    <n v="96.78"/>
    <n v="89.9"/>
    <m/>
    <n v="-7.1099999999999997E-2"/>
  </r>
  <r>
    <d v="2025-01-21T00:00:00"/>
    <x v="4"/>
    <x v="0"/>
    <n v="96.78"/>
    <n v="95.6"/>
    <n v="96.78"/>
    <n v="95.6"/>
    <m/>
    <n v="1.23E-2"/>
  </r>
  <r>
    <d v="2025-01-17T00:00:00"/>
    <x v="4"/>
    <x v="0"/>
    <n v="95.6"/>
    <n v="92.72"/>
    <n v="95.6"/>
    <n v="92.72"/>
    <m/>
    <n v="3.1099999999999999E-2"/>
  </r>
  <r>
    <d v="2025-01-16T00:00:00"/>
    <x v="4"/>
    <x v="0"/>
    <n v="92.72"/>
    <n v="93.1"/>
    <n v="93.1"/>
    <n v="92.72"/>
    <m/>
    <n v="-4.1000000000000003E-3"/>
  </r>
  <r>
    <d v="2025-01-15T00:00:00"/>
    <x v="4"/>
    <x v="0"/>
    <n v="93.1"/>
    <n v="101.99"/>
    <n v="101.99"/>
    <n v="93.1"/>
    <m/>
    <n v="-8.72E-2"/>
  </r>
  <r>
    <d v="2025-01-14T00:00:00"/>
    <x v="4"/>
    <x v="0"/>
    <n v="101.99"/>
    <n v="103.51"/>
    <n v="103.51"/>
    <n v="101.99"/>
    <m/>
    <n v="-1.47E-2"/>
  </r>
  <r>
    <d v="2025-01-13T00:00:00"/>
    <x v="4"/>
    <x v="0"/>
    <n v="103.51"/>
    <n v="96.57"/>
    <n v="103.51"/>
    <n v="96.57"/>
    <m/>
    <n v="7.1900000000000006E-2"/>
  </r>
  <r>
    <d v="2025-01-10T00:00:00"/>
    <x v="4"/>
    <x v="0"/>
    <n v="96.57"/>
    <n v="99.73"/>
    <n v="99.73"/>
    <n v="96.57"/>
    <m/>
    <n v="-3.1699999999999999E-2"/>
  </r>
  <r>
    <d v="2025-01-09T00:00:00"/>
    <x v="4"/>
    <x v="0"/>
    <n v="99.73"/>
    <n v="100.76"/>
    <n v="100.76"/>
    <n v="99.73"/>
    <m/>
    <n v="-1.0200000000000001E-2"/>
  </r>
  <r>
    <d v="2025-01-08T00:00:00"/>
    <x v="4"/>
    <x v="0"/>
    <n v="100.76"/>
    <n v="102.78"/>
    <n v="102.78"/>
    <n v="100.76"/>
    <m/>
    <n v="-1.9699999999999999E-2"/>
  </r>
  <r>
    <d v="2025-01-07T00:00:00"/>
    <x v="4"/>
    <x v="0"/>
    <n v="102.78"/>
    <n v="97.89"/>
    <n v="102.78"/>
    <n v="97.89"/>
    <m/>
    <n v="0.05"/>
  </r>
  <r>
    <d v="2025-01-06T00:00:00"/>
    <x v="4"/>
    <x v="0"/>
    <n v="97.89"/>
    <n v="93.35"/>
    <n v="97.89"/>
    <n v="93.35"/>
    <m/>
    <n v="4.8599999999999997E-2"/>
  </r>
  <r>
    <d v="2025-01-03T00:00:00"/>
    <x v="4"/>
    <x v="0"/>
    <n v="93.35"/>
    <n v="96.67"/>
    <n v="96.67"/>
    <n v="93.35"/>
    <m/>
    <n v="-3.4299999999999997E-2"/>
  </r>
  <r>
    <d v="2025-01-02T00:00:00"/>
    <x v="4"/>
    <x v="0"/>
    <n v="96.67"/>
    <n v="98.8"/>
    <n v="98.8"/>
    <n v="96.67"/>
    <m/>
    <n v="-2.1600000000000001E-2"/>
  </r>
  <r>
    <d v="2024-12-31T00:00:00"/>
    <x v="5"/>
    <x v="1"/>
    <n v="98.8"/>
    <n v="99.08"/>
    <n v="99.08"/>
    <n v="98.8"/>
    <m/>
    <n v="-2.8E-3"/>
  </r>
  <r>
    <d v="2024-12-30T00:00:00"/>
    <x v="5"/>
    <x v="1"/>
    <n v="99.08"/>
    <n v="94.8"/>
    <n v="99.08"/>
    <n v="94.8"/>
    <m/>
    <n v="4.5100000000000001E-2"/>
  </r>
  <r>
    <d v="2024-12-27T00:00:00"/>
    <x v="5"/>
    <x v="1"/>
    <n v="94.8"/>
    <n v="95.2"/>
    <n v="95.2"/>
    <n v="94.8"/>
    <m/>
    <n v="-4.1999999999999997E-3"/>
  </r>
  <r>
    <d v="2024-12-26T00:00:00"/>
    <x v="5"/>
    <x v="1"/>
    <n v="95.2"/>
    <n v="96.95"/>
    <n v="96.95"/>
    <n v="95.2"/>
    <m/>
    <n v="-1.8100000000000002E-2"/>
  </r>
  <r>
    <d v="2024-12-24T00:00:00"/>
    <x v="5"/>
    <x v="1"/>
    <n v="96.95"/>
    <n v="95.85"/>
    <n v="96.95"/>
    <n v="95.85"/>
    <m/>
    <n v="1.15E-2"/>
  </r>
  <r>
    <d v="2024-12-23T00:00:00"/>
    <x v="5"/>
    <x v="1"/>
    <n v="95.85"/>
    <n v="91.75"/>
    <n v="95.85"/>
    <n v="91.75"/>
    <m/>
    <n v="4.4699999999999997E-2"/>
  </r>
  <r>
    <d v="2024-12-20T00:00:00"/>
    <x v="5"/>
    <x v="1"/>
    <n v="91.75"/>
    <n v="90.41"/>
    <n v="91.75"/>
    <n v="90.41"/>
    <m/>
    <n v="1.4800000000000001E-2"/>
  </r>
  <r>
    <d v="2024-12-19T00:00:00"/>
    <x v="5"/>
    <x v="1"/>
    <n v="90.41"/>
    <n v="87.21"/>
    <n v="90.41"/>
    <n v="87.21"/>
    <m/>
    <n v="3.6700000000000003E-2"/>
  </r>
  <r>
    <d v="2024-12-18T00:00:00"/>
    <x v="5"/>
    <x v="1"/>
    <n v="87.21"/>
    <n v="90.42"/>
    <n v="90.42"/>
    <n v="87.21"/>
    <m/>
    <n v="-3.5499999999999997E-2"/>
  </r>
  <r>
    <d v="2024-12-17T00:00:00"/>
    <x v="5"/>
    <x v="1"/>
    <n v="90.42"/>
    <n v="90.88"/>
    <n v="90.88"/>
    <n v="90.42"/>
    <m/>
    <n v="-5.1000000000000004E-3"/>
  </r>
  <r>
    <d v="2024-12-16T00:00:00"/>
    <x v="5"/>
    <x v="1"/>
    <n v="90.88"/>
    <n v="85.66"/>
    <n v="90.88"/>
    <n v="85.66"/>
    <m/>
    <n v="6.0900000000000003E-2"/>
  </r>
  <r>
    <d v="2024-12-13T00:00:00"/>
    <x v="5"/>
    <x v="1"/>
    <n v="85.66"/>
    <n v="82.66"/>
    <n v="85.66"/>
    <n v="82.66"/>
    <m/>
    <n v="3.6299999999999999E-2"/>
  </r>
  <r>
    <d v="2024-12-12T00:00:00"/>
    <x v="5"/>
    <x v="1"/>
    <n v="82.66"/>
    <n v="82.4"/>
    <n v="82.66"/>
    <n v="82.4"/>
    <m/>
    <n v="3.2000000000000002E-3"/>
  </r>
  <r>
    <d v="2024-12-11T00:00:00"/>
    <x v="5"/>
    <x v="1"/>
    <n v="82.4"/>
    <n v="90.1"/>
    <n v="90.1"/>
    <n v="82.4"/>
    <m/>
    <n v="-8.5500000000000007E-2"/>
  </r>
  <r>
    <d v="2024-12-10T00:00:00"/>
    <x v="5"/>
    <x v="1"/>
    <n v="90.1"/>
    <n v="85.63"/>
    <n v="90.1"/>
    <n v="85.63"/>
    <m/>
    <n v="5.2200000000000003E-2"/>
  </r>
  <r>
    <d v="2024-12-09T00:00:00"/>
    <x v="5"/>
    <x v="1"/>
    <n v="85.63"/>
    <n v="83.2"/>
    <n v="85.63"/>
    <n v="83.2"/>
    <m/>
    <n v="2.92E-2"/>
  </r>
  <r>
    <d v="2024-12-06T00:00:00"/>
    <x v="5"/>
    <x v="1"/>
    <n v="83.2"/>
    <n v="91.48"/>
    <n v="91.48"/>
    <n v="83.2"/>
    <m/>
    <n v="-9.0499999999999997E-2"/>
  </r>
  <r>
    <d v="2024-12-05T00:00:00"/>
    <x v="5"/>
    <x v="1"/>
    <n v="91.48"/>
    <n v="92.25"/>
    <n v="92.25"/>
    <n v="91.48"/>
    <m/>
    <n v="-8.3000000000000001E-3"/>
  </r>
  <r>
    <d v="2024-12-04T00:00:00"/>
    <x v="5"/>
    <x v="1"/>
    <n v="92.25"/>
    <n v="95.6"/>
    <n v="95.6"/>
    <n v="92.25"/>
    <m/>
    <n v="-3.5000000000000003E-2"/>
  </r>
  <r>
    <d v="2024-12-03T00:00:00"/>
    <x v="5"/>
    <x v="1"/>
    <n v="95.6"/>
    <n v="97.81"/>
    <n v="97.81"/>
    <n v="95.6"/>
    <m/>
    <n v="-2.2599999999999999E-2"/>
  </r>
  <r>
    <d v="2024-12-02T00:00:00"/>
    <x v="5"/>
    <x v="1"/>
    <n v="97.81"/>
    <n v="95.22"/>
    <n v="97.81"/>
    <n v="95.22"/>
    <m/>
    <n v="2.7199999999999998E-2"/>
  </r>
  <r>
    <d v="2024-11-29T00:00:00"/>
    <x v="6"/>
    <x v="1"/>
    <n v="95.22"/>
    <n v="97.74"/>
    <n v="97.74"/>
    <n v="95.22"/>
    <m/>
    <n v="-2.58E-2"/>
  </r>
  <r>
    <d v="2024-11-27T00:00:00"/>
    <x v="6"/>
    <x v="1"/>
    <n v="97.74"/>
    <n v="99.18"/>
    <n v="99.18"/>
    <n v="97.74"/>
    <m/>
    <n v="-1.4500000000000001E-2"/>
  </r>
  <r>
    <d v="2024-11-26T00:00:00"/>
    <x v="6"/>
    <x v="1"/>
    <n v="99.18"/>
    <n v="99.96"/>
    <n v="99.96"/>
    <n v="99.18"/>
    <m/>
    <n v="-7.7999999999999996E-3"/>
  </r>
  <r>
    <d v="2024-11-25T00:00:00"/>
    <x v="6"/>
    <x v="1"/>
    <n v="99.96"/>
    <n v="99.14"/>
    <n v="99.96"/>
    <n v="99.14"/>
    <m/>
    <n v="8.3000000000000001E-3"/>
  </r>
  <r>
    <d v="2024-11-22T00:00:00"/>
    <x v="6"/>
    <x v="1"/>
    <n v="99.14"/>
    <n v="101.9"/>
    <n v="101.9"/>
    <n v="99.14"/>
    <m/>
    <n v="-2.7099999999999999E-2"/>
  </r>
  <r>
    <d v="2024-11-21T00:00:00"/>
    <x v="6"/>
    <x v="1"/>
    <n v="101.9"/>
    <n v="106.69"/>
    <n v="106.69"/>
    <n v="101.9"/>
    <m/>
    <n v="-4.4900000000000002E-2"/>
  </r>
  <r>
    <d v="2024-11-20T00:00:00"/>
    <x v="6"/>
    <x v="1"/>
    <n v="106.69"/>
    <n v="105.12"/>
    <n v="106.69"/>
    <n v="105.12"/>
    <m/>
    <n v="1.49E-2"/>
  </r>
  <r>
    <d v="2024-11-19T00:00:00"/>
    <x v="6"/>
    <x v="1"/>
    <n v="105.12"/>
    <n v="102.01"/>
    <n v="105.12"/>
    <n v="102.01"/>
    <m/>
    <n v="3.0499999999999999E-2"/>
  </r>
  <r>
    <d v="2024-11-18T00:00:00"/>
    <x v="6"/>
    <x v="1"/>
    <n v="102.01"/>
    <n v="102.47"/>
    <n v="102.47"/>
    <n v="102.01"/>
    <m/>
    <n v="-4.4999999999999997E-3"/>
  </r>
  <r>
    <d v="2024-11-15T00:00:00"/>
    <x v="6"/>
    <x v="1"/>
    <n v="102.47"/>
    <n v="99.43"/>
    <n v="102.47"/>
    <n v="99.43"/>
    <m/>
    <n v="3.0599999999999999E-2"/>
  </r>
  <r>
    <d v="2024-11-14T00:00:00"/>
    <x v="6"/>
    <x v="1"/>
    <n v="99.43"/>
    <n v="102.08"/>
    <n v="102.08"/>
    <n v="99.43"/>
    <m/>
    <n v="-2.5999999999999999E-2"/>
  </r>
  <r>
    <d v="2024-11-13T00:00:00"/>
    <x v="6"/>
    <x v="1"/>
    <n v="102.08"/>
    <n v="108.55"/>
    <n v="108.55"/>
    <n v="102.08"/>
    <m/>
    <n v="-5.96E-2"/>
  </r>
  <r>
    <d v="2024-11-12T00:00:00"/>
    <x v="6"/>
    <x v="1"/>
    <n v="108.55"/>
    <n v="99.85"/>
    <n v="108.55"/>
    <n v="99.85"/>
    <m/>
    <n v="8.7099999999999997E-2"/>
  </r>
  <r>
    <d v="2024-11-08T00:00:00"/>
    <x v="6"/>
    <x v="1"/>
    <n v="99.85"/>
    <n v="104.08"/>
    <n v="104.08"/>
    <n v="99.85"/>
    <m/>
    <n v="-4.0599999999999997E-2"/>
  </r>
  <r>
    <d v="2024-11-07T00:00:00"/>
    <x v="6"/>
    <x v="1"/>
    <n v="104.08"/>
    <n v="117.64"/>
    <n v="117.64"/>
    <n v="104.08"/>
    <m/>
    <n v="-0.1153"/>
  </r>
  <r>
    <d v="2024-11-06T00:00:00"/>
    <x v="6"/>
    <x v="1"/>
    <n v="117.64"/>
    <n v="130.43"/>
    <n v="130.43"/>
    <n v="117.64"/>
    <m/>
    <n v="-9.8100000000000007E-2"/>
  </r>
  <r>
    <d v="2024-11-05T00:00:00"/>
    <x v="6"/>
    <x v="1"/>
    <n v="130.43"/>
    <n v="136.25"/>
    <n v="136.25"/>
    <n v="130.43"/>
    <m/>
    <n v="-4.2700000000000002E-2"/>
  </r>
  <r>
    <d v="2024-11-04T00:00:00"/>
    <x v="6"/>
    <x v="1"/>
    <n v="136.25"/>
    <n v="132.58000000000001"/>
    <n v="136.25"/>
    <n v="132.58000000000001"/>
    <m/>
    <n v="2.7699999999999999E-2"/>
  </r>
  <r>
    <d v="2024-11-01T00:00:00"/>
    <x v="6"/>
    <x v="1"/>
    <n v="132.58000000000001"/>
    <n v="135.18"/>
    <n v="135.18"/>
    <n v="132.58000000000001"/>
    <m/>
    <n v="-1.9199999999999998E-2"/>
  </r>
  <r>
    <d v="2024-10-31T00:00:00"/>
    <x v="7"/>
    <x v="1"/>
    <n v="135.18"/>
    <n v="130.80000000000001"/>
    <n v="135.18"/>
    <n v="130.80000000000001"/>
    <m/>
    <n v="3.3500000000000002E-2"/>
  </r>
  <r>
    <d v="2024-10-30T00:00:00"/>
    <x v="7"/>
    <x v="1"/>
    <n v="130.80000000000001"/>
    <n v="131.87"/>
    <n v="131.87"/>
    <n v="130.80000000000001"/>
    <m/>
    <n v="-8.0999999999999996E-3"/>
  </r>
  <r>
    <d v="2024-10-29T00:00:00"/>
    <x v="7"/>
    <x v="1"/>
    <n v="131.87"/>
    <n v="130.91999999999999"/>
    <n v="131.87"/>
    <n v="130.91999999999999"/>
    <m/>
    <n v="7.3000000000000001E-3"/>
  </r>
  <r>
    <d v="2024-10-28T00:00:00"/>
    <x v="7"/>
    <x v="1"/>
    <n v="130.91999999999999"/>
    <n v="128.4"/>
    <n v="130.91999999999999"/>
    <n v="128.4"/>
    <m/>
    <n v="1.9599999999999999E-2"/>
  </r>
  <r>
    <d v="2024-10-25T00:00:00"/>
    <x v="7"/>
    <x v="1"/>
    <n v="128.4"/>
    <n v="127.48"/>
    <n v="128.4"/>
    <n v="127.48"/>
    <m/>
    <n v="7.1999999999999998E-3"/>
  </r>
  <r>
    <d v="2024-10-24T00:00:00"/>
    <x v="7"/>
    <x v="1"/>
    <n v="127.48"/>
    <n v="129.05000000000001"/>
    <n v="129.05000000000001"/>
    <n v="127.48"/>
    <m/>
    <n v="-1.2200000000000001E-2"/>
  </r>
  <r>
    <d v="2024-10-23T00:00:00"/>
    <x v="7"/>
    <x v="1"/>
    <n v="129.05000000000001"/>
    <n v="129.26"/>
    <n v="129.26"/>
    <n v="129.05000000000001"/>
    <m/>
    <n v="-1.6000000000000001E-3"/>
  </r>
  <r>
    <d v="2024-10-22T00:00:00"/>
    <x v="7"/>
    <x v="1"/>
    <n v="129.26"/>
    <n v="128.94999999999999"/>
    <n v="129.26"/>
    <n v="128.94999999999999"/>
    <m/>
    <n v="2.3999999999999998E-3"/>
  </r>
  <r>
    <d v="2024-10-21T00:00:00"/>
    <x v="7"/>
    <x v="1"/>
    <n v="128.94999999999999"/>
    <n v="123.13"/>
    <n v="128.94999999999999"/>
    <n v="123.13"/>
    <m/>
    <n v="4.7300000000000002E-2"/>
  </r>
  <r>
    <d v="2024-10-18T00:00:00"/>
    <x v="7"/>
    <x v="1"/>
    <n v="123.13"/>
    <n v="122.14"/>
    <n v="123.13"/>
    <n v="122.14"/>
    <m/>
    <n v="8.0999999999999996E-3"/>
  </r>
  <r>
    <d v="2024-10-17T00:00:00"/>
    <x v="7"/>
    <x v="1"/>
    <n v="122.14"/>
    <n v="121.86"/>
    <n v="122.14"/>
    <n v="121.86"/>
    <m/>
    <n v="2.3E-3"/>
  </r>
  <r>
    <d v="2024-10-16T00:00:00"/>
    <x v="7"/>
    <x v="1"/>
    <n v="121.86"/>
    <n v="127.23"/>
    <n v="127.23"/>
    <n v="121.86"/>
    <m/>
    <n v="-4.2200000000000001E-2"/>
  </r>
  <r>
    <d v="2024-10-15T00:00:00"/>
    <x v="7"/>
    <x v="1"/>
    <n v="127.23"/>
    <n v="118.47"/>
    <n v="127.23"/>
    <n v="118.47"/>
    <m/>
    <n v="7.3899999999999993E-2"/>
  </r>
  <r>
    <d v="2024-10-11T00:00:00"/>
    <x v="7"/>
    <x v="1"/>
    <n v="118.47"/>
    <n v="116.56"/>
    <n v="118.47"/>
    <n v="116.56"/>
    <m/>
    <n v="1.6400000000000001E-2"/>
  </r>
  <r>
    <d v="2024-10-10T00:00:00"/>
    <x v="7"/>
    <x v="1"/>
    <n v="116.56"/>
    <n v="122.39"/>
    <n v="122.39"/>
    <n v="116.56"/>
    <m/>
    <n v="-4.7600000000000003E-2"/>
  </r>
  <r>
    <d v="2024-10-09T00:00:00"/>
    <x v="7"/>
    <x v="1"/>
    <n v="122.39"/>
    <n v="123.77"/>
    <n v="123.77"/>
    <n v="122.39"/>
    <m/>
    <n v="-1.11E-2"/>
  </r>
  <r>
    <d v="2024-10-08T00:00:00"/>
    <x v="7"/>
    <x v="1"/>
    <n v="123.77"/>
    <n v="124.23"/>
    <n v="124.23"/>
    <n v="123.77"/>
    <m/>
    <n v="-3.7000000000000002E-3"/>
  </r>
  <r>
    <d v="2024-10-07T00:00:00"/>
    <x v="7"/>
    <x v="1"/>
    <n v="124.23"/>
    <n v="100.15"/>
    <n v="124.23"/>
    <n v="100.15"/>
    <m/>
    <n v="0.2404"/>
  </r>
  <r>
    <d v="2024-10-04T00:00:00"/>
    <x v="7"/>
    <x v="1"/>
    <n v="100.15"/>
    <n v="101.16"/>
    <n v="101.16"/>
    <n v="100.15"/>
    <m/>
    <n v="-0.01"/>
  </r>
  <r>
    <d v="2024-10-03T00:00:00"/>
    <x v="7"/>
    <x v="1"/>
    <n v="101.16"/>
    <n v="102.17"/>
    <n v="102.17"/>
    <n v="101.16"/>
    <m/>
    <n v="-9.9000000000000008E-3"/>
  </r>
  <r>
    <d v="2024-10-02T00:00:00"/>
    <x v="7"/>
    <x v="1"/>
    <n v="102.17"/>
    <n v="104.14"/>
    <n v="104.14"/>
    <n v="102.17"/>
    <m/>
    <n v="-1.89E-2"/>
  </r>
  <r>
    <d v="2024-10-01T00:00:00"/>
    <x v="7"/>
    <x v="1"/>
    <n v="104.14"/>
    <n v="94.61"/>
    <n v="104.14"/>
    <n v="94.61"/>
    <m/>
    <n v="0.1007"/>
  </r>
  <r>
    <d v="2024-09-30T00:00:00"/>
    <x v="8"/>
    <x v="1"/>
    <n v="94.61"/>
    <n v="92.53"/>
    <n v="94.61"/>
    <n v="92.53"/>
    <m/>
    <n v="2.2499999999999999E-2"/>
  </r>
  <r>
    <d v="2024-09-27T00:00:00"/>
    <x v="8"/>
    <x v="1"/>
    <n v="92.53"/>
    <n v="90.14"/>
    <n v="92.53"/>
    <n v="90.14"/>
    <m/>
    <n v="2.6499999999999999E-2"/>
  </r>
  <r>
    <d v="2024-09-26T00:00:00"/>
    <x v="8"/>
    <x v="1"/>
    <n v="90.14"/>
    <n v="91.64"/>
    <n v="91.64"/>
    <n v="90.14"/>
    <m/>
    <n v="-1.6400000000000001E-2"/>
  </r>
  <r>
    <d v="2024-09-25T00:00:00"/>
    <x v="8"/>
    <x v="1"/>
    <n v="91.64"/>
    <n v="93.3"/>
    <n v="93.3"/>
    <n v="91.64"/>
    <m/>
    <n v="-1.78E-2"/>
  </r>
  <r>
    <d v="2024-09-24T00:00:00"/>
    <x v="8"/>
    <x v="1"/>
    <n v="93.3"/>
    <n v="93.87"/>
    <n v="93.87"/>
    <n v="93.3"/>
    <m/>
    <n v="-6.1000000000000004E-3"/>
  </r>
  <r>
    <d v="2024-09-23T00:00:00"/>
    <x v="8"/>
    <x v="1"/>
    <n v="93.87"/>
    <n v="91"/>
    <n v="93.87"/>
    <n v="91"/>
    <m/>
    <n v="3.15E-2"/>
  </r>
  <r>
    <d v="2024-09-20T00:00:00"/>
    <x v="8"/>
    <x v="1"/>
    <n v="91"/>
    <n v="92.64"/>
    <n v="92.64"/>
    <n v="91"/>
    <m/>
    <n v="-1.77E-2"/>
  </r>
  <r>
    <d v="2024-09-19T00:00:00"/>
    <x v="8"/>
    <x v="1"/>
    <n v="92.64"/>
    <n v="98.61"/>
    <n v="98.61"/>
    <n v="92.64"/>
    <m/>
    <n v="-6.0499999999999998E-2"/>
  </r>
  <r>
    <d v="2024-09-18T00:00:00"/>
    <x v="8"/>
    <x v="1"/>
    <n v="98.61"/>
    <n v="101.58"/>
    <n v="101.58"/>
    <n v="98.61"/>
    <m/>
    <n v="-2.92E-2"/>
  </r>
  <r>
    <d v="2024-09-17T00:00:00"/>
    <x v="8"/>
    <x v="1"/>
    <n v="101.58"/>
    <n v="101.22"/>
    <n v="101.58"/>
    <n v="101.22"/>
    <m/>
    <n v="3.5999999999999999E-3"/>
  </r>
  <r>
    <d v="2024-09-16T00:00:00"/>
    <x v="8"/>
    <x v="1"/>
    <n v="101.22"/>
    <n v="100.6"/>
    <n v="101.22"/>
    <n v="100.6"/>
    <m/>
    <n v="6.1999999999999998E-3"/>
  </r>
  <r>
    <d v="2024-09-13T00:00:00"/>
    <x v="8"/>
    <x v="1"/>
    <n v="100.6"/>
    <n v="98.03"/>
    <n v="100.6"/>
    <n v="98.03"/>
    <m/>
    <n v="2.6200000000000001E-2"/>
  </r>
  <r>
    <d v="2024-09-12T00:00:00"/>
    <x v="8"/>
    <x v="1"/>
    <n v="98.03"/>
    <n v="103.79"/>
    <n v="103.79"/>
    <n v="98.03"/>
    <m/>
    <n v="-5.5500000000000001E-2"/>
  </r>
  <r>
    <d v="2024-09-11T00:00:00"/>
    <x v="8"/>
    <x v="1"/>
    <n v="103.79"/>
    <n v="108.36"/>
    <n v="108.36"/>
    <n v="103.79"/>
    <m/>
    <n v="-4.2200000000000001E-2"/>
  </r>
  <r>
    <d v="2024-09-10T00:00:00"/>
    <x v="8"/>
    <x v="1"/>
    <n v="108.36"/>
    <n v="104.61"/>
    <n v="108.36"/>
    <n v="104.61"/>
    <m/>
    <n v="3.5799999999999998E-2"/>
  </r>
  <r>
    <d v="2024-09-09T00:00:00"/>
    <x v="8"/>
    <x v="1"/>
    <n v="104.61"/>
    <n v="107.24"/>
    <n v="107.24"/>
    <n v="104.61"/>
    <m/>
    <n v="-2.4500000000000001E-2"/>
  </r>
  <r>
    <d v="2024-09-06T00:00:00"/>
    <x v="8"/>
    <x v="1"/>
    <n v="107.24"/>
    <n v="114.81"/>
    <n v="114.81"/>
    <n v="107.24"/>
    <m/>
    <n v="-6.59E-2"/>
  </r>
  <r>
    <d v="2024-09-05T00:00:00"/>
    <x v="8"/>
    <x v="1"/>
    <n v="114.81"/>
    <n v="119.15"/>
    <n v="119.15"/>
    <n v="114.81"/>
    <m/>
    <n v="-3.6400000000000002E-2"/>
  </r>
  <r>
    <d v="2024-09-04T00:00:00"/>
    <x v="8"/>
    <x v="1"/>
    <n v="119.15"/>
    <n v="114.2"/>
    <n v="119.15"/>
    <n v="114.2"/>
    <m/>
    <n v="4.3299999999999998E-2"/>
  </r>
  <r>
    <d v="2024-09-03T00:00:00"/>
    <x v="8"/>
    <x v="1"/>
    <n v="114.2"/>
    <n v="107.77"/>
    <n v="114.2"/>
    <n v="107.77"/>
    <m/>
    <n v="5.9700000000000003E-2"/>
  </r>
  <r>
    <d v="2024-08-30T00:00:00"/>
    <x v="9"/>
    <x v="1"/>
    <n v="107.77"/>
    <n v="106.7"/>
    <n v="107.77"/>
    <n v="106.7"/>
    <m/>
    <n v="0.01"/>
  </r>
  <r>
    <d v="2024-08-29T00:00:00"/>
    <x v="9"/>
    <x v="1"/>
    <n v="106.7"/>
    <n v="108.76"/>
    <n v="108.76"/>
    <n v="106.7"/>
    <m/>
    <n v="-1.89E-2"/>
  </r>
  <r>
    <d v="2024-08-28T00:00:00"/>
    <x v="9"/>
    <x v="1"/>
    <n v="108.76"/>
    <n v="109.22"/>
    <n v="109.22"/>
    <n v="108.76"/>
    <m/>
    <n v="-4.1999999999999997E-3"/>
  </r>
  <r>
    <d v="2024-08-27T00:00:00"/>
    <x v="9"/>
    <x v="1"/>
    <n v="109.22"/>
    <n v="106.66"/>
    <n v="109.22"/>
    <n v="106.66"/>
    <m/>
    <n v="2.4E-2"/>
  </r>
  <r>
    <d v="2024-08-26T00:00:00"/>
    <x v="9"/>
    <x v="1"/>
    <n v="106.66"/>
    <n v="105.63"/>
    <n v="106.66"/>
    <n v="105.63"/>
    <m/>
    <n v="9.7999999999999997E-3"/>
  </r>
  <r>
    <d v="2024-08-23T00:00:00"/>
    <x v="9"/>
    <x v="1"/>
    <n v="105.63"/>
    <n v="108.5"/>
    <n v="108.5"/>
    <n v="105.63"/>
    <m/>
    <n v="-2.6499999999999999E-2"/>
  </r>
  <r>
    <d v="2024-08-22T00:00:00"/>
    <x v="9"/>
    <x v="1"/>
    <n v="108.5"/>
    <n v="111.38"/>
    <n v="111.38"/>
    <n v="108.5"/>
    <m/>
    <n v="-2.5899999999999999E-2"/>
  </r>
  <r>
    <d v="2024-08-21T00:00:00"/>
    <x v="9"/>
    <x v="1"/>
    <n v="111.38"/>
    <n v="111.57"/>
    <n v="111.57"/>
    <n v="111.38"/>
    <m/>
    <n v="-1.6999999999999999E-3"/>
  </r>
  <r>
    <d v="2024-08-20T00:00:00"/>
    <x v="9"/>
    <x v="1"/>
    <n v="111.57"/>
    <n v="110.13"/>
    <n v="111.57"/>
    <n v="110.13"/>
    <m/>
    <n v="1.3100000000000001E-2"/>
  </r>
  <r>
    <d v="2024-08-19T00:00:00"/>
    <x v="9"/>
    <x v="1"/>
    <n v="110.13"/>
    <n v="102.81"/>
    <n v="110.13"/>
    <n v="102.81"/>
    <m/>
    <n v="7.1199999999999999E-2"/>
  </r>
  <r>
    <d v="2024-08-16T00:00:00"/>
    <x v="9"/>
    <x v="1"/>
    <n v="102.81"/>
    <n v="103.74"/>
    <n v="103.74"/>
    <n v="102.81"/>
    <m/>
    <n v="-8.9999999999999993E-3"/>
  </r>
  <r>
    <d v="2024-08-15T00:00:00"/>
    <x v="9"/>
    <x v="1"/>
    <n v="103.74"/>
    <n v="106.34"/>
    <n v="106.34"/>
    <n v="103.74"/>
    <m/>
    <n v="-2.4400000000000002E-2"/>
  </r>
  <r>
    <d v="2024-08-14T00:00:00"/>
    <x v="9"/>
    <x v="1"/>
    <n v="106.34"/>
    <n v="118.44"/>
    <n v="118.44"/>
    <n v="106.34"/>
    <m/>
    <n v="-0.1022"/>
  </r>
  <r>
    <d v="2024-08-13T00:00:00"/>
    <x v="9"/>
    <x v="1"/>
    <n v="118.44"/>
    <n v="118.26"/>
    <n v="118.44"/>
    <n v="118.26"/>
    <m/>
    <n v="1.5E-3"/>
  </r>
  <r>
    <d v="2024-08-12T00:00:00"/>
    <x v="9"/>
    <x v="1"/>
    <n v="118.26"/>
    <n v="108.26"/>
    <n v="118.26"/>
    <n v="108.26"/>
    <m/>
    <n v="9.2399999999999996E-2"/>
  </r>
  <r>
    <d v="2024-08-09T00:00:00"/>
    <x v="9"/>
    <x v="1"/>
    <n v="108.26"/>
    <n v="110.42"/>
    <n v="110.42"/>
    <n v="108.26"/>
    <m/>
    <n v="-1.9599999999999999E-2"/>
  </r>
  <r>
    <d v="2024-08-08T00:00:00"/>
    <x v="9"/>
    <x v="1"/>
    <n v="110.42"/>
    <n v="112.69"/>
    <n v="112.69"/>
    <n v="110.42"/>
    <m/>
    <n v="-2.01E-2"/>
  </r>
  <r>
    <d v="2024-08-07T00:00:00"/>
    <x v="9"/>
    <x v="1"/>
    <n v="112.69"/>
    <n v="119.24"/>
    <n v="119.24"/>
    <n v="112.69"/>
    <m/>
    <n v="-5.4899999999999997E-2"/>
  </r>
  <r>
    <d v="2024-08-06T00:00:00"/>
    <x v="9"/>
    <x v="1"/>
    <n v="119.24"/>
    <n v="121.22"/>
    <n v="121.22"/>
    <n v="119.24"/>
    <m/>
    <n v="-1.6299999999999999E-2"/>
  </r>
  <r>
    <d v="2024-08-05T00:00:00"/>
    <x v="9"/>
    <x v="1"/>
    <n v="121.22"/>
    <n v="112.26"/>
    <n v="121.22"/>
    <n v="112.26"/>
    <m/>
    <n v="7.9799999999999996E-2"/>
  </r>
  <r>
    <d v="2024-08-02T00:00:00"/>
    <x v="9"/>
    <x v="1"/>
    <n v="112.26"/>
    <n v="101.82"/>
    <n v="112.26"/>
    <n v="101.82"/>
    <m/>
    <n v="0.10249999999999999"/>
  </r>
  <r>
    <d v="2024-08-01T00:00:00"/>
    <x v="9"/>
    <x v="1"/>
    <n v="101.82"/>
    <n v="99.41"/>
    <n v="101.82"/>
    <n v="99.41"/>
    <m/>
    <n v="2.4199999999999999E-2"/>
  </r>
  <r>
    <d v="2024-07-31T00:00:00"/>
    <x v="10"/>
    <x v="1"/>
    <n v="99.41"/>
    <n v="100.42"/>
    <n v="100.42"/>
    <n v="99.41"/>
    <m/>
    <n v="-1.01E-2"/>
  </r>
  <r>
    <d v="2024-07-30T00:00:00"/>
    <x v="10"/>
    <x v="1"/>
    <n v="100.42"/>
    <n v="98.65"/>
    <n v="100.42"/>
    <n v="98.65"/>
    <m/>
    <n v="1.7899999999999999E-2"/>
  </r>
  <r>
    <d v="2024-07-29T00:00:00"/>
    <x v="10"/>
    <x v="1"/>
    <n v="98.65"/>
    <n v="97.76"/>
    <n v="98.65"/>
    <n v="97.76"/>
    <m/>
    <n v="9.1000000000000004E-3"/>
  </r>
  <r>
    <d v="2024-07-26T00:00:00"/>
    <x v="10"/>
    <x v="1"/>
    <n v="97.76"/>
    <n v="99.08"/>
    <n v="99.08"/>
    <n v="97.76"/>
    <m/>
    <n v="-1.3299999999999999E-2"/>
  </r>
  <r>
    <d v="2024-07-25T00:00:00"/>
    <x v="10"/>
    <x v="1"/>
    <n v="99.08"/>
    <n v="94.81"/>
    <n v="99.08"/>
    <n v="94.81"/>
    <m/>
    <n v="4.4999999999999998E-2"/>
  </r>
  <r>
    <d v="2024-07-24T00:00:00"/>
    <x v="10"/>
    <x v="1"/>
    <n v="94.81"/>
    <n v="95.04"/>
    <n v="95.04"/>
    <n v="94.81"/>
    <m/>
    <n v="-2.3999999999999998E-3"/>
  </r>
  <r>
    <d v="2024-07-23T00:00:00"/>
    <x v="10"/>
    <x v="1"/>
    <n v="95.04"/>
    <n v="94.45"/>
    <n v="95.04"/>
    <n v="94.45"/>
    <m/>
    <n v="6.1999999999999998E-3"/>
  </r>
  <r>
    <d v="2024-07-22T00:00:00"/>
    <x v="10"/>
    <x v="1"/>
    <n v="94.45"/>
    <n v="94.29"/>
    <n v="94.45"/>
    <n v="94.29"/>
    <m/>
    <n v="1.6999999999999999E-3"/>
  </r>
  <r>
    <d v="2024-07-19T00:00:00"/>
    <x v="10"/>
    <x v="1"/>
    <n v="94.29"/>
    <n v="91.97"/>
    <n v="94.29"/>
    <n v="91.97"/>
    <m/>
    <n v="2.52E-2"/>
  </r>
  <r>
    <d v="2024-07-18T00:00:00"/>
    <x v="10"/>
    <x v="1"/>
    <n v="91.97"/>
    <n v="91"/>
    <n v="91.97"/>
    <n v="91"/>
    <m/>
    <n v="1.0699999999999999E-2"/>
  </r>
  <r>
    <d v="2024-07-17T00:00:00"/>
    <x v="10"/>
    <x v="1"/>
    <n v="91"/>
    <n v="93.87"/>
    <n v="93.87"/>
    <n v="91"/>
    <m/>
    <n v="-3.0599999999999999E-2"/>
  </r>
  <r>
    <d v="2024-07-16T00:00:00"/>
    <x v="10"/>
    <x v="1"/>
    <n v="93.87"/>
    <n v="94.5"/>
    <n v="94.5"/>
    <n v="93.87"/>
    <m/>
    <n v="-6.7000000000000002E-3"/>
  </r>
  <r>
    <d v="2024-07-15T00:00:00"/>
    <x v="10"/>
    <x v="1"/>
    <n v="94.5"/>
    <n v="86.79"/>
    <n v="94.5"/>
    <n v="86.79"/>
    <m/>
    <n v="8.8800000000000004E-2"/>
  </r>
  <r>
    <d v="2024-07-12T00:00:00"/>
    <x v="10"/>
    <x v="1"/>
    <n v="86.79"/>
    <n v="89.67"/>
    <n v="89.67"/>
    <n v="86.79"/>
    <m/>
    <n v="-3.2099999999999997E-2"/>
  </r>
  <r>
    <d v="2024-07-11T00:00:00"/>
    <x v="10"/>
    <x v="1"/>
    <n v="89.67"/>
    <n v="92.97"/>
    <n v="92.97"/>
    <n v="89.67"/>
    <m/>
    <n v="-3.5499999999999997E-2"/>
  </r>
  <r>
    <d v="2024-07-10T00:00:00"/>
    <x v="10"/>
    <x v="1"/>
    <n v="92.97"/>
    <n v="95.62"/>
    <n v="95.62"/>
    <n v="92.97"/>
    <m/>
    <n v="-2.7699999999999999E-2"/>
  </r>
  <r>
    <d v="2024-07-09T00:00:00"/>
    <x v="10"/>
    <x v="1"/>
    <n v="95.62"/>
    <n v="97.96"/>
    <n v="97.96"/>
    <n v="95.62"/>
    <m/>
    <n v="-2.3900000000000001E-2"/>
  </r>
  <r>
    <d v="2024-07-08T00:00:00"/>
    <x v="10"/>
    <x v="1"/>
    <n v="97.96"/>
    <n v="98.78"/>
    <n v="98.78"/>
    <n v="97.96"/>
    <m/>
    <n v="-8.3000000000000001E-3"/>
  </r>
  <r>
    <d v="2024-07-05T00:00:00"/>
    <x v="10"/>
    <x v="1"/>
    <n v="98.78"/>
    <n v="102.83"/>
    <n v="102.83"/>
    <n v="98.78"/>
    <m/>
    <n v="-3.9399999999999998E-2"/>
  </r>
  <r>
    <d v="2024-07-03T00:00:00"/>
    <x v="10"/>
    <x v="1"/>
    <n v="102.83"/>
    <n v="107.51"/>
    <n v="107.51"/>
    <n v="102.83"/>
    <m/>
    <n v="-4.3499999999999997E-2"/>
  </r>
  <r>
    <d v="2024-07-02T00:00:00"/>
    <x v="10"/>
    <x v="1"/>
    <n v="107.51"/>
    <n v="106.23"/>
    <n v="107.51"/>
    <n v="106.23"/>
    <m/>
    <n v="1.2E-2"/>
  </r>
  <r>
    <d v="2024-07-01T00:00:00"/>
    <x v="10"/>
    <x v="1"/>
    <n v="106.23"/>
    <n v="98.59"/>
    <n v="106.23"/>
    <n v="98.59"/>
    <m/>
    <n v="7.7499999999999999E-2"/>
  </r>
  <r>
    <d v="2024-06-28T00:00:00"/>
    <x v="11"/>
    <x v="1"/>
    <n v="98.59"/>
    <n v="95.69"/>
    <n v="98.59"/>
    <n v="95.69"/>
    <m/>
    <n v="3.0300000000000001E-2"/>
  </r>
  <r>
    <d v="2024-06-27T00:00:00"/>
    <x v="11"/>
    <x v="1"/>
    <n v="95.69"/>
    <n v="97.91"/>
    <n v="97.91"/>
    <n v="95.69"/>
    <m/>
    <n v="-2.2700000000000001E-2"/>
  </r>
  <r>
    <d v="2024-06-26T00:00:00"/>
    <x v="11"/>
    <x v="1"/>
    <n v="97.91"/>
    <n v="96.97"/>
    <n v="97.91"/>
    <n v="96.97"/>
    <m/>
    <n v="9.7000000000000003E-3"/>
  </r>
  <r>
    <d v="2024-06-25T00:00:00"/>
    <x v="11"/>
    <x v="1"/>
    <n v="96.97"/>
    <n v="95.2"/>
    <n v="96.97"/>
    <n v="95.2"/>
    <m/>
    <n v="1.8599999999999998E-2"/>
  </r>
  <r>
    <d v="2024-06-24T00:00:00"/>
    <x v="11"/>
    <x v="1"/>
    <n v="95.2"/>
    <n v="94.09"/>
    <n v="95.2"/>
    <n v="94.09"/>
    <m/>
    <n v="1.18E-2"/>
  </r>
  <r>
    <d v="2024-06-21T00:00:00"/>
    <x v="11"/>
    <x v="1"/>
    <n v="94.09"/>
    <n v="94.14"/>
    <n v="94.14"/>
    <n v="94.09"/>
    <m/>
    <n v="-5.0000000000000001E-4"/>
  </r>
  <r>
    <d v="2024-06-20T00:00:00"/>
    <x v="11"/>
    <x v="1"/>
    <n v="94.14"/>
    <n v="97.99"/>
    <n v="97.99"/>
    <n v="94.14"/>
    <m/>
    <n v="-3.9300000000000002E-2"/>
  </r>
  <r>
    <d v="2024-06-18T00:00:00"/>
    <x v="11"/>
    <x v="1"/>
    <n v="97.99"/>
    <n v="99.07"/>
    <n v="99.07"/>
    <n v="97.99"/>
    <m/>
    <n v="-1.09E-2"/>
  </r>
  <r>
    <d v="2024-06-17T00:00:00"/>
    <x v="11"/>
    <x v="1"/>
    <n v="99.07"/>
    <n v="100.16"/>
    <n v="100.16"/>
    <n v="99.07"/>
    <m/>
    <n v="-1.09E-2"/>
  </r>
  <r>
    <d v="2024-06-14T00:00:00"/>
    <x v="11"/>
    <x v="1"/>
    <n v="100.16"/>
    <n v="91.93"/>
    <n v="100.16"/>
    <n v="91.93"/>
    <m/>
    <n v="8.9499999999999996E-2"/>
  </r>
  <r>
    <d v="2024-06-13T00:00:00"/>
    <x v="11"/>
    <x v="1"/>
    <n v="91.93"/>
    <n v="91.73"/>
    <n v="91.93"/>
    <n v="91.73"/>
    <m/>
    <n v="2.2000000000000001E-3"/>
  </r>
  <r>
    <d v="2024-06-12T00:00:00"/>
    <x v="11"/>
    <x v="1"/>
    <n v="91.73"/>
    <n v="97.27"/>
    <n v="97.27"/>
    <n v="91.73"/>
    <m/>
    <n v="-5.7000000000000002E-2"/>
  </r>
  <r>
    <d v="2024-06-11T00:00:00"/>
    <x v="11"/>
    <x v="1"/>
    <n v="97.27"/>
    <n v="94.16"/>
    <n v="97.27"/>
    <n v="94.16"/>
    <m/>
    <n v="3.3000000000000002E-2"/>
  </r>
  <r>
    <d v="2024-06-10T00:00:00"/>
    <x v="11"/>
    <x v="1"/>
    <n v="94.16"/>
    <n v="91.82"/>
    <n v="94.16"/>
    <n v="91.82"/>
    <m/>
    <n v="2.5499999999999998E-2"/>
  </r>
  <r>
    <d v="2024-06-07T00:00:00"/>
    <x v="11"/>
    <x v="1"/>
    <n v="91.82"/>
    <n v="100.99"/>
    <n v="100.99"/>
    <n v="91.82"/>
    <m/>
    <n v="-9.0800000000000006E-2"/>
  </r>
  <r>
    <d v="2024-06-06T00:00:00"/>
    <x v="11"/>
    <x v="1"/>
    <n v="100.99"/>
    <n v="102.43"/>
    <n v="102.43"/>
    <n v="100.99"/>
    <m/>
    <n v="-1.41E-2"/>
  </r>
  <r>
    <d v="2024-06-05T00:00:00"/>
    <x v="11"/>
    <x v="1"/>
    <n v="102.43"/>
    <n v="100.11"/>
    <n v="102.43"/>
    <n v="100.11"/>
    <m/>
    <n v="2.3199999999999998E-2"/>
  </r>
  <r>
    <d v="2024-06-04T00:00:00"/>
    <x v="11"/>
    <x v="1"/>
    <n v="100.11"/>
    <n v="93.92"/>
    <n v="100.11"/>
    <n v="93.92"/>
    <m/>
    <n v="6.59E-2"/>
  </r>
  <r>
    <d v="2024-06-03T00:00:00"/>
    <x v="11"/>
    <x v="1"/>
    <n v="93.92"/>
    <n v="91.14"/>
    <n v="93.92"/>
    <n v="91.14"/>
    <m/>
    <n v="3.0499999999999999E-2"/>
  </r>
  <r>
    <d v="2024-05-31T00:00:00"/>
    <x v="0"/>
    <x v="1"/>
    <n v="91.14"/>
    <n v="91.09"/>
    <n v="91.14"/>
    <n v="91.09"/>
    <m/>
    <n v="5.0000000000000001E-4"/>
  </r>
  <r>
    <d v="2024-05-30T00:00:00"/>
    <x v="0"/>
    <x v="1"/>
    <n v="91.09"/>
    <n v="93.45"/>
    <n v="93.45"/>
    <n v="91.09"/>
    <m/>
    <n v="-2.53E-2"/>
  </r>
  <r>
    <d v="2024-05-29T00:00:00"/>
    <x v="0"/>
    <x v="1"/>
    <n v="93.45"/>
    <n v="89.67"/>
    <n v="93.45"/>
    <n v="89.67"/>
    <m/>
    <n v="4.2200000000000001E-2"/>
  </r>
  <r>
    <d v="2024-05-28T00:00:00"/>
    <x v="0"/>
    <x v="1"/>
    <n v="89.67"/>
    <n v="83.57"/>
    <n v="89.67"/>
    <n v="83.57"/>
    <m/>
    <n v="7.2999999999999995E-2"/>
  </r>
  <r>
    <d v="2024-05-24T00:00:00"/>
    <x v="0"/>
    <x v="1"/>
    <n v="83.57"/>
    <n v="86.15"/>
    <n v="86.15"/>
    <n v="83.57"/>
    <m/>
    <n v="-2.9899999999999999E-2"/>
  </r>
  <r>
    <d v="2024-05-23T00:00:00"/>
    <x v="0"/>
    <x v="1"/>
    <n v="86.15"/>
    <n v="82.49"/>
    <n v="86.15"/>
    <n v="82.49"/>
    <m/>
    <n v="4.4400000000000002E-2"/>
  </r>
  <r>
    <d v="2024-05-22T00:00:00"/>
    <x v="0"/>
    <x v="1"/>
    <n v="82.49"/>
    <n v="85.34"/>
    <n v="85.34"/>
    <n v="82.49"/>
    <m/>
    <n v="-3.3399999999999999E-2"/>
  </r>
  <r>
    <d v="2024-05-21T00:00:00"/>
    <x v="0"/>
    <x v="1"/>
    <n v="85.34"/>
    <n v="88.13"/>
    <n v="88.13"/>
    <n v="85.34"/>
    <m/>
    <n v="-3.1699999999999999E-2"/>
  </r>
  <r>
    <d v="2024-05-20T00:00:00"/>
    <x v="0"/>
    <x v="1"/>
    <n v="88.13"/>
    <n v="89.35"/>
    <n v="89.35"/>
    <n v="88.13"/>
    <m/>
    <n v="-1.37E-2"/>
  </r>
  <r>
    <d v="2024-05-17T00:00:00"/>
    <x v="0"/>
    <x v="1"/>
    <n v="89.35"/>
    <n v="91.83"/>
    <n v="91.83"/>
    <n v="89.35"/>
    <m/>
    <n v="-2.7E-2"/>
  </r>
  <r>
    <d v="2024-05-16T00:00:00"/>
    <x v="0"/>
    <x v="1"/>
    <n v="91.83"/>
    <n v="93.78"/>
    <n v="93.78"/>
    <n v="91.83"/>
    <m/>
    <n v="-2.0799999999999999E-2"/>
  </r>
  <r>
    <d v="2024-05-15T00:00:00"/>
    <x v="0"/>
    <x v="1"/>
    <n v="93.78"/>
    <n v="106.55"/>
    <n v="106.55"/>
    <n v="93.78"/>
    <m/>
    <n v="-0.1198"/>
  </r>
  <r>
    <d v="2024-05-14T00:00:00"/>
    <x v="0"/>
    <x v="1"/>
    <n v="106.55"/>
    <n v="105.35"/>
    <n v="106.55"/>
    <n v="105.35"/>
    <m/>
    <n v="1.14E-2"/>
  </r>
  <r>
    <d v="2024-05-13T00:00:00"/>
    <x v="0"/>
    <x v="1"/>
    <n v="105.35"/>
    <n v="94.23"/>
    <n v="105.35"/>
    <n v="94.23"/>
    <m/>
    <n v="0.11799999999999999"/>
  </r>
  <r>
    <d v="2024-05-10T00:00:00"/>
    <x v="0"/>
    <x v="1"/>
    <n v="94.23"/>
    <n v="93.85"/>
    <n v="94.23"/>
    <n v="93.85"/>
    <m/>
    <n v="4.0000000000000001E-3"/>
  </r>
  <r>
    <d v="2024-05-09T00:00:00"/>
    <x v="0"/>
    <x v="1"/>
    <n v="93.85"/>
    <n v="95.58"/>
    <n v="95.58"/>
    <n v="93.85"/>
    <m/>
    <n v="-1.8100000000000002E-2"/>
  </r>
  <r>
    <d v="2024-05-08T00:00:00"/>
    <x v="0"/>
    <x v="1"/>
    <n v="95.58"/>
    <n v="98.04"/>
    <n v="98.04"/>
    <n v="95.58"/>
    <m/>
    <n v="-2.5100000000000001E-2"/>
  </r>
  <r>
    <d v="2024-05-07T00:00:00"/>
    <x v="0"/>
    <x v="1"/>
    <n v="98.04"/>
    <n v="94.5"/>
    <n v="98.04"/>
    <n v="94.5"/>
    <m/>
    <n v="3.7499999999999999E-2"/>
  </r>
  <r>
    <d v="2024-05-06T00:00:00"/>
    <x v="0"/>
    <x v="1"/>
    <n v="94.5"/>
    <n v="95.96"/>
    <n v="95.96"/>
    <n v="94.5"/>
    <m/>
    <n v="-1.52E-2"/>
  </r>
  <r>
    <d v="2024-05-03T00:00:00"/>
    <x v="0"/>
    <x v="1"/>
    <n v="95.96"/>
    <n v="100.7"/>
    <n v="100.7"/>
    <n v="95.96"/>
    <m/>
    <n v="-4.7100000000000003E-2"/>
  </r>
  <r>
    <d v="2024-05-02T00:00:00"/>
    <x v="0"/>
    <x v="1"/>
    <n v="100.7"/>
    <n v="100.64"/>
    <n v="100.7"/>
    <n v="100.64"/>
    <m/>
    <n v="5.9999999999999995E-4"/>
  </r>
  <r>
    <d v="2024-05-01T00:00:00"/>
    <x v="0"/>
    <x v="1"/>
    <n v="100.64"/>
    <n v="107.46"/>
    <n v="107.46"/>
    <n v="100.64"/>
    <m/>
    <n v="-6.3500000000000001E-2"/>
  </r>
  <r>
    <d v="2024-04-30T00:00:00"/>
    <x v="1"/>
    <x v="1"/>
    <n v="107.46"/>
    <n v="105.42"/>
    <n v="107.46"/>
    <n v="105.42"/>
    <m/>
    <n v="1.9400000000000001E-2"/>
  </r>
  <r>
    <d v="2024-04-29T00:00:00"/>
    <x v="1"/>
    <x v="1"/>
    <n v="105.42"/>
    <n v="104.4"/>
    <n v="105.42"/>
    <n v="104.4"/>
    <m/>
    <n v="9.7999999999999997E-3"/>
  </r>
  <r>
    <d v="2024-04-26T00:00:00"/>
    <x v="1"/>
    <x v="1"/>
    <n v="104.4"/>
    <n v="108.55"/>
    <n v="108.55"/>
    <n v="104.4"/>
    <m/>
    <n v="-3.8199999999999998E-2"/>
  </r>
  <r>
    <d v="2024-04-25T00:00:00"/>
    <x v="1"/>
    <x v="1"/>
    <n v="108.55"/>
    <n v="110.21"/>
    <n v="110.21"/>
    <n v="108.55"/>
    <m/>
    <n v="-1.5100000000000001E-2"/>
  </r>
  <r>
    <d v="2024-04-24T00:00:00"/>
    <x v="1"/>
    <x v="1"/>
    <n v="110.21"/>
    <n v="106.85"/>
    <n v="110.21"/>
    <n v="106.85"/>
    <m/>
    <n v="3.1399999999999997E-2"/>
  </r>
  <r>
    <d v="2024-04-23T00:00:00"/>
    <x v="1"/>
    <x v="1"/>
    <n v="106.85"/>
    <n v="108.56"/>
    <n v="108.56"/>
    <n v="106.85"/>
    <m/>
    <n v="-1.5800000000000002E-2"/>
  </r>
  <r>
    <d v="2024-04-22T00:00:00"/>
    <x v="1"/>
    <x v="1"/>
    <n v="108.56"/>
    <n v="111.26"/>
    <n v="111.26"/>
    <n v="108.56"/>
    <m/>
    <n v="-2.4299999999999999E-2"/>
  </r>
  <r>
    <d v="2024-04-19T00:00:00"/>
    <x v="1"/>
    <x v="1"/>
    <n v="111.26"/>
    <n v="108.66"/>
    <n v="111.26"/>
    <n v="108.66"/>
    <m/>
    <n v="2.3900000000000001E-2"/>
  </r>
  <r>
    <d v="2024-04-18T00:00:00"/>
    <x v="1"/>
    <x v="1"/>
    <n v="108.66"/>
    <n v="113.29"/>
    <n v="113.29"/>
    <n v="108.66"/>
    <m/>
    <n v="-4.0899999999999999E-2"/>
  </r>
  <r>
    <d v="2024-04-17T00:00:00"/>
    <x v="1"/>
    <x v="1"/>
    <n v="113.29"/>
    <n v="119.59"/>
    <n v="119.59"/>
    <n v="113.29"/>
    <m/>
    <n v="-5.2699999999999997E-2"/>
  </r>
  <r>
    <d v="2024-04-16T00:00:00"/>
    <x v="1"/>
    <x v="1"/>
    <n v="119.59"/>
    <n v="121.15"/>
    <n v="121.15"/>
    <n v="119.59"/>
    <m/>
    <n v="-1.29E-2"/>
  </r>
  <r>
    <d v="2024-04-15T00:00:00"/>
    <x v="1"/>
    <x v="1"/>
    <n v="121.15"/>
    <n v="112.82"/>
    <n v="121.15"/>
    <n v="112.82"/>
    <m/>
    <n v="7.3800000000000004E-2"/>
  </r>
  <r>
    <d v="2024-04-12T00:00:00"/>
    <x v="1"/>
    <x v="1"/>
    <n v="112.82"/>
    <n v="108.86"/>
    <n v="112.82"/>
    <n v="108.86"/>
    <m/>
    <n v="3.6400000000000002E-2"/>
  </r>
  <r>
    <d v="2024-04-11T00:00:00"/>
    <x v="1"/>
    <x v="1"/>
    <n v="108.86"/>
    <n v="109.59"/>
    <n v="109.59"/>
    <n v="108.86"/>
    <m/>
    <n v="-6.7000000000000002E-3"/>
  </r>
  <r>
    <d v="2024-04-10T00:00:00"/>
    <x v="1"/>
    <x v="1"/>
    <n v="109.59"/>
    <n v="98.73"/>
    <n v="109.59"/>
    <n v="98.73"/>
    <m/>
    <n v="0.11"/>
  </r>
  <r>
    <d v="2024-04-09T00:00:00"/>
    <x v="1"/>
    <x v="1"/>
    <n v="98.73"/>
    <n v="99.37"/>
    <n v="99.37"/>
    <n v="98.73"/>
    <m/>
    <n v="-6.4000000000000003E-3"/>
  </r>
  <r>
    <d v="2024-04-08T00:00:00"/>
    <x v="1"/>
    <x v="1"/>
    <n v="99.37"/>
    <n v="96.13"/>
    <n v="99.37"/>
    <n v="96.13"/>
    <m/>
    <n v="5.3699999999999998E-2"/>
  </r>
  <r>
    <d v="2024-04-05T00:00:00"/>
    <x v="1"/>
    <x v="1"/>
    <n v="94.31"/>
    <n v="96.13"/>
    <n v="96.13"/>
    <n v="94.31"/>
    <m/>
    <n v="-1.89E-2"/>
  </r>
  <r>
    <d v="2024-04-04T00:00:00"/>
    <x v="1"/>
    <x v="1"/>
    <n v="96.13"/>
    <n v="97.88"/>
    <n v="97.88"/>
    <n v="96.13"/>
    <m/>
    <n v="-1.7899999999999999E-2"/>
  </r>
  <r>
    <d v="2024-04-03T00:00:00"/>
    <x v="1"/>
    <x v="1"/>
    <n v="97.88"/>
    <n v="96.57"/>
    <n v="97.88"/>
    <n v="96.57"/>
    <m/>
    <n v="1.3599999999999999E-2"/>
  </r>
  <r>
    <d v="2024-04-02T00:00:00"/>
    <x v="1"/>
    <x v="1"/>
    <n v="96.57"/>
    <n v="94.2"/>
    <n v="96.57"/>
    <n v="94.2"/>
    <m/>
    <n v="2.52E-2"/>
  </r>
  <r>
    <d v="2024-04-01T00:00:00"/>
    <x v="1"/>
    <x v="1"/>
    <n v="94.2"/>
    <n v="86.38"/>
    <n v="94.2"/>
    <n v="86.38"/>
    <m/>
    <n v="9.0499999999999997E-2"/>
  </r>
  <r>
    <d v="2024-03-28T00:00:00"/>
    <x v="2"/>
    <x v="1"/>
    <n v="86.38"/>
    <n v="86.28"/>
    <n v="86.38"/>
    <n v="86.28"/>
    <m/>
    <n v="1.1999999999999999E-3"/>
  </r>
  <r>
    <d v="2024-03-27T00:00:00"/>
    <x v="2"/>
    <x v="1"/>
    <n v="86.28"/>
    <n v="90.63"/>
    <n v="90.63"/>
    <n v="86.28"/>
    <m/>
    <n v="-4.8000000000000001E-2"/>
  </r>
  <r>
    <d v="2024-03-26T00:00:00"/>
    <x v="2"/>
    <x v="1"/>
    <n v="90.63"/>
    <n v="92.24"/>
    <n v="92.24"/>
    <n v="90.63"/>
    <m/>
    <n v="-1.7500000000000002E-2"/>
  </r>
  <r>
    <d v="2024-03-25T00:00:00"/>
    <x v="2"/>
    <x v="1"/>
    <n v="92.24"/>
    <n v="90.82"/>
    <n v="92.24"/>
    <n v="90.82"/>
    <m/>
    <n v="1.32E-2"/>
  </r>
  <r>
    <d v="2024-03-22T00:00:00"/>
    <x v="2"/>
    <x v="1"/>
    <n v="91.04"/>
    <n v="90.82"/>
    <n v="91.04"/>
    <n v="90.82"/>
    <m/>
    <n v="2.3999999999999998E-3"/>
  </r>
  <r>
    <d v="2024-03-21T00:00:00"/>
    <x v="2"/>
    <x v="1"/>
    <n v="90.82"/>
    <n v="92.72"/>
    <n v="92.72"/>
    <n v="90.82"/>
    <m/>
    <n v="-2.0500000000000001E-2"/>
  </r>
  <r>
    <d v="2024-03-20T00:00:00"/>
    <x v="2"/>
    <x v="1"/>
    <n v="92.72"/>
    <n v="99.99"/>
    <n v="99.99"/>
    <n v="92.72"/>
    <m/>
    <n v="-7.2700000000000001E-2"/>
  </r>
  <r>
    <d v="2024-03-19T00:00:00"/>
    <x v="2"/>
    <x v="1"/>
    <n v="99.99"/>
    <n v="102.87"/>
    <n v="102.87"/>
    <n v="99.99"/>
    <m/>
    <n v="-2.8000000000000001E-2"/>
  </r>
  <r>
    <d v="2024-03-18T00:00:00"/>
    <x v="2"/>
    <x v="1"/>
    <n v="102.87"/>
    <n v="97.82"/>
    <n v="102.87"/>
    <n v="97.82"/>
    <m/>
    <n v="5.16E-2"/>
  </r>
  <r>
    <d v="2024-03-15T00:00:00"/>
    <x v="2"/>
    <x v="1"/>
    <n v="97.82"/>
    <n v="98.67"/>
    <n v="98.67"/>
    <n v="97.82"/>
    <m/>
    <n v="-8.6E-3"/>
  </r>
  <r>
    <d v="2024-03-14T00:00:00"/>
    <x v="2"/>
    <x v="1"/>
    <n v="98.67"/>
    <n v="97.03"/>
    <n v="98.67"/>
    <n v="97.03"/>
    <m/>
    <n v="1.6899999999999998E-2"/>
  </r>
  <r>
    <d v="2024-03-13T00:00:00"/>
    <x v="2"/>
    <x v="1"/>
    <n v="97.03"/>
    <n v="101.36"/>
    <n v="101.36"/>
    <n v="97.03"/>
    <m/>
    <n v="-4.2700000000000002E-2"/>
  </r>
  <r>
    <d v="2024-03-12T00:00:00"/>
    <x v="2"/>
    <x v="1"/>
    <n v="101.36"/>
    <n v="106.63"/>
    <n v="106.63"/>
    <n v="101.36"/>
    <m/>
    <n v="-4.9399999999999999E-2"/>
  </r>
  <r>
    <d v="2024-03-11T00:00:00"/>
    <x v="2"/>
    <x v="1"/>
    <n v="106.63"/>
    <n v="105.45"/>
    <n v="106.63"/>
    <n v="105.45"/>
    <m/>
    <n v="5.7000000000000002E-2"/>
  </r>
  <r>
    <d v="2024-03-08T00:00:00"/>
    <x v="2"/>
    <x v="1"/>
    <n v="100.88"/>
    <n v="105.45"/>
    <n v="105.45"/>
    <n v="100.88"/>
    <m/>
    <n v="-4.3299999999999998E-2"/>
  </r>
  <r>
    <d v="2024-03-07T00:00:00"/>
    <x v="2"/>
    <x v="1"/>
    <n v="105.45"/>
    <n v="105.33"/>
    <n v="105.45"/>
    <n v="105.33"/>
    <m/>
    <n v="1.1000000000000001E-3"/>
  </r>
  <r>
    <d v="2024-03-06T00:00:00"/>
    <x v="2"/>
    <x v="1"/>
    <n v="105.33"/>
    <n v="110.33"/>
    <n v="110.33"/>
    <n v="105.33"/>
    <m/>
    <n v="-4.53E-2"/>
  </r>
  <r>
    <d v="2024-03-05T00:00:00"/>
    <x v="2"/>
    <x v="1"/>
    <n v="110.33"/>
    <n v="109.57"/>
    <n v="110.33"/>
    <n v="109.57"/>
    <m/>
    <n v="6.8999999999999999E-3"/>
  </r>
  <r>
    <d v="2024-03-04T00:00:00"/>
    <x v="2"/>
    <x v="1"/>
    <n v="109.57"/>
    <n v="109.1"/>
    <n v="109.57"/>
    <n v="109.1"/>
    <m/>
    <n v="2.9000000000000001E-2"/>
  </r>
  <r>
    <d v="2024-03-01T00:00:00"/>
    <x v="2"/>
    <x v="1"/>
    <n v="106.48"/>
    <n v="109.1"/>
    <n v="109.1"/>
    <n v="106.48"/>
    <m/>
    <n v="-2.4E-2"/>
  </r>
  <r>
    <d v="2024-02-29T00:00:00"/>
    <x v="3"/>
    <x v="1"/>
    <n v="109.1"/>
    <n v="108.71"/>
    <n v="109.1"/>
    <n v="108.71"/>
    <m/>
    <n v="3.5999999999999999E-3"/>
  </r>
  <r>
    <d v="2024-02-28T00:00:00"/>
    <x v="3"/>
    <x v="1"/>
    <n v="108.71"/>
    <n v="110.8"/>
    <n v="110.8"/>
    <n v="108.71"/>
    <m/>
    <n v="-1.89E-2"/>
  </r>
  <r>
    <d v="2024-02-27T00:00:00"/>
    <x v="3"/>
    <x v="1"/>
    <n v="110.8"/>
    <n v="110.77"/>
    <n v="110.8"/>
    <n v="110.77"/>
    <m/>
    <n v="2.9999999999999997E-4"/>
  </r>
  <r>
    <d v="2024-02-26T00:00:00"/>
    <x v="3"/>
    <x v="1"/>
    <n v="110.77"/>
    <n v="115.59"/>
    <n v="115.59"/>
    <n v="110.77"/>
    <m/>
    <n v="2.2700000000000001E-2"/>
  </r>
  <r>
    <d v="2024-02-23T00:00:00"/>
    <x v="3"/>
    <x v="1"/>
    <n v="108.31"/>
    <n v="115.59"/>
    <n v="115.59"/>
    <n v="108.31"/>
    <m/>
    <n v="-6.3E-2"/>
  </r>
  <r>
    <d v="2024-02-22T00:00:00"/>
    <x v="3"/>
    <x v="1"/>
    <n v="115.59"/>
    <n v="114.27"/>
    <n v="115.59"/>
    <n v="114.27"/>
    <m/>
    <n v="1.1599999999999999E-2"/>
  </r>
  <r>
    <d v="2024-02-21T00:00:00"/>
    <x v="3"/>
    <x v="1"/>
    <n v="114.27"/>
    <n v="111.02"/>
    <n v="114.27"/>
    <n v="111.02"/>
    <m/>
    <n v="2.93E-2"/>
  </r>
  <r>
    <d v="2024-02-20T00:00:00"/>
    <x v="3"/>
    <x v="1"/>
    <n v="111.02"/>
    <n v="109.2"/>
    <n v="111.02"/>
    <n v="109.2"/>
    <m/>
    <n v="1.67E-2"/>
  </r>
  <r>
    <d v="2024-02-16T00:00:00"/>
    <x v="3"/>
    <x v="1"/>
    <n v="109.2"/>
    <n v="112.09"/>
    <n v="112.09"/>
    <n v="109.2"/>
    <m/>
    <n v="-2.58E-2"/>
  </r>
  <r>
    <d v="2024-02-15T00:00:00"/>
    <x v="3"/>
    <x v="1"/>
    <n v="112.09"/>
    <n v="111.97"/>
    <n v="112.09"/>
    <n v="111.97"/>
    <m/>
    <n v="1.1000000000000001E-3"/>
  </r>
  <r>
    <d v="2024-02-14T00:00:00"/>
    <x v="3"/>
    <x v="1"/>
    <n v="111.97"/>
    <n v="113.22"/>
    <n v="113.22"/>
    <n v="111.97"/>
    <m/>
    <n v="-1.0999999999999999E-2"/>
  </r>
  <r>
    <d v="2024-02-13T00:00:00"/>
    <x v="3"/>
    <x v="1"/>
    <n v="113.22"/>
    <n v="109.78"/>
    <n v="113.22"/>
    <n v="109.78"/>
    <m/>
    <n v="3.1300000000000001E-2"/>
  </r>
  <r>
    <d v="2024-02-12T00:00:00"/>
    <x v="3"/>
    <x v="1"/>
    <n v="109.78"/>
    <n v="108.6"/>
    <n v="109.78"/>
    <n v="108.6"/>
    <m/>
    <n v="3.3599999999999998E-2"/>
  </r>
  <r>
    <d v="2024-02-09T00:00:00"/>
    <x v="3"/>
    <x v="1"/>
    <n v="106.21"/>
    <n v="108.6"/>
    <n v="108.6"/>
    <n v="106.21"/>
    <m/>
    <n v="-2.1999999999999999E-2"/>
  </r>
  <r>
    <d v="2024-02-08T00:00:00"/>
    <x v="3"/>
    <x v="1"/>
    <n v="108.6"/>
    <n v="107.86"/>
    <n v="108.6"/>
    <n v="107.86"/>
    <m/>
    <n v="6.8999999999999999E-3"/>
  </r>
  <r>
    <d v="2024-02-07T00:00:00"/>
    <x v="3"/>
    <x v="1"/>
    <n v="107.86"/>
    <n v="110.6"/>
    <n v="110.6"/>
    <n v="107.86"/>
    <m/>
    <n v="-2.4799999999999999E-2"/>
  </r>
  <r>
    <d v="2024-02-06T00:00:00"/>
    <x v="3"/>
    <x v="1"/>
    <n v="110.6"/>
    <n v="108.68"/>
    <n v="110.6"/>
    <n v="108.68"/>
    <m/>
    <n v="1.77E-2"/>
  </r>
  <r>
    <d v="2024-02-05T00:00:00"/>
    <x v="3"/>
    <x v="1"/>
    <n v="108.68"/>
    <n v="113.92"/>
    <n v="113.92"/>
    <n v="108.68"/>
    <m/>
    <n v="1.84E-2"/>
  </r>
  <r>
    <d v="2024-02-02T00:00:00"/>
    <x v="3"/>
    <x v="1"/>
    <n v="106.72"/>
    <n v="113.92"/>
    <n v="113.92"/>
    <n v="106.72"/>
    <m/>
    <n v="-6.3200000000000006E-2"/>
  </r>
  <r>
    <d v="2024-02-01T00:00:00"/>
    <x v="3"/>
    <x v="1"/>
    <n v="113.92"/>
    <n v="107.28"/>
    <n v="113.92"/>
    <n v="107.28"/>
    <m/>
    <n v="6.1899999999999997E-2"/>
  </r>
  <r>
    <d v="2024-01-31T00:00:00"/>
    <x v="4"/>
    <x v="1"/>
    <n v="107.28"/>
    <n v="104.26"/>
    <n v="107.28"/>
    <n v="104.26"/>
    <m/>
    <n v="2.9000000000000001E-2"/>
  </r>
  <r>
    <d v="2024-01-30T00:00:00"/>
    <x v="4"/>
    <x v="1"/>
    <n v="104.26"/>
    <n v="106.34"/>
    <n v="106.34"/>
    <n v="104.26"/>
    <m/>
    <n v="-1.9599999999999999E-2"/>
  </r>
  <r>
    <d v="2024-01-29T00:00:00"/>
    <x v="4"/>
    <x v="1"/>
    <n v="106.34"/>
    <n v="105.89"/>
    <n v="106.34"/>
    <n v="105.89"/>
    <m/>
    <n v="6.0999999999999999E-2"/>
  </r>
  <r>
    <d v="2024-01-26T00:00:00"/>
    <x v="4"/>
    <x v="1"/>
    <n v="100.23"/>
    <n v="105.89"/>
    <n v="105.89"/>
    <n v="100.23"/>
    <m/>
    <n v="-5.3499999999999999E-2"/>
  </r>
  <r>
    <d v="2024-01-25T00:00:00"/>
    <x v="4"/>
    <x v="1"/>
    <n v="105.89"/>
    <n v="105.78"/>
    <n v="105.89"/>
    <n v="105.78"/>
    <m/>
    <n v="1E-3"/>
  </r>
  <r>
    <d v="2024-01-24T00:00:00"/>
    <x v="4"/>
    <x v="1"/>
    <n v="105.78"/>
    <n v="107.7"/>
    <n v="107.7"/>
    <n v="105.78"/>
    <m/>
    <n v="-1.78E-2"/>
  </r>
  <r>
    <d v="2024-01-23T00:00:00"/>
    <x v="4"/>
    <x v="1"/>
    <n v="107.7"/>
    <n v="106.87"/>
    <n v="107.7"/>
    <n v="106.87"/>
    <m/>
    <n v="7.7999999999999996E-3"/>
  </r>
  <r>
    <d v="2024-01-22T00:00:00"/>
    <x v="4"/>
    <x v="1"/>
    <n v="106.87"/>
    <n v="107.22"/>
    <n v="107.22"/>
    <n v="106.87"/>
    <m/>
    <n v="1.8100000000000002E-2"/>
  </r>
  <r>
    <d v="2024-01-19T00:00:00"/>
    <x v="4"/>
    <x v="1"/>
    <n v="104.97"/>
    <n v="107.22"/>
    <n v="107.22"/>
    <n v="104.97"/>
    <m/>
    <n v="-2.1000000000000001E-2"/>
  </r>
  <r>
    <d v="2024-01-18T00:00:00"/>
    <x v="4"/>
    <x v="1"/>
    <n v="107.22"/>
    <n v="105.86"/>
    <n v="107.22"/>
    <n v="105.86"/>
    <m/>
    <n v="1.2800000000000001E-2"/>
  </r>
  <r>
    <d v="2024-01-17T00:00:00"/>
    <x v="4"/>
    <x v="1"/>
    <n v="105.86"/>
    <n v="113.44"/>
    <n v="113.44"/>
    <n v="105.86"/>
    <m/>
    <n v="-6.6799999999999998E-2"/>
  </r>
  <r>
    <d v="2024-01-16T00:00:00"/>
    <x v="4"/>
    <x v="1"/>
    <n v="113.44"/>
    <n v="106.51"/>
    <n v="113.44"/>
    <n v="106.51"/>
    <m/>
    <n v="6.5100000000000005E-2"/>
  </r>
  <r>
    <d v="2024-01-12T00:00:00"/>
    <x v="4"/>
    <x v="1"/>
    <n v="106.51"/>
    <n v="103.45"/>
    <n v="106.51"/>
    <n v="103.45"/>
    <m/>
    <n v="2.9600000000000001E-2"/>
  </r>
  <r>
    <d v="2024-01-11T00:00:00"/>
    <x v="4"/>
    <x v="1"/>
    <n v="103.45"/>
    <n v="109.63"/>
    <n v="109.63"/>
    <n v="103.45"/>
    <m/>
    <n v="-5.6399999999999999E-2"/>
  </r>
  <r>
    <d v="2024-01-10T00:00:00"/>
    <x v="4"/>
    <x v="1"/>
    <n v="109.63"/>
    <n v="114.92"/>
    <n v="114.92"/>
    <n v="109.63"/>
    <m/>
    <n v="-4.5999999999999999E-2"/>
  </r>
  <r>
    <d v="2024-01-09T00:00:00"/>
    <x v="4"/>
    <x v="1"/>
    <n v="114.92"/>
    <n v="117.72"/>
    <n v="117.72"/>
    <n v="114.92"/>
    <m/>
    <n v="-2.3800000000000002E-2"/>
  </r>
  <r>
    <d v="2024-01-08T00:00:00"/>
    <x v="4"/>
    <x v="1"/>
    <n v="117.72"/>
    <n v="121.12"/>
    <n v="121.12"/>
    <n v="117.72"/>
    <m/>
    <n v="1.32E-2"/>
  </r>
  <r>
    <d v="2024-01-05T00:00:00"/>
    <x v="4"/>
    <x v="1"/>
    <n v="116.19"/>
    <n v="121.12"/>
    <n v="121.12"/>
    <n v="116.19"/>
    <m/>
    <n v="-4.07E-2"/>
  </r>
  <r>
    <d v="2024-01-04T00:00:00"/>
    <x v="4"/>
    <x v="1"/>
    <n v="121.12"/>
    <n v="124.57"/>
    <n v="124.57"/>
    <n v="121.12"/>
    <m/>
    <n v="-2.7699999999999999E-2"/>
  </r>
  <r>
    <d v="2024-01-03T00:00:00"/>
    <x v="4"/>
    <x v="1"/>
    <n v="124.57"/>
    <n v="127.02"/>
    <n v="127.02"/>
    <n v="124.57"/>
    <m/>
    <n v="-1.9300000000000001E-2"/>
  </r>
  <r>
    <d v="2024-01-02T00:00:00"/>
    <x v="4"/>
    <x v="1"/>
    <n v="127.02"/>
    <n v="114.62"/>
    <n v="127.02"/>
    <n v="114.62"/>
    <m/>
    <n v="0.1082"/>
  </r>
  <r>
    <d v="2025-12-05T00:00:00"/>
    <x v="5"/>
    <x v="0"/>
    <n v="67.28"/>
    <n v="65.69"/>
    <n v="67.28"/>
    <n v="65.69"/>
    <m/>
    <n v="2.4199999999999999E-2"/>
  </r>
  <r>
    <d v="2025-12-04T00:00:00"/>
    <x v="5"/>
    <x v="0"/>
    <n v="65.69"/>
    <n v="66.459999999999994"/>
    <n v="66.459999999999994"/>
    <n v="65.69"/>
    <m/>
    <n v="-1.1599999999999999E-2"/>
  </r>
  <r>
    <d v="2025-12-03T00:00:00"/>
    <x v="5"/>
    <x v="0"/>
    <n v="66.459999999999994"/>
    <n v="69.91"/>
    <n v="69.91"/>
    <n v="66.459999999999994"/>
    <m/>
    <n v="-4.9299999999999997E-2"/>
  </r>
  <r>
    <d v="2025-12-02T00:00:00"/>
    <x v="5"/>
    <x v="0"/>
    <n v="69.91"/>
    <n v="71.349999999999994"/>
    <n v="71.349999999999994"/>
    <n v="69.91"/>
    <m/>
    <n v="-2.0199999999999999E-2"/>
  </r>
  <r>
    <d v="2025-12-01T00:00:00"/>
    <x v="5"/>
    <x v="0"/>
    <n v="71.349999999999994"/>
    <n v="68.95"/>
    <n v="71.349999999999994"/>
    <n v="68.95"/>
    <m/>
    <n v="3.4799999999999998E-2"/>
  </r>
  <r>
    <d v="2025-11-28T00:00:00"/>
    <x v="6"/>
    <x v="0"/>
    <n v="68.95"/>
    <n v="71.900000000000006"/>
    <n v="71.900000000000006"/>
    <n v="68.95"/>
    <m/>
    <n v="-4.1000000000000002E-2"/>
  </r>
  <r>
    <d v="2025-11-26T00:00:00"/>
    <x v="6"/>
    <x v="0"/>
    <n v="71.900000000000006"/>
    <n v="72.819999999999993"/>
    <n v="72.819999999999993"/>
    <n v="71.900000000000006"/>
    <m/>
    <n v="-1.26E-2"/>
  </r>
  <r>
    <d v="2025-11-25T00:00:00"/>
    <x v="6"/>
    <x v="0"/>
    <n v="72.819999999999993"/>
    <n v="76.819999999999993"/>
    <n v="76.819999999999993"/>
    <n v="72.819999999999993"/>
    <m/>
    <n v="-5.21E-2"/>
  </r>
  <r>
    <d v="2025-11-24T00:00:00"/>
    <x v="6"/>
    <x v="0"/>
    <n v="76.819999999999993"/>
    <n v="78.81"/>
    <n v="78.81"/>
    <n v="76.819999999999993"/>
    <m/>
    <n v="-2.53E-2"/>
  </r>
  <r>
    <d v="2025-11-21T00:00:00"/>
    <x v="6"/>
    <x v="0"/>
    <n v="78.81"/>
    <n v="77.81"/>
    <n v="78.81"/>
    <n v="77.81"/>
    <m/>
    <n v="1.29E-2"/>
  </r>
  <r>
    <d v="2025-11-20T00:00:00"/>
    <x v="6"/>
    <x v="0"/>
    <n v="77.81"/>
    <n v="84.32"/>
    <n v="84.32"/>
    <n v="77.81"/>
    <m/>
    <n v="-7.7200000000000005E-2"/>
  </r>
  <r>
    <d v="2025-11-19T00:00:00"/>
    <x v="6"/>
    <x v="0"/>
    <n v="84.32"/>
    <n v="83.18"/>
    <n v="84.32"/>
    <n v="83.18"/>
    <m/>
    <n v="1.37E-2"/>
  </r>
  <r>
    <d v="2025-11-18T00:00:00"/>
    <x v="6"/>
    <x v="0"/>
    <n v="83.18"/>
    <n v="82.58"/>
    <n v="83.18"/>
    <n v="82.58"/>
    <m/>
    <n v="7.3000000000000001E-3"/>
  </r>
  <r>
    <d v="2025-11-17T00:00:00"/>
    <x v="6"/>
    <x v="0"/>
    <n v="82.58"/>
    <n v="79.709999999999994"/>
    <n v="82.58"/>
    <n v="79.709999999999994"/>
    <m/>
    <n v="3.5999999999999997E-2"/>
  </r>
  <r>
    <d v="2025-11-14T00:00:00"/>
    <x v="6"/>
    <x v="0"/>
    <n v="79.709999999999994"/>
    <n v="79.099999999999994"/>
    <n v="79.709999999999994"/>
    <n v="79.099999999999994"/>
    <m/>
    <n v="7.7000000000000002E-3"/>
  </r>
  <r>
    <d v="2025-11-13T00:00:00"/>
    <x v="6"/>
    <x v="0"/>
    <n v="79.099999999999994"/>
    <n v="81.12"/>
    <n v="81.12"/>
    <n v="79.099999999999994"/>
    <m/>
    <n v="-2.4899999999999999E-2"/>
  </r>
  <r>
    <d v="2025-11-12T00:00:00"/>
    <x v="6"/>
    <x v="0"/>
    <n v="81.12"/>
    <n v="78.86"/>
    <n v="81.12"/>
    <n v="78.86"/>
    <m/>
    <n v="2.87E-2"/>
  </r>
  <r>
    <d v="2025-11-10T00:00:00"/>
    <x v="6"/>
    <x v="0"/>
    <n v="78.86"/>
    <n v="74.41"/>
    <n v="78.86"/>
    <n v="74.41"/>
    <m/>
    <n v="5.9799999999999999E-2"/>
  </r>
  <r>
    <d v="2025-11-07T00:00:00"/>
    <x v="6"/>
    <x v="0"/>
    <n v="74.41"/>
    <n v="72.44"/>
    <n v="74.41"/>
    <n v="72.44"/>
    <m/>
    <n v="2.7199999999999998E-2"/>
  </r>
  <r>
    <d v="2025-11-06T00:00:00"/>
    <x v="6"/>
    <x v="0"/>
    <n v="72.44"/>
    <n v="72.42"/>
    <n v="72.44"/>
    <n v="72.42"/>
    <m/>
    <n v="2.9999999999999997E-4"/>
  </r>
  <r>
    <d v="2025-11-05T00:00:00"/>
    <x v="6"/>
    <x v="0"/>
    <n v="72.42"/>
    <n v="68.02"/>
    <n v="72.42"/>
    <n v="68.02"/>
    <m/>
    <n v="6.4699999999999994E-2"/>
  </r>
  <r>
    <d v="2025-11-04T00:00:00"/>
    <x v="6"/>
    <x v="0"/>
    <n v="68.02"/>
    <n v="67.23"/>
    <n v="68.02"/>
    <n v="67.23"/>
    <m/>
    <n v="1.18E-2"/>
  </r>
  <r>
    <d v="2025-11-03T00:00:00"/>
    <x v="6"/>
    <x v="0"/>
    <n v="67.23"/>
    <n v="66.61"/>
    <n v="67.23"/>
    <n v="66.61"/>
    <m/>
    <n v="9.2999999999999992E-3"/>
  </r>
  <r>
    <d v="2025-10-31T00:00:00"/>
    <x v="7"/>
    <x v="0"/>
    <n v="66.61"/>
    <n v="66.88"/>
    <n v="66.88"/>
    <n v="66.61"/>
    <m/>
    <n v="-4.0000000000000001E-3"/>
  </r>
  <r>
    <d v="2025-10-30T00:00:00"/>
    <x v="7"/>
    <x v="0"/>
    <n v="66.88"/>
    <n v="65.75"/>
    <n v="66.88"/>
    <n v="65.75"/>
    <m/>
    <n v="1.72E-2"/>
  </r>
  <r>
    <d v="2025-10-29T00:00:00"/>
    <x v="7"/>
    <x v="0"/>
    <n v="65.75"/>
    <n v="67.3"/>
    <n v="67.3"/>
    <n v="65.75"/>
    <m/>
    <n v="-2.3E-2"/>
  </r>
  <r>
    <d v="2025-10-28T00:00:00"/>
    <x v="7"/>
    <x v="0"/>
    <n v="67.3"/>
    <n v="66.87"/>
    <n v="67.3"/>
    <n v="66.87"/>
    <m/>
    <n v="6.4000000000000003E-3"/>
  </r>
  <r>
    <d v="2025-10-27T00:00:00"/>
    <x v="7"/>
    <x v="0"/>
    <n v="66.87"/>
    <n v="68.94"/>
    <n v="68.94"/>
    <n v="66.87"/>
    <m/>
    <n v="-0.03"/>
  </r>
  <r>
    <d v="2025-10-24T00:00:00"/>
    <x v="7"/>
    <x v="0"/>
    <n v="68.94"/>
    <n v="74.05"/>
    <n v="74.05"/>
    <n v="68.94"/>
    <m/>
    <n v="-6.9000000000000006E-2"/>
  </r>
  <r>
    <d v="2025-10-23T00:00:00"/>
    <x v="7"/>
    <x v="0"/>
    <n v="74.05"/>
    <n v="75.489999999999995"/>
    <n v="75.489999999999995"/>
    <n v="74.05"/>
    <m/>
    <n v="-1.9099999999999999E-2"/>
  </r>
  <r>
    <d v="2025-10-22T00:00:00"/>
    <x v="7"/>
    <x v="0"/>
    <n v="75.489999999999995"/>
    <n v="77.180000000000007"/>
    <n v="77.180000000000007"/>
    <n v="75.489999999999995"/>
    <m/>
    <n v="-2.1899999999999999E-2"/>
  </r>
  <r>
    <d v="2025-10-21T00:00:00"/>
    <x v="7"/>
    <x v="0"/>
    <n v="77.180000000000007"/>
    <n v="77.22"/>
    <n v="77.22"/>
    <n v="77.180000000000007"/>
    <m/>
    <n v="-5.0000000000000001E-4"/>
  </r>
  <r>
    <d v="2025-10-20T00:00:00"/>
    <x v="7"/>
    <x v="0"/>
    <n v="77.22"/>
    <n v="78.62"/>
    <n v="78.62"/>
    <n v="77.22"/>
    <m/>
    <n v="-1.78E-2"/>
  </r>
  <r>
    <d v="2025-10-17T00:00:00"/>
    <x v="7"/>
    <x v="0"/>
    <n v="78.62"/>
    <n v="81.23"/>
    <n v="81.23"/>
    <n v="78.62"/>
    <m/>
    <n v="-3.2099999999999997E-2"/>
  </r>
  <r>
    <d v="2025-10-16T00:00:00"/>
    <x v="7"/>
    <x v="0"/>
    <n v="81.23"/>
    <n v="75.11"/>
    <n v="81.23"/>
    <n v="75.11"/>
    <m/>
    <n v="8.1500000000000003E-2"/>
  </r>
  <r>
    <d v="2025-10-15T00:00:00"/>
    <x v="7"/>
    <x v="0"/>
    <n v="75.11"/>
    <n v="79.95"/>
    <n v="79.95"/>
    <n v="75.11"/>
    <m/>
    <n v="-6.0499999999999998E-2"/>
  </r>
  <r>
    <d v="2025-10-14T00:00:00"/>
    <x v="7"/>
    <x v="0"/>
    <n v="79.95"/>
    <n v="81.650000000000006"/>
    <n v="81.650000000000006"/>
    <n v="79.95"/>
    <m/>
    <n v="-2.0799999999999999E-2"/>
  </r>
  <r>
    <d v="2025-10-10T00:00:00"/>
    <x v="7"/>
    <x v="0"/>
    <n v="81.650000000000006"/>
    <n v="74.12"/>
    <n v="81.650000000000006"/>
    <n v="74.12"/>
    <m/>
    <n v="0.1016"/>
  </r>
  <r>
    <d v="2025-10-09T00:00:00"/>
    <x v="7"/>
    <x v="0"/>
    <n v="74.12"/>
    <n v="74.87"/>
    <n v="74.87"/>
    <n v="74.12"/>
    <m/>
    <n v="-0.01"/>
  </r>
  <r>
    <d v="2025-10-08T00:00:00"/>
    <x v="7"/>
    <x v="0"/>
    <n v="74.87"/>
    <n v="75.430000000000007"/>
    <n v="75.430000000000007"/>
    <n v="74.87"/>
    <m/>
    <n v="-7.4000000000000003E-3"/>
  </r>
  <r>
    <d v="2025-10-07T00:00:00"/>
    <x v="7"/>
    <x v="0"/>
    <n v="75.430000000000007"/>
    <n v="72.989999999999995"/>
    <n v="75.430000000000007"/>
    <n v="72.989999999999995"/>
    <m/>
    <n v="3.3399999999999999E-2"/>
  </r>
  <r>
    <d v="2025-10-06T00:00:00"/>
    <x v="7"/>
    <x v="0"/>
    <n v="72.989999999999995"/>
    <n v="69.53"/>
    <n v="72.989999999999995"/>
    <n v="69.53"/>
    <m/>
    <n v="4.9799999999999997E-2"/>
  </r>
  <r>
    <d v="2025-10-03T00:00:00"/>
    <x v="7"/>
    <x v="0"/>
    <n v="69.53"/>
    <n v="71.209999999999994"/>
    <n v="71.209999999999994"/>
    <n v="69.53"/>
    <m/>
    <n v="-2.3599999999999999E-2"/>
  </r>
  <r>
    <d v="2025-10-02T00:00:00"/>
    <x v="7"/>
    <x v="0"/>
    <n v="71.209999999999994"/>
    <n v="73.5"/>
    <n v="73.5"/>
    <n v="71.209999999999994"/>
    <m/>
    <n v="-3.1199999999999999E-2"/>
  </r>
  <r>
    <d v="2025-10-01T00:00:00"/>
    <x v="7"/>
    <x v="0"/>
    <n v="73.5"/>
    <n v="77.930000000000007"/>
    <n v="77.930000000000007"/>
    <n v="73.5"/>
    <m/>
    <n v="-5.6800000000000003E-2"/>
  </r>
  <r>
    <d v="2025-09-30T00:00:00"/>
    <x v="8"/>
    <x v="0"/>
    <n v="77.930000000000007"/>
    <n v="75.510000000000005"/>
    <n v="77.930000000000007"/>
    <n v="75.510000000000005"/>
    <m/>
    <n v="3.2000000000000001E-2"/>
  </r>
  <r>
    <d v="2025-09-29T00:00:00"/>
    <x v="8"/>
    <x v="0"/>
    <n v="75.510000000000005"/>
    <n v="74.38"/>
    <n v="75.510000000000005"/>
    <n v="74.38"/>
    <m/>
    <n v="1.52E-2"/>
  </r>
  <r>
    <d v="2025-09-26T00:00:00"/>
    <x v="8"/>
    <x v="0"/>
    <n v="74.38"/>
    <n v="75.44"/>
    <n v="75.44"/>
    <n v="74.38"/>
    <m/>
    <n v="-1.41E-2"/>
  </r>
  <r>
    <d v="2025-09-25T00:00:00"/>
    <x v="8"/>
    <x v="0"/>
    <n v="75.44"/>
    <n v="75.13"/>
    <n v="75.44"/>
    <n v="75.13"/>
    <m/>
    <n v="4.1000000000000003E-3"/>
  </r>
  <r>
    <d v="2025-09-24T00:00:00"/>
    <x v="8"/>
    <x v="0"/>
    <n v="75.13"/>
    <n v="75.66"/>
    <n v="75.66"/>
    <n v="75.13"/>
    <m/>
    <n v="-7.0000000000000001E-3"/>
  </r>
  <r>
    <d v="2025-09-23T00:00:00"/>
    <x v="8"/>
    <x v="0"/>
    <n v="75.66"/>
    <n v="75.8"/>
    <n v="75.8"/>
    <n v="75.66"/>
    <m/>
    <n v="-1.8E-3"/>
  </r>
  <r>
    <d v="2025-09-22T00:00:00"/>
    <x v="8"/>
    <x v="0"/>
    <n v="75.8"/>
    <n v="72.510000000000005"/>
    <n v="75.8"/>
    <n v="72.510000000000005"/>
    <m/>
    <n v="4.5400000000000003E-2"/>
  </r>
  <r>
    <d v="2025-09-19T00:00:00"/>
    <x v="8"/>
    <x v="0"/>
    <n v="72.510000000000005"/>
    <n v="71.91"/>
    <n v="72.510000000000005"/>
    <n v="71.91"/>
    <m/>
    <n v="8.3000000000000001E-3"/>
  </r>
  <r>
    <d v="2025-09-18T00:00:00"/>
    <x v="8"/>
    <x v="0"/>
    <n v="71.91"/>
    <n v="75.95"/>
    <n v="75.95"/>
    <n v="71.91"/>
    <m/>
    <n v="-5.3199999999999997E-2"/>
  </r>
  <r>
    <d v="2025-09-17T00:00:00"/>
    <x v="8"/>
    <x v="0"/>
    <n v="75.95"/>
    <n v="77.09"/>
    <n v="77.09"/>
    <n v="75.95"/>
    <m/>
    <n v="-1.4800000000000001E-2"/>
  </r>
  <r>
    <d v="2025-09-16T00:00:00"/>
    <x v="8"/>
    <x v="0"/>
    <n v="77.09"/>
    <n v="76.88"/>
    <n v="77.09"/>
    <n v="76.88"/>
    <m/>
    <n v="2.7000000000000001E-3"/>
  </r>
  <r>
    <d v="2025-09-15T00:00:00"/>
    <x v="8"/>
    <x v="0"/>
    <n v="76.88"/>
    <n v="73.37"/>
    <n v="76.88"/>
    <n v="73.37"/>
    <m/>
    <n v="4.7800000000000002E-2"/>
  </r>
  <r>
    <d v="2025-09-12T00:00:00"/>
    <x v="8"/>
    <x v="0"/>
    <n v="73.37"/>
    <n v="75.069999999999993"/>
    <n v="75.069999999999993"/>
    <n v="73.37"/>
    <m/>
    <n v="-2.2599999999999999E-2"/>
  </r>
  <r>
    <d v="2025-09-11T00:00:00"/>
    <x v="8"/>
    <x v="0"/>
    <n v="75.069999999999993"/>
    <n v="79.58"/>
    <n v="79.58"/>
    <n v="75.069999999999993"/>
    <m/>
    <n v="-5.67E-2"/>
  </r>
  <r>
    <d v="2025-09-10T00:00:00"/>
    <x v="8"/>
    <x v="0"/>
    <n v="79.58"/>
    <n v="82.2"/>
    <n v="82.2"/>
    <n v="79.58"/>
    <m/>
    <n v="-3.1899999999999998E-2"/>
  </r>
  <r>
    <d v="2025-09-09T00:00:00"/>
    <x v="8"/>
    <x v="0"/>
    <n v="82.2"/>
    <n v="84"/>
    <n v="84"/>
    <n v="82.2"/>
    <m/>
    <n v="-2.1399999999999999E-2"/>
  </r>
  <r>
    <d v="2025-09-08T00:00:00"/>
    <x v="8"/>
    <x v="0"/>
    <n v="84"/>
    <n v="85.29"/>
    <n v="85.29"/>
    <n v="84"/>
    <m/>
    <n v="-1.5100000000000001E-2"/>
  </r>
  <r>
    <d v="2025-09-05T00:00:00"/>
    <x v="8"/>
    <x v="0"/>
    <n v="85.29"/>
    <n v="88.26"/>
    <n v="88.26"/>
    <n v="85.29"/>
    <m/>
    <n v="-3.3700000000000001E-2"/>
  </r>
  <r>
    <d v="2025-09-04T00:00:00"/>
    <x v="8"/>
    <x v="0"/>
    <n v="88.26"/>
    <n v="89.67"/>
    <n v="89.67"/>
    <n v="88.26"/>
    <m/>
    <n v="-1.5699999999999999E-2"/>
  </r>
  <r>
    <d v="2025-09-03T00:00:00"/>
    <x v="8"/>
    <x v="0"/>
    <n v="89.67"/>
    <n v="85.28"/>
    <n v="89.67"/>
    <n v="85.28"/>
    <m/>
    <n v="5.1499999999999997E-2"/>
  </r>
  <r>
    <d v="2025-09-02T00:00:00"/>
    <x v="8"/>
    <x v="0"/>
    <n v="85.28"/>
    <n v="79.39"/>
    <n v="85.28"/>
    <n v="79.39"/>
    <m/>
    <n v="7.4200000000000002E-2"/>
  </r>
  <r>
    <d v="2025-08-29T00:00:00"/>
    <x v="9"/>
    <x v="0"/>
    <n v="79.39"/>
    <n v="77.55"/>
    <n v="79.39"/>
    <n v="77.55"/>
    <m/>
    <n v="2.3699999999999999E-2"/>
  </r>
  <r>
    <d v="2025-08-28T00:00:00"/>
    <x v="9"/>
    <x v="0"/>
    <n v="77.55"/>
    <n v="77.66"/>
    <n v="77.66"/>
    <n v="77.55"/>
    <m/>
    <n v="-1.4E-3"/>
  </r>
  <r>
    <d v="2025-08-27T00:00:00"/>
    <x v="9"/>
    <x v="0"/>
    <n v="77.66"/>
    <n v="79.36"/>
    <n v="79.36"/>
    <n v="77.66"/>
    <m/>
    <n v="-2.1399999999999999E-2"/>
  </r>
  <r>
    <d v="2025-08-26T00:00:00"/>
    <x v="9"/>
    <x v="0"/>
    <n v="79.36"/>
    <n v="77.56"/>
    <n v="79.36"/>
    <n v="77.56"/>
    <m/>
    <n v="2.3199999999999998E-2"/>
  </r>
  <r>
    <d v="2025-08-25T00:00:00"/>
    <x v="9"/>
    <x v="0"/>
    <n v="77.56"/>
    <n v="78.099999999999994"/>
    <n v="78.099999999999994"/>
    <n v="77.56"/>
    <m/>
    <n v="-6.8999999999999999E-3"/>
  </r>
  <r>
    <d v="2025-08-22T00:00:00"/>
    <x v="9"/>
    <x v="0"/>
    <n v="78.099999999999994"/>
    <n v="80.52"/>
    <n v="80.52"/>
    <n v="78.099999999999994"/>
    <m/>
    <n v="-3.0099999999999998E-2"/>
  </r>
  <r>
    <d v="2025-08-21T00:00:00"/>
    <x v="9"/>
    <x v="0"/>
    <n v="80.52"/>
    <n v="80.75"/>
    <n v="80.75"/>
    <n v="80.52"/>
    <m/>
    <n v="-2.8E-3"/>
  </r>
  <r>
    <d v="2025-08-20T00:00:00"/>
    <x v="9"/>
    <x v="0"/>
    <n v="80.75"/>
    <n v="82.15"/>
    <n v="82.15"/>
    <n v="80.75"/>
    <m/>
    <n v="-1.7000000000000001E-2"/>
  </r>
  <r>
    <d v="2025-08-19T00:00:00"/>
    <x v="9"/>
    <x v="0"/>
    <n v="82.15"/>
    <n v="81.819999999999993"/>
    <n v="82.15"/>
    <n v="81.819999999999993"/>
    <m/>
    <n v="4.0000000000000001E-3"/>
  </r>
  <r>
    <d v="2025-08-18T00:00:00"/>
    <x v="9"/>
    <x v="0"/>
    <n v="81.819999999999993"/>
    <n v="76.66"/>
    <n v="81.819999999999993"/>
    <n v="76.66"/>
    <m/>
    <n v="6.7299999999999999E-2"/>
  </r>
  <r>
    <d v="2025-08-15T00:00:00"/>
    <x v="9"/>
    <x v="0"/>
    <n v="76.66"/>
    <n v="76.77"/>
    <n v="76.77"/>
    <n v="76.66"/>
    <m/>
    <n v="-1.4E-3"/>
  </r>
  <r>
    <d v="2025-08-14T00:00:00"/>
    <x v="9"/>
    <x v="0"/>
    <n v="76.77"/>
    <n v="77.31"/>
    <n v="77.31"/>
    <n v="76.77"/>
    <m/>
    <n v="-7.0000000000000001E-3"/>
  </r>
  <r>
    <d v="2025-08-13T00:00:00"/>
    <x v="9"/>
    <x v="0"/>
    <n v="77.31"/>
    <n v="77.42"/>
    <n v="77.42"/>
    <n v="77.31"/>
    <m/>
    <n v="-1.4E-3"/>
  </r>
  <r>
    <d v="2025-08-12T00:00:00"/>
    <x v="9"/>
    <x v="0"/>
    <n v="77.42"/>
    <n v="81.760000000000005"/>
    <n v="81.760000000000005"/>
    <n v="77.42"/>
    <m/>
    <n v="-5.3100000000000001E-2"/>
  </r>
  <r>
    <d v="2025-08-11T00:00:00"/>
    <x v="9"/>
    <x v="0"/>
    <n v="81.760000000000005"/>
    <n v="79.2"/>
    <n v="81.760000000000005"/>
    <n v="79.2"/>
    <m/>
    <n v="3.2300000000000002E-2"/>
  </r>
  <r>
    <d v="2025-08-08T00:00:00"/>
    <x v="9"/>
    <x v="0"/>
    <n v="79.2"/>
    <n v="80.150000000000006"/>
    <n v="80.150000000000006"/>
    <n v="79.2"/>
    <m/>
    <n v="-1.1900000000000001E-2"/>
  </r>
  <r>
    <d v="2025-08-07T00:00:00"/>
    <x v="9"/>
    <x v="0"/>
    <n v="80.150000000000006"/>
    <n v="83.89"/>
    <n v="83.89"/>
    <n v="80.150000000000006"/>
    <m/>
    <n v="-4.4600000000000001E-2"/>
  </r>
  <r>
    <d v="2025-08-06T00:00:00"/>
    <x v="9"/>
    <x v="0"/>
    <n v="83.89"/>
    <n v="89.2"/>
    <n v="89.2"/>
    <n v="83.89"/>
    <m/>
    <n v="-5.9499999999999997E-2"/>
  </r>
  <r>
    <d v="2025-08-05T00:00:00"/>
    <x v="9"/>
    <x v="0"/>
    <n v="89.2"/>
    <n v="87.95"/>
    <n v="89.2"/>
    <n v="87.95"/>
    <m/>
    <n v="1.4200000000000001E-2"/>
  </r>
  <r>
    <d v="2025-08-04T00:00:00"/>
    <x v="9"/>
    <x v="0"/>
    <n v="87.95"/>
    <n v="83.83"/>
    <n v="87.95"/>
    <n v="83.83"/>
    <m/>
    <n v="4.9099999999999998E-2"/>
  </r>
  <r>
    <d v="2025-08-01T00:00:00"/>
    <x v="9"/>
    <x v="0"/>
    <n v="83.83"/>
    <n v="79.84"/>
    <n v="83.83"/>
    <n v="79.84"/>
    <m/>
    <n v="0.05"/>
  </r>
  <r>
    <d v="2025-07-31T00:00:00"/>
    <x v="10"/>
    <x v="0"/>
    <n v="79.84"/>
    <n v="81.88"/>
    <n v="81.88"/>
    <n v="79.84"/>
    <m/>
    <n v="-2.4899999999999999E-2"/>
  </r>
  <r>
    <d v="2025-07-30T00:00:00"/>
    <x v="10"/>
    <x v="0"/>
    <n v="81.88"/>
    <n v="85.07"/>
    <n v="85.07"/>
    <n v="81.88"/>
    <m/>
    <n v="-3.7499999999999999E-2"/>
  </r>
  <r>
    <d v="2025-07-29T00:00:00"/>
    <x v="10"/>
    <x v="0"/>
    <n v="85.07"/>
    <n v="83.73"/>
    <n v="85.07"/>
    <n v="83.73"/>
    <m/>
    <n v="1.6E-2"/>
  </r>
  <r>
    <d v="2025-07-28T00:00:00"/>
    <x v="10"/>
    <x v="0"/>
    <n v="83.73"/>
    <n v="82.09"/>
    <n v="83.73"/>
    <n v="82.09"/>
    <m/>
    <n v="0.02"/>
  </r>
  <r>
    <d v="2025-07-25T00:00:00"/>
    <x v="10"/>
    <x v="0"/>
    <n v="82.09"/>
    <n v="82.75"/>
    <n v="82.75"/>
    <n v="82.09"/>
    <m/>
    <n v="-8.0000000000000002E-3"/>
  </r>
  <r>
    <d v="2025-07-24T00:00:00"/>
    <x v="10"/>
    <x v="0"/>
    <n v="82.75"/>
    <n v="85.95"/>
    <n v="85.95"/>
    <n v="82.75"/>
    <m/>
    <n v="-3.7199999999999997E-2"/>
  </r>
  <r>
    <d v="2025-07-23T00:00:00"/>
    <x v="10"/>
    <x v="0"/>
    <n v="85.95"/>
    <n v="89.89"/>
    <n v="89.89"/>
    <n v="85.95"/>
    <m/>
    <n v="-4.3799999999999999E-2"/>
  </r>
  <r>
    <d v="2025-07-22T00:00:00"/>
    <x v="10"/>
    <x v="0"/>
    <n v="89.89"/>
    <n v="86.62"/>
    <n v="89.89"/>
    <n v="86.62"/>
    <m/>
    <n v="3.78E-2"/>
  </r>
  <r>
    <d v="2025-07-21T00:00:00"/>
    <x v="10"/>
    <x v="0"/>
    <n v="86.62"/>
    <n v="83.29"/>
    <n v="86.62"/>
    <n v="83.29"/>
    <m/>
    <n v="0.04"/>
  </r>
  <r>
    <d v="2025-07-18T00:00:00"/>
    <x v="10"/>
    <x v="0"/>
    <n v="83.29"/>
    <n v="85.57"/>
    <n v="85.57"/>
    <n v="83.29"/>
    <m/>
    <n v="-2.6599999999999999E-2"/>
  </r>
  <r>
    <d v="2025-07-17T00:00:00"/>
    <x v="10"/>
    <x v="0"/>
    <n v="85.57"/>
    <n v="89.52"/>
    <n v="89.52"/>
    <n v="85.57"/>
    <m/>
    <n v="-4.41E-2"/>
  </r>
  <r>
    <d v="2025-07-16T00:00:00"/>
    <x v="10"/>
    <x v="0"/>
    <n v="89.52"/>
    <n v="88.95"/>
    <n v="89.52"/>
    <n v="88.95"/>
    <m/>
    <n v="6.4000000000000003E-3"/>
  </r>
  <r>
    <d v="2025-07-15T00:00:00"/>
    <x v="10"/>
    <x v="0"/>
    <n v="88.95"/>
    <n v="90.73"/>
    <n v="90.73"/>
    <n v="88.95"/>
    <m/>
    <n v="-1.9599999999999999E-2"/>
  </r>
  <r>
    <d v="2025-07-14T00:00:00"/>
    <x v="10"/>
    <x v="0"/>
    <n v="90.73"/>
    <n v="85.48"/>
    <n v="90.73"/>
    <n v="85.48"/>
    <m/>
    <n v="6.1400000000000003E-2"/>
  </r>
  <r>
    <d v="2025-07-11T00:00:00"/>
    <x v="10"/>
    <x v="0"/>
    <n v="85.48"/>
    <n v="81.58"/>
    <n v="85.48"/>
    <n v="81.58"/>
    <m/>
    <n v="4.7800000000000002E-2"/>
  </r>
  <r>
    <d v="2025-07-10T00:00:00"/>
    <x v="10"/>
    <x v="0"/>
    <n v="81.58"/>
    <n v="84.31"/>
    <n v="84.31"/>
    <n v="81.58"/>
    <m/>
    <n v="-3.2399999999999998E-2"/>
  </r>
  <r>
    <d v="2025-07-09T00:00:00"/>
    <x v="10"/>
    <x v="0"/>
    <n v="84.31"/>
    <n v="88.05"/>
    <n v="88.05"/>
    <n v="84.31"/>
    <m/>
    <n v="-4.2500000000000003E-2"/>
  </r>
  <r>
    <d v="2025-07-08T00:00:00"/>
    <x v="10"/>
    <x v="0"/>
    <n v="88.05"/>
    <n v="88.53"/>
    <n v="88.53"/>
    <n v="88.05"/>
    <m/>
    <n v="-5.4000000000000003E-3"/>
  </r>
  <r>
    <d v="2025-07-07T00:00:00"/>
    <x v="10"/>
    <x v="0"/>
    <n v="88.53"/>
    <n v="86.09"/>
    <n v="88.53"/>
    <n v="86.09"/>
    <m/>
    <n v="2.8299999999999999E-2"/>
  </r>
  <r>
    <d v="2025-07-03T00:00:00"/>
    <x v="10"/>
    <x v="0"/>
    <n v="86.09"/>
    <n v="91.37"/>
    <n v="91.37"/>
    <n v="86.09"/>
    <m/>
    <n v="-5.7799999999999997E-2"/>
  </r>
  <r>
    <d v="2025-07-02T00:00:00"/>
    <x v="10"/>
    <x v="0"/>
    <n v="91.37"/>
    <n v="93.48"/>
    <n v="93.48"/>
    <n v="91.37"/>
    <m/>
    <n v="-2.2599999999999999E-2"/>
  </r>
  <r>
    <d v="2025-07-01T00:00:00"/>
    <x v="10"/>
    <x v="0"/>
    <n v="93.48"/>
    <n v="90.26"/>
    <n v="93.48"/>
    <n v="90.26"/>
    <m/>
    <n v="3.5700000000000003E-2"/>
  </r>
  <r>
    <d v="2025-06-30T00:00:00"/>
    <x v="11"/>
    <x v="0"/>
    <n v="90.26"/>
    <n v="87.93"/>
    <n v="90.26"/>
    <n v="87.93"/>
    <m/>
    <n v="2.6499999999999999E-2"/>
  </r>
  <r>
    <d v="2025-06-27T00:00:00"/>
    <x v="11"/>
    <x v="0"/>
    <n v="87.93"/>
    <n v="89.47"/>
    <n v="89.47"/>
    <n v="87.93"/>
    <m/>
    <n v="-1.72E-2"/>
  </r>
  <r>
    <d v="2025-06-26T00:00:00"/>
    <x v="11"/>
    <x v="0"/>
    <n v="89.47"/>
    <n v="91.24"/>
    <n v="91.24"/>
    <n v="89.47"/>
    <m/>
    <n v="-1.9400000000000001E-2"/>
  </r>
  <r>
    <d v="2025-06-25T00:00:00"/>
    <x v="11"/>
    <x v="0"/>
    <n v="91.24"/>
    <n v="92.62"/>
    <n v="92.62"/>
    <n v="91.24"/>
    <m/>
    <n v="-1.49E-2"/>
  </r>
  <r>
    <d v="2025-06-24T00:00:00"/>
    <x v="11"/>
    <x v="0"/>
    <n v="92.62"/>
    <n v="95.03"/>
    <n v="95.03"/>
    <n v="92.62"/>
    <m/>
    <n v="-2.5399999999999999E-2"/>
  </r>
  <r>
    <d v="2025-06-23T00:00:00"/>
    <x v="11"/>
    <x v="0"/>
    <n v="95.03"/>
    <n v="90.1"/>
    <n v="95.03"/>
    <n v="90.1"/>
    <m/>
    <n v="5.4699999999999999E-2"/>
  </r>
  <r>
    <d v="2025-06-20T00:00:00"/>
    <x v="11"/>
    <x v="0"/>
    <n v="90.1"/>
    <n v="93.64"/>
    <n v="93.64"/>
    <n v="90.1"/>
    <m/>
    <n v="-3.78E-2"/>
  </r>
  <r>
    <d v="2025-06-18T00:00:00"/>
    <x v="11"/>
    <x v="0"/>
    <n v="93.64"/>
    <n v="97.18"/>
    <n v="97.18"/>
    <n v="93.64"/>
    <m/>
    <n v="-3.6400000000000002E-2"/>
  </r>
  <r>
    <d v="2025-06-17T00:00:00"/>
    <x v="11"/>
    <x v="0"/>
    <n v="97.18"/>
    <n v="93.48"/>
    <n v="97.18"/>
    <n v="93.48"/>
    <m/>
    <n v="3.9600000000000003E-2"/>
  </r>
  <r>
    <d v="2025-06-16T00:00:00"/>
    <x v="11"/>
    <x v="0"/>
    <n v="93.48"/>
    <n v="95.31"/>
    <n v="95.31"/>
    <n v="93.48"/>
    <m/>
    <n v="-1.9199999999999998E-2"/>
  </r>
  <r>
    <d v="2025-06-13T00:00:00"/>
    <x v="11"/>
    <x v="0"/>
    <n v="95.31"/>
    <n v="88.99"/>
    <n v="95.31"/>
    <n v="88.99"/>
    <m/>
    <n v="7.0999999999999994E-2"/>
  </r>
  <r>
    <d v="2025-06-12T00:00:00"/>
    <x v="11"/>
    <x v="0"/>
    <n v="88.99"/>
    <n v="89.36"/>
    <n v="89.36"/>
    <n v="88.99"/>
    <m/>
    <n v="-4.1000000000000003E-3"/>
  </r>
  <r>
    <d v="2025-06-11T00:00:00"/>
    <x v="11"/>
    <x v="0"/>
    <n v="89.36"/>
    <n v="91.22"/>
    <n v="91.22"/>
    <n v="89.36"/>
    <m/>
    <n v="-2.0400000000000001E-2"/>
  </r>
  <r>
    <d v="2025-06-10T00:00:00"/>
    <x v="11"/>
    <x v="0"/>
    <n v="91.22"/>
    <n v="92.62"/>
    <n v="92.62"/>
    <n v="91.22"/>
    <m/>
    <n v="-1.5100000000000001E-2"/>
  </r>
  <r>
    <d v="2025-06-09T00:00:00"/>
    <x v="11"/>
    <x v="0"/>
    <n v="92.62"/>
    <n v="89.65"/>
    <n v="92.62"/>
    <n v="89.65"/>
    <m/>
    <n v="3.3099999999999997E-2"/>
  </r>
  <r>
    <d v="2025-06-06T00:00:00"/>
    <x v="11"/>
    <x v="0"/>
    <n v="89.65"/>
    <n v="94.65"/>
    <n v="94.65"/>
    <n v="89.65"/>
    <m/>
    <n v="-5.28E-2"/>
  </r>
  <r>
    <d v="2025-06-05T00:00:00"/>
    <x v="11"/>
    <x v="0"/>
    <n v="94.65"/>
    <n v="96.98"/>
    <n v="96.98"/>
    <n v="94.65"/>
    <m/>
    <n v="-2.4E-2"/>
  </r>
  <r>
    <d v="2025-06-04T00:00:00"/>
    <x v="11"/>
    <x v="0"/>
    <n v="96.98"/>
    <n v="100"/>
    <n v="100"/>
    <n v="96.98"/>
    <m/>
    <n v="-3.0200000000000001E-2"/>
  </r>
  <r>
    <d v="2025-06-03T00:00:00"/>
    <x v="11"/>
    <x v="0"/>
    <n v="100"/>
    <n v="95.76"/>
    <n v="100"/>
    <n v="95.76"/>
    <m/>
    <n v="4.4299999999999999E-2"/>
  </r>
  <r>
    <d v="2025-06-02T00:00:00"/>
    <x v="11"/>
    <x v="0"/>
    <n v="95.76"/>
    <n v="92.11"/>
    <n v="95.76"/>
    <n v="92.11"/>
    <m/>
    <n v="3.9600000000000003E-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x v="0"/>
    <x v="0"/>
    <n v="45664"/>
    <n v="45666"/>
    <s v="SUN"/>
    <s v="Lelang"/>
    <s v="SPN03250409"/>
    <n v="45756"/>
    <s v="Diskonto"/>
    <n v="6.6000000000000003E-2"/>
    <n v="6.6209699999999996E-2"/>
    <n v="7.2499999999999995E-2"/>
    <n v="0"/>
    <n v="0"/>
    <n v="0"/>
    <n v="28000000"/>
    <n v="1031000"/>
    <n v="31655300"/>
    <n v="0"/>
    <n v="26200000"/>
    <n v="0"/>
    <n v="26200000"/>
    <n v="0"/>
    <n v="6.5000000000000002E-2"/>
  </r>
  <r>
    <x v="0"/>
    <x v="0"/>
    <n v="45664"/>
    <n v="45666"/>
    <s v="SUN"/>
    <s v="Lelang"/>
    <s v="SPN12260108"/>
    <n v="46030"/>
    <s v="Diskonto"/>
    <n v="6.6500000000000004E-2"/>
    <n v="6.7084000000000005E-2"/>
    <n v="7.2999999999999995E-2"/>
    <n v="6.6500000000000004E-2"/>
    <n v="6.6500000000000004E-2"/>
    <n v="6.6500000000000004E-2"/>
    <m/>
    <n v="1711000"/>
    <m/>
    <n v="1600000"/>
    <m/>
    <n v="1600000"/>
    <m/>
    <n v="1.069375"/>
    <n v="6.6500000000000004E-2"/>
  </r>
  <r>
    <x v="0"/>
    <x v="0"/>
    <n v="45664"/>
    <n v="45666"/>
    <s v="SUN"/>
    <s v="Lelang"/>
    <s v="FR0104"/>
    <n v="47679"/>
    <n v="6.5000000000000002E-2"/>
    <n v="6.93E-2"/>
    <n v="7.0332599999999995E-2"/>
    <n v="7.1099999999999997E-2"/>
    <n v="6.93E-2"/>
    <n v="7.0199700000000004E-2"/>
    <n v="7.0499999999999993E-2"/>
    <m/>
    <n v="9701100"/>
    <m/>
    <n v="7100000"/>
    <m/>
    <n v="7100000"/>
    <m/>
    <n v="1.3663521126760563"/>
    <n v="7.0199999999999999E-2"/>
  </r>
  <r>
    <x v="0"/>
    <x v="0"/>
    <n v="45664"/>
    <n v="45666"/>
    <s v="SUN"/>
    <s v="Lelang"/>
    <s v="FR0103"/>
    <n v="49505"/>
    <n v="6.7500000000000004E-2"/>
    <n v="7.0099999999999996E-2"/>
    <n v="7.1051100000000006E-2"/>
    <n v="7.1999999999999995E-2"/>
    <n v="7.0099999999999996E-2"/>
    <n v="7.0996900000000002E-2"/>
    <n v="7.1499999999999994E-2"/>
    <m/>
    <n v="6203400"/>
    <m/>
    <n v="5700000"/>
    <m/>
    <n v="5700000"/>
    <m/>
    <n v="1.0883157894736841"/>
    <n v="7.0999999999999994E-2"/>
  </r>
  <r>
    <x v="0"/>
    <x v="0"/>
    <n v="45664"/>
    <n v="45666"/>
    <s v="SUN"/>
    <s v="Lelang"/>
    <s v="FR0106"/>
    <n v="51363"/>
    <n v="7.1249999999999994E-2"/>
    <n v="7.0599999999999996E-2"/>
    <n v="7.1526699999999999E-2"/>
    <n v="7.2499999999999995E-2"/>
    <n v="7.0599999999999996E-2"/>
    <n v="7.1495900000000001E-2"/>
    <n v="7.1999999999999995E-2"/>
    <m/>
    <n v="6458100"/>
    <m/>
    <n v="5950000"/>
    <m/>
    <n v="5950000"/>
    <m/>
    <n v="1.0853949579831932"/>
    <n v="7.1499999999999994E-2"/>
  </r>
  <r>
    <x v="0"/>
    <x v="0"/>
    <n v="45664"/>
    <n v="45666"/>
    <s v="SUN"/>
    <s v="Lelang"/>
    <s v="FR0107"/>
    <n v="53189"/>
    <n v="7.1249999999999994E-2"/>
    <n v="7.0999999999999994E-2"/>
    <n v="7.1815299999999999E-2"/>
    <n v="7.2499999999999995E-2"/>
    <n v="7.0999999999999994E-2"/>
    <n v="7.1798100000000004E-2"/>
    <n v="7.22E-2"/>
    <m/>
    <n v="5616400"/>
    <m/>
    <n v="5500000"/>
    <m/>
    <n v="5500000"/>
    <m/>
    <n v="1.0211636363636363"/>
    <n v="7.1800000000000003E-2"/>
  </r>
  <r>
    <x v="0"/>
    <x v="0"/>
    <n v="45664"/>
    <n v="45666"/>
    <s v="SUN"/>
    <s v="Lelang"/>
    <s v="FR0102"/>
    <n v="56445"/>
    <n v="6.8750000000000006E-2"/>
    <n v="7.0599999999999996E-2"/>
    <n v="7.1392399999999995E-2"/>
    <n v="7.22E-2"/>
    <n v="7.0599999999999996E-2"/>
    <n v="7.1077299999999996E-2"/>
    <n v="7.1400000000000005E-2"/>
    <m/>
    <n v="563000"/>
    <m/>
    <n v="350000"/>
    <m/>
    <n v="350000"/>
    <m/>
    <n v="1.6085714285714285"/>
    <n v="7.1099999999999997E-2"/>
  </r>
  <r>
    <x v="0"/>
    <x v="0"/>
    <n v="45664"/>
    <n v="45666"/>
    <s v="SUN"/>
    <s v="Lelang"/>
    <s v="FR0105"/>
    <n v="60098"/>
    <n v="6.8750000000000006E-2"/>
    <n v="7.1199999999999999E-2"/>
    <n v="7.1811399999999997E-2"/>
    <n v="7.22E-2"/>
    <n v="0"/>
    <n v="0"/>
    <n v="0"/>
    <m/>
    <n v="371300"/>
    <m/>
    <n v="0"/>
    <m/>
    <n v="0"/>
    <m/>
    <n v="0"/>
    <n v="7.1099999999999997E-2"/>
  </r>
  <r>
    <x v="0"/>
    <x v="0"/>
    <n v="45671"/>
    <n v="45673"/>
    <s v="SBSN"/>
    <s v="Lelang"/>
    <s v="SPNS07072025"/>
    <n v="45845"/>
    <s v="Diskonto"/>
    <n v="6.5000000000000002E-2"/>
    <n v="6.7136799999999996E-2"/>
    <n v="7.2999999999999995E-2"/>
    <n v="6.5000000000000002E-2"/>
    <n v="6.5000000000000002E-2"/>
    <n v="6.5000000000000002E-2"/>
    <n v="10000000"/>
    <n v="1095000"/>
    <n v="14059700"/>
    <n v="1000000"/>
    <n v="10150000"/>
    <n v="1000000"/>
    <n v="10000000"/>
    <n v="1.095"/>
    <n v="6.5000000000000002E-2"/>
  </r>
  <r>
    <x v="0"/>
    <x v="0"/>
    <n v="45671"/>
    <n v="45673"/>
    <s v="SBSN"/>
    <s v="Lelang"/>
    <s v="SPNS13102025"/>
    <n v="45943"/>
    <s v="Diskonto"/>
    <n v="6.6000000000000003E-2"/>
    <n v="6.7401799999999998E-2"/>
    <n v="7.3999999999999996E-2"/>
    <n v="6.6000000000000003E-2"/>
    <n v="6.6000000000000003E-2"/>
    <n v="6.6000000000000003E-2"/>
    <m/>
    <n v="2565000"/>
    <m/>
    <n v="1750000"/>
    <m/>
    <n v="1750000"/>
    <m/>
    <n v="1.4657142857142857"/>
    <n v="6.6000000000000003E-2"/>
  </r>
  <r>
    <x v="0"/>
    <x v="0"/>
    <n v="45671"/>
    <n v="45673"/>
    <s v="SBSN"/>
    <s v="Lelang"/>
    <s v="PBS003"/>
    <n v="46402"/>
    <n v="0.06"/>
    <n v="6.9000000000000006E-2"/>
    <n v="7.1146500000000001E-2"/>
    <n v="7.2400000000000006E-2"/>
    <n v="6.9000000000000006E-2"/>
    <n v="7.0875499999999994E-2"/>
    <n v="7.1499999999999994E-2"/>
    <m/>
    <n v="4860000"/>
    <m/>
    <n v="3900000"/>
    <m/>
    <n v="3850000"/>
    <m/>
    <n v="1.2623376623376623"/>
    <n v="7.0900000000000005E-2"/>
  </r>
  <r>
    <x v="0"/>
    <x v="0"/>
    <n v="45671"/>
    <n v="45673"/>
    <s v="SBSN"/>
    <s v="Lelang"/>
    <s v="PBS030"/>
    <n v="46949"/>
    <n v="5.8749999999999997E-2"/>
    <n v="7.0300000000000001E-2"/>
    <n v="7.1649500000000005E-2"/>
    <n v="7.1999999999999995E-2"/>
    <n v="7.0300000000000001E-2"/>
    <n v="7.1291099999999996E-2"/>
    <n v="7.1499999999999994E-2"/>
    <m/>
    <n v="1778700"/>
    <m/>
    <n v="600000"/>
    <m/>
    <n v="600000"/>
    <m/>
    <n v="2.9645000000000001"/>
    <n v="7.1300000000000002E-2"/>
  </r>
  <r>
    <x v="0"/>
    <x v="0"/>
    <n v="45671"/>
    <n v="45673"/>
    <s v="SBSN"/>
    <s v="Lelang"/>
    <s v="PBS034"/>
    <n v="50936"/>
    <n v="6.5000000000000002E-2"/>
    <n v="7.17E-2"/>
    <n v="7.2808499999999998E-2"/>
    <n v="7.3899999999999993E-2"/>
    <n v="0"/>
    <n v="0"/>
    <n v="0"/>
    <m/>
    <n v="459500"/>
    <m/>
    <n v="0"/>
    <m/>
    <n v="0"/>
    <m/>
    <n v="0"/>
    <n v="7.1499999999999994E-2"/>
  </r>
  <r>
    <x v="0"/>
    <x v="0"/>
    <n v="45671"/>
    <n v="45673"/>
    <s v="SBSN"/>
    <s v="Lelang"/>
    <s v="PBS039"/>
    <n v="51697"/>
    <n v="6.6250000000000003E-2"/>
    <n v="7.1599999999999997E-2"/>
    <n v="7.2192000000000006E-2"/>
    <n v="7.3999999999999996E-2"/>
    <n v="0"/>
    <n v="0"/>
    <n v="0"/>
    <m/>
    <n v="261500"/>
    <m/>
    <n v="0"/>
    <m/>
    <n v="0"/>
    <m/>
    <n v="0"/>
    <n v="7.1900000000000006E-2"/>
  </r>
  <r>
    <x v="0"/>
    <x v="0"/>
    <n v="45671"/>
    <n v="45673"/>
    <s v="SBSN"/>
    <s v="Lelang"/>
    <s v="PBS038"/>
    <n v="54772"/>
    <n v="6.8750000000000006E-2"/>
    <n v="7.1400000000000005E-2"/>
    <n v="7.2956599999999996E-2"/>
    <n v="7.4999999999999997E-2"/>
    <n v="7.1400000000000005E-2"/>
    <n v="7.2867699999999994E-2"/>
    <n v="7.3300000000000004E-2"/>
    <m/>
    <n v="3040000"/>
    <m/>
    <n v="2900000"/>
    <m/>
    <n v="2800000"/>
    <m/>
    <n v="1.0857142857142856"/>
    <n v="7.2900000000000006E-2"/>
  </r>
  <r>
    <x v="0"/>
    <x v="0"/>
    <n v="45678"/>
    <n v="45680"/>
    <s v="SUN"/>
    <s v="Lelang"/>
    <s v="SPN03250423"/>
    <n v="45770"/>
    <s v="Diskonto"/>
    <n v="6.5000000000000002E-2"/>
    <n v="6.5500000000000003E-2"/>
    <n v="6.6000000000000003E-2"/>
    <n v="0"/>
    <n v="0"/>
    <n v="0"/>
    <n v="26000000"/>
    <n v="2510000"/>
    <n v="54465400"/>
    <n v="0"/>
    <n v="29842000"/>
    <n v="0"/>
    <n v="26000000"/>
    <n v="0"/>
    <n v="6.4500000000000002E-2"/>
  </r>
  <r>
    <x v="0"/>
    <x v="0"/>
    <n v="45678"/>
    <n v="45680"/>
    <s v="SUN"/>
    <s v="Lelang"/>
    <s v="SPN12260108"/>
    <n v="46030"/>
    <s v="Diskonto"/>
    <n v="6.4500000000000002E-2"/>
    <n v="6.4681799999999998E-2"/>
    <n v="6.5000000000000002E-2"/>
    <n v="6.4500000000000002E-2"/>
    <n v="6.4500000000000002E-2"/>
    <n v="6.4500000000000002E-2"/>
    <m/>
    <n v="2792000"/>
    <m/>
    <n v="2792000"/>
    <m/>
    <n v="2750000"/>
    <m/>
    <n v="1.0152727272727273"/>
    <n v="6.6500000000000004E-2"/>
  </r>
  <r>
    <x v="0"/>
    <x v="0"/>
    <n v="45678"/>
    <n v="45680"/>
    <s v="SUN"/>
    <s v="Lelang"/>
    <s v="FR0104"/>
    <n v="47679"/>
    <n v="6.5000000000000002E-2"/>
    <n v="6.8500000000000005E-2"/>
    <n v="6.9417999999999994E-2"/>
    <n v="7.0999999999999994E-2"/>
    <n v="6.8500000000000005E-2"/>
    <n v="6.9115499999999996E-2"/>
    <n v="6.93E-2"/>
    <m/>
    <n v="20346600"/>
    <m/>
    <n v="12700000"/>
    <m/>
    <n v="8900000"/>
    <m/>
    <n v="2.2861348314606742"/>
    <n v="6.9199999999999998E-2"/>
  </r>
  <r>
    <x v="0"/>
    <x v="0"/>
    <n v="45678"/>
    <n v="45680"/>
    <s v="SUN"/>
    <s v="Lelang"/>
    <s v="FR0103"/>
    <n v="49505"/>
    <n v="6.7500000000000004E-2"/>
    <n v="7.0900000000000005E-2"/>
    <n v="7.1436799999999995E-2"/>
    <n v="7.2900000000000006E-2"/>
    <n v="7.0900000000000005E-2"/>
    <n v="7.1198999999999998E-2"/>
    <n v="7.1400000000000005E-2"/>
    <m/>
    <n v="15039400"/>
    <m/>
    <n v="7800000"/>
    <m/>
    <n v="7800000"/>
    <m/>
    <n v="1.9281282051282052"/>
    <n v="7.1199999999999999E-2"/>
  </r>
  <r>
    <x v="0"/>
    <x v="0"/>
    <n v="45678"/>
    <n v="45680"/>
    <s v="SUN"/>
    <s v="Lelang"/>
    <s v="FR0106"/>
    <n v="51363"/>
    <n v="7.1249999999999994E-2"/>
    <n v="7.2300000000000003E-2"/>
    <n v="7.3149400000000003E-2"/>
    <n v="7.3999999999999996E-2"/>
    <n v="7.2300000000000003E-2"/>
    <n v="7.2998599999999997E-2"/>
    <n v="7.3200000000000001E-2"/>
    <m/>
    <n v="5968500"/>
    <m/>
    <n v="3800000"/>
    <m/>
    <n v="3800000"/>
    <m/>
    <n v="1.5706578947368421"/>
    <n v="7.2999999999999995E-2"/>
  </r>
  <r>
    <x v="0"/>
    <x v="0"/>
    <n v="45678"/>
    <n v="45680"/>
    <s v="SUN"/>
    <s v="Lelang"/>
    <s v="FR0107"/>
    <n v="53189"/>
    <n v="7.1249999999999994E-2"/>
    <n v="7.2300000000000003E-2"/>
    <n v="7.3164800000000002E-2"/>
    <n v="7.3800000000000004E-2"/>
    <n v="7.2300000000000003E-2"/>
    <n v="7.2898299999999999E-2"/>
    <n v="7.3099999999999998E-2"/>
    <m/>
    <n v="5512900"/>
    <m/>
    <n v="2300000"/>
    <m/>
    <n v="2300000"/>
    <m/>
    <n v="2.3969130434782611"/>
    <n v="7.2900000000000006E-2"/>
  </r>
  <r>
    <x v="0"/>
    <x v="0"/>
    <n v="45678"/>
    <n v="45680"/>
    <s v="SUN"/>
    <s v="Lelang"/>
    <s v="FR0102"/>
    <n v="56445"/>
    <n v="6.8750000000000006E-2"/>
    <n v="7.17E-2"/>
    <n v="7.2835399999999995E-2"/>
    <n v="7.3899999999999993E-2"/>
    <n v="7.17E-2"/>
    <n v="7.2315199999999996E-2"/>
    <n v="7.2499999999999995E-2"/>
    <m/>
    <n v="359500"/>
    <m/>
    <n v="150000"/>
    <m/>
    <n v="150000"/>
    <m/>
    <n v="2.3966666666666665"/>
    <n v="7.2400000000000006E-2"/>
  </r>
  <r>
    <x v="0"/>
    <x v="0"/>
    <n v="45678"/>
    <n v="45680"/>
    <s v="SUN"/>
    <s v="Lelang"/>
    <s v="FR0105"/>
    <n v="60098"/>
    <n v="6.8750000000000006E-2"/>
    <n v="7.1900000000000006E-2"/>
    <n v="7.3132100000000005E-2"/>
    <n v="7.3999999999999996E-2"/>
    <n v="7.1900000000000006E-2"/>
    <n v="7.2268100000000002E-2"/>
    <n v="7.2499999999999995E-2"/>
    <m/>
    <n v="1936500"/>
    <m/>
    <n v="300000"/>
    <m/>
    <n v="300000"/>
    <m/>
    <n v="6.4550000000000001"/>
    <n v="7.2300000000000003E-2"/>
  </r>
  <r>
    <x v="0"/>
    <x v="0"/>
    <n v="45687"/>
    <n v="45691"/>
    <s v="SBSN"/>
    <s v="Lelang"/>
    <s v="SPNS07072025"/>
    <n v="45845"/>
    <s v="Diskonto"/>
    <n v="6.3299999999999995E-2"/>
    <n v="6.3299999999999995E-2"/>
    <n v="6.3299999999999995E-2"/>
    <n v="6.3299999999999995E-2"/>
    <n v="6.3299999999999995E-2"/>
    <n v="6.3299999999999995E-2"/>
    <n v="10000000"/>
    <n v="2078000"/>
    <n v="20520500"/>
    <n v="2078000"/>
    <n v="10178000"/>
    <n v="2050000"/>
    <n v="10000000"/>
    <n v="1.0136585365853659"/>
    <n v="6.3299999999999995E-2"/>
  </r>
  <r>
    <x v="0"/>
    <x v="0"/>
    <n v="45687"/>
    <n v="45691"/>
    <s v="SBSN"/>
    <s v="Lelang"/>
    <s v="SPNS13102025"/>
    <n v="45943"/>
    <s v="Diskonto"/>
    <n v="6.3500000000000001E-2"/>
    <n v="6.3500000000000001E-2"/>
    <n v="6.3500000000000001E-2"/>
    <n v="6.3500000000000001E-2"/>
    <n v="6.3500000000000001E-2"/>
    <n v="6.3500000000000001E-2"/>
    <m/>
    <n v="3140000"/>
    <m/>
    <n v="2500000"/>
    <m/>
    <n v="2500000"/>
    <m/>
    <n v="1.256"/>
    <n v="6.3500000000000001E-2"/>
  </r>
  <r>
    <x v="0"/>
    <x v="0"/>
    <n v="45687"/>
    <n v="45691"/>
    <s v="SBSN"/>
    <s v="Lelang"/>
    <s v="PBS003"/>
    <n v="46402"/>
    <n v="0.06"/>
    <n v="6.8000000000000005E-2"/>
    <n v="6.8881499999999998E-2"/>
    <n v="7.1499999999999994E-2"/>
    <n v="6.8000000000000005E-2"/>
    <n v="6.8499299999999999E-2"/>
    <n v="6.8599999999999994E-2"/>
    <m/>
    <n v="5038500"/>
    <m/>
    <n v="1600000"/>
    <m/>
    <n v="1600000"/>
    <m/>
    <n v="3.1490624999999999"/>
    <n v="6.8500000000000005E-2"/>
  </r>
  <r>
    <x v="0"/>
    <x v="0"/>
    <n v="45687"/>
    <n v="45691"/>
    <s v="SBSN"/>
    <s v="Lelang"/>
    <s v="PBS030"/>
    <n v="46949"/>
    <n v="5.8749999999999997E-2"/>
    <n v="6.8199999999999997E-2"/>
    <n v="6.8939E-2"/>
    <n v="7.0300000000000001E-2"/>
    <n v="6.8199999999999997E-2"/>
    <n v="6.8895300000000007E-2"/>
    <n v="6.9500000000000006E-2"/>
    <m/>
    <n v="3262000"/>
    <m/>
    <n v="3100000"/>
    <m/>
    <n v="3100000"/>
    <m/>
    <n v="1.052258064516129"/>
    <n v="6.8900000000000003E-2"/>
  </r>
  <r>
    <x v="0"/>
    <x v="0"/>
    <n v="45687"/>
    <n v="45691"/>
    <s v="SBSN"/>
    <s v="Lelang"/>
    <s v="PBSG001"/>
    <n v="47376"/>
    <n v="6.6250000000000003E-2"/>
    <n v="6.7900000000000002E-2"/>
    <n v="6.8479499999999999E-2"/>
    <n v="7.0999999999999994E-2"/>
    <n v="6.7900000000000002E-2"/>
    <n v="6.7977700000000002E-2"/>
    <n v="6.8000000000000005E-2"/>
    <m/>
    <n v="1126000"/>
    <m/>
    <n v="350000"/>
    <m/>
    <n v="300000"/>
    <m/>
    <n v="3.7533333333333334"/>
    <n v="6.8000000000000005E-2"/>
  </r>
  <r>
    <x v="0"/>
    <x v="0"/>
    <n v="45687"/>
    <n v="45691"/>
    <s v="SBSN"/>
    <s v="Lelang"/>
    <s v="PBS034"/>
    <n v="50936"/>
    <n v="6.5000000000000002E-2"/>
    <n v="6.9400000000000003E-2"/>
    <n v="7.1154999999999996E-2"/>
    <n v="7.2400000000000006E-2"/>
    <n v="6.9400000000000003E-2"/>
    <n v="6.9828600000000005E-2"/>
    <n v="7.0499999999999993E-2"/>
    <m/>
    <n v="619500"/>
    <m/>
    <n v="100000"/>
    <m/>
    <n v="100000"/>
    <m/>
    <n v="6.1950000000000003"/>
    <n v="6.9900000000000004E-2"/>
  </r>
  <r>
    <x v="0"/>
    <x v="0"/>
    <n v="45687"/>
    <n v="45691"/>
    <s v="SBSN"/>
    <s v="Lelang"/>
    <s v="PBS038"/>
    <n v="54772"/>
    <n v="6.8750000000000006E-2"/>
    <n v="7.1900000000000006E-2"/>
    <n v="7.2504600000000002E-2"/>
    <n v="7.3400000000000007E-2"/>
    <n v="7.1900000000000006E-2"/>
    <n v="7.2069400000000006E-2"/>
    <n v="7.2099999999999997E-2"/>
    <m/>
    <n v="5256500"/>
    <m/>
    <n v="450000"/>
    <m/>
    <n v="350000"/>
    <m/>
    <n v="15.018571428571429"/>
    <n v="7.2099999999999997E-2"/>
  </r>
  <r>
    <x v="1"/>
    <x v="0"/>
    <n v="45692"/>
    <n v="45694"/>
    <s v="SUN"/>
    <s v="Lelang"/>
    <s v="SPN03250507"/>
    <n v="45784"/>
    <s v="Diskonto"/>
    <m/>
    <m/>
    <m/>
    <m/>
    <m/>
    <m/>
    <n v="28000000"/>
    <n v="1000000"/>
    <n v="77077000"/>
    <m/>
    <n v="34374300"/>
    <m/>
    <n v="28000000"/>
    <m/>
    <n v="6.25E-2"/>
  </r>
  <r>
    <x v="1"/>
    <x v="0"/>
    <n v="45692"/>
    <n v="45694"/>
    <s v="SUN"/>
    <s v="Lelang"/>
    <s v="SPN12260205"/>
    <n v="46058"/>
    <s v="Diskonto"/>
    <n v="6.4000000000000001E-2"/>
    <n v="6.44237E-2"/>
    <n v="6.5799999999999997E-2"/>
    <n v="6.4000000000000001E-2"/>
    <n v="6.4000000000000001E-2"/>
    <n v="6.4000000000000001E-2"/>
    <m/>
    <n v="4924300"/>
    <m/>
    <n v="4924300"/>
    <m/>
    <n v="2000000"/>
    <m/>
    <n v="2.4621499999999998"/>
    <n v="6.4500000000000002E-2"/>
  </r>
  <r>
    <x v="1"/>
    <x v="0"/>
    <n v="45692"/>
    <n v="45694"/>
    <s v="SUN"/>
    <s v="Lelang"/>
    <s v="FR0104"/>
    <n v="47679"/>
    <n v="6.5000000000000002E-2"/>
    <n v="6.8400000000000002E-2"/>
    <n v="6.8850099999999997E-2"/>
    <n v="7.0999999999999994E-2"/>
    <n v="6.8400000000000002E-2"/>
    <n v="6.8595100000000006E-2"/>
    <n v="6.8699999999999997E-2"/>
    <m/>
    <n v="31307500"/>
    <m/>
    <n v="10950000"/>
    <m/>
    <n v="10450000"/>
    <m/>
    <n v="2.9959330143540668"/>
    <n v="6.8599999999999994E-2"/>
  </r>
  <r>
    <x v="1"/>
    <x v="0"/>
    <n v="45692"/>
    <n v="45694"/>
    <s v="SUN"/>
    <s v="Lelang"/>
    <s v="FR0103"/>
    <n v="49505"/>
    <n v="6.7500000000000004E-2"/>
    <n v="7.0300000000000001E-2"/>
    <n v="7.0791000000000007E-2"/>
    <n v="7.1999999999999995E-2"/>
    <n v="7.0300000000000001E-2"/>
    <n v="7.0547700000000005E-2"/>
    <n v="7.0599999999999996E-2"/>
    <m/>
    <n v="19318800"/>
    <m/>
    <n v="9650000"/>
    <m/>
    <n v="6750000"/>
    <m/>
    <n v="2.8620444444444444"/>
    <n v="7.0599999999999996E-2"/>
  </r>
  <r>
    <x v="1"/>
    <x v="0"/>
    <n v="45692"/>
    <n v="45694"/>
    <s v="SUN"/>
    <s v="Lelang"/>
    <s v="FR0106"/>
    <n v="51363"/>
    <n v="7.1249999999999994E-2"/>
    <n v="7.1999999999999995E-2"/>
    <n v="7.29461E-2"/>
    <n v="7.3599999999999999E-2"/>
    <n v="7.1999999999999995E-2"/>
    <n v="7.26995E-2"/>
    <n v="7.2800000000000004E-2"/>
    <m/>
    <n v="11155900"/>
    <m/>
    <n v="3950000"/>
    <m/>
    <n v="3950000"/>
    <m/>
    <n v="2.8242784810126582"/>
    <n v="7.2700000000000001E-2"/>
  </r>
  <r>
    <x v="1"/>
    <x v="0"/>
    <n v="45692"/>
    <n v="45694"/>
    <s v="SUN"/>
    <s v="Lelang"/>
    <s v="FR0107"/>
    <n v="53189"/>
    <n v="7.1249999999999994E-2"/>
    <n v="7.2400000000000006E-2"/>
    <n v="7.2980000000000003E-2"/>
    <n v="7.3899999999999993E-2"/>
    <n v="7.2400000000000006E-2"/>
    <n v="7.2800000000000004E-2"/>
    <n v="7.2900000000000006E-2"/>
    <m/>
    <n v="6395800"/>
    <m/>
    <n v="3300000"/>
    <m/>
    <n v="3300000"/>
    <m/>
    <n v="1.9381212121212121"/>
    <n v="7.2800000000000004E-2"/>
  </r>
  <r>
    <x v="1"/>
    <x v="0"/>
    <n v="45692"/>
    <n v="45694"/>
    <s v="SUN"/>
    <s v="Lelang"/>
    <s v="FR0102"/>
    <n v="56445"/>
    <n v="6.8750000000000006E-2"/>
    <n v="7.0900000000000005E-2"/>
    <n v="7.2417499999999996E-2"/>
    <n v="7.3700000000000002E-2"/>
    <n v="7.0900000000000005E-2"/>
    <n v="7.1564900000000001E-2"/>
    <n v="7.17E-2"/>
    <m/>
    <n v="1284000"/>
    <m/>
    <n v="250000"/>
    <m/>
    <n v="250000"/>
    <m/>
    <n v="5.1360000000000001"/>
    <n v="7.1599999999999997E-2"/>
  </r>
  <r>
    <x v="1"/>
    <x v="0"/>
    <n v="45692"/>
    <n v="45694"/>
    <s v="SUN"/>
    <s v="Lelang"/>
    <s v="FR0105"/>
    <n v="60098"/>
    <n v="6.8750000000000006E-2"/>
    <n v="7.1900000000000006E-2"/>
    <n v="7.2223999999999997E-2"/>
    <n v="7.4200000000000002E-2"/>
    <n v="7.1900000000000006E-2"/>
    <n v="7.2076600000000005E-2"/>
    <n v="7.2300000000000003E-2"/>
    <m/>
    <n v="1690700"/>
    <m/>
    <n v="1350000"/>
    <m/>
    <n v="1300000"/>
    <m/>
    <n v="1.3005384615384616"/>
    <n v="7.2099999999999997E-2"/>
  </r>
  <r>
    <x v="1"/>
    <x v="0"/>
    <n v="45699"/>
    <n v="45701"/>
    <s v="SBSN"/>
    <s v="Lelang"/>
    <s v="SPNS04082025"/>
    <n v="45873"/>
    <s v="Diskonto"/>
    <n v="6.25E-2"/>
    <n v="6.4100000000000004E-2"/>
    <n v="6.4500000000000002E-2"/>
    <n v="0"/>
    <n v="0"/>
    <n v="0"/>
    <n v="10000000"/>
    <n v="1260000"/>
    <n v="30258600"/>
    <n v="0"/>
    <n v="14000000"/>
    <n v="0"/>
    <n v="10000000"/>
    <m/>
    <n v="6.2E-2"/>
  </r>
  <r>
    <x v="1"/>
    <x v="0"/>
    <n v="45699"/>
    <n v="45701"/>
    <s v="SBSN"/>
    <s v="Lelang"/>
    <s v="SPNS10112025"/>
    <n v="45971"/>
    <s v="Diskonto"/>
    <n v="6.3E-2"/>
    <n v="6.4856800000000006E-2"/>
    <n v="6.5500000000000003E-2"/>
    <n v="6.3E-2"/>
    <n v="6.3E-2"/>
    <n v="6.3E-2"/>
    <m/>
    <n v="4873100"/>
    <m/>
    <n v="4500000"/>
    <m/>
    <n v="500000"/>
    <m/>
    <n v="9.7462"/>
    <n v="6.3E-2"/>
  </r>
  <r>
    <x v="1"/>
    <x v="0"/>
    <n v="45699"/>
    <n v="45701"/>
    <s v="SBSN"/>
    <s v="Lelang"/>
    <s v="PBS003"/>
    <n v="46402"/>
    <n v="0.06"/>
    <n v="6.5500000000000003E-2"/>
    <n v="6.6430799999999998E-2"/>
    <n v="6.7500000000000004E-2"/>
    <n v="6.5500000000000003E-2"/>
    <n v="6.5796400000000005E-2"/>
    <n v="6.6100000000000006E-2"/>
    <m/>
    <n v="9920000"/>
    <m/>
    <n v="2550000"/>
    <m/>
    <n v="2550000"/>
    <m/>
    <n v="3.8901960784313725"/>
    <n v="6.5799999999999997E-2"/>
  </r>
  <r>
    <x v="1"/>
    <x v="0"/>
    <n v="45699"/>
    <n v="45701"/>
    <s v="SBSN"/>
    <s v="Lelang"/>
    <s v="PBS030"/>
    <n v="46949"/>
    <n v="5.8749999999999997E-2"/>
    <n v="6.6000000000000003E-2"/>
    <n v="6.6853200000000002E-2"/>
    <n v="6.8099999999999994E-2"/>
    <n v="6.6000000000000003E-2"/>
    <n v="6.6397999999999999E-2"/>
    <n v="6.6600000000000006E-2"/>
    <m/>
    <n v="8111000"/>
    <m/>
    <n v="3500000"/>
    <m/>
    <n v="3500000"/>
    <m/>
    <n v="2.3174285714285716"/>
    <n v="6.6400000000000001E-2"/>
  </r>
  <r>
    <x v="1"/>
    <x v="0"/>
    <n v="45699"/>
    <n v="45701"/>
    <s v="SBSN"/>
    <s v="Lelang"/>
    <s v="PBS034"/>
    <n v="50936"/>
    <n v="6.5000000000000002E-2"/>
    <n v="6.9000000000000006E-2"/>
    <n v="6.9590299999999994E-2"/>
    <n v="7.0699999999999999E-2"/>
    <n v="0"/>
    <n v="0"/>
    <n v="0"/>
    <m/>
    <n v="573300"/>
    <m/>
    <n v="0"/>
    <m/>
    <n v="0"/>
    <m/>
    <m/>
    <n v="6.8900000000000003E-2"/>
  </r>
  <r>
    <x v="1"/>
    <x v="0"/>
    <n v="45699"/>
    <n v="45701"/>
    <s v="SBSN"/>
    <s v="Lelang"/>
    <s v="PBS039"/>
    <n v="51697"/>
    <n v="6.6250000000000003E-2"/>
    <n v="7.0000000000000007E-2"/>
    <n v="7.0789299999999999E-2"/>
    <n v="7.1400000000000005E-2"/>
    <n v="0"/>
    <n v="0"/>
    <n v="0"/>
    <m/>
    <n v="296000"/>
    <m/>
    <n v="0"/>
    <m/>
    <n v="0"/>
    <m/>
    <m/>
    <n v="7.0099999999999996E-2"/>
  </r>
  <r>
    <x v="1"/>
    <x v="0"/>
    <n v="45699"/>
    <n v="45701"/>
    <s v="SBSN"/>
    <s v="Lelang"/>
    <s v="PBS038"/>
    <n v="54772"/>
    <n v="6.8750000000000006E-2"/>
    <n v="7.0499999999999993E-2"/>
    <n v="7.1169300000000005E-2"/>
    <n v="7.1999999999999995E-2"/>
    <n v="7.0499999999999993E-2"/>
    <n v="7.0997299999999999E-2"/>
    <n v="7.1199999999999999E-2"/>
    <m/>
    <n v="5225200"/>
    <m/>
    <n v="3450000"/>
    <m/>
    <n v="3450000"/>
    <m/>
    <n v="1.5145507246376813"/>
    <n v="7.0999999999999994E-2"/>
  </r>
  <r>
    <x v="1"/>
    <x v="0"/>
    <n v="45706"/>
    <n v="45708"/>
    <s v="SUN"/>
    <s v="Lelang"/>
    <s v="SPN03250521"/>
    <n v="45798"/>
    <s v="Diskonto"/>
    <n v="6.25E-2"/>
    <n v="6.3701800000000003E-2"/>
    <n v="6.4000000000000001E-2"/>
    <n v="0"/>
    <n v="0"/>
    <n v="0"/>
    <n v="28000000"/>
    <n v="1570000"/>
    <n v="84003000"/>
    <n v="0"/>
    <n v="36615000"/>
    <m/>
    <n v="30000000"/>
    <m/>
    <n v="6.2E-2"/>
  </r>
  <r>
    <x v="1"/>
    <x v="0"/>
    <n v="45706"/>
    <n v="45708"/>
    <s v="SUN"/>
    <s v="Lelang"/>
    <s v="SPN12260205"/>
    <n v="46058"/>
    <s v="Diskonto"/>
    <n v="6.25E-2"/>
    <n v="6.3025300000000006E-2"/>
    <n v="6.4000000000000001E-2"/>
    <n v="6.25E-2"/>
    <n v="6.25E-2"/>
    <n v="6.25E-2"/>
    <m/>
    <n v="5015000"/>
    <m/>
    <n v="5015000"/>
    <m/>
    <n v="2000000"/>
    <m/>
    <n v="2.5074999999999998"/>
    <n v="6.3500000000000001E-2"/>
  </r>
  <r>
    <x v="1"/>
    <x v="0"/>
    <n v="45706"/>
    <n v="45708"/>
    <s v="SUN"/>
    <s v="Lelang"/>
    <s v="FR0104"/>
    <n v="47679"/>
    <n v="6.5000000000000002E-2"/>
    <n v="6.5000000000000002E-2"/>
    <n v="6.5841399999999994E-2"/>
    <n v="6.7000000000000004E-2"/>
    <n v="6.5000000000000002E-2"/>
    <n v="6.5499799999999997E-2"/>
    <n v="6.5600000000000006E-2"/>
    <m/>
    <n v="37331000"/>
    <m/>
    <n v="8650000"/>
    <m/>
    <n v="8650000"/>
    <m/>
    <n v="4.3157225433526012"/>
    <n v="6.5500000000000003E-2"/>
  </r>
  <r>
    <x v="1"/>
    <x v="0"/>
    <n v="45706"/>
    <n v="45708"/>
    <s v="SUN"/>
    <s v="Lelang"/>
    <s v="FR0103"/>
    <n v="49505"/>
    <n v="6.7500000000000004E-2"/>
    <n v="6.7500000000000004E-2"/>
    <n v="6.8162E-2"/>
    <n v="6.9500000000000006E-2"/>
    <n v="6.7500000000000004E-2"/>
    <n v="6.7843799999999996E-2"/>
    <n v="6.8000000000000005E-2"/>
    <m/>
    <n v="21331000"/>
    <m/>
    <n v="13100000"/>
    <m/>
    <n v="9500000"/>
    <m/>
    <n v="2.2453684210526315"/>
    <n v="6.7900000000000002E-2"/>
  </r>
  <r>
    <x v="1"/>
    <x v="0"/>
    <n v="45706"/>
    <n v="45708"/>
    <s v="SUN"/>
    <s v="Lelang"/>
    <s v="FR0106"/>
    <n v="51363"/>
    <n v="7.1249999999999994E-2"/>
    <n v="6.9400000000000003E-2"/>
    <n v="7.0227700000000004E-2"/>
    <n v="7.1300000000000002E-2"/>
    <n v="6.9400000000000003E-2"/>
    <n v="6.9897200000000007E-2"/>
    <n v="7.0199999999999999E-2"/>
    <m/>
    <n v="8364000"/>
    <m/>
    <n v="3800000"/>
    <m/>
    <n v="3800000"/>
    <m/>
    <n v="2.2010526315789471"/>
    <n v="6.9900000000000004E-2"/>
  </r>
  <r>
    <x v="1"/>
    <x v="0"/>
    <n v="45706"/>
    <n v="45708"/>
    <s v="SUN"/>
    <s v="Lelang"/>
    <s v="FR0107"/>
    <n v="53189"/>
    <n v="7.1249999999999994E-2"/>
    <n v="6.9699999999999998E-2"/>
    <n v="7.0561100000000002E-2"/>
    <n v="7.1099999999999997E-2"/>
    <n v="6.9699999999999998E-2"/>
    <n v="7.0296600000000001E-2"/>
    <n v="7.0499999999999993E-2"/>
    <m/>
    <n v="5796300"/>
    <m/>
    <n v="2700000"/>
    <m/>
    <n v="2700000"/>
    <m/>
    <n v="2.1467777777777779"/>
    <n v="7.0300000000000001E-2"/>
  </r>
  <r>
    <x v="1"/>
    <x v="0"/>
    <n v="45706"/>
    <n v="45708"/>
    <s v="SUN"/>
    <s v="Lelang"/>
    <s v="FR0102"/>
    <n v="56445"/>
    <n v="6.8750000000000006E-2"/>
    <n v="6.9900000000000004E-2"/>
    <n v="7.0620199999999994E-2"/>
    <n v="7.0900000000000005E-2"/>
    <n v="6.9900000000000004E-2"/>
    <n v="7.03907E-2"/>
    <n v="7.0599999999999996E-2"/>
    <m/>
    <n v="1619400"/>
    <m/>
    <n v="650000"/>
    <m/>
    <n v="650000"/>
    <m/>
    <n v="2.4913846153846153"/>
    <n v="7.0400000000000004E-2"/>
  </r>
  <r>
    <x v="1"/>
    <x v="0"/>
    <n v="45706"/>
    <n v="45708"/>
    <s v="SUN"/>
    <s v="Lelang"/>
    <s v="FR0105"/>
    <n v="60098"/>
    <n v="6.8750000000000006E-2"/>
    <n v="7.0300000000000001E-2"/>
    <n v="7.1226300000000006E-2"/>
    <n v="7.2499999999999995E-2"/>
    <n v="7.0300000000000001E-2"/>
    <n v="7.1197999999999997E-2"/>
    <n v="7.1400000000000005E-2"/>
    <m/>
    <n v="2976300"/>
    <m/>
    <n v="2700000"/>
    <m/>
    <n v="2700000"/>
    <m/>
    <n v="1.1023333333333334"/>
    <n v="7.1199999999999999E-2"/>
  </r>
  <r>
    <x v="1"/>
    <x v="0"/>
    <n v="45713"/>
    <n v="45715"/>
    <s v="SBSN"/>
    <s v="Lelang"/>
    <s v="SPNS04082025"/>
    <n v="45873"/>
    <s v="Diskonto"/>
    <n v="6.0499999999999998E-2"/>
    <n v="6.0499999999999998E-2"/>
    <n v="6.0499999999999998E-2"/>
    <n v="6.0499999999999998E-2"/>
    <n v="6.0499999999999998E-2"/>
    <n v="6.0499999999999998E-2"/>
    <n v="10000000"/>
    <n v="1040000"/>
    <n v="19911200"/>
    <n v="1040000"/>
    <n v="12290000"/>
    <n v="800000"/>
    <n v="12000000"/>
    <n v="1.3"/>
    <n v="6.0499999999999998E-2"/>
  </r>
  <r>
    <x v="1"/>
    <x v="0"/>
    <n v="45713"/>
    <n v="45715"/>
    <s v="SBSN"/>
    <s v="Lelang"/>
    <s v="SPNS10112025"/>
    <n v="45971"/>
    <s v="Diskonto"/>
    <n v="6.1499999999999999E-2"/>
    <n v="6.2050000000000001E-2"/>
    <n v="6.3E-2"/>
    <n v="6.1499999999999999E-2"/>
    <n v="6.1499999999999999E-2"/>
    <n v="6.1499999999999999E-2"/>
    <m/>
    <n v="5928000"/>
    <m/>
    <n v="2500000"/>
    <m/>
    <n v="2500000"/>
    <m/>
    <n v="2.3712"/>
    <n v="6.1499999999999999E-2"/>
  </r>
  <r>
    <x v="1"/>
    <x v="0"/>
    <n v="45713"/>
    <n v="45715"/>
    <s v="SBSN"/>
    <s v="Lelang"/>
    <s v="PBS003"/>
    <n v="46402"/>
    <n v="0.06"/>
    <n v="6.3399999999999998E-2"/>
    <n v="6.4282800000000001E-2"/>
    <n v="6.5199999999999994E-2"/>
    <n v="6.3399999999999998E-2"/>
    <n v="6.3892199999999996E-2"/>
    <n v="6.4100000000000004E-2"/>
    <m/>
    <n v="4515000"/>
    <m/>
    <n v="2350000"/>
    <m/>
    <n v="2300000"/>
    <m/>
    <n v="1.9630434782608697"/>
    <n v="6.3899999999999998E-2"/>
  </r>
  <r>
    <x v="1"/>
    <x v="0"/>
    <n v="45713"/>
    <n v="45715"/>
    <s v="SBSN"/>
    <s v="Lelang"/>
    <s v="PBS030"/>
    <n v="46949"/>
    <n v="5.8749999999999997E-2"/>
    <n v="6.3700000000000007E-2"/>
    <n v="6.4630699999999999E-2"/>
    <n v="6.54E-2"/>
    <n v="6.3700000000000007E-2"/>
    <n v="6.4494800000000005E-2"/>
    <n v="6.4799999999999996E-2"/>
    <m/>
    <n v="2330500"/>
    <m/>
    <n v="1800000"/>
    <m/>
    <n v="1800000"/>
    <m/>
    <n v="1.2947222222222223"/>
    <n v="6.4500000000000002E-2"/>
  </r>
  <r>
    <x v="1"/>
    <x v="0"/>
    <n v="45713"/>
    <n v="45715"/>
    <s v="SBSN"/>
    <s v="Lelang"/>
    <s v="PBSG001"/>
    <n v="47376"/>
    <n v="6.6250000000000003E-2"/>
    <n v="6.4600000000000005E-2"/>
    <n v="6.5312300000000004E-2"/>
    <n v="6.6600000000000006E-2"/>
    <n v="6.4600000000000005E-2"/>
    <n v="6.5192399999999998E-2"/>
    <n v="6.5600000000000006E-2"/>
    <m/>
    <n v="2633000"/>
    <m/>
    <n v="1650000"/>
    <m/>
    <n v="1650000"/>
    <m/>
    <n v="1.5957575757575757"/>
    <n v="6.5199999999999994E-2"/>
  </r>
  <r>
    <x v="1"/>
    <x v="0"/>
    <n v="45713"/>
    <n v="45715"/>
    <s v="SBSN"/>
    <s v="Lelang"/>
    <s v="PBS034"/>
    <n v="50936"/>
    <n v="6.5000000000000002E-2"/>
    <n v="6.7000000000000004E-2"/>
    <n v="6.8654199999999999E-2"/>
    <n v="7.0499999999999993E-2"/>
    <n v="6.7000000000000004E-2"/>
    <n v="6.7979300000000006E-2"/>
    <n v="6.8500000000000005E-2"/>
    <m/>
    <n v="518700"/>
    <m/>
    <n v="300000"/>
    <m/>
    <n v="300000"/>
    <m/>
    <n v="1.7290000000000001"/>
    <n v="6.8000000000000005E-2"/>
  </r>
  <r>
    <x v="1"/>
    <x v="0"/>
    <n v="45713"/>
    <n v="45715"/>
    <s v="SBSN"/>
    <s v="Lelang"/>
    <s v="PBS038"/>
    <n v="54772"/>
    <n v="6.8750000000000006E-2"/>
    <n v="7.0000000000000007E-2"/>
    <n v="7.0746600000000007E-2"/>
    <n v="7.1300000000000002E-2"/>
    <n v="7.0000000000000007E-2"/>
    <n v="7.0697700000000002E-2"/>
    <n v="7.1099999999999997E-2"/>
    <m/>
    <n v="2946000"/>
    <m/>
    <n v="2650000"/>
    <m/>
    <n v="2650000"/>
    <m/>
    <n v="1.1116981132075472"/>
    <n v="7.0699999999999999E-2"/>
  </r>
  <r>
    <x v="2"/>
    <x v="0"/>
    <n v="45720"/>
    <n v="45722"/>
    <s v="SUN"/>
    <s v="Lelang"/>
    <s v="SPN03250604"/>
    <n v="45812"/>
    <s v="Diskonto"/>
    <m/>
    <m/>
    <m/>
    <m/>
    <m/>
    <m/>
    <n v="26000000"/>
    <n v="1000000"/>
    <n v="75783300"/>
    <n v="0"/>
    <n v="43650000"/>
    <m/>
    <n v="30000000"/>
    <m/>
    <n v="0.06"/>
  </r>
  <r>
    <x v="2"/>
    <x v="0"/>
    <n v="45720"/>
    <n v="45722"/>
    <s v="SUN"/>
    <s v="Lelang"/>
    <s v="SPN12260305"/>
    <n v="46086"/>
    <s v="Diskonto"/>
    <n v="6.25E-2"/>
    <n v="6.3055600000000003E-2"/>
    <n v="6.4000000000000001E-2"/>
    <n v="6.25E-2"/>
    <n v="6.25E-2"/>
    <n v="6.25E-2"/>
    <m/>
    <n v="4960000"/>
    <m/>
    <n v="4850000"/>
    <m/>
    <n v="2000000"/>
    <m/>
    <n v="2.48"/>
    <n v="6.25E-2"/>
  </r>
  <r>
    <x v="2"/>
    <x v="0"/>
    <n v="45720"/>
    <n v="45722"/>
    <s v="SUN"/>
    <s v="Lelang"/>
    <s v="FR0104"/>
    <n v="47679"/>
    <n v="6.5000000000000002E-2"/>
    <n v="6.6500000000000004E-2"/>
    <n v="6.6975000000000007E-2"/>
    <n v="6.9000000000000006E-2"/>
    <n v="6.6500000000000004E-2"/>
    <n v="6.6602499999999995E-2"/>
    <n v="6.6699999999999995E-2"/>
    <m/>
    <n v="42007000"/>
    <m/>
    <n v="20500000"/>
    <m/>
    <n v="9850000"/>
    <m/>
    <n v="4.2646700507614215"/>
    <n v="6.6699999999999995E-2"/>
  </r>
  <r>
    <x v="2"/>
    <x v="0"/>
    <n v="45720"/>
    <n v="45722"/>
    <s v="SUN"/>
    <s v="Lelang"/>
    <s v="FR0103"/>
    <n v="49505"/>
    <n v="6.7500000000000004E-2"/>
    <n v="6.8400000000000002E-2"/>
    <n v="6.8882799999999994E-2"/>
    <n v="7.0000000000000007E-2"/>
    <n v="6.8400000000000002E-2"/>
    <n v="6.8699800000000005E-2"/>
    <n v="6.8900000000000003E-2"/>
    <m/>
    <n v="17391400"/>
    <m/>
    <n v="11250000"/>
    <m/>
    <n v="11250000"/>
    <m/>
    <n v="1.5459022222222223"/>
    <n v="6.8699999999999997E-2"/>
  </r>
  <r>
    <x v="2"/>
    <x v="0"/>
    <n v="45720"/>
    <n v="45722"/>
    <s v="SUN"/>
    <s v="Lelang"/>
    <s v="FR0106"/>
    <n v="51363"/>
    <n v="7.1249999999999994E-2"/>
    <n v="6.9699999999999998E-2"/>
    <n v="7.0228200000000005E-2"/>
    <n v="7.1199999999999999E-2"/>
    <n v="6.9699999999999998E-2"/>
    <n v="7.0097300000000001E-2"/>
    <n v="7.0300000000000001E-2"/>
    <m/>
    <n v="4332900"/>
    <m/>
    <n v="3100000"/>
    <m/>
    <n v="3100000"/>
    <m/>
    <n v="1.3977096774193549"/>
    <n v="7.0099999999999996E-2"/>
  </r>
  <r>
    <x v="2"/>
    <x v="0"/>
    <n v="45720"/>
    <n v="45722"/>
    <s v="SUN"/>
    <s v="Lelang"/>
    <s v="FR0107"/>
    <n v="53189"/>
    <n v="7.1249999999999994E-2"/>
    <n v="6.9800000000000001E-2"/>
    <n v="7.0237099999999997E-2"/>
    <n v="7.0999999999999994E-2"/>
    <n v="6.9800000000000001E-2"/>
    <n v="7.0172499999999999E-2"/>
    <n v="7.0400000000000004E-2"/>
    <m/>
    <n v="2593400"/>
    <m/>
    <n v="2400000"/>
    <m/>
    <n v="2250000"/>
    <m/>
    <n v="1.1526222222222222"/>
    <n v="7.0199999999999999E-2"/>
  </r>
  <r>
    <x v="2"/>
    <x v="0"/>
    <n v="45720"/>
    <n v="45722"/>
    <s v="SUN"/>
    <s v="Lelang"/>
    <s v="FR0102"/>
    <n v="56445"/>
    <n v="6.8750000000000006E-2"/>
    <n v="6.9900000000000004E-2"/>
    <n v="7.0460999999999996E-2"/>
    <n v="7.0999999999999994E-2"/>
    <n v="6.9900000000000004E-2"/>
    <n v="7.0194300000000001E-2"/>
    <n v="7.0300000000000001E-2"/>
    <m/>
    <n v="918100"/>
    <m/>
    <n v="250000"/>
    <m/>
    <n v="250000"/>
    <m/>
    <n v="3.6724000000000001"/>
    <n v="7.0199999999999999E-2"/>
  </r>
  <r>
    <x v="2"/>
    <x v="0"/>
    <n v="45720"/>
    <n v="45722"/>
    <s v="SUN"/>
    <s v="Lelang"/>
    <s v="FR0105"/>
    <n v="60098"/>
    <n v="6.8750000000000006E-2"/>
    <n v="7.0000000000000007E-2"/>
    <n v="7.1437500000000001E-2"/>
    <n v="7.1599999999999997E-2"/>
    <n v="7.0000000000000007E-2"/>
    <n v="7.1297600000000003E-2"/>
    <n v="7.1499999999999994E-2"/>
    <m/>
    <n v="2580500"/>
    <m/>
    <n v="1300000"/>
    <m/>
    <n v="1300000"/>
    <m/>
    <n v="1.9850000000000001"/>
    <n v="7.1300000000000002E-2"/>
  </r>
  <r>
    <x v="2"/>
    <x v="0"/>
    <n v="45727"/>
    <n v="45729"/>
    <s v="SBSN"/>
    <s v="Lelang"/>
    <s v="SPNS01092025"/>
    <n v="45901"/>
    <s v="Diskonto"/>
    <n v="5.9799999999999999E-2"/>
    <n v="5.9799999999999999E-2"/>
    <n v="5.9799999999999999E-2"/>
    <n v="5.9799999999999999E-2"/>
    <n v="5.9799999999999999E-2"/>
    <n v="5.9799999999999999E-2"/>
    <n v="10000000"/>
    <n v="2055000"/>
    <n v="21687000"/>
    <n v="2000000"/>
    <n v="12000000"/>
    <n v="2000000"/>
    <n v="12000000"/>
    <n v="1.0275000000000001"/>
    <m/>
  </r>
  <r>
    <x v="2"/>
    <x v="0"/>
    <n v="45727"/>
    <n v="45729"/>
    <s v="SBSN"/>
    <s v="Lelang"/>
    <s v="SPNS08122025"/>
    <n v="45999"/>
    <s v="Diskonto"/>
    <n v="6.0900000000000003E-2"/>
    <n v="6.2281999999999997E-2"/>
    <n v="6.25E-2"/>
    <n v="6.0900000000000003E-2"/>
    <n v="6.0900000000000003E-2"/>
    <n v="6.0900000000000003E-2"/>
    <m/>
    <n v="4718000"/>
    <m/>
    <n v="1800000"/>
    <m/>
    <n v="1800000"/>
    <m/>
    <n v="2.6211111111111109"/>
    <m/>
  </r>
  <r>
    <x v="2"/>
    <x v="0"/>
    <n v="45727"/>
    <n v="45729"/>
    <s v="SBSN"/>
    <s v="Lelang"/>
    <s v="PBS003"/>
    <n v="46402"/>
    <n v="0.06"/>
    <n v="6.5000000000000002E-2"/>
    <n v="6.6330500000000001E-2"/>
    <n v="6.8500000000000005E-2"/>
    <n v="6.5000000000000002E-2"/>
    <n v="6.6098900000000002E-2"/>
    <n v="6.6299999999999998E-2"/>
    <m/>
    <n v="7248500"/>
    <m/>
    <n v="5000000"/>
    <m/>
    <n v="5000000"/>
    <m/>
    <n v="1.4497"/>
    <m/>
  </r>
  <r>
    <x v="2"/>
    <x v="0"/>
    <n v="45727"/>
    <n v="45729"/>
    <s v="SBSN"/>
    <s v="Lelang"/>
    <s v="PBS030"/>
    <n v="46949"/>
    <n v="5.8749999999999997E-2"/>
    <n v="6.5500000000000003E-2"/>
    <n v="6.6447000000000006E-2"/>
    <n v="6.8000000000000005E-2"/>
    <n v="6.5500000000000003E-2"/>
    <n v="6.6147899999999996E-2"/>
    <n v="6.6299999999999998E-2"/>
    <m/>
    <n v="2460000"/>
    <m/>
    <n v="1750000"/>
    <m/>
    <n v="1750000"/>
    <m/>
    <n v="1.4057142857142857"/>
    <m/>
  </r>
  <r>
    <x v="2"/>
    <x v="0"/>
    <n v="45727"/>
    <n v="45729"/>
    <s v="SBSN"/>
    <s v="Lelang"/>
    <s v="PBS034"/>
    <n v="50936"/>
    <n v="6.5000000000000002E-2"/>
    <n v="6.8000000000000005E-2"/>
    <n v="6.9476999999999997E-2"/>
    <n v="7.1499999999999994E-2"/>
    <s v="-"/>
    <s v="-"/>
    <s v="-"/>
    <m/>
    <n v="347700"/>
    <m/>
    <s v="-"/>
    <m/>
    <s v="-"/>
    <m/>
    <e v="#VALUE!"/>
    <m/>
  </r>
  <r>
    <x v="2"/>
    <x v="0"/>
    <n v="45727"/>
    <n v="45729"/>
    <s v="SBSN"/>
    <s v="Lelang"/>
    <s v="PBS039"/>
    <n v="51697"/>
    <n v="6.6250000000000003E-2"/>
    <n v="6.93E-2"/>
    <n v="7.0039400000000002E-2"/>
    <n v="7.0400000000000004E-2"/>
    <s v="-"/>
    <s v="-"/>
    <s v="-"/>
    <m/>
    <n v="108000"/>
    <m/>
    <s v="-"/>
    <m/>
    <s v="-"/>
    <m/>
    <e v="#VALUE!"/>
    <m/>
  </r>
  <r>
    <x v="2"/>
    <x v="0"/>
    <n v="45727"/>
    <n v="45729"/>
    <s v="SBSN"/>
    <s v="Lelang"/>
    <s v="PBS038"/>
    <n v="54772"/>
    <n v="6.8750000000000006E-2"/>
    <n v="7.0000000000000007E-2"/>
    <n v="7.1186700000000006E-2"/>
    <n v="7.1499999999999994E-2"/>
    <n v="7.0000000000000007E-2"/>
    <n v="7.0774299999999998E-2"/>
    <n v="7.0900000000000005E-2"/>
    <m/>
    <n v="4749800"/>
    <m/>
    <n v="1450000"/>
    <m/>
    <n v="1450000"/>
    <m/>
    <n v="3.2757241379310345"/>
    <m/>
  </r>
  <r>
    <x v="2"/>
    <x v="0"/>
    <n v="45734"/>
    <n v="45736"/>
    <s v="SUN"/>
    <s v="Lelang"/>
    <s v="SPN03250618"/>
    <n v="45826"/>
    <s v="Diskonto"/>
    <m/>
    <m/>
    <m/>
    <m/>
    <m/>
    <m/>
    <n v="26000000"/>
    <n v="2000000"/>
    <n v="61757500"/>
    <n v="0"/>
    <n v="41530000"/>
    <m/>
    <n v="28000000"/>
    <e v="#DIV/0!"/>
    <n v="0.06"/>
  </r>
  <r>
    <x v="2"/>
    <x v="0"/>
    <n v="45734"/>
    <n v="45736"/>
    <s v="SUN"/>
    <s v="Lelang"/>
    <s v="SPN12260305"/>
    <n v="46086"/>
    <s v="Diskonto"/>
    <n v="6.25E-2"/>
    <n v="6.25E-2"/>
    <n v="6.25E-2"/>
    <n v="6.25E-2"/>
    <n v="6.25E-2"/>
    <n v="6.25E-2"/>
    <m/>
    <n v="5150000"/>
    <m/>
    <n v="5150000"/>
    <m/>
    <n v="2000000"/>
    <m/>
    <n v="2.5750000000000002"/>
    <n v="6.25E-2"/>
  </r>
  <r>
    <x v="2"/>
    <x v="0"/>
    <n v="45734"/>
    <n v="45736"/>
    <s v="SUN"/>
    <s v="Lelang"/>
    <s v="FR0104"/>
    <n v="47679"/>
    <n v="6.5000000000000002E-2"/>
    <n v="6.6699999999999995E-2"/>
    <n v="6.7273799999999995E-2"/>
    <n v="6.8699999999999997E-2"/>
    <n v="6.6699999999999995E-2"/>
    <n v="6.7002300000000001E-2"/>
    <n v="6.7100000000000007E-2"/>
    <m/>
    <n v="34662000"/>
    <m/>
    <n v="22850000"/>
    <m/>
    <n v="12700000"/>
    <m/>
    <n v="2.7292913385826774"/>
    <n v="6.7100000000000007E-2"/>
  </r>
  <r>
    <x v="2"/>
    <x v="0"/>
    <n v="45734"/>
    <n v="45736"/>
    <s v="SUN"/>
    <s v="Lelang"/>
    <s v="FR0103"/>
    <n v="49505"/>
    <n v="6.7500000000000004E-2"/>
    <n v="6.9599999999999995E-2"/>
    <n v="7.0385699999999995E-2"/>
    <n v="7.1199999999999999E-2"/>
    <n v="6.9599999999999995E-2"/>
    <n v="7.0198499999999997E-2"/>
    <n v="7.0400000000000004E-2"/>
    <m/>
    <n v="12727200"/>
    <m/>
    <n v="7150000"/>
    <m/>
    <n v="7150000"/>
    <m/>
    <n v="1.7800279720279721"/>
    <n v="7.0199999999999999E-2"/>
  </r>
  <r>
    <x v="2"/>
    <x v="0"/>
    <n v="45734"/>
    <n v="45736"/>
    <s v="SUN"/>
    <s v="Lelang"/>
    <s v="FR0106"/>
    <n v="51363"/>
    <n v="7.1249999999999994E-2"/>
    <n v="7.0000000000000007E-2"/>
    <n v="7.0452899999999999E-2"/>
    <n v="7.1499999999999994E-2"/>
    <n v="7.0000000000000007E-2"/>
    <n v="7.0371299999999998E-2"/>
    <n v="7.0900000000000005E-2"/>
    <m/>
    <n v="1930800"/>
    <m/>
    <n v="1800000"/>
    <m/>
    <n v="1750000"/>
    <m/>
    <n v="1.1033142857142857"/>
    <n v="7.0400000000000004E-2"/>
  </r>
  <r>
    <x v="2"/>
    <x v="0"/>
    <n v="45734"/>
    <n v="45736"/>
    <s v="SUN"/>
    <s v="Lelang"/>
    <s v="FR0107"/>
    <n v="53189"/>
    <n v="7.1249999999999994E-2"/>
    <n v="7.0199999999999999E-2"/>
    <n v="7.0795800000000006E-2"/>
    <n v="7.1400000000000005E-2"/>
    <n v="7.0199999999999999E-2"/>
    <n v="7.0780399999999993E-2"/>
    <n v="7.0999999999999994E-2"/>
    <m/>
    <n v="4280000"/>
    <m/>
    <n v="4280000"/>
    <m/>
    <n v="4100000"/>
    <m/>
    <n v="1.0439024390243903"/>
    <n v="7.0800000000000002E-2"/>
  </r>
  <r>
    <x v="2"/>
    <x v="0"/>
    <n v="45734"/>
    <n v="45736"/>
    <s v="SUN"/>
    <s v="Lelang"/>
    <s v="FR0102"/>
    <n v="56445"/>
    <n v="6.8750000000000006E-2"/>
    <n v="7.0000000000000007E-2"/>
    <n v="7.1170300000000006E-2"/>
    <n v="7.2300000000000003E-2"/>
    <m/>
    <m/>
    <m/>
    <m/>
    <n v="252200"/>
    <m/>
    <m/>
    <m/>
    <m/>
    <m/>
    <e v="#DIV/0!"/>
    <n v="7.0199999999999999E-2"/>
  </r>
  <r>
    <x v="2"/>
    <x v="0"/>
    <n v="45734"/>
    <n v="45736"/>
    <s v="SUN"/>
    <s v="Lelang"/>
    <s v="FR0105"/>
    <n v="60098"/>
    <n v="6.8750000000000006E-2"/>
    <n v="7.0400000000000004E-2"/>
    <n v="7.1404200000000001E-2"/>
    <n v="7.2599999999999998E-2"/>
    <n v="7.0400000000000004E-2"/>
    <n v="7.1089200000000005E-2"/>
    <n v="7.1400000000000005E-2"/>
    <m/>
    <n v="755300"/>
    <m/>
    <n v="300000"/>
    <m/>
    <n v="300000"/>
    <m/>
    <n v="2.5176666666666665"/>
    <n v="7.1099999999999997E-2"/>
  </r>
  <r>
    <x v="3"/>
    <x v="0"/>
    <n v="45762"/>
    <n v="45764"/>
    <s v="SBSN"/>
    <s v="Lelang"/>
    <s v="SPNS13102025"/>
    <n v="45943"/>
    <s v="Diskonto"/>
    <n v="6.4799999999999996E-2"/>
    <n v="6.4799999999999996E-2"/>
    <n v="6.4799999999999996E-2"/>
    <s v="-"/>
    <s v="-"/>
    <s v="-"/>
    <n v="10000000"/>
    <n v="2420000"/>
    <n v="36129900"/>
    <n v="0"/>
    <n v="15550000"/>
    <n v="0"/>
    <n v="12000000"/>
    <e v="#DIV/0!"/>
    <n v="6.3E-2"/>
  </r>
  <r>
    <x v="3"/>
    <x v="0"/>
    <n v="45762"/>
    <n v="45764"/>
    <s v="SBSN"/>
    <s v="Lelang"/>
    <s v="SPNS12012026"/>
    <n v="46034"/>
    <s v="Diskonto"/>
    <n v="6.3799999999999996E-2"/>
    <n v="6.5097299999999997E-2"/>
    <n v="6.5799999999999997E-2"/>
    <n v="6.3799999999999996E-2"/>
    <n v="6.3799999999999996E-2"/>
    <n v="6.3799999999999996E-2"/>
    <m/>
    <n v="5839000"/>
    <m/>
    <n v="4550000"/>
    <m/>
    <n v="1300000"/>
    <m/>
    <n v="4.4915384615384619"/>
    <n v="6.3799999999999996E-2"/>
  </r>
  <r>
    <x v="3"/>
    <x v="0"/>
    <n v="45762"/>
    <n v="45764"/>
    <s v="SBSN"/>
    <s v="Lelang"/>
    <s v="PBS003"/>
    <n v="46402"/>
    <n v="0.06"/>
    <n v="6.7500000000000004E-2"/>
    <n v="6.8097900000000003E-2"/>
    <n v="6.9500000000000006E-2"/>
    <n v="6.7500000000000004E-2"/>
    <n v="6.7799700000000004E-2"/>
    <n v="6.7900000000000002E-2"/>
    <m/>
    <n v="11303000"/>
    <m/>
    <n v="3400000"/>
    <m/>
    <n v="3400000"/>
    <m/>
    <n v="3.3244117647058822"/>
    <n v="6.7799999999999999E-2"/>
  </r>
  <r>
    <x v="3"/>
    <x v="0"/>
    <n v="45762"/>
    <n v="45764"/>
    <s v="SBSN"/>
    <s v="Lelang"/>
    <s v="PBS030"/>
    <n v="46949"/>
    <n v="5.8749999999999997E-2"/>
    <n v="6.7900000000000002E-2"/>
    <n v="6.8420599999999998E-2"/>
    <n v="6.9500000000000006E-2"/>
    <n v="6.7900000000000002E-2"/>
    <n v="6.8199800000000005E-2"/>
    <n v="6.8400000000000002E-2"/>
    <m/>
    <n v="8320500"/>
    <m/>
    <n v="4500000"/>
    <m/>
    <n v="4500000"/>
    <m/>
    <n v="1.849"/>
    <n v="6.8199999999999997E-2"/>
  </r>
  <r>
    <x v="3"/>
    <x v="0"/>
    <n v="45762"/>
    <n v="45764"/>
    <s v="SBSN"/>
    <s v="Lelang"/>
    <s v="PBSG001"/>
    <n v="47376"/>
    <n v="6.6250000000000003E-2"/>
    <n v="6.7000000000000004E-2"/>
    <n v="6.8296800000000005E-2"/>
    <n v="7.0000000000000007E-2"/>
    <n v="6.7000000000000004E-2"/>
    <n v="6.8043300000000001E-2"/>
    <n v="6.83E-2"/>
    <m/>
    <n v="2024400"/>
    <m/>
    <n v="1200000"/>
    <m/>
    <n v="1000000"/>
    <m/>
    <n v="2.0244"/>
    <n v="6.8199999999999997E-2"/>
  </r>
  <r>
    <x v="3"/>
    <x v="0"/>
    <n v="45762"/>
    <n v="45764"/>
    <s v="SBSN"/>
    <s v="Lelang"/>
    <s v="PBS034"/>
    <n v="50936"/>
    <n v="6.5000000000000002E-2"/>
    <n v="6.9800000000000001E-2"/>
    <n v="7.1080099999999993E-2"/>
    <n v="7.1999999999999995E-2"/>
    <n v="6.9800000000000001E-2"/>
    <n v="7.0295999999999997E-2"/>
    <n v="7.0400000000000004E-2"/>
    <m/>
    <n v="2166000"/>
    <m/>
    <n v="300000"/>
    <m/>
    <n v="300000"/>
    <m/>
    <n v="7.22"/>
    <n v="7.0300000000000001E-2"/>
  </r>
  <r>
    <x v="3"/>
    <x v="0"/>
    <n v="45762"/>
    <n v="45764"/>
    <s v="SBSN"/>
    <s v="Lelang"/>
    <s v="PBS038"/>
    <n v="54772"/>
    <n v="6.8750000000000006E-2"/>
    <n v="7.1499999999999994E-2"/>
    <n v="7.2283200000000006E-2"/>
    <n v="7.2999999999999995E-2"/>
    <n v="7.1499999999999994E-2"/>
    <n v="7.1778300000000003E-2"/>
    <n v="7.1999999999999995E-2"/>
    <m/>
    <n v="4057000"/>
    <m/>
    <n v="1600000"/>
    <m/>
    <n v="1500000"/>
    <m/>
    <n v="2.7046666666666668"/>
    <n v="7.1800000000000003E-2"/>
  </r>
  <r>
    <x v="3"/>
    <x v="0"/>
    <n v="45769"/>
    <n v="45771"/>
    <s v="SUN"/>
    <s v="Lelang"/>
    <s v="SPN03250723"/>
    <n v="45861"/>
    <s v="Diskonto"/>
    <m/>
    <m/>
    <m/>
    <m/>
    <m/>
    <m/>
    <n v="26000000"/>
    <n v="2000000"/>
    <n v="77465800"/>
    <n v="0"/>
    <n v="33000000"/>
    <n v="0"/>
    <n v="28000000"/>
    <e v="#DIV/0!"/>
    <n v="6.25E-2"/>
  </r>
  <r>
    <x v="3"/>
    <x v="0"/>
    <n v="45769"/>
    <n v="45771"/>
    <s v="SUN"/>
    <s v="Lelang"/>
    <s v="SPN12260423"/>
    <n v="46135"/>
    <s v="Diskonto"/>
    <n v="6.2799999999999995E-2"/>
    <n v="6.4757899999999993E-2"/>
    <n v="6.5500000000000003E-2"/>
    <n v="6.2799999999999995E-2"/>
    <n v="6.2799999999999995E-2"/>
    <n v="6.2799999999999995E-2"/>
    <m/>
    <n v="6575000"/>
    <m/>
    <n v="5550000"/>
    <m/>
    <n v="2000000"/>
    <m/>
    <n v="3.2875000000000001"/>
    <n v="6.4000000000000001E-2"/>
  </r>
  <r>
    <x v="3"/>
    <x v="0"/>
    <n v="45769"/>
    <n v="45771"/>
    <s v="SUN"/>
    <s v="Lelang"/>
    <s v="FR0104"/>
    <n v="47679"/>
    <n v="6.5000000000000002E-2"/>
    <n v="6.7500000000000004E-2"/>
    <n v="6.8082699999999996E-2"/>
    <n v="6.9500000000000006E-2"/>
    <n v="6.7500000000000004E-2"/>
    <n v="6.7579700000000006E-2"/>
    <n v="6.7699999999999996E-2"/>
    <m/>
    <n v="43482000"/>
    <m/>
    <n v="8650000"/>
    <m/>
    <n v="7200000"/>
    <m/>
    <n v="6.0391666666666666"/>
    <n v="6.7599999999999993E-2"/>
  </r>
  <r>
    <x v="3"/>
    <x v="0"/>
    <n v="45769"/>
    <n v="45771"/>
    <s v="SUN"/>
    <s v="Lelang"/>
    <s v="FR0103"/>
    <n v="49505"/>
    <n v="6.7500000000000004E-2"/>
    <n v="6.9099999999999995E-2"/>
    <n v="6.9912500000000002E-2"/>
    <n v="7.1499999999999994E-2"/>
    <n v="6.9099999999999995E-2"/>
    <n v="6.9798399999999997E-2"/>
    <n v="7.0199999999999999E-2"/>
    <m/>
    <n v="13516100"/>
    <m/>
    <n v="11500000"/>
    <m/>
    <n v="11500000"/>
    <m/>
    <n v="1.1753130434782608"/>
    <n v="6.9800000000000001E-2"/>
  </r>
  <r>
    <x v="3"/>
    <x v="0"/>
    <n v="45769"/>
    <n v="45771"/>
    <s v="SUN"/>
    <s v="Lelang"/>
    <s v="FR0106"/>
    <n v="51363"/>
    <n v="7.1249999999999994E-2"/>
    <n v="7.0000000000000007E-2"/>
    <n v="7.0835400000000007E-2"/>
    <n v="7.1999999999999995E-2"/>
    <n v="7.0000000000000007E-2"/>
    <n v="7.0597499999999994E-2"/>
    <n v="7.0999999999999994E-2"/>
    <m/>
    <n v="6443500"/>
    <m/>
    <n v="4500000"/>
    <m/>
    <n v="4500000"/>
    <m/>
    <n v="1.431888888888889"/>
    <n v="7.0599999999999996E-2"/>
  </r>
  <r>
    <x v="3"/>
    <x v="0"/>
    <n v="45769"/>
    <n v="45771"/>
    <s v="SUN"/>
    <s v="Lelang"/>
    <s v="FR0107"/>
    <n v="53189"/>
    <n v="7.1249999999999994E-2"/>
    <n v="7.0499999999999993E-2"/>
    <n v="7.0883199999999993E-2"/>
    <n v="7.1900000000000006E-2"/>
    <n v="7.0499999999999993E-2"/>
    <n v="7.0697200000000002E-2"/>
    <n v="7.0800000000000002E-2"/>
    <m/>
    <n v="3164000"/>
    <m/>
    <n v="1600000"/>
    <m/>
    <n v="1600000"/>
    <m/>
    <n v="1.9775"/>
    <n v="7.0699999999999999E-2"/>
  </r>
  <r>
    <x v="3"/>
    <x v="0"/>
    <n v="45769"/>
    <n v="45771"/>
    <s v="SUN"/>
    <s v="Lelang"/>
    <s v="FR0102"/>
    <n v="56445"/>
    <n v="6.8750000000000006E-2"/>
    <n v="7.1099999999999997E-2"/>
    <n v="7.1642300000000006E-2"/>
    <n v="7.22E-2"/>
    <n v="7.1099999999999997E-2"/>
    <n v="7.1496299999999999E-2"/>
    <n v="7.1599999999999997E-2"/>
    <m/>
    <n v="1599700"/>
    <m/>
    <n v="650000"/>
    <m/>
    <n v="650000"/>
    <m/>
    <n v="2.4610769230769232"/>
    <n v="7.1499999999999994E-2"/>
  </r>
  <r>
    <x v="3"/>
    <x v="0"/>
    <n v="45769"/>
    <n v="45771"/>
    <s v="SUN"/>
    <s v="Lelang"/>
    <s v="FR0105"/>
    <n v="60098"/>
    <n v="6.8750000000000006E-2"/>
    <n v="7.0900000000000005E-2"/>
    <n v="7.1557800000000005E-2"/>
    <n v="7.2999999999999995E-2"/>
    <n v="7.0900000000000005E-2"/>
    <n v="7.1480299999999997E-2"/>
    <n v="7.22E-2"/>
    <m/>
    <n v="685500"/>
    <m/>
    <n v="550000"/>
    <m/>
    <n v="550000"/>
    <m/>
    <n v="1.2463636363636363"/>
    <n v="7.1499999999999994E-2"/>
  </r>
  <r>
    <x v="3"/>
    <x v="0"/>
    <n v="45776"/>
    <n v="45779"/>
    <s v="SBSN"/>
    <s v="Lelang"/>
    <s v="SPNS13102025"/>
    <n v="45943"/>
    <s v="Diskonto"/>
    <n v="6.2E-2"/>
    <n v="6.2E-2"/>
    <n v="6.2E-2"/>
    <n v="6.2E-2"/>
    <n v="6.2E-2"/>
    <n v="6.2E-2"/>
    <n v="10000000"/>
    <n v="1120000"/>
    <n v="32680200"/>
    <n v="1120000"/>
    <n v="22243000"/>
    <n v="500000"/>
    <n v="12000000"/>
    <n v="2.2400000000000002"/>
    <n v="6.2E-2"/>
  </r>
  <r>
    <x v="3"/>
    <x v="0"/>
    <n v="45776"/>
    <n v="45779"/>
    <s v="SBSN"/>
    <s v="Lelang"/>
    <s v="SPNS12012026"/>
    <n v="46034"/>
    <s v="Diskonto"/>
    <n v="6.2E-2"/>
    <n v="6.2168800000000003E-2"/>
    <n v="6.3E-2"/>
    <n v="6.2E-2"/>
    <n v="6.2E-2"/>
    <n v="6.2E-2"/>
    <m/>
    <n v="5659000"/>
    <m/>
    <n v="5659000"/>
    <m/>
    <n v="500000"/>
    <m/>
    <n v="11.318"/>
    <n v="6.25E-2"/>
  </r>
  <r>
    <x v="3"/>
    <x v="0"/>
    <n v="45776"/>
    <n v="45779"/>
    <s v="SBSN"/>
    <s v="Lelang"/>
    <s v="PBS003"/>
    <n v="46402"/>
    <n v="0.06"/>
    <n v="6.3700000000000007E-2"/>
    <n v="6.4462599999999995E-2"/>
    <n v="6.5699999999999995E-2"/>
    <n v="6.3700000000000007E-2"/>
    <n v="6.4085500000000004E-2"/>
    <n v="6.4299999999999996E-2"/>
    <m/>
    <n v="9213500"/>
    <m/>
    <n v="5500000"/>
    <m/>
    <n v="3700000"/>
    <m/>
    <n v="2.4901351351351351"/>
    <n v="6.4199999999999993E-2"/>
  </r>
  <r>
    <x v="3"/>
    <x v="0"/>
    <n v="45776"/>
    <n v="45779"/>
    <s v="SBSN"/>
    <s v="Lelang"/>
    <s v="PBS030"/>
    <n v="46949"/>
    <n v="5.8749999999999997E-2"/>
    <n v="6.4500000000000002E-2"/>
    <n v="6.5140400000000001E-2"/>
    <n v="6.6600000000000006E-2"/>
    <n v="6.4500000000000002E-2"/>
    <n v="6.4923599999999998E-2"/>
    <n v="6.5000000000000002E-2"/>
    <m/>
    <n v="9435000"/>
    <m/>
    <n v="6500000"/>
    <m/>
    <n v="4150000"/>
    <m/>
    <n v="2.2734939759036146"/>
    <n v="6.5000000000000002E-2"/>
  </r>
  <r>
    <x v="3"/>
    <x v="0"/>
    <n v="45776"/>
    <n v="45779"/>
    <s v="SBSN"/>
    <s v="Lelang"/>
    <s v="PBS034"/>
    <n v="50936"/>
    <n v="6.5000000000000002E-2"/>
    <n v="6.88E-2"/>
    <n v="7.0221199999999998E-2"/>
    <n v="7.1199999999999999E-2"/>
    <n v="0"/>
    <n v="0"/>
    <n v="0"/>
    <m/>
    <n v="381700"/>
    <m/>
    <s v="0"/>
    <m/>
    <s v="-"/>
    <m/>
    <e v="#VALUE!"/>
    <n v="6.9400000000000003E-2"/>
  </r>
  <r>
    <x v="3"/>
    <x v="0"/>
    <n v="45776"/>
    <n v="45779"/>
    <s v="SBSN"/>
    <s v="Lelang"/>
    <s v="PBS039"/>
    <n v="51697"/>
    <n v="6.6250000000000003E-2"/>
    <n v="6.9800000000000001E-2"/>
    <n v="7.0452299999999995E-2"/>
    <n v="7.1199999999999999E-2"/>
    <n v="6.9800000000000001E-2"/>
    <n v="7.0440299999999997E-2"/>
    <n v="7.0499999999999993E-2"/>
    <m/>
    <n v="2114000"/>
    <m/>
    <n v="2114000"/>
    <m/>
    <n v="2050000"/>
    <m/>
    <n v="1.031219512195122"/>
    <n v="7.0499999999999993E-2"/>
  </r>
  <r>
    <x v="3"/>
    <x v="0"/>
    <n v="45776"/>
    <n v="45779"/>
    <s v="SBSN"/>
    <s v="Lelang"/>
    <s v="PBS038"/>
    <n v="54772"/>
    <n v="6.8750000000000006E-2"/>
    <n v="7.0599999999999996E-2"/>
    <n v="7.1347599999999997E-2"/>
    <n v="7.1900000000000006E-2"/>
    <n v="7.0599999999999996E-2"/>
    <n v="7.0974700000000002E-2"/>
    <n v="7.0999999999999994E-2"/>
    <m/>
    <n v="4757000"/>
    <m/>
    <n v="1350000"/>
    <m/>
    <n v="1100000"/>
    <m/>
    <n v="4.3245454545454542"/>
    <n v="7.0999999999999994E-2"/>
  </r>
  <r>
    <x v="4"/>
    <x v="0"/>
    <n v="45783"/>
    <n v="45785"/>
    <s v="SUN"/>
    <s v="Lelang"/>
    <s v="SPN12250807"/>
    <n v="45876"/>
    <s v="Diskonto"/>
    <m/>
    <m/>
    <m/>
    <m/>
    <m/>
    <m/>
    <n v="26000000"/>
    <n v="1000000"/>
    <n v="80851700"/>
    <n v="0"/>
    <n v="44400000"/>
    <n v="0"/>
    <n v="30000000"/>
    <e v="#DIV/0!"/>
    <n v="6.1499999999999999E-2"/>
  </r>
  <r>
    <x v="4"/>
    <x v="0"/>
    <n v="45783"/>
    <n v="45785"/>
    <s v="SUN"/>
    <s v="Lelang"/>
    <s v="SPN12260507"/>
    <n v="46149"/>
    <s v="Diskonto"/>
    <n v="6.2E-2"/>
    <n v="6.2857099999999999E-2"/>
    <n v="6.3200000000000006E-2"/>
    <n v="6.2E-2"/>
    <n v="6.2E-2"/>
    <n v="6.2E-2"/>
    <m/>
    <n v="5320000"/>
    <m/>
    <n v="4950000"/>
    <m/>
    <n v="2000000"/>
    <m/>
    <n v="2.66"/>
    <n v="6.25E-2"/>
  </r>
  <r>
    <x v="4"/>
    <x v="0"/>
    <n v="45783"/>
    <n v="45785"/>
    <s v="SUN"/>
    <s v="Lelang"/>
    <s v="FR0104"/>
    <n v="47679"/>
    <n v="6.5000000000000002E-2"/>
    <n v="6.5799999999999997E-2"/>
    <n v="6.6376599999999994E-2"/>
    <n v="6.7799999999999999E-2"/>
    <n v="6.5799999999999997E-2"/>
    <n v="6.6021399999999994E-2"/>
    <n v="6.6100000000000006E-2"/>
    <m/>
    <n v="43163600"/>
    <m/>
    <n v="13150000"/>
    <m/>
    <n v="7400000"/>
    <m/>
    <n v="5.832918918918919"/>
    <n v="6.6100000000000006E-2"/>
  </r>
  <r>
    <x v="4"/>
    <x v="0"/>
    <n v="45783"/>
    <n v="45785"/>
    <s v="SUN"/>
    <s v="Lelang"/>
    <s v="FR0103"/>
    <n v="49505"/>
    <n v="6.7500000000000004E-2"/>
    <n v="6.8500000000000005E-2"/>
    <n v="6.9129899999999994E-2"/>
    <n v="7.0000000000000007E-2"/>
    <n v="6.8500000000000005E-2"/>
    <n v="6.8958199999999997E-2"/>
    <n v="6.9099999999999995E-2"/>
    <m/>
    <n v="18437100"/>
    <m/>
    <n v="17700000"/>
    <m/>
    <n v="12000000"/>
    <m/>
    <n v="1.5364249999999999"/>
    <n v="6.9099999999999995E-2"/>
  </r>
  <r>
    <x v="4"/>
    <x v="0"/>
    <n v="45783"/>
    <n v="45785"/>
    <s v="SUN"/>
    <s v="Lelang"/>
    <s v="FR0106"/>
    <n v="51363"/>
    <n v="7.1249999999999994E-2"/>
    <n v="6.9900000000000004E-2"/>
    <n v="7.0492399999999997E-2"/>
    <n v="7.1499999999999994E-2"/>
    <n v="6.9900000000000004E-2"/>
    <n v="7.0398199999999994E-2"/>
    <n v="7.0599999999999996E-2"/>
    <m/>
    <n v="5562000"/>
    <m/>
    <n v="4250000"/>
    <m/>
    <n v="4250000"/>
    <m/>
    <n v="1.3087058823529412"/>
    <n v="7.0400000000000004E-2"/>
  </r>
  <r>
    <x v="4"/>
    <x v="0"/>
    <n v="45783"/>
    <n v="45785"/>
    <s v="SUN"/>
    <s v="Lelang"/>
    <s v="FR0107"/>
    <n v="53189"/>
    <n v="7.1249999999999994E-2"/>
    <n v="7.0199999999999999E-2"/>
    <n v="7.0792999999999995E-2"/>
    <n v="7.1599999999999997E-2"/>
    <n v="7.0199999999999999E-2"/>
    <n v="7.0597900000000005E-2"/>
    <n v="7.0900000000000005E-2"/>
    <m/>
    <n v="3344000"/>
    <m/>
    <n v="2200000"/>
    <m/>
    <n v="2200000"/>
    <m/>
    <n v="1.52"/>
    <n v="7.0599999999999996E-2"/>
  </r>
  <r>
    <x v="4"/>
    <x v="0"/>
    <n v="45783"/>
    <n v="45785"/>
    <s v="SUN"/>
    <s v="Lelang"/>
    <s v="FR0102"/>
    <n v="56445"/>
    <n v="6.8750000000000006E-2"/>
    <n v="7.0199999999999999E-2"/>
    <n v="7.09346E-2"/>
    <n v="7.1599999999999997E-2"/>
    <n v="7.0199999999999999E-2"/>
    <n v="7.0798700000000006E-2"/>
    <n v="7.0900000000000005E-2"/>
    <m/>
    <n v="2762100"/>
    <m/>
    <n v="1150000"/>
    <m/>
    <n v="1150000"/>
    <m/>
    <n v="2.4018260869565218"/>
    <n v="7.0800000000000002E-2"/>
  </r>
  <r>
    <x v="4"/>
    <x v="0"/>
    <n v="45783"/>
    <n v="45785"/>
    <s v="SUN"/>
    <s v="Lelang"/>
    <s v="FR0105"/>
    <n v="60098"/>
    <n v="6.8750000000000006E-2"/>
    <n v="7.0999999999999994E-2"/>
    <n v="7.1427299999999999E-2"/>
    <n v="7.2400000000000006E-2"/>
    <n v="7.0999999999999994E-2"/>
    <n v="7.1293400000000007E-2"/>
    <n v="7.1800000000000003E-2"/>
    <m/>
    <n v="1262900"/>
    <m/>
    <n v="1000000"/>
    <m/>
    <n v="1000000"/>
    <m/>
    <n v="1.2628999999999999"/>
    <n v="7.1300000000000002E-2"/>
  </r>
  <r>
    <x v="4"/>
    <x v="0"/>
    <n v="45791"/>
    <n v="45793"/>
    <s v="SBSN"/>
    <s v="Lelang"/>
    <s v="SPNS10112025"/>
    <n v="45971"/>
    <s v="Diskonto"/>
    <n v="5.8999999999999997E-2"/>
    <n v="5.9900000000000002E-2"/>
    <n v="6.0499999999999998E-2"/>
    <n v="5.8999999999999997E-2"/>
    <n v="5.9900000000000002E-2"/>
    <n v="6.0499999999999998E-2"/>
    <n v="10000000"/>
    <n v="1610000"/>
    <n v="27323500"/>
    <n v="1000000"/>
    <n v="10508057"/>
    <n v="1000000"/>
    <n v="10000000"/>
    <n v="1.61"/>
    <n v="6.0499999999999998E-2"/>
  </r>
  <r>
    <x v="4"/>
    <x v="0"/>
    <n v="45791"/>
    <n v="45793"/>
    <s v="SBSN"/>
    <s v="Lelang"/>
    <s v="SPNS10022026"/>
    <n v="46063"/>
    <s v="Diskonto"/>
    <n v="5.9499999999999997E-2"/>
    <n v="6.0589299999999999E-2"/>
    <n v="6.1800000000000001E-2"/>
    <n v="5.9499999999999997E-2"/>
    <n v="6.0499999999999998E-2"/>
    <n v="6.0999999999999999E-2"/>
    <m/>
    <n v="5674300"/>
    <m/>
    <n v="1305200"/>
    <m/>
    <n v="1200000"/>
    <m/>
    <n v="4.7285833333333329"/>
    <n v="6.0999999999999999E-2"/>
  </r>
  <r>
    <x v="4"/>
    <x v="0"/>
    <n v="45791"/>
    <n v="45793"/>
    <s v="SBSN"/>
    <s v="Lelang"/>
    <s v="PBS003"/>
    <n v="46402"/>
    <n v="0.06"/>
    <n v="6.3500000000000001E-2"/>
    <n v="6.4988599999999994E-2"/>
    <n v="6.6500000000000004E-2"/>
    <n v="6.3500000000000001E-2"/>
    <n v="6.4286300000000005E-2"/>
    <n v="6.4500000000000002E-2"/>
    <m/>
    <n v="4425000"/>
    <m/>
    <n v="700000"/>
    <m/>
    <n v="700000"/>
    <m/>
    <n v="6.3214285714285712"/>
    <n v="6.4299999999999996E-2"/>
  </r>
  <r>
    <x v="4"/>
    <x v="0"/>
    <n v="45791"/>
    <n v="45793"/>
    <s v="SBSN"/>
    <s v="Lelang"/>
    <s v="PBS030"/>
    <n v="46949"/>
    <n v="5.8749999999999997E-2"/>
    <n v="6.4299999999999996E-2"/>
    <n v="6.5148999999999999E-2"/>
    <n v="6.59E-2"/>
    <n v="6.4299999999999996E-2"/>
    <n v="6.4992400000000006E-2"/>
    <n v="6.54E-2"/>
    <m/>
    <n v="6327000"/>
    <m/>
    <n v="4350000"/>
    <m/>
    <n v="4300000"/>
    <m/>
    <n v="1.4713953488372093"/>
    <n v="6.5000000000000002E-2"/>
  </r>
  <r>
    <x v="4"/>
    <x v="0"/>
    <n v="45791"/>
    <n v="45793"/>
    <s v="SBSN"/>
    <s v="Lelang"/>
    <s v="PBSG001"/>
    <n v="47376"/>
    <n v="6.6250000000000003E-2"/>
    <n v="6.4199999999999993E-2"/>
    <n v="6.5644599999999997E-2"/>
    <n v="6.6699999999999995E-2"/>
    <n v="6.4199999999999993E-2"/>
    <n v="6.4898399999999995E-2"/>
    <n v="6.5699999999999995E-2"/>
    <m/>
    <n v="2207000"/>
    <m/>
    <n v="652857"/>
    <m/>
    <n v="350000"/>
    <m/>
    <n v="6.305714285714286"/>
    <n v="6.59E-2"/>
  </r>
  <r>
    <x v="4"/>
    <x v="0"/>
    <n v="45791"/>
    <n v="45793"/>
    <s v="SBSN"/>
    <s v="Lelang"/>
    <s v="PBS034"/>
    <n v="50936"/>
    <n v="6.5000000000000002E-2"/>
    <n v="6.8900000000000003E-2"/>
    <n v="7.0326100000000002E-2"/>
    <n v="7.0699999999999999E-2"/>
    <n v="6.8900000000000003E-2"/>
    <n v="6.9306300000000001E-2"/>
    <n v="6.9500000000000006E-2"/>
    <m/>
    <n v="2302000"/>
    <m/>
    <n v="100000"/>
    <m/>
    <n v="100000"/>
    <m/>
    <n v="23.02"/>
    <n v="6.9400000000000003E-2"/>
  </r>
  <r>
    <x v="4"/>
    <x v="0"/>
    <n v="45791"/>
    <n v="45793"/>
    <s v="SBSN"/>
    <s v="Lelang"/>
    <s v="PBS038"/>
    <n v="54772"/>
    <n v="6.8750000000000006E-2"/>
    <n v="7.0199999999999999E-2"/>
    <n v="7.0938100000000004E-2"/>
    <n v="7.1499999999999994E-2"/>
    <n v="7.0199999999999999E-2"/>
    <n v="7.0686100000000002E-2"/>
    <n v="7.0999999999999994E-2"/>
    <m/>
    <n v="4778200"/>
    <m/>
    <n v="2400000"/>
    <m/>
    <n v="2350000"/>
    <m/>
    <n v="2.033276595744681"/>
    <n v="7.0699999999999999E-2"/>
  </r>
  <r>
    <x v="4"/>
    <x v="0"/>
    <n v="45797"/>
    <n v="45799"/>
    <s v="SUN"/>
    <s v="Lelang"/>
    <s v="SPN03250820"/>
    <n v="45889"/>
    <s v="Diskonto"/>
    <n v="0"/>
    <n v="0"/>
    <n v="0"/>
    <n v="0"/>
    <n v="0"/>
    <n v="0"/>
    <n v="26000000"/>
    <n v="1000000"/>
    <n v="108334700"/>
    <n v="0"/>
    <n v="33900000"/>
    <n v="0"/>
    <n v="28000000"/>
    <e v="#DIV/0!"/>
    <n v="0.06"/>
  </r>
  <r>
    <x v="4"/>
    <x v="0"/>
    <n v="45797"/>
    <n v="45799"/>
    <s v="SUN"/>
    <s v="Lelang"/>
    <s v="SPN12260507"/>
    <n v="46149"/>
    <s v="Diskonto"/>
    <n v="6.1499999999999999E-2"/>
    <n v="6.1941799999999998E-2"/>
    <n v="6.2E-2"/>
    <n v="6.1499999999999999E-2"/>
    <n v="6.1499999999999999E-2"/>
    <n v="6.1499999999999999E-2"/>
    <m/>
    <n v="5242000"/>
    <m/>
    <n v="4700000"/>
    <m/>
    <n v="2000000"/>
    <m/>
    <n v="2.621"/>
    <n v="6.1499999999999999E-2"/>
  </r>
  <r>
    <x v="4"/>
    <x v="0"/>
    <n v="45797"/>
    <n v="45799"/>
    <s v="SUN"/>
    <s v="Lelang"/>
    <s v="FR0104"/>
    <n v="47679"/>
    <n v="6.5000000000000002E-2"/>
    <n v="6.4500000000000002E-2"/>
    <n v="6.5112400000000001E-2"/>
    <n v="6.59E-2"/>
    <n v="6.4500000000000002E-2"/>
    <n v="6.4799499999999996E-2"/>
    <n v="6.4899999999999999E-2"/>
    <m/>
    <n v="46736500"/>
    <m/>
    <n v="8300000"/>
    <m/>
    <n v="8300000"/>
    <m/>
    <n v="5.6309036144578313"/>
    <n v="6.4799999999999996E-2"/>
  </r>
  <r>
    <x v="4"/>
    <x v="0"/>
    <n v="45797"/>
    <n v="45799"/>
    <s v="SUN"/>
    <s v="Lelang"/>
    <s v="FR0103"/>
    <n v="49505"/>
    <n v="6.7500000000000004E-2"/>
    <n v="6.83E-2"/>
    <n v="6.8830100000000005E-2"/>
    <n v="7.0000000000000007E-2"/>
    <n v="6.83E-2"/>
    <n v="6.8563200000000005E-2"/>
    <n v="6.8699999999999997E-2"/>
    <m/>
    <n v="39264000"/>
    <m/>
    <n v="11950000"/>
    <m/>
    <n v="8750000"/>
    <m/>
    <n v="4.4873142857142856"/>
    <n v="6.8599999999999994E-2"/>
  </r>
  <r>
    <x v="4"/>
    <x v="0"/>
    <n v="45797"/>
    <n v="45799"/>
    <s v="SUN"/>
    <s v="Lelang"/>
    <s v="FR0106"/>
    <n v="51363"/>
    <n v="7.1249999999999994E-2"/>
    <n v="6.9699999999999998E-2"/>
    <n v="7.0234199999999997E-2"/>
    <n v="7.1300000000000002E-2"/>
    <n v="6.9699999999999998E-2"/>
    <n v="7.0097999999999994E-2"/>
    <n v="7.0300000000000001E-2"/>
    <m/>
    <n v="7482200"/>
    <m/>
    <n v="5050000"/>
    <m/>
    <n v="5050000"/>
    <m/>
    <n v="1.4816237623762376"/>
    <n v="7.0099999999999996E-2"/>
  </r>
  <r>
    <x v="4"/>
    <x v="0"/>
    <n v="45797"/>
    <n v="45799"/>
    <s v="SUN"/>
    <s v="Lelang"/>
    <s v="FR0107"/>
    <n v="53189"/>
    <n v="7.1249999999999994E-2"/>
    <n v="7.0000000000000007E-2"/>
    <n v="7.0584499999999994E-2"/>
    <n v="7.0999999999999994E-2"/>
    <n v="7.0000000000000007E-2"/>
    <n v="7.0396399999999998E-2"/>
    <n v="7.0599999999999996E-2"/>
    <m/>
    <n v="4836000"/>
    <m/>
    <n v="2400000"/>
    <m/>
    <n v="2400000"/>
    <m/>
    <n v="2.0150000000000001"/>
    <n v="7.0400000000000004E-2"/>
  </r>
  <r>
    <x v="4"/>
    <x v="0"/>
    <n v="45797"/>
    <n v="45799"/>
    <s v="SUN"/>
    <s v="Lelang"/>
    <s v="FR0102"/>
    <n v="56445"/>
    <n v="6.8750000000000006E-2"/>
    <n v="7.0099999999999996E-2"/>
    <n v="7.0791599999999996E-2"/>
    <n v="7.1199999999999999E-2"/>
    <n v="7.0099999999999996E-2"/>
    <n v="7.0485999999999993E-2"/>
    <n v="7.0699999999999999E-2"/>
    <m/>
    <n v="2185000"/>
    <m/>
    <n v="850000"/>
    <m/>
    <n v="850000"/>
    <m/>
    <n v="2.5705882352941178"/>
    <n v="7.0499999999999993E-2"/>
  </r>
  <r>
    <x v="4"/>
    <x v="0"/>
    <n v="45797"/>
    <n v="45799"/>
    <s v="SUN"/>
    <s v="Lelang"/>
    <s v="FR0105"/>
    <n v="60098"/>
    <n v="6.8750000000000006E-2"/>
    <n v="7.0699999999999999E-2"/>
    <n v="7.13115E-2"/>
    <n v="7.1800000000000003E-2"/>
    <n v="7.0699999999999999E-2"/>
    <n v="7.1096900000000005E-2"/>
    <n v="7.1199999999999999E-2"/>
    <m/>
    <n v="1589000"/>
    <m/>
    <n v="650000"/>
    <m/>
    <n v="650000"/>
    <m/>
    <n v="2.4446153846153846"/>
    <n v="7.1099999999999997E-2"/>
  </r>
  <r>
    <x v="4"/>
    <x v="0"/>
    <n v="45804"/>
    <n v="45810"/>
    <s v="SBSN"/>
    <s v="Lelang"/>
    <s v="SPNS10112025"/>
    <n v="45971"/>
    <s v="Diskonto"/>
    <n v="5.9499999999999997E-2"/>
    <n v="5.95182E-2"/>
    <n v="5.9700000000000003E-2"/>
    <n v="5.9499999999999997E-2"/>
    <n v="5.9499999999999997E-2"/>
    <n v="5.9499999999999997E-2"/>
    <n v="10000000"/>
    <n v="1235000"/>
    <n v="24788000"/>
    <n v="800000"/>
    <n v="11350000"/>
    <n v="800000"/>
    <n v="8000000"/>
    <n v="1.54375"/>
    <n v="5.9499999999999997E-2"/>
  </r>
  <r>
    <x v="4"/>
    <x v="0"/>
    <n v="45804"/>
    <n v="45810"/>
    <s v="SBSN"/>
    <s v="Lelang"/>
    <s v="SPNS10022026"/>
    <n v="46063"/>
    <s v="Diskonto"/>
    <n v="0.06"/>
    <n v="6.0060799999999998E-2"/>
    <n v="6.0499999999999998E-2"/>
    <n v="0.06"/>
    <n v="0.06"/>
    <n v="0.06"/>
    <m/>
    <n v="4576000"/>
    <m/>
    <n v="1400000"/>
    <m/>
    <n v="950000"/>
    <m/>
    <n v="4.8168421052631576"/>
    <n v="0.06"/>
  </r>
  <r>
    <x v="4"/>
    <x v="0"/>
    <n v="45804"/>
    <n v="45810"/>
    <s v="SBSN"/>
    <s v="Lelang"/>
    <s v="PBS003"/>
    <n v="46402"/>
    <n v="0.06"/>
    <n v="6.2399999999999997E-2"/>
    <n v="6.3190800000000005E-2"/>
    <n v="6.4000000000000001E-2"/>
    <n v="6.2399999999999997E-2"/>
    <n v="6.2658199999999997E-2"/>
    <n v="6.3100000000000003E-2"/>
    <m/>
    <n v="6104000"/>
    <m/>
    <n v="5500000"/>
    <m/>
    <n v="2700000"/>
    <m/>
    <n v="2.2607407407407409"/>
    <n v="6.3100000000000003E-2"/>
  </r>
  <r>
    <x v="4"/>
    <x v="0"/>
    <n v="45804"/>
    <n v="45810"/>
    <s v="SBSN"/>
    <s v="Lelang"/>
    <s v="PBS030"/>
    <n v="46949"/>
    <n v="5.8749999999999997E-2"/>
    <n v="6.3500000000000001E-2"/>
    <n v="6.404E-2"/>
    <n v="6.5000000000000002E-2"/>
    <n v="6.3500000000000001E-2"/>
    <n v="6.3688900000000007E-2"/>
    <n v="6.3700000000000007E-2"/>
    <m/>
    <n v="5113000"/>
    <m/>
    <n v="450000"/>
    <m/>
    <n v="400000"/>
    <m/>
    <n v="12.782500000000001"/>
    <n v="6.3700000000000007E-2"/>
  </r>
  <r>
    <x v="4"/>
    <x v="0"/>
    <n v="45804"/>
    <n v="45810"/>
    <s v="SBSN"/>
    <s v="Lelang"/>
    <s v="PBS034"/>
    <n v="50936"/>
    <n v="6.5000000000000002E-2"/>
    <n v="6.7799999999999999E-2"/>
    <n v="6.9900500000000004E-2"/>
    <n v="7.0199999999999999E-2"/>
    <n v="6.7799999999999999E-2"/>
    <n v="6.8741399999999994E-2"/>
    <n v="6.8900000000000003E-2"/>
    <m/>
    <n v="2384000"/>
    <m/>
    <n v="100000"/>
    <m/>
    <n v="100000"/>
    <m/>
    <n v="23.84"/>
    <n v="6.88E-2"/>
  </r>
  <r>
    <x v="4"/>
    <x v="0"/>
    <n v="45804"/>
    <n v="45810"/>
    <s v="SBSN"/>
    <s v="Lelang"/>
    <s v="PBS039"/>
    <n v="51697"/>
    <n v="6.6250000000000003E-2"/>
    <n v="6.9000000000000006E-2"/>
    <n v="7.0000199999999999E-2"/>
    <n v="7.0199999999999999E-2"/>
    <n v="6.9000000000000006E-2"/>
    <n v="6.9998500000000005E-2"/>
    <n v="7.0000000000000007E-2"/>
    <m/>
    <n v="2156500"/>
    <m/>
    <n v="2150000"/>
    <m/>
    <n v="2100000"/>
    <m/>
    <n v="1.026904761904762"/>
    <n v="7.0000000000000007E-2"/>
  </r>
  <r>
    <x v="4"/>
    <x v="0"/>
    <n v="45804"/>
    <n v="45810"/>
    <s v="SBSN"/>
    <s v="Lelang"/>
    <s v="PBS038"/>
    <n v="54772"/>
    <n v="6.8750000000000006E-2"/>
    <n v="6.9900000000000004E-2"/>
    <n v="7.0400799999999999E-2"/>
    <n v="7.0999999999999994E-2"/>
    <n v="6.9900000000000004E-2"/>
    <n v="7.0097599999999996E-2"/>
    <n v="7.0199999999999999E-2"/>
    <m/>
    <n v="3219500"/>
    <m/>
    <n v="950000"/>
    <m/>
    <n v="950000"/>
    <m/>
    <n v="3.3889473684210527"/>
    <n v="7.0099999999999996E-2"/>
  </r>
  <r>
    <x v="5"/>
    <x v="0"/>
    <n v="45811"/>
    <n v="45813"/>
    <s v="SUN"/>
    <s v="Lelang"/>
    <s v="SPN03250903"/>
    <n v="45903"/>
    <s v="Diskonto"/>
    <m/>
    <m/>
    <m/>
    <m/>
    <m/>
    <m/>
    <n v="26000000"/>
    <n v="1000000"/>
    <n v="77179000"/>
    <m/>
    <n v="38400000"/>
    <m/>
    <n v="28000000"/>
    <e v="#DIV/0!"/>
    <n v="5.8999999999999997E-2"/>
  </r>
  <r>
    <x v="5"/>
    <x v="0"/>
    <n v="45811"/>
    <n v="45813"/>
    <s v="SUN"/>
    <s v="Lelang"/>
    <s v="SPN12260604"/>
    <n v="46177"/>
    <s v="Diskonto"/>
    <n v="0.06"/>
    <n v="6.1367999999999999E-2"/>
    <n v="6.2E-2"/>
    <n v="0.06"/>
    <n v="0.06"/>
    <n v="0.06"/>
    <m/>
    <n v="5410000"/>
    <m/>
    <n v="4950000"/>
    <m/>
    <n v="2000000"/>
    <m/>
    <n v="2.7050000000000001"/>
    <n v="6.0499999999999998E-2"/>
  </r>
  <r>
    <x v="5"/>
    <x v="0"/>
    <n v="45811"/>
    <n v="45813"/>
    <s v="SUN"/>
    <s v="Lelang"/>
    <s v="FR0104"/>
    <n v="47679"/>
    <n v="6.5000000000000002E-2"/>
    <n v="6.4100000000000004E-2"/>
    <n v="6.4845399999999997E-2"/>
    <n v="6.5600000000000006E-2"/>
    <n v="6.4100000000000004E-2"/>
    <n v="6.4557799999999999E-2"/>
    <n v="6.4600000000000005E-2"/>
    <m/>
    <n v="28914000"/>
    <m/>
    <n v="9700000"/>
    <m/>
    <n v="6800000"/>
    <m/>
    <n v="4.2520588235294117"/>
    <n v="6.4600000000000005E-2"/>
  </r>
  <r>
    <x v="5"/>
    <x v="0"/>
    <n v="45811"/>
    <n v="45813"/>
    <s v="SUN"/>
    <s v="Lelang"/>
    <s v="FR0103"/>
    <n v="49505"/>
    <n v="6.7500000000000004E-2"/>
    <n v="6.83E-2"/>
    <n v="6.8811999999999998E-2"/>
    <n v="7.0000000000000007E-2"/>
    <n v="6.83E-2"/>
    <n v="6.8545999999999996E-2"/>
    <n v="6.8599999999999994E-2"/>
    <m/>
    <n v="26994900"/>
    <m/>
    <n v="13950000"/>
    <m/>
    <n v="9450000"/>
    <m/>
    <n v="2.8566031746031748"/>
    <n v="6.8599999999999994E-2"/>
  </r>
  <r>
    <x v="5"/>
    <x v="0"/>
    <n v="45811"/>
    <n v="45813"/>
    <s v="SUN"/>
    <s v="Lelang"/>
    <s v="FR0106"/>
    <n v="51363"/>
    <n v="7.1249999999999994E-2"/>
    <n v="7.0000000000000007E-2"/>
    <n v="7.0347400000000004E-2"/>
    <n v="7.8E-2"/>
    <n v="7.0000000000000007E-2"/>
    <n v="7.0198999999999998E-2"/>
    <n v="7.0400000000000004E-2"/>
    <m/>
    <n v="6738500"/>
    <m/>
    <n v="4450000"/>
    <m/>
    <n v="4450000"/>
    <m/>
    <n v="1.5142696629213483"/>
    <n v="7.0199999999999999E-2"/>
  </r>
  <r>
    <x v="5"/>
    <x v="0"/>
    <n v="45811"/>
    <n v="45813"/>
    <s v="SUN"/>
    <s v="Lelang"/>
    <s v="FR0107"/>
    <n v="53189"/>
    <n v="7.1249999999999994E-2"/>
    <n v="7.0300000000000001E-2"/>
    <n v="7.0553099999999994E-2"/>
    <n v="7.1099999999999997E-2"/>
    <n v="7.0300000000000001E-2"/>
    <n v="7.0499900000000004E-2"/>
    <n v="7.0599999999999996E-2"/>
    <m/>
    <n v="3903900"/>
    <m/>
    <n v="2800000"/>
    <m/>
    <n v="2800000"/>
    <m/>
    <n v="1.39425"/>
    <n v="7.0499999999999993E-2"/>
  </r>
  <r>
    <x v="5"/>
    <x v="0"/>
    <n v="45811"/>
    <n v="45813"/>
    <s v="SUN"/>
    <s v="Lelang"/>
    <s v="FR0102"/>
    <n v="56445"/>
    <n v="6.8750000000000006E-2"/>
    <n v="7.0000000000000007E-2"/>
    <n v="7.0535399999999998E-2"/>
    <n v="7.0999999999999994E-2"/>
    <n v="7.0000000000000007E-2"/>
    <n v="7.0289400000000002E-2"/>
    <n v="7.0300000000000001E-2"/>
    <m/>
    <n v="2213500"/>
    <m/>
    <n v="750000"/>
    <m/>
    <n v="700000"/>
    <m/>
    <n v="3.1621428571428569"/>
    <n v="7.0300000000000001E-2"/>
  </r>
  <r>
    <x v="5"/>
    <x v="0"/>
    <n v="45811"/>
    <n v="45813"/>
    <s v="SUN"/>
    <s v="Lelang"/>
    <s v="FR0105"/>
    <n v="60098"/>
    <n v="6.8750000000000006E-2"/>
    <n v="7.0300000000000001E-2"/>
    <n v="7.1030499999999996E-2"/>
    <n v="7.17E-2"/>
    <n v="7.0300000000000001E-2"/>
    <n v="7.0994500000000002E-2"/>
    <n v="7.1199999999999999E-2"/>
    <m/>
    <n v="2004200"/>
    <m/>
    <n v="1800000"/>
    <m/>
    <n v="1800000"/>
    <m/>
    <n v="1.1134444444444445"/>
    <n v="7.0999999999999994E-2"/>
  </r>
  <r>
    <x v="5"/>
    <x v="0"/>
    <n v="45818"/>
    <n v="45820"/>
    <s v="SBSN"/>
    <s v="Lelang"/>
    <s v="SPNS08122025"/>
    <n v="45999"/>
    <s v="Diskonto"/>
    <n v="5.8000000000000003E-2"/>
    <n v="5.8000000000000003E-2"/>
    <n v="5.8000000000000003E-2"/>
    <n v="5.8000000000000003E-2"/>
    <n v="5.8000000000000003E-2"/>
    <n v="5.8000000000000003E-2"/>
    <n v="8000000"/>
    <n v="1110000"/>
    <n v="36892500"/>
    <n v="400000"/>
    <n v="10766000"/>
    <n v="400000"/>
    <n v="10000000"/>
    <n v="2.7749999999999999"/>
    <n v="5.9299999999999999E-2"/>
  </r>
  <r>
    <x v="5"/>
    <x v="0"/>
    <n v="45818"/>
    <n v="45820"/>
    <s v="SBSN"/>
    <s v="Lelang"/>
    <s v="SPNS09032026"/>
    <n v="46090"/>
    <s v="Diskonto"/>
    <n v="5.8500000000000003E-2"/>
    <n v="5.95404E-2"/>
    <n v="0.06"/>
    <n v="5.8500000000000003E-2"/>
    <n v="5.95404E-2"/>
    <n v="0.06"/>
    <m/>
    <n v="4468000"/>
    <m/>
    <n v="1436000"/>
    <m/>
    <n v="1400000"/>
    <m/>
    <n v="3.1914285714285713"/>
    <n v="0.06"/>
  </r>
  <r>
    <x v="5"/>
    <x v="0"/>
    <n v="45818"/>
    <n v="45820"/>
    <s v="SBSN"/>
    <s v="Lelang"/>
    <s v="PBS003"/>
    <n v="46402"/>
    <n v="0.06"/>
    <n v="6.2100000000000002E-2"/>
    <n v="6.3178700000000004E-2"/>
    <n v="6.3700000000000007E-2"/>
    <n v="6.2100000000000002E-2"/>
    <n v="6.3178700000000004E-2"/>
    <n v="6.3E-2"/>
    <m/>
    <n v="8675000"/>
    <m/>
    <n v="2100000"/>
    <m/>
    <n v="1650000"/>
    <m/>
    <n v="5.2575757575757578"/>
    <n v="6.2899999999999998E-2"/>
  </r>
  <r>
    <x v="5"/>
    <x v="0"/>
    <n v="45818"/>
    <n v="45820"/>
    <s v="SBSN"/>
    <s v="Lelang"/>
    <s v="PBS030"/>
    <n v="46949"/>
    <n v="5.8749999999999997E-2"/>
    <n v="6.3E-2"/>
    <n v="6.3912300000000005E-2"/>
    <n v="6.4500000000000002E-2"/>
    <n v="6.3E-2"/>
    <n v="6.3912300000000005E-2"/>
    <n v="6.3799999999999996E-2"/>
    <m/>
    <n v="13721500"/>
    <m/>
    <n v="3050000"/>
    <m/>
    <n v="3050000"/>
    <m/>
    <n v="4.4988524590163932"/>
    <n v="6.3600000000000004E-2"/>
  </r>
  <r>
    <x v="5"/>
    <x v="0"/>
    <n v="45818"/>
    <n v="45820"/>
    <s v="SBSN"/>
    <s v="Lelang"/>
    <s v="PBSG001"/>
    <n v="47376"/>
    <n v="6.6250000000000003E-2"/>
    <n v="6.3399999999999998E-2"/>
    <n v="6.46452E-2"/>
    <n v="6.6000000000000003E-2"/>
    <n v="6.3399999999999998E-2"/>
    <n v="6.46452E-2"/>
    <n v="6.5000000000000002E-2"/>
    <m/>
    <n v="2430000"/>
    <m/>
    <n v="2430000"/>
    <m/>
    <n v="2350000"/>
    <m/>
    <n v="1.0340425531914894"/>
    <n v="6.5000000000000002E-2"/>
  </r>
  <r>
    <x v="5"/>
    <x v="0"/>
    <n v="45818"/>
    <n v="45820"/>
    <s v="SBSN"/>
    <s v="Lelang"/>
    <s v="PBS034"/>
    <n v="50936"/>
    <n v="6.5000000000000002E-2"/>
    <n v="6.8500000000000005E-2"/>
    <n v="6.9662500000000002E-2"/>
    <n v="7.0000000000000007E-2"/>
    <n v="6.8500000000000005E-2"/>
    <n v="6.9662500000000002E-2"/>
    <n v="6.9000000000000006E-2"/>
    <m/>
    <n v="3201500"/>
    <m/>
    <n v="700000"/>
    <m/>
    <n v="600000"/>
    <m/>
    <n v="5.3358333333333334"/>
    <n v="6.9000000000000006E-2"/>
  </r>
  <r>
    <x v="5"/>
    <x v="0"/>
    <n v="45818"/>
    <n v="45820"/>
    <s v="SBSN"/>
    <s v="Lelang"/>
    <s v="PBS038"/>
    <n v="54772"/>
    <n v="6.8750000000000006E-2"/>
    <n v="6.9599999999999995E-2"/>
    <n v="7.0220900000000003E-2"/>
    <n v="7.0699999999999999E-2"/>
    <n v="6.9599999999999995E-2"/>
    <n v="7.0220900000000003E-2"/>
    <n v="7.0000000000000007E-2"/>
    <m/>
    <n v="3286500"/>
    <m/>
    <n v="650000"/>
    <m/>
    <n v="550000"/>
    <m/>
    <n v="5.9754545454545456"/>
    <n v="7.0000000000000007E-2"/>
  </r>
  <r>
    <x v="5"/>
    <x v="0"/>
    <n v="45825"/>
    <n v="45827"/>
    <s v="SUN"/>
    <s v="Lelang"/>
    <s v="SPN03250915"/>
    <n v="45915"/>
    <s v="Diskonto"/>
    <m/>
    <m/>
    <m/>
    <m/>
    <m/>
    <m/>
    <n v="26000000"/>
    <n v="1000000"/>
    <n v="81034100"/>
    <m/>
    <n v="41550000"/>
    <m/>
    <n v="30000000"/>
    <m/>
    <n v="5.8000000000000003E-2"/>
  </r>
  <r>
    <x v="5"/>
    <x v="0"/>
    <n v="45825"/>
    <n v="45827"/>
    <s v="SUN"/>
    <s v="Lelang"/>
    <s v="SPN12260604"/>
    <n v="46177"/>
    <s v="Diskonto"/>
    <n v="5.9299999999999999E-2"/>
    <n v="6.1199999999999997E-2"/>
    <n v="6.25E-2"/>
    <n v="5.9299999999999999E-2"/>
    <n v="5.9400000000000001E-2"/>
    <n v="5.9499999999999997E-2"/>
    <m/>
    <n v="4843000"/>
    <m/>
    <n v="3400000"/>
    <m/>
    <n v="2000000"/>
    <m/>
    <n v="2.4215"/>
    <n v="5.9499999999999997E-2"/>
  </r>
  <r>
    <x v="5"/>
    <x v="0"/>
    <n v="45825"/>
    <n v="45827"/>
    <s v="SUN"/>
    <s v="Lelang"/>
    <s v="FR0104"/>
    <n v="47679"/>
    <n v="6.5000000000000002E-2"/>
    <n v="6.3200000000000006E-2"/>
    <n v="6.3625299999999996E-2"/>
    <n v="6.4500000000000002E-2"/>
    <n v="6.3200000000000006E-2"/>
    <n v="6.3341499999999995E-2"/>
    <n v="6.3399999999999998E-2"/>
    <m/>
    <n v="20228000"/>
    <m/>
    <n v="9650000"/>
    <m/>
    <n v="6100000"/>
    <m/>
    <n v="3.3160655737704916"/>
    <n v="6.3399999999999998E-2"/>
  </r>
  <r>
    <x v="5"/>
    <x v="0"/>
    <n v="45825"/>
    <n v="45827"/>
    <s v="SUN"/>
    <s v="Lelang"/>
    <s v="FR0103"/>
    <n v="49505"/>
    <n v="6.7500000000000004E-2"/>
    <n v="6.7100000000000007E-2"/>
    <n v="6.7522299999999993E-2"/>
    <n v="6.8500000000000005E-2"/>
    <n v="6.7100000000000007E-2"/>
    <n v="6.7239300000000002E-2"/>
    <n v="6.7400000000000002E-2"/>
    <m/>
    <n v="32071200"/>
    <m/>
    <n v="13850000"/>
    <m/>
    <n v="8750000"/>
    <m/>
    <n v="3.6652800000000001"/>
    <n v="6.7299999999999999E-2"/>
  </r>
  <r>
    <x v="5"/>
    <x v="0"/>
    <n v="45825"/>
    <n v="45827"/>
    <s v="SUN"/>
    <s v="Lelang"/>
    <s v="FR0106"/>
    <n v="51363"/>
    <n v="7.1249999999999994E-2"/>
    <n v="6.9500000000000006E-2"/>
    <n v="7.0135199999999995E-2"/>
    <n v="7.0999999999999994E-2"/>
    <n v="6.9500000000000006E-2"/>
    <n v="6.9899299999999998E-2"/>
    <n v="7.0099999999999996E-2"/>
    <m/>
    <n v="13639300"/>
    <m/>
    <n v="7600000"/>
    <m/>
    <n v="7600000"/>
    <m/>
    <n v="1.7946447368421052"/>
    <n v="6.9900000000000004E-2"/>
  </r>
  <r>
    <x v="5"/>
    <x v="0"/>
    <n v="45825"/>
    <n v="45827"/>
    <s v="SUN"/>
    <s v="Lelang"/>
    <s v="FR0107"/>
    <n v="53189"/>
    <n v="7.1249999999999994E-2"/>
    <n v="7.0000000000000007E-2"/>
    <n v="7.0444499999999993E-2"/>
    <n v="7.0999999999999994E-2"/>
    <n v="7.0000000000000007E-2"/>
    <n v="7.0355200000000007E-2"/>
    <n v="7.0400000000000004E-2"/>
    <m/>
    <n v="6321400"/>
    <m/>
    <n v="5150000"/>
    <m/>
    <n v="3700000"/>
    <m/>
    <n v="1.7084864864864864"/>
    <n v="7.0400000000000004E-2"/>
  </r>
  <r>
    <x v="5"/>
    <x v="0"/>
    <n v="45825"/>
    <n v="45827"/>
    <s v="SUN"/>
    <s v="Lelang"/>
    <s v="FR0102"/>
    <n v="56445"/>
    <n v="6.8750000000000006E-2"/>
    <n v="6.9699999999999998E-2"/>
    <n v="7.0367899999999997E-2"/>
    <n v="7.1099999999999997E-2"/>
    <n v="6.9699999999999998E-2"/>
    <n v="7.0190900000000001E-2"/>
    <n v="7.0300000000000001E-2"/>
    <m/>
    <n v="1363000"/>
    <m/>
    <n v="650000"/>
    <m/>
    <n v="650000"/>
    <m/>
    <n v="2.0969230769230771"/>
    <n v="7.0199999999999999E-2"/>
  </r>
  <r>
    <x v="5"/>
    <x v="0"/>
    <n v="45825"/>
    <n v="45827"/>
    <s v="SUN"/>
    <s v="Lelang"/>
    <s v="FR0105"/>
    <n v="60098"/>
    <n v="6.8750000000000006E-2"/>
    <n v="7.0599999999999996E-2"/>
    <n v="7.1047700000000005E-2"/>
    <n v="7.1400000000000005E-2"/>
    <n v="7.0599999999999996E-2"/>
    <n v="7.0987499999999995E-2"/>
    <n v="7.1099999999999997E-2"/>
    <m/>
    <n v="1568200"/>
    <m/>
    <n v="1250000"/>
    <m/>
    <n v="1200000"/>
    <m/>
    <n v="1.3068333333333333"/>
    <n v="7.0999999999999994E-2"/>
  </r>
  <r>
    <x v="5"/>
    <x v="0"/>
    <n v="45832"/>
    <n v="45834"/>
    <s v="SBSN"/>
    <s v="Lelang"/>
    <s v="SPNS08122025"/>
    <n v="45999"/>
    <s v="Diskonto"/>
    <n v="0"/>
    <n v="0"/>
    <n v="0"/>
    <m/>
    <m/>
    <m/>
    <n v="8000000"/>
    <n v="1150000"/>
    <n v="39726000"/>
    <n v="0"/>
    <n v="14552000"/>
    <m/>
    <n v="12000000"/>
    <m/>
    <n v="5.8500000000000003E-2"/>
  </r>
  <r>
    <x v="5"/>
    <x v="0"/>
    <n v="45832"/>
    <n v="45834"/>
    <s v="SBSN"/>
    <s v="Lelang"/>
    <s v="SPNS09032026"/>
    <n v="46090"/>
    <s v="Diskonto"/>
    <n v="0.06"/>
    <n v="0.06"/>
    <n v="0.06"/>
    <n v="0.06"/>
    <n v="0.06"/>
    <n v="0.06"/>
    <m/>
    <n v="5075000"/>
    <m/>
    <n v="1452000"/>
    <m/>
    <n v="1000000"/>
    <m/>
    <n v="5.0750000000000002"/>
    <n v="0.06"/>
  </r>
  <r>
    <x v="5"/>
    <x v="0"/>
    <n v="45832"/>
    <n v="45834"/>
    <s v="SBSN"/>
    <s v="Lelang"/>
    <s v="PBS003"/>
    <n v="46402"/>
    <n v="0.06"/>
    <n v="6.1800000000000001E-2"/>
    <n v="6.2522800000000003E-2"/>
    <n v="6.3799999999999996E-2"/>
    <n v="6.1800000000000001E-2"/>
    <n v="6.2068499999999999E-2"/>
    <n v="6.2100000000000002E-2"/>
    <m/>
    <n v="9843000"/>
    <m/>
    <n v="1750000"/>
    <m/>
    <n v="1350000"/>
    <m/>
    <n v="7.2911111111111113"/>
    <n v="6.2100000000000002E-2"/>
  </r>
  <r>
    <x v="5"/>
    <x v="0"/>
    <n v="45832"/>
    <n v="45834"/>
    <s v="SBSN"/>
    <s v="Lelang"/>
    <s v="PBS030"/>
    <n v="46949"/>
    <n v="5.8749999999999997E-2"/>
    <n v="6.2700000000000006E-2"/>
    <n v="6.3312900000000005E-2"/>
    <n v="6.4500000000000002E-2"/>
    <n v="6.2700000000000006E-2"/>
    <n v="6.2959799999999996E-2"/>
    <n v="6.3E-2"/>
    <m/>
    <n v="14443500"/>
    <m/>
    <n v="5650000"/>
    <m/>
    <n v="4000000"/>
    <m/>
    <n v="3.6108750000000001"/>
    <n v="6.3E-2"/>
  </r>
  <r>
    <x v="5"/>
    <x v="0"/>
    <n v="45832"/>
    <n v="45834"/>
    <s v="SBSN"/>
    <s v="Lelang"/>
    <s v="PBS034"/>
    <n v="50936"/>
    <n v="6.5000000000000002E-2"/>
    <n v="6.7699999999999996E-2"/>
    <n v="6.8667699999999998E-2"/>
    <n v="7.0300000000000001E-2"/>
    <n v="6.7699999999999996E-2"/>
    <n v="6.8449899999999994E-2"/>
    <n v="6.8699999999999997E-2"/>
    <m/>
    <n v="574500"/>
    <m/>
    <n v="450000"/>
    <m/>
    <n v="400000"/>
    <m/>
    <n v="1.43625"/>
    <n v="6.8500000000000005E-2"/>
  </r>
  <r>
    <x v="5"/>
    <x v="0"/>
    <n v="45832"/>
    <n v="45834"/>
    <s v="SBSN"/>
    <s v="Lelang"/>
    <s v="PBS039"/>
    <n v="51697"/>
    <n v="6.6250000000000003E-2"/>
    <n v="6.9000000000000006E-2"/>
    <n v="7.0116600000000001E-2"/>
    <n v="7.0699999999999999E-2"/>
    <n v="6.9000000000000006E-2"/>
    <n v="6.9998199999999997E-2"/>
    <n v="7.0099999999999996E-2"/>
    <m/>
    <n v="2661000"/>
    <m/>
    <n v="1450000"/>
    <m/>
    <n v="1450000"/>
    <m/>
    <n v="1.8351724137931034"/>
    <n v="7.0000000000000007E-2"/>
  </r>
  <r>
    <x v="5"/>
    <x v="0"/>
    <n v="45832"/>
    <n v="45834"/>
    <s v="SBSN"/>
    <s v="Lelang"/>
    <s v="PBS038"/>
    <n v="54772"/>
    <n v="6.8750000000000006E-2"/>
    <n v="6.9800000000000001E-2"/>
    <n v="7.0265099999999997E-2"/>
    <n v="7.0800000000000002E-2"/>
    <n v="6.9800000000000001E-2"/>
    <n v="7.0099800000000004E-2"/>
    <n v="7.0199999999999999E-2"/>
    <m/>
    <n v="5979000"/>
    <m/>
    <n v="3800000"/>
    <m/>
    <n v="3800000"/>
    <m/>
    <n v="1.5734210526315791"/>
    <n v="7.0099999999999996E-2"/>
  </r>
  <r>
    <x v="6"/>
    <x v="0"/>
    <n v="45839"/>
    <n v="45841"/>
    <s v="SUN"/>
    <s v="Lelang"/>
    <s v="SPN12251002"/>
    <n v="45932"/>
    <s v="Diskonto"/>
    <m/>
    <m/>
    <m/>
    <m/>
    <m/>
    <m/>
    <n v="27000000"/>
    <n v="1000000"/>
    <n v="121677200"/>
    <m/>
    <n v="43150000"/>
    <m/>
    <n v="32000000"/>
    <m/>
    <n v="5.7500000000000002E-2"/>
  </r>
  <r>
    <x v="6"/>
    <x v="0"/>
    <n v="45839"/>
    <n v="45841"/>
    <s v="SUN"/>
    <s v="Lelang"/>
    <s v="SPN12260702"/>
    <n v="46205"/>
    <s v="Diskonto"/>
    <n v="5.8500000000000003E-2"/>
    <n v="5.9214299999999997E-2"/>
    <n v="5.9499999999999997E-2"/>
    <n v="5.8500000000000003E-2"/>
    <n v="5.8500000000000003E-2"/>
    <n v="5.8500000000000003E-2"/>
    <m/>
    <n v="6272000"/>
    <m/>
    <n v="4000000"/>
    <m/>
    <n v="2000000"/>
    <m/>
    <n v="3.1360000000000001"/>
    <n v="5.8999999999999997E-2"/>
  </r>
  <r>
    <x v="6"/>
    <x v="0"/>
    <n v="45839"/>
    <n v="45841"/>
    <s v="SUN"/>
    <s v="Lelang"/>
    <s v="FR0104"/>
    <n v="47679"/>
    <n v="6.5000000000000002E-2"/>
    <n v="6.2399999999999997E-2"/>
    <n v="6.2865000000000004E-2"/>
    <n v="6.4000000000000001E-2"/>
    <n v="6.2399999999999997E-2"/>
    <n v="6.2539499999999998E-2"/>
    <n v="6.2600000000000003E-2"/>
    <m/>
    <n v="43156000"/>
    <m/>
    <n v="11700000"/>
    <m/>
    <n v="7300000"/>
    <m/>
    <n v="5.9117808219178078"/>
    <n v="6.2600000000000003E-2"/>
  </r>
  <r>
    <x v="6"/>
    <x v="0"/>
    <n v="45839"/>
    <n v="45841"/>
    <s v="SUN"/>
    <s v="Lelang"/>
    <s v="FR0103"/>
    <n v="49505"/>
    <n v="6.7500000000000004E-2"/>
    <n v="6.5799999999999997E-2"/>
    <n v="6.6314999999999999E-2"/>
    <n v="6.7000000000000004E-2"/>
    <n v="6.5799999999999997E-2"/>
    <n v="6.5946099999999994E-2"/>
    <n v="6.6100000000000006E-2"/>
    <m/>
    <n v="39118000"/>
    <m/>
    <n v="12050000"/>
    <m/>
    <n v="9100000"/>
    <m/>
    <n v="4.2986813186813189"/>
    <n v="6.6000000000000003E-2"/>
  </r>
  <r>
    <x v="6"/>
    <x v="0"/>
    <n v="45839"/>
    <n v="45841"/>
    <s v="SUN"/>
    <s v="Lelang"/>
    <s v="FR0106"/>
    <n v="51363"/>
    <n v="7.1249999999999994E-2"/>
    <n v="6.9199999999999998E-2"/>
    <n v="6.9754800000000006E-2"/>
    <n v="7.0400000000000004E-2"/>
    <n v="6.9199999999999998E-2"/>
    <n v="6.9466399999999998E-2"/>
    <n v="6.9500000000000006E-2"/>
    <m/>
    <n v="18026800"/>
    <m/>
    <n v="7800000"/>
    <m/>
    <n v="6000000"/>
    <m/>
    <n v="3.0044666666666666"/>
    <n v="6.9500000000000006E-2"/>
  </r>
  <r>
    <x v="6"/>
    <x v="0"/>
    <n v="45839"/>
    <n v="45841"/>
    <s v="SUN"/>
    <s v="Lelang"/>
    <s v="FR0107"/>
    <n v="53189"/>
    <n v="7.1249999999999994E-2"/>
    <n v="6.9699999999999998E-2"/>
    <n v="7.0270700000000005E-2"/>
    <n v="7.0800000000000002E-2"/>
    <n v="6.9699999999999998E-2"/>
    <n v="7.0098300000000002E-2"/>
    <n v="7.0300000000000001E-2"/>
    <m/>
    <n v="10827700"/>
    <m/>
    <n v="5300000"/>
    <m/>
    <n v="5300000"/>
    <m/>
    <n v="2.0429622641509435"/>
    <n v="7.0099999999999996E-2"/>
  </r>
  <r>
    <x v="6"/>
    <x v="0"/>
    <n v="45839"/>
    <n v="45841"/>
    <s v="SUN"/>
    <s v="Lelang"/>
    <s v="FR0102"/>
    <n v="56445"/>
    <n v="6.8750000000000006E-2"/>
    <n v="6.9900000000000004E-2"/>
    <n v="7.0130100000000001E-2"/>
    <n v="7.0699999999999999E-2"/>
    <n v="6.9900000000000004E-2"/>
    <n v="7.0099599999999998E-2"/>
    <n v="7.0499999999999993E-2"/>
    <m/>
    <n v="1528300"/>
    <m/>
    <n v="1450000"/>
    <m/>
    <n v="1450000"/>
    <m/>
    <n v="1.054"/>
    <n v="7.0099999999999996E-2"/>
  </r>
  <r>
    <x v="6"/>
    <x v="0"/>
    <n v="45839"/>
    <n v="45841"/>
    <s v="SUN"/>
    <s v="Lelang"/>
    <s v="FR0105"/>
    <n v="60098"/>
    <n v="6.8750000000000006E-2"/>
    <n v="7.0099999999999996E-2"/>
    <n v="7.0772600000000005E-2"/>
    <n v="7.1300000000000002E-2"/>
    <n v="7.0099999999999996E-2"/>
    <n v="7.0589100000000002E-2"/>
    <n v="7.0800000000000002E-2"/>
    <m/>
    <n v="1748400"/>
    <m/>
    <n v="850000"/>
    <m/>
    <n v="850000"/>
    <m/>
    <n v="2.0569411764705881"/>
    <n v="7.0599999999999996E-2"/>
  </r>
  <r>
    <x v="6"/>
    <x v="0"/>
    <n v="45846"/>
    <n v="45848"/>
    <s v="SBSN"/>
    <s v="Lelang"/>
    <s v="SPNS12012026"/>
    <n v="46034"/>
    <s v="Diskonto"/>
    <n v="5.7500000000000002E-2"/>
    <n v="5.7500000000000002E-2"/>
    <n v="5.7500000000000002E-2"/>
    <m/>
    <m/>
    <m/>
    <n v="9000000"/>
    <n v="1036000"/>
    <n v="40826200"/>
    <n v="60000"/>
    <n v="17430000"/>
    <n v="0"/>
    <n v="12000000"/>
    <m/>
    <n v="5.8000000000000003E-2"/>
  </r>
  <r>
    <x v="6"/>
    <x v="0"/>
    <n v="45846"/>
    <n v="45848"/>
    <s v="SBSN"/>
    <s v="Lelang"/>
    <s v="SPNS06042026"/>
    <n v="46118"/>
    <s v="Diskonto"/>
    <n v="5.8000000000000003E-2"/>
    <n v="5.8490899999999998E-2"/>
    <n v="0.06"/>
    <n v="5.8000000000000003E-2"/>
    <n v="5.8423999999999997E-2"/>
    <n v="5.8500000000000003E-2"/>
    <m/>
    <n v="4903000"/>
    <m/>
    <n v="2420000"/>
    <m/>
    <n v="2000000"/>
    <m/>
    <n v="2.4514999999999998"/>
    <n v="5.8500000000000003E-2"/>
  </r>
  <r>
    <x v="6"/>
    <x v="0"/>
    <n v="45846"/>
    <n v="45848"/>
    <s v="SBSN"/>
    <s v="Lelang"/>
    <s v="PBS003"/>
    <n v="46402"/>
    <n v="0.06"/>
    <n v="5.9299999999999999E-2"/>
    <n v="6.0187400000000002E-2"/>
    <n v="6.1100000000000002E-2"/>
    <n v="5.9299999999999999E-2"/>
    <n v="5.9815199999999999E-2"/>
    <n v="5.9900000000000002E-2"/>
    <m/>
    <n v="8581000"/>
    <m/>
    <n v="2950000"/>
    <m/>
    <n v="1600000"/>
    <m/>
    <n v="5.3631250000000001"/>
    <n v="5.9900000000000002E-2"/>
  </r>
  <r>
    <x v="6"/>
    <x v="0"/>
    <n v="45846"/>
    <n v="45848"/>
    <s v="SBSN"/>
    <s v="Lelang"/>
    <s v="PBS030"/>
    <n v="46949"/>
    <n v="5.8749999999999997E-2"/>
    <n v="6.0600000000000001E-2"/>
    <n v="6.1346199999999997E-2"/>
    <n v="6.2E-2"/>
    <n v="6.0600000000000001E-2"/>
    <n v="6.1106500000000001E-2"/>
    <n v="6.1199999999999997E-2"/>
    <m/>
    <n v="13346000"/>
    <m/>
    <n v="7450000"/>
    <m/>
    <n v="3950000"/>
    <m/>
    <n v="3.3787341772151898"/>
    <n v="6.1199999999999997E-2"/>
  </r>
  <r>
    <x v="6"/>
    <x v="0"/>
    <n v="45846"/>
    <n v="45848"/>
    <s v="SBSN"/>
    <s v="Lelang"/>
    <s v="PBSG001"/>
    <n v="47376"/>
    <n v="6.6250000000000003E-2"/>
    <n v="6.1499999999999999E-2"/>
    <n v="6.2319899999999998E-2"/>
    <n v="6.4000000000000001E-2"/>
    <n v="6.1499999999999999E-2"/>
    <n v="6.2296999999999998E-2"/>
    <n v="6.3E-2"/>
    <m/>
    <n v="3146000"/>
    <m/>
    <n v="1600000"/>
    <m/>
    <n v="1600000"/>
    <m/>
    <n v="1.9662500000000001"/>
    <n v="6.2300000000000001E-2"/>
  </r>
  <r>
    <x v="6"/>
    <x v="0"/>
    <n v="45846"/>
    <n v="45848"/>
    <s v="SBSN"/>
    <s v="Lelang"/>
    <s v="PBS034"/>
    <n v="50936"/>
    <n v="6.5000000000000002E-2"/>
    <n v="6.7500000000000004E-2"/>
    <n v="6.8576899999999996E-2"/>
    <n v="6.9400000000000003E-2"/>
    <n v="6.7500000000000004E-2"/>
    <n v="6.8291699999999997E-2"/>
    <n v="6.8500000000000005E-2"/>
    <m/>
    <n v="2049000"/>
    <m/>
    <n v="700000"/>
    <m/>
    <n v="700000"/>
    <m/>
    <n v="2.927142857142857"/>
    <s v="6.83%"/>
  </r>
  <r>
    <x v="6"/>
    <x v="0"/>
    <n v="45846"/>
    <n v="45848"/>
    <s v="SBSN"/>
    <s v="Lelang"/>
    <s v="PBS038"/>
    <n v="54772"/>
    <n v="6.8750000000000006E-2"/>
    <n v="6.9000000000000006E-2"/>
    <n v="6.9991300000000006E-2"/>
    <n v="7.0300000000000001E-2"/>
    <n v="6.9000000000000006E-2"/>
    <n v="6.9690000000000002E-2"/>
    <n v="6.9800000000000001E-2"/>
    <m/>
    <n v="7765200"/>
    <m/>
    <n v="2250000"/>
    <m/>
    <n v="2150000"/>
    <m/>
    <n v="3.6117209302325581"/>
    <n v="6.9699999999999998E-2"/>
  </r>
  <r>
    <x v="6"/>
    <x v="0"/>
    <n v="45853"/>
    <n v="45855"/>
    <s v="SUN"/>
    <s v="Lelang"/>
    <s v="SPN03251015"/>
    <n v="45945"/>
    <s v="Diskonto"/>
    <m/>
    <m/>
    <m/>
    <m/>
    <m/>
    <m/>
    <n v="27000000"/>
    <n v="1001000"/>
    <n v="109005800"/>
    <m/>
    <n v="37350000"/>
    <m/>
    <n v="32000000"/>
    <m/>
    <n v="5.7000000000000002E-2"/>
  </r>
  <r>
    <x v="6"/>
    <x v="0"/>
    <n v="45853"/>
    <n v="45855"/>
    <s v="SUN"/>
    <s v="Lelang"/>
    <s v="SPN12260702"/>
    <n v="46205"/>
    <s v="Diskonto"/>
    <n v="5.8200000000000002E-2"/>
    <n v="5.8891699999999998E-2"/>
    <n v="5.8999999999999997E-2"/>
    <n v="5.8200000000000002E-2"/>
    <n v="5.8200000000000002E-2"/>
    <n v="5.8200000000000002E-2"/>
    <m/>
    <n v="5806000"/>
    <m/>
    <n v="4850000"/>
    <m/>
    <n v="2000000"/>
    <m/>
    <n v="2.903"/>
    <n v="5.8500000000000003E-2"/>
  </r>
  <r>
    <x v="6"/>
    <x v="0"/>
    <n v="45853"/>
    <n v="45855"/>
    <s v="SUN"/>
    <s v="Lelang"/>
    <s v="FR0104"/>
    <n v="47679"/>
    <n v="6.5000000000000002E-2"/>
    <n v="6.1499999999999999E-2"/>
    <n v="6.1884000000000002E-2"/>
    <n v="6.3E-2"/>
    <n v="6.1499999999999999E-2"/>
    <n v="6.1499999999999999E-2"/>
    <n v="6.1499999999999999E-2"/>
    <m/>
    <n v="37472000"/>
    <m/>
    <n v="7250000"/>
    <m/>
    <n v="5950000"/>
    <m/>
    <n v="6.2978151260504198"/>
    <n v="6.1499999999999999E-2"/>
  </r>
  <r>
    <x v="6"/>
    <x v="0"/>
    <n v="45853"/>
    <n v="45855"/>
    <s v="SUN"/>
    <s v="Lelang"/>
    <s v="FR0103"/>
    <n v="49505"/>
    <n v="6.7500000000000004E-2"/>
    <n v="6.5600000000000006E-2"/>
    <n v="6.6001299999999999E-2"/>
    <n v="6.6900000000000001E-2"/>
    <n v="6.5600000000000006E-2"/>
    <n v="6.56997E-2"/>
    <n v="6.5799999999999997E-2"/>
    <m/>
    <n v="32469000"/>
    <m/>
    <n v="7250000"/>
    <m/>
    <n v="7250000"/>
    <m/>
    <n v="4.4784827586206895"/>
    <n v="6.5699999999999995E-2"/>
  </r>
  <r>
    <x v="6"/>
    <x v="0"/>
    <n v="45853"/>
    <n v="45855"/>
    <s v="SUN"/>
    <s v="Lelang"/>
    <s v="FR0106"/>
    <n v="51363"/>
    <n v="7.1249999999999994E-2"/>
    <n v="6.8599999999999994E-2"/>
    <n v="6.9080100000000005E-2"/>
    <n v="7.0000000000000007E-2"/>
    <n v="6.8599999999999994E-2"/>
    <n v="6.8899299999999997E-2"/>
    <n v="6.9000000000000006E-2"/>
    <m/>
    <n v="12596500"/>
    <m/>
    <n v="4800000"/>
    <m/>
    <n v="4800000"/>
    <m/>
    <n v="2.6242708333333336"/>
    <n v="6.8900000000000003E-2"/>
  </r>
  <r>
    <x v="6"/>
    <x v="0"/>
    <n v="45853"/>
    <n v="45855"/>
    <s v="SUN"/>
    <s v="Lelang"/>
    <s v="FR0107"/>
    <n v="53189"/>
    <n v="7.1249999999999994E-2"/>
    <n v="6.9699999999999998E-2"/>
    <n v="7.0123699999999997E-2"/>
    <n v="7.0999999999999994E-2"/>
    <n v="6.9699999999999998E-2"/>
    <n v="6.9963300000000006E-2"/>
    <n v="7.0000000000000007E-2"/>
    <m/>
    <n v="9965200"/>
    <m/>
    <n v="5250000"/>
    <m/>
    <n v="4050000"/>
    <m/>
    <n v="2.4605432098765432"/>
    <n v="7.0000000000000007E-2"/>
  </r>
  <r>
    <x v="6"/>
    <x v="0"/>
    <n v="45853"/>
    <n v="45855"/>
    <s v="SUN"/>
    <s v="Lelang"/>
    <s v="FR0102"/>
    <n v="56445"/>
    <n v="6.8750000000000006E-2"/>
    <n v="7.0000000000000007E-2"/>
    <n v="7.0247299999999999E-2"/>
    <n v="7.0900000000000005E-2"/>
    <n v="7.0000000000000007E-2"/>
    <n v="7.0199999999999999E-2"/>
    <n v="7.0300000000000001E-2"/>
    <m/>
    <n v="5344100"/>
    <m/>
    <n v="4250000"/>
    <m/>
    <n v="4250000"/>
    <m/>
    <n v="1.257435294117647"/>
    <n v="7.0199999999999999E-2"/>
  </r>
  <r>
    <x v="6"/>
    <x v="0"/>
    <n v="45853"/>
    <n v="45855"/>
    <s v="SUN"/>
    <s v="Lelang"/>
    <s v="FR0105"/>
    <n v="60098"/>
    <n v="6.8750000000000006E-2"/>
    <n v="6.9800000000000001E-2"/>
    <n v="7.0561600000000002E-2"/>
    <n v="7.1199999999999999E-2"/>
    <n v="6.9800000000000001E-2"/>
    <n v="7.0499699999999998E-2"/>
    <n v="7.0699999999999999E-2"/>
    <m/>
    <n v="4352000"/>
    <m/>
    <n v="3700000"/>
    <m/>
    <n v="3700000"/>
    <m/>
    <n v="1.1762162162162162"/>
    <n v="7.0499999999999993E-2"/>
  </r>
  <r>
    <x v="6"/>
    <x v="0"/>
    <n v="45860"/>
    <n v="45862"/>
    <s v="SBSN"/>
    <s v="Lelang"/>
    <s v="SPNS12012026"/>
    <n v="46034"/>
    <s v="Diskonto"/>
    <n v="5.4600000000000003E-2"/>
    <n v="5.66959E-2"/>
    <n v="5.8200000000000002E-2"/>
    <n v="5.4600000000000003E-2"/>
    <n v="5.4600000000000003E-2"/>
    <n v="5.4600000000000003E-2"/>
    <n v="9000000"/>
    <n v="2790000"/>
    <n v="50260100"/>
    <n v="2550000"/>
    <n v="35750000"/>
    <n v="400000"/>
    <n v="12000000"/>
    <n v="6.9749999999999996"/>
    <n v="5.6500000000000002E-2"/>
  </r>
  <r>
    <x v="6"/>
    <x v="0"/>
    <n v="45860"/>
    <n v="45862"/>
    <s v="SBSN"/>
    <s v="Lelang"/>
    <s v="SPNS06042026"/>
    <n v="46118"/>
    <s v="Diskonto"/>
    <n v="5.5100000000000003E-2"/>
    <n v="5.6860899999999999E-2"/>
    <n v="5.8500000000000003E-2"/>
    <n v="5.5100000000000003E-2"/>
    <n v="5.5100000000000003E-2"/>
    <n v="5.5100000000000003E-2"/>
    <m/>
    <n v="7946000"/>
    <m/>
    <n v="7800000"/>
    <m/>
    <n v="400000"/>
    <m/>
    <n v="19.864999999999998"/>
    <n v="5.6800000000000003E-2"/>
  </r>
  <r>
    <x v="6"/>
    <x v="0"/>
    <n v="45860"/>
    <n v="45862"/>
    <s v="SBSN"/>
    <s v="Lelang"/>
    <s v="PBS003"/>
    <n v="46402"/>
    <n v="0.06"/>
    <n v="5.7000000000000002E-2"/>
    <n v="5.7505500000000001E-2"/>
    <n v="5.8500000000000003E-2"/>
    <n v="5.7000000000000002E-2"/>
    <n v="5.7000000000000002E-2"/>
    <n v="5.7000000000000002E-2"/>
    <m/>
    <n v="13925000"/>
    <m/>
    <n v="10600000"/>
    <m/>
    <n v="1050000"/>
    <m/>
    <n v="13.261904761904763"/>
    <n v="5.7500000000000002E-2"/>
  </r>
  <r>
    <x v="6"/>
    <x v="0"/>
    <n v="45860"/>
    <n v="45862"/>
    <s v="SBSN"/>
    <s v="Lelang"/>
    <s v="PBS030"/>
    <n v="46949"/>
    <n v="5.8749999999999997E-2"/>
    <n v="5.8500000000000003E-2"/>
    <n v="5.9133600000000001E-2"/>
    <n v="0.06"/>
    <n v="5.8500000000000003E-2"/>
    <n v="5.8773800000000001E-2"/>
    <n v="5.8999999999999997E-2"/>
    <m/>
    <n v="14311000"/>
    <m/>
    <n v="9150000"/>
    <m/>
    <n v="4600000"/>
    <m/>
    <n v="3.1110869565217389"/>
    <n v="5.8999999999999997E-2"/>
  </r>
  <r>
    <x v="6"/>
    <x v="0"/>
    <n v="45860"/>
    <n v="45862"/>
    <s v="SBSN"/>
    <s v="Lelang"/>
    <s v="PBS034"/>
    <n v="50936"/>
    <n v="6.5000000000000002E-2"/>
    <n v="6.7199999999999996E-2"/>
    <n v="6.7845100000000005E-2"/>
    <n v="6.83E-2"/>
    <n v="6.7199999999999996E-2"/>
    <n v="6.7586199999999999E-2"/>
    <n v="6.7699999999999996E-2"/>
    <m/>
    <n v="2620600"/>
    <m/>
    <n v="900000"/>
    <m/>
    <n v="850000"/>
    <m/>
    <n v="3.0830588235294116"/>
    <n v="6.7599999999999993E-2"/>
  </r>
  <r>
    <x v="6"/>
    <x v="0"/>
    <n v="45860"/>
    <n v="45862"/>
    <s v="SBSN"/>
    <s v="Lelang"/>
    <s v="PBS039"/>
    <n v="51697"/>
    <n v="6.6250000000000003E-2"/>
    <n v="6.83E-2"/>
    <n v="6.8999199999999997E-2"/>
    <n v="6.9900000000000004E-2"/>
    <n v="6.83E-2"/>
    <n v="6.8536200000000005E-2"/>
    <n v="6.8699999999999997E-2"/>
    <m/>
    <n v="895000"/>
    <m/>
    <n v="200000"/>
    <m/>
    <n v="150000"/>
    <m/>
    <n v="5.9666666666666668"/>
    <n v="6.8599999999999994E-2"/>
  </r>
  <r>
    <x v="6"/>
    <x v="0"/>
    <n v="45860"/>
    <n v="45862"/>
    <s v="SBSN"/>
    <s v="Lelang"/>
    <s v="PBS038"/>
    <n v="54772"/>
    <n v="6.8750000000000006E-2"/>
    <n v="6.9099999999999995E-2"/>
    <n v="6.9744399999999998E-2"/>
    <n v="7.0300000000000001E-2"/>
    <n v="6.9099999999999995E-2"/>
    <n v="6.9497100000000006E-2"/>
    <n v="6.9699999999999998E-2"/>
    <m/>
    <n v="7772500"/>
    <m/>
    <n v="4550000"/>
    <m/>
    <n v="4550000"/>
    <m/>
    <n v="1.7082417582417582"/>
    <n v="6.9500000000000006E-2"/>
  </r>
  <r>
    <x v="6"/>
    <x v="0"/>
    <n v="45867"/>
    <n v="45869"/>
    <s v="SUN"/>
    <s v="Lelang"/>
    <s v="SPN12251030"/>
    <n v="45960"/>
    <s v="Diskonto"/>
    <m/>
    <m/>
    <m/>
    <m/>
    <m/>
    <m/>
    <n v="27000000"/>
    <n v="500000"/>
    <n v="106527900"/>
    <m/>
    <n v="40100000"/>
    <m/>
    <n v="32000000"/>
    <m/>
    <n v="5.3999999999999999E-2"/>
  </r>
  <r>
    <x v="6"/>
    <x v="0"/>
    <n v="45867"/>
    <n v="45869"/>
    <s v="SUN"/>
    <s v="Lelang"/>
    <s v="SPN12260730"/>
    <n v="46233"/>
    <s v="Diskonto"/>
    <n v="5.5399999999999998E-2"/>
    <n v="5.5804699999999999E-2"/>
    <n v="5.74E-2"/>
    <n v="5.5399999999999998E-2"/>
    <n v="5.5474999999999997E-2"/>
    <n v="5.5500000000000001E-2"/>
    <m/>
    <n v="5178000"/>
    <m/>
    <n v="5150000"/>
    <m/>
    <n v="2000000"/>
    <m/>
    <n v="2.589"/>
    <n v="5.5500000000000001E-2"/>
  </r>
  <r>
    <x v="6"/>
    <x v="0"/>
    <n v="45867"/>
    <n v="45869"/>
    <s v="SUN"/>
    <s v="Lelang"/>
    <s v="FR0104"/>
    <n v="47679"/>
    <n v="6.5000000000000002E-2"/>
    <n v="6.0699999999999997E-2"/>
    <n v="6.1301000000000001E-2"/>
    <n v="6.2100000000000002E-2"/>
    <n v="6.0699999999999997E-2"/>
    <n v="6.0964600000000001E-2"/>
    <n v="6.0999999999999999E-2"/>
    <m/>
    <n v="28453000"/>
    <m/>
    <n v="8800000"/>
    <m/>
    <n v="6500000"/>
    <m/>
    <n v="4.3773846153846154"/>
    <n v="6.0999999999999999E-2"/>
  </r>
  <r>
    <x v="6"/>
    <x v="0"/>
    <n v="45867"/>
    <n v="45869"/>
    <s v="SUN"/>
    <s v="Lelang"/>
    <s v="FR0108"/>
    <n v="49780"/>
    <n v="6.5000000000000002E-2"/>
    <n v="6.5000000000000002E-2"/>
    <n v="6.5795800000000002E-2"/>
    <n v="6.7000000000000004E-2"/>
    <n v="6.5000000000000002E-2"/>
    <n v="6.5471699999999994E-2"/>
    <n v="6.5600000000000006E-2"/>
    <m/>
    <n v="46473600"/>
    <m/>
    <n v="13350000"/>
    <m/>
    <n v="10700000"/>
    <m/>
    <n v="4.3433271028037383"/>
    <n v="6.5500000000000003E-2"/>
  </r>
  <r>
    <x v="6"/>
    <x v="0"/>
    <n v="45867"/>
    <n v="45869"/>
    <s v="SUN"/>
    <s v="Lelang"/>
    <s v="FR0106"/>
    <n v="51363"/>
    <n v="7.1249999999999994E-2"/>
    <n v="6.7599999999999993E-2"/>
    <n v="6.8399199999999993E-2"/>
    <n v="6.9000000000000006E-2"/>
    <n v="6.7599999999999993E-2"/>
    <n v="6.8299499999999999E-2"/>
    <n v="6.8599999999999994E-2"/>
    <m/>
    <n v="8985900"/>
    <m/>
    <n v="6350000"/>
    <m/>
    <n v="6350000"/>
    <m/>
    <n v="1.4151023622047245"/>
    <n v="6.83E-2"/>
  </r>
  <r>
    <x v="6"/>
    <x v="0"/>
    <n v="45867"/>
    <n v="45869"/>
    <s v="SUN"/>
    <s v="Lelang"/>
    <s v="FR0107"/>
    <n v="53189"/>
    <n v="7.1249999999999994E-2"/>
    <n v="6.88E-2"/>
    <n v="6.9499000000000005E-2"/>
    <n v="7.0199999999999999E-2"/>
    <n v="6.88E-2"/>
    <n v="6.9197900000000007E-2"/>
    <n v="6.93E-2"/>
    <m/>
    <n v="6886800"/>
    <m/>
    <n v="1800000"/>
    <m/>
    <n v="1800000"/>
    <m/>
    <n v="3.8260000000000001"/>
    <n v="6.9199999999999998E-2"/>
  </r>
  <r>
    <x v="6"/>
    <x v="0"/>
    <n v="45867"/>
    <n v="45869"/>
    <s v="SUN"/>
    <s v="Lelang"/>
    <s v="FR0102"/>
    <n v="56445"/>
    <n v="6.8750000000000006E-2"/>
    <n v="6.93E-2"/>
    <n v="6.9834499999999994E-2"/>
    <n v="7.0300000000000001E-2"/>
    <n v="6.93E-2"/>
    <n v="6.9597599999999996E-2"/>
    <n v="6.9699999999999998E-2"/>
    <m/>
    <n v="4749600"/>
    <m/>
    <n v="750000"/>
    <m/>
    <n v="750000"/>
    <m/>
    <n v="6.3327999999999998"/>
    <n v="6.9599999999999995E-2"/>
  </r>
  <r>
    <x v="6"/>
    <x v="0"/>
    <n v="45867"/>
    <n v="45869"/>
    <s v="SUN"/>
    <s v="Lelang"/>
    <s v="FR0105"/>
    <n v="60098"/>
    <n v="6.8750000000000006E-2"/>
    <n v="6.9400000000000003E-2"/>
    <n v="7.0096699999999998E-2"/>
    <n v="7.0999999999999994E-2"/>
    <n v="6.9400000000000003E-2"/>
    <n v="6.9999199999999998E-2"/>
    <n v="7.0199999999999999E-2"/>
    <m/>
    <n v="5301000"/>
    <m/>
    <n v="3900000"/>
    <m/>
    <n v="3900000"/>
    <m/>
    <n v="1.3592307692307692"/>
    <n v="7.0000000000000007E-2"/>
  </r>
  <r>
    <x v="7"/>
    <x v="0"/>
    <n v="45874"/>
    <n v="45876"/>
    <s v="SBSN"/>
    <s v="Lelang"/>
    <s v="SPNS10022026"/>
    <n v="46063"/>
    <s v="Diskonto"/>
    <n v="5.4800000000000001E-2"/>
    <n v="5.4985199999999998E-2"/>
    <n v="5.5E-2"/>
    <m/>
    <m/>
    <m/>
    <n v="9000000"/>
    <n v="1035000"/>
    <n v="43018500"/>
    <m/>
    <n v="19585000"/>
    <m/>
    <n v="12000000"/>
    <m/>
    <n v="5.4699999999999999E-2"/>
  </r>
  <r>
    <x v="7"/>
    <x v="0"/>
    <n v="45874"/>
    <n v="45876"/>
    <s v="SBSN"/>
    <s v="Lelang"/>
    <s v="SPNS04052026"/>
    <n v="46146"/>
    <s v="Diskonto"/>
    <n v="5.5199999999999999E-2"/>
    <n v="5.5199999999999999E-2"/>
    <n v="5.5199999999999999E-2"/>
    <n v="5.5199999999999999E-2"/>
    <n v="5.5199999999999999E-2"/>
    <n v="5.5199999999999999E-2"/>
    <m/>
    <n v="4885000"/>
    <m/>
    <n v="4885000"/>
    <m/>
    <n v="1000000"/>
    <m/>
    <n v="4.8849999999999998"/>
    <n v="5.5199999999999999E-2"/>
  </r>
  <r>
    <x v="7"/>
    <x v="0"/>
    <n v="45874"/>
    <n v="45876"/>
    <s v="SBSN"/>
    <s v="Lelang"/>
    <s v="PBS003"/>
    <n v="46402"/>
    <n v="0.06"/>
    <n v="5.6300000000000003E-2"/>
    <n v="5.7138099999999997E-2"/>
    <n v="5.7700000000000001E-2"/>
    <n v="5.6300000000000003E-2"/>
    <n v="5.6710000000000003E-2"/>
    <n v="5.6800000000000003E-2"/>
    <m/>
    <n v="7782000"/>
    <m/>
    <n v="2200000"/>
    <m/>
    <n v="1300000"/>
    <m/>
    <n v="5.9861538461538464"/>
    <n v="5.6800000000000003E-2"/>
  </r>
  <r>
    <x v="7"/>
    <x v="0"/>
    <n v="45874"/>
    <n v="45876"/>
    <s v="SBSN"/>
    <s v="Lelang"/>
    <s v="PBS030"/>
    <n v="46949"/>
    <n v="5.8749999999999997E-2"/>
    <n v="5.74E-2"/>
    <n v="5.8606600000000002E-2"/>
    <n v="5.8999999999999997E-2"/>
    <n v="5.74E-2"/>
    <n v="5.8322899999999997E-2"/>
    <n v="5.8400000000000001E-2"/>
    <m/>
    <n v="8484000"/>
    <m/>
    <n v="3400000"/>
    <m/>
    <n v="1900000"/>
    <m/>
    <n v="4.4652631578947366"/>
    <n v="5.8400000000000001E-2"/>
  </r>
  <r>
    <x v="7"/>
    <x v="0"/>
    <n v="45874"/>
    <n v="45876"/>
    <s v="SBSN"/>
    <s v="Lelang"/>
    <s v="PBSG001"/>
    <n v="47376"/>
    <n v="6.6250000000000003E-2"/>
    <n v="5.8999999999999997E-2"/>
    <n v="6.1376500000000001E-2"/>
    <n v="6.4000000000000001E-2"/>
    <n v="5.8999999999999997E-2"/>
    <n v="6.0513400000000002E-2"/>
    <n v="6.0999999999999999E-2"/>
    <m/>
    <n v="5655000"/>
    <m/>
    <n v="1900000"/>
    <m/>
    <n v="1700000"/>
    <m/>
    <n v="3.3264705882352943"/>
    <n v="6.0600000000000001E-2"/>
  </r>
  <r>
    <x v="7"/>
    <x v="0"/>
    <n v="45874"/>
    <n v="45876"/>
    <s v="SBSN"/>
    <s v="Lelang"/>
    <s v="PBS034"/>
    <n v="50936"/>
    <n v="6.5000000000000002E-2"/>
    <n v="6.6699999999999995E-2"/>
    <n v="6.7535300000000006E-2"/>
    <n v="6.8500000000000005E-2"/>
    <n v="6.6699999999999995E-2"/>
    <n v="6.7356799999999994E-2"/>
    <n v="6.7500000000000004E-2"/>
    <m/>
    <n v="7700000"/>
    <m/>
    <n v="6050000"/>
    <m/>
    <n v="4950000"/>
    <m/>
    <n v="1.5555555555555556"/>
    <n v="6.7400000000000002E-2"/>
  </r>
  <r>
    <x v="7"/>
    <x v="0"/>
    <n v="45874"/>
    <n v="45876"/>
    <s v="SBSN"/>
    <s v="Lelang"/>
    <s v="PBS038"/>
    <n v="54772"/>
    <n v="6.8750000000000006E-2"/>
    <n v="6.9000000000000006E-2"/>
    <n v="6.9621600000000006E-2"/>
    <n v="7.0000000000000007E-2"/>
    <n v="6.9000000000000006E-2"/>
    <n v="6.9398899999999999E-2"/>
    <n v="6.9500000000000006E-2"/>
    <m/>
    <n v="7477500"/>
    <m/>
    <n v="1150000"/>
    <m/>
    <n v="1150000"/>
    <m/>
    <n v="6.5021739130434781"/>
    <n v="6.9400000000000003E-2"/>
  </r>
  <r>
    <x v="7"/>
    <x v="0"/>
    <n v="45881"/>
    <n v="45883"/>
    <s v="SUN"/>
    <s v="Lelang"/>
    <s v="SPN03251112"/>
    <n v="45973"/>
    <s v="Diskonto"/>
    <n v="5.3499999999999999E-2"/>
    <n v="5.4046799999999999E-2"/>
    <n v="5.4100000000000002E-2"/>
    <n v="5.3499999999999999E-2"/>
    <n v="5.3499999999999999E-2"/>
    <n v="5.3499999999999999E-2"/>
    <n v="27000000"/>
    <n v="1515000"/>
    <n v="162323200"/>
    <n v="500000"/>
    <n v="61485500"/>
    <n v="500000"/>
    <n v="32000000"/>
    <n v="3.03"/>
    <n v="5.3499999999999999E-2"/>
  </r>
  <r>
    <x v="7"/>
    <x v="0"/>
    <n v="45881"/>
    <n v="45883"/>
    <s v="SUN"/>
    <s v="Lelang"/>
    <s v="SPN12260813"/>
    <n v="46247"/>
    <s v="Diskonto"/>
    <n v="5.3999999999999999E-2"/>
    <n v="5.4681E-2"/>
    <n v="5.5E-2"/>
    <n v="5.3999999999999999E-2"/>
    <n v="5.3999999999999999E-2"/>
    <n v="5.3999999999999999E-2"/>
    <m/>
    <n v="6935500"/>
    <m/>
    <n v="6935500"/>
    <m/>
    <n v="2000000"/>
    <m/>
    <n v="3.4677500000000001"/>
    <n v="5.5E-2"/>
  </r>
  <r>
    <x v="7"/>
    <x v="0"/>
    <n v="45881"/>
    <n v="45883"/>
    <s v="SUN"/>
    <s v="Lelang"/>
    <s v="FR0109"/>
    <n v="47922"/>
    <n v="5.8749999999999997E-2"/>
    <n v="5.8999999999999997E-2"/>
    <n v="6.0069699999999997E-2"/>
    <n v="6.2E-2"/>
    <n v="5.8999999999999997E-2"/>
    <n v="5.9477700000000001E-2"/>
    <n v="5.96E-2"/>
    <m/>
    <n v="88062600"/>
    <m/>
    <n v="34450000"/>
    <m/>
    <n v="9900000"/>
    <m/>
    <n v="8.895212121212122"/>
    <n v="5.9799999999999999E-2"/>
  </r>
  <r>
    <x v="7"/>
    <x v="0"/>
    <n v="45881"/>
    <n v="45883"/>
    <s v="SUN"/>
    <s v="Lelang"/>
    <s v="FR0108"/>
    <n v="49780"/>
    <n v="6.5000000000000002E-2"/>
    <n v="5.4899999999999997E-2"/>
    <n v="6.4996799999999993E-2"/>
    <n v="6.8500000000000005E-2"/>
    <n v="5.4899999999999997E-2"/>
    <n v="6.4699400000000004E-2"/>
    <n v="6.4899999999999999E-2"/>
    <m/>
    <n v="34041600"/>
    <m/>
    <n v="8850000"/>
    <m/>
    <n v="8850000"/>
    <m/>
    <n v="3.8465084745762712"/>
    <n v="6.4699999999999994E-2"/>
  </r>
  <r>
    <x v="7"/>
    <x v="0"/>
    <n v="45881"/>
    <n v="45883"/>
    <s v="SUN"/>
    <s v="Lelang"/>
    <s v="FR0106"/>
    <n v="51363"/>
    <n v="7.1249999999999994E-2"/>
    <n v="6.7599999999999993E-2"/>
    <n v="6.8234000000000003E-2"/>
    <n v="6.9500000000000006E-2"/>
    <n v="6.7599999999999993E-2"/>
    <n v="6.7999799999999999E-2"/>
    <n v="6.8099999999999994E-2"/>
    <m/>
    <n v="13312300"/>
    <m/>
    <n v="3750000"/>
    <m/>
    <n v="3750000"/>
    <m/>
    <n v="3.5499466666666666"/>
    <n v="6.8000000000000005E-2"/>
  </r>
  <r>
    <x v="7"/>
    <x v="0"/>
    <n v="45881"/>
    <n v="45883"/>
    <s v="SUN"/>
    <s v="Lelang"/>
    <s v="FR0107"/>
    <n v="53189"/>
    <n v="7.1249999999999994E-2"/>
    <n v="6.8199999999999997E-2"/>
    <n v="6.86996E-2"/>
    <n v="6.9699999999999998E-2"/>
    <n v="6.8199999999999997E-2"/>
    <n v="6.8498799999999999E-2"/>
    <n v="6.8599999999999994E-2"/>
    <m/>
    <n v="7800500"/>
    <m/>
    <n v="3600000"/>
    <m/>
    <n v="3600000"/>
    <m/>
    <n v="2.1668055555555554"/>
    <n v="6.8500000000000005E-2"/>
  </r>
  <r>
    <x v="7"/>
    <x v="0"/>
    <n v="45881"/>
    <n v="45883"/>
    <s v="SUN"/>
    <s v="Lelang"/>
    <s v="FR0102"/>
    <n v="56445"/>
    <n v="6.8750000000000006E-2"/>
    <n v="6.8599999999999994E-2"/>
    <n v="6.9276299999999999E-2"/>
    <n v="6.9699999999999998E-2"/>
    <n v="6.8599999999999994E-2"/>
    <n v="6.8998000000000004E-2"/>
    <n v="6.9199999999999998E-2"/>
    <m/>
    <n v="5083600"/>
    <m/>
    <n v="1950000"/>
    <m/>
    <n v="1950000"/>
    <m/>
    <n v="2.6069743589743588"/>
    <n v="6.9000000000000006E-2"/>
  </r>
  <r>
    <x v="7"/>
    <x v="0"/>
    <n v="45881"/>
    <n v="45883"/>
    <s v="SUN"/>
    <s v="Lelang"/>
    <s v="FR0105"/>
    <n v="60098"/>
    <n v="6.8750000000000006E-2"/>
    <n v="6.9000000000000006E-2"/>
    <n v="6.9738300000000003E-2"/>
    <n v="7.0300000000000001E-2"/>
    <n v="6.9000000000000006E-2"/>
    <n v="6.9397E-2"/>
    <n v="6.9500000000000006E-2"/>
    <m/>
    <n v="5572100"/>
    <m/>
    <n v="1450000"/>
    <m/>
    <n v="1450000"/>
    <m/>
    <n v="3.8428275862068966"/>
    <n v="6.9400000000000003E-2"/>
  </r>
  <r>
    <x v="7"/>
    <x v="0"/>
    <n v="45888"/>
    <n v="45890"/>
    <s v="SBSN"/>
    <s v="Lelang"/>
    <s v="SPNS10022026"/>
    <n v="46063"/>
    <s v="Diskonto"/>
    <n v="5.28E-2"/>
    <n v="5.2880000000000003E-2"/>
    <n v="5.2999999999999999E-2"/>
    <n v="5.28E-2"/>
    <n v="5.28E-2"/>
    <n v="5.28E-2"/>
    <n v="9000000"/>
    <n v="1100000"/>
    <n v="33116400"/>
    <n v="500000"/>
    <n v="10200000"/>
    <n v="500000"/>
    <n v="9000000"/>
    <n v="2.2000000000000002"/>
    <n v="5.28E-2"/>
  </r>
  <r>
    <x v="7"/>
    <x v="0"/>
    <n v="45888"/>
    <n v="45890"/>
    <s v="SBSN"/>
    <s v="Lelang"/>
    <s v="SPNS04052026"/>
    <n v="46146"/>
    <s v="Diskonto"/>
    <n v="5.3199999999999997E-2"/>
    <n v="5.3475399999999999E-2"/>
    <n v="5.45E-2"/>
    <n v="5.3199999999999997E-2"/>
    <n v="5.3199999999999997E-2"/>
    <n v="5.3199999999999997E-2"/>
    <m/>
    <n v="5340000"/>
    <m/>
    <n v="500000"/>
    <m/>
    <n v="500000"/>
    <m/>
    <n v="10.68"/>
    <n v="5.3199999999999997E-2"/>
  </r>
  <r>
    <x v="7"/>
    <x v="0"/>
    <n v="45888"/>
    <n v="45890"/>
    <s v="SBSN"/>
    <s v="Lelang"/>
    <s v="PBS003"/>
    <n v="46402"/>
    <n v="0.06"/>
    <n v="5.4399999999999997E-2"/>
    <n v="5.5386299999999999E-2"/>
    <n v="5.7500000000000002E-2"/>
    <n v="5.4399999999999997E-2"/>
    <n v="5.4716999999999995E-2"/>
    <n v="5.5E-2"/>
    <m/>
    <n v="3167000"/>
    <m/>
    <n v="1950000"/>
    <m/>
    <n v="850000"/>
    <m/>
    <n v="3.7258823529411766"/>
    <n v="5.5E-2"/>
  </r>
  <r>
    <x v="7"/>
    <x v="0"/>
    <n v="45888"/>
    <n v="45890"/>
    <s v="SBSN"/>
    <s v="Lelang"/>
    <s v="PBS030"/>
    <n v="46949"/>
    <n v="5.8749999999999997E-2"/>
    <n v="5.6300000000000003E-2"/>
    <n v="5.71932E-2"/>
    <n v="5.8000000000000003E-2"/>
    <n v="5.6300000000000003E-2"/>
    <n v="5.6798999999999995E-2"/>
    <n v="5.7000000000000002E-2"/>
    <m/>
    <n v="10235000"/>
    <m/>
    <n v="2600000"/>
    <m/>
    <n v="2600000"/>
    <m/>
    <n v="3.9365384615384613"/>
    <n v="5.6800000000000003E-2"/>
  </r>
  <r>
    <x v="7"/>
    <x v="0"/>
    <n v="45888"/>
    <n v="45890"/>
    <s v="SBSN"/>
    <s v="Lelang"/>
    <s v="PBS034"/>
    <n v="50936"/>
    <n v="6.5000000000000002E-2"/>
    <n v="6.6299999999999998E-2"/>
    <n v="6.7079899999999998E-2"/>
    <n v="6.7500000000000004E-2"/>
    <n v="6.6299999999999998E-2"/>
    <n v="6.6787100000000002E-2"/>
    <n v="6.7000000000000004E-2"/>
    <m/>
    <n v="3568500"/>
    <m/>
    <n v="450000"/>
    <m/>
    <n v="450000"/>
    <m/>
    <n v="7.93"/>
    <n v="6.6799999999999998E-2"/>
  </r>
  <r>
    <x v="7"/>
    <x v="0"/>
    <n v="45888"/>
    <n v="45890"/>
    <s v="SBSN"/>
    <s v="Lelang"/>
    <s v="PBS039"/>
    <n v="51697"/>
    <n v="6.6250000000000003E-2"/>
    <n v="6.7500000000000004E-2"/>
    <n v="6.79728E-2"/>
    <n v="6.8900000000000003E-2"/>
    <n v="6.7500000000000004E-2"/>
    <n v="6.7891699999999999E-2"/>
    <n v="6.8000000000000005E-2"/>
    <m/>
    <n v="3600600"/>
    <m/>
    <n v="3050000"/>
    <m/>
    <n v="3000000"/>
    <m/>
    <n v="1.2001999999999999"/>
    <n v="6.7900000000000002E-2"/>
  </r>
  <r>
    <x v="7"/>
    <x v="0"/>
    <n v="45888"/>
    <n v="45890"/>
    <s v="SBSN"/>
    <s v="Lelang"/>
    <s v="PBS038"/>
    <n v="54772"/>
    <n v="6.8750000000000006E-2"/>
    <n v="6.8699999999999997E-2"/>
    <n v="6.9057800000000003E-2"/>
    <n v="6.9500000000000006E-2"/>
    <n v="6.8699999999999997E-2"/>
    <n v="6.8793999999999994E-2"/>
    <n v="6.88E-2"/>
    <m/>
    <n v="6105300"/>
    <m/>
    <n v="1150000"/>
    <m/>
    <n v="1100000"/>
    <m/>
    <n v="5.550272727272727"/>
    <n v="6.88E-2"/>
  </r>
  <r>
    <x v="7"/>
    <x v="0"/>
    <n v="45895"/>
    <n v="45897"/>
    <s v="SUN"/>
    <s v="Lelang"/>
    <s v="SPN12251127"/>
    <n v="45988"/>
    <s v="Diskonto"/>
    <n v="4.9500000000000002E-2"/>
    <n v="5.0020799999999997E-2"/>
    <n v="5.1499999999999997E-2"/>
    <n v="4.9500000000000002E-2"/>
    <n v="4.9500000000000002E-2"/>
    <n v="4.9500000000000002E-2"/>
    <n v="27000000"/>
    <n v="822000"/>
    <n v="126015000"/>
    <n v="750000"/>
    <n v="31800000"/>
    <n v="750000"/>
    <n v="30000000"/>
    <n v="1.0960000000000001"/>
    <n v="4.9500000000000002E-2"/>
  </r>
  <r>
    <x v="7"/>
    <x v="0"/>
    <n v="45895"/>
    <n v="45897"/>
    <s v="SUN"/>
    <s v="Lelang"/>
    <s v="SPN12260813"/>
    <n v="46247"/>
    <s v="Diskonto"/>
    <n v="0.05"/>
    <n v="5.0695799999999999E-2"/>
    <n v="5.0999999999999997E-2"/>
    <n v="0.05"/>
    <n v="0.05"/>
    <n v="0.05"/>
    <m/>
    <n v="6808000"/>
    <m/>
    <n v="2500000"/>
    <m/>
    <n v="2500000"/>
    <m/>
    <n v="2.7231999999999998"/>
    <n v="0.05"/>
  </r>
  <r>
    <x v="7"/>
    <x v="0"/>
    <n v="45895"/>
    <n v="45897"/>
    <s v="SUN"/>
    <s v="Lelang"/>
    <s v="FR0109"/>
    <n v="47922"/>
    <n v="5.8749999999999997E-2"/>
    <n v="5.7000000000000002E-2"/>
    <n v="5.7660200000000002E-2"/>
    <n v="5.9200000000000003E-2"/>
    <n v="5.7000000000000002E-2"/>
    <n v="5.7299999999999997E-2"/>
    <n v="5.74E-2"/>
    <m/>
    <n v="54024000"/>
    <m/>
    <n v="6550000"/>
    <m/>
    <n v="6550000"/>
    <m/>
    <n v="8.2479389312977105"/>
    <n v="5.7299999999999997E-2"/>
  </r>
  <r>
    <x v="7"/>
    <x v="0"/>
    <n v="45895"/>
    <n v="45897"/>
    <s v="SUN"/>
    <s v="Lelang"/>
    <s v="FR0108"/>
    <n v="49780"/>
    <n v="6.5000000000000002E-2"/>
    <n v="6.25E-2"/>
    <n v="6.3492000000000007E-2"/>
    <n v="6.5000000000000002E-2"/>
    <n v="6.25E-2"/>
    <n v="6.3199900000000003E-2"/>
    <n v="6.3299999999999995E-2"/>
    <m/>
    <n v="28011500"/>
    <m/>
    <n v="6750000"/>
    <m/>
    <n v="6750000"/>
    <m/>
    <n v="4.1498518518518521"/>
    <n v="6.3200000000000006E-2"/>
  </r>
  <r>
    <x v="7"/>
    <x v="0"/>
    <n v="45895"/>
    <n v="45897"/>
    <s v="SUN"/>
    <s v="Lelang"/>
    <s v="FR0106"/>
    <n v="51363"/>
    <n v="7.1249999999999994E-2"/>
    <n v="6.6000000000000003E-2"/>
    <n v="6.7045999999999994E-2"/>
    <n v="6.8199999999999997E-2"/>
    <n v="6.6000000000000003E-2"/>
    <n v="6.6747200000000007E-2"/>
    <n v="6.7000000000000004E-2"/>
    <m/>
    <n v="16242000"/>
    <m/>
    <n v="8700000"/>
    <m/>
    <n v="6900000"/>
    <m/>
    <n v="2.3539130434782609"/>
    <n v="6.6799999999999998E-2"/>
  </r>
  <r>
    <x v="7"/>
    <x v="0"/>
    <n v="45895"/>
    <n v="45897"/>
    <s v="SUN"/>
    <s v="Lelang"/>
    <s v="FR0107"/>
    <n v="53189"/>
    <n v="7.1249999999999994E-2"/>
    <n v="6.8000000000000005E-2"/>
    <n v="6.8439700000000006E-2"/>
    <n v="6.93E-2"/>
    <n v="6.8000000000000005E-2"/>
    <n v="6.8199200000000001E-2"/>
    <n v="6.8400000000000002E-2"/>
    <m/>
    <n v="9485400"/>
    <m/>
    <n v="3700000"/>
    <m/>
    <n v="3700000"/>
    <m/>
    <n v="2.5636216216216217"/>
    <n v="6.8199999999999997E-2"/>
  </r>
  <r>
    <x v="7"/>
    <x v="0"/>
    <n v="45895"/>
    <n v="45897"/>
    <s v="SUN"/>
    <s v="Lelang"/>
    <s v="FR0102"/>
    <n v="56445"/>
    <n v="6.8750000000000006E-2"/>
    <n v="6.8500000000000005E-2"/>
    <n v="6.8801000000000001E-2"/>
    <n v="6.9500000000000006E-2"/>
    <n v="6.8500000000000005E-2"/>
    <n v="6.8500000000000005E-2"/>
    <n v="6.8500000000000005E-2"/>
    <m/>
    <n v="6136500"/>
    <m/>
    <n v="1350000"/>
    <m/>
    <n v="1350000"/>
    <m/>
    <n v="4.5455555555555556"/>
    <n v="6.8500000000000005E-2"/>
  </r>
  <r>
    <x v="7"/>
    <x v="0"/>
    <n v="45895"/>
    <n v="45897"/>
    <s v="SUN"/>
    <s v="Lelang"/>
    <s v="FR0105"/>
    <n v="60098"/>
    <n v="6.8750000000000006E-2"/>
    <n v="6.8500000000000005E-2"/>
    <n v="6.9147E-2"/>
    <n v="7.0000000000000007E-2"/>
    <n v="6.8500000000000005E-2"/>
    <n v="6.8899199999999994E-2"/>
    <n v="6.9000000000000006E-2"/>
    <m/>
    <n v="4485600"/>
    <m/>
    <n v="1500000"/>
    <m/>
    <n v="1500000"/>
    <m/>
    <n v="2.9904000000000002"/>
    <n v="6.8900000000000003E-2"/>
  </r>
  <r>
    <x v="8"/>
    <x v="0"/>
    <n v="45902"/>
    <n v="45904"/>
    <s v="SBSN"/>
    <s v="Lelang"/>
    <s v="SPNS09032026"/>
    <n v="46090"/>
    <s v="Diskonto"/>
    <n v="0.05"/>
    <n v="0.05"/>
    <n v="0.05"/>
    <n v="0.05"/>
    <m/>
    <m/>
    <n v="9000000"/>
    <n v="520000"/>
    <n v="41855600"/>
    <n v="50000"/>
    <n v="11216666"/>
    <s v="-"/>
    <n v="9900000"/>
    <m/>
    <n v="0.05"/>
  </r>
  <r>
    <x v="8"/>
    <x v="0"/>
    <n v="45902"/>
    <n v="45904"/>
    <s v="SBSN"/>
    <s v="Lelang"/>
    <s v="SPNS01062026"/>
    <n v="46174"/>
    <s v="Diskonto"/>
    <n v="5.0500000000000003E-2"/>
    <n v="5.0988599999999995E-2"/>
    <n v="5.1299999999999998E-2"/>
    <n v="5.0500000000000003E-2"/>
    <n v="5.0985100000000005E-2"/>
    <n v="5.1299999999999998E-2"/>
    <m/>
    <n v="5722000"/>
    <m/>
    <n v="1466666"/>
    <m/>
    <n v="1450000"/>
    <m/>
    <n v="3.9462068965517241"/>
    <n v="5.0999999999999997E-2"/>
  </r>
  <r>
    <x v="8"/>
    <x v="0"/>
    <n v="45902"/>
    <n v="45904"/>
    <s v="SBSN"/>
    <s v="Lelang"/>
    <s v="PBS003"/>
    <n v="46402"/>
    <n v="0.06"/>
    <n v="5.2900000000000003E-2"/>
    <n v="5.37966E-2"/>
    <n v="5.57E-2"/>
    <n v="5.2900000000000003E-2"/>
    <n v="5.3080000000000002E-2"/>
    <n v="5.3199999999999997E-2"/>
    <m/>
    <n v="4547000"/>
    <m/>
    <n v="600000"/>
    <m/>
    <n v="550000"/>
    <m/>
    <n v="8.2672727272727276"/>
    <n v="5.3100000000000001E-2"/>
  </r>
  <r>
    <x v="8"/>
    <x v="0"/>
    <n v="45902"/>
    <n v="45904"/>
    <s v="SBSN"/>
    <s v="Lelang"/>
    <s v="PBS030"/>
    <n v="46949"/>
    <n v="5.8749999999999997E-2"/>
    <n v="5.4800000000000001E-2"/>
    <n v="5.5374E-2"/>
    <n v="5.6500000000000002E-2"/>
    <n v="5.4800000000000001E-2"/>
    <n v="5.4891599999999999E-2"/>
    <n v="5.4899999999999997E-2"/>
    <m/>
    <n v="9556000"/>
    <m/>
    <n v="900000"/>
    <m/>
    <n v="850000"/>
    <m/>
    <n v="11.24235294117647"/>
    <n v="5.4899999999999997E-2"/>
  </r>
  <r>
    <x v="8"/>
    <x v="0"/>
    <n v="45902"/>
    <n v="45904"/>
    <s v="SBSN"/>
    <s v="Lelang"/>
    <s v="PBSG001"/>
    <n v="47376"/>
    <n v="6.6250000000000003E-2"/>
    <n v="5.5800000000000002E-2"/>
    <n v="5.8398400000000003E-2"/>
    <n v="5.8999999999999997E-2"/>
    <n v="5.5800000000000002E-2"/>
    <n v="5.7992099999999998E-2"/>
    <n v="5.8500000000000003E-2"/>
    <m/>
    <n v="3582000"/>
    <m/>
    <n v="1250000"/>
    <m/>
    <n v="1250000"/>
    <m/>
    <n v="2.8656000000000001"/>
    <n v="5.8000000000000003E-2"/>
  </r>
  <r>
    <x v="8"/>
    <x v="0"/>
    <n v="45902"/>
    <n v="45904"/>
    <s v="SBSN"/>
    <s v="Lelang"/>
    <s v="PBS034"/>
    <n v="50936"/>
    <n v="6.5000000000000002E-2"/>
    <n v="6.5299999999999997E-2"/>
    <n v="6.6398499999999999E-2"/>
    <n v="6.7900000000000002E-2"/>
    <n v="6.5299999999999997E-2"/>
    <n v="6.6098900000000002E-2"/>
    <n v="6.6199999999999995E-2"/>
    <m/>
    <n v="9755600"/>
    <m/>
    <n v="2350000"/>
    <m/>
    <n v="2350000"/>
    <m/>
    <n v="4.15131914893617"/>
    <n v="6.6100000000000006E-2"/>
  </r>
  <r>
    <x v="8"/>
    <x v="0"/>
    <n v="45902"/>
    <n v="45904"/>
    <s v="SBSN"/>
    <s v="Lelang"/>
    <s v="PBS038"/>
    <n v="54772"/>
    <n v="6.8750000000000006E-2"/>
    <n v="6.8400000000000002E-2"/>
    <n v="6.8865499999999996E-2"/>
    <n v="7.0000000000000007E-2"/>
    <n v="6.8400000000000002E-2"/>
    <n v="6.8506200000000003E-2"/>
    <n v="6.8599999999999994E-2"/>
    <m/>
    <n v="8173000"/>
    <m/>
    <n v="4600000"/>
    <m/>
    <n v="3450000"/>
    <m/>
    <n v="2.3689855072463768"/>
    <n v="6.8599999999999994E-2"/>
  </r>
  <r>
    <x v="8"/>
    <x v="0"/>
    <n v="45909"/>
    <n v="45911"/>
    <s v="SUN"/>
    <s v="Lelang"/>
    <s v="SPN03251210"/>
    <n v="46001"/>
    <s v="Diskonto"/>
    <m/>
    <m/>
    <m/>
    <m/>
    <m/>
    <m/>
    <n v="27000000"/>
    <n v="520000"/>
    <n v="79553700"/>
    <m/>
    <n v="24450000"/>
    <m/>
    <n v="24450000"/>
    <m/>
    <n v="5.0900000000000001E-2"/>
  </r>
  <r>
    <x v="8"/>
    <x v="0"/>
    <n v="45909"/>
    <n v="45911"/>
    <s v="SUN"/>
    <s v="Lelang"/>
    <s v="SPN12260910"/>
    <n v="46275"/>
    <s v="Diskonto"/>
    <n v="5.1200000000000002E-2"/>
    <n v="5.16128E-2"/>
    <n v="5.1700000000000003E-2"/>
    <n v="5.1200000000000002E-2"/>
    <n v="5.1529400000000003E-2"/>
    <n v="5.16E-2"/>
    <m/>
    <n v="5159000"/>
    <m/>
    <n v="5100000"/>
    <m/>
    <n v="5100000"/>
    <m/>
    <n v="1.0115686274509803"/>
    <n v="5.16E-2"/>
  </r>
  <r>
    <x v="8"/>
    <x v="0"/>
    <n v="45909"/>
    <n v="45911"/>
    <s v="SUN"/>
    <s v="Lelang"/>
    <s v="FR0109"/>
    <n v="47922"/>
    <n v="5.8749999999999997E-2"/>
    <n v="5.8000000000000003E-2"/>
    <n v="5.9201799999999999E-2"/>
    <n v="6.0999999999999999E-2"/>
    <n v="5.8000000000000003E-2"/>
    <n v="5.82943E-2"/>
    <n v="5.8700000000000002E-2"/>
    <m/>
    <n v="27589000"/>
    <m/>
    <n v="1500000"/>
    <m/>
    <n v="1500000"/>
    <m/>
    <n v="18.392666666666667"/>
    <n v="5.8299999999999998E-2"/>
  </r>
  <r>
    <x v="8"/>
    <x v="0"/>
    <n v="45909"/>
    <n v="45911"/>
    <s v="SUN"/>
    <s v="Lelang"/>
    <s v="FR0108"/>
    <n v="49780"/>
    <n v="6.5000000000000002E-2"/>
    <n v="6.4000000000000001E-2"/>
    <n v="6.4866400000000005E-2"/>
    <n v="6.7000000000000004E-2"/>
    <n v="6.4000000000000001E-2"/>
    <n v="6.4500000000000002E-2"/>
    <n v="6.4600000000000005E-2"/>
    <m/>
    <n v="24462500"/>
    <m/>
    <n v="3500000"/>
    <m/>
    <n v="3500000"/>
    <m/>
    <n v="6.9892857142857139"/>
    <n v="6.4500000000000002E-2"/>
  </r>
  <r>
    <x v="8"/>
    <x v="0"/>
    <n v="45909"/>
    <n v="45911"/>
    <s v="SUN"/>
    <s v="Lelang"/>
    <s v="FR0106"/>
    <n v="51363"/>
    <n v="7.1249999999999994E-2"/>
    <n v="6.6900000000000001E-2"/>
    <n v="6.8388699999999997E-2"/>
    <n v="7.0300000000000001E-2"/>
    <n v="6.6900000000000001E-2"/>
    <n v="6.7692100000000005E-2"/>
    <n v="6.8500000000000005E-2"/>
    <m/>
    <n v="8953000"/>
    <m/>
    <n v="4850000"/>
    <m/>
    <n v="4850000"/>
    <m/>
    <n v="1.845979381443299"/>
    <n v="6.7699999999999996E-2"/>
  </r>
  <r>
    <x v="8"/>
    <x v="0"/>
    <n v="45909"/>
    <n v="45911"/>
    <s v="SUN"/>
    <s v="Lelang"/>
    <s v="FR0107"/>
    <n v="53189"/>
    <n v="7.1249999999999994E-2"/>
    <n v="6.8500000000000005E-2"/>
    <n v="6.9381999999999999E-2"/>
    <n v="7.0400000000000004E-2"/>
    <n v="6.8500000000000005E-2"/>
    <n v="6.8998599999999993E-2"/>
    <n v="6.93E-2"/>
    <m/>
    <n v="5595000"/>
    <m/>
    <n v="3350000"/>
    <m/>
    <n v="3350000"/>
    <m/>
    <n v="1.6701492537313434"/>
    <n v="6.9000000000000006E-2"/>
  </r>
  <r>
    <x v="8"/>
    <x v="0"/>
    <n v="45909"/>
    <n v="45911"/>
    <s v="SUN"/>
    <s v="Lelang"/>
    <s v="FR0102"/>
    <n v="56445"/>
    <n v="6.8750000000000006E-2"/>
    <n v="6.8699999999999997E-2"/>
    <n v="6.9505399999999995E-2"/>
    <n v="7.0999999999999994E-2"/>
    <n v="6.8699999999999997E-2"/>
    <n v="6.9397600000000004E-2"/>
    <n v="7.0199999999999999E-2"/>
    <m/>
    <n v="3736400"/>
    <m/>
    <n v="3350000"/>
    <m/>
    <n v="3350000"/>
    <m/>
    <n v="1.1153432835820896"/>
    <n v="6.9400000000000003E-2"/>
  </r>
  <r>
    <x v="8"/>
    <x v="0"/>
    <n v="45909"/>
    <n v="45911"/>
    <s v="SUN"/>
    <s v="Lelang"/>
    <s v="FR0105"/>
    <n v="60098"/>
    <n v="6.8750000000000006E-2"/>
    <n v="6.8900000000000003E-2"/>
    <n v="6.9734699999999997E-2"/>
    <n v="7.1499999999999994E-2"/>
    <n v="6.8900000000000003E-2"/>
    <n v="6.9495399999999999E-2"/>
    <n v="6.9800000000000001E-2"/>
    <m/>
    <n v="3538800"/>
    <m/>
    <n v="2800000"/>
    <m/>
    <n v="2800000"/>
    <m/>
    <n v="1.2638571428571428"/>
    <n v="6.9500000000000006E-2"/>
  </r>
  <r>
    <x v="8"/>
    <x v="0"/>
    <n v="45916"/>
    <n v="45918"/>
    <s v="SBSN"/>
    <s v="Lelang"/>
    <s v="SPNS09032026"/>
    <n v="46090"/>
    <s v="Diskonto"/>
    <n v="4.9500000000000002E-2"/>
    <n v="5.02984E-2"/>
    <n v="5.0299999999999997E-2"/>
    <n v="4.9500000000000002E-2"/>
    <n v="5.0284000000000002E-2"/>
    <n v="5.0299999999999997E-2"/>
    <n v="9000000"/>
    <n v="5510000"/>
    <n v="59677500"/>
    <n v="5510000"/>
    <n v="27210000"/>
    <n v="1000000"/>
    <n v="10000000"/>
    <n v="5.51"/>
    <n v="5.0299999999999997E-2"/>
  </r>
  <r>
    <x v="8"/>
    <x v="0"/>
    <n v="45916"/>
    <n v="45918"/>
    <s v="SBSN"/>
    <s v="Lelang"/>
    <s v="SPNS01062026"/>
    <n v="46174"/>
    <s v="Diskonto"/>
    <n v="0.05"/>
    <n v="5.0586899999999997E-2"/>
    <n v="5.8000000000000003E-2"/>
    <n v="0.05"/>
    <n v="5.0264999999999997E-2"/>
    <n v="5.0500000000000003E-2"/>
    <m/>
    <n v="10143000"/>
    <m/>
    <n v="10050000"/>
    <m/>
    <n v="1000000"/>
    <m/>
    <n v="10.143000000000001"/>
    <n v="5.0500000000000003E-2"/>
  </r>
  <r>
    <x v="8"/>
    <x v="0"/>
    <n v="45916"/>
    <n v="45918"/>
    <s v="SBSN"/>
    <s v="Lelang"/>
    <s v="PBS003"/>
    <n v="46402"/>
    <n v="0.06"/>
    <n v="5.0599999999999999E-2"/>
    <n v="5.1231600000000002E-2"/>
    <n v="5.1999999999999998E-2"/>
    <n v="5.0599999999999999E-2"/>
    <n v="5.0599999999999999E-2"/>
    <n v="5.0599999999999999E-2"/>
    <m/>
    <n v="8630000"/>
    <m/>
    <n v="3400000"/>
    <m/>
    <n v="200000"/>
    <m/>
    <n v="43.15"/>
    <n v="5.0999999999999997E-2"/>
  </r>
  <r>
    <x v="8"/>
    <x v="0"/>
    <n v="45916"/>
    <n v="45918"/>
    <s v="SBSN"/>
    <s v="Lelang"/>
    <s v="PBS030"/>
    <n v="46949"/>
    <n v="5.8749999999999997E-2"/>
    <n v="5.1900000000000002E-2"/>
    <n v="5.2378800000000003E-2"/>
    <n v="5.33E-2"/>
    <n v="5.1900000000000002E-2"/>
    <n v="5.1961899999999998E-2"/>
    <n v="5.1999999999999998E-2"/>
    <m/>
    <n v="13986000"/>
    <m/>
    <n v="1950000"/>
    <m/>
    <n v="1500000"/>
    <m/>
    <n v="9.3239999999999998"/>
    <n v="5.1999999999999998E-2"/>
  </r>
  <r>
    <x v="8"/>
    <x v="0"/>
    <n v="45916"/>
    <n v="45918"/>
    <s v="SBSN"/>
    <s v="Lelang"/>
    <s v="PBS034"/>
    <n v="50936"/>
    <n v="6.5000000000000002E-2"/>
    <n v="6.5000000000000002E-2"/>
    <n v="6.5995100000000001E-2"/>
    <n v="6.7000000000000004E-2"/>
    <n v="6.5000000000000002E-2"/>
    <n v="6.5497100000000003E-2"/>
    <n v="6.5699999999999995E-2"/>
    <m/>
    <n v="6336600"/>
    <m/>
    <n v="2000000"/>
    <m/>
    <n v="2000000"/>
    <m/>
    <n v="3.1682999999999999"/>
    <n v="6.5500000000000003E-2"/>
  </r>
  <r>
    <x v="8"/>
    <x v="0"/>
    <n v="45916"/>
    <n v="45918"/>
    <s v="SBSN"/>
    <s v="Lelang"/>
    <s v="PBS039"/>
    <n v="51697"/>
    <n v="6.6250000000000003E-2"/>
    <n v="6.6900000000000001E-2"/>
    <n v="6.7538299999999996E-2"/>
    <n v="6.8599999999999994E-2"/>
    <n v="6.6900000000000001E-2"/>
    <n v="6.7398200000000005E-2"/>
    <n v="6.7500000000000004E-2"/>
    <m/>
    <n v="6379000"/>
    <m/>
    <n v="2450000"/>
    <m/>
    <n v="2450000"/>
    <m/>
    <n v="1.2001999999999999"/>
    <n v="6.7400000000000002E-2"/>
  </r>
  <r>
    <x v="8"/>
    <x v="0"/>
    <n v="45916"/>
    <n v="45918"/>
    <s v="SBSN"/>
    <s v="Lelang"/>
    <s v="PBS038"/>
    <n v="54772"/>
    <n v="6.8750000000000006E-2"/>
    <n v="6.8400000000000002E-2"/>
    <n v="6.8749599999999994E-2"/>
    <n v="6.9400000000000003E-2"/>
    <n v="6.8400000000000002E-2"/>
    <n v="6.8400000000000002E-2"/>
    <n v="6.8400000000000002E-2"/>
    <m/>
    <n v="8692900"/>
    <m/>
    <n v="1850000"/>
    <m/>
    <n v="1850000"/>
    <m/>
    <n v="4.6988648648648645"/>
    <n v="6.8400000000000002E-2"/>
  </r>
  <r>
    <x v="8"/>
    <x v="0"/>
    <n v="45923"/>
    <n v="45925"/>
    <s v="SUN"/>
    <s v="Lelang"/>
    <s v="SPN03251224"/>
    <n v="46015"/>
    <s v="Diskonto"/>
    <n v="4.7E-2"/>
    <n v="4.74995E-2"/>
    <n v="4.7500000000000001E-2"/>
    <n v="4.7E-2"/>
    <n v="4.7498199999999997E-2"/>
    <n v="4.7500000000000001E-2"/>
    <n v="27000000"/>
    <n v="5582700"/>
    <n v="98466200"/>
    <n v="5582700"/>
    <n v="39432700"/>
    <n v="2000000"/>
    <n v="33000000"/>
    <n v="2.79135"/>
    <n v="4.7500000000000001E-2"/>
  </r>
  <r>
    <x v="8"/>
    <x v="0"/>
    <n v="45923"/>
    <n v="45925"/>
    <s v="SUN"/>
    <s v="Lelang"/>
    <s v="SPN12260910"/>
    <n v="46275"/>
    <s v="Diskonto"/>
    <n v="4.8000000000000001E-2"/>
    <n v="4.8378400000000002E-2"/>
    <n v="0.05"/>
    <n v="4.8000000000000001E-2"/>
    <n v="4.8000000000000001E-2"/>
    <n v="4.8000000000000001E-2"/>
    <m/>
    <n v="9470000"/>
    <m/>
    <n v="7000000"/>
    <m/>
    <n v="7000000"/>
    <m/>
    <n v="1.3528571428571428"/>
    <n v="4.8000000000000001E-2"/>
  </r>
  <r>
    <x v="8"/>
    <x v="0"/>
    <n v="45923"/>
    <n v="45925"/>
    <s v="SUN"/>
    <s v="Lelang"/>
    <s v="FR0109"/>
    <n v="47922"/>
    <n v="5.8749999999999997E-2"/>
    <n v="5.28E-2"/>
    <n v="5.4264199999999999E-2"/>
    <n v="6.4000000000000001E-2"/>
    <n v="5.28E-2"/>
    <n v="5.3469200000000001E-2"/>
    <n v="5.3800000000000001E-2"/>
    <m/>
    <n v="24416500"/>
    <m/>
    <n v="8150000"/>
    <m/>
    <n v="5300000"/>
    <m/>
    <n v="4.6068867924528298"/>
    <n v="5.3600000000000002E-2"/>
  </r>
  <r>
    <x v="8"/>
    <x v="0"/>
    <n v="45923"/>
    <n v="45925"/>
    <s v="SUN"/>
    <s v="Lelang"/>
    <s v="FR0108"/>
    <n v="49780"/>
    <n v="6.5000000000000002E-2"/>
    <n v="6.2600000000000003E-2"/>
    <n v="6.3078899999999993E-2"/>
    <n v="6.4500000000000002E-2"/>
    <n v="6.2600000000000003E-2"/>
    <n v="6.2799400000000005E-2"/>
    <n v="6.2899999999999998E-2"/>
    <m/>
    <n v="21619700"/>
    <m/>
    <n v="4700000"/>
    <m/>
    <n v="4700000"/>
    <m/>
    <n v="4.5999361702127661"/>
    <n v="6.2799999999999995E-2"/>
  </r>
  <r>
    <x v="8"/>
    <x v="0"/>
    <n v="45923"/>
    <n v="45925"/>
    <s v="SUN"/>
    <s v="Lelang"/>
    <s v="FR0106"/>
    <n v="51363"/>
    <n v="7.1249999999999994E-2"/>
    <n v="6.7000000000000004E-2"/>
    <n v="6.7797899999999994E-2"/>
    <n v="6.8900000000000003E-2"/>
    <n v="6.7000000000000004E-2"/>
    <n v="6.7499799999999999E-2"/>
    <n v="6.7599999999999993E-2"/>
    <m/>
    <n v="15209000"/>
    <m/>
    <n v="5200000"/>
    <m/>
    <n v="5200000"/>
    <m/>
    <n v="2.9248076923076924"/>
    <n v="6.7500000000000004E-2"/>
  </r>
  <r>
    <x v="8"/>
    <x v="0"/>
    <n v="45923"/>
    <n v="45925"/>
    <s v="SUN"/>
    <s v="Lelang"/>
    <s v="FR0107"/>
    <n v="53189"/>
    <n v="7.1249999999999994E-2"/>
    <n v="6.8400000000000002E-2"/>
    <n v="6.8766800000000003E-2"/>
    <n v="6.9199999999999998E-2"/>
    <n v="6.8400000000000002E-2"/>
    <n v="6.8599800000000002E-2"/>
    <n v="6.88E-2"/>
    <m/>
    <n v="10110300"/>
    <m/>
    <n v="4850000"/>
    <m/>
    <n v="4850000"/>
    <m/>
    <n v="2.0845979381443298"/>
    <n v="6.8599999999999994E-2"/>
  </r>
  <r>
    <x v="8"/>
    <x v="0"/>
    <n v="45923"/>
    <n v="45925"/>
    <s v="SUN"/>
    <s v="Lelang"/>
    <s v="FR0102"/>
    <n v="56445"/>
    <n v="6.8750000000000006E-2"/>
    <n v="6.8500000000000005E-2"/>
    <n v="6.9214999999999999E-2"/>
    <n v="6.9800000000000001E-2"/>
    <n v="6.8500000000000005E-2"/>
    <n v="6.8898299999999996E-2"/>
    <n v="6.9199999999999998E-2"/>
    <m/>
    <n v="6285200"/>
    <m/>
    <n v="2350000"/>
    <m/>
    <n v="2350000"/>
    <m/>
    <n v="2.6745531914893617"/>
    <n v="6.8900000000000003E-2"/>
  </r>
  <r>
    <x v="8"/>
    <x v="0"/>
    <n v="45923"/>
    <n v="45925"/>
    <s v="SUN"/>
    <s v="Lelang"/>
    <s v="FR0105"/>
    <n v="60098"/>
    <n v="6.8750000000000006E-2"/>
    <n v="6.8599999999999994E-2"/>
    <n v="6.9398299999999996E-2"/>
    <n v="6.9800000000000001E-2"/>
    <n v="6.8599999999999994E-2"/>
    <n v="6.8989099999999998E-2"/>
    <n v="6.9400000000000003E-2"/>
    <m/>
    <n v="5772800"/>
    <m/>
    <n v="1600000"/>
    <m/>
    <n v="1600000"/>
    <m/>
    <n v="3.6080000000000001"/>
    <n v="6.9000000000000006E-2"/>
  </r>
  <r>
    <x v="8"/>
    <x v="0"/>
    <n v="45930"/>
    <n v="45932"/>
    <s v="SBSN"/>
    <s v="Lelang"/>
    <s v="SPNS09032026"/>
    <n v="46090"/>
    <s v="Diskonto"/>
    <m/>
    <m/>
    <m/>
    <m/>
    <m/>
    <m/>
    <n v="9000000"/>
    <n v="500000"/>
    <n v="38009800"/>
    <m/>
    <n v="21297142"/>
    <m/>
    <n v="7000000"/>
    <m/>
    <m/>
  </r>
  <r>
    <x v="8"/>
    <x v="0"/>
    <n v="45930"/>
    <n v="45932"/>
    <s v="SBSN"/>
    <s v="Lelang"/>
    <s v="SPNS01062026"/>
    <n v="46174"/>
    <s v="Diskonto"/>
    <n v="4.7500000000000001E-2"/>
    <n v="4.7675000000000002E-2"/>
    <n v="4.7800000000000002E-2"/>
    <n v="4.7500000000000001E-2"/>
    <n v="4.7500000000000001E-2"/>
    <n v="4.7500000000000001E-2"/>
    <m/>
    <n v="4900000"/>
    <m/>
    <n v="4000000"/>
    <m/>
    <n v="1000000"/>
    <m/>
    <n v="4.9000000000000004"/>
    <n v="4.8000000000000001E-2"/>
  </r>
  <r>
    <x v="8"/>
    <x v="0"/>
    <n v="45930"/>
    <n v="45932"/>
    <s v="SBSN"/>
    <s v="Lelang"/>
    <s v="PBS003"/>
    <n v="46402"/>
    <n v="0.06"/>
    <n v="4.9000000000000002E-2"/>
    <n v="4.9757700000000002E-2"/>
    <n v="5.1499999999999997E-2"/>
    <n v="4.9000000000000002E-2"/>
    <n v="4.9000000000000002E-2"/>
    <n v="4.9000000000000002E-2"/>
    <m/>
    <n v="9197000"/>
    <m/>
    <n v="7900000"/>
    <m/>
    <n v="450000"/>
    <m/>
    <n v="20.437777777777779"/>
    <n v="4.9599999999999998E-2"/>
  </r>
  <r>
    <x v="8"/>
    <x v="0"/>
    <n v="45930"/>
    <n v="45932"/>
    <s v="SBSN"/>
    <s v="Lelang"/>
    <s v="PBS030"/>
    <n v="46949"/>
    <n v="5.8749999999999997E-2"/>
    <n v="5.0500000000000003E-2"/>
    <n v="5.1530699999999999E-2"/>
    <n v="5.2699999999999997E-2"/>
    <n v="5.0500000000000003E-2"/>
    <n v="5.0614299999999994E-2"/>
    <n v="5.0700000000000002E-2"/>
    <m/>
    <n v="3545000"/>
    <m/>
    <n v="950000"/>
    <m/>
    <n v="500000"/>
    <m/>
    <n v="7.09"/>
    <n v="5.0799999999999998E-2"/>
  </r>
  <r>
    <x v="8"/>
    <x v="0"/>
    <n v="45930"/>
    <n v="45932"/>
    <s v="SBSN"/>
    <s v="Lelang"/>
    <s v="PBSG001"/>
    <n v="47376"/>
    <n v="6.6250000000000003E-2"/>
    <n v="5.2200000000000003E-2"/>
    <n v="5.3948900000000001E-2"/>
    <n v="5.7799999999999997E-2"/>
    <n v="5.2200000000000003E-2"/>
    <n v="5.2852199999999995E-2"/>
    <n v="5.3499999999999999E-2"/>
    <m/>
    <n v="4200500"/>
    <m/>
    <n v="3047142"/>
    <m/>
    <n v="1300000"/>
    <m/>
    <n v="3.231153846153846"/>
    <n v="5.5E-2"/>
  </r>
  <r>
    <x v="8"/>
    <x v="0"/>
    <n v="45930"/>
    <n v="45932"/>
    <s v="SBSN"/>
    <s v="Lelang"/>
    <s v="PBS034"/>
    <n v="50936"/>
    <n v="6.5000000000000002E-2"/>
    <n v="6.5000000000000002E-2"/>
    <n v="6.5795999999999993E-2"/>
    <n v="6.7299999999999999E-2"/>
    <n v="6.5000000000000002E-2"/>
    <n v="6.5497899999999998E-2"/>
    <n v="6.5600000000000006E-2"/>
    <m/>
    <n v="7778100"/>
    <m/>
    <n v="2250000"/>
    <m/>
    <n v="2250000"/>
    <m/>
    <n v="3.4569333333333332"/>
    <n v="6.5500000000000003E-2"/>
  </r>
  <r>
    <x v="8"/>
    <x v="0"/>
    <n v="45930"/>
    <n v="45932"/>
    <s v="SBSN"/>
    <s v="Lelang"/>
    <s v="PBS038"/>
    <n v="54772"/>
    <n v="6.8750000000000006E-2"/>
    <n v="6.8400000000000002E-2"/>
    <n v="6.8694599999999995E-2"/>
    <n v="6.9800000000000001E-2"/>
    <n v="6.8400000000000002E-2"/>
    <n v="6.845240000000001E-2"/>
    <n v="6.8500000000000005E-2"/>
    <m/>
    <n v="7889200"/>
    <m/>
    <n v="3150000"/>
    <m/>
    <n v="1500000"/>
    <m/>
    <n v="5.2594666666666665"/>
    <n v="6.8500000000000005E-2"/>
  </r>
  <r>
    <x v="9"/>
    <x v="0"/>
    <n v="45937"/>
    <n v="45939"/>
    <s v="SUN"/>
    <s v="Lelang"/>
    <s v="SPN12260108"/>
    <n v="46030"/>
    <s v="Diskonto"/>
    <n v="4.8000000000000001E-2"/>
    <n v="4.8000000000000001E-2"/>
    <n v="4.8000000000000001E-2"/>
    <n v="4.8000000000000001E-2"/>
    <m/>
    <m/>
    <n v="23000000"/>
    <n v="1010000"/>
    <n v="126157400"/>
    <n v="0"/>
    <n v="33605000"/>
    <m/>
    <n v="28000000"/>
    <m/>
    <n v="4.7500000000000001E-2"/>
  </r>
  <r>
    <x v="9"/>
    <x v="0"/>
    <n v="45937"/>
    <n v="45939"/>
    <s v="SUN"/>
    <s v="Lelang"/>
    <s v="SPN12261008"/>
    <n v="46303"/>
    <s v="Diskonto"/>
    <n v="4.7300000000000002E-2"/>
    <n v="4.7398599999999999E-2"/>
    <n v="4.8500000000000001E-2"/>
    <n v="4.7300000000000002E-2"/>
    <n v="4.7300000000000002E-2"/>
    <n v="4.7300000000000002E-2"/>
    <m/>
    <n v="4855000"/>
    <m/>
    <n v="4855000"/>
    <m/>
    <n v="3000000"/>
    <m/>
    <n v="1.6183333333333334"/>
    <n v="4.8000000000000001E-2"/>
  </r>
  <r>
    <x v="9"/>
    <x v="0"/>
    <n v="45937"/>
    <n v="45939"/>
    <s v="SUN"/>
    <s v="Lelang"/>
    <s v="FR0109"/>
    <n v="47922"/>
    <n v="5.8749999999999997E-2"/>
    <n v="5.3100000000000001E-2"/>
    <n v="5.3835800000000003E-2"/>
    <n v="5.4600000000000003E-2"/>
    <n v="5.3100000000000001E-2"/>
    <n v="5.3499999999999999E-2"/>
    <n v="5.3699999999999998E-2"/>
    <m/>
    <n v="19046500"/>
    <m/>
    <n v="4500000"/>
    <m/>
    <n v="4500000"/>
    <m/>
    <n v="4.2325555555555558"/>
    <n v="5.3499999999999999E-2"/>
  </r>
  <r>
    <x v="9"/>
    <x v="0"/>
    <n v="45937"/>
    <n v="45939"/>
    <s v="SUN"/>
    <s v="Lelang"/>
    <s v="FR0108"/>
    <n v="49780"/>
    <n v="6.5000000000000002E-2"/>
    <n v="6.2E-2"/>
    <n v="6.2466000000000001E-2"/>
    <n v="6.4100000000000004E-2"/>
    <n v="6.2E-2"/>
    <n v="6.2061100000000001E-2"/>
    <n v="6.2199999999999998E-2"/>
    <m/>
    <n v="47007600"/>
    <m/>
    <n v="8800000"/>
    <m/>
    <n v="6350000"/>
    <m/>
    <n v="7.402771653543307"/>
    <n v="6.2100000000000002E-2"/>
  </r>
  <r>
    <x v="9"/>
    <x v="0"/>
    <n v="45937"/>
    <n v="45939"/>
    <s v="SUN"/>
    <s v="Lelang"/>
    <s v="FR0106"/>
    <n v="51363"/>
    <n v="7.1249999999999994E-2"/>
    <n v="6.6600000000000006E-2"/>
    <n v="6.6980399999999995E-2"/>
    <n v="7.2999999999999995E-2"/>
    <n v="6.6600000000000006E-2"/>
    <n v="6.6699099999999997E-2"/>
    <n v="6.6799999999999998E-2"/>
    <m/>
    <n v="28219000"/>
    <m/>
    <n v="4050000"/>
    <m/>
    <n v="4050000"/>
    <m/>
    <n v="6.9676543209876547"/>
    <n v="6.6699999999999995E-2"/>
  </r>
  <r>
    <x v="9"/>
    <x v="0"/>
    <n v="45937"/>
    <n v="45939"/>
    <s v="SUN"/>
    <s v="Lelang"/>
    <s v="FR0107"/>
    <n v="53189"/>
    <n v="7.1249999999999994E-2"/>
    <n v="6.7500000000000004E-2"/>
    <n v="6.8027000000000004E-2"/>
    <n v="6.88E-2"/>
    <n v="6.7500000000000004E-2"/>
    <n v="6.7798300000000006E-2"/>
    <n v="6.7900000000000002E-2"/>
    <m/>
    <n v="9988000"/>
    <m/>
    <n v="3300000"/>
    <m/>
    <n v="3300000"/>
    <m/>
    <n v="3.0266666666666668"/>
    <n v="6.7799999999999999E-2"/>
  </r>
  <r>
    <x v="9"/>
    <x v="0"/>
    <n v="45937"/>
    <n v="45939"/>
    <s v="SUN"/>
    <s v="Lelang"/>
    <s v="FR0102"/>
    <n v="56445"/>
    <n v="6.8750000000000006E-2"/>
    <n v="6.83E-2"/>
    <n v="6.8638900000000003E-2"/>
    <n v="6.9500000000000006E-2"/>
    <n v="6.83E-2"/>
    <n v="6.8458900000000003E-2"/>
    <n v="6.8500000000000005E-2"/>
    <m/>
    <n v="8292200"/>
    <m/>
    <n v="5050000"/>
    <m/>
    <n v="3750000"/>
    <m/>
    <n v="2.2112533333333335"/>
    <n v="6.8500000000000005E-2"/>
  </r>
  <r>
    <x v="9"/>
    <x v="0"/>
    <n v="45937"/>
    <n v="45939"/>
    <s v="SUN"/>
    <s v="Lelang"/>
    <s v="FR0105"/>
    <n v="60098"/>
    <n v="6.8750000000000006E-2"/>
    <n v="6.8500000000000005E-2"/>
    <n v="6.8946999999999994E-2"/>
    <n v="7.0000000000000007E-2"/>
    <n v="6.8500000000000005E-2"/>
    <n v="6.88E-2"/>
    <n v="6.8900000000000003E-2"/>
    <m/>
    <n v="7739100"/>
    <m/>
    <n v="3050000"/>
    <m/>
    <n v="3050000"/>
    <m/>
    <n v="2.5374098360655739"/>
    <n v="6.88E-2"/>
  </r>
  <r>
    <x v="9"/>
    <x v="0"/>
    <n v="45944"/>
    <n v="45946"/>
    <s v="SBSN"/>
    <s v="Lelang"/>
    <s v="SPNS10112025"/>
    <n v="46336"/>
    <s v="Diskonto"/>
    <n v="4.5999999999999999E-2"/>
    <n v="4.6830499999999997E-2"/>
    <n v="4.7500000000000001E-2"/>
    <n v="4.5999999999999999E-2"/>
    <n v="4.6591800000000003E-2"/>
    <n v="4.6800000000000001E-2"/>
    <n v="7000000"/>
    <n v="3455000"/>
    <n v="59214100"/>
    <n v="1900000"/>
    <n v="16870000"/>
    <n v="1900000"/>
    <n v="10000000"/>
    <n v="1.8184210526315789"/>
    <n v="4.6600000000000003E-2"/>
  </r>
  <r>
    <x v="9"/>
    <x v="0"/>
    <n v="45944"/>
    <n v="45946"/>
    <s v="SBSN"/>
    <s v="Lelang"/>
    <s v="SPNS06042026"/>
    <n v="46118"/>
    <s v="Diskonto"/>
    <n v="4.7E-2"/>
    <n v="4.7E-2"/>
    <n v="4.7E-2"/>
    <n v="4.7E-2"/>
    <n v="4.7E-2"/>
    <n v="4.7E-2"/>
    <m/>
    <n v="325000"/>
    <m/>
    <n v="325000"/>
    <m/>
    <n v="325000"/>
    <m/>
    <n v="1"/>
    <n v="4.7E-2"/>
  </r>
  <r>
    <x v="9"/>
    <x v="0"/>
    <n v="45944"/>
    <n v="45946"/>
    <s v="SBSN"/>
    <s v="Lelang"/>
    <s v="SPNS13072026"/>
    <n v="46216"/>
    <s v="Diskonto"/>
    <n v="4.7E-2"/>
    <n v="4.7063300000000002E-2"/>
    <n v="4.7699999999999999E-2"/>
    <n v="4.7E-2"/>
    <n v="4.7E-2"/>
    <n v="4.7E-2"/>
    <m/>
    <n v="5835000"/>
    <m/>
    <n v="2670000"/>
    <m/>
    <n v="1000000"/>
    <m/>
    <n v="5.835"/>
    <n v="4.7300000000000002E-2"/>
  </r>
  <r>
    <x v="9"/>
    <x v="0"/>
    <n v="45944"/>
    <n v="45946"/>
    <s v="SBSN"/>
    <s v="Lelang"/>
    <s v="PBS003"/>
    <n v="46402"/>
    <n v="0.06"/>
    <n v="4.7E-2"/>
    <n v="4.8093799999999999E-2"/>
    <n v="5.0500000000000003E-2"/>
    <n v="4.7E-2"/>
    <n v="4.7624300000000001E-2"/>
    <n v="4.7899999999999998E-2"/>
    <m/>
    <n v="6046000"/>
    <m/>
    <n v="3100000"/>
    <m/>
    <n v="2500000"/>
    <m/>
    <n v="2.4184000000000001"/>
    <n v="4.7699999999999999E-2"/>
  </r>
  <r>
    <x v="9"/>
    <x v="0"/>
    <n v="45944"/>
    <n v="45946"/>
    <s v="SBSN"/>
    <s v="Lelang"/>
    <s v="PBS030"/>
    <n v="46949"/>
    <n v="5.8749999999999997E-2"/>
    <n v="4.9500000000000002E-2"/>
    <n v="5.0135600000000002E-2"/>
    <n v="5.0999999999999997E-2"/>
    <n v="4.9500000000000002E-2"/>
    <n v="4.9619299999999998E-2"/>
    <n v="4.9700000000000001E-2"/>
    <m/>
    <n v="12575000"/>
    <m/>
    <n v="1100000"/>
    <m/>
    <n v="600000"/>
    <m/>
    <n v="20.958333333333332"/>
    <n v="4.9700000000000001E-2"/>
  </r>
  <r>
    <x v="9"/>
    <x v="0"/>
    <n v="45944"/>
    <n v="45946"/>
    <s v="SBSN"/>
    <s v="Lelang"/>
    <s v="PBS034"/>
    <n v="50936"/>
    <n v="6.5000000000000002E-2"/>
    <n v="6.4299999999999996E-2"/>
    <n v="6.4904400000000001E-2"/>
    <n v="6.6500000000000004E-2"/>
    <n v="6.4299999999999996E-2"/>
    <n v="6.4507800000000004E-2"/>
    <n v="6.4600000000000005E-2"/>
    <m/>
    <n v="16363000"/>
    <m/>
    <n v="2100000"/>
    <m/>
    <n v="1100000"/>
    <m/>
    <n v="14.875454545454545"/>
    <n v="6.4600000000000005E-2"/>
  </r>
  <r>
    <x v="9"/>
    <x v="0"/>
    <n v="45944"/>
    <n v="45946"/>
    <s v="SBSN"/>
    <s v="Lelang"/>
    <s v="PBS039"/>
    <n v="51697"/>
    <n v="6.6250000000000003E-2"/>
    <n v="6.5799999999999997E-2"/>
    <n v="6.6440700000000005E-2"/>
    <n v="6.7000000000000004E-2"/>
    <n v="6.5799999999999997E-2"/>
    <n v="6.5945400000000001E-2"/>
    <n v="6.6000000000000003E-2"/>
    <m/>
    <n v="6089900"/>
    <m/>
    <n v="1100000"/>
    <m/>
    <n v="800000"/>
    <m/>
    <n v="7.6123750000000001"/>
    <n v="6.6000000000000003E-2"/>
  </r>
  <r>
    <x v="9"/>
    <x v="0"/>
    <n v="45944"/>
    <n v="45946"/>
    <s v="SBSN"/>
    <s v="Lelang"/>
    <s v="PBS038"/>
    <n v="54772"/>
    <n v="6.8750000000000006E-2"/>
    <n v="5.7799999999999997E-2"/>
    <n v="6.7805900000000002E-2"/>
    <n v="6.9000000000000006E-2"/>
    <n v="5.7799999999999997E-2"/>
    <n v="6.7269300000000004E-2"/>
    <n v="6.7500000000000004E-2"/>
    <m/>
    <n v="8525200"/>
    <m/>
    <n v="4575000"/>
    <m/>
    <n v="1775000"/>
    <m/>
    <n v="4.8029295774647887"/>
    <n v="6.7599999999999993E-2"/>
  </r>
  <r>
    <x v="9"/>
    <x v="0"/>
    <n v="45951"/>
    <n v="45953"/>
    <s v="SUN"/>
    <s v="Lelang"/>
    <s v="SPN01251122"/>
    <n v="45983"/>
    <s v="Diskonto"/>
    <n v="4.5999999999999999E-2"/>
    <n v="4.6350000000000002E-2"/>
    <n v="4.65E-2"/>
    <n v="4.8000000000000001E-2"/>
    <n v="4.6344200000000002E-2"/>
    <n v="4.65E-2"/>
    <n v="23000000"/>
    <n v="2067200"/>
    <n v="117497300"/>
    <n v="2067200"/>
    <n v="40928600"/>
    <n v="2000000"/>
    <n v="28000000"/>
    <n v="1.0336000000000001"/>
    <n v="4.6399999999999997E-2"/>
  </r>
  <r>
    <x v="9"/>
    <x v="0"/>
    <n v="45951"/>
    <n v="45953"/>
    <s v="SUN"/>
    <s v="Lelang"/>
    <s v="SPN03260121"/>
    <n v="46043"/>
    <s v="Diskonto"/>
    <n v="4.7E-2"/>
    <n v="4.7E-2"/>
    <n v="4.7E-2"/>
    <n v="4.8000000000000001E-2"/>
    <m/>
    <m/>
    <m/>
    <n v="650000"/>
    <m/>
    <m/>
    <m/>
    <n v="0"/>
    <m/>
    <m/>
    <n v="4.65E-2"/>
  </r>
  <r>
    <x v="9"/>
    <x v="0"/>
    <n v="45951"/>
    <n v="45953"/>
    <s v="SUN"/>
    <s v="Lelang"/>
    <s v="SPN12261008"/>
    <n v="46303"/>
    <s v="Diskonto"/>
    <n v="4.65E-2"/>
    <n v="4.6905599999999999E-2"/>
    <n v="4.7500000000000001E-2"/>
    <n v="4.7300000000000002E-2"/>
    <n v="4.65E-2"/>
    <n v="4.65E-2"/>
    <m/>
    <n v="9361400"/>
    <m/>
    <n v="9361400"/>
    <m/>
    <n v="5000000"/>
    <m/>
    <n v="1.8722799999999999"/>
    <n v="4.7E-2"/>
  </r>
  <r>
    <x v="9"/>
    <x v="0"/>
    <n v="45951"/>
    <n v="45953"/>
    <s v="SUN"/>
    <s v="Lelang"/>
    <s v="FR0109"/>
    <n v="47922"/>
    <n v="5.8749999999999997E-2"/>
    <n v="5.2499999999999998E-2"/>
    <n v="5.3329599999999998E-2"/>
    <n v="5.4300000000000001E-2"/>
    <n v="5.3100000000000001E-2"/>
    <n v="5.2899399999999999E-2"/>
    <n v="5.2999999999999999E-2"/>
    <m/>
    <n v="24544000"/>
    <m/>
    <n v="3550000"/>
    <m/>
    <n v="3550000"/>
    <m/>
    <n v="6.9138028169014083"/>
    <n v="5.2900000000000003E-2"/>
  </r>
  <r>
    <x v="9"/>
    <x v="0"/>
    <n v="45951"/>
    <n v="45953"/>
    <s v="SUN"/>
    <s v="Lelang"/>
    <s v="FR0108"/>
    <n v="49780"/>
    <n v="6.5000000000000002E-2"/>
    <n v="5.8599999999999999E-2"/>
    <n v="5.9252100000000002E-2"/>
    <n v="6.2600000000000003E-2"/>
    <n v="6.2E-2"/>
    <n v="5.8960800000000001E-2"/>
    <n v="5.8999999999999997E-2"/>
    <m/>
    <n v="23617000"/>
    <m/>
    <n v="6800000"/>
    <m/>
    <n v="4900000"/>
    <m/>
    <n v="4.8197959183673467"/>
    <n v="5.8999999999999997E-2"/>
  </r>
  <r>
    <x v="9"/>
    <x v="0"/>
    <n v="45951"/>
    <n v="45953"/>
    <s v="SUN"/>
    <s v="Lelang"/>
    <s v="FR0106"/>
    <n v="51363"/>
    <n v="7.1249999999999994E-2"/>
    <n v="6.3299999999999995E-2"/>
    <n v="6.36182E-2"/>
    <n v="6.7000000000000004E-2"/>
    <n v="6.6600000000000006E-2"/>
    <n v="6.3362199999999994E-2"/>
    <n v="6.3399999999999998E-2"/>
    <m/>
    <n v="32683500"/>
    <m/>
    <n v="8750000"/>
    <m/>
    <n v="4500000"/>
    <m/>
    <n v="7.2629999999999999"/>
    <n v="6.3399999999999998E-2"/>
  </r>
  <r>
    <x v="9"/>
    <x v="0"/>
    <n v="45951"/>
    <n v="45953"/>
    <s v="SUN"/>
    <s v="Lelang"/>
    <s v="FR0107"/>
    <n v="53189"/>
    <n v="7.1249999999999994E-2"/>
    <n v="6.4399999999999999E-2"/>
    <n v="6.4799200000000001E-2"/>
    <n v="6.7299999999999999E-2"/>
    <n v="6.7500000000000004E-2"/>
    <n v="6.4553399999999997E-2"/>
    <n v="6.4600000000000005E-2"/>
    <m/>
    <n v="8891000"/>
    <m/>
    <n v="5200000"/>
    <m/>
    <n v="3550000"/>
    <m/>
    <n v="2.5045070422535209"/>
    <n v="6.4600000000000005E-2"/>
  </r>
  <r>
    <x v="9"/>
    <x v="0"/>
    <n v="45951"/>
    <n v="45953"/>
    <s v="SUN"/>
    <s v="Lelang"/>
    <s v="FR0102"/>
    <n v="56445"/>
    <n v="6.8750000000000006E-2"/>
    <n v="6.7000000000000004E-2"/>
    <n v="6.72957E-2"/>
    <n v="6.8699999999999997E-2"/>
    <n v="6.83E-2"/>
    <n v="6.7072300000000001E-2"/>
    <n v="6.7100000000000007E-2"/>
    <m/>
    <n v="8263600"/>
    <m/>
    <n v="3300000"/>
    <m/>
    <n v="2600000"/>
    <m/>
    <n v="3.1783076923076923"/>
    <n v="6.7100000000000007E-2"/>
  </r>
  <r>
    <x v="9"/>
    <x v="0"/>
    <n v="45951"/>
    <n v="45953"/>
    <s v="SUN"/>
    <s v="Lelang"/>
    <s v="FR0105"/>
    <n v="60098"/>
    <n v="6.8750000000000006E-2"/>
    <n v="6.7299999999999999E-2"/>
    <n v="6.7512100000000005E-2"/>
    <n v="6.83E-2"/>
    <n v="6.8500000000000005E-2"/>
    <n v="6.7299999999999999E-2"/>
    <n v="6.7299999999999999E-2"/>
    <m/>
    <n v="7419600"/>
    <m/>
    <n v="1900000"/>
    <m/>
    <n v="1900000"/>
    <m/>
    <n v="3.9050526315789473"/>
    <n v="6.7299999999999999E-2"/>
  </r>
  <r>
    <x v="9"/>
    <x v="0"/>
    <n v="45958"/>
    <n v="45960"/>
    <s v="SBSN"/>
    <s v="Lelang"/>
    <s v="SPNS08122025"/>
    <n v="45999"/>
    <s v="Diskonto"/>
    <n v="4.5999999999999999E-2"/>
    <n v="4.6080000000000003E-2"/>
    <n v="4.6199999999999998E-2"/>
    <n v="4.5999999999999999E-2"/>
    <n v="4.5999999999999999E-2"/>
    <n v="4.5999999999999999E-2"/>
    <n v="7000000"/>
    <n v="850000"/>
    <n v="51434800"/>
    <n v="600000"/>
    <n v="24500000"/>
    <n v="600000"/>
    <n v="10000000"/>
    <n v="1.4166666666666667"/>
    <n v="4.5999999999999999E-2"/>
  </r>
  <r>
    <x v="9"/>
    <x v="0"/>
    <n v="45958"/>
    <n v="45960"/>
    <s v="SBSN"/>
    <s v="Lelang"/>
    <s v="SPNS06042026"/>
    <n v="46118"/>
    <s v="Diskonto"/>
    <n v="4.6399999999999997E-2"/>
    <n v="4.64462E-2"/>
    <n v="4.7E-2"/>
    <n v="4.6399999999999997E-2"/>
    <m/>
    <m/>
    <m/>
    <n v="895000"/>
    <m/>
    <m/>
    <m/>
    <m/>
    <m/>
    <m/>
    <n v="4.6100000000000002E-2"/>
  </r>
  <r>
    <x v="9"/>
    <x v="0"/>
    <n v="45958"/>
    <n v="45960"/>
    <s v="SBSN"/>
    <s v="Lelang"/>
    <s v="SPNS13072026"/>
    <n v="46216"/>
    <s v="Diskonto"/>
    <n v="4.5999999999999999E-2"/>
    <n v="4.6743199999999999E-2"/>
    <n v="4.7100000000000003E-2"/>
    <n v="4.5999999999999999E-2"/>
    <n v="4.5999999999999999E-2"/>
    <n v="4.5999999999999999E-2"/>
    <m/>
    <n v="6754500"/>
    <m/>
    <n v="5300000"/>
    <m/>
    <n v="1000000"/>
    <m/>
    <n v="6.7545000000000002"/>
    <n v="4.6399999999999997E-2"/>
  </r>
  <r>
    <x v="9"/>
    <x v="0"/>
    <n v="45958"/>
    <n v="45960"/>
    <s v="SBSN"/>
    <s v="Lelang"/>
    <s v="PBS030"/>
    <n v="46949"/>
    <n v="5.8749999999999997E-2"/>
    <n v="4.9099999999999998E-2"/>
    <n v="4.99608E-2"/>
    <n v="5.0700000000000002E-2"/>
    <n v="4.9099999999999998E-2"/>
    <m/>
    <m/>
    <m/>
    <n v="5562000"/>
    <m/>
    <m/>
    <m/>
    <m/>
    <m/>
    <m/>
    <n v="4.9299999999999997E-2"/>
  </r>
  <r>
    <x v="9"/>
    <x v="0"/>
    <n v="45958"/>
    <n v="45960"/>
    <s v="SBSN"/>
    <s v="Lelang"/>
    <s v="PBS040"/>
    <n v="47802"/>
    <n v="0.05"/>
    <n v="5.3600000000000002E-2"/>
    <n v="5.42628E-2"/>
    <n v="5.5500000000000001E-2"/>
    <n v="5.3600000000000002E-2"/>
    <n v="5.3990299999999998E-2"/>
    <n v="5.4199999999999998E-2"/>
    <m/>
    <n v="9046000"/>
    <m/>
    <n v="3500000"/>
    <m/>
    <n v="3400000"/>
    <m/>
    <n v="2.6605882352941177"/>
    <n v="5.3999999999999999E-2"/>
  </r>
  <r>
    <x v="9"/>
    <x v="0"/>
    <n v="45958"/>
    <n v="45960"/>
    <s v="SBSN"/>
    <s v="Lelang"/>
    <s v="PBSG002"/>
    <n v="48867"/>
    <n v="5.6250000000000001E-2"/>
    <n v="5.8599999999999999E-2"/>
    <n v="5.9632299999999999E-2"/>
    <n v="6.0100000000000001E-2"/>
    <n v="5.8599999999999999E-2"/>
    <n v="5.9091900000000003E-2"/>
    <n v="5.9400000000000001E-2"/>
    <m/>
    <n v="10536500"/>
    <m/>
    <n v="2000000"/>
    <m/>
    <n v="2000000"/>
    <m/>
    <n v="5.2682500000000001"/>
    <n v="5.91E-2"/>
  </r>
  <r>
    <x v="9"/>
    <x v="0"/>
    <n v="45958"/>
    <n v="45960"/>
    <s v="SBSN"/>
    <s v="Lelang"/>
    <s v="PBS034"/>
    <n v="50936"/>
    <n v="6.5000000000000002E-2"/>
    <n v="6.2600000000000003E-2"/>
    <n v="6.3218099999999999E-2"/>
    <n v="6.4899999999999999E-2"/>
    <n v="6.2600000000000003E-2"/>
    <n v="6.2951699999999999E-2"/>
    <n v="6.3100000000000003E-2"/>
    <m/>
    <n v="11820900"/>
    <m/>
    <n v="11400000"/>
    <m/>
    <n v="1800000"/>
    <m/>
    <n v="6.567166666666667"/>
    <n v="6.3200000000000006E-2"/>
  </r>
  <r>
    <x v="9"/>
    <x v="0"/>
    <n v="45958"/>
    <n v="45960"/>
    <s v="SBSN"/>
    <s v="Lelang"/>
    <s v="PBS038"/>
    <n v="54772"/>
    <n v="6.8750000000000006E-2"/>
    <n v="6.6000000000000003E-2"/>
    <n v="6.6593700000000006E-2"/>
    <n v="6.8500000000000005E-2"/>
    <n v="6.6000000000000003E-2"/>
    <n v="6.61027E-2"/>
    <n v="6.6199999999999995E-2"/>
    <m/>
    <n v="5969900"/>
    <m/>
    <n v="1700000"/>
    <m/>
    <n v="1200000"/>
    <m/>
    <n v="4.9749166666666671"/>
    <n v="6.6199999999999995E-2"/>
  </r>
  <r>
    <x v="10"/>
    <x v="0"/>
    <n v="45965"/>
    <n v="45967"/>
    <s v="SUN"/>
    <s v="Lelang"/>
    <s v="SPN01251206"/>
    <n v="45997"/>
    <s v="Diskonto"/>
    <n v="4.5199999999999997E-2"/>
    <n v="4.5493800000000001E-2"/>
    <n v="4.6399999999999997E-2"/>
    <n v="4.5199999999999997E-2"/>
    <n v="4.5199999999999997E-2"/>
    <n v="4.5199999999999997E-2"/>
    <n v="23000000"/>
    <n v="4500000"/>
    <n v="87494000"/>
    <n v="4100000"/>
    <n v="38550000"/>
    <n v="2000000"/>
    <n v="28000000"/>
    <n v="2.25"/>
    <n v="4.5400000000000003E-2"/>
  </r>
  <r>
    <x v="10"/>
    <x v="0"/>
    <n v="45965"/>
    <n v="45967"/>
    <s v="SUN"/>
    <s v="Lelang"/>
    <s v="SPN12260205"/>
    <n v="46058"/>
    <s v="Diskonto"/>
    <n v="4.5900000000000003E-2"/>
    <n v="4.5949999999999998E-2"/>
    <n v="4.5999999999999999E-2"/>
    <n v="4.5900000000000003E-2"/>
    <n v="4.5900000000000003E-2"/>
    <n v="4.5900000000000003E-2"/>
    <m/>
    <n v="1265000"/>
    <m/>
    <n v="1000000"/>
    <m/>
    <n v="1000000"/>
    <m/>
    <n v="1.2649999999999999"/>
    <n v="4.5900000000000003E-2"/>
  </r>
  <r>
    <x v="10"/>
    <x v="0"/>
    <n v="45965"/>
    <n v="45967"/>
    <s v="SUN"/>
    <s v="Lelang"/>
    <s v="SPN12261105"/>
    <n v="46331"/>
    <s v="Diskonto"/>
    <n v="4.5999999999999999E-2"/>
    <n v="4.66617E-2"/>
    <n v="4.7E-2"/>
    <n v="4.5999999999999999E-2"/>
    <n v="4.5999999999999999E-2"/>
    <n v="4.5999999999999999E-2"/>
    <m/>
    <n v="5880000"/>
    <m/>
    <n v="5700000"/>
    <m/>
    <n v="4000000"/>
    <m/>
    <n v="1.47"/>
    <n v="4.65E-2"/>
  </r>
  <r>
    <x v="10"/>
    <x v="0"/>
    <n v="45965"/>
    <n v="45967"/>
    <s v="SUN"/>
    <s v="Lelang"/>
    <s v="FR0109"/>
    <n v="47922"/>
    <n v="5.8749999999999997E-2"/>
    <n v="5.4899999999999997E-2"/>
    <n v="5.6306099999999998E-2"/>
    <n v="5.8000000000000003E-2"/>
    <n v="5.4899999999999997E-2"/>
    <n v="5.5493099999999997E-2"/>
    <n v="5.5599999999999997E-2"/>
    <m/>
    <n v="20163000"/>
    <m/>
    <n v="1550000"/>
    <m/>
    <n v="1500000"/>
    <m/>
    <n v="13.442"/>
    <n v="5.5500000000000001E-2"/>
  </r>
  <r>
    <x v="10"/>
    <x v="0"/>
    <n v="45965"/>
    <n v="45967"/>
    <s v="SUN"/>
    <s v="Lelang"/>
    <s v="FR0108"/>
    <n v="49780"/>
    <n v="6.5000000000000002E-2"/>
    <n v="6.0900000000000003E-2"/>
    <n v="6.1761400000000001E-2"/>
    <n v="6.3E-2"/>
    <n v="6.0900000000000003E-2"/>
    <n v="6.1231800000000003E-2"/>
    <n v="6.13E-2"/>
    <m/>
    <n v="23733000"/>
    <m/>
    <n v="8150000"/>
    <m/>
    <n v="4600000"/>
    <m/>
    <n v="5.1593478260869565"/>
    <n v="6.13E-2"/>
  </r>
  <r>
    <x v="10"/>
    <x v="0"/>
    <n v="45965"/>
    <n v="45967"/>
    <s v="SUN"/>
    <s v="Lelang"/>
    <s v="FR0106"/>
    <n v="51363"/>
    <n v="7.1249999999999994E-2"/>
    <n v="6.4000000000000001E-2"/>
    <n v="6.4412499999999998E-2"/>
    <n v="6.7000000000000004E-2"/>
    <n v="6.4000000000000001E-2"/>
    <n v="6.4049999999999996E-2"/>
    <n v="6.4100000000000004E-2"/>
    <m/>
    <n v="17725000"/>
    <m/>
    <n v="10300000"/>
    <m/>
    <n v="7150000"/>
    <m/>
    <n v="2.4790209790209792"/>
    <n v="6.4100000000000004E-2"/>
  </r>
  <r>
    <x v="10"/>
    <x v="0"/>
    <n v="45965"/>
    <n v="45967"/>
    <s v="SUN"/>
    <s v="Lelang"/>
    <s v="FR0107"/>
    <n v="53189"/>
    <n v="7.1249999999999994E-2"/>
    <n v="6.4799999999999996E-2"/>
    <n v="6.5425999999999998E-2"/>
    <n v="6.7500000000000004E-2"/>
    <n v="6.4799999999999996E-2"/>
    <n v="6.5293699999999996E-2"/>
    <n v="6.5600000000000006E-2"/>
    <m/>
    <n v="3185000"/>
    <m/>
    <n v="2150000"/>
    <m/>
    <n v="2150000"/>
    <m/>
    <n v="1.4813953488372094"/>
    <n v="6.5299999999999997E-2"/>
  </r>
  <r>
    <x v="10"/>
    <x v="0"/>
    <n v="45965"/>
    <n v="45967"/>
    <s v="SUN"/>
    <s v="Lelang"/>
    <s v="FR0102"/>
    <n v="56445"/>
    <n v="6.8750000000000006E-2"/>
    <n v="6.7100000000000007E-2"/>
    <n v="6.7548899999999995E-2"/>
    <n v="6.88E-2"/>
    <n v="6.7100000000000007E-2"/>
    <n v="6.7398899999999998E-2"/>
    <n v="6.7500000000000004E-2"/>
    <m/>
    <n v="5610500"/>
    <m/>
    <n v="2200000"/>
    <m/>
    <n v="2200000"/>
    <m/>
    <n v="2.5502272727272728"/>
    <n v="6.7400000000000002E-2"/>
  </r>
  <r>
    <x v="10"/>
    <x v="0"/>
    <n v="45965"/>
    <n v="45967"/>
    <s v="SUN"/>
    <s v="Lelang"/>
    <s v="FR0105"/>
    <n v="60098"/>
    <n v="6.8750000000000006E-2"/>
    <n v="6.7299999999999999E-2"/>
    <n v="6.7707699999999996E-2"/>
    <n v="6.83E-2"/>
    <n v="6.7299999999999999E-2"/>
    <n v="6.7599300000000001E-2"/>
    <n v="6.7699999999999996E-2"/>
    <m/>
    <n v="5432500"/>
    <m/>
    <n v="3400000"/>
    <m/>
    <n v="3400000"/>
    <m/>
    <n v="1.5977941176470589"/>
    <n v="6.7599999999999993E-2"/>
  </r>
  <r>
    <x v="10"/>
    <x v="0"/>
    <n v="45972"/>
    <n v="45974"/>
    <s v="SBSN"/>
    <s v="Lelang"/>
    <s v="SPNS08122025"/>
    <n v="45999"/>
    <s v="Diskonto"/>
    <n v="4.5199999999999997E-2"/>
    <n v="4.6036800000000003E-2"/>
    <n v="4.6199999999999998E-2"/>
    <n v="4.5199999999999997E-2"/>
    <n v="4.5387999999999998E-2"/>
    <n v="4.5999999999999999E-2"/>
    <n v="7000000"/>
    <n v="6050000"/>
    <n v="43441500"/>
    <n v="1200000"/>
    <n v="17420000"/>
    <n v="1000000"/>
    <n v="10000000"/>
    <n v="6.05"/>
    <n v="4.5499999999999999E-2"/>
  </r>
  <r>
    <x v="10"/>
    <x v="0"/>
    <n v="45972"/>
    <n v="45974"/>
    <s v="SBSN"/>
    <s v="Lelang"/>
    <s v="SPNS04052026"/>
    <n v="46146"/>
    <s v="Diskonto"/>
    <n v="4.5900000000000003E-2"/>
    <n v="4.5904800000000003E-2"/>
    <n v="4.5999999999999999E-2"/>
    <n v="4.5900000000000003E-2"/>
    <n v="4.5900000000000003E-2"/>
    <n v="4.5900000000000003E-2"/>
    <m/>
    <n v="1405000"/>
    <m/>
    <n v="1050000"/>
    <m/>
    <n v="1000000"/>
    <m/>
    <n v="1.405"/>
    <n v="4.5999999999999999E-2"/>
  </r>
  <r>
    <x v="10"/>
    <x v="0"/>
    <n v="45972"/>
    <n v="45974"/>
    <s v="SBSN"/>
    <s v="Lelang"/>
    <s v="SPNS10082026"/>
    <n v="46244"/>
    <s v="Diskonto"/>
    <n v="4.58E-2"/>
    <n v="4.6413299999999998E-2"/>
    <n v="4.7E-2"/>
    <n v="4.58E-2"/>
    <n v="4.6013999999999999E-2"/>
    <n v="4.6100000000000002E-2"/>
    <m/>
    <n v="7510000"/>
    <m/>
    <n v="5270000"/>
    <m/>
    <n v="1000000"/>
    <m/>
    <n v="7.51"/>
    <n v="4.65E-2"/>
  </r>
  <r>
    <x v="10"/>
    <x v="0"/>
    <n v="45972"/>
    <n v="45974"/>
    <s v="SBSN"/>
    <s v="Lelang"/>
    <s v="PBS030"/>
    <n v="46949"/>
    <n v="5.8749999999999997E-2"/>
    <n v="5.04E-2"/>
    <n v="5.0962599999999997E-2"/>
    <n v="5.1799999999999999E-2"/>
    <n v="5.04E-2"/>
    <n v="5.0593300000000001E-2"/>
    <n v="5.0799999999999998E-2"/>
    <m/>
    <n v="5156500"/>
    <m/>
    <n v="600000"/>
    <m/>
    <n v="600000"/>
    <m/>
    <n v="8.5941666666666663"/>
    <n v="5.0599999999999999E-2"/>
  </r>
  <r>
    <x v="10"/>
    <x v="0"/>
    <n v="45972"/>
    <n v="45974"/>
    <s v="SBSN"/>
    <s v="Lelang"/>
    <s v="PBS040"/>
    <n v="47802"/>
    <n v="0.05"/>
    <n v="5.3499999999999999E-2"/>
    <n v="5.4543399999999999E-2"/>
    <n v="5.5500000000000001E-2"/>
    <n v="5.3499999999999999E-2"/>
    <n v="5.4197099999999998E-2"/>
    <n v="5.45E-2"/>
    <m/>
    <n v="5867000"/>
    <m/>
    <n v="2050000"/>
    <m/>
    <n v="2050000"/>
    <m/>
    <n v="2.861951219512195"/>
    <n v="5.4199999999999998E-2"/>
  </r>
  <r>
    <x v="10"/>
    <x v="0"/>
    <n v="45972"/>
    <n v="45974"/>
    <s v="SBSN"/>
    <s v="Lelang"/>
    <s v="PBS039"/>
    <n v="51697"/>
    <n v="6.6250000000000003E-2"/>
    <n v="6.3E-2"/>
    <n v="6.3606899999999994E-2"/>
    <n v="6.4199999999999993E-2"/>
    <n v="6.3E-2"/>
    <n v="6.3372800000000007E-2"/>
    <n v="6.3399999999999998E-2"/>
    <m/>
    <n v="8524000"/>
    <m/>
    <n v="2850000"/>
    <m/>
    <n v="2250000"/>
    <m/>
    <n v="3.7884444444444445"/>
    <n v="6.3399999999999998E-2"/>
  </r>
  <r>
    <x v="10"/>
    <x v="0"/>
    <n v="45972"/>
    <n v="45974"/>
    <s v="SBSN"/>
    <s v="Lelang"/>
    <s v="PBS034"/>
    <n v="50936"/>
    <n v="6.5000000000000002E-2"/>
    <n v="6.4299999999999996E-2"/>
    <n v="6.4755400000000005E-2"/>
    <n v="6.6299999999999998E-2"/>
    <n v="6.4299999999999996E-2"/>
    <n v="6.4505999999999994E-2"/>
    <n v="6.4600000000000005E-2"/>
    <m/>
    <n v="4108000"/>
    <m/>
    <n v="3300000"/>
    <m/>
    <n v="1450000"/>
    <m/>
    <n v="2.8331034482758621"/>
    <n v="6.4600000000000005E-2"/>
  </r>
  <r>
    <x v="10"/>
    <x v="0"/>
    <n v="45972"/>
    <n v="45974"/>
    <s v="SBSN"/>
    <s v="Lelang"/>
    <s v="PBS038"/>
    <n v="54772"/>
    <n v="6.8750000000000006E-2"/>
    <n v="6.6500000000000004E-2"/>
    <n v="6.7079600000000003E-2"/>
    <n v="6.8000000000000005E-2"/>
    <n v="6.6500000000000004E-2"/>
    <n v="6.6701899999999995E-2"/>
    <n v="6.6799999999999998E-2"/>
    <m/>
    <n v="4821000"/>
    <m/>
    <n v="1100000"/>
    <m/>
    <n v="650000"/>
    <m/>
    <n v="7.4169230769230765"/>
    <n v="6.6799999999999998E-2"/>
  </r>
  <r>
    <x v="10"/>
    <x v="0"/>
    <n v="45979"/>
    <n v="45981"/>
    <s v="SUN"/>
    <s v="Lelang"/>
    <s v="SPN01251220"/>
    <n v="46011"/>
    <s v="Diskonto"/>
    <n v="4.4999999999999998E-2"/>
    <n v="4.52667E-2"/>
    <n v="4.5999999999999999E-2"/>
    <n v="4.4999999999999998E-2"/>
    <n v="4.5046700000000002E-2"/>
    <n v="4.5100000000000001E-2"/>
    <n v="23000000"/>
    <n v="2050000"/>
    <n v="78899400"/>
    <n v="1400000"/>
    <n v="35450000"/>
    <n v="1000000"/>
    <n v="28000000"/>
    <n v="2.0499999999999998"/>
    <n v="4.5100000000000001E-2"/>
  </r>
  <r>
    <x v="10"/>
    <x v="0"/>
    <n v="45979"/>
    <n v="45981"/>
    <s v="SUN"/>
    <s v="Lelang"/>
    <s v="SPN03260218"/>
    <n v="46071"/>
    <s v="Diskonto"/>
    <n v="4.5199999999999997E-2"/>
    <n v="4.5508699999999999E-2"/>
    <n v="4.5699999999999998E-2"/>
    <n v="4.5199999999999997E-2"/>
    <n v="4.5337500000000003E-2"/>
    <n v="4.5400000000000003E-2"/>
    <m/>
    <n v="3250000"/>
    <m/>
    <n v="2250000"/>
    <m/>
    <n v="1750000"/>
    <m/>
    <n v="1.8571428571428572"/>
    <n v="4.5400000000000003E-2"/>
  </r>
  <r>
    <x v="10"/>
    <x v="0"/>
    <n v="45979"/>
    <n v="45981"/>
    <s v="SUN"/>
    <s v="Lelang"/>
    <s v="SPN12261105"/>
    <n v="46331"/>
    <s v="Diskonto"/>
    <n v="4.5999999999999999E-2"/>
    <n v="4.7661500000000002E-2"/>
    <n v="4.9000000000000002E-2"/>
    <n v="4.5999999999999999E-2"/>
    <n v="4.5999999999999999E-2"/>
    <n v="4.5999999999999999E-2"/>
    <m/>
    <n v="7120000"/>
    <m/>
    <n v="6550000"/>
    <m/>
    <n v="3250000"/>
    <m/>
    <n v="2.1907692307692308"/>
    <n v="4.6199999999999998E-2"/>
  </r>
  <r>
    <x v="10"/>
    <x v="0"/>
    <n v="45979"/>
    <n v="45981"/>
    <s v="SUN"/>
    <s v="Lelang"/>
    <s v="FR0109"/>
    <n v="47922"/>
    <n v="5.8749999999999997E-2"/>
    <n v="5.3900000000000003E-2"/>
    <n v="5.4484299999999999E-2"/>
    <n v="5.5500000000000001E-2"/>
    <n v="5.3900000000000003E-2"/>
    <n v="5.4069699999999998E-2"/>
    <n v="5.4199999999999998E-2"/>
    <m/>
    <n v="25805000"/>
    <m/>
    <n v="6800000"/>
    <m/>
    <n v="5350000"/>
    <m/>
    <n v="4.8233644859813083"/>
    <n v="5.4100000000000002E-2"/>
  </r>
  <r>
    <x v="10"/>
    <x v="0"/>
    <n v="45979"/>
    <n v="45981"/>
    <s v="SUN"/>
    <s v="Lelang"/>
    <s v="FR0108"/>
    <n v="49780"/>
    <n v="6.5000000000000002E-2"/>
    <n v="0.06"/>
    <n v="6.0994E-2"/>
    <n v="6.2E-2"/>
    <n v="0.06"/>
    <n v="6.0599399999999998E-2"/>
    <n v="6.0699999999999997E-2"/>
    <m/>
    <n v="8642000"/>
    <m/>
    <n v="2100000"/>
    <m/>
    <n v="2100000"/>
    <m/>
    <n v="4.1152380952380954"/>
    <n v="6.0600000000000001E-2"/>
  </r>
  <r>
    <x v="10"/>
    <x v="0"/>
    <n v="45979"/>
    <n v="45981"/>
    <s v="SUN"/>
    <s v="Lelang"/>
    <s v="FR0106"/>
    <n v="51363"/>
    <n v="7.1249999999999994E-2"/>
    <n v="6.3E-2"/>
    <n v="6.3901899999999998E-2"/>
    <n v="6.4699999999999994E-2"/>
    <n v="6.3E-2"/>
    <n v="6.3699500000000006E-2"/>
    <n v="6.3799999999999996E-2"/>
    <m/>
    <n v="11048000"/>
    <m/>
    <n v="4000000"/>
    <m/>
    <n v="4000000"/>
    <m/>
    <n v="2.762"/>
    <n v="6.3700000000000007E-2"/>
  </r>
  <r>
    <x v="10"/>
    <x v="0"/>
    <n v="45979"/>
    <n v="45981"/>
    <s v="SUN"/>
    <s v="Lelang"/>
    <s v="FR0107"/>
    <n v="53189"/>
    <n v="7.1249999999999994E-2"/>
    <n v="6.4899999999999999E-2"/>
    <n v="6.5351900000000004E-2"/>
    <n v="6.6000000000000003E-2"/>
    <n v="6.4899999999999999E-2"/>
    <n v="6.5137700000000007E-2"/>
    <n v="6.5199999999999994E-2"/>
    <m/>
    <n v="8267500"/>
    <m/>
    <n v="5500000"/>
    <m/>
    <n v="3700000"/>
    <m/>
    <n v="2.2344594594594596"/>
    <n v="6.5199999999999994E-2"/>
  </r>
  <r>
    <x v="10"/>
    <x v="0"/>
    <n v="45979"/>
    <n v="45981"/>
    <s v="SUN"/>
    <s v="Lelang"/>
    <s v="FR0102"/>
    <n v="56445"/>
    <n v="6.8750000000000006E-2"/>
    <n v="6.6900000000000001E-2"/>
    <n v="6.7435099999999998E-2"/>
    <n v="6.8099999999999994E-2"/>
    <n v="6.6900000000000001E-2"/>
    <n v="6.7299100000000001E-2"/>
    <n v="6.7400000000000002E-2"/>
    <m/>
    <n v="5870500"/>
    <m/>
    <n v="2450000"/>
    <m/>
    <n v="2450000"/>
    <m/>
    <n v="2.3961224489795918"/>
    <n v="6.7299999999999999E-2"/>
  </r>
  <r>
    <x v="10"/>
    <x v="0"/>
    <n v="45979"/>
    <n v="45981"/>
    <s v="SUN"/>
    <s v="Lelang"/>
    <s v="FR0105"/>
    <n v="60098"/>
    <n v="6.8750000000000006E-2"/>
    <n v="6.7299999999999999E-2"/>
    <n v="6.7679699999999995E-2"/>
    <n v="6.8199999999999997E-2"/>
    <n v="6.7299999999999999E-2"/>
    <n v="6.7599500000000007E-2"/>
    <n v="6.7699999999999996E-2"/>
    <m/>
    <n v="6846400"/>
    <m/>
    <n v="4400000"/>
    <m/>
    <n v="4400000"/>
    <m/>
    <n v="1.556"/>
    <n v="6.7599999999999993E-2"/>
  </r>
  <r>
    <x v="10"/>
    <x v="0"/>
    <n v="45986"/>
    <n v="45988"/>
    <s v="SBSN"/>
    <s v="Lelang"/>
    <s v="SPNS12012026"/>
    <n v="46034"/>
    <s v="Diskonto"/>
    <n v="4.48E-2"/>
    <n v="4.5485299999999999E-2"/>
    <n v="4.65E-2"/>
    <n v="4.48E-2"/>
    <n v="4.48E-2"/>
    <n v="4.48E-2"/>
    <n v="7000000"/>
    <n v="3100000"/>
    <n v="34464300"/>
    <n v="1000000"/>
    <n v="13550000"/>
    <n v="1000000"/>
    <n v="10000000"/>
    <n v="3.1"/>
    <n v="4.48E-2"/>
  </r>
  <r>
    <x v="10"/>
    <x v="0"/>
    <n v="45986"/>
    <n v="45988"/>
    <s v="SBSN"/>
    <s v="Lelang"/>
    <s v="SPNS01062026"/>
    <n v="46174"/>
    <s v="Diskonto"/>
    <m/>
    <m/>
    <m/>
    <m/>
    <m/>
    <m/>
    <m/>
    <n v="700000"/>
    <m/>
    <n v="0"/>
    <m/>
    <s v="-"/>
    <m/>
    <m/>
    <n v="4.6199999999999998E-2"/>
  </r>
  <r>
    <x v="10"/>
    <x v="0"/>
    <n v="45986"/>
    <n v="45988"/>
    <s v="SBSN"/>
    <s v="Lelang"/>
    <s v="SPNS10082026"/>
    <n v="46244"/>
    <s v="Diskonto"/>
    <n v="4.6600000000000003E-2"/>
    <n v="4.6732099999999999E-2"/>
    <n v="4.8000000000000001E-2"/>
    <n v="4.6600000000000003E-2"/>
    <n v="4.6620000000000002E-2"/>
    <n v="4.6699999999999998E-2"/>
    <m/>
    <n v="7525000"/>
    <m/>
    <n v="4800000"/>
    <m/>
    <n v="2000000"/>
    <m/>
    <n v="3.7625000000000002"/>
    <n v="4.6699999999999998E-2"/>
  </r>
  <r>
    <x v="10"/>
    <x v="0"/>
    <n v="45986"/>
    <n v="45988"/>
    <s v="SBSN"/>
    <s v="Lelang"/>
    <s v="PBS030"/>
    <n v="46949"/>
    <n v="5.8749999999999997E-2"/>
    <n v="5.0700000000000002E-2"/>
    <n v="5.1455300000000002E-2"/>
    <n v="5.2499999999999998E-2"/>
    <n v="5.0700000000000002E-2"/>
    <n v="5.0996399999999997E-2"/>
    <n v="5.11E-2"/>
    <m/>
    <n v="5586000"/>
    <m/>
    <n v="400000"/>
    <m/>
    <n v="400000"/>
    <m/>
    <n v="13.965"/>
    <n v="5.0999999999999997E-2"/>
  </r>
  <r>
    <x v="10"/>
    <x v="0"/>
    <n v="45986"/>
    <n v="45988"/>
    <s v="SBSN"/>
    <s v="Lelang"/>
    <s v="PBS040"/>
    <n v="47802"/>
    <n v="0.05"/>
    <n v="5.4100000000000002E-2"/>
    <n v="5.56841E-2"/>
    <n v="5.6500000000000002E-2"/>
    <n v="5.4100000000000002E-2"/>
    <n v="5.5493399999999998E-2"/>
    <n v="5.6000000000000001E-2"/>
    <m/>
    <n v="4975500"/>
    <m/>
    <n v="2050000"/>
    <m/>
    <n v="2050000"/>
    <m/>
    <n v="2.4270731707317075"/>
    <n v="5.5500000000000001E-2"/>
  </r>
  <r>
    <x v="10"/>
    <x v="0"/>
    <n v="45986"/>
    <n v="45988"/>
    <s v="SBSN"/>
    <s v="Lelang"/>
    <s v="PBSG002"/>
    <n v="48867"/>
    <n v="5.6250000000000001E-2"/>
    <n v="5.9499999999999997E-2"/>
    <n v="6.0736100000000001E-2"/>
    <n v="6.2E-2"/>
    <n v="5.9499999999999997E-2"/>
    <n v="5.96673E-2"/>
    <n v="0.06"/>
    <m/>
    <n v="5216500"/>
    <m/>
    <n v="350000"/>
    <m/>
    <n v="350000"/>
    <m/>
    <n v="14.904285714285715"/>
    <n v="5.9700000000000003E-2"/>
  </r>
  <r>
    <x v="10"/>
    <x v="0"/>
    <n v="45986"/>
    <n v="45988"/>
    <s v="SBSN"/>
    <s v="Lelang"/>
    <s v="PBS034"/>
    <n v="50936"/>
    <n v="6.5000000000000002E-2"/>
    <n v="6.3E-2"/>
    <n v="6.3730499999999995E-2"/>
    <n v="6.4500000000000002E-2"/>
    <n v="6.3E-2"/>
    <n v="6.3532500000000006E-2"/>
    <n v="6.3700000000000007E-2"/>
    <m/>
    <n v="3869900"/>
    <m/>
    <n v="2350000"/>
    <m/>
    <n v="1600000"/>
    <m/>
    <n v="2.4186874999999999"/>
    <n v="6.3600000000000004E-2"/>
  </r>
  <r>
    <x v="10"/>
    <x v="0"/>
    <n v="45986"/>
    <n v="45988"/>
    <s v="SBSN"/>
    <s v="Lelang"/>
    <s v="PBS038"/>
    <n v="54772"/>
    <n v="6.8750000000000006E-2"/>
    <n v="6.6799999999999998E-2"/>
    <n v="6.7099000000000006E-2"/>
    <n v="6.83E-2"/>
    <n v="6.6799999999999998E-2"/>
    <n v="6.6997600000000004E-2"/>
    <n v="6.7199999999999996E-2"/>
    <m/>
    <n v="3491400"/>
    <m/>
    <n v="2600000"/>
    <m/>
    <n v="2600000"/>
    <m/>
    <n v="1.3428461538461538"/>
    <n v="6.7000000000000004E-2"/>
  </r>
  <r>
    <x v="11"/>
    <x v="0"/>
    <n v="45993"/>
    <n v="45995"/>
    <s v="SUN"/>
    <s v="Lelang"/>
    <s v="SPN01260103"/>
    <n v="46025"/>
    <s v="Diskonto"/>
    <n v="4.5499999999999999E-2"/>
    <n v="4.6257100000000002E-2"/>
    <n v="4.7E-2"/>
    <n v="4.5499999999999999E-2"/>
    <n v="4.5499999999999999E-2"/>
    <n v="4.5499999999999999E-2"/>
    <n v="23000000"/>
    <n v="2850000"/>
    <n v="69638300"/>
    <n v="2000000"/>
    <n v="25100000"/>
    <n v="2000000"/>
    <n v="25000000"/>
    <n v="1.425"/>
    <n v="4.5499999999999999E-2"/>
  </r>
  <r>
    <x v="11"/>
    <x v="0"/>
    <n v="45993"/>
    <n v="45995"/>
    <s v="SUN"/>
    <s v="Lelang"/>
    <s v="SPN12260305"/>
    <n v="46086"/>
    <s v="Diskonto"/>
    <n v="4.7E-2"/>
    <n v="4.8533300000000001E-2"/>
    <n v="4.9500000000000002E-2"/>
    <n v="4.7E-2"/>
    <n v="4.7E-2"/>
    <n v="4.7E-2"/>
    <m/>
    <n v="1350000"/>
    <m/>
    <n v="1000000"/>
    <m/>
    <n v="1000000"/>
    <m/>
    <n v="1.35"/>
    <n v="4.7E-2"/>
  </r>
  <r>
    <x v="11"/>
    <x v="0"/>
    <n v="45993"/>
    <n v="45995"/>
    <s v="SUN"/>
    <s v="Lelang"/>
    <s v="SPN12261203"/>
    <n v="46359"/>
    <s v="Diskonto"/>
    <n v="0.05"/>
    <n v="5.0325000000000002E-2"/>
    <n v="5.0500000000000003E-2"/>
    <n v="0.05"/>
    <n v="0.05"/>
    <n v="0.05"/>
    <m/>
    <n v="4850000"/>
    <m/>
    <n v="2000000"/>
    <m/>
    <n v="2000000"/>
    <m/>
    <n v="2.4249999999999998"/>
    <n v="0.05"/>
  </r>
  <r>
    <x v="11"/>
    <x v="0"/>
    <n v="45993"/>
    <n v="45995"/>
    <s v="SUN"/>
    <s v="Lelang"/>
    <s v="FR0109"/>
    <n v="47922"/>
    <n v="5.8749999999999997E-2"/>
    <n v="5.7099999999999998E-2"/>
    <n v="5.7619900000000002E-2"/>
    <n v="0.06"/>
    <n v="5.7099999999999998E-2"/>
    <n v="5.7099999999999998E-2"/>
    <n v="5.7099999999999998E-2"/>
    <m/>
    <n v="17410000"/>
    <m/>
    <n v="1250000"/>
    <m/>
    <n v="1250000"/>
    <m/>
    <n v="13.928000000000001"/>
    <n v="5.7099999999999998E-2"/>
  </r>
  <r>
    <x v="11"/>
    <x v="0"/>
    <n v="45993"/>
    <n v="45995"/>
    <s v="SUN"/>
    <s v="Lelang"/>
    <s v="FR0108"/>
    <n v="49780"/>
    <n v="6.5000000000000002E-2"/>
    <n v="6.2E-2"/>
    <n v="6.2815099999999999E-2"/>
    <n v="6.5000000000000002E-2"/>
    <n v="6.2E-2"/>
    <n v="6.2392799999999998E-2"/>
    <n v="6.25E-2"/>
    <m/>
    <n v="16141000"/>
    <m/>
    <n v="2100000"/>
    <m/>
    <n v="2000000"/>
    <m/>
    <n v="8.0704999999999991"/>
    <n v="6.2399999999999997E-2"/>
  </r>
  <r>
    <x v="11"/>
    <x v="0"/>
    <n v="45993"/>
    <n v="45995"/>
    <s v="SUN"/>
    <s v="Lelang"/>
    <s v="FR0106"/>
    <n v="51363"/>
    <n v="7.1249999999999994E-2"/>
    <n v="6.4299999999999996E-2"/>
    <n v="6.4700400000000005E-2"/>
    <n v="6.5699999999999995E-2"/>
    <n v="6.4299999999999996E-2"/>
    <n v="6.4599100000000007E-2"/>
    <n v="6.4799999999999996E-2"/>
    <m/>
    <n v="7186400"/>
    <m/>
    <n v="5500000"/>
    <m/>
    <n v="5500000"/>
    <m/>
    <n v="1.3066181818181819"/>
    <n v="6.4600000000000005E-2"/>
  </r>
  <r>
    <x v="11"/>
    <x v="0"/>
    <n v="45993"/>
    <n v="45995"/>
    <s v="SUN"/>
    <s v="Lelang"/>
    <s v="FR0107"/>
    <n v="53189"/>
    <n v="7.1249999999999994E-2"/>
    <n v="6.5000000000000002E-2"/>
    <n v="6.5684900000000004E-2"/>
    <n v="6.6799999999999998E-2"/>
    <n v="6.5000000000000002E-2"/>
    <n v="6.5498700000000007E-2"/>
    <n v="6.5699999999999995E-2"/>
    <m/>
    <n v="7710000"/>
    <m/>
    <n v="3850000"/>
    <m/>
    <n v="3850000"/>
    <m/>
    <n v="2.0025974025974027"/>
    <n v="6.5500000000000003E-2"/>
  </r>
  <r>
    <x v="11"/>
    <x v="0"/>
    <n v="45993"/>
    <n v="45995"/>
    <s v="SUN"/>
    <s v="Lelang"/>
    <s v="FR0102"/>
    <n v="56445"/>
    <n v="6.8750000000000006E-2"/>
    <n v="6.7199999999999996E-2"/>
    <n v="6.7610699999999996E-2"/>
    <n v="6.8500000000000005E-2"/>
    <n v="6.7199999999999996E-2"/>
    <n v="6.7498799999999998E-2"/>
    <n v="6.7699999999999996E-2"/>
    <m/>
    <n v="6734100"/>
    <m/>
    <n v="4150000"/>
    <m/>
    <n v="4150000"/>
    <m/>
    <n v="1.6226746987951808"/>
    <n v="6.7500000000000004E-2"/>
  </r>
  <r>
    <x v="11"/>
    <x v="0"/>
    <n v="45993"/>
    <n v="45995"/>
    <s v="SUN"/>
    <s v="Lelang"/>
    <s v="FR0105"/>
    <n v="60098"/>
    <n v="6.8750000000000006E-2"/>
    <n v="6.7400000000000002E-2"/>
    <n v="6.7905499999999994E-2"/>
    <n v="6.8099999999999994E-2"/>
    <n v="6.7400000000000002E-2"/>
    <n v="6.7797099999999999E-2"/>
    <n v="6.8000000000000005E-2"/>
    <m/>
    <n v="5406800"/>
    <m/>
    <n v="3250000"/>
    <m/>
    <n v="3250000"/>
    <m/>
    <n v="1.6636307692307692"/>
    <n v="6.77999999999999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FF479C-FE33-9044-8F47-71F67AFF9D69}" name="PivotTable5" cacheId="6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J29:L223" firstHeaderRow="1" firstDataRow="2" firstDataCol="1"/>
  <pivotFields count="3">
    <pivotField axis="axisRow"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dataField="1" showAll="0"/>
    <pivotField axis="axisCol" showAll="0">
      <items count="3">
        <item x="0"/>
        <item x="1"/>
        <item t="default"/>
      </items>
    </pivotField>
  </pivotFields>
  <rowFields count="1">
    <field x="0"/>
  </rowFields>
  <rowItems count="1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t="grand">
      <x/>
    </i>
  </rowItems>
  <colFields count="1">
    <field x="2"/>
  </colFields>
  <colItems count="2">
    <i>
      <x/>
    </i>
    <i>
      <x v="1"/>
    </i>
  </colItems>
  <dataFields count="1">
    <dataField name="Sum of val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0B4B50-7598-5648-A3FB-BDD863B1D881}" name="PivotTable9"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2:AY15" firstHeaderRow="0" firstDataRow="1" firstDataCol="1"/>
  <pivotFields count="7">
    <pivotField axis="axisRow"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Average of othp_avg" fld="6" subtotal="average" baseField="0" baseItem="0"/>
    <dataField name="Average of inpp_avg" fld="5" subtotal="average" baseField="0" baseItem="0"/>
    <dataField name="Average of forh_avg" fld="4" subtotal="average" baseField="0" baseItem="0"/>
    <dataField name="Average of cbbp_gross_avg" fld="3" subtotal="average" baseField="0" baseItem="0"/>
    <dataField name="Average of bnkp_mon_avg"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5E9562-3DEA-D944-AF92-1732B9AB77E6}" name="PivotTable1" cacheId="6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5:I17" firstHeaderRow="0" firstDataRow="1" firstDataCol="1" rowPageCount="3" colPageCount="1"/>
  <pivotFields count="42">
    <pivotField numFmtId="164" showAll="0"/>
    <pivotField axis="axisRow" showAll="0">
      <items count="13">
        <item x="0"/>
        <item x="1"/>
        <item x="2"/>
        <item x="3"/>
        <item x="4"/>
        <item x="5"/>
        <item x="6"/>
        <item x="7"/>
        <item x="8"/>
        <item x="9"/>
        <item x="10"/>
        <item x="11"/>
        <item t="default"/>
      </items>
    </pivotField>
    <pivotField axis="axisPage" multipleItemSelectionAllowed="1" showAll="0">
      <items count="16">
        <item h="1" x="0"/>
        <item h="1" x="1"/>
        <item h="1" x="2"/>
        <item h="1" x="3"/>
        <item h="1" x="4"/>
        <item h="1" x="5"/>
        <item h="1" x="6"/>
        <item h="1" x="7"/>
        <item h="1" x="8"/>
        <item h="1" x="9"/>
        <item h="1" x="10"/>
        <item h="1" x="11"/>
        <item x="12"/>
        <item x="13"/>
        <item x="14"/>
        <item t="default"/>
      </items>
    </pivotField>
    <pivotField showAll="0"/>
    <pivotField showAll="0"/>
    <pivotField showAll="0"/>
    <pivotField dataField="1" showAll="0">
      <items count="152">
        <item x="107"/>
        <item x="115"/>
        <item x="114"/>
        <item x="113"/>
        <item x="108"/>
        <item x="109"/>
        <item x="116"/>
        <item x="150"/>
        <item x="106"/>
        <item x="112"/>
        <item x="110"/>
        <item x="117"/>
        <item x="118"/>
        <item x="111"/>
        <item x="149"/>
        <item x="119"/>
        <item x="148"/>
        <item x="105"/>
        <item x="121"/>
        <item x="147"/>
        <item x="146"/>
        <item x="120"/>
        <item x="104"/>
        <item x="138"/>
        <item x="93"/>
        <item x="145"/>
        <item x="139"/>
        <item x="92"/>
        <item x="141"/>
        <item x="122"/>
        <item x="103"/>
        <item x="100"/>
        <item x="142"/>
        <item x="68"/>
        <item x="91"/>
        <item x="94"/>
        <item x="144"/>
        <item x="140"/>
        <item x="89"/>
        <item x="102"/>
        <item x="101"/>
        <item x="99"/>
        <item x="72"/>
        <item x="143"/>
        <item x="69"/>
        <item x="136"/>
        <item x="87"/>
        <item x="98"/>
        <item x="90"/>
        <item x="83"/>
        <item x="88"/>
        <item x="67"/>
        <item x="86"/>
        <item x="82"/>
        <item x="137"/>
        <item x="96"/>
        <item x="81"/>
        <item x="70"/>
        <item x="95"/>
        <item x="65"/>
        <item x="61"/>
        <item x="97"/>
        <item x="84"/>
        <item x="85"/>
        <item x="2"/>
        <item x="66"/>
        <item x="123"/>
        <item x="73"/>
        <item x="135"/>
        <item x="124"/>
        <item x="23"/>
        <item x="71"/>
        <item x="64"/>
        <item x="75"/>
        <item x="22"/>
        <item x="0"/>
        <item x="1"/>
        <item x="80"/>
        <item x="74"/>
        <item x="79"/>
        <item x="3"/>
        <item x="24"/>
        <item x="49"/>
        <item x="134"/>
        <item x="62"/>
        <item x="21"/>
        <item x="4"/>
        <item x="76"/>
        <item x="32"/>
        <item x="30"/>
        <item x="31"/>
        <item x="77"/>
        <item x="125"/>
        <item x="78"/>
        <item x="63"/>
        <item x="20"/>
        <item x="26"/>
        <item x="25"/>
        <item x="27"/>
        <item x="28"/>
        <item x="33"/>
        <item x="29"/>
        <item x="18"/>
        <item x="127"/>
        <item x="19"/>
        <item x="50"/>
        <item x="60"/>
        <item x="126"/>
        <item x="133"/>
        <item x="5"/>
        <item x="132"/>
        <item x="34"/>
        <item x="130"/>
        <item x="37"/>
        <item x="131"/>
        <item x="17"/>
        <item x="36"/>
        <item x="9"/>
        <item x="129"/>
        <item x="8"/>
        <item x="35"/>
        <item x="128"/>
        <item x="16"/>
        <item x="15"/>
        <item x="6"/>
        <item x="51"/>
        <item x="59"/>
        <item x="52"/>
        <item x="10"/>
        <item x="53"/>
        <item x="7"/>
        <item x="14"/>
        <item x="48"/>
        <item x="54"/>
        <item x="58"/>
        <item x="13"/>
        <item x="11"/>
        <item x="12"/>
        <item x="55"/>
        <item x="57"/>
        <item x="47"/>
        <item x="56"/>
        <item x="46"/>
        <item x="45"/>
        <item x="44"/>
        <item x="41"/>
        <item x="42"/>
        <item x="43"/>
        <item x="40"/>
        <item x="38"/>
        <item x="39"/>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Page" showAll="0">
      <items count="3">
        <item x="0"/>
        <item x="1"/>
        <item t="default"/>
      </items>
    </pivotField>
    <pivotField showAll="0"/>
    <pivotField axis="axisPage"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2">
    <i>
      <x/>
    </i>
    <i>
      <x v="1"/>
    </i>
    <i>
      <x v="2"/>
    </i>
    <i>
      <x v="3"/>
    </i>
    <i>
      <x v="4"/>
    </i>
    <i>
      <x v="5"/>
    </i>
    <i>
      <x v="6"/>
    </i>
    <i>
      <x v="7"/>
    </i>
    <i>
      <x v="8"/>
    </i>
    <i>
      <x v="9"/>
    </i>
    <i>
      <x v="10"/>
    </i>
    <i>
      <x v="11"/>
    </i>
  </rowItems>
  <colFields count="1">
    <field x="-2"/>
  </colFields>
  <colItems count="8">
    <i>
      <x/>
    </i>
    <i i="1">
      <x v="1"/>
    </i>
    <i i="2">
      <x v="2"/>
    </i>
    <i i="3">
      <x v="3"/>
    </i>
    <i i="4">
      <x v="4"/>
    </i>
    <i i="5">
      <x v="5"/>
    </i>
    <i i="6">
      <x v="6"/>
    </i>
    <i i="7">
      <x v="7"/>
    </i>
  </colItems>
  <pageFields count="3">
    <pageField fld="26" hier="-1"/>
    <pageField fld="28" hier="-1"/>
    <pageField fld="2" hier="-1"/>
  </pageFields>
  <dataFields count="8">
    <dataField name="Min. of inflation_rate" fld="6" subtotal="min" baseField="0" baseItem="0"/>
    <dataField name="Max. of inflation_rate" fld="6" subtotal="max" baseField="0" baseItem="0"/>
    <dataField name="Min. of dpk_bio_log" fld="11" subtotal="min" baseField="0" baseItem="0"/>
    <dataField name="Max. of dpk_bio_log" fld="11" subtotal="max" baseField="0" baseItem="0"/>
    <dataField name="Min. of move" fld="18" subtotal="min" baseField="0" baseItem="0"/>
    <dataField name="Max. of move" fld="18" subtotal="max" baseField="0" baseItem="0"/>
    <dataField name="Min. of srbi_awardedbio_log" fld="36" subtotal="min" baseField="0" baseItem="0"/>
    <dataField name="Max. of srbi_awardedbio_log" fld="36" subtotal="max"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D168C-16E1-4E40-88ED-E828E0DF2F30}" name="PivotTable4" cacheId="6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J29:L223" firstHeaderRow="1" firstDataRow="2" firstDataCol="1"/>
  <pivotFields count="3">
    <pivotField axis="axisRow" numFmtId="164" showAll="0" sortType="ascending">
      <items count="385">
        <item x="0"/>
        <item x="1"/>
        <item x="2"/>
        <item x="3"/>
        <item x="4"/>
        <item x="5"/>
        <item x="6"/>
        <item x="7"/>
        <item x="8"/>
        <item x="9"/>
        <item x="10"/>
        <item x="11"/>
        <item x="12"/>
        <item x="13"/>
        <item x="14"/>
        <item x="15"/>
        <item x="16"/>
        <item x="17"/>
        <item x="18"/>
        <item x="19"/>
        <item x="20"/>
        <item x="21"/>
        <item x="22"/>
        <item x="186"/>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18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188"/>
        <item x="93"/>
        <item x="94"/>
        <item x="95"/>
        <item x="96"/>
        <item x="97"/>
        <item x="98"/>
        <item x="99"/>
        <item x="100"/>
        <item x="101"/>
        <item x="102"/>
        <item x="103"/>
        <item x="189"/>
        <item x="104"/>
        <item x="105"/>
        <item x="106"/>
        <item x="107"/>
        <item x="108"/>
        <item x="109"/>
        <item x="110"/>
        <item x="111"/>
        <item x="112"/>
        <item x="113"/>
        <item x="114"/>
        <item x="190"/>
        <item x="115"/>
        <item x="116"/>
        <item x="117"/>
        <item x="118"/>
        <item x="119"/>
        <item x="120"/>
        <item x="121"/>
        <item x="122"/>
        <item x="123"/>
        <item x="124"/>
        <item x="125"/>
        <item x="126"/>
        <item x="127"/>
        <item x="128"/>
        <item x="129"/>
        <item x="130"/>
        <item x="131"/>
        <item x="132"/>
        <item x="133"/>
        <item x="134"/>
        <item x="135"/>
        <item x="136"/>
        <item x="137"/>
        <item x="191"/>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378"/>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37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380"/>
        <item m="1" x="285"/>
        <item m="1" x="286"/>
        <item m="1" x="287"/>
        <item m="1" x="288"/>
        <item m="1" x="289"/>
        <item m="1" x="290"/>
        <item m="1" x="291"/>
        <item m="1" x="292"/>
        <item m="1" x="293"/>
        <item m="1" x="294"/>
        <item m="1" x="295"/>
        <item m="1" x="381"/>
        <item m="1" x="296"/>
        <item m="1" x="297"/>
        <item m="1" x="298"/>
        <item m="1" x="299"/>
        <item m="1" x="300"/>
        <item m="1" x="301"/>
        <item m="1" x="302"/>
        <item m="1" x="303"/>
        <item m="1" x="304"/>
        <item m="1" x="305"/>
        <item m="1" x="306"/>
        <item m="1" x="382"/>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83"/>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t="default"/>
      </items>
    </pivotField>
    <pivotField dataField="1" showAll="0"/>
    <pivotField axis="axisCol" showAll="0">
      <items count="3">
        <item x="1"/>
        <item x="0"/>
        <item t="default"/>
      </items>
    </pivotField>
  </pivotFields>
  <rowFields count="1">
    <field x="0"/>
  </rowFields>
  <rowItems count="1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t="grand">
      <x/>
    </i>
  </rowItems>
  <colFields count="1">
    <field x="2"/>
  </colFields>
  <colItems count="2">
    <i>
      <x/>
    </i>
    <i>
      <x v="1"/>
    </i>
  </colItems>
  <dataFields count="1">
    <dataField name="Sum of valu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1B3438-1A58-2A4C-9F73-BA3FAE0C9D0D}" name="PivotTable10" cacheId="6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A1:AE13" firstHeaderRow="0" firstDataRow="1" firstDataCol="2"/>
  <pivotFields count="24">
    <pivotField axis="axisRow" compact="0" outline="0" showAll="0">
      <items count="13">
        <item x="0"/>
        <item x="1"/>
        <item x="2"/>
        <item x="3"/>
        <item x="4"/>
        <item x="5"/>
        <item x="6"/>
        <item x="7"/>
        <item x="8"/>
        <item x="9"/>
        <item x="10"/>
        <item x="11"/>
        <item t="default"/>
      </items>
    </pivotField>
    <pivotField axis="axisRow" compact="0" outline="0" showAll="0" defaultSubtotal="0">
      <items count="1">
        <item x="0"/>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1"/>
    <field x="0"/>
  </rowFields>
  <rowItems count="12">
    <i>
      <x/>
      <x/>
    </i>
    <i r="1">
      <x v="1"/>
    </i>
    <i r="1">
      <x v="2"/>
    </i>
    <i r="1">
      <x v="3"/>
    </i>
    <i r="1">
      <x v="4"/>
    </i>
    <i r="1">
      <x v="5"/>
    </i>
    <i r="1">
      <x v="6"/>
    </i>
    <i r="1">
      <x v="7"/>
    </i>
    <i r="1">
      <x v="8"/>
    </i>
    <i r="1">
      <x v="9"/>
    </i>
    <i r="1">
      <x v="10"/>
    </i>
    <i r="1">
      <x v="11"/>
    </i>
  </rowItems>
  <colFields count="1">
    <field x="-2"/>
  </colFields>
  <colItems count="3">
    <i>
      <x/>
    </i>
    <i i="1">
      <x v="1"/>
    </i>
    <i i="2">
      <x v="2"/>
    </i>
  </colItems>
  <dataFields count="3">
    <dataField name="Count of Seri" fld="6" subtotal="count" baseField="0" baseItem="0"/>
    <dataField name="Sum of Total Penawaran" fld="16" baseField="0" baseItem="0" numFmtId="4"/>
    <dataField name="Sum of Total Penawaran Diterima" fld="20" baseField="0" baseItem="0" numFmtId="4"/>
  </dataFields>
  <formats count="1">
    <format dxfId="8">
      <pivotArea outline="0"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EB0CAC-182C-8843-B92A-9D6E26490DDB}" name="PivotTable1" cacheId="68"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L3:N27" firstHeaderRow="1" firstDataRow="1" firstDataCol="2"/>
  <pivotFields count="9">
    <pivotField compact="0" numFmtId="14" outline="0" showAll="0"/>
    <pivotField axis="axisRow" compact="0" outline="0" showAll="0">
      <items count="13">
        <item x="4"/>
        <item x="3"/>
        <item x="2"/>
        <item x="1"/>
        <item x="0"/>
        <item x="11"/>
        <item x="10"/>
        <item x="9"/>
        <item x="8"/>
        <item x="7"/>
        <item x="6"/>
        <item x="5"/>
        <item t="default"/>
      </items>
    </pivotField>
    <pivotField axis="axisRow" compact="0" outline="0" showAll="0" defaultSubtotal="0">
      <items count="2">
        <item x="1"/>
        <item x="0"/>
      </items>
    </pivotField>
    <pivotField dataField="1" compact="0" numFmtId="4" outline="0" showAll="0"/>
    <pivotField compact="0" numFmtId="4" outline="0" showAll="0"/>
    <pivotField compact="0" numFmtId="4" outline="0" showAll="0"/>
    <pivotField compact="0" numFmtId="4" outline="0" showAll="0"/>
    <pivotField compact="0" outline="0" showAll="0"/>
    <pivotField compact="0" numFmtId="10" outline="0" showAll="0"/>
  </pivotFields>
  <rowFields count="2">
    <field x="2"/>
    <field x="1"/>
  </rowFields>
  <rowItems count="2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rowItems>
  <colItems count="1">
    <i/>
  </colItems>
  <dataFields count="1">
    <dataField name="Average of Price" fld="3" subtotal="average"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E39ACE-EBCE-694A-9A6E-9BF5F2ADD04D}" name="PivotTable11" cacheId="6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J3:L30" firstHeaderRow="1" firstDataRow="1" firstDataCol="2"/>
  <pivotFields count="7">
    <pivotField compact="0" outline="0" showAll="0">
      <extLst>
        <ext xmlns:x14="http://schemas.microsoft.com/office/spreadsheetml/2009/9/main" uri="{2946ED86-A175-432a-8AC1-64E0C546D7DE}">
          <x14:pivotField fillDownLabels="1"/>
        </ext>
      </extLst>
    </pivotField>
    <pivotField axis="axisRow" compact="0" outline="0" showAll="0">
      <items count="13">
        <item x="4"/>
        <item x="5"/>
        <item x="6"/>
        <item x="7"/>
        <item x="8"/>
        <item x="9"/>
        <item x="10"/>
        <item x="11"/>
        <item x="0"/>
        <item x="1"/>
        <item x="2"/>
        <item x="3"/>
        <item t="default"/>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2">
    <field x="2"/>
    <field x="1"/>
  </rowFields>
  <rowItems count="27">
    <i>
      <x/>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rowItems>
  <colItems count="1">
    <i/>
  </colItems>
  <dataFields count="1">
    <dataField name="Sum of Grand Total_bio" fld="6"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684B5E-80D4-2941-8A91-44ED2C5F557E}" name="PivotTable7" cacheId="6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O2:AR54" firstHeaderRow="1" firstDataRow="2" firstDataCol="1"/>
  <pivotFields count="6">
    <pivotField axis="axisRow" showAll="0" sortType="ascending">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m="1" x="51"/>
        <item t="default"/>
      </items>
    </pivotField>
    <pivotField axis="axisCol" showAll="0">
      <items count="4">
        <item x="0"/>
        <item x="1"/>
        <item x="2"/>
        <item t="default"/>
      </items>
    </pivotField>
    <pivotField showAll="0"/>
    <pivotField dataField="1" showAll="0"/>
    <pivotField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1"/>
  </colFields>
  <colItems count="3">
    <i>
      <x/>
    </i>
    <i>
      <x v="1"/>
    </i>
    <i>
      <x v="2"/>
    </i>
  </colItems>
  <dataFields count="1">
    <dataField name="Sum of nom_awd" fld="3" baseField="0" baseItem="0"/>
  </dataFields>
  <formats count="2">
    <format dxfId="2">
      <pivotArea outline="0" collapsedLevelsAreSubtotals="1" fieldPosition="0"/>
    </format>
    <format dxfId="1">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A2669F-1EDE-B94B-9B49-25B7822AF87A}" name="PivotTable8" cacheId="6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BA3:BC15" firstHeaderRow="1" firstDataRow="1" firstDataCol="2"/>
  <pivotFields count="3">
    <pivotField axis="axisRow" compact="0" outline="0" showAll="0" defaultSubtotal="0">
      <items count="2">
        <item x="0"/>
        <item x="1"/>
      </items>
    </pivotField>
    <pivotField axis="axisRow" compact="0" outline="0" showAll="0">
      <items count="13">
        <item x="1"/>
        <item x="2"/>
        <item x="3"/>
        <item x="4"/>
        <item x="5"/>
        <item x="6"/>
        <item x="7"/>
        <item x="8"/>
        <item x="9"/>
        <item x="10"/>
        <item x="11"/>
        <item x="0"/>
        <item t="default"/>
      </items>
    </pivotField>
    <pivotField dataField="1" compact="0" outline="0" showAll="0"/>
  </pivotFields>
  <rowFields count="2">
    <field x="0"/>
    <field x="1"/>
  </rowFields>
  <rowItems count="12">
    <i>
      <x/>
      <x v="11"/>
    </i>
    <i>
      <x v="1"/>
      <x/>
    </i>
    <i r="1">
      <x v="1"/>
    </i>
    <i r="1">
      <x v="2"/>
    </i>
    <i r="1">
      <x v="3"/>
    </i>
    <i r="1">
      <x v="4"/>
    </i>
    <i r="1">
      <x v="5"/>
    </i>
    <i r="1">
      <x v="6"/>
    </i>
    <i r="1">
      <x v="7"/>
    </i>
    <i r="1">
      <x v="8"/>
    </i>
    <i r="1">
      <x v="9"/>
    </i>
    <i r="1">
      <x v="10"/>
    </i>
  </rowItems>
  <colItems count="1">
    <i/>
  </colItems>
  <dataFields count="1">
    <dataField name="Sum of srbi_incomingbio_log" fld="2" baseField="0" baseItem="0" numFmtId="4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1A7B55-0F58-4846-B6E2-63D57B70CF0C}" name="Table2" displayName="Table2" ref="A1:G13" totalsRowShown="0" dataDxfId="29">
  <autoFilter ref="A1:G13" xr:uid="{B11A7B55-0F58-4846-B6E2-63D57B70CF0C}"/>
  <tableColumns count="7">
    <tableColumn id="5" xr3:uid="{26059981-AA73-6348-B401-85F0AB607909}" name="srbi_awardedbio_log" dataDxfId="28"/>
    <tableColumn id="6" xr3:uid="{2BD11F47-C5D5-5B4E-8A3D-B23D491EA2B3}" name="long_holiday" dataDxfId="27"/>
    <tableColumn id="3" xr3:uid="{D065162D-721C-B746-BF80-797890AF8495}" name="move" dataDxfId="26"/>
    <tableColumn id="1" xr3:uid="{DCD31486-93E7-7F40-90CA-E7B6E2CC89DB}" name="auction_month" dataDxfId="25"/>
    <tableColumn id="7" xr3:uid="{2DE63224-C979-2748-9E78-EDD58EEB4B27}" name="inflation_rate" dataDxfId="24" dataCellStyle="Comma"/>
    <tableColumn id="8" xr3:uid="{79346BDE-2E5F-704D-A01F-13038AC1E511}" name="dpk_bio_log" dataDxfId="23" dataCellStyle="Comma"/>
    <tableColumn id="4" xr3:uid="{9D4966ED-06B1-2340-AB85-285448F332DD}" name="number_series" dataDxfId="2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7FDAA9-CE51-5147-A456-C761C8A34016}" name="Table24" displayName="Table24" ref="A1:K13" totalsRowShown="0" dataDxfId="21">
  <autoFilter ref="A1:K13" xr:uid="{0E7FDAA9-CE51-5147-A456-C761C8A34016}"/>
  <tableColumns count="11">
    <tableColumn id="5" xr3:uid="{EE49B5E6-6C60-1948-B64E-1B94CBC8877B}" name="srbi_awardedbio_log_min" dataDxfId="20"/>
    <tableColumn id="2" xr3:uid="{3744817B-FB1C-7140-A11F-A9D664E27542}" name="srbi_awardedbio_log_max" dataDxfId="19"/>
    <tableColumn id="6" xr3:uid="{7937E810-7174-464F-A45F-E62EB6E497E1}" name="long_holiday" dataDxfId="18"/>
    <tableColumn id="9" xr3:uid="{E736F3F5-D820-B245-A36E-2A286E4339DE}" name="move_min" dataDxfId="17"/>
    <tableColumn id="3" xr3:uid="{44A50C61-0B89-5A44-8D20-6C6144C0C987}" name="move_max" dataDxfId="16"/>
    <tableColumn id="1" xr3:uid="{79E122FB-F949-9F4D-8392-12E8F19FB40B}" name="auction_month" dataDxfId="15"/>
    <tableColumn id="7" xr3:uid="{54DFC2B5-65BD-1047-95DF-4E45D277F936}" name="inflation_rate_min" dataDxfId="14" dataCellStyle="Comma"/>
    <tableColumn id="10" xr3:uid="{49BB993A-4FD6-FE42-92EB-491CE93888DF}" name="inflation_rate_max" dataDxfId="13" dataCellStyle="Comma"/>
    <tableColumn id="11" xr3:uid="{8720DA25-B27B-0E4F-B952-FB92A6F2BA42}" name="dpk_bio_log_min" dataDxfId="12" dataCellStyle="Comma"/>
    <tableColumn id="8" xr3:uid="{1ACA7C77-1A33-264A-BE4C-E3D361D821D3}" name="dpk_bio_max" dataDxfId="11" dataCellStyle="Comma"/>
    <tableColumn id="4" xr3:uid="{D49E3380-3BBC-9D41-A764-6A00922D2770}" name="number_series" dataDxfId="1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32B315-211A-6840-84B5-1ADC4B6B3A3A}" name="Table1" displayName="Table1" ref="A1:G31" totalsRowShown="0">
  <autoFilter ref="A1:G31" xr:uid="{014A3554-5E62-CA4D-A89E-5BB3B2C2D414}"/>
  <tableColumns count="7">
    <tableColumn id="1" xr3:uid="{8DA3E7E1-8B2B-5645-9A5A-71EC56AE0F7B}" name="Code"/>
    <tableColumn id="7" xr3:uid="{3472069F-1F12-934B-A23D-CE48C851F835}" name="Description"/>
    <tableColumn id="2" xr3:uid="{017294F0-B8FA-FD4F-BA1A-A4082E1F24F0}" name="Count"/>
    <tableColumn id="3" xr3:uid="{C753DE37-78B0-954A-A672-88BDE6FEB8DC}" name="Mean" dataDxfId="7"/>
    <tableColumn id="4" xr3:uid="{8248861C-29FC-1544-8D1D-7FCAE8AB48ED}" name="Std. Deviation" dataDxfId="6"/>
    <tableColumn id="5" xr3:uid="{53BF0233-BBAC-E340-B602-9A1D689F7E0B}" name="Min." dataDxfId="5"/>
    <tableColumn id="6" xr3:uid="{9BF569DC-A545-0348-A920-380B8FB9BD6E}" name="Max." dataDxfId="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hyperlink" Target="https://insights.ceicdata.com/series/309367202_SR197289997" TargetMode="Externa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openxmlformats.org/officeDocument/2006/relationships/hyperlink" Target="https://kemenkeu.sharepoint.com/:x:/r/sites/RangersPPSUNDjaya/Shared%20Documents/General/Realisasi%20Penerbitan/Penerbitan%20Per%20Tahun/Master%20Data%20Realisasi%20Penerbitan%20SUN.xlsx?d=wff03146e564749098ccbfd062d68d703&amp;csf=1&amp;web=1&amp;e=5xbJdq" TargetMode="External"/><Relationship Id="rId2" Type="http://schemas.openxmlformats.org/officeDocument/2006/relationships/hyperlink" Target="https://kemenkeu.sharepoint.com/:f:/r/sites/RangersPPSUNDjaya/Shared%20Documents/General/Realisasi%20Penerbitan/Penerbitan%20Per%20Tahun?csf=1&amp;web=1&amp;e=N5St0D" TargetMode="External"/><Relationship Id="rId1" Type="http://schemas.openxmlformats.org/officeDocument/2006/relationships/hyperlink" Target="https://www.investing.com/indices/ice-bofaml-move-historical-data" TargetMode="External"/><Relationship Id="rId5" Type="http://schemas.openxmlformats.org/officeDocument/2006/relationships/hyperlink" Target="https://kemenkeu.sharepoint.com/:x:/r/sites/DSUNers/Shared%20Documents/General/PPSUN/Realisasi%20Penerbitan/Penerbitan%20Per%20Tahun/Realisasi%20Penerbitan%20SBN%202025.xlsx?d=w1d0183360dc44d55ba86d3d52d67e96e&amp;csf=1&amp;web=1&amp;e=TvdkO1" TargetMode="External"/><Relationship Id="rId4" Type="http://schemas.openxmlformats.org/officeDocument/2006/relationships/hyperlink" Target="https://kemenkeu.sharepoint.com/:x:/r/sites/DSUNers/Shared%20Documents/General/PPSUN/Realisasi%20Penerbitan/Evaluasi%20Lelang_new.xlsx?d=w6dd2815360ce419ebd2aaa164d5cd3ec&amp;csf=1&amp;web=1&amp;e=Z0vvnC"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insights.ceicdata.com/series/460333237_SR196840757" TargetMode="Externa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8.xml.rels><?xml version="1.0" encoding="UTF-8" standalone="yes"?>
<Relationships xmlns="http://schemas.openxmlformats.org/package/2006/relationships"><Relationship Id="rId3" Type="http://schemas.openxmlformats.org/officeDocument/2006/relationships/hyperlink" Target="https://insights.ceicdata.com/series/247931702_SR4649319" TargetMode="External"/><Relationship Id="rId2" Type="http://schemas.openxmlformats.org/officeDocument/2006/relationships/hyperlink" Target="https://insights.ceicdata.com/series/247931202_SR4649313" TargetMode="External"/><Relationship Id="rId1" Type="http://schemas.openxmlformats.org/officeDocument/2006/relationships/hyperlink" Target="https://insights.ceicdata.com/series/247930802_SR4649305" TargetMode="External"/><Relationship Id="rId5" Type="http://schemas.openxmlformats.org/officeDocument/2006/relationships/hyperlink" Target="https://insights.ceicdata.com/series/412736947_SR125637137" TargetMode="External"/><Relationship Id="rId4" Type="http://schemas.openxmlformats.org/officeDocument/2006/relationships/hyperlink" Target="https://insights.ceicdata.com/series/460333237_SR196840757" TargetMode="Externa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hyperlink" Target="https://kemenkeu.sharepoint.com/:x:/r/sites/DSUNers/Shared%20Documents/General/SRBI%20-%20Hasil%20Lelang/YC%20SRBI%20%26%20Seri%20Lelang_v.4-20241213++outs.xlsx?d=wffafc565c8364885b4f33ab8f933bf42&amp;csf=1&amp;web=1&amp;e=BpNlX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BBCD0-16A3-DD4A-82F5-FBF8E7092512}">
  <dimension ref="A1:AP180"/>
  <sheetViews>
    <sheetView workbookViewId="0">
      <pane xSplit="1" ySplit="1" topLeftCell="B150" activePane="bottomRight" state="frozen"/>
      <selection pane="topRight" activeCell="B1" sqref="B1"/>
      <selection pane="bottomLeft" activeCell="A2" sqref="A2"/>
      <selection pane="bottomRight" activeCell="H179" sqref="H179"/>
    </sheetView>
  </sheetViews>
  <sheetFormatPr baseColWidth="10" defaultRowHeight="16" x14ac:dyDescent="0.2"/>
  <cols>
    <col min="1" max="1" width="10.5" bestFit="1" customWidth="1"/>
    <col min="2" max="2" width="14.6640625" bestFit="1" customWidth="1"/>
    <col min="3" max="3" width="12.33203125" bestFit="1" customWidth="1"/>
    <col min="4" max="4" width="7.1640625" bestFit="1" customWidth="1"/>
    <col min="5" max="5" width="11.6640625" bestFit="1" customWidth="1"/>
    <col min="6" max="6" width="12.1640625" bestFit="1" customWidth="1"/>
    <col min="7" max="8" width="12.83203125" bestFit="1" customWidth="1"/>
    <col min="9" max="10" width="12.1640625" bestFit="1" customWidth="1"/>
    <col min="11" max="11" width="19.33203125" bestFit="1" customWidth="1"/>
    <col min="12" max="12" width="12.1640625" bestFit="1" customWidth="1"/>
    <col min="13" max="13" width="14.5" bestFit="1" customWidth="1"/>
    <col min="14" max="14" width="15.33203125" bestFit="1" customWidth="1"/>
    <col min="15" max="15" width="12.1640625" bestFit="1" customWidth="1"/>
    <col min="16" max="16" width="12.5" bestFit="1" customWidth="1"/>
    <col min="17" max="19" width="12.1640625" bestFit="1" customWidth="1"/>
    <col min="20" max="20" width="17.5" bestFit="1" customWidth="1"/>
    <col min="21" max="21" width="16.83203125" bestFit="1" customWidth="1"/>
    <col min="22" max="22" width="17" bestFit="1" customWidth="1"/>
    <col min="23" max="23" width="16.33203125" customWidth="1"/>
    <col min="24" max="24" width="14.1640625" bestFit="1" customWidth="1"/>
    <col min="25" max="25" width="18.1640625" bestFit="1" customWidth="1"/>
    <col min="26" max="26" width="12.5" bestFit="1" customWidth="1"/>
    <col min="27" max="27" width="8.5" bestFit="1" customWidth="1"/>
    <col min="28" max="28" width="16" bestFit="1" customWidth="1"/>
    <col min="29" max="29" width="12.33203125" bestFit="1" customWidth="1"/>
    <col min="30" max="31" width="13.33203125" bestFit="1" customWidth="1"/>
    <col min="32" max="32" width="19" bestFit="1" customWidth="1"/>
    <col min="33" max="33" width="26.6640625" bestFit="1" customWidth="1"/>
    <col min="34" max="34" width="16.33203125" bestFit="1" customWidth="1"/>
    <col min="35" max="35" width="20" style="12" bestFit="1" customWidth="1"/>
    <col min="36" max="36" width="20.33203125" style="12" bestFit="1" customWidth="1"/>
    <col min="37" max="37" width="19.6640625" style="12" bestFit="1" customWidth="1"/>
    <col min="38" max="38" width="17" style="12" bestFit="1" customWidth="1"/>
    <col min="39" max="39" width="18.1640625" style="12" bestFit="1" customWidth="1"/>
    <col min="40" max="40" width="17.5" style="12" bestFit="1" customWidth="1"/>
    <col min="41" max="42" width="12.1640625" bestFit="1" customWidth="1"/>
  </cols>
  <sheetData>
    <row r="1" spans="1:42" x14ac:dyDescent="0.2">
      <c r="A1" t="s">
        <v>0</v>
      </c>
      <c r="B1" t="s">
        <v>1</v>
      </c>
      <c r="C1" t="s">
        <v>2</v>
      </c>
      <c r="D1" t="s">
        <v>3</v>
      </c>
      <c r="E1" t="s">
        <v>98</v>
      </c>
      <c r="F1" t="s">
        <v>4</v>
      </c>
      <c r="G1" t="s">
        <v>5</v>
      </c>
      <c r="H1" t="s">
        <v>6</v>
      </c>
      <c r="I1" t="s">
        <v>7</v>
      </c>
      <c r="J1" t="s">
        <v>8</v>
      </c>
      <c r="K1" t="s">
        <v>9</v>
      </c>
      <c r="L1" t="s">
        <v>10</v>
      </c>
      <c r="M1" t="s">
        <v>11</v>
      </c>
      <c r="N1" t="s">
        <v>12</v>
      </c>
      <c r="O1" t="s">
        <v>13</v>
      </c>
      <c r="P1" t="s">
        <v>14</v>
      </c>
      <c r="Q1" t="s">
        <v>15</v>
      </c>
      <c r="R1" t="s">
        <v>16</v>
      </c>
      <c r="S1" t="s">
        <v>17</v>
      </c>
      <c r="T1" t="s">
        <v>99</v>
      </c>
      <c r="U1" t="s">
        <v>100</v>
      </c>
      <c r="V1" t="s">
        <v>18</v>
      </c>
      <c r="W1" t="s">
        <v>19</v>
      </c>
      <c r="X1" t="s">
        <v>20</v>
      </c>
      <c r="Y1" t="s">
        <v>21</v>
      </c>
      <c r="Z1" t="s">
        <v>22</v>
      </c>
      <c r="AA1" t="s">
        <v>23</v>
      </c>
      <c r="AB1" t="s">
        <v>24</v>
      </c>
      <c r="AC1" t="s">
        <v>25</v>
      </c>
      <c r="AD1" t="s">
        <v>26</v>
      </c>
      <c r="AE1" t="s">
        <v>27</v>
      </c>
      <c r="AF1" t="s">
        <v>28</v>
      </c>
      <c r="AG1" t="s">
        <v>29</v>
      </c>
      <c r="AH1" t="s">
        <v>30</v>
      </c>
      <c r="AI1" s="12" t="s">
        <v>31</v>
      </c>
      <c r="AJ1" s="12" t="s">
        <v>60</v>
      </c>
      <c r="AK1" s="12" t="s">
        <v>32</v>
      </c>
      <c r="AL1" s="12" t="s">
        <v>63</v>
      </c>
      <c r="AM1" s="12" t="s">
        <v>65</v>
      </c>
      <c r="AN1" s="12" t="s">
        <v>67</v>
      </c>
      <c r="AO1" t="s">
        <v>96</v>
      </c>
      <c r="AP1" t="s">
        <v>97</v>
      </c>
    </row>
    <row r="2" spans="1:42" x14ac:dyDescent="0.2">
      <c r="A2" s="2">
        <v>40179</v>
      </c>
      <c r="B2">
        <v>1</v>
      </c>
      <c r="C2">
        <v>2010</v>
      </c>
      <c r="D2">
        <v>6.5</v>
      </c>
      <c r="E2">
        <f>D2-AB2</f>
        <v>6.25</v>
      </c>
      <c r="F2">
        <v>9.6090983610000009</v>
      </c>
      <c r="G2">
        <v>3.72</v>
      </c>
      <c r="H2">
        <v>4.1436952099999997</v>
      </c>
      <c r="I2">
        <v>2619.897399902341</v>
      </c>
      <c r="J2">
        <v>9275.4500000000007</v>
      </c>
      <c r="K2">
        <v>4.8423750568142241</v>
      </c>
      <c r="L2">
        <v>6.2897873271929532</v>
      </c>
      <c r="M2">
        <v>43.224535499999995</v>
      </c>
      <c r="N2">
        <v>3.7044735500000003</v>
      </c>
      <c r="O2">
        <v>19.212447500000003</v>
      </c>
      <c r="P2">
        <v>369.11813894025636</v>
      </c>
      <c r="Q2">
        <v>18.940212500000001</v>
      </c>
      <c r="R2">
        <v>14.9183325</v>
      </c>
      <c r="S2">
        <v>93.052632783588464</v>
      </c>
      <c r="T2">
        <v>7.4412189570430414</v>
      </c>
      <c r="U2">
        <v>7.143014800254095</v>
      </c>
      <c r="V2">
        <f>T2-3</f>
        <v>4.4412189570430414</v>
      </c>
      <c r="W2">
        <f>U2-3</f>
        <v>4.143014800254095</v>
      </c>
      <c r="X2">
        <v>12</v>
      </c>
      <c r="Y2">
        <v>144</v>
      </c>
      <c r="Z2">
        <v>1.9870287769784172</v>
      </c>
      <c r="AA2">
        <v>0</v>
      </c>
      <c r="AB2">
        <v>0.25</v>
      </c>
      <c r="AC2">
        <v>0</v>
      </c>
      <c r="AD2">
        <v>6.3167793869738738</v>
      </c>
      <c r="AE2">
        <v>5.6959427294655205</v>
      </c>
      <c r="AF2">
        <v>5.3259483055733892</v>
      </c>
      <c r="AG2">
        <v>5.4544117820758391</v>
      </c>
      <c r="AH2">
        <v>6.1959159865537519</v>
      </c>
      <c r="AI2" s="12">
        <v>3.8617661320544494</v>
      </c>
      <c r="AJ2" s="12">
        <v>0</v>
      </c>
      <c r="AK2" s="12">
        <v>0</v>
      </c>
      <c r="AL2" s="12">
        <v>0</v>
      </c>
      <c r="AM2" s="12">
        <v>0</v>
      </c>
      <c r="AN2" s="12">
        <v>0</v>
      </c>
      <c r="AO2">
        <v>7.0191304799999985</v>
      </c>
      <c r="AP2">
        <v>8.3755583344999973</v>
      </c>
    </row>
    <row r="3" spans="1:42" x14ac:dyDescent="0.2">
      <c r="A3" s="2">
        <v>40210</v>
      </c>
      <c r="B3">
        <v>2</v>
      </c>
      <c r="C3">
        <v>2010</v>
      </c>
      <c r="D3">
        <v>6.5</v>
      </c>
      <c r="E3">
        <f t="shared" ref="E3:E66" si="0">D3-AB3</f>
        <v>6.25</v>
      </c>
      <c r="F3">
        <v>9.6852499063157893</v>
      </c>
      <c r="G3">
        <v>3.81</v>
      </c>
      <c r="H3">
        <v>4.8306544200000001</v>
      </c>
      <c r="I3">
        <v>2548.5790501644706</v>
      </c>
      <c r="J3">
        <v>9348.21052631579</v>
      </c>
      <c r="K3">
        <v>4.8434234644086356</v>
      </c>
      <c r="L3">
        <v>6.2859257404371425</v>
      </c>
      <c r="M3">
        <v>41.991705789473677</v>
      </c>
      <c r="N3">
        <v>3.4549590526315788</v>
      </c>
      <c r="O3">
        <v>19.872937368421052</v>
      </c>
      <c r="P3">
        <v>394.93363964918586</v>
      </c>
      <c r="Q3">
        <v>19.156598421052632</v>
      </c>
      <c r="R3">
        <v>15.523802105263156</v>
      </c>
      <c r="S3">
        <v>86.152630856162602</v>
      </c>
      <c r="T3">
        <v>7.3852755119584463</v>
      </c>
      <c r="U3">
        <v>6.9357591037453119</v>
      </c>
      <c r="V3">
        <f t="shared" ref="V3:W66" si="1">T3-3</f>
        <v>4.3852755119584463</v>
      </c>
      <c r="W3">
        <f t="shared" si="1"/>
        <v>3.9357591037453119</v>
      </c>
      <c r="X3">
        <v>12</v>
      </c>
      <c r="Y3">
        <v>144</v>
      </c>
      <c r="Z3">
        <v>2.8152463768115941</v>
      </c>
      <c r="AA3">
        <v>0</v>
      </c>
      <c r="AB3">
        <v>0.25</v>
      </c>
      <c r="AC3">
        <v>0</v>
      </c>
      <c r="AD3">
        <v>6.3152314144684043</v>
      </c>
      <c r="AE3">
        <v>5.69027033803604</v>
      </c>
      <c r="AF3">
        <v>5.3257377001949422</v>
      </c>
      <c r="AG3">
        <v>5.4446311349025782</v>
      </c>
      <c r="AH3">
        <v>6.1955210924951327</v>
      </c>
      <c r="AI3" s="12">
        <v>3.890148171582303</v>
      </c>
      <c r="AJ3" s="12">
        <v>0</v>
      </c>
      <c r="AK3" s="12">
        <v>0</v>
      </c>
      <c r="AL3" s="12">
        <v>0</v>
      </c>
      <c r="AM3" s="12">
        <v>0</v>
      </c>
      <c r="AN3" s="12">
        <v>0</v>
      </c>
      <c r="AO3">
        <v>7.2169735026315776</v>
      </c>
      <c r="AP3">
        <v>8.4113821436842091</v>
      </c>
    </row>
    <row r="4" spans="1:42" x14ac:dyDescent="0.2">
      <c r="A4" s="2">
        <v>40238</v>
      </c>
      <c r="B4">
        <v>3</v>
      </c>
      <c r="C4">
        <v>2010</v>
      </c>
      <c r="D4">
        <v>6.5</v>
      </c>
      <c r="E4">
        <f t="shared" si="0"/>
        <v>6.25</v>
      </c>
      <c r="F4">
        <v>9.211319021363634</v>
      </c>
      <c r="G4">
        <v>3.43</v>
      </c>
      <c r="H4">
        <v>8.5964991200000007</v>
      </c>
      <c r="I4">
        <v>2692.1095969460202</v>
      </c>
      <c r="J4">
        <v>9173.7272727272721</v>
      </c>
      <c r="K4">
        <v>4.8562648111789919</v>
      </c>
      <c r="L4">
        <v>6.2971610556156081</v>
      </c>
      <c r="M4">
        <v>40.48723681818182</v>
      </c>
      <c r="N4">
        <v>3.2994699999999995</v>
      </c>
      <c r="O4">
        <v>21.379225000000005</v>
      </c>
      <c r="P4">
        <v>457.07126160062523</v>
      </c>
      <c r="Q4">
        <v>19.22477409090909</v>
      </c>
      <c r="R4">
        <v>15.609294545454548</v>
      </c>
      <c r="S4">
        <v>79.991304812224016</v>
      </c>
      <c r="T4">
        <v>7.5375798525176476</v>
      </c>
      <c r="U4">
        <v>7.1730113495073509</v>
      </c>
      <c r="V4">
        <f t="shared" si="1"/>
        <v>4.5375798525176476</v>
      </c>
      <c r="W4">
        <f t="shared" si="1"/>
        <v>4.1730113495073509</v>
      </c>
      <c r="X4">
        <v>15</v>
      </c>
      <c r="Y4">
        <v>225</v>
      </c>
      <c r="Z4">
        <v>2.3150933261716129</v>
      </c>
      <c r="AA4">
        <v>0</v>
      </c>
      <c r="AB4">
        <v>0.25</v>
      </c>
      <c r="AC4">
        <v>0</v>
      </c>
      <c r="AD4">
        <v>6.3247109192834055</v>
      </c>
      <c r="AE4">
        <v>5.6941319023126775</v>
      </c>
      <c r="AF4">
        <v>5.3119297676542603</v>
      </c>
      <c r="AG4">
        <v>5.461465195578489</v>
      </c>
      <c r="AH4">
        <v>6.2071961120224035</v>
      </c>
      <c r="AI4" s="12">
        <v>3.7957931497606467</v>
      </c>
      <c r="AJ4" s="12">
        <v>0</v>
      </c>
      <c r="AK4" s="12">
        <v>0</v>
      </c>
      <c r="AL4" s="12">
        <v>0</v>
      </c>
      <c r="AM4" s="12">
        <v>0</v>
      </c>
      <c r="AN4" s="12">
        <v>0</v>
      </c>
      <c r="AO4">
        <v>7.097450079545454</v>
      </c>
      <c r="AP4">
        <v>8.3279025318181805</v>
      </c>
    </row>
    <row r="5" spans="1:42" x14ac:dyDescent="0.2">
      <c r="A5" s="2">
        <v>40269</v>
      </c>
      <c r="B5">
        <v>4</v>
      </c>
      <c r="C5">
        <v>2010</v>
      </c>
      <c r="D5">
        <v>6.5</v>
      </c>
      <c r="E5">
        <f t="shared" si="0"/>
        <v>6.25</v>
      </c>
      <c r="F5">
        <v>8.7767556542857132</v>
      </c>
      <c r="G5">
        <v>3.91</v>
      </c>
      <c r="H5">
        <v>7.6548048800000004</v>
      </c>
      <c r="I5">
        <v>2895.4338146391337</v>
      </c>
      <c r="J5">
        <v>9027.3333333333339</v>
      </c>
      <c r="K5">
        <v>4.8953272781245545</v>
      </c>
      <c r="L5">
        <v>6.2875381630590956</v>
      </c>
      <c r="M5">
        <v>39.729549523809524</v>
      </c>
      <c r="N5">
        <v>2.6893102380952376</v>
      </c>
      <c r="O5">
        <v>23.472588095238091</v>
      </c>
      <c r="P5">
        <v>550.962391888713</v>
      </c>
      <c r="Q5">
        <v>19.001521904761905</v>
      </c>
      <c r="R5">
        <v>15.107029523809523</v>
      </c>
      <c r="S5">
        <v>85.785714649018772</v>
      </c>
      <c r="T5">
        <v>7.6964393948361822</v>
      </c>
      <c r="U5">
        <v>7.12856080655932</v>
      </c>
      <c r="V5">
        <f t="shared" si="1"/>
        <v>4.6964393948361822</v>
      </c>
      <c r="W5">
        <f t="shared" si="1"/>
        <v>4.12856080655932</v>
      </c>
      <c r="X5">
        <v>18</v>
      </c>
      <c r="Y5">
        <v>324</v>
      </c>
      <c r="Z5">
        <v>3.697248047601339</v>
      </c>
      <c r="AA5">
        <v>0</v>
      </c>
      <c r="AB5">
        <v>0.25</v>
      </c>
      <c r="AC5">
        <v>0</v>
      </c>
      <c r="AD5">
        <v>6.3255204947597639</v>
      </c>
      <c r="AE5">
        <v>5.6943574400428263</v>
      </c>
      <c r="AF5">
        <v>5.3250850345500753</v>
      </c>
      <c r="AG5">
        <v>5.452288576262017</v>
      </c>
      <c r="AH5">
        <v>6.2082270372877346</v>
      </c>
      <c r="AI5" s="12">
        <v>3.7855526207646131</v>
      </c>
      <c r="AJ5" s="12">
        <v>0</v>
      </c>
      <c r="AK5" s="12">
        <v>0</v>
      </c>
      <c r="AL5" s="12">
        <v>0</v>
      </c>
      <c r="AM5" s="12">
        <v>0</v>
      </c>
      <c r="AN5" s="12">
        <v>0</v>
      </c>
      <c r="AO5">
        <v>6.8503286500000016</v>
      </c>
      <c r="AP5">
        <v>8.0665444428571416</v>
      </c>
    </row>
    <row r="6" spans="1:42" x14ac:dyDescent="0.2">
      <c r="A6" s="2">
        <v>40299</v>
      </c>
      <c r="B6">
        <v>5</v>
      </c>
      <c r="C6">
        <v>2010</v>
      </c>
      <c r="D6">
        <v>6.5</v>
      </c>
      <c r="E6">
        <f t="shared" si="0"/>
        <v>6.25</v>
      </c>
      <c r="F6">
        <v>9.0350351957894741</v>
      </c>
      <c r="G6">
        <v>4.16</v>
      </c>
      <c r="H6">
        <v>6.1163217400000001</v>
      </c>
      <c r="I6">
        <v>2774.6011641652926</v>
      </c>
      <c r="J6">
        <v>9183.21052631579</v>
      </c>
      <c r="K6">
        <v>4.8726648281007607</v>
      </c>
      <c r="L6">
        <v>6.2946802343085499</v>
      </c>
      <c r="M6">
        <v>39.01735157894737</v>
      </c>
      <c r="N6">
        <v>2.9850231052631577</v>
      </c>
      <c r="O6">
        <v>24.032015263157895</v>
      </c>
      <c r="P6">
        <v>577.53775760865403</v>
      </c>
      <c r="Q6">
        <v>18.699384736842102</v>
      </c>
      <c r="R6">
        <v>15.266225789473685</v>
      </c>
      <c r="S6">
        <v>102.29499931335431</v>
      </c>
      <c r="T6">
        <v>7.590575471993553</v>
      </c>
      <c r="U6">
        <v>7.0588054866759071</v>
      </c>
      <c r="V6">
        <f t="shared" si="1"/>
        <v>4.590575471993553</v>
      </c>
      <c r="W6">
        <f t="shared" si="1"/>
        <v>4.0588054866759071</v>
      </c>
      <c r="X6">
        <v>18</v>
      </c>
      <c r="Y6">
        <v>324</v>
      </c>
      <c r="Z6">
        <v>3.4022794759825326</v>
      </c>
      <c r="AA6">
        <v>0</v>
      </c>
      <c r="AB6">
        <v>0.25</v>
      </c>
      <c r="AC6">
        <v>0</v>
      </c>
      <c r="AD6">
        <v>6.3310696003806868</v>
      </c>
      <c r="AE6">
        <v>5.7109673774261269</v>
      </c>
      <c r="AF6">
        <v>5.3318216673644763</v>
      </c>
      <c r="AG6">
        <v>5.4761214590956069</v>
      </c>
      <c r="AH6">
        <v>6.2103135319669409</v>
      </c>
      <c r="AI6" s="12">
        <v>3.7957166919117737</v>
      </c>
      <c r="AJ6" s="12">
        <v>0</v>
      </c>
      <c r="AK6" s="12">
        <v>0</v>
      </c>
      <c r="AL6" s="12">
        <v>0</v>
      </c>
      <c r="AM6" s="12">
        <v>0</v>
      </c>
      <c r="AN6" s="12">
        <v>0</v>
      </c>
      <c r="AO6">
        <v>6.8584538899999998</v>
      </c>
      <c r="AP6">
        <v>8.413221333684211</v>
      </c>
    </row>
    <row r="7" spans="1:42" x14ac:dyDescent="0.2">
      <c r="A7" s="2">
        <v>40330</v>
      </c>
      <c r="B7">
        <v>6</v>
      </c>
      <c r="C7">
        <v>2010</v>
      </c>
      <c r="D7">
        <v>6.5</v>
      </c>
      <c r="E7">
        <f t="shared" si="0"/>
        <v>6.25</v>
      </c>
      <c r="F7">
        <v>8.5985415368181819</v>
      </c>
      <c r="G7">
        <v>5.05</v>
      </c>
      <c r="H7">
        <v>9.5211150500000006</v>
      </c>
      <c r="I7">
        <v>2851.9435924183213</v>
      </c>
      <c r="J7">
        <v>9148.363636363636</v>
      </c>
      <c r="K7">
        <v>4.8826454746894452</v>
      </c>
      <c r="L7">
        <v>6.311022996139604</v>
      </c>
      <c r="M7">
        <v>38.358386363636363</v>
      </c>
      <c r="N7">
        <v>3.0856752727272725</v>
      </c>
      <c r="O7">
        <v>24.58851454545454</v>
      </c>
      <c r="P7">
        <v>604.59504755202954</v>
      </c>
      <c r="Q7">
        <v>18.619541363636365</v>
      </c>
      <c r="R7">
        <v>15.347879999999998</v>
      </c>
      <c r="S7">
        <v>97.163636294277964</v>
      </c>
      <c r="T7">
        <v>7.6219029608912301</v>
      </c>
      <c r="U7">
        <v>7.1319072427743864</v>
      </c>
      <c r="V7">
        <f t="shared" si="1"/>
        <v>4.6219029608912301</v>
      </c>
      <c r="W7">
        <f t="shared" si="1"/>
        <v>4.1319072427743864</v>
      </c>
      <c r="X7">
        <v>17</v>
      </c>
      <c r="Y7">
        <v>289</v>
      </c>
      <c r="Z7">
        <v>3.0902649642040001</v>
      </c>
      <c r="AA7">
        <v>0</v>
      </c>
      <c r="AB7">
        <v>0.25</v>
      </c>
      <c r="AC7">
        <v>0</v>
      </c>
      <c r="AD7">
        <v>6.3485276651718374</v>
      </c>
      <c r="AE7">
        <v>5.7367194096413403</v>
      </c>
      <c r="AF7">
        <v>5.3479698792119228</v>
      </c>
      <c r="AG7">
        <v>5.5086338159718666</v>
      </c>
      <c r="AH7">
        <v>6.2254059506052437</v>
      </c>
      <c r="AI7" s="12">
        <v>3.7295681073074074</v>
      </c>
      <c r="AJ7" s="12">
        <v>0</v>
      </c>
      <c r="AK7" s="12">
        <v>0</v>
      </c>
      <c r="AL7" s="12">
        <v>0</v>
      </c>
      <c r="AM7" s="12">
        <v>0</v>
      </c>
      <c r="AN7" s="12">
        <v>0</v>
      </c>
      <c r="AO7">
        <v>6.8492618459090915</v>
      </c>
      <c r="AP7">
        <v>7.9381838259090927</v>
      </c>
    </row>
    <row r="8" spans="1:42" x14ac:dyDescent="0.2">
      <c r="A8" s="2">
        <v>40360</v>
      </c>
      <c r="B8">
        <v>7</v>
      </c>
      <c r="C8">
        <v>2010</v>
      </c>
      <c r="D8">
        <v>6.5</v>
      </c>
      <c r="E8">
        <f t="shared" si="0"/>
        <v>6.25</v>
      </c>
      <c r="F8">
        <v>8.268948217272726</v>
      </c>
      <c r="G8">
        <v>6.22</v>
      </c>
      <c r="H8">
        <v>3.79869536</v>
      </c>
      <c r="I8">
        <v>2977.0598033558208</v>
      </c>
      <c r="J8">
        <v>9049.454545454546</v>
      </c>
      <c r="K8">
        <v>4.8964935890642476</v>
      </c>
      <c r="L8">
        <v>6.3076923887586025</v>
      </c>
      <c r="M8">
        <v>36.472320909090904</v>
      </c>
      <c r="N8">
        <v>3.1550867272727272</v>
      </c>
      <c r="O8">
        <v>26.763727727272727</v>
      </c>
      <c r="P8">
        <v>716.29712185958692</v>
      </c>
      <c r="Q8">
        <v>18.610760454545456</v>
      </c>
      <c r="R8">
        <v>14.998102727272727</v>
      </c>
      <c r="S8">
        <v>81.014285859607497</v>
      </c>
      <c r="T8">
        <v>7.4381165473460964</v>
      </c>
      <c r="U8">
        <v>7.012837224705172</v>
      </c>
      <c r="V8">
        <f t="shared" si="1"/>
        <v>4.4381165473460964</v>
      </c>
      <c r="W8">
        <f t="shared" si="1"/>
        <v>4.012837224705172</v>
      </c>
      <c r="X8">
        <v>17</v>
      </c>
      <c r="Y8">
        <v>289</v>
      </c>
      <c r="Z8">
        <v>2.6624368932038833</v>
      </c>
      <c r="AA8">
        <v>0</v>
      </c>
      <c r="AB8">
        <v>0.25</v>
      </c>
      <c r="AC8">
        <v>0</v>
      </c>
      <c r="AD8">
        <v>6.3458810214781085</v>
      </c>
      <c r="AE8">
        <v>5.7321893198602742</v>
      </c>
      <c r="AF8">
        <v>5.3583895323703388</v>
      </c>
      <c r="AG8">
        <v>5.4934678521372655</v>
      </c>
      <c r="AH8">
        <v>6.2233513926360322</v>
      </c>
      <c r="AI8" s="12">
        <v>3.732368827387051</v>
      </c>
      <c r="AJ8" s="12">
        <v>0</v>
      </c>
      <c r="AK8" s="12">
        <v>0</v>
      </c>
      <c r="AL8" s="12">
        <v>0</v>
      </c>
      <c r="AM8" s="12">
        <v>0</v>
      </c>
      <c r="AN8" s="12">
        <v>0</v>
      </c>
      <c r="AO8">
        <v>6.3869149331818171</v>
      </c>
      <c r="AP8">
        <v>7.5817712181818173</v>
      </c>
    </row>
    <row r="9" spans="1:42" x14ac:dyDescent="0.2">
      <c r="A9" s="2">
        <v>40391</v>
      </c>
      <c r="B9">
        <v>8</v>
      </c>
      <c r="C9">
        <v>2010</v>
      </c>
      <c r="D9">
        <v>6.5</v>
      </c>
      <c r="E9">
        <f t="shared" si="0"/>
        <v>6.25</v>
      </c>
      <c r="F9">
        <v>8.0479668776190465</v>
      </c>
      <c r="G9">
        <v>6.4</v>
      </c>
      <c r="H9">
        <v>3.4163275400000002</v>
      </c>
      <c r="I9">
        <v>3073.1810825892831</v>
      </c>
      <c r="J9">
        <v>8971.7619047619046</v>
      </c>
      <c r="K9">
        <v>4.9101824695430949</v>
      </c>
      <c r="L9">
        <v>6.309766395307161</v>
      </c>
      <c r="M9">
        <v>35.662834285714283</v>
      </c>
      <c r="N9">
        <v>2.8493174761904774</v>
      </c>
      <c r="O9">
        <v>27.722288095238099</v>
      </c>
      <c r="P9">
        <v>768.52525723538008</v>
      </c>
      <c r="Q9">
        <v>18.340674285714289</v>
      </c>
      <c r="R9">
        <v>15.424885714285718</v>
      </c>
      <c r="S9">
        <v>90.159090562300165</v>
      </c>
      <c r="T9">
        <v>7.5218438924494722</v>
      </c>
      <c r="U9">
        <v>6.9030899869919438</v>
      </c>
      <c r="V9">
        <f t="shared" si="1"/>
        <v>4.5218438924494722</v>
      </c>
      <c r="W9">
        <f t="shared" si="1"/>
        <v>3.9030899869919438</v>
      </c>
      <c r="X9">
        <v>8</v>
      </c>
      <c r="Y9">
        <v>64</v>
      </c>
      <c r="Z9">
        <v>4.1567499999999997</v>
      </c>
      <c r="AA9">
        <v>0</v>
      </c>
      <c r="AB9">
        <v>0.25</v>
      </c>
      <c r="AC9">
        <v>1</v>
      </c>
      <c r="AD9">
        <v>6.3495610282404478</v>
      </c>
      <c r="AE9">
        <v>5.7446799822186554</v>
      </c>
      <c r="AF9">
        <v>5.3823166384472954</v>
      </c>
      <c r="AG9">
        <v>5.4973837186056729</v>
      </c>
      <c r="AH9">
        <v>6.2244079952396181</v>
      </c>
      <c r="AI9" s="12">
        <v>3.6481198627033842</v>
      </c>
      <c r="AJ9" s="12">
        <v>0</v>
      </c>
      <c r="AK9" s="12">
        <v>0</v>
      </c>
      <c r="AL9" s="12">
        <v>0</v>
      </c>
      <c r="AM9" s="12">
        <v>0</v>
      </c>
      <c r="AN9" s="12">
        <v>0</v>
      </c>
      <c r="AO9">
        <v>5.8818198690476198</v>
      </c>
      <c r="AP9">
        <v>7.5378527804761886</v>
      </c>
    </row>
    <row r="10" spans="1:42" x14ac:dyDescent="0.2">
      <c r="A10" s="2">
        <v>40422</v>
      </c>
      <c r="B10">
        <v>9</v>
      </c>
      <c r="C10">
        <v>2010</v>
      </c>
      <c r="D10">
        <v>6.5</v>
      </c>
      <c r="E10">
        <f t="shared" si="0"/>
        <v>6.25</v>
      </c>
      <c r="F10">
        <v>7.9097155405882349</v>
      </c>
      <c r="G10">
        <v>5.8</v>
      </c>
      <c r="H10">
        <v>-3.11620148</v>
      </c>
      <c r="I10">
        <v>3335.5754681755484</v>
      </c>
      <c r="J10">
        <v>8975.8421052631584</v>
      </c>
      <c r="K10">
        <v>4.9372702836203182</v>
      </c>
      <c r="L10">
        <v>6.3200097424117399</v>
      </c>
      <c r="M10">
        <v>35.912607894736844</v>
      </c>
      <c r="N10">
        <v>2.7693974210526311</v>
      </c>
      <c r="O10">
        <v>27.683497894736846</v>
      </c>
      <c r="P10">
        <v>766.37605568789934</v>
      </c>
      <c r="Q10">
        <v>18.231538947368421</v>
      </c>
      <c r="R10">
        <v>15.402957368421051</v>
      </c>
      <c r="S10">
        <v>97.204761323474457</v>
      </c>
      <c r="T10">
        <v>7.503191242683334</v>
      </c>
      <c r="U10">
        <v>6.7634279935629369</v>
      </c>
      <c r="V10">
        <f t="shared" si="1"/>
        <v>4.503191242683334</v>
      </c>
      <c r="W10">
        <f t="shared" si="1"/>
        <v>3.7634279935629369</v>
      </c>
      <c r="X10">
        <v>8</v>
      </c>
      <c r="Y10">
        <v>64</v>
      </c>
      <c r="Z10">
        <v>5.4924137931034487</v>
      </c>
      <c r="AA10">
        <v>0</v>
      </c>
      <c r="AB10">
        <v>0.25</v>
      </c>
      <c r="AC10">
        <v>0</v>
      </c>
      <c r="AD10">
        <v>6.356972728379807</v>
      </c>
      <c r="AE10">
        <v>5.7403162885723527</v>
      </c>
      <c r="AF10">
        <v>5.3613966451956552</v>
      </c>
      <c r="AG10">
        <v>5.5053081548480192</v>
      </c>
      <c r="AH10">
        <v>6.2355382436725728</v>
      </c>
      <c r="AI10" s="12">
        <v>3.6967511812810634</v>
      </c>
      <c r="AJ10" s="12">
        <v>0</v>
      </c>
      <c r="AK10" s="12">
        <v>0</v>
      </c>
      <c r="AL10" s="12">
        <v>0</v>
      </c>
      <c r="AM10" s="12">
        <v>0</v>
      </c>
      <c r="AN10" s="12">
        <v>0</v>
      </c>
      <c r="AO10">
        <v>6.1589956629411766</v>
      </c>
      <c r="AP10">
        <v>7.4657645835294106</v>
      </c>
    </row>
    <row r="11" spans="1:42" x14ac:dyDescent="0.2">
      <c r="A11" s="2">
        <v>40452</v>
      </c>
      <c r="B11">
        <v>10</v>
      </c>
      <c r="C11">
        <v>2010</v>
      </c>
      <c r="D11">
        <v>6.5</v>
      </c>
      <c r="E11">
        <f t="shared" si="0"/>
        <v>6.25</v>
      </c>
      <c r="F11">
        <v>7.2434597757142871</v>
      </c>
      <c r="G11">
        <v>5.67</v>
      </c>
      <c r="H11">
        <v>1.6541494800000001</v>
      </c>
      <c r="I11">
        <v>3594.7123674665158</v>
      </c>
      <c r="J11">
        <v>8927.9047619047615</v>
      </c>
      <c r="K11">
        <v>4.9628361998517878</v>
      </c>
      <c r="L11">
        <v>6.3258119333769667</v>
      </c>
      <c r="M11">
        <v>35.662806666666675</v>
      </c>
      <c r="N11">
        <v>1.874970380952381</v>
      </c>
      <c r="O11">
        <v>29.432940476190474</v>
      </c>
      <c r="P11">
        <v>866.29798507497151</v>
      </c>
      <c r="Q11">
        <v>17.904295238095237</v>
      </c>
      <c r="R11">
        <v>15.124989047619053</v>
      </c>
      <c r="S11">
        <v>89.815000152587885</v>
      </c>
      <c r="T11">
        <v>7.1637634813413964</v>
      </c>
      <c r="U11">
        <v>6.5541255815130128</v>
      </c>
      <c r="V11">
        <f t="shared" si="1"/>
        <v>4.1637634813413964</v>
      </c>
      <c r="W11">
        <f t="shared" si="1"/>
        <v>3.5541255815130128</v>
      </c>
      <c r="X11">
        <v>9</v>
      </c>
      <c r="Y11">
        <v>81</v>
      </c>
      <c r="Z11">
        <v>4.0704075935231714</v>
      </c>
      <c r="AA11">
        <v>0</v>
      </c>
      <c r="AB11">
        <v>0.25</v>
      </c>
      <c r="AC11">
        <v>0</v>
      </c>
      <c r="AD11">
        <v>6.3633949608035518</v>
      </c>
      <c r="AE11">
        <v>5.7447222763828467</v>
      </c>
      <c r="AF11">
        <v>5.3723761653657105</v>
      </c>
      <c r="AG11">
        <v>5.5049326138321097</v>
      </c>
      <c r="AH11">
        <v>6.2425355275180543</v>
      </c>
      <c r="AI11" s="12">
        <v>3.7259810159082751</v>
      </c>
      <c r="AJ11" s="12">
        <v>0</v>
      </c>
      <c r="AK11" s="12">
        <v>0</v>
      </c>
      <c r="AL11" s="12">
        <v>0</v>
      </c>
      <c r="AM11" s="12">
        <v>0</v>
      </c>
      <c r="AN11" s="12">
        <v>0</v>
      </c>
      <c r="AO11">
        <v>5.8922571914285715</v>
      </c>
      <c r="AP11">
        <v>6.6363592404761906</v>
      </c>
    </row>
    <row r="12" spans="1:42" x14ac:dyDescent="0.2">
      <c r="A12" s="2">
        <v>40483</v>
      </c>
      <c r="B12">
        <v>11</v>
      </c>
      <c r="C12">
        <v>2010</v>
      </c>
      <c r="D12">
        <v>6.5</v>
      </c>
      <c r="E12">
        <f t="shared" si="0"/>
        <v>6.25</v>
      </c>
      <c r="F12">
        <v>7.5500215795238095</v>
      </c>
      <c r="G12">
        <v>6.33</v>
      </c>
      <c r="H12">
        <v>3.3943346499999998</v>
      </c>
      <c r="I12">
        <v>3670.6113281249964</v>
      </c>
      <c r="J12">
        <v>8938.3809523809523</v>
      </c>
      <c r="K12">
        <v>4.9673573221541849</v>
      </c>
      <c r="L12">
        <v>6.3332567880481081</v>
      </c>
      <c r="M12">
        <v>34.868653809523813</v>
      </c>
      <c r="N12">
        <v>2.3414835238095244</v>
      </c>
      <c r="O12">
        <v>30.081249047619046</v>
      </c>
      <c r="P12">
        <v>904.88154426488177</v>
      </c>
      <c r="Q12">
        <v>17.744790952380949</v>
      </c>
      <c r="R12">
        <v>14.963821904761904</v>
      </c>
      <c r="S12">
        <v>94.224999999999767</v>
      </c>
      <c r="T12">
        <v>6.9339678840220493</v>
      </c>
      <c r="U12">
        <v>6.3979400086720375</v>
      </c>
      <c r="V12">
        <f t="shared" si="1"/>
        <v>3.9339678840220493</v>
      </c>
      <c r="W12">
        <f t="shared" si="1"/>
        <v>3.3979400086720375</v>
      </c>
      <c r="X12">
        <v>4</v>
      </c>
      <c r="Y12">
        <v>16</v>
      </c>
      <c r="Z12">
        <v>3.4358</v>
      </c>
      <c r="AA12">
        <v>0</v>
      </c>
      <c r="AB12">
        <v>0.25</v>
      </c>
      <c r="AC12">
        <v>0</v>
      </c>
      <c r="AD12">
        <v>6.3706623672407057</v>
      </c>
      <c r="AE12">
        <v>5.756892479269327</v>
      </c>
      <c r="AF12">
        <v>5.3774884015855449</v>
      </c>
      <c r="AG12">
        <v>5.5222317946005361</v>
      </c>
      <c r="AH12">
        <v>6.2478883228135782</v>
      </c>
      <c r="AI12" s="12">
        <v>3.833520661299151</v>
      </c>
      <c r="AJ12" s="12">
        <v>0</v>
      </c>
      <c r="AK12" s="12">
        <v>0</v>
      </c>
      <c r="AL12" s="12">
        <v>0</v>
      </c>
      <c r="AM12" s="12">
        <v>0</v>
      </c>
      <c r="AN12" s="12">
        <v>0</v>
      </c>
      <c r="AO12">
        <v>4.7938556309523808</v>
      </c>
      <c r="AP12">
        <v>6.489727497142856</v>
      </c>
    </row>
    <row r="13" spans="1:42" x14ac:dyDescent="0.2">
      <c r="A13" s="2">
        <v>40513</v>
      </c>
      <c r="B13">
        <v>12</v>
      </c>
      <c r="C13">
        <v>2010</v>
      </c>
      <c r="D13">
        <v>6.5</v>
      </c>
      <c r="E13">
        <f t="shared" si="0"/>
        <v>6.25</v>
      </c>
      <c r="F13">
        <v>7.8533873042857154</v>
      </c>
      <c r="G13">
        <v>6.96</v>
      </c>
      <c r="H13">
        <v>1.57418422</v>
      </c>
      <c r="I13">
        <v>3667.8029541015594</v>
      </c>
      <c r="J13">
        <v>9022.6190476190477</v>
      </c>
      <c r="K13">
        <v>4.9832059500903547</v>
      </c>
      <c r="L13">
        <v>6.3568838408138735</v>
      </c>
      <c r="M13">
        <v>34.657000000000004</v>
      </c>
      <c r="N13">
        <v>2.1803518571428566</v>
      </c>
      <c r="O13">
        <v>30.334005714285723</v>
      </c>
      <c r="P13">
        <v>920.15190267431888</v>
      </c>
      <c r="Q13">
        <v>17.935755714285715</v>
      </c>
      <c r="R13">
        <v>14.892887142857143</v>
      </c>
      <c r="S13">
        <v>110.80909070101603</v>
      </c>
      <c r="T13">
        <v>6.6881527555915667</v>
      </c>
      <c r="U13">
        <v>6.3010299956639813</v>
      </c>
      <c r="V13">
        <f t="shared" si="1"/>
        <v>3.6881527555915667</v>
      </c>
      <c r="W13">
        <f t="shared" si="1"/>
        <v>3.3010299956639813</v>
      </c>
      <c r="X13">
        <v>4</v>
      </c>
      <c r="Y13">
        <v>16</v>
      </c>
      <c r="Z13">
        <v>2.4384999999999999</v>
      </c>
      <c r="AA13">
        <v>0</v>
      </c>
      <c r="AB13">
        <v>0.25</v>
      </c>
      <c r="AC13">
        <v>1</v>
      </c>
      <c r="AD13">
        <v>6.3929089128403769</v>
      </c>
      <c r="AE13">
        <v>5.7820499704380692</v>
      </c>
      <c r="AF13">
        <v>5.415351987874149</v>
      </c>
      <c r="AG13">
        <v>5.5380503425140759</v>
      </c>
      <c r="AH13">
        <v>6.2687464810134852</v>
      </c>
      <c r="AI13" s="12">
        <v>3.9578461551464739</v>
      </c>
      <c r="AJ13" s="12">
        <v>0</v>
      </c>
      <c r="AK13" s="12">
        <v>0</v>
      </c>
      <c r="AL13" s="12">
        <v>0</v>
      </c>
      <c r="AM13" s="12">
        <v>0</v>
      </c>
      <c r="AN13" s="12">
        <v>0</v>
      </c>
      <c r="AO13">
        <v>5.5739359838095233</v>
      </c>
      <c r="AP13">
        <v>6.83543323095238</v>
      </c>
    </row>
    <row r="14" spans="1:42" x14ac:dyDescent="0.2">
      <c r="A14" s="2">
        <v>40544</v>
      </c>
      <c r="B14">
        <v>1</v>
      </c>
      <c r="C14">
        <v>2011</v>
      </c>
      <c r="D14">
        <v>6.5</v>
      </c>
      <c r="E14">
        <f t="shared" si="0"/>
        <v>6.25</v>
      </c>
      <c r="F14">
        <v>8.3974982928571418</v>
      </c>
      <c r="G14">
        <v>7.02</v>
      </c>
      <c r="H14">
        <v>3.6879325999999999</v>
      </c>
      <c r="I14">
        <v>3543.1871512276766</v>
      </c>
      <c r="J14">
        <v>9037.3809523809523</v>
      </c>
      <c r="K14">
        <v>4.9792367454056858</v>
      </c>
      <c r="L14">
        <v>6.3621159407013925</v>
      </c>
      <c r="M14">
        <v>34.402958095238098</v>
      </c>
      <c r="N14">
        <v>2.4639822380952383</v>
      </c>
      <c r="O14">
        <v>30.085023333333332</v>
      </c>
      <c r="P14">
        <v>905.10862896721108</v>
      </c>
      <c r="Q14">
        <v>18.312717142857146</v>
      </c>
      <c r="R14">
        <v>14.735318095238094</v>
      </c>
      <c r="S14">
        <v>99.175000762939277</v>
      </c>
      <c r="T14">
        <v>7.4316049718752142</v>
      </c>
      <c r="U14">
        <v>7.0511525224473814</v>
      </c>
      <c r="V14">
        <f t="shared" si="1"/>
        <v>4.4316049718752142</v>
      </c>
      <c r="W14">
        <f t="shared" si="1"/>
        <v>4.0511525224473814</v>
      </c>
      <c r="X14">
        <v>8</v>
      </c>
      <c r="Y14">
        <v>64</v>
      </c>
      <c r="Z14">
        <v>2.4013333333333335</v>
      </c>
      <c r="AA14">
        <v>0</v>
      </c>
      <c r="AB14">
        <v>0.25</v>
      </c>
      <c r="AC14">
        <v>0</v>
      </c>
      <c r="AD14">
        <v>6.3867983115283922</v>
      </c>
      <c r="AE14">
        <v>5.78115855280807</v>
      </c>
      <c r="AF14">
        <v>5.3935418095656047</v>
      </c>
      <c r="AG14">
        <v>5.5522887300203232</v>
      </c>
      <c r="AH14">
        <v>6.2606123107609672</v>
      </c>
      <c r="AI14" s="12">
        <v>4.0103644174428874</v>
      </c>
      <c r="AJ14" s="12">
        <v>0</v>
      </c>
      <c r="AK14" s="12">
        <v>0</v>
      </c>
      <c r="AL14" s="12">
        <v>0</v>
      </c>
      <c r="AM14" s="12">
        <v>0</v>
      </c>
      <c r="AN14" s="12">
        <v>0</v>
      </c>
      <c r="AO14">
        <v>6.1672437723809521</v>
      </c>
      <c r="AP14">
        <v>7.4294954685714281</v>
      </c>
    </row>
    <row r="15" spans="1:42" x14ac:dyDescent="0.2">
      <c r="A15" s="2">
        <v>40575</v>
      </c>
      <c r="B15">
        <v>2</v>
      </c>
      <c r="C15">
        <v>2011</v>
      </c>
      <c r="D15">
        <v>6.5</v>
      </c>
      <c r="E15">
        <f t="shared" si="0"/>
        <v>6.25</v>
      </c>
      <c r="F15">
        <v>8.8312759850000013</v>
      </c>
      <c r="G15">
        <v>6.84</v>
      </c>
      <c r="H15">
        <v>-2.5335645200000001</v>
      </c>
      <c r="I15">
        <v>3449.7401258680534</v>
      </c>
      <c r="J15">
        <v>8912.5555555555547</v>
      </c>
      <c r="K15">
        <v>4.9983414367385874</v>
      </c>
      <c r="L15">
        <v>6.3594263435828999</v>
      </c>
      <c r="M15">
        <v>34.019316666666668</v>
      </c>
      <c r="N15">
        <v>2.1703907222222223</v>
      </c>
      <c r="O15">
        <v>30.407652222222225</v>
      </c>
      <c r="P15">
        <v>924.62531366761618</v>
      </c>
      <c r="Q15">
        <v>18.675834999999999</v>
      </c>
      <c r="R15">
        <v>14.726804444444443</v>
      </c>
      <c r="S15">
        <v>97.668420892012634</v>
      </c>
      <c r="T15">
        <v>7.5272792308516996</v>
      </c>
      <c r="U15">
        <v>7.0791812460476251</v>
      </c>
      <c r="V15">
        <f t="shared" si="1"/>
        <v>4.5272792308516996</v>
      </c>
      <c r="W15">
        <f t="shared" si="1"/>
        <v>4.0791812460476251</v>
      </c>
      <c r="X15">
        <v>8</v>
      </c>
      <c r="Y15">
        <v>64</v>
      </c>
      <c r="Z15">
        <v>2.8060666666666667</v>
      </c>
      <c r="AA15">
        <v>0</v>
      </c>
      <c r="AB15">
        <v>0.25</v>
      </c>
      <c r="AC15">
        <v>0</v>
      </c>
      <c r="AD15">
        <v>6.3838496667115026</v>
      </c>
      <c r="AE15">
        <v>5.7678161448111824</v>
      </c>
      <c r="AF15">
        <v>5.3897447284724969</v>
      </c>
      <c r="AG15">
        <v>5.5321980112076385</v>
      </c>
      <c r="AH15">
        <v>6.2609702723208818</v>
      </c>
      <c r="AI15" s="12">
        <v>4.0224366198152604</v>
      </c>
      <c r="AJ15" s="12">
        <v>0</v>
      </c>
      <c r="AK15" s="12">
        <v>0</v>
      </c>
      <c r="AL15" s="12">
        <v>0</v>
      </c>
      <c r="AM15" s="12">
        <v>0</v>
      </c>
      <c r="AN15" s="12">
        <v>0</v>
      </c>
      <c r="AO15">
        <v>6.8262153777777774</v>
      </c>
      <c r="AP15">
        <v>8.1843637555555571</v>
      </c>
    </row>
    <row r="16" spans="1:42" x14ac:dyDescent="0.2">
      <c r="A16" s="2">
        <v>40603</v>
      </c>
      <c r="B16">
        <v>3</v>
      </c>
      <c r="C16">
        <v>2011</v>
      </c>
      <c r="D16">
        <v>6.75</v>
      </c>
      <c r="E16">
        <f t="shared" si="0"/>
        <v>6.5</v>
      </c>
      <c r="F16">
        <v>8.3885718817391304</v>
      </c>
      <c r="G16">
        <v>6.65</v>
      </c>
      <c r="H16">
        <v>2.9799008200000001</v>
      </c>
      <c r="I16">
        <v>3558.1084833559757</v>
      </c>
      <c r="J16">
        <v>8761.4782608695659</v>
      </c>
      <c r="K16">
        <v>5.0241123342052623</v>
      </c>
      <c r="L16">
        <v>6.3713185718555048</v>
      </c>
      <c r="M16">
        <v>33.96117782608696</v>
      </c>
      <c r="N16">
        <v>1.4317660434782609</v>
      </c>
      <c r="O16">
        <v>30.834414347826094</v>
      </c>
      <c r="P16">
        <v>950.76110817342374</v>
      </c>
      <c r="Q16">
        <v>18.755399565217392</v>
      </c>
      <c r="R16">
        <v>15.017242608695655</v>
      </c>
      <c r="S16">
        <v>94.504347428031465</v>
      </c>
      <c r="T16">
        <v>7.7660140650366252</v>
      </c>
      <c r="U16">
        <v>7.2900346113625183</v>
      </c>
      <c r="V16">
        <f t="shared" si="1"/>
        <v>4.7660140650366252</v>
      </c>
      <c r="W16">
        <f t="shared" si="1"/>
        <v>4.2900346113625183</v>
      </c>
      <c r="X16">
        <v>17</v>
      </c>
      <c r="Y16">
        <v>289</v>
      </c>
      <c r="Z16">
        <v>2.9921230769230771</v>
      </c>
      <c r="AA16">
        <v>0</v>
      </c>
      <c r="AB16">
        <v>0.25</v>
      </c>
      <c r="AC16">
        <v>0</v>
      </c>
      <c r="AD16">
        <v>6.3894065495634793</v>
      </c>
      <c r="AE16">
        <v>5.7638779365865531</v>
      </c>
      <c r="AF16">
        <v>5.3831287099387808</v>
      </c>
      <c r="AG16">
        <v>5.5301785978966533</v>
      </c>
      <c r="AH16">
        <v>6.2701634338947949</v>
      </c>
      <c r="AI16" s="12">
        <v>3.9013329736589468</v>
      </c>
      <c r="AJ16" s="12">
        <v>0</v>
      </c>
      <c r="AK16" s="12">
        <v>0</v>
      </c>
      <c r="AL16" s="12">
        <v>0</v>
      </c>
      <c r="AM16" s="12">
        <v>0</v>
      </c>
      <c r="AN16" s="12">
        <v>0</v>
      </c>
      <c r="AO16">
        <v>6.2151454891304345</v>
      </c>
      <c r="AP16">
        <v>7.8015821378260872</v>
      </c>
    </row>
    <row r="17" spans="1:42" x14ac:dyDescent="0.2">
      <c r="A17" s="2">
        <v>40634</v>
      </c>
      <c r="B17">
        <v>4</v>
      </c>
      <c r="C17">
        <v>2011</v>
      </c>
      <c r="D17">
        <v>6.75</v>
      </c>
      <c r="E17">
        <f t="shared" si="0"/>
        <v>6.25</v>
      </c>
      <c r="F17">
        <v>7.7419631234999997</v>
      </c>
      <c r="G17">
        <v>6.16</v>
      </c>
      <c r="H17">
        <v>-0.81885068999999999</v>
      </c>
      <c r="I17">
        <v>3749.2046020507792</v>
      </c>
      <c r="J17">
        <v>8651.2999999999993</v>
      </c>
      <c r="K17">
        <v>5.0561964119229623</v>
      </c>
      <c r="L17">
        <v>6.3692553355825172</v>
      </c>
      <c r="M17">
        <v>33.797507499999995</v>
      </c>
      <c r="N17">
        <v>1.0712217500000001</v>
      </c>
      <c r="O17">
        <v>31.9256265</v>
      </c>
      <c r="P17">
        <v>1019.2456274175022</v>
      </c>
      <c r="Q17">
        <v>18.590994500000001</v>
      </c>
      <c r="R17">
        <v>14.614650000000003</v>
      </c>
      <c r="S17">
        <v>82.475000381469698</v>
      </c>
      <c r="T17">
        <v>7.6742547252584545</v>
      </c>
      <c r="U17">
        <v>7.1643528557844371</v>
      </c>
      <c r="V17">
        <f t="shared" si="1"/>
        <v>4.6742547252584545</v>
      </c>
      <c r="W17">
        <f t="shared" si="1"/>
        <v>4.1643528557844371</v>
      </c>
      <c r="X17">
        <v>18</v>
      </c>
      <c r="Y17">
        <v>324</v>
      </c>
      <c r="Z17">
        <v>3.2352054794520546</v>
      </c>
      <c r="AA17">
        <v>0</v>
      </c>
      <c r="AB17">
        <v>0.5</v>
      </c>
      <c r="AC17">
        <v>0</v>
      </c>
      <c r="AD17">
        <v>6.3864059238211581</v>
      </c>
      <c r="AE17">
        <v>5.7668839274631623</v>
      </c>
      <c r="AF17">
        <v>5.4014224100601789</v>
      </c>
      <c r="AG17">
        <v>5.5219498215769791</v>
      </c>
      <c r="AH17">
        <v>6.2651426977182245</v>
      </c>
      <c r="AI17" s="12">
        <v>3.927762898684874</v>
      </c>
      <c r="AJ17" s="12">
        <v>0</v>
      </c>
      <c r="AK17" s="12">
        <v>0</v>
      </c>
      <c r="AL17" s="12">
        <v>0</v>
      </c>
      <c r="AM17" s="12">
        <v>0</v>
      </c>
      <c r="AN17" s="12">
        <v>0</v>
      </c>
      <c r="AO17">
        <v>5.8263025619999995</v>
      </c>
      <c r="AP17">
        <v>7.0062241930000013</v>
      </c>
    </row>
    <row r="18" spans="1:42" x14ac:dyDescent="0.2">
      <c r="A18" s="2">
        <v>40664</v>
      </c>
      <c r="B18">
        <v>5</v>
      </c>
      <c r="C18">
        <v>2011</v>
      </c>
      <c r="D18">
        <v>6.75</v>
      </c>
      <c r="E18">
        <f t="shared" si="0"/>
        <v>6.5</v>
      </c>
      <c r="F18">
        <v>7.6429774961904782</v>
      </c>
      <c r="G18">
        <v>5.98</v>
      </c>
      <c r="H18">
        <v>4.0928527800000003</v>
      </c>
      <c r="I18">
        <v>3818.324765159969</v>
      </c>
      <c r="J18">
        <v>8555.7999999999993</v>
      </c>
      <c r="K18">
        <v>5.0722824041295436</v>
      </c>
      <c r="L18">
        <v>6.3797004246352866</v>
      </c>
      <c r="M18">
        <v>32.398890476190481</v>
      </c>
      <c r="N18">
        <v>1.6300860476190475</v>
      </c>
      <c r="O18">
        <v>32.735398095238082</v>
      </c>
      <c r="P18">
        <v>1071.6062884537171</v>
      </c>
      <c r="Q18">
        <v>18.873056190476195</v>
      </c>
      <c r="R18">
        <v>14.362571904761905</v>
      </c>
      <c r="S18">
        <v>79.042857578822534</v>
      </c>
      <c r="T18">
        <v>7.5052639656612214</v>
      </c>
      <c r="U18">
        <v>7.1122697684172707</v>
      </c>
      <c r="V18">
        <f t="shared" si="1"/>
        <v>4.5052639656612214</v>
      </c>
      <c r="W18">
        <f t="shared" si="1"/>
        <v>4.1122697684172707</v>
      </c>
      <c r="X18">
        <v>9</v>
      </c>
      <c r="Y18">
        <v>81</v>
      </c>
      <c r="Z18">
        <v>2.4716911196911195</v>
      </c>
      <c r="AA18">
        <v>0</v>
      </c>
      <c r="AB18">
        <v>0.25</v>
      </c>
      <c r="AC18">
        <v>0</v>
      </c>
      <c r="AD18">
        <v>6.3936253820013116</v>
      </c>
      <c r="AE18">
        <v>5.7866027359919112</v>
      </c>
      <c r="AF18">
        <v>5.4049457125382094</v>
      </c>
      <c r="AG18">
        <v>5.5535492923509526</v>
      </c>
      <c r="AH18">
        <v>6.2680898675262835</v>
      </c>
      <c r="AI18" s="12">
        <v>3.9813772956164413</v>
      </c>
      <c r="AJ18" s="12">
        <v>0</v>
      </c>
      <c r="AK18" s="12">
        <v>0</v>
      </c>
      <c r="AL18" s="12">
        <v>0</v>
      </c>
      <c r="AM18" s="12">
        <v>0</v>
      </c>
      <c r="AN18" s="12">
        <v>0</v>
      </c>
      <c r="AO18">
        <v>5.7268571009523814</v>
      </c>
      <c r="AP18">
        <v>6.8859953423809506</v>
      </c>
    </row>
    <row r="19" spans="1:42" x14ac:dyDescent="0.2">
      <c r="A19" s="2">
        <v>40695</v>
      </c>
      <c r="B19">
        <v>6</v>
      </c>
      <c r="C19">
        <v>2011</v>
      </c>
      <c r="D19">
        <v>6.75</v>
      </c>
      <c r="E19">
        <f t="shared" si="0"/>
        <v>6.5</v>
      </c>
      <c r="F19">
        <v>7.569465932</v>
      </c>
      <c r="G19">
        <v>5.54</v>
      </c>
      <c r="H19">
        <v>4.2622706099999998</v>
      </c>
      <c r="I19">
        <v>3805.4007446289042</v>
      </c>
      <c r="J19">
        <v>8564</v>
      </c>
      <c r="K19">
        <v>5.0779299074214155</v>
      </c>
      <c r="L19">
        <v>6.3870357106467699</v>
      </c>
      <c r="M19">
        <v>32.145292999999995</v>
      </c>
      <c r="N19">
        <v>1.1995266</v>
      </c>
      <c r="O19">
        <v>33.772818999999991</v>
      </c>
      <c r="P19">
        <v>1140.6033032067603</v>
      </c>
      <c r="Q19">
        <v>18.858259999999998</v>
      </c>
      <c r="R19">
        <v>14.024102499999998</v>
      </c>
      <c r="S19">
        <v>81.168182719837532</v>
      </c>
      <c r="T19">
        <v>7.4960518740298054</v>
      </c>
      <c r="U19">
        <v>7</v>
      </c>
      <c r="V19">
        <f t="shared" si="1"/>
        <v>4.4960518740298054</v>
      </c>
      <c r="W19">
        <f t="shared" si="1"/>
        <v>4</v>
      </c>
      <c r="X19">
        <v>9</v>
      </c>
      <c r="Y19">
        <v>81</v>
      </c>
      <c r="Z19">
        <v>3.1336599999999999</v>
      </c>
      <c r="AA19">
        <v>0</v>
      </c>
      <c r="AB19">
        <v>0.25</v>
      </c>
      <c r="AC19">
        <v>0</v>
      </c>
      <c r="AD19">
        <v>6.4018800352393797</v>
      </c>
      <c r="AE19">
        <v>5.8035978561502368</v>
      </c>
      <c r="AF19">
        <v>5.4174779376985605</v>
      </c>
      <c r="AG19">
        <v>5.5736864516141722</v>
      </c>
      <c r="AH19">
        <v>6.2733361588355221</v>
      </c>
      <c r="AI19" s="12">
        <v>4.0056651755283594</v>
      </c>
      <c r="AJ19" s="12">
        <v>0</v>
      </c>
      <c r="AK19" s="12">
        <v>0</v>
      </c>
      <c r="AL19" s="12">
        <v>0</v>
      </c>
      <c r="AM19" s="12">
        <v>0</v>
      </c>
      <c r="AN19" s="12">
        <v>0</v>
      </c>
      <c r="AO19">
        <v>5.720397908499999</v>
      </c>
      <c r="AP19">
        <v>6.8271656204999998</v>
      </c>
    </row>
    <row r="20" spans="1:42" x14ac:dyDescent="0.2">
      <c r="A20" s="2">
        <v>40725</v>
      </c>
      <c r="B20">
        <v>7</v>
      </c>
      <c r="C20">
        <v>2011</v>
      </c>
      <c r="D20">
        <v>6.75</v>
      </c>
      <c r="E20">
        <f t="shared" si="0"/>
        <v>6.5</v>
      </c>
      <c r="F20">
        <v>7.3720374842857135</v>
      </c>
      <c r="G20">
        <v>4.6100000000000003</v>
      </c>
      <c r="H20">
        <v>11.551255039999999</v>
      </c>
      <c r="I20">
        <v>4025.9368140810984</v>
      </c>
      <c r="J20">
        <v>8533.2380952380954</v>
      </c>
      <c r="K20">
        <v>5.0887417285915193</v>
      </c>
      <c r="L20">
        <v>6.3916553412963211</v>
      </c>
      <c r="M20">
        <v>32.050942380952371</v>
      </c>
      <c r="N20">
        <v>0.7583159523809524</v>
      </c>
      <c r="O20">
        <v>34.745441904761904</v>
      </c>
      <c r="P20">
        <v>1207.2457331571845</v>
      </c>
      <c r="Q20">
        <v>18.64145952380952</v>
      </c>
      <c r="R20">
        <v>13.803839047619052</v>
      </c>
      <c r="S20">
        <v>88.235000610351548</v>
      </c>
      <c r="T20">
        <v>7.7889379603483819</v>
      </c>
      <c r="U20">
        <v>7.1746411926604488</v>
      </c>
      <c r="V20">
        <f t="shared" si="1"/>
        <v>4.7889379603483819</v>
      </c>
      <c r="W20">
        <f t="shared" si="1"/>
        <v>4.1746411926604488</v>
      </c>
      <c r="X20">
        <v>16</v>
      </c>
      <c r="Y20">
        <v>256</v>
      </c>
      <c r="Z20">
        <v>4.1143076923076922</v>
      </c>
      <c r="AA20">
        <v>0</v>
      </c>
      <c r="AB20">
        <v>0.25</v>
      </c>
      <c r="AC20">
        <v>0</v>
      </c>
      <c r="AD20">
        <v>6.4090122088346053</v>
      </c>
      <c r="AE20">
        <v>5.80596819022246</v>
      </c>
      <c r="AF20">
        <v>5.4400218852942306</v>
      </c>
      <c r="AG20">
        <v>5.5614010150429358</v>
      </c>
      <c r="AH20">
        <v>6.2820425923248298</v>
      </c>
      <c r="AI20" s="12">
        <v>4.0180548170651056</v>
      </c>
      <c r="AJ20" s="12">
        <v>0</v>
      </c>
      <c r="AK20" s="12">
        <v>0</v>
      </c>
      <c r="AL20" s="12">
        <v>0</v>
      </c>
      <c r="AM20" s="12">
        <v>0</v>
      </c>
      <c r="AN20" s="12">
        <v>0</v>
      </c>
      <c r="AO20">
        <v>5.1507429309523811</v>
      </c>
      <c r="AP20">
        <v>6.6205183876190468</v>
      </c>
    </row>
    <row r="21" spans="1:42" x14ac:dyDescent="0.2">
      <c r="A21" s="2">
        <v>40756</v>
      </c>
      <c r="B21">
        <v>8</v>
      </c>
      <c r="C21">
        <v>2011</v>
      </c>
      <c r="D21">
        <v>6.75</v>
      </c>
      <c r="E21">
        <f t="shared" si="0"/>
        <v>6.5</v>
      </c>
      <c r="F21">
        <v>7.009044456315789</v>
      </c>
      <c r="G21">
        <v>4.79</v>
      </c>
      <c r="H21">
        <v>4.4612476599999997</v>
      </c>
      <c r="I21">
        <v>3936.3486199629911</v>
      </c>
      <c r="J21">
        <v>8532</v>
      </c>
      <c r="K21">
        <v>5.0956496003781986</v>
      </c>
      <c r="L21">
        <v>6.3909170270124482</v>
      </c>
      <c r="M21">
        <v>31.563507368421053</v>
      </c>
      <c r="N21">
        <v>1.0299259999999999</v>
      </c>
      <c r="O21">
        <v>35.152294210526314</v>
      </c>
      <c r="P21">
        <v>1235.6837882634018</v>
      </c>
      <c r="Q21">
        <v>18.480424736842107</v>
      </c>
      <c r="R21">
        <v>13.773847368421054</v>
      </c>
      <c r="S21">
        <v>99.326086956521536</v>
      </c>
      <c r="T21">
        <v>7.659669998413527</v>
      </c>
      <c r="U21">
        <v>7.0429690733931798</v>
      </c>
      <c r="V21">
        <f t="shared" si="1"/>
        <v>4.659669998413527</v>
      </c>
      <c r="W21">
        <f t="shared" si="1"/>
        <v>4.0429690733931798</v>
      </c>
      <c r="X21">
        <v>21</v>
      </c>
      <c r="Y21">
        <v>441</v>
      </c>
      <c r="Z21">
        <v>4.1371467391304346</v>
      </c>
      <c r="AA21">
        <v>0</v>
      </c>
      <c r="AB21">
        <v>0.25</v>
      </c>
      <c r="AC21">
        <v>1</v>
      </c>
      <c r="AD21">
        <v>6.4185243055981047</v>
      </c>
      <c r="AE21">
        <v>5.8213865884389264</v>
      </c>
      <c r="AF21">
        <v>5.5115155649818908</v>
      </c>
      <c r="AG21">
        <v>5.5290212267483101</v>
      </c>
      <c r="AH21">
        <v>6.2886448638013697</v>
      </c>
      <c r="AI21" s="12">
        <v>4.1693672633895353</v>
      </c>
      <c r="AJ21" s="12">
        <v>0</v>
      </c>
      <c r="AK21" s="12">
        <v>0</v>
      </c>
      <c r="AL21" s="12">
        <v>0</v>
      </c>
      <c r="AM21" s="12">
        <v>0</v>
      </c>
      <c r="AN21" s="12">
        <v>0</v>
      </c>
      <c r="AO21">
        <v>4.4012388384210519</v>
      </c>
      <c r="AP21">
        <v>6.2362123315789466</v>
      </c>
    </row>
    <row r="22" spans="1:42" x14ac:dyDescent="0.2">
      <c r="A22" s="2">
        <v>40787</v>
      </c>
      <c r="B22">
        <v>9</v>
      </c>
      <c r="C22">
        <v>2011</v>
      </c>
      <c r="D22">
        <v>6.75</v>
      </c>
      <c r="E22">
        <f t="shared" si="0"/>
        <v>6.5</v>
      </c>
      <c r="F22">
        <v>7.0254046774999992</v>
      </c>
      <c r="G22">
        <v>4.6100000000000003</v>
      </c>
      <c r="H22">
        <v>14.018137469999999</v>
      </c>
      <c r="I22">
        <v>3716.5258911132782</v>
      </c>
      <c r="J22">
        <v>8765.5</v>
      </c>
      <c r="K22">
        <v>5.0588145896962819</v>
      </c>
      <c r="L22">
        <v>6.4056642163853041</v>
      </c>
      <c r="M22">
        <v>33.334046999999998</v>
      </c>
      <c r="N22">
        <v>0.93760060000000001</v>
      </c>
      <c r="O22">
        <v>33.814433999999999</v>
      </c>
      <c r="P22">
        <v>1143.4159467403558</v>
      </c>
      <c r="Q22">
        <v>18.444362999999999</v>
      </c>
      <c r="R22">
        <v>13.469552000000002</v>
      </c>
      <c r="S22">
        <v>100.46190497988727</v>
      </c>
      <c r="T22">
        <v>7.4683355127144493</v>
      </c>
      <c r="U22">
        <v>7.0845762779343309</v>
      </c>
      <c r="V22">
        <f t="shared" si="1"/>
        <v>4.4683355127144493</v>
      </c>
      <c r="W22">
        <f t="shared" si="1"/>
        <v>4.0845762779343309</v>
      </c>
      <c r="X22">
        <v>10</v>
      </c>
      <c r="Y22">
        <v>100</v>
      </c>
      <c r="Z22">
        <v>2.419687242798354</v>
      </c>
      <c r="AA22">
        <v>0</v>
      </c>
      <c r="AB22">
        <v>0.25</v>
      </c>
      <c r="AC22">
        <v>0</v>
      </c>
      <c r="AD22">
        <v>6.4221516231698583</v>
      </c>
      <c r="AE22">
        <v>5.8169672179120031</v>
      </c>
      <c r="AF22">
        <v>5.4459520909979249</v>
      </c>
      <c r="AG22">
        <v>5.576194056778486</v>
      </c>
      <c r="AH22">
        <v>6.2952531752340812</v>
      </c>
      <c r="AI22" s="12">
        <v>4.1355397110539469</v>
      </c>
      <c r="AJ22" s="12">
        <v>0</v>
      </c>
      <c r="AK22" s="12">
        <v>0</v>
      </c>
      <c r="AL22" s="12">
        <v>0</v>
      </c>
      <c r="AM22" s="12">
        <v>0</v>
      </c>
      <c r="AN22" s="12">
        <v>0</v>
      </c>
      <c r="AO22">
        <v>4.8100089095000005</v>
      </c>
      <c r="AP22">
        <v>6.3075343920000018</v>
      </c>
    </row>
    <row r="23" spans="1:42" x14ac:dyDescent="0.2">
      <c r="A23" s="2">
        <v>40817</v>
      </c>
      <c r="B23">
        <v>10</v>
      </c>
      <c r="C23">
        <v>2011</v>
      </c>
      <c r="D23">
        <v>6.5</v>
      </c>
      <c r="E23">
        <f t="shared" si="0"/>
        <v>6.25</v>
      </c>
      <c r="F23">
        <v>6.5324226904761913</v>
      </c>
      <c r="G23">
        <v>4.43</v>
      </c>
      <c r="H23">
        <v>6.8696403699999999</v>
      </c>
      <c r="I23">
        <v>3600.4040643601161</v>
      </c>
      <c r="J23">
        <v>8895.2380952380954</v>
      </c>
      <c r="K23">
        <v>5.0567591477663321</v>
      </c>
      <c r="L23">
        <v>6.4128438258390013</v>
      </c>
      <c r="M23">
        <v>34.026705238095232</v>
      </c>
      <c r="N23">
        <v>3.427737047619047</v>
      </c>
      <c r="O23">
        <v>30.898180952380947</v>
      </c>
      <c r="P23">
        <v>954.6975861660768</v>
      </c>
      <c r="Q23">
        <v>18.13251285714286</v>
      </c>
      <c r="R23">
        <v>13.514865238095236</v>
      </c>
      <c r="S23">
        <v>106.88499984741172</v>
      </c>
      <c r="T23">
        <v>7.4802973342124357</v>
      </c>
      <c r="U23">
        <v>7.106870544478654</v>
      </c>
      <c r="V23">
        <f t="shared" si="1"/>
        <v>4.4802973342124357</v>
      </c>
      <c r="W23">
        <f t="shared" si="1"/>
        <v>4.106870544478654</v>
      </c>
      <c r="X23">
        <v>15</v>
      </c>
      <c r="Y23">
        <v>225</v>
      </c>
      <c r="Z23">
        <v>2.3627990617670056</v>
      </c>
      <c r="AA23">
        <v>0</v>
      </c>
      <c r="AB23">
        <v>0.25</v>
      </c>
      <c r="AC23">
        <v>0</v>
      </c>
      <c r="AD23">
        <v>6.427776017483068</v>
      </c>
      <c r="AE23">
        <v>5.822821612649383</v>
      </c>
      <c r="AF23">
        <v>5.449232934164403</v>
      </c>
      <c r="AG23">
        <v>5.5839454017999719</v>
      </c>
      <c r="AH23">
        <v>6.3010984394237051</v>
      </c>
      <c r="AI23" s="12">
        <v>4.0959277449262528</v>
      </c>
      <c r="AJ23" s="12">
        <v>0</v>
      </c>
      <c r="AK23" s="12">
        <v>0</v>
      </c>
      <c r="AL23" s="12">
        <v>0</v>
      </c>
      <c r="AM23" s="12">
        <v>0</v>
      </c>
      <c r="AN23" s="12">
        <v>0</v>
      </c>
      <c r="AO23">
        <v>5.1971954099999991</v>
      </c>
      <c r="AP23">
        <v>5.8860514204761909</v>
      </c>
    </row>
    <row r="24" spans="1:42" x14ac:dyDescent="0.2">
      <c r="A24" s="2">
        <v>40848</v>
      </c>
      <c r="B24">
        <v>11</v>
      </c>
      <c r="C24">
        <v>2011</v>
      </c>
      <c r="D24">
        <v>6</v>
      </c>
      <c r="E24">
        <f t="shared" si="0"/>
        <v>5.75</v>
      </c>
      <c r="F24">
        <v>6.3769860895454569</v>
      </c>
      <c r="G24">
        <v>4.1500000000000004</v>
      </c>
      <c r="H24">
        <v>-0.29835958000000001</v>
      </c>
      <c r="I24">
        <v>3747.0326038707358</v>
      </c>
      <c r="J24">
        <v>9015.181818181818</v>
      </c>
      <c r="K24">
        <v>5.0465573580307517</v>
      </c>
      <c r="L24">
        <v>6.4223833334685132</v>
      </c>
      <c r="M24">
        <v>36.84132409090909</v>
      </c>
      <c r="N24">
        <v>0.95756722727272714</v>
      </c>
      <c r="O24">
        <v>30.664149090909085</v>
      </c>
      <c r="P24">
        <v>940.29003946950047</v>
      </c>
      <c r="Q24">
        <v>17.69652363636364</v>
      </c>
      <c r="R24">
        <v>13.84043590909091</v>
      </c>
      <c r="S24">
        <v>107.70499954223598</v>
      </c>
      <c r="T24">
        <v>7.487110081755433</v>
      </c>
      <c r="U24">
        <v>7.1319392952104241</v>
      </c>
      <c r="V24">
        <f t="shared" si="1"/>
        <v>4.487110081755433</v>
      </c>
      <c r="W24">
        <f t="shared" si="1"/>
        <v>4.1319392952104241</v>
      </c>
      <c r="X24">
        <v>10</v>
      </c>
      <c r="Y24">
        <v>100</v>
      </c>
      <c r="Z24">
        <v>2.2655350553505533</v>
      </c>
      <c r="AA24">
        <v>0</v>
      </c>
      <c r="AB24">
        <v>0.25</v>
      </c>
      <c r="AC24">
        <v>0</v>
      </c>
      <c r="AD24">
        <v>6.4360891877913868</v>
      </c>
      <c r="AE24">
        <v>5.8245080206471487</v>
      </c>
      <c r="AF24">
        <v>5.4457072231390082</v>
      </c>
      <c r="AG24">
        <v>5.5894145425924719</v>
      </c>
      <c r="AH24">
        <v>6.3111613908592838</v>
      </c>
      <c r="AI24" s="12">
        <v>4.168667455627717</v>
      </c>
      <c r="AJ24" s="12">
        <v>0</v>
      </c>
      <c r="AK24" s="12">
        <v>0</v>
      </c>
      <c r="AL24" s="12">
        <v>0</v>
      </c>
      <c r="AM24" s="12">
        <v>0</v>
      </c>
      <c r="AN24" s="12">
        <v>0</v>
      </c>
      <c r="AO24">
        <v>4.8409324636363644</v>
      </c>
      <c r="AP24">
        <v>5.6427575013636364</v>
      </c>
    </row>
    <row r="25" spans="1:42" x14ac:dyDescent="0.2">
      <c r="A25" s="2">
        <v>40909</v>
      </c>
      <c r="B25">
        <v>1</v>
      </c>
      <c r="C25">
        <v>2012</v>
      </c>
      <c r="D25">
        <v>6</v>
      </c>
      <c r="E25">
        <f t="shared" si="0"/>
        <v>5.75</v>
      </c>
      <c r="F25">
        <v>5.8583499576190468</v>
      </c>
      <c r="G25">
        <v>3.65</v>
      </c>
      <c r="H25">
        <v>1.9192431400000001</v>
      </c>
      <c r="I25">
        <v>3930.83560035342</v>
      </c>
      <c r="J25">
        <v>9109.1428571428569</v>
      </c>
      <c r="K25">
        <v>5.0491811836294138</v>
      </c>
      <c r="L25">
        <v>6.4425691383001205</v>
      </c>
      <c r="M25">
        <v>36.954971428571426</v>
      </c>
      <c r="N25">
        <v>0.55528014285714289</v>
      </c>
      <c r="O25">
        <v>30.958589523809515</v>
      </c>
      <c r="P25">
        <v>958.43426530372824</v>
      </c>
      <c r="Q25">
        <v>17.533248571428572</v>
      </c>
      <c r="R25">
        <v>13.997909047619048</v>
      </c>
      <c r="S25">
        <v>79.879999160766573</v>
      </c>
      <c r="T25">
        <v>7.9137052651892761</v>
      </c>
      <c r="U25">
        <v>7.338954252377607</v>
      </c>
      <c r="V25">
        <f t="shared" si="1"/>
        <v>4.9137052651892761</v>
      </c>
      <c r="W25">
        <f t="shared" si="1"/>
        <v>4.338954252377607</v>
      </c>
      <c r="X25">
        <v>14</v>
      </c>
      <c r="Y25">
        <v>196</v>
      </c>
      <c r="Z25">
        <v>3.7562199312714775</v>
      </c>
      <c r="AA25">
        <v>0</v>
      </c>
      <c r="AB25">
        <v>0.25</v>
      </c>
      <c r="AC25">
        <v>0</v>
      </c>
      <c r="AD25">
        <v>6.4559295346683871</v>
      </c>
      <c r="AE25">
        <v>5.8427845630937911</v>
      </c>
      <c r="AF25">
        <v>5.4566689162211928</v>
      </c>
      <c r="AG25">
        <v>5.6128701879999916</v>
      </c>
      <c r="AH25">
        <v>6.3319204539096106</v>
      </c>
      <c r="AI25" s="12">
        <v>4.1273895891839922</v>
      </c>
      <c r="AJ25" s="12">
        <v>0</v>
      </c>
      <c r="AK25" s="12">
        <v>0</v>
      </c>
      <c r="AL25" s="12">
        <v>0</v>
      </c>
      <c r="AM25" s="12">
        <v>0</v>
      </c>
      <c r="AN25" s="12">
        <v>0</v>
      </c>
      <c r="AO25">
        <v>4.2269747795238102</v>
      </c>
      <c r="AP25">
        <v>5.1345405228571428</v>
      </c>
    </row>
    <row r="26" spans="1:42" x14ac:dyDescent="0.2">
      <c r="A26" s="2">
        <v>40940</v>
      </c>
      <c r="B26">
        <v>2</v>
      </c>
      <c r="C26">
        <v>2012</v>
      </c>
      <c r="D26">
        <v>5.75</v>
      </c>
      <c r="E26">
        <f t="shared" si="0"/>
        <v>5.5</v>
      </c>
      <c r="F26">
        <v>5.2413361561904779</v>
      </c>
      <c r="G26">
        <v>3.56</v>
      </c>
      <c r="H26">
        <v>11.0489049</v>
      </c>
      <c r="I26">
        <v>3960.0687081473202</v>
      </c>
      <c r="J26">
        <v>9025.7619047619046</v>
      </c>
      <c r="K26">
        <v>5.050068561552016</v>
      </c>
      <c r="L26">
        <v>6.441529060466558</v>
      </c>
      <c r="M26">
        <v>36.474719523809526</v>
      </c>
      <c r="N26">
        <v>0.91573290476190483</v>
      </c>
      <c r="O26">
        <v>31.356999047619052</v>
      </c>
      <c r="P26">
        <v>983.26138927238208</v>
      </c>
      <c r="Q26">
        <v>17.390038095238101</v>
      </c>
      <c r="R26">
        <v>13.862510000000002</v>
      </c>
      <c r="S26">
        <v>77.484999847412084</v>
      </c>
      <c r="T26">
        <v>7.8682387507405034</v>
      </c>
      <c r="U26">
        <v>7.4416480125256479</v>
      </c>
      <c r="V26">
        <f t="shared" si="1"/>
        <v>4.8682387507405034</v>
      </c>
      <c r="W26">
        <f t="shared" si="1"/>
        <v>4.4416480125256479</v>
      </c>
      <c r="X26">
        <v>19</v>
      </c>
      <c r="Y26">
        <v>361</v>
      </c>
      <c r="Z26">
        <v>2.6704886606141716</v>
      </c>
      <c r="AA26">
        <v>0</v>
      </c>
      <c r="AB26">
        <v>0.25</v>
      </c>
      <c r="AC26">
        <v>0</v>
      </c>
      <c r="AD26">
        <v>6.4551502734283845</v>
      </c>
      <c r="AE26">
        <v>5.8345532481879028</v>
      </c>
      <c r="AF26">
        <v>5.4472485567958442</v>
      </c>
      <c r="AG26">
        <v>5.6054667826331679</v>
      </c>
      <c r="AH26">
        <v>6.3330564795546653</v>
      </c>
      <c r="AI26" s="12">
        <v>4.1968595710497985</v>
      </c>
      <c r="AJ26" s="12">
        <v>0</v>
      </c>
      <c r="AK26" s="12">
        <v>0</v>
      </c>
      <c r="AL26" s="12">
        <v>0</v>
      </c>
      <c r="AM26" s="12">
        <v>0</v>
      </c>
      <c r="AN26" s="12">
        <v>0</v>
      </c>
      <c r="AO26">
        <v>3.4261984180952383</v>
      </c>
      <c r="AP26">
        <v>4.6014500380952388</v>
      </c>
    </row>
    <row r="27" spans="1:42" x14ac:dyDescent="0.2">
      <c r="A27" s="2">
        <v>40969</v>
      </c>
      <c r="B27">
        <v>3</v>
      </c>
      <c r="C27">
        <v>2012</v>
      </c>
      <c r="D27">
        <v>5.75</v>
      </c>
      <c r="E27">
        <f t="shared" si="0"/>
        <v>5.5</v>
      </c>
      <c r="F27">
        <v>5.9329849904761902</v>
      </c>
      <c r="G27">
        <v>3.97</v>
      </c>
      <c r="H27">
        <v>-1.6532660400000001</v>
      </c>
      <c r="I27">
        <v>4023.4648321242544</v>
      </c>
      <c r="J27">
        <v>9165.3333333333339</v>
      </c>
      <c r="K27">
        <v>5.0433358265200123</v>
      </c>
      <c r="L27">
        <v>6.4511683001735785</v>
      </c>
      <c r="M27">
        <v>38.28500857142857</v>
      </c>
      <c r="N27">
        <v>0.45838571428571434</v>
      </c>
      <c r="O27">
        <v>30.034648571428566</v>
      </c>
      <c r="P27">
        <v>902.08011480921596</v>
      </c>
      <c r="Q27">
        <v>17.782576666666667</v>
      </c>
      <c r="R27">
        <v>13.439380952380951</v>
      </c>
      <c r="S27">
        <v>80.759090770374641</v>
      </c>
      <c r="T27">
        <v>7.507491558965369</v>
      </c>
      <c r="U27">
        <v>7.0380237400451584</v>
      </c>
      <c r="V27">
        <f t="shared" si="1"/>
        <v>4.507491558965369</v>
      </c>
      <c r="W27">
        <f t="shared" si="1"/>
        <v>4.0380237400451584</v>
      </c>
      <c r="X27">
        <v>19</v>
      </c>
      <c r="Y27">
        <v>361</v>
      </c>
      <c r="Z27">
        <v>2.9475950526797985</v>
      </c>
      <c r="AA27">
        <v>0</v>
      </c>
      <c r="AB27">
        <v>0.25</v>
      </c>
      <c r="AC27">
        <v>0</v>
      </c>
      <c r="AD27">
        <v>6.4645185297365906</v>
      </c>
      <c r="AE27">
        <v>5.8538289852818268</v>
      </c>
      <c r="AF27">
        <v>5.4578866028263988</v>
      </c>
      <c r="AG27">
        <v>5.6306433618060865</v>
      </c>
      <c r="AH27">
        <v>6.339492865260306</v>
      </c>
      <c r="AI27" s="12">
        <v>4.1694104861769716</v>
      </c>
      <c r="AJ27" s="12">
        <v>0</v>
      </c>
      <c r="AK27" s="12">
        <v>0</v>
      </c>
      <c r="AL27" s="12">
        <v>0</v>
      </c>
      <c r="AM27" s="12">
        <v>0</v>
      </c>
      <c r="AN27" s="12">
        <v>0</v>
      </c>
      <c r="AO27">
        <v>4.0351361204761913</v>
      </c>
      <c r="AP27">
        <v>5.0705922585714296</v>
      </c>
    </row>
    <row r="28" spans="1:42" x14ac:dyDescent="0.2">
      <c r="A28" s="2">
        <v>41000</v>
      </c>
      <c r="B28">
        <v>4</v>
      </c>
      <c r="C28">
        <v>2012</v>
      </c>
      <c r="D28">
        <v>5.75</v>
      </c>
      <c r="E28">
        <f t="shared" si="0"/>
        <v>5.5</v>
      </c>
      <c r="F28">
        <v>6.0061822619999994</v>
      </c>
      <c r="G28">
        <v>4.5</v>
      </c>
      <c r="H28">
        <v>2.5148912600000002</v>
      </c>
      <c r="I28">
        <v>4162.2197509765629</v>
      </c>
      <c r="J28">
        <v>9175.5</v>
      </c>
      <c r="K28">
        <v>5.0660015558974889</v>
      </c>
      <c r="L28">
        <v>6.4535264747300642</v>
      </c>
      <c r="M28">
        <v>38.094384500000004</v>
      </c>
      <c r="N28">
        <v>0.76532084999999994</v>
      </c>
      <c r="O28">
        <v>29.604259500000001</v>
      </c>
      <c r="P28">
        <v>876.41218054334036</v>
      </c>
      <c r="Q28">
        <v>17.722937000000002</v>
      </c>
      <c r="R28">
        <v>13.813098000000002</v>
      </c>
      <c r="S28">
        <v>73.519999694824193</v>
      </c>
      <c r="T28">
        <v>7.6588219591356239</v>
      </c>
      <c r="U28">
        <v>7.1737688231366503</v>
      </c>
      <c r="V28">
        <f t="shared" si="1"/>
        <v>4.6588219591356239</v>
      </c>
      <c r="W28">
        <f t="shared" si="1"/>
        <v>4.1737688231366503</v>
      </c>
      <c r="X28">
        <v>18</v>
      </c>
      <c r="Y28">
        <v>324</v>
      </c>
      <c r="Z28">
        <v>3.0552949061662198</v>
      </c>
      <c r="AA28">
        <v>0</v>
      </c>
      <c r="AB28">
        <v>0.25</v>
      </c>
      <c r="AC28">
        <v>0</v>
      </c>
      <c r="AD28">
        <v>6.4668098642411431</v>
      </c>
      <c r="AE28">
        <v>5.8578605608486285</v>
      </c>
      <c r="AF28">
        <v>5.4636128160021364</v>
      </c>
      <c r="AG28">
        <v>5.6335327466037377</v>
      </c>
      <c r="AH28">
        <v>6.3410949714443294</v>
      </c>
      <c r="AI28" s="12">
        <v>4.1889248294877026</v>
      </c>
      <c r="AJ28" s="12">
        <v>0</v>
      </c>
      <c r="AK28" s="12">
        <v>0</v>
      </c>
      <c r="AL28" s="12">
        <v>0</v>
      </c>
      <c r="AM28" s="12">
        <v>0</v>
      </c>
      <c r="AN28" s="12">
        <v>0</v>
      </c>
      <c r="AO28">
        <v>3.8037665060000001</v>
      </c>
      <c r="AP28">
        <v>5.2018448580000003</v>
      </c>
    </row>
    <row r="29" spans="1:42" x14ac:dyDescent="0.2">
      <c r="A29" s="2">
        <v>41030</v>
      </c>
      <c r="B29">
        <v>5</v>
      </c>
      <c r="C29">
        <v>2012</v>
      </c>
      <c r="D29">
        <v>5.75</v>
      </c>
      <c r="E29">
        <f t="shared" si="0"/>
        <v>5.5</v>
      </c>
      <c r="F29">
        <v>6.3604964485714284</v>
      </c>
      <c r="G29">
        <v>4.45</v>
      </c>
      <c r="H29">
        <v>3.1893538600000002</v>
      </c>
      <c r="I29">
        <v>4050.9806198846727</v>
      </c>
      <c r="J29">
        <v>9290.2380952380954</v>
      </c>
      <c r="K29">
        <v>5.0473841867731819</v>
      </c>
      <c r="L29">
        <v>6.4637373717526154</v>
      </c>
      <c r="M29">
        <v>38.925545714285718</v>
      </c>
      <c r="N29">
        <v>0.61536538095238091</v>
      </c>
      <c r="O29">
        <v>29.034460476190475</v>
      </c>
      <c r="P29">
        <v>842.9998951434668</v>
      </c>
      <c r="Q29">
        <v>17.759722380952383</v>
      </c>
      <c r="R29">
        <v>13.664907142857142</v>
      </c>
      <c r="S29">
        <v>66.627272345802965</v>
      </c>
      <c r="T29">
        <v>7.5122506855404616</v>
      </c>
      <c r="U29">
        <v>6.9951962915971793</v>
      </c>
      <c r="V29">
        <f t="shared" si="1"/>
        <v>4.5122506855404616</v>
      </c>
      <c r="W29">
        <f t="shared" si="1"/>
        <v>3.9951962915971793</v>
      </c>
      <c r="X29">
        <v>18</v>
      </c>
      <c r="Y29">
        <v>324</v>
      </c>
      <c r="Z29">
        <v>3.2889282103134478</v>
      </c>
      <c r="AA29">
        <v>0</v>
      </c>
      <c r="AB29">
        <v>0.25</v>
      </c>
      <c r="AC29">
        <v>0</v>
      </c>
      <c r="AD29">
        <v>6.4763206031676841</v>
      </c>
      <c r="AE29">
        <v>5.8747155374319835</v>
      </c>
      <c r="AF29">
        <v>5.4694118630934128</v>
      </c>
      <c r="AG29">
        <v>5.6577074464454578</v>
      </c>
      <c r="AH29">
        <v>6.3483029992781566</v>
      </c>
      <c r="AI29" s="12">
        <v>4.17842322850254</v>
      </c>
      <c r="AJ29" s="12">
        <v>0</v>
      </c>
      <c r="AK29" s="12">
        <v>0</v>
      </c>
      <c r="AL29" s="12">
        <v>0</v>
      </c>
      <c r="AM29" s="12">
        <v>0</v>
      </c>
      <c r="AN29" s="12">
        <v>0</v>
      </c>
      <c r="AO29">
        <v>4.1892219338095238</v>
      </c>
      <c r="AP29">
        <v>5.4151720942857136</v>
      </c>
    </row>
    <row r="30" spans="1:42" x14ac:dyDescent="0.2">
      <c r="A30" s="2">
        <v>41061</v>
      </c>
      <c r="B30">
        <v>6</v>
      </c>
      <c r="C30">
        <v>2012</v>
      </c>
      <c r="D30">
        <v>5.75</v>
      </c>
      <c r="E30">
        <f t="shared" si="0"/>
        <v>5.5</v>
      </c>
      <c r="F30">
        <v>6.4580905971428573</v>
      </c>
      <c r="G30">
        <v>4.53</v>
      </c>
      <c r="H30">
        <v>1.49141887</v>
      </c>
      <c r="I30">
        <v>3850.5545363653259</v>
      </c>
      <c r="J30">
        <v>9451.1428571428569</v>
      </c>
      <c r="K30">
        <v>5.0273593538044778</v>
      </c>
      <c r="L30">
        <v>6.470679903733294</v>
      </c>
      <c r="M30">
        <v>38.429406190476186</v>
      </c>
      <c r="N30">
        <v>1.6375717619047623</v>
      </c>
      <c r="O30">
        <v>28.526289999999996</v>
      </c>
      <c r="P30">
        <v>813.74922116409982</v>
      </c>
      <c r="Q30">
        <v>17.908820000000002</v>
      </c>
      <c r="R30">
        <v>13.497910952380952</v>
      </c>
      <c r="S30">
        <v>81.695236932663676</v>
      </c>
      <c r="T30">
        <v>7.4960906775447116</v>
      </c>
      <c r="U30">
        <v>7.1987945001755982</v>
      </c>
      <c r="V30">
        <f t="shared" si="1"/>
        <v>4.4960906775447116</v>
      </c>
      <c r="W30">
        <f t="shared" si="1"/>
        <v>4.1987945001755982</v>
      </c>
      <c r="X30">
        <v>18</v>
      </c>
      <c r="Y30">
        <v>324</v>
      </c>
      <c r="Z30">
        <v>1.982878835811452</v>
      </c>
      <c r="AA30">
        <v>0</v>
      </c>
      <c r="AB30">
        <v>0.25</v>
      </c>
      <c r="AC30">
        <v>0</v>
      </c>
      <c r="AD30">
        <v>6.4846963755911391</v>
      </c>
      <c r="AE30">
        <v>5.8917417900292808</v>
      </c>
      <c r="AF30">
        <v>5.4977870997328813</v>
      </c>
      <c r="AG30">
        <v>5.6672156885860403</v>
      </c>
      <c r="AH30">
        <v>6.3534948878355442</v>
      </c>
      <c r="AI30" s="12">
        <v>4.2203714627072451</v>
      </c>
      <c r="AJ30" s="12">
        <v>0</v>
      </c>
      <c r="AK30" s="12">
        <v>0</v>
      </c>
      <c r="AL30" s="12">
        <v>0</v>
      </c>
      <c r="AM30" s="12">
        <v>0</v>
      </c>
      <c r="AN30" s="12">
        <v>0</v>
      </c>
      <c r="AO30">
        <v>4.7753994238095236</v>
      </c>
      <c r="AP30">
        <v>5.4931003761904762</v>
      </c>
    </row>
    <row r="31" spans="1:42" x14ac:dyDescent="0.2">
      <c r="A31" s="2">
        <v>41091</v>
      </c>
      <c r="B31">
        <v>7</v>
      </c>
      <c r="C31">
        <v>2012</v>
      </c>
      <c r="D31">
        <v>5.75</v>
      </c>
      <c r="E31">
        <f t="shared" si="0"/>
        <v>5.5</v>
      </c>
      <c r="F31">
        <v>6.0337955313636371</v>
      </c>
      <c r="G31">
        <v>4.5599999999999996</v>
      </c>
      <c r="H31">
        <v>-0.40491305</v>
      </c>
      <c r="I31">
        <v>4044.5632768110768</v>
      </c>
      <c r="J31">
        <v>9456.5909090909099</v>
      </c>
      <c r="K31">
        <v>5.0275900954645003</v>
      </c>
      <c r="L31">
        <v>6.4714994947300122</v>
      </c>
      <c r="M31">
        <v>36.766896363636356</v>
      </c>
      <c r="N31">
        <v>3.0623419545454542</v>
      </c>
      <c r="O31">
        <v>29.090807272727272</v>
      </c>
      <c r="P31">
        <v>846.2750677789619</v>
      </c>
      <c r="Q31">
        <v>17.729165909090913</v>
      </c>
      <c r="R31">
        <v>13.350787272727272</v>
      </c>
      <c r="S31">
        <v>65.180952526274154</v>
      </c>
      <c r="T31">
        <v>7.6757132842525424</v>
      </c>
      <c r="U31">
        <v>7.2151085810530935</v>
      </c>
      <c r="V31">
        <f t="shared" si="1"/>
        <v>4.6757132842525424</v>
      </c>
      <c r="W31">
        <f t="shared" si="1"/>
        <v>4.2151085810530935</v>
      </c>
      <c r="X31">
        <v>19</v>
      </c>
      <c r="Y31">
        <v>361</v>
      </c>
      <c r="Z31">
        <v>2.888049969530774</v>
      </c>
      <c r="AA31">
        <v>0</v>
      </c>
      <c r="AB31">
        <v>0.25</v>
      </c>
      <c r="AC31">
        <v>0</v>
      </c>
      <c r="AD31">
        <v>6.4853431346258263</v>
      </c>
      <c r="AE31">
        <v>5.8874703185395996</v>
      </c>
      <c r="AF31">
        <v>5.4987535976291992</v>
      </c>
      <c r="AG31">
        <v>5.6593620594556908</v>
      </c>
      <c r="AH31">
        <v>6.3565353491549983</v>
      </c>
      <c r="AI31" s="12">
        <v>4.1116781214467562</v>
      </c>
      <c r="AJ31" s="12">
        <v>0</v>
      </c>
      <c r="AK31" s="12">
        <v>0</v>
      </c>
      <c r="AL31" s="12">
        <v>0</v>
      </c>
      <c r="AM31" s="12">
        <v>0</v>
      </c>
      <c r="AN31" s="12">
        <v>0</v>
      </c>
      <c r="AO31">
        <v>4.5440687609090915</v>
      </c>
      <c r="AP31">
        <v>5.3912026881818189</v>
      </c>
    </row>
    <row r="32" spans="1:42" x14ac:dyDescent="0.2">
      <c r="A32" s="2">
        <v>41122</v>
      </c>
      <c r="B32">
        <v>8</v>
      </c>
      <c r="C32">
        <v>2012</v>
      </c>
      <c r="D32">
        <v>5.75</v>
      </c>
      <c r="E32">
        <f t="shared" si="0"/>
        <v>5.5</v>
      </c>
      <c r="F32">
        <v>5.9522005957894732</v>
      </c>
      <c r="G32">
        <v>4.58</v>
      </c>
      <c r="H32">
        <v>-4.4587241000000004</v>
      </c>
      <c r="I32">
        <v>4114.7557694284542</v>
      </c>
      <c r="J32">
        <v>9499.8421052631584</v>
      </c>
      <c r="K32">
        <v>5.0373882066198563</v>
      </c>
      <c r="L32">
        <v>6.4748061641951153</v>
      </c>
      <c r="M32">
        <v>35.006710526315793</v>
      </c>
      <c r="N32">
        <v>4.7010831052631588</v>
      </c>
      <c r="O32">
        <v>29.480388421052638</v>
      </c>
      <c r="P32">
        <v>869.09330145613444</v>
      </c>
      <c r="Q32">
        <v>17.708315263157896</v>
      </c>
      <c r="R32">
        <v>13.103501578947366</v>
      </c>
      <c r="S32">
        <v>69.926086757494033</v>
      </c>
      <c r="T32">
        <v>7.4838268416423164</v>
      </c>
      <c r="U32">
        <v>7.1264561134318045</v>
      </c>
      <c r="V32">
        <f t="shared" si="1"/>
        <v>4.4838268416423164</v>
      </c>
      <c r="W32">
        <f t="shared" si="1"/>
        <v>4.1264561134318045</v>
      </c>
      <c r="X32">
        <v>15</v>
      </c>
      <c r="Y32">
        <v>225</v>
      </c>
      <c r="Z32">
        <v>2.2770403587443946</v>
      </c>
      <c r="AA32">
        <v>0</v>
      </c>
      <c r="AB32">
        <v>0.25</v>
      </c>
      <c r="AC32">
        <v>1</v>
      </c>
      <c r="AD32">
        <v>6.4901788722159655</v>
      </c>
      <c r="AE32">
        <v>5.8878296308000611</v>
      </c>
      <c r="AF32">
        <v>5.5145581516972317</v>
      </c>
      <c r="AG32">
        <v>5.648720657436094</v>
      </c>
      <c r="AH32">
        <v>6.3630631550493817</v>
      </c>
      <c r="AI32" s="12">
        <v>4.0830835313435001</v>
      </c>
      <c r="AJ32" s="12">
        <v>0</v>
      </c>
      <c r="AK32" s="12">
        <v>0</v>
      </c>
      <c r="AL32" s="12">
        <v>0</v>
      </c>
      <c r="AM32" s="12">
        <v>0</v>
      </c>
      <c r="AN32" s="12">
        <v>0</v>
      </c>
      <c r="AO32">
        <v>4.7746643900000008</v>
      </c>
      <c r="AP32">
        <v>5.5016313526315797</v>
      </c>
    </row>
    <row r="33" spans="1:42" x14ac:dyDescent="0.2">
      <c r="A33" s="2">
        <v>41153</v>
      </c>
      <c r="B33">
        <v>9</v>
      </c>
      <c r="C33">
        <v>2012</v>
      </c>
      <c r="D33">
        <v>5.75</v>
      </c>
      <c r="E33">
        <f t="shared" si="0"/>
        <v>5.5</v>
      </c>
      <c r="F33">
        <v>5.9860333749999999</v>
      </c>
      <c r="G33">
        <v>4.3099999999999996</v>
      </c>
      <c r="H33">
        <v>3.5490963899999999</v>
      </c>
      <c r="I33">
        <v>4187.2206787109371</v>
      </c>
      <c r="J33">
        <v>9566.35</v>
      </c>
      <c r="K33">
        <v>5.0420721795106695</v>
      </c>
      <c r="L33">
        <v>6.4842935868851548</v>
      </c>
      <c r="M33">
        <v>38.121860499999997</v>
      </c>
      <c r="N33">
        <v>1.5266820499999996</v>
      </c>
      <c r="O33">
        <v>29.579584000000001</v>
      </c>
      <c r="P33">
        <v>874.95178961305601</v>
      </c>
      <c r="Q33">
        <v>17.815182</v>
      </c>
      <c r="R33">
        <v>12.956691000000001</v>
      </c>
      <c r="S33">
        <v>63.728947689658703</v>
      </c>
      <c r="T33">
        <v>7.4674719510494905</v>
      </c>
      <c r="U33">
        <v>7.1004739362576546</v>
      </c>
      <c r="V33">
        <f t="shared" si="1"/>
        <v>4.4674719510494905</v>
      </c>
      <c r="W33">
        <f t="shared" si="1"/>
        <v>4.1004739362576546</v>
      </c>
      <c r="X33">
        <v>19</v>
      </c>
      <c r="Y33">
        <v>361</v>
      </c>
      <c r="Z33">
        <v>2.3280806157264142</v>
      </c>
      <c r="AA33">
        <v>0</v>
      </c>
      <c r="AB33">
        <v>0.25</v>
      </c>
      <c r="AC33">
        <v>0</v>
      </c>
      <c r="AD33">
        <v>6.4952916336911475</v>
      </c>
      <c r="AE33">
        <v>5.9006181930025461</v>
      </c>
      <c r="AF33">
        <v>5.5125614798885856</v>
      </c>
      <c r="AG33">
        <v>5.6720533728141556</v>
      </c>
      <c r="AH33">
        <v>6.3657242086566646</v>
      </c>
      <c r="AI33" s="12">
        <v>4.0590822848865393</v>
      </c>
      <c r="AJ33" s="12">
        <v>0</v>
      </c>
      <c r="AK33" s="12">
        <v>0</v>
      </c>
      <c r="AL33" s="12">
        <v>0</v>
      </c>
      <c r="AM33" s="12">
        <v>0</v>
      </c>
      <c r="AN33" s="12">
        <v>0</v>
      </c>
      <c r="AO33">
        <v>4.9616896950000005</v>
      </c>
      <c r="AP33">
        <v>5.574128322</v>
      </c>
    </row>
    <row r="34" spans="1:42" x14ac:dyDescent="0.2">
      <c r="A34" s="2">
        <v>41183</v>
      </c>
      <c r="B34">
        <v>10</v>
      </c>
      <c r="C34">
        <v>2012</v>
      </c>
      <c r="D34">
        <v>5.75</v>
      </c>
      <c r="E34">
        <f t="shared" si="0"/>
        <v>5.5</v>
      </c>
      <c r="F34">
        <v>5.8820139154545465</v>
      </c>
      <c r="G34">
        <v>4.6100000000000003</v>
      </c>
      <c r="H34">
        <v>9.8137420300000002</v>
      </c>
      <c r="I34">
        <v>4309.678111683239</v>
      </c>
      <c r="J34">
        <v>9597.136363636364</v>
      </c>
      <c r="K34">
        <v>5.042564369474178</v>
      </c>
      <c r="L34">
        <v>6.4872237490974767</v>
      </c>
      <c r="M34">
        <v>37.919458181818179</v>
      </c>
      <c r="N34">
        <v>1.1241648181818182</v>
      </c>
      <c r="O34">
        <v>29.749006818181819</v>
      </c>
      <c r="P34">
        <v>885.00340666822831</v>
      </c>
      <c r="Q34">
        <v>17.43348090909091</v>
      </c>
      <c r="R34">
        <v>13.773888181818187</v>
      </c>
      <c r="S34">
        <v>64.91150035858152</v>
      </c>
      <c r="T34">
        <v>7.6333462299346824</v>
      </c>
      <c r="U34">
        <v>7.2650301977230587</v>
      </c>
      <c r="V34">
        <f t="shared" si="1"/>
        <v>4.6333462299346824</v>
      </c>
      <c r="W34">
        <f t="shared" si="1"/>
        <v>4.2650301977230587</v>
      </c>
      <c r="X34">
        <v>24</v>
      </c>
      <c r="Y34">
        <v>576</v>
      </c>
      <c r="Z34">
        <v>2.3351567168232927</v>
      </c>
      <c r="AA34">
        <v>0</v>
      </c>
      <c r="AB34">
        <v>0.25</v>
      </c>
      <c r="AC34">
        <v>0</v>
      </c>
      <c r="AD34">
        <v>6.5002972978733959</v>
      </c>
      <c r="AE34">
        <v>5.8892583493475383</v>
      </c>
      <c r="AF34">
        <v>5.5132954730104355</v>
      </c>
      <c r="AG34">
        <v>5.6521149494670624</v>
      </c>
      <c r="AH34">
        <v>6.376372593499636</v>
      </c>
      <c r="AI34" s="12">
        <v>4.0269493831483922</v>
      </c>
      <c r="AJ34" s="12">
        <v>0</v>
      </c>
      <c r="AK34" s="12">
        <v>0</v>
      </c>
      <c r="AL34" s="12">
        <v>0</v>
      </c>
      <c r="AM34" s="12">
        <v>0</v>
      </c>
      <c r="AN34" s="12">
        <v>0</v>
      </c>
      <c r="AO34">
        <v>4.8057877763636361</v>
      </c>
      <c r="AP34">
        <v>5.4310115509090897</v>
      </c>
    </row>
    <row r="35" spans="1:42" x14ac:dyDescent="0.2">
      <c r="A35" s="2">
        <v>41214</v>
      </c>
      <c r="B35">
        <v>11</v>
      </c>
      <c r="C35">
        <v>2012</v>
      </c>
      <c r="D35">
        <v>5.75</v>
      </c>
      <c r="E35">
        <f t="shared" si="0"/>
        <v>5.5</v>
      </c>
      <c r="F35">
        <v>5.5754302985000006</v>
      </c>
      <c r="G35">
        <v>4.32</v>
      </c>
      <c r="H35">
        <v>12.662228499999999</v>
      </c>
      <c r="I35">
        <v>4327.2947021484379</v>
      </c>
      <c r="J35">
        <v>9627.9500000000007</v>
      </c>
      <c r="K35">
        <v>5.0464370594161432</v>
      </c>
      <c r="L35">
        <v>6.4956162094170811</v>
      </c>
      <c r="M35">
        <v>36.549359499999994</v>
      </c>
      <c r="N35">
        <v>1.2261823000000001</v>
      </c>
      <c r="O35">
        <v>31.333444999999994</v>
      </c>
      <c r="P35">
        <v>981.78477556802466</v>
      </c>
      <c r="Q35">
        <v>17.202043500000002</v>
      </c>
      <c r="R35">
        <v>13.688969499999999</v>
      </c>
      <c r="S35">
        <v>58.657222535875071</v>
      </c>
      <c r="T35">
        <v>7.4614985267830187</v>
      </c>
      <c r="U35">
        <v>6.8750612633917001</v>
      </c>
      <c r="V35">
        <f t="shared" si="1"/>
        <v>4.4614985267830187</v>
      </c>
      <c r="W35">
        <f t="shared" si="1"/>
        <v>3.8750612633917001</v>
      </c>
      <c r="X35">
        <v>5</v>
      </c>
      <c r="Y35">
        <v>25</v>
      </c>
      <c r="Z35">
        <v>3.8586666666666667</v>
      </c>
      <c r="AA35">
        <v>0</v>
      </c>
      <c r="AB35">
        <v>0.25</v>
      </c>
      <c r="AC35">
        <v>0</v>
      </c>
      <c r="AD35">
        <v>6.5062219438651612</v>
      </c>
      <c r="AE35">
        <v>5.9038193309638887</v>
      </c>
      <c r="AF35">
        <v>5.5145618968832668</v>
      </c>
      <c r="AG35">
        <v>5.6760842374452407</v>
      </c>
      <c r="AH35">
        <v>6.3795153156230926</v>
      </c>
      <c r="AI35" s="12">
        <v>4.0173005152419368</v>
      </c>
      <c r="AJ35" s="12">
        <v>0</v>
      </c>
      <c r="AK35" s="12">
        <v>0</v>
      </c>
      <c r="AL35" s="12">
        <v>0</v>
      </c>
      <c r="AM35" s="12">
        <v>0</v>
      </c>
      <c r="AN35" s="12">
        <v>0</v>
      </c>
      <c r="AO35">
        <v>4.5588864410000003</v>
      </c>
      <c r="AP35">
        <v>5.0805426234999995</v>
      </c>
    </row>
    <row r="36" spans="1:42" x14ac:dyDescent="0.2">
      <c r="A36" s="2">
        <v>41244</v>
      </c>
      <c r="B36">
        <v>12</v>
      </c>
      <c r="C36">
        <v>2012</v>
      </c>
      <c r="D36">
        <v>5.75</v>
      </c>
      <c r="E36">
        <f t="shared" si="0"/>
        <v>5.5</v>
      </c>
      <c r="F36">
        <v>5.4101406766666678</v>
      </c>
      <c r="G36">
        <v>4.3</v>
      </c>
      <c r="H36">
        <v>10.844504130000001</v>
      </c>
      <c r="I36">
        <v>4294.514811197917</v>
      </c>
      <c r="J36">
        <v>9645.8888888888887</v>
      </c>
      <c r="K36">
        <v>5.0522367882165318</v>
      </c>
      <c r="L36">
        <v>6.5085563508429827</v>
      </c>
      <c r="M36">
        <v>36.383803888888885</v>
      </c>
      <c r="N36">
        <v>0.55125650000000004</v>
      </c>
      <c r="O36">
        <v>32.77637</v>
      </c>
      <c r="P36">
        <v>1074.2904303769001</v>
      </c>
      <c r="Q36">
        <v>17.098049444444442</v>
      </c>
      <c r="R36">
        <v>13.190519999999999</v>
      </c>
      <c r="S36">
        <v>54.814999898274699</v>
      </c>
      <c r="T36">
        <v>6.9615634623620695</v>
      </c>
      <c r="U36">
        <v>6.0791812460476251</v>
      </c>
      <c r="V36">
        <f t="shared" si="1"/>
        <v>3.9615634623620695</v>
      </c>
      <c r="W36">
        <f t="shared" si="1"/>
        <v>3.0791812460476251</v>
      </c>
      <c r="X36">
        <v>2</v>
      </c>
      <c r="Y36">
        <v>4</v>
      </c>
      <c r="Z36">
        <v>7.6275000000000004</v>
      </c>
      <c r="AA36">
        <v>0</v>
      </c>
      <c r="AB36">
        <v>0.25</v>
      </c>
      <c r="AC36">
        <v>1</v>
      </c>
      <c r="AD36">
        <v>6.5195008442184488</v>
      </c>
      <c r="AE36">
        <v>5.925132621685524</v>
      </c>
      <c r="AF36">
        <v>5.5585853909900251</v>
      </c>
      <c r="AG36">
        <v>5.6810193104888675</v>
      </c>
      <c r="AH36">
        <v>6.3901284437936665</v>
      </c>
      <c r="AI36" s="12">
        <v>4.0178852237625859</v>
      </c>
      <c r="AJ36" s="12">
        <v>0</v>
      </c>
      <c r="AK36" s="12">
        <v>0</v>
      </c>
      <c r="AL36" s="12">
        <v>0</v>
      </c>
      <c r="AM36" s="12">
        <v>0</v>
      </c>
      <c r="AN36" s="12">
        <v>0</v>
      </c>
      <c r="AO36">
        <v>4.2755339011111095</v>
      </c>
      <c r="AP36">
        <v>4.7556662049999998</v>
      </c>
    </row>
    <row r="37" spans="1:42" x14ac:dyDescent="0.2">
      <c r="A37" s="2">
        <v>41275</v>
      </c>
      <c r="B37">
        <v>1</v>
      </c>
      <c r="C37">
        <v>2013</v>
      </c>
      <c r="D37">
        <v>5.75</v>
      </c>
      <c r="E37">
        <f t="shared" si="0"/>
        <v>5.5</v>
      </c>
      <c r="F37">
        <v>5.4017999490476187</v>
      </c>
      <c r="G37">
        <v>4.57</v>
      </c>
      <c r="H37">
        <v>10.48239809</v>
      </c>
      <c r="I37">
        <v>4403.1203497023807</v>
      </c>
      <c r="J37">
        <v>9687.3333333333339</v>
      </c>
      <c r="K37">
        <v>5.03654885485855</v>
      </c>
      <c r="L37">
        <v>6.5058288509510183</v>
      </c>
      <c r="M37">
        <v>36.866090952380951</v>
      </c>
      <c r="N37">
        <v>0.11246560619047617</v>
      </c>
      <c r="O37">
        <v>32.900931428571418</v>
      </c>
      <c r="P37">
        <v>1082.4712888675585</v>
      </c>
      <c r="Q37">
        <v>17.169868571428569</v>
      </c>
      <c r="R37">
        <v>12.950645238095237</v>
      </c>
      <c r="S37">
        <v>59.463809240431971</v>
      </c>
      <c r="T37">
        <v>7.5240233387903448</v>
      </c>
      <c r="U37">
        <v>7.2430380486862944</v>
      </c>
      <c r="V37">
        <f t="shared" si="1"/>
        <v>4.5240233387903448</v>
      </c>
      <c r="W37">
        <f t="shared" si="1"/>
        <v>4.2430380486862944</v>
      </c>
      <c r="X37">
        <v>9</v>
      </c>
      <c r="Y37">
        <v>81</v>
      </c>
      <c r="Z37">
        <v>1.9097885714285714</v>
      </c>
      <c r="AA37">
        <v>0</v>
      </c>
      <c r="AB37">
        <v>0.25</v>
      </c>
      <c r="AC37">
        <v>0</v>
      </c>
      <c r="AD37">
        <v>6.5143869077492909</v>
      </c>
      <c r="AE37">
        <v>5.8964488753218038</v>
      </c>
      <c r="AF37">
        <v>5.5143205054057693</v>
      </c>
      <c r="AG37">
        <v>5.6637298742500271</v>
      </c>
      <c r="AH37">
        <v>6.3927146271030013</v>
      </c>
      <c r="AI37" s="12">
        <v>4.0345863484708291</v>
      </c>
      <c r="AJ37" s="12">
        <v>0</v>
      </c>
      <c r="AK37" s="12">
        <v>0</v>
      </c>
      <c r="AL37" s="12">
        <v>0</v>
      </c>
      <c r="AM37" s="12">
        <v>0</v>
      </c>
      <c r="AN37" s="12">
        <v>0</v>
      </c>
      <c r="AO37">
        <v>4.1923982861904765</v>
      </c>
      <c r="AP37">
        <v>4.6546928471428579</v>
      </c>
    </row>
    <row r="38" spans="1:42" x14ac:dyDescent="0.2">
      <c r="A38" s="2">
        <v>41306</v>
      </c>
      <c r="B38">
        <v>2</v>
      </c>
      <c r="C38">
        <v>2013</v>
      </c>
      <c r="D38">
        <v>5.75</v>
      </c>
      <c r="E38">
        <f t="shared" si="0"/>
        <v>5.5</v>
      </c>
      <c r="F38">
        <v>5.4764813695000019</v>
      </c>
      <c r="G38">
        <v>5.31</v>
      </c>
      <c r="H38">
        <v>6.0479410900000001</v>
      </c>
      <c r="I38">
        <v>4588.498779296875</v>
      </c>
      <c r="J38">
        <v>9686.65</v>
      </c>
      <c r="K38">
        <v>5.0219441083473679</v>
      </c>
      <c r="L38">
        <v>6.5061452280401566</v>
      </c>
      <c r="M38">
        <v>36.278396999999998</v>
      </c>
      <c r="N38">
        <v>0.42219780000000001</v>
      </c>
      <c r="O38">
        <v>33.322831499999992</v>
      </c>
      <c r="P38">
        <v>1110.4110991773916</v>
      </c>
      <c r="Q38">
        <v>17.247769499999997</v>
      </c>
      <c r="R38">
        <v>12.728804</v>
      </c>
      <c r="S38">
        <v>60.194210654810831</v>
      </c>
      <c r="T38">
        <v>7.7373238657160206</v>
      </c>
      <c r="U38">
        <v>7.3021143769562009</v>
      </c>
      <c r="V38">
        <f t="shared" si="1"/>
        <v>4.7373238657160206</v>
      </c>
      <c r="W38">
        <f t="shared" si="1"/>
        <v>4.3021143769562009</v>
      </c>
      <c r="X38">
        <v>18</v>
      </c>
      <c r="Y38">
        <v>324</v>
      </c>
      <c r="Z38">
        <v>2.7240149625935164</v>
      </c>
      <c r="AA38">
        <v>0</v>
      </c>
      <c r="AB38">
        <v>0.25</v>
      </c>
      <c r="AC38">
        <v>0</v>
      </c>
      <c r="AD38">
        <v>6.5159294841277848</v>
      </c>
      <c r="AE38">
        <v>5.895725601032364</v>
      </c>
      <c r="AF38">
        <v>5.5071584446945137</v>
      </c>
      <c r="AG38">
        <v>5.6675139833206414</v>
      </c>
      <c r="AH38">
        <v>6.3949786575215892</v>
      </c>
      <c r="AI38" s="12">
        <v>4.035849819934441</v>
      </c>
      <c r="AJ38" s="12">
        <v>0</v>
      </c>
      <c r="AK38" s="12">
        <v>0</v>
      </c>
      <c r="AL38" s="12">
        <v>0</v>
      </c>
      <c r="AM38" s="12">
        <v>0</v>
      </c>
      <c r="AN38" s="12">
        <v>0</v>
      </c>
      <c r="AO38">
        <v>4.0734438300000004</v>
      </c>
      <c r="AP38">
        <v>4.6570524659999997</v>
      </c>
    </row>
    <row r="39" spans="1:42" x14ac:dyDescent="0.2">
      <c r="A39" s="2">
        <v>41334</v>
      </c>
      <c r="B39">
        <v>3</v>
      </c>
      <c r="C39">
        <v>2013</v>
      </c>
      <c r="D39">
        <v>5.75</v>
      </c>
      <c r="E39">
        <f t="shared" si="0"/>
        <v>5.5</v>
      </c>
      <c r="F39">
        <v>5.5559300773684228</v>
      </c>
      <c r="G39">
        <v>5.9</v>
      </c>
      <c r="H39">
        <v>9.9222083399999992</v>
      </c>
      <c r="I39">
        <v>4824.3022974917767</v>
      </c>
      <c r="J39">
        <v>9709.4210526315783</v>
      </c>
      <c r="K39">
        <v>5.0203606610425657</v>
      </c>
      <c r="L39">
        <v>6.510965211958843</v>
      </c>
      <c r="M39">
        <v>36.006344736842102</v>
      </c>
      <c r="N39">
        <v>0.72524384210526327</v>
      </c>
      <c r="O39">
        <v>33.166514736842103</v>
      </c>
      <c r="P39">
        <v>1100.0176997891645</v>
      </c>
      <c r="Q39">
        <v>16.949539473684212</v>
      </c>
      <c r="R39">
        <v>13.152359473684209</v>
      </c>
      <c r="S39">
        <v>56.172307234543986</v>
      </c>
      <c r="T39">
        <v>7.4585653346759999</v>
      </c>
      <c r="U39">
        <v>7.216561735047927</v>
      </c>
      <c r="V39">
        <f t="shared" si="1"/>
        <v>4.4585653346759999</v>
      </c>
      <c r="W39">
        <f t="shared" si="1"/>
        <v>4.216561735047927</v>
      </c>
      <c r="X39">
        <v>18</v>
      </c>
      <c r="Y39">
        <v>324</v>
      </c>
      <c r="Z39">
        <v>1.745836623139994</v>
      </c>
      <c r="AA39">
        <v>0</v>
      </c>
      <c r="AB39">
        <v>0.25</v>
      </c>
      <c r="AC39">
        <v>0</v>
      </c>
      <c r="AD39">
        <v>6.5214687750514537</v>
      </c>
      <c r="AE39">
        <v>5.9085144426734484</v>
      </c>
      <c r="AF39">
        <v>5.5200493619307274</v>
      </c>
      <c r="AG39">
        <v>5.6802322587346206</v>
      </c>
      <c r="AH39">
        <v>6.3979993848288599</v>
      </c>
      <c r="AI39" s="12">
        <v>4.083941350905179</v>
      </c>
      <c r="AJ39" s="12">
        <v>0</v>
      </c>
      <c r="AK39" s="12">
        <v>0</v>
      </c>
      <c r="AL39" s="12">
        <v>0</v>
      </c>
      <c r="AM39" s="12">
        <v>0</v>
      </c>
      <c r="AN39" s="12">
        <v>0</v>
      </c>
      <c r="AO39">
        <v>3.9717685615789482</v>
      </c>
      <c r="AP39">
        <v>4.7622701921052633</v>
      </c>
    </row>
    <row r="40" spans="1:42" x14ac:dyDescent="0.2">
      <c r="A40" s="2">
        <v>41365</v>
      </c>
      <c r="B40">
        <v>4</v>
      </c>
      <c r="C40">
        <v>2013</v>
      </c>
      <c r="D40">
        <v>5.75</v>
      </c>
      <c r="E40">
        <f t="shared" si="0"/>
        <v>5.5</v>
      </c>
      <c r="F40">
        <v>5.685110783181818</v>
      </c>
      <c r="G40">
        <v>5.57</v>
      </c>
      <c r="H40">
        <v>10.11949813</v>
      </c>
      <c r="I40">
        <v>4959.151633522727</v>
      </c>
      <c r="J40">
        <v>9724.045454545454</v>
      </c>
      <c r="K40">
        <v>5.0304722076637285</v>
      </c>
      <c r="L40">
        <v>6.5184284465169453</v>
      </c>
      <c r="M40">
        <v>35.45505</v>
      </c>
      <c r="N40">
        <v>1.4677872727272727</v>
      </c>
      <c r="O40">
        <v>33.135622272727268</v>
      </c>
      <c r="P40">
        <v>1097.9694634008595</v>
      </c>
      <c r="Q40">
        <v>17.248634090909089</v>
      </c>
      <c r="R40">
        <v>12.692905454545455</v>
      </c>
      <c r="S40">
        <v>52.572727376764448</v>
      </c>
      <c r="T40">
        <v>7.6532269900168046</v>
      </c>
      <c r="U40">
        <v>7.2520030205384591</v>
      </c>
      <c r="V40">
        <f t="shared" si="1"/>
        <v>4.6532269900168046</v>
      </c>
      <c r="W40">
        <f t="shared" si="1"/>
        <v>4.2520030205384591</v>
      </c>
      <c r="X40">
        <v>23</v>
      </c>
      <c r="Y40">
        <v>529</v>
      </c>
      <c r="Z40">
        <v>2.5189756507136858</v>
      </c>
      <c r="AA40">
        <v>0</v>
      </c>
      <c r="AB40">
        <v>0.25</v>
      </c>
      <c r="AC40">
        <v>0</v>
      </c>
      <c r="AD40">
        <v>6.5264592178737129</v>
      </c>
      <c r="AE40">
        <v>5.9202347513332532</v>
      </c>
      <c r="AF40">
        <v>5.5109914070103247</v>
      </c>
      <c r="AG40">
        <v>5.7057613588999994</v>
      </c>
      <c r="AH40">
        <v>6.4006783482984071</v>
      </c>
      <c r="AI40" s="12">
        <v>4.1106445828019895</v>
      </c>
      <c r="AJ40" s="12">
        <v>0</v>
      </c>
      <c r="AK40" s="12">
        <v>0</v>
      </c>
      <c r="AL40" s="12">
        <v>0</v>
      </c>
      <c r="AM40" s="12">
        <v>0</v>
      </c>
      <c r="AN40" s="12">
        <v>0</v>
      </c>
      <c r="AO40">
        <v>4.1761047945454548</v>
      </c>
      <c r="AP40">
        <v>4.9170455945454554</v>
      </c>
    </row>
    <row r="41" spans="1:42" x14ac:dyDescent="0.2">
      <c r="A41" s="2">
        <v>41395</v>
      </c>
      <c r="B41">
        <v>5</v>
      </c>
      <c r="C41">
        <v>2013</v>
      </c>
      <c r="D41">
        <v>5.75</v>
      </c>
      <c r="E41">
        <f t="shared" si="0"/>
        <v>5.5</v>
      </c>
      <c r="F41">
        <v>5.7674782204545458</v>
      </c>
      <c r="G41">
        <v>5.47</v>
      </c>
      <c r="H41">
        <v>6.9667298000000004</v>
      </c>
      <c r="I41">
        <v>5100.443514737216</v>
      </c>
      <c r="J41">
        <v>9760.9090909090901</v>
      </c>
      <c r="K41">
        <v>5.0218032055306523</v>
      </c>
      <c r="L41">
        <v>6.5250007219648758</v>
      </c>
      <c r="M41">
        <v>34.044339565217392</v>
      </c>
      <c r="N41">
        <v>2.2843298695652172</v>
      </c>
      <c r="O41">
        <v>34.186345217391306</v>
      </c>
      <c r="P41">
        <v>1168.7061993226534</v>
      </c>
      <c r="Q41">
        <v>17.26769434782609</v>
      </c>
      <c r="R41">
        <v>12.217291739130435</v>
      </c>
      <c r="S41">
        <v>61.016315660978591</v>
      </c>
      <c r="T41">
        <v>7.5864128767863637</v>
      </c>
      <c r="U41">
        <v>7.3464507775096948</v>
      </c>
      <c r="V41">
        <f t="shared" si="1"/>
        <v>4.5864128767863637</v>
      </c>
      <c r="W41">
        <f t="shared" si="1"/>
        <v>4.3464507775096948</v>
      </c>
      <c r="X41">
        <v>18</v>
      </c>
      <c r="Y41">
        <v>324</v>
      </c>
      <c r="Z41">
        <v>1.7376491781130377</v>
      </c>
      <c r="AA41">
        <v>0</v>
      </c>
      <c r="AB41">
        <v>0.25</v>
      </c>
      <c r="AC41">
        <v>0</v>
      </c>
      <c r="AD41">
        <v>6.5348260098789783</v>
      </c>
      <c r="AE41">
        <v>5.9153346439316019</v>
      </c>
      <c r="AF41">
        <v>5.5237898680853688</v>
      </c>
      <c r="AG41">
        <v>5.6891694895155602</v>
      </c>
      <c r="AH41">
        <v>6.4129799939106968</v>
      </c>
      <c r="AI41" s="12">
        <v>4.1856767001420776</v>
      </c>
      <c r="AJ41" s="12">
        <v>0</v>
      </c>
      <c r="AK41" s="12">
        <v>0</v>
      </c>
      <c r="AL41" s="12">
        <v>0</v>
      </c>
      <c r="AM41" s="12">
        <v>0</v>
      </c>
      <c r="AN41" s="12">
        <v>0</v>
      </c>
      <c r="AO41">
        <v>4.0354404781818181</v>
      </c>
      <c r="AP41">
        <v>4.9606468072727266</v>
      </c>
    </row>
    <row r="42" spans="1:42" x14ac:dyDescent="0.2">
      <c r="A42" s="2">
        <v>41426</v>
      </c>
      <c r="B42">
        <v>6</v>
      </c>
      <c r="C42">
        <v>2013</v>
      </c>
      <c r="D42">
        <v>6</v>
      </c>
      <c r="E42">
        <f t="shared" si="0"/>
        <v>5.75</v>
      </c>
      <c r="F42">
        <v>6.6780656905263172</v>
      </c>
      <c r="G42">
        <v>5.9</v>
      </c>
      <c r="H42">
        <v>3.8425252900000002</v>
      </c>
      <c r="I42">
        <v>4726.8840974506575</v>
      </c>
      <c r="J42">
        <v>9881.5263157894733</v>
      </c>
      <c r="K42">
        <v>4.9916473142493683</v>
      </c>
      <c r="L42">
        <v>6.528180066253606</v>
      </c>
      <c r="M42">
        <v>34.916325263157901</v>
      </c>
      <c r="N42">
        <v>3.1324992631578947</v>
      </c>
      <c r="O42">
        <v>32.560813157894735</v>
      </c>
      <c r="P42">
        <v>1060.206553503331</v>
      </c>
      <c r="Q42">
        <v>17.414529473684212</v>
      </c>
      <c r="R42">
        <v>11.975832105263157</v>
      </c>
      <c r="S42">
        <v>89.374999999999915</v>
      </c>
      <c r="T42">
        <v>7.3464996707809993</v>
      </c>
      <c r="U42">
        <v>6.8656960599160701</v>
      </c>
      <c r="V42">
        <f t="shared" si="1"/>
        <v>4.3464996707809993</v>
      </c>
      <c r="W42">
        <f t="shared" si="1"/>
        <v>3.8656960599160701</v>
      </c>
      <c r="X42">
        <v>18</v>
      </c>
      <c r="Y42">
        <v>324</v>
      </c>
      <c r="Z42">
        <v>3.0255449591280654</v>
      </c>
      <c r="AA42">
        <v>0</v>
      </c>
      <c r="AB42">
        <v>0.25</v>
      </c>
      <c r="AC42">
        <v>0</v>
      </c>
      <c r="AD42">
        <v>6.5331844690072147</v>
      </c>
      <c r="AE42">
        <v>5.9337397885619501</v>
      </c>
      <c r="AF42">
        <v>5.5405122280025871</v>
      </c>
      <c r="AG42">
        <v>5.7087207572477219</v>
      </c>
      <c r="AH42">
        <v>6.4053950827900374</v>
      </c>
      <c r="AI42" s="12">
        <v>4.0642467809050498</v>
      </c>
      <c r="AJ42" s="12">
        <v>0</v>
      </c>
      <c r="AK42" s="12">
        <v>0</v>
      </c>
      <c r="AL42" s="12">
        <v>0</v>
      </c>
      <c r="AM42" s="12">
        <v>0</v>
      </c>
      <c r="AN42" s="12">
        <v>0</v>
      </c>
      <c r="AO42">
        <v>5.3490447731578952</v>
      </c>
      <c r="AP42">
        <v>5.8903301368421053</v>
      </c>
    </row>
    <row r="43" spans="1:42" x14ac:dyDescent="0.2">
      <c r="A43" s="2">
        <v>41456</v>
      </c>
      <c r="B43">
        <v>7</v>
      </c>
      <c r="C43">
        <v>2013</v>
      </c>
      <c r="D43">
        <v>6.5</v>
      </c>
      <c r="E43">
        <f t="shared" si="0"/>
        <v>6.25</v>
      </c>
      <c r="F43">
        <v>7.7868380678260865</v>
      </c>
      <c r="G43">
        <v>8.61</v>
      </c>
      <c r="H43">
        <v>3.8487490200000001</v>
      </c>
      <c r="I43">
        <v>4631.375318444293</v>
      </c>
      <c r="J43">
        <v>10073.391304347826</v>
      </c>
      <c r="K43">
        <v>4.9669440837788841</v>
      </c>
      <c r="L43">
        <v>6.5305744735093967</v>
      </c>
      <c r="M43">
        <v>35.216634347826087</v>
      </c>
      <c r="N43">
        <v>3.7618167391304351</v>
      </c>
      <c r="O43">
        <v>31.607480869565219</v>
      </c>
      <c r="P43">
        <v>999.03284691993133</v>
      </c>
      <c r="Q43">
        <v>17.467998260869564</v>
      </c>
      <c r="R43">
        <v>11.946069565217392</v>
      </c>
      <c r="S43">
        <v>89.314286004929158</v>
      </c>
      <c r="T43">
        <v>7.8139497487843546</v>
      </c>
      <c r="U43">
        <v>7.5805258341293307</v>
      </c>
      <c r="V43">
        <f t="shared" si="1"/>
        <v>4.8139497487843546</v>
      </c>
      <c r="W43">
        <f t="shared" si="1"/>
        <v>4.5805258341293307</v>
      </c>
      <c r="X43">
        <v>25</v>
      </c>
      <c r="Y43">
        <v>625</v>
      </c>
      <c r="Z43">
        <v>1.7116852751871798</v>
      </c>
      <c r="AA43">
        <v>0</v>
      </c>
      <c r="AB43">
        <v>0.25</v>
      </c>
      <c r="AC43">
        <v>1</v>
      </c>
      <c r="AD43">
        <v>6.5448829588025799</v>
      </c>
      <c r="AE43">
        <v>5.9444757727353004</v>
      </c>
      <c r="AF43">
        <v>5.5842538248370612</v>
      </c>
      <c r="AG43">
        <v>5.6955293499511921</v>
      </c>
      <c r="AH43">
        <v>6.4163366778209792</v>
      </c>
      <c r="AI43" s="12">
        <v>4.2651214869297807</v>
      </c>
      <c r="AJ43" s="12">
        <v>0</v>
      </c>
      <c r="AK43" s="12">
        <v>0</v>
      </c>
      <c r="AL43" s="12">
        <v>0</v>
      </c>
      <c r="AM43" s="12">
        <v>0</v>
      </c>
      <c r="AN43" s="12">
        <v>0</v>
      </c>
      <c r="AO43">
        <v>6.4750866091304342</v>
      </c>
      <c r="AP43">
        <v>7.177032056086956</v>
      </c>
    </row>
    <row r="44" spans="1:42" x14ac:dyDescent="0.2">
      <c r="A44" s="2">
        <v>41487</v>
      </c>
      <c r="B44">
        <v>8</v>
      </c>
      <c r="C44">
        <v>2013</v>
      </c>
      <c r="D44">
        <v>6.75</v>
      </c>
      <c r="E44">
        <f t="shared" si="0"/>
        <v>6.5</v>
      </c>
      <c r="F44">
        <v>8.1908925305263161</v>
      </c>
      <c r="G44">
        <v>8.7899999999999991</v>
      </c>
      <c r="H44">
        <v>12.17689719</v>
      </c>
      <c r="I44">
        <v>4348.8627211626836</v>
      </c>
      <c r="J44">
        <v>10572.5</v>
      </c>
      <c r="K44">
        <v>4.9684693591268916</v>
      </c>
      <c r="L44">
        <v>6.5365845979265753</v>
      </c>
      <c r="M44">
        <v>32.541938235294118</v>
      </c>
      <c r="N44">
        <v>7.0095832941176468</v>
      </c>
      <c r="O44">
        <v>31.187430000000003</v>
      </c>
      <c r="P44">
        <v>972.65579000490015</v>
      </c>
      <c r="Q44">
        <v>17.466484117647063</v>
      </c>
      <c r="R44">
        <v>11.794565294117646</v>
      </c>
      <c r="S44">
        <v>87.852381025041836</v>
      </c>
      <c r="T44">
        <v>7.5335216760618291</v>
      </c>
      <c r="U44">
        <v>7.1316186643491255</v>
      </c>
      <c r="V44">
        <f t="shared" si="1"/>
        <v>4.5335216760618291</v>
      </c>
      <c r="W44">
        <f t="shared" si="1"/>
        <v>4.1316186643491255</v>
      </c>
      <c r="X44">
        <v>8</v>
      </c>
      <c r="Y44">
        <v>64</v>
      </c>
      <c r="Z44">
        <v>2.5229172821270311</v>
      </c>
      <c r="AA44">
        <v>0</v>
      </c>
      <c r="AB44">
        <v>0.25</v>
      </c>
      <c r="AC44">
        <v>0</v>
      </c>
      <c r="AD44">
        <v>6.5443681993992895</v>
      </c>
      <c r="AE44">
        <v>5.9323635484680972</v>
      </c>
      <c r="AF44">
        <v>5.5555991344570632</v>
      </c>
      <c r="AG44">
        <v>5.6958014656434131</v>
      </c>
      <c r="AH44">
        <v>6.4192857331208035</v>
      </c>
      <c r="AI44" s="12">
        <v>4.3157888269839448</v>
      </c>
      <c r="AJ44" s="12">
        <v>0</v>
      </c>
      <c r="AK44" s="12">
        <v>0</v>
      </c>
      <c r="AL44" s="12">
        <v>0</v>
      </c>
      <c r="AM44" s="12">
        <v>0</v>
      </c>
      <c r="AN44" s="12">
        <v>0</v>
      </c>
      <c r="AO44">
        <v>6.8514570210526315</v>
      </c>
      <c r="AP44">
        <v>7.6890439647368414</v>
      </c>
    </row>
    <row r="45" spans="1:42" x14ac:dyDescent="0.2">
      <c r="A45" s="2">
        <v>41518</v>
      </c>
      <c r="B45">
        <v>9</v>
      </c>
      <c r="C45">
        <v>2013</v>
      </c>
      <c r="D45">
        <v>7.25</v>
      </c>
      <c r="E45">
        <f t="shared" si="0"/>
        <v>7</v>
      </c>
      <c r="F45">
        <v>8.3733166476190455</v>
      </c>
      <c r="G45">
        <v>8.4</v>
      </c>
      <c r="H45">
        <v>5.9703904999999997</v>
      </c>
      <c r="I45">
        <v>4353.6371954055057</v>
      </c>
      <c r="J45">
        <v>11346.238095238095</v>
      </c>
      <c r="K45">
        <v>4.9807999688524491</v>
      </c>
      <c r="L45">
        <v>6.5473054619177322</v>
      </c>
      <c r="M45">
        <v>37.173839999999998</v>
      </c>
      <c r="N45">
        <v>2.884692523809524</v>
      </c>
      <c r="O45">
        <v>30.752801904761906</v>
      </c>
      <c r="P45">
        <v>945.73482499352747</v>
      </c>
      <c r="Q45">
        <v>17.628865714285716</v>
      </c>
      <c r="R45">
        <v>11.559800000000003</v>
      </c>
      <c r="S45">
        <v>89.631579348915352</v>
      </c>
      <c r="T45">
        <v>7.8705543019865578</v>
      </c>
      <c r="U45">
        <v>7.4175547243634545</v>
      </c>
      <c r="V45">
        <f t="shared" si="1"/>
        <v>4.8705543019865578</v>
      </c>
      <c r="W45">
        <f t="shared" si="1"/>
        <v>4.4175547243634545</v>
      </c>
      <c r="X45">
        <v>18</v>
      </c>
      <c r="Y45">
        <v>324</v>
      </c>
      <c r="Z45">
        <v>2.8379162683999235</v>
      </c>
      <c r="AA45">
        <v>0</v>
      </c>
      <c r="AB45">
        <v>0.25</v>
      </c>
      <c r="AC45">
        <v>0</v>
      </c>
      <c r="AD45">
        <v>6.5543777603886824</v>
      </c>
      <c r="AE45">
        <v>5.9383770650304184</v>
      </c>
      <c r="AF45">
        <v>5.5563972510738724</v>
      </c>
      <c r="AG45">
        <v>5.7055527299011155</v>
      </c>
      <c r="AH45">
        <v>6.4300705512559455</v>
      </c>
      <c r="AI45" s="12">
        <v>4.3872748298711857</v>
      </c>
      <c r="AJ45" s="12">
        <v>0</v>
      </c>
      <c r="AK45" s="12">
        <v>0</v>
      </c>
      <c r="AL45" s="12">
        <v>0</v>
      </c>
      <c r="AM45" s="12">
        <v>0</v>
      </c>
      <c r="AN45" s="12">
        <v>0</v>
      </c>
      <c r="AO45">
        <v>6.8719032080952376</v>
      </c>
      <c r="AP45">
        <v>7.9093844152380965</v>
      </c>
    </row>
    <row r="46" spans="1:42" x14ac:dyDescent="0.2">
      <c r="A46" s="2">
        <v>41548</v>
      </c>
      <c r="B46">
        <v>10</v>
      </c>
      <c r="C46">
        <v>2013</v>
      </c>
      <c r="D46">
        <v>7.25</v>
      </c>
      <c r="E46">
        <f t="shared" si="0"/>
        <v>7</v>
      </c>
      <c r="F46">
        <v>7.7098184023809528</v>
      </c>
      <c r="G46">
        <v>8.32</v>
      </c>
      <c r="H46">
        <v>-0.14008283999999999</v>
      </c>
      <c r="I46">
        <v>4496.3180106026784</v>
      </c>
      <c r="J46">
        <v>11366.904761904761</v>
      </c>
      <c r="K46">
        <v>4.9867523472860409</v>
      </c>
      <c r="L46">
        <v>6.5466525100497908</v>
      </c>
      <c r="M46">
        <v>35.343465238095234</v>
      </c>
      <c r="N46">
        <v>3.391742380952381</v>
      </c>
      <c r="O46">
        <v>31.332401904761905</v>
      </c>
      <c r="P46">
        <v>981.71940912152752</v>
      </c>
      <c r="Q46">
        <v>17.27878619047619</v>
      </c>
      <c r="R46">
        <v>12.65360380952381</v>
      </c>
      <c r="S46">
        <v>71.992727106267751</v>
      </c>
      <c r="T46">
        <v>7.8013742071784291</v>
      </c>
      <c r="U46">
        <v>7.4002616107448631</v>
      </c>
      <c r="V46">
        <f t="shared" si="1"/>
        <v>4.8013742071784291</v>
      </c>
      <c r="W46">
        <f t="shared" si="1"/>
        <v>4.4002616107448631</v>
      </c>
      <c r="X46">
        <v>17</v>
      </c>
      <c r="Y46">
        <v>289</v>
      </c>
      <c r="Z46">
        <v>2.5183297525264581</v>
      </c>
      <c r="AA46">
        <v>0</v>
      </c>
      <c r="AB46">
        <v>0.25</v>
      </c>
      <c r="AC46">
        <v>0</v>
      </c>
      <c r="AD46">
        <v>6.5535030772442138</v>
      </c>
      <c r="AE46">
        <v>5.932560619961321</v>
      </c>
      <c r="AF46">
        <v>5.5608592566486887</v>
      </c>
      <c r="AG46">
        <v>5.6922951911599879</v>
      </c>
      <c r="AH46">
        <v>6.4309990610652195</v>
      </c>
      <c r="AI46" s="12">
        <v>4.3610579396545894</v>
      </c>
      <c r="AJ46" s="12">
        <v>0</v>
      </c>
      <c r="AK46" s="12">
        <v>0</v>
      </c>
      <c r="AL46" s="12">
        <v>0</v>
      </c>
      <c r="AM46" s="12">
        <v>0</v>
      </c>
      <c r="AN46" s="12">
        <v>0</v>
      </c>
      <c r="AO46">
        <v>6.2579843661904775</v>
      </c>
      <c r="AP46">
        <v>7.2712960580952384</v>
      </c>
    </row>
    <row r="47" spans="1:42" x14ac:dyDescent="0.2">
      <c r="A47" s="2">
        <v>41579</v>
      </c>
      <c r="B47">
        <v>11</v>
      </c>
      <c r="C47">
        <v>2013</v>
      </c>
      <c r="D47">
        <v>7.5</v>
      </c>
      <c r="E47">
        <f t="shared" si="0"/>
        <v>7.25</v>
      </c>
      <c r="F47">
        <v>8.3676465520000001</v>
      </c>
      <c r="G47">
        <v>8.3699999999999992</v>
      </c>
      <c r="H47">
        <v>1.7334169399999999</v>
      </c>
      <c r="I47">
        <v>4359.7166748046875</v>
      </c>
      <c r="J47">
        <v>11613.1</v>
      </c>
      <c r="K47">
        <v>4.9865932786881544</v>
      </c>
      <c r="L47">
        <v>6.5518599894262701</v>
      </c>
      <c r="M47">
        <v>33.896773500000002</v>
      </c>
      <c r="N47">
        <v>4.2145940499999988</v>
      </c>
      <c r="O47">
        <v>32.304539500000004</v>
      </c>
      <c r="P47">
        <v>1043.5832723070605</v>
      </c>
      <c r="Q47">
        <v>16.949275500000002</v>
      </c>
      <c r="R47">
        <v>12.634816999999998</v>
      </c>
      <c r="S47">
        <v>65.995263551410872</v>
      </c>
      <c r="T47">
        <v>7.5655089066792449</v>
      </c>
      <c r="U47">
        <v>7.31175788620547</v>
      </c>
      <c r="V47">
        <f t="shared" si="1"/>
        <v>4.5655089066792449</v>
      </c>
      <c r="W47">
        <f t="shared" si="1"/>
        <v>4.31175788620547</v>
      </c>
      <c r="X47">
        <v>18</v>
      </c>
      <c r="Y47">
        <v>324</v>
      </c>
      <c r="Z47">
        <v>1.7937050071243243</v>
      </c>
      <c r="AA47">
        <v>0</v>
      </c>
      <c r="AB47">
        <v>0.25</v>
      </c>
      <c r="AC47">
        <v>0</v>
      </c>
      <c r="AD47">
        <v>6.5582343308583999</v>
      </c>
      <c r="AE47">
        <v>5.9397250444621017</v>
      </c>
      <c r="AF47">
        <v>5.5749335927420622</v>
      </c>
      <c r="AG47">
        <v>5.6942825694110679</v>
      </c>
      <c r="AH47">
        <v>6.4347196977877452</v>
      </c>
      <c r="AI47" s="12">
        <v>4.3925608412729922</v>
      </c>
      <c r="AJ47" s="12">
        <v>0</v>
      </c>
      <c r="AK47" s="12">
        <v>0</v>
      </c>
      <c r="AL47" s="12">
        <v>0</v>
      </c>
      <c r="AM47" s="12">
        <v>0</v>
      </c>
      <c r="AN47" s="12">
        <v>0</v>
      </c>
      <c r="AO47">
        <v>6.6634896699999997</v>
      </c>
      <c r="AP47">
        <v>7.7392654009999999</v>
      </c>
    </row>
    <row r="48" spans="1:42" x14ac:dyDescent="0.2">
      <c r="A48" s="2">
        <v>41609</v>
      </c>
      <c r="B48">
        <v>12</v>
      </c>
      <c r="C48">
        <v>2013</v>
      </c>
      <c r="D48">
        <v>7.5</v>
      </c>
      <c r="E48">
        <f t="shared" si="0"/>
        <v>7.25</v>
      </c>
      <c r="F48">
        <v>8.6941564334999981</v>
      </c>
      <c r="G48">
        <v>8.3800000000000008</v>
      </c>
      <c r="H48">
        <v>2.8207555800000002</v>
      </c>
      <c r="I48">
        <v>4221.5923879523025</v>
      </c>
      <c r="J48">
        <v>12087.1</v>
      </c>
      <c r="K48">
        <v>4.9973282706842941</v>
      </c>
      <c r="L48">
        <v>6.5639516222312402</v>
      </c>
      <c r="M48">
        <v>36.384224500000002</v>
      </c>
      <c r="N48">
        <v>2.0342224</v>
      </c>
      <c r="O48">
        <v>32.403255999999999</v>
      </c>
      <c r="P48">
        <v>1049.9709994015359</v>
      </c>
      <c r="Q48">
        <v>16.971943</v>
      </c>
      <c r="R48">
        <v>12.206352499999998</v>
      </c>
      <c r="S48">
        <v>69.88000030517577</v>
      </c>
      <c r="T48">
        <v>7.002921638279469</v>
      </c>
      <c r="U48">
        <v>6.6020599913279625</v>
      </c>
      <c r="V48">
        <f t="shared" si="1"/>
        <v>4.002921638279469</v>
      </c>
      <c r="W48">
        <f t="shared" si="1"/>
        <v>3.6020599913279625</v>
      </c>
      <c r="X48">
        <v>5</v>
      </c>
      <c r="Y48">
        <v>25</v>
      </c>
      <c r="Z48">
        <v>2.5168750000000002</v>
      </c>
      <c r="AA48">
        <v>0</v>
      </c>
      <c r="AB48">
        <v>0.25</v>
      </c>
      <c r="AC48">
        <v>1</v>
      </c>
      <c r="AD48">
        <v>6.571756490975365</v>
      </c>
      <c r="AE48">
        <v>5.9479645013226659</v>
      </c>
      <c r="AF48">
        <v>5.6016348913393808</v>
      </c>
      <c r="AG48">
        <v>5.6879522054065701</v>
      </c>
      <c r="AH48">
        <v>6.4503292636750809</v>
      </c>
      <c r="AI48" s="12">
        <v>4.3580361705589423</v>
      </c>
      <c r="AJ48" s="12">
        <v>0</v>
      </c>
      <c r="AK48" s="12">
        <v>0</v>
      </c>
      <c r="AL48" s="12">
        <v>0</v>
      </c>
      <c r="AM48" s="12">
        <v>0</v>
      </c>
      <c r="AN48" s="12">
        <v>0</v>
      </c>
      <c r="AO48">
        <v>7.3164528764999996</v>
      </c>
      <c r="AP48">
        <v>8.0856271050000004</v>
      </c>
    </row>
    <row r="49" spans="1:42" x14ac:dyDescent="0.2">
      <c r="A49" s="2">
        <v>41640</v>
      </c>
      <c r="B49">
        <v>1</v>
      </c>
      <c r="C49">
        <v>2014</v>
      </c>
      <c r="D49">
        <v>7.5</v>
      </c>
      <c r="E49">
        <f t="shared" si="0"/>
        <v>7.25</v>
      </c>
      <c r="F49">
        <v>8.8108476714999995</v>
      </c>
      <c r="G49">
        <v>8.2200000000000006</v>
      </c>
      <c r="H49">
        <v>2.9623414299999999</v>
      </c>
      <c r="I49">
        <v>4353.6444091796875</v>
      </c>
      <c r="J49">
        <v>12179.65</v>
      </c>
      <c r="K49">
        <v>5.0028197337430678</v>
      </c>
      <c r="L49">
        <v>6.5556622674717735</v>
      </c>
      <c r="M49">
        <v>35.191848499999999</v>
      </c>
      <c r="N49">
        <v>2.9399573500000002</v>
      </c>
      <c r="O49">
        <v>32.592590000000008</v>
      </c>
      <c r="P49">
        <v>1062.2769229081005</v>
      </c>
      <c r="Q49">
        <v>17.028859500000003</v>
      </c>
      <c r="R49">
        <v>12.246743500000001</v>
      </c>
      <c r="S49">
        <v>65.299999809265117</v>
      </c>
      <c r="T49">
        <v>7.8162247235501736</v>
      </c>
      <c r="U49">
        <v>7.4247510021040171</v>
      </c>
      <c r="V49">
        <f t="shared" si="1"/>
        <v>4.8162247235501736</v>
      </c>
      <c r="W49">
        <f t="shared" si="1"/>
        <v>4.4247510021040171</v>
      </c>
      <c r="X49">
        <v>13</v>
      </c>
      <c r="Y49">
        <v>169</v>
      </c>
      <c r="Z49">
        <v>2.4630527978339352</v>
      </c>
      <c r="AA49">
        <v>0</v>
      </c>
      <c r="AB49">
        <v>0.25</v>
      </c>
      <c r="AC49">
        <v>0</v>
      </c>
      <c r="AD49">
        <v>6.5625723031238197</v>
      </c>
      <c r="AE49">
        <v>5.9256616094536394</v>
      </c>
      <c r="AF49">
        <v>5.5798637736913497</v>
      </c>
      <c r="AG49">
        <v>5.6652129041675048</v>
      </c>
      <c r="AH49">
        <v>6.4452068896383388</v>
      </c>
      <c r="AI49" s="12">
        <v>4.3467954554552817</v>
      </c>
      <c r="AJ49" s="12">
        <v>0</v>
      </c>
      <c r="AK49" s="12">
        <v>0</v>
      </c>
      <c r="AL49" s="12">
        <v>0</v>
      </c>
      <c r="AM49" s="12">
        <v>0</v>
      </c>
      <c r="AN49" s="12">
        <v>0</v>
      </c>
      <c r="AO49">
        <v>7.3087859619999991</v>
      </c>
      <c r="AP49">
        <v>8.1425497624999998</v>
      </c>
    </row>
    <row r="50" spans="1:42" x14ac:dyDescent="0.2">
      <c r="A50" s="2">
        <v>41671</v>
      </c>
      <c r="B50">
        <v>2</v>
      </c>
      <c r="C50">
        <v>2014</v>
      </c>
      <c r="D50">
        <v>7.5</v>
      </c>
      <c r="E50">
        <f t="shared" si="0"/>
        <v>7.25</v>
      </c>
      <c r="F50">
        <v>8.8200057120000004</v>
      </c>
      <c r="G50">
        <v>7.75</v>
      </c>
      <c r="H50">
        <v>3.6871164699999999</v>
      </c>
      <c r="I50">
        <v>4515.1226074218748</v>
      </c>
      <c r="J50">
        <v>11935.1</v>
      </c>
      <c r="K50">
        <v>5.0117434080520162</v>
      </c>
      <c r="L50">
        <v>6.5567389319340981</v>
      </c>
      <c r="M50">
        <v>34.423852500000002</v>
      </c>
      <c r="N50">
        <v>3.4074086000000001</v>
      </c>
      <c r="O50">
        <v>32.794874499999999</v>
      </c>
      <c r="P50">
        <v>1075.5037934707502</v>
      </c>
      <c r="Q50">
        <v>17.244749500000001</v>
      </c>
      <c r="R50">
        <v>12.129115499999999</v>
      </c>
      <c r="S50">
        <v>59.829411450554311</v>
      </c>
      <c r="T50">
        <v>7.7977991740947976</v>
      </c>
      <c r="U50">
        <v>7.4699692094999595</v>
      </c>
      <c r="V50">
        <f t="shared" si="1"/>
        <v>4.7977991740947976</v>
      </c>
      <c r="W50">
        <f t="shared" si="1"/>
        <v>4.4699692094999595</v>
      </c>
      <c r="X50">
        <v>17</v>
      </c>
      <c r="Y50">
        <v>289</v>
      </c>
      <c r="Z50">
        <v>2.1273059979667908</v>
      </c>
      <c r="AA50">
        <v>0</v>
      </c>
      <c r="AB50">
        <v>0.25</v>
      </c>
      <c r="AC50">
        <v>0</v>
      </c>
      <c r="AD50">
        <v>6.5605116290830985</v>
      </c>
      <c r="AE50">
        <v>5.9214432076549732</v>
      </c>
      <c r="AF50">
        <v>5.5654366257153756</v>
      </c>
      <c r="AG50">
        <v>5.6692058841487487</v>
      </c>
      <c r="AH50">
        <v>6.4451424398231767</v>
      </c>
      <c r="AI50" s="12">
        <v>4.1301040142064194</v>
      </c>
      <c r="AJ50" s="12">
        <v>0</v>
      </c>
      <c r="AK50" s="12">
        <v>0</v>
      </c>
      <c r="AL50" s="12">
        <v>0</v>
      </c>
      <c r="AM50" s="12">
        <v>0</v>
      </c>
      <c r="AN50" s="12">
        <v>0</v>
      </c>
      <c r="AO50">
        <v>6.9058791075000006</v>
      </c>
      <c r="AP50">
        <v>8.0547716984999997</v>
      </c>
    </row>
    <row r="51" spans="1:42" x14ac:dyDescent="0.2">
      <c r="A51" s="2">
        <v>41699</v>
      </c>
      <c r="B51">
        <v>3</v>
      </c>
      <c r="C51">
        <v>2014</v>
      </c>
      <c r="D51">
        <v>7.5</v>
      </c>
      <c r="E51">
        <f t="shared" si="0"/>
        <v>7.25</v>
      </c>
      <c r="F51">
        <v>8.2276355929999987</v>
      </c>
      <c r="G51">
        <v>7.32</v>
      </c>
      <c r="H51">
        <v>3.6048789499999998</v>
      </c>
      <c r="I51">
        <v>4721.7296386718754</v>
      </c>
      <c r="J51">
        <v>11427.05</v>
      </c>
      <c r="K51">
        <v>5.0111129460191144</v>
      </c>
      <c r="L51">
        <v>6.5584758463182045</v>
      </c>
      <c r="M51">
        <v>33.867468500000001</v>
      </c>
      <c r="N51">
        <v>2.9178881999999997</v>
      </c>
      <c r="O51">
        <v>33.349931000000005</v>
      </c>
      <c r="P51">
        <v>1112.2178977047613</v>
      </c>
      <c r="Q51">
        <v>16.857004999999994</v>
      </c>
      <c r="R51">
        <v>13.007705999999999</v>
      </c>
      <c r="S51">
        <v>59.703809284028523</v>
      </c>
      <c r="T51">
        <v>7.867024124506985</v>
      </c>
      <c r="U51">
        <v>7.4270696294371099</v>
      </c>
      <c r="V51">
        <f t="shared" si="1"/>
        <v>4.867024124506985</v>
      </c>
      <c r="W51">
        <f t="shared" si="1"/>
        <v>4.4270696294371099</v>
      </c>
      <c r="X51">
        <v>20</v>
      </c>
      <c r="Y51">
        <v>400</v>
      </c>
      <c r="Z51">
        <v>2.7539401331994235</v>
      </c>
      <c r="AA51">
        <v>0</v>
      </c>
      <c r="AB51">
        <v>0.25</v>
      </c>
      <c r="AC51">
        <v>0</v>
      </c>
      <c r="AD51">
        <v>6.5625938570884523</v>
      </c>
      <c r="AE51">
        <v>5.931204746663747</v>
      </c>
      <c r="AF51">
        <v>5.5768452195482769</v>
      </c>
      <c r="AG51">
        <v>5.6776660255256708</v>
      </c>
      <c r="AH51">
        <v>6.444852656656991</v>
      </c>
      <c r="AI51" s="12">
        <v>4.1415146775451186</v>
      </c>
      <c r="AJ51" s="12">
        <v>0</v>
      </c>
      <c r="AK51" s="12">
        <v>0</v>
      </c>
      <c r="AL51" s="12">
        <v>0</v>
      </c>
      <c r="AM51" s="12">
        <v>0</v>
      </c>
      <c r="AN51" s="12">
        <v>0</v>
      </c>
      <c r="AO51">
        <v>6.5692698195000006</v>
      </c>
      <c r="AP51">
        <v>7.6975279395000014</v>
      </c>
    </row>
    <row r="52" spans="1:42" x14ac:dyDescent="0.2">
      <c r="A52" s="2">
        <v>41730</v>
      </c>
      <c r="B52">
        <v>4</v>
      </c>
      <c r="C52">
        <v>2014</v>
      </c>
      <c r="D52">
        <v>7.5</v>
      </c>
      <c r="E52">
        <f t="shared" si="0"/>
        <v>7.25</v>
      </c>
      <c r="F52">
        <v>8.0402123775000014</v>
      </c>
      <c r="G52">
        <v>7.25</v>
      </c>
      <c r="H52">
        <v>2.5265939899999998</v>
      </c>
      <c r="I52">
        <v>4868.7130859375002</v>
      </c>
      <c r="J52">
        <v>11435.75</v>
      </c>
      <c r="K52">
        <v>5.0235108188610278</v>
      </c>
      <c r="L52">
        <v>6.5675867950989888</v>
      </c>
      <c r="M52">
        <v>32.941463809523803</v>
      </c>
      <c r="N52">
        <v>3.6284024761904758</v>
      </c>
      <c r="O52">
        <v>34.173320476190469</v>
      </c>
      <c r="P52">
        <v>1167.8158323684188</v>
      </c>
      <c r="Q52">
        <v>16.917589047619046</v>
      </c>
      <c r="R52">
        <v>12.339224285714284</v>
      </c>
      <c r="S52">
        <v>58.864999961852995</v>
      </c>
      <c r="T52">
        <v>7.8114255238680252</v>
      </c>
      <c r="U52">
        <v>7.4539295920577286</v>
      </c>
      <c r="V52">
        <f t="shared" si="1"/>
        <v>4.8114255238680252</v>
      </c>
      <c r="W52">
        <f t="shared" si="1"/>
        <v>4.4539295920577286</v>
      </c>
      <c r="X52">
        <v>24</v>
      </c>
      <c r="Y52">
        <v>576</v>
      </c>
      <c r="Z52">
        <v>2.2776969057665259</v>
      </c>
      <c r="AA52">
        <v>0</v>
      </c>
      <c r="AB52">
        <v>0.25</v>
      </c>
      <c r="AC52">
        <v>0</v>
      </c>
      <c r="AD52">
        <v>6.5707626443121843</v>
      </c>
      <c r="AE52">
        <v>5.9447147109408238</v>
      </c>
      <c r="AF52">
        <v>5.5709415256456785</v>
      </c>
      <c r="AG52">
        <v>5.7059737509577682</v>
      </c>
      <c r="AH52">
        <v>6.4515847916765772</v>
      </c>
      <c r="AI52" s="12">
        <v>4.1046833871787731</v>
      </c>
      <c r="AJ52" s="12">
        <v>0</v>
      </c>
      <c r="AK52" s="12">
        <v>0</v>
      </c>
      <c r="AL52" s="12">
        <v>0</v>
      </c>
      <c r="AM52" s="12">
        <v>0</v>
      </c>
      <c r="AN52" s="12">
        <v>0</v>
      </c>
      <c r="AO52">
        <v>6.3823053970000014</v>
      </c>
      <c r="AP52">
        <v>7.5960271054999993</v>
      </c>
    </row>
    <row r="53" spans="1:42" x14ac:dyDescent="0.2">
      <c r="A53" s="2">
        <v>41760</v>
      </c>
      <c r="B53">
        <v>5</v>
      </c>
      <c r="C53">
        <v>2014</v>
      </c>
      <c r="D53">
        <v>7.5</v>
      </c>
      <c r="E53">
        <f t="shared" si="0"/>
        <v>7.25</v>
      </c>
      <c r="F53">
        <v>8.1469672977777794</v>
      </c>
      <c r="G53">
        <v>7.32</v>
      </c>
      <c r="H53">
        <v>3.7385950399999999</v>
      </c>
      <c r="I53">
        <v>4922.334391276042</v>
      </c>
      <c r="J53">
        <v>11525.944444444445</v>
      </c>
      <c r="K53">
        <v>5.0295770971673539</v>
      </c>
      <c r="L53">
        <v>6.5755889442860447</v>
      </c>
      <c r="M53">
        <v>30.677006666666664</v>
      </c>
      <c r="N53">
        <v>5.2261658333333321</v>
      </c>
      <c r="O53">
        <v>35.124293333333334</v>
      </c>
      <c r="P53">
        <v>1233.7159821660446</v>
      </c>
      <c r="Q53">
        <v>17.081261111111115</v>
      </c>
      <c r="R53">
        <v>11.89127388888889</v>
      </c>
      <c r="S53">
        <v>57.296842073139345</v>
      </c>
      <c r="T53">
        <v>7.5463180554190359</v>
      </c>
      <c r="U53">
        <v>7.2945764392016219</v>
      </c>
      <c r="V53">
        <f t="shared" si="1"/>
        <v>4.5463180554190359</v>
      </c>
      <c r="W53">
        <f t="shared" si="1"/>
        <v>4.2945764392016219</v>
      </c>
      <c r="X53">
        <v>18</v>
      </c>
      <c r="Y53">
        <v>324</v>
      </c>
      <c r="Z53">
        <v>1.7854250190307028</v>
      </c>
      <c r="AA53">
        <v>0</v>
      </c>
      <c r="AB53">
        <v>0.25</v>
      </c>
      <c r="AC53">
        <v>0</v>
      </c>
      <c r="AD53">
        <v>6.577601540688617</v>
      </c>
      <c r="AE53">
        <v>5.9574763996155848</v>
      </c>
      <c r="AF53">
        <v>5.5803246988900117</v>
      </c>
      <c r="AG53">
        <v>5.7211945351092073</v>
      </c>
      <c r="AH53">
        <v>6.4563864809326068</v>
      </c>
      <c r="AI53" s="12">
        <v>4.1490321101661287</v>
      </c>
      <c r="AJ53" s="12">
        <v>0</v>
      </c>
      <c r="AK53" s="12">
        <v>0</v>
      </c>
      <c r="AL53" s="12">
        <v>0</v>
      </c>
      <c r="AM53" s="12">
        <v>0</v>
      </c>
      <c r="AN53" s="12">
        <v>0</v>
      </c>
      <c r="AO53">
        <v>6.4792080055555568</v>
      </c>
      <c r="AP53">
        <v>7.6240445722222221</v>
      </c>
    </row>
    <row r="54" spans="1:42" x14ac:dyDescent="0.2">
      <c r="A54" s="2">
        <v>41791</v>
      </c>
      <c r="B54">
        <v>6</v>
      </c>
      <c r="C54">
        <v>2014</v>
      </c>
      <c r="D54">
        <v>7.5</v>
      </c>
      <c r="E54">
        <f t="shared" si="0"/>
        <v>7.25</v>
      </c>
      <c r="F54">
        <v>8.2196915314285715</v>
      </c>
      <c r="G54">
        <v>6.7</v>
      </c>
      <c r="H54">
        <v>6.8429000000000002</v>
      </c>
      <c r="I54">
        <v>4898.001790364583</v>
      </c>
      <c r="J54">
        <v>11892.619047619048</v>
      </c>
      <c r="K54">
        <v>5.0321273837410123</v>
      </c>
      <c r="L54">
        <v>6.5837090343156879</v>
      </c>
      <c r="M54">
        <v>31.413712380952386</v>
      </c>
      <c r="N54">
        <v>4.2744114761904761</v>
      </c>
      <c r="O54">
        <v>35.726941904761908</v>
      </c>
      <c r="P54">
        <v>1276.4143778662324</v>
      </c>
      <c r="Q54">
        <v>16.940584285714284</v>
      </c>
      <c r="R54">
        <v>11.644349999999999</v>
      </c>
      <c r="S54">
        <v>57.260526757491242</v>
      </c>
      <c r="T54">
        <v>7.6271312332362493</v>
      </c>
      <c r="U54">
        <v>7.330920830595236</v>
      </c>
      <c r="V54">
        <f t="shared" si="1"/>
        <v>4.6271312332362493</v>
      </c>
      <c r="W54">
        <f t="shared" si="1"/>
        <v>4.330920830595236</v>
      </c>
      <c r="X54">
        <v>16</v>
      </c>
      <c r="Y54">
        <v>256</v>
      </c>
      <c r="Z54">
        <v>1.9779276546091016</v>
      </c>
      <c r="AA54">
        <v>0</v>
      </c>
      <c r="AB54">
        <v>0.25</v>
      </c>
      <c r="AC54">
        <v>0</v>
      </c>
      <c r="AD54">
        <v>6.5863579197411717</v>
      </c>
      <c r="AE54">
        <v>5.9757615770426495</v>
      </c>
      <c r="AF54">
        <v>5.5816510877641772</v>
      </c>
      <c r="AG54">
        <v>5.7513409172455443</v>
      </c>
      <c r="AH54">
        <v>6.4629091521060076</v>
      </c>
      <c r="AI54" s="12">
        <v>3.9458972516173008</v>
      </c>
      <c r="AJ54" s="12">
        <v>0</v>
      </c>
      <c r="AK54" s="12">
        <v>0</v>
      </c>
      <c r="AL54" s="12">
        <v>0</v>
      </c>
      <c r="AM54" s="12">
        <v>0</v>
      </c>
      <c r="AN54" s="12">
        <v>0</v>
      </c>
      <c r="AO54">
        <v>6.5656774380952374</v>
      </c>
      <c r="AP54">
        <v>7.6982316847619048</v>
      </c>
    </row>
    <row r="55" spans="1:42" x14ac:dyDescent="0.2">
      <c r="A55" s="2">
        <v>41821</v>
      </c>
      <c r="B55">
        <v>7</v>
      </c>
      <c r="C55">
        <v>2014</v>
      </c>
      <c r="D55">
        <v>7.5</v>
      </c>
      <c r="E55">
        <f t="shared" si="0"/>
        <v>7.25</v>
      </c>
      <c r="F55">
        <v>8.2381587388888882</v>
      </c>
      <c r="G55">
        <v>4.53</v>
      </c>
      <c r="H55">
        <v>1.903365</v>
      </c>
      <c r="I55">
        <v>5032.6309950086807</v>
      </c>
      <c r="J55">
        <v>11689.055555555555</v>
      </c>
      <c r="K55">
        <v>5.043529046520776</v>
      </c>
      <c r="L55">
        <v>6.578301300568091</v>
      </c>
      <c r="M55">
        <v>29.23708473684211</v>
      </c>
      <c r="N55">
        <v>6.746474894736842</v>
      </c>
      <c r="O55">
        <v>35.795633684210522</v>
      </c>
      <c r="P55">
        <v>1281.3273908541869</v>
      </c>
      <c r="Q55">
        <v>16.833123684210523</v>
      </c>
      <c r="R55">
        <v>11.387683157894736</v>
      </c>
      <c r="S55">
        <v>54.795909014615113</v>
      </c>
      <c r="T55">
        <v>7.6586494837352044</v>
      </c>
      <c r="U55">
        <v>7.4757438067481257</v>
      </c>
      <c r="V55">
        <f t="shared" si="1"/>
        <v>4.6586494837352044</v>
      </c>
      <c r="W55">
        <f t="shared" si="1"/>
        <v>4.4757438067481257</v>
      </c>
      <c r="X55">
        <v>16</v>
      </c>
      <c r="Y55">
        <v>256</v>
      </c>
      <c r="Z55">
        <v>1.5237217856545728</v>
      </c>
      <c r="AA55">
        <v>0</v>
      </c>
      <c r="AB55">
        <v>0.25</v>
      </c>
      <c r="AC55">
        <v>1</v>
      </c>
      <c r="AD55">
        <v>6.5896600659825175</v>
      </c>
      <c r="AE55">
        <v>5.963110271750554</v>
      </c>
      <c r="AF55">
        <v>5.6558948988650615</v>
      </c>
      <c r="AG55">
        <v>5.6681787945805713</v>
      </c>
      <c r="AH55">
        <v>6.4712523322625284</v>
      </c>
      <c r="AI55" s="12">
        <v>3.9595212373004522</v>
      </c>
      <c r="AJ55" s="12">
        <v>0</v>
      </c>
      <c r="AK55" s="12">
        <v>0</v>
      </c>
      <c r="AL55" s="12">
        <v>0</v>
      </c>
      <c r="AM55" s="12">
        <v>0</v>
      </c>
      <c r="AN55" s="12">
        <v>0</v>
      </c>
      <c r="AO55">
        <v>6.7097044900000018</v>
      </c>
      <c r="AP55">
        <v>7.7972931438888873</v>
      </c>
    </row>
    <row r="56" spans="1:42" x14ac:dyDescent="0.2">
      <c r="A56" s="2">
        <v>41852</v>
      </c>
      <c r="B56">
        <v>8</v>
      </c>
      <c r="C56">
        <v>2014</v>
      </c>
      <c r="D56">
        <v>7.5</v>
      </c>
      <c r="E56">
        <f t="shared" si="0"/>
        <v>7.25</v>
      </c>
      <c r="F56">
        <v>8.3114630771428555</v>
      </c>
      <c r="G56">
        <v>3.99</v>
      </c>
      <c r="H56">
        <v>5.4714557599999996</v>
      </c>
      <c r="I56">
        <v>5143.0460205078125</v>
      </c>
      <c r="J56">
        <v>11706.666666666666</v>
      </c>
      <c r="K56">
        <v>5.0461971040662368</v>
      </c>
      <c r="L56">
        <v>6.5861241347377648</v>
      </c>
      <c r="M56">
        <v>32.061267499999992</v>
      </c>
      <c r="N56">
        <v>3.3407910500000009</v>
      </c>
      <c r="O56">
        <v>36.535508000000007</v>
      </c>
      <c r="P56">
        <v>1334.8433448180645</v>
      </c>
      <c r="Q56">
        <v>16.784551</v>
      </c>
      <c r="R56">
        <v>11.277882499999999</v>
      </c>
      <c r="S56">
        <v>58.80428568522133</v>
      </c>
      <c r="T56">
        <v>7.6701251989597479</v>
      </c>
      <c r="U56">
        <v>7.4840861993579386</v>
      </c>
      <c r="V56">
        <f t="shared" si="1"/>
        <v>4.6701251989597479</v>
      </c>
      <c r="W56">
        <f t="shared" si="1"/>
        <v>4.4840861993579386</v>
      </c>
      <c r="X56">
        <v>16</v>
      </c>
      <c r="Y56">
        <v>256</v>
      </c>
      <c r="Z56">
        <v>1.5347547974413647</v>
      </c>
      <c r="AA56">
        <v>0</v>
      </c>
      <c r="AB56">
        <v>0.25</v>
      </c>
      <c r="AC56">
        <v>0</v>
      </c>
      <c r="AD56">
        <v>6.5895609035707796</v>
      </c>
      <c r="AE56">
        <v>5.9522242060078261</v>
      </c>
      <c r="AF56">
        <v>5.6012669190799356</v>
      </c>
      <c r="AG56">
        <v>5.6959690210894873</v>
      </c>
      <c r="AH56">
        <v>6.4746058336195151</v>
      </c>
      <c r="AI56" s="12">
        <v>3.9040947583834824</v>
      </c>
      <c r="AJ56" s="12">
        <v>0</v>
      </c>
      <c r="AK56" s="12">
        <v>0</v>
      </c>
      <c r="AL56" s="12">
        <v>0</v>
      </c>
      <c r="AM56" s="12">
        <v>0</v>
      </c>
      <c r="AN56" s="12">
        <v>0</v>
      </c>
      <c r="AO56">
        <v>6.8383301585714298</v>
      </c>
      <c r="AP56">
        <v>7.9427340085714286</v>
      </c>
    </row>
    <row r="57" spans="1:42" x14ac:dyDescent="0.2">
      <c r="A57" s="2">
        <v>41883</v>
      </c>
      <c r="B57">
        <v>9</v>
      </c>
      <c r="C57">
        <v>2014</v>
      </c>
      <c r="D57">
        <v>7.5</v>
      </c>
      <c r="E57">
        <f t="shared" si="0"/>
        <v>7.25</v>
      </c>
      <c r="F57">
        <v>8.2479274963636353</v>
      </c>
      <c r="G57">
        <v>4.53</v>
      </c>
      <c r="H57">
        <v>9.4708714500000006</v>
      </c>
      <c r="I57">
        <v>5181.095370205966</v>
      </c>
      <c r="J57">
        <v>11890.772727272728</v>
      </c>
      <c r="K57">
        <v>5.045965962669321</v>
      </c>
      <c r="L57">
        <v>6.6016040729600274</v>
      </c>
      <c r="M57">
        <v>35.211016818181818</v>
      </c>
      <c r="N57">
        <v>8.0192602922727285E-2</v>
      </c>
      <c r="O57">
        <v>37.205933181818182</v>
      </c>
      <c r="P57">
        <v>1384.2814639299193</v>
      </c>
      <c r="Q57">
        <v>16.429194999999996</v>
      </c>
      <c r="R57">
        <v>11.07366318181818</v>
      </c>
      <c r="S57">
        <v>62.173809051513658</v>
      </c>
      <c r="T57">
        <v>7.9182909401714028</v>
      </c>
      <c r="U57">
        <v>7.5474670224263853</v>
      </c>
      <c r="V57">
        <f t="shared" si="1"/>
        <v>4.9182909401714028</v>
      </c>
      <c r="W57">
        <f t="shared" si="1"/>
        <v>4.5474670224263853</v>
      </c>
      <c r="X57">
        <v>22</v>
      </c>
      <c r="Y57">
        <v>484</v>
      </c>
      <c r="Z57">
        <v>2.3486803685329551</v>
      </c>
      <c r="AA57">
        <v>0</v>
      </c>
      <c r="AB57">
        <v>0.25</v>
      </c>
      <c r="AC57">
        <v>0</v>
      </c>
      <c r="AD57">
        <v>6.6031602560276621</v>
      </c>
      <c r="AE57">
        <v>5.9773432390947123</v>
      </c>
      <c r="AF57">
        <v>5.5968493529425922</v>
      </c>
      <c r="AG57">
        <v>5.74346180938511</v>
      </c>
      <c r="AH57">
        <v>6.483564744447877</v>
      </c>
      <c r="AI57" s="12">
        <v>4.2078079966196693</v>
      </c>
      <c r="AJ57" s="12">
        <v>0</v>
      </c>
      <c r="AK57" s="12">
        <v>0</v>
      </c>
      <c r="AL57" s="12">
        <v>0</v>
      </c>
      <c r="AM57" s="12">
        <v>0</v>
      </c>
      <c r="AN57" s="12">
        <v>0</v>
      </c>
      <c r="AO57">
        <v>6.8556175754545459</v>
      </c>
      <c r="AP57">
        <v>7.9390177468181831</v>
      </c>
    </row>
    <row r="58" spans="1:42" x14ac:dyDescent="0.2">
      <c r="A58" s="2">
        <v>41913</v>
      </c>
      <c r="B58">
        <v>10</v>
      </c>
      <c r="C58">
        <v>2014</v>
      </c>
      <c r="D58">
        <v>7.5</v>
      </c>
      <c r="E58">
        <f t="shared" si="0"/>
        <v>7.25</v>
      </c>
      <c r="F58">
        <v>8.3513115939130422</v>
      </c>
      <c r="G58">
        <v>4.83</v>
      </c>
      <c r="H58">
        <v>5.5816127800000004</v>
      </c>
      <c r="I58">
        <v>5016.842348845109</v>
      </c>
      <c r="J58">
        <v>12144.869565217392</v>
      </c>
      <c r="K58">
        <v>5.0491118014146572</v>
      </c>
      <c r="L58">
        <v>6.6032925359855135</v>
      </c>
      <c r="M58">
        <v>34.627666956521736</v>
      </c>
      <c r="N58">
        <v>0.30502478279565215</v>
      </c>
      <c r="O58">
        <v>37.142734347826092</v>
      </c>
      <c r="P58">
        <v>1379.5827148331803</v>
      </c>
      <c r="Q58">
        <v>16.321195217391303</v>
      </c>
      <c r="R58">
        <v>11.603378695652173</v>
      </c>
      <c r="S58">
        <v>74.030454115434068</v>
      </c>
      <c r="T58">
        <v>7.6005634427683519</v>
      </c>
      <c r="U58">
        <v>7.1759464700955462</v>
      </c>
      <c r="V58">
        <f t="shared" si="1"/>
        <v>4.6005634427683519</v>
      </c>
      <c r="W58">
        <f t="shared" si="1"/>
        <v>4.1759464700955462</v>
      </c>
      <c r="X58">
        <v>12</v>
      </c>
      <c r="Y58">
        <v>144</v>
      </c>
      <c r="Z58">
        <v>2.6583794598199399</v>
      </c>
      <c r="AA58">
        <v>0</v>
      </c>
      <c r="AB58">
        <v>0.25</v>
      </c>
      <c r="AC58">
        <v>0</v>
      </c>
      <c r="AD58">
        <v>6.6047107306581045</v>
      </c>
      <c r="AE58">
        <v>5.9732889423530713</v>
      </c>
      <c r="AF58">
        <v>5.5978190628213884</v>
      </c>
      <c r="AG58">
        <v>5.7357870744897443</v>
      </c>
      <c r="AH58">
        <v>6.4866318470335003</v>
      </c>
      <c r="AI58" s="12">
        <v>4.2484311197328175</v>
      </c>
      <c r="AJ58" s="12">
        <v>0</v>
      </c>
      <c r="AK58" s="12">
        <v>0</v>
      </c>
      <c r="AL58" s="12">
        <v>0</v>
      </c>
      <c r="AM58" s="12">
        <v>0</v>
      </c>
      <c r="AN58" s="12">
        <v>0</v>
      </c>
      <c r="AO58">
        <v>7.0279735100000007</v>
      </c>
      <c r="AP58">
        <v>8.0632601273913025</v>
      </c>
    </row>
    <row r="59" spans="1:42" x14ac:dyDescent="0.2">
      <c r="A59" s="2">
        <v>41944</v>
      </c>
      <c r="B59">
        <v>11</v>
      </c>
      <c r="C59">
        <v>2014</v>
      </c>
      <c r="D59">
        <v>7.625</v>
      </c>
      <c r="E59">
        <f t="shared" si="0"/>
        <v>7.375</v>
      </c>
      <c r="F59">
        <v>7.9983229275000012</v>
      </c>
      <c r="G59">
        <v>6.23</v>
      </c>
      <c r="H59">
        <v>4.7187808599999999</v>
      </c>
      <c r="I59">
        <v>5078.4253906249996</v>
      </c>
      <c r="J59">
        <v>12158.3</v>
      </c>
      <c r="K59">
        <v>5.0458842643297661</v>
      </c>
      <c r="L59">
        <v>6.6079565698852525</v>
      </c>
      <c r="M59">
        <v>33.727868999999991</v>
      </c>
      <c r="N59">
        <v>0.15507726035</v>
      </c>
      <c r="O59">
        <v>38.104126000000001</v>
      </c>
      <c r="P59">
        <v>1451.924418223876</v>
      </c>
      <c r="Q59">
        <v>15.939597999999998</v>
      </c>
      <c r="R59">
        <v>12.073331499999998</v>
      </c>
      <c r="S59">
        <v>67.477777269151446</v>
      </c>
      <c r="T59">
        <v>7.3552024046580531</v>
      </c>
      <c r="U59">
        <v>6.8401060944567575</v>
      </c>
      <c r="V59">
        <f t="shared" si="1"/>
        <v>4.3552024046580531</v>
      </c>
      <c r="W59">
        <f t="shared" si="1"/>
        <v>3.8401060944567575</v>
      </c>
      <c r="X59">
        <v>3</v>
      </c>
      <c r="Y59">
        <v>9</v>
      </c>
      <c r="Z59">
        <v>3.2741329479768786</v>
      </c>
      <c r="AA59">
        <v>0</v>
      </c>
      <c r="AB59">
        <v>0.25</v>
      </c>
      <c r="AC59">
        <v>0</v>
      </c>
      <c r="AD59">
        <v>6.6103055446385488</v>
      </c>
      <c r="AE59">
        <v>5.9802465947774195</v>
      </c>
      <c r="AF59">
        <v>5.6081986382906797</v>
      </c>
      <c r="AG59">
        <v>5.7402370733651091</v>
      </c>
      <c r="AH59">
        <v>6.4912706743859525</v>
      </c>
      <c r="AI59" s="12">
        <v>4.3381479951348476</v>
      </c>
      <c r="AJ59" s="12">
        <v>0</v>
      </c>
      <c r="AK59" s="12">
        <v>0</v>
      </c>
      <c r="AL59" s="12">
        <v>0</v>
      </c>
      <c r="AM59" s="12">
        <v>0</v>
      </c>
      <c r="AN59" s="12">
        <v>0</v>
      </c>
      <c r="AO59">
        <v>6.8272068664999992</v>
      </c>
      <c r="AP59">
        <v>7.8011628825000017</v>
      </c>
    </row>
    <row r="60" spans="1:42" x14ac:dyDescent="0.2">
      <c r="A60" s="2">
        <v>42005</v>
      </c>
      <c r="B60">
        <v>1</v>
      </c>
      <c r="C60">
        <v>2015</v>
      </c>
      <c r="D60">
        <v>7.75</v>
      </c>
      <c r="E60">
        <f t="shared" si="0"/>
        <v>7.5</v>
      </c>
      <c r="F60">
        <v>7.5958032504761874</v>
      </c>
      <c r="G60">
        <v>6.96</v>
      </c>
      <c r="H60">
        <v>5.1173080400000002</v>
      </c>
      <c r="I60">
        <v>5220.7214006696431</v>
      </c>
      <c r="J60">
        <v>12579.095238095239</v>
      </c>
      <c r="K60">
        <v>5.0578543841310415</v>
      </c>
      <c r="L60">
        <v>6.6134568008325241</v>
      </c>
      <c r="M60">
        <v>31.869241428571428</v>
      </c>
      <c r="N60">
        <v>2.1188547619047622</v>
      </c>
      <c r="O60">
        <v>38.787366190476192</v>
      </c>
      <c r="P60">
        <v>1504.4597759940955</v>
      </c>
      <c r="Q60">
        <v>15.744240476190473</v>
      </c>
      <c r="R60">
        <v>11.480296666666668</v>
      </c>
      <c r="S60">
        <v>84.415789553993619</v>
      </c>
      <c r="T60">
        <v>8.0432726586918726</v>
      </c>
      <c r="U60">
        <v>7.5839352025367512</v>
      </c>
      <c r="V60">
        <f t="shared" si="1"/>
        <v>5.0432726586918726</v>
      </c>
      <c r="W60">
        <f t="shared" si="1"/>
        <v>4.5839352025367512</v>
      </c>
      <c r="X60">
        <v>15</v>
      </c>
      <c r="Y60">
        <v>225</v>
      </c>
      <c r="Z60">
        <v>2.8796350840609932</v>
      </c>
      <c r="AA60">
        <v>0</v>
      </c>
      <c r="AB60">
        <v>0.25</v>
      </c>
      <c r="AC60">
        <v>0</v>
      </c>
      <c r="AD60">
        <v>6.6206383701423217</v>
      </c>
      <c r="AE60">
        <v>5.9628802853121492</v>
      </c>
      <c r="AF60">
        <v>5.5924604556097419</v>
      </c>
      <c r="AG60">
        <v>5.7216655432210262</v>
      </c>
      <c r="AH60">
        <v>6.5097239863972263</v>
      </c>
      <c r="AI60" s="12">
        <v>4.3591858307383697</v>
      </c>
      <c r="AJ60" s="12">
        <v>0</v>
      </c>
      <c r="AK60" s="12">
        <v>0</v>
      </c>
      <c r="AL60" s="12">
        <v>0</v>
      </c>
      <c r="AM60" s="12">
        <v>0</v>
      </c>
      <c r="AN60" s="12">
        <v>0</v>
      </c>
      <c r="AO60">
        <v>6.7735944747619063</v>
      </c>
      <c r="AP60">
        <v>7.3581296795238105</v>
      </c>
    </row>
    <row r="61" spans="1:42" x14ac:dyDescent="0.2">
      <c r="A61" s="2">
        <v>42036</v>
      </c>
      <c r="B61">
        <v>2</v>
      </c>
      <c r="C61">
        <v>2015</v>
      </c>
      <c r="D61">
        <v>7.5</v>
      </c>
      <c r="E61">
        <f t="shared" si="0"/>
        <v>7.25</v>
      </c>
      <c r="F61">
        <v>7.1343432505263156</v>
      </c>
      <c r="G61">
        <v>6.29</v>
      </c>
      <c r="H61">
        <v>2.4151547600000001</v>
      </c>
      <c r="I61">
        <v>5360.5605982730267</v>
      </c>
      <c r="J61">
        <v>12749.842105263158</v>
      </c>
      <c r="K61">
        <v>5.0626847362986283</v>
      </c>
      <c r="L61">
        <v>6.6181995794143988</v>
      </c>
      <c r="M61">
        <v>29.215210526315786</v>
      </c>
      <c r="N61">
        <v>4.361477105263158</v>
      </c>
      <c r="O61">
        <v>39.902967894736832</v>
      </c>
      <c r="P61">
        <v>1592.2468468083985</v>
      </c>
      <c r="Q61">
        <v>15.381238421052633</v>
      </c>
      <c r="R61">
        <v>11.139105263157894</v>
      </c>
      <c r="S61">
        <v>93.297368099814946</v>
      </c>
      <c r="T61">
        <v>7.9894778501147936</v>
      </c>
      <c r="U61">
        <v>7.5169978461952747</v>
      </c>
      <c r="V61">
        <f t="shared" si="1"/>
        <v>4.9894778501147936</v>
      </c>
      <c r="W61">
        <f t="shared" si="1"/>
        <v>4.5169978461952747</v>
      </c>
      <c r="X61">
        <v>15</v>
      </c>
      <c r="Y61">
        <v>225</v>
      </c>
      <c r="Z61">
        <v>2.9681100805838527</v>
      </c>
      <c r="AA61">
        <v>0</v>
      </c>
      <c r="AB61">
        <v>0.25</v>
      </c>
      <c r="AC61">
        <v>0</v>
      </c>
      <c r="AD61">
        <v>6.6251192148569507</v>
      </c>
      <c r="AE61">
        <v>5.9674766159602912</v>
      </c>
      <c r="AF61">
        <v>5.5887077772768317</v>
      </c>
      <c r="AG61">
        <v>5.7323601811274427</v>
      </c>
      <c r="AH61">
        <v>6.5157340724081143</v>
      </c>
      <c r="AI61" s="12">
        <v>4.0542559744164279</v>
      </c>
      <c r="AJ61" s="12">
        <v>0</v>
      </c>
      <c r="AK61" s="12">
        <v>0</v>
      </c>
      <c r="AL61" s="12">
        <v>0</v>
      </c>
      <c r="AM61" s="12">
        <v>0</v>
      </c>
      <c r="AN61" s="12">
        <v>0</v>
      </c>
      <c r="AO61">
        <v>6.2944364531578945</v>
      </c>
      <c r="AP61">
        <v>6.9554998221052635</v>
      </c>
    </row>
    <row r="62" spans="1:42" x14ac:dyDescent="0.2">
      <c r="A62" s="2">
        <v>42064</v>
      </c>
      <c r="B62">
        <v>3</v>
      </c>
      <c r="C62">
        <v>2015</v>
      </c>
      <c r="D62">
        <v>7.5</v>
      </c>
      <c r="E62">
        <f t="shared" si="0"/>
        <v>7.25</v>
      </c>
      <c r="F62">
        <v>7.373125732727269</v>
      </c>
      <c r="G62">
        <v>6.38</v>
      </c>
      <c r="H62">
        <v>7.3386600800000004</v>
      </c>
      <c r="I62">
        <v>5443.517356178977</v>
      </c>
      <c r="J62">
        <v>13066.818181818182</v>
      </c>
      <c r="K62">
        <v>5.0474837848298559</v>
      </c>
      <c r="L62">
        <v>6.6231021223589188</v>
      </c>
      <c r="M62">
        <v>29.272116818181818</v>
      </c>
      <c r="N62">
        <v>4.5162355909090905</v>
      </c>
      <c r="O62">
        <v>38.830776818181818</v>
      </c>
      <c r="P62">
        <v>1507.8292283034464</v>
      </c>
      <c r="Q62">
        <v>15.310725909090912</v>
      </c>
      <c r="R62">
        <v>12.070144999999998</v>
      </c>
      <c r="S62">
        <v>86.477272380482063</v>
      </c>
      <c r="T62">
        <v>7.820795661741184</v>
      </c>
      <c r="U62">
        <v>7.4894662813031285</v>
      </c>
      <c r="V62">
        <f t="shared" si="1"/>
        <v>4.820795661741184</v>
      </c>
      <c r="W62">
        <f t="shared" si="1"/>
        <v>4.4894662813031285</v>
      </c>
      <c r="X62">
        <v>20</v>
      </c>
      <c r="Y62">
        <v>400</v>
      </c>
      <c r="Z62">
        <v>2.1445164425724932</v>
      </c>
      <c r="AA62">
        <v>0</v>
      </c>
      <c r="AB62">
        <v>0.25</v>
      </c>
      <c r="AC62">
        <v>0</v>
      </c>
      <c r="AD62">
        <v>6.6280169319290039</v>
      </c>
      <c r="AE62">
        <v>5.9811752754510294</v>
      </c>
      <c r="AF62">
        <v>5.5820689564067116</v>
      </c>
      <c r="AG62">
        <v>5.7601023296204721</v>
      </c>
      <c r="AH62">
        <v>6.5152774194695438</v>
      </c>
      <c r="AI62" s="12">
        <v>4.1232673996419011</v>
      </c>
      <c r="AJ62" s="12">
        <v>0</v>
      </c>
      <c r="AK62" s="12">
        <v>0</v>
      </c>
      <c r="AL62" s="12">
        <v>0</v>
      </c>
      <c r="AM62" s="12">
        <v>0</v>
      </c>
      <c r="AN62" s="12">
        <v>0</v>
      </c>
      <c r="AO62">
        <v>6.4854789068181811</v>
      </c>
      <c r="AP62">
        <v>7.1461419659090897</v>
      </c>
    </row>
    <row r="63" spans="1:42" x14ac:dyDescent="0.2">
      <c r="A63" s="2">
        <v>42095</v>
      </c>
      <c r="B63">
        <v>4</v>
      </c>
      <c r="C63">
        <v>2015</v>
      </c>
      <c r="D63">
        <v>7.5</v>
      </c>
      <c r="E63">
        <f t="shared" si="0"/>
        <v>7.25</v>
      </c>
      <c r="F63">
        <v>7.4842013576190469</v>
      </c>
      <c r="G63">
        <v>6.79</v>
      </c>
      <c r="H63">
        <v>8.1447380599999999</v>
      </c>
      <c r="I63">
        <v>5398.4524274553569</v>
      </c>
      <c r="J63">
        <v>12947.761904761905</v>
      </c>
      <c r="K63">
        <v>5.0448027268159912</v>
      </c>
      <c r="L63">
        <v>6.6250679680174986</v>
      </c>
      <c r="M63">
        <v>27.641427619047619</v>
      </c>
      <c r="N63">
        <v>6.1641743333333334</v>
      </c>
      <c r="O63">
        <v>38.488772380952376</v>
      </c>
      <c r="P63">
        <v>1481.3855993927625</v>
      </c>
      <c r="Q63">
        <v>15.394210476190475</v>
      </c>
      <c r="R63">
        <v>12.311415714285712</v>
      </c>
      <c r="S63">
        <v>75.757144019717259</v>
      </c>
      <c r="T63">
        <v>7.4478631870913112</v>
      </c>
      <c r="U63">
        <v>7.259354927308034</v>
      </c>
      <c r="V63">
        <f t="shared" si="1"/>
        <v>4.4478631870913112</v>
      </c>
      <c r="W63">
        <f t="shared" si="1"/>
        <v>4.259354927308034</v>
      </c>
      <c r="X63">
        <v>15</v>
      </c>
      <c r="Y63">
        <v>225</v>
      </c>
      <c r="Z63">
        <v>1.5435057787561914</v>
      </c>
      <c r="AA63">
        <v>0</v>
      </c>
      <c r="AB63">
        <v>0.25</v>
      </c>
      <c r="AC63">
        <v>0</v>
      </c>
      <c r="AD63">
        <v>6.6310083542609526</v>
      </c>
      <c r="AE63">
        <v>5.9819890580765884</v>
      </c>
      <c r="AF63">
        <v>5.5973513869548581</v>
      </c>
      <c r="AG63">
        <v>5.7510401917161484</v>
      </c>
      <c r="AH63">
        <v>6.518803846525377</v>
      </c>
      <c r="AI63" s="12">
        <v>4.1501747403966407</v>
      </c>
      <c r="AJ63" s="12">
        <v>0</v>
      </c>
      <c r="AK63" s="12">
        <v>0</v>
      </c>
      <c r="AL63" s="12">
        <v>0</v>
      </c>
      <c r="AM63" s="12">
        <v>0</v>
      </c>
      <c r="AN63" s="12">
        <v>0</v>
      </c>
      <c r="AO63">
        <v>6.6033124928571434</v>
      </c>
      <c r="AP63">
        <v>7.36595555952381</v>
      </c>
    </row>
    <row r="64" spans="1:42" x14ac:dyDescent="0.2">
      <c r="A64" s="2">
        <v>42125</v>
      </c>
      <c r="B64">
        <v>5</v>
      </c>
      <c r="C64">
        <v>2015</v>
      </c>
      <c r="D64">
        <v>7.5</v>
      </c>
      <c r="E64">
        <f t="shared" si="0"/>
        <v>7.25</v>
      </c>
      <c r="F64">
        <v>8.0785953310526288</v>
      </c>
      <c r="G64">
        <v>7.15</v>
      </c>
      <c r="H64">
        <v>2.09420589</v>
      </c>
      <c r="I64">
        <v>5232.375770970395</v>
      </c>
      <c r="J64">
        <v>13140.526315789473</v>
      </c>
      <c r="K64">
        <v>5.0444243120842547</v>
      </c>
      <c r="L64">
        <v>6.6265610037593214</v>
      </c>
      <c r="M64">
        <v>27.29701210526316</v>
      </c>
      <c r="N64">
        <v>6.9559808421052614</v>
      </c>
      <c r="O64">
        <v>38.288673157894728</v>
      </c>
      <c r="P64">
        <v>1466.0224921920883</v>
      </c>
      <c r="Q64">
        <v>15.569548947368423</v>
      </c>
      <c r="R64">
        <v>11.888782105263161</v>
      </c>
      <c r="S64">
        <v>85.2374988555908</v>
      </c>
      <c r="T64">
        <v>7.5260975045446825</v>
      </c>
      <c r="U64">
        <v>7.3705130895985924</v>
      </c>
      <c r="V64">
        <f t="shared" si="1"/>
        <v>4.5260975045446825</v>
      </c>
      <c r="W64">
        <f t="shared" si="1"/>
        <v>4.3705130895985924</v>
      </c>
      <c r="X64">
        <v>15</v>
      </c>
      <c r="Y64">
        <v>225</v>
      </c>
      <c r="Z64">
        <v>1.4308180656156797</v>
      </c>
      <c r="AA64">
        <v>0</v>
      </c>
      <c r="AB64">
        <v>0.25</v>
      </c>
      <c r="AC64">
        <v>0</v>
      </c>
      <c r="AD64">
        <v>6.6322921742303711</v>
      </c>
      <c r="AE64">
        <v>5.9916315085718805</v>
      </c>
      <c r="AF64">
        <v>5.6090595029212178</v>
      </c>
      <c r="AG64">
        <v>5.7592267401025792</v>
      </c>
      <c r="AH64">
        <v>6.5176110526278288</v>
      </c>
      <c r="AI64" s="12">
        <v>4.1555625404057936</v>
      </c>
      <c r="AJ64" s="12">
        <v>0</v>
      </c>
      <c r="AK64" s="12">
        <v>0</v>
      </c>
      <c r="AL64" s="12">
        <v>0</v>
      </c>
      <c r="AM64" s="12">
        <v>0</v>
      </c>
      <c r="AN64" s="12">
        <v>0</v>
      </c>
      <c r="AO64">
        <v>7.0656871215789483</v>
      </c>
      <c r="AP64">
        <v>7.8824200705263152</v>
      </c>
    </row>
    <row r="65" spans="1:42" x14ac:dyDescent="0.2">
      <c r="A65" s="2">
        <v>42156</v>
      </c>
      <c r="B65">
        <v>6</v>
      </c>
      <c r="C65">
        <v>2015</v>
      </c>
      <c r="D65">
        <v>7.5</v>
      </c>
      <c r="E65">
        <f t="shared" si="0"/>
        <v>7.25</v>
      </c>
      <c r="F65">
        <v>8.4769078290476187</v>
      </c>
      <c r="G65">
        <v>7.26</v>
      </c>
      <c r="H65">
        <v>5.6748465100000001</v>
      </c>
      <c r="I65">
        <v>4967.9579845610115</v>
      </c>
      <c r="J65">
        <v>13313.238095238095</v>
      </c>
      <c r="K65">
        <v>5.0335428082380025</v>
      </c>
      <c r="L65">
        <v>6.6354585268433608</v>
      </c>
      <c r="M65">
        <v>27.577440476190471</v>
      </c>
      <c r="N65">
        <v>6.2423940000000009</v>
      </c>
      <c r="O65">
        <v>38.82906952380953</v>
      </c>
      <c r="P65">
        <v>1507.6966400848339</v>
      </c>
      <c r="Q65">
        <v>15.471509999999999</v>
      </c>
      <c r="R65">
        <v>11.879585714285716</v>
      </c>
      <c r="S65">
        <v>86.658636266534955</v>
      </c>
      <c r="T65">
        <v>7.8946852316460649</v>
      </c>
      <c r="U65">
        <v>7.5970970709851855</v>
      </c>
      <c r="V65">
        <f t="shared" si="1"/>
        <v>4.8946852316460649</v>
      </c>
      <c r="W65">
        <f t="shared" si="1"/>
        <v>4.5970970709851855</v>
      </c>
      <c r="X65">
        <v>22</v>
      </c>
      <c r="Y65">
        <v>484</v>
      </c>
      <c r="Z65">
        <v>1.9842124059627519</v>
      </c>
      <c r="AA65">
        <v>0</v>
      </c>
      <c r="AB65">
        <v>0.25</v>
      </c>
      <c r="AC65">
        <v>0</v>
      </c>
      <c r="AD65">
        <v>6.639367092675764</v>
      </c>
      <c r="AE65">
        <v>6.0168320054974576</v>
      </c>
      <c r="AF65">
        <v>5.6124798819301409</v>
      </c>
      <c r="AG65">
        <v>5.7992059938318299</v>
      </c>
      <c r="AH65">
        <v>6.5192556562277275</v>
      </c>
      <c r="AI65" s="12">
        <v>4.1349025575330494</v>
      </c>
      <c r="AJ65" s="12">
        <v>0</v>
      </c>
      <c r="AK65" s="12">
        <v>0</v>
      </c>
      <c r="AL65" s="12">
        <v>0</v>
      </c>
      <c r="AM65" s="12">
        <v>0</v>
      </c>
      <c r="AN65" s="12">
        <v>0</v>
      </c>
      <c r="AO65">
        <v>7.3173191266666651</v>
      </c>
      <c r="AP65">
        <v>8.3341847509523781</v>
      </c>
    </row>
    <row r="66" spans="1:42" x14ac:dyDescent="0.2">
      <c r="A66" s="2">
        <v>42186</v>
      </c>
      <c r="B66">
        <v>7</v>
      </c>
      <c r="C66">
        <v>2015</v>
      </c>
      <c r="D66">
        <v>7.5</v>
      </c>
      <c r="E66">
        <f t="shared" si="0"/>
        <v>7.25</v>
      </c>
      <c r="F66">
        <v>8.3426458389473694</v>
      </c>
      <c r="G66">
        <v>7.26</v>
      </c>
      <c r="H66">
        <v>4.8497557100000002</v>
      </c>
      <c r="I66">
        <v>4856.7010433799342</v>
      </c>
      <c r="J66">
        <v>13374.78947368421</v>
      </c>
      <c r="K66">
        <v>5.0316218826922787</v>
      </c>
      <c r="L66">
        <v>6.6363697712479386</v>
      </c>
      <c r="M66">
        <v>26.686914210526314</v>
      </c>
      <c r="N66">
        <v>6.832190684210528</v>
      </c>
      <c r="O66">
        <v>39.355882105263156</v>
      </c>
      <c r="P66">
        <v>1548.8854562833726</v>
      </c>
      <c r="Q66">
        <v>15.286715263157895</v>
      </c>
      <c r="R66">
        <v>11.838296842105265</v>
      </c>
      <c r="S66">
        <v>79.200000069358111</v>
      </c>
      <c r="T66">
        <v>7.5204507792823581</v>
      </c>
      <c r="U66">
        <v>7.2535802895621826</v>
      </c>
      <c r="V66">
        <f t="shared" si="1"/>
        <v>4.5204507792823581</v>
      </c>
      <c r="W66">
        <f t="shared" si="1"/>
        <v>4.2535802895621826</v>
      </c>
      <c r="X66">
        <v>9</v>
      </c>
      <c r="Y66">
        <v>81</v>
      </c>
      <c r="Z66">
        <v>1.8487172336865589</v>
      </c>
      <c r="AA66">
        <v>0</v>
      </c>
      <c r="AB66">
        <v>0.25</v>
      </c>
      <c r="AC66">
        <v>1</v>
      </c>
      <c r="AD66">
        <v>6.6408001438281303</v>
      </c>
      <c r="AE66">
        <v>6.0136400619028549</v>
      </c>
      <c r="AF66">
        <v>5.6349404384799966</v>
      </c>
      <c r="AG66">
        <v>5.7784739053943914</v>
      </c>
      <c r="AH66">
        <v>6.5219102474306556</v>
      </c>
      <c r="AI66" s="12">
        <v>4.1873557139926501</v>
      </c>
      <c r="AJ66" s="12">
        <v>0</v>
      </c>
      <c r="AK66" s="12">
        <v>0</v>
      </c>
      <c r="AL66" s="12">
        <v>0</v>
      </c>
      <c r="AM66" s="12">
        <v>0</v>
      </c>
      <c r="AN66" s="12">
        <v>0</v>
      </c>
      <c r="AO66">
        <v>7.1738450299999981</v>
      </c>
      <c r="AP66">
        <v>8.1887103673684241</v>
      </c>
    </row>
    <row r="67" spans="1:42" x14ac:dyDescent="0.2">
      <c r="A67" s="2">
        <v>42217</v>
      </c>
      <c r="B67">
        <v>8</v>
      </c>
      <c r="C67">
        <v>2015</v>
      </c>
      <c r="D67">
        <v>7.5</v>
      </c>
      <c r="E67">
        <f t="shared" ref="E67:E130" si="2">D67-AB67</f>
        <v>7.25</v>
      </c>
      <c r="F67">
        <v>8.8189023595000009</v>
      </c>
      <c r="G67">
        <v>7.18</v>
      </c>
      <c r="H67">
        <v>5.0889943000000004</v>
      </c>
      <c r="I67">
        <v>4540.9164062500004</v>
      </c>
      <c r="J67">
        <v>13781.75</v>
      </c>
      <c r="K67">
        <v>5.0226177202402882</v>
      </c>
      <c r="L67">
        <v>6.6401405261359736</v>
      </c>
      <c r="M67">
        <v>30.681820499999997</v>
      </c>
      <c r="N67">
        <v>3.6556966999999991</v>
      </c>
      <c r="O67">
        <v>38.611916499999992</v>
      </c>
      <c r="P67">
        <v>1490.8800958029717</v>
      </c>
      <c r="Q67">
        <v>15.157714500000001</v>
      </c>
      <c r="R67">
        <v>11.892853999999996</v>
      </c>
      <c r="S67">
        <v>83.122380211239744</v>
      </c>
      <c r="T67">
        <v>7.8265995281625038</v>
      </c>
      <c r="U67">
        <v>7.5196967671598527</v>
      </c>
      <c r="V67">
        <f t="shared" ref="V67:W130" si="3">T67-3</f>
        <v>4.8265995281625038</v>
      </c>
      <c r="W67">
        <f t="shared" si="3"/>
        <v>4.5196967671598527</v>
      </c>
      <c r="X67">
        <v>17</v>
      </c>
      <c r="Y67">
        <v>289</v>
      </c>
      <c r="Z67">
        <v>2.0272287700211544</v>
      </c>
      <c r="AA67">
        <v>0</v>
      </c>
      <c r="AB67">
        <v>0.25</v>
      </c>
      <c r="AC67">
        <v>0</v>
      </c>
      <c r="AD67">
        <v>6.6438556953367955</v>
      </c>
      <c r="AE67">
        <v>6.011284023512081</v>
      </c>
      <c r="AF67">
        <v>5.6264443494604075</v>
      </c>
      <c r="AG67">
        <v>5.7804768986416146</v>
      </c>
      <c r="AH67">
        <v>6.5266167713967871</v>
      </c>
      <c r="AI67" s="12">
        <v>4.1935294726947516</v>
      </c>
      <c r="AJ67" s="12">
        <v>0</v>
      </c>
      <c r="AK67" s="12">
        <v>0</v>
      </c>
      <c r="AL67" s="12">
        <v>0</v>
      </c>
      <c r="AM67" s="12">
        <v>0</v>
      </c>
      <c r="AN67" s="12">
        <v>0</v>
      </c>
      <c r="AO67">
        <v>7.3759752914999996</v>
      </c>
      <c r="AP67">
        <v>8.4971398929999999</v>
      </c>
    </row>
    <row r="68" spans="1:42" x14ac:dyDescent="0.2">
      <c r="A68" s="2">
        <v>42248</v>
      </c>
      <c r="B68">
        <v>9</v>
      </c>
      <c r="C68">
        <v>2015</v>
      </c>
      <c r="D68">
        <v>7.5</v>
      </c>
      <c r="E68">
        <f t="shared" si="2"/>
        <v>7.25</v>
      </c>
      <c r="F68">
        <v>9.270510044285718</v>
      </c>
      <c r="G68">
        <v>6.83</v>
      </c>
      <c r="H68">
        <v>1.9412193799999999</v>
      </c>
      <c r="I68">
        <v>4326.6061662946431</v>
      </c>
      <c r="J68">
        <v>14396.095238095239</v>
      </c>
      <c r="K68">
        <v>5.0074043448296832</v>
      </c>
      <c r="L68">
        <v>6.6497322607742566</v>
      </c>
      <c r="M68">
        <v>29.983832857142858</v>
      </c>
      <c r="N68">
        <v>5.0241835714285701</v>
      </c>
      <c r="O68">
        <v>37.791559523809518</v>
      </c>
      <c r="P68">
        <v>1428.2019712416379</v>
      </c>
      <c r="Q68">
        <v>15.153542380952379</v>
      </c>
      <c r="R68">
        <v>12.046882857142858</v>
      </c>
      <c r="S68">
        <v>81.771428426106752</v>
      </c>
      <c r="T68">
        <v>7.629365759653691</v>
      </c>
      <c r="U68">
        <v>7.3374592612906557</v>
      </c>
      <c r="V68">
        <f t="shared" si="3"/>
        <v>4.629365759653691</v>
      </c>
      <c r="W68">
        <f t="shared" si="3"/>
        <v>4.3374592612906557</v>
      </c>
      <c r="X68">
        <v>21</v>
      </c>
      <c r="Y68">
        <v>441</v>
      </c>
      <c r="Z68">
        <v>1.9584229885057471</v>
      </c>
      <c r="AA68">
        <v>0</v>
      </c>
      <c r="AB68">
        <v>0.25</v>
      </c>
      <c r="AC68">
        <v>0</v>
      </c>
      <c r="AD68">
        <v>6.6540420120500983</v>
      </c>
      <c r="AE68">
        <v>6.0265490794182162</v>
      </c>
      <c r="AF68">
        <v>5.6323157842921852</v>
      </c>
      <c r="AG68">
        <v>5.8022114938895664</v>
      </c>
      <c r="AH68">
        <v>6.5348308632248369</v>
      </c>
      <c r="AI68" s="12">
        <v>4.2837816273725915</v>
      </c>
      <c r="AJ68" s="12">
        <v>0</v>
      </c>
      <c r="AK68" s="12">
        <v>0</v>
      </c>
      <c r="AL68" s="12">
        <v>0</v>
      </c>
      <c r="AM68" s="12">
        <v>0</v>
      </c>
      <c r="AN68" s="12">
        <v>0</v>
      </c>
      <c r="AO68">
        <v>7.901612028571428</v>
      </c>
      <c r="AP68">
        <v>9.0389498614285717</v>
      </c>
    </row>
    <row r="69" spans="1:42" x14ac:dyDescent="0.2">
      <c r="A69" s="2">
        <v>42278</v>
      </c>
      <c r="B69">
        <v>10</v>
      </c>
      <c r="C69">
        <v>2015</v>
      </c>
      <c r="D69">
        <v>7.5</v>
      </c>
      <c r="E69">
        <f t="shared" si="2"/>
        <v>7.25</v>
      </c>
      <c r="F69">
        <v>8.8617881504761922</v>
      </c>
      <c r="G69">
        <v>6.25</v>
      </c>
      <c r="H69">
        <v>6.5255170800000002</v>
      </c>
      <c r="I69">
        <v>4517.2970842633931</v>
      </c>
      <c r="J69">
        <v>13795.857142857143</v>
      </c>
      <c r="K69">
        <v>5.0030810911693591</v>
      </c>
      <c r="L69">
        <v>6.6405215770437778</v>
      </c>
      <c r="M69">
        <v>29.209011428571433</v>
      </c>
      <c r="N69">
        <v>5.3257166666666667</v>
      </c>
      <c r="O69">
        <v>37.515538571428564</v>
      </c>
      <c r="P69">
        <v>1407.4156343043444</v>
      </c>
      <c r="Q69">
        <v>15.390437142857138</v>
      </c>
      <c r="R69">
        <v>12.559297619047619</v>
      </c>
      <c r="S69">
        <v>74.519047691708508</v>
      </c>
      <c r="T69">
        <v>7.4947513387630016</v>
      </c>
      <c r="U69">
        <v>7.3517963068970236</v>
      </c>
      <c r="V69">
        <f t="shared" si="3"/>
        <v>4.4947513387630016</v>
      </c>
      <c r="W69">
        <f t="shared" si="3"/>
        <v>4.3517963068970236</v>
      </c>
      <c r="X69">
        <v>16</v>
      </c>
      <c r="Y69">
        <v>256</v>
      </c>
      <c r="Z69">
        <v>1.38980871886121</v>
      </c>
      <c r="AA69">
        <v>0</v>
      </c>
      <c r="AB69">
        <v>0.25</v>
      </c>
      <c r="AC69">
        <v>0</v>
      </c>
      <c r="AD69">
        <v>6.647683945339721</v>
      </c>
      <c r="AE69">
        <v>6.0154899739251446</v>
      </c>
      <c r="AF69">
        <v>5.6385542564896021</v>
      </c>
      <c r="AG69">
        <v>5.7790518894955802</v>
      </c>
      <c r="AH69">
        <v>6.5303610438588438</v>
      </c>
      <c r="AI69" s="12">
        <v>4.1905487911425219</v>
      </c>
      <c r="AJ69" s="12">
        <v>0</v>
      </c>
      <c r="AK69" s="12">
        <v>0</v>
      </c>
      <c r="AL69" s="12">
        <v>0</v>
      </c>
      <c r="AM69" s="12">
        <v>0</v>
      </c>
      <c r="AN69" s="12">
        <v>0</v>
      </c>
      <c r="AO69">
        <v>7.9521707904761918</v>
      </c>
      <c r="AP69">
        <v>8.7076484376190457</v>
      </c>
    </row>
    <row r="70" spans="1:42" x14ac:dyDescent="0.2">
      <c r="A70" s="2">
        <v>42309</v>
      </c>
      <c r="B70">
        <v>11</v>
      </c>
      <c r="C70">
        <v>2015</v>
      </c>
      <c r="D70">
        <v>7.5</v>
      </c>
      <c r="E70">
        <f t="shared" si="2"/>
        <v>7.25</v>
      </c>
      <c r="F70">
        <v>8.7682219085714266</v>
      </c>
      <c r="G70">
        <v>4.8899999999999997</v>
      </c>
      <c r="H70">
        <v>6.4837336800000003</v>
      </c>
      <c r="I70">
        <v>4518.5229724702385</v>
      </c>
      <c r="J70">
        <v>13672.571428571429</v>
      </c>
      <c r="K70">
        <v>5.0010430509530064</v>
      </c>
      <c r="L70">
        <v>6.6401850943796044</v>
      </c>
      <c r="M70">
        <v>28.424487142857146</v>
      </c>
      <c r="N70">
        <v>5.4926734761904772</v>
      </c>
      <c r="O70">
        <v>37.461919047619048</v>
      </c>
      <c r="P70">
        <v>1403.3953787303628</v>
      </c>
      <c r="Q70">
        <v>15.286787142857143</v>
      </c>
      <c r="R70">
        <v>13.334133333333332</v>
      </c>
      <c r="S70">
        <v>71.635294297162204</v>
      </c>
      <c r="T70">
        <v>7.5891237687705306</v>
      </c>
      <c r="U70">
        <v>7.3626709297256667</v>
      </c>
      <c r="V70">
        <f t="shared" si="3"/>
        <v>4.5891237687705306</v>
      </c>
      <c r="W70">
        <f t="shared" si="3"/>
        <v>4.3626709297256667</v>
      </c>
      <c r="X70">
        <v>16</v>
      </c>
      <c r="Y70">
        <v>256</v>
      </c>
      <c r="Z70">
        <v>1.6844295010845987</v>
      </c>
      <c r="AA70">
        <v>0</v>
      </c>
      <c r="AB70">
        <v>0.25</v>
      </c>
      <c r="AC70">
        <v>0</v>
      </c>
      <c r="AD70">
        <v>6.6485868242527442</v>
      </c>
      <c r="AE70">
        <v>6.0216815265073578</v>
      </c>
      <c r="AF70">
        <v>5.6412323057702629</v>
      </c>
      <c r="AG70">
        <v>5.7877682186082984</v>
      </c>
      <c r="AH70">
        <v>6.5297137891618986</v>
      </c>
      <c r="AI70" s="12">
        <v>4.1739050281951036</v>
      </c>
      <c r="AJ70" s="12">
        <v>0</v>
      </c>
      <c r="AK70" s="12">
        <v>0</v>
      </c>
      <c r="AL70" s="12">
        <v>0</v>
      </c>
      <c r="AM70" s="12">
        <v>0</v>
      </c>
      <c r="AN70" s="12">
        <v>0</v>
      </c>
      <c r="AO70">
        <v>7.9086855200000006</v>
      </c>
      <c r="AP70">
        <v>8.6374083004761903</v>
      </c>
    </row>
    <row r="71" spans="1:42" x14ac:dyDescent="0.2">
      <c r="A71" s="2">
        <v>42339</v>
      </c>
      <c r="B71">
        <v>12</v>
      </c>
      <c r="C71">
        <v>2015</v>
      </c>
      <c r="D71">
        <v>7.5</v>
      </c>
      <c r="E71">
        <f t="shared" si="2"/>
        <v>7</v>
      </c>
      <c r="F71">
        <v>8.7885004970000011</v>
      </c>
      <c r="G71">
        <v>3.35</v>
      </c>
      <c r="H71">
        <v>1.73652549</v>
      </c>
      <c r="I71">
        <v>4501.9331568667767</v>
      </c>
      <c r="J71">
        <v>13854.6</v>
      </c>
      <c r="K71">
        <v>5.0250231950821709</v>
      </c>
      <c r="L71">
        <v>6.6447394818147014</v>
      </c>
      <c r="M71">
        <v>28.574809047619048</v>
      </c>
      <c r="N71">
        <v>5.3352228095238097</v>
      </c>
      <c r="O71">
        <v>38.040906666666672</v>
      </c>
      <c r="P71">
        <v>1447.1105800220448</v>
      </c>
      <c r="Q71">
        <v>15.23366</v>
      </c>
      <c r="R71">
        <v>12.815403809523808</v>
      </c>
      <c r="S71">
        <v>70.452727231112377</v>
      </c>
      <c r="T71">
        <v>7.2763009245707737</v>
      </c>
      <c r="U71">
        <v>6.9542425094393252</v>
      </c>
      <c r="V71">
        <f t="shared" si="3"/>
        <v>4.2763009245707737</v>
      </c>
      <c r="W71">
        <f t="shared" si="3"/>
        <v>3.9542425094393252</v>
      </c>
      <c r="X71">
        <v>5</v>
      </c>
      <c r="Y71">
        <v>25</v>
      </c>
      <c r="Z71">
        <v>2.0992222222222221</v>
      </c>
      <c r="AA71">
        <v>0</v>
      </c>
      <c r="AB71">
        <v>0.5</v>
      </c>
      <c r="AC71">
        <v>1</v>
      </c>
      <c r="AD71">
        <v>6.6578968681244852</v>
      </c>
      <c r="AE71">
        <v>6.0234334753632153</v>
      </c>
      <c r="AF71">
        <v>5.671667240208027</v>
      </c>
      <c r="AG71">
        <v>5.7678276563628321</v>
      </c>
      <c r="AH71">
        <v>6.5415744254974522</v>
      </c>
      <c r="AI71" s="12">
        <v>4.1270743318623886</v>
      </c>
      <c r="AJ71" s="12">
        <v>0</v>
      </c>
      <c r="AK71" s="12">
        <v>0</v>
      </c>
      <c r="AL71" s="12">
        <v>0</v>
      </c>
      <c r="AM71" s="12">
        <v>0</v>
      </c>
      <c r="AN71" s="12">
        <v>0</v>
      </c>
      <c r="AO71">
        <v>7.9786858915000014</v>
      </c>
      <c r="AP71">
        <v>8.7226319029999999</v>
      </c>
    </row>
    <row r="72" spans="1:42" x14ac:dyDescent="0.2">
      <c r="A72" s="2">
        <v>42370</v>
      </c>
      <c r="B72">
        <v>1</v>
      </c>
      <c r="C72">
        <v>2016</v>
      </c>
      <c r="D72">
        <v>7.25</v>
      </c>
      <c r="E72">
        <f t="shared" si="2"/>
        <v>6.75</v>
      </c>
      <c r="F72">
        <v>8.771291806499999</v>
      </c>
      <c r="G72">
        <v>4.1399999999999997</v>
      </c>
      <c r="H72">
        <v>2.4091385299999999</v>
      </c>
      <c r="I72">
        <v>4520.5774414062498</v>
      </c>
      <c r="J72">
        <v>13889.05</v>
      </c>
      <c r="K72">
        <v>5.0091698733094692</v>
      </c>
      <c r="L72">
        <v>6.6419719618026445</v>
      </c>
      <c r="M72">
        <v>23.783443499999997</v>
      </c>
      <c r="N72">
        <v>10.164804999999998</v>
      </c>
      <c r="O72">
        <v>38.436365499999994</v>
      </c>
      <c r="P72">
        <v>1477.3541928495897</v>
      </c>
      <c r="Q72">
        <v>15.198129500000002</v>
      </c>
      <c r="R72">
        <v>12.417257000000003</v>
      </c>
      <c r="S72">
        <v>74.38777838812932</v>
      </c>
      <c r="T72">
        <v>7.8621027435679869</v>
      </c>
      <c r="U72">
        <v>7.5321808846186276</v>
      </c>
      <c r="V72">
        <f t="shared" si="3"/>
        <v>4.8621027435679869</v>
      </c>
      <c r="W72">
        <f t="shared" si="3"/>
        <v>4.5321808846186276</v>
      </c>
      <c r="X72">
        <v>19</v>
      </c>
      <c r="Y72">
        <v>361</v>
      </c>
      <c r="Z72">
        <v>2.1375774482454855</v>
      </c>
      <c r="AA72">
        <v>0</v>
      </c>
      <c r="AB72">
        <v>0.5</v>
      </c>
      <c r="AC72">
        <v>0</v>
      </c>
      <c r="AD72">
        <v>6.6530543322933813</v>
      </c>
      <c r="AE72">
        <v>6.0196384721370437</v>
      </c>
      <c r="AF72">
        <v>5.6433260710628437</v>
      </c>
      <c r="AG72">
        <v>5.7827487863337197</v>
      </c>
      <c r="AH72">
        <v>6.5361152778307634</v>
      </c>
      <c r="AI72" s="12">
        <v>4.1934730077238465</v>
      </c>
      <c r="AJ72" s="12">
        <v>0</v>
      </c>
      <c r="AK72" s="12">
        <v>0</v>
      </c>
      <c r="AL72" s="12">
        <v>0</v>
      </c>
      <c r="AM72" s="12">
        <v>0</v>
      </c>
      <c r="AN72" s="12">
        <v>0</v>
      </c>
      <c r="AO72">
        <v>7.8742559754999988</v>
      </c>
      <c r="AP72">
        <v>8.6578357950000004</v>
      </c>
    </row>
    <row r="73" spans="1:42" x14ac:dyDescent="0.2">
      <c r="A73" s="2">
        <v>42401</v>
      </c>
      <c r="B73">
        <v>2</v>
      </c>
      <c r="C73">
        <v>2016</v>
      </c>
      <c r="D73">
        <v>7</v>
      </c>
      <c r="E73">
        <f t="shared" si="2"/>
        <v>6.5</v>
      </c>
      <c r="F73">
        <v>8.3204563240000002</v>
      </c>
      <c r="G73">
        <v>4.42</v>
      </c>
      <c r="H73">
        <v>7.4705585599999997</v>
      </c>
      <c r="I73">
        <v>4708.73583984375</v>
      </c>
      <c r="J73">
        <v>13515.7</v>
      </c>
      <c r="K73">
        <v>5.0192979496236854</v>
      </c>
      <c r="L73">
        <v>6.6471398243114699</v>
      </c>
      <c r="M73">
        <v>23.558089500000001</v>
      </c>
      <c r="N73">
        <v>9.9698791999999976</v>
      </c>
      <c r="O73">
        <v>39.181612999999992</v>
      </c>
      <c r="P73">
        <v>1535.1987972817683</v>
      </c>
      <c r="Q73">
        <v>15.227577999999999</v>
      </c>
      <c r="R73">
        <v>12.062840500000002</v>
      </c>
      <c r="S73">
        <v>85.282500076293928</v>
      </c>
      <c r="T73">
        <v>7.9241034646148458</v>
      </c>
      <c r="U73">
        <v>7.6193542465143764</v>
      </c>
      <c r="V73">
        <f t="shared" si="3"/>
        <v>4.9241034646148458</v>
      </c>
      <c r="W73">
        <f t="shared" si="3"/>
        <v>4.6193542465143764</v>
      </c>
      <c r="X73">
        <v>19</v>
      </c>
      <c r="Y73">
        <v>361</v>
      </c>
      <c r="Z73">
        <v>2.0172012012012011</v>
      </c>
      <c r="AA73">
        <v>0</v>
      </c>
      <c r="AB73">
        <v>0.5</v>
      </c>
      <c r="AC73">
        <v>0</v>
      </c>
      <c r="AD73">
        <v>6.6553258712147647</v>
      </c>
      <c r="AE73">
        <v>6.0151713581843209</v>
      </c>
      <c r="AF73">
        <v>5.6254662174986834</v>
      </c>
      <c r="AG73">
        <v>5.7877446495802998</v>
      </c>
      <c r="AH73">
        <v>6.5407088773891724</v>
      </c>
      <c r="AI73" s="12">
        <v>4.1260592895504882</v>
      </c>
      <c r="AJ73" s="12">
        <v>0</v>
      </c>
      <c r="AK73" s="12">
        <v>0</v>
      </c>
      <c r="AL73" s="12">
        <v>0</v>
      </c>
      <c r="AM73" s="12">
        <v>0</v>
      </c>
      <c r="AN73" s="12">
        <v>0</v>
      </c>
      <c r="AO73">
        <v>7.2146352710000006</v>
      </c>
      <c r="AP73">
        <v>8.101517651</v>
      </c>
    </row>
    <row r="74" spans="1:42" x14ac:dyDescent="0.2">
      <c r="A74" s="2">
        <v>42430</v>
      </c>
      <c r="B74">
        <v>3</v>
      </c>
      <c r="C74">
        <v>2016</v>
      </c>
      <c r="D74">
        <v>6.75</v>
      </c>
      <c r="E74">
        <f t="shared" si="2"/>
        <v>6.25</v>
      </c>
      <c r="F74">
        <v>8.1043324728571431</v>
      </c>
      <c r="G74">
        <v>4.45</v>
      </c>
      <c r="H74">
        <v>2.27054819</v>
      </c>
      <c r="I74">
        <v>4836.2062639508931</v>
      </c>
      <c r="J74">
        <v>13193.142857142857</v>
      </c>
      <c r="K74">
        <v>5.0315804512067759</v>
      </c>
      <c r="L74">
        <v>6.6502059815679271</v>
      </c>
      <c r="M74">
        <v>23.047651428571431</v>
      </c>
      <c r="N74">
        <v>9.658609285714288</v>
      </c>
      <c r="O74">
        <v>38.628217142857146</v>
      </c>
      <c r="P74">
        <v>1492.1391596357228</v>
      </c>
      <c r="Q74">
        <v>15.471475714285713</v>
      </c>
      <c r="R74">
        <v>13.194046190476191</v>
      </c>
      <c r="S74">
        <v>76.209092573686064</v>
      </c>
      <c r="T74">
        <v>7.9390782448422899</v>
      </c>
      <c r="U74">
        <v>7.7237018939912678</v>
      </c>
      <c r="V74">
        <f t="shared" si="3"/>
        <v>4.9390782448422899</v>
      </c>
      <c r="W74">
        <f t="shared" si="3"/>
        <v>4.7237018939912678</v>
      </c>
      <c r="X74">
        <v>24</v>
      </c>
      <c r="Y74">
        <v>576</v>
      </c>
      <c r="Z74">
        <v>1.6420120914415266</v>
      </c>
      <c r="AA74">
        <v>0</v>
      </c>
      <c r="AB74">
        <v>0.5</v>
      </c>
      <c r="AC74">
        <v>0</v>
      </c>
      <c r="AD74">
        <v>6.6591431448963272</v>
      </c>
      <c r="AE74">
        <v>6.0272427092425369</v>
      </c>
      <c r="AF74">
        <v>5.6234701040179917</v>
      </c>
      <c r="AG74">
        <v>5.8092392891280316</v>
      </c>
      <c r="AH74">
        <v>6.5420399494285526</v>
      </c>
      <c r="AI74" s="12">
        <v>4.1284328735382605</v>
      </c>
      <c r="AJ74" s="12">
        <v>0</v>
      </c>
      <c r="AK74" s="12">
        <v>0</v>
      </c>
      <c r="AL74" s="12">
        <v>0</v>
      </c>
      <c r="AM74" s="12">
        <v>0</v>
      </c>
      <c r="AN74" s="12">
        <v>0</v>
      </c>
      <c r="AO74">
        <v>6.6342828480952374</v>
      </c>
      <c r="AP74">
        <v>7.7861130004761909</v>
      </c>
    </row>
    <row r="75" spans="1:42" x14ac:dyDescent="0.2">
      <c r="A75" s="2">
        <v>42461</v>
      </c>
      <c r="B75">
        <v>4</v>
      </c>
      <c r="C75">
        <v>2016</v>
      </c>
      <c r="D75">
        <v>5.5</v>
      </c>
      <c r="E75">
        <f t="shared" si="2"/>
        <v>5</v>
      </c>
      <c r="F75">
        <v>7.6473731480952374</v>
      </c>
      <c r="G75">
        <v>3.6</v>
      </c>
      <c r="H75">
        <v>2.419849E-2</v>
      </c>
      <c r="I75">
        <v>4852.8139183407739</v>
      </c>
      <c r="J75">
        <v>13179.857142857143</v>
      </c>
      <c r="K75">
        <v>5.0322589692930846</v>
      </c>
      <c r="L75">
        <v>6.6511237461414963</v>
      </c>
      <c r="M75">
        <v>22.380737619047615</v>
      </c>
      <c r="N75">
        <v>9.4044564285714305</v>
      </c>
      <c r="O75">
        <v>38.972846190476197</v>
      </c>
      <c r="P75">
        <v>1518.8827401865151</v>
      </c>
      <c r="Q75">
        <v>15.942829047619048</v>
      </c>
      <c r="R75">
        <v>13.299131904761902</v>
      </c>
      <c r="S75">
        <v>67.555712745303182</v>
      </c>
      <c r="T75">
        <v>7.9294500916117601</v>
      </c>
      <c r="U75">
        <v>7.6371894221487615</v>
      </c>
      <c r="V75">
        <f t="shared" si="3"/>
        <v>4.9294500916117601</v>
      </c>
      <c r="W75">
        <f t="shared" si="3"/>
        <v>4.6371894221487615</v>
      </c>
      <c r="X75">
        <v>20</v>
      </c>
      <c r="Y75">
        <v>400</v>
      </c>
      <c r="Z75">
        <v>1.9600207516716623</v>
      </c>
      <c r="AA75">
        <v>0</v>
      </c>
      <c r="AB75">
        <v>0.5</v>
      </c>
      <c r="AC75">
        <v>0</v>
      </c>
      <c r="AD75">
        <v>6.6610435088839406</v>
      </c>
      <c r="AE75">
        <v>6.0371124971216599</v>
      </c>
      <c r="AF75">
        <v>5.6387844868159398</v>
      </c>
      <c r="AG75">
        <v>5.8155222228152068</v>
      </c>
      <c r="AH75">
        <v>6.541543480569862</v>
      </c>
      <c r="AI75" s="12">
        <v>4.1123445478240654</v>
      </c>
      <c r="AJ75" s="12">
        <v>0</v>
      </c>
      <c r="AK75" s="12">
        <v>0</v>
      </c>
      <c r="AL75" s="12">
        <v>0</v>
      </c>
      <c r="AM75" s="12">
        <v>0</v>
      </c>
      <c r="AN75" s="12">
        <v>0</v>
      </c>
      <c r="AO75">
        <v>6.4710502828571421</v>
      </c>
      <c r="AP75">
        <v>7.4193336542857153</v>
      </c>
    </row>
    <row r="76" spans="1:42" x14ac:dyDescent="0.2">
      <c r="A76" s="2">
        <v>42491</v>
      </c>
      <c r="B76">
        <v>5</v>
      </c>
      <c r="C76">
        <v>2016</v>
      </c>
      <c r="D76">
        <v>5.5</v>
      </c>
      <c r="E76">
        <f t="shared" si="2"/>
        <v>5</v>
      </c>
      <c r="F76">
        <v>7.8421346594999992</v>
      </c>
      <c r="G76">
        <v>3.33</v>
      </c>
      <c r="H76">
        <v>6.8102949199999996</v>
      </c>
      <c r="I76">
        <v>4769.5700439453121</v>
      </c>
      <c r="J76">
        <v>13419.65</v>
      </c>
      <c r="K76">
        <v>5.0153231574306485</v>
      </c>
      <c r="L76">
        <v>6.6540274752912243</v>
      </c>
      <c r="M76">
        <v>22.893499500000004</v>
      </c>
      <c r="N76">
        <v>9.2192583500000005</v>
      </c>
      <c r="O76">
        <v>38.490730499999998</v>
      </c>
      <c r="P76">
        <v>1481.53633442363</v>
      </c>
      <c r="Q76">
        <v>16.562046500000001</v>
      </c>
      <c r="R76">
        <v>12.8344685</v>
      </c>
      <c r="S76">
        <v>66.834762936546667</v>
      </c>
      <c r="T76">
        <v>7.8162572127805054</v>
      </c>
      <c r="U76">
        <v>7.5301996982030825</v>
      </c>
      <c r="V76">
        <f t="shared" si="3"/>
        <v>4.8162572127805054</v>
      </c>
      <c r="W76">
        <f t="shared" si="3"/>
        <v>4.5301996982030825</v>
      </c>
      <c r="X76">
        <v>24</v>
      </c>
      <c r="Y76">
        <v>576</v>
      </c>
      <c r="Z76">
        <v>1.9322241887905605</v>
      </c>
      <c r="AA76">
        <v>0</v>
      </c>
      <c r="AB76">
        <v>0.5</v>
      </c>
      <c r="AC76">
        <v>0</v>
      </c>
      <c r="AD76">
        <v>6.664083408976798</v>
      </c>
      <c r="AE76">
        <v>6.0487401367284575</v>
      </c>
      <c r="AF76">
        <v>5.6441034428603718</v>
      </c>
      <c r="AG76">
        <v>5.831299149807796</v>
      </c>
      <c r="AH76">
        <v>6.5420085551665412</v>
      </c>
      <c r="AI76" s="12">
        <v>4.0737839476806768</v>
      </c>
      <c r="AJ76" s="12">
        <v>0</v>
      </c>
      <c r="AK76" s="12">
        <v>0</v>
      </c>
      <c r="AL76" s="12">
        <v>0</v>
      </c>
      <c r="AM76" s="12">
        <v>0</v>
      </c>
      <c r="AN76" s="12">
        <v>0</v>
      </c>
      <c r="AO76">
        <v>6.5011339230000003</v>
      </c>
      <c r="AP76">
        <v>7.4977870414999996</v>
      </c>
    </row>
    <row r="77" spans="1:42" x14ac:dyDescent="0.2">
      <c r="A77" s="2">
        <v>42522</v>
      </c>
      <c r="B77">
        <v>6</v>
      </c>
      <c r="C77">
        <v>2016</v>
      </c>
      <c r="D77">
        <v>5.25</v>
      </c>
      <c r="E77">
        <f t="shared" si="2"/>
        <v>4.75</v>
      </c>
      <c r="F77">
        <v>7.7052240186363639</v>
      </c>
      <c r="G77">
        <v>3.45</v>
      </c>
      <c r="H77">
        <v>8.5765890099999993</v>
      </c>
      <c r="I77">
        <v>4870.630149147727</v>
      </c>
      <c r="J77">
        <v>13355.045454545454</v>
      </c>
      <c r="K77">
        <v>5.0405577217770272</v>
      </c>
      <c r="L77">
        <v>6.6603598461115965</v>
      </c>
      <c r="M77">
        <v>22.321773636363634</v>
      </c>
      <c r="N77">
        <v>9.1154116363636355</v>
      </c>
      <c r="O77">
        <v>38.874102727272721</v>
      </c>
      <c r="P77">
        <v>1511.1958628505524</v>
      </c>
      <c r="Q77">
        <v>16.84826409090909</v>
      </c>
      <c r="R77">
        <v>12.840447272727273</v>
      </c>
      <c r="S77">
        <v>75.455499267578119</v>
      </c>
      <c r="T77">
        <v>7.8725542422051076</v>
      </c>
      <c r="U77">
        <v>7.6126355357184492</v>
      </c>
      <c r="V77">
        <f t="shared" si="3"/>
        <v>4.8725542422051076</v>
      </c>
      <c r="W77">
        <f t="shared" si="3"/>
        <v>4.6126355357184492</v>
      </c>
      <c r="X77">
        <v>19</v>
      </c>
      <c r="Y77">
        <v>361</v>
      </c>
      <c r="Z77">
        <v>1.8193602693602693</v>
      </c>
      <c r="AA77">
        <v>0</v>
      </c>
      <c r="AB77">
        <v>0.5</v>
      </c>
      <c r="AC77">
        <v>1</v>
      </c>
      <c r="AD77">
        <v>6.675544752126334</v>
      </c>
      <c r="AE77">
        <v>6.073472330732363</v>
      </c>
      <c r="AF77">
        <v>5.7086711550176927</v>
      </c>
      <c r="AG77">
        <v>5.8280372494586379</v>
      </c>
      <c r="AH77">
        <v>6.5489206106206135</v>
      </c>
      <c r="AI77" s="12">
        <v>4.1397516117055408</v>
      </c>
      <c r="AJ77" s="12">
        <v>0</v>
      </c>
      <c r="AK77" s="12">
        <v>0</v>
      </c>
      <c r="AL77" s="12">
        <v>0</v>
      </c>
      <c r="AM77" s="12">
        <v>0</v>
      </c>
      <c r="AN77" s="12">
        <v>0</v>
      </c>
      <c r="AO77">
        <v>6.6782903054545448</v>
      </c>
      <c r="AP77">
        <v>7.4651743859090907</v>
      </c>
    </row>
    <row r="78" spans="1:42" x14ac:dyDescent="0.2">
      <c r="A78" s="2">
        <v>42552</v>
      </c>
      <c r="B78">
        <v>7</v>
      </c>
      <c r="C78">
        <v>2016</v>
      </c>
      <c r="D78">
        <v>5.25</v>
      </c>
      <c r="E78">
        <f t="shared" si="2"/>
        <v>4.75</v>
      </c>
      <c r="F78">
        <v>7.1951205841176469</v>
      </c>
      <c r="G78">
        <v>3.21</v>
      </c>
      <c r="H78">
        <v>9.2090992499999995</v>
      </c>
      <c r="I78">
        <v>5166.2454223632812</v>
      </c>
      <c r="J78">
        <v>13118.823529411764</v>
      </c>
      <c r="K78">
        <v>5.0469191845510988</v>
      </c>
      <c r="L78">
        <v>6.6613754308879249</v>
      </c>
      <c r="M78">
        <v>21.534538750000003</v>
      </c>
      <c r="N78">
        <v>8.9353217499999982</v>
      </c>
      <c r="O78">
        <v>39.576966875000011</v>
      </c>
      <c r="P78">
        <v>1566.3363070248481</v>
      </c>
      <c r="Q78">
        <v>16.822488125</v>
      </c>
      <c r="R78">
        <v>13.13068625</v>
      </c>
      <c r="S78">
        <v>71.480999755859358</v>
      </c>
      <c r="T78">
        <v>7.8338480495311478</v>
      </c>
      <c r="U78">
        <v>7.3695868907363442</v>
      </c>
      <c r="V78">
        <f t="shared" si="3"/>
        <v>4.8338480495311478</v>
      </c>
      <c r="W78">
        <f t="shared" si="3"/>
        <v>4.3695868907363442</v>
      </c>
      <c r="X78">
        <v>10</v>
      </c>
      <c r="Y78">
        <v>100</v>
      </c>
      <c r="Z78">
        <v>2.9124679760888128</v>
      </c>
      <c r="AA78">
        <v>0</v>
      </c>
      <c r="AB78">
        <v>0.5</v>
      </c>
      <c r="AC78">
        <v>0</v>
      </c>
      <c r="AD78">
        <v>6.6748960004230575</v>
      </c>
      <c r="AE78">
        <v>6.0586161119640689</v>
      </c>
      <c r="AF78">
        <v>5.6760035849690871</v>
      </c>
      <c r="AG78">
        <v>5.8262400170807602</v>
      </c>
      <c r="AH78">
        <v>6.5531541763336758</v>
      </c>
      <c r="AI78" s="12">
        <v>4.0748862584722954</v>
      </c>
      <c r="AJ78" s="12">
        <v>0</v>
      </c>
      <c r="AK78" s="12">
        <v>0</v>
      </c>
      <c r="AL78" s="12">
        <v>0</v>
      </c>
      <c r="AM78" s="12">
        <v>0</v>
      </c>
      <c r="AN78" s="12">
        <v>0</v>
      </c>
      <c r="AO78">
        <v>6.4019865547058838</v>
      </c>
      <c r="AP78">
        <v>6.9867335552941183</v>
      </c>
    </row>
    <row r="79" spans="1:42" x14ac:dyDescent="0.2">
      <c r="A79" s="2">
        <v>42583</v>
      </c>
      <c r="B79">
        <v>8</v>
      </c>
      <c r="C79">
        <v>2016</v>
      </c>
      <c r="D79">
        <v>5.25</v>
      </c>
      <c r="E79">
        <f t="shared" si="2"/>
        <v>4.75</v>
      </c>
      <c r="F79">
        <v>7.0409641077272713</v>
      </c>
      <c r="G79">
        <v>2.79</v>
      </c>
      <c r="H79">
        <v>5.6885823899999997</v>
      </c>
      <c r="I79">
        <v>5401.395463423295</v>
      </c>
      <c r="J79">
        <v>13165</v>
      </c>
      <c r="K79">
        <v>5.0551419282697694</v>
      </c>
      <c r="L79">
        <v>6.6637131890897381</v>
      </c>
      <c r="M79">
        <v>21.885375909090911</v>
      </c>
      <c r="N79">
        <v>8.7298501363636394</v>
      </c>
      <c r="O79">
        <v>39.346755909090902</v>
      </c>
      <c r="P79">
        <v>1548.1672005695798</v>
      </c>
      <c r="Q79">
        <v>16.824766363636364</v>
      </c>
      <c r="R79">
        <v>13.21325090909091</v>
      </c>
      <c r="S79">
        <v>66.245652571968392</v>
      </c>
      <c r="T79">
        <v>8.139173887104679</v>
      </c>
      <c r="U79">
        <v>7.7741518589547107</v>
      </c>
      <c r="V79">
        <f t="shared" si="3"/>
        <v>5.139173887104679</v>
      </c>
      <c r="W79">
        <f t="shared" si="3"/>
        <v>4.7741518589547107</v>
      </c>
      <c r="X79">
        <v>24</v>
      </c>
      <c r="Y79">
        <v>576</v>
      </c>
      <c r="Z79">
        <v>2.3175121951219513</v>
      </c>
      <c r="AA79">
        <v>0</v>
      </c>
      <c r="AB79">
        <v>0.5</v>
      </c>
      <c r="AC79">
        <v>0</v>
      </c>
      <c r="AD79">
        <v>6.6763301752939217</v>
      </c>
      <c r="AE79">
        <v>6.0552055655608044</v>
      </c>
      <c r="AF79">
        <v>5.6688531283119925</v>
      </c>
      <c r="AG79">
        <v>5.8254563680189948</v>
      </c>
      <c r="AH79">
        <v>6.5558689610950012</v>
      </c>
      <c r="AI79" s="12">
        <v>4.1483079872280415</v>
      </c>
      <c r="AJ79" s="12">
        <v>0</v>
      </c>
      <c r="AK79" s="12">
        <v>0</v>
      </c>
      <c r="AL79" s="12">
        <v>0</v>
      </c>
      <c r="AM79" s="12">
        <v>0</v>
      </c>
      <c r="AN79" s="12">
        <v>0</v>
      </c>
      <c r="AO79">
        <v>6.1782674540909088</v>
      </c>
      <c r="AP79">
        <v>6.7290493913636347</v>
      </c>
    </row>
    <row r="80" spans="1:42" x14ac:dyDescent="0.2">
      <c r="A80" s="2">
        <v>42614</v>
      </c>
      <c r="B80">
        <v>9</v>
      </c>
      <c r="C80">
        <v>2016</v>
      </c>
      <c r="D80">
        <v>5</v>
      </c>
      <c r="E80">
        <f t="shared" si="2"/>
        <v>4.5</v>
      </c>
      <c r="F80">
        <v>7.0652366023809527</v>
      </c>
      <c r="G80">
        <v>3.07</v>
      </c>
      <c r="H80">
        <v>2.3296219999999999E-2</v>
      </c>
      <c r="I80">
        <v>5336.9779808407739</v>
      </c>
      <c r="J80">
        <v>13118.238095238095</v>
      </c>
      <c r="K80">
        <v>5.0632257667156928</v>
      </c>
      <c r="L80">
        <v>6.6631899124542695</v>
      </c>
      <c r="M80">
        <v>22.04965142857143</v>
      </c>
      <c r="N80">
        <v>8.5705526190476213</v>
      </c>
      <c r="O80">
        <v>38.831535238095242</v>
      </c>
      <c r="P80">
        <v>1507.8881289474325</v>
      </c>
      <c r="Q80">
        <v>17.431999047619051</v>
      </c>
      <c r="R80">
        <v>13.116261428571429</v>
      </c>
      <c r="S80">
        <v>64.981904892694359</v>
      </c>
      <c r="T80">
        <v>7.7752987216766547</v>
      </c>
      <c r="U80">
        <v>7.5563025007672868</v>
      </c>
      <c r="V80">
        <f t="shared" si="3"/>
        <v>4.7752987216766547</v>
      </c>
      <c r="W80">
        <f t="shared" si="3"/>
        <v>4.5563025007672868</v>
      </c>
      <c r="X80">
        <v>19</v>
      </c>
      <c r="Y80">
        <v>361</v>
      </c>
      <c r="Z80">
        <v>1.6557555555555556</v>
      </c>
      <c r="AA80">
        <v>0</v>
      </c>
      <c r="AB80">
        <v>0.5</v>
      </c>
      <c r="AC80">
        <v>0</v>
      </c>
      <c r="AD80">
        <v>6.675561209796764</v>
      </c>
      <c r="AE80">
        <v>6.0515561476282764</v>
      </c>
      <c r="AF80">
        <v>5.6716741680093579</v>
      </c>
      <c r="AG80">
        <v>5.8172376014564522</v>
      </c>
      <c r="AH80">
        <v>6.5562118106110843</v>
      </c>
      <c r="AI80" s="12">
        <v>4.0911884426602203</v>
      </c>
      <c r="AJ80" s="12">
        <v>0</v>
      </c>
      <c r="AK80" s="12">
        <v>0</v>
      </c>
      <c r="AL80" s="12">
        <v>0</v>
      </c>
      <c r="AM80" s="12">
        <v>0</v>
      </c>
      <c r="AN80" s="12">
        <v>0</v>
      </c>
      <c r="AO80">
        <v>6.1968152638095235</v>
      </c>
      <c r="AP80">
        <v>6.7496751928571435</v>
      </c>
    </row>
    <row r="81" spans="1:42" x14ac:dyDescent="0.2">
      <c r="A81" s="2">
        <v>42644</v>
      </c>
      <c r="B81">
        <v>10</v>
      </c>
      <c r="C81">
        <v>2016</v>
      </c>
      <c r="D81">
        <v>4.75</v>
      </c>
      <c r="E81">
        <f t="shared" si="2"/>
        <v>4.25</v>
      </c>
      <c r="F81">
        <v>7.1571846852380947</v>
      </c>
      <c r="G81">
        <v>3.31</v>
      </c>
      <c r="H81">
        <v>-7.7965419999999994E-2</v>
      </c>
      <c r="I81">
        <v>5405.8005254836307</v>
      </c>
      <c r="J81">
        <v>13017.238095238095</v>
      </c>
      <c r="K81">
        <v>5.0608377361720782</v>
      </c>
      <c r="L81">
        <v>6.6677011601655183</v>
      </c>
      <c r="M81">
        <v>21.528702857142861</v>
      </c>
      <c r="N81">
        <v>8.5263690952380973</v>
      </c>
      <c r="O81">
        <v>38.846892380952376</v>
      </c>
      <c r="P81">
        <v>1509.0810476572958</v>
      </c>
      <c r="Q81">
        <v>17.982354761904759</v>
      </c>
      <c r="R81">
        <v>13.115680476190475</v>
      </c>
      <c r="S81">
        <v>62.116250038146923</v>
      </c>
      <c r="T81">
        <v>7.5746076281809946</v>
      </c>
      <c r="U81">
        <v>7.377306251068199</v>
      </c>
      <c r="V81">
        <f t="shared" si="3"/>
        <v>4.5746076281809946</v>
      </c>
      <c r="W81">
        <f t="shared" si="3"/>
        <v>4.377306251068199</v>
      </c>
      <c r="X81">
        <v>18</v>
      </c>
      <c r="Y81">
        <v>324</v>
      </c>
      <c r="Z81">
        <v>1.5750755033557047</v>
      </c>
      <c r="AA81">
        <v>0</v>
      </c>
      <c r="AB81">
        <v>0.5</v>
      </c>
      <c r="AC81">
        <v>0</v>
      </c>
      <c r="AD81">
        <v>6.6792896717559369</v>
      </c>
      <c r="AE81">
        <v>6.0579648390987355</v>
      </c>
      <c r="AF81">
        <v>5.6696127045176326</v>
      </c>
      <c r="AG81">
        <v>5.8296045221534873</v>
      </c>
      <c r="AH81">
        <v>6.5590298811478913</v>
      </c>
      <c r="AI81" s="12">
        <v>4.1144057966695664</v>
      </c>
      <c r="AJ81" s="12">
        <v>0</v>
      </c>
      <c r="AK81" s="12">
        <v>0</v>
      </c>
      <c r="AL81" s="12">
        <v>0</v>
      </c>
      <c r="AM81" s="12">
        <v>0</v>
      </c>
      <c r="AN81" s="12">
        <v>0</v>
      </c>
      <c r="AO81">
        <v>6.2069746428571424</v>
      </c>
      <c r="AP81">
        <v>6.8905762080952355</v>
      </c>
    </row>
    <row r="82" spans="1:42" x14ac:dyDescent="0.2">
      <c r="A82" s="2">
        <v>42675</v>
      </c>
      <c r="B82">
        <v>11</v>
      </c>
      <c r="C82">
        <v>2016</v>
      </c>
      <c r="D82">
        <v>4.75</v>
      </c>
      <c r="E82">
        <f t="shared" si="2"/>
        <v>4.25</v>
      </c>
      <c r="F82">
        <v>7.8190400204545449</v>
      </c>
      <c r="G82">
        <v>3.58</v>
      </c>
      <c r="H82">
        <v>1.9238607599999999</v>
      </c>
      <c r="I82">
        <v>5245.672940340909</v>
      </c>
      <c r="J82">
        <v>13310.5</v>
      </c>
      <c r="K82">
        <v>5.0471427672428986</v>
      </c>
      <c r="L82">
        <v>6.6752261435809492</v>
      </c>
      <c r="M82">
        <v>21.485082727272722</v>
      </c>
      <c r="N82">
        <v>8.6807348181818185</v>
      </c>
      <c r="O82">
        <v>37.681809090909091</v>
      </c>
      <c r="P82">
        <v>1419.9187363637191</v>
      </c>
      <c r="Q82">
        <v>18.176020454545458</v>
      </c>
      <c r="R82">
        <v>13.976353181818181</v>
      </c>
      <c r="S82">
        <v>77.714737741570701</v>
      </c>
      <c r="T82">
        <v>7.4391668406359113</v>
      </c>
      <c r="U82">
        <v>7.2162978866303922</v>
      </c>
      <c r="V82">
        <f t="shared" si="3"/>
        <v>4.4391668406359113</v>
      </c>
      <c r="W82">
        <f t="shared" si="3"/>
        <v>4.2162978866303922</v>
      </c>
      <c r="X82">
        <v>9</v>
      </c>
      <c r="Y82">
        <v>81</v>
      </c>
      <c r="Z82">
        <v>1.6705864478881798</v>
      </c>
      <c r="AA82">
        <v>0</v>
      </c>
      <c r="AB82">
        <v>0.5</v>
      </c>
      <c r="AC82">
        <v>0</v>
      </c>
      <c r="AD82">
        <v>6.6874086583589119</v>
      </c>
      <c r="AE82">
        <v>6.0728855724582651</v>
      </c>
      <c r="AF82">
        <v>5.6783821421655443</v>
      </c>
      <c r="AG82">
        <v>5.8487305693922726</v>
      </c>
      <c r="AH82">
        <v>6.5648349317364083</v>
      </c>
      <c r="AI82" s="12">
        <v>4.1611873580690579</v>
      </c>
      <c r="AJ82" s="12">
        <v>0</v>
      </c>
      <c r="AK82" s="12">
        <v>0</v>
      </c>
      <c r="AL82" s="12">
        <v>0</v>
      </c>
      <c r="AM82" s="12">
        <v>0</v>
      </c>
      <c r="AN82" s="12">
        <v>0</v>
      </c>
      <c r="AO82">
        <v>6.656860075</v>
      </c>
      <c r="AP82">
        <v>7.4984173854545455</v>
      </c>
    </row>
    <row r="83" spans="1:42" x14ac:dyDescent="0.2">
      <c r="A83" s="2">
        <v>42705</v>
      </c>
      <c r="B83">
        <v>12</v>
      </c>
      <c r="C83">
        <v>2016</v>
      </c>
      <c r="D83">
        <v>4.75</v>
      </c>
      <c r="E83">
        <f t="shared" si="2"/>
        <v>4</v>
      </c>
      <c r="F83">
        <v>8.0188751524999997</v>
      </c>
      <c r="G83">
        <v>3.02</v>
      </c>
      <c r="H83">
        <v>4.58669612</v>
      </c>
      <c r="I83">
        <v>5217.6846435546877</v>
      </c>
      <c r="J83">
        <v>13417.666666666666</v>
      </c>
      <c r="K83">
        <v>5.0658094230097834</v>
      </c>
      <c r="L83">
        <v>6.6845543981606914</v>
      </c>
      <c r="M83">
        <v>21.238563500000001</v>
      </c>
      <c r="N83">
        <v>8.9045303999999987</v>
      </c>
      <c r="O83">
        <v>37.494336999999994</v>
      </c>
      <c r="P83">
        <v>1405.8253070695687</v>
      </c>
      <c r="Q83">
        <v>18.2973885</v>
      </c>
      <c r="R83">
        <v>14.065179999999998</v>
      </c>
      <c r="S83">
        <v>75.584285554431716</v>
      </c>
      <c r="T83">
        <v>7.4666778529831888</v>
      </c>
      <c r="U83">
        <v>6.7923916894982534</v>
      </c>
      <c r="V83">
        <f t="shared" si="3"/>
        <v>4.4666778529831888</v>
      </c>
      <c r="W83">
        <f t="shared" si="3"/>
        <v>3.7923916894982534</v>
      </c>
      <c r="X83">
        <v>5</v>
      </c>
      <c r="Y83">
        <v>25</v>
      </c>
      <c r="Z83">
        <v>4.7237419354838712</v>
      </c>
      <c r="AA83">
        <v>0</v>
      </c>
      <c r="AB83">
        <v>0.75</v>
      </c>
      <c r="AC83">
        <v>1</v>
      </c>
      <c r="AD83">
        <v>6.6994020678296637</v>
      </c>
      <c r="AE83">
        <v>6.0925952389574194</v>
      </c>
      <c r="AF83">
        <v>5.7059694860146983</v>
      </c>
      <c r="AG83">
        <v>5.8630365061808796</v>
      </c>
      <c r="AH83">
        <v>6.5744721862674327</v>
      </c>
      <c r="AI83" s="12">
        <v>4.1311401637137886</v>
      </c>
      <c r="AJ83" s="12">
        <v>0</v>
      </c>
      <c r="AK83" s="12">
        <v>0</v>
      </c>
      <c r="AL83" s="12">
        <v>0</v>
      </c>
      <c r="AM83" s="12">
        <v>0</v>
      </c>
      <c r="AN83" s="12">
        <v>0</v>
      </c>
      <c r="AO83">
        <v>6.841408512500001</v>
      </c>
      <c r="AP83">
        <v>7.739924756499998</v>
      </c>
    </row>
    <row r="84" spans="1:42" x14ac:dyDescent="0.2">
      <c r="A84" s="2">
        <v>42736</v>
      </c>
      <c r="B84">
        <v>1</v>
      </c>
      <c r="C84">
        <v>2017</v>
      </c>
      <c r="D84">
        <v>4.75</v>
      </c>
      <c r="E84">
        <f t="shared" si="2"/>
        <v>4</v>
      </c>
      <c r="F84">
        <v>7.8665548109523797</v>
      </c>
      <c r="G84">
        <v>3.49</v>
      </c>
      <c r="H84">
        <v>2.7719994300000002</v>
      </c>
      <c r="I84">
        <v>5294.857421875</v>
      </c>
      <c r="J84">
        <v>13358.714285714286</v>
      </c>
      <c r="K84">
        <v>5.0677776558661574</v>
      </c>
      <c r="L84">
        <v>6.6835275210231657</v>
      </c>
      <c r="M84">
        <v>21.201991904761904</v>
      </c>
      <c r="N84">
        <v>8.9888920476190464</v>
      </c>
      <c r="O84">
        <v>37.720218095238089</v>
      </c>
      <c r="P84">
        <v>1422.814853152327</v>
      </c>
      <c r="Q84">
        <v>18.182519047619046</v>
      </c>
      <c r="R84">
        <v>13.906377142857142</v>
      </c>
      <c r="S84">
        <v>74.84100036621092</v>
      </c>
      <c r="T84">
        <v>8.273652110054913</v>
      </c>
      <c r="U84">
        <v>7.8465403354260781</v>
      </c>
      <c r="V84">
        <f t="shared" si="3"/>
        <v>5.273652110054913</v>
      </c>
      <c r="W84">
        <f t="shared" si="3"/>
        <v>4.8465403354260781</v>
      </c>
      <c r="X84">
        <v>25</v>
      </c>
      <c r="Y84">
        <v>625</v>
      </c>
      <c r="Z84">
        <v>2.6736944504478863</v>
      </c>
      <c r="AA84">
        <v>0</v>
      </c>
      <c r="AB84">
        <v>0.75</v>
      </c>
      <c r="AC84">
        <v>0</v>
      </c>
      <c r="AD84">
        <v>6.6934527460762556</v>
      </c>
      <c r="AE84">
        <v>6.0760939336893509</v>
      </c>
      <c r="AF84">
        <v>5.6723290351072473</v>
      </c>
      <c r="AG84">
        <v>5.8580854889644751</v>
      </c>
      <c r="AH84">
        <v>6.5718360696015639</v>
      </c>
      <c r="AI84" s="12">
        <v>4.1550118660110922</v>
      </c>
      <c r="AJ84" s="12">
        <v>0</v>
      </c>
      <c r="AK84" s="12">
        <v>0</v>
      </c>
      <c r="AL84" s="12">
        <v>0</v>
      </c>
      <c r="AM84" s="12">
        <v>0</v>
      </c>
      <c r="AN84" s="12">
        <v>0</v>
      </c>
      <c r="AO84">
        <v>6.3943148290476177</v>
      </c>
      <c r="AP84">
        <v>7.4552662976190485</v>
      </c>
    </row>
    <row r="85" spans="1:42" x14ac:dyDescent="0.2">
      <c r="A85" s="2">
        <v>42767</v>
      </c>
      <c r="B85">
        <v>2</v>
      </c>
      <c r="C85">
        <v>2017</v>
      </c>
      <c r="D85">
        <v>4.75</v>
      </c>
      <c r="E85">
        <f t="shared" si="2"/>
        <v>4</v>
      </c>
      <c r="F85">
        <v>7.7981994757894748</v>
      </c>
      <c r="G85">
        <v>3.83</v>
      </c>
      <c r="H85">
        <v>3.9521024900000001</v>
      </c>
      <c r="I85">
        <v>5370.0148797286183</v>
      </c>
      <c r="J85">
        <v>13340.842105263158</v>
      </c>
      <c r="K85">
        <v>5.0786853244310235</v>
      </c>
      <c r="L85">
        <v>6.685421051804938</v>
      </c>
      <c r="M85">
        <v>21.829932500000002</v>
      </c>
      <c r="N85">
        <v>9.0539586500000002</v>
      </c>
      <c r="O85">
        <v>37.353400499999999</v>
      </c>
      <c r="P85">
        <v>1395.2765289134002</v>
      </c>
      <c r="Q85">
        <v>17.971199500000001</v>
      </c>
      <c r="R85">
        <v>13.791509999999999</v>
      </c>
      <c r="S85">
        <v>68.781110975477375</v>
      </c>
      <c r="T85">
        <v>7.9859897483297475</v>
      </c>
      <c r="U85">
        <v>7.6845545382336944</v>
      </c>
      <c r="V85">
        <f t="shared" si="3"/>
        <v>4.9859897483297475</v>
      </c>
      <c r="W85">
        <f t="shared" si="3"/>
        <v>4.6845545382336944</v>
      </c>
      <c r="X85">
        <v>21</v>
      </c>
      <c r="Y85">
        <v>441</v>
      </c>
      <c r="Z85">
        <v>2.0018669522572963</v>
      </c>
      <c r="AA85">
        <v>0</v>
      </c>
      <c r="AB85">
        <v>0.75</v>
      </c>
      <c r="AC85">
        <v>0</v>
      </c>
      <c r="AD85">
        <v>6.6939835604765419</v>
      </c>
      <c r="AE85">
        <v>6.0777444733627952</v>
      </c>
      <c r="AF85">
        <v>5.665029950549787</v>
      </c>
      <c r="AG85">
        <v>5.8654733588612116</v>
      </c>
      <c r="AH85">
        <v>6.5720229494524567</v>
      </c>
      <c r="AI85" s="12">
        <v>4.1518088266193613</v>
      </c>
      <c r="AJ85" s="12">
        <v>0</v>
      </c>
      <c r="AK85" s="12">
        <v>0</v>
      </c>
      <c r="AL85" s="12">
        <v>0</v>
      </c>
      <c r="AM85" s="12">
        <v>0</v>
      </c>
      <c r="AN85" s="12">
        <v>0</v>
      </c>
      <c r="AO85">
        <v>6.0854031952631571</v>
      </c>
      <c r="AP85">
        <v>7.394416559473683</v>
      </c>
    </row>
    <row r="86" spans="1:42" x14ac:dyDescent="0.2">
      <c r="A86" s="2">
        <v>42795</v>
      </c>
      <c r="B86">
        <v>3</v>
      </c>
      <c r="C86">
        <v>2017</v>
      </c>
      <c r="D86">
        <v>4.75</v>
      </c>
      <c r="E86">
        <f t="shared" si="2"/>
        <v>3.75</v>
      </c>
      <c r="F86">
        <v>7.5435135650000005</v>
      </c>
      <c r="G86">
        <v>3.61</v>
      </c>
      <c r="H86">
        <v>5.8943602300000002</v>
      </c>
      <c r="I86">
        <v>5478.665261008523</v>
      </c>
      <c r="J86">
        <v>13345.5</v>
      </c>
      <c r="K86">
        <v>5.0856673623643855</v>
      </c>
      <c r="L86">
        <v>6.6916706183760262</v>
      </c>
      <c r="M86">
        <v>21.087443181818173</v>
      </c>
      <c r="N86">
        <v>9.3029905909090918</v>
      </c>
      <c r="O86">
        <v>37.908526818181819</v>
      </c>
      <c r="P86">
        <v>1437.0564055248103</v>
      </c>
      <c r="Q86">
        <v>17.93410318181818</v>
      </c>
      <c r="R86">
        <v>13.766937272727278</v>
      </c>
      <c r="S86">
        <v>63.941428593226796</v>
      </c>
      <c r="T86">
        <v>7.9583947190959083</v>
      </c>
      <c r="U86">
        <v>7.6431564656197066</v>
      </c>
      <c r="V86">
        <f t="shared" si="3"/>
        <v>4.9583947190959083</v>
      </c>
      <c r="W86">
        <f t="shared" si="3"/>
        <v>4.6431564656197066</v>
      </c>
      <c r="X86">
        <v>20</v>
      </c>
      <c r="Y86">
        <v>400</v>
      </c>
      <c r="Z86">
        <v>2.0665135319536048</v>
      </c>
      <c r="AA86">
        <v>0</v>
      </c>
      <c r="AB86">
        <v>1</v>
      </c>
      <c r="AC86">
        <v>0</v>
      </c>
      <c r="AD86">
        <v>6.7004998060884882</v>
      </c>
      <c r="AE86">
        <v>6.0848823851723433</v>
      </c>
      <c r="AF86">
        <v>5.671119020200365</v>
      </c>
      <c r="AG86">
        <v>5.8732710650012532</v>
      </c>
      <c r="AH86">
        <v>6.5779387919385703</v>
      </c>
      <c r="AI86" s="12">
        <v>4.2527159275631172</v>
      </c>
      <c r="AJ86" s="12">
        <v>0</v>
      </c>
      <c r="AK86" s="12">
        <v>0</v>
      </c>
      <c r="AL86" s="12">
        <v>0</v>
      </c>
      <c r="AM86" s="12">
        <v>0</v>
      </c>
      <c r="AN86" s="12">
        <v>0</v>
      </c>
      <c r="AO86">
        <v>6.0819183486363642</v>
      </c>
      <c r="AP86">
        <v>7.1606998527272712</v>
      </c>
    </row>
    <row r="87" spans="1:42" x14ac:dyDescent="0.2">
      <c r="A87" s="2">
        <v>42826</v>
      </c>
      <c r="B87">
        <v>4</v>
      </c>
      <c r="C87">
        <v>2017</v>
      </c>
      <c r="D87">
        <v>4.75</v>
      </c>
      <c r="E87">
        <f t="shared" si="2"/>
        <v>3.75</v>
      </c>
      <c r="F87">
        <v>7.2660626735294116</v>
      </c>
      <c r="G87">
        <v>4.17</v>
      </c>
      <c r="H87">
        <v>6.81260829</v>
      </c>
      <c r="I87">
        <v>5649.7461799172797</v>
      </c>
      <c r="J87">
        <v>13306.388888888889</v>
      </c>
      <c r="K87">
        <v>5.0907849194427595</v>
      </c>
      <c r="L87">
        <v>6.6920050877965949</v>
      </c>
      <c r="M87">
        <v>20.346496111111108</v>
      </c>
      <c r="N87">
        <v>9.2716501666666673</v>
      </c>
      <c r="O87">
        <v>38.723279444444437</v>
      </c>
      <c r="P87">
        <v>1499.492370932533</v>
      </c>
      <c r="Q87">
        <v>17.771807222222222</v>
      </c>
      <c r="R87">
        <v>13.886763888888888</v>
      </c>
      <c r="S87">
        <v>67.79736850136203</v>
      </c>
      <c r="T87">
        <v>8.0714799148055985</v>
      </c>
      <c r="U87">
        <v>7.6225248624035684</v>
      </c>
      <c r="V87">
        <f t="shared" si="3"/>
        <v>5.0714799148055985</v>
      </c>
      <c r="W87">
        <f t="shared" si="3"/>
        <v>4.6225248624035684</v>
      </c>
      <c r="X87">
        <v>21</v>
      </c>
      <c r="Y87">
        <v>441</v>
      </c>
      <c r="Z87">
        <v>2.8116098259003102</v>
      </c>
      <c r="AA87">
        <v>0</v>
      </c>
      <c r="AB87">
        <v>1</v>
      </c>
      <c r="AC87">
        <v>0</v>
      </c>
      <c r="AD87">
        <v>6.7018942559237136</v>
      </c>
      <c r="AE87">
        <v>6.0954927333013336</v>
      </c>
      <c r="AF87">
        <v>5.6839849208196851</v>
      </c>
      <c r="AG87">
        <v>5.8824592807333298</v>
      </c>
      <c r="AH87">
        <v>6.5764707955953154</v>
      </c>
      <c r="AI87" s="12">
        <v>4.2234712791887983</v>
      </c>
      <c r="AJ87" s="12">
        <v>0</v>
      </c>
      <c r="AK87" s="12">
        <v>0</v>
      </c>
      <c r="AL87" s="12">
        <v>0</v>
      </c>
      <c r="AM87" s="12">
        <v>0</v>
      </c>
      <c r="AN87" s="12">
        <v>0</v>
      </c>
      <c r="AO87">
        <v>5.8611892158823524</v>
      </c>
      <c r="AP87">
        <v>6.8706442870588234</v>
      </c>
    </row>
    <row r="88" spans="1:42" x14ac:dyDescent="0.2">
      <c r="A88" s="2">
        <v>42856</v>
      </c>
      <c r="B88">
        <v>5</v>
      </c>
      <c r="C88">
        <v>2017</v>
      </c>
      <c r="D88">
        <v>4.75</v>
      </c>
      <c r="E88">
        <f t="shared" si="2"/>
        <v>3.75</v>
      </c>
      <c r="F88">
        <v>7.236589286500001</v>
      </c>
      <c r="G88">
        <v>4.33</v>
      </c>
      <c r="H88">
        <v>6.4227896600000003</v>
      </c>
      <c r="I88">
        <v>5692.100830078125</v>
      </c>
      <c r="J88">
        <v>13323.35</v>
      </c>
      <c r="K88">
        <v>5.0967476955167692</v>
      </c>
      <c r="L88">
        <v>6.7000505300291904</v>
      </c>
      <c r="M88">
        <v>20.473909999999997</v>
      </c>
      <c r="N88">
        <v>9.2573028999999973</v>
      </c>
      <c r="O88">
        <v>38.816983999999998</v>
      </c>
      <c r="P88">
        <v>1506.7582468562559</v>
      </c>
      <c r="Q88">
        <v>17.7585385</v>
      </c>
      <c r="R88">
        <v>13.693262000000001</v>
      </c>
      <c r="S88">
        <v>56.877500343322723</v>
      </c>
      <c r="T88">
        <v>8.004633007986099</v>
      </c>
      <c r="U88">
        <v>7.625029346901103</v>
      </c>
      <c r="V88">
        <f t="shared" si="3"/>
        <v>5.004633007986099</v>
      </c>
      <c r="W88">
        <f t="shared" si="3"/>
        <v>4.625029346901103</v>
      </c>
      <c r="X88">
        <v>25</v>
      </c>
      <c r="Y88">
        <v>625</v>
      </c>
      <c r="Z88">
        <v>2.3966447329420832</v>
      </c>
      <c r="AA88">
        <v>0</v>
      </c>
      <c r="AB88">
        <v>1</v>
      </c>
      <c r="AC88">
        <v>0</v>
      </c>
      <c r="AD88">
        <v>6.7098099612510156</v>
      </c>
      <c r="AE88">
        <v>6.1058140845547868</v>
      </c>
      <c r="AF88">
        <v>5.6858526262417666</v>
      </c>
      <c r="AG88">
        <v>5.898049437898834</v>
      </c>
      <c r="AH88">
        <v>6.5835962198324678</v>
      </c>
      <c r="AI88" s="12">
        <v>4.2297076893638801</v>
      </c>
      <c r="AJ88" s="12">
        <v>0</v>
      </c>
      <c r="AK88" s="12">
        <v>0</v>
      </c>
      <c r="AL88" s="12">
        <v>0</v>
      </c>
      <c r="AM88" s="12">
        <v>0</v>
      </c>
      <c r="AN88" s="12">
        <v>0</v>
      </c>
      <c r="AO88">
        <v>5.8642606884999999</v>
      </c>
      <c r="AP88">
        <v>6.8180864575000015</v>
      </c>
    </row>
    <row r="89" spans="1:42" x14ac:dyDescent="0.2">
      <c r="A89" s="2">
        <v>42887</v>
      </c>
      <c r="B89">
        <v>6</v>
      </c>
      <c r="C89">
        <v>2017</v>
      </c>
      <c r="D89">
        <v>4.75</v>
      </c>
      <c r="E89">
        <f t="shared" si="2"/>
        <v>3.5</v>
      </c>
      <c r="F89">
        <v>7.1089869813333344</v>
      </c>
      <c r="G89">
        <v>4.37</v>
      </c>
      <c r="H89">
        <v>-0.35207853</v>
      </c>
      <c r="I89">
        <v>5744.550130208333</v>
      </c>
      <c r="J89">
        <v>13298.25</v>
      </c>
      <c r="K89">
        <v>5.0902358613628005</v>
      </c>
      <c r="L89">
        <v>6.7029434592135582</v>
      </c>
      <c r="M89">
        <v>20.232922222222228</v>
      </c>
      <c r="N89">
        <v>9.3170791666666677</v>
      </c>
      <c r="O89">
        <v>39.29503444444444</v>
      </c>
      <c r="P89">
        <v>1544.099731990075</v>
      </c>
      <c r="Q89">
        <v>17.631511666666668</v>
      </c>
      <c r="R89">
        <v>13.523452222222224</v>
      </c>
      <c r="S89">
        <v>52.54409079118205</v>
      </c>
      <c r="T89">
        <v>7.8096041517971351</v>
      </c>
      <c r="U89">
        <v>7.5007851729174559</v>
      </c>
      <c r="V89">
        <f t="shared" si="3"/>
        <v>4.8096041517971351</v>
      </c>
      <c r="W89">
        <f t="shared" si="3"/>
        <v>4.5007851729174559</v>
      </c>
      <c r="X89">
        <v>15</v>
      </c>
      <c r="Y89">
        <v>225</v>
      </c>
      <c r="Z89">
        <v>2.0361931818181818</v>
      </c>
      <c r="AA89">
        <v>0</v>
      </c>
      <c r="AB89">
        <v>1.25</v>
      </c>
      <c r="AC89">
        <v>1</v>
      </c>
      <c r="AD89">
        <v>6.7181000722972435</v>
      </c>
      <c r="AE89">
        <v>6.1277043783208338</v>
      </c>
      <c r="AF89">
        <v>5.7495978370128631</v>
      </c>
      <c r="AG89">
        <v>5.8921115454126634</v>
      </c>
      <c r="AH89">
        <v>6.5872646659696574</v>
      </c>
      <c r="AI89" s="12">
        <v>4.2377806756374143</v>
      </c>
      <c r="AJ89" s="12">
        <v>0</v>
      </c>
      <c r="AK89" s="12">
        <v>0</v>
      </c>
      <c r="AL89" s="12">
        <v>0</v>
      </c>
      <c r="AM89" s="12">
        <v>0</v>
      </c>
      <c r="AN89" s="12">
        <v>0</v>
      </c>
      <c r="AO89">
        <v>5.7914710493333335</v>
      </c>
      <c r="AP89">
        <v>6.7329562759999986</v>
      </c>
    </row>
    <row r="90" spans="1:42" x14ac:dyDescent="0.2">
      <c r="A90" s="2">
        <v>42917</v>
      </c>
      <c r="B90">
        <v>7</v>
      </c>
      <c r="C90">
        <v>2017</v>
      </c>
      <c r="D90">
        <v>4.75</v>
      </c>
      <c r="E90">
        <f t="shared" si="2"/>
        <v>3.5</v>
      </c>
      <c r="F90">
        <v>7.1676257971428576</v>
      </c>
      <c r="G90">
        <v>3.88</v>
      </c>
      <c r="H90">
        <v>4.0649775500000001</v>
      </c>
      <c r="I90">
        <v>5821.8484468005954</v>
      </c>
      <c r="J90">
        <v>13342.095238095239</v>
      </c>
      <c r="K90">
        <v>5.1063900760985579</v>
      </c>
      <c r="L90">
        <v>6.701799748389786</v>
      </c>
      <c r="M90">
        <v>20.417099047619054</v>
      </c>
      <c r="N90">
        <v>9.187421904761905</v>
      </c>
      <c r="O90">
        <v>39.201083809523816</v>
      </c>
      <c r="P90">
        <v>1536.7249718413102</v>
      </c>
      <c r="Q90">
        <v>17.679740952380953</v>
      </c>
      <c r="R90">
        <v>13.514655238095239</v>
      </c>
      <c r="S90">
        <v>50.883999443054165</v>
      </c>
      <c r="T90">
        <v>7.9679058408893564</v>
      </c>
      <c r="U90">
        <v>7.6705705245660774</v>
      </c>
      <c r="V90">
        <f t="shared" si="3"/>
        <v>4.9679058408893564</v>
      </c>
      <c r="W90">
        <f t="shared" si="3"/>
        <v>4.6705705245660774</v>
      </c>
      <c r="X90">
        <v>20</v>
      </c>
      <c r="Y90">
        <v>400</v>
      </c>
      <c r="Z90">
        <v>1.9830575424362122</v>
      </c>
      <c r="AA90">
        <v>0</v>
      </c>
      <c r="AB90">
        <v>1.25</v>
      </c>
      <c r="AC90">
        <v>0</v>
      </c>
      <c r="AD90">
        <v>6.7141686510487144</v>
      </c>
      <c r="AE90">
        <v>6.1116773960755637</v>
      </c>
      <c r="AF90">
        <v>5.7141701984795867</v>
      </c>
      <c r="AG90">
        <v>5.8895398659266416</v>
      </c>
      <c r="AH90">
        <v>6.5873439287603954</v>
      </c>
      <c r="AI90" s="12">
        <v>4.2579949427157961</v>
      </c>
      <c r="AJ90" s="12">
        <v>0</v>
      </c>
      <c r="AK90" s="12">
        <v>0</v>
      </c>
      <c r="AL90" s="12">
        <v>0</v>
      </c>
      <c r="AM90" s="12">
        <v>0</v>
      </c>
      <c r="AN90" s="12">
        <v>0</v>
      </c>
      <c r="AO90">
        <v>5.8297966628571425</v>
      </c>
      <c r="AP90">
        <v>6.8258401247619043</v>
      </c>
    </row>
    <row r="91" spans="1:42" x14ac:dyDescent="0.2">
      <c r="A91" s="2">
        <v>42948</v>
      </c>
      <c r="B91">
        <v>8</v>
      </c>
      <c r="C91">
        <v>2017</v>
      </c>
      <c r="D91">
        <v>4.5</v>
      </c>
      <c r="E91">
        <f t="shared" si="2"/>
        <v>3.25</v>
      </c>
      <c r="F91">
        <v>7.0764712849999993</v>
      </c>
      <c r="G91">
        <v>3.82</v>
      </c>
      <c r="H91">
        <v>4.6859130499999999</v>
      </c>
      <c r="I91">
        <v>5844.486328125</v>
      </c>
      <c r="J91">
        <v>13341.818181818182</v>
      </c>
      <c r="K91">
        <v>5.1098722290726117</v>
      </c>
      <c r="L91">
        <v>6.7035108778502446</v>
      </c>
      <c r="M91">
        <v>20.811435454545457</v>
      </c>
      <c r="N91">
        <v>9.099085454545456</v>
      </c>
      <c r="O91">
        <v>39.224333636363632</v>
      </c>
      <c r="P91">
        <v>1538.5483492167673</v>
      </c>
      <c r="Q91">
        <v>17.434760000000001</v>
      </c>
      <c r="R91">
        <v>13.43038545454545</v>
      </c>
      <c r="S91">
        <v>49.945652671482222</v>
      </c>
      <c r="T91">
        <v>8.2143229119904184</v>
      </c>
      <c r="U91">
        <v>7.7621531923035949</v>
      </c>
      <c r="V91">
        <f t="shared" si="3"/>
        <v>5.2143229119904184</v>
      </c>
      <c r="W91">
        <f t="shared" si="3"/>
        <v>4.7621531923035949</v>
      </c>
      <c r="X91">
        <v>25</v>
      </c>
      <c r="Y91">
        <v>625</v>
      </c>
      <c r="Z91">
        <v>2.8324987030952791</v>
      </c>
      <c r="AA91">
        <v>0</v>
      </c>
      <c r="AB91">
        <v>1.25</v>
      </c>
      <c r="AC91">
        <v>0</v>
      </c>
      <c r="AD91">
        <v>6.7176411854712361</v>
      </c>
      <c r="AE91">
        <v>6.1054431654058687</v>
      </c>
      <c r="AF91">
        <v>5.721891195321736</v>
      </c>
      <c r="AG91">
        <v>5.8737305578328858</v>
      </c>
      <c r="AH91">
        <v>6.5939145546539946</v>
      </c>
      <c r="AI91" s="12">
        <v>4.28256456561303</v>
      </c>
      <c r="AJ91" s="12">
        <v>0</v>
      </c>
      <c r="AK91" s="12">
        <v>0</v>
      </c>
      <c r="AL91" s="12">
        <v>0</v>
      </c>
      <c r="AM91" s="12">
        <v>0</v>
      </c>
      <c r="AN91" s="12">
        <v>0</v>
      </c>
      <c r="AO91">
        <v>5.8245019400000011</v>
      </c>
      <c r="AP91">
        <v>6.6652879286363627</v>
      </c>
    </row>
    <row r="92" spans="1:42" x14ac:dyDescent="0.2">
      <c r="A92" s="2">
        <v>42979</v>
      </c>
      <c r="B92">
        <v>9</v>
      </c>
      <c r="C92">
        <v>2017</v>
      </c>
      <c r="D92">
        <v>4.25</v>
      </c>
      <c r="E92">
        <f t="shared" si="2"/>
        <v>3</v>
      </c>
      <c r="F92">
        <v>6.7063565773684219</v>
      </c>
      <c r="G92">
        <v>3.72</v>
      </c>
      <c r="H92">
        <v>7.73668917</v>
      </c>
      <c r="I92">
        <v>5865.2312654194075</v>
      </c>
      <c r="J92">
        <v>13303.473684210527</v>
      </c>
      <c r="K92">
        <v>5.1119423311788239</v>
      </c>
      <c r="L92">
        <v>6.7112073409603559</v>
      </c>
      <c r="M92">
        <v>20.81155157894737</v>
      </c>
      <c r="N92">
        <v>8.9818298947368422</v>
      </c>
      <c r="O92">
        <v>39.967677368421043</v>
      </c>
      <c r="P92">
        <v>1597.4152342261957</v>
      </c>
      <c r="Q92">
        <v>17.000854210526317</v>
      </c>
      <c r="R92">
        <v>13.238087894736843</v>
      </c>
      <c r="S92">
        <v>51.185263382761057</v>
      </c>
      <c r="T92">
        <v>8.2120042561341471</v>
      </c>
      <c r="U92">
        <v>7.685741738602264</v>
      </c>
      <c r="V92">
        <f t="shared" si="3"/>
        <v>5.2120042561341471</v>
      </c>
      <c r="W92">
        <f t="shared" si="3"/>
        <v>4.685741738602264</v>
      </c>
      <c r="X92">
        <v>21</v>
      </c>
      <c r="Y92">
        <v>441</v>
      </c>
      <c r="Z92">
        <v>3.3594061855670101</v>
      </c>
      <c r="AA92">
        <v>0</v>
      </c>
      <c r="AB92">
        <v>1.25</v>
      </c>
      <c r="AC92">
        <v>0</v>
      </c>
      <c r="AD92">
        <v>6.7205015175052072</v>
      </c>
      <c r="AE92">
        <v>6.1154020768553199</v>
      </c>
      <c r="AF92">
        <v>5.7188001367654326</v>
      </c>
      <c r="AG92">
        <v>5.8926589856752978</v>
      </c>
      <c r="AH92">
        <v>6.5944653521406558</v>
      </c>
      <c r="AI92" s="12">
        <v>4.2811659091581715</v>
      </c>
      <c r="AJ92" s="12">
        <v>0</v>
      </c>
      <c r="AK92" s="12">
        <v>0</v>
      </c>
      <c r="AL92" s="12">
        <v>0</v>
      </c>
      <c r="AM92" s="12">
        <v>0</v>
      </c>
      <c r="AN92" s="12">
        <v>0</v>
      </c>
      <c r="AO92">
        <v>5.3993297663157893</v>
      </c>
      <c r="AP92">
        <v>6.1958057042105255</v>
      </c>
    </row>
    <row r="93" spans="1:42" x14ac:dyDescent="0.2">
      <c r="A93" s="2">
        <v>43009</v>
      </c>
      <c r="B93">
        <v>10</v>
      </c>
      <c r="C93">
        <v>2017</v>
      </c>
      <c r="D93">
        <v>4.25</v>
      </c>
      <c r="E93">
        <f t="shared" si="2"/>
        <v>3</v>
      </c>
      <c r="F93">
        <v>6.8872449236363646</v>
      </c>
      <c r="G93">
        <v>3.58</v>
      </c>
      <c r="H93">
        <v>2.87592055</v>
      </c>
      <c r="I93">
        <v>5941.404030539773</v>
      </c>
      <c r="J93">
        <v>13526</v>
      </c>
      <c r="K93">
        <v>5.1022523001122346</v>
      </c>
      <c r="L93">
        <v>6.7128437348849364</v>
      </c>
      <c r="M93">
        <v>21.699482727272724</v>
      </c>
      <c r="N93">
        <v>8.9536518181818181</v>
      </c>
      <c r="O93">
        <v>39.178316363636355</v>
      </c>
      <c r="P93">
        <v>1534.9404730891763</v>
      </c>
      <c r="Q93">
        <v>16.898876363636361</v>
      </c>
      <c r="R93">
        <v>13.26967181818182</v>
      </c>
      <c r="S93">
        <v>53.520499610900821</v>
      </c>
      <c r="T93">
        <v>8.1515684095247849</v>
      </c>
      <c r="U93">
        <v>7.8856438718357635</v>
      </c>
      <c r="V93">
        <f t="shared" si="3"/>
        <v>5.1515684095247849</v>
      </c>
      <c r="W93">
        <f t="shared" si="3"/>
        <v>4.8856438718357635</v>
      </c>
      <c r="X93">
        <v>26</v>
      </c>
      <c r="Y93">
        <v>676</v>
      </c>
      <c r="Z93">
        <v>1.8446948601171111</v>
      </c>
      <c r="AA93">
        <v>0</v>
      </c>
      <c r="AB93">
        <v>1.25</v>
      </c>
      <c r="AC93">
        <v>0</v>
      </c>
      <c r="AD93">
        <v>6.7229891222485332</v>
      </c>
      <c r="AE93">
        <v>6.1224656748824815</v>
      </c>
      <c r="AF93">
        <v>5.7158875887303457</v>
      </c>
      <c r="AG93">
        <v>5.9062816515541305</v>
      </c>
      <c r="AH93">
        <v>6.5954093983417739</v>
      </c>
      <c r="AI93" s="12">
        <v>4.2865783874329031</v>
      </c>
      <c r="AJ93" s="12">
        <v>0</v>
      </c>
      <c r="AK93" s="12">
        <v>0</v>
      </c>
      <c r="AL93" s="12">
        <v>0</v>
      </c>
      <c r="AM93" s="12">
        <v>0</v>
      </c>
      <c r="AN93" s="12">
        <v>0</v>
      </c>
      <c r="AO93">
        <v>5.3914038090909093</v>
      </c>
      <c r="AP93">
        <v>6.3702062431818183</v>
      </c>
    </row>
    <row r="94" spans="1:42" x14ac:dyDescent="0.2">
      <c r="A94" s="2">
        <v>43040</v>
      </c>
      <c r="B94">
        <v>11</v>
      </c>
      <c r="C94">
        <v>2017</v>
      </c>
      <c r="D94">
        <v>4.25</v>
      </c>
      <c r="E94">
        <f t="shared" si="2"/>
        <v>3</v>
      </c>
      <c r="F94">
        <v>6.8827084240909082</v>
      </c>
      <c r="G94">
        <v>3.3</v>
      </c>
      <c r="H94">
        <v>3.8117843300000001</v>
      </c>
      <c r="I94">
        <v>6038.162131569602</v>
      </c>
      <c r="J94">
        <v>13527.363636363636</v>
      </c>
      <c r="K94">
        <v>5.1002575793937881</v>
      </c>
      <c r="L94">
        <v>6.7159604131738364</v>
      </c>
      <c r="M94">
        <v>22.370601818181814</v>
      </c>
      <c r="N94">
        <v>8.8146269999999998</v>
      </c>
      <c r="O94">
        <v>38.775094999999993</v>
      </c>
      <c r="P94">
        <v>1503.5079922590244</v>
      </c>
      <c r="Q94">
        <v>16.651200909090914</v>
      </c>
      <c r="R94">
        <v>13.388475909090912</v>
      </c>
      <c r="S94">
        <v>46.705238523937361</v>
      </c>
      <c r="T94">
        <v>7.8287803739893178</v>
      </c>
      <c r="U94">
        <v>7.5031094366713695</v>
      </c>
      <c r="V94">
        <f t="shared" si="3"/>
        <v>4.8287803739893178</v>
      </c>
      <c r="W94">
        <f t="shared" si="3"/>
        <v>4.5031094366713695</v>
      </c>
      <c r="X94">
        <v>15</v>
      </c>
      <c r="Y94">
        <v>225</v>
      </c>
      <c r="Z94">
        <v>2.116756671899529</v>
      </c>
      <c r="AA94">
        <v>0</v>
      </c>
      <c r="AB94">
        <v>1.25</v>
      </c>
      <c r="AC94">
        <v>0</v>
      </c>
      <c r="AD94">
        <v>6.7260284981130223</v>
      </c>
      <c r="AE94">
        <v>6.1265026336816373</v>
      </c>
      <c r="AF94">
        <v>5.7302149168330603</v>
      </c>
      <c r="AG94">
        <v>5.9035488534750344</v>
      </c>
      <c r="AH94">
        <v>6.5981891517620719</v>
      </c>
      <c r="AI94" s="12">
        <v>4.2737367491412153</v>
      </c>
      <c r="AJ94" s="12">
        <v>0</v>
      </c>
      <c r="AK94" s="12">
        <v>0</v>
      </c>
      <c r="AL94" s="12">
        <v>0</v>
      </c>
      <c r="AM94" s="12">
        <v>0</v>
      </c>
      <c r="AN94" s="12">
        <v>0</v>
      </c>
      <c r="AO94">
        <v>5.3034902949999987</v>
      </c>
      <c r="AP94">
        <v>6.3764939168181822</v>
      </c>
    </row>
    <row r="95" spans="1:42" x14ac:dyDescent="0.2">
      <c r="A95" s="2">
        <v>43101</v>
      </c>
      <c r="B95">
        <v>1</v>
      </c>
      <c r="C95">
        <v>2018</v>
      </c>
      <c r="D95">
        <v>4.25</v>
      </c>
      <c r="E95">
        <f t="shared" si="2"/>
        <v>2.75</v>
      </c>
      <c r="F95">
        <v>6.4159405831818184</v>
      </c>
      <c r="G95">
        <v>3.25</v>
      </c>
      <c r="H95">
        <v>7.9447558000000003</v>
      </c>
      <c r="I95">
        <v>6465.086869673295</v>
      </c>
      <c r="J95">
        <v>13380.363636363636</v>
      </c>
      <c r="K95">
        <v>5.1205069394055043</v>
      </c>
      <c r="L95">
        <v>6.7184009507589426</v>
      </c>
      <c r="M95">
        <v>20.92514090909091</v>
      </c>
      <c r="N95">
        <v>8.4460857727272742</v>
      </c>
      <c r="O95">
        <v>40.850895454545444</v>
      </c>
      <c r="P95">
        <v>1668.7956594382017</v>
      </c>
      <c r="Q95">
        <v>16.60777818181818</v>
      </c>
      <c r="R95">
        <v>13.170100454545455</v>
      </c>
      <c r="S95">
        <v>50.372499847412072</v>
      </c>
      <c r="T95">
        <v>8.4251677522227943</v>
      </c>
      <c r="U95">
        <v>7.9551102309705515</v>
      </c>
      <c r="V95">
        <f t="shared" si="3"/>
        <v>5.4251677522227943</v>
      </c>
      <c r="W95">
        <f t="shared" si="3"/>
        <v>4.9551102309705515</v>
      </c>
      <c r="X95">
        <v>27</v>
      </c>
      <c r="Y95">
        <v>729</v>
      </c>
      <c r="Z95">
        <v>2.951600133067199</v>
      </c>
      <c r="AA95">
        <v>0</v>
      </c>
      <c r="AB95">
        <v>1.5</v>
      </c>
      <c r="AC95">
        <v>0</v>
      </c>
      <c r="AD95">
        <v>6.7284905161735482</v>
      </c>
      <c r="AE95">
        <v>6.1227864743234308</v>
      </c>
      <c r="AF95">
        <v>5.7260189518130673</v>
      </c>
      <c r="AG95">
        <v>5.9001543049992566</v>
      </c>
      <c r="AH95">
        <v>6.6027722015274053</v>
      </c>
      <c r="AI95" s="12">
        <v>4.2642887946010726</v>
      </c>
      <c r="AJ95" s="12">
        <v>0</v>
      </c>
      <c r="AK95" s="12">
        <v>0</v>
      </c>
      <c r="AL95" s="12">
        <v>0</v>
      </c>
      <c r="AM95" s="12">
        <v>0</v>
      </c>
      <c r="AN95" s="12">
        <v>0</v>
      </c>
      <c r="AO95">
        <v>4.9775487922727271</v>
      </c>
      <c r="AP95">
        <v>5.8426146704545454</v>
      </c>
    </row>
    <row r="96" spans="1:42" x14ac:dyDescent="0.2">
      <c r="A96" s="2">
        <v>43132</v>
      </c>
      <c r="B96">
        <v>2</v>
      </c>
      <c r="C96">
        <v>2018</v>
      </c>
      <c r="D96">
        <v>4.25</v>
      </c>
      <c r="E96">
        <f t="shared" si="2"/>
        <v>2.75</v>
      </c>
      <c r="F96">
        <v>6.6960467689473688</v>
      </c>
      <c r="G96">
        <v>3.18</v>
      </c>
      <c r="H96">
        <v>6.1149745099999997</v>
      </c>
      <c r="I96">
        <v>6585.651649876645</v>
      </c>
      <c r="J96">
        <v>13590.052631578947</v>
      </c>
      <c r="K96">
        <v>5.1074089191604823</v>
      </c>
      <c r="L96">
        <v>6.7205975955108599</v>
      </c>
      <c r="M96">
        <v>20.655333684210529</v>
      </c>
      <c r="N96">
        <v>8.393743526315788</v>
      </c>
      <c r="O96">
        <v>40.600690526315795</v>
      </c>
      <c r="P96">
        <v>1648.4160712136691</v>
      </c>
      <c r="Q96">
        <v>17.153220526315785</v>
      </c>
      <c r="R96">
        <v>13.19700947368421</v>
      </c>
      <c r="S96">
        <v>64.019411648020991</v>
      </c>
      <c r="T96">
        <v>8.0807180975233557</v>
      </c>
      <c r="U96">
        <v>7.796921075330169</v>
      </c>
      <c r="V96">
        <f t="shared" si="3"/>
        <v>5.0807180975233557</v>
      </c>
      <c r="W96">
        <f t="shared" si="3"/>
        <v>4.796921075330169</v>
      </c>
      <c r="X96">
        <v>22</v>
      </c>
      <c r="Y96">
        <v>484</v>
      </c>
      <c r="Z96">
        <v>1.922193136472466</v>
      </c>
      <c r="AA96">
        <v>0</v>
      </c>
      <c r="AB96">
        <v>1.5</v>
      </c>
      <c r="AC96">
        <v>0</v>
      </c>
      <c r="AD96">
        <v>6.7284877294397853</v>
      </c>
      <c r="AE96">
        <v>6.1307382781699298</v>
      </c>
      <c r="AF96">
        <v>5.7252656533659634</v>
      </c>
      <c r="AG96">
        <v>5.9138396550649501</v>
      </c>
      <c r="AH96">
        <v>6.6002607712655532</v>
      </c>
      <c r="AI96" s="12">
        <v>4.2286433621444726</v>
      </c>
      <c r="AJ96" s="12">
        <v>0</v>
      </c>
      <c r="AK96" s="12">
        <v>0</v>
      </c>
      <c r="AL96" s="12">
        <v>0</v>
      </c>
      <c r="AM96" s="12">
        <v>0</v>
      </c>
      <c r="AN96" s="12">
        <v>0</v>
      </c>
      <c r="AO96">
        <v>4.9582018452631571</v>
      </c>
      <c r="AP96">
        <v>6.0132075663157885</v>
      </c>
    </row>
    <row r="97" spans="1:42" x14ac:dyDescent="0.2">
      <c r="A97" s="2">
        <v>43160</v>
      </c>
      <c r="B97">
        <v>3</v>
      </c>
      <c r="C97">
        <v>2018</v>
      </c>
      <c r="D97">
        <v>4.25</v>
      </c>
      <c r="E97">
        <f t="shared" si="2"/>
        <v>2.5</v>
      </c>
      <c r="F97">
        <v>6.9847935966666652</v>
      </c>
      <c r="G97">
        <v>3.4</v>
      </c>
      <c r="H97">
        <v>1.6275262699999999</v>
      </c>
      <c r="I97">
        <v>6355.0853329613092</v>
      </c>
      <c r="J97">
        <v>13758.285714285714</v>
      </c>
      <c r="K97">
        <v>5.1003818504140712</v>
      </c>
      <c r="L97">
        <v>6.7237099348877774</v>
      </c>
      <c r="M97">
        <v>21.890714761904764</v>
      </c>
      <c r="N97">
        <v>8.4674113333333345</v>
      </c>
      <c r="O97">
        <v>39.051777142857141</v>
      </c>
      <c r="P97">
        <v>1525.0412980153794</v>
      </c>
      <c r="Q97">
        <v>17.345183333333335</v>
      </c>
      <c r="R97">
        <v>13.24491238095238</v>
      </c>
      <c r="S97">
        <v>59.161904652913371</v>
      </c>
      <c r="T97">
        <v>8.0158909799992948</v>
      </c>
      <c r="U97">
        <v>7.7645337137295654</v>
      </c>
      <c r="V97">
        <f t="shared" si="3"/>
        <v>5.0158909799992948</v>
      </c>
      <c r="W97">
        <f t="shared" si="3"/>
        <v>4.7645337137295654</v>
      </c>
      <c r="X97">
        <v>23</v>
      </c>
      <c r="Y97">
        <v>529</v>
      </c>
      <c r="Z97">
        <v>1.7838456196244687</v>
      </c>
      <c r="AA97">
        <v>0</v>
      </c>
      <c r="AB97">
        <v>1.75</v>
      </c>
      <c r="AC97">
        <v>0</v>
      </c>
      <c r="AD97">
        <v>6.7320579396866878</v>
      </c>
      <c r="AE97">
        <v>6.1339013546582164</v>
      </c>
      <c r="AF97">
        <v>5.7397434575688777</v>
      </c>
      <c r="AG97">
        <v>5.9095127741379727</v>
      </c>
      <c r="AH97">
        <v>6.6041103662592295</v>
      </c>
      <c r="AI97" s="12">
        <v>4.1975909332787786</v>
      </c>
      <c r="AJ97" s="12">
        <v>0</v>
      </c>
      <c r="AK97" s="12">
        <v>0</v>
      </c>
      <c r="AL97" s="12">
        <v>0</v>
      </c>
      <c r="AM97" s="12">
        <v>0</v>
      </c>
      <c r="AN97" s="12">
        <v>0</v>
      </c>
      <c r="AO97">
        <v>5.1660680466666671</v>
      </c>
      <c r="AP97">
        <v>6.3805611090476191</v>
      </c>
    </row>
    <row r="98" spans="1:42" x14ac:dyDescent="0.2">
      <c r="A98" s="2">
        <v>43191</v>
      </c>
      <c r="B98">
        <v>4</v>
      </c>
      <c r="C98">
        <v>2018</v>
      </c>
      <c r="D98">
        <v>4.25</v>
      </c>
      <c r="E98">
        <f t="shared" si="2"/>
        <v>2.5</v>
      </c>
      <c r="F98">
        <v>6.8919193061904753</v>
      </c>
      <c r="G98">
        <v>3.41</v>
      </c>
      <c r="H98">
        <v>7.0859126300000002</v>
      </c>
      <c r="I98">
        <v>6215.5116024925592</v>
      </c>
      <c r="J98">
        <v>13802.952380952382</v>
      </c>
      <c r="K98">
        <v>5.0964302870425504</v>
      </c>
      <c r="L98">
        <v>6.7256839762056009</v>
      </c>
      <c r="M98">
        <v>21.52966428571429</v>
      </c>
      <c r="N98">
        <v>8.5270110476190464</v>
      </c>
      <c r="O98">
        <v>39.477270476190469</v>
      </c>
      <c r="P98">
        <v>1558.4548842502998</v>
      </c>
      <c r="Q98">
        <v>17.211425238095241</v>
      </c>
      <c r="R98">
        <v>13.252355238095239</v>
      </c>
      <c r="S98">
        <v>52.596666608537916</v>
      </c>
      <c r="T98">
        <v>7.8815227416026898</v>
      </c>
      <c r="U98">
        <v>7.6142522211095871</v>
      </c>
      <c r="V98">
        <f t="shared" si="3"/>
        <v>4.8815227416026898</v>
      </c>
      <c r="W98">
        <f t="shared" si="3"/>
        <v>4.6142522211095871</v>
      </c>
      <c r="X98">
        <v>24</v>
      </c>
      <c r="Y98">
        <v>576</v>
      </c>
      <c r="Z98">
        <v>1.8504208806773605</v>
      </c>
      <c r="AA98">
        <v>0</v>
      </c>
      <c r="AB98">
        <v>1.75</v>
      </c>
      <c r="AC98">
        <v>0</v>
      </c>
      <c r="AD98">
        <v>6.7331241120348366</v>
      </c>
      <c r="AE98">
        <v>6.1375364482823347</v>
      </c>
      <c r="AF98">
        <v>5.7400366014584288</v>
      </c>
      <c r="AG98">
        <v>5.9153940094003152</v>
      </c>
      <c r="AH98">
        <v>6.6043321527415682</v>
      </c>
      <c r="AI98" s="12">
        <v>4.1911840397392135</v>
      </c>
      <c r="AJ98" s="12">
        <v>0</v>
      </c>
      <c r="AK98" s="12">
        <v>0</v>
      </c>
      <c r="AL98" s="12">
        <v>0</v>
      </c>
      <c r="AM98" s="12">
        <v>0</v>
      </c>
      <c r="AN98" s="12">
        <v>0</v>
      </c>
      <c r="AO98">
        <v>5.360483105238095</v>
      </c>
      <c r="AP98">
        <v>6.3386691366666659</v>
      </c>
    </row>
    <row r="99" spans="1:42" x14ac:dyDescent="0.2">
      <c r="A99" s="2">
        <v>43221</v>
      </c>
      <c r="B99">
        <v>5</v>
      </c>
      <c r="C99">
        <v>2018</v>
      </c>
      <c r="D99">
        <v>4.625</v>
      </c>
      <c r="E99">
        <f t="shared" si="2"/>
        <v>2.875</v>
      </c>
      <c r="F99">
        <v>7.5052444855000005</v>
      </c>
      <c r="G99">
        <v>3.23</v>
      </c>
      <c r="H99">
        <v>5.5276399700000001</v>
      </c>
      <c r="I99">
        <v>5883.8042724609377</v>
      </c>
      <c r="J99">
        <v>14059.7</v>
      </c>
      <c r="K99">
        <v>5.0896010341834632</v>
      </c>
      <c r="L99">
        <v>6.7272627801229916</v>
      </c>
      <c r="M99">
        <v>22.225314999999998</v>
      </c>
      <c r="N99">
        <v>8.6410927000000015</v>
      </c>
      <c r="O99">
        <v>38.118816499999994</v>
      </c>
      <c r="P99">
        <v>1453.0441713606717</v>
      </c>
      <c r="Q99">
        <v>17.5264095</v>
      </c>
      <c r="R99">
        <v>13.488367499999999</v>
      </c>
      <c r="S99">
        <v>52.642857142857089</v>
      </c>
      <c r="T99">
        <v>7.781424323291823</v>
      </c>
      <c r="U99">
        <v>7.3943641126271284</v>
      </c>
      <c r="V99">
        <f t="shared" si="3"/>
        <v>4.781424323291823</v>
      </c>
      <c r="W99">
        <f t="shared" si="3"/>
        <v>4.3943641126271284</v>
      </c>
      <c r="X99">
        <v>29</v>
      </c>
      <c r="Y99">
        <v>841</v>
      </c>
      <c r="Z99">
        <v>2.4381488203266786</v>
      </c>
      <c r="AA99">
        <v>0</v>
      </c>
      <c r="AB99">
        <v>1.75</v>
      </c>
      <c r="AC99">
        <v>0</v>
      </c>
      <c r="AD99">
        <v>6.7352061750583045</v>
      </c>
      <c r="AE99">
        <v>6.1475610400763259</v>
      </c>
      <c r="AF99">
        <v>5.7638958360545658</v>
      </c>
      <c r="AG99">
        <v>5.9159282394558996</v>
      </c>
      <c r="AH99">
        <v>6.6037714784183734</v>
      </c>
      <c r="AI99" s="12">
        <v>4.1661745539095341</v>
      </c>
      <c r="AJ99" s="12">
        <v>0</v>
      </c>
      <c r="AK99" s="12">
        <v>0</v>
      </c>
      <c r="AL99" s="12">
        <v>0</v>
      </c>
      <c r="AM99" s="12">
        <v>0</v>
      </c>
      <c r="AN99" s="12">
        <v>0</v>
      </c>
      <c r="AO99">
        <v>6.1350338400000002</v>
      </c>
      <c r="AP99">
        <v>6.9822058704999987</v>
      </c>
    </row>
    <row r="100" spans="1:42" x14ac:dyDescent="0.2">
      <c r="A100" s="2">
        <v>43252</v>
      </c>
      <c r="B100">
        <v>6</v>
      </c>
      <c r="C100">
        <v>2018</v>
      </c>
      <c r="D100">
        <v>5.25</v>
      </c>
      <c r="E100">
        <f t="shared" si="2"/>
        <v>3.25</v>
      </c>
      <c r="F100">
        <v>7.6821377927272723</v>
      </c>
      <c r="G100">
        <v>3.12</v>
      </c>
      <c r="H100">
        <v>-6.4663386200000001</v>
      </c>
      <c r="I100">
        <v>5903.1284930889424</v>
      </c>
      <c r="J100">
        <v>14036.142857142857</v>
      </c>
      <c r="K100">
        <v>5.0785982851071241</v>
      </c>
      <c r="L100">
        <v>6.7322986067383024</v>
      </c>
      <c r="M100">
        <v>21.584729166666666</v>
      </c>
      <c r="N100">
        <v>8.7405643333333334</v>
      </c>
      <c r="O100">
        <v>38.138894166666667</v>
      </c>
      <c r="P100">
        <v>1454.5752482562007</v>
      </c>
      <c r="Q100">
        <v>17.745860833333335</v>
      </c>
      <c r="R100">
        <v>13.78995083333333</v>
      </c>
      <c r="S100">
        <v>54.043333326067192</v>
      </c>
      <c r="T100">
        <v>7.5617380410867838</v>
      </c>
      <c r="U100">
        <v>7.2268318106587204</v>
      </c>
      <c r="V100">
        <f t="shared" si="3"/>
        <v>4.5617380410867838</v>
      </c>
      <c r="W100">
        <f t="shared" si="3"/>
        <v>4.2268318106587204</v>
      </c>
      <c r="X100">
        <v>12</v>
      </c>
      <c r="Y100">
        <v>144</v>
      </c>
      <c r="Z100">
        <v>2.1622516163473517</v>
      </c>
      <c r="AA100">
        <v>0</v>
      </c>
      <c r="AB100">
        <v>2</v>
      </c>
      <c r="AC100">
        <v>1</v>
      </c>
      <c r="AD100">
        <v>6.7430509129295029</v>
      </c>
      <c r="AE100">
        <v>6.1620726197342037</v>
      </c>
      <c r="AF100">
        <v>5.7824531736445302</v>
      </c>
      <c r="AG100">
        <v>5.9275662082729079</v>
      </c>
      <c r="AH100">
        <v>6.6092299889427411</v>
      </c>
      <c r="AI100" s="12">
        <v>4.1821040864921626</v>
      </c>
      <c r="AJ100" s="12">
        <v>0</v>
      </c>
      <c r="AK100" s="12">
        <v>0</v>
      </c>
      <c r="AL100" s="12">
        <v>0</v>
      </c>
      <c r="AM100" s="12">
        <v>0</v>
      </c>
      <c r="AN100" s="12">
        <v>0</v>
      </c>
      <c r="AO100">
        <v>6.2483774709090918</v>
      </c>
      <c r="AP100">
        <v>7.2378956654545448</v>
      </c>
    </row>
    <row r="101" spans="1:42" x14ac:dyDescent="0.2">
      <c r="A101" s="2">
        <v>43282</v>
      </c>
      <c r="B101">
        <v>7</v>
      </c>
      <c r="C101">
        <v>2018</v>
      </c>
      <c r="D101">
        <v>5.25</v>
      </c>
      <c r="E101">
        <f t="shared" si="2"/>
        <v>3.25</v>
      </c>
      <c r="F101">
        <v>7.9219587013636366</v>
      </c>
      <c r="G101">
        <v>3.18</v>
      </c>
      <c r="H101">
        <v>4.8072338500000003</v>
      </c>
      <c r="I101">
        <v>5866.612127130682</v>
      </c>
      <c r="J101">
        <v>14414.5</v>
      </c>
      <c r="K101">
        <v>5.0730296769143006</v>
      </c>
      <c r="L101">
        <v>6.7307272184895206</v>
      </c>
      <c r="M101">
        <v>21.581323636363638</v>
      </c>
      <c r="N101">
        <v>8.9845151363636369</v>
      </c>
      <c r="O101">
        <v>37.733659545454536</v>
      </c>
      <c r="P101">
        <v>1423.8290626922721</v>
      </c>
      <c r="Q101">
        <v>17.850696818181817</v>
      </c>
      <c r="R101">
        <v>13.849805909090907</v>
      </c>
      <c r="S101">
        <v>49.041428520565908</v>
      </c>
      <c r="T101">
        <v>8.1055152940867643</v>
      </c>
      <c r="U101">
        <v>7.807061239917239</v>
      </c>
      <c r="V101">
        <f t="shared" si="3"/>
        <v>5.1055152940867643</v>
      </c>
      <c r="W101">
        <f t="shared" si="3"/>
        <v>4.807061239917239</v>
      </c>
      <c r="X101">
        <v>27</v>
      </c>
      <c r="Y101">
        <v>729</v>
      </c>
      <c r="Z101">
        <v>1.9881724621861843</v>
      </c>
      <c r="AA101">
        <v>0</v>
      </c>
      <c r="AB101">
        <v>2</v>
      </c>
      <c r="AC101">
        <v>0</v>
      </c>
      <c r="AD101">
        <v>6.7409775111898895</v>
      </c>
      <c r="AE101">
        <v>6.140979985920386</v>
      </c>
      <c r="AF101">
        <v>5.765896346901096</v>
      </c>
      <c r="AG101">
        <v>5.903196783159034</v>
      </c>
      <c r="AH101">
        <v>6.6135466443750994</v>
      </c>
      <c r="AI101" s="12">
        <v>4.2325290562650109</v>
      </c>
      <c r="AJ101" s="12">
        <v>0</v>
      </c>
      <c r="AK101" s="12">
        <v>0</v>
      </c>
      <c r="AL101" s="12">
        <v>0</v>
      </c>
      <c r="AM101" s="12">
        <v>0</v>
      </c>
      <c r="AN101" s="12">
        <v>0</v>
      </c>
      <c r="AO101">
        <v>6.2755236499999993</v>
      </c>
      <c r="AP101">
        <v>7.6403074331818175</v>
      </c>
    </row>
    <row r="102" spans="1:42" x14ac:dyDescent="0.2">
      <c r="A102" s="2">
        <v>43313</v>
      </c>
      <c r="B102">
        <v>8</v>
      </c>
      <c r="C102">
        <v>2018</v>
      </c>
      <c r="D102">
        <v>5.5</v>
      </c>
      <c r="E102">
        <f t="shared" si="2"/>
        <v>3.5</v>
      </c>
      <c r="F102">
        <v>8.0097545657142835</v>
      </c>
      <c r="G102">
        <v>3.2</v>
      </c>
      <c r="H102">
        <v>4.0370356999999997</v>
      </c>
      <c r="I102">
        <v>5984.4401739211307</v>
      </c>
      <c r="J102">
        <v>14559.857142857143</v>
      </c>
      <c r="K102">
        <v>5.0716139133529277</v>
      </c>
      <c r="L102">
        <v>6.7323931968482755</v>
      </c>
      <c r="M102">
        <v>21.680022857142855</v>
      </c>
      <c r="N102">
        <v>9.0636919047619049</v>
      </c>
      <c r="O102">
        <v>37.695194761904759</v>
      </c>
      <c r="P102">
        <v>1420.9277081379319</v>
      </c>
      <c r="Q102">
        <v>17.787655714285712</v>
      </c>
      <c r="R102">
        <v>13.773427142857141</v>
      </c>
      <c r="S102">
        <v>49.35434789242948</v>
      </c>
      <c r="T102">
        <v>8.076867178658123</v>
      </c>
      <c r="U102">
        <v>7.6806527317073039</v>
      </c>
      <c r="V102">
        <f t="shared" si="3"/>
        <v>5.076867178658123</v>
      </c>
      <c r="W102">
        <f t="shared" si="3"/>
        <v>4.6806527317073039</v>
      </c>
      <c r="X102">
        <v>24</v>
      </c>
      <c r="Y102">
        <v>576</v>
      </c>
      <c r="Z102">
        <v>2.4900865755710857</v>
      </c>
      <c r="AA102">
        <v>0</v>
      </c>
      <c r="AB102">
        <v>2</v>
      </c>
      <c r="AC102">
        <v>0</v>
      </c>
      <c r="AD102">
        <v>6.7426820774723168</v>
      </c>
      <c r="AE102">
        <v>6.1412191911967673</v>
      </c>
      <c r="AF102">
        <v>5.7692209519136153</v>
      </c>
      <c r="AG102">
        <v>5.9011729828469219</v>
      </c>
      <c r="AH102">
        <v>6.6158142108613927</v>
      </c>
      <c r="AI102" s="12">
        <v>4.2169189940902365</v>
      </c>
      <c r="AJ102" s="12">
        <v>0</v>
      </c>
      <c r="AK102" s="12">
        <v>0</v>
      </c>
      <c r="AL102" s="12">
        <v>0</v>
      </c>
      <c r="AM102" s="12">
        <v>0</v>
      </c>
      <c r="AN102" s="12">
        <v>0</v>
      </c>
      <c r="AO102">
        <v>6.134573792857144</v>
      </c>
      <c r="AP102">
        <v>7.725630243333331</v>
      </c>
    </row>
    <row r="103" spans="1:42" x14ac:dyDescent="0.2">
      <c r="A103" s="2">
        <v>43344</v>
      </c>
      <c r="B103">
        <v>9</v>
      </c>
      <c r="C103">
        <v>2018</v>
      </c>
      <c r="D103">
        <v>5.75</v>
      </c>
      <c r="E103">
        <f t="shared" si="2"/>
        <v>3.5</v>
      </c>
      <c r="F103">
        <v>8.5197325036842102</v>
      </c>
      <c r="G103">
        <v>2.88</v>
      </c>
      <c r="H103">
        <v>2.8199472700000001</v>
      </c>
      <c r="I103">
        <v>5870.3672131990133</v>
      </c>
      <c r="J103">
        <v>14868.736842105263</v>
      </c>
      <c r="K103">
        <v>5.0601216215428524</v>
      </c>
      <c r="L103">
        <v>6.7389780858464476</v>
      </c>
      <c r="M103">
        <v>22.093457894736844</v>
      </c>
      <c r="N103">
        <v>9.4517674210526312</v>
      </c>
      <c r="O103">
        <v>36.897063157894735</v>
      </c>
      <c r="P103">
        <v>1361.3932696776731</v>
      </c>
      <c r="Q103">
        <v>17.745333684210522</v>
      </c>
      <c r="R103">
        <v>13.812375263157893</v>
      </c>
      <c r="S103">
        <v>47.934211128636377</v>
      </c>
      <c r="T103">
        <v>8.0298588064325731</v>
      </c>
      <c r="U103">
        <v>7.6619829637130961</v>
      </c>
      <c r="V103">
        <f t="shared" si="3"/>
        <v>5.0298588064325731</v>
      </c>
      <c r="W103">
        <f t="shared" si="3"/>
        <v>4.6619829637130961</v>
      </c>
      <c r="X103">
        <v>25</v>
      </c>
      <c r="Y103">
        <v>625</v>
      </c>
      <c r="Z103">
        <v>2.3327910623284986</v>
      </c>
      <c r="AA103">
        <v>0</v>
      </c>
      <c r="AB103">
        <v>2.25</v>
      </c>
      <c r="AC103">
        <v>0</v>
      </c>
      <c r="AD103">
        <v>6.7487135069751192</v>
      </c>
      <c r="AE103">
        <v>6.1497339976189993</v>
      </c>
      <c r="AF103">
        <v>5.7714440665407407</v>
      </c>
      <c r="AG103">
        <v>5.9142732094449437</v>
      </c>
      <c r="AH103">
        <v>6.6208931552213564</v>
      </c>
      <c r="AI103" s="12">
        <v>4.2511854423568209</v>
      </c>
      <c r="AJ103" s="12">
        <v>0</v>
      </c>
      <c r="AK103" s="12">
        <v>0</v>
      </c>
      <c r="AL103" s="12">
        <v>0</v>
      </c>
      <c r="AM103" s="12">
        <v>0</v>
      </c>
      <c r="AN103" s="12">
        <v>0</v>
      </c>
      <c r="AO103">
        <v>7.1019703273684227</v>
      </c>
      <c r="AP103">
        <v>8.2888074068421052</v>
      </c>
    </row>
    <row r="104" spans="1:42" x14ac:dyDescent="0.2">
      <c r="A104" s="2">
        <v>43374</v>
      </c>
      <c r="B104">
        <v>10</v>
      </c>
      <c r="C104">
        <v>2018</v>
      </c>
      <c r="D104">
        <v>5.75</v>
      </c>
      <c r="E104">
        <f t="shared" si="2"/>
        <v>3.5</v>
      </c>
      <c r="F104">
        <v>8.6796232852173905</v>
      </c>
      <c r="G104">
        <v>3.16</v>
      </c>
      <c r="H104">
        <v>8.2664787799999999</v>
      </c>
      <c r="I104">
        <v>5798.111582880435</v>
      </c>
      <c r="J104">
        <v>15178.869565217392</v>
      </c>
      <c r="K104">
        <v>5.0613131960068332</v>
      </c>
      <c r="L104">
        <v>6.744647003984789</v>
      </c>
      <c r="M104">
        <v>22.367035217391305</v>
      </c>
      <c r="N104">
        <v>9.4166522608695633</v>
      </c>
      <c r="O104">
        <v>37.017264782608692</v>
      </c>
      <c r="P104">
        <v>1370.2778919857617</v>
      </c>
      <c r="Q104">
        <v>17.784211304347824</v>
      </c>
      <c r="R104">
        <v>13.414836086956521</v>
      </c>
      <c r="S104">
        <v>54.110454385930801</v>
      </c>
      <c r="T104">
        <v>8.0951344669398377</v>
      </c>
      <c r="U104">
        <v>7.7478389000759496</v>
      </c>
      <c r="V104">
        <f t="shared" si="3"/>
        <v>5.0951344669398377</v>
      </c>
      <c r="W104">
        <f t="shared" si="3"/>
        <v>4.7478389000759496</v>
      </c>
      <c r="X104">
        <v>31</v>
      </c>
      <c r="Y104">
        <v>961</v>
      </c>
      <c r="Z104">
        <v>2.2248235188991154</v>
      </c>
      <c r="AA104">
        <v>0</v>
      </c>
      <c r="AB104">
        <v>2.25</v>
      </c>
      <c r="AC104">
        <v>0</v>
      </c>
      <c r="AD104">
        <v>6.7533924560076635</v>
      </c>
      <c r="AE104">
        <v>6.1493969829584367</v>
      </c>
      <c r="AF104">
        <v>5.7646182522717604</v>
      </c>
      <c r="AG104">
        <v>5.918547107142067</v>
      </c>
      <c r="AH104">
        <v>6.6271285235694899</v>
      </c>
      <c r="AI104" s="12">
        <v>4.2844519404339207</v>
      </c>
      <c r="AJ104" s="12">
        <v>0</v>
      </c>
      <c r="AK104" s="12">
        <v>0</v>
      </c>
      <c r="AL104" s="12">
        <v>0</v>
      </c>
      <c r="AM104" s="12">
        <v>0</v>
      </c>
      <c r="AN104" s="12">
        <v>0</v>
      </c>
      <c r="AO104">
        <v>7.1035489486956518</v>
      </c>
      <c r="AP104">
        <v>8.4015264943478254</v>
      </c>
    </row>
    <row r="105" spans="1:42" x14ac:dyDescent="0.2">
      <c r="A105" s="2">
        <v>43405</v>
      </c>
      <c r="B105">
        <v>11</v>
      </c>
      <c r="C105">
        <v>2018</v>
      </c>
      <c r="D105">
        <v>6</v>
      </c>
      <c r="E105">
        <f t="shared" si="2"/>
        <v>3.75</v>
      </c>
      <c r="F105">
        <v>8.2622041733333322</v>
      </c>
      <c r="G105">
        <v>3.23</v>
      </c>
      <c r="H105">
        <v>5.5383027699999996</v>
      </c>
      <c r="I105">
        <v>5950.356119791667</v>
      </c>
      <c r="J105">
        <v>14696.857142857143</v>
      </c>
      <c r="K105">
        <v>5.0689714465322604</v>
      </c>
      <c r="L105">
        <v>6.7461193561115813</v>
      </c>
      <c r="M105">
        <v>22.054075714285716</v>
      </c>
      <c r="N105">
        <v>9.2853907619047611</v>
      </c>
      <c r="O105">
        <v>37.343021904761905</v>
      </c>
      <c r="P105">
        <v>1394.5012849795273</v>
      </c>
      <c r="Q105">
        <v>17.469873809523808</v>
      </c>
      <c r="R105">
        <v>13.847638571428572</v>
      </c>
      <c r="S105">
        <v>55.661579332853591</v>
      </c>
      <c r="T105">
        <v>8.049745060332917</v>
      </c>
      <c r="U105">
        <v>7.5923433345820435</v>
      </c>
      <c r="V105">
        <f t="shared" si="3"/>
        <v>5.049745060332917</v>
      </c>
      <c r="W105">
        <f t="shared" si="3"/>
        <v>4.5923433345820435</v>
      </c>
      <c r="X105">
        <v>18</v>
      </c>
      <c r="Y105">
        <v>324</v>
      </c>
      <c r="Z105">
        <v>2.8668285823852742</v>
      </c>
      <c r="AA105">
        <v>0</v>
      </c>
      <c r="AB105">
        <v>2.25</v>
      </c>
      <c r="AC105">
        <v>0</v>
      </c>
      <c r="AD105">
        <v>6.7536577511204463</v>
      </c>
      <c r="AE105">
        <v>6.1477578712153091</v>
      </c>
      <c r="AF105">
        <v>5.7680723139995029</v>
      </c>
      <c r="AG105">
        <v>5.9132987862991291</v>
      </c>
      <c r="AH105">
        <v>6.62801170362492</v>
      </c>
      <c r="AI105" s="12">
        <v>4.2878315027066316</v>
      </c>
      <c r="AJ105" s="12">
        <v>0</v>
      </c>
      <c r="AK105" s="12">
        <v>0</v>
      </c>
      <c r="AL105" s="12">
        <v>0</v>
      </c>
      <c r="AM105" s="12">
        <v>0</v>
      </c>
      <c r="AN105" s="12">
        <v>0</v>
      </c>
      <c r="AO105">
        <v>6.7581890323809528</v>
      </c>
      <c r="AP105">
        <v>8.0961203442857155</v>
      </c>
    </row>
    <row r="106" spans="1:42" x14ac:dyDescent="0.2">
      <c r="A106" s="2">
        <v>43466</v>
      </c>
      <c r="B106">
        <v>1</v>
      </c>
      <c r="C106">
        <v>2019</v>
      </c>
      <c r="D106">
        <v>6</v>
      </c>
      <c r="E106">
        <f t="shared" si="2"/>
        <v>3.5</v>
      </c>
      <c r="F106">
        <v>8.2369201518181807</v>
      </c>
      <c r="G106">
        <v>2.82</v>
      </c>
      <c r="H106">
        <v>4.4672453599999997</v>
      </c>
      <c r="I106">
        <v>6383.264626242898</v>
      </c>
      <c r="J106">
        <v>14163.136363636364</v>
      </c>
      <c r="K106">
        <v>5.0794531740082371</v>
      </c>
      <c r="L106">
        <v>6.7453217068366893</v>
      </c>
      <c r="M106">
        <v>22.483695454545455</v>
      </c>
      <c r="N106">
        <v>9.0112993636363612</v>
      </c>
      <c r="O106">
        <v>37.535287727272724</v>
      </c>
      <c r="P106">
        <v>1408.8978247691505</v>
      </c>
      <c r="Q106">
        <v>17.318752272727274</v>
      </c>
      <c r="R106">
        <v>13.650965909090912</v>
      </c>
      <c r="S106">
        <v>55.517142704554921</v>
      </c>
      <c r="T106">
        <v>8.3050207928629511</v>
      </c>
      <c r="U106">
        <v>7.9799806330575018</v>
      </c>
      <c r="V106">
        <f t="shared" si="3"/>
        <v>5.3050207928629511</v>
      </c>
      <c r="W106">
        <f t="shared" si="3"/>
        <v>4.9799806330575018</v>
      </c>
      <c r="X106">
        <v>28</v>
      </c>
      <c r="Y106">
        <v>784</v>
      </c>
      <c r="Z106">
        <v>2.1136844860987485</v>
      </c>
      <c r="AA106">
        <v>0</v>
      </c>
      <c r="AB106">
        <v>2.5</v>
      </c>
      <c r="AC106">
        <v>0</v>
      </c>
      <c r="AD106">
        <v>6.7516628053228773</v>
      </c>
      <c r="AE106">
        <v>6.1386612079057423</v>
      </c>
      <c r="AF106">
        <v>5.7628987454608174</v>
      </c>
      <c r="AG106">
        <v>5.9013721732391806</v>
      </c>
      <c r="AH106">
        <v>6.6282434292906229</v>
      </c>
      <c r="AI106" s="12">
        <v>4.3069238043623663</v>
      </c>
      <c r="AJ106" s="12">
        <v>0</v>
      </c>
      <c r="AK106" s="12">
        <v>0</v>
      </c>
      <c r="AL106" s="12">
        <v>0</v>
      </c>
      <c r="AM106" s="12">
        <v>0</v>
      </c>
      <c r="AN106" s="12">
        <v>0</v>
      </c>
      <c r="AO106">
        <v>6.8428347118181811</v>
      </c>
      <c r="AP106">
        <v>8.0051731004545452</v>
      </c>
    </row>
    <row r="107" spans="1:42" x14ac:dyDescent="0.2">
      <c r="A107" s="2">
        <v>43497</v>
      </c>
      <c r="B107">
        <v>2</v>
      </c>
      <c r="C107">
        <v>2019</v>
      </c>
      <c r="D107">
        <v>6</v>
      </c>
      <c r="E107">
        <f t="shared" si="2"/>
        <v>3.5</v>
      </c>
      <c r="F107">
        <v>8.0379782842105278</v>
      </c>
      <c r="G107">
        <v>2.57</v>
      </c>
      <c r="H107">
        <v>1.42802611</v>
      </c>
      <c r="I107">
        <v>6492.3885433799342</v>
      </c>
      <c r="J107">
        <v>14035.21052631579</v>
      </c>
      <c r="K107">
        <v>5.090871030225574</v>
      </c>
      <c r="L107">
        <v>6.7482199774963476</v>
      </c>
      <c r="M107">
        <v>22.422195263157892</v>
      </c>
      <c r="N107">
        <v>8.8878365789473666</v>
      </c>
      <c r="O107">
        <v>37.826378421052631</v>
      </c>
      <c r="P107">
        <v>1430.834904452676</v>
      </c>
      <c r="Q107">
        <v>17.262744210526318</v>
      </c>
      <c r="R107">
        <v>13.600845789473684</v>
      </c>
      <c r="S107">
        <v>47.432222154405352</v>
      </c>
      <c r="T107">
        <v>8.3079694389098826</v>
      </c>
      <c r="U107">
        <v>7.8145139523682383</v>
      </c>
      <c r="V107">
        <f t="shared" si="3"/>
        <v>5.3079694389098826</v>
      </c>
      <c r="W107">
        <f t="shared" si="3"/>
        <v>4.8145139523682383</v>
      </c>
      <c r="X107">
        <v>23</v>
      </c>
      <c r="Y107">
        <v>529</v>
      </c>
      <c r="Z107">
        <v>3.1149816063764564</v>
      </c>
      <c r="AA107">
        <v>0</v>
      </c>
      <c r="AB107">
        <v>2.5</v>
      </c>
      <c r="AC107">
        <v>0</v>
      </c>
      <c r="AD107">
        <v>6.7536426128976892</v>
      </c>
      <c r="AE107">
        <v>6.1418664052600818</v>
      </c>
      <c r="AF107">
        <v>5.7562061873707577</v>
      </c>
      <c r="AG107">
        <v>5.9116338884264827</v>
      </c>
      <c r="AH107">
        <v>6.6298856164538646</v>
      </c>
      <c r="AI107" s="12">
        <v>4.2961481160020814</v>
      </c>
      <c r="AJ107" s="12">
        <v>0</v>
      </c>
      <c r="AK107" s="12">
        <v>0</v>
      </c>
      <c r="AL107" s="12">
        <v>0</v>
      </c>
      <c r="AM107" s="12">
        <v>0</v>
      </c>
      <c r="AN107" s="12">
        <v>0</v>
      </c>
      <c r="AO107">
        <v>6.6697889394736851</v>
      </c>
      <c r="AP107">
        <v>7.7539710105263167</v>
      </c>
    </row>
    <row r="108" spans="1:42" x14ac:dyDescent="0.2">
      <c r="A108" s="2">
        <v>43525</v>
      </c>
      <c r="B108">
        <v>3</v>
      </c>
      <c r="C108">
        <v>2019</v>
      </c>
      <c r="D108">
        <v>6</v>
      </c>
      <c r="E108">
        <f t="shared" si="2"/>
        <v>3.5</v>
      </c>
      <c r="F108">
        <v>7.9053048024999999</v>
      </c>
      <c r="G108">
        <v>2.48</v>
      </c>
      <c r="H108">
        <v>7.3618272899999999</v>
      </c>
      <c r="I108">
        <v>6450.8926513671877</v>
      </c>
      <c r="J108">
        <v>14211</v>
      </c>
      <c r="K108">
        <v>5.0953064552185063</v>
      </c>
      <c r="L108">
        <v>6.7538040562478692</v>
      </c>
      <c r="M108">
        <v>22.362226999999997</v>
      </c>
      <c r="N108">
        <v>8.7292744500000019</v>
      </c>
      <c r="O108">
        <v>38.267561000000001</v>
      </c>
      <c r="P108">
        <v>1464.406224888721</v>
      </c>
      <c r="Q108">
        <v>17.3375865</v>
      </c>
      <c r="R108">
        <v>13.303351000000001</v>
      </c>
      <c r="S108">
        <v>48.778571719214987</v>
      </c>
      <c r="T108">
        <v>8.232191030941058</v>
      </c>
      <c r="U108">
        <v>7.7844746437625165</v>
      </c>
      <c r="V108">
        <f t="shared" si="3"/>
        <v>5.232191030941058</v>
      </c>
      <c r="W108">
        <f t="shared" si="3"/>
        <v>4.7844746437625165</v>
      </c>
      <c r="X108">
        <v>25</v>
      </c>
      <c r="Y108">
        <v>625</v>
      </c>
      <c r="Z108">
        <v>2.8036021681997374</v>
      </c>
      <c r="AA108">
        <v>0</v>
      </c>
      <c r="AB108">
        <v>2.5</v>
      </c>
      <c r="AC108">
        <v>0</v>
      </c>
      <c r="AD108">
        <v>6.759459848649664</v>
      </c>
      <c r="AE108">
        <v>6.1549126309043611</v>
      </c>
      <c r="AF108">
        <v>5.7675857977624414</v>
      </c>
      <c r="AG108">
        <v>5.9258415460089635</v>
      </c>
      <c r="AH108">
        <v>6.6333823971569572</v>
      </c>
      <c r="AI108" s="12">
        <v>4.2898626412471978</v>
      </c>
      <c r="AJ108" s="12">
        <v>0</v>
      </c>
      <c r="AK108" s="12">
        <v>0</v>
      </c>
      <c r="AL108" s="12">
        <v>0</v>
      </c>
      <c r="AM108" s="12">
        <v>0</v>
      </c>
      <c r="AN108" s="12">
        <v>0</v>
      </c>
      <c r="AO108">
        <v>6.4886577255000004</v>
      </c>
      <c r="AP108">
        <v>7.4511731019999985</v>
      </c>
    </row>
    <row r="109" spans="1:42" x14ac:dyDescent="0.2">
      <c r="A109" s="2">
        <v>43556</v>
      </c>
      <c r="B109">
        <v>4</v>
      </c>
      <c r="C109">
        <v>2019</v>
      </c>
      <c r="D109">
        <v>6</v>
      </c>
      <c r="E109">
        <f t="shared" si="2"/>
        <v>3.5</v>
      </c>
      <c r="F109">
        <v>7.7856747721052653</v>
      </c>
      <c r="G109">
        <v>2.83</v>
      </c>
      <c r="H109">
        <v>4.2293084900000002</v>
      </c>
      <c r="I109">
        <v>6447.6969572368425</v>
      </c>
      <c r="J109">
        <v>14142.578947368422</v>
      </c>
      <c r="K109">
        <v>5.0944495356680246</v>
      </c>
      <c r="L109">
        <v>6.7535833652733857</v>
      </c>
      <c r="M109">
        <v>21.938860000000002</v>
      </c>
      <c r="N109">
        <v>8.6063070499999981</v>
      </c>
      <c r="O109">
        <v>38.320275000000002</v>
      </c>
      <c r="P109">
        <v>1468.4434760756251</v>
      </c>
      <c r="Q109">
        <v>17.466146500000001</v>
      </c>
      <c r="R109">
        <v>13.668410999999997</v>
      </c>
      <c r="S109">
        <v>49.637143089657684</v>
      </c>
      <c r="T109">
        <v>8.0927455510040094</v>
      </c>
      <c r="U109">
        <v>7.7655195430979527</v>
      </c>
      <c r="V109">
        <f t="shared" si="3"/>
        <v>5.0927455510040094</v>
      </c>
      <c r="W109">
        <f t="shared" si="3"/>
        <v>4.7655195430979527</v>
      </c>
      <c r="X109">
        <v>32</v>
      </c>
      <c r="Y109">
        <v>1024</v>
      </c>
      <c r="Z109">
        <v>2.124349691146191</v>
      </c>
      <c r="AA109">
        <v>0</v>
      </c>
      <c r="AB109">
        <v>2.5</v>
      </c>
      <c r="AC109">
        <v>0</v>
      </c>
      <c r="AD109">
        <v>6.7594209268139736</v>
      </c>
      <c r="AE109">
        <v>6.1626476044776037</v>
      </c>
      <c r="AF109">
        <v>5.7730073871106891</v>
      </c>
      <c r="AG109">
        <v>5.935176204254935</v>
      </c>
      <c r="AH109">
        <v>6.6306405590899304</v>
      </c>
      <c r="AI109" s="12">
        <v>4.3088112616828367</v>
      </c>
      <c r="AJ109" s="12">
        <v>0</v>
      </c>
      <c r="AK109" s="12">
        <v>0</v>
      </c>
      <c r="AL109" s="12">
        <v>0</v>
      </c>
      <c r="AM109" s="12">
        <v>0</v>
      </c>
      <c r="AN109" s="12">
        <v>0</v>
      </c>
      <c r="AO109">
        <v>6.4672401468421041</v>
      </c>
      <c r="AP109">
        <v>7.2768564210526305</v>
      </c>
    </row>
    <row r="110" spans="1:42" x14ac:dyDescent="0.2">
      <c r="A110" s="2">
        <v>43586</v>
      </c>
      <c r="B110">
        <v>5</v>
      </c>
      <c r="C110">
        <v>2019</v>
      </c>
      <c r="D110">
        <v>6</v>
      </c>
      <c r="E110">
        <f t="shared" si="2"/>
        <v>3.5</v>
      </c>
      <c r="F110">
        <v>8.1786681109523798</v>
      </c>
      <c r="G110">
        <v>3.32</v>
      </c>
      <c r="H110">
        <v>4.2393585800000002</v>
      </c>
      <c r="I110">
        <v>6103.2991303943454</v>
      </c>
      <c r="J110">
        <v>14392.809523809523</v>
      </c>
      <c r="K110">
        <v>5.080435809991779</v>
      </c>
      <c r="L110">
        <v>6.7536853013777671</v>
      </c>
      <c r="M110">
        <v>21.240409999999997</v>
      </c>
      <c r="N110">
        <v>8.9561761904761905</v>
      </c>
      <c r="O110">
        <v>38.195396666666667</v>
      </c>
      <c r="P110">
        <v>1458.8883265240111</v>
      </c>
      <c r="Q110">
        <v>17.834019047619044</v>
      </c>
      <c r="R110">
        <v>13.753987619047617</v>
      </c>
      <c r="S110">
        <v>55.970909292047651</v>
      </c>
      <c r="T110">
        <v>7.968950147462813</v>
      </c>
      <c r="U110">
        <v>7.6302244107524322</v>
      </c>
      <c r="V110">
        <f t="shared" si="3"/>
        <v>4.968950147462813</v>
      </c>
      <c r="W110">
        <f t="shared" si="3"/>
        <v>4.6302244107524322</v>
      </c>
      <c r="X110">
        <v>26</v>
      </c>
      <c r="Y110">
        <v>676</v>
      </c>
      <c r="Z110">
        <v>2.1813519212746018</v>
      </c>
      <c r="AA110">
        <v>0</v>
      </c>
      <c r="AB110">
        <v>2.5</v>
      </c>
      <c r="AC110">
        <v>1</v>
      </c>
      <c r="AD110">
        <v>6.7679353187019107</v>
      </c>
      <c r="AE110">
        <v>6.17841282945004</v>
      </c>
      <c r="AF110">
        <v>5.8297122614211938</v>
      </c>
      <c r="AG110">
        <v>5.9203345289173193</v>
      </c>
      <c r="AH110">
        <v>6.6369600947809495</v>
      </c>
      <c r="AI110" s="12">
        <v>4.2494033449363577</v>
      </c>
      <c r="AJ110" s="12">
        <v>0</v>
      </c>
      <c r="AK110" s="12">
        <v>0</v>
      </c>
      <c r="AL110" s="12">
        <v>0</v>
      </c>
      <c r="AM110" s="12">
        <v>0</v>
      </c>
      <c r="AN110" s="12">
        <v>0</v>
      </c>
      <c r="AO110">
        <v>6.6216215933333338</v>
      </c>
      <c r="AP110">
        <v>7.6176567338095227</v>
      </c>
    </row>
    <row r="111" spans="1:42" x14ac:dyDescent="0.2">
      <c r="A111" s="2">
        <v>43617</v>
      </c>
      <c r="B111">
        <v>6</v>
      </c>
      <c r="C111">
        <v>2019</v>
      </c>
      <c r="D111">
        <v>6</v>
      </c>
      <c r="E111">
        <f t="shared" si="2"/>
        <v>3.5</v>
      </c>
      <c r="F111">
        <v>7.6947393206666668</v>
      </c>
      <c r="G111">
        <v>3.28</v>
      </c>
      <c r="H111">
        <v>3.7462778800000001</v>
      </c>
      <c r="I111">
        <v>6297.6076497395834</v>
      </c>
      <c r="J111">
        <v>14226.533333333333</v>
      </c>
      <c r="K111">
        <v>5.0928022689403623</v>
      </c>
      <c r="L111">
        <v>6.7633901079535859</v>
      </c>
      <c r="M111">
        <v>20.595775333333332</v>
      </c>
      <c r="N111">
        <v>9.1797462666666672</v>
      </c>
      <c r="O111">
        <v>38.459942666666663</v>
      </c>
      <c r="P111">
        <v>1479.1671899232867</v>
      </c>
      <c r="Q111">
        <v>17.88495266666667</v>
      </c>
      <c r="R111">
        <v>13.879580666666666</v>
      </c>
      <c r="S111">
        <v>72.908000183105429</v>
      </c>
      <c r="T111">
        <v>7.977670572408984</v>
      </c>
      <c r="U111">
        <v>7.5051499783199063</v>
      </c>
      <c r="V111">
        <f t="shared" si="3"/>
        <v>4.977670572408984</v>
      </c>
      <c r="W111">
        <f t="shared" si="3"/>
        <v>4.5051499783199063</v>
      </c>
      <c r="X111">
        <v>13</v>
      </c>
      <c r="Y111">
        <v>169</v>
      </c>
      <c r="Z111">
        <v>2.9683875</v>
      </c>
      <c r="AA111">
        <v>0</v>
      </c>
      <c r="AB111">
        <v>2.5</v>
      </c>
      <c r="AC111">
        <v>0</v>
      </c>
      <c r="AD111">
        <v>6.7714779212402467</v>
      </c>
      <c r="AE111">
        <v>6.1799880838531402</v>
      </c>
      <c r="AF111">
        <v>5.7961260015499141</v>
      </c>
      <c r="AG111">
        <v>5.9484939580593785</v>
      </c>
      <c r="AH111">
        <v>6.6413786047945145</v>
      </c>
      <c r="AI111" s="12">
        <v>4.2028325646694906</v>
      </c>
      <c r="AJ111" s="12">
        <v>0</v>
      </c>
      <c r="AK111" s="12">
        <v>0</v>
      </c>
      <c r="AL111" s="12">
        <v>0</v>
      </c>
      <c r="AM111" s="12">
        <v>0</v>
      </c>
      <c r="AN111" s="12">
        <v>0</v>
      </c>
      <c r="AO111">
        <v>6.481769459333333</v>
      </c>
      <c r="AP111">
        <v>7.2659139053333339</v>
      </c>
    </row>
    <row r="112" spans="1:42" x14ac:dyDescent="0.2">
      <c r="A112" s="2">
        <v>43647</v>
      </c>
      <c r="B112">
        <v>7</v>
      </c>
      <c r="C112">
        <v>2019</v>
      </c>
      <c r="D112">
        <v>5.75</v>
      </c>
      <c r="E112">
        <f t="shared" si="2"/>
        <v>3.5</v>
      </c>
      <c r="F112">
        <v>7.2982419682608688</v>
      </c>
      <c r="G112">
        <v>3.32</v>
      </c>
      <c r="H112">
        <v>4.8271693100000004</v>
      </c>
      <c r="I112">
        <v>6387.301481827446</v>
      </c>
      <c r="J112">
        <v>14043.91304347826</v>
      </c>
      <c r="K112">
        <v>5.100025868088613</v>
      </c>
      <c r="L112">
        <v>6.7643312569470373</v>
      </c>
      <c r="M112">
        <v>20.352316086956524</v>
      </c>
      <c r="N112">
        <v>8.908678608695654</v>
      </c>
      <c r="O112">
        <v>39.253046956521743</v>
      </c>
      <c r="P112">
        <v>1540.8016953709009</v>
      </c>
      <c r="Q112">
        <v>17.705638695652176</v>
      </c>
      <c r="R112">
        <v>13.780318695652177</v>
      </c>
      <c r="S112">
        <v>62.267727418379316</v>
      </c>
      <c r="T112">
        <v>8.3251514093227907</v>
      </c>
      <c r="U112">
        <v>7.9119561890726873</v>
      </c>
      <c r="V112">
        <f t="shared" si="3"/>
        <v>5.3251514093227907</v>
      </c>
      <c r="W112">
        <f t="shared" si="3"/>
        <v>4.9119561890726873</v>
      </c>
      <c r="X112">
        <v>33</v>
      </c>
      <c r="Y112">
        <v>1089</v>
      </c>
      <c r="Z112">
        <v>2.5893766074709124</v>
      </c>
      <c r="AA112">
        <v>0</v>
      </c>
      <c r="AB112">
        <v>2.25</v>
      </c>
      <c r="AC112">
        <v>0</v>
      </c>
      <c r="AD112">
        <v>6.773869282043079</v>
      </c>
      <c r="AE112">
        <v>6.1725450739608263</v>
      </c>
      <c r="AF112">
        <v>5.7921481361185068</v>
      </c>
      <c r="AG112">
        <v>5.9385944594253006</v>
      </c>
      <c r="AH112">
        <v>6.6469360380277687</v>
      </c>
      <c r="AI112" s="12">
        <v>4.2528086287714801</v>
      </c>
      <c r="AJ112" s="12">
        <v>0</v>
      </c>
      <c r="AK112" s="12">
        <v>0</v>
      </c>
      <c r="AL112" s="12">
        <v>0</v>
      </c>
      <c r="AM112" s="12">
        <v>0</v>
      </c>
      <c r="AN112" s="12">
        <v>0</v>
      </c>
      <c r="AO112">
        <v>6.1960338734782621</v>
      </c>
      <c r="AP112">
        <v>6.7819638339130428</v>
      </c>
    </row>
    <row r="113" spans="1:42" x14ac:dyDescent="0.2">
      <c r="A113" s="2">
        <v>43678</v>
      </c>
      <c r="B113">
        <v>8</v>
      </c>
      <c r="C113">
        <v>2019</v>
      </c>
      <c r="D113">
        <v>5.5</v>
      </c>
      <c r="E113">
        <f t="shared" si="2"/>
        <v>3.25</v>
      </c>
      <c r="F113">
        <v>7.5097343227272715</v>
      </c>
      <c r="G113">
        <v>3.49</v>
      </c>
      <c r="H113">
        <v>3.91887045</v>
      </c>
      <c r="I113">
        <v>6262.873046875</v>
      </c>
      <c r="J113">
        <v>14242.045454545454</v>
      </c>
      <c r="K113">
        <v>5.1018896049701778</v>
      </c>
      <c r="L113">
        <v>6.764294395379765</v>
      </c>
      <c r="M113">
        <v>20.870061904761901</v>
      </c>
      <c r="N113">
        <v>8.9641329523809503</v>
      </c>
      <c r="O113">
        <v>38.748116666666661</v>
      </c>
      <c r="P113">
        <v>1501.4165452136106</v>
      </c>
      <c r="Q113">
        <v>17.630726190476189</v>
      </c>
      <c r="R113">
        <v>13.786962857142855</v>
      </c>
      <c r="S113">
        <v>82.653182289817096</v>
      </c>
      <c r="T113">
        <v>7.9780165409599757</v>
      </c>
      <c r="U113">
        <v>7.6842167951388802</v>
      </c>
      <c r="V113">
        <f t="shared" si="3"/>
        <v>4.9780165409599757</v>
      </c>
      <c r="W113">
        <f t="shared" si="3"/>
        <v>4.6842167951388802</v>
      </c>
      <c r="X113">
        <v>26</v>
      </c>
      <c r="Y113">
        <v>676</v>
      </c>
      <c r="Z113">
        <v>1.9669791020070351</v>
      </c>
      <c r="AA113">
        <v>0</v>
      </c>
      <c r="AB113">
        <v>2.25</v>
      </c>
      <c r="AC113">
        <v>0</v>
      </c>
      <c r="AD113">
        <v>6.7733886355361808</v>
      </c>
      <c r="AE113">
        <v>6.168952267492914</v>
      </c>
      <c r="AF113">
        <v>5.7941059713666636</v>
      </c>
      <c r="AG113">
        <v>5.9309959711292324</v>
      </c>
      <c r="AH113">
        <v>6.6468999255538028</v>
      </c>
      <c r="AI113" s="12">
        <v>4.3793564695630351</v>
      </c>
      <c r="AJ113" s="12">
        <v>0</v>
      </c>
      <c r="AK113" s="12">
        <v>0</v>
      </c>
      <c r="AL113" s="12">
        <v>0</v>
      </c>
      <c r="AM113" s="12">
        <v>0</v>
      </c>
      <c r="AN113" s="12">
        <v>0</v>
      </c>
      <c r="AO113">
        <v>6.2538953654545457</v>
      </c>
      <c r="AP113">
        <v>6.9628985872727265</v>
      </c>
    </row>
    <row r="114" spans="1:42" x14ac:dyDescent="0.2">
      <c r="A114" s="2">
        <v>43709</v>
      </c>
      <c r="B114">
        <v>9</v>
      </c>
      <c r="C114">
        <v>2019</v>
      </c>
      <c r="D114">
        <v>5.25</v>
      </c>
      <c r="E114">
        <f t="shared" si="2"/>
        <v>3.25</v>
      </c>
      <c r="F114">
        <v>7.4187400714285712</v>
      </c>
      <c r="G114">
        <v>3.39</v>
      </c>
      <c r="H114">
        <v>4.0162264499999996</v>
      </c>
      <c r="I114">
        <v>6259.7450939360115</v>
      </c>
      <c r="J114">
        <v>14111.095238095239</v>
      </c>
      <c r="K114">
        <v>5.0945840724464917</v>
      </c>
      <c r="L114">
        <v>6.7702566637546822</v>
      </c>
      <c r="M114">
        <v>21.045696666666668</v>
      </c>
      <c r="N114">
        <v>9.1536206666666668</v>
      </c>
      <c r="O114">
        <v>38.582482857142864</v>
      </c>
      <c r="P114">
        <v>1488.607983421723</v>
      </c>
      <c r="Q114">
        <v>17.542459047619051</v>
      </c>
      <c r="R114">
        <v>13.675739523809526</v>
      </c>
      <c r="S114">
        <v>80.427499771118136</v>
      </c>
      <c r="T114">
        <v>8.1127256221385728</v>
      </c>
      <c r="U114">
        <v>7.7427251313046979</v>
      </c>
      <c r="V114">
        <f t="shared" si="3"/>
        <v>5.1127256221385728</v>
      </c>
      <c r="W114">
        <f t="shared" si="3"/>
        <v>4.7427251313046979</v>
      </c>
      <c r="X114">
        <v>26</v>
      </c>
      <c r="Y114">
        <v>676</v>
      </c>
      <c r="Z114">
        <v>2.3442314647377938</v>
      </c>
      <c r="AA114">
        <v>0</v>
      </c>
      <c r="AB114">
        <v>2</v>
      </c>
      <c r="AC114">
        <v>0</v>
      </c>
      <c r="AD114">
        <v>6.7784607319761569</v>
      </c>
      <c r="AE114">
        <v>6.178636847864996</v>
      </c>
      <c r="AF114">
        <v>5.7883314909355779</v>
      </c>
      <c r="AG114">
        <v>5.9516227381323485</v>
      </c>
      <c r="AH114">
        <v>6.6503718609881544</v>
      </c>
      <c r="AI114" s="12">
        <v>4.3943980911847458</v>
      </c>
      <c r="AJ114" s="12">
        <v>0</v>
      </c>
      <c r="AK114" s="12">
        <v>0</v>
      </c>
      <c r="AL114" s="12">
        <v>0</v>
      </c>
      <c r="AM114" s="12">
        <v>0</v>
      </c>
      <c r="AN114" s="12">
        <v>0</v>
      </c>
      <c r="AO114">
        <v>6.1255741204761902</v>
      </c>
      <c r="AP114">
        <v>6.8455894495238097</v>
      </c>
    </row>
    <row r="115" spans="1:42" x14ac:dyDescent="0.2">
      <c r="A115" s="2">
        <v>43739</v>
      </c>
      <c r="B115">
        <v>10</v>
      </c>
      <c r="C115">
        <v>2019</v>
      </c>
      <c r="D115">
        <v>5</v>
      </c>
      <c r="E115">
        <f t="shared" si="2"/>
        <v>3.25</v>
      </c>
      <c r="F115">
        <v>7.2807572913043481</v>
      </c>
      <c r="G115">
        <v>3.13</v>
      </c>
      <c r="H115">
        <v>6.3924997399999999</v>
      </c>
      <c r="I115">
        <v>6159.33493970788</v>
      </c>
      <c r="J115">
        <v>14117.565217391304</v>
      </c>
      <c r="K115">
        <v>5.1027552252677886</v>
      </c>
      <c r="L115">
        <v>6.7711550015167123</v>
      </c>
      <c r="M115">
        <v>21.045655652173913</v>
      </c>
      <c r="N115">
        <v>9.2152514347826102</v>
      </c>
      <c r="O115">
        <v>38.783366521739126</v>
      </c>
      <c r="P115">
        <v>1504.1495187595551</v>
      </c>
      <c r="Q115">
        <v>17.423822608695652</v>
      </c>
      <c r="R115">
        <v>13.531902608695653</v>
      </c>
      <c r="S115">
        <v>76.998182123357594</v>
      </c>
      <c r="T115">
        <v>8.3340701560635466</v>
      </c>
      <c r="U115">
        <v>7.8608767964032982</v>
      </c>
      <c r="V115">
        <f t="shared" si="3"/>
        <v>5.3340701560635466</v>
      </c>
      <c r="W115">
        <f t="shared" si="3"/>
        <v>4.8608767964032982</v>
      </c>
      <c r="X115">
        <v>29</v>
      </c>
      <c r="Y115">
        <v>841</v>
      </c>
      <c r="Z115">
        <v>2.9729893924783029</v>
      </c>
      <c r="AA115">
        <v>0</v>
      </c>
      <c r="AB115">
        <v>1.75</v>
      </c>
      <c r="AC115">
        <v>0</v>
      </c>
      <c r="AD115">
        <v>6.7800945980969569</v>
      </c>
      <c r="AE115">
        <v>6.1772929612660121</v>
      </c>
      <c r="AF115">
        <v>5.7860989938637104</v>
      </c>
      <c r="AG115">
        <v>5.9508879225316038</v>
      </c>
      <c r="AH115">
        <v>6.6529297471840039</v>
      </c>
      <c r="AI115" s="12">
        <v>4.4096151439474172</v>
      </c>
      <c r="AJ115" s="12">
        <v>0</v>
      </c>
      <c r="AK115" s="12">
        <v>0</v>
      </c>
      <c r="AL115" s="12">
        <v>0</v>
      </c>
      <c r="AM115" s="12">
        <v>0</v>
      </c>
      <c r="AN115" s="12">
        <v>0</v>
      </c>
      <c r="AO115">
        <v>5.8781958639130432</v>
      </c>
      <c r="AP115">
        <v>6.7197850830434778</v>
      </c>
    </row>
    <row r="116" spans="1:42" x14ac:dyDescent="0.2">
      <c r="A116" s="2">
        <v>43770</v>
      </c>
      <c r="B116">
        <v>11</v>
      </c>
      <c r="C116">
        <v>2019</v>
      </c>
      <c r="D116">
        <v>5</v>
      </c>
      <c r="E116">
        <f t="shared" si="2"/>
        <v>3.25</v>
      </c>
      <c r="F116">
        <v>7.124172606666666</v>
      </c>
      <c r="G116">
        <v>3</v>
      </c>
      <c r="H116">
        <v>2.6756824799999999</v>
      </c>
      <c r="I116">
        <v>6125.9371279761908</v>
      </c>
      <c r="J116">
        <v>14068.71642857143</v>
      </c>
      <c r="K116">
        <v>5.1025479931078133</v>
      </c>
      <c r="L116">
        <v>6.821840776653735</v>
      </c>
      <c r="M116">
        <v>20.98699666666667</v>
      </c>
      <c r="N116">
        <v>9.2774703333333335</v>
      </c>
      <c r="O116">
        <v>38.921058571428567</v>
      </c>
      <c r="P116">
        <v>1514.8488003205732</v>
      </c>
      <c r="Q116">
        <v>17.216089523809526</v>
      </c>
      <c r="R116">
        <v>13.598387142857145</v>
      </c>
      <c r="S116">
        <v>62.544999885559037</v>
      </c>
      <c r="T116">
        <v>8.1869910663401537</v>
      </c>
      <c r="U116">
        <v>7.8003733548913496</v>
      </c>
      <c r="V116">
        <f t="shared" si="3"/>
        <v>5.1869910663401537</v>
      </c>
      <c r="W116">
        <f t="shared" si="3"/>
        <v>4.8003733548913496</v>
      </c>
      <c r="X116">
        <v>24</v>
      </c>
      <c r="Y116">
        <v>576</v>
      </c>
      <c r="Z116">
        <v>2.4356658749010291</v>
      </c>
      <c r="AA116">
        <v>0</v>
      </c>
      <c r="AB116">
        <v>1.75</v>
      </c>
      <c r="AC116">
        <v>0</v>
      </c>
      <c r="AD116">
        <v>6.7835017438917768</v>
      </c>
      <c r="AE116">
        <v>6.1912089885595751</v>
      </c>
      <c r="AF116">
        <v>5.7940581194049621</v>
      </c>
      <c r="AG116">
        <v>5.9688333481848854</v>
      </c>
      <c r="AH116">
        <v>6.6528032184616785</v>
      </c>
      <c r="AI116" s="12">
        <v>4.4062295914237053</v>
      </c>
      <c r="AJ116" s="12">
        <v>0</v>
      </c>
      <c r="AK116" s="12">
        <v>0</v>
      </c>
      <c r="AL116" s="12">
        <v>0</v>
      </c>
      <c r="AM116" s="12">
        <v>0</v>
      </c>
      <c r="AN116" s="12">
        <v>0</v>
      </c>
      <c r="AO116">
        <v>5.5233837314285719</v>
      </c>
      <c r="AP116">
        <v>6.5708102552380945</v>
      </c>
    </row>
    <row r="117" spans="1:42" x14ac:dyDescent="0.2">
      <c r="A117" s="2">
        <v>43831</v>
      </c>
      <c r="B117">
        <v>1</v>
      </c>
      <c r="C117">
        <v>2020</v>
      </c>
      <c r="D117">
        <v>5</v>
      </c>
      <c r="E117">
        <f t="shared" si="2"/>
        <v>3.25</v>
      </c>
      <c r="F117">
        <v>7.0469137795454566</v>
      </c>
      <c r="G117">
        <v>2.68</v>
      </c>
      <c r="H117">
        <v>1.14501673</v>
      </c>
      <c r="I117">
        <v>6225.773082386364</v>
      </c>
      <c r="J117">
        <v>13732.228409090911</v>
      </c>
      <c r="K117">
        <v>5.1195983056772203</v>
      </c>
      <c r="L117">
        <v>6.7739123282669791</v>
      </c>
      <c r="M117">
        <v>20.253046818181822</v>
      </c>
      <c r="N117">
        <v>10.051605045454549</v>
      </c>
      <c r="O117">
        <v>39.014191363636364</v>
      </c>
      <c r="P117">
        <v>1522.1071277584383</v>
      </c>
      <c r="Q117">
        <v>17.12183136363636</v>
      </c>
      <c r="R117">
        <v>13.559324090909092</v>
      </c>
      <c r="S117">
        <v>58.71285720098583</v>
      </c>
      <c r="T117">
        <v>8.4511409597254055</v>
      </c>
      <c r="U117">
        <v>7.7403626894942441</v>
      </c>
      <c r="V117">
        <f t="shared" si="3"/>
        <v>5.4511409597254055</v>
      </c>
      <c r="W117">
        <f t="shared" si="3"/>
        <v>4.7403626894942441</v>
      </c>
      <c r="X117">
        <v>23</v>
      </c>
      <c r="Y117">
        <v>529</v>
      </c>
      <c r="Z117">
        <v>5.1378127272727276</v>
      </c>
      <c r="AA117">
        <v>0</v>
      </c>
      <c r="AB117">
        <v>1.75</v>
      </c>
      <c r="AC117">
        <v>0</v>
      </c>
      <c r="AD117">
        <v>6.7816116790896901</v>
      </c>
      <c r="AE117">
        <v>6.1715802370383859</v>
      </c>
      <c r="AF117">
        <v>5.7897405538770466</v>
      </c>
      <c r="AG117">
        <v>5.9386564713836592</v>
      </c>
      <c r="AH117">
        <v>6.6567477044163201</v>
      </c>
      <c r="AI117" s="12">
        <v>4.4268136982569626</v>
      </c>
      <c r="AJ117" s="12">
        <v>0</v>
      </c>
      <c r="AK117" s="12">
        <v>0</v>
      </c>
      <c r="AL117" s="12">
        <v>0</v>
      </c>
      <c r="AM117" s="12">
        <v>0</v>
      </c>
      <c r="AN117" s="12">
        <v>0</v>
      </c>
      <c r="AO117">
        <v>5.1283283713636356</v>
      </c>
      <c r="AP117">
        <v>6.3784265818181831</v>
      </c>
    </row>
    <row r="118" spans="1:42" x14ac:dyDescent="0.2">
      <c r="A118" s="2">
        <v>43862</v>
      </c>
      <c r="B118">
        <v>2</v>
      </c>
      <c r="C118">
        <v>2020</v>
      </c>
      <c r="D118">
        <v>4.75</v>
      </c>
      <c r="E118">
        <f t="shared" si="2"/>
        <v>3</v>
      </c>
      <c r="F118">
        <v>6.8252452170000009</v>
      </c>
      <c r="G118">
        <v>2.98</v>
      </c>
      <c r="H118">
        <v>3.9225453400000001</v>
      </c>
      <c r="I118">
        <v>5855.4877441406252</v>
      </c>
      <c r="J118">
        <v>13776.152750000003</v>
      </c>
      <c r="K118">
        <v>5.1154255726751847</v>
      </c>
      <c r="L118">
        <v>6.7807246944990247</v>
      </c>
      <c r="M118">
        <v>20.276821999999996</v>
      </c>
      <c r="N118">
        <v>11.4069275</v>
      </c>
      <c r="O118">
        <v>37.900030500000007</v>
      </c>
      <c r="P118">
        <v>1436.4123119009307</v>
      </c>
      <c r="Q118">
        <v>17.0877865</v>
      </c>
      <c r="R118">
        <v>13.328433499999999</v>
      </c>
      <c r="S118">
        <v>73.563683359246468</v>
      </c>
      <c r="T118">
        <v>8.5491757187524833</v>
      </c>
      <c r="U118">
        <v>7.7363965022766426</v>
      </c>
      <c r="V118">
        <f t="shared" si="3"/>
        <v>5.5491757187524833</v>
      </c>
      <c r="W118">
        <f t="shared" si="3"/>
        <v>4.7363965022766426</v>
      </c>
      <c r="X118">
        <v>22</v>
      </c>
      <c r="Y118">
        <v>484</v>
      </c>
      <c r="Z118">
        <v>6.4979926605504588</v>
      </c>
      <c r="AA118">
        <v>0</v>
      </c>
      <c r="AB118">
        <v>1.75</v>
      </c>
      <c r="AC118">
        <v>0</v>
      </c>
      <c r="AD118">
        <v>6.7866459403542114</v>
      </c>
      <c r="AE118">
        <v>6.1776782443663141</v>
      </c>
      <c r="AF118">
        <v>5.7838762921503699</v>
      </c>
      <c r="AG118">
        <v>5.9530487221986155</v>
      </c>
      <c r="AH118">
        <v>6.6614696646797249</v>
      </c>
      <c r="AI118" s="12">
        <v>4.4256382170094835</v>
      </c>
      <c r="AJ118" s="12">
        <v>0</v>
      </c>
      <c r="AK118" s="12">
        <v>0</v>
      </c>
      <c r="AL118" s="12">
        <v>0</v>
      </c>
      <c r="AM118" s="12">
        <v>0</v>
      </c>
      <c r="AN118" s="12">
        <v>0</v>
      </c>
      <c r="AO118">
        <v>4.7899499460000001</v>
      </c>
      <c r="AP118">
        <v>6.0843842194999995</v>
      </c>
    </row>
    <row r="119" spans="1:42" x14ac:dyDescent="0.2">
      <c r="A119" s="2">
        <v>43891</v>
      </c>
      <c r="B119">
        <v>3</v>
      </c>
      <c r="C119">
        <v>2020</v>
      </c>
      <c r="D119">
        <v>4.5</v>
      </c>
      <c r="E119">
        <f t="shared" si="2"/>
        <v>3</v>
      </c>
      <c r="F119">
        <v>7.6681532019047616</v>
      </c>
      <c r="G119">
        <v>2.96</v>
      </c>
      <c r="H119">
        <v>-2.0943453999999999</v>
      </c>
      <c r="I119">
        <v>4786.9161435081842</v>
      </c>
      <c r="J119">
        <v>15194.573809523812</v>
      </c>
      <c r="K119">
        <v>5.0826736597167121</v>
      </c>
      <c r="L119">
        <v>6.7933926597940415</v>
      </c>
      <c r="M119">
        <v>20.398237619047627</v>
      </c>
      <c r="N119">
        <v>13.850923809523806</v>
      </c>
      <c r="O119">
        <v>35.001526190476191</v>
      </c>
      <c r="P119">
        <v>1225.1068356625908</v>
      </c>
      <c r="Q119">
        <v>17.386576666666663</v>
      </c>
      <c r="R119">
        <v>13.362736666666668</v>
      </c>
      <c r="S119">
        <v>115.63227185335997</v>
      </c>
      <c r="T119">
        <v>8.3315847882905913</v>
      </c>
      <c r="U119">
        <v>7.8535156967569284</v>
      </c>
      <c r="V119">
        <f t="shared" si="3"/>
        <v>5.3315847882905913</v>
      </c>
      <c r="W119">
        <f t="shared" si="3"/>
        <v>4.8535156967569284</v>
      </c>
      <c r="X119">
        <v>30</v>
      </c>
      <c r="Y119">
        <v>900</v>
      </c>
      <c r="Z119">
        <v>3.0065545747512963</v>
      </c>
      <c r="AA119">
        <v>0</v>
      </c>
      <c r="AB119">
        <v>1.5</v>
      </c>
      <c r="AC119">
        <v>0</v>
      </c>
      <c r="AD119">
        <v>6.8089866895282789</v>
      </c>
      <c r="AE119">
        <v>6.2171489529477997</v>
      </c>
      <c r="AF119">
        <v>5.7926715581338026</v>
      </c>
      <c r="AG119">
        <v>6.0121317034581176</v>
      </c>
      <c r="AH119">
        <v>6.6780254783879185</v>
      </c>
      <c r="AI119" s="12">
        <v>4.4499113977934615</v>
      </c>
      <c r="AJ119" s="12">
        <v>0</v>
      </c>
      <c r="AK119" s="12">
        <v>0</v>
      </c>
      <c r="AL119" s="12">
        <v>0</v>
      </c>
      <c r="AM119" s="12">
        <v>0</v>
      </c>
      <c r="AN119" s="12">
        <v>0</v>
      </c>
      <c r="AO119">
        <v>4.9835610904761909</v>
      </c>
      <c r="AP119">
        <v>6.7796850038095249</v>
      </c>
    </row>
    <row r="120" spans="1:42" x14ac:dyDescent="0.2">
      <c r="A120" s="2">
        <v>43922</v>
      </c>
      <c r="B120">
        <v>4</v>
      </c>
      <c r="C120">
        <v>2020</v>
      </c>
      <c r="D120">
        <v>4.5</v>
      </c>
      <c r="E120">
        <f t="shared" si="2"/>
        <v>4.25</v>
      </c>
      <c r="F120">
        <v>8.1987078023809534</v>
      </c>
      <c r="G120">
        <v>2.67</v>
      </c>
      <c r="H120">
        <v>-15.872147269999999</v>
      </c>
      <c r="I120">
        <v>4600.9778413318454</v>
      </c>
      <c r="J120">
        <v>15867.431904761908</v>
      </c>
      <c r="K120">
        <v>5.106801337076126</v>
      </c>
      <c r="L120">
        <v>6.787325112954024</v>
      </c>
      <c r="M120">
        <v>21.46827285714286</v>
      </c>
      <c r="N120">
        <v>14.945059999999998</v>
      </c>
      <c r="O120">
        <v>32.239809523809512</v>
      </c>
      <c r="P120">
        <v>1039.4053181315185</v>
      </c>
      <c r="Q120">
        <v>17.490541904761908</v>
      </c>
      <c r="R120">
        <v>13.856314761904763</v>
      </c>
      <c r="S120">
        <v>68.892856416248108</v>
      </c>
      <c r="T120">
        <v>8.0895183112261968</v>
      </c>
      <c r="U120">
        <v>7.7863964613723047</v>
      </c>
      <c r="V120">
        <f t="shared" si="3"/>
        <v>5.0895183112261968</v>
      </c>
      <c r="W120">
        <f t="shared" si="3"/>
        <v>4.7863964613723047</v>
      </c>
      <c r="X120">
        <v>31</v>
      </c>
      <c r="Y120">
        <v>961</v>
      </c>
      <c r="Z120">
        <v>2.0096565821749794</v>
      </c>
      <c r="AA120">
        <v>1</v>
      </c>
      <c r="AB120">
        <v>0.25</v>
      </c>
      <c r="AC120">
        <v>0</v>
      </c>
      <c r="AD120">
        <v>6.7949514432128142</v>
      </c>
      <c r="AE120">
        <v>6.1976786388322935</v>
      </c>
      <c r="AF120">
        <v>5.8022205949761867</v>
      </c>
      <c r="AG120">
        <v>5.9741673260551673</v>
      </c>
      <c r="AH120">
        <v>6.6661099096306895</v>
      </c>
      <c r="AI120" s="12">
        <v>4.3903073982873062</v>
      </c>
      <c r="AJ120" s="12">
        <v>0</v>
      </c>
      <c r="AK120" s="12">
        <v>0</v>
      </c>
      <c r="AL120" s="12">
        <v>0</v>
      </c>
      <c r="AM120" s="12">
        <v>0</v>
      </c>
      <c r="AN120" s="12">
        <v>0</v>
      </c>
      <c r="AO120">
        <v>5.5473792261904764</v>
      </c>
      <c r="AP120">
        <v>7.6408314342857144</v>
      </c>
    </row>
    <row r="121" spans="1:42" x14ac:dyDescent="0.2">
      <c r="A121" s="2">
        <v>43952</v>
      </c>
      <c r="B121">
        <v>5</v>
      </c>
      <c r="C121">
        <v>2020</v>
      </c>
      <c r="D121">
        <v>4.5</v>
      </c>
      <c r="E121">
        <f t="shared" si="2"/>
        <v>4.25</v>
      </c>
      <c r="F121">
        <v>7.98048287625</v>
      </c>
      <c r="G121">
        <v>2.19</v>
      </c>
      <c r="H121">
        <v>-32.375823369999999</v>
      </c>
      <c r="I121">
        <v>4599.3309631347656</v>
      </c>
      <c r="J121">
        <v>14906.190937500003</v>
      </c>
      <c r="K121">
        <v>5.1157570488575619</v>
      </c>
      <c r="L121">
        <v>6.7906620236925601</v>
      </c>
      <c r="M121">
        <v>24.797972941176475</v>
      </c>
      <c r="N121">
        <v>14.579234117647061</v>
      </c>
      <c r="O121">
        <v>30.438652941176468</v>
      </c>
      <c r="P121">
        <v>926.51159287339078</v>
      </c>
      <c r="Q121">
        <v>16.636171764705885</v>
      </c>
      <c r="R121">
        <v>13.547969411764706</v>
      </c>
      <c r="S121">
        <v>54.944999885559035</v>
      </c>
      <c r="T121">
        <v>8.0441923426690014</v>
      </c>
      <c r="U121">
        <v>7.5446880223026778</v>
      </c>
      <c r="V121">
        <f t="shared" si="3"/>
        <v>5.0441923426690014</v>
      </c>
      <c r="W121">
        <f t="shared" si="3"/>
        <v>4.5446880223026778</v>
      </c>
      <c r="X121">
        <v>18</v>
      </c>
      <c r="Y121">
        <v>324</v>
      </c>
      <c r="Z121">
        <v>3.1586704707560629</v>
      </c>
      <c r="AA121">
        <v>1</v>
      </c>
      <c r="AB121">
        <v>0.25</v>
      </c>
      <c r="AC121">
        <v>1</v>
      </c>
      <c r="AD121">
        <v>6.8105928214857281</v>
      </c>
      <c r="AE121">
        <v>6.2184117740568761</v>
      </c>
      <c r="AF121">
        <v>5.8356669033832596</v>
      </c>
      <c r="AG121">
        <v>5.9861292914893767</v>
      </c>
      <c r="AH121">
        <v>6.6801007360121814</v>
      </c>
      <c r="AI121" s="12">
        <v>4.387773224518134</v>
      </c>
      <c r="AJ121" s="12">
        <v>0</v>
      </c>
      <c r="AK121" s="12">
        <v>0</v>
      </c>
      <c r="AL121" s="12">
        <v>0</v>
      </c>
      <c r="AM121" s="12">
        <v>0</v>
      </c>
      <c r="AN121" s="12">
        <v>0</v>
      </c>
      <c r="AO121">
        <v>5.3693739399999991</v>
      </c>
      <c r="AP121">
        <v>7.3785340187500008</v>
      </c>
    </row>
    <row r="122" spans="1:42" x14ac:dyDescent="0.2">
      <c r="A122" s="2">
        <v>43983</v>
      </c>
      <c r="B122">
        <v>6</v>
      </c>
      <c r="C122">
        <v>2020</v>
      </c>
      <c r="D122">
        <v>4.25</v>
      </c>
      <c r="E122">
        <f t="shared" si="2"/>
        <v>4</v>
      </c>
      <c r="F122">
        <v>7.4338765252380954</v>
      </c>
      <c r="G122">
        <v>1.96</v>
      </c>
      <c r="H122">
        <v>-7.4635642000000004</v>
      </c>
      <c r="I122">
        <v>4925.8680710565477</v>
      </c>
      <c r="J122">
        <v>14195.955000000002</v>
      </c>
      <c r="K122">
        <v>5.1196463147563573</v>
      </c>
      <c r="L122">
        <v>6.7966063962798042</v>
      </c>
      <c r="M122">
        <v>25.248117619047619</v>
      </c>
      <c r="N122">
        <v>14.465598571428572</v>
      </c>
      <c r="O122">
        <v>30.361724761904764</v>
      </c>
      <c r="P122">
        <v>921.83433051766087</v>
      </c>
      <c r="Q122">
        <v>16.418609047619043</v>
      </c>
      <c r="R122">
        <v>13.505950952380953</v>
      </c>
      <c r="S122">
        <v>56.858636682683738</v>
      </c>
      <c r="T122">
        <v>8.5180140820701862</v>
      </c>
      <c r="U122">
        <v>7.926085086925144</v>
      </c>
      <c r="V122">
        <f t="shared" si="3"/>
        <v>5.5180140820701862</v>
      </c>
      <c r="W122">
        <f t="shared" si="3"/>
        <v>4.926085086925144</v>
      </c>
      <c r="X122">
        <v>33</v>
      </c>
      <c r="Y122">
        <v>1089</v>
      </c>
      <c r="Z122">
        <v>3.9077700059276821</v>
      </c>
      <c r="AA122">
        <v>1</v>
      </c>
      <c r="AB122">
        <v>0.25</v>
      </c>
      <c r="AC122">
        <v>0</v>
      </c>
      <c r="AD122">
        <v>6.8056103939376085</v>
      </c>
      <c r="AE122">
        <v>6.2142409388381639</v>
      </c>
      <c r="AF122">
        <v>5.8141091522932484</v>
      </c>
      <c r="AG122">
        <v>5.9938472532889486</v>
      </c>
      <c r="AH122">
        <v>6.6751293545621015</v>
      </c>
      <c r="AI122" s="12">
        <v>4.3214934166721184</v>
      </c>
      <c r="AJ122" s="12">
        <v>0</v>
      </c>
      <c r="AK122" s="12">
        <v>0</v>
      </c>
      <c r="AL122" s="12">
        <v>0</v>
      </c>
      <c r="AM122" s="12">
        <v>0</v>
      </c>
      <c r="AN122" s="12">
        <v>0</v>
      </c>
      <c r="AO122">
        <v>5.0557573500000004</v>
      </c>
      <c r="AP122">
        <v>6.7165984966666663</v>
      </c>
    </row>
    <row r="123" spans="1:42" x14ac:dyDescent="0.2">
      <c r="A123" s="2">
        <v>44013</v>
      </c>
      <c r="B123">
        <v>7</v>
      </c>
      <c r="C123">
        <v>2020</v>
      </c>
      <c r="D123">
        <v>4</v>
      </c>
      <c r="E123">
        <f t="shared" si="2"/>
        <v>3.75</v>
      </c>
      <c r="F123">
        <v>7.2601050650000012</v>
      </c>
      <c r="G123">
        <v>1.54</v>
      </c>
      <c r="H123">
        <v>-14.08699191</v>
      </c>
      <c r="I123">
        <v>5064.60791015625</v>
      </c>
      <c r="J123">
        <v>14582.411136363638</v>
      </c>
      <c r="K123">
        <v>5.1305821139186332</v>
      </c>
      <c r="L123">
        <v>6.7999004675336634</v>
      </c>
      <c r="M123">
        <v>25.958982727272726</v>
      </c>
      <c r="N123">
        <v>14.314450454545453</v>
      </c>
      <c r="O123">
        <v>29.798782272727273</v>
      </c>
      <c r="P123">
        <v>887.96742493740521</v>
      </c>
      <c r="Q123">
        <v>16.180536818181817</v>
      </c>
      <c r="R123">
        <v>13.747250000000001</v>
      </c>
      <c r="S123">
        <v>46.773181741887818</v>
      </c>
      <c r="T123">
        <v>8.333956641909996</v>
      </c>
      <c r="U123">
        <v>7.8095597146352675</v>
      </c>
      <c r="V123">
        <f t="shared" si="3"/>
        <v>5.333956641909996</v>
      </c>
      <c r="W123">
        <f t="shared" si="3"/>
        <v>4.8095597146352675</v>
      </c>
      <c r="X123">
        <v>25</v>
      </c>
      <c r="Y123">
        <v>625</v>
      </c>
      <c r="Z123">
        <v>3.3450062015503876</v>
      </c>
      <c r="AA123">
        <v>1</v>
      </c>
      <c r="AB123">
        <v>0.25</v>
      </c>
      <c r="AC123">
        <v>0</v>
      </c>
      <c r="AD123">
        <v>6.8173452805184009</v>
      </c>
      <c r="AE123">
        <v>6.2261538323204393</v>
      </c>
      <c r="AF123">
        <v>5.8248965789984677</v>
      </c>
      <c r="AG123">
        <v>6.006502581351258</v>
      </c>
      <c r="AH123">
        <v>6.6870501663975661</v>
      </c>
      <c r="AI123" s="12">
        <v>4.2733997136620232</v>
      </c>
      <c r="AJ123" s="12">
        <v>0</v>
      </c>
      <c r="AK123" s="12">
        <v>0</v>
      </c>
      <c r="AL123" s="12">
        <v>0</v>
      </c>
      <c r="AM123" s="12">
        <v>0</v>
      </c>
      <c r="AN123" s="12">
        <v>0</v>
      </c>
      <c r="AO123">
        <v>4.6159464186363639</v>
      </c>
      <c r="AP123">
        <v>6.4400269618181829</v>
      </c>
    </row>
    <row r="124" spans="1:42" x14ac:dyDescent="0.2">
      <c r="A124" s="2">
        <v>44044</v>
      </c>
      <c r="B124">
        <v>8</v>
      </c>
      <c r="C124">
        <v>2020</v>
      </c>
      <c r="D124">
        <v>4</v>
      </c>
      <c r="E124">
        <f t="shared" si="2"/>
        <v>3.75</v>
      </c>
      <c r="F124">
        <v>6.9651378816666671</v>
      </c>
      <c r="G124">
        <v>1.32</v>
      </c>
      <c r="H124">
        <v>-15.91955173</v>
      </c>
      <c r="I124">
        <v>5226.6497938368057</v>
      </c>
      <c r="J124">
        <v>14724.502500000002</v>
      </c>
      <c r="K124">
        <v>5.1368514697775689</v>
      </c>
      <c r="L124">
        <v>6.8487765878786933</v>
      </c>
      <c r="M124">
        <v>25.985574736842104</v>
      </c>
      <c r="N124">
        <v>15.803796842105262</v>
      </c>
      <c r="O124">
        <v>28.834876842105256</v>
      </c>
      <c r="P124">
        <v>831.45012249937804</v>
      </c>
      <c r="Q124">
        <v>15.588312105263162</v>
      </c>
      <c r="R124">
        <v>13.787437894736842</v>
      </c>
      <c r="S124">
        <v>45.039047786167636</v>
      </c>
      <c r="T124">
        <v>8.4369541548298166</v>
      </c>
      <c r="U124">
        <v>7.8095597146352675</v>
      </c>
      <c r="V124">
        <f t="shared" si="3"/>
        <v>5.4369541548298166</v>
      </c>
      <c r="W124">
        <f t="shared" si="3"/>
        <v>4.8095597146352675</v>
      </c>
      <c r="X124">
        <v>24</v>
      </c>
      <c r="Y124">
        <v>576</v>
      </c>
      <c r="Z124">
        <v>4.2402790697674417</v>
      </c>
      <c r="AA124">
        <v>1</v>
      </c>
      <c r="AB124">
        <v>0.25</v>
      </c>
      <c r="AC124">
        <v>0</v>
      </c>
      <c r="AD124">
        <v>6.8280791866517214</v>
      </c>
      <c r="AE124">
        <v>6.2467965611434684</v>
      </c>
      <c r="AF124">
        <v>5.8239560286959184</v>
      </c>
      <c r="AG124">
        <v>6.0407887856630706</v>
      </c>
      <c r="AH124">
        <v>6.6942808037201011</v>
      </c>
      <c r="AI124" s="12">
        <v>4.2895668805475857</v>
      </c>
      <c r="AJ124" s="12">
        <v>0</v>
      </c>
      <c r="AK124" s="12">
        <v>0</v>
      </c>
      <c r="AL124" s="12">
        <v>0</v>
      </c>
      <c r="AM124" s="12">
        <v>0</v>
      </c>
      <c r="AN124" s="12">
        <v>0</v>
      </c>
      <c r="AO124">
        <v>3.9200553094444452</v>
      </c>
      <c r="AP124">
        <v>5.8856498161111102</v>
      </c>
    </row>
    <row r="125" spans="1:42" x14ac:dyDescent="0.2">
      <c r="A125" s="2">
        <v>44075</v>
      </c>
      <c r="B125">
        <v>9</v>
      </c>
      <c r="C125">
        <v>2020</v>
      </c>
      <c r="D125">
        <v>4</v>
      </c>
      <c r="E125">
        <f t="shared" si="2"/>
        <v>3.75</v>
      </c>
      <c r="F125">
        <v>7.0323566340909087</v>
      </c>
      <c r="G125">
        <v>1.42</v>
      </c>
      <c r="H125">
        <v>-10.04897914</v>
      </c>
      <c r="I125">
        <v>5063.162220348011</v>
      </c>
      <c r="J125">
        <v>14847.956590909092</v>
      </c>
      <c r="K125">
        <v>5.1308261722077049</v>
      </c>
      <c r="L125">
        <v>6.8550517802748852</v>
      </c>
      <c r="M125">
        <v>26.077544090909097</v>
      </c>
      <c r="N125">
        <v>16.85761909090909</v>
      </c>
      <c r="O125">
        <v>27.989923636363638</v>
      </c>
      <c r="P125">
        <v>783.43582516946788</v>
      </c>
      <c r="Q125">
        <v>15.438429090909091</v>
      </c>
      <c r="R125">
        <v>13.636484999999999</v>
      </c>
      <c r="S125">
        <v>41.867142995198527</v>
      </c>
      <c r="T125">
        <v>8.2488512724946013</v>
      </c>
      <c r="U125">
        <v>7.8413594704548553</v>
      </c>
      <c r="V125">
        <f t="shared" si="3"/>
        <v>5.2488512724946013</v>
      </c>
      <c r="W125">
        <f t="shared" si="3"/>
        <v>4.8413594704548553</v>
      </c>
      <c r="X125">
        <v>30</v>
      </c>
      <c r="Y125">
        <v>900</v>
      </c>
      <c r="Z125">
        <v>2.555593659942363</v>
      </c>
      <c r="AA125">
        <v>1</v>
      </c>
      <c r="AB125">
        <v>0.25</v>
      </c>
      <c r="AC125">
        <v>0</v>
      </c>
      <c r="AD125">
        <v>6.8292274808569644</v>
      </c>
      <c r="AE125">
        <v>6.2505889270842907</v>
      </c>
      <c r="AF125">
        <v>5.8289254952749685</v>
      </c>
      <c r="AG125">
        <v>6.0438651316866085</v>
      </c>
      <c r="AH125">
        <v>6.6943222819521049</v>
      </c>
      <c r="AI125" s="12">
        <v>4.3293047045551853</v>
      </c>
      <c r="AJ125" s="12">
        <v>0</v>
      </c>
      <c r="AK125" s="12">
        <v>0</v>
      </c>
      <c r="AL125" s="12">
        <v>0</v>
      </c>
      <c r="AM125" s="12">
        <v>0</v>
      </c>
      <c r="AN125" s="12">
        <v>0</v>
      </c>
      <c r="AO125">
        <v>3.8327462527272731</v>
      </c>
      <c r="AP125">
        <v>5.8388361849999999</v>
      </c>
    </row>
    <row r="126" spans="1:42" x14ac:dyDescent="0.2">
      <c r="A126" s="2">
        <v>44105</v>
      </c>
      <c r="B126">
        <v>10</v>
      </c>
      <c r="C126">
        <v>2020</v>
      </c>
      <c r="D126">
        <v>4</v>
      </c>
      <c r="E126">
        <f t="shared" si="2"/>
        <v>3.75</v>
      </c>
      <c r="F126">
        <v>6.963487081052631</v>
      </c>
      <c r="G126">
        <v>1.44</v>
      </c>
      <c r="H126">
        <v>-13.02117848</v>
      </c>
      <c r="I126">
        <v>5071.6409590871708</v>
      </c>
      <c r="J126">
        <v>14749.137954545457</v>
      </c>
      <c r="K126">
        <v>5.1260103271440087</v>
      </c>
      <c r="L126">
        <v>6.8600373707575244</v>
      </c>
      <c r="M126">
        <v>25.224007368421052</v>
      </c>
      <c r="N126">
        <v>19.266889473684213</v>
      </c>
      <c r="O126">
        <v>26.732558421052627</v>
      </c>
      <c r="P126">
        <v>714.62967973499167</v>
      </c>
      <c r="Q126">
        <v>14.903656842105264</v>
      </c>
      <c r="R126">
        <v>13.872886842105261</v>
      </c>
      <c r="S126">
        <v>55.521904899960454</v>
      </c>
      <c r="T126">
        <v>8.2534724897680434</v>
      </c>
      <c r="U126">
        <v>7.9196010237841108</v>
      </c>
      <c r="V126">
        <f t="shared" si="3"/>
        <v>5.2534724897680434</v>
      </c>
      <c r="W126">
        <f t="shared" si="3"/>
        <v>4.9196010237841108</v>
      </c>
      <c r="X126">
        <v>24</v>
      </c>
      <c r="Y126">
        <v>576</v>
      </c>
      <c r="Z126">
        <v>2.1571058965102288</v>
      </c>
      <c r="AA126">
        <v>1</v>
      </c>
      <c r="AB126">
        <v>0.25</v>
      </c>
      <c r="AC126">
        <v>0</v>
      </c>
      <c r="AD126">
        <v>6.8313671974018533</v>
      </c>
      <c r="AE126">
        <v>6.250961544491763</v>
      </c>
      <c r="AF126">
        <v>5.8499292967408056</v>
      </c>
      <c r="AG126">
        <v>6.0311621191267299</v>
      </c>
      <c r="AH126">
        <v>6.6969981772828344</v>
      </c>
      <c r="AI126" s="12">
        <v>4.353648535367439</v>
      </c>
      <c r="AJ126" s="12">
        <v>0</v>
      </c>
      <c r="AK126" s="12">
        <v>0</v>
      </c>
      <c r="AL126" s="12">
        <v>0</v>
      </c>
      <c r="AM126" s="12">
        <v>0</v>
      </c>
      <c r="AN126" s="12">
        <v>0</v>
      </c>
      <c r="AO126">
        <v>3.8114867552631577</v>
      </c>
      <c r="AP126">
        <v>5.8816944042105268</v>
      </c>
    </row>
    <row r="127" spans="1:42" x14ac:dyDescent="0.2">
      <c r="A127" s="2">
        <v>44136</v>
      </c>
      <c r="B127">
        <v>11</v>
      </c>
      <c r="C127">
        <v>2020</v>
      </c>
      <c r="D127">
        <v>3.75</v>
      </c>
      <c r="E127">
        <f t="shared" si="2"/>
        <v>3.5</v>
      </c>
      <c r="F127">
        <v>6.6210182904761927</v>
      </c>
      <c r="G127">
        <v>1.59</v>
      </c>
      <c r="H127">
        <v>-8.7337002699999999</v>
      </c>
      <c r="I127">
        <v>5483.8239164806546</v>
      </c>
      <c r="J127">
        <v>14236.812142857145</v>
      </c>
      <c r="K127">
        <v>5.1256637936777336</v>
      </c>
      <c r="L127">
        <v>6.8647101463965265</v>
      </c>
      <c r="M127">
        <v>25.059690952380954</v>
      </c>
      <c r="N127">
        <v>20.198041904761901</v>
      </c>
      <c r="O127">
        <v>26.159647142857143</v>
      </c>
      <c r="P127">
        <v>684.32713863879383</v>
      </c>
      <c r="Q127">
        <v>14.547766666666664</v>
      </c>
      <c r="R127">
        <v>14.034853809523808</v>
      </c>
      <c r="S127">
        <v>45.163684443423577</v>
      </c>
      <c r="T127">
        <v>8.33949834655267</v>
      </c>
      <c r="U127">
        <v>7.8698182079793284</v>
      </c>
      <c r="V127">
        <f t="shared" si="3"/>
        <v>5.33949834655267</v>
      </c>
      <c r="W127">
        <f t="shared" si="3"/>
        <v>4.8698182079793284</v>
      </c>
      <c r="X127">
        <v>24</v>
      </c>
      <c r="Y127">
        <v>576</v>
      </c>
      <c r="Z127">
        <v>2.9490364372469635</v>
      </c>
      <c r="AA127">
        <v>1</v>
      </c>
      <c r="AB127">
        <v>0.25</v>
      </c>
      <c r="AC127">
        <v>0</v>
      </c>
      <c r="AD127">
        <v>6.8338606598692646</v>
      </c>
      <c r="AE127">
        <v>6.2550329739079888</v>
      </c>
      <c r="AF127">
        <v>5.8528190684053465</v>
      </c>
      <c r="AG127">
        <v>6.0360102998907506</v>
      </c>
      <c r="AH127">
        <v>6.6988114127305209</v>
      </c>
      <c r="AI127" s="12">
        <v>4.3805021215806024</v>
      </c>
      <c r="AJ127" s="12">
        <v>0</v>
      </c>
      <c r="AK127" s="12">
        <v>0</v>
      </c>
      <c r="AL127" s="12">
        <v>0</v>
      </c>
      <c r="AM127" s="12">
        <v>0</v>
      </c>
      <c r="AN127" s="12">
        <v>0</v>
      </c>
      <c r="AO127">
        <v>3.375553501428572</v>
      </c>
      <c r="AP127">
        <v>5.5685999252380958</v>
      </c>
    </row>
    <row r="128" spans="1:42" x14ac:dyDescent="0.2">
      <c r="A128" s="2">
        <v>44166</v>
      </c>
      <c r="B128">
        <v>12</v>
      </c>
      <c r="C128">
        <v>2020</v>
      </c>
      <c r="D128">
        <v>3.75</v>
      </c>
      <c r="E128">
        <f t="shared" si="2"/>
        <v>3.5</v>
      </c>
      <c r="F128">
        <v>6.2818096300000006</v>
      </c>
      <c r="G128">
        <v>1.68</v>
      </c>
      <c r="H128">
        <v>-5.35095163</v>
      </c>
      <c r="I128">
        <v>5978.1328638980267</v>
      </c>
      <c r="J128">
        <v>14173.088478260872</v>
      </c>
      <c r="K128">
        <v>5.1332087829915469</v>
      </c>
      <c r="L128">
        <v>6.873870418117316</v>
      </c>
      <c r="M128">
        <v>24.917655</v>
      </c>
      <c r="N128">
        <v>21.738998999999993</v>
      </c>
      <c r="O128">
        <v>25.509701</v>
      </c>
      <c r="P128">
        <v>650.74484510940101</v>
      </c>
      <c r="Q128">
        <v>14.189885</v>
      </c>
      <c r="R128">
        <v>13.643761000000001</v>
      </c>
      <c r="S128">
        <v>45.886817758733535</v>
      </c>
      <c r="T128">
        <v>8.0866082330224636</v>
      </c>
      <c r="U128">
        <v>7.5016069224188291</v>
      </c>
      <c r="V128">
        <f t="shared" si="3"/>
        <v>5.0866082330224636</v>
      </c>
      <c r="W128">
        <f t="shared" si="3"/>
        <v>4.5016069224188291</v>
      </c>
      <c r="X128">
        <v>12</v>
      </c>
      <c r="Y128">
        <v>144</v>
      </c>
      <c r="Z128">
        <v>3.8459294265910522</v>
      </c>
      <c r="AA128">
        <v>1</v>
      </c>
      <c r="AB128">
        <v>0.25</v>
      </c>
      <c r="AC128">
        <v>1</v>
      </c>
      <c r="AD128">
        <v>6.8392227567833599</v>
      </c>
      <c r="AE128">
        <v>6.268506028880906</v>
      </c>
      <c r="AF128">
        <v>5.8808778288268551</v>
      </c>
      <c r="AG128">
        <v>6.0396441549952478</v>
      </c>
      <c r="AH128">
        <v>6.7013112109046515</v>
      </c>
      <c r="AI128" s="12">
        <v>4.3658586617294644</v>
      </c>
      <c r="AJ128" s="12">
        <v>0</v>
      </c>
      <c r="AK128" s="12">
        <v>0</v>
      </c>
      <c r="AL128" s="12">
        <v>0</v>
      </c>
      <c r="AM128" s="12">
        <v>0</v>
      </c>
      <c r="AN128" s="12">
        <v>0</v>
      </c>
      <c r="AO128">
        <v>3.4136869810526314</v>
      </c>
      <c r="AP128">
        <v>5.3524696689473679</v>
      </c>
    </row>
    <row r="129" spans="1:42" x14ac:dyDescent="0.2">
      <c r="A129" s="2">
        <v>44197</v>
      </c>
      <c r="B129">
        <v>1</v>
      </c>
      <c r="C129">
        <v>2021</v>
      </c>
      <c r="D129">
        <v>3.75</v>
      </c>
      <c r="E129">
        <f t="shared" si="2"/>
        <v>3.5</v>
      </c>
      <c r="F129">
        <v>6.3806878364999999</v>
      </c>
      <c r="G129">
        <v>1.55</v>
      </c>
      <c r="H129">
        <v>-7.7536373000000003</v>
      </c>
      <c r="I129">
        <v>6247.3522705078121</v>
      </c>
      <c r="J129">
        <v>14061.902500000002</v>
      </c>
      <c r="K129">
        <v>5.1398944437896414</v>
      </c>
      <c r="L129">
        <v>6.8175444482247274</v>
      </c>
      <c r="M129">
        <v>24.695322499999996</v>
      </c>
      <c r="N129">
        <v>22.598302499999992</v>
      </c>
      <c r="O129">
        <v>25.00656</v>
      </c>
      <c r="P129">
        <v>625.32804303360001</v>
      </c>
      <c r="Q129">
        <v>14.0489745</v>
      </c>
      <c r="R129">
        <v>13.650843</v>
      </c>
      <c r="S129">
        <v>45.538420827765158</v>
      </c>
      <c r="T129">
        <v>8.3356127346744469</v>
      </c>
      <c r="U129">
        <v>8.00560944536028</v>
      </c>
      <c r="V129">
        <f t="shared" si="3"/>
        <v>5.3356127346744469</v>
      </c>
      <c r="W129">
        <f t="shared" si="3"/>
        <v>5.00560944536028</v>
      </c>
      <c r="X129">
        <v>31</v>
      </c>
      <c r="Y129">
        <v>961</v>
      </c>
      <c r="Z129">
        <v>2.1379782823297138</v>
      </c>
      <c r="AA129">
        <v>1</v>
      </c>
      <c r="AB129">
        <v>0.25</v>
      </c>
      <c r="AC129">
        <v>0</v>
      </c>
      <c r="AD129">
        <v>6.8304223378530748</v>
      </c>
      <c r="AE129">
        <v>6.2460787835183895</v>
      </c>
      <c r="AF129">
        <v>5.8528026931256631</v>
      </c>
      <c r="AG129">
        <v>6.0210926949467574</v>
      </c>
      <c r="AH129">
        <v>6.6975638931707584</v>
      </c>
      <c r="AI129" s="12">
        <v>4.3278535391056749</v>
      </c>
      <c r="AJ129" s="12">
        <v>0</v>
      </c>
      <c r="AK129" s="12">
        <v>0</v>
      </c>
      <c r="AL129" s="12">
        <v>0</v>
      </c>
      <c r="AM129" s="12">
        <v>0</v>
      </c>
      <c r="AN129" s="12">
        <v>0</v>
      </c>
      <c r="AO129">
        <v>3.908526616000001</v>
      </c>
      <c r="AP129">
        <v>5.5101951409999996</v>
      </c>
    </row>
    <row r="130" spans="1:42" x14ac:dyDescent="0.2">
      <c r="A130" s="2">
        <v>44228</v>
      </c>
      <c r="B130">
        <v>2</v>
      </c>
      <c r="C130">
        <v>2021</v>
      </c>
      <c r="D130">
        <v>3.5</v>
      </c>
      <c r="E130">
        <f t="shared" si="2"/>
        <v>3.25</v>
      </c>
      <c r="F130">
        <v>6.4882625642105261</v>
      </c>
      <c r="G130">
        <v>1.38</v>
      </c>
      <c r="H130">
        <v>-6.0173982300000004</v>
      </c>
      <c r="I130">
        <v>6199.803505345395</v>
      </c>
      <c r="J130">
        <v>14042.102500000003</v>
      </c>
      <c r="K130">
        <v>5.1423498834418888</v>
      </c>
      <c r="L130">
        <v>6.8225545073202483</v>
      </c>
      <c r="M130">
        <v>24.999764736842103</v>
      </c>
      <c r="N130">
        <v>22.677974736842099</v>
      </c>
      <c r="O130">
        <v>24.642748947368414</v>
      </c>
      <c r="P130">
        <v>607.26507568302713</v>
      </c>
      <c r="Q130">
        <v>14.046417368421054</v>
      </c>
      <c r="R130">
        <v>13.633093684210525</v>
      </c>
      <c r="S130">
        <v>54.378421181126598</v>
      </c>
      <c r="T130">
        <v>8.2899987527480334</v>
      </c>
      <c r="U130">
        <v>7.9137873702054771</v>
      </c>
      <c r="V130">
        <f t="shared" si="3"/>
        <v>5.2899987527480334</v>
      </c>
      <c r="W130">
        <f t="shared" si="3"/>
        <v>4.9137873702054771</v>
      </c>
      <c r="X130">
        <v>26</v>
      </c>
      <c r="Y130">
        <v>676</v>
      </c>
      <c r="Z130">
        <v>2.3779974388682237</v>
      </c>
      <c r="AA130">
        <v>1</v>
      </c>
      <c r="AB130">
        <v>0.25</v>
      </c>
      <c r="AC130">
        <v>0</v>
      </c>
      <c r="AD130">
        <v>6.8336434866719031</v>
      </c>
      <c r="AE130">
        <v>6.2515806091550967</v>
      </c>
      <c r="AF130">
        <v>5.8439964010021175</v>
      </c>
      <c r="AG130">
        <v>6.0360443636757894</v>
      </c>
      <c r="AH130">
        <v>6.7000959027853595</v>
      </c>
      <c r="AI130" s="12">
        <v>4.3020164059666932</v>
      </c>
      <c r="AJ130" s="12">
        <v>0</v>
      </c>
      <c r="AK130" s="12">
        <v>0</v>
      </c>
      <c r="AL130" s="12">
        <v>0</v>
      </c>
      <c r="AM130" s="12">
        <v>0</v>
      </c>
      <c r="AN130" s="12">
        <v>0</v>
      </c>
      <c r="AO130">
        <v>3.9736580015789476</v>
      </c>
      <c r="AP130">
        <v>5.556830573684211</v>
      </c>
    </row>
    <row r="131" spans="1:42" x14ac:dyDescent="0.2">
      <c r="A131" s="2">
        <v>44256</v>
      </c>
      <c r="B131">
        <v>3</v>
      </c>
      <c r="C131">
        <v>2021</v>
      </c>
      <c r="D131">
        <v>3.5</v>
      </c>
      <c r="E131">
        <f t="shared" ref="E131:E180" si="4">D131-AB131</f>
        <v>3.25</v>
      </c>
      <c r="F131">
        <v>6.8804671995454552</v>
      </c>
      <c r="G131">
        <v>1.37</v>
      </c>
      <c r="H131">
        <v>0.16191199000000001</v>
      </c>
      <c r="I131">
        <v>6252.836403586648</v>
      </c>
      <c r="J131">
        <v>14417.393478260872</v>
      </c>
      <c r="K131">
        <v>5.1370225979262036</v>
      </c>
      <c r="L131">
        <v>6.8328003063587204</v>
      </c>
      <c r="M131">
        <v>25.442638181818186</v>
      </c>
      <c r="N131">
        <v>22.966808636363638</v>
      </c>
      <c r="O131">
        <v>23.231500909090911</v>
      </c>
      <c r="P131">
        <v>539.70263448909179</v>
      </c>
      <c r="Q131">
        <v>14.07809590909091</v>
      </c>
      <c r="R131">
        <v>14.280957272727271</v>
      </c>
      <c r="S131">
        <v>66.486957384192408</v>
      </c>
      <c r="T131">
        <v>8.3132342916947248</v>
      </c>
      <c r="U131">
        <v>7.9328029122517547</v>
      </c>
      <c r="V131">
        <f t="shared" ref="V131:W174" si="5">T131-3</f>
        <v>5.3132342916947248</v>
      </c>
      <c r="W131">
        <f t="shared" si="5"/>
        <v>4.9328029122517547</v>
      </c>
      <c r="X131">
        <v>48</v>
      </c>
      <c r="Y131">
        <v>2304</v>
      </c>
      <c r="Z131">
        <v>2.4012168344327725</v>
      </c>
      <c r="AA131">
        <v>1</v>
      </c>
      <c r="AB131">
        <v>0.25</v>
      </c>
      <c r="AC131">
        <v>0</v>
      </c>
      <c r="AD131">
        <v>6.8385698011370124</v>
      </c>
      <c r="AE131">
        <v>6.2618315194922758</v>
      </c>
      <c r="AF131">
        <v>5.8404059977898246</v>
      </c>
      <c r="AG131">
        <v>6.0549626210410397</v>
      </c>
      <c r="AH131">
        <v>6.703288989707441</v>
      </c>
      <c r="AI131" s="12">
        <v>4.2600888590858963</v>
      </c>
      <c r="AJ131" s="12">
        <v>0</v>
      </c>
      <c r="AK131" s="12">
        <v>0</v>
      </c>
      <c r="AL131" s="12">
        <v>0</v>
      </c>
      <c r="AM131" s="12">
        <v>0</v>
      </c>
      <c r="AN131" s="12">
        <v>0</v>
      </c>
      <c r="AO131">
        <v>4.1372053054545459</v>
      </c>
      <c r="AP131">
        <v>5.9940730436363632</v>
      </c>
    </row>
    <row r="132" spans="1:42" x14ac:dyDescent="0.2">
      <c r="A132" s="2">
        <v>44287</v>
      </c>
      <c r="B132">
        <v>4</v>
      </c>
      <c r="C132">
        <v>2021</v>
      </c>
      <c r="D132">
        <v>3.5</v>
      </c>
      <c r="E132">
        <f t="shared" si="4"/>
        <v>3.25</v>
      </c>
      <c r="F132">
        <v>6.7162136933333336</v>
      </c>
      <c r="G132">
        <v>1.42</v>
      </c>
      <c r="H132">
        <v>20.407362240000001</v>
      </c>
      <c r="I132">
        <v>6012.2738095238092</v>
      </c>
      <c r="J132">
        <v>14558.184090909093</v>
      </c>
      <c r="K132">
        <v>5.1423849604466598</v>
      </c>
      <c r="L132">
        <v>6.8324125269563938</v>
      </c>
      <c r="M132">
        <v>25.430793181818181</v>
      </c>
      <c r="N132">
        <v>23.231048181818181</v>
      </c>
      <c r="O132">
        <v>22.79342909090909</v>
      </c>
      <c r="P132">
        <v>519.54040972230075</v>
      </c>
      <c r="Q132">
        <v>14.117781363636363</v>
      </c>
      <c r="R132">
        <v>14.426948636363635</v>
      </c>
      <c r="S132">
        <v>61.241428738548606</v>
      </c>
      <c r="T132">
        <v>8.1375715207258246</v>
      </c>
      <c r="U132">
        <v>7.8618926903914463</v>
      </c>
      <c r="V132">
        <f t="shared" si="5"/>
        <v>5.1375715207258246</v>
      </c>
      <c r="W132">
        <f t="shared" si="5"/>
        <v>4.8618926903914463</v>
      </c>
      <c r="X132">
        <v>31</v>
      </c>
      <c r="Y132">
        <v>961</v>
      </c>
      <c r="Z132">
        <v>1.8865956569543705</v>
      </c>
      <c r="AA132">
        <v>1</v>
      </c>
      <c r="AB132">
        <v>0.25</v>
      </c>
      <c r="AC132">
        <v>0</v>
      </c>
      <c r="AD132">
        <v>6.8428828646400293</v>
      </c>
      <c r="AE132">
        <v>6.2673949009509693</v>
      </c>
      <c r="AF132">
        <v>5.8648927315025867</v>
      </c>
      <c r="AG132">
        <v>6.0485611828520138</v>
      </c>
      <c r="AH132">
        <v>6.7072125507071503</v>
      </c>
      <c r="AI132" s="12">
        <v>4.2463389051388107</v>
      </c>
      <c r="AJ132" s="12">
        <v>0</v>
      </c>
      <c r="AK132" s="12">
        <v>0</v>
      </c>
      <c r="AL132" s="12">
        <v>0</v>
      </c>
      <c r="AM132" s="12">
        <v>0</v>
      </c>
      <c r="AN132" s="12">
        <v>0</v>
      </c>
      <c r="AO132">
        <v>3.9985933047619047</v>
      </c>
      <c r="AP132">
        <v>5.8393001123809523</v>
      </c>
    </row>
    <row r="133" spans="1:42" x14ac:dyDescent="0.2">
      <c r="A133" s="2">
        <v>44317</v>
      </c>
      <c r="B133">
        <v>5</v>
      </c>
      <c r="C133">
        <v>2021</v>
      </c>
      <c r="D133">
        <v>3.5</v>
      </c>
      <c r="E133">
        <f t="shared" si="4"/>
        <v>3.25</v>
      </c>
      <c r="F133">
        <v>6.6252596488235298</v>
      </c>
      <c r="G133">
        <v>1.68</v>
      </c>
      <c r="H133">
        <v>25.65979836</v>
      </c>
      <c r="I133">
        <v>5877.7617474724266</v>
      </c>
      <c r="J133">
        <v>14323.192619047621</v>
      </c>
      <c r="K133">
        <v>5.1348080341597306</v>
      </c>
      <c r="L133">
        <v>6.8348632867784662</v>
      </c>
      <c r="M133">
        <v>25.212081666666666</v>
      </c>
      <c r="N133">
        <v>23.291140000000002</v>
      </c>
      <c r="O133">
        <v>22.794843888888888</v>
      </c>
      <c r="P133">
        <v>519.60490791881512</v>
      </c>
      <c r="Q133">
        <v>14.279600555555554</v>
      </c>
      <c r="R133">
        <v>14.422334999999997</v>
      </c>
      <c r="S133">
        <v>55.8945003509521</v>
      </c>
      <c r="T133">
        <v>7.9915313040181992</v>
      </c>
      <c r="U133">
        <v>7.6288995644206068</v>
      </c>
      <c r="V133">
        <f t="shared" si="5"/>
        <v>4.9915313040181992</v>
      </c>
      <c r="W133">
        <f t="shared" si="5"/>
        <v>4.6288995644206068</v>
      </c>
      <c r="X133">
        <v>13</v>
      </c>
      <c r="Y133">
        <v>169</v>
      </c>
      <c r="Z133">
        <v>2.3047920094007051</v>
      </c>
      <c r="AA133">
        <v>1</v>
      </c>
      <c r="AB133">
        <v>0.25</v>
      </c>
      <c r="AC133">
        <v>1</v>
      </c>
      <c r="AD133">
        <v>6.8453519087275607</v>
      </c>
      <c r="AE133">
        <v>6.2699253052172494</v>
      </c>
      <c r="AF133">
        <v>5.8713009473162447</v>
      </c>
      <c r="AG133">
        <v>6.0485321900543001</v>
      </c>
      <c r="AH133">
        <v>6.7096227803940023</v>
      </c>
      <c r="AI133" s="12">
        <v>4.2592357193423727</v>
      </c>
      <c r="AJ133" s="12">
        <v>0</v>
      </c>
      <c r="AK133" s="12">
        <v>0</v>
      </c>
      <c r="AL133" s="12">
        <v>0</v>
      </c>
      <c r="AM133" s="12">
        <v>0</v>
      </c>
      <c r="AN133" s="12">
        <v>0</v>
      </c>
      <c r="AO133">
        <v>3.9040663976470587</v>
      </c>
      <c r="AP133">
        <v>5.7253691388235293</v>
      </c>
    </row>
    <row r="134" spans="1:42" x14ac:dyDescent="0.2">
      <c r="A134" s="2">
        <v>44348</v>
      </c>
      <c r="B134">
        <v>6</v>
      </c>
      <c r="C134">
        <v>2021</v>
      </c>
      <c r="D134">
        <v>3.5</v>
      </c>
      <c r="E134">
        <f t="shared" si="4"/>
        <v>3.25</v>
      </c>
      <c r="F134">
        <v>6.5572830485714277</v>
      </c>
      <c r="G134">
        <v>1.33</v>
      </c>
      <c r="H134">
        <v>21.543768149999998</v>
      </c>
      <c r="I134">
        <v>6040.8919503348216</v>
      </c>
      <c r="J134">
        <v>14338.228863636365</v>
      </c>
      <c r="K134">
        <v>5.1370137595937031</v>
      </c>
      <c r="L134">
        <v>6.8430052260724468</v>
      </c>
      <c r="M134">
        <v>25.076284761904759</v>
      </c>
      <c r="N134">
        <v>23.135501904761902</v>
      </c>
      <c r="O134">
        <v>22.926589047619046</v>
      </c>
      <c r="P134">
        <v>525.62848535840556</v>
      </c>
      <c r="Q134">
        <v>14.28347952380952</v>
      </c>
      <c r="R134">
        <v>14.578146666666663</v>
      </c>
      <c r="S134">
        <v>54.494090687144833</v>
      </c>
      <c r="T134">
        <v>8.4600179941715439</v>
      </c>
      <c r="U134">
        <v>7.989004615698537</v>
      </c>
      <c r="V134">
        <f t="shared" si="5"/>
        <v>5.4600179941715439</v>
      </c>
      <c r="W134">
        <f t="shared" si="5"/>
        <v>4.989004615698537</v>
      </c>
      <c r="X134">
        <v>32</v>
      </c>
      <c r="Y134">
        <v>1024</v>
      </c>
      <c r="Z134">
        <v>2.9581035897435899</v>
      </c>
      <c r="AA134">
        <v>1</v>
      </c>
      <c r="AB134">
        <v>0.25</v>
      </c>
      <c r="AC134">
        <v>0</v>
      </c>
      <c r="AD134">
        <v>6.85309327089593</v>
      </c>
      <c r="AE134">
        <v>6.282266132677008</v>
      </c>
      <c r="AF134">
        <v>5.8686481845241207</v>
      </c>
      <c r="AG134">
        <v>6.0705634893309242</v>
      </c>
      <c r="AH134">
        <v>6.7158508812420656</v>
      </c>
      <c r="AI134" s="12">
        <v>4.216357808035224</v>
      </c>
      <c r="AJ134" s="12">
        <v>0</v>
      </c>
      <c r="AK134" s="12">
        <v>0</v>
      </c>
      <c r="AL134" s="12">
        <v>0</v>
      </c>
      <c r="AM134" s="12">
        <v>0</v>
      </c>
      <c r="AN134" s="12">
        <v>0</v>
      </c>
      <c r="AO134">
        <v>3.720964975238096</v>
      </c>
      <c r="AP134">
        <v>5.5622321209523804</v>
      </c>
    </row>
    <row r="135" spans="1:42" x14ac:dyDescent="0.2">
      <c r="A135" s="2">
        <v>44378</v>
      </c>
      <c r="B135">
        <v>7</v>
      </c>
      <c r="C135">
        <v>2021</v>
      </c>
      <c r="D135">
        <v>3.5</v>
      </c>
      <c r="E135">
        <f t="shared" si="4"/>
        <v>3.25</v>
      </c>
      <c r="F135">
        <v>6.5490760790476186</v>
      </c>
      <c r="G135">
        <v>1.52</v>
      </c>
      <c r="H135">
        <v>9.3321583799999992</v>
      </c>
      <c r="I135">
        <v>6055.4228748139885</v>
      </c>
      <c r="J135">
        <v>14511.192142857144</v>
      </c>
      <c r="K135">
        <v>5.1378061816765603</v>
      </c>
      <c r="L135">
        <v>6.8429727466692878</v>
      </c>
      <c r="M135">
        <v>25.119096190476192</v>
      </c>
      <c r="N135">
        <v>23.093351428571427</v>
      </c>
      <c r="O135">
        <v>22.638904285714286</v>
      </c>
      <c r="P135">
        <v>512.51998725773262</v>
      </c>
      <c r="Q135">
        <v>14.405440952380951</v>
      </c>
      <c r="R135">
        <v>14.743203809523809</v>
      </c>
      <c r="S135">
        <v>61.905714125860264</v>
      </c>
      <c r="T135">
        <v>8.4575108477582379</v>
      </c>
      <c r="U135">
        <v>7.9715077817112565</v>
      </c>
      <c r="V135">
        <f t="shared" si="5"/>
        <v>5.4575108477582379</v>
      </c>
      <c r="W135">
        <f t="shared" si="5"/>
        <v>4.9715077817112565</v>
      </c>
      <c r="X135">
        <v>26</v>
      </c>
      <c r="Y135">
        <v>676</v>
      </c>
      <c r="Z135">
        <v>3.0619850507207689</v>
      </c>
      <c r="AA135">
        <v>1</v>
      </c>
      <c r="AB135">
        <v>0.25</v>
      </c>
      <c r="AC135">
        <v>0</v>
      </c>
      <c r="AD135">
        <v>6.8549470083182742</v>
      </c>
      <c r="AE135">
        <v>6.2862973344313993</v>
      </c>
      <c r="AF135">
        <v>5.8800717864012233</v>
      </c>
      <c r="AG135">
        <v>6.0698857424633204</v>
      </c>
      <c r="AH135">
        <v>6.7168552005082622</v>
      </c>
      <c r="AI135" s="12">
        <v>4.2319585387479002</v>
      </c>
      <c r="AJ135" s="12">
        <v>0</v>
      </c>
      <c r="AK135" s="12">
        <v>0</v>
      </c>
      <c r="AL135" s="12">
        <v>0</v>
      </c>
      <c r="AM135" s="12">
        <v>0</v>
      </c>
      <c r="AN135" s="12">
        <v>0</v>
      </c>
      <c r="AO135">
        <v>3.5301472966666658</v>
      </c>
      <c r="AP135">
        <v>5.4493710195238103</v>
      </c>
    </row>
    <row r="136" spans="1:42" x14ac:dyDescent="0.2">
      <c r="A136" s="2">
        <v>44409</v>
      </c>
      <c r="B136">
        <v>8</v>
      </c>
      <c r="C136">
        <v>2021</v>
      </c>
      <c r="D136">
        <v>3.5</v>
      </c>
      <c r="E136">
        <f t="shared" si="4"/>
        <v>3.25</v>
      </c>
      <c r="F136">
        <v>6.4140717249999994</v>
      </c>
      <c r="G136">
        <v>1.59</v>
      </c>
      <c r="H136">
        <v>12.771901700000001</v>
      </c>
      <c r="I136">
        <v>6111.3187255859375</v>
      </c>
      <c r="J136">
        <v>14397.702000000001</v>
      </c>
      <c r="K136">
        <v>5.160721140793247</v>
      </c>
      <c r="L136">
        <v>6.8487765774205007</v>
      </c>
      <c r="M136">
        <v>25.134245499999999</v>
      </c>
      <c r="N136">
        <v>22.962298499999996</v>
      </c>
      <c r="O136">
        <v>22.490850500000001</v>
      </c>
      <c r="P136">
        <v>505.83835621335027</v>
      </c>
      <c r="Q136">
        <v>14.546525499999998</v>
      </c>
      <c r="R136">
        <v>14.866079500000001</v>
      </c>
      <c r="S136">
        <v>61.466363733465009</v>
      </c>
      <c r="T136">
        <v>8.6075516295871708</v>
      </c>
      <c r="U136">
        <v>8.0211892990699383</v>
      </c>
      <c r="V136">
        <f t="shared" si="5"/>
        <v>5.6075516295871708</v>
      </c>
      <c r="W136">
        <f t="shared" si="5"/>
        <v>5.0211892990699383</v>
      </c>
      <c r="X136">
        <v>33</v>
      </c>
      <c r="Y136">
        <v>1089</v>
      </c>
      <c r="Z136">
        <v>3.8580009523809524</v>
      </c>
      <c r="AA136">
        <v>1</v>
      </c>
      <c r="AB136">
        <v>0.25</v>
      </c>
      <c r="AC136">
        <v>0</v>
      </c>
      <c r="AD136">
        <v>6.85802565119163</v>
      </c>
      <c r="AE136">
        <v>6.2874410775222884</v>
      </c>
      <c r="AF136">
        <v>5.8753565463852953</v>
      </c>
      <c r="AG136">
        <v>6.074772394773138</v>
      </c>
      <c r="AH136">
        <v>6.720366756237997</v>
      </c>
      <c r="AI136" s="12">
        <v>4.3139237865983535</v>
      </c>
      <c r="AJ136" s="12">
        <v>0</v>
      </c>
      <c r="AK136" s="12">
        <v>0</v>
      </c>
      <c r="AL136" s="12">
        <v>0</v>
      </c>
      <c r="AM136" s="12">
        <v>0</v>
      </c>
      <c r="AN136" s="12">
        <v>0</v>
      </c>
      <c r="AO136">
        <v>3.294590162</v>
      </c>
      <c r="AP136">
        <v>5.2844220980000003</v>
      </c>
    </row>
    <row r="137" spans="1:42" x14ac:dyDescent="0.2">
      <c r="A137" s="2">
        <v>44440</v>
      </c>
      <c r="B137">
        <v>9</v>
      </c>
      <c r="C137">
        <v>2021</v>
      </c>
      <c r="D137">
        <v>3.5</v>
      </c>
      <c r="E137">
        <f t="shared" si="4"/>
        <v>3.25</v>
      </c>
      <c r="F137">
        <v>6.3205304418181818</v>
      </c>
      <c r="G137">
        <v>1.6</v>
      </c>
      <c r="H137">
        <v>7.1514395200000003</v>
      </c>
      <c r="I137">
        <v>6114.235018643466</v>
      </c>
      <c r="J137">
        <v>14256.957045454548</v>
      </c>
      <c r="K137">
        <v>5.1669330653011603</v>
      </c>
      <c r="L137">
        <v>6.8550518008912196</v>
      </c>
      <c r="M137">
        <v>25.708565909090908</v>
      </c>
      <c r="N137">
        <v>22.685156818181813</v>
      </c>
      <c r="O137">
        <v>22.155310909090911</v>
      </c>
      <c r="P137">
        <v>490.85780147848271</v>
      </c>
      <c r="Q137">
        <v>14.41882318181818</v>
      </c>
      <c r="R137">
        <v>15.032145909090913</v>
      </c>
      <c r="S137">
        <v>56.643809363955512</v>
      </c>
      <c r="T137">
        <v>8.3828824261084556</v>
      </c>
      <c r="U137">
        <v>7.6910814921229687</v>
      </c>
      <c r="V137">
        <f t="shared" si="5"/>
        <v>5.3828824261084556</v>
      </c>
      <c r="W137">
        <f t="shared" si="5"/>
        <v>4.6910814921229687</v>
      </c>
      <c r="X137">
        <v>26</v>
      </c>
      <c r="Y137">
        <v>676</v>
      </c>
      <c r="Z137">
        <v>4.9181405295315681</v>
      </c>
      <c r="AA137">
        <v>1</v>
      </c>
      <c r="AB137">
        <v>0.25</v>
      </c>
      <c r="AC137">
        <v>0</v>
      </c>
      <c r="AD137">
        <v>6.8633776274955123</v>
      </c>
      <c r="AE137">
        <v>6.2941209396590798</v>
      </c>
      <c r="AF137">
        <v>5.8742592461354457</v>
      </c>
      <c r="AG137">
        <v>6.0862950830782099</v>
      </c>
      <c r="AH137">
        <v>6.7252088135918857</v>
      </c>
      <c r="AI137" s="12">
        <v>4.3240489375501765</v>
      </c>
      <c r="AJ137" s="12">
        <v>0</v>
      </c>
      <c r="AK137" s="12">
        <v>0</v>
      </c>
      <c r="AL137" s="12">
        <v>0</v>
      </c>
      <c r="AM137" s="12">
        <v>0</v>
      </c>
      <c r="AN137" s="12">
        <v>0</v>
      </c>
      <c r="AO137">
        <v>3.319163253636364</v>
      </c>
      <c r="AP137">
        <v>5.2248019990909089</v>
      </c>
    </row>
    <row r="138" spans="1:42" x14ac:dyDescent="0.2">
      <c r="A138" s="2">
        <v>44470</v>
      </c>
      <c r="B138">
        <v>10</v>
      </c>
      <c r="C138">
        <v>2021</v>
      </c>
      <c r="D138">
        <v>3.5</v>
      </c>
      <c r="E138">
        <f t="shared" si="4"/>
        <v>3.25</v>
      </c>
      <c r="F138">
        <v>6.417490926000001</v>
      </c>
      <c r="G138">
        <v>1.66</v>
      </c>
      <c r="H138">
        <v>4.7784112299999997</v>
      </c>
      <c r="I138">
        <v>6525.4564453125004</v>
      </c>
      <c r="J138">
        <v>14198.45275</v>
      </c>
      <c r="K138">
        <v>5.1627472257285136</v>
      </c>
      <c r="L138">
        <v>6.8600373707575244</v>
      </c>
      <c r="M138">
        <v>25.867986000000002</v>
      </c>
      <c r="N138">
        <v>22.555410500000001</v>
      </c>
      <c r="O138">
        <v>21.448598500000003</v>
      </c>
      <c r="P138">
        <v>460.04237761420239</v>
      </c>
      <c r="Q138">
        <v>14.584042999999999</v>
      </c>
      <c r="R138">
        <v>15.543961999999999</v>
      </c>
      <c r="S138">
        <v>65.347499656677229</v>
      </c>
      <c r="T138">
        <v>8.3407779371529713</v>
      </c>
      <c r="U138">
        <v>7.4149733479708182</v>
      </c>
      <c r="V138">
        <f t="shared" si="5"/>
        <v>5.3407779371529713</v>
      </c>
      <c r="W138">
        <f t="shared" si="5"/>
        <v>4.4149733479708182</v>
      </c>
      <c r="X138">
        <v>25</v>
      </c>
      <c r="Y138">
        <v>625</v>
      </c>
      <c r="Z138">
        <v>8.429553846153846</v>
      </c>
      <c r="AA138">
        <v>1</v>
      </c>
      <c r="AB138">
        <v>0.25</v>
      </c>
      <c r="AC138">
        <v>0</v>
      </c>
      <c r="AD138">
        <v>6.8745806317088647</v>
      </c>
      <c r="AE138">
        <v>6.3162677104668798</v>
      </c>
      <c r="AF138">
        <v>5.8846276793136534</v>
      </c>
      <c r="AG138">
        <v>6.1155152956336432</v>
      </c>
      <c r="AH138">
        <v>6.7324013490929406</v>
      </c>
      <c r="AI138" s="12">
        <v>4.3051831920825281</v>
      </c>
      <c r="AJ138" s="12">
        <v>0</v>
      </c>
      <c r="AK138" s="12">
        <v>0</v>
      </c>
      <c r="AL138" s="12">
        <v>0</v>
      </c>
      <c r="AM138" s="12">
        <v>0</v>
      </c>
      <c r="AN138" s="12">
        <v>0</v>
      </c>
      <c r="AO138">
        <v>3.4813282464999999</v>
      </c>
      <c r="AP138">
        <v>5.2620961684999994</v>
      </c>
    </row>
    <row r="139" spans="1:42" x14ac:dyDescent="0.2">
      <c r="A139" s="2">
        <v>44501</v>
      </c>
      <c r="B139">
        <v>11</v>
      </c>
      <c r="C139">
        <v>2021</v>
      </c>
      <c r="D139">
        <v>3.5</v>
      </c>
      <c r="E139">
        <f t="shared" si="4"/>
        <v>3.25</v>
      </c>
      <c r="F139">
        <v>6.391734330000002</v>
      </c>
      <c r="G139">
        <v>1.75</v>
      </c>
      <c r="H139">
        <v>7.4421117900000002</v>
      </c>
      <c r="I139">
        <v>6630.987171519886</v>
      </c>
      <c r="J139">
        <v>14263.502954545458</v>
      </c>
      <c r="K139">
        <v>5.1639310283898352</v>
      </c>
      <c r="L139">
        <v>6.8647101641873238</v>
      </c>
      <c r="M139">
        <v>26.120625909090908</v>
      </c>
      <c r="N139">
        <v>22.501909090909081</v>
      </c>
      <c r="O139">
        <v>20.75834954545455</v>
      </c>
      <c r="P139">
        <v>430.90907585127314</v>
      </c>
      <c r="Q139">
        <v>14.573760909090909</v>
      </c>
      <c r="R139">
        <v>16.045351363636364</v>
      </c>
      <c r="S139">
        <v>77.57499999999996</v>
      </c>
      <c r="T139">
        <v>7.6875030989662125</v>
      </c>
      <c r="U139">
        <v>6.6020599913279625</v>
      </c>
      <c r="V139">
        <f t="shared" si="5"/>
        <v>4.6875030989662125</v>
      </c>
      <c r="W139">
        <f t="shared" si="5"/>
        <v>3.6020599913279625</v>
      </c>
      <c r="X139">
        <v>5</v>
      </c>
      <c r="Y139">
        <v>25</v>
      </c>
      <c r="Z139">
        <v>12.174275</v>
      </c>
      <c r="AA139">
        <v>1</v>
      </c>
      <c r="AB139">
        <v>0.25</v>
      </c>
      <c r="AC139">
        <v>0</v>
      </c>
      <c r="AD139">
        <v>6.8792863018721961</v>
      </c>
      <c r="AE139">
        <v>6.3252493995085803</v>
      </c>
      <c r="AF139">
        <v>5.8893304719489183</v>
      </c>
      <c r="AG139">
        <v>6.1269919148702101</v>
      </c>
      <c r="AH139">
        <v>6.7354809473430715</v>
      </c>
      <c r="AI139" s="12">
        <v>4.3030682980603743</v>
      </c>
      <c r="AJ139" s="12">
        <v>0</v>
      </c>
      <c r="AK139" s="12">
        <v>0</v>
      </c>
      <c r="AL139" s="12">
        <v>0</v>
      </c>
      <c r="AM139" s="12">
        <v>0</v>
      </c>
      <c r="AN139" s="12">
        <v>0</v>
      </c>
      <c r="AO139">
        <v>3.524010852272728</v>
      </c>
      <c r="AP139">
        <v>5.2459529636363618</v>
      </c>
    </row>
    <row r="140" spans="1:42" x14ac:dyDescent="0.2">
      <c r="A140" s="2">
        <v>44562</v>
      </c>
      <c r="B140">
        <v>1</v>
      </c>
      <c r="C140">
        <v>2022</v>
      </c>
      <c r="D140">
        <v>3.5</v>
      </c>
      <c r="E140">
        <f t="shared" si="4"/>
        <v>3.25</v>
      </c>
      <c r="F140">
        <v>6.6403719823809535</v>
      </c>
      <c r="G140">
        <v>2.1800000000000002</v>
      </c>
      <c r="H140">
        <v>4.0691035400000004</v>
      </c>
      <c r="I140">
        <v>6649.1369512648807</v>
      </c>
      <c r="J140">
        <v>14335.240476190478</v>
      </c>
      <c r="K140">
        <v>5.1502770088653698</v>
      </c>
      <c r="L140">
        <v>6.8670300267587976</v>
      </c>
      <c r="M140">
        <v>24.7876504016598</v>
      </c>
      <c r="N140">
        <v>26.064040383464604</v>
      </c>
      <c r="O140">
        <v>19.049504772699279</v>
      </c>
      <c r="P140">
        <v>362.88363208509264</v>
      </c>
      <c r="Q140">
        <v>14.271061638420926</v>
      </c>
      <c r="R140">
        <v>15.827742803755406</v>
      </c>
      <c r="S140">
        <v>80.743500137329079</v>
      </c>
      <c r="T140">
        <v>8.4083486949667314</v>
      </c>
      <c r="U140">
        <v>7.8573324964312681</v>
      </c>
      <c r="V140">
        <f t="shared" si="5"/>
        <v>5.4083486949667314</v>
      </c>
      <c r="W140">
        <f t="shared" si="5"/>
        <v>4.8573324964312681</v>
      </c>
      <c r="X140">
        <v>26</v>
      </c>
      <c r="Y140">
        <v>676</v>
      </c>
      <c r="Z140">
        <v>3.5564458333333335</v>
      </c>
      <c r="AA140">
        <v>1</v>
      </c>
      <c r="AB140">
        <v>0.25</v>
      </c>
      <c r="AC140">
        <v>0</v>
      </c>
      <c r="AD140">
        <v>6.8834791175353782</v>
      </c>
      <c r="AE140">
        <v>6.3323478546160343</v>
      </c>
      <c r="AF140">
        <v>5.8836700130945525</v>
      </c>
      <c r="AG140">
        <v>6.1413043748656344</v>
      </c>
      <c r="AH140">
        <v>6.7383182525036194</v>
      </c>
      <c r="AI140" s="12">
        <v>4.3630108840731996</v>
      </c>
      <c r="AJ140" s="12">
        <v>0</v>
      </c>
      <c r="AK140" s="12">
        <v>0</v>
      </c>
      <c r="AL140" s="12">
        <v>0</v>
      </c>
      <c r="AM140" s="12">
        <v>0</v>
      </c>
      <c r="AN140" s="12">
        <v>0</v>
      </c>
      <c r="AO140">
        <v>3.417445755238095</v>
      </c>
      <c r="AP140">
        <v>5.4820588695238106</v>
      </c>
    </row>
    <row r="141" spans="1:42" x14ac:dyDescent="0.2">
      <c r="A141" s="2">
        <v>44593</v>
      </c>
      <c r="B141">
        <v>2</v>
      </c>
      <c r="C141">
        <v>2022</v>
      </c>
      <c r="D141">
        <v>3.5</v>
      </c>
      <c r="E141">
        <f t="shared" si="4"/>
        <v>3.25</v>
      </c>
      <c r="F141">
        <v>6.6763630183333351</v>
      </c>
      <c r="G141">
        <v>2.06</v>
      </c>
      <c r="H141">
        <v>0.24713234000000001</v>
      </c>
      <c r="I141">
        <v>6816.7961154513887</v>
      </c>
      <c r="J141">
        <v>14351.058055555557</v>
      </c>
      <c r="K141">
        <v>5.1505573553871029</v>
      </c>
      <c r="L141">
        <v>6.8683148648677843</v>
      </c>
      <c r="M141">
        <v>24.451289287095825</v>
      </c>
      <c r="N141">
        <v>25.847458250155089</v>
      </c>
      <c r="O141">
        <v>18.996242587394732</v>
      </c>
      <c r="P141">
        <v>360.8572324391493</v>
      </c>
      <c r="Q141">
        <v>14.673226695007649</v>
      </c>
      <c r="R141">
        <v>16.031783180346693</v>
      </c>
      <c r="S141">
        <v>91.720526042737333</v>
      </c>
      <c r="T141">
        <v>8.325793063475162</v>
      </c>
      <c r="U141">
        <v>7.8325089127062366</v>
      </c>
      <c r="V141">
        <f t="shared" si="5"/>
        <v>5.325793063475162</v>
      </c>
      <c r="W141">
        <f t="shared" si="5"/>
        <v>4.8325089127062366</v>
      </c>
      <c r="X141">
        <v>26</v>
      </c>
      <c r="Y141">
        <v>676</v>
      </c>
      <c r="Z141">
        <v>3.1137529411764704</v>
      </c>
      <c r="AA141">
        <v>1</v>
      </c>
      <c r="AB141">
        <v>0.25</v>
      </c>
      <c r="AC141">
        <v>0</v>
      </c>
      <c r="AD141">
        <v>6.8859339356527958</v>
      </c>
      <c r="AE141">
        <v>6.3415567390182233</v>
      </c>
      <c r="AF141">
        <v>5.9008863763571009</v>
      </c>
      <c r="AG141">
        <v>6.1460246302610848</v>
      </c>
      <c r="AH141">
        <v>6.738063602229917</v>
      </c>
      <c r="AI141" s="12">
        <v>4.3721000707105642</v>
      </c>
      <c r="AJ141" s="12">
        <v>0</v>
      </c>
      <c r="AK141" s="12">
        <v>0</v>
      </c>
      <c r="AL141" s="12">
        <v>0</v>
      </c>
      <c r="AM141" s="12">
        <v>0</v>
      </c>
      <c r="AN141" s="12">
        <v>0</v>
      </c>
      <c r="AO141">
        <v>3.2633126999999993</v>
      </c>
      <c r="AP141">
        <v>5.5689368861111115</v>
      </c>
    </row>
    <row r="142" spans="1:42" x14ac:dyDescent="0.2">
      <c r="A142" s="2">
        <v>44621</v>
      </c>
      <c r="B142">
        <v>3</v>
      </c>
      <c r="C142">
        <v>2022</v>
      </c>
      <c r="D142">
        <v>3.5</v>
      </c>
      <c r="E142">
        <f t="shared" si="4"/>
        <v>3</v>
      </c>
      <c r="F142">
        <v>6.8662672486363645</v>
      </c>
      <c r="G142">
        <v>2.64</v>
      </c>
      <c r="H142">
        <v>2.7111304500000002</v>
      </c>
      <c r="I142">
        <v>6958.402898615057</v>
      </c>
      <c r="J142">
        <v>14348.639090909093</v>
      </c>
      <c r="K142">
        <v>5.1434168832357292</v>
      </c>
      <c r="L142">
        <v>6.8739988387496203</v>
      </c>
      <c r="M142">
        <v>24.577071994167319</v>
      </c>
      <c r="N142">
        <v>25.561367133749652</v>
      </c>
      <c r="O142">
        <v>18.128123590385652</v>
      </c>
      <c r="P142">
        <v>328.6288649082968</v>
      </c>
      <c r="Q142">
        <v>15.104959228880421</v>
      </c>
      <c r="R142">
        <v>16.628478052816941</v>
      </c>
      <c r="S142">
        <v>111.86521712593355</v>
      </c>
      <c r="T142">
        <v>8.267111157705644</v>
      </c>
      <c r="U142">
        <v>7.8145805160103183</v>
      </c>
      <c r="V142">
        <f t="shared" si="5"/>
        <v>5.267111157705644</v>
      </c>
      <c r="W142">
        <f t="shared" si="5"/>
        <v>4.8145805160103183</v>
      </c>
      <c r="X142">
        <v>38</v>
      </c>
      <c r="Y142">
        <v>1444</v>
      </c>
      <c r="Z142">
        <v>2.8348536398467434</v>
      </c>
      <c r="AA142">
        <v>1</v>
      </c>
      <c r="AB142">
        <v>0.5</v>
      </c>
      <c r="AC142">
        <v>0</v>
      </c>
      <c r="AD142">
        <v>6.8927038199698254</v>
      </c>
      <c r="AE142">
        <v>6.3530677690283825</v>
      </c>
      <c r="AF142">
        <v>5.8990093321570773</v>
      </c>
      <c r="AG142">
        <v>6.1649689501645746</v>
      </c>
      <c r="AH142">
        <v>6.7427055420613504</v>
      </c>
      <c r="AI142" s="12">
        <v>4.4250079881473559</v>
      </c>
      <c r="AJ142" s="12">
        <v>0</v>
      </c>
      <c r="AK142" s="12">
        <v>0</v>
      </c>
      <c r="AL142" s="12">
        <v>0</v>
      </c>
      <c r="AM142" s="12">
        <v>0</v>
      </c>
      <c r="AN142" s="12">
        <v>0</v>
      </c>
      <c r="AO142">
        <v>3.3039607454545457</v>
      </c>
      <c r="AP142">
        <v>5.7699243195454537</v>
      </c>
    </row>
    <row r="143" spans="1:42" x14ac:dyDescent="0.2">
      <c r="A143" s="2">
        <v>44652</v>
      </c>
      <c r="B143">
        <v>4</v>
      </c>
      <c r="C143">
        <v>2022</v>
      </c>
      <c r="D143">
        <v>3.5</v>
      </c>
      <c r="E143">
        <f t="shared" si="4"/>
        <v>3</v>
      </c>
      <c r="F143">
        <v>7.0062423889473679</v>
      </c>
      <c r="G143">
        <v>3.47</v>
      </c>
      <c r="H143">
        <v>2.7760479600000001</v>
      </c>
      <c r="I143">
        <v>7198.9510433799342</v>
      </c>
      <c r="J143">
        <v>14368.738947368423</v>
      </c>
      <c r="K143">
        <v>5.1324480671390358</v>
      </c>
      <c r="L143">
        <v>6.8742316703284532</v>
      </c>
      <c r="M143">
        <v>24.678372306536062</v>
      </c>
      <c r="N143">
        <v>25.449146220110759</v>
      </c>
      <c r="O143">
        <v>17.493550399950578</v>
      </c>
      <c r="P143">
        <v>306.02430559561105</v>
      </c>
      <c r="Q143">
        <v>15.25715214366158</v>
      </c>
      <c r="R143">
        <v>17.121778929741044</v>
      </c>
      <c r="S143">
        <v>123.26600036621055</v>
      </c>
      <c r="T143">
        <v>7.8714853673467911</v>
      </c>
      <c r="U143">
        <v>7.4722838787729744</v>
      </c>
      <c r="V143">
        <f t="shared" si="5"/>
        <v>4.8714853673467911</v>
      </c>
      <c r="W143">
        <f t="shared" si="5"/>
        <v>4.4722838787729744</v>
      </c>
      <c r="X143">
        <v>23</v>
      </c>
      <c r="Y143">
        <v>529</v>
      </c>
      <c r="Z143">
        <v>2.507272218608116</v>
      </c>
      <c r="AA143">
        <v>1</v>
      </c>
      <c r="AB143">
        <v>0.5</v>
      </c>
      <c r="AC143">
        <v>1</v>
      </c>
      <c r="AD143">
        <v>6.8982579810104721</v>
      </c>
      <c r="AE143">
        <v>6.3668352926122518</v>
      </c>
      <c r="AF143">
        <v>5.9524619872575828</v>
      </c>
      <c r="AG143">
        <v>6.1556064792243976</v>
      </c>
      <c r="AH143">
        <v>6.7447770048592126</v>
      </c>
      <c r="AI143" s="12">
        <v>4.4485064366312184</v>
      </c>
      <c r="AJ143" s="12">
        <v>0</v>
      </c>
      <c r="AK143" s="12">
        <v>0</v>
      </c>
      <c r="AL143" s="12">
        <v>0</v>
      </c>
      <c r="AM143" s="12">
        <v>0</v>
      </c>
      <c r="AN143" s="12">
        <v>0</v>
      </c>
      <c r="AO143">
        <v>3.7003836726315793</v>
      </c>
      <c r="AP143">
        <v>6.0262408178947364</v>
      </c>
    </row>
    <row r="144" spans="1:42" x14ac:dyDescent="0.2">
      <c r="A144" s="2">
        <v>44682</v>
      </c>
      <c r="B144">
        <v>5</v>
      </c>
      <c r="C144">
        <v>2022</v>
      </c>
      <c r="D144">
        <v>3.5</v>
      </c>
      <c r="E144">
        <f t="shared" si="4"/>
        <v>2.5</v>
      </c>
      <c r="F144">
        <v>7.4755407219999999</v>
      </c>
      <c r="G144">
        <v>3.55</v>
      </c>
      <c r="H144">
        <v>1.94870052</v>
      </c>
      <c r="I144">
        <v>6851.6101236979166</v>
      </c>
      <c r="J144">
        <v>14608.002666666669</v>
      </c>
      <c r="K144">
        <v>5.1320999384289028</v>
      </c>
      <c r="L144">
        <v>6.8759601021780057</v>
      </c>
      <c r="M144">
        <v>24.914297796447254</v>
      </c>
      <c r="N144">
        <v>25.771689442838166</v>
      </c>
      <c r="O144">
        <v>16.597430639217617</v>
      </c>
      <c r="P144">
        <v>275.47470382363969</v>
      </c>
      <c r="Q144">
        <v>15.55831500104682</v>
      </c>
      <c r="R144">
        <v>17.158267120450166</v>
      </c>
      <c r="S144">
        <v>116.41285778227265</v>
      </c>
      <c r="T144">
        <v>7.9939531079988813</v>
      </c>
      <c r="U144">
        <v>7.6259500456838998</v>
      </c>
      <c r="V144">
        <f t="shared" si="5"/>
        <v>4.9939531079988813</v>
      </c>
      <c r="W144">
        <f t="shared" si="5"/>
        <v>4.6259500456838998</v>
      </c>
      <c r="X144">
        <v>30</v>
      </c>
      <c r="Y144">
        <v>900</v>
      </c>
      <c r="Z144">
        <v>2.3334745161137667</v>
      </c>
      <c r="AA144">
        <v>1</v>
      </c>
      <c r="AB144">
        <v>1</v>
      </c>
      <c r="AC144">
        <v>0</v>
      </c>
      <c r="AD144">
        <v>6.8951012211206617</v>
      </c>
      <c r="AE144">
        <v>6.3622771862825731</v>
      </c>
      <c r="AF144">
        <v>5.9138957674268271</v>
      </c>
      <c r="AG144">
        <v>6.1710698336091117</v>
      </c>
      <c r="AH144">
        <v>6.7423203514753558</v>
      </c>
      <c r="AI144" s="12">
        <v>4.4220531234712626</v>
      </c>
      <c r="AJ144" s="12">
        <v>0</v>
      </c>
      <c r="AK144" s="12">
        <v>0</v>
      </c>
      <c r="AL144" s="12">
        <v>0</v>
      </c>
      <c r="AM144" s="12">
        <v>0</v>
      </c>
      <c r="AN144" s="12">
        <v>0</v>
      </c>
      <c r="AO144">
        <v>4.6251006299999995</v>
      </c>
      <c r="AP144">
        <v>6.8446794700000009</v>
      </c>
    </row>
    <row r="145" spans="1:42" x14ac:dyDescent="0.2">
      <c r="A145" s="2">
        <v>44713</v>
      </c>
      <c r="B145">
        <v>6</v>
      </c>
      <c r="C145">
        <v>2022</v>
      </c>
      <c r="D145">
        <v>3.5</v>
      </c>
      <c r="E145">
        <f t="shared" si="4"/>
        <v>1.75</v>
      </c>
      <c r="F145">
        <v>7.390343815714286</v>
      </c>
      <c r="G145">
        <v>4.3499999999999996</v>
      </c>
      <c r="H145">
        <v>1.8862762200000001</v>
      </c>
      <c r="I145">
        <v>7046.865559895833</v>
      </c>
      <c r="J145">
        <v>14688.573333333336</v>
      </c>
      <c r="K145">
        <v>5.1347485525258483</v>
      </c>
      <c r="L145">
        <v>6.8809448225302221</v>
      </c>
      <c r="M145">
        <v>24.512597311553257</v>
      </c>
      <c r="N145">
        <v>25.790796298227367</v>
      </c>
      <c r="O145">
        <v>16.462388776613665</v>
      </c>
      <c r="P145">
        <v>271.01024423237556</v>
      </c>
      <c r="Q145">
        <v>15.791401612750255</v>
      </c>
      <c r="R145">
        <v>17.442816000855469</v>
      </c>
      <c r="S145">
        <v>123.01619102841299</v>
      </c>
      <c r="T145">
        <v>8.0394851076318155</v>
      </c>
      <c r="U145">
        <v>7.6881972780665553</v>
      </c>
      <c r="V145">
        <f t="shared" si="5"/>
        <v>5.0394851076318155</v>
      </c>
      <c r="W145">
        <f t="shared" si="5"/>
        <v>4.6881972780665553</v>
      </c>
      <c r="X145">
        <v>26</v>
      </c>
      <c r="Y145">
        <v>676</v>
      </c>
      <c r="Z145">
        <v>2.2453695540748333</v>
      </c>
      <c r="AA145">
        <v>1</v>
      </c>
      <c r="AB145">
        <v>1.75</v>
      </c>
      <c r="AC145">
        <v>0</v>
      </c>
      <c r="AD145">
        <v>6.8971181194279314</v>
      </c>
      <c r="AE145">
        <v>6.3691137286647939</v>
      </c>
      <c r="AF145">
        <v>5.9113260343768923</v>
      </c>
      <c r="AG145">
        <v>6.1830230544413149</v>
      </c>
      <c r="AH145">
        <v>6.7424503739618871</v>
      </c>
      <c r="AI145" s="12">
        <v>4.3943585076611678</v>
      </c>
      <c r="AJ145" s="12">
        <v>0</v>
      </c>
      <c r="AK145" s="12">
        <v>0</v>
      </c>
      <c r="AL145" s="12">
        <v>0</v>
      </c>
      <c r="AM145" s="12">
        <v>0</v>
      </c>
      <c r="AN145" s="12">
        <v>0</v>
      </c>
      <c r="AO145">
        <v>4.2414459457142852</v>
      </c>
      <c r="AP145">
        <v>6.5975252623809517</v>
      </c>
    </row>
    <row r="146" spans="1:42" x14ac:dyDescent="0.2">
      <c r="A146" s="2">
        <v>44743</v>
      </c>
      <c r="B146">
        <v>7</v>
      </c>
      <c r="C146">
        <v>2022</v>
      </c>
      <c r="D146">
        <v>3.5</v>
      </c>
      <c r="E146">
        <f t="shared" si="4"/>
        <v>1</v>
      </c>
      <c r="F146">
        <v>7.4085817909523808</v>
      </c>
      <c r="G146">
        <v>4.9400000000000004</v>
      </c>
      <c r="H146">
        <v>5.6074441899999998</v>
      </c>
      <c r="I146">
        <v>6769.3659086681546</v>
      </c>
      <c r="J146">
        <v>14984.381428571429</v>
      </c>
      <c r="K146">
        <v>5.1211443575608744</v>
      </c>
      <c r="L146">
        <v>6.8787562495016239</v>
      </c>
      <c r="M146">
        <v>24.773132238463436</v>
      </c>
      <c r="N146">
        <v>25.935621593690072</v>
      </c>
      <c r="O146">
        <v>15.622105474609993</v>
      </c>
      <c r="P146">
        <v>244.05017945983954</v>
      </c>
      <c r="Q146">
        <v>16.140187529893844</v>
      </c>
      <c r="R146">
        <v>17.528953163342653</v>
      </c>
      <c r="S146">
        <v>133.82500114440865</v>
      </c>
      <c r="T146">
        <v>7.8973658863267691</v>
      </c>
      <c r="U146">
        <v>7.5748180752315015</v>
      </c>
      <c r="V146">
        <f t="shared" si="5"/>
        <v>4.8973658863267691</v>
      </c>
      <c r="W146">
        <f t="shared" si="5"/>
        <v>4.5748180752315015</v>
      </c>
      <c r="X146">
        <v>26</v>
      </c>
      <c r="Y146">
        <v>676</v>
      </c>
      <c r="Z146">
        <v>2.1015891183986373</v>
      </c>
      <c r="AA146">
        <v>1</v>
      </c>
      <c r="AB146">
        <v>2.5</v>
      </c>
      <c r="AC146">
        <v>0</v>
      </c>
      <c r="AD146">
        <v>6.8946235002539353</v>
      </c>
      <c r="AE146">
        <v>6.3609804749542729</v>
      </c>
      <c r="AF146">
        <v>5.9148944245682831</v>
      </c>
      <c r="AG146">
        <v>6.1684982584168377</v>
      </c>
      <c r="AH146">
        <v>6.7427520198190791</v>
      </c>
      <c r="AI146" s="12">
        <v>4.2824882017609145</v>
      </c>
      <c r="AJ146" s="12">
        <v>0</v>
      </c>
      <c r="AK146" s="12">
        <v>0</v>
      </c>
      <c r="AL146" s="12">
        <v>0</v>
      </c>
      <c r="AM146" s="12">
        <v>0</v>
      </c>
      <c r="AN146" s="12">
        <v>0</v>
      </c>
      <c r="AO146">
        <v>4.4770660538095246</v>
      </c>
      <c r="AP146">
        <v>6.6633352133333332</v>
      </c>
    </row>
    <row r="147" spans="1:42" x14ac:dyDescent="0.2">
      <c r="A147" s="2">
        <v>44774</v>
      </c>
      <c r="B147">
        <v>8</v>
      </c>
      <c r="C147">
        <v>2022</v>
      </c>
      <c r="D147">
        <v>3.75</v>
      </c>
      <c r="E147">
        <f t="shared" si="4"/>
        <v>1.25</v>
      </c>
      <c r="F147">
        <v>7.1963570813636375</v>
      </c>
      <c r="G147">
        <v>4.6900000000000004</v>
      </c>
      <c r="H147">
        <v>8.1592654499999995</v>
      </c>
      <c r="I147">
        <v>7115.56562943892</v>
      </c>
      <c r="J147">
        <v>14850.636818181818</v>
      </c>
      <c r="K147">
        <v>5.1212363828200234</v>
      </c>
      <c r="L147">
        <v>6.8812933939790195</v>
      </c>
      <c r="M147">
        <v>24.945910898316409</v>
      </c>
      <c r="N147">
        <v>25.537489088009735</v>
      </c>
      <c r="O147">
        <v>15.520412680563897</v>
      </c>
      <c r="P147">
        <v>240.88320977500862</v>
      </c>
      <c r="Q147">
        <v>16.324996132383024</v>
      </c>
      <c r="R147">
        <v>17.671191200726927</v>
      </c>
      <c r="S147">
        <v>122.78478307309321</v>
      </c>
      <c r="T147">
        <v>8.3338757147713185</v>
      </c>
      <c r="U147">
        <v>7.9161906599805372</v>
      </c>
      <c r="V147">
        <f t="shared" si="5"/>
        <v>5.3338757147713185</v>
      </c>
      <c r="W147">
        <f t="shared" si="5"/>
        <v>4.9161906599805372</v>
      </c>
      <c r="X147">
        <v>33</v>
      </c>
      <c r="Y147">
        <v>1089</v>
      </c>
      <c r="Z147">
        <v>2.6162850212249849</v>
      </c>
      <c r="AA147">
        <v>1</v>
      </c>
      <c r="AB147">
        <v>2.5</v>
      </c>
      <c r="AC147">
        <v>0</v>
      </c>
      <c r="AD147">
        <v>6.8974966849657351</v>
      </c>
      <c r="AE147">
        <v>6.3577754793085823</v>
      </c>
      <c r="AF147">
        <v>5.9060434655359817</v>
      </c>
      <c r="AG147">
        <v>6.1684103890239097</v>
      </c>
      <c r="AH147">
        <v>6.7480980846124163</v>
      </c>
      <c r="AI147" s="12">
        <v>4.2927955022070652</v>
      </c>
      <c r="AJ147" s="12">
        <v>0</v>
      </c>
      <c r="AK147" s="12">
        <v>0</v>
      </c>
      <c r="AL147" s="12">
        <v>0</v>
      </c>
      <c r="AM147" s="12">
        <v>0</v>
      </c>
      <c r="AN147" s="12">
        <v>0</v>
      </c>
      <c r="AO147">
        <v>4.4946263140909091</v>
      </c>
      <c r="AP147">
        <v>6.6273004468181824</v>
      </c>
    </row>
    <row r="148" spans="1:42" x14ac:dyDescent="0.2">
      <c r="A148" s="2">
        <v>44805</v>
      </c>
      <c r="B148">
        <v>9</v>
      </c>
      <c r="C148">
        <v>2022</v>
      </c>
      <c r="D148">
        <v>4.25</v>
      </c>
      <c r="E148">
        <f t="shared" si="4"/>
        <v>1</v>
      </c>
      <c r="F148">
        <v>7.2546621281818195</v>
      </c>
      <c r="G148">
        <v>5.95</v>
      </c>
      <c r="H148">
        <v>6.6426864600000002</v>
      </c>
      <c r="I148">
        <v>7188.818204012784</v>
      </c>
      <c r="J148">
        <v>14971.772954545455</v>
      </c>
      <c r="K148">
        <v>5.1165483066548969</v>
      </c>
      <c r="L148">
        <v>6.8835100687895379</v>
      </c>
      <c r="M148">
        <v>24.921354699327217</v>
      </c>
      <c r="N148">
        <v>25.744855241519794</v>
      </c>
      <c r="O148">
        <v>14.812319328199409</v>
      </c>
      <c r="P148">
        <v>219.40480388054979</v>
      </c>
      <c r="Q148">
        <v>16.437012014038132</v>
      </c>
      <c r="R148">
        <v>18.084458716915425</v>
      </c>
      <c r="S148">
        <v>134.0428553989951</v>
      </c>
      <c r="T148">
        <v>8.0681138445535545</v>
      </c>
      <c r="U148">
        <v>7.6533572544805342</v>
      </c>
      <c r="V148">
        <f t="shared" si="5"/>
        <v>5.0681138445535545</v>
      </c>
      <c r="W148">
        <f t="shared" si="5"/>
        <v>4.6533572544805342</v>
      </c>
      <c r="X148">
        <v>26</v>
      </c>
      <c r="Y148">
        <v>676</v>
      </c>
      <c r="Z148">
        <v>2.5987026546706655</v>
      </c>
      <c r="AA148">
        <v>1</v>
      </c>
      <c r="AB148">
        <v>3.25</v>
      </c>
      <c r="AC148">
        <v>0</v>
      </c>
      <c r="AD148">
        <v>6.9010599915489221</v>
      </c>
      <c r="AE148">
        <v>6.3656531669569105</v>
      </c>
      <c r="AF148">
        <v>5.9073132625675191</v>
      </c>
      <c r="AG148">
        <v>6.1798576025714445</v>
      </c>
      <c r="AH148">
        <v>6.749794189566507</v>
      </c>
      <c r="AI148" s="12">
        <v>4.3234958968497175</v>
      </c>
      <c r="AJ148" s="12">
        <v>0</v>
      </c>
      <c r="AK148" s="12">
        <v>0</v>
      </c>
      <c r="AL148" s="12">
        <v>0</v>
      </c>
      <c r="AM148" s="12">
        <v>0</v>
      </c>
      <c r="AN148" s="12">
        <v>0</v>
      </c>
      <c r="AO148">
        <v>5.0233675954545456</v>
      </c>
      <c r="AP148">
        <v>6.808950751818184</v>
      </c>
    </row>
    <row r="149" spans="1:42" x14ac:dyDescent="0.2">
      <c r="A149" s="2">
        <v>44835</v>
      </c>
      <c r="B149">
        <v>10</v>
      </c>
      <c r="C149">
        <v>2022</v>
      </c>
      <c r="D149">
        <v>4.75</v>
      </c>
      <c r="E149">
        <f t="shared" si="4"/>
        <v>1.5</v>
      </c>
      <c r="F149">
        <v>7.46315334142857</v>
      </c>
      <c r="G149">
        <v>5.71</v>
      </c>
      <c r="H149">
        <v>7.6702958600000004</v>
      </c>
      <c r="I149">
        <v>6986.4367094494046</v>
      </c>
      <c r="J149">
        <v>15417.476190476191</v>
      </c>
      <c r="K149">
        <v>5.1146009773315884</v>
      </c>
      <c r="L149">
        <v>6.8991108387295066</v>
      </c>
      <c r="M149">
        <v>24.831313429230299</v>
      </c>
      <c r="N149">
        <v>25.913085943766369</v>
      </c>
      <c r="O149">
        <v>14.089343709077079</v>
      </c>
      <c r="P149">
        <v>198.50960615250986</v>
      </c>
      <c r="Q149">
        <v>16.709021115670261</v>
      </c>
      <c r="R149">
        <v>18.457235802256015</v>
      </c>
      <c r="S149">
        <v>150.79850006103467</v>
      </c>
      <c r="T149">
        <v>7.6584473812118983</v>
      </c>
      <c r="U149">
        <v>7.3620918299203133</v>
      </c>
      <c r="V149">
        <f t="shared" si="5"/>
        <v>4.6584473812118983</v>
      </c>
      <c r="W149">
        <f t="shared" si="5"/>
        <v>4.3620918299203133</v>
      </c>
      <c r="X149">
        <v>27</v>
      </c>
      <c r="Y149">
        <v>729</v>
      </c>
      <c r="Z149">
        <v>1.9785888223721979</v>
      </c>
      <c r="AA149">
        <v>1</v>
      </c>
      <c r="AB149">
        <v>3.25</v>
      </c>
      <c r="AC149">
        <v>0</v>
      </c>
      <c r="AD149">
        <v>6.9150331961089062</v>
      </c>
      <c r="AE149">
        <v>6.4046742140576933</v>
      </c>
      <c r="AF149">
        <v>5.9077600430816206</v>
      </c>
      <c r="AG149">
        <v>6.2381511068561917</v>
      </c>
      <c r="AH149">
        <v>6.7526590491906369</v>
      </c>
      <c r="AI149" s="12">
        <v>4.4156149614750202</v>
      </c>
      <c r="AJ149" s="12">
        <v>0</v>
      </c>
      <c r="AK149" s="12">
        <v>0</v>
      </c>
      <c r="AL149" s="12">
        <v>0</v>
      </c>
      <c r="AM149" s="12">
        <v>0</v>
      </c>
      <c r="AN149" s="12">
        <v>0</v>
      </c>
      <c r="AO149">
        <v>5.8940534890476179</v>
      </c>
      <c r="AP149">
        <v>7.1109740457142872</v>
      </c>
    </row>
    <row r="150" spans="1:42" x14ac:dyDescent="0.2">
      <c r="A150" s="2">
        <v>44866</v>
      </c>
      <c r="B150">
        <v>11</v>
      </c>
      <c r="C150">
        <v>2022</v>
      </c>
      <c r="D150">
        <v>5.25</v>
      </c>
      <c r="E150">
        <f t="shared" si="4"/>
        <v>1.25</v>
      </c>
      <c r="F150">
        <v>7.3654027527272721</v>
      </c>
      <c r="G150">
        <v>5.42</v>
      </c>
      <c r="H150">
        <v>3.4496109000000001</v>
      </c>
      <c r="I150">
        <v>7046.161265980114</v>
      </c>
      <c r="J150">
        <v>15658.727272727272</v>
      </c>
      <c r="K150">
        <v>5.1270867780109546</v>
      </c>
      <c r="L150">
        <v>6.9016834466330002</v>
      </c>
      <c r="M150">
        <v>24.757742443688173</v>
      </c>
      <c r="N150">
        <v>25.750417041164312</v>
      </c>
      <c r="O150">
        <v>14.036633279803091</v>
      </c>
      <c r="P150">
        <v>197.02707383167569</v>
      </c>
      <c r="Q150">
        <v>16.848307376917276</v>
      </c>
      <c r="R150">
        <v>18.606899858427123</v>
      </c>
      <c r="S150">
        <v>130.38499946594192</v>
      </c>
      <c r="T150">
        <v>7.8978568217765135</v>
      </c>
      <c r="U150">
        <v>7.5970037127046455</v>
      </c>
      <c r="V150">
        <f t="shared" si="5"/>
        <v>4.8978568217765135</v>
      </c>
      <c r="W150">
        <f t="shared" si="5"/>
        <v>4.5970037127046455</v>
      </c>
      <c r="X150">
        <v>33</v>
      </c>
      <c r="Y150">
        <v>1089</v>
      </c>
      <c r="Z150">
        <v>1.9991855730075625</v>
      </c>
      <c r="AA150">
        <v>1</v>
      </c>
      <c r="AB150">
        <v>4</v>
      </c>
      <c r="AC150">
        <v>0</v>
      </c>
      <c r="AD150">
        <v>6.9189393843021811</v>
      </c>
      <c r="AE150">
        <v>6.3923365925663003</v>
      </c>
      <c r="AF150">
        <v>5.9245337907642046</v>
      </c>
      <c r="AG150">
        <v>6.2115100430077756</v>
      </c>
      <c r="AH150">
        <v>6.7638037652374612</v>
      </c>
      <c r="AI150" s="12">
        <v>4.3869904121852281</v>
      </c>
      <c r="AJ150" s="12">
        <v>0</v>
      </c>
      <c r="AK150" s="12">
        <v>0</v>
      </c>
      <c r="AL150" s="12">
        <v>0</v>
      </c>
      <c r="AM150" s="12">
        <v>0</v>
      </c>
      <c r="AN150" s="12">
        <v>0</v>
      </c>
      <c r="AO150">
        <v>6.0049736454545464</v>
      </c>
      <c r="AP150">
        <v>7.0476152509090904</v>
      </c>
    </row>
    <row r="151" spans="1:42" x14ac:dyDescent="0.2">
      <c r="A151" s="2">
        <v>44896</v>
      </c>
      <c r="B151">
        <v>12</v>
      </c>
      <c r="C151">
        <v>2022</v>
      </c>
      <c r="D151">
        <v>5.5</v>
      </c>
      <c r="E151">
        <f t="shared" si="4"/>
        <v>1</v>
      </c>
      <c r="F151">
        <v>7.0187503009090912</v>
      </c>
      <c r="G151">
        <v>5.51</v>
      </c>
      <c r="H151">
        <v>3.41247824</v>
      </c>
      <c r="I151">
        <v>6840.129128196023</v>
      </c>
      <c r="J151">
        <v>15615</v>
      </c>
      <c r="K151">
        <v>5.1374585573956049</v>
      </c>
      <c r="L151">
        <v>6.9113488645477261</v>
      </c>
      <c r="M151">
        <v>24.470625732847214</v>
      </c>
      <c r="N151">
        <v>25.752177811086366</v>
      </c>
      <c r="O151">
        <v>14.572968463451559</v>
      </c>
      <c r="P151">
        <v>212.37140983675371</v>
      </c>
      <c r="Q151">
        <v>16.799112384842559</v>
      </c>
      <c r="R151">
        <v>18.405115607772327</v>
      </c>
      <c r="S151">
        <v>122.61285654703735</v>
      </c>
      <c r="T151">
        <v>7.4419259650236578</v>
      </c>
      <c r="U151">
        <v>7.1903316981702918</v>
      </c>
      <c r="V151">
        <f t="shared" si="5"/>
        <v>4.4419259650236578</v>
      </c>
      <c r="W151">
        <f t="shared" si="5"/>
        <v>4.1903316981702918</v>
      </c>
      <c r="X151">
        <v>7</v>
      </c>
      <c r="Y151">
        <v>49</v>
      </c>
      <c r="Z151">
        <v>1.7848193548387097</v>
      </c>
      <c r="AA151">
        <v>1</v>
      </c>
      <c r="AB151">
        <v>4.5</v>
      </c>
      <c r="AC151">
        <v>1</v>
      </c>
      <c r="AD151">
        <v>6.9308483278336714</v>
      </c>
      <c r="AE151">
        <v>6.4164402297780834</v>
      </c>
      <c r="AF151">
        <v>5.9531789286777999</v>
      </c>
      <c r="AG151">
        <v>6.2332495171204263</v>
      </c>
      <c r="AH151">
        <v>6.7704589342168005</v>
      </c>
      <c r="AI151" s="12">
        <v>4.3902863588367484</v>
      </c>
      <c r="AJ151" s="12">
        <v>0</v>
      </c>
      <c r="AK151" s="12">
        <v>0</v>
      </c>
      <c r="AL151" s="12">
        <v>0</v>
      </c>
      <c r="AM151" s="12">
        <v>0</v>
      </c>
      <c r="AN151" s="12">
        <v>0</v>
      </c>
      <c r="AO151">
        <v>5.5231657945454549</v>
      </c>
      <c r="AP151">
        <v>6.5814999299999988</v>
      </c>
    </row>
    <row r="152" spans="1:42" x14ac:dyDescent="0.2">
      <c r="A152" s="2">
        <v>44927</v>
      </c>
      <c r="B152">
        <v>1</v>
      </c>
      <c r="C152">
        <v>2023</v>
      </c>
      <c r="D152">
        <v>5.75</v>
      </c>
      <c r="E152">
        <f t="shared" si="4"/>
        <v>1.25</v>
      </c>
      <c r="F152">
        <v>6.8817936709523808</v>
      </c>
      <c r="G152">
        <v>5.28</v>
      </c>
      <c r="H152">
        <v>5.1992186800000004</v>
      </c>
      <c r="I152">
        <v>6768.6089564732147</v>
      </c>
      <c r="J152">
        <v>15295.238095238095</v>
      </c>
      <c r="K152">
        <v>5.1442627737619908</v>
      </c>
      <c r="L152">
        <v>6.9005759085565943</v>
      </c>
      <c r="M152">
        <v>23.906170853495368</v>
      </c>
      <c r="N152">
        <v>27.077832711588059</v>
      </c>
      <c r="O152">
        <v>14.756819066517954</v>
      </c>
      <c r="P152">
        <v>217.76370896194783</v>
      </c>
      <c r="Q152">
        <v>16.337223674736336</v>
      </c>
      <c r="R152">
        <v>17.921953693662243</v>
      </c>
      <c r="S152">
        <v>113.70249938964795</v>
      </c>
      <c r="T152">
        <v>8.3019826607024552</v>
      </c>
      <c r="U152">
        <v>7.9694159123539814</v>
      </c>
      <c r="V152">
        <f t="shared" si="5"/>
        <v>5.3019826607024552</v>
      </c>
      <c r="W152">
        <f t="shared" si="5"/>
        <v>4.9694159123539814</v>
      </c>
      <c r="X152">
        <v>34</v>
      </c>
      <c r="Y152">
        <v>1156</v>
      </c>
      <c r="Z152">
        <v>2.1506351931330472</v>
      </c>
      <c r="AA152">
        <v>0</v>
      </c>
      <c r="AB152">
        <v>4.5</v>
      </c>
      <c r="AC152">
        <v>0</v>
      </c>
      <c r="AD152">
        <v>6.9176020255177377</v>
      </c>
      <c r="AE152">
        <v>6.3842053672230579</v>
      </c>
      <c r="AF152">
        <v>5.9192731636595175</v>
      </c>
      <c r="AG152">
        <v>6.2018888467264608</v>
      </c>
      <c r="AH152">
        <v>6.765076407107367</v>
      </c>
      <c r="AI152" s="12">
        <v>4.4410278743895804</v>
      </c>
      <c r="AJ152" s="12">
        <v>0</v>
      </c>
      <c r="AK152" s="12">
        <v>0</v>
      </c>
      <c r="AL152" s="12">
        <v>0</v>
      </c>
      <c r="AM152" s="12">
        <v>0</v>
      </c>
      <c r="AN152" s="12">
        <v>0</v>
      </c>
      <c r="AO152">
        <v>5.5596264957142854</v>
      </c>
      <c r="AP152">
        <v>6.4472184161904762</v>
      </c>
    </row>
    <row r="153" spans="1:42" x14ac:dyDescent="0.2">
      <c r="A153" s="2">
        <v>44958</v>
      </c>
      <c r="B153">
        <v>2</v>
      </c>
      <c r="C153">
        <v>2023</v>
      </c>
      <c r="D153">
        <v>5.75</v>
      </c>
      <c r="E153">
        <f t="shared" si="4"/>
        <v>1</v>
      </c>
      <c r="F153">
        <v>6.7720388499999995</v>
      </c>
      <c r="G153">
        <v>5.47</v>
      </c>
      <c r="H153">
        <v>5.5123350999999996</v>
      </c>
      <c r="I153">
        <v>6885.5759033203121</v>
      </c>
      <c r="J153">
        <v>15126</v>
      </c>
      <c r="K153">
        <v>5.147091719866812</v>
      </c>
      <c r="L153">
        <v>6.9024766500408372</v>
      </c>
      <c r="M153">
        <v>24.332542118082625</v>
      </c>
      <c r="N153">
        <v>26.485464336849098</v>
      </c>
      <c r="O153">
        <v>14.950495598766555</v>
      </c>
      <c r="P153">
        <v>223.51731864873813</v>
      </c>
      <c r="Q153">
        <v>16.275989092543938</v>
      </c>
      <c r="R153">
        <v>17.955508853757813</v>
      </c>
      <c r="S153">
        <v>109.91894651714081</v>
      </c>
      <c r="T153">
        <v>8.2004674499501586</v>
      </c>
      <c r="U153">
        <v>7.8195439355418683</v>
      </c>
      <c r="V153">
        <f t="shared" si="5"/>
        <v>5.2004674499501586</v>
      </c>
      <c r="W153">
        <f t="shared" si="5"/>
        <v>4.8195439355418683</v>
      </c>
      <c r="X153">
        <v>26</v>
      </c>
      <c r="Y153">
        <v>676</v>
      </c>
      <c r="Z153">
        <v>2.4039393939393938</v>
      </c>
      <c r="AA153">
        <v>0</v>
      </c>
      <c r="AB153">
        <v>4.75</v>
      </c>
      <c r="AC153">
        <v>0</v>
      </c>
      <c r="AD153">
        <v>6.9191120169848253</v>
      </c>
      <c r="AE153">
        <v>6.3808610280241469</v>
      </c>
      <c r="AF153">
        <v>5.9105358323342498</v>
      </c>
      <c r="AG153">
        <v>6.2013314382946767</v>
      </c>
      <c r="AH153">
        <v>6.7687473971581245</v>
      </c>
      <c r="AI153" s="12">
        <v>4.4078561570874317</v>
      </c>
      <c r="AJ153" s="12">
        <v>0</v>
      </c>
      <c r="AK153" s="12">
        <v>0</v>
      </c>
      <c r="AL153" s="12">
        <v>0</v>
      </c>
      <c r="AM153" s="12">
        <v>0</v>
      </c>
      <c r="AN153" s="12">
        <v>0</v>
      </c>
      <c r="AO153">
        <v>5.8113262999999993</v>
      </c>
      <c r="AP153">
        <v>6.3786566499999999</v>
      </c>
    </row>
    <row r="154" spans="1:42" x14ac:dyDescent="0.2">
      <c r="A154" s="2">
        <v>44986</v>
      </c>
      <c r="B154">
        <v>3</v>
      </c>
      <c r="C154">
        <v>2023</v>
      </c>
      <c r="D154">
        <v>5.75</v>
      </c>
      <c r="E154">
        <f t="shared" si="4"/>
        <v>0.75</v>
      </c>
      <c r="F154">
        <v>6.8899441904761902</v>
      </c>
      <c r="G154">
        <v>4.97</v>
      </c>
      <c r="H154">
        <v>1.2382112199999999</v>
      </c>
      <c r="I154">
        <v>6748.636393229167</v>
      </c>
      <c r="J154">
        <v>15300.714285714286</v>
      </c>
      <c r="K154">
        <v>5.1619666163640749</v>
      </c>
      <c r="L154">
        <v>6.903392765994357</v>
      </c>
      <c r="M154">
        <v>24.441612509573361</v>
      </c>
      <c r="N154">
        <v>26.129644565182389</v>
      </c>
      <c r="O154">
        <v>14.698515609569958</v>
      </c>
      <c r="P154">
        <v>216.04636112477169</v>
      </c>
      <c r="Q154">
        <v>16.670095272544497</v>
      </c>
      <c r="R154">
        <v>18.060132043129798</v>
      </c>
      <c r="S154">
        <v>149.89260797915202</v>
      </c>
      <c r="T154">
        <v>8.0985665495024133</v>
      </c>
      <c r="U154">
        <v>7.7923916894982534</v>
      </c>
      <c r="V154">
        <f t="shared" si="5"/>
        <v>5.0985665495024133</v>
      </c>
      <c r="W154">
        <f t="shared" si="5"/>
        <v>4.7923916894982534</v>
      </c>
      <c r="X154">
        <v>26</v>
      </c>
      <c r="Y154">
        <v>676</v>
      </c>
      <c r="Z154">
        <v>2.0238338709677421</v>
      </c>
      <c r="AA154">
        <v>0</v>
      </c>
      <c r="AB154">
        <v>5</v>
      </c>
      <c r="AC154">
        <v>0</v>
      </c>
      <c r="AD154">
        <v>6.918726497398441</v>
      </c>
      <c r="AE154">
        <v>6.3817320287360104</v>
      </c>
      <c r="AF154">
        <v>5.9205494096841553</v>
      </c>
      <c r="AG154">
        <v>6.1974465899230458</v>
      </c>
      <c r="AH154">
        <v>6.7679917724083429</v>
      </c>
      <c r="AI154" s="12">
        <v>4.3727962695100571</v>
      </c>
      <c r="AJ154" s="12">
        <v>0</v>
      </c>
      <c r="AK154" s="12">
        <v>0</v>
      </c>
      <c r="AL154" s="12">
        <v>0</v>
      </c>
      <c r="AM154" s="12">
        <v>0</v>
      </c>
      <c r="AN154" s="12">
        <v>0</v>
      </c>
      <c r="AO154">
        <v>6.0065565238095235</v>
      </c>
      <c r="AP154">
        <v>6.5178901904761908</v>
      </c>
    </row>
    <row r="155" spans="1:42" x14ac:dyDescent="0.2">
      <c r="A155" s="2">
        <v>45017</v>
      </c>
      <c r="B155">
        <v>4</v>
      </c>
      <c r="C155">
        <v>2023</v>
      </c>
      <c r="D155">
        <v>5.75</v>
      </c>
      <c r="E155">
        <f t="shared" si="4"/>
        <v>0.75</v>
      </c>
      <c r="F155">
        <v>6.7488042142857143</v>
      </c>
      <c r="G155">
        <v>4.33</v>
      </c>
      <c r="H155">
        <v>-11.4490444</v>
      </c>
      <c r="I155">
        <v>6831.3719308035716</v>
      </c>
      <c r="J155">
        <v>14866.714285714286</v>
      </c>
      <c r="K155">
        <v>5.1588643550063349</v>
      </c>
      <c r="L155">
        <v>6.9029037970709748</v>
      </c>
      <c r="M155">
        <v>24.231151770995712</v>
      </c>
      <c r="N155">
        <v>25.726541026874227</v>
      </c>
      <c r="O155">
        <v>14.872758350494722</v>
      </c>
      <c r="P155">
        <v>221.19894095221051</v>
      </c>
      <c r="Q155">
        <v>16.814076160970007</v>
      </c>
      <c r="R155">
        <v>18.355472690665344</v>
      </c>
      <c r="S155">
        <v>130.96999840987309</v>
      </c>
      <c r="T155">
        <v>7.8436052268123992</v>
      </c>
      <c r="U155">
        <v>7.3988077302032647</v>
      </c>
      <c r="V155">
        <f t="shared" si="5"/>
        <v>4.8436052268123992</v>
      </c>
      <c r="W155">
        <f t="shared" si="5"/>
        <v>4.3988077302032647</v>
      </c>
      <c r="X155">
        <v>13</v>
      </c>
      <c r="Y155">
        <v>169</v>
      </c>
      <c r="Z155">
        <v>2.7848223552894211</v>
      </c>
      <c r="AA155">
        <v>0</v>
      </c>
      <c r="AB155">
        <v>5</v>
      </c>
      <c r="AC155">
        <v>1</v>
      </c>
      <c r="AD155">
        <v>6.9218086680154691</v>
      </c>
      <c r="AE155">
        <v>6.3932011916633984</v>
      </c>
      <c r="AF155">
        <v>5.9521718712848593</v>
      </c>
      <c r="AG155">
        <v>6.1978730797862225</v>
      </c>
      <c r="AH155">
        <v>6.7676027924244249</v>
      </c>
      <c r="AI155" s="12">
        <v>4.370271742210365</v>
      </c>
      <c r="AJ155" s="12">
        <v>0</v>
      </c>
      <c r="AK155" s="12">
        <v>0</v>
      </c>
      <c r="AL155" s="12">
        <v>0</v>
      </c>
      <c r="AM155" s="12">
        <v>0</v>
      </c>
      <c r="AN155" s="12">
        <v>0</v>
      </c>
      <c r="AO155">
        <v>5.9086034999999999</v>
      </c>
      <c r="AP155">
        <v>6.3824509285714282</v>
      </c>
    </row>
    <row r="156" spans="1:42" x14ac:dyDescent="0.2">
      <c r="A156" s="2">
        <v>45047</v>
      </c>
      <c r="B156">
        <v>5</v>
      </c>
      <c r="C156">
        <v>2023</v>
      </c>
      <c r="D156">
        <v>5.75</v>
      </c>
      <c r="E156">
        <f t="shared" si="4"/>
        <v>0.5</v>
      </c>
      <c r="F156">
        <v>6.5743114761904762</v>
      </c>
      <c r="G156">
        <v>4</v>
      </c>
      <c r="H156">
        <v>17.071998489999999</v>
      </c>
      <c r="I156">
        <v>6735.1919410342261</v>
      </c>
      <c r="J156">
        <v>14810.85738095238</v>
      </c>
      <c r="K156">
        <v>5.1439069364826224</v>
      </c>
      <c r="L156">
        <v>6.9035072281835115</v>
      </c>
      <c r="M156">
        <v>23.51084600206741</v>
      </c>
      <c r="N156">
        <v>25.889564257683883</v>
      </c>
      <c r="O156">
        <v>15.136449349650315</v>
      </c>
      <c r="P156">
        <v>229.11209891452944</v>
      </c>
      <c r="Q156">
        <v>16.977596404964192</v>
      </c>
      <c r="R156">
        <v>18.485543985634191</v>
      </c>
      <c r="S156">
        <v>131.91045414317691</v>
      </c>
      <c r="T156">
        <v>8.3411813926711087</v>
      </c>
      <c r="U156">
        <v>7.6627578316815743</v>
      </c>
      <c r="V156">
        <f t="shared" si="5"/>
        <v>5.3411813926711087</v>
      </c>
      <c r="W156">
        <f t="shared" si="5"/>
        <v>4.6627578316815743</v>
      </c>
      <c r="X156">
        <v>27</v>
      </c>
      <c r="Y156">
        <v>729</v>
      </c>
      <c r="Z156">
        <v>4.7689586956521737</v>
      </c>
      <c r="AA156">
        <v>0</v>
      </c>
      <c r="AB156">
        <v>5.25</v>
      </c>
      <c r="AC156">
        <v>0</v>
      </c>
      <c r="AD156">
        <v>6.9209666037173623</v>
      </c>
      <c r="AE156">
        <v>6.384410401735872</v>
      </c>
      <c r="AF156">
        <v>5.9342542610875331</v>
      </c>
      <c r="AG156">
        <v>6.1941815917937548</v>
      </c>
      <c r="AH156">
        <v>6.770119887673971</v>
      </c>
      <c r="AI156" s="12">
        <v>4.3577545080755735</v>
      </c>
      <c r="AJ156" s="12">
        <v>0</v>
      </c>
      <c r="AK156" s="12">
        <v>0</v>
      </c>
      <c r="AL156" s="12">
        <v>0</v>
      </c>
      <c r="AM156" s="12">
        <v>0</v>
      </c>
      <c r="AN156" s="12">
        <v>0</v>
      </c>
      <c r="AO156">
        <v>5.843902142857142</v>
      </c>
      <c r="AP156">
        <v>6.2088949999999992</v>
      </c>
    </row>
    <row r="157" spans="1:42" x14ac:dyDescent="0.2">
      <c r="A157" s="2">
        <v>45078</v>
      </c>
      <c r="B157">
        <v>6</v>
      </c>
      <c r="C157">
        <v>2023</v>
      </c>
      <c r="D157">
        <v>5.75</v>
      </c>
      <c r="E157">
        <f t="shared" si="4"/>
        <v>0.5</v>
      </c>
      <c r="F157">
        <v>6.3886641176470595</v>
      </c>
      <c r="G157">
        <v>3.52</v>
      </c>
      <c r="H157">
        <v>1.6826150499999999</v>
      </c>
      <c r="I157">
        <v>6673.740866268382</v>
      </c>
      <c r="J157">
        <v>14932.000294117648</v>
      </c>
      <c r="K157">
        <v>5.1384306303722616</v>
      </c>
      <c r="L157">
        <v>6.9053695176649681</v>
      </c>
      <c r="M157">
        <v>22.965544175131345</v>
      </c>
      <c r="N157">
        <v>25.708440098490129</v>
      </c>
      <c r="O157">
        <v>15.421037378483799</v>
      </c>
      <c r="P157">
        <v>237.80839382859449</v>
      </c>
      <c r="Q157">
        <v>17.238633790170496</v>
      </c>
      <c r="R157">
        <v>18.66634455772423</v>
      </c>
      <c r="S157">
        <v>113.15095156714982</v>
      </c>
      <c r="T157">
        <v>8.3328909004097422</v>
      </c>
      <c r="U157">
        <v>7.6334684555795862</v>
      </c>
      <c r="V157">
        <f t="shared" si="5"/>
        <v>5.3328909004097422</v>
      </c>
      <c r="W157">
        <f t="shared" si="5"/>
        <v>4.6334684555795862</v>
      </c>
      <c r="X157">
        <v>26</v>
      </c>
      <c r="Y157">
        <v>676</v>
      </c>
      <c r="Z157">
        <v>5.0052116279069772</v>
      </c>
      <c r="AA157">
        <v>0</v>
      </c>
      <c r="AB157">
        <v>5.25</v>
      </c>
      <c r="AC157">
        <v>0</v>
      </c>
      <c r="AD157">
        <v>6.9228805891681464</v>
      </c>
      <c r="AE157">
        <v>6.3919945825487288</v>
      </c>
      <c r="AF157">
        <v>5.9443448640319954</v>
      </c>
      <c r="AG157">
        <v>6.2003819755004725</v>
      </c>
      <c r="AH157">
        <v>6.7696195363904508</v>
      </c>
      <c r="AI157" s="12">
        <v>4.3747757707674122</v>
      </c>
      <c r="AJ157" s="12">
        <v>0</v>
      </c>
      <c r="AK157" s="12">
        <v>0</v>
      </c>
      <c r="AL157" s="12">
        <v>0</v>
      </c>
      <c r="AM157" s="12">
        <v>0</v>
      </c>
      <c r="AN157" s="12">
        <v>0</v>
      </c>
      <c r="AO157">
        <v>5.6172235882352934</v>
      </c>
      <c r="AP157">
        <v>6.0267043529411763</v>
      </c>
    </row>
    <row r="158" spans="1:42" x14ac:dyDescent="0.2">
      <c r="A158" s="2">
        <v>45108</v>
      </c>
      <c r="B158">
        <v>7</v>
      </c>
      <c r="C158">
        <v>2023</v>
      </c>
      <c r="D158">
        <v>5.75</v>
      </c>
      <c r="E158">
        <f t="shared" si="4"/>
        <v>0.25</v>
      </c>
      <c r="F158">
        <v>6.3232587999999996</v>
      </c>
      <c r="G158">
        <v>3.08</v>
      </c>
      <c r="H158">
        <v>4.2703554400000003</v>
      </c>
      <c r="I158">
        <v>6826.1583984375002</v>
      </c>
      <c r="J158">
        <v>15039.75</v>
      </c>
      <c r="K158">
        <v>5.1388505111179841</v>
      </c>
      <c r="L158">
        <v>6.906577024043159</v>
      </c>
      <c r="M158">
        <v>22.94325199758115</v>
      </c>
      <c r="N158">
        <v>25.209829885569047</v>
      </c>
      <c r="O158">
        <v>15.509609006960082</v>
      </c>
      <c r="P158">
        <v>240.5479715487773</v>
      </c>
      <c r="Q158">
        <v>17.546773237318014</v>
      </c>
      <c r="R158">
        <v>18.790535872571713</v>
      </c>
      <c r="S158">
        <v>114.84399986267049</v>
      </c>
      <c r="T158">
        <v>8.137244890935186</v>
      </c>
      <c r="U158">
        <v>7.5797835966168101</v>
      </c>
      <c r="V158">
        <f t="shared" si="5"/>
        <v>5.137244890935186</v>
      </c>
      <c r="W158">
        <f t="shared" si="5"/>
        <v>4.5797835966168101</v>
      </c>
      <c r="X158">
        <v>26</v>
      </c>
      <c r="Y158">
        <v>676</v>
      </c>
      <c r="Z158">
        <v>3.6096184210526316</v>
      </c>
      <c r="AA158">
        <v>0</v>
      </c>
      <c r="AB158">
        <v>5.5</v>
      </c>
      <c r="AC158">
        <v>0</v>
      </c>
      <c r="AD158">
        <v>6.9216600696907866</v>
      </c>
      <c r="AE158">
        <v>6.3870441681876517</v>
      </c>
      <c r="AF158">
        <v>5.9311199515088591</v>
      </c>
      <c r="AG158">
        <v>6.1999533576297106</v>
      </c>
      <c r="AH158">
        <v>6.7697292707700338</v>
      </c>
      <c r="AI158" s="12">
        <v>4.4259673604695635</v>
      </c>
      <c r="AJ158" s="12">
        <v>0</v>
      </c>
      <c r="AK158" s="12">
        <v>0</v>
      </c>
      <c r="AL158" s="12">
        <v>0</v>
      </c>
      <c r="AM158" s="12">
        <v>0</v>
      </c>
      <c r="AN158" s="12">
        <v>0</v>
      </c>
      <c r="AO158">
        <v>5.7822692499999997</v>
      </c>
      <c r="AP158">
        <v>6.0345312500000006</v>
      </c>
    </row>
    <row r="159" spans="1:42" x14ac:dyDescent="0.2">
      <c r="A159" s="2">
        <v>45139</v>
      </c>
      <c r="B159">
        <v>8</v>
      </c>
      <c r="C159">
        <v>2023</v>
      </c>
      <c r="D159">
        <v>5.75</v>
      </c>
      <c r="E159">
        <f t="shared" si="4"/>
        <v>0.25</v>
      </c>
      <c r="F159">
        <v>6.4726776818181824</v>
      </c>
      <c r="G159">
        <v>3.27</v>
      </c>
      <c r="H159">
        <v>1.93320706</v>
      </c>
      <c r="I159">
        <v>6899.063631924716</v>
      </c>
      <c r="J159">
        <v>15245.136590909091</v>
      </c>
      <c r="K159">
        <v>5.1370068218518616</v>
      </c>
      <c r="L159">
        <v>6.9075655991541351</v>
      </c>
      <c r="M159">
        <v>22.600928301763467</v>
      </c>
      <c r="N159">
        <v>24.785453649057771</v>
      </c>
      <c r="O159">
        <v>15.493614303526236</v>
      </c>
      <c r="P159">
        <v>240.05208418643278</v>
      </c>
      <c r="Q159">
        <v>17.750300648170619</v>
      </c>
      <c r="R159">
        <v>19.36970309748191</v>
      </c>
      <c r="S159">
        <v>116.88000023883265</v>
      </c>
      <c r="T159">
        <v>8.1161150650072091</v>
      </c>
      <c r="U159">
        <v>7.5529114502165084</v>
      </c>
      <c r="V159">
        <f t="shared" si="5"/>
        <v>5.1161150650072091</v>
      </c>
      <c r="W159">
        <f t="shared" si="5"/>
        <v>4.5529114502165084</v>
      </c>
      <c r="X159">
        <v>33</v>
      </c>
      <c r="Y159">
        <v>1089</v>
      </c>
      <c r="Z159">
        <v>3.6576623740201568</v>
      </c>
      <c r="AA159">
        <v>0</v>
      </c>
      <c r="AB159">
        <v>5.5</v>
      </c>
      <c r="AC159">
        <v>0</v>
      </c>
      <c r="AD159">
        <v>6.9224524110904513</v>
      </c>
      <c r="AE159">
        <v>6.3821703462803416</v>
      </c>
      <c r="AF159">
        <v>5.9302982522936389</v>
      </c>
      <c r="AG159">
        <v>6.1928818012518629</v>
      </c>
      <c r="AH159">
        <v>6.7727624419549732</v>
      </c>
      <c r="AI159" s="12">
        <v>4.4452554910284485</v>
      </c>
      <c r="AJ159" s="12">
        <v>0</v>
      </c>
      <c r="AK159" s="12">
        <v>0</v>
      </c>
      <c r="AL159" s="12">
        <v>0</v>
      </c>
      <c r="AM159" s="12">
        <v>0</v>
      </c>
      <c r="AN159" s="12">
        <v>0</v>
      </c>
      <c r="AO159">
        <v>5.9891785909090913</v>
      </c>
      <c r="AP159">
        <v>6.2052046818181816</v>
      </c>
    </row>
    <row r="160" spans="1:42" x14ac:dyDescent="0.2">
      <c r="A160" s="2">
        <v>45170</v>
      </c>
      <c r="B160">
        <v>9</v>
      </c>
      <c r="C160">
        <v>2023</v>
      </c>
      <c r="D160">
        <v>5.75</v>
      </c>
      <c r="E160">
        <f t="shared" si="4"/>
        <v>0.25</v>
      </c>
      <c r="F160">
        <v>6.6716667000000003</v>
      </c>
      <c r="G160">
        <v>2.2799999999999998</v>
      </c>
      <c r="H160">
        <v>0.66793997999999999</v>
      </c>
      <c r="I160">
        <v>6967.6455566406248</v>
      </c>
      <c r="J160">
        <v>15354.2</v>
      </c>
      <c r="K160">
        <v>5.1298708856880193</v>
      </c>
      <c r="L160">
        <v>6.9110067098085395</v>
      </c>
      <c r="M160">
        <v>22.207136853448802</v>
      </c>
      <c r="N160">
        <v>24.785459751099072</v>
      </c>
      <c r="O160">
        <v>15.283218495613422</v>
      </c>
      <c r="P160">
        <v>233.57676758466019</v>
      </c>
      <c r="Q160">
        <v>18.122116890495988</v>
      </c>
      <c r="R160">
        <v>19.602068009342723</v>
      </c>
      <c r="S160">
        <v>106.60199966430623</v>
      </c>
      <c r="T160">
        <v>8.0331055584522453</v>
      </c>
      <c r="U160">
        <v>7.6627578316815743</v>
      </c>
      <c r="V160">
        <f t="shared" si="5"/>
        <v>5.0331055584522453</v>
      </c>
      <c r="W160">
        <f t="shared" si="5"/>
        <v>4.6627578316815743</v>
      </c>
      <c r="X160">
        <v>26</v>
      </c>
      <c r="Y160">
        <v>676</v>
      </c>
      <c r="Z160">
        <v>2.3461065217391304</v>
      </c>
      <c r="AA160">
        <v>0</v>
      </c>
      <c r="AB160">
        <v>5.5</v>
      </c>
      <c r="AC160">
        <v>0</v>
      </c>
      <c r="AD160">
        <v>6.9264060649187655</v>
      </c>
      <c r="AE160">
        <v>6.3948418500559061</v>
      </c>
      <c r="AF160">
        <v>5.9372128530745467</v>
      </c>
      <c r="AG160">
        <v>6.2086662588934036</v>
      </c>
      <c r="AH160">
        <v>6.7733168348921522</v>
      </c>
      <c r="AI160" s="12">
        <v>4.4052944722747389</v>
      </c>
      <c r="AJ160" s="12">
        <v>4.9117540208938051</v>
      </c>
      <c r="AK160" s="12">
        <v>4.8543121158073035</v>
      </c>
      <c r="AL160" s="12">
        <v>1.1414106096418233</v>
      </c>
      <c r="AM160" s="12">
        <v>6.389470571558105</v>
      </c>
      <c r="AN160" s="12">
        <v>6.3847900113564835</v>
      </c>
      <c r="AO160">
        <v>6.1958476499999993</v>
      </c>
      <c r="AP160">
        <v>6.3701414500000011</v>
      </c>
    </row>
    <row r="161" spans="1:42" x14ac:dyDescent="0.2">
      <c r="A161" s="2">
        <v>45200</v>
      </c>
      <c r="B161">
        <v>10</v>
      </c>
      <c r="C161">
        <v>2023</v>
      </c>
      <c r="D161">
        <v>6</v>
      </c>
      <c r="E161">
        <f t="shared" si="4"/>
        <v>0.5</v>
      </c>
      <c r="F161">
        <v>7.0835663636363639</v>
      </c>
      <c r="G161">
        <v>2.56</v>
      </c>
      <c r="H161">
        <v>2.31895549</v>
      </c>
      <c r="I161">
        <v>6861.978648792614</v>
      </c>
      <c r="J161">
        <v>15741.227500000001</v>
      </c>
      <c r="K161">
        <v>5.1243077371302803</v>
      </c>
      <c r="L161">
        <v>6.9137508140361899</v>
      </c>
      <c r="M161">
        <v>21.862052040891339</v>
      </c>
      <c r="N161">
        <v>24.669346966935414</v>
      </c>
      <c r="O161">
        <v>14.771934826300292</v>
      </c>
      <c r="P161">
        <v>218.21005851246343</v>
      </c>
      <c r="Q161">
        <v>18.418529921739843</v>
      </c>
      <c r="R161">
        <v>20.278136244133119</v>
      </c>
      <c r="S161">
        <v>130.56952340262237</v>
      </c>
      <c r="T161">
        <v>7.974397001745122</v>
      </c>
      <c r="U161">
        <v>7.6611337473972485</v>
      </c>
      <c r="V161">
        <f t="shared" si="5"/>
        <v>4.974397001745122</v>
      </c>
      <c r="W161">
        <f t="shared" si="5"/>
        <v>4.6611337473972485</v>
      </c>
      <c r="X161">
        <v>34</v>
      </c>
      <c r="Y161">
        <v>1156</v>
      </c>
      <c r="Z161">
        <v>2.0571371837925474</v>
      </c>
      <c r="AA161">
        <v>0</v>
      </c>
      <c r="AB161">
        <v>5.5</v>
      </c>
      <c r="AC161">
        <v>0</v>
      </c>
      <c r="AD161">
        <v>6.9297531558092169</v>
      </c>
      <c r="AE161">
        <v>6.3975420654752035</v>
      </c>
      <c r="AF161">
        <v>5.9360620715234287</v>
      </c>
      <c r="AG161">
        <v>6.2134137280345838</v>
      </c>
      <c r="AH161">
        <v>6.7768403482267052</v>
      </c>
      <c r="AI161" s="12">
        <v>4.4300304124955217</v>
      </c>
      <c r="AJ161" s="12">
        <v>4.8215790279120085</v>
      </c>
      <c r="AK161" s="12">
        <v>4.7683716719875537</v>
      </c>
      <c r="AL161" s="12">
        <v>1.1303354697940815</v>
      </c>
      <c r="AM161" s="12">
        <v>6.5408964044827327</v>
      </c>
      <c r="AN161" s="12">
        <v>6.5208687829844543</v>
      </c>
      <c r="AO161">
        <v>6.3679741363636362</v>
      </c>
      <c r="AP161">
        <v>6.8752473181818177</v>
      </c>
    </row>
    <row r="162" spans="1:42" x14ac:dyDescent="0.2">
      <c r="A162" s="2">
        <v>45231</v>
      </c>
      <c r="B162">
        <v>11</v>
      </c>
      <c r="C162">
        <v>2023</v>
      </c>
      <c r="D162">
        <v>6</v>
      </c>
      <c r="E162">
        <f t="shared" si="4"/>
        <v>0.5</v>
      </c>
      <c r="F162">
        <v>6.8710786363636371</v>
      </c>
      <c r="G162">
        <v>2.86</v>
      </c>
      <c r="H162">
        <v>1.97506666</v>
      </c>
      <c r="I162">
        <v>6909.092906605114</v>
      </c>
      <c r="J162">
        <v>15617.40909090909</v>
      </c>
      <c r="K162">
        <v>5.1401939301611694</v>
      </c>
      <c r="L162">
        <v>6.9146713583507875</v>
      </c>
      <c r="M162">
        <v>21.643710133452039</v>
      </c>
      <c r="N162">
        <v>24.482030423773267</v>
      </c>
      <c r="O162">
        <v>14.7660390838316</v>
      </c>
      <c r="P162">
        <v>218.03591022524236</v>
      </c>
      <c r="Q162">
        <v>18.505832182831544</v>
      </c>
      <c r="R162">
        <v>20.602388176111546</v>
      </c>
      <c r="S162">
        <v>116.51523771740092</v>
      </c>
      <c r="T162">
        <v>8.0676242566849918</v>
      </c>
      <c r="U162">
        <v>7.7000110623221127</v>
      </c>
      <c r="V162">
        <f t="shared" si="5"/>
        <v>5.0676242566849918</v>
      </c>
      <c r="W162">
        <f t="shared" si="5"/>
        <v>4.7000110623221127</v>
      </c>
      <c r="X162">
        <v>26</v>
      </c>
      <c r="Y162">
        <v>676</v>
      </c>
      <c r="Z162">
        <v>2.3313806863527535</v>
      </c>
      <c r="AA162">
        <v>0</v>
      </c>
      <c r="AB162">
        <v>5.5</v>
      </c>
      <c r="AC162">
        <v>0</v>
      </c>
      <c r="AD162">
        <v>6.9332299295454778</v>
      </c>
      <c r="AE162">
        <v>6.3998065732271181</v>
      </c>
      <c r="AF162">
        <v>5.9509315760142778</v>
      </c>
      <c r="AG162">
        <v>6.2088719919880644</v>
      </c>
      <c r="AH162">
        <v>6.780771744249547</v>
      </c>
      <c r="AI162" s="12">
        <v>4.4446107538360851</v>
      </c>
      <c r="AJ162" s="12">
        <v>5.0666873763217355</v>
      </c>
      <c r="AK162" s="12">
        <v>4.8294838872616257</v>
      </c>
      <c r="AL162" s="12">
        <v>1.7266467243217629</v>
      </c>
      <c r="AM162" s="12">
        <v>6.904680425901943</v>
      </c>
      <c r="AN162" s="12">
        <v>6.889643615389172</v>
      </c>
      <c r="AO162">
        <v>6.5143514545454559</v>
      </c>
      <c r="AP162">
        <v>6.7898946818181827</v>
      </c>
    </row>
    <row r="163" spans="1:42" x14ac:dyDescent="0.2">
      <c r="A163" s="2">
        <v>45261</v>
      </c>
      <c r="B163">
        <v>12</v>
      </c>
      <c r="C163">
        <v>2023</v>
      </c>
      <c r="D163">
        <v>6</v>
      </c>
      <c r="E163">
        <f t="shared" si="4"/>
        <v>0.5</v>
      </c>
      <c r="F163">
        <v>6.6960751578947368</v>
      </c>
      <c r="G163">
        <v>2.61</v>
      </c>
      <c r="H163">
        <v>1.71223843</v>
      </c>
      <c r="I163">
        <v>7162.5890213815792</v>
      </c>
      <c r="J163">
        <v>15513.368421052632</v>
      </c>
      <c r="K163">
        <v>5.1654928685459414</v>
      </c>
      <c r="L163">
        <v>6.9272640391789908</v>
      </c>
      <c r="M163">
        <v>21.695384599277638</v>
      </c>
      <c r="N163">
        <v>24.262460952433315</v>
      </c>
      <c r="O163">
        <v>14.946234719557117</v>
      </c>
      <c r="P163">
        <v>223.38993229209461</v>
      </c>
      <c r="Q163">
        <v>18.452627078255535</v>
      </c>
      <c r="R163">
        <v>20.643292650476408</v>
      </c>
      <c r="S163">
        <v>117.68850059509236</v>
      </c>
      <c r="T163">
        <v>7.8625833352961063</v>
      </c>
      <c r="U163">
        <v>7.5070458724273257</v>
      </c>
      <c r="V163">
        <f t="shared" si="5"/>
        <v>4.8625833352961063</v>
      </c>
      <c r="W163">
        <f t="shared" si="5"/>
        <v>4.5070458724273257</v>
      </c>
      <c r="X163">
        <v>20</v>
      </c>
      <c r="Y163">
        <v>400</v>
      </c>
      <c r="Z163">
        <v>2.2674486621032979</v>
      </c>
      <c r="AA163">
        <v>0</v>
      </c>
      <c r="AB163">
        <v>5.5</v>
      </c>
      <c r="AC163">
        <v>1</v>
      </c>
      <c r="AD163">
        <v>6.9457900517761741</v>
      </c>
      <c r="AE163">
        <v>6.4273778928158363</v>
      </c>
      <c r="AF163">
        <v>5.9894176704309983</v>
      </c>
      <c r="AG163">
        <v>6.2302970265090467</v>
      </c>
      <c r="AH163">
        <v>6.7869348174779622</v>
      </c>
      <c r="AI163" s="12">
        <v>4.4565605709275191</v>
      </c>
      <c r="AJ163" s="12">
        <v>4.8944212998712144</v>
      </c>
      <c r="AK163" s="12">
        <v>4.7540653404326445</v>
      </c>
      <c r="AL163" s="12">
        <v>1.3815161284639641</v>
      </c>
      <c r="AM163" s="12">
        <v>6.8577366908370418</v>
      </c>
      <c r="AN163" s="12">
        <v>6.8280125270202419</v>
      </c>
      <c r="AO163">
        <v>6.443229631578947</v>
      </c>
      <c r="AP163">
        <v>6.5880970000000003</v>
      </c>
    </row>
    <row r="164" spans="1:42" x14ac:dyDescent="0.2">
      <c r="A164" s="2">
        <v>45292</v>
      </c>
      <c r="B164">
        <v>1</v>
      </c>
      <c r="C164">
        <v>2024</v>
      </c>
      <c r="D164">
        <v>6</v>
      </c>
      <c r="E164">
        <f t="shared" si="4"/>
        <v>0.5</v>
      </c>
      <c r="F164">
        <v>6.6708838181818182</v>
      </c>
      <c r="G164">
        <v>2.57</v>
      </c>
      <c r="H164">
        <v>4.5881919499999997</v>
      </c>
      <c r="I164">
        <v>7238.06689453125</v>
      </c>
      <c r="J164">
        <v>15610.818636363636</v>
      </c>
      <c r="K164">
        <v>5.1615224338532402</v>
      </c>
      <c r="L164">
        <v>6.925068684817413</v>
      </c>
      <c r="M164">
        <v>21.896522825833031</v>
      </c>
      <c r="N164">
        <v>24.072692566340375</v>
      </c>
      <c r="O164">
        <v>14.907999186344968</v>
      </c>
      <c r="P164">
        <v>222.24843974006222</v>
      </c>
      <c r="Q164">
        <v>18.45956060845128</v>
      </c>
      <c r="R164">
        <v>20.663224813030343</v>
      </c>
      <c r="S164">
        <v>110.33190476190478</v>
      </c>
      <c r="T164">
        <v>8.3667583085303949</v>
      </c>
      <c r="U164">
        <v>7.9719712763997563</v>
      </c>
      <c r="V164">
        <f t="shared" si="5"/>
        <v>5.3667583085303949</v>
      </c>
      <c r="W164">
        <f t="shared" si="5"/>
        <v>4.9719712763997563</v>
      </c>
      <c r="X164">
        <v>36</v>
      </c>
      <c r="Y164">
        <v>1296</v>
      </c>
      <c r="Z164">
        <v>2.4819157333333335</v>
      </c>
      <c r="AA164">
        <v>0</v>
      </c>
      <c r="AB164">
        <v>5.5</v>
      </c>
      <c r="AC164">
        <v>0</v>
      </c>
      <c r="AD164">
        <v>6.9406135771750117</v>
      </c>
      <c r="AE164">
        <v>6.4090423287427685</v>
      </c>
      <c r="AF164">
        <v>5.9618628344098061</v>
      </c>
      <c r="AG164">
        <v>6.2171687259319208</v>
      </c>
      <c r="AH164">
        <v>6.7873672340531037</v>
      </c>
      <c r="AI164" s="12">
        <v>4.455326502387261</v>
      </c>
      <c r="AJ164" s="12">
        <v>5.1550717359391314</v>
      </c>
      <c r="AK164" s="12">
        <v>4.9803215860087562</v>
      </c>
      <c r="AL164" s="12">
        <v>1.4953751177147641</v>
      </c>
      <c r="AM164" s="12">
        <v>6.8141399551825241</v>
      </c>
      <c r="AN164" s="12">
        <v>6.8028897964842523</v>
      </c>
      <c r="AO164">
        <v>6.3127599999999999</v>
      </c>
      <c r="AP164">
        <v>6.4945211363636339</v>
      </c>
    </row>
    <row r="165" spans="1:42" x14ac:dyDescent="0.2">
      <c r="A165" s="2">
        <v>45323</v>
      </c>
      <c r="B165">
        <v>2</v>
      </c>
      <c r="C165">
        <v>2024</v>
      </c>
      <c r="D165">
        <v>6</v>
      </c>
      <c r="E165">
        <f t="shared" si="4"/>
        <v>0.5</v>
      </c>
      <c r="F165">
        <v>6.6655558333333342</v>
      </c>
      <c r="G165">
        <v>2.75</v>
      </c>
      <c r="H165">
        <v>2.77930141</v>
      </c>
      <c r="I165">
        <v>7284.1574978298613</v>
      </c>
      <c r="J165">
        <v>15665.333611111111</v>
      </c>
      <c r="K165">
        <v>5.1584830222463474</v>
      </c>
      <c r="L165">
        <v>6.9263859016667855</v>
      </c>
      <c r="M165">
        <v>22.141157495384888</v>
      </c>
      <c r="N165">
        <v>24.18404323558245</v>
      </c>
      <c r="O165">
        <v>14.627564997084237</v>
      </c>
      <c r="P165">
        <v>213.96565774392397</v>
      </c>
      <c r="Q165">
        <v>18.405364308844231</v>
      </c>
      <c r="R165">
        <v>20.641869963104199</v>
      </c>
      <c r="S165">
        <v>110.37100000000001</v>
      </c>
      <c r="T165">
        <v>8.1964580670433289</v>
      </c>
      <c r="U165">
        <v>7.8521749044203029</v>
      </c>
      <c r="V165">
        <f t="shared" si="5"/>
        <v>5.1964580670433289</v>
      </c>
      <c r="W165">
        <f t="shared" si="5"/>
        <v>4.8521749044203029</v>
      </c>
      <c r="X165">
        <v>28</v>
      </c>
      <c r="Y165">
        <v>784</v>
      </c>
      <c r="Z165">
        <v>2.2094448348559381</v>
      </c>
      <c r="AA165">
        <v>0</v>
      </c>
      <c r="AB165">
        <v>5.5</v>
      </c>
      <c r="AC165">
        <v>0</v>
      </c>
      <c r="AD165">
        <v>6.9414902784847037</v>
      </c>
      <c r="AE165">
        <v>6.4076432142895383</v>
      </c>
      <c r="AF165">
        <v>5.9598465020712057</v>
      </c>
      <c r="AG165">
        <v>6.2161121053387696</v>
      </c>
      <c r="AH165">
        <v>6.7890675195278041</v>
      </c>
      <c r="AI165" s="12">
        <v>4.4823630117160009</v>
      </c>
      <c r="AJ165" s="12">
        <v>4.7917678188889266</v>
      </c>
      <c r="AK165" s="12">
        <v>4.6934983127078356</v>
      </c>
      <c r="AL165" s="12">
        <v>1.2539190667152753</v>
      </c>
      <c r="AM165" s="12">
        <v>6.780731216262053</v>
      </c>
      <c r="AN165" s="12">
        <v>6.7565365451452184</v>
      </c>
      <c r="AO165">
        <v>6.2075357222222234</v>
      </c>
      <c r="AP165">
        <v>6.4532970555555549</v>
      </c>
    </row>
    <row r="166" spans="1:42" x14ac:dyDescent="0.2">
      <c r="A166" s="2">
        <v>45352</v>
      </c>
      <c r="B166">
        <v>3</v>
      </c>
      <c r="C166">
        <v>2024</v>
      </c>
      <c r="D166">
        <v>6</v>
      </c>
      <c r="E166">
        <f t="shared" si="4"/>
        <v>0.5</v>
      </c>
      <c r="F166">
        <v>6.6949906111111126</v>
      </c>
      <c r="G166">
        <v>3.05</v>
      </c>
      <c r="H166">
        <v>0.67938485000000004</v>
      </c>
      <c r="I166">
        <v>7339.1956108940976</v>
      </c>
      <c r="J166">
        <v>15702.611111111111</v>
      </c>
      <c r="K166">
        <v>5.147336174036738</v>
      </c>
      <c r="L166">
        <v>6.9345600696727052</v>
      </c>
      <c r="M166">
        <v>21.760339639017587</v>
      </c>
      <c r="N166">
        <v>24.462606520701456</v>
      </c>
      <c r="O166">
        <v>14.33015787541499</v>
      </c>
      <c r="P166">
        <v>205.35342473431825</v>
      </c>
      <c r="Q166">
        <v>18.441737788527703</v>
      </c>
      <c r="R166">
        <v>21.00515817633827</v>
      </c>
      <c r="S166">
        <v>98.626000000000005</v>
      </c>
      <c r="T166">
        <v>8.1119215225207526</v>
      </c>
      <c r="U166">
        <v>7.8194123112093248</v>
      </c>
      <c r="V166">
        <f t="shared" si="5"/>
        <v>5.1119215225207526</v>
      </c>
      <c r="W166">
        <f t="shared" si="5"/>
        <v>4.8194123112093248</v>
      </c>
      <c r="X166">
        <v>28</v>
      </c>
      <c r="Y166">
        <v>784</v>
      </c>
      <c r="Z166">
        <v>1.9611427705365263</v>
      </c>
      <c r="AA166">
        <v>0</v>
      </c>
      <c r="AB166">
        <v>5.5</v>
      </c>
      <c r="AC166">
        <v>0</v>
      </c>
      <c r="AD166">
        <v>6.9489713511144862</v>
      </c>
      <c r="AE166">
        <v>6.4215093038645294</v>
      </c>
      <c r="AF166">
        <v>5.9794683353507008</v>
      </c>
      <c r="AG166">
        <v>6.2267546951223069</v>
      </c>
      <c r="AH166">
        <v>6.7938974037071311</v>
      </c>
      <c r="AI166" s="12">
        <v>4.4838273186749174</v>
      </c>
      <c r="AJ166" s="12">
        <v>4.4522312444058239</v>
      </c>
      <c r="AK166" s="12">
        <v>4.4077137431622608</v>
      </c>
      <c r="AL166" s="12">
        <v>1.1079432124838673</v>
      </c>
      <c r="AM166" s="12">
        <v>6.8184875706872807</v>
      </c>
      <c r="AN166" s="12">
        <v>6.8045753938362861</v>
      </c>
      <c r="AO166">
        <v>6.1588968888888882</v>
      </c>
      <c r="AP166">
        <v>6.4971984999999997</v>
      </c>
    </row>
    <row r="167" spans="1:42" x14ac:dyDescent="0.2">
      <c r="A167" s="2">
        <v>45383</v>
      </c>
      <c r="B167">
        <v>4</v>
      </c>
      <c r="C167">
        <v>2024</v>
      </c>
      <c r="D167">
        <v>6.25</v>
      </c>
      <c r="E167">
        <f t="shared" si="4"/>
        <v>0.75</v>
      </c>
      <c r="F167">
        <v>6.9179573125000005</v>
      </c>
      <c r="G167">
        <v>3</v>
      </c>
      <c r="H167">
        <v>6.8365985499999997</v>
      </c>
      <c r="I167">
        <v>7165.029052734375</v>
      </c>
      <c r="J167">
        <v>16100</v>
      </c>
      <c r="K167">
        <v>5.1341771075767664</v>
      </c>
      <c r="L167">
        <v>6.9371673946053543</v>
      </c>
      <c r="M167">
        <v>21.386649540813558</v>
      </c>
      <c r="N167">
        <v>24.545867455245435</v>
      </c>
      <c r="O167">
        <v>13.978433536097095</v>
      </c>
      <c r="P167">
        <v>195.39660412308393</v>
      </c>
      <c r="Q167">
        <v>18.607029569780476</v>
      </c>
      <c r="R167">
        <v>21.482019898063445</v>
      </c>
      <c r="S167">
        <v>106.08454545454546</v>
      </c>
      <c r="T167">
        <v>7.8226093442379128</v>
      </c>
      <c r="U167">
        <v>7.4244732731953347</v>
      </c>
      <c r="V167">
        <f t="shared" si="5"/>
        <v>4.8226093442379128</v>
      </c>
      <c r="W167">
        <f t="shared" si="5"/>
        <v>4.4244732731953347</v>
      </c>
      <c r="X167">
        <v>14</v>
      </c>
      <c r="Y167">
        <v>196</v>
      </c>
      <c r="Z167">
        <v>2.501128880526811</v>
      </c>
      <c r="AA167">
        <v>0</v>
      </c>
      <c r="AB167">
        <v>5.5</v>
      </c>
      <c r="AC167">
        <v>1</v>
      </c>
      <c r="AD167">
        <v>6.9506795336649754</v>
      </c>
      <c r="AE167">
        <v>6.4188531179253294</v>
      </c>
      <c r="AF167">
        <v>5.9746460484037893</v>
      </c>
      <c r="AG167">
        <v>6.2253194626583239</v>
      </c>
      <c r="AH167">
        <v>6.7973780129091406</v>
      </c>
      <c r="AI167" s="12">
        <v>4.4988518677816725</v>
      </c>
      <c r="AJ167" s="12">
        <v>4.6365079556814166</v>
      </c>
      <c r="AK167" s="12">
        <v>4.5727670802565035</v>
      </c>
      <c r="AL167" s="12">
        <v>1.1580861704688294</v>
      </c>
      <c r="AM167" s="12">
        <v>7.0636448114790689</v>
      </c>
      <c r="AN167" s="12">
        <v>6.9927607377889496</v>
      </c>
      <c r="AO167">
        <v>6.3087873124999998</v>
      </c>
      <c r="AP167">
        <v>6.7807600000000008</v>
      </c>
    </row>
    <row r="168" spans="1:42" x14ac:dyDescent="0.2">
      <c r="A168" s="2">
        <v>45413</v>
      </c>
      <c r="B168">
        <v>5</v>
      </c>
      <c r="C168">
        <v>2024</v>
      </c>
      <c r="D168">
        <v>6.25</v>
      </c>
      <c r="E168">
        <f t="shared" si="4"/>
        <v>0.75</v>
      </c>
      <c r="F168">
        <v>6.9480407777777788</v>
      </c>
      <c r="G168">
        <v>2.84</v>
      </c>
      <c r="H168">
        <v>1.7813086300000001</v>
      </c>
      <c r="I168">
        <v>7154.305419921875</v>
      </c>
      <c r="J168">
        <v>16083.944722222222</v>
      </c>
      <c r="K168">
        <v>5.1429304327000649</v>
      </c>
      <c r="L168">
        <v>6.9394545226051889</v>
      </c>
      <c r="M168">
        <v>20.940905155334406</v>
      </c>
      <c r="N168">
        <v>24.515245012633244</v>
      </c>
      <c r="O168">
        <v>13.940318410290873</v>
      </c>
      <c r="P168">
        <v>194.33247738029465</v>
      </c>
      <c r="Q168">
        <v>18.888276525249371</v>
      </c>
      <c r="R168">
        <v>21.715254896492112</v>
      </c>
      <c r="S168">
        <v>93.24499999999999</v>
      </c>
      <c r="T168">
        <v>8.1106991117950802</v>
      </c>
      <c r="U168">
        <v>7.7670786513105483</v>
      </c>
      <c r="V168">
        <f t="shared" si="5"/>
        <v>5.1106991117950802</v>
      </c>
      <c r="W168">
        <f t="shared" si="5"/>
        <v>4.7670786513105483</v>
      </c>
      <c r="X168">
        <v>29</v>
      </c>
      <c r="Y168">
        <v>841</v>
      </c>
      <c r="Z168">
        <v>2.20607595196411</v>
      </c>
      <c r="AA168">
        <v>0</v>
      </c>
      <c r="AB168">
        <v>5.5</v>
      </c>
      <c r="AC168">
        <v>0</v>
      </c>
      <c r="AD168">
        <v>6.9527353617800483</v>
      </c>
      <c r="AE168">
        <v>6.4191742159199459</v>
      </c>
      <c r="AF168">
        <v>5.9704137686517429</v>
      </c>
      <c r="AG168">
        <v>6.2281763726091111</v>
      </c>
      <c r="AH168">
        <v>6.7998181322004552</v>
      </c>
      <c r="AI168" s="12">
        <v>4.5636933858643047</v>
      </c>
      <c r="AJ168" s="12">
        <v>5.4011462662154335</v>
      </c>
      <c r="AK168" s="12">
        <v>5.2216697834202437</v>
      </c>
      <c r="AL168" s="12">
        <v>1.5117378359884273</v>
      </c>
      <c r="AM168" s="12">
        <v>7.4406162552089024</v>
      </c>
      <c r="AN168" s="12">
        <v>7.4204048510986533</v>
      </c>
      <c r="AO168">
        <v>6.4752402777777762</v>
      </c>
      <c r="AP168">
        <v>6.8910049999999989</v>
      </c>
    </row>
    <row r="169" spans="1:42" x14ac:dyDescent="0.2">
      <c r="A169" s="2">
        <v>45444</v>
      </c>
      <c r="B169">
        <v>6</v>
      </c>
      <c r="C169">
        <v>2024</v>
      </c>
      <c r="D169">
        <v>6.25</v>
      </c>
      <c r="E169">
        <f t="shared" si="4"/>
        <v>0.75</v>
      </c>
      <c r="F169">
        <v>7.0200352352941175</v>
      </c>
      <c r="G169">
        <v>2.5099999999999998</v>
      </c>
      <c r="H169">
        <v>-7.9030900000000001E-2</v>
      </c>
      <c r="I169">
        <v>6904.722737630208</v>
      </c>
      <c r="J169">
        <v>16329.388888888889</v>
      </c>
      <c r="K169">
        <v>5.146676761187635</v>
      </c>
      <c r="L169">
        <v>6.9406178199922017</v>
      </c>
      <c r="M169">
        <v>20.784579989482339</v>
      </c>
      <c r="N169">
        <v>24.393179793660199</v>
      </c>
      <c r="O169">
        <v>13.948666778361781</v>
      </c>
      <c r="P169">
        <v>194.56530489377363</v>
      </c>
      <c r="Q169">
        <v>18.988578940580698</v>
      </c>
      <c r="R169">
        <v>21.884994497914978</v>
      </c>
      <c r="S169">
        <v>96.535263157894732</v>
      </c>
      <c r="T169">
        <v>8.1519661741485177</v>
      </c>
      <c r="U169">
        <v>7.7996850909091</v>
      </c>
      <c r="V169">
        <f t="shared" si="5"/>
        <v>5.1519661741485177</v>
      </c>
      <c r="W169">
        <f t="shared" si="5"/>
        <v>4.7996850909091</v>
      </c>
      <c r="X169">
        <v>28</v>
      </c>
      <c r="Y169">
        <v>784</v>
      </c>
      <c r="Z169">
        <v>2.2505107057890563</v>
      </c>
      <c r="AA169">
        <v>0</v>
      </c>
      <c r="AB169">
        <v>5.5</v>
      </c>
      <c r="AC169">
        <v>0</v>
      </c>
      <c r="AD169">
        <v>6.9549828349725979</v>
      </c>
      <c r="AE169">
        <v>6.430138826143259</v>
      </c>
      <c r="AF169">
        <v>5.9816262598639858</v>
      </c>
      <c r="AG169">
        <v>6.2390039978076031</v>
      </c>
      <c r="AH169">
        <v>6.7961097532385732</v>
      </c>
      <c r="AI169" s="12">
        <v>4.842937906244682</v>
      </c>
      <c r="AJ169" s="12">
        <v>5.4787763779174572</v>
      </c>
      <c r="AK169" s="12">
        <v>5.2811099873159471</v>
      </c>
      <c r="AL169" s="12">
        <v>1.5763998708081348</v>
      </c>
      <c r="AM169" s="12">
        <v>7.3704252962419456</v>
      </c>
      <c r="AN169" s="12">
        <v>7.347992501505531</v>
      </c>
      <c r="AO169">
        <v>6.4494827647058823</v>
      </c>
      <c r="AP169">
        <v>6.8912321176470597</v>
      </c>
    </row>
    <row r="170" spans="1:42" x14ac:dyDescent="0.2">
      <c r="A170" s="2">
        <v>45474</v>
      </c>
      <c r="B170">
        <v>7</v>
      </c>
      <c r="C170">
        <v>2024</v>
      </c>
      <c r="D170">
        <v>6.25</v>
      </c>
      <c r="E170">
        <f t="shared" si="4"/>
        <v>0.75</v>
      </c>
      <c r="F170">
        <v>7.025713727272727</v>
      </c>
      <c r="G170">
        <v>2.13</v>
      </c>
      <c r="H170">
        <v>1.24178156</v>
      </c>
      <c r="I170">
        <v>7257.743015455163</v>
      </c>
      <c r="J170">
        <v>16261.652826086956</v>
      </c>
      <c r="K170">
        <v>5.1626062210350527</v>
      </c>
      <c r="L170">
        <v>6.9388558172941828</v>
      </c>
      <c r="M170">
        <v>20.631579990061915</v>
      </c>
      <c r="N170">
        <v>24.305982359912438</v>
      </c>
      <c r="O170">
        <v>13.972113329385795</v>
      </c>
      <c r="P170">
        <v>195.21995088920022</v>
      </c>
      <c r="Q170">
        <v>19.056397978157257</v>
      </c>
      <c r="R170">
        <v>22.033926342482594</v>
      </c>
      <c r="S170">
        <v>96.527727272727276</v>
      </c>
      <c r="T170">
        <v>8.245338174697018</v>
      </c>
      <c r="U170">
        <v>7.852382388403969</v>
      </c>
      <c r="V170">
        <f t="shared" si="5"/>
        <v>5.245338174697018</v>
      </c>
      <c r="W170">
        <f t="shared" si="5"/>
        <v>4.852382388403969</v>
      </c>
      <c r="X170">
        <v>35</v>
      </c>
      <c r="Y170">
        <v>1225</v>
      </c>
      <c r="Z170">
        <v>2.4714725219150373</v>
      </c>
      <c r="AA170">
        <v>0</v>
      </c>
      <c r="AB170">
        <v>5.5</v>
      </c>
      <c r="AC170">
        <v>0</v>
      </c>
      <c r="AD170">
        <v>6.9534399330624526</v>
      </c>
      <c r="AE170">
        <v>6.4191730348587503</v>
      </c>
      <c r="AF170">
        <v>5.9729156915379553</v>
      </c>
      <c r="AG170">
        <v>6.2267863180736907</v>
      </c>
      <c r="AH170">
        <v>6.7971683606959639</v>
      </c>
      <c r="AI170" s="12">
        <v>4.9520692910760289</v>
      </c>
      <c r="AJ170" s="12">
        <v>5.4938095269284117</v>
      </c>
      <c r="AK170" s="12">
        <v>5.2239940684544903</v>
      </c>
      <c r="AL170" s="12">
        <v>1.8612960619014636</v>
      </c>
      <c r="AM170" s="12">
        <v>7.3762136602243711</v>
      </c>
      <c r="AN170" s="12">
        <v>7.3476961309704345</v>
      </c>
      <c r="AO170">
        <v>6.4794419090909097</v>
      </c>
      <c r="AP170">
        <v>6.8512049545454525</v>
      </c>
    </row>
    <row r="171" spans="1:42" x14ac:dyDescent="0.2">
      <c r="A171" s="2">
        <v>45505</v>
      </c>
      <c r="B171">
        <v>8</v>
      </c>
      <c r="C171">
        <v>2024</v>
      </c>
      <c r="D171">
        <v>6.25</v>
      </c>
      <c r="E171">
        <f t="shared" si="4"/>
        <v>0.75</v>
      </c>
      <c r="F171">
        <v>6.7780059999999995</v>
      </c>
      <c r="G171">
        <v>2.12</v>
      </c>
      <c r="H171">
        <v>-1.0025257400000001</v>
      </c>
      <c r="I171">
        <v>7416.763028231534</v>
      </c>
      <c r="J171">
        <v>15793.181818181818</v>
      </c>
      <c r="K171">
        <v>5.1767942468498704</v>
      </c>
      <c r="L171">
        <v>6.9370096280297924</v>
      </c>
      <c r="M171">
        <v>20.544248620853605</v>
      </c>
      <c r="N171">
        <v>24.160704710996445</v>
      </c>
      <c r="O171">
        <v>14.25217212611726</v>
      </c>
      <c r="P171">
        <v>203.1244103124738</v>
      </c>
      <c r="Q171">
        <v>18.954866298743053</v>
      </c>
      <c r="R171">
        <v>22.088008243289643</v>
      </c>
      <c r="S171">
        <v>110.08272727272728</v>
      </c>
      <c r="T171">
        <v>8.3282244122864011</v>
      </c>
      <c r="U171">
        <v>7.8195439355418683</v>
      </c>
      <c r="V171">
        <f t="shared" si="5"/>
        <v>5.3282244122864011</v>
      </c>
      <c r="W171">
        <f t="shared" si="5"/>
        <v>4.8195439355418683</v>
      </c>
      <c r="X171">
        <v>29</v>
      </c>
      <c r="Y171">
        <v>841</v>
      </c>
      <c r="Z171">
        <v>3.2261196969696968</v>
      </c>
      <c r="AA171">
        <v>0</v>
      </c>
      <c r="AB171">
        <v>5.5</v>
      </c>
      <c r="AC171">
        <v>0</v>
      </c>
      <c r="AD171">
        <v>6.9530592252463261</v>
      </c>
      <c r="AE171">
        <v>6.4194120813051549</v>
      </c>
      <c r="AF171">
        <v>5.979720551242341</v>
      </c>
      <c r="AG171">
        <v>6.2233223523876458</v>
      </c>
      <c r="AH171">
        <v>6.7955711725333794</v>
      </c>
      <c r="AI171" s="12">
        <v>5.0138698529878525</v>
      </c>
      <c r="AJ171" s="12">
        <v>5.0888385455653591</v>
      </c>
      <c r="AK171" s="12">
        <v>4.9015182575273517</v>
      </c>
      <c r="AL171" s="12">
        <v>1.5392894330769906</v>
      </c>
      <c r="AM171" s="12">
        <v>7.2008903952768701</v>
      </c>
      <c r="AN171" s="12">
        <v>7.1868657658190189</v>
      </c>
      <c r="AO171">
        <v>6.3899107272727269</v>
      </c>
      <c r="AP171">
        <v>6.6137817272727268</v>
      </c>
    </row>
    <row r="172" spans="1:42" x14ac:dyDescent="0.2">
      <c r="A172" s="2">
        <v>45536</v>
      </c>
      <c r="B172">
        <v>9</v>
      </c>
      <c r="C172">
        <v>2024</v>
      </c>
      <c r="D172">
        <v>6</v>
      </c>
      <c r="E172">
        <f t="shared" si="4"/>
        <v>1</v>
      </c>
      <c r="F172">
        <v>6.6064196999999991</v>
      </c>
      <c r="G172">
        <v>1.84</v>
      </c>
      <c r="H172">
        <v>1.42361732</v>
      </c>
      <c r="I172">
        <v>7739.7997802734371</v>
      </c>
      <c r="J172">
        <v>15341.25</v>
      </c>
      <c r="K172">
        <v>5.1758016328482794</v>
      </c>
      <c r="L172">
        <v>6.9405554089882209</v>
      </c>
      <c r="M172">
        <v>20.533648641170199</v>
      </c>
      <c r="N172">
        <v>24.126827466101357</v>
      </c>
      <c r="O172">
        <v>14.589560228364155</v>
      </c>
      <c r="P172">
        <v>212.85526765706513</v>
      </c>
      <c r="Q172">
        <v>18.817919247180072</v>
      </c>
      <c r="R172">
        <v>21.932044417184212</v>
      </c>
      <c r="S172">
        <v>100.59649999999998</v>
      </c>
      <c r="T172">
        <v>8.2116544005531829</v>
      </c>
      <c r="U172">
        <v>7.7923916894982534</v>
      </c>
      <c r="V172">
        <f t="shared" si="5"/>
        <v>5.2116544005531829</v>
      </c>
      <c r="W172">
        <f t="shared" si="5"/>
        <v>4.7923916894982534</v>
      </c>
      <c r="X172">
        <v>28</v>
      </c>
      <c r="Y172">
        <v>784</v>
      </c>
      <c r="Z172">
        <v>2.6258064516129034</v>
      </c>
      <c r="AA172">
        <v>0</v>
      </c>
      <c r="AB172">
        <v>5</v>
      </c>
      <c r="AC172">
        <v>0</v>
      </c>
      <c r="AD172">
        <v>6.9565525295475616</v>
      </c>
      <c r="AE172">
        <v>6.4269027173724993</v>
      </c>
      <c r="AF172">
        <v>5.9809799410623459</v>
      </c>
      <c r="AG172">
        <v>6.2343294171525052</v>
      </c>
      <c r="AH172">
        <v>6.7970989978194627</v>
      </c>
      <c r="AI172" s="12">
        <v>5.0335194541168988</v>
      </c>
      <c r="AJ172" s="12">
        <v>5.079407382205769</v>
      </c>
      <c r="AK172" s="12">
        <v>4.7634279935629369</v>
      </c>
      <c r="AL172" s="12">
        <v>2.0700431034482758</v>
      </c>
      <c r="AM172" s="12">
        <v>6.9864708929307637</v>
      </c>
      <c r="AN172" s="12">
        <v>6.9650885524482753</v>
      </c>
      <c r="AO172">
        <v>6.2909815500000006</v>
      </c>
      <c r="AP172">
        <v>6.4396878500000003</v>
      </c>
    </row>
    <row r="173" spans="1:42" x14ac:dyDescent="0.2">
      <c r="A173" s="2">
        <v>45566</v>
      </c>
      <c r="B173">
        <v>10</v>
      </c>
      <c r="C173">
        <v>2024</v>
      </c>
      <c r="D173">
        <v>6</v>
      </c>
      <c r="E173">
        <f t="shared" si="4"/>
        <v>1</v>
      </c>
      <c r="F173">
        <v>6.7413657727272716</v>
      </c>
      <c r="G173">
        <v>1.71</v>
      </c>
      <c r="H173">
        <v>3.9624876900000001</v>
      </c>
      <c r="I173">
        <v>7621.072010869565</v>
      </c>
      <c r="J173">
        <v>15541.347826086956</v>
      </c>
      <c r="K173">
        <v>5.1795517911651876</v>
      </c>
      <c r="L173">
        <v>6.9420656046700886</v>
      </c>
      <c r="M173">
        <v>19.980915376392431</v>
      </c>
      <c r="N173">
        <v>24.250169238587137</v>
      </c>
      <c r="O173">
        <v>14.931963886583686</v>
      </c>
      <c r="P173">
        <v>222.96354551023938</v>
      </c>
      <c r="Q173">
        <v>18.712031310149506</v>
      </c>
      <c r="R173">
        <v>22.124920188287238</v>
      </c>
      <c r="S173">
        <v>121.78681818181818</v>
      </c>
      <c r="T173">
        <v>8.1841588808037145</v>
      </c>
      <c r="U173">
        <v>7.9324737646771535</v>
      </c>
      <c r="V173">
        <f t="shared" si="5"/>
        <v>5.1841588808037145</v>
      </c>
      <c r="W173">
        <f t="shared" si="5"/>
        <v>4.9324737646771535</v>
      </c>
      <c r="X173">
        <v>36</v>
      </c>
      <c r="Y173">
        <v>1296</v>
      </c>
      <c r="Z173">
        <v>1.7851927570093458</v>
      </c>
      <c r="AA173">
        <v>0</v>
      </c>
      <c r="AB173">
        <v>5</v>
      </c>
      <c r="AC173">
        <v>0</v>
      </c>
      <c r="AD173">
        <v>6.9582176047522557</v>
      </c>
      <c r="AE173">
        <v>6.4310002674363886</v>
      </c>
      <c r="AF173">
        <v>5.9868303553860418</v>
      </c>
      <c r="AG173">
        <v>6.2374457479667083</v>
      </c>
      <c r="AH173">
        <v>6.7976203820609431</v>
      </c>
      <c r="AI173" s="12">
        <v>5.0410684291237864</v>
      </c>
      <c r="AJ173" s="12">
        <v>4.9783613211625255</v>
      </c>
      <c r="AK173" s="12">
        <v>4.9138509247205704</v>
      </c>
      <c r="AL173" s="12">
        <v>1.1601399880498009</v>
      </c>
      <c r="AM173" s="12">
        <v>6.8709811991904548</v>
      </c>
      <c r="AN173" s="12">
        <v>6.8691933792542104</v>
      </c>
      <c r="AO173">
        <v>6.2065264545454548</v>
      </c>
      <c r="AP173">
        <v>6.4806925454545459</v>
      </c>
    </row>
    <row r="174" spans="1:42" x14ac:dyDescent="0.2">
      <c r="A174" s="2">
        <v>45597</v>
      </c>
      <c r="B174">
        <v>11</v>
      </c>
      <c r="C174">
        <v>2024</v>
      </c>
      <c r="D174">
        <v>6</v>
      </c>
      <c r="E174">
        <f t="shared" si="4"/>
        <v>1.25</v>
      </c>
      <c r="F174">
        <v>6.9227942999999996</v>
      </c>
      <c r="G174">
        <v>1.55</v>
      </c>
      <c r="H174">
        <v>2.6527301699999999</v>
      </c>
      <c r="I174">
        <v>7269.2884277343746</v>
      </c>
      <c r="J174">
        <v>15812.35</v>
      </c>
      <c r="K174">
        <v>5.1766699326681493</v>
      </c>
      <c r="L174">
        <v>6.9462508393739437</v>
      </c>
      <c r="M174">
        <v>19.66808122457866</v>
      </c>
      <c r="N174">
        <v>24.4279416463804</v>
      </c>
      <c r="O174">
        <v>14.69044600704934</v>
      </c>
      <c r="P174">
        <f>O174^2</f>
        <v>215.8092038860319</v>
      </c>
      <c r="Q174">
        <v>18.834160436360339</v>
      </c>
      <c r="R174">
        <v>22.379370685631269</v>
      </c>
      <c r="S174">
        <v>107.38526315789473</v>
      </c>
      <c r="T174">
        <v>7.9850225316429757</v>
      </c>
      <c r="U174">
        <v>7.7888751157754168</v>
      </c>
      <c r="V174">
        <f t="shared" si="5"/>
        <v>4.9850225316429757</v>
      </c>
      <c r="W174">
        <f t="shared" si="5"/>
        <v>4.7888751157754168</v>
      </c>
      <c r="X174">
        <v>30</v>
      </c>
      <c r="Y174">
        <v>900</v>
      </c>
      <c r="Z174">
        <v>1.5708959349593496</v>
      </c>
      <c r="AA174">
        <v>0</v>
      </c>
      <c r="AB174">
        <v>4.75</v>
      </c>
      <c r="AC174">
        <v>0</v>
      </c>
      <c r="AD174">
        <v>6.9606929773904902</v>
      </c>
      <c r="AE174">
        <v>6.4506023830188397</v>
      </c>
      <c r="AF174">
        <v>6.0008852607795085</v>
      </c>
      <c r="AG174">
        <v>6.2601320850353748</v>
      </c>
      <c r="AH174">
        <v>6.7927497270659662</v>
      </c>
      <c r="AI174" s="12">
        <v>5.0304544102072724</v>
      </c>
      <c r="AJ174" s="12">
        <v>5.1802658365632759</v>
      </c>
      <c r="AK174" s="12">
        <v>5.0182843084265309</v>
      </c>
      <c r="AL174" s="12">
        <v>1.4520498561840842</v>
      </c>
      <c r="AM174" s="12">
        <v>7.1022871542158157</v>
      </c>
      <c r="AN174" s="12">
        <v>7.0833051116241617</v>
      </c>
      <c r="AO174">
        <v>6.3554189500000007</v>
      </c>
      <c r="AP174">
        <v>6.7135859499999997</v>
      </c>
    </row>
    <row r="175" spans="1:42" x14ac:dyDescent="0.2">
      <c r="A175" s="2">
        <v>45627</v>
      </c>
      <c r="B175">
        <v>12</v>
      </c>
      <c r="C175">
        <v>2024</v>
      </c>
      <c r="D175">
        <v>6</v>
      </c>
      <c r="E175">
        <f t="shared" si="4"/>
        <v>1.5</v>
      </c>
      <c r="F175">
        <v>7.0397892105263162</v>
      </c>
      <c r="G175">
        <v>1.57</v>
      </c>
      <c r="H175">
        <v>3.36407005</v>
      </c>
      <c r="I175">
        <v>7216.0352656250006</v>
      </c>
      <c r="J175">
        <v>16017.238095238095</v>
      </c>
      <c r="K175">
        <v>5.1922886125681202</v>
      </c>
      <c r="L175">
        <v>6.946316760726182</v>
      </c>
      <c r="M175">
        <v>19.61795667879985</v>
      </c>
      <c r="N175">
        <v>24.55527736623058</v>
      </c>
      <c r="O175">
        <v>14.582034727004361</v>
      </c>
      <c r="P175">
        <f t="shared" ref="P175:P180" si="6">O175^2</f>
        <v>212.63573677956114</v>
      </c>
      <c r="Q175">
        <v>18.926867995706857</v>
      </c>
      <c r="R175">
        <v>22.31786323225834</v>
      </c>
      <c r="S175">
        <v>91.34</v>
      </c>
      <c r="T175">
        <v>7.8024240972255043</v>
      </c>
      <c r="U175">
        <v>7.5693739096150461</v>
      </c>
      <c r="V175">
        <v>4.887185041038836</v>
      </c>
      <c r="W175">
        <v>4.6541765418779608</v>
      </c>
      <c r="X175">
        <v>29</v>
      </c>
      <c r="Y175">
        <v>484</v>
      </c>
      <c r="Z175">
        <v>1.7100487804878048</v>
      </c>
      <c r="AA175">
        <v>0</v>
      </c>
      <c r="AB175">
        <v>4.5</v>
      </c>
      <c r="AC175">
        <v>1</v>
      </c>
      <c r="AD175">
        <v>6.965983485098139</v>
      </c>
      <c r="AE175">
        <v>6.4532479651823493</v>
      </c>
      <c r="AF175">
        <v>6.0264493861925263</v>
      </c>
      <c r="AG175">
        <v>6.2496251305271295</v>
      </c>
      <c r="AH175">
        <v>6.7988510227327277</v>
      </c>
      <c r="AI175" s="12">
        <v>5.0576185395945341</v>
      </c>
      <c r="AJ175" s="12">
        <v>5.0188489820256974</v>
      </c>
      <c r="AK175" s="12">
        <v>4.6644652136960829</v>
      </c>
      <c r="AL175" s="12">
        <v>2.2614332239092967</v>
      </c>
      <c r="AM175" s="12">
        <v>7.2840603850479306</v>
      </c>
      <c r="AN175" s="12">
        <v>7.2343166794063372</v>
      </c>
      <c r="AO175">
        <v>6.7187867894736844</v>
      </c>
      <c r="AP175">
        <v>6.9077172105263172</v>
      </c>
    </row>
    <row r="176" spans="1:42" x14ac:dyDescent="0.2">
      <c r="A176" s="2">
        <v>45658</v>
      </c>
      <c r="B176">
        <f>MONTH(A176)</f>
        <v>1</v>
      </c>
      <c r="C176">
        <f>YEAR(A176)</f>
        <v>2025</v>
      </c>
      <c r="D176">
        <v>5.75</v>
      </c>
      <c r="E176">
        <f t="shared" si="4"/>
        <v>1.25</v>
      </c>
      <c r="F176">
        <v>7.1333536315789488</v>
      </c>
      <c r="G176">
        <v>0.76</v>
      </c>
      <c r="H176">
        <v>-1.9108303600000001</v>
      </c>
      <c r="I176">
        <v>7117.4494210526309</v>
      </c>
      <c r="J176">
        <v>16261.999736842105</v>
      </c>
      <c r="K176">
        <v>5.1934029030624176</v>
      </c>
      <c r="L176">
        <v>6.9483766527315582</v>
      </c>
      <c r="M176">
        <v>19.556135637121081</v>
      </c>
      <c r="N176">
        <v>24.569153641914749</v>
      </c>
      <c r="O176">
        <v>14.438671098432993</v>
      </c>
      <c r="P176">
        <f t="shared" si="6"/>
        <v>208.47522308872419</v>
      </c>
      <c r="Q176">
        <v>19.019343774626211</v>
      </c>
      <c r="R176">
        <v>22.416695847904968</v>
      </c>
      <c r="S176">
        <v>95.12</v>
      </c>
      <c r="T176">
        <f>V176+3</f>
        <v>8.0817105084036989</v>
      </c>
      <c r="U176">
        <f>W176+3</f>
        <v>7.858537197569639</v>
      </c>
      <c r="V176">
        <v>5.0817105084036998</v>
      </c>
      <c r="W176">
        <v>4.858537197569639</v>
      </c>
      <c r="X176">
        <v>30</v>
      </c>
      <c r="Y176">
        <f>X176^2</f>
        <v>900</v>
      </c>
      <c r="Z176">
        <v>1.6717576177285318</v>
      </c>
      <c r="AA176">
        <v>0</v>
      </c>
      <c r="AB176">
        <v>4.5</v>
      </c>
      <c r="AC176">
        <v>0</v>
      </c>
      <c r="AD176">
        <v>6.9637100409146795</v>
      </c>
      <c r="AE176">
        <v>6.4456625146939643</v>
      </c>
      <c r="AF176">
        <v>6.0044256545877861</v>
      </c>
      <c r="AG176">
        <v>6.2504522278133035</v>
      </c>
      <c r="AH176">
        <v>6.7993889029292083</v>
      </c>
      <c r="AI176" s="12">
        <v>5.0305035357701025</v>
      </c>
      <c r="AJ176" s="12">
        <v>5.5223641490022395</v>
      </c>
      <c r="AK176" s="12">
        <v>4.9294189257142929</v>
      </c>
      <c r="AL176" s="12">
        <v>3.9169247058823533</v>
      </c>
      <c r="AM176" s="12">
        <v>7.0286482188475583</v>
      </c>
      <c r="AN176" s="12">
        <v>6.9848920821176472</v>
      </c>
      <c r="AO176">
        <v>6.7880442631578939</v>
      </c>
      <c r="AP176">
        <v>6.9751588421052633</v>
      </c>
    </row>
    <row r="177" spans="1:42" x14ac:dyDescent="0.2">
      <c r="A177" s="2">
        <v>45689</v>
      </c>
      <c r="B177">
        <f t="shared" ref="B177:B180" si="7">MONTH(A177)</f>
        <v>2</v>
      </c>
      <c r="C177">
        <f t="shared" ref="C177:C180" si="8">YEAR(A177)</f>
        <v>2025</v>
      </c>
      <c r="D177">
        <v>5.75</v>
      </c>
      <c r="E177">
        <f t="shared" si="4"/>
        <v>1.25</v>
      </c>
      <c r="F177">
        <v>6.8942583684210534</v>
      </c>
      <c r="G177">
        <v>-0.09</v>
      </c>
      <c r="H177">
        <v>3.5816363999999998</v>
      </c>
      <c r="I177">
        <v>6730.6525999999994</v>
      </c>
      <c r="J177">
        <v>16337.9005</v>
      </c>
      <c r="K177">
        <v>5.1889284837608534</v>
      </c>
      <c r="L177">
        <v>6.9506510885982218</v>
      </c>
      <c r="M177">
        <v>19.449529346089935</v>
      </c>
      <c r="N177">
        <v>24.632192374455016</v>
      </c>
      <c r="O177">
        <v>14.469904293363564</v>
      </c>
      <c r="P177">
        <f t="shared" si="6"/>
        <v>209.37813025910131</v>
      </c>
      <c r="Q177">
        <v>19.019888761425062</v>
      </c>
      <c r="R177">
        <v>22.428485224666431</v>
      </c>
      <c r="S177">
        <v>90.788421052631577</v>
      </c>
      <c r="T177">
        <f t="shared" ref="T177:U180" si="9">V177+3</f>
        <v>8.3247963064551627</v>
      </c>
      <c r="U177">
        <f t="shared" si="9"/>
        <v>7.9030899869919438</v>
      </c>
      <c r="V177">
        <v>5.3247963064551618</v>
      </c>
      <c r="W177">
        <v>4.9030899869919438</v>
      </c>
      <c r="X177">
        <v>30</v>
      </c>
      <c r="Y177">
        <f t="shared" ref="Y177:Y180" si="10">X177^2</f>
        <v>900</v>
      </c>
      <c r="Z177">
        <v>2.6406225000000001</v>
      </c>
      <c r="AA177">
        <v>0</v>
      </c>
      <c r="AB177">
        <v>4.5</v>
      </c>
      <c r="AC177">
        <v>0</v>
      </c>
      <c r="AD177">
        <v>6.9675984829422211</v>
      </c>
      <c r="AE177">
        <v>6.4432472741027231</v>
      </c>
      <c r="AF177">
        <v>6.0038875238725842</v>
      </c>
      <c r="AG177">
        <v>6.2469680890019159</v>
      </c>
      <c r="AH177">
        <v>6.8060944835500736</v>
      </c>
      <c r="AI177" s="12">
        <v>5.0311635778477548</v>
      </c>
      <c r="AJ177" s="12">
        <v>5.1726157730611266</v>
      </c>
      <c r="AK177" s="12">
        <v>4.5563025007672868</v>
      </c>
      <c r="AL177" s="12">
        <v>4.133455555555555</v>
      </c>
      <c r="AM177" s="12">
        <v>6.5067354040102314</v>
      </c>
      <c r="AN177" s="12">
        <v>6.4428917634722227</v>
      </c>
      <c r="AO177">
        <v>6.3884656842105265</v>
      </c>
      <c r="AP177">
        <v>6.6639407894736822</v>
      </c>
    </row>
    <row r="178" spans="1:42" x14ac:dyDescent="0.2">
      <c r="A178" s="2">
        <v>45717</v>
      </c>
      <c r="B178">
        <f t="shared" si="7"/>
        <v>3</v>
      </c>
      <c r="C178">
        <f t="shared" si="8"/>
        <v>2025</v>
      </c>
      <c r="D178">
        <v>5.75</v>
      </c>
      <c r="E178">
        <f t="shared" si="4"/>
        <v>1.25</v>
      </c>
      <c r="F178">
        <v>6.9832202631578948</v>
      </c>
      <c r="G178">
        <v>1.03</v>
      </c>
      <c r="H178">
        <v>-2.59444271</v>
      </c>
      <c r="I178">
        <v>6457.0590000000002</v>
      </c>
      <c r="J178">
        <v>16456.158157894737</v>
      </c>
      <c r="K178">
        <v>5.196176185039973</v>
      </c>
      <c r="L178">
        <v>6.9547321429897639</v>
      </c>
      <c r="M178">
        <v>19.460694701366958</v>
      </c>
      <c r="N178">
        <v>24.783437035622129</v>
      </c>
      <c r="O178">
        <v>14.398344480942887</v>
      </c>
      <c r="P178">
        <f t="shared" si="6"/>
        <v>207.31232379189851</v>
      </c>
      <c r="Q178">
        <v>18.933248678295747</v>
      </c>
      <c r="R178">
        <v>22.424275103772285</v>
      </c>
      <c r="S178">
        <v>100.86476190476189</v>
      </c>
      <c r="T178">
        <f t="shared" si="9"/>
        <v>8.2020188946364083</v>
      </c>
      <c r="U178">
        <f t="shared" si="9"/>
        <v>7.8450980400142569</v>
      </c>
      <c r="V178">
        <v>5.2020188946364083</v>
      </c>
      <c r="W178">
        <v>4.8450980400142569</v>
      </c>
      <c r="X178">
        <v>23</v>
      </c>
      <c r="Y178">
        <f t="shared" si="10"/>
        <v>529</v>
      </c>
      <c r="Z178">
        <v>2.274682857142857</v>
      </c>
      <c r="AA178">
        <v>0</v>
      </c>
      <c r="AB178">
        <v>4.5</v>
      </c>
      <c r="AC178">
        <v>1</v>
      </c>
      <c r="AD178">
        <v>6.9748077395576171</v>
      </c>
      <c r="AE178">
        <v>6.4537240393800426</v>
      </c>
      <c r="AF178">
        <v>6.0369743895669945</v>
      </c>
      <c r="AG178">
        <v>6.2439771846489718</v>
      </c>
      <c r="AH178">
        <v>6.8120422144349844</v>
      </c>
      <c r="AI178" s="12">
        <v>5.0285764077537083</v>
      </c>
      <c r="AJ178" s="12">
        <v>4.9129390867507183</v>
      </c>
      <c r="AK178" s="12">
        <v>4.4471580313422194</v>
      </c>
      <c r="AL178" s="12">
        <v>2.9226785714285715</v>
      </c>
      <c r="AM178" s="12">
        <v>6.4275782796277063</v>
      </c>
      <c r="AN178" s="12">
        <v>6.4015004934523816</v>
      </c>
      <c r="AO178">
        <v>6.3872044210526324</v>
      </c>
      <c r="AP178">
        <v>6.7381544736842107</v>
      </c>
    </row>
    <row r="179" spans="1:42" x14ac:dyDescent="0.2">
      <c r="A179" s="2">
        <v>45748</v>
      </c>
      <c r="B179">
        <f t="shared" si="7"/>
        <v>4</v>
      </c>
      <c r="C179">
        <f t="shared" si="8"/>
        <v>2025</v>
      </c>
      <c r="D179">
        <v>5.75</v>
      </c>
      <c r="E179">
        <f t="shared" si="4"/>
        <v>1.25</v>
      </c>
      <c r="F179">
        <v>7.0434988125000002</v>
      </c>
      <c r="G179">
        <v>1.95</v>
      </c>
      <c r="H179" s="1"/>
      <c r="I179">
        <v>6454.9213749999999</v>
      </c>
      <c r="J179">
        <v>16820</v>
      </c>
      <c r="K179">
        <v>5.1832698436828046</v>
      </c>
      <c r="L179" s="1"/>
      <c r="M179">
        <v>19.509314439832657</v>
      </c>
      <c r="N179">
        <v>24.825624864298341</v>
      </c>
      <c r="O179">
        <v>14.293316472590631</v>
      </c>
      <c r="P179">
        <f t="shared" si="6"/>
        <v>204.29889578563066</v>
      </c>
      <c r="Q179">
        <v>18.988942845553197</v>
      </c>
      <c r="R179">
        <v>22.38280137772518</v>
      </c>
      <c r="S179">
        <v>120.08809523809525</v>
      </c>
      <c r="T179">
        <f t="shared" si="9"/>
        <v>8.1651727788991888</v>
      </c>
      <c r="U179">
        <f t="shared" si="9"/>
        <v>7.7160033436347994</v>
      </c>
      <c r="V179">
        <v>5.1651727788991888</v>
      </c>
      <c r="W179">
        <v>4.7160033436347994</v>
      </c>
      <c r="X179">
        <v>22</v>
      </c>
      <c r="Y179">
        <f t="shared" si="10"/>
        <v>484</v>
      </c>
      <c r="Z179">
        <v>2.8129980769230771</v>
      </c>
      <c r="AA179">
        <v>0</v>
      </c>
      <c r="AB179">
        <v>4.5</v>
      </c>
      <c r="AC179">
        <v>0</v>
      </c>
      <c r="AD179" s="1"/>
      <c r="AE179" s="1"/>
      <c r="AF179" s="1"/>
      <c r="AG179" s="1"/>
      <c r="AH179" s="1"/>
      <c r="AI179" s="1"/>
      <c r="AJ179" s="12">
        <v>4.9821205610074664</v>
      </c>
      <c r="AK179" s="12">
        <v>4.4913616938342731</v>
      </c>
      <c r="AL179" s="12">
        <v>3.0957000000000003</v>
      </c>
      <c r="AM179" s="12">
        <v>6.697204686656935</v>
      </c>
      <c r="AN179" s="12">
        <v>6.6335974978494621</v>
      </c>
      <c r="AO179">
        <v>6.5131804375</v>
      </c>
      <c r="AP179">
        <v>6.7820406249999996</v>
      </c>
    </row>
    <row r="180" spans="1:42" x14ac:dyDescent="0.2">
      <c r="A180" s="2">
        <v>45778</v>
      </c>
      <c r="B180">
        <f t="shared" si="7"/>
        <v>5</v>
      </c>
      <c r="C180">
        <f t="shared" si="8"/>
        <v>2025</v>
      </c>
      <c r="D180">
        <v>5</v>
      </c>
      <c r="E180">
        <f t="shared" si="4"/>
        <v>0.5</v>
      </c>
      <c r="F180">
        <v>6.8797086250000001</v>
      </c>
      <c r="G180">
        <v>1.6</v>
      </c>
      <c r="H180" s="1"/>
      <c r="I180">
        <v>7034.2153529411771</v>
      </c>
      <c r="J180">
        <v>16440.705588235294</v>
      </c>
      <c r="K180">
        <v>5.1832698436828046</v>
      </c>
      <c r="L180" s="1"/>
      <c r="M180">
        <v>19.61317371376462</v>
      </c>
      <c r="N180">
        <v>24.7492727031238</v>
      </c>
      <c r="O180">
        <v>14.410116569165977</v>
      </c>
      <c r="P180">
        <f t="shared" si="6"/>
        <v>207.65145953695182</v>
      </c>
      <c r="Q180">
        <v>18.910406020255522</v>
      </c>
      <c r="R180">
        <v>22.317030993690086</v>
      </c>
      <c r="S180">
        <v>100.0461904761905</v>
      </c>
      <c r="T180">
        <f t="shared" si="9"/>
        <v>8.3825535422884769</v>
      </c>
      <c r="U180">
        <f t="shared" si="9"/>
        <v>7.8808135922807914</v>
      </c>
      <c r="V180">
        <v>5.3825535422884769</v>
      </c>
      <c r="W180">
        <v>4.8808135922807914</v>
      </c>
      <c r="X180">
        <v>30</v>
      </c>
      <c r="Y180">
        <f t="shared" si="10"/>
        <v>900</v>
      </c>
      <c r="Z180">
        <v>3.1749723684210527</v>
      </c>
      <c r="AA180">
        <v>0</v>
      </c>
      <c r="AB180">
        <v>4.5</v>
      </c>
      <c r="AC180">
        <v>0</v>
      </c>
      <c r="AD180" s="1"/>
      <c r="AE180" s="1"/>
      <c r="AF180" s="1"/>
      <c r="AG180" s="1"/>
      <c r="AH180" s="1"/>
      <c r="AI180" s="1"/>
      <c r="AJ180" s="12">
        <v>5.1693352110620099</v>
      </c>
      <c r="AK180" s="12">
        <v>4.9084850188786495</v>
      </c>
      <c r="AL180" s="12">
        <v>1.8232666666666668</v>
      </c>
      <c r="AM180" s="12">
        <v>6.4126849332401621</v>
      </c>
      <c r="AN180" s="12">
        <v>6.3913731061728392</v>
      </c>
      <c r="AO180">
        <v>6.1911939375000005</v>
      </c>
      <c r="AP180">
        <v>6.5478575625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C3DA-9450-6A4F-93F1-0D9A55F28690}">
  <dimension ref="A1:AP203"/>
  <sheetViews>
    <sheetView tabSelected="1" workbookViewId="0">
      <pane xSplit="1" ySplit="1" topLeftCell="O2" activePane="bottomRight" state="frozen"/>
      <selection pane="topRight" activeCell="B1" sqref="B1"/>
      <selection pane="bottomLeft" activeCell="A2" sqref="A2"/>
      <selection pane="bottomRight" activeCell="Z187" sqref="Z187"/>
    </sheetView>
  </sheetViews>
  <sheetFormatPr baseColWidth="10" defaultRowHeight="16" x14ac:dyDescent="0.2"/>
  <cols>
    <col min="1" max="1" width="10.5" bestFit="1" customWidth="1"/>
    <col min="2" max="2" width="14.6640625" bestFit="1" customWidth="1"/>
    <col min="3" max="3" width="12.33203125" bestFit="1" customWidth="1"/>
    <col min="4" max="4" width="7.1640625" bestFit="1" customWidth="1"/>
    <col min="5" max="5" width="11.6640625" bestFit="1" customWidth="1"/>
    <col min="6" max="6" width="12.1640625" bestFit="1" customWidth="1"/>
    <col min="7" max="8" width="12.83203125" bestFit="1" customWidth="1"/>
    <col min="9" max="10" width="12.1640625" bestFit="1" customWidth="1"/>
    <col min="11" max="11" width="19.33203125" bestFit="1" customWidth="1"/>
    <col min="12" max="12" width="12.1640625" bestFit="1" customWidth="1"/>
    <col min="13" max="13" width="14.5" bestFit="1" customWidth="1"/>
    <col min="14" max="14" width="15.33203125" bestFit="1" customWidth="1"/>
    <col min="15" max="15" width="12.1640625" bestFit="1" customWidth="1"/>
    <col min="16" max="16" width="12.5" bestFit="1" customWidth="1"/>
    <col min="17" max="18" width="12.1640625" bestFit="1" customWidth="1"/>
    <col min="19" max="19" width="23.5" bestFit="1" customWidth="1"/>
    <col min="20" max="20" width="17.5" bestFit="1" customWidth="1"/>
    <col min="21" max="21" width="16.83203125" bestFit="1" customWidth="1"/>
    <col min="22" max="22" width="17" bestFit="1" customWidth="1"/>
    <col min="23" max="23" width="16.33203125" customWidth="1"/>
    <col min="24" max="24" width="14.1640625" bestFit="1" customWidth="1"/>
    <col min="25" max="25" width="18.1640625" bestFit="1" customWidth="1"/>
    <col min="26" max="26" width="12.5" bestFit="1" customWidth="1"/>
    <col min="27" max="27" width="8.5" bestFit="1" customWidth="1"/>
    <col min="28" max="28" width="16" bestFit="1" customWidth="1"/>
    <col min="29" max="29" width="12.33203125" bestFit="1" customWidth="1"/>
    <col min="30" max="31" width="13.33203125" bestFit="1" customWidth="1"/>
    <col min="32" max="32" width="19" bestFit="1" customWidth="1"/>
    <col min="33" max="33" width="26.6640625" bestFit="1" customWidth="1"/>
    <col min="34" max="34" width="16.33203125" bestFit="1" customWidth="1"/>
    <col min="35" max="35" width="20" style="12" bestFit="1" customWidth="1"/>
    <col min="36" max="36" width="20.33203125" style="12" bestFit="1" customWidth="1"/>
    <col min="37" max="37" width="19.6640625" style="12" bestFit="1" customWidth="1"/>
    <col min="38" max="38" width="17" style="12" bestFit="1" customWidth="1"/>
    <col min="39" max="39" width="18.1640625" style="12" bestFit="1" customWidth="1"/>
    <col min="40" max="40" width="17.5" style="12" bestFit="1" customWidth="1"/>
    <col min="41" max="42" width="12.1640625" bestFit="1" customWidth="1"/>
  </cols>
  <sheetData>
    <row r="1" spans="1:42" x14ac:dyDescent="0.2">
      <c r="A1" t="s">
        <v>0</v>
      </c>
      <c r="B1" t="s">
        <v>1</v>
      </c>
      <c r="C1" t="s">
        <v>2</v>
      </c>
      <c r="D1" t="s">
        <v>3</v>
      </c>
      <c r="E1" t="s">
        <v>98</v>
      </c>
      <c r="F1" t="s">
        <v>4</v>
      </c>
      <c r="G1" t="s">
        <v>5</v>
      </c>
      <c r="H1" t="s">
        <v>6</v>
      </c>
      <c r="I1" t="s">
        <v>7</v>
      </c>
      <c r="J1" t="s">
        <v>8</v>
      </c>
      <c r="K1" t="s">
        <v>9</v>
      </c>
      <c r="L1" t="s">
        <v>10</v>
      </c>
      <c r="M1" t="s">
        <v>11</v>
      </c>
      <c r="N1" t="s">
        <v>12</v>
      </c>
      <c r="O1" t="s">
        <v>13</v>
      </c>
      <c r="P1" t="s">
        <v>14</v>
      </c>
      <c r="Q1" t="s">
        <v>15</v>
      </c>
      <c r="R1" t="s">
        <v>16</v>
      </c>
      <c r="S1" t="s">
        <v>17</v>
      </c>
      <c r="T1" t="s">
        <v>99</v>
      </c>
      <c r="U1" t="s">
        <v>100</v>
      </c>
      <c r="V1" t="s">
        <v>18</v>
      </c>
      <c r="W1" t="s">
        <v>19</v>
      </c>
      <c r="X1" t="s">
        <v>20</v>
      </c>
      <c r="Y1" t="s">
        <v>21</v>
      </c>
      <c r="Z1" t="s">
        <v>22</v>
      </c>
      <c r="AA1" t="s">
        <v>23</v>
      </c>
      <c r="AB1" t="s">
        <v>24</v>
      </c>
      <c r="AC1" t="s">
        <v>25</v>
      </c>
      <c r="AD1" t="s">
        <v>26</v>
      </c>
      <c r="AE1" t="s">
        <v>27</v>
      </c>
      <c r="AF1" t="s">
        <v>28</v>
      </c>
      <c r="AG1" t="s">
        <v>29</v>
      </c>
      <c r="AH1" t="s">
        <v>30</v>
      </c>
      <c r="AI1" s="12" t="s">
        <v>31</v>
      </c>
      <c r="AJ1" s="12" t="s">
        <v>60</v>
      </c>
      <c r="AK1" s="12" t="s">
        <v>32</v>
      </c>
      <c r="AL1" s="12" t="s">
        <v>63</v>
      </c>
      <c r="AM1" s="12" t="s">
        <v>65</v>
      </c>
      <c r="AN1" s="12" t="s">
        <v>67</v>
      </c>
      <c r="AO1" t="s">
        <v>96</v>
      </c>
      <c r="AP1" t="s">
        <v>97</v>
      </c>
    </row>
    <row r="2" spans="1:42" x14ac:dyDescent="0.2">
      <c r="A2" s="2">
        <v>40179</v>
      </c>
      <c r="B2">
        <v>1</v>
      </c>
      <c r="C2">
        <v>2010</v>
      </c>
      <c r="D2">
        <v>6.5</v>
      </c>
      <c r="E2">
        <f>D2-AB2</f>
        <v>6.25</v>
      </c>
      <c r="F2">
        <v>9.6090983610000009</v>
      </c>
      <c r="G2">
        <v>3.72</v>
      </c>
      <c r="H2">
        <v>4.1436952099999997</v>
      </c>
      <c r="I2">
        <v>2619.897399902341</v>
      </c>
      <c r="J2">
        <v>9275.4500000000007</v>
      </c>
      <c r="K2">
        <v>4.8064430496008717</v>
      </c>
      <c r="L2">
        <v>6.2897873271929532</v>
      </c>
      <c r="M2">
        <v>43.224535499999995</v>
      </c>
      <c r="N2">
        <v>3.7044735500000003</v>
      </c>
      <c r="O2">
        <v>19.212447500000003</v>
      </c>
      <c r="P2">
        <v>369.11813894025636</v>
      </c>
      <c r="Q2">
        <v>18.940212500000001</v>
      </c>
      <c r="R2">
        <v>14.9183325</v>
      </c>
      <c r="S2">
        <v>93.052632783588464</v>
      </c>
      <c r="T2">
        <v>7.4412189570430414</v>
      </c>
      <c r="U2">
        <v>7.143014800254095</v>
      </c>
      <c r="V2">
        <f>T2-3</f>
        <v>4.4412189570430414</v>
      </c>
      <c r="W2">
        <f>U2-3</f>
        <v>4.143014800254095</v>
      </c>
      <c r="X2">
        <v>12</v>
      </c>
      <c r="Y2">
        <v>144</v>
      </c>
      <c r="Z2">
        <v>1.9870287769784172</v>
      </c>
      <c r="AA2">
        <v>0</v>
      </c>
      <c r="AB2">
        <v>0.25</v>
      </c>
      <c r="AC2">
        <v>0</v>
      </c>
      <c r="AD2">
        <v>6.3167793869738738</v>
      </c>
      <c r="AE2">
        <v>5.6959427294655205</v>
      </c>
      <c r="AF2">
        <v>5.3259483055733892</v>
      </c>
      <c r="AG2">
        <v>5.4544117820758391</v>
      </c>
      <c r="AH2">
        <v>6.1959159865537519</v>
      </c>
      <c r="AI2" s="12">
        <v>3.8617661320544494</v>
      </c>
      <c r="AJ2" s="12">
        <v>0</v>
      </c>
      <c r="AK2" s="12">
        <v>0</v>
      </c>
      <c r="AL2" s="12">
        <v>0</v>
      </c>
      <c r="AM2" s="12">
        <v>0</v>
      </c>
      <c r="AN2" s="12">
        <v>0</v>
      </c>
      <c r="AO2">
        <v>7.0191304799999985</v>
      </c>
      <c r="AP2">
        <v>8.3755583344999973</v>
      </c>
    </row>
    <row r="3" spans="1:42" x14ac:dyDescent="0.2">
      <c r="A3" s="2">
        <v>40210</v>
      </c>
      <c r="B3">
        <v>2</v>
      </c>
      <c r="C3">
        <v>2010</v>
      </c>
      <c r="D3">
        <v>6.5</v>
      </c>
      <c r="E3">
        <f t="shared" ref="E3:E66" si="0">D3-AB3</f>
        <v>6.25</v>
      </c>
      <c r="F3">
        <v>9.6852499063157893</v>
      </c>
      <c r="G3">
        <v>3.81</v>
      </c>
      <c r="H3">
        <v>4.8306544200000001</v>
      </c>
      <c r="I3">
        <v>2548.5790501644706</v>
      </c>
      <c r="J3">
        <v>9348.21052631579</v>
      </c>
      <c r="K3">
        <v>4.8076688134548737</v>
      </c>
      <c r="L3">
        <v>6.2859257404371425</v>
      </c>
      <c r="M3">
        <v>41.991705789473677</v>
      </c>
      <c r="N3">
        <v>3.4549590526315788</v>
      </c>
      <c r="O3">
        <v>19.872937368421052</v>
      </c>
      <c r="P3">
        <v>394.93363964918586</v>
      </c>
      <c r="Q3">
        <v>19.156598421052632</v>
      </c>
      <c r="R3">
        <v>15.523802105263156</v>
      </c>
      <c r="S3">
        <v>86.152630856162602</v>
      </c>
      <c r="T3">
        <v>7.3852755119584463</v>
      </c>
      <c r="U3">
        <v>6.9357591037453119</v>
      </c>
      <c r="V3">
        <f t="shared" ref="V3:V66" si="1">T3-3</f>
        <v>4.3852755119584463</v>
      </c>
      <c r="W3">
        <f t="shared" ref="W3:W66" si="2">U3-3</f>
        <v>3.9357591037453119</v>
      </c>
      <c r="X3">
        <v>12</v>
      </c>
      <c r="Y3">
        <v>144</v>
      </c>
      <c r="Z3">
        <v>2.8152463768115941</v>
      </c>
      <c r="AA3">
        <v>0</v>
      </c>
      <c r="AB3">
        <v>0.25</v>
      </c>
      <c r="AC3">
        <v>0</v>
      </c>
      <c r="AD3">
        <v>6.3152314144684043</v>
      </c>
      <c r="AE3">
        <v>5.69027033803604</v>
      </c>
      <c r="AF3">
        <v>5.3257377001949422</v>
      </c>
      <c r="AG3">
        <v>5.4446311349025782</v>
      </c>
      <c r="AH3">
        <v>6.1955210924951327</v>
      </c>
      <c r="AI3" s="12">
        <v>3.890148171582303</v>
      </c>
      <c r="AJ3" s="12">
        <v>0</v>
      </c>
      <c r="AK3" s="12">
        <v>0</v>
      </c>
      <c r="AL3" s="12">
        <v>0</v>
      </c>
      <c r="AM3" s="12">
        <v>0</v>
      </c>
      <c r="AN3" s="12">
        <v>0</v>
      </c>
      <c r="AO3">
        <v>7.2169735026315776</v>
      </c>
      <c r="AP3">
        <v>8.4113821436842091</v>
      </c>
    </row>
    <row r="4" spans="1:42" x14ac:dyDescent="0.2">
      <c r="A4" s="2">
        <v>40238</v>
      </c>
      <c r="B4">
        <v>3</v>
      </c>
      <c r="C4">
        <v>2010</v>
      </c>
      <c r="D4">
        <v>6.5</v>
      </c>
      <c r="E4">
        <f t="shared" si="0"/>
        <v>6.25</v>
      </c>
      <c r="F4">
        <v>9.211319021363634</v>
      </c>
      <c r="G4">
        <v>3.43</v>
      </c>
      <c r="H4">
        <v>8.5964991200000007</v>
      </c>
      <c r="I4">
        <v>2692.1095969460202</v>
      </c>
      <c r="J4">
        <v>9173.7272727272721</v>
      </c>
      <c r="K4">
        <v>4.8216821041292821</v>
      </c>
      <c r="L4">
        <v>6.2971610556156081</v>
      </c>
      <c r="M4">
        <v>40.48723681818182</v>
      </c>
      <c r="N4">
        <v>3.2994699999999995</v>
      </c>
      <c r="O4">
        <v>21.379225000000005</v>
      </c>
      <c r="P4">
        <v>457.07126160062523</v>
      </c>
      <c r="Q4">
        <v>19.22477409090909</v>
      </c>
      <c r="R4">
        <v>15.609294545454548</v>
      </c>
      <c r="S4">
        <v>79.991304812224016</v>
      </c>
      <c r="T4">
        <v>7.5375798525176476</v>
      </c>
      <c r="U4">
        <v>7.1730113495073509</v>
      </c>
      <c r="V4">
        <f t="shared" si="1"/>
        <v>4.5375798525176476</v>
      </c>
      <c r="W4">
        <f t="shared" si="2"/>
        <v>4.1730113495073509</v>
      </c>
      <c r="X4">
        <v>15</v>
      </c>
      <c r="Y4">
        <v>225</v>
      </c>
      <c r="Z4">
        <v>2.3150933261716129</v>
      </c>
      <c r="AA4">
        <v>0</v>
      </c>
      <c r="AB4">
        <v>0.25</v>
      </c>
      <c r="AC4">
        <v>0</v>
      </c>
      <c r="AD4">
        <v>6.3247109192834055</v>
      </c>
      <c r="AE4">
        <v>5.6941319023126775</v>
      </c>
      <c r="AF4">
        <v>5.3119297676542603</v>
      </c>
      <c r="AG4">
        <v>5.461465195578489</v>
      </c>
      <c r="AH4">
        <v>6.2071961120224035</v>
      </c>
      <c r="AI4" s="12">
        <v>3.7957931497606467</v>
      </c>
      <c r="AJ4" s="12">
        <v>0</v>
      </c>
      <c r="AK4" s="12">
        <v>0</v>
      </c>
      <c r="AL4" s="12">
        <v>0</v>
      </c>
      <c r="AM4" s="12">
        <v>0</v>
      </c>
      <c r="AN4" s="12">
        <v>0</v>
      </c>
      <c r="AO4">
        <v>7.097450079545454</v>
      </c>
      <c r="AP4">
        <v>8.3279025318181805</v>
      </c>
    </row>
    <row r="5" spans="1:42" x14ac:dyDescent="0.2">
      <c r="A5" s="2">
        <v>40269</v>
      </c>
      <c r="B5">
        <v>4</v>
      </c>
      <c r="C5">
        <v>2010</v>
      </c>
      <c r="D5">
        <v>6.5</v>
      </c>
      <c r="E5">
        <f t="shared" si="0"/>
        <v>6.25</v>
      </c>
      <c r="F5">
        <v>8.7767556542857132</v>
      </c>
      <c r="G5">
        <v>3.91</v>
      </c>
      <c r="H5">
        <v>7.6548048800000004</v>
      </c>
      <c r="I5">
        <v>2895.4338146391337</v>
      </c>
      <c r="J5">
        <v>9027.3333333333339</v>
      </c>
      <c r="K5">
        <v>4.8631228006171678</v>
      </c>
      <c r="L5">
        <v>6.2875381630590956</v>
      </c>
      <c r="M5">
        <v>39.729549523809524</v>
      </c>
      <c r="N5">
        <v>2.6893102380952376</v>
      </c>
      <c r="O5">
        <v>23.472588095238091</v>
      </c>
      <c r="P5">
        <v>550.962391888713</v>
      </c>
      <c r="Q5">
        <v>19.001521904761905</v>
      </c>
      <c r="R5">
        <v>15.107029523809523</v>
      </c>
      <c r="S5">
        <v>85.785714649018772</v>
      </c>
      <c r="T5">
        <v>7.6964393948361822</v>
      </c>
      <c r="U5">
        <v>7.12856080655932</v>
      </c>
      <c r="V5">
        <f t="shared" si="1"/>
        <v>4.6964393948361822</v>
      </c>
      <c r="W5">
        <f t="shared" si="2"/>
        <v>4.12856080655932</v>
      </c>
      <c r="X5">
        <v>18</v>
      </c>
      <c r="Y5">
        <v>324</v>
      </c>
      <c r="Z5">
        <v>3.697248047601339</v>
      </c>
      <c r="AA5">
        <v>0</v>
      </c>
      <c r="AB5">
        <v>0.25</v>
      </c>
      <c r="AC5">
        <v>0</v>
      </c>
      <c r="AD5">
        <v>6.3255204947597639</v>
      </c>
      <c r="AE5">
        <v>5.6943574400428263</v>
      </c>
      <c r="AF5">
        <v>5.3250850345500753</v>
      </c>
      <c r="AG5">
        <v>5.452288576262017</v>
      </c>
      <c r="AH5">
        <v>6.2082270372877346</v>
      </c>
      <c r="AI5" s="12">
        <v>3.7855526207646131</v>
      </c>
      <c r="AJ5" s="12">
        <v>0</v>
      </c>
      <c r="AK5" s="12">
        <v>0</v>
      </c>
      <c r="AL5" s="12">
        <v>0</v>
      </c>
      <c r="AM5" s="12">
        <v>0</v>
      </c>
      <c r="AN5" s="12">
        <v>0</v>
      </c>
      <c r="AO5">
        <v>6.8503286500000016</v>
      </c>
      <c r="AP5">
        <v>8.0665444428571416</v>
      </c>
    </row>
    <row r="6" spans="1:42" x14ac:dyDescent="0.2">
      <c r="A6" s="2">
        <v>40299</v>
      </c>
      <c r="B6">
        <v>5</v>
      </c>
      <c r="C6">
        <v>2010</v>
      </c>
      <c r="D6">
        <v>6.5</v>
      </c>
      <c r="E6">
        <f t="shared" si="0"/>
        <v>6.25</v>
      </c>
      <c r="F6">
        <v>9.0350351957894741</v>
      </c>
      <c r="G6">
        <v>4.16</v>
      </c>
      <c r="H6">
        <v>6.1163217400000001</v>
      </c>
      <c r="I6">
        <v>2774.6011641652926</v>
      </c>
      <c r="J6">
        <v>9183.21052631579</v>
      </c>
      <c r="K6">
        <v>4.838473609917985</v>
      </c>
      <c r="L6">
        <v>6.2946802343085499</v>
      </c>
      <c r="M6">
        <v>39.01735157894737</v>
      </c>
      <c r="N6">
        <v>2.9850231052631577</v>
      </c>
      <c r="O6">
        <v>24.032015263157895</v>
      </c>
      <c r="P6">
        <v>577.53775760865403</v>
      </c>
      <c r="Q6">
        <v>18.699384736842102</v>
      </c>
      <c r="R6">
        <v>15.266225789473685</v>
      </c>
      <c r="S6">
        <v>102.29499931335431</v>
      </c>
      <c r="T6">
        <v>7.590575471993553</v>
      </c>
      <c r="U6">
        <v>7.0588054866759071</v>
      </c>
      <c r="V6">
        <f t="shared" si="1"/>
        <v>4.590575471993553</v>
      </c>
      <c r="W6">
        <f t="shared" si="2"/>
        <v>4.0588054866759071</v>
      </c>
      <c r="X6">
        <v>18</v>
      </c>
      <c r="Y6">
        <v>324</v>
      </c>
      <c r="Z6">
        <v>3.4022794759825326</v>
      </c>
      <c r="AA6">
        <v>0</v>
      </c>
      <c r="AB6">
        <v>0.25</v>
      </c>
      <c r="AC6">
        <v>0</v>
      </c>
      <c r="AD6">
        <v>6.3310696003806868</v>
      </c>
      <c r="AE6">
        <v>5.7109673774261269</v>
      </c>
      <c r="AF6">
        <v>5.3318216673644763</v>
      </c>
      <c r="AG6">
        <v>5.4761214590956069</v>
      </c>
      <c r="AH6">
        <v>6.2103135319669409</v>
      </c>
      <c r="AI6" s="12">
        <v>3.7957166919117737</v>
      </c>
      <c r="AJ6" s="12">
        <v>0</v>
      </c>
      <c r="AK6" s="12">
        <v>0</v>
      </c>
      <c r="AL6" s="12">
        <v>0</v>
      </c>
      <c r="AM6" s="12">
        <v>0</v>
      </c>
      <c r="AN6" s="12">
        <v>0</v>
      </c>
      <c r="AO6">
        <v>6.8584538899999998</v>
      </c>
      <c r="AP6">
        <v>8.413221333684211</v>
      </c>
    </row>
    <row r="7" spans="1:42" x14ac:dyDescent="0.2">
      <c r="A7" s="2">
        <v>40330</v>
      </c>
      <c r="B7">
        <v>6</v>
      </c>
      <c r="C7">
        <v>2010</v>
      </c>
      <c r="D7">
        <v>6.5</v>
      </c>
      <c r="E7">
        <f t="shared" si="0"/>
        <v>6.25</v>
      </c>
      <c r="F7">
        <v>8.5985415368181819</v>
      </c>
      <c r="G7">
        <v>5.05</v>
      </c>
      <c r="H7">
        <v>9.5211150500000006</v>
      </c>
      <c r="I7">
        <v>2851.9435924183213</v>
      </c>
      <c r="J7">
        <v>9148.363636363636</v>
      </c>
      <c r="K7">
        <v>4.8488627671402362</v>
      </c>
      <c r="L7">
        <v>6.311022996139604</v>
      </c>
      <c r="M7">
        <v>38.358386363636363</v>
      </c>
      <c r="N7">
        <v>3.0856752727272725</v>
      </c>
      <c r="O7">
        <v>24.58851454545454</v>
      </c>
      <c r="P7">
        <v>604.59504755202954</v>
      </c>
      <c r="Q7">
        <v>18.619541363636365</v>
      </c>
      <c r="R7">
        <v>15.347879999999998</v>
      </c>
      <c r="S7">
        <v>97.163636294277964</v>
      </c>
      <c r="T7">
        <v>7.6219029608912301</v>
      </c>
      <c r="U7">
        <v>7.1319072427743864</v>
      </c>
      <c r="V7">
        <f t="shared" si="1"/>
        <v>4.6219029608912301</v>
      </c>
      <c r="W7">
        <f t="shared" si="2"/>
        <v>4.1319072427743864</v>
      </c>
      <c r="X7">
        <v>17</v>
      </c>
      <c r="Y7">
        <v>289</v>
      </c>
      <c r="Z7">
        <v>3.0902649642040001</v>
      </c>
      <c r="AA7">
        <v>0</v>
      </c>
      <c r="AB7">
        <v>0.25</v>
      </c>
      <c r="AC7">
        <v>0</v>
      </c>
      <c r="AD7">
        <v>6.3485276651718374</v>
      </c>
      <c r="AE7">
        <v>5.7367194096413403</v>
      </c>
      <c r="AF7">
        <v>5.3479698792119228</v>
      </c>
      <c r="AG7">
        <v>5.5086338159718666</v>
      </c>
      <c r="AH7">
        <v>6.2254059506052437</v>
      </c>
      <c r="AI7" s="12">
        <v>3.7295681073074074</v>
      </c>
      <c r="AJ7" s="12">
        <v>0</v>
      </c>
      <c r="AK7" s="12">
        <v>0</v>
      </c>
      <c r="AL7" s="12">
        <v>0</v>
      </c>
      <c r="AM7" s="12">
        <v>0</v>
      </c>
      <c r="AN7" s="12">
        <v>0</v>
      </c>
      <c r="AO7">
        <v>6.8492618459090915</v>
      </c>
      <c r="AP7">
        <v>7.9381838259090927</v>
      </c>
    </row>
    <row r="8" spans="1:42" x14ac:dyDescent="0.2">
      <c r="A8" s="2">
        <v>40360</v>
      </c>
      <c r="B8">
        <v>7</v>
      </c>
      <c r="C8">
        <v>2010</v>
      </c>
      <c r="D8">
        <v>6.5</v>
      </c>
      <c r="E8">
        <f t="shared" si="0"/>
        <v>6.25</v>
      </c>
      <c r="F8">
        <v>8.268948217272726</v>
      </c>
      <c r="G8">
        <v>6.22</v>
      </c>
      <c r="H8">
        <v>3.79869536</v>
      </c>
      <c r="I8">
        <v>2977.0598033558208</v>
      </c>
      <c r="J8">
        <v>9049.454545454546</v>
      </c>
      <c r="K8">
        <v>4.8642884777619759</v>
      </c>
      <c r="L8">
        <v>6.3076923887586025</v>
      </c>
      <c r="M8">
        <v>36.472320909090904</v>
      </c>
      <c r="N8">
        <v>3.1550867272727272</v>
      </c>
      <c r="O8">
        <v>26.763727727272727</v>
      </c>
      <c r="P8">
        <v>716.29712185958692</v>
      </c>
      <c r="Q8">
        <v>18.610760454545456</v>
      </c>
      <c r="R8">
        <v>14.998102727272727</v>
      </c>
      <c r="S8">
        <v>81.014285859607497</v>
      </c>
      <c r="T8">
        <v>7.4381165473460964</v>
      </c>
      <c r="U8">
        <v>7.012837224705172</v>
      </c>
      <c r="V8">
        <f t="shared" si="1"/>
        <v>4.4381165473460964</v>
      </c>
      <c r="W8">
        <f t="shared" si="2"/>
        <v>4.012837224705172</v>
      </c>
      <c r="X8">
        <v>17</v>
      </c>
      <c r="Y8">
        <v>289</v>
      </c>
      <c r="Z8">
        <v>2.6624368932038833</v>
      </c>
      <c r="AA8">
        <v>0</v>
      </c>
      <c r="AB8">
        <v>0.25</v>
      </c>
      <c r="AC8">
        <v>0</v>
      </c>
      <c r="AD8">
        <v>6.3458810214781085</v>
      </c>
      <c r="AE8">
        <v>5.7321893198602742</v>
      </c>
      <c r="AF8">
        <v>5.3583895323703388</v>
      </c>
      <c r="AG8">
        <v>5.4934678521372655</v>
      </c>
      <c r="AH8">
        <v>6.2233513926360322</v>
      </c>
      <c r="AI8" s="12">
        <v>3.732368827387051</v>
      </c>
      <c r="AJ8" s="12">
        <v>0</v>
      </c>
      <c r="AK8" s="12">
        <v>0</v>
      </c>
      <c r="AL8" s="12">
        <v>0</v>
      </c>
      <c r="AM8" s="12">
        <v>0</v>
      </c>
      <c r="AN8" s="12">
        <v>0</v>
      </c>
      <c r="AO8">
        <v>6.3869149331818171</v>
      </c>
      <c r="AP8">
        <v>7.5817712181818173</v>
      </c>
    </row>
    <row r="9" spans="1:42" x14ac:dyDescent="0.2">
      <c r="A9" s="2">
        <v>40391</v>
      </c>
      <c r="B9">
        <v>8</v>
      </c>
      <c r="C9">
        <v>2010</v>
      </c>
      <c r="D9">
        <v>6.5</v>
      </c>
      <c r="E9">
        <f t="shared" si="0"/>
        <v>6.25</v>
      </c>
      <c r="F9">
        <v>8.0479668776190465</v>
      </c>
      <c r="G9">
        <v>6.4</v>
      </c>
      <c r="H9">
        <v>3.4163275400000002</v>
      </c>
      <c r="I9">
        <v>3073.1810825892831</v>
      </c>
      <c r="J9">
        <v>8971.7619047619046</v>
      </c>
      <c r="K9">
        <v>4.8781738759130251</v>
      </c>
      <c r="L9">
        <v>6.309766395307161</v>
      </c>
      <c r="M9">
        <v>35.662834285714283</v>
      </c>
      <c r="N9">
        <v>2.8493174761904774</v>
      </c>
      <c r="O9">
        <v>27.722288095238099</v>
      </c>
      <c r="P9">
        <v>768.52525723538008</v>
      </c>
      <c r="Q9">
        <v>18.340674285714289</v>
      </c>
      <c r="R9">
        <v>15.424885714285718</v>
      </c>
      <c r="S9">
        <v>90.159090562300165</v>
      </c>
      <c r="T9">
        <v>7.5218438924494722</v>
      </c>
      <c r="U9">
        <v>6.9030899869919438</v>
      </c>
      <c r="V9">
        <f t="shared" si="1"/>
        <v>4.5218438924494722</v>
      </c>
      <c r="W9">
        <f t="shared" si="2"/>
        <v>3.9030899869919438</v>
      </c>
      <c r="X9">
        <v>8</v>
      </c>
      <c r="Y9">
        <v>64</v>
      </c>
      <c r="Z9">
        <v>4.1567499999999997</v>
      </c>
      <c r="AA9">
        <v>0</v>
      </c>
      <c r="AB9">
        <v>0.25</v>
      </c>
      <c r="AC9">
        <v>1</v>
      </c>
      <c r="AD9">
        <v>6.3495610282404478</v>
      </c>
      <c r="AE9">
        <v>5.7446799822186554</v>
      </c>
      <c r="AF9">
        <v>5.3823166384472954</v>
      </c>
      <c r="AG9">
        <v>5.4973837186056729</v>
      </c>
      <c r="AH9">
        <v>6.2244079952396181</v>
      </c>
      <c r="AI9" s="12">
        <v>3.6481198627033842</v>
      </c>
      <c r="AJ9" s="12">
        <v>0</v>
      </c>
      <c r="AK9" s="12">
        <v>0</v>
      </c>
      <c r="AL9" s="12">
        <v>0</v>
      </c>
      <c r="AM9" s="12">
        <v>0</v>
      </c>
      <c r="AN9" s="12">
        <v>0</v>
      </c>
      <c r="AO9">
        <v>5.8818198690476198</v>
      </c>
      <c r="AP9">
        <v>7.5378527804761886</v>
      </c>
    </row>
    <row r="10" spans="1:42" x14ac:dyDescent="0.2">
      <c r="A10" s="2">
        <v>40422</v>
      </c>
      <c r="B10">
        <v>9</v>
      </c>
      <c r="C10">
        <v>2010</v>
      </c>
      <c r="D10">
        <v>6.5</v>
      </c>
      <c r="E10">
        <f t="shared" si="0"/>
        <v>6.25</v>
      </c>
      <c r="F10">
        <v>7.9097155405882349</v>
      </c>
      <c r="G10">
        <v>5.8</v>
      </c>
      <c r="H10">
        <v>-3.11620148</v>
      </c>
      <c r="I10">
        <v>3335.5754681755484</v>
      </c>
      <c r="J10">
        <v>8975.8421052631584</v>
      </c>
      <c r="K10">
        <v>4.9059059236602494</v>
      </c>
      <c r="L10">
        <v>6.3200097424117399</v>
      </c>
      <c r="M10">
        <v>35.912607894736844</v>
      </c>
      <c r="N10">
        <v>2.7693974210526311</v>
      </c>
      <c r="O10">
        <v>27.683497894736846</v>
      </c>
      <c r="P10">
        <v>766.37605568789934</v>
      </c>
      <c r="Q10">
        <v>18.231538947368421</v>
      </c>
      <c r="R10">
        <v>15.402957368421051</v>
      </c>
      <c r="S10">
        <v>97.204761323474457</v>
      </c>
      <c r="T10">
        <v>7.503191242683334</v>
      </c>
      <c r="U10">
        <v>6.7634279935629369</v>
      </c>
      <c r="V10">
        <f t="shared" si="1"/>
        <v>4.503191242683334</v>
      </c>
      <c r="W10">
        <f t="shared" si="2"/>
        <v>3.7634279935629369</v>
      </c>
      <c r="X10">
        <v>8</v>
      </c>
      <c r="Y10">
        <v>64</v>
      </c>
      <c r="Z10">
        <v>5.4924137931034487</v>
      </c>
      <c r="AA10">
        <v>0</v>
      </c>
      <c r="AB10">
        <v>0.25</v>
      </c>
      <c r="AC10">
        <v>0</v>
      </c>
      <c r="AD10">
        <v>6.356972728379807</v>
      </c>
      <c r="AE10">
        <v>5.7403162885723527</v>
      </c>
      <c r="AF10">
        <v>5.3613966451956552</v>
      </c>
      <c r="AG10">
        <v>5.5053081548480192</v>
      </c>
      <c r="AH10">
        <v>6.2355382436725728</v>
      </c>
      <c r="AI10" s="12">
        <v>3.6967511812810634</v>
      </c>
      <c r="AJ10" s="12">
        <v>0</v>
      </c>
      <c r="AK10" s="12">
        <v>0</v>
      </c>
      <c r="AL10" s="12">
        <v>0</v>
      </c>
      <c r="AM10" s="12">
        <v>0</v>
      </c>
      <c r="AN10" s="12">
        <v>0</v>
      </c>
      <c r="AO10">
        <v>6.1589956629411766</v>
      </c>
      <c r="AP10">
        <v>7.4657645835294106</v>
      </c>
    </row>
    <row r="11" spans="1:42" x14ac:dyDescent="0.2">
      <c r="A11" s="2">
        <v>40452</v>
      </c>
      <c r="B11">
        <v>10</v>
      </c>
      <c r="C11">
        <v>2010</v>
      </c>
      <c r="D11">
        <v>6.5</v>
      </c>
      <c r="E11">
        <f t="shared" si="0"/>
        <v>6.25</v>
      </c>
      <c r="F11">
        <v>7.2434597757142871</v>
      </c>
      <c r="G11">
        <v>5.67</v>
      </c>
      <c r="H11">
        <v>1.6541494800000001</v>
      </c>
      <c r="I11">
        <v>3594.7123674665158</v>
      </c>
      <c r="J11">
        <v>8927.9047619047615</v>
      </c>
      <c r="K11">
        <v>4.9328510209446002</v>
      </c>
      <c r="L11">
        <v>6.3258119333769667</v>
      </c>
      <c r="M11">
        <v>35.662806666666675</v>
      </c>
      <c r="N11">
        <v>1.874970380952381</v>
      </c>
      <c r="O11">
        <v>29.432940476190474</v>
      </c>
      <c r="P11">
        <v>866.29798507497151</v>
      </c>
      <c r="Q11">
        <v>17.904295238095237</v>
      </c>
      <c r="R11">
        <v>15.124989047619053</v>
      </c>
      <c r="S11">
        <v>89.815000152587885</v>
      </c>
      <c r="T11">
        <v>7.1637634813413964</v>
      </c>
      <c r="U11">
        <v>6.5541255815130128</v>
      </c>
      <c r="V11">
        <f t="shared" si="1"/>
        <v>4.1637634813413964</v>
      </c>
      <c r="W11">
        <f t="shared" si="2"/>
        <v>3.5541255815130128</v>
      </c>
      <c r="X11">
        <v>9</v>
      </c>
      <c r="Y11">
        <v>81</v>
      </c>
      <c r="Z11">
        <v>4.0704075935231714</v>
      </c>
      <c r="AA11">
        <v>0</v>
      </c>
      <c r="AB11">
        <v>0.25</v>
      </c>
      <c r="AC11">
        <v>0</v>
      </c>
      <c r="AD11">
        <v>6.3633949608035518</v>
      </c>
      <c r="AE11">
        <v>5.7447222763828467</v>
      </c>
      <c r="AF11">
        <v>5.3723761653657105</v>
      </c>
      <c r="AG11">
        <v>5.5049326138321097</v>
      </c>
      <c r="AH11">
        <v>6.2425355275180543</v>
      </c>
      <c r="AI11" s="12">
        <v>3.7259810159082751</v>
      </c>
      <c r="AJ11" s="12">
        <v>0</v>
      </c>
      <c r="AK11" s="12">
        <v>0</v>
      </c>
      <c r="AL11" s="12">
        <v>0</v>
      </c>
      <c r="AM11" s="12">
        <v>0</v>
      </c>
      <c r="AN11" s="12">
        <v>0</v>
      </c>
      <c r="AO11">
        <v>5.8922571914285715</v>
      </c>
      <c r="AP11">
        <v>6.6363592404761906</v>
      </c>
    </row>
    <row r="12" spans="1:42" x14ac:dyDescent="0.2">
      <c r="A12" s="2">
        <v>40483</v>
      </c>
      <c r="B12">
        <v>11</v>
      </c>
      <c r="C12">
        <v>2010</v>
      </c>
      <c r="D12">
        <v>6.5</v>
      </c>
      <c r="E12">
        <f t="shared" si="0"/>
        <v>6.25</v>
      </c>
      <c r="F12">
        <v>7.5500215795238095</v>
      </c>
      <c r="G12">
        <v>6.33</v>
      </c>
      <c r="H12">
        <v>3.3943346499999998</v>
      </c>
      <c r="I12">
        <v>3670.6113281249964</v>
      </c>
      <c r="J12">
        <v>8938.3809523809523</v>
      </c>
      <c r="K12">
        <v>4.9377835027141259</v>
      </c>
      <c r="L12">
        <v>6.3332567880481081</v>
      </c>
      <c r="M12">
        <v>34.868653809523813</v>
      </c>
      <c r="N12">
        <v>2.3414835238095244</v>
      </c>
      <c r="O12">
        <v>30.081249047619046</v>
      </c>
      <c r="P12">
        <v>904.88154426488177</v>
      </c>
      <c r="Q12">
        <v>17.744790952380949</v>
      </c>
      <c r="R12">
        <v>14.963821904761904</v>
      </c>
      <c r="S12">
        <v>94.224999999999767</v>
      </c>
      <c r="T12">
        <v>6.9339678840220493</v>
      </c>
      <c r="U12">
        <v>6.3979400086720375</v>
      </c>
      <c r="V12">
        <f t="shared" si="1"/>
        <v>3.9339678840220493</v>
      </c>
      <c r="W12">
        <f t="shared" si="2"/>
        <v>3.3979400086720375</v>
      </c>
      <c r="X12">
        <v>4</v>
      </c>
      <c r="Y12">
        <v>16</v>
      </c>
      <c r="Z12">
        <v>3.4358</v>
      </c>
      <c r="AA12">
        <v>0</v>
      </c>
      <c r="AB12">
        <v>0.25</v>
      </c>
      <c r="AC12">
        <v>0</v>
      </c>
      <c r="AD12">
        <v>6.3706623672407057</v>
      </c>
      <c r="AE12">
        <v>5.756892479269327</v>
      </c>
      <c r="AF12">
        <v>5.3774884015855449</v>
      </c>
      <c r="AG12">
        <v>5.5222317946005361</v>
      </c>
      <c r="AH12">
        <v>6.2478883228135782</v>
      </c>
      <c r="AI12" s="12">
        <v>3.833520661299151</v>
      </c>
      <c r="AJ12" s="12">
        <v>0</v>
      </c>
      <c r="AK12" s="12">
        <v>0</v>
      </c>
      <c r="AL12" s="12">
        <v>0</v>
      </c>
      <c r="AM12" s="12">
        <v>0</v>
      </c>
      <c r="AN12" s="12">
        <v>0</v>
      </c>
      <c r="AO12">
        <v>4.7938556309523808</v>
      </c>
      <c r="AP12">
        <v>6.489727497142856</v>
      </c>
    </row>
    <row r="13" spans="1:42" x14ac:dyDescent="0.2">
      <c r="A13" s="2">
        <v>40513</v>
      </c>
      <c r="B13">
        <v>12</v>
      </c>
      <c r="C13">
        <v>2010</v>
      </c>
      <c r="D13">
        <v>6.5</v>
      </c>
      <c r="E13">
        <f t="shared" si="0"/>
        <v>6.25</v>
      </c>
      <c r="F13">
        <v>7.8533873042857154</v>
      </c>
      <c r="G13">
        <v>6.96</v>
      </c>
      <c r="H13">
        <v>1.57418422</v>
      </c>
      <c r="I13">
        <v>3667.8029541015594</v>
      </c>
      <c r="J13">
        <v>9022.6190476190477</v>
      </c>
      <c r="K13">
        <v>4.9540984445440772</v>
      </c>
      <c r="L13">
        <v>6.3568838408138735</v>
      </c>
      <c r="M13">
        <v>34.657000000000004</v>
      </c>
      <c r="N13">
        <v>2.1803518571428566</v>
      </c>
      <c r="O13">
        <v>30.334005714285723</v>
      </c>
      <c r="P13">
        <v>920.15190267431888</v>
      </c>
      <c r="Q13">
        <v>17.935755714285715</v>
      </c>
      <c r="R13">
        <v>14.892887142857143</v>
      </c>
      <c r="S13">
        <v>110.80909070101603</v>
      </c>
      <c r="T13">
        <v>6.6881527555915667</v>
      </c>
      <c r="U13">
        <v>6.3010299956639813</v>
      </c>
      <c r="V13">
        <f t="shared" si="1"/>
        <v>3.6881527555915667</v>
      </c>
      <c r="W13">
        <f t="shared" si="2"/>
        <v>3.3010299956639813</v>
      </c>
      <c r="X13">
        <v>4</v>
      </c>
      <c r="Y13">
        <v>16</v>
      </c>
      <c r="Z13">
        <v>2.4384999999999999</v>
      </c>
      <c r="AA13">
        <v>0</v>
      </c>
      <c r="AB13">
        <v>0.25</v>
      </c>
      <c r="AC13">
        <v>1</v>
      </c>
      <c r="AD13">
        <v>6.3929089128403769</v>
      </c>
      <c r="AE13">
        <v>5.7820499704380692</v>
      </c>
      <c r="AF13">
        <v>5.415351987874149</v>
      </c>
      <c r="AG13">
        <v>5.5380503425140759</v>
      </c>
      <c r="AH13">
        <v>6.2687464810134852</v>
      </c>
      <c r="AI13" s="12">
        <v>3.9578461551464739</v>
      </c>
      <c r="AJ13" s="12">
        <v>0</v>
      </c>
      <c r="AK13" s="12">
        <v>0</v>
      </c>
      <c r="AL13" s="12">
        <v>0</v>
      </c>
      <c r="AM13" s="12">
        <v>0</v>
      </c>
      <c r="AN13" s="12">
        <v>0</v>
      </c>
      <c r="AO13">
        <v>5.5739359838095233</v>
      </c>
      <c r="AP13">
        <v>6.83543323095238</v>
      </c>
    </row>
    <row r="14" spans="1:42" x14ac:dyDescent="0.2">
      <c r="A14" s="2">
        <v>40544</v>
      </c>
      <c r="B14">
        <v>1</v>
      </c>
      <c r="C14">
        <v>2011</v>
      </c>
      <c r="D14">
        <v>6.5</v>
      </c>
      <c r="E14">
        <f t="shared" si="0"/>
        <v>6.25</v>
      </c>
      <c r="F14">
        <v>8.3974982928571418</v>
      </c>
      <c r="G14">
        <v>7.02</v>
      </c>
      <c r="H14">
        <v>3.6876474199999998</v>
      </c>
      <c r="I14">
        <v>3543.1871512276766</v>
      </c>
      <c r="J14">
        <v>9037.3809523809523</v>
      </c>
      <c r="K14">
        <v>4.9506160590453998</v>
      </c>
      <c r="L14">
        <v>6.3621159407013925</v>
      </c>
      <c r="M14">
        <v>34.402958095238098</v>
      </c>
      <c r="N14">
        <v>2.4639822380952383</v>
      </c>
      <c r="O14">
        <v>30.085023333333332</v>
      </c>
      <c r="P14">
        <v>905.10862896721108</v>
      </c>
      <c r="Q14">
        <v>18.312717142857146</v>
      </c>
      <c r="R14">
        <v>14.735318095238094</v>
      </c>
      <c r="S14">
        <v>99.175000762939277</v>
      </c>
      <c r="T14">
        <v>7.4316049718752142</v>
      </c>
      <c r="U14">
        <v>7.0511525224473814</v>
      </c>
      <c r="V14">
        <f t="shared" si="1"/>
        <v>4.4316049718752142</v>
      </c>
      <c r="W14">
        <f t="shared" si="2"/>
        <v>4.0511525224473814</v>
      </c>
      <c r="X14">
        <v>8</v>
      </c>
      <c r="Y14">
        <v>64</v>
      </c>
      <c r="Z14">
        <v>2.4013333333333335</v>
      </c>
      <c r="AA14">
        <v>0</v>
      </c>
      <c r="AB14">
        <v>0.25</v>
      </c>
      <c r="AC14">
        <v>0</v>
      </c>
      <c r="AD14">
        <v>6.3867983115283922</v>
      </c>
      <c r="AE14">
        <v>5.78115855280807</v>
      </c>
      <c r="AF14">
        <v>5.3935418095656047</v>
      </c>
      <c r="AG14">
        <v>5.5522887300203232</v>
      </c>
      <c r="AH14">
        <v>6.2606123107609672</v>
      </c>
      <c r="AI14" s="12">
        <v>4.0103644174428874</v>
      </c>
      <c r="AJ14" s="12">
        <v>0</v>
      </c>
      <c r="AK14" s="12">
        <v>0</v>
      </c>
      <c r="AL14" s="12">
        <v>0</v>
      </c>
      <c r="AM14" s="12">
        <v>0</v>
      </c>
      <c r="AN14" s="12">
        <v>0</v>
      </c>
      <c r="AO14">
        <v>6.1672437723809521</v>
      </c>
      <c r="AP14">
        <v>7.4294954685714281</v>
      </c>
    </row>
    <row r="15" spans="1:42" x14ac:dyDescent="0.2">
      <c r="A15" s="2">
        <v>40575</v>
      </c>
      <c r="B15">
        <v>2</v>
      </c>
      <c r="C15">
        <v>2011</v>
      </c>
      <c r="D15">
        <v>6.5</v>
      </c>
      <c r="E15">
        <f t="shared" si="0"/>
        <v>6.25</v>
      </c>
      <c r="F15">
        <v>8.8312759850000013</v>
      </c>
      <c r="G15">
        <v>6.84</v>
      </c>
      <c r="H15">
        <v>-2.5335230100000001</v>
      </c>
      <c r="I15">
        <v>3449.7401258680534</v>
      </c>
      <c r="J15">
        <v>8912.5555555555547</v>
      </c>
      <c r="K15">
        <v>4.9700352720997811</v>
      </c>
      <c r="L15">
        <v>6.3594263435828999</v>
      </c>
      <c r="M15">
        <v>34.019316666666668</v>
      </c>
      <c r="N15">
        <v>2.1703907222222223</v>
      </c>
      <c r="O15">
        <v>30.407652222222225</v>
      </c>
      <c r="P15">
        <v>924.62531366761618</v>
      </c>
      <c r="Q15">
        <v>18.675834999999999</v>
      </c>
      <c r="R15">
        <v>14.726804444444443</v>
      </c>
      <c r="S15">
        <v>97.668420892012634</v>
      </c>
      <c r="T15">
        <v>7.5272792308516996</v>
      </c>
      <c r="U15">
        <v>7.0791812460476251</v>
      </c>
      <c r="V15">
        <f t="shared" si="1"/>
        <v>4.5272792308516996</v>
      </c>
      <c r="W15">
        <f t="shared" si="2"/>
        <v>4.0791812460476251</v>
      </c>
      <c r="X15">
        <v>8</v>
      </c>
      <c r="Y15">
        <v>64</v>
      </c>
      <c r="Z15">
        <v>2.8060666666666667</v>
      </c>
      <c r="AA15">
        <v>0</v>
      </c>
      <c r="AB15">
        <v>0.25</v>
      </c>
      <c r="AC15">
        <v>0</v>
      </c>
      <c r="AD15">
        <v>6.3838496667115026</v>
      </c>
      <c r="AE15">
        <v>5.7678161448111824</v>
      </c>
      <c r="AF15">
        <v>5.3897447284724969</v>
      </c>
      <c r="AG15">
        <v>5.5321980112076385</v>
      </c>
      <c r="AH15">
        <v>6.2609702723208818</v>
      </c>
      <c r="AI15" s="12">
        <v>4.0224366198152604</v>
      </c>
      <c r="AJ15" s="12">
        <v>0</v>
      </c>
      <c r="AK15" s="12">
        <v>0</v>
      </c>
      <c r="AL15" s="12">
        <v>0</v>
      </c>
      <c r="AM15" s="12">
        <v>0</v>
      </c>
      <c r="AN15" s="12">
        <v>0</v>
      </c>
      <c r="AO15">
        <v>6.8262153777777774</v>
      </c>
      <c r="AP15">
        <v>8.1843637555555571</v>
      </c>
    </row>
    <row r="16" spans="1:42" x14ac:dyDescent="0.2">
      <c r="A16" s="2">
        <v>40603</v>
      </c>
      <c r="B16">
        <v>3</v>
      </c>
      <c r="C16">
        <v>2011</v>
      </c>
      <c r="D16">
        <v>6.75</v>
      </c>
      <c r="E16">
        <f t="shared" si="0"/>
        <v>6.5</v>
      </c>
      <c r="F16">
        <v>8.3885718817391304</v>
      </c>
      <c r="G16">
        <v>6.65</v>
      </c>
      <c r="H16">
        <v>2.98012443</v>
      </c>
      <c r="I16">
        <v>3558.1084833559757</v>
      </c>
      <c r="J16">
        <v>8761.4782608695659</v>
      </c>
      <c r="K16">
        <v>4.9971680025865739</v>
      </c>
      <c r="L16">
        <v>6.3713185718555048</v>
      </c>
      <c r="M16">
        <v>33.96117782608696</v>
      </c>
      <c r="N16">
        <v>1.4317660434782609</v>
      </c>
      <c r="O16">
        <v>30.834414347826094</v>
      </c>
      <c r="P16">
        <v>950.76110817342374</v>
      </c>
      <c r="Q16">
        <v>18.755399565217392</v>
      </c>
      <c r="R16">
        <v>15.017242608695655</v>
      </c>
      <c r="S16">
        <v>94.504347428031465</v>
      </c>
      <c r="T16">
        <v>7.7660140650366252</v>
      </c>
      <c r="U16">
        <v>7.2900346113625183</v>
      </c>
      <c r="V16">
        <f t="shared" si="1"/>
        <v>4.7660140650366252</v>
      </c>
      <c r="W16">
        <f t="shared" si="2"/>
        <v>4.2900346113625183</v>
      </c>
      <c r="X16">
        <v>17</v>
      </c>
      <c r="Y16">
        <v>289</v>
      </c>
      <c r="Z16">
        <v>2.9921230769230771</v>
      </c>
      <c r="AA16">
        <v>0</v>
      </c>
      <c r="AB16">
        <v>0.25</v>
      </c>
      <c r="AC16">
        <v>0</v>
      </c>
      <c r="AD16">
        <v>6.3894065495634793</v>
      </c>
      <c r="AE16">
        <v>5.7638779365865531</v>
      </c>
      <c r="AF16">
        <v>5.3831287099387808</v>
      </c>
      <c r="AG16">
        <v>5.5301785978966533</v>
      </c>
      <c r="AH16">
        <v>6.2701634338947949</v>
      </c>
      <c r="AI16" s="12">
        <v>3.9013329736589468</v>
      </c>
      <c r="AJ16" s="12">
        <v>0</v>
      </c>
      <c r="AK16" s="12">
        <v>0</v>
      </c>
      <c r="AL16" s="12">
        <v>0</v>
      </c>
      <c r="AM16" s="12">
        <v>0</v>
      </c>
      <c r="AN16" s="12">
        <v>0</v>
      </c>
      <c r="AO16">
        <v>6.2151454891304345</v>
      </c>
      <c r="AP16">
        <v>7.8015821378260872</v>
      </c>
    </row>
    <row r="17" spans="1:42" x14ac:dyDescent="0.2">
      <c r="A17" s="2">
        <v>40634</v>
      </c>
      <c r="B17">
        <v>4</v>
      </c>
      <c r="C17">
        <v>2011</v>
      </c>
      <c r="D17">
        <v>6.75</v>
      </c>
      <c r="E17">
        <f t="shared" si="0"/>
        <v>6.25</v>
      </c>
      <c r="F17">
        <v>7.7419631234999997</v>
      </c>
      <c r="G17">
        <v>6.16</v>
      </c>
      <c r="H17">
        <v>-0.81828175000000003</v>
      </c>
      <c r="I17">
        <v>3749.2046020507792</v>
      </c>
      <c r="J17">
        <v>8651.2999999999993</v>
      </c>
      <c r="K17">
        <v>5.0298731181928904</v>
      </c>
      <c r="L17">
        <v>6.3692553355825172</v>
      </c>
      <c r="M17">
        <v>33.797507499999995</v>
      </c>
      <c r="N17">
        <v>1.0712217500000001</v>
      </c>
      <c r="O17">
        <v>31.9256265</v>
      </c>
      <c r="P17">
        <v>1019.2456274175022</v>
      </c>
      <c r="Q17">
        <v>18.590994500000001</v>
      </c>
      <c r="R17">
        <v>14.614650000000003</v>
      </c>
      <c r="S17">
        <v>82.475000381469698</v>
      </c>
      <c r="T17">
        <v>7.6742547252584545</v>
      </c>
      <c r="U17">
        <v>7.1643528557844371</v>
      </c>
      <c r="V17">
        <f t="shared" si="1"/>
        <v>4.6742547252584545</v>
      </c>
      <c r="W17">
        <f t="shared" si="2"/>
        <v>4.1643528557844371</v>
      </c>
      <c r="X17">
        <v>18</v>
      </c>
      <c r="Y17">
        <v>324</v>
      </c>
      <c r="Z17">
        <v>3.2352054794520546</v>
      </c>
      <c r="AA17">
        <v>0</v>
      </c>
      <c r="AB17">
        <v>0.5</v>
      </c>
      <c r="AC17">
        <v>0</v>
      </c>
      <c r="AD17">
        <v>6.3864059238211581</v>
      </c>
      <c r="AE17">
        <v>5.7668839274631623</v>
      </c>
      <c r="AF17">
        <v>5.4014224100601789</v>
      </c>
      <c r="AG17">
        <v>5.5219498215769791</v>
      </c>
      <c r="AH17">
        <v>6.2651426977182245</v>
      </c>
      <c r="AI17" s="12">
        <v>3.927762898684874</v>
      </c>
      <c r="AJ17" s="12">
        <v>0</v>
      </c>
      <c r="AK17" s="12">
        <v>0</v>
      </c>
      <c r="AL17" s="12">
        <v>0</v>
      </c>
      <c r="AM17" s="12">
        <v>0</v>
      </c>
      <c r="AN17" s="12">
        <v>0</v>
      </c>
      <c r="AO17">
        <v>5.8263025619999995</v>
      </c>
      <c r="AP17">
        <v>7.0062241930000013</v>
      </c>
    </row>
    <row r="18" spans="1:42" x14ac:dyDescent="0.2">
      <c r="A18" s="2">
        <v>40664</v>
      </c>
      <c r="B18">
        <v>5</v>
      </c>
      <c r="C18">
        <v>2011</v>
      </c>
      <c r="D18">
        <v>6.75</v>
      </c>
      <c r="E18">
        <f t="shared" si="0"/>
        <v>6.5</v>
      </c>
      <c r="F18">
        <v>7.6429774961904782</v>
      </c>
      <c r="G18">
        <v>5.98</v>
      </c>
      <c r="H18">
        <v>4.0936618500000002</v>
      </c>
      <c r="I18">
        <v>3818.324765159969</v>
      </c>
      <c r="J18">
        <v>8555.7999999999993</v>
      </c>
      <c r="K18">
        <v>5.0471672347066745</v>
      </c>
      <c r="L18">
        <v>6.3797004246352866</v>
      </c>
      <c r="M18">
        <v>32.398890476190481</v>
      </c>
      <c r="N18">
        <v>1.6300860476190475</v>
      </c>
      <c r="O18">
        <v>32.735398095238082</v>
      </c>
      <c r="P18">
        <v>1071.6062884537171</v>
      </c>
      <c r="Q18">
        <v>18.873056190476195</v>
      </c>
      <c r="R18">
        <v>14.362571904761905</v>
      </c>
      <c r="S18">
        <v>79.042857578822534</v>
      </c>
      <c r="T18">
        <v>7.5052639656612214</v>
      </c>
      <c r="U18">
        <v>7.1122697684172707</v>
      </c>
      <c r="V18">
        <f t="shared" si="1"/>
        <v>4.5052639656612214</v>
      </c>
      <c r="W18">
        <f t="shared" si="2"/>
        <v>4.1122697684172707</v>
      </c>
      <c r="X18">
        <v>9</v>
      </c>
      <c r="Y18">
        <v>81</v>
      </c>
      <c r="Z18">
        <v>2.4716911196911195</v>
      </c>
      <c r="AA18">
        <v>0</v>
      </c>
      <c r="AB18">
        <v>0.25</v>
      </c>
      <c r="AC18">
        <v>0</v>
      </c>
      <c r="AD18">
        <v>6.3936253820013116</v>
      </c>
      <c r="AE18">
        <v>5.7866027359919112</v>
      </c>
      <c r="AF18">
        <v>5.4049457125382094</v>
      </c>
      <c r="AG18">
        <v>5.5535492923509526</v>
      </c>
      <c r="AH18">
        <v>6.2680898675262835</v>
      </c>
      <c r="AI18" s="12">
        <v>3.9813772956164413</v>
      </c>
      <c r="AJ18" s="12">
        <v>0</v>
      </c>
      <c r="AK18" s="12">
        <v>0</v>
      </c>
      <c r="AL18" s="12">
        <v>0</v>
      </c>
      <c r="AM18" s="12">
        <v>0</v>
      </c>
      <c r="AN18" s="12">
        <v>0</v>
      </c>
      <c r="AO18">
        <v>5.7268571009523814</v>
      </c>
      <c r="AP18">
        <v>6.8859953423809506</v>
      </c>
    </row>
    <row r="19" spans="1:42" x14ac:dyDescent="0.2">
      <c r="A19" s="2">
        <v>40695</v>
      </c>
      <c r="B19">
        <v>6</v>
      </c>
      <c r="C19">
        <v>2011</v>
      </c>
      <c r="D19">
        <v>6.75</v>
      </c>
      <c r="E19">
        <f t="shared" si="0"/>
        <v>6.5</v>
      </c>
      <c r="F19">
        <v>7.569465932</v>
      </c>
      <c r="G19">
        <v>5.54</v>
      </c>
      <c r="H19">
        <v>4.2631260600000003</v>
      </c>
      <c r="I19">
        <v>3805.4007446289042</v>
      </c>
      <c r="J19">
        <v>8564</v>
      </c>
      <c r="K19">
        <v>5.0533764286645928</v>
      </c>
      <c r="L19">
        <v>6.3870357106467699</v>
      </c>
      <c r="M19">
        <v>32.145292999999995</v>
      </c>
      <c r="N19">
        <v>1.1995266</v>
      </c>
      <c r="O19">
        <v>33.772818999999991</v>
      </c>
      <c r="P19">
        <v>1140.6033032067603</v>
      </c>
      <c r="Q19">
        <v>18.858259999999998</v>
      </c>
      <c r="R19">
        <v>14.024102499999998</v>
      </c>
      <c r="S19">
        <v>81.168182719837532</v>
      </c>
      <c r="T19">
        <v>7.4960518740298054</v>
      </c>
      <c r="U19">
        <v>7</v>
      </c>
      <c r="V19">
        <f t="shared" si="1"/>
        <v>4.4960518740298054</v>
      </c>
      <c r="W19">
        <f t="shared" si="2"/>
        <v>4</v>
      </c>
      <c r="X19">
        <v>9</v>
      </c>
      <c r="Y19">
        <v>81</v>
      </c>
      <c r="Z19">
        <v>3.1336599999999999</v>
      </c>
      <c r="AA19">
        <v>0</v>
      </c>
      <c r="AB19">
        <v>0.25</v>
      </c>
      <c r="AC19">
        <v>0</v>
      </c>
      <c r="AD19">
        <v>6.4018800352393797</v>
      </c>
      <c r="AE19">
        <v>5.8035978561502368</v>
      </c>
      <c r="AF19">
        <v>5.4174779376985605</v>
      </c>
      <c r="AG19">
        <v>5.5736864516141722</v>
      </c>
      <c r="AH19">
        <v>6.2733361588355221</v>
      </c>
      <c r="AI19" s="12">
        <v>4.0056651755283594</v>
      </c>
      <c r="AJ19" s="12">
        <v>0</v>
      </c>
      <c r="AK19" s="12">
        <v>0</v>
      </c>
      <c r="AL19" s="12">
        <v>0</v>
      </c>
      <c r="AM19" s="12">
        <v>0</v>
      </c>
      <c r="AN19" s="12">
        <v>0</v>
      </c>
      <c r="AO19">
        <v>5.720397908499999</v>
      </c>
      <c r="AP19">
        <v>6.8271656204999998</v>
      </c>
    </row>
    <row r="20" spans="1:42" x14ac:dyDescent="0.2">
      <c r="A20" s="2">
        <v>40725</v>
      </c>
      <c r="B20">
        <v>7</v>
      </c>
      <c r="C20">
        <v>2011</v>
      </c>
      <c r="D20">
        <v>6.75</v>
      </c>
      <c r="E20">
        <f t="shared" si="0"/>
        <v>6.5</v>
      </c>
      <c r="F20">
        <v>7.3720374842857135</v>
      </c>
      <c r="G20">
        <v>4.6100000000000003</v>
      </c>
      <c r="H20">
        <v>11.548081249999999</v>
      </c>
      <c r="I20">
        <v>4025.9368140810984</v>
      </c>
      <c r="J20">
        <v>8533.2380952380954</v>
      </c>
      <c r="K20">
        <v>5.0638186567129049</v>
      </c>
      <c r="L20">
        <v>6.3916553412963211</v>
      </c>
      <c r="M20">
        <v>32.050942380952371</v>
      </c>
      <c r="N20">
        <v>0.7583159523809524</v>
      </c>
      <c r="O20">
        <v>34.745441904761904</v>
      </c>
      <c r="P20">
        <v>1207.2457331571845</v>
      </c>
      <c r="Q20">
        <v>18.64145952380952</v>
      </c>
      <c r="R20">
        <v>13.803839047619052</v>
      </c>
      <c r="S20">
        <v>88.235000610351548</v>
      </c>
      <c r="T20">
        <v>7.7889379603483819</v>
      </c>
      <c r="U20">
        <v>7.1746411926604488</v>
      </c>
      <c r="V20">
        <f t="shared" si="1"/>
        <v>4.7889379603483819</v>
      </c>
      <c r="W20">
        <f t="shared" si="2"/>
        <v>4.1746411926604488</v>
      </c>
      <c r="X20">
        <v>16</v>
      </c>
      <c r="Y20">
        <v>256</v>
      </c>
      <c r="Z20">
        <v>4.1143076923076922</v>
      </c>
      <c r="AA20">
        <v>0</v>
      </c>
      <c r="AB20">
        <v>0.25</v>
      </c>
      <c r="AC20">
        <v>0</v>
      </c>
      <c r="AD20">
        <v>6.4090122088346053</v>
      </c>
      <c r="AE20">
        <v>5.80596819022246</v>
      </c>
      <c r="AF20">
        <v>5.4400218852942306</v>
      </c>
      <c r="AG20">
        <v>5.5614010150429358</v>
      </c>
      <c r="AH20">
        <v>6.2820425923248298</v>
      </c>
      <c r="AI20" s="12">
        <v>4.0180548170651056</v>
      </c>
      <c r="AJ20" s="12">
        <v>0</v>
      </c>
      <c r="AK20" s="12">
        <v>0</v>
      </c>
      <c r="AL20" s="12">
        <v>0</v>
      </c>
      <c r="AM20" s="12">
        <v>0</v>
      </c>
      <c r="AN20" s="12">
        <v>0</v>
      </c>
      <c r="AO20">
        <v>5.1507429309523811</v>
      </c>
      <c r="AP20">
        <v>6.6205183876190468</v>
      </c>
    </row>
    <row r="21" spans="1:42" x14ac:dyDescent="0.2">
      <c r="A21" s="2">
        <v>40756</v>
      </c>
      <c r="B21">
        <v>8</v>
      </c>
      <c r="C21">
        <v>2011</v>
      </c>
      <c r="D21">
        <v>6.75</v>
      </c>
      <c r="E21">
        <f t="shared" si="0"/>
        <v>6.5</v>
      </c>
      <c r="F21">
        <v>7.009044456315789</v>
      </c>
      <c r="G21">
        <v>4.79</v>
      </c>
      <c r="H21">
        <v>4.4618230700000003</v>
      </c>
      <c r="I21">
        <v>3936.3486199629911</v>
      </c>
      <c r="J21">
        <v>8532</v>
      </c>
      <c r="K21">
        <v>5.0699511838674187</v>
      </c>
      <c r="L21">
        <v>6.3909170270124482</v>
      </c>
      <c r="M21">
        <v>31.563507368421053</v>
      </c>
      <c r="N21">
        <v>1.0299259999999999</v>
      </c>
      <c r="O21">
        <v>35.152294210526314</v>
      </c>
      <c r="P21">
        <v>1235.6837882634018</v>
      </c>
      <c r="Q21">
        <v>18.480424736842107</v>
      </c>
      <c r="R21">
        <v>13.773847368421054</v>
      </c>
      <c r="S21">
        <v>99.326086956521536</v>
      </c>
      <c r="T21">
        <v>7.659669998413527</v>
      </c>
      <c r="U21">
        <v>7.0429690733931798</v>
      </c>
      <c r="V21">
        <f t="shared" si="1"/>
        <v>4.659669998413527</v>
      </c>
      <c r="W21">
        <f t="shared" si="2"/>
        <v>4.0429690733931798</v>
      </c>
      <c r="X21">
        <v>21</v>
      </c>
      <c r="Y21">
        <v>441</v>
      </c>
      <c r="Z21">
        <v>4.1371467391304346</v>
      </c>
      <c r="AA21">
        <v>0</v>
      </c>
      <c r="AB21">
        <v>0.25</v>
      </c>
      <c r="AC21">
        <v>1</v>
      </c>
      <c r="AD21">
        <v>6.4185243055981047</v>
      </c>
      <c r="AE21">
        <v>5.8213865884389264</v>
      </c>
      <c r="AF21">
        <v>5.5115155649818908</v>
      </c>
      <c r="AG21">
        <v>5.5290212267483101</v>
      </c>
      <c r="AH21">
        <v>6.2886448638013697</v>
      </c>
      <c r="AI21" s="12">
        <v>4.1693672633895353</v>
      </c>
      <c r="AJ21" s="12">
        <v>0</v>
      </c>
      <c r="AK21" s="12">
        <v>0</v>
      </c>
      <c r="AL21" s="12">
        <v>0</v>
      </c>
      <c r="AM21" s="12">
        <v>0</v>
      </c>
      <c r="AN21" s="12">
        <v>0</v>
      </c>
      <c r="AO21">
        <v>4.4012388384210519</v>
      </c>
      <c r="AP21">
        <v>6.2362123315789466</v>
      </c>
    </row>
    <row r="22" spans="1:42" x14ac:dyDescent="0.2">
      <c r="A22" s="2">
        <v>40787</v>
      </c>
      <c r="B22">
        <v>9</v>
      </c>
      <c r="C22">
        <v>2011</v>
      </c>
      <c r="D22">
        <v>6.75</v>
      </c>
      <c r="E22">
        <f t="shared" si="0"/>
        <v>6.5</v>
      </c>
      <c r="F22">
        <v>7.0254046774999992</v>
      </c>
      <c r="G22">
        <v>4.6100000000000003</v>
      </c>
      <c r="H22">
        <v>14.018525840000001</v>
      </c>
      <c r="I22">
        <v>3716.5258911132782</v>
      </c>
      <c r="J22">
        <v>8765.5</v>
      </c>
      <c r="K22">
        <v>5.0321959841872097</v>
      </c>
      <c r="L22">
        <v>6.4056642163853041</v>
      </c>
      <c r="M22">
        <v>33.334046999999998</v>
      </c>
      <c r="N22">
        <v>0.93760060000000001</v>
      </c>
      <c r="O22">
        <v>33.814433999999999</v>
      </c>
      <c r="P22">
        <v>1143.4159467403558</v>
      </c>
      <c r="Q22">
        <v>18.444362999999999</v>
      </c>
      <c r="R22">
        <v>13.469552000000002</v>
      </c>
      <c r="S22">
        <v>100.46190497988727</v>
      </c>
      <c r="T22">
        <v>7.4683355127144493</v>
      </c>
      <c r="U22">
        <v>7.0845762779343309</v>
      </c>
      <c r="V22">
        <f t="shared" si="1"/>
        <v>4.4683355127144493</v>
      </c>
      <c r="W22">
        <f t="shared" si="2"/>
        <v>4.0845762779343309</v>
      </c>
      <c r="X22">
        <v>10</v>
      </c>
      <c r="Y22">
        <v>100</v>
      </c>
      <c r="Z22">
        <v>2.419687242798354</v>
      </c>
      <c r="AA22">
        <v>0</v>
      </c>
      <c r="AB22">
        <v>0.25</v>
      </c>
      <c r="AC22">
        <v>0</v>
      </c>
      <c r="AD22">
        <v>6.4221516231698583</v>
      </c>
      <c r="AE22">
        <v>5.8169672179120031</v>
      </c>
      <c r="AF22">
        <v>5.4459520909979249</v>
      </c>
      <c r="AG22">
        <v>5.576194056778486</v>
      </c>
      <c r="AH22">
        <v>6.2952531752340812</v>
      </c>
      <c r="AI22" s="12">
        <v>4.1355397110539469</v>
      </c>
      <c r="AJ22" s="12">
        <v>0</v>
      </c>
      <c r="AK22" s="12">
        <v>0</v>
      </c>
      <c r="AL22" s="12">
        <v>0</v>
      </c>
      <c r="AM22" s="12">
        <v>0</v>
      </c>
      <c r="AN22" s="12">
        <v>0</v>
      </c>
      <c r="AO22">
        <v>4.8100089095000005</v>
      </c>
      <c r="AP22">
        <v>6.3075343920000018</v>
      </c>
    </row>
    <row r="23" spans="1:42" x14ac:dyDescent="0.2">
      <c r="A23" s="2">
        <v>40817</v>
      </c>
      <c r="B23">
        <v>10</v>
      </c>
      <c r="C23">
        <v>2011</v>
      </c>
      <c r="D23">
        <v>6.5</v>
      </c>
      <c r="E23">
        <f t="shared" si="0"/>
        <v>6.25</v>
      </c>
      <c r="F23">
        <v>6.5324226904761913</v>
      </c>
      <c r="G23">
        <v>4.43</v>
      </c>
      <c r="H23">
        <v>6.8699606700000002</v>
      </c>
      <c r="I23">
        <v>3600.4040643601161</v>
      </c>
      <c r="J23">
        <v>8895.2380952380954</v>
      </c>
      <c r="K23">
        <v>5.0286923340301195</v>
      </c>
      <c r="L23">
        <v>6.4128438258390013</v>
      </c>
      <c r="M23">
        <v>34.026705238095232</v>
      </c>
      <c r="N23">
        <v>3.427737047619047</v>
      </c>
      <c r="O23">
        <v>30.898180952380947</v>
      </c>
      <c r="P23">
        <v>954.6975861660768</v>
      </c>
      <c r="Q23">
        <v>18.13251285714286</v>
      </c>
      <c r="R23">
        <v>13.514865238095236</v>
      </c>
      <c r="S23">
        <v>106.88499984741172</v>
      </c>
      <c r="T23">
        <v>7.4802973342124357</v>
      </c>
      <c r="U23">
        <v>7.106870544478654</v>
      </c>
      <c r="V23">
        <f t="shared" si="1"/>
        <v>4.4802973342124357</v>
      </c>
      <c r="W23">
        <f t="shared" si="2"/>
        <v>4.106870544478654</v>
      </c>
      <c r="X23">
        <v>15</v>
      </c>
      <c r="Y23">
        <v>225</v>
      </c>
      <c r="Z23">
        <v>2.3627990617670056</v>
      </c>
      <c r="AA23">
        <v>0</v>
      </c>
      <c r="AB23">
        <v>0.25</v>
      </c>
      <c r="AC23">
        <v>0</v>
      </c>
      <c r="AD23">
        <v>6.427776017483068</v>
      </c>
      <c r="AE23">
        <v>5.822821612649383</v>
      </c>
      <c r="AF23">
        <v>5.449232934164403</v>
      </c>
      <c r="AG23">
        <v>5.5839454017999719</v>
      </c>
      <c r="AH23">
        <v>6.3010984394237051</v>
      </c>
      <c r="AI23" s="12">
        <v>4.0959277449262528</v>
      </c>
      <c r="AJ23" s="12">
        <v>0</v>
      </c>
      <c r="AK23" s="12">
        <v>0</v>
      </c>
      <c r="AL23" s="12">
        <v>0</v>
      </c>
      <c r="AM23" s="12">
        <v>0</v>
      </c>
      <c r="AN23" s="12">
        <v>0</v>
      </c>
      <c r="AO23">
        <v>5.1971954099999991</v>
      </c>
      <c r="AP23">
        <v>5.8860514204761909</v>
      </c>
    </row>
    <row r="24" spans="1:42" x14ac:dyDescent="0.2">
      <c r="A24" s="2">
        <v>40848</v>
      </c>
      <c r="B24">
        <v>11</v>
      </c>
      <c r="C24">
        <v>2011</v>
      </c>
      <c r="D24">
        <v>6</v>
      </c>
      <c r="E24">
        <f t="shared" si="0"/>
        <v>5.75</v>
      </c>
      <c r="F24">
        <v>6.3769860895454569</v>
      </c>
      <c r="G24">
        <v>4.1500000000000004</v>
      </c>
      <c r="H24">
        <v>-0.29817570999999998</v>
      </c>
      <c r="I24">
        <v>3747.0326038707358</v>
      </c>
      <c r="J24">
        <v>9015.181818181818</v>
      </c>
      <c r="K24">
        <v>5.0183736981001763</v>
      </c>
      <c r="L24">
        <v>6.4223833334685132</v>
      </c>
      <c r="M24">
        <v>36.84132409090909</v>
      </c>
      <c r="N24">
        <v>0.95756722727272714</v>
      </c>
      <c r="O24">
        <v>30.664149090909085</v>
      </c>
      <c r="P24">
        <v>940.29003946950047</v>
      </c>
      <c r="Q24">
        <v>17.69652363636364</v>
      </c>
      <c r="R24">
        <v>13.84043590909091</v>
      </c>
      <c r="S24">
        <v>107.70499954223598</v>
      </c>
      <c r="T24">
        <v>7.487110081755433</v>
      </c>
      <c r="U24">
        <v>7.1319392952104241</v>
      </c>
      <c r="V24">
        <f t="shared" si="1"/>
        <v>4.487110081755433</v>
      </c>
      <c r="W24">
        <f t="shared" si="2"/>
        <v>4.1319392952104241</v>
      </c>
      <c r="X24">
        <v>10</v>
      </c>
      <c r="Y24">
        <v>100</v>
      </c>
      <c r="Z24">
        <v>2.2655350553505533</v>
      </c>
      <c r="AA24">
        <v>0</v>
      </c>
      <c r="AB24">
        <v>0.25</v>
      </c>
      <c r="AC24">
        <v>0</v>
      </c>
      <c r="AD24">
        <v>6.4360891877913868</v>
      </c>
      <c r="AE24">
        <v>5.8245080206471487</v>
      </c>
      <c r="AF24">
        <v>5.4457072231390082</v>
      </c>
      <c r="AG24">
        <v>5.5894145425924719</v>
      </c>
      <c r="AH24">
        <v>6.3111613908592838</v>
      </c>
      <c r="AI24" s="12">
        <v>4.168667455627717</v>
      </c>
      <c r="AJ24" s="12">
        <v>0</v>
      </c>
      <c r="AK24" s="12">
        <v>0</v>
      </c>
      <c r="AL24" s="12">
        <v>0</v>
      </c>
      <c r="AM24" s="12">
        <v>0</v>
      </c>
      <c r="AN24" s="12">
        <v>0</v>
      </c>
      <c r="AO24">
        <v>4.8409324636363644</v>
      </c>
      <c r="AP24">
        <v>5.6427575013636364</v>
      </c>
    </row>
    <row r="25" spans="1:42" x14ac:dyDescent="0.2">
      <c r="A25" s="2">
        <v>40909</v>
      </c>
      <c r="B25">
        <v>1</v>
      </c>
      <c r="C25">
        <v>2012</v>
      </c>
      <c r="D25">
        <v>6</v>
      </c>
      <c r="E25">
        <f t="shared" si="0"/>
        <v>5.75</v>
      </c>
      <c r="F25">
        <v>5.8583499576190468</v>
      </c>
      <c r="G25">
        <v>3.65</v>
      </c>
      <c r="H25">
        <v>1.9194255899999999</v>
      </c>
      <c r="I25">
        <v>3930.83560035342</v>
      </c>
      <c r="J25">
        <v>9109.1428571428569</v>
      </c>
      <c r="K25">
        <v>5.0211126083019488</v>
      </c>
      <c r="L25">
        <v>6.4425691383001205</v>
      </c>
      <c r="M25">
        <v>36.954971428571426</v>
      </c>
      <c r="N25">
        <v>0.55528014285714289</v>
      </c>
      <c r="O25">
        <v>30.958589523809515</v>
      </c>
      <c r="P25">
        <v>958.43426530372824</v>
      </c>
      <c r="Q25">
        <v>17.533248571428572</v>
      </c>
      <c r="R25">
        <v>13.997909047619048</v>
      </c>
      <c r="S25">
        <v>79.879999160766573</v>
      </c>
      <c r="T25">
        <v>7.9137052651892761</v>
      </c>
      <c r="U25">
        <v>7.338954252377607</v>
      </c>
      <c r="V25">
        <f t="shared" si="1"/>
        <v>4.9137052651892761</v>
      </c>
      <c r="W25">
        <f t="shared" si="2"/>
        <v>4.338954252377607</v>
      </c>
      <c r="X25">
        <v>14</v>
      </c>
      <c r="Y25">
        <v>196</v>
      </c>
      <c r="Z25">
        <v>3.7562199312714775</v>
      </c>
      <c r="AA25">
        <v>0</v>
      </c>
      <c r="AB25">
        <v>0.25</v>
      </c>
      <c r="AC25">
        <v>0</v>
      </c>
      <c r="AD25">
        <v>6.4559295346683871</v>
      </c>
      <c r="AE25">
        <v>5.8427845630937911</v>
      </c>
      <c r="AF25">
        <v>5.4566689162211928</v>
      </c>
      <c r="AG25">
        <v>5.6128701879999916</v>
      </c>
      <c r="AH25">
        <v>6.3319204539096106</v>
      </c>
      <c r="AI25" s="12">
        <v>4.1273895891839922</v>
      </c>
      <c r="AJ25" s="12">
        <v>0</v>
      </c>
      <c r="AK25" s="12">
        <v>0</v>
      </c>
      <c r="AL25" s="12">
        <v>0</v>
      </c>
      <c r="AM25" s="12">
        <v>0</v>
      </c>
      <c r="AN25" s="12">
        <v>0</v>
      </c>
      <c r="AO25">
        <v>4.2269747795238102</v>
      </c>
      <c r="AP25">
        <v>5.1345405228571428</v>
      </c>
    </row>
    <row r="26" spans="1:42" x14ac:dyDescent="0.2">
      <c r="A26" s="2">
        <v>40940</v>
      </c>
      <c r="B26">
        <v>2</v>
      </c>
      <c r="C26">
        <v>2012</v>
      </c>
      <c r="D26">
        <v>5.75</v>
      </c>
      <c r="E26">
        <f t="shared" si="0"/>
        <v>5.5</v>
      </c>
      <c r="F26">
        <v>5.2413361561904779</v>
      </c>
      <c r="G26">
        <v>3.56</v>
      </c>
      <c r="H26">
        <v>11.045561510000001</v>
      </c>
      <c r="I26">
        <v>3960.0687081473202</v>
      </c>
      <c r="J26">
        <v>9025.7619047619046</v>
      </c>
      <c r="K26">
        <v>5.0214973320797336</v>
      </c>
      <c r="L26">
        <v>6.441529060466558</v>
      </c>
      <c r="M26">
        <v>36.474719523809526</v>
      </c>
      <c r="N26">
        <v>0.91573290476190483</v>
      </c>
      <c r="O26">
        <v>31.356999047619052</v>
      </c>
      <c r="P26">
        <v>983.26138927238208</v>
      </c>
      <c r="Q26">
        <v>17.390038095238101</v>
      </c>
      <c r="R26">
        <v>13.862510000000002</v>
      </c>
      <c r="S26">
        <v>77.484999847412084</v>
      </c>
      <c r="T26">
        <v>7.8682387507405034</v>
      </c>
      <c r="U26">
        <v>7.4416480125256479</v>
      </c>
      <c r="V26">
        <f t="shared" si="1"/>
        <v>4.8682387507405034</v>
      </c>
      <c r="W26">
        <f t="shared" si="2"/>
        <v>4.4416480125256479</v>
      </c>
      <c r="X26">
        <v>19</v>
      </c>
      <c r="Y26">
        <v>361</v>
      </c>
      <c r="Z26">
        <v>2.6704886606141716</v>
      </c>
      <c r="AA26">
        <v>0</v>
      </c>
      <c r="AB26">
        <v>0.25</v>
      </c>
      <c r="AC26">
        <v>0</v>
      </c>
      <c r="AD26">
        <v>6.4551502734283845</v>
      </c>
      <c r="AE26">
        <v>5.8345532481879028</v>
      </c>
      <c r="AF26">
        <v>5.4472485567958442</v>
      </c>
      <c r="AG26">
        <v>5.6054667826331679</v>
      </c>
      <c r="AH26">
        <v>6.3330564795546653</v>
      </c>
      <c r="AI26" s="12">
        <v>4.1968595710497985</v>
      </c>
      <c r="AJ26" s="12">
        <v>0</v>
      </c>
      <c r="AK26" s="12">
        <v>0</v>
      </c>
      <c r="AL26" s="12">
        <v>0</v>
      </c>
      <c r="AM26" s="12">
        <v>0</v>
      </c>
      <c r="AN26" s="12">
        <v>0</v>
      </c>
      <c r="AO26">
        <v>3.4261984180952383</v>
      </c>
      <c r="AP26">
        <v>4.6014500380952388</v>
      </c>
    </row>
    <row r="27" spans="1:42" x14ac:dyDescent="0.2">
      <c r="A27" s="2">
        <v>40969</v>
      </c>
      <c r="B27">
        <v>3</v>
      </c>
      <c r="C27">
        <v>2012</v>
      </c>
      <c r="D27">
        <v>5.75</v>
      </c>
      <c r="E27">
        <f t="shared" si="0"/>
        <v>5.5</v>
      </c>
      <c r="F27">
        <v>5.9329849904761902</v>
      </c>
      <c r="G27">
        <v>3.97</v>
      </c>
      <c r="H27">
        <v>-1.6537130499999999</v>
      </c>
      <c r="I27">
        <v>4023.4648321242544</v>
      </c>
      <c r="J27">
        <v>9165.3333333333339</v>
      </c>
      <c r="K27">
        <v>5.0155968758171312</v>
      </c>
      <c r="L27">
        <v>6.4511683001735785</v>
      </c>
      <c r="M27">
        <v>38.28500857142857</v>
      </c>
      <c r="N27">
        <v>0.45838571428571434</v>
      </c>
      <c r="O27">
        <v>30.034648571428566</v>
      </c>
      <c r="P27">
        <v>902.08011480921596</v>
      </c>
      <c r="Q27">
        <v>17.782576666666667</v>
      </c>
      <c r="R27">
        <v>13.439380952380951</v>
      </c>
      <c r="S27">
        <v>80.759090770374641</v>
      </c>
      <c r="T27">
        <v>7.507491558965369</v>
      </c>
      <c r="U27">
        <v>7.0380237400451584</v>
      </c>
      <c r="V27">
        <f t="shared" si="1"/>
        <v>4.507491558965369</v>
      </c>
      <c r="W27">
        <f t="shared" si="2"/>
        <v>4.0380237400451584</v>
      </c>
      <c r="X27">
        <v>19</v>
      </c>
      <c r="Y27">
        <v>361</v>
      </c>
      <c r="Z27">
        <v>2.9475950526797985</v>
      </c>
      <c r="AA27">
        <v>0</v>
      </c>
      <c r="AB27">
        <v>0.25</v>
      </c>
      <c r="AC27">
        <v>0</v>
      </c>
      <c r="AD27">
        <v>6.4645185297365906</v>
      </c>
      <c r="AE27">
        <v>5.8538289852818268</v>
      </c>
      <c r="AF27">
        <v>5.4578866028263988</v>
      </c>
      <c r="AG27">
        <v>5.6306433618060865</v>
      </c>
      <c r="AH27">
        <v>6.339492865260306</v>
      </c>
      <c r="AI27" s="12">
        <v>4.1694104861769716</v>
      </c>
      <c r="AJ27" s="12">
        <v>0</v>
      </c>
      <c r="AK27" s="12">
        <v>0</v>
      </c>
      <c r="AL27" s="12">
        <v>0</v>
      </c>
      <c r="AM27" s="12">
        <v>0</v>
      </c>
      <c r="AN27" s="12">
        <v>0</v>
      </c>
      <c r="AO27">
        <v>4.0351361204761913</v>
      </c>
      <c r="AP27">
        <v>5.0705922585714296</v>
      </c>
    </row>
    <row r="28" spans="1:42" x14ac:dyDescent="0.2">
      <c r="A28" s="2">
        <v>41000</v>
      </c>
      <c r="B28">
        <v>4</v>
      </c>
      <c r="C28">
        <v>2012</v>
      </c>
      <c r="D28">
        <v>5.75</v>
      </c>
      <c r="E28">
        <f t="shared" si="0"/>
        <v>5.5</v>
      </c>
      <c r="F28">
        <v>6.0061822619999994</v>
      </c>
      <c r="G28">
        <v>4.5</v>
      </c>
      <c r="H28">
        <v>2.51587966</v>
      </c>
      <c r="I28">
        <v>4162.2197509765629</v>
      </c>
      <c r="J28">
        <v>9175.5</v>
      </c>
      <c r="K28">
        <v>5.039628239005018</v>
      </c>
      <c r="L28">
        <v>6.4535264747300642</v>
      </c>
      <c r="M28">
        <v>38.094384500000004</v>
      </c>
      <c r="N28">
        <v>0.76532084999999994</v>
      </c>
      <c r="O28">
        <v>29.604259500000001</v>
      </c>
      <c r="P28">
        <v>876.41218054334036</v>
      </c>
      <c r="Q28">
        <v>17.722937000000002</v>
      </c>
      <c r="R28">
        <v>13.813098000000002</v>
      </c>
      <c r="S28">
        <v>73.519999694824193</v>
      </c>
      <c r="T28">
        <v>7.6588219591356239</v>
      </c>
      <c r="U28">
        <v>7.1737688231366503</v>
      </c>
      <c r="V28">
        <f t="shared" si="1"/>
        <v>4.6588219591356239</v>
      </c>
      <c r="W28">
        <f t="shared" si="2"/>
        <v>4.1737688231366503</v>
      </c>
      <c r="X28">
        <v>18</v>
      </c>
      <c r="Y28">
        <v>324</v>
      </c>
      <c r="Z28">
        <v>3.0552949061662198</v>
      </c>
      <c r="AA28">
        <v>0</v>
      </c>
      <c r="AB28">
        <v>0.25</v>
      </c>
      <c r="AC28">
        <v>0</v>
      </c>
      <c r="AD28">
        <v>6.4668098642411431</v>
      </c>
      <c r="AE28">
        <v>5.8578605608486285</v>
      </c>
      <c r="AF28">
        <v>5.4636128160021364</v>
      </c>
      <c r="AG28">
        <v>5.6335327466037377</v>
      </c>
      <c r="AH28">
        <v>6.3410949714443294</v>
      </c>
      <c r="AI28" s="12">
        <v>4.1889248294877026</v>
      </c>
      <c r="AJ28" s="12">
        <v>0</v>
      </c>
      <c r="AK28" s="12">
        <v>0</v>
      </c>
      <c r="AL28" s="12">
        <v>0</v>
      </c>
      <c r="AM28" s="12">
        <v>0</v>
      </c>
      <c r="AN28" s="12">
        <v>0</v>
      </c>
      <c r="AO28">
        <v>3.8037665060000001</v>
      </c>
      <c r="AP28">
        <v>5.2018448580000003</v>
      </c>
    </row>
    <row r="29" spans="1:42" x14ac:dyDescent="0.2">
      <c r="A29" s="2">
        <v>41030</v>
      </c>
      <c r="B29">
        <v>5</v>
      </c>
      <c r="C29">
        <v>2012</v>
      </c>
      <c r="D29">
        <v>5.75</v>
      </c>
      <c r="E29">
        <f t="shared" si="0"/>
        <v>5.5</v>
      </c>
      <c r="F29">
        <v>6.3604964485714284</v>
      </c>
      <c r="G29">
        <v>4.45</v>
      </c>
      <c r="H29">
        <v>3.1967376600000001</v>
      </c>
      <c r="I29">
        <v>4050.9806198846727</v>
      </c>
      <c r="J29">
        <v>9290.2380952380954</v>
      </c>
      <c r="K29">
        <v>5.021318203356862</v>
      </c>
      <c r="L29">
        <v>6.4637373717526154</v>
      </c>
      <c r="M29">
        <v>38.925545714285718</v>
      </c>
      <c r="N29">
        <v>0.61536538095238091</v>
      </c>
      <c r="O29">
        <v>29.034460476190475</v>
      </c>
      <c r="P29">
        <v>842.9998951434668</v>
      </c>
      <c r="Q29">
        <v>17.759722380952383</v>
      </c>
      <c r="R29">
        <v>13.664907142857142</v>
      </c>
      <c r="S29">
        <v>66.627272345802965</v>
      </c>
      <c r="T29">
        <v>7.5122506855404616</v>
      </c>
      <c r="U29">
        <v>6.9951962915971793</v>
      </c>
      <c r="V29">
        <f t="shared" si="1"/>
        <v>4.5122506855404616</v>
      </c>
      <c r="W29">
        <f t="shared" si="2"/>
        <v>3.9951962915971793</v>
      </c>
      <c r="X29">
        <v>18</v>
      </c>
      <c r="Y29">
        <v>324</v>
      </c>
      <c r="Z29">
        <v>3.2889282103134478</v>
      </c>
      <c r="AA29">
        <v>0</v>
      </c>
      <c r="AB29">
        <v>0.25</v>
      </c>
      <c r="AC29">
        <v>0</v>
      </c>
      <c r="AD29">
        <v>6.4763206031676841</v>
      </c>
      <c r="AE29">
        <v>5.8747155374319835</v>
      </c>
      <c r="AF29">
        <v>5.4694118630934128</v>
      </c>
      <c r="AG29">
        <v>5.6577074464454578</v>
      </c>
      <c r="AH29">
        <v>6.3483029992781566</v>
      </c>
      <c r="AI29" s="12">
        <v>4.17842322850254</v>
      </c>
      <c r="AJ29" s="12">
        <v>0</v>
      </c>
      <c r="AK29" s="12">
        <v>0</v>
      </c>
      <c r="AL29" s="12">
        <v>0</v>
      </c>
      <c r="AM29" s="12">
        <v>0</v>
      </c>
      <c r="AN29" s="12">
        <v>0</v>
      </c>
      <c r="AO29">
        <v>4.1892219338095238</v>
      </c>
      <c r="AP29">
        <v>5.4151720942857136</v>
      </c>
    </row>
    <row r="30" spans="1:42" x14ac:dyDescent="0.2">
      <c r="A30" s="2">
        <v>41061</v>
      </c>
      <c r="B30">
        <v>6</v>
      </c>
      <c r="C30">
        <v>2012</v>
      </c>
      <c r="D30">
        <v>5.75</v>
      </c>
      <c r="E30">
        <f t="shared" si="0"/>
        <v>5.5</v>
      </c>
      <c r="F30">
        <v>6.4580905971428573</v>
      </c>
      <c r="G30">
        <v>4.53</v>
      </c>
      <c r="H30">
        <v>1.4902915699999999</v>
      </c>
      <c r="I30">
        <v>3850.5545363653259</v>
      </c>
      <c r="J30">
        <v>9451.1428571428569</v>
      </c>
      <c r="K30">
        <v>4.9998431479412409</v>
      </c>
      <c r="L30">
        <v>6.470679903733294</v>
      </c>
      <c r="M30">
        <v>38.429406190476186</v>
      </c>
      <c r="N30">
        <v>1.6375717619047623</v>
      </c>
      <c r="O30">
        <v>28.526289999999996</v>
      </c>
      <c r="P30">
        <v>813.74922116409982</v>
      </c>
      <c r="Q30">
        <v>17.908820000000002</v>
      </c>
      <c r="R30">
        <v>13.497910952380952</v>
      </c>
      <c r="S30">
        <v>81.695236932663676</v>
      </c>
      <c r="T30">
        <v>7.4960906775447116</v>
      </c>
      <c r="U30">
        <v>7.1987945001755982</v>
      </c>
      <c r="V30">
        <f t="shared" si="1"/>
        <v>4.4960906775447116</v>
      </c>
      <c r="W30">
        <f t="shared" si="2"/>
        <v>4.1987945001755982</v>
      </c>
      <c r="X30">
        <v>18</v>
      </c>
      <c r="Y30">
        <v>324</v>
      </c>
      <c r="Z30">
        <v>1.982878835811452</v>
      </c>
      <c r="AA30">
        <v>0</v>
      </c>
      <c r="AB30">
        <v>0.25</v>
      </c>
      <c r="AC30">
        <v>0</v>
      </c>
      <c r="AD30">
        <v>6.4846963755911391</v>
      </c>
      <c r="AE30">
        <v>5.8917417900292808</v>
      </c>
      <c r="AF30">
        <v>5.4977870997328813</v>
      </c>
      <c r="AG30">
        <v>5.6672156885860403</v>
      </c>
      <c r="AH30">
        <v>6.3534948878355442</v>
      </c>
      <c r="AI30" s="12">
        <v>4.2203714627072451</v>
      </c>
      <c r="AJ30" s="12">
        <v>0</v>
      </c>
      <c r="AK30" s="12">
        <v>0</v>
      </c>
      <c r="AL30" s="12">
        <v>0</v>
      </c>
      <c r="AM30" s="12">
        <v>0</v>
      </c>
      <c r="AN30" s="12">
        <v>0</v>
      </c>
      <c r="AO30">
        <v>4.7753994238095236</v>
      </c>
      <c r="AP30">
        <v>5.4931003761904762</v>
      </c>
    </row>
    <row r="31" spans="1:42" x14ac:dyDescent="0.2">
      <c r="A31" s="2">
        <v>41091</v>
      </c>
      <c r="B31">
        <v>7</v>
      </c>
      <c r="C31">
        <v>2012</v>
      </c>
      <c r="D31">
        <v>5.75</v>
      </c>
      <c r="E31">
        <f t="shared" si="0"/>
        <v>5.5</v>
      </c>
      <c r="F31">
        <v>6.0337955313636371</v>
      </c>
      <c r="G31">
        <v>4.5599999999999996</v>
      </c>
      <c r="H31">
        <v>-0.41017744</v>
      </c>
      <c r="I31">
        <v>4044.5632768110768</v>
      </c>
      <c r="J31">
        <v>9456.5909090909099</v>
      </c>
      <c r="K31">
        <v>4.9995079262639299</v>
      </c>
      <c r="L31">
        <v>6.4714994947300122</v>
      </c>
      <c r="M31">
        <v>36.766896363636356</v>
      </c>
      <c r="N31">
        <v>3.0623419545454542</v>
      </c>
      <c r="O31">
        <v>29.090807272727272</v>
      </c>
      <c r="P31">
        <v>846.2750677789619</v>
      </c>
      <c r="Q31">
        <v>17.729165909090913</v>
      </c>
      <c r="R31">
        <v>13.350787272727272</v>
      </c>
      <c r="S31">
        <v>65.180952526274154</v>
      </c>
      <c r="T31">
        <v>7.6757132842525424</v>
      </c>
      <c r="U31">
        <v>7.2151085810530935</v>
      </c>
      <c r="V31">
        <f t="shared" si="1"/>
        <v>4.6757132842525424</v>
      </c>
      <c r="W31">
        <f t="shared" si="2"/>
        <v>4.2151085810530935</v>
      </c>
      <c r="X31">
        <v>19</v>
      </c>
      <c r="Y31">
        <v>361</v>
      </c>
      <c r="Z31">
        <v>2.888049969530774</v>
      </c>
      <c r="AA31">
        <v>0</v>
      </c>
      <c r="AB31">
        <v>0.25</v>
      </c>
      <c r="AC31">
        <v>0</v>
      </c>
      <c r="AD31">
        <v>6.4853431346258263</v>
      </c>
      <c r="AE31">
        <v>5.8874703185395996</v>
      </c>
      <c r="AF31">
        <v>5.4987535976291992</v>
      </c>
      <c r="AG31">
        <v>5.6593620594556908</v>
      </c>
      <c r="AH31">
        <v>6.3565353491549983</v>
      </c>
      <c r="AI31" s="12">
        <v>4.1116781214467562</v>
      </c>
      <c r="AJ31" s="12">
        <v>0</v>
      </c>
      <c r="AK31" s="12">
        <v>0</v>
      </c>
      <c r="AL31" s="12">
        <v>0</v>
      </c>
      <c r="AM31" s="12">
        <v>0</v>
      </c>
      <c r="AN31" s="12">
        <v>0</v>
      </c>
      <c r="AO31">
        <v>4.5440687609090915</v>
      </c>
      <c r="AP31">
        <v>5.3912026881818189</v>
      </c>
    </row>
    <row r="32" spans="1:42" x14ac:dyDescent="0.2">
      <c r="A32" s="2">
        <v>41122</v>
      </c>
      <c r="B32">
        <v>8</v>
      </c>
      <c r="C32">
        <v>2012</v>
      </c>
      <c r="D32">
        <v>5.75</v>
      </c>
      <c r="E32">
        <f t="shared" si="0"/>
        <v>5.5</v>
      </c>
      <c r="F32">
        <v>5.9522005957894732</v>
      </c>
      <c r="G32">
        <v>4.58</v>
      </c>
      <c r="H32">
        <v>-4.45881317</v>
      </c>
      <c r="I32">
        <v>4114.7557694284542</v>
      </c>
      <c r="J32">
        <v>9499.8421052631584</v>
      </c>
      <c r="K32">
        <v>5.0094255258007765</v>
      </c>
      <c r="L32">
        <v>6.4748061641951153</v>
      </c>
      <c r="M32">
        <v>35.006710526315793</v>
      </c>
      <c r="N32">
        <v>4.7010831052631588</v>
      </c>
      <c r="O32">
        <v>29.480388421052638</v>
      </c>
      <c r="P32">
        <v>869.09330145613444</v>
      </c>
      <c r="Q32">
        <v>17.708315263157896</v>
      </c>
      <c r="R32">
        <v>13.103501578947366</v>
      </c>
      <c r="S32">
        <v>69.926086757494033</v>
      </c>
      <c r="T32">
        <v>7.4838268416423164</v>
      </c>
      <c r="U32">
        <v>7.1264561134318045</v>
      </c>
      <c r="V32">
        <f t="shared" si="1"/>
        <v>4.4838268416423164</v>
      </c>
      <c r="W32">
        <f t="shared" si="2"/>
        <v>4.1264561134318045</v>
      </c>
      <c r="X32">
        <v>15</v>
      </c>
      <c r="Y32">
        <v>225</v>
      </c>
      <c r="Z32">
        <v>2.2770403587443946</v>
      </c>
      <c r="AA32">
        <v>0</v>
      </c>
      <c r="AB32">
        <v>0.25</v>
      </c>
      <c r="AC32">
        <v>1</v>
      </c>
      <c r="AD32">
        <v>6.4901788722159655</v>
      </c>
      <c r="AE32">
        <v>5.8878296308000611</v>
      </c>
      <c r="AF32">
        <v>5.5145581516972317</v>
      </c>
      <c r="AG32">
        <v>5.648720657436094</v>
      </c>
      <c r="AH32">
        <v>6.3630631550493817</v>
      </c>
      <c r="AI32" s="12">
        <v>4.0830835313435001</v>
      </c>
      <c r="AJ32" s="12">
        <v>0</v>
      </c>
      <c r="AK32" s="12">
        <v>0</v>
      </c>
      <c r="AL32" s="12">
        <v>0</v>
      </c>
      <c r="AM32" s="12">
        <v>0</v>
      </c>
      <c r="AN32" s="12">
        <v>0</v>
      </c>
      <c r="AO32">
        <v>4.7746643900000008</v>
      </c>
      <c r="AP32">
        <v>5.5016313526315797</v>
      </c>
    </row>
    <row r="33" spans="1:42" x14ac:dyDescent="0.2">
      <c r="A33" s="2">
        <v>41153</v>
      </c>
      <c r="B33">
        <v>9</v>
      </c>
      <c r="C33">
        <v>2012</v>
      </c>
      <c r="D33">
        <v>5.75</v>
      </c>
      <c r="E33">
        <f t="shared" si="0"/>
        <v>5.5</v>
      </c>
      <c r="F33">
        <v>5.9860333749999999</v>
      </c>
      <c r="G33">
        <v>4.3099999999999996</v>
      </c>
      <c r="H33">
        <v>3.5492859399999999</v>
      </c>
      <c r="I33">
        <v>4187.2206787109371</v>
      </c>
      <c r="J33">
        <v>9566.35</v>
      </c>
      <c r="K33">
        <v>5.0132510829664305</v>
      </c>
      <c r="L33">
        <v>6.4842935868851548</v>
      </c>
      <c r="M33">
        <v>38.121860499999997</v>
      </c>
      <c r="N33">
        <v>1.5266820499999996</v>
      </c>
      <c r="O33">
        <v>29.579584000000001</v>
      </c>
      <c r="P33">
        <v>874.95178961305601</v>
      </c>
      <c r="Q33">
        <v>17.815182</v>
      </c>
      <c r="R33">
        <v>12.956691000000001</v>
      </c>
      <c r="S33">
        <v>63.728947689658703</v>
      </c>
      <c r="T33">
        <v>7.4674719510494905</v>
      </c>
      <c r="U33">
        <v>7.1004739362576546</v>
      </c>
      <c r="V33">
        <f t="shared" si="1"/>
        <v>4.4674719510494905</v>
      </c>
      <c r="W33">
        <f t="shared" si="2"/>
        <v>4.1004739362576546</v>
      </c>
      <c r="X33">
        <v>19</v>
      </c>
      <c r="Y33">
        <v>361</v>
      </c>
      <c r="Z33">
        <v>2.3280806157264142</v>
      </c>
      <c r="AA33">
        <v>0</v>
      </c>
      <c r="AB33">
        <v>0.25</v>
      </c>
      <c r="AC33">
        <v>0</v>
      </c>
      <c r="AD33">
        <v>6.4952916336911475</v>
      </c>
      <c r="AE33">
        <v>5.9006181930025461</v>
      </c>
      <c r="AF33">
        <v>5.5125614798885856</v>
      </c>
      <c r="AG33">
        <v>5.6720533728141556</v>
      </c>
      <c r="AH33">
        <v>6.3657242086566646</v>
      </c>
      <c r="AI33" s="12">
        <v>4.0590822848865393</v>
      </c>
      <c r="AJ33" s="12">
        <v>0</v>
      </c>
      <c r="AK33" s="12">
        <v>0</v>
      </c>
      <c r="AL33" s="12">
        <v>0</v>
      </c>
      <c r="AM33" s="12">
        <v>0</v>
      </c>
      <c r="AN33" s="12">
        <v>0</v>
      </c>
      <c r="AO33">
        <v>4.9616896950000005</v>
      </c>
      <c r="AP33">
        <v>5.574128322</v>
      </c>
    </row>
    <row r="34" spans="1:42" x14ac:dyDescent="0.2">
      <c r="A34" s="2">
        <v>41183</v>
      </c>
      <c r="B34">
        <v>10</v>
      </c>
      <c r="C34">
        <v>2012</v>
      </c>
      <c r="D34">
        <v>5.75</v>
      </c>
      <c r="E34">
        <f t="shared" si="0"/>
        <v>5.5</v>
      </c>
      <c r="F34">
        <v>5.8820139154545465</v>
      </c>
      <c r="G34">
        <v>4.6100000000000003</v>
      </c>
      <c r="H34">
        <v>9.8141595099999996</v>
      </c>
      <c r="I34">
        <v>4309.678111683239</v>
      </c>
      <c r="J34">
        <v>9597.136363636364</v>
      </c>
      <c r="K34">
        <v>5.0143123719366152</v>
      </c>
      <c r="L34">
        <v>6.4872237490974767</v>
      </c>
      <c r="M34">
        <v>37.919458181818179</v>
      </c>
      <c r="N34">
        <v>1.1241648181818182</v>
      </c>
      <c r="O34">
        <v>29.749006818181819</v>
      </c>
      <c r="P34">
        <v>885.00340666822831</v>
      </c>
      <c r="Q34">
        <v>17.43348090909091</v>
      </c>
      <c r="R34">
        <v>13.773888181818187</v>
      </c>
      <c r="S34">
        <v>64.91150035858152</v>
      </c>
      <c r="T34">
        <v>7.6333462299346824</v>
      </c>
      <c r="U34">
        <v>7.2650301977230587</v>
      </c>
      <c r="V34">
        <f t="shared" si="1"/>
        <v>4.6333462299346824</v>
      </c>
      <c r="W34">
        <f t="shared" si="2"/>
        <v>4.2650301977230587</v>
      </c>
      <c r="X34">
        <v>24</v>
      </c>
      <c r="Y34">
        <v>576</v>
      </c>
      <c r="Z34">
        <v>2.3351567168232927</v>
      </c>
      <c r="AA34">
        <v>0</v>
      </c>
      <c r="AB34">
        <v>0.25</v>
      </c>
      <c r="AC34">
        <v>0</v>
      </c>
      <c r="AD34">
        <v>6.5002972978733959</v>
      </c>
      <c r="AE34">
        <v>5.8892583493475383</v>
      </c>
      <c r="AF34">
        <v>5.5132954730104355</v>
      </c>
      <c r="AG34">
        <v>5.6521149494670624</v>
      </c>
      <c r="AH34">
        <v>6.376372593499636</v>
      </c>
      <c r="AI34" s="12">
        <v>4.0269493831483922</v>
      </c>
      <c r="AJ34" s="12">
        <v>0</v>
      </c>
      <c r="AK34" s="12">
        <v>0</v>
      </c>
      <c r="AL34" s="12">
        <v>0</v>
      </c>
      <c r="AM34" s="12">
        <v>0</v>
      </c>
      <c r="AN34" s="12">
        <v>0</v>
      </c>
      <c r="AO34">
        <v>4.8057877763636361</v>
      </c>
      <c r="AP34">
        <v>5.4310115509090897</v>
      </c>
    </row>
    <row r="35" spans="1:42" x14ac:dyDescent="0.2">
      <c r="A35" s="2">
        <v>41214</v>
      </c>
      <c r="B35">
        <v>11</v>
      </c>
      <c r="C35">
        <v>2012</v>
      </c>
      <c r="D35">
        <v>5.75</v>
      </c>
      <c r="E35">
        <f t="shared" si="0"/>
        <v>5.5</v>
      </c>
      <c r="F35">
        <v>5.5754302985000006</v>
      </c>
      <c r="G35">
        <v>4.32</v>
      </c>
      <c r="H35">
        <v>12.662729649999999</v>
      </c>
      <c r="I35">
        <v>4327.2947021484379</v>
      </c>
      <c r="J35">
        <v>9627.9500000000007</v>
      </c>
      <c r="K35">
        <v>5.0183273193551052</v>
      </c>
      <c r="L35">
        <v>6.4956162094170811</v>
      </c>
      <c r="M35">
        <v>36.549359499999994</v>
      </c>
      <c r="N35">
        <v>1.2261823000000001</v>
      </c>
      <c r="O35">
        <v>31.333444999999994</v>
      </c>
      <c r="P35">
        <v>981.78477556802466</v>
      </c>
      <c r="Q35">
        <v>17.202043500000002</v>
      </c>
      <c r="R35">
        <v>13.688969499999999</v>
      </c>
      <c r="S35">
        <v>58.657222535875071</v>
      </c>
      <c r="T35">
        <v>7.4614985267830187</v>
      </c>
      <c r="U35">
        <v>6.8750612633917001</v>
      </c>
      <c r="V35">
        <f t="shared" si="1"/>
        <v>4.4614985267830187</v>
      </c>
      <c r="W35">
        <f t="shared" si="2"/>
        <v>3.8750612633917001</v>
      </c>
      <c r="X35">
        <v>5</v>
      </c>
      <c r="Y35">
        <v>25</v>
      </c>
      <c r="Z35">
        <v>3.8586666666666667</v>
      </c>
      <c r="AA35">
        <v>0</v>
      </c>
      <c r="AB35">
        <v>0.25</v>
      </c>
      <c r="AC35">
        <v>0</v>
      </c>
      <c r="AD35">
        <v>6.5062219438651612</v>
      </c>
      <c r="AE35">
        <v>5.9038193309638887</v>
      </c>
      <c r="AF35">
        <v>5.5145618968832668</v>
      </c>
      <c r="AG35">
        <v>5.6760842374452407</v>
      </c>
      <c r="AH35">
        <v>6.3795153156230926</v>
      </c>
      <c r="AI35" s="12">
        <v>4.0173005152419368</v>
      </c>
      <c r="AJ35" s="12">
        <v>0</v>
      </c>
      <c r="AK35" s="12">
        <v>0</v>
      </c>
      <c r="AL35" s="12">
        <v>0</v>
      </c>
      <c r="AM35" s="12">
        <v>0</v>
      </c>
      <c r="AN35" s="12">
        <v>0</v>
      </c>
      <c r="AO35">
        <v>4.5588864410000003</v>
      </c>
      <c r="AP35">
        <v>5.0805426234999995</v>
      </c>
    </row>
    <row r="36" spans="1:42" x14ac:dyDescent="0.2">
      <c r="A36" s="2">
        <v>41244</v>
      </c>
      <c r="B36">
        <v>12</v>
      </c>
      <c r="C36">
        <v>2012</v>
      </c>
      <c r="D36">
        <v>5.75</v>
      </c>
      <c r="E36">
        <f t="shared" si="0"/>
        <v>5.5</v>
      </c>
      <c r="F36">
        <v>5.4101406766666678</v>
      </c>
      <c r="G36">
        <v>4.3</v>
      </c>
      <c r="H36">
        <v>10.845114450000001</v>
      </c>
      <c r="I36">
        <v>4294.514811197917</v>
      </c>
      <c r="J36">
        <v>9645.8888888888887</v>
      </c>
      <c r="K36">
        <v>5.024923025775708</v>
      </c>
      <c r="L36">
        <v>6.5085563508429827</v>
      </c>
      <c r="M36">
        <v>36.383803888888885</v>
      </c>
      <c r="N36">
        <v>0.55125650000000004</v>
      </c>
      <c r="O36">
        <v>32.77637</v>
      </c>
      <c r="P36">
        <v>1074.2904303769001</v>
      </c>
      <c r="Q36">
        <v>17.098049444444442</v>
      </c>
      <c r="R36">
        <v>13.190519999999999</v>
      </c>
      <c r="S36">
        <v>54.814999898274699</v>
      </c>
      <c r="T36">
        <v>6.9615634623620695</v>
      </c>
      <c r="U36">
        <v>6.0791812460476251</v>
      </c>
      <c r="V36">
        <f t="shared" si="1"/>
        <v>3.9615634623620695</v>
      </c>
      <c r="W36">
        <f t="shared" si="2"/>
        <v>3.0791812460476251</v>
      </c>
      <c r="X36">
        <v>2</v>
      </c>
      <c r="Y36">
        <v>4</v>
      </c>
      <c r="Z36">
        <v>7.6275000000000004</v>
      </c>
      <c r="AA36">
        <v>0</v>
      </c>
      <c r="AB36">
        <v>0.25</v>
      </c>
      <c r="AC36">
        <v>1</v>
      </c>
      <c r="AD36">
        <v>6.5195008442184488</v>
      </c>
      <c r="AE36">
        <v>5.925132621685524</v>
      </c>
      <c r="AF36">
        <v>5.5585853909900251</v>
      </c>
      <c r="AG36">
        <v>5.6810193104888675</v>
      </c>
      <c r="AH36">
        <v>6.3901284437936665</v>
      </c>
      <c r="AI36" s="12">
        <v>4.0178852237625859</v>
      </c>
      <c r="AJ36" s="12">
        <v>0</v>
      </c>
      <c r="AK36" s="12">
        <v>0</v>
      </c>
      <c r="AL36" s="12">
        <v>0</v>
      </c>
      <c r="AM36" s="12">
        <v>0</v>
      </c>
      <c r="AN36" s="12">
        <v>0</v>
      </c>
      <c r="AO36">
        <v>4.2755339011111095</v>
      </c>
      <c r="AP36">
        <v>4.7556662049999998</v>
      </c>
    </row>
    <row r="37" spans="1:42" x14ac:dyDescent="0.2">
      <c r="A37" s="2">
        <v>41275</v>
      </c>
      <c r="B37">
        <v>1</v>
      </c>
      <c r="C37">
        <v>2013</v>
      </c>
      <c r="D37">
        <v>5.75</v>
      </c>
      <c r="E37">
        <f t="shared" si="0"/>
        <v>5.5</v>
      </c>
      <c r="F37">
        <v>5.4017999490476187</v>
      </c>
      <c r="G37">
        <v>4.57</v>
      </c>
      <c r="H37">
        <v>10.482810239999999</v>
      </c>
      <c r="I37">
        <v>4403.1203497023807</v>
      </c>
      <c r="J37">
        <v>9687.3333333333339</v>
      </c>
      <c r="K37">
        <v>5.0075512344783899</v>
      </c>
      <c r="L37">
        <v>6.5058288509510183</v>
      </c>
      <c r="M37">
        <v>36.866090952380951</v>
      </c>
      <c r="N37">
        <v>0.11246560619047617</v>
      </c>
      <c r="O37">
        <v>32.900931428571418</v>
      </c>
      <c r="P37">
        <v>1082.4712888675585</v>
      </c>
      <c r="Q37">
        <v>17.169868571428569</v>
      </c>
      <c r="R37">
        <v>12.950645238095237</v>
      </c>
      <c r="S37">
        <v>59.463809240431971</v>
      </c>
      <c r="T37">
        <v>7.5240233387903448</v>
      </c>
      <c r="U37">
        <v>7.2430380486862944</v>
      </c>
      <c r="V37">
        <f t="shared" si="1"/>
        <v>4.5240233387903448</v>
      </c>
      <c r="W37">
        <f t="shared" si="2"/>
        <v>4.2430380486862944</v>
      </c>
      <c r="X37">
        <v>9</v>
      </c>
      <c r="Y37">
        <v>81</v>
      </c>
      <c r="Z37">
        <v>1.9097885714285714</v>
      </c>
      <c r="AA37">
        <v>0</v>
      </c>
      <c r="AB37">
        <v>0.25</v>
      </c>
      <c r="AC37">
        <v>0</v>
      </c>
      <c r="AD37">
        <v>6.5143869077492909</v>
      </c>
      <c r="AE37">
        <v>5.8964488753218038</v>
      </c>
      <c r="AF37">
        <v>5.5143205054057693</v>
      </c>
      <c r="AG37">
        <v>5.6637298742500271</v>
      </c>
      <c r="AH37">
        <v>6.3927146271030013</v>
      </c>
      <c r="AI37" s="12">
        <v>4.0345863484708291</v>
      </c>
      <c r="AJ37" s="12">
        <v>0</v>
      </c>
      <c r="AK37" s="12">
        <v>0</v>
      </c>
      <c r="AL37" s="12">
        <v>0</v>
      </c>
      <c r="AM37" s="12">
        <v>0</v>
      </c>
      <c r="AN37" s="12">
        <v>0</v>
      </c>
      <c r="AO37">
        <v>4.1923982861904765</v>
      </c>
      <c r="AP37">
        <v>4.6546928471428579</v>
      </c>
    </row>
    <row r="38" spans="1:42" x14ac:dyDescent="0.2">
      <c r="A38" s="2">
        <v>41306</v>
      </c>
      <c r="B38">
        <v>2</v>
      </c>
      <c r="C38">
        <v>2013</v>
      </c>
      <c r="D38">
        <v>5.75</v>
      </c>
      <c r="E38">
        <f t="shared" si="0"/>
        <v>5.5</v>
      </c>
      <c r="F38">
        <v>5.4764813695000019</v>
      </c>
      <c r="G38">
        <v>5.31</v>
      </c>
      <c r="H38">
        <v>6.0451854699999998</v>
      </c>
      <c r="I38">
        <v>4588.498779296875</v>
      </c>
      <c r="J38">
        <v>9686.65</v>
      </c>
      <c r="K38">
        <v>4.9929312294958113</v>
      </c>
      <c r="L38">
        <v>6.5061452280401566</v>
      </c>
      <c r="M38">
        <v>36.278396999999998</v>
      </c>
      <c r="N38">
        <v>0.42219780000000001</v>
      </c>
      <c r="O38">
        <v>33.322831499999992</v>
      </c>
      <c r="P38">
        <v>1110.4110991773916</v>
      </c>
      <c r="Q38">
        <v>17.247769499999997</v>
      </c>
      <c r="R38">
        <v>12.728804</v>
      </c>
      <c r="S38">
        <v>60.194210654810831</v>
      </c>
      <c r="T38">
        <v>7.7373238657160206</v>
      </c>
      <c r="U38">
        <v>7.3021143769562009</v>
      </c>
      <c r="V38">
        <f t="shared" si="1"/>
        <v>4.7373238657160206</v>
      </c>
      <c r="W38">
        <f t="shared" si="2"/>
        <v>4.3021143769562009</v>
      </c>
      <c r="X38">
        <v>18</v>
      </c>
      <c r="Y38">
        <v>324</v>
      </c>
      <c r="Z38">
        <v>2.7240149625935164</v>
      </c>
      <c r="AA38">
        <v>0</v>
      </c>
      <c r="AB38">
        <v>0.25</v>
      </c>
      <c r="AC38">
        <v>0</v>
      </c>
      <c r="AD38">
        <v>6.5159294841277848</v>
      </c>
      <c r="AE38">
        <v>5.895725601032364</v>
      </c>
      <c r="AF38">
        <v>5.5071584446945137</v>
      </c>
      <c r="AG38">
        <v>5.6675139833206414</v>
      </c>
      <c r="AH38">
        <v>6.3949786575215892</v>
      </c>
      <c r="AI38" s="12">
        <v>4.035849819934441</v>
      </c>
      <c r="AJ38" s="12">
        <v>0</v>
      </c>
      <c r="AK38" s="12">
        <v>0</v>
      </c>
      <c r="AL38" s="12">
        <v>0</v>
      </c>
      <c r="AM38" s="12">
        <v>0</v>
      </c>
      <c r="AN38" s="12">
        <v>0</v>
      </c>
      <c r="AO38">
        <v>4.0734438300000004</v>
      </c>
      <c r="AP38">
        <v>4.6570524659999997</v>
      </c>
    </row>
    <row r="39" spans="1:42" x14ac:dyDescent="0.2">
      <c r="A39" s="2">
        <v>41334</v>
      </c>
      <c r="B39">
        <v>3</v>
      </c>
      <c r="C39">
        <v>2013</v>
      </c>
      <c r="D39">
        <v>5.75</v>
      </c>
      <c r="E39">
        <f t="shared" si="0"/>
        <v>5.5</v>
      </c>
      <c r="F39">
        <v>5.5559300773684228</v>
      </c>
      <c r="G39">
        <v>5.9</v>
      </c>
      <c r="H39">
        <v>9.9220399300000004</v>
      </c>
      <c r="I39">
        <v>4824.3022974917767</v>
      </c>
      <c r="J39">
        <v>9709.4210526315783</v>
      </c>
      <c r="K39">
        <v>4.9914051630787313</v>
      </c>
      <c r="L39">
        <v>6.510965211958843</v>
      </c>
      <c r="M39">
        <v>36.006344736842102</v>
      </c>
      <c r="N39">
        <v>0.72524384210526327</v>
      </c>
      <c r="O39">
        <v>33.166514736842103</v>
      </c>
      <c r="P39">
        <v>1100.0176997891645</v>
      </c>
      <c r="Q39">
        <v>16.949539473684212</v>
      </c>
      <c r="R39">
        <v>13.152359473684209</v>
      </c>
      <c r="S39">
        <v>56.172307234543986</v>
      </c>
      <c r="T39">
        <v>7.4585653346759999</v>
      </c>
      <c r="U39">
        <v>7.216561735047927</v>
      </c>
      <c r="V39">
        <f t="shared" si="1"/>
        <v>4.4585653346759999</v>
      </c>
      <c r="W39">
        <f t="shared" si="2"/>
        <v>4.216561735047927</v>
      </c>
      <c r="X39">
        <v>18</v>
      </c>
      <c r="Y39">
        <v>324</v>
      </c>
      <c r="Z39">
        <v>1.745836623139994</v>
      </c>
      <c r="AA39">
        <v>0</v>
      </c>
      <c r="AB39">
        <v>0.25</v>
      </c>
      <c r="AC39">
        <v>0</v>
      </c>
      <c r="AD39">
        <v>6.5214687750514537</v>
      </c>
      <c r="AE39">
        <v>5.9085144426734484</v>
      </c>
      <c r="AF39">
        <v>5.5200493619307274</v>
      </c>
      <c r="AG39">
        <v>5.6802322587346206</v>
      </c>
      <c r="AH39">
        <v>6.3979993848288599</v>
      </c>
      <c r="AI39" s="12">
        <v>4.083941350905179</v>
      </c>
      <c r="AJ39" s="12">
        <v>0</v>
      </c>
      <c r="AK39" s="12">
        <v>0</v>
      </c>
      <c r="AL39" s="12">
        <v>0</v>
      </c>
      <c r="AM39" s="12">
        <v>0</v>
      </c>
      <c r="AN39" s="12">
        <v>0</v>
      </c>
      <c r="AO39">
        <v>3.9717685615789482</v>
      </c>
      <c r="AP39">
        <v>4.7622701921052633</v>
      </c>
    </row>
    <row r="40" spans="1:42" x14ac:dyDescent="0.2">
      <c r="A40" s="2">
        <v>41365</v>
      </c>
      <c r="B40">
        <v>4</v>
      </c>
      <c r="C40">
        <v>2013</v>
      </c>
      <c r="D40">
        <v>5.75</v>
      </c>
      <c r="E40">
        <f t="shared" si="0"/>
        <v>5.5</v>
      </c>
      <c r="F40">
        <v>5.685110783181818</v>
      </c>
      <c r="G40">
        <v>5.57</v>
      </c>
      <c r="H40">
        <v>10.120941419999999</v>
      </c>
      <c r="I40">
        <v>4959.151633522727</v>
      </c>
      <c r="J40">
        <v>9724.045454545454</v>
      </c>
      <c r="K40">
        <v>5.0033005288877277</v>
      </c>
      <c r="L40">
        <v>6.5184284465169453</v>
      </c>
      <c r="M40">
        <v>35.45505</v>
      </c>
      <c r="N40">
        <v>1.4677872727272727</v>
      </c>
      <c r="O40">
        <v>33.135622272727268</v>
      </c>
      <c r="P40">
        <v>1097.9694634008595</v>
      </c>
      <c r="Q40">
        <v>17.248634090909089</v>
      </c>
      <c r="R40">
        <v>12.692905454545455</v>
      </c>
      <c r="S40">
        <v>52.572727376764448</v>
      </c>
      <c r="T40">
        <v>7.6532269900168046</v>
      </c>
      <c r="U40">
        <v>7.2520030205384591</v>
      </c>
      <c r="V40">
        <f t="shared" si="1"/>
        <v>4.6532269900168046</v>
      </c>
      <c r="W40">
        <f t="shared" si="2"/>
        <v>4.2520030205384591</v>
      </c>
      <c r="X40">
        <v>23</v>
      </c>
      <c r="Y40">
        <v>529</v>
      </c>
      <c r="Z40">
        <v>2.5189756507136858</v>
      </c>
      <c r="AA40">
        <v>0</v>
      </c>
      <c r="AB40">
        <v>0.25</v>
      </c>
      <c r="AC40">
        <v>0</v>
      </c>
      <c r="AD40">
        <v>6.5264592178737129</v>
      </c>
      <c r="AE40">
        <v>5.9202347513332532</v>
      </c>
      <c r="AF40">
        <v>5.5109914070103247</v>
      </c>
      <c r="AG40">
        <v>5.7057613588999994</v>
      </c>
      <c r="AH40">
        <v>6.4006783482984071</v>
      </c>
      <c r="AI40" s="12">
        <v>4.1106445828019895</v>
      </c>
      <c r="AJ40" s="12">
        <v>0</v>
      </c>
      <c r="AK40" s="12">
        <v>0</v>
      </c>
      <c r="AL40" s="12">
        <v>0</v>
      </c>
      <c r="AM40" s="12">
        <v>0</v>
      </c>
      <c r="AN40" s="12">
        <v>0</v>
      </c>
      <c r="AO40">
        <v>4.1761047945454548</v>
      </c>
      <c r="AP40">
        <v>4.9170455945454554</v>
      </c>
    </row>
    <row r="41" spans="1:42" x14ac:dyDescent="0.2">
      <c r="A41" s="2">
        <v>41395</v>
      </c>
      <c r="B41">
        <v>5</v>
      </c>
      <c r="C41">
        <v>2013</v>
      </c>
      <c r="D41">
        <v>5.75</v>
      </c>
      <c r="E41">
        <f t="shared" si="0"/>
        <v>5.5</v>
      </c>
      <c r="F41">
        <v>5.7674782204545458</v>
      </c>
      <c r="G41">
        <v>5.47</v>
      </c>
      <c r="H41">
        <v>6.9742899100000004</v>
      </c>
      <c r="I41">
        <v>5100.443514737216</v>
      </c>
      <c r="J41">
        <v>9760.9090909090901</v>
      </c>
      <c r="K41">
        <v>4.9946432570841308</v>
      </c>
      <c r="L41">
        <v>6.5250007219648758</v>
      </c>
      <c r="M41">
        <v>34.044339565217392</v>
      </c>
      <c r="N41">
        <v>2.2843298695652172</v>
      </c>
      <c r="O41">
        <v>34.186345217391306</v>
      </c>
      <c r="P41">
        <v>1168.7061993226534</v>
      </c>
      <c r="Q41">
        <v>17.26769434782609</v>
      </c>
      <c r="R41">
        <v>12.217291739130435</v>
      </c>
      <c r="S41">
        <v>61.016315660978591</v>
      </c>
      <c r="T41">
        <v>7.5864128767863637</v>
      </c>
      <c r="U41">
        <v>7.3464507775096948</v>
      </c>
      <c r="V41">
        <f t="shared" si="1"/>
        <v>4.5864128767863637</v>
      </c>
      <c r="W41">
        <f t="shared" si="2"/>
        <v>4.3464507775096948</v>
      </c>
      <c r="X41">
        <v>18</v>
      </c>
      <c r="Y41">
        <v>324</v>
      </c>
      <c r="Z41">
        <v>1.7376491781130377</v>
      </c>
      <c r="AA41">
        <v>0</v>
      </c>
      <c r="AB41">
        <v>0.25</v>
      </c>
      <c r="AC41">
        <v>0</v>
      </c>
      <c r="AD41">
        <v>6.5348260098789783</v>
      </c>
      <c r="AE41">
        <v>5.9153346439316019</v>
      </c>
      <c r="AF41">
        <v>5.5237898680853688</v>
      </c>
      <c r="AG41">
        <v>5.6891694895155602</v>
      </c>
      <c r="AH41">
        <v>6.4129799939106968</v>
      </c>
      <c r="AI41" s="12">
        <v>4.1856767001420776</v>
      </c>
      <c r="AJ41" s="12">
        <v>0</v>
      </c>
      <c r="AK41" s="12">
        <v>0</v>
      </c>
      <c r="AL41" s="12">
        <v>0</v>
      </c>
      <c r="AM41" s="12">
        <v>0</v>
      </c>
      <c r="AN41" s="12">
        <v>0</v>
      </c>
      <c r="AO41">
        <v>4.0354404781818181</v>
      </c>
      <c r="AP41">
        <v>4.9606468072727266</v>
      </c>
    </row>
    <row r="42" spans="1:42" x14ac:dyDescent="0.2">
      <c r="A42" s="2">
        <v>41426</v>
      </c>
      <c r="B42">
        <v>6</v>
      </c>
      <c r="C42">
        <v>2013</v>
      </c>
      <c r="D42">
        <v>6</v>
      </c>
      <c r="E42">
        <f t="shared" si="0"/>
        <v>5.75</v>
      </c>
      <c r="F42">
        <v>6.6780656905263172</v>
      </c>
      <c r="G42">
        <v>5.9</v>
      </c>
      <c r="H42">
        <v>3.8363056000000002</v>
      </c>
      <c r="I42">
        <v>4726.8840974506575</v>
      </c>
      <c r="J42">
        <v>9881.5263157894733</v>
      </c>
      <c r="K42">
        <v>4.9644183709456868</v>
      </c>
      <c r="L42">
        <v>6.528180066253606</v>
      </c>
      <c r="M42">
        <v>34.916325263157901</v>
      </c>
      <c r="N42">
        <v>3.1324992631578947</v>
      </c>
      <c r="O42">
        <v>32.560813157894735</v>
      </c>
      <c r="P42">
        <v>1060.206553503331</v>
      </c>
      <c r="Q42">
        <v>17.414529473684212</v>
      </c>
      <c r="R42">
        <v>11.975832105263157</v>
      </c>
      <c r="S42">
        <v>89.374999999999915</v>
      </c>
      <c r="T42">
        <v>7.3464996707809993</v>
      </c>
      <c r="U42">
        <v>6.8656960599160701</v>
      </c>
      <c r="V42">
        <f t="shared" si="1"/>
        <v>4.3464996707809993</v>
      </c>
      <c r="W42">
        <f t="shared" si="2"/>
        <v>3.8656960599160701</v>
      </c>
      <c r="X42">
        <v>18</v>
      </c>
      <c r="Y42">
        <v>324</v>
      </c>
      <c r="Z42">
        <v>3.0255449591280654</v>
      </c>
      <c r="AA42">
        <v>0</v>
      </c>
      <c r="AB42">
        <v>0.25</v>
      </c>
      <c r="AC42">
        <v>0</v>
      </c>
      <c r="AD42">
        <v>6.5331844690072147</v>
      </c>
      <c r="AE42">
        <v>5.9337397885619501</v>
      </c>
      <c r="AF42">
        <v>5.5405122280025871</v>
      </c>
      <c r="AG42">
        <v>5.7087207572477219</v>
      </c>
      <c r="AH42">
        <v>6.4053950827900374</v>
      </c>
      <c r="AI42" s="12">
        <v>4.0642467809050498</v>
      </c>
      <c r="AJ42" s="12">
        <v>0</v>
      </c>
      <c r="AK42" s="12">
        <v>0</v>
      </c>
      <c r="AL42" s="12">
        <v>0</v>
      </c>
      <c r="AM42" s="12">
        <v>0</v>
      </c>
      <c r="AN42" s="12">
        <v>0</v>
      </c>
      <c r="AO42">
        <v>5.3490447731578952</v>
      </c>
      <c r="AP42">
        <v>5.8903301368421053</v>
      </c>
    </row>
    <row r="43" spans="1:42" x14ac:dyDescent="0.2">
      <c r="A43" s="2">
        <v>41456</v>
      </c>
      <c r="B43">
        <v>7</v>
      </c>
      <c r="C43">
        <v>2013</v>
      </c>
      <c r="D43">
        <v>6.5</v>
      </c>
      <c r="E43">
        <f t="shared" si="0"/>
        <v>6.25</v>
      </c>
      <c r="F43">
        <v>7.7868380678260865</v>
      </c>
      <c r="G43">
        <v>8.61</v>
      </c>
      <c r="H43">
        <v>3.8450604400000001</v>
      </c>
      <c r="I43">
        <v>4631.375318444293</v>
      </c>
      <c r="J43">
        <v>10073.391304347826</v>
      </c>
      <c r="K43">
        <v>4.9368116145734255</v>
      </c>
      <c r="L43">
        <v>6.5305744735093967</v>
      </c>
      <c r="M43">
        <v>35.216634347826087</v>
      </c>
      <c r="N43">
        <v>3.7618167391304351</v>
      </c>
      <c r="O43">
        <v>31.607480869565219</v>
      </c>
      <c r="P43">
        <v>999.03284691993133</v>
      </c>
      <c r="Q43">
        <v>17.467998260869564</v>
      </c>
      <c r="R43">
        <v>11.946069565217392</v>
      </c>
      <c r="S43">
        <v>89.314286004929158</v>
      </c>
      <c r="T43">
        <v>7.8139497487843546</v>
      </c>
      <c r="U43">
        <v>7.5805258341293307</v>
      </c>
      <c r="V43">
        <f t="shared" si="1"/>
        <v>4.8139497487843546</v>
      </c>
      <c r="W43">
        <f t="shared" si="2"/>
        <v>4.5805258341293307</v>
      </c>
      <c r="X43">
        <v>25</v>
      </c>
      <c r="Y43">
        <v>625</v>
      </c>
      <c r="Z43">
        <v>1.7116852751871798</v>
      </c>
      <c r="AA43">
        <v>0</v>
      </c>
      <c r="AB43">
        <v>0.25</v>
      </c>
      <c r="AC43">
        <v>1</v>
      </c>
      <c r="AD43">
        <v>6.5448829588025799</v>
      </c>
      <c r="AE43">
        <v>5.9444757727353004</v>
      </c>
      <c r="AF43">
        <v>5.5842538248370612</v>
      </c>
      <c r="AG43">
        <v>5.6955293499511921</v>
      </c>
      <c r="AH43">
        <v>6.4163366778209792</v>
      </c>
      <c r="AI43" s="12">
        <v>4.2651214869297807</v>
      </c>
      <c r="AJ43" s="12">
        <v>0</v>
      </c>
      <c r="AK43" s="12">
        <v>0</v>
      </c>
      <c r="AL43" s="12">
        <v>0</v>
      </c>
      <c r="AM43" s="12">
        <v>0</v>
      </c>
      <c r="AN43" s="12">
        <v>0</v>
      </c>
      <c r="AO43">
        <v>6.4750866091304342</v>
      </c>
      <c r="AP43">
        <v>7.177032056086956</v>
      </c>
    </row>
    <row r="44" spans="1:42" x14ac:dyDescent="0.2">
      <c r="A44" s="2">
        <v>41487</v>
      </c>
      <c r="B44">
        <v>8</v>
      </c>
      <c r="C44">
        <v>2013</v>
      </c>
      <c r="D44">
        <v>6.75</v>
      </c>
      <c r="E44">
        <f t="shared" si="0"/>
        <v>6.5</v>
      </c>
      <c r="F44">
        <v>8.1908925305263161</v>
      </c>
      <c r="G44">
        <v>8.7899999999999991</v>
      </c>
      <c r="H44">
        <v>12.177681400000001</v>
      </c>
      <c r="I44">
        <v>4348.8627211626836</v>
      </c>
      <c r="J44">
        <v>10572.5</v>
      </c>
      <c r="K44">
        <v>4.9373813636796395</v>
      </c>
      <c r="L44">
        <v>6.5365845979265753</v>
      </c>
      <c r="M44">
        <v>32.541938235294118</v>
      </c>
      <c r="N44">
        <v>7.0095832941176468</v>
      </c>
      <c r="O44">
        <v>31.187430000000003</v>
      </c>
      <c r="P44">
        <v>972.65579000490015</v>
      </c>
      <c r="Q44">
        <v>17.466484117647063</v>
      </c>
      <c r="R44">
        <v>11.794565294117646</v>
      </c>
      <c r="S44">
        <v>87.852381025041836</v>
      </c>
      <c r="T44">
        <v>7.5335216760618291</v>
      </c>
      <c r="U44">
        <v>7.1316186643491255</v>
      </c>
      <c r="V44">
        <f t="shared" si="1"/>
        <v>4.5335216760618291</v>
      </c>
      <c r="W44">
        <f t="shared" si="2"/>
        <v>4.1316186643491255</v>
      </c>
      <c r="X44">
        <v>8</v>
      </c>
      <c r="Y44">
        <v>64</v>
      </c>
      <c r="Z44">
        <v>2.5229172821270311</v>
      </c>
      <c r="AA44">
        <v>0</v>
      </c>
      <c r="AB44">
        <v>0.25</v>
      </c>
      <c r="AC44">
        <v>0</v>
      </c>
      <c r="AD44">
        <v>6.5443681993992895</v>
      </c>
      <c r="AE44">
        <v>5.9323635484680972</v>
      </c>
      <c r="AF44">
        <v>5.5555991344570632</v>
      </c>
      <c r="AG44">
        <v>5.6958014656434131</v>
      </c>
      <c r="AH44">
        <v>6.4192857331208035</v>
      </c>
      <c r="AI44" s="12">
        <v>4.3157888269839448</v>
      </c>
      <c r="AJ44" s="12">
        <v>0</v>
      </c>
      <c r="AK44" s="12">
        <v>0</v>
      </c>
      <c r="AL44" s="12">
        <v>0</v>
      </c>
      <c r="AM44" s="12">
        <v>0</v>
      </c>
      <c r="AN44" s="12">
        <v>0</v>
      </c>
      <c r="AO44">
        <v>6.8514570210526315</v>
      </c>
      <c r="AP44">
        <v>7.6890439647368414</v>
      </c>
    </row>
    <row r="45" spans="1:42" x14ac:dyDescent="0.2">
      <c r="A45" s="2">
        <v>41518</v>
      </c>
      <c r="B45">
        <v>9</v>
      </c>
      <c r="C45">
        <v>2013</v>
      </c>
      <c r="D45">
        <v>7.25</v>
      </c>
      <c r="E45">
        <f t="shared" si="0"/>
        <v>7</v>
      </c>
      <c r="F45">
        <v>8.3733166476190455</v>
      </c>
      <c r="G45">
        <v>8.4</v>
      </c>
      <c r="H45">
        <v>5.9711921099999996</v>
      </c>
      <c r="I45">
        <v>4353.6371954055057</v>
      </c>
      <c r="J45">
        <v>11346.238095238095</v>
      </c>
      <c r="K45">
        <v>4.9512753820644031</v>
      </c>
      <c r="L45">
        <v>6.5473054619177322</v>
      </c>
      <c r="M45">
        <v>37.173839999999998</v>
      </c>
      <c r="N45">
        <v>2.884692523809524</v>
      </c>
      <c r="O45">
        <v>30.752801904761906</v>
      </c>
      <c r="P45">
        <v>945.73482499352747</v>
      </c>
      <c r="Q45">
        <v>17.628865714285716</v>
      </c>
      <c r="R45">
        <v>11.559800000000003</v>
      </c>
      <c r="S45">
        <v>89.631579348915352</v>
      </c>
      <c r="T45">
        <v>7.8705543019865578</v>
      </c>
      <c r="U45">
        <v>7.4175547243634545</v>
      </c>
      <c r="V45">
        <f t="shared" si="1"/>
        <v>4.8705543019865578</v>
      </c>
      <c r="W45">
        <f t="shared" si="2"/>
        <v>4.4175547243634545</v>
      </c>
      <c r="X45">
        <v>18</v>
      </c>
      <c r="Y45">
        <v>324</v>
      </c>
      <c r="Z45">
        <v>2.8379162683999235</v>
      </c>
      <c r="AA45">
        <v>0</v>
      </c>
      <c r="AB45">
        <v>0.25</v>
      </c>
      <c r="AC45">
        <v>0</v>
      </c>
      <c r="AD45">
        <v>6.5543777603886824</v>
      </c>
      <c r="AE45">
        <v>5.9383770650304184</v>
      </c>
      <c r="AF45">
        <v>5.5563972510738724</v>
      </c>
      <c r="AG45">
        <v>5.7055527299011155</v>
      </c>
      <c r="AH45">
        <v>6.4300705512559455</v>
      </c>
      <c r="AI45" s="12">
        <v>4.3872748298711857</v>
      </c>
      <c r="AJ45" s="12">
        <v>0</v>
      </c>
      <c r="AK45" s="12">
        <v>0</v>
      </c>
      <c r="AL45" s="12">
        <v>0</v>
      </c>
      <c r="AM45" s="12">
        <v>0</v>
      </c>
      <c r="AN45" s="12">
        <v>0</v>
      </c>
      <c r="AO45">
        <v>6.8719032080952376</v>
      </c>
      <c r="AP45">
        <v>7.9093844152380965</v>
      </c>
    </row>
    <row r="46" spans="1:42" x14ac:dyDescent="0.2">
      <c r="A46" s="2">
        <v>41548</v>
      </c>
      <c r="B46">
        <v>10</v>
      </c>
      <c r="C46">
        <v>2013</v>
      </c>
      <c r="D46">
        <v>7.25</v>
      </c>
      <c r="E46">
        <f t="shared" si="0"/>
        <v>7</v>
      </c>
      <c r="F46">
        <v>7.7098184023809528</v>
      </c>
      <c r="G46">
        <v>8.32</v>
      </c>
      <c r="H46">
        <v>-0.13931389999999999</v>
      </c>
      <c r="I46">
        <v>4496.3180106026784</v>
      </c>
      <c r="J46">
        <v>11366.904761904761</v>
      </c>
      <c r="K46">
        <v>4.9573783961767628</v>
      </c>
      <c r="L46">
        <v>6.5466525100497908</v>
      </c>
      <c r="M46">
        <v>35.343465238095234</v>
      </c>
      <c r="N46">
        <v>3.391742380952381</v>
      </c>
      <c r="O46">
        <v>31.332401904761905</v>
      </c>
      <c r="P46">
        <v>981.71940912152752</v>
      </c>
      <c r="Q46">
        <v>17.27878619047619</v>
      </c>
      <c r="R46">
        <v>12.65360380952381</v>
      </c>
      <c r="S46">
        <v>71.992727106267751</v>
      </c>
      <c r="T46">
        <v>7.8013742071784291</v>
      </c>
      <c r="U46">
        <v>7.4002616107448631</v>
      </c>
      <c r="V46">
        <f t="shared" si="1"/>
        <v>4.8013742071784291</v>
      </c>
      <c r="W46">
        <f t="shared" si="2"/>
        <v>4.4002616107448631</v>
      </c>
      <c r="X46">
        <v>17</v>
      </c>
      <c r="Y46">
        <v>289</v>
      </c>
      <c r="Z46">
        <v>2.5183297525264581</v>
      </c>
      <c r="AA46">
        <v>0</v>
      </c>
      <c r="AB46">
        <v>0.25</v>
      </c>
      <c r="AC46">
        <v>0</v>
      </c>
      <c r="AD46">
        <v>6.5535030772442138</v>
      </c>
      <c r="AE46">
        <v>5.932560619961321</v>
      </c>
      <c r="AF46">
        <v>5.5608592566486887</v>
      </c>
      <c r="AG46">
        <v>5.6922951911599879</v>
      </c>
      <c r="AH46">
        <v>6.4309990610652195</v>
      </c>
      <c r="AI46" s="12">
        <v>4.3610579396545894</v>
      </c>
      <c r="AJ46" s="12">
        <v>0</v>
      </c>
      <c r="AK46" s="12">
        <v>0</v>
      </c>
      <c r="AL46" s="12">
        <v>0</v>
      </c>
      <c r="AM46" s="12">
        <v>0</v>
      </c>
      <c r="AN46" s="12">
        <v>0</v>
      </c>
      <c r="AO46">
        <v>6.2579843661904775</v>
      </c>
      <c r="AP46">
        <v>7.2712960580952384</v>
      </c>
    </row>
    <row r="47" spans="1:42" x14ac:dyDescent="0.2">
      <c r="A47" s="2">
        <v>41579</v>
      </c>
      <c r="B47">
        <v>11</v>
      </c>
      <c r="C47">
        <v>2013</v>
      </c>
      <c r="D47">
        <v>7.5</v>
      </c>
      <c r="E47">
        <f t="shared" si="0"/>
        <v>7.25</v>
      </c>
      <c r="F47">
        <v>8.3676465520000001</v>
      </c>
      <c r="G47">
        <v>8.3699999999999992</v>
      </c>
      <c r="H47">
        <v>1.73397004</v>
      </c>
      <c r="I47">
        <v>4359.7166748046875</v>
      </c>
      <c r="J47">
        <v>11613.1</v>
      </c>
      <c r="K47">
        <v>4.9585963704829314</v>
      </c>
      <c r="L47">
        <v>6.5518599894262701</v>
      </c>
      <c r="M47">
        <v>33.896773500000002</v>
      </c>
      <c r="N47">
        <v>4.2145940499999988</v>
      </c>
      <c r="O47">
        <v>32.304539500000004</v>
      </c>
      <c r="P47">
        <v>1043.5832723070605</v>
      </c>
      <c r="Q47">
        <v>16.949275500000002</v>
      </c>
      <c r="R47">
        <v>12.634816999999998</v>
      </c>
      <c r="S47">
        <v>65.995263551410872</v>
      </c>
      <c r="T47">
        <v>7.5655089066792449</v>
      </c>
      <c r="U47">
        <v>7.31175788620547</v>
      </c>
      <c r="V47">
        <f t="shared" si="1"/>
        <v>4.5655089066792449</v>
      </c>
      <c r="W47">
        <f t="shared" si="2"/>
        <v>4.31175788620547</v>
      </c>
      <c r="X47">
        <v>18</v>
      </c>
      <c r="Y47">
        <v>324</v>
      </c>
      <c r="Z47">
        <v>1.7937050071243243</v>
      </c>
      <c r="AA47">
        <v>0</v>
      </c>
      <c r="AB47">
        <v>0.25</v>
      </c>
      <c r="AC47">
        <v>0</v>
      </c>
      <c r="AD47">
        <v>6.5582343308583999</v>
      </c>
      <c r="AE47">
        <v>5.9397250444621017</v>
      </c>
      <c r="AF47">
        <v>5.5749335927420622</v>
      </c>
      <c r="AG47">
        <v>5.6942825694110679</v>
      </c>
      <c r="AH47">
        <v>6.4347196977877452</v>
      </c>
      <c r="AI47" s="12">
        <v>4.3925608412729922</v>
      </c>
      <c r="AJ47" s="12">
        <v>0</v>
      </c>
      <c r="AK47" s="12">
        <v>0</v>
      </c>
      <c r="AL47" s="12">
        <v>0</v>
      </c>
      <c r="AM47" s="12">
        <v>0</v>
      </c>
      <c r="AN47" s="12">
        <v>0</v>
      </c>
      <c r="AO47">
        <v>6.6634896699999997</v>
      </c>
      <c r="AP47">
        <v>7.7392654009999999</v>
      </c>
    </row>
    <row r="48" spans="1:42" x14ac:dyDescent="0.2">
      <c r="A48" s="2">
        <v>41609</v>
      </c>
      <c r="B48">
        <v>12</v>
      </c>
      <c r="C48">
        <v>2013</v>
      </c>
      <c r="D48">
        <v>7.5</v>
      </c>
      <c r="E48">
        <f t="shared" si="0"/>
        <v>7.25</v>
      </c>
      <c r="F48">
        <v>8.6941564334999981</v>
      </c>
      <c r="G48">
        <v>8.3800000000000008</v>
      </c>
      <c r="H48">
        <v>2.82097109</v>
      </c>
      <c r="I48">
        <v>4221.5923879523025</v>
      </c>
      <c r="J48">
        <v>12087.1</v>
      </c>
      <c r="K48">
        <v>4.9704730079046193</v>
      </c>
      <c r="L48">
        <v>6.5639516222312402</v>
      </c>
      <c r="M48">
        <v>36.384224500000002</v>
      </c>
      <c r="N48">
        <v>2.0342224</v>
      </c>
      <c r="O48">
        <v>32.403255999999999</v>
      </c>
      <c r="P48">
        <v>1049.9709994015359</v>
      </c>
      <c r="Q48">
        <v>16.971943</v>
      </c>
      <c r="R48">
        <v>12.206352499999998</v>
      </c>
      <c r="S48">
        <v>69.88000030517577</v>
      </c>
      <c r="T48">
        <v>7.002921638279469</v>
      </c>
      <c r="U48">
        <v>6.6020599913279625</v>
      </c>
      <c r="V48">
        <f t="shared" si="1"/>
        <v>4.002921638279469</v>
      </c>
      <c r="W48">
        <f t="shared" si="2"/>
        <v>3.6020599913279625</v>
      </c>
      <c r="X48">
        <v>5</v>
      </c>
      <c r="Y48">
        <v>25</v>
      </c>
      <c r="Z48">
        <v>2.5168750000000002</v>
      </c>
      <c r="AA48">
        <v>0</v>
      </c>
      <c r="AB48">
        <v>0.25</v>
      </c>
      <c r="AC48">
        <v>1</v>
      </c>
      <c r="AD48">
        <v>6.571756490975365</v>
      </c>
      <c r="AE48">
        <v>5.9479645013226659</v>
      </c>
      <c r="AF48">
        <v>5.6016348913393808</v>
      </c>
      <c r="AG48">
        <v>5.6879522054065701</v>
      </c>
      <c r="AH48">
        <v>6.4503292636750809</v>
      </c>
      <c r="AI48" s="12">
        <v>4.3580361705589423</v>
      </c>
      <c r="AJ48" s="12">
        <v>0</v>
      </c>
      <c r="AK48" s="12">
        <v>0</v>
      </c>
      <c r="AL48" s="12">
        <v>0</v>
      </c>
      <c r="AM48" s="12">
        <v>0</v>
      </c>
      <c r="AN48" s="12">
        <v>0</v>
      </c>
      <c r="AO48">
        <v>7.3164528764999996</v>
      </c>
      <c r="AP48">
        <v>8.0856271050000004</v>
      </c>
    </row>
    <row r="49" spans="1:42" x14ac:dyDescent="0.2">
      <c r="A49" s="2">
        <v>41640</v>
      </c>
      <c r="B49">
        <v>1</v>
      </c>
      <c r="C49">
        <v>2014</v>
      </c>
      <c r="D49">
        <v>7.5</v>
      </c>
      <c r="E49">
        <f t="shared" si="0"/>
        <v>7.25</v>
      </c>
      <c r="F49">
        <v>8.8108476714999995</v>
      </c>
      <c r="G49">
        <v>8.2200000000000006</v>
      </c>
      <c r="H49">
        <v>2.96464025</v>
      </c>
      <c r="I49">
        <v>4353.6444091796875</v>
      </c>
      <c r="J49">
        <v>12179.65</v>
      </c>
      <c r="K49">
        <v>4.9756317217804593</v>
      </c>
      <c r="L49">
        <v>6.5556622674717735</v>
      </c>
      <c r="M49">
        <v>35.191848499999999</v>
      </c>
      <c r="N49">
        <v>2.9399573500000002</v>
      </c>
      <c r="O49">
        <v>32.592590000000008</v>
      </c>
      <c r="P49">
        <v>1062.2769229081005</v>
      </c>
      <c r="Q49">
        <v>17.028859500000003</v>
      </c>
      <c r="R49">
        <v>12.246743500000001</v>
      </c>
      <c r="S49">
        <v>65.299999809265117</v>
      </c>
      <c r="T49">
        <v>7.8162247235501736</v>
      </c>
      <c r="U49">
        <v>7.4247510021040171</v>
      </c>
      <c r="V49">
        <f t="shared" si="1"/>
        <v>4.8162247235501736</v>
      </c>
      <c r="W49">
        <f t="shared" si="2"/>
        <v>4.4247510021040171</v>
      </c>
      <c r="X49">
        <v>13</v>
      </c>
      <c r="Y49">
        <v>169</v>
      </c>
      <c r="Z49">
        <v>2.4630527978339352</v>
      </c>
      <c r="AA49">
        <v>0</v>
      </c>
      <c r="AB49">
        <v>0.25</v>
      </c>
      <c r="AC49">
        <v>0</v>
      </c>
      <c r="AD49">
        <v>6.5625723031238197</v>
      </c>
      <c r="AE49">
        <v>5.9256616094536394</v>
      </c>
      <c r="AF49">
        <v>5.5798637736913497</v>
      </c>
      <c r="AG49">
        <v>5.6652129041675048</v>
      </c>
      <c r="AH49">
        <v>6.4452068896383388</v>
      </c>
      <c r="AI49" s="12">
        <v>4.3467954554552817</v>
      </c>
      <c r="AJ49" s="12">
        <v>0</v>
      </c>
      <c r="AK49" s="12">
        <v>0</v>
      </c>
      <c r="AL49" s="12">
        <v>0</v>
      </c>
      <c r="AM49" s="12">
        <v>0</v>
      </c>
      <c r="AN49" s="12">
        <v>0</v>
      </c>
      <c r="AO49">
        <v>7.3087859619999991</v>
      </c>
      <c r="AP49">
        <v>8.1425497624999998</v>
      </c>
    </row>
    <row r="50" spans="1:42" x14ac:dyDescent="0.2">
      <c r="A50" s="2">
        <v>41671</v>
      </c>
      <c r="B50">
        <v>2</v>
      </c>
      <c r="C50">
        <v>2014</v>
      </c>
      <c r="D50">
        <v>7.5</v>
      </c>
      <c r="E50">
        <f t="shared" si="0"/>
        <v>7.25</v>
      </c>
      <c r="F50">
        <v>8.8200057120000004</v>
      </c>
      <c r="G50">
        <v>7.75</v>
      </c>
      <c r="H50">
        <v>3.6838661899999998</v>
      </c>
      <c r="I50">
        <v>4515.1226074218748</v>
      </c>
      <c r="J50">
        <v>11935.1</v>
      </c>
      <c r="K50">
        <v>4.9843390182489271</v>
      </c>
      <c r="L50">
        <v>6.5567389319340981</v>
      </c>
      <c r="M50">
        <v>34.423852500000002</v>
      </c>
      <c r="N50">
        <v>3.4074086000000001</v>
      </c>
      <c r="O50">
        <v>32.794874499999999</v>
      </c>
      <c r="P50">
        <v>1075.5037934707502</v>
      </c>
      <c r="Q50">
        <v>17.244749500000001</v>
      </c>
      <c r="R50">
        <v>12.129115499999999</v>
      </c>
      <c r="S50">
        <v>59.829411450554311</v>
      </c>
      <c r="T50">
        <v>7.7977991740947976</v>
      </c>
      <c r="U50">
        <v>7.4699692094999595</v>
      </c>
      <c r="V50">
        <f t="shared" si="1"/>
        <v>4.7977991740947976</v>
      </c>
      <c r="W50">
        <f t="shared" si="2"/>
        <v>4.4699692094999595</v>
      </c>
      <c r="X50">
        <v>17</v>
      </c>
      <c r="Y50">
        <v>289</v>
      </c>
      <c r="Z50">
        <v>2.1273059979667908</v>
      </c>
      <c r="AA50">
        <v>0</v>
      </c>
      <c r="AB50">
        <v>0.25</v>
      </c>
      <c r="AC50">
        <v>0</v>
      </c>
      <c r="AD50">
        <v>6.5605116290830985</v>
      </c>
      <c r="AE50">
        <v>5.9214432076549732</v>
      </c>
      <c r="AF50">
        <v>5.5654366257153756</v>
      </c>
      <c r="AG50">
        <v>5.6692058841487487</v>
      </c>
      <c r="AH50">
        <v>6.4451424398231767</v>
      </c>
      <c r="AI50" s="12">
        <v>4.1301040142064194</v>
      </c>
      <c r="AJ50" s="12">
        <v>0</v>
      </c>
      <c r="AK50" s="12">
        <v>0</v>
      </c>
      <c r="AL50" s="12">
        <v>0</v>
      </c>
      <c r="AM50" s="12">
        <v>0</v>
      </c>
      <c r="AN50" s="12">
        <v>0</v>
      </c>
      <c r="AO50">
        <v>6.9058791075000006</v>
      </c>
      <c r="AP50">
        <v>8.0547716984999997</v>
      </c>
    </row>
    <row r="51" spans="1:42" x14ac:dyDescent="0.2">
      <c r="A51" s="2">
        <v>41699</v>
      </c>
      <c r="B51">
        <v>3</v>
      </c>
      <c r="C51">
        <v>2014</v>
      </c>
      <c r="D51">
        <v>7.5</v>
      </c>
      <c r="E51">
        <f t="shared" si="0"/>
        <v>7.25</v>
      </c>
      <c r="F51">
        <v>8.2276355929999987</v>
      </c>
      <c r="G51">
        <v>7.32</v>
      </c>
      <c r="H51">
        <v>3.6042692000000001</v>
      </c>
      <c r="I51">
        <v>4721.7296386718754</v>
      </c>
      <c r="J51">
        <v>11427.05</v>
      </c>
      <c r="K51">
        <v>4.9840452265239543</v>
      </c>
      <c r="L51">
        <v>6.5584758463182045</v>
      </c>
      <c r="M51">
        <v>33.867468500000001</v>
      </c>
      <c r="N51">
        <v>2.9178881999999997</v>
      </c>
      <c r="O51">
        <v>33.349931000000005</v>
      </c>
      <c r="P51">
        <v>1112.2178977047613</v>
      </c>
      <c r="Q51">
        <v>16.857004999999994</v>
      </c>
      <c r="R51">
        <v>13.007705999999999</v>
      </c>
      <c r="S51">
        <v>59.703809284028523</v>
      </c>
      <c r="T51">
        <v>7.867024124506985</v>
      </c>
      <c r="U51">
        <v>7.4270696294371099</v>
      </c>
      <c r="V51">
        <f t="shared" si="1"/>
        <v>4.867024124506985</v>
      </c>
      <c r="W51">
        <f t="shared" si="2"/>
        <v>4.4270696294371099</v>
      </c>
      <c r="X51">
        <v>20</v>
      </c>
      <c r="Y51">
        <v>400</v>
      </c>
      <c r="Z51">
        <v>2.7539401331994235</v>
      </c>
      <c r="AA51">
        <v>0</v>
      </c>
      <c r="AB51">
        <v>0.25</v>
      </c>
      <c r="AC51">
        <v>0</v>
      </c>
      <c r="AD51">
        <v>6.5625938570884523</v>
      </c>
      <c r="AE51">
        <v>5.931204746663747</v>
      </c>
      <c r="AF51">
        <v>5.5768452195482769</v>
      </c>
      <c r="AG51">
        <v>5.6776660255256708</v>
      </c>
      <c r="AH51">
        <v>6.444852656656991</v>
      </c>
      <c r="AI51" s="12">
        <v>4.1415146775451186</v>
      </c>
      <c r="AJ51" s="12">
        <v>0</v>
      </c>
      <c r="AK51" s="12">
        <v>0</v>
      </c>
      <c r="AL51" s="12">
        <v>0</v>
      </c>
      <c r="AM51" s="12">
        <v>0</v>
      </c>
      <c r="AN51" s="12">
        <v>0</v>
      </c>
      <c r="AO51">
        <v>6.5692698195000006</v>
      </c>
      <c r="AP51">
        <v>7.6975279395000014</v>
      </c>
    </row>
    <row r="52" spans="1:42" x14ac:dyDescent="0.2">
      <c r="A52" s="2">
        <v>41730</v>
      </c>
      <c r="B52">
        <v>4</v>
      </c>
      <c r="C52">
        <v>2014</v>
      </c>
      <c r="D52">
        <v>7.5</v>
      </c>
      <c r="E52">
        <f t="shared" si="0"/>
        <v>7.25</v>
      </c>
      <c r="F52">
        <v>8.0402123775000014</v>
      </c>
      <c r="G52">
        <v>7.25</v>
      </c>
      <c r="H52">
        <v>2.5274914800000001</v>
      </c>
      <c r="I52">
        <v>4868.7130859375002</v>
      </c>
      <c r="J52">
        <v>11435.75</v>
      </c>
      <c r="K52">
        <v>4.9971636749212545</v>
      </c>
      <c r="L52">
        <v>6.5675867950989888</v>
      </c>
      <c r="M52">
        <v>32.941463809523803</v>
      </c>
      <c r="N52">
        <v>3.6284024761904758</v>
      </c>
      <c r="O52">
        <v>34.173320476190469</v>
      </c>
      <c r="P52">
        <v>1167.8158323684188</v>
      </c>
      <c r="Q52">
        <v>16.917589047619046</v>
      </c>
      <c r="R52">
        <v>12.339224285714284</v>
      </c>
      <c r="S52">
        <v>58.864999961852995</v>
      </c>
      <c r="T52">
        <v>7.8114255238680252</v>
      </c>
      <c r="U52">
        <v>7.4539295920577286</v>
      </c>
      <c r="V52">
        <f t="shared" si="1"/>
        <v>4.8114255238680252</v>
      </c>
      <c r="W52">
        <f t="shared" si="2"/>
        <v>4.4539295920577286</v>
      </c>
      <c r="X52">
        <v>24</v>
      </c>
      <c r="Y52">
        <v>576</v>
      </c>
      <c r="Z52">
        <v>2.2776969057665259</v>
      </c>
      <c r="AA52">
        <v>0</v>
      </c>
      <c r="AB52">
        <v>0.25</v>
      </c>
      <c r="AC52">
        <v>0</v>
      </c>
      <c r="AD52">
        <v>6.5707626443121843</v>
      </c>
      <c r="AE52">
        <v>5.9447147109408238</v>
      </c>
      <c r="AF52">
        <v>5.5709415256456785</v>
      </c>
      <c r="AG52">
        <v>5.7059737509577682</v>
      </c>
      <c r="AH52">
        <v>6.4515847916765772</v>
      </c>
      <c r="AI52" s="12">
        <v>4.1046833871787731</v>
      </c>
      <c r="AJ52" s="12">
        <v>0</v>
      </c>
      <c r="AK52" s="12">
        <v>0</v>
      </c>
      <c r="AL52" s="12">
        <v>0</v>
      </c>
      <c r="AM52" s="12">
        <v>0</v>
      </c>
      <c r="AN52" s="12">
        <v>0</v>
      </c>
      <c r="AO52">
        <v>6.3823053970000014</v>
      </c>
      <c r="AP52">
        <v>7.5960271054999993</v>
      </c>
    </row>
    <row r="53" spans="1:42" x14ac:dyDescent="0.2">
      <c r="A53" s="2">
        <v>41760</v>
      </c>
      <c r="B53">
        <v>5</v>
      </c>
      <c r="C53">
        <v>2014</v>
      </c>
      <c r="D53">
        <v>7.5</v>
      </c>
      <c r="E53">
        <f t="shared" si="0"/>
        <v>7.25</v>
      </c>
      <c r="F53">
        <v>8.1469672977777794</v>
      </c>
      <c r="G53">
        <v>7.32</v>
      </c>
      <c r="H53">
        <v>3.7448505399999998</v>
      </c>
      <c r="I53">
        <v>4922.334391276042</v>
      </c>
      <c r="J53">
        <v>11525.944444444445</v>
      </c>
      <c r="K53">
        <v>5.0041493419000593</v>
      </c>
      <c r="L53">
        <v>6.5755889442860447</v>
      </c>
      <c r="M53">
        <v>30.677006666666664</v>
      </c>
      <c r="N53">
        <v>5.2261658333333321</v>
      </c>
      <c r="O53">
        <v>35.124293333333334</v>
      </c>
      <c r="P53">
        <v>1233.7159821660446</v>
      </c>
      <c r="Q53">
        <v>17.081261111111115</v>
      </c>
      <c r="R53">
        <v>11.89127388888889</v>
      </c>
      <c r="S53">
        <v>57.296842073139345</v>
      </c>
      <c r="T53">
        <v>7.5463180554190359</v>
      </c>
      <c r="U53">
        <v>7.2945764392016219</v>
      </c>
      <c r="V53">
        <f t="shared" si="1"/>
        <v>4.5463180554190359</v>
      </c>
      <c r="W53">
        <f t="shared" si="2"/>
        <v>4.2945764392016219</v>
      </c>
      <c r="X53">
        <v>18</v>
      </c>
      <c r="Y53">
        <v>324</v>
      </c>
      <c r="Z53">
        <v>1.7854250190307028</v>
      </c>
      <c r="AA53">
        <v>0</v>
      </c>
      <c r="AB53">
        <v>0.25</v>
      </c>
      <c r="AC53">
        <v>0</v>
      </c>
      <c r="AD53">
        <v>6.577601540688617</v>
      </c>
      <c r="AE53">
        <v>5.9574763996155848</v>
      </c>
      <c r="AF53">
        <v>5.5803246988900117</v>
      </c>
      <c r="AG53">
        <v>5.7211945351092073</v>
      </c>
      <c r="AH53">
        <v>6.4563864809326068</v>
      </c>
      <c r="AI53" s="12">
        <v>4.1490321101661287</v>
      </c>
      <c r="AJ53" s="12">
        <v>0</v>
      </c>
      <c r="AK53" s="12">
        <v>0</v>
      </c>
      <c r="AL53" s="12">
        <v>0</v>
      </c>
      <c r="AM53" s="12">
        <v>0</v>
      </c>
      <c r="AN53" s="12">
        <v>0</v>
      </c>
      <c r="AO53">
        <v>6.4792080055555568</v>
      </c>
      <c r="AP53">
        <v>7.6240445722222221</v>
      </c>
    </row>
    <row r="54" spans="1:42" x14ac:dyDescent="0.2">
      <c r="A54" s="2">
        <v>41791</v>
      </c>
      <c r="B54">
        <v>6</v>
      </c>
      <c r="C54">
        <v>2014</v>
      </c>
      <c r="D54">
        <v>7.5</v>
      </c>
      <c r="E54">
        <f t="shared" si="0"/>
        <v>7.25</v>
      </c>
      <c r="F54">
        <v>8.2196915314285715</v>
      </c>
      <c r="G54">
        <v>6.7</v>
      </c>
      <c r="H54">
        <v>6.8362886100000004</v>
      </c>
      <c r="I54">
        <v>4898.001790364583</v>
      </c>
      <c r="J54">
        <v>11892.619047619048</v>
      </c>
      <c r="K54">
        <v>5.006154436514378</v>
      </c>
      <c r="L54">
        <v>6.5837090343156879</v>
      </c>
      <c r="M54">
        <v>31.413712380952386</v>
      </c>
      <c r="N54">
        <v>4.2744114761904761</v>
      </c>
      <c r="O54">
        <v>35.726941904761908</v>
      </c>
      <c r="P54">
        <v>1276.4143778662324</v>
      </c>
      <c r="Q54">
        <v>16.940584285714284</v>
      </c>
      <c r="R54">
        <v>11.644349999999999</v>
      </c>
      <c r="S54">
        <v>57.260526757491242</v>
      </c>
      <c r="T54">
        <v>7.6271312332362493</v>
      </c>
      <c r="U54">
        <v>7.330920830595236</v>
      </c>
      <c r="V54">
        <f t="shared" si="1"/>
        <v>4.6271312332362493</v>
      </c>
      <c r="W54">
        <f t="shared" si="2"/>
        <v>4.330920830595236</v>
      </c>
      <c r="X54">
        <v>16</v>
      </c>
      <c r="Y54">
        <v>256</v>
      </c>
      <c r="Z54">
        <v>1.9779276546091016</v>
      </c>
      <c r="AA54">
        <v>0</v>
      </c>
      <c r="AB54">
        <v>0.25</v>
      </c>
      <c r="AC54">
        <v>0</v>
      </c>
      <c r="AD54">
        <v>6.5863579197411717</v>
      </c>
      <c r="AE54">
        <v>5.9757615770426495</v>
      </c>
      <c r="AF54">
        <v>5.5816510877641772</v>
      </c>
      <c r="AG54">
        <v>5.7513409172455443</v>
      </c>
      <c r="AH54">
        <v>6.4629091521060076</v>
      </c>
      <c r="AI54" s="12">
        <v>3.9458972516173008</v>
      </c>
      <c r="AJ54" s="12">
        <v>0</v>
      </c>
      <c r="AK54" s="12">
        <v>0</v>
      </c>
      <c r="AL54" s="12">
        <v>0</v>
      </c>
      <c r="AM54" s="12">
        <v>0</v>
      </c>
      <c r="AN54" s="12">
        <v>0</v>
      </c>
      <c r="AO54">
        <v>6.5656774380952374</v>
      </c>
      <c r="AP54">
        <v>7.6982316847619048</v>
      </c>
    </row>
    <row r="55" spans="1:42" x14ac:dyDescent="0.2">
      <c r="A55" s="2">
        <v>41821</v>
      </c>
      <c r="B55">
        <v>7</v>
      </c>
      <c r="C55">
        <v>2014</v>
      </c>
      <c r="D55">
        <v>7.5</v>
      </c>
      <c r="E55">
        <f t="shared" si="0"/>
        <v>7.25</v>
      </c>
      <c r="F55">
        <v>8.2381587388888882</v>
      </c>
      <c r="G55">
        <v>4.53</v>
      </c>
      <c r="H55">
        <v>1.90150504</v>
      </c>
      <c r="I55">
        <v>5032.6309950086807</v>
      </c>
      <c r="J55">
        <v>11689.055555555555</v>
      </c>
      <c r="K55">
        <v>5.0185572077700584</v>
      </c>
      <c r="L55">
        <v>6.578301300568091</v>
      </c>
      <c r="M55">
        <v>29.23708473684211</v>
      </c>
      <c r="N55">
        <v>6.746474894736842</v>
      </c>
      <c r="O55">
        <v>35.795633684210522</v>
      </c>
      <c r="P55">
        <v>1281.3273908541869</v>
      </c>
      <c r="Q55">
        <v>16.833123684210523</v>
      </c>
      <c r="R55">
        <v>11.387683157894736</v>
      </c>
      <c r="S55">
        <v>54.795909014615113</v>
      </c>
      <c r="T55">
        <v>7.6586494837352044</v>
      </c>
      <c r="U55">
        <v>7.4757438067481257</v>
      </c>
      <c r="V55">
        <f t="shared" si="1"/>
        <v>4.6586494837352044</v>
      </c>
      <c r="W55">
        <f t="shared" si="2"/>
        <v>4.4757438067481257</v>
      </c>
      <c r="X55">
        <v>16</v>
      </c>
      <c r="Y55">
        <v>256</v>
      </c>
      <c r="Z55">
        <v>1.5237217856545728</v>
      </c>
      <c r="AA55">
        <v>0</v>
      </c>
      <c r="AB55">
        <v>0.25</v>
      </c>
      <c r="AC55">
        <v>1</v>
      </c>
      <c r="AD55">
        <v>6.5896600659825175</v>
      </c>
      <c r="AE55">
        <v>5.963110271750554</v>
      </c>
      <c r="AF55">
        <v>5.6558948988650615</v>
      </c>
      <c r="AG55">
        <v>5.6681787945805713</v>
      </c>
      <c r="AH55">
        <v>6.4712523322625284</v>
      </c>
      <c r="AI55" s="12">
        <v>3.9595212373004522</v>
      </c>
      <c r="AJ55" s="12">
        <v>0</v>
      </c>
      <c r="AK55" s="12">
        <v>0</v>
      </c>
      <c r="AL55" s="12">
        <v>0</v>
      </c>
      <c r="AM55" s="12">
        <v>0</v>
      </c>
      <c r="AN55" s="12">
        <v>0</v>
      </c>
      <c r="AO55">
        <v>6.7097044900000018</v>
      </c>
      <c r="AP55">
        <v>7.7972931438888873</v>
      </c>
    </row>
    <row r="56" spans="1:42" x14ac:dyDescent="0.2">
      <c r="A56" s="2">
        <v>41852</v>
      </c>
      <c r="B56">
        <v>8</v>
      </c>
      <c r="C56">
        <v>2014</v>
      </c>
      <c r="D56">
        <v>7.5</v>
      </c>
      <c r="E56">
        <f t="shared" si="0"/>
        <v>7.25</v>
      </c>
      <c r="F56">
        <v>8.3114630771428555</v>
      </c>
      <c r="G56">
        <v>3.99</v>
      </c>
      <c r="H56">
        <v>5.4693534799999997</v>
      </c>
      <c r="I56">
        <v>5143.0460205078125</v>
      </c>
      <c r="J56">
        <v>11706.666666666666</v>
      </c>
      <c r="K56">
        <v>5.0217191045752996</v>
      </c>
      <c r="L56">
        <v>6.5861241347377648</v>
      </c>
      <c r="M56">
        <v>32.061267499999992</v>
      </c>
      <c r="N56">
        <v>3.3407910500000009</v>
      </c>
      <c r="O56">
        <v>36.535508000000007</v>
      </c>
      <c r="P56">
        <v>1334.8433448180645</v>
      </c>
      <c r="Q56">
        <v>16.784551</v>
      </c>
      <c r="R56">
        <v>11.277882499999999</v>
      </c>
      <c r="S56">
        <v>58.80428568522133</v>
      </c>
      <c r="T56">
        <v>7.6701251989597479</v>
      </c>
      <c r="U56">
        <v>7.4840861993579386</v>
      </c>
      <c r="V56">
        <f t="shared" si="1"/>
        <v>4.6701251989597479</v>
      </c>
      <c r="W56">
        <f t="shared" si="2"/>
        <v>4.4840861993579386</v>
      </c>
      <c r="X56">
        <v>16</v>
      </c>
      <c r="Y56">
        <v>256</v>
      </c>
      <c r="Z56">
        <v>1.5347547974413647</v>
      </c>
      <c r="AA56">
        <v>0</v>
      </c>
      <c r="AB56">
        <v>0.25</v>
      </c>
      <c r="AC56">
        <v>0</v>
      </c>
      <c r="AD56">
        <v>6.5895609035707796</v>
      </c>
      <c r="AE56">
        <v>5.9522242060078261</v>
      </c>
      <c r="AF56">
        <v>5.6012669190799356</v>
      </c>
      <c r="AG56">
        <v>5.6959690210894873</v>
      </c>
      <c r="AH56">
        <v>6.4746058336195151</v>
      </c>
      <c r="AI56" s="12">
        <v>3.9040947583834824</v>
      </c>
      <c r="AJ56" s="12">
        <v>0</v>
      </c>
      <c r="AK56" s="12">
        <v>0</v>
      </c>
      <c r="AL56" s="12">
        <v>0</v>
      </c>
      <c r="AM56" s="12">
        <v>0</v>
      </c>
      <c r="AN56" s="12">
        <v>0</v>
      </c>
      <c r="AO56">
        <v>6.8383301585714298</v>
      </c>
      <c r="AP56">
        <v>7.9427340085714286</v>
      </c>
    </row>
    <row r="57" spans="1:42" x14ac:dyDescent="0.2">
      <c r="A57" s="2">
        <v>41883</v>
      </c>
      <c r="B57">
        <v>9</v>
      </c>
      <c r="C57">
        <v>2014</v>
      </c>
      <c r="D57">
        <v>7.5</v>
      </c>
      <c r="E57">
        <f t="shared" si="0"/>
        <v>7.25</v>
      </c>
      <c r="F57">
        <v>8.2479274963636353</v>
      </c>
      <c r="G57">
        <v>4.53</v>
      </c>
      <c r="H57">
        <v>9.4680978699999994</v>
      </c>
      <c r="I57">
        <v>5181.095370205966</v>
      </c>
      <c r="J57">
        <v>11890.772727272728</v>
      </c>
      <c r="K57">
        <v>5.0222958354685048</v>
      </c>
      <c r="L57">
        <v>6.6016040729600274</v>
      </c>
      <c r="M57">
        <v>35.211016818181818</v>
      </c>
      <c r="N57">
        <v>8.0192602922727285E-2</v>
      </c>
      <c r="O57">
        <v>37.205933181818182</v>
      </c>
      <c r="P57">
        <v>1384.2814639299193</v>
      </c>
      <c r="Q57">
        <v>16.429194999999996</v>
      </c>
      <c r="R57">
        <v>11.07366318181818</v>
      </c>
      <c r="S57">
        <v>62.173809051513658</v>
      </c>
      <c r="T57">
        <v>7.9182909401714028</v>
      </c>
      <c r="U57">
        <v>7.5474670224263853</v>
      </c>
      <c r="V57">
        <f t="shared" si="1"/>
        <v>4.9182909401714028</v>
      </c>
      <c r="W57">
        <f t="shared" si="2"/>
        <v>4.5474670224263853</v>
      </c>
      <c r="X57">
        <v>22</v>
      </c>
      <c r="Y57">
        <v>484</v>
      </c>
      <c r="Z57">
        <v>2.3486803685329551</v>
      </c>
      <c r="AA57">
        <v>0</v>
      </c>
      <c r="AB57">
        <v>0.25</v>
      </c>
      <c r="AC57">
        <v>0</v>
      </c>
      <c r="AD57">
        <v>6.6031602560276621</v>
      </c>
      <c r="AE57">
        <v>5.9773432390947123</v>
      </c>
      <c r="AF57">
        <v>5.5968493529425922</v>
      </c>
      <c r="AG57">
        <v>5.74346180938511</v>
      </c>
      <c r="AH57">
        <v>6.483564744447877</v>
      </c>
      <c r="AI57" s="12">
        <v>4.2078079966196693</v>
      </c>
      <c r="AJ57" s="12">
        <v>0</v>
      </c>
      <c r="AK57" s="12">
        <v>0</v>
      </c>
      <c r="AL57" s="12">
        <v>0</v>
      </c>
      <c r="AM57" s="12">
        <v>0</v>
      </c>
      <c r="AN57" s="12">
        <v>0</v>
      </c>
      <c r="AO57">
        <v>6.8556175754545459</v>
      </c>
      <c r="AP57">
        <v>7.9390177468181831</v>
      </c>
    </row>
    <row r="58" spans="1:42" x14ac:dyDescent="0.2">
      <c r="A58" s="2">
        <v>41913</v>
      </c>
      <c r="B58">
        <v>10</v>
      </c>
      <c r="C58">
        <v>2014</v>
      </c>
      <c r="D58">
        <v>7.5</v>
      </c>
      <c r="E58">
        <f t="shared" si="0"/>
        <v>7.25</v>
      </c>
      <c r="F58">
        <v>8.3513115939130422</v>
      </c>
      <c r="G58">
        <v>4.83</v>
      </c>
      <c r="H58">
        <v>5.5934090300000001</v>
      </c>
      <c r="I58">
        <v>5016.842348845109</v>
      </c>
      <c r="J58">
        <v>12144.869565217392</v>
      </c>
      <c r="K58">
        <v>5.0258479442365287</v>
      </c>
      <c r="L58">
        <v>6.6032925359855135</v>
      </c>
      <c r="M58">
        <v>34.627666956521736</v>
      </c>
      <c r="N58">
        <v>0.30502478279565215</v>
      </c>
      <c r="O58">
        <v>37.142734347826092</v>
      </c>
      <c r="P58">
        <v>1379.5827148331803</v>
      </c>
      <c r="Q58">
        <v>16.321195217391303</v>
      </c>
      <c r="R58">
        <v>11.603378695652173</v>
      </c>
      <c r="S58">
        <v>74.030454115434068</v>
      </c>
      <c r="T58">
        <v>7.6005634427683519</v>
      </c>
      <c r="U58">
        <v>7.1759464700955462</v>
      </c>
      <c r="V58">
        <f t="shared" si="1"/>
        <v>4.6005634427683519</v>
      </c>
      <c r="W58">
        <f t="shared" si="2"/>
        <v>4.1759464700955462</v>
      </c>
      <c r="X58">
        <v>12</v>
      </c>
      <c r="Y58">
        <v>144</v>
      </c>
      <c r="Z58">
        <v>2.6583794598199399</v>
      </c>
      <c r="AA58">
        <v>0</v>
      </c>
      <c r="AB58">
        <v>0.25</v>
      </c>
      <c r="AC58">
        <v>0</v>
      </c>
      <c r="AD58">
        <v>6.6047107306581045</v>
      </c>
      <c r="AE58">
        <v>5.9732889423530713</v>
      </c>
      <c r="AF58">
        <v>5.5978190628213884</v>
      </c>
      <c r="AG58">
        <v>5.7357870744897443</v>
      </c>
      <c r="AH58">
        <v>6.4866318470335003</v>
      </c>
      <c r="AI58" s="12">
        <v>4.2484311197328175</v>
      </c>
      <c r="AJ58" s="12">
        <v>0</v>
      </c>
      <c r="AK58" s="12">
        <v>0</v>
      </c>
      <c r="AL58" s="12">
        <v>0</v>
      </c>
      <c r="AM58" s="12">
        <v>0</v>
      </c>
      <c r="AN58" s="12">
        <v>0</v>
      </c>
      <c r="AO58">
        <v>7.0279735100000007</v>
      </c>
      <c r="AP58">
        <v>8.0632601273913025</v>
      </c>
    </row>
    <row r="59" spans="1:42" x14ac:dyDescent="0.2">
      <c r="A59" s="2">
        <v>41944</v>
      </c>
      <c r="B59">
        <v>11</v>
      </c>
      <c r="C59">
        <v>2014</v>
      </c>
      <c r="D59">
        <v>7.625</v>
      </c>
      <c r="E59">
        <f t="shared" si="0"/>
        <v>7.375</v>
      </c>
      <c r="F59">
        <v>7.9983229275000012</v>
      </c>
      <c r="G59">
        <v>6.23</v>
      </c>
      <c r="H59">
        <v>4.7166268899999997</v>
      </c>
      <c r="I59">
        <v>5078.4253906249996</v>
      </c>
      <c r="J59">
        <v>12158.3</v>
      </c>
      <c r="K59">
        <v>5.0226476489674621</v>
      </c>
      <c r="L59">
        <v>6.6079565698852525</v>
      </c>
      <c r="M59">
        <v>33.727868999999991</v>
      </c>
      <c r="N59">
        <v>0.15507726035</v>
      </c>
      <c r="O59">
        <v>38.104126000000001</v>
      </c>
      <c r="P59">
        <v>1451.924418223876</v>
      </c>
      <c r="Q59">
        <v>15.939597999999998</v>
      </c>
      <c r="R59">
        <v>12.073331499999998</v>
      </c>
      <c r="S59">
        <v>67.477777269151446</v>
      </c>
      <c r="T59">
        <v>7.3552024046580531</v>
      </c>
      <c r="U59">
        <v>6.8401060944567575</v>
      </c>
      <c r="V59">
        <f t="shared" si="1"/>
        <v>4.3552024046580531</v>
      </c>
      <c r="W59">
        <f t="shared" si="2"/>
        <v>3.8401060944567575</v>
      </c>
      <c r="X59">
        <v>3</v>
      </c>
      <c r="Y59">
        <v>9</v>
      </c>
      <c r="Z59">
        <v>3.2741329479768786</v>
      </c>
      <c r="AA59">
        <v>0</v>
      </c>
      <c r="AB59">
        <v>0.25</v>
      </c>
      <c r="AC59">
        <v>0</v>
      </c>
      <c r="AD59">
        <v>6.6103055446385488</v>
      </c>
      <c r="AE59">
        <v>5.9802465947774195</v>
      </c>
      <c r="AF59">
        <v>5.6081986382906797</v>
      </c>
      <c r="AG59">
        <v>5.7402370733651091</v>
      </c>
      <c r="AH59">
        <v>6.4912706743859525</v>
      </c>
      <c r="AI59" s="12">
        <v>4.3381479951348476</v>
      </c>
      <c r="AJ59" s="12">
        <v>0</v>
      </c>
      <c r="AK59" s="12">
        <v>0</v>
      </c>
      <c r="AL59" s="12">
        <v>0</v>
      </c>
      <c r="AM59" s="12">
        <v>0</v>
      </c>
      <c r="AN59" s="12">
        <v>0</v>
      </c>
      <c r="AO59">
        <v>6.8272068664999992</v>
      </c>
      <c r="AP59">
        <v>7.8011628825000017</v>
      </c>
    </row>
    <row r="60" spans="1:42" x14ac:dyDescent="0.2">
      <c r="A60" s="2">
        <v>42005</v>
      </c>
      <c r="B60">
        <v>1</v>
      </c>
      <c r="C60">
        <v>2015</v>
      </c>
      <c r="D60">
        <v>7.75</v>
      </c>
      <c r="E60">
        <f t="shared" si="0"/>
        <v>7.5</v>
      </c>
      <c r="F60">
        <v>7.5958032504761874</v>
      </c>
      <c r="G60">
        <v>6.96</v>
      </c>
      <c r="H60">
        <v>5.1183582200000002</v>
      </c>
      <c r="I60">
        <v>5220.7214006696431</v>
      </c>
      <c r="J60">
        <v>12579.095238095239</v>
      </c>
      <c r="K60">
        <v>5.0349444182183687</v>
      </c>
      <c r="L60">
        <v>6.6134568008325241</v>
      </c>
      <c r="M60">
        <v>31.869241428571428</v>
      </c>
      <c r="N60">
        <v>2.1188547619047622</v>
      </c>
      <c r="O60">
        <v>38.787366190476192</v>
      </c>
      <c r="P60">
        <v>1504.4597759940955</v>
      </c>
      <c r="Q60">
        <v>15.744240476190473</v>
      </c>
      <c r="R60">
        <v>11.480296666666668</v>
      </c>
      <c r="S60">
        <v>84.415789553993619</v>
      </c>
      <c r="T60">
        <v>8.0432726586918726</v>
      </c>
      <c r="U60">
        <v>7.5839352025367512</v>
      </c>
      <c r="V60">
        <f t="shared" si="1"/>
        <v>5.0432726586918726</v>
      </c>
      <c r="W60">
        <f t="shared" si="2"/>
        <v>4.5839352025367512</v>
      </c>
      <c r="X60">
        <v>15</v>
      </c>
      <c r="Y60">
        <v>225</v>
      </c>
      <c r="Z60">
        <v>2.8796350840609932</v>
      </c>
      <c r="AA60">
        <v>0</v>
      </c>
      <c r="AB60">
        <v>0.25</v>
      </c>
      <c r="AC60">
        <v>0</v>
      </c>
      <c r="AD60">
        <v>6.6206383701423217</v>
      </c>
      <c r="AE60">
        <v>5.9628802853121492</v>
      </c>
      <c r="AF60">
        <v>5.5924604556097419</v>
      </c>
      <c r="AG60">
        <v>5.7216655432210262</v>
      </c>
      <c r="AH60">
        <v>6.5097239863972263</v>
      </c>
      <c r="AI60" s="12">
        <v>4.3591858307383697</v>
      </c>
      <c r="AJ60" s="12">
        <v>0</v>
      </c>
      <c r="AK60" s="12">
        <v>0</v>
      </c>
      <c r="AL60" s="12">
        <v>0</v>
      </c>
      <c r="AM60" s="12">
        <v>0</v>
      </c>
      <c r="AN60" s="12">
        <v>0</v>
      </c>
      <c r="AO60">
        <v>6.7735944747619063</v>
      </c>
      <c r="AP60">
        <v>7.3581296795238105</v>
      </c>
    </row>
    <row r="61" spans="1:42" x14ac:dyDescent="0.2">
      <c r="A61" s="2">
        <v>42036</v>
      </c>
      <c r="B61">
        <v>2</v>
      </c>
      <c r="C61">
        <v>2015</v>
      </c>
      <c r="D61">
        <v>7.5</v>
      </c>
      <c r="E61">
        <f t="shared" si="0"/>
        <v>7.25</v>
      </c>
      <c r="F61">
        <v>7.1343432505263156</v>
      </c>
      <c r="G61">
        <v>6.29</v>
      </c>
      <c r="H61">
        <v>2.4146913799999998</v>
      </c>
      <c r="I61">
        <v>5360.5605982730267</v>
      </c>
      <c r="J61">
        <v>12749.842105263158</v>
      </c>
      <c r="K61">
        <v>5.0405962884274897</v>
      </c>
      <c r="L61">
        <v>6.6181995794143988</v>
      </c>
      <c r="M61">
        <v>29.215210526315786</v>
      </c>
      <c r="N61">
        <v>4.361477105263158</v>
      </c>
      <c r="O61">
        <v>39.902967894736832</v>
      </c>
      <c r="P61">
        <v>1592.2468468083985</v>
      </c>
      <c r="Q61">
        <v>15.381238421052633</v>
      </c>
      <c r="R61">
        <v>11.139105263157894</v>
      </c>
      <c r="S61">
        <v>93.297368099814946</v>
      </c>
      <c r="T61">
        <v>7.9894778501147936</v>
      </c>
      <c r="U61">
        <v>7.5169978461952747</v>
      </c>
      <c r="V61">
        <f t="shared" si="1"/>
        <v>4.9894778501147936</v>
      </c>
      <c r="W61">
        <f t="shared" si="2"/>
        <v>4.5169978461952747</v>
      </c>
      <c r="X61">
        <v>15</v>
      </c>
      <c r="Y61">
        <v>225</v>
      </c>
      <c r="Z61">
        <v>2.9681100805838527</v>
      </c>
      <c r="AA61">
        <v>0</v>
      </c>
      <c r="AB61">
        <v>0.25</v>
      </c>
      <c r="AC61">
        <v>0</v>
      </c>
      <c r="AD61">
        <v>6.6251192148569507</v>
      </c>
      <c r="AE61">
        <v>5.9674766159602912</v>
      </c>
      <c r="AF61">
        <v>5.5887077772768317</v>
      </c>
      <c r="AG61">
        <v>5.7323601811274427</v>
      </c>
      <c r="AH61">
        <v>6.5157340724081143</v>
      </c>
      <c r="AI61" s="12">
        <v>4.0542559744164279</v>
      </c>
      <c r="AJ61" s="12">
        <v>0</v>
      </c>
      <c r="AK61" s="12">
        <v>0</v>
      </c>
      <c r="AL61" s="12">
        <v>0</v>
      </c>
      <c r="AM61" s="12">
        <v>0</v>
      </c>
      <c r="AN61" s="12">
        <v>0</v>
      </c>
      <c r="AO61">
        <v>6.2944364531578945</v>
      </c>
      <c r="AP61">
        <v>6.9554998221052635</v>
      </c>
    </row>
    <row r="62" spans="1:42" x14ac:dyDescent="0.2">
      <c r="A62" s="2">
        <v>42064</v>
      </c>
      <c r="B62">
        <v>3</v>
      </c>
      <c r="C62">
        <v>2015</v>
      </c>
      <c r="D62">
        <v>7.5</v>
      </c>
      <c r="E62">
        <f t="shared" si="0"/>
        <v>7.25</v>
      </c>
      <c r="F62">
        <v>7.373125732727269</v>
      </c>
      <c r="G62">
        <v>6.38</v>
      </c>
      <c r="H62">
        <v>7.33832095</v>
      </c>
      <c r="I62">
        <v>5443.517356178977</v>
      </c>
      <c r="J62">
        <v>13066.818181818182</v>
      </c>
      <c r="K62">
        <v>5.0250617313544232</v>
      </c>
      <c r="L62">
        <v>6.6231021223589188</v>
      </c>
      <c r="M62">
        <v>29.272116818181818</v>
      </c>
      <c r="N62">
        <v>4.5162355909090905</v>
      </c>
      <c r="O62">
        <v>38.830776818181818</v>
      </c>
      <c r="P62">
        <v>1507.8292283034464</v>
      </c>
      <c r="Q62">
        <v>15.310725909090912</v>
      </c>
      <c r="R62">
        <v>12.070144999999998</v>
      </c>
      <c r="S62">
        <v>86.477272380482063</v>
      </c>
      <c r="T62">
        <v>7.820795661741184</v>
      </c>
      <c r="U62">
        <v>7.4894662813031285</v>
      </c>
      <c r="V62">
        <f t="shared" si="1"/>
        <v>4.820795661741184</v>
      </c>
      <c r="W62">
        <f t="shared" si="2"/>
        <v>4.4894662813031285</v>
      </c>
      <c r="X62">
        <v>20</v>
      </c>
      <c r="Y62">
        <v>400</v>
      </c>
      <c r="Z62">
        <v>2.1445164425724932</v>
      </c>
      <c r="AA62">
        <v>0</v>
      </c>
      <c r="AB62">
        <v>0.25</v>
      </c>
      <c r="AC62">
        <v>0</v>
      </c>
      <c r="AD62">
        <v>6.6280169319290039</v>
      </c>
      <c r="AE62">
        <v>5.9811752754510294</v>
      </c>
      <c r="AF62">
        <v>5.5820689564067116</v>
      </c>
      <c r="AG62">
        <v>5.7601023296204721</v>
      </c>
      <c r="AH62">
        <v>6.5152774194695438</v>
      </c>
      <c r="AI62" s="12">
        <v>4.1232673996419011</v>
      </c>
      <c r="AJ62" s="12">
        <v>0</v>
      </c>
      <c r="AK62" s="12">
        <v>0</v>
      </c>
      <c r="AL62" s="12">
        <v>0</v>
      </c>
      <c r="AM62" s="12">
        <v>0</v>
      </c>
      <c r="AN62" s="12">
        <v>0</v>
      </c>
      <c r="AO62">
        <v>6.4854789068181811</v>
      </c>
      <c r="AP62">
        <v>7.1461419659090897</v>
      </c>
    </row>
    <row r="63" spans="1:42" x14ac:dyDescent="0.2">
      <c r="A63" s="2">
        <v>42095</v>
      </c>
      <c r="B63">
        <v>4</v>
      </c>
      <c r="C63">
        <v>2015</v>
      </c>
      <c r="D63">
        <v>7.5</v>
      </c>
      <c r="E63">
        <f t="shared" si="0"/>
        <v>7.25</v>
      </c>
      <c r="F63">
        <v>7.4842013576190469</v>
      </c>
      <c r="G63">
        <v>6.79</v>
      </c>
      <c r="H63">
        <v>8.1439907500000004</v>
      </c>
      <c r="I63">
        <v>5398.4524274553569</v>
      </c>
      <c r="J63">
        <v>12947.761904761905</v>
      </c>
      <c r="K63">
        <v>5.0218879509218546</v>
      </c>
      <c r="L63">
        <v>6.6250679680174986</v>
      </c>
      <c r="M63">
        <v>27.641427619047619</v>
      </c>
      <c r="N63">
        <v>6.1641743333333334</v>
      </c>
      <c r="O63">
        <v>38.488772380952376</v>
      </c>
      <c r="P63">
        <v>1481.3855993927625</v>
      </c>
      <c r="Q63">
        <v>15.394210476190475</v>
      </c>
      <c r="R63">
        <v>12.311415714285712</v>
      </c>
      <c r="S63">
        <v>75.757144019717259</v>
      </c>
      <c r="T63">
        <v>7.4478631870913112</v>
      </c>
      <c r="U63">
        <v>7.259354927308034</v>
      </c>
      <c r="V63">
        <f t="shared" si="1"/>
        <v>4.4478631870913112</v>
      </c>
      <c r="W63">
        <f t="shared" si="2"/>
        <v>4.259354927308034</v>
      </c>
      <c r="X63">
        <v>15</v>
      </c>
      <c r="Y63">
        <v>225</v>
      </c>
      <c r="Z63">
        <v>1.5435057787561914</v>
      </c>
      <c r="AA63">
        <v>0</v>
      </c>
      <c r="AB63">
        <v>0.25</v>
      </c>
      <c r="AC63">
        <v>0</v>
      </c>
      <c r="AD63">
        <v>6.6310083542609526</v>
      </c>
      <c r="AE63">
        <v>5.9819890580765884</v>
      </c>
      <c r="AF63">
        <v>5.5973513869548581</v>
      </c>
      <c r="AG63">
        <v>5.7510401917161484</v>
      </c>
      <c r="AH63">
        <v>6.518803846525377</v>
      </c>
      <c r="AI63" s="12">
        <v>4.1501747403966407</v>
      </c>
      <c r="AJ63" s="12">
        <v>0</v>
      </c>
      <c r="AK63" s="12">
        <v>0</v>
      </c>
      <c r="AL63" s="12">
        <v>0</v>
      </c>
      <c r="AM63" s="12">
        <v>0</v>
      </c>
      <c r="AN63" s="12">
        <v>0</v>
      </c>
      <c r="AO63">
        <v>6.6033124928571434</v>
      </c>
      <c r="AP63">
        <v>7.36595555952381</v>
      </c>
    </row>
    <row r="64" spans="1:42" x14ac:dyDescent="0.2">
      <c r="A64" s="2">
        <v>42125</v>
      </c>
      <c r="B64">
        <v>5</v>
      </c>
      <c r="C64">
        <v>2015</v>
      </c>
      <c r="D64">
        <v>7.5</v>
      </c>
      <c r="E64">
        <f t="shared" si="0"/>
        <v>7.25</v>
      </c>
      <c r="F64">
        <v>8.0785953310526288</v>
      </c>
      <c r="G64">
        <v>7.15</v>
      </c>
      <c r="H64">
        <v>2.0926547700000002</v>
      </c>
      <c r="I64">
        <v>5232.375770970395</v>
      </c>
      <c r="J64">
        <v>13140.526315789473</v>
      </c>
      <c r="K64">
        <v>5.0217968035257119</v>
      </c>
      <c r="L64">
        <v>6.6265610037593214</v>
      </c>
      <c r="M64">
        <v>27.29701210526316</v>
      </c>
      <c r="N64">
        <v>6.9559808421052614</v>
      </c>
      <c r="O64">
        <v>38.288673157894728</v>
      </c>
      <c r="P64">
        <v>1466.0224921920883</v>
      </c>
      <c r="Q64">
        <v>15.569548947368423</v>
      </c>
      <c r="R64">
        <v>11.888782105263161</v>
      </c>
      <c r="S64">
        <v>85.2374988555908</v>
      </c>
      <c r="T64">
        <v>7.5260975045446825</v>
      </c>
      <c r="U64">
        <v>7.3705130895985924</v>
      </c>
      <c r="V64">
        <f t="shared" si="1"/>
        <v>4.5260975045446825</v>
      </c>
      <c r="W64">
        <f t="shared" si="2"/>
        <v>4.3705130895985924</v>
      </c>
      <c r="X64">
        <v>15</v>
      </c>
      <c r="Y64">
        <v>225</v>
      </c>
      <c r="Z64">
        <v>1.4308180656156797</v>
      </c>
      <c r="AA64">
        <v>0</v>
      </c>
      <c r="AB64">
        <v>0.25</v>
      </c>
      <c r="AC64">
        <v>0</v>
      </c>
      <c r="AD64">
        <v>6.6322921742303711</v>
      </c>
      <c r="AE64">
        <v>5.9916315085718805</v>
      </c>
      <c r="AF64">
        <v>5.6090595029212178</v>
      </c>
      <c r="AG64">
        <v>5.7592267401025792</v>
      </c>
      <c r="AH64">
        <v>6.5176110526278288</v>
      </c>
      <c r="AI64" s="12">
        <v>4.1555625404057936</v>
      </c>
      <c r="AJ64" s="12">
        <v>0</v>
      </c>
      <c r="AK64" s="12">
        <v>0</v>
      </c>
      <c r="AL64" s="12">
        <v>0</v>
      </c>
      <c r="AM64" s="12">
        <v>0</v>
      </c>
      <c r="AN64" s="12">
        <v>0</v>
      </c>
      <c r="AO64">
        <v>7.0656871215789483</v>
      </c>
      <c r="AP64">
        <v>7.8824200705263152</v>
      </c>
    </row>
    <row r="65" spans="1:42" x14ac:dyDescent="0.2">
      <c r="A65" s="2">
        <v>42156</v>
      </c>
      <c r="B65">
        <v>6</v>
      </c>
      <c r="C65">
        <v>2015</v>
      </c>
      <c r="D65">
        <v>7.5</v>
      </c>
      <c r="E65">
        <f t="shared" si="0"/>
        <v>7.25</v>
      </c>
      <c r="F65">
        <v>8.4769078290476187</v>
      </c>
      <c r="G65">
        <v>7.26</v>
      </c>
      <c r="H65">
        <v>5.6761373199999996</v>
      </c>
      <c r="I65">
        <v>4967.9579845610115</v>
      </c>
      <c r="J65">
        <v>13313.238095238095</v>
      </c>
      <c r="K65">
        <v>5.0103111955605693</v>
      </c>
      <c r="L65">
        <v>6.6354585268433608</v>
      </c>
      <c r="M65">
        <v>27.577440476190471</v>
      </c>
      <c r="N65">
        <v>6.2423940000000009</v>
      </c>
      <c r="O65">
        <v>38.82906952380953</v>
      </c>
      <c r="P65">
        <v>1507.6966400848339</v>
      </c>
      <c r="Q65">
        <v>15.471509999999999</v>
      </c>
      <c r="R65">
        <v>11.879585714285716</v>
      </c>
      <c r="S65">
        <v>86.658636266534955</v>
      </c>
      <c r="T65">
        <v>7.8946852316460649</v>
      </c>
      <c r="U65">
        <v>7.5970970709851855</v>
      </c>
      <c r="V65">
        <f t="shared" si="1"/>
        <v>4.8946852316460649</v>
      </c>
      <c r="W65">
        <f t="shared" si="2"/>
        <v>4.5970970709851855</v>
      </c>
      <c r="X65">
        <v>22</v>
      </c>
      <c r="Y65">
        <v>484</v>
      </c>
      <c r="Z65">
        <v>1.9842124059627519</v>
      </c>
      <c r="AA65">
        <v>0</v>
      </c>
      <c r="AB65">
        <v>0.25</v>
      </c>
      <c r="AC65">
        <v>0</v>
      </c>
      <c r="AD65">
        <v>6.639367092675764</v>
      </c>
      <c r="AE65">
        <v>6.0168320054974576</v>
      </c>
      <c r="AF65">
        <v>5.6124798819301409</v>
      </c>
      <c r="AG65">
        <v>5.7992059938318299</v>
      </c>
      <c r="AH65">
        <v>6.5192556562277275</v>
      </c>
      <c r="AI65" s="12">
        <v>4.1349025575330494</v>
      </c>
      <c r="AJ65" s="12">
        <v>0</v>
      </c>
      <c r="AK65" s="12">
        <v>0</v>
      </c>
      <c r="AL65" s="12">
        <v>0</v>
      </c>
      <c r="AM65" s="12">
        <v>0</v>
      </c>
      <c r="AN65" s="12">
        <v>0</v>
      </c>
      <c r="AO65">
        <v>7.3173191266666651</v>
      </c>
      <c r="AP65">
        <v>8.3341847509523781</v>
      </c>
    </row>
    <row r="66" spans="1:42" x14ac:dyDescent="0.2">
      <c r="A66" s="2">
        <v>42186</v>
      </c>
      <c r="B66">
        <v>7</v>
      </c>
      <c r="C66">
        <v>2015</v>
      </c>
      <c r="D66">
        <v>7.5</v>
      </c>
      <c r="E66">
        <f t="shared" si="0"/>
        <v>7.25</v>
      </c>
      <c r="F66">
        <v>8.3426458389473694</v>
      </c>
      <c r="G66">
        <v>7.26</v>
      </c>
      <c r="H66">
        <v>4.84698501</v>
      </c>
      <c r="I66">
        <v>4856.7010433799342</v>
      </c>
      <c r="J66">
        <v>13374.78947368421</v>
      </c>
      <c r="K66">
        <v>5.0093017992651516</v>
      </c>
      <c r="L66">
        <v>6.6363697712479386</v>
      </c>
      <c r="M66">
        <v>26.686914210526314</v>
      </c>
      <c r="N66">
        <v>6.832190684210528</v>
      </c>
      <c r="O66">
        <v>39.355882105263156</v>
      </c>
      <c r="P66">
        <v>1548.8854562833726</v>
      </c>
      <c r="Q66">
        <v>15.286715263157895</v>
      </c>
      <c r="R66">
        <v>11.838296842105265</v>
      </c>
      <c r="S66">
        <v>79.200000069358111</v>
      </c>
      <c r="T66">
        <v>7.5204507792823581</v>
      </c>
      <c r="U66">
        <v>7.2535802895621826</v>
      </c>
      <c r="V66">
        <f t="shared" si="1"/>
        <v>4.5204507792823581</v>
      </c>
      <c r="W66">
        <f t="shared" si="2"/>
        <v>4.2535802895621826</v>
      </c>
      <c r="X66">
        <v>9</v>
      </c>
      <c r="Y66">
        <v>81</v>
      </c>
      <c r="Z66">
        <v>1.8487172336865589</v>
      </c>
      <c r="AA66">
        <v>0</v>
      </c>
      <c r="AB66">
        <v>0.25</v>
      </c>
      <c r="AC66">
        <v>1</v>
      </c>
      <c r="AD66">
        <v>6.6408001438281303</v>
      </c>
      <c r="AE66">
        <v>6.0136400619028549</v>
      </c>
      <c r="AF66">
        <v>5.6349404384799966</v>
      </c>
      <c r="AG66">
        <v>5.7784739053943914</v>
      </c>
      <c r="AH66">
        <v>6.5219102474306556</v>
      </c>
      <c r="AI66" s="12">
        <v>4.1873557139926501</v>
      </c>
      <c r="AJ66" s="12">
        <v>0</v>
      </c>
      <c r="AK66" s="12">
        <v>0</v>
      </c>
      <c r="AL66" s="12">
        <v>0</v>
      </c>
      <c r="AM66" s="12">
        <v>0</v>
      </c>
      <c r="AN66" s="12">
        <v>0</v>
      </c>
      <c r="AO66">
        <v>7.1738450299999981</v>
      </c>
      <c r="AP66">
        <v>8.1887103673684241</v>
      </c>
    </row>
    <row r="67" spans="1:42" x14ac:dyDescent="0.2">
      <c r="A67" s="2">
        <v>42217</v>
      </c>
      <c r="B67">
        <v>8</v>
      </c>
      <c r="C67">
        <v>2015</v>
      </c>
      <c r="D67">
        <v>7.5</v>
      </c>
      <c r="E67">
        <f t="shared" ref="E67:E130" si="3">D67-AB67</f>
        <v>7.25</v>
      </c>
      <c r="F67">
        <v>8.8189023595000009</v>
      </c>
      <c r="G67">
        <v>7.18</v>
      </c>
      <c r="H67">
        <v>5.0847782500000003</v>
      </c>
      <c r="I67">
        <v>4540.9164062500004</v>
      </c>
      <c r="J67">
        <v>13781.75</v>
      </c>
      <c r="K67">
        <v>4.9991855426365701</v>
      </c>
      <c r="L67">
        <v>6.6401405261359736</v>
      </c>
      <c r="M67">
        <v>30.681820499999997</v>
      </c>
      <c r="N67">
        <v>3.6556966999999991</v>
      </c>
      <c r="O67">
        <v>38.611916499999992</v>
      </c>
      <c r="P67">
        <v>1490.8800958029717</v>
      </c>
      <c r="Q67">
        <v>15.157714500000001</v>
      </c>
      <c r="R67">
        <v>11.892853999999996</v>
      </c>
      <c r="S67">
        <v>83.122380211239744</v>
      </c>
      <c r="T67">
        <v>7.8265995281625038</v>
      </c>
      <c r="U67">
        <v>7.5196967671598527</v>
      </c>
      <c r="V67">
        <f t="shared" ref="V67:V130" si="4">T67-3</f>
        <v>4.8265995281625038</v>
      </c>
      <c r="W67">
        <f t="shared" ref="W67:W130" si="5">U67-3</f>
        <v>4.5196967671598527</v>
      </c>
      <c r="X67">
        <v>17</v>
      </c>
      <c r="Y67">
        <v>289</v>
      </c>
      <c r="Z67">
        <v>2.0272287700211544</v>
      </c>
      <c r="AA67">
        <v>0</v>
      </c>
      <c r="AB67">
        <v>0.25</v>
      </c>
      <c r="AC67">
        <v>0</v>
      </c>
      <c r="AD67">
        <v>6.6438556953367955</v>
      </c>
      <c r="AE67">
        <v>6.011284023512081</v>
      </c>
      <c r="AF67">
        <v>5.6264443494604075</v>
      </c>
      <c r="AG67">
        <v>5.7804768986416146</v>
      </c>
      <c r="AH67">
        <v>6.5266167713967871</v>
      </c>
      <c r="AI67" s="12">
        <v>4.1935294726947516</v>
      </c>
      <c r="AJ67" s="12">
        <v>0</v>
      </c>
      <c r="AK67" s="12">
        <v>0</v>
      </c>
      <c r="AL67" s="12">
        <v>0</v>
      </c>
      <c r="AM67" s="12">
        <v>0</v>
      </c>
      <c r="AN67" s="12">
        <v>0</v>
      </c>
      <c r="AO67">
        <v>7.3759752914999996</v>
      </c>
      <c r="AP67">
        <v>8.4971398929999999</v>
      </c>
    </row>
    <row r="68" spans="1:42" x14ac:dyDescent="0.2">
      <c r="A68" s="2">
        <v>42248</v>
      </c>
      <c r="B68">
        <v>9</v>
      </c>
      <c r="C68">
        <v>2015</v>
      </c>
      <c r="D68">
        <v>7.5</v>
      </c>
      <c r="E68">
        <f t="shared" si="3"/>
        <v>7.25</v>
      </c>
      <c r="F68">
        <v>9.270510044285718</v>
      </c>
      <c r="G68">
        <v>6.83</v>
      </c>
      <c r="H68">
        <v>1.9376479</v>
      </c>
      <c r="I68">
        <v>4326.6061662946431</v>
      </c>
      <c r="J68">
        <v>14396.095238095239</v>
      </c>
      <c r="K68">
        <v>4.983174620588013</v>
      </c>
      <c r="L68">
        <v>6.6497322607742566</v>
      </c>
      <c r="M68">
        <v>29.983832857142858</v>
      </c>
      <c r="N68">
        <v>5.0241835714285701</v>
      </c>
      <c r="O68">
        <v>37.791559523809518</v>
      </c>
      <c r="P68">
        <v>1428.2019712416379</v>
      </c>
      <c r="Q68">
        <v>15.153542380952379</v>
      </c>
      <c r="R68">
        <v>12.046882857142858</v>
      </c>
      <c r="S68">
        <v>81.771428426106752</v>
      </c>
      <c r="T68">
        <v>7.629365759653691</v>
      </c>
      <c r="U68">
        <v>7.3374592612906557</v>
      </c>
      <c r="V68">
        <f t="shared" si="4"/>
        <v>4.629365759653691</v>
      </c>
      <c r="W68">
        <f t="shared" si="5"/>
        <v>4.3374592612906557</v>
      </c>
      <c r="X68">
        <v>21</v>
      </c>
      <c r="Y68">
        <v>441</v>
      </c>
      <c r="Z68">
        <v>1.9584229885057471</v>
      </c>
      <c r="AA68">
        <v>0</v>
      </c>
      <c r="AB68">
        <v>0.25</v>
      </c>
      <c r="AC68">
        <v>0</v>
      </c>
      <c r="AD68">
        <v>6.6540420120500983</v>
      </c>
      <c r="AE68">
        <v>6.0265490794182162</v>
      </c>
      <c r="AF68">
        <v>5.6323157842921852</v>
      </c>
      <c r="AG68">
        <v>5.8022114938895664</v>
      </c>
      <c r="AH68">
        <v>6.5348308632248369</v>
      </c>
      <c r="AI68" s="12">
        <v>4.2837816273725915</v>
      </c>
      <c r="AJ68" s="12">
        <v>0</v>
      </c>
      <c r="AK68" s="12">
        <v>0</v>
      </c>
      <c r="AL68" s="12">
        <v>0</v>
      </c>
      <c r="AM68" s="12">
        <v>0</v>
      </c>
      <c r="AN68" s="12">
        <v>0</v>
      </c>
      <c r="AO68">
        <v>7.901612028571428</v>
      </c>
      <c r="AP68">
        <v>9.0389498614285717</v>
      </c>
    </row>
    <row r="69" spans="1:42" x14ac:dyDescent="0.2">
      <c r="A69" s="2">
        <v>42278</v>
      </c>
      <c r="B69">
        <v>10</v>
      </c>
      <c r="C69">
        <v>2015</v>
      </c>
      <c r="D69">
        <v>7.5</v>
      </c>
      <c r="E69">
        <f t="shared" si="3"/>
        <v>7.25</v>
      </c>
      <c r="F69">
        <v>8.8617881504761922</v>
      </c>
      <c r="G69">
        <v>6.25</v>
      </c>
      <c r="H69">
        <v>6.5378476000000001</v>
      </c>
      <c r="I69">
        <v>4517.2970842633931</v>
      </c>
      <c r="J69">
        <v>13795.857142857143</v>
      </c>
      <c r="K69">
        <v>4.9785140329528419</v>
      </c>
      <c r="L69">
        <v>6.6405215770437778</v>
      </c>
      <c r="M69">
        <v>29.209011428571433</v>
      </c>
      <c r="N69">
        <v>5.3257166666666667</v>
      </c>
      <c r="O69">
        <v>37.515538571428564</v>
      </c>
      <c r="P69">
        <v>1407.4156343043444</v>
      </c>
      <c r="Q69">
        <v>15.390437142857138</v>
      </c>
      <c r="R69">
        <v>12.559297619047619</v>
      </c>
      <c r="S69">
        <v>74.519047691708508</v>
      </c>
      <c r="T69">
        <v>7.4947513387630016</v>
      </c>
      <c r="U69">
        <v>7.3517963068970236</v>
      </c>
      <c r="V69">
        <f t="shared" si="4"/>
        <v>4.4947513387630016</v>
      </c>
      <c r="W69">
        <f t="shared" si="5"/>
        <v>4.3517963068970236</v>
      </c>
      <c r="X69">
        <v>16</v>
      </c>
      <c r="Y69">
        <v>256</v>
      </c>
      <c r="Z69">
        <v>1.38980871886121</v>
      </c>
      <c r="AA69">
        <v>0</v>
      </c>
      <c r="AB69">
        <v>0.25</v>
      </c>
      <c r="AC69">
        <v>0</v>
      </c>
      <c r="AD69">
        <v>6.647683945339721</v>
      </c>
      <c r="AE69">
        <v>6.0154899739251446</v>
      </c>
      <c r="AF69">
        <v>5.6385542564896021</v>
      </c>
      <c r="AG69">
        <v>5.7790518894955802</v>
      </c>
      <c r="AH69">
        <v>6.5303610438588438</v>
      </c>
      <c r="AI69" s="12">
        <v>4.1905487911425219</v>
      </c>
      <c r="AJ69" s="12">
        <v>0</v>
      </c>
      <c r="AK69" s="12">
        <v>0</v>
      </c>
      <c r="AL69" s="12">
        <v>0</v>
      </c>
      <c r="AM69" s="12">
        <v>0</v>
      </c>
      <c r="AN69" s="12">
        <v>0</v>
      </c>
      <c r="AO69">
        <v>7.9521707904761918</v>
      </c>
      <c r="AP69">
        <v>8.7076484376190457</v>
      </c>
    </row>
    <row r="70" spans="1:42" x14ac:dyDescent="0.2">
      <c r="A70" s="2">
        <v>42309</v>
      </c>
      <c r="B70">
        <v>11</v>
      </c>
      <c r="C70">
        <v>2015</v>
      </c>
      <c r="D70">
        <v>7.5</v>
      </c>
      <c r="E70">
        <f t="shared" si="3"/>
        <v>7.25</v>
      </c>
      <c r="F70">
        <v>8.7682219085714266</v>
      </c>
      <c r="G70">
        <v>4.8899999999999997</v>
      </c>
      <c r="H70">
        <v>6.4862332800000004</v>
      </c>
      <c r="I70">
        <v>4518.5229724702385</v>
      </c>
      <c r="J70">
        <v>13672.571428571429</v>
      </c>
      <c r="K70">
        <v>4.9775762401722696</v>
      </c>
      <c r="L70">
        <v>6.6401850943796044</v>
      </c>
      <c r="M70">
        <v>28.424487142857146</v>
      </c>
      <c r="N70">
        <v>5.4926734761904772</v>
      </c>
      <c r="O70">
        <v>37.461919047619048</v>
      </c>
      <c r="P70">
        <v>1403.3953787303628</v>
      </c>
      <c r="Q70">
        <v>15.286787142857143</v>
      </c>
      <c r="R70">
        <v>13.334133333333332</v>
      </c>
      <c r="S70">
        <v>71.635294297162204</v>
      </c>
      <c r="T70">
        <v>7.5891237687705306</v>
      </c>
      <c r="U70">
        <v>7.3626709297256667</v>
      </c>
      <c r="V70">
        <f t="shared" si="4"/>
        <v>4.5891237687705306</v>
      </c>
      <c r="W70">
        <f t="shared" si="5"/>
        <v>4.3626709297256667</v>
      </c>
      <c r="X70">
        <v>16</v>
      </c>
      <c r="Y70">
        <v>256</v>
      </c>
      <c r="Z70">
        <v>1.6844295010845987</v>
      </c>
      <c r="AA70">
        <v>0</v>
      </c>
      <c r="AB70">
        <v>0.25</v>
      </c>
      <c r="AC70">
        <v>0</v>
      </c>
      <c r="AD70">
        <v>6.6485868242527442</v>
      </c>
      <c r="AE70">
        <v>6.0216815265073578</v>
      </c>
      <c r="AF70">
        <v>5.6412323057702629</v>
      </c>
      <c r="AG70">
        <v>5.7877682186082984</v>
      </c>
      <c r="AH70">
        <v>6.5297137891618986</v>
      </c>
      <c r="AI70" s="12">
        <v>4.1739050281951036</v>
      </c>
      <c r="AJ70" s="12">
        <v>0</v>
      </c>
      <c r="AK70" s="12">
        <v>0</v>
      </c>
      <c r="AL70" s="12">
        <v>0</v>
      </c>
      <c r="AM70" s="12">
        <v>0</v>
      </c>
      <c r="AN70" s="12">
        <v>0</v>
      </c>
      <c r="AO70">
        <v>7.9086855200000006</v>
      </c>
      <c r="AP70">
        <v>8.6374083004761903</v>
      </c>
    </row>
    <row r="71" spans="1:42" x14ac:dyDescent="0.2">
      <c r="A71" s="2">
        <v>42339</v>
      </c>
      <c r="B71">
        <v>12</v>
      </c>
      <c r="C71">
        <v>2015</v>
      </c>
      <c r="D71">
        <v>7.5</v>
      </c>
      <c r="E71">
        <f t="shared" si="3"/>
        <v>7</v>
      </c>
      <c r="F71">
        <v>8.7885004970000011</v>
      </c>
      <c r="G71">
        <v>3.35</v>
      </c>
      <c r="H71">
        <v>1.7398896800000001</v>
      </c>
      <c r="I71">
        <v>4501.9331568667767</v>
      </c>
      <c r="J71">
        <v>13854.6</v>
      </c>
      <c r="K71">
        <v>5.0027117198963493</v>
      </c>
      <c r="L71">
        <v>6.6447394818147014</v>
      </c>
      <c r="M71">
        <v>28.574809047619048</v>
      </c>
      <c r="N71">
        <v>5.3352228095238097</v>
      </c>
      <c r="O71">
        <v>38.040906666666672</v>
      </c>
      <c r="P71">
        <v>1447.1105800220448</v>
      </c>
      <c r="Q71">
        <v>15.23366</v>
      </c>
      <c r="R71">
        <v>12.815403809523808</v>
      </c>
      <c r="S71">
        <v>70.452727231112377</v>
      </c>
      <c r="T71">
        <v>7.2763009245707737</v>
      </c>
      <c r="U71">
        <v>6.9542425094393252</v>
      </c>
      <c r="V71">
        <f t="shared" si="4"/>
        <v>4.2763009245707737</v>
      </c>
      <c r="W71">
        <f t="shared" si="5"/>
        <v>3.9542425094393252</v>
      </c>
      <c r="X71">
        <v>5</v>
      </c>
      <c r="Y71">
        <v>25</v>
      </c>
      <c r="Z71">
        <v>2.0992222222222221</v>
      </c>
      <c r="AA71">
        <v>0</v>
      </c>
      <c r="AB71">
        <v>0.5</v>
      </c>
      <c r="AC71">
        <v>1</v>
      </c>
      <c r="AD71">
        <v>6.6578968681244852</v>
      </c>
      <c r="AE71">
        <v>6.0234334753632153</v>
      </c>
      <c r="AF71">
        <v>5.671667240208027</v>
      </c>
      <c r="AG71">
        <v>5.7678276563628321</v>
      </c>
      <c r="AH71">
        <v>6.5415744254974522</v>
      </c>
      <c r="AI71" s="12">
        <v>4.1270743318623886</v>
      </c>
      <c r="AJ71" s="12">
        <v>0</v>
      </c>
      <c r="AK71" s="12">
        <v>0</v>
      </c>
      <c r="AL71" s="12">
        <v>0</v>
      </c>
      <c r="AM71" s="12">
        <v>0</v>
      </c>
      <c r="AN71" s="12">
        <v>0</v>
      </c>
      <c r="AO71">
        <v>7.9786858915000014</v>
      </c>
      <c r="AP71">
        <v>8.7226319029999999</v>
      </c>
    </row>
    <row r="72" spans="1:42" x14ac:dyDescent="0.2">
      <c r="A72" s="2">
        <v>42370</v>
      </c>
      <c r="B72">
        <v>1</v>
      </c>
      <c r="C72">
        <v>2016</v>
      </c>
      <c r="D72">
        <v>7.25</v>
      </c>
      <c r="E72">
        <f t="shared" si="3"/>
        <v>6.75</v>
      </c>
      <c r="F72">
        <v>8.771291806499999</v>
      </c>
      <c r="G72">
        <v>4.1399999999999997</v>
      </c>
      <c r="H72">
        <v>2.4131523100000001</v>
      </c>
      <c r="I72">
        <v>4520.5774414062498</v>
      </c>
      <c r="J72">
        <v>13889.05</v>
      </c>
      <c r="K72">
        <v>4.9854363994174129</v>
      </c>
      <c r="L72">
        <v>6.6419719618026445</v>
      </c>
      <c r="M72">
        <v>23.783443499999997</v>
      </c>
      <c r="N72">
        <v>10.164804999999998</v>
      </c>
      <c r="O72">
        <v>38.436365499999994</v>
      </c>
      <c r="P72">
        <v>1477.3541928495897</v>
      </c>
      <c r="Q72">
        <v>15.198129500000002</v>
      </c>
      <c r="R72">
        <v>12.417257000000003</v>
      </c>
      <c r="S72">
        <v>74.38777838812932</v>
      </c>
      <c r="T72">
        <v>7.8621027435679869</v>
      </c>
      <c r="U72">
        <v>7.5321808846186276</v>
      </c>
      <c r="V72">
        <f t="shared" si="4"/>
        <v>4.8621027435679869</v>
      </c>
      <c r="W72">
        <f t="shared" si="5"/>
        <v>4.5321808846186276</v>
      </c>
      <c r="X72">
        <v>19</v>
      </c>
      <c r="Y72">
        <v>361</v>
      </c>
      <c r="Z72">
        <v>2.1375774482454855</v>
      </c>
      <c r="AA72">
        <v>0</v>
      </c>
      <c r="AB72">
        <v>0.5</v>
      </c>
      <c r="AC72">
        <v>0</v>
      </c>
      <c r="AD72">
        <v>6.6530543322933813</v>
      </c>
      <c r="AE72">
        <v>6.0196384721370437</v>
      </c>
      <c r="AF72">
        <v>5.6433260710628437</v>
      </c>
      <c r="AG72">
        <v>5.7827487863337197</v>
      </c>
      <c r="AH72">
        <v>6.5361152778307634</v>
      </c>
      <c r="AI72" s="12">
        <v>4.1934730077238465</v>
      </c>
      <c r="AJ72" s="12">
        <v>0</v>
      </c>
      <c r="AK72" s="12">
        <v>0</v>
      </c>
      <c r="AL72" s="12">
        <v>0</v>
      </c>
      <c r="AM72" s="12">
        <v>0</v>
      </c>
      <c r="AN72" s="12">
        <v>0</v>
      </c>
      <c r="AO72">
        <v>7.8742559754999988</v>
      </c>
      <c r="AP72">
        <v>8.6578357950000004</v>
      </c>
    </row>
    <row r="73" spans="1:42" x14ac:dyDescent="0.2">
      <c r="A73" s="2">
        <v>42401</v>
      </c>
      <c r="B73">
        <v>2</v>
      </c>
      <c r="C73">
        <v>2016</v>
      </c>
      <c r="D73">
        <v>7</v>
      </c>
      <c r="E73">
        <f t="shared" si="3"/>
        <v>6.5</v>
      </c>
      <c r="F73">
        <v>8.3204563240000002</v>
      </c>
      <c r="G73">
        <v>4.42</v>
      </c>
      <c r="H73">
        <v>7.4699022900000003</v>
      </c>
      <c r="I73">
        <v>4708.73583984375</v>
      </c>
      <c r="J73">
        <v>13515.7</v>
      </c>
      <c r="K73">
        <v>4.994836323550917</v>
      </c>
      <c r="L73">
        <v>6.6471398243114699</v>
      </c>
      <c r="M73">
        <v>23.558089500000001</v>
      </c>
      <c r="N73">
        <v>9.9698791999999976</v>
      </c>
      <c r="O73">
        <v>39.181612999999992</v>
      </c>
      <c r="P73">
        <v>1535.1987972817683</v>
      </c>
      <c r="Q73">
        <v>15.227577999999999</v>
      </c>
      <c r="R73">
        <v>12.062840500000002</v>
      </c>
      <c r="S73">
        <v>85.282500076293928</v>
      </c>
      <c r="T73">
        <v>7.9241034646148458</v>
      </c>
      <c r="U73">
        <v>7.6193542465143764</v>
      </c>
      <c r="V73">
        <f t="shared" si="4"/>
        <v>4.9241034646148458</v>
      </c>
      <c r="W73">
        <f t="shared" si="5"/>
        <v>4.6193542465143764</v>
      </c>
      <c r="X73">
        <v>19</v>
      </c>
      <c r="Y73">
        <v>361</v>
      </c>
      <c r="Z73">
        <v>2.0172012012012011</v>
      </c>
      <c r="AA73">
        <v>0</v>
      </c>
      <c r="AB73">
        <v>0.5</v>
      </c>
      <c r="AC73">
        <v>0</v>
      </c>
      <c r="AD73">
        <v>6.6553258712147647</v>
      </c>
      <c r="AE73">
        <v>6.0151713581843209</v>
      </c>
      <c r="AF73">
        <v>5.6254662174986834</v>
      </c>
      <c r="AG73">
        <v>5.7877446495802998</v>
      </c>
      <c r="AH73">
        <v>6.5407088773891724</v>
      </c>
      <c r="AI73" s="12">
        <v>4.1260592895504882</v>
      </c>
      <c r="AJ73" s="12">
        <v>0</v>
      </c>
      <c r="AK73" s="12">
        <v>0</v>
      </c>
      <c r="AL73" s="12">
        <v>0</v>
      </c>
      <c r="AM73" s="12">
        <v>0</v>
      </c>
      <c r="AN73" s="12">
        <v>0</v>
      </c>
      <c r="AO73">
        <v>7.2146352710000006</v>
      </c>
      <c r="AP73">
        <v>8.101517651</v>
      </c>
    </row>
    <row r="74" spans="1:42" x14ac:dyDescent="0.2">
      <c r="A74" s="2">
        <v>42430</v>
      </c>
      <c r="B74">
        <v>3</v>
      </c>
      <c r="C74">
        <v>2016</v>
      </c>
      <c r="D74">
        <v>6.75</v>
      </c>
      <c r="E74">
        <f t="shared" si="3"/>
        <v>6.25</v>
      </c>
      <c r="F74">
        <v>8.1043324728571431</v>
      </c>
      <c r="G74">
        <v>4.45</v>
      </c>
      <c r="H74">
        <v>2.2657857199999998</v>
      </c>
      <c r="I74">
        <v>4836.2062639508931</v>
      </c>
      <c r="J74">
        <v>13193.142857142857</v>
      </c>
      <c r="K74">
        <v>5.0075682211251458</v>
      </c>
      <c r="L74">
        <v>6.6502059815679271</v>
      </c>
      <c r="M74">
        <v>23.047651428571431</v>
      </c>
      <c r="N74">
        <v>9.658609285714288</v>
      </c>
      <c r="O74">
        <v>38.628217142857146</v>
      </c>
      <c r="P74">
        <v>1492.1391596357228</v>
      </c>
      <c r="Q74">
        <v>15.471475714285713</v>
      </c>
      <c r="R74">
        <v>13.194046190476191</v>
      </c>
      <c r="S74">
        <v>76.209092573686064</v>
      </c>
      <c r="T74">
        <v>7.9390782448422899</v>
      </c>
      <c r="U74">
        <v>7.7237018939912678</v>
      </c>
      <c r="V74">
        <f t="shared" si="4"/>
        <v>4.9390782448422899</v>
      </c>
      <c r="W74">
        <f t="shared" si="5"/>
        <v>4.7237018939912678</v>
      </c>
      <c r="X74">
        <v>24</v>
      </c>
      <c r="Y74">
        <v>576</v>
      </c>
      <c r="Z74">
        <v>1.6420120914415266</v>
      </c>
      <c r="AA74">
        <v>0</v>
      </c>
      <c r="AB74">
        <v>0.5</v>
      </c>
      <c r="AC74">
        <v>0</v>
      </c>
      <c r="AD74">
        <v>6.6591431448963272</v>
      </c>
      <c r="AE74">
        <v>6.0272427092425369</v>
      </c>
      <c r="AF74">
        <v>5.6234701040179917</v>
      </c>
      <c r="AG74">
        <v>5.8092392891280316</v>
      </c>
      <c r="AH74">
        <v>6.5420399494285526</v>
      </c>
      <c r="AI74" s="12">
        <v>4.1284328735382605</v>
      </c>
      <c r="AJ74" s="12">
        <v>0</v>
      </c>
      <c r="AK74" s="12">
        <v>0</v>
      </c>
      <c r="AL74" s="12">
        <v>0</v>
      </c>
      <c r="AM74" s="12">
        <v>0</v>
      </c>
      <c r="AN74" s="12">
        <v>0</v>
      </c>
      <c r="AO74">
        <v>6.6342828480952374</v>
      </c>
      <c r="AP74">
        <v>7.7861130004761909</v>
      </c>
    </row>
    <row r="75" spans="1:42" x14ac:dyDescent="0.2">
      <c r="A75" s="2">
        <v>42461</v>
      </c>
      <c r="B75">
        <v>4</v>
      </c>
      <c r="C75">
        <v>2016</v>
      </c>
      <c r="D75">
        <v>5.5</v>
      </c>
      <c r="E75">
        <f t="shared" si="3"/>
        <v>5</v>
      </c>
      <c r="F75">
        <v>7.6473731480952374</v>
      </c>
      <c r="G75">
        <v>3.6</v>
      </c>
      <c r="H75">
        <v>1.682401E-2</v>
      </c>
      <c r="I75">
        <v>4852.8139183407739</v>
      </c>
      <c r="J75">
        <v>13179.857142857143</v>
      </c>
      <c r="K75">
        <v>5.0080182106129341</v>
      </c>
      <c r="L75">
        <v>6.6511237461414963</v>
      </c>
      <c r="M75">
        <v>22.380737619047615</v>
      </c>
      <c r="N75">
        <v>9.4044564285714305</v>
      </c>
      <c r="O75">
        <v>38.972846190476197</v>
      </c>
      <c r="P75">
        <v>1518.8827401865151</v>
      </c>
      <c r="Q75">
        <v>15.942829047619048</v>
      </c>
      <c r="R75">
        <v>13.299131904761902</v>
      </c>
      <c r="S75">
        <v>67.555712745303182</v>
      </c>
      <c r="T75">
        <v>7.9294500916117601</v>
      </c>
      <c r="U75">
        <v>7.6371894221487615</v>
      </c>
      <c r="V75">
        <f t="shared" si="4"/>
        <v>4.9294500916117601</v>
      </c>
      <c r="W75">
        <f t="shared" si="5"/>
        <v>4.6371894221487615</v>
      </c>
      <c r="X75">
        <v>20</v>
      </c>
      <c r="Y75">
        <v>400</v>
      </c>
      <c r="Z75">
        <v>1.9600207516716623</v>
      </c>
      <c r="AA75">
        <v>0</v>
      </c>
      <c r="AB75">
        <v>0.5</v>
      </c>
      <c r="AC75">
        <v>0</v>
      </c>
      <c r="AD75">
        <v>6.6610435088839406</v>
      </c>
      <c r="AE75">
        <v>6.0371124971216599</v>
      </c>
      <c r="AF75">
        <v>5.6387844868159398</v>
      </c>
      <c r="AG75">
        <v>5.8155222228152068</v>
      </c>
      <c r="AH75">
        <v>6.541543480569862</v>
      </c>
      <c r="AI75" s="12">
        <v>4.1123445478240654</v>
      </c>
      <c r="AJ75" s="12">
        <v>0</v>
      </c>
      <c r="AK75" s="12">
        <v>0</v>
      </c>
      <c r="AL75" s="12">
        <v>0</v>
      </c>
      <c r="AM75" s="12">
        <v>0</v>
      </c>
      <c r="AN75" s="12">
        <v>0</v>
      </c>
      <c r="AO75">
        <v>6.4710502828571421</v>
      </c>
      <c r="AP75">
        <v>7.4193336542857153</v>
      </c>
    </row>
    <row r="76" spans="1:42" x14ac:dyDescent="0.2">
      <c r="A76" s="2">
        <v>42491</v>
      </c>
      <c r="B76">
        <v>5</v>
      </c>
      <c r="C76">
        <v>2016</v>
      </c>
      <c r="D76">
        <v>5.5</v>
      </c>
      <c r="E76">
        <f t="shared" si="3"/>
        <v>5</v>
      </c>
      <c r="F76">
        <v>7.8421346594999992</v>
      </c>
      <c r="G76">
        <v>3.33</v>
      </c>
      <c r="H76">
        <v>6.7996252400000001</v>
      </c>
      <c r="I76">
        <v>4769.5700439453121</v>
      </c>
      <c r="J76">
        <v>13419.65</v>
      </c>
      <c r="K76">
        <v>4.9905981106999091</v>
      </c>
      <c r="L76">
        <v>6.6540274752912243</v>
      </c>
      <c r="M76">
        <v>22.893499500000004</v>
      </c>
      <c r="N76">
        <v>9.2192583500000005</v>
      </c>
      <c r="O76">
        <v>38.490730499999998</v>
      </c>
      <c r="P76">
        <v>1481.53633442363</v>
      </c>
      <c r="Q76">
        <v>16.562046500000001</v>
      </c>
      <c r="R76">
        <v>12.8344685</v>
      </c>
      <c r="S76">
        <v>66.834762936546667</v>
      </c>
      <c r="T76">
        <v>7.8162572127805054</v>
      </c>
      <c r="U76">
        <v>7.5301996982030825</v>
      </c>
      <c r="V76">
        <f t="shared" si="4"/>
        <v>4.8162572127805054</v>
      </c>
      <c r="W76">
        <f t="shared" si="5"/>
        <v>4.5301996982030825</v>
      </c>
      <c r="X76">
        <v>24</v>
      </c>
      <c r="Y76">
        <v>576</v>
      </c>
      <c r="Z76">
        <v>1.9322241887905605</v>
      </c>
      <c r="AA76">
        <v>0</v>
      </c>
      <c r="AB76">
        <v>0.5</v>
      </c>
      <c r="AC76">
        <v>0</v>
      </c>
      <c r="AD76">
        <v>6.664083408976798</v>
      </c>
      <c r="AE76">
        <v>6.0487401367284575</v>
      </c>
      <c r="AF76">
        <v>5.6441034428603718</v>
      </c>
      <c r="AG76">
        <v>5.831299149807796</v>
      </c>
      <c r="AH76">
        <v>6.5420085551665412</v>
      </c>
      <c r="AI76" s="12">
        <v>4.0737839476806768</v>
      </c>
      <c r="AJ76" s="12">
        <v>0</v>
      </c>
      <c r="AK76" s="12">
        <v>0</v>
      </c>
      <c r="AL76" s="12">
        <v>0</v>
      </c>
      <c r="AM76" s="12">
        <v>0</v>
      </c>
      <c r="AN76" s="12">
        <v>0</v>
      </c>
      <c r="AO76">
        <v>6.5011339230000003</v>
      </c>
      <c r="AP76">
        <v>7.4977870414999996</v>
      </c>
    </row>
    <row r="77" spans="1:42" x14ac:dyDescent="0.2">
      <c r="A77" s="2">
        <v>42522</v>
      </c>
      <c r="B77">
        <v>6</v>
      </c>
      <c r="C77">
        <v>2016</v>
      </c>
      <c r="D77">
        <v>5.25</v>
      </c>
      <c r="E77">
        <f t="shared" si="3"/>
        <v>4.75</v>
      </c>
      <c r="F77">
        <v>7.7052240186363639</v>
      </c>
      <c r="G77">
        <v>3.45</v>
      </c>
      <c r="H77">
        <v>8.5799679999999992</v>
      </c>
      <c r="I77">
        <v>4870.630149147727</v>
      </c>
      <c r="J77">
        <v>13355.045454545454</v>
      </c>
      <c r="K77">
        <v>5.0162419521778556</v>
      </c>
      <c r="L77">
        <v>6.6603598461115965</v>
      </c>
      <c r="M77">
        <v>22.321773636363634</v>
      </c>
      <c r="N77">
        <v>9.1154116363636355</v>
      </c>
      <c r="O77">
        <v>38.874102727272721</v>
      </c>
      <c r="P77">
        <v>1511.1958628505524</v>
      </c>
      <c r="Q77">
        <v>16.84826409090909</v>
      </c>
      <c r="R77">
        <v>12.840447272727273</v>
      </c>
      <c r="S77">
        <v>75.455499267578119</v>
      </c>
      <c r="T77">
        <v>7.8725542422051076</v>
      </c>
      <c r="U77">
        <v>7.6126355357184492</v>
      </c>
      <c r="V77">
        <f t="shared" si="4"/>
        <v>4.8725542422051076</v>
      </c>
      <c r="W77">
        <f t="shared" si="5"/>
        <v>4.6126355357184492</v>
      </c>
      <c r="X77">
        <v>19</v>
      </c>
      <c r="Y77">
        <v>361</v>
      </c>
      <c r="Z77">
        <v>1.8193602693602693</v>
      </c>
      <c r="AA77">
        <v>0</v>
      </c>
      <c r="AB77">
        <v>0.5</v>
      </c>
      <c r="AC77">
        <v>1</v>
      </c>
      <c r="AD77">
        <v>6.675544752126334</v>
      </c>
      <c r="AE77">
        <v>6.073472330732363</v>
      </c>
      <c r="AF77">
        <v>5.7086711550176927</v>
      </c>
      <c r="AG77">
        <v>5.8280372494586379</v>
      </c>
      <c r="AH77">
        <v>6.5489206106206135</v>
      </c>
      <c r="AI77" s="12">
        <v>4.1397516117055408</v>
      </c>
      <c r="AJ77" s="12">
        <v>0</v>
      </c>
      <c r="AK77" s="12">
        <v>0</v>
      </c>
      <c r="AL77" s="12">
        <v>0</v>
      </c>
      <c r="AM77" s="12">
        <v>0</v>
      </c>
      <c r="AN77" s="12">
        <v>0</v>
      </c>
      <c r="AO77">
        <v>6.6782903054545448</v>
      </c>
      <c r="AP77">
        <v>7.4651743859090907</v>
      </c>
    </row>
    <row r="78" spans="1:42" x14ac:dyDescent="0.2">
      <c r="A78" s="2">
        <v>42552</v>
      </c>
      <c r="B78">
        <v>7</v>
      </c>
      <c r="C78">
        <v>2016</v>
      </c>
      <c r="D78">
        <v>5.25</v>
      </c>
      <c r="E78">
        <f t="shared" si="3"/>
        <v>4.75</v>
      </c>
      <c r="F78">
        <v>7.1951205841176469</v>
      </c>
      <c r="G78">
        <v>3.21</v>
      </c>
      <c r="H78">
        <v>9.2054942099999995</v>
      </c>
      <c r="I78">
        <v>5166.2454223632812</v>
      </c>
      <c r="J78">
        <v>13118.823529411764</v>
      </c>
      <c r="K78">
        <v>5.0228010528413503</v>
      </c>
      <c r="L78">
        <v>6.6613754308879249</v>
      </c>
      <c r="M78">
        <v>21.534538750000003</v>
      </c>
      <c r="N78">
        <v>8.9353217499999982</v>
      </c>
      <c r="O78">
        <v>39.576966875000011</v>
      </c>
      <c r="P78">
        <v>1566.3363070248481</v>
      </c>
      <c r="Q78">
        <v>16.822488125</v>
      </c>
      <c r="R78">
        <v>13.13068625</v>
      </c>
      <c r="S78">
        <v>71.480999755859358</v>
      </c>
      <c r="T78">
        <v>7.8338480495311478</v>
      </c>
      <c r="U78">
        <v>7.3695868907363442</v>
      </c>
      <c r="V78">
        <f t="shared" si="4"/>
        <v>4.8338480495311478</v>
      </c>
      <c r="W78">
        <f t="shared" si="5"/>
        <v>4.3695868907363442</v>
      </c>
      <c r="X78">
        <v>10</v>
      </c>
      <c r="Y78">
        <v>100</v>
      </c>
      <c r="Z78">
        <v>2.9124679760888128</v>
      </c>
      <c r="AA78">
        <v>0</v>
      </c>
      <c r="AB78">
        <v>0.5</v>
      </c>
      <c r="AC78">
        <v>0</v>
      </c>
      <c r="AD78">
        <v>6.6748960004230575</v>
      </c>
      <c r="AE78">
        <v>6.0586161119640689</v>
      </c>
      <c r="AF78">
        <v>5.6760035849690871</v>
      </c>
      <c r="AG78">
        <v>5.8262400170807602</v>
      </c>
      <c r="AH78">
        <v>6.5531541763336758</v>
      </c>
      <c r="AI78" s="12">
        <v>4.0748862584722954</v>
      </c>
      <c r="AJ78" s="12">
        <v>0</v>
      </c>
      <c r="AK78" s="12">
        <v>0</v>
      </c>
      <c r="AL78" s="12">
        <v>0</v>
      </c>
      <c r="AM78" s="12">
        <v>0</v>
      </c>
      <c r="AN78" s="12">
        <v>0</v>
      </c>
      <c r="AO78">
        <v>6.4019865547058838</v>
      </c>
      <c r="AP78">
        <v>6.9867335552941183</v>
      </c>
    </row>
    <row r="79" spans="1:42" x14ac:dyDescent="0.2">
      <c r="A79" s="2">
        <v>42583</v>
      </c>
      <c r="B79">
        <v>8</v>
      </c>
      <c r="C79">
        <v>2016</v>
      </c>
      <c r="D79">
        <v>5.25</v>
      </c>
      <c r="E79">
        <f t="shared" si="3"/>
        <v>4.75</v>
      </c>
      <c r="F79">
        <v>7.0409641077272713</v>
      </c>
      <c r="G79">
        <v>2.79</v>
      </c>
      <c r="H79">
        <v>5.6827479800000003</v>
      </c>
      <c r="I79">
        <v>5401.395463423295</v>
      </c>
      <c r="J79">
        <v>13165</v>
      </c>
      <c r="K79">
        <v>5.0316822056828885</v>
      </c>
      <c r="L79">
        <v>6.6637131890897381</v>
      </c>
      <c r="M79">
        <v>21.885375909090911</v>
      </c>
      <c r="N79">
        <v>8.7298501363636394</v>
      </c>
      <c r="O79">
        <v>39.346755909090902</v>
      </c>
      <c r="P79">
        <v>1548.1672005695798</v>
      </c>
      <c r="Q79">
        <v>16.824766363636364</v>
      </c>
      <c r="R79">
        <v>13.21325090909091</v>
      </c>
      <c r="S79">
        <v>66.245652571968392</v>
      </c>
      <c r="T79">
        <v>8.139173887104679</v>
      </c>
      <c r="U79">
        <v>7.7741518589547107</v>
      </c>
      <c r="V79">
        <f t="shared" si="4"/>
        <v>5.139173887104679</v>
      </c>
      <c r="W79">
        <f t="shared" si="5"/>
        <v>4.7741518589547107</v>
      </c>
      <c r="X79">
        <v>24</v>
      </c>
      <c r="Y79">
        <v>576</v>
      </c>
      <c r="Z79">
        <v>2.3175121951219513</v>
      </c>
      <c r="AA79">
        <v>0</v>
      </c>
      <c r="AB79">
        <v>0.5</v>
      </c>
      <c r="AC79">
        <v>0</v>
      </c>
      <c r="AD79">
        <v>6.6763301752939217</v>
      </c>
      <c r="AE79">
        <v>6.0552055655608044</v>
      </c>
      <c r="AF79">
        <v>5.6688531283119925</v>
      </c>
      <c r="AG79">
        <v>5.8254563680189948</v>
      </c>
      <c r="AH79">
        <v>6.5558689610950012</v>
      </c>
      <c r="AI79" s="12">
        <v>4.1483079872280415</v>
      </c>
      <c r="AJ79" s="12">
        <v>0</v>
      </c>
      <c r="AK79" s="12">
        <v>0</v>
      </c>
      <c r="AL79" s="12">
        <v>0</v>
      </c>
      <c r="AM79" s="12">
        <v>0</v>
      </c>
      <c r="AN79" s="12">
        <v>0</v>
      </c>
      <c r="AO79">
        <v>6.1782674540909088</v>
      </c>
      <c r="AP79">
        <v>6.7290493913636347</v>
      </c>
    </row>
    <row r="80" spans="1:42" x14ac:dyDescent="0.2">
      <c r="A80" s="2">
        <v>42614</v>
      </c>
      <c r="B80">
        <v>9</v>
      </c>
      <c r="C80">
        <v>2016</v>
      </c>
      <c r="D80">
        <v>5.1666666666666696</v>
      </c>
      <c r="E80">
        <f t="shared" si="3"/>
        <v>4.6666666666666696</v>
      </c>
      <c r="F80">
        <v>7.0652366023809527</v>
      </c>
      <c r="G80">
        <v>3.07</v>
      </c>
      <c r="H80">
        <v>2.0834289999999998E-2</v>
      </c>
      <c r="I80">
        <v>5336.9779808407739</v>
      </c>
      <c r="J80">
        <v>13118.238095238095</v>
      </c>
      <c r="K80">
        <v>5.0401922168350408</v>
      </c>
      <c r="L80">
        <v>6.6631899124542695</v>
      </c>
      <c r="M80">
        <v>22.04965142857143</v>
      </c>
      <c r="N80">
        <v>8.5705526190476213</v>
      </c>
      <c r="O80">
        <v>38.831535238095242</v>
      </c>
      <c r="P80">
        <v>1507.8881289474325</v>
      </c>
      <c r="Q80">
        <v>17.431999047619051</v>
      </c>
      <c r="R80">
        <v>13.116261428571429</v>
      </c>
      <c r="S80">
        <v>64.981904892694359</v>
      </c>
      <c r="T80">
        <v>7.7752987216766547</v>
      </c>
      <c r="U80">
        <v>7.5563025007672868</v>
      </c>
      <c r="V80">
        <f t="shared" si="4"/>
        <v>4.7752987216766547</v>
      </c>
      <c r="W80">
        <f t="shared" si="5"/>
        <v>4.5563025007672868</v>
      </c>
      <c r="X80">
        <v>19</v>
      </c>
      <c r="Y80">
        <v>361</v>
      </c>
      <c r="Z80">
        <v>1.6557555555555556</v>
      </c>
      <c r="AA80">
        <v>0</v>
      </c>
      <c r="AB80">
        <v>0.5</v>
      </c>
      <c r="AC80">
        <v>0</v>
      </c>
      <c r="AD80">
        <v>6.675561209796764</v>
      </c>
      <c r="AE80">
        <v>6.0515561476282764</v>
      </c>
      <c r="AF80">
        <v>5.6716741680093579</v>
      </c>
      <c r="AG80">
        <v>5.8172376014564522</v>
      </c>
      <c r="AH80">
        <v>6.5562118106110843</v>
      </c>
      <c r="AI80" s="12">
        <v>4.0911884426602203</v>
      </c>
      <c r="AJ80" s="12">
        <v>0</v>
      </c>
      <c r="AK80" s="12">
        <v>0</v>
      </c>
      <c r="AL80" s="12">
        <v>0</v>
      </c>
      <c r="AM80" s="12">
        <v>0</v>
      </c>
      <c r="AN80" s="12">
        <v>0</v>
      </c>
      <c r="AO80">
        <v>6.1968152638095235</v>
      </c>
      <c r="AP80">
        <v>6.7496751928571435</v>
      </c>
    </row>
    <row r="81" spans="1:42" x14ac:dyDescent="0.2">
      <c r="A81" s="2">
        <v>42644</v>
      </c>
      <c r="B81">
        <v>10</v>
      </c>
      <c r="C81">
        <v>2016</v>
      </c>
      <c r="D81">
        <v>4.9047619047619104</v>
      </c>
      <c r="E81">
        <f t="shared" si="3"/>
        <v>4.4047619047619104</v>
      </c>
      <c r="F81">
        <v>7.1571846852380947</v>
      </c>
      <c r="G81">
        <v>3.31</v>
      </c>
      <c r="H81">
        <v>-5.8860280000000001E-2</v>
      </c>
      <c r="I81">
        <v>5405.8005254836307</v>
      </c>
      <c r="J81">
        <v>13017.238095238095</v>
      </c>
      <c r="K81">
        <v>5.038329130862758</v>
      </c>
      <c r="L81">
        <v>6.6677011601655183</v>
      </c>
      <c r="M81">
        <v>21.528702857142861</v>
      </c>
      <c r="N81">
        <v>8.5263690952380973</v>
      </c>
      <c r="O81">
        <v>38.846892380952376</v>
      </c>
      <c r="P81">
        <v>1509.0810476572958</v>
      </c>
      <c r="Q81">
        <v>17.982354761904759</v>
      </c>
      <c r="R81">
        <v>13.115680476190475</v>
      </c>
      <c r="S81">
        <v>62.116250038146923</v>
      </c>
      <c r="T81">
        <v>7.5746076281809946</v>
      </c>
      <c r="U81">
        <v>7.377306251068199</v>
      </c>
      <c r="V81">
        <f t="shared" si="4"/>
        <v>4.5746076281809946</v>
      </c>
      <c r="W81">
        <f t="shared" si="5"/>
        <v>4.377306251068199</v>
      </c>
      <c r="X81">
        <v>18</v>
      </c>
      <c r="Y81">
        <v>324</v>
      </c>
      <c r="Z81">
        <v>1.5750755033557047</v>
      </c>
      <c r="AA81">
        <v>0</v>
      </c>
      <c r="AB81">
        <v>0.5</v>
      </c>
      <c r="AC81">
        <v>0</v>
      </c>
      <c r="AD81">
        <v>6.6792896717559369</v>
      </c>
      <c r="AE81">
        <v>6.0579648390987355</v>
      </c>
      <c r="AF81">
        <v>5.6696127045176326</v>
      </c>
      <c r="AG81">
        <v>5.8296045221534873</v>
      </c>
      <c r="AH81">
        <v>6.5590298811478913</v>
      </c>
      <c r="AI81" s="12">
        <v>4.1144057966695664</v>
      </c>
      <c r="AJ81" s="12">
        <v>0</v>
      </c>
      <c r="AK81" s="12">
        <v>0</v>
      </c>
      <c r="AL81" s="12">
        <v>0</v>
      </c>
      <c r="AM81" s="12">
        <v>0</v>
      </c>
      <c r="AN81" s="12">
        <v>0</v>
      </c>
      <c r="AO81">
        <v>6.2069746428571424</v>
      </c>
      <c r="AP81">
        <v>6.8905762080952355</v>
      </c>
    </row>
    <row r="82" spans="1:42" x14ac:dyDescent="0.2">
      <c r="A82" s="2">
        <v>42675</v>
      </c>
      <c r="B82">
        <v>11</v>
      </c>
      <c r="C82">
        <v>2016</v>
      </c>
      <c r="D82">
        <v>4.75</v>
      </c>
      <c r="E82">
        <f t="shared" si="3"/>
        <v>4.25</v>
      </c>
      <c r="F82">
        <v>7.8190400204545449</v>
      </c>
      <c r="G82">
        <v>3.58</v>
      </c>
      <c r="H82">
        <v>1.9351824200000001</v>
      </c>
      <c r="I82">
        <v>5245.672940340909</v>
      </c>
      <c r="J82">
        <v>13310.5</v>
      </c>
      <c r="K82">
        <v>5.0249377881565485</v>
      </c>
      <c r="L82">
        <v>6.6752261435809492</v>
      </c>
      <c r="M82">
        <v>21.485082727272722</v>
      </c>
      <c r="N82">
        <v>8.6807348181818185</v>
      </c>
      <c r="O82">
        <v>37.681809090909091</v>
      </c>
      <c r="P82">
        <v>1419.9187363637191</v>
      </c>
      <c r="Q82">
        <v>18.176020454545458</v>
      </c>
      <c r="R82">
        <v>13.976353181818181</v>
      </c>
      <c r="S82">
        <v>77.714737741570701</v>
      </c>
      <c r="T82">
        <v>7.4391668406359113</v>
      </c>
      <c r="U82">
        <v>7.2162978866303922</v>
      </c>
      <c r="V82">
        <f t="shared" si="4"/>
        <v>4.4391668406359113</v>
      </c>
      <c r="W82">
        <f t="shared" si="5"/>
        <v>4.2162978866303922</v>
      </c>
      <c r="X82">
        <v>9</v>
      </c>
      <c r="Y82">
        <v>81</v>
      </c>
      <c r="Z82">
        <v>1.6705864478881798</v>
      </c>
      <c r="AA82">
        <v>0</v>
      </c>
      <c r="AB82">
        <v>0.5</v>
      </c>
      <c r="AC82">
        <v>0</v>
      </c>
      <c r="AD82">
        <v>6.6874086583589119</v>
      </c>
      <c r="AE82">
        <v>6.0728855724582651</v>
      </c>
      <c r="AF82">
        <v>5.6783821421655443</v>
      </c>
      <c r="AG82">
        <v>5.8487305693922726</v>
      </c>
      <c r="AH82">
        <v>6.5648349317364083</v>
      </c>
      <c r="AI82" s="12">
        <v>4.1611873580690579</v>
      </c>
      <c r="AJ82" s="12">
        <v>0</v>
      </c>
      <c r="AK82" s="12">
        <v>0</v>
      </c>
      <c r="AL82" s="12">
        <v>0</v>
      </c>
      <c r="AM82" s="12">
        <v>0</v>
      </c>
      <c r="AN82" s="12">
        <v>0</v>
      </c>
      <c r="AO82">
        <v>6.656860075</v>
      </c>
      <c r="AP82">
        <v>7.4984173854545455</v>
      </c>
    </row>
    <row r="83" spans="1:42" x14ac:dyDescent="0.2">
      <c r="A83" s="2">
        <v>42705</v>
      </c>
      <c r="B83">
        <v>12</v>
      </c>
      <c r="C83">
        <v>2016</v>
      </c>
      <c r="D83">
        <v>4.75</v>
      </c>
      <c r="E83">
        <f t="shared" si="3"/>
        <v>4</v>
      </c>
      <c r="F83">
        <v>8.0188751524999997</v>
      </c>
      <c r="G83">
        <v>3.02</v>
      </c>
      <c r="H83">
        <v>4.5949286100000002</v>
      </c>
      <c r="I83">
        <v>5217.6846435546877</v>
      </c>
      <c r="J83">
        <v>13417.666666666666</v>
      </c>
      <c r="K83">
        <v>5.0450513228516032</v>
      </c>
      <c r="L83">
        <v>6.6845543981606914</v>
      </c>
      <c r="M83">
        <v>21.238563500000001</v>
      </c>
      <c r="N83">
        <v>8.9045303999999987</v>
      </c>
      <c r="O83">
        <v>37.494336999999994</v>
      </c>
      <c r="P83">
        <v>1405.8253070695687</v>
      </c>
      <c r="Q83">
        <v>18.2973885</v>
      </c>
      <c r="R83">
        <v>14.065179999999998</v>
      </c>
      <c r="S83">
        <v>75.584285554431716</v>
      </c>
      <c r="T83">
        <v>7.4666778529831888</v>
      </c>
      <c r="U83">
        <v>6.7923916894982534</v>
      </c>
      <c r="V83">
        <f t="shared" si="4"/>
        <v>4.4666778529831888</v>
      </c>
      <c r="W83">
        <f t="shared" si="5"/>
        <v>3.7923916894982534</v>
      </c>
      <c r="X83">
        <v>5</v>
      </c>
      <c r="Y83">
        <v>25</v>
      </c>
      <c r="Z83">
        <v>4.7237419354838712</v>
      </c>
      <c r="AA83">
        <v>0</v>
      </c>
      <c r="AB83">
        <v>0.75</v>
      </c>
      <c r="AC83">
        <v>1</v>
      </c>
      <c r="AD83">
        <v>6.6994020678296637</v>
      </c>
      <c r="AE83">
        <v>6.0925952389574194</v>
      </c>
      <c r="AF83">
        <v>5.7059694860146983</v>
      </c>
      <c r="AG83">
        <v>5.8630365061808796</v>
      </c>
      <c r="AH83">
        <v>6.5744721862674327</v>
      </c>
      <c r="AI83" s="12">
        <v>4.1311401637137886</v>
      </c>
      <c r="AJ83" s="12">
        <v>0</v>
      </c>
      <c r="AK83" s="12">
        <v>0</v>
      </c>
      <c r="AL83" s="12">
        <v>0</v>
      </c>
      <c r="AM83" s="12">
        <v>0</v>
      </c>
      <c r="AN83" s="12">
        <v>0</v>
      </c>
      <c r="AO83">
        <v>6.841408512500001</v>
      </c>
      <c r="AP83">
        <v>7.739924756499998</v>
      </c>
    </row>
    <row r="84" spans="1:42" x14ac:dyDescent="0.2">
      <c r="A84" s="2">
        <v>42736</v>
      </c>
      <c r="B84">
        <v>1</v>
      </c>
      <c r="C84">
        <v>2017</v>
      </c>
      <c r="D84">
        <v>4.75</v>
      </c>
      <c r="E84">
        <f t="shared" si="3"/>
        <v>4</v>
      </c>
      <c r="F84">
        <v>7.8665548109523797</v>
      </c>
      <c r="G84">
        <v>3.49</v>
      </c>
      <c r="H84">
        <v>2.8145059799999999</v>
      </c>
      <c r="I84">
        <v>5294.857421875</v>
      </c>
      <c r="J84">
        <v>13358.714285714286</v>
      </c>
      <c r="K84">
        <v>5.0465503743645037</v>
      </c>
      <c r="L84">
        <v>6.6835275210231657</v>
      </c>
      <c r="M84">
        <v>21.201991904761904</v>
      </c>
      <c r="N84">
        <v>8.9888920476190464</v>
      </c>
      <c r="O84">
        <v>37.720218095238089</v>
      </c>
      <c r="P84">
        <v>1422.814853152327</v>
      </c>
      <c r="Q84">
        <v>18.182519047619046</v>
      </c>
      <c r="R84">
        <v>13.906377142857142</v>
      </c>
      <c r="S84">
        <v>74.84100036621092</v>
      </c>
      <c r="T84">
        <v>8.273652110054913</v>
      </c>
      <c r="U84">
        <v>7.8465403354260781</v>
      </c>
      <c r="V84">
        <f t="shared" si="4"/>
        <v>5.273652110054913</v>
      </c>
      <c r="W84">
        <f t="shared" si="5"/>
        <v>4.8465403354260781</v>
      </c>
      <c r="X84">
        <v>25</v>
      </c>
      <c r="Y84">
        <v>625</v>
      </c>
      <c r="Z84">
        <v>2.6736944504478863</v>
      </c>
      <c r="AA84">
        <v>0</v>
      </c>
      <c r="AB84">
        <v>0.75</v>
      </c>
      <c r="AC84">
        <v>0</v>
      </c>
      <c r="AD84">
        <v>6.6934527460762556</v>
      </c>
      <c r="AE84">
        <v>6.0760939336893509</v>
      </c>
      <c r="AF84">
        <v>5.6723290351072473</v>
      </c>
      <c r="AG84">
        <v>5.8580854889644751</v>
      </c>
      <c r="AH84">
        <v>6.5718360696015639</v>
      </c>
      <c r="AI84" s="12">
        <v>4.1550118660110922</v>
      </c>
      <c r="AJ84" s="12">
        <v>0</v>
      </c>
      <c r="AK84" s="12">
        <v>0</v>
      </c>
      <c r="AL84" s="12">
        <v>0</v>
      </c>
      <c r="AM84" s="12">
        <v>0</v>
      </c>
      <c r="AN84" s="12">
        <v>0</v>
      </c>
      <c r="AO84">
        <v>6.3943148290476177</v>
      </c>
      <c r="AP84">
        <v>7.4552662976190485</v>
      </c>
    </row>
    <row r="85" spans="1:42" x14ac:dyDescent="0.2">
      <c r="A85" s="2">
        <v>42767</v>
      </c>
      <c r="B85">
        <v>2</v>
      </c>
      <c r="C85">
        <v>2017</v>
      </c>
      <c r="D85">
        <v>4.75</v>
      </c>
      <c r="E85">
        <f t="shared" si="3"/>
        <v>4</v>
      </c>
      <c r="F85">
        <v>7.7981994757894748</v>
      </c>
      <c r="G85">
        <v>3.83</v>
      </c>
      <c r="H85">
        <v>3.9377400499999999</v>
      </c>
      <c r="I85">
        <v>5370.0148797286183</v>
      </c>
      <c r="J85">
        <v>13340.842105263158</v>
      </c>
      <c r="K85">
        <v>5.0573950226102502</v>
      </c>
      <c r="L85">
        <v>6.685421051804938</v>
      </c>
      <c r="M85">
        <v>21.829932500000002</v>
      </c>
      <c r="N85">
        <v>9.0539586500000002</v>
      </c>
      <c r="O85">
        <v>37.353400499999999</v>
      </c>
      <c r="P85">
        <v>1395.2765289134002</v>
      </c>
      <c r="Q85">
        <v>17.971199500000001</v>
      </c>
      <c r="R85">
        <v>13.791509999999999</v>
      </c>
      <c r="S85">
        <v>68.781110975477375</v>
      </c>
      <c r="T85">
        <v>7.9859897483297475</v>
      </c>
      <c r="U85">
        <v>7.6845545382336944</v>
      </c>
      <c r="V85">
        <f t="shared" si="4"/>
        <v>4.9859897483297475</v>
      </c>
      <c r="W85">
        <f t="shared" si="5"/>
        <v>4.6845545382336944</v>
      </c>
      <c r="X85">
        <v>21</v>
      </c>
      <c r="Y85">
        <v>441</v>
      </c>
      <c r="Z85">
        <v>2.0018669522572963</v>
      </c>
      <c r="AA85">
        <v>0</v>
      </c>
      <c r="AB85">
        <v>0.75</v>
      </c>
      <c r="AC85">
        <v>0</v>
      </c>
      <c r="AD85">
        <v>6.6939835604765419</v>
      </c>
      <c r="AE85">
        <v>6.0777444733627952</v>
      </c>
      <c r="AF85">
        <v>5.665029950549787</v>
      </c>
      <c r="AG85">
        <v>5.8654733588612116</v>
      </c>
      <c r="AH85">
        <v>6.5720229494524567</v>
      </c>
      <c r="AI85" s="12">
        <v>4.1518088266193613</v>
      </c>
      <c r="AJ85" s="12">
        <v>0</v>
      </c>
      <c r="AK85" s="12">
        <v>0</v>
      </c>
      <c r="AL85" s="12">
        <v>0</v>
      </c>
      <c r="AM85" s="12">
        <v>0</v>
      </c>
      <c r="AN85" s="12">
        <v>0</v>
      </c>
      <c r="AO85">
        <v>6.0854031952631571</v>
      </c>
      <c r="AP85">
        <v>7.394416559473683</v>
      </c>
    </row>
    <row r="86" spans="1:42" x14ac:dyDescent="0.2">
      <c r="A86" s="2">
        <v>42795</v>
      </c>
      <c r="B86">
        <v>3</v>
      </c>
      <c r="C86">
        <v>2017</v>
      </c>
      <c r="D86">
        <v>4.75</v>
      </c>
      <c r="E86">
        <f t="shared" si="3"/>
        <v>3.75</v>
      </c>
      <c r="F86">
        <v>7.5435135650000005</v>
      </c>
      <c r="G86">
        <v>3.61</v>
      </c>
      <c r="H86">
        <v>5.8863801799999997</v>
      </c>
      <c r="I86">
        <v>5478.665261008523</v>
      </c>
      <c r="J86">
        <v>13345.5</v>
      </c>
      <c r="K86">
        <v>5.0647526104910012</v>
      </c>
      <c r="L86">
        <v>6.6916706183760262</v>
      </c>
      <c r="M86">
        <v>21.087443181818173</v>
      </c>
      <c r="N86">
        <v>9.3029905909090918</v>
      </c>
      <c r="O86">
        <v>37.908526818181819</v>
      </c>
      <c r="P86">
        <v>1437.0564055248103</v>
      </c>
      <c r="Q86">
        <v>17.93410318181818</v>
      </c>
      <c r="R86">
        <v>13.766937272727278</v>
      </c>
      <c r="S86">
        <v>63.941428593226796</v>
      </c>
      <c r="T86">
        <v>7.9583947190959083</v>
      </c>
      <c r="U86">
        <v>7.6431564656197066</v>
      </c>
      <c r="V86">
        <f t="shared" si="4"/>
        <v>4.9583947190959083</v>
      </c>
      <c r="W86">
        <f t="shared" si="5"/>
        <v>4.6431564656197066</v>
      </c>
      <c r="X86">
        <v>20</v>
      </c>
      <c r="Y86">
        <v>400</v>
      </c>
      <c r="Z86">
        <v>2.0665135319536048</v>
      </c>
      <c r="AA86">
        <v>0</v>
      </c>
      <c r="AB86">
        <v>1</v>
      </c>
      <c r="AC86">
        <v>0</v>
      </c>
      <c r="AD86">
        <v>6.7004998060884882</v>
      </c>
      <c r="AE86">
        <v>6.0848823851723433</v>
      </c>
      <c r="AF86">
        <v>5.671119020200365</v>
      </c>
      <c r="AG86">
        <v>5.8732710650012532</v>
      </c>
      <c r="AH86">
        <v>6.5779387919385703</v>
      </c>
      <c r="AI86" s="12">
        <v>4.2527159275631172</v>
      </c>
      <c r="AJ86" s="12">
        <v>0</v>
      </c>
      <c r="AK86" s="12">
        <v>0</v>
      </c>
      <c r="AL86" s="12">
        <v>0</v>
      </c>
      <c r="AM86" s="12">
        <v>0</v>
      </c>
      <c r="AN86" s="12">
        <v>0</v>
      </c>
      <c r="AO86">
        <v>6.0819183486363642</v>
      </c>
      <c r="AP86">
        <v>7.1606998527272712</v>
      </c>
    </row>
    <row r="87" spans="1:42" x14ac:dyDescent="0.2">
      <c r="A87" s="2">
        <v>42826</v>
      </c>
      <c r="B87">
        <v>4</v>
      </c>
      <c r="C87">
        <v>2017</v>
      </c>
      <c r="D87">
        <v>4.75</v>
      </c>
      <c r="E87">
        <f t="shared" si="3"/>
        <v>3.75</v>
      </c>
      <c r="F87">
        <v>7.2660626735294116</v>
      </c>
      <c r="G87">
        <v>4.17</v>
      </c>
      <c r="H87">
        <v>6.72713888</v>
      </c>
      <c r="I87">
        <v>5649.7461799172797</v>
      </c>
      <c r="J87">
        <v>13306.388888888889</v>
      </c>
      <c r="K87">
        <v>5.0699266360162989</v>
      </c>
      <c r="L87">
        <v>6.6920050877965949</v>
      </c>
      <c r="M87">
        <v>20.346496111111108</v>
      </c>
      <c r="N87">
        <v>9.2716501666666673</v>
      </c>
      <c r="O87">
        <v>38.723279444444437</v>
      </c>
      <c r="P87">
        <v>1499.492370932533</v>
      </c>
      <c r="Q87">
        <v>17.771807222222222</v>
      </c>
      <c r="R87">
        <v>13.886763888888888</v>
      </c>
      <c r="S87">
        <v>67.79736850136203</v>
      </c>
      <c r="T87">
        <v>8.0714799148055985</v>
      </c>
      <c r="U87">
        <v>7.6225248624035684</v>
      </c>
      <c r="V87">
        <f t="shared" si="4"/>
        <v>5.0714799148055985</v>
      </c>
      <c r="W87">
        <f t="shared" si="5"/>
        <v>4.6225248624035684</v>
      </c>
      <c r="X87">
        <v>21</v>
      </c>
      <c r="Y87">
        <v>441</v>
      </c>
      <c r="Z87">
        <v>2.8116098259003102</v>
      </c>
      <c r="AA87">
        <v>0</v>
      </c>
      <c r="AB87">
        <v>1</v>
      </c>
      <c r="AC87">
        <v>0</v>
      </c>
      <c r="AD87">
        <v>6.7018942559237136</v>
      </c>
      <c r="AE87">
        <v>6.0954927333013336</v>
      </c>
      <c r="AF87">
        <v>5.6839849208196851</v>
      </c>
      <c r="AG87">
        <v>5.8824592807333298</v>
      </c>
      <c r="AH87">
        <v>6.5764707955953154</v>
      </c>
      <c r="AI87" s="12">
        <v>4.2234712791887983</v>
      </c>
      <c r="AJ87" s="12">
        <v>0</v>
      </c>
      <c r="AK87" s="12">
        <v>0</v>
      </c>
      <c r="AL87" s="12">
        <v>0</v>
      </c>
      <c r="AM87" s="12">
        <v>0</v>
      </c>
      <c r="AN87" s="12">
        <v>0</v>
      </c>
      <c r="AO87">
        <v>5.8611892158823524</v>
      </c>
      <c r="AP87">
        <v>6.8706442870588234</v>
      </c>
    </row>
    <row r="88" spans="1:42" x14ac:dyDescent="0.2">
      <c r="A88" s="2">
        <v>42856</v>
      </c>
      <c r="B88">
        <v>5</v>
      </c>
      <c r="C88">
        <v>2017</v>
      </c>
      <c r="D88">
        <v>4.75</v>
      </c>
      <c r="E88">
        <f t="shared" si="3"/>
        <v>3.75</v>
      </c>
      <c r="F88">
        <v>7.236589286500001</v>
      </c>
      <c r="G88">
        <v>4.33</v>
      </c>
      <c r="H88">
        <v>6.4494621800000003</v>
      </c>
      <c r="I88">
        <v>5692.100830078125</v>
      </c>
      <c r="J88">
        <v>13323.35</v>
      </c>
      <c r="K88">
        <v>5.0759166477240196</v>
      </c>
      <c r="L88">
        <v>6.7000505300291904</v>
      </c>
      <c r="M88">
        <v>20.473909999999997</v>
      </c>
      <c r="N88">
        <v>9.2573028999999973</v>
      </c>
      <c r="O88">
        <v>38.816983999999998</v>
      </c>
      <c r="P88">
        <v>1506.7582468562559</v>
      </c>
      <c r="Q88">
        <v>17.7585385</v>
      </c>
      <c r="R88">
        <v>13.693262000000001</v>
      </c>
      <c r="S88">
        <v>56.877500343322723</v>
      </c>
      <c r="T88">
        <v>8.004633007986099</v>
      </c>
      <c r="U88">
        <v>7.625029346901103</v>
      </c>
      <c r="V88">
        <f t="shared" si="4"/>
        <v>5.004633007986099</v>
      </c>
      <c r="W88">
        <f t="shared" si="5"/>
        <v>4.625029346901103</v>
      </c>
      <c r="X88">
        <v>25</v>
      </c>
      <c r="Y88">
        <v>625</v>
      </c>
      <c r="Z88">
        <v>2.3966447329420832</v>
      </c>
      <c r="AA88">
        <v>0</v>
      </c>
      <c r="AB88">
        <v>1</v>
      </c>
      <c r="AC88">
        <v>0</v>
      </c>
      <c r="AD88">
        <v>6.7098099612510156</v>
      </c>
      <c r="AE88">
        <v>6.1058140845547868</v>
      </c>
      <c r="AF88">
        <v>5.6858526262417666</v>
      </c>
      <c r="AG88">
        <v>5.898049437898834</v>
      </c>
      <c r="AH88">
        <v>6.5835962198324678</v>
      </c>
      <c r="AI88" s="12">
        <v>4.2297076893638801</v>
      </c>
      <c r="AJ88" s="12">
        <v>0</v>
      </c>
      <c r="AK88" s="12">
        <v>0</v>
      </c>
      <c r="AL88" s="12">
        <v>0</v>
      </c>
      <c r="AM88" s="12">
        <v>0</v>
      </c>
      <c r="AN88" s="12">
        <v>0</v>
      </c>
      <c r="AO88">
        <v>5.8642606884999999</v>
      </c>
      <c r="AP88">
        <v>6.8180864575000015</v>
      </c>
    </row>
    <row r="89" spans="1:42" x14ac:dyDescent="0.2">
      <c r="A89" s="2">
        <v>42887</v>
      </c>
      <c r="B89">
        <v>6</v>
      </c>
      <c r="C89">
        <v>2017</v>
      </c>
      <c r="D89">
        <v>4.75</v>
      </c>
      <c r="E89">
        <f t="shared" si="3"/>
        <v>3.5</v>
      </c>
      <c r="F89">
        <v>7.1089869813333344</v>
      </c>
      <c r="G89">
        <v>4.37</v>
      </c>
      <c r="H89">
        <v>-0.36738384000000002</v>
      </c>
      <c r="I89">
        <v>5744.550130208333</v>
      </c>
      <c r="J89">
        <v>13298.25</v>
      </c>
      <c r="K89">
        <v>5.0692863493193911</v>
      </c>
      <c r="L89">
        <v>6.7029434592135582</v>
      </c>
      <c r="M89">
        <v>20.232922222222228</v>
      </c>
      <c r="N89">
        <v>9.3170791666666677</v>
      </c>
      <c r="O89">
        <v>39.29503444444444</v>
      </c>
      <c r="P89">
        <v>1544.099731990075</v>
      </c>
      <c r="Q89">
        <v>17.631511666666668</v>
      </c>
      <c r="R89">
        <v>13.523452222222224</v>
      </c>
      <c r="S89">
        <v>52.54409079118205</v>
      </c>
      <c r="T89">
        <v>7.8096041517971351</v>
      </c>
      <c r="U89">
        <v>7.5007851729174559</v>
      </c>
      <c r="V89">
        <f t="shared" si="4"/>
        <v>4.8096041517971351</v>
      </c>
      <c r="W89">
        <f t="shared" si="5"/>
        <v>4.5007851729174559</v>
      </c>
      <c r="X89">
        <v>15</v>
      </c>
      <c r="Y89">
        <v>225</v>
      </c>
      <c r="Z89">
        <v>2.0361931818181818</v>
      </c>
      <c r="AA89">
        <v>0</v>
      </c>
      <c r="AB89">
        <v>1.25</v>
      </c>
      <c r="AC89">
        <v>1</v>
      </c>
      <c r="AD89">
        <v>6.7181000722972435</v>
      </c>
      <c r="AE89">
        <v>6.1277043783208338</v>
      </c>
      <c r="AF89">
        <v>5.7495978370128631</v>
      </c>
      <c r="AG89">
        <v>5.8921115454126634</v>
      </c>
      <c r="AH89">
        <v>6.5872646659696574</v>
      </c>
      <c r="AI89" s="12">
        <v>4.2377806756374143</v>
      </c>
      <c r="AJ89" s="12">
        <v>0</v>
      </c>
      <c r="AK89" s="12">
        <v>0</v>
      </c>
      <c r="AL89" s="12">
        <v>0</v>
      </c>
      <c r="AM89" s="12">
        <v>0</v>
      </c>
      <c r="AN89" s="12">
        <v>0</v>
      </c>
      <c r="AO89">
        <v>5.7914710493333335</v>
      </c>
      <c r="AP89">
        <v>6.7329562759999986</v>
      </c>
    </row>
    <row r="90" spans="1:42" x14ac:dyDescent="0.2">
      <c r="A90" s="2">
        <v>42917</v>
      </c>
      <c r="B90">
        <v>7</v>
      </c>
      <c r="C90">
        <v>2017</v>
      </c>
      <c r="D90">
        <v>4.75</v>
      </c>
      <c r="E90">
        <f t="shared" si="3"/>
        <v>3.5</v>
      </c>
      <c r="F90">
        <v>7.1676257971428576</v>
      </c>
      <c r="G90">
        <v>3.88</v>
      </c>
      <c r="H90">
        <v>4.0551506599999998</v>
      </c>
      <c r="I90">
        <v>5821.8484468005954</v>
      </c>
      <c r="J90">
        <v>13342.095238095239</v>
      </c>
      <c r="K90">
        <v>5.0856529576213161</v>
      </c>
      <c r="L90">
        <v>6.701799748389786</v>
      </c>
      <c r="M90">
        <v>20.417099047619054</v>
      </c>
      <c r="N90">
        <v>9.187421904761905</v>
      </c>
      <c r="O90">
        <v>39.201083809523816</v>
      </c>
      <c r="P90">
        <v>1536.7249718413102</v>
      </c>
      <c r="Q90">
        <v>17.679740952380953</v>
      </c>
      <c r="R90">
        <v>13.514655238095239</v>
      </c>
      <c r="S90">
        <v>50.883999443054165</v>
      </c>
      <c r="T90">
        <v>7.9679058408893564</v>
      </c>
      <c r="U90">
        <v>7.6705705245660774</v>
      </c>
      <c r="V90">
        <f t="shared" si="4"/>
        <v>4.9679058408893564</v>
      </c>
      <c r="W90">
        <f t="shared" si="5"/>
        <v>4.6705705245660774</v>
      </c>
      <c r="X90">
        <v>20</v>
      </c>
      <c r="Y90">
        <v>400</v>
      </c>
      <c r="Z90">
        <v>1.9830575424362122</v>
      </c>
      <c r="AA90">
        <v>0</v>
      </c>
      <c r="AB90">
        <v>1.25</v>
      </c>
      <c r="AC90">
        <v>0</v>
      </c>
      <c r="AD90">
        <v>6.7141686510487144</v>
      </c>
      <c r="AE90">
        <v>6.1116773960755637</v>
      </c>
      <c r="AF90">
        <v>5.7141701984795867</v>
      </c>
      <c r="AG90">
        <v>5.8895398659266416</v>
      </c>
      <c r="AH90">
        <v>6.5873439287603954</v>
      </c>
      <c r="AI90" s="12">
        <v>4.2579949427157961</v>
      </c>
      <c r="AJ90" s="12">
        <v>0</v>
      </c>
      <c r="AK90" s="12">
        <v>0</v>
      </c>
      <c r="AL90" s="12">
        <v>0</v>
      </c>
      <c r="AM90" s="12">
        <v>0</v>
      </c>
      <c r="AN90" s="12">
        <v>0</v>
      </c>
      <c r="AO90">
        <v>5.8297966628571425</v>
      </c>
      <c r="AP90">
        <v>6.8258401247619043</v>
      </c>
    </row>
    <row r="91" spans="1:42" x14ac:dyDescent="0.2">
      <c r="A91" s="2">
        <v>42948</v>
      </c>
      <c r="B91">
        <v>8</v>
      </c>
      <c r="C91">
        <v>2017</v>
      </c>
      <c r="D91">
        <v>4.6704545454545503</v>
      </c>
      <c r="E91">
        <f t="shared" si="3"/>
        <v>3.4204545454545503</v>
      </c>
      <c r="F91">
        <v>7.0764712849999993</v>
      </c>
      <c r="G91">
        <v>3.82</v>
      </c>
      <c r="H91">
        <v>4.6837065300000003</v>
      </c>
      <c r="I91">
        <v>5844.486328125</v>
      </c>
      <c r="J91">
        <v>13341.818181818182</v>
      </c>
      <c r="K91">
        <v>5.088820458183414</v>
      </c>
      <c r="L91">
        <v>6.7035108778502446</v>
      </c>
      <c r="M91">
        <v>20.811435454545457</v>
      </c>
      <c r="N91">
        <v>9.099085454545456</v>
      </c>
      <c r="O91">
        <v>39.224333636363632</v>
      </c>
      <c r="P91">
        <v>1538.5483492167673</v>
      </c>
      <c r="Q91">
        <v>17.434760000000001</v>
      </c>
      <c r="R91">
        <v>13.43038545454545</v>
      </c>
      <c r="S91">
        <v>49.945652671482222</v>
      </c>
      <c r="T91">
        <v>8.2143229119904184</v>
      </c>
      <c r="U91">
        <v>7.7621531923035949</v>
      </c>
      <c r="V91">
        <f t="shared" si="4"/>
        <v>5.2143229119904184</v>
      </c>
      <c r="W91">
        <f t="shared" si="5"/>
        <v>4.7621531923035949</v>
      </c>
      <c r="X91">
        <v>25</v>
      </c>
      <c r="Y91">
        <v>625</v>
      </c>
      <c r="Z91">
        <v>2.8324987030952791</v>
      </c>
      <c r="AA91">
        <v>0</v>
      </c>
      <c r="AB91">
        <v>1.25</v>
      </c>
      <c r="AC91">
        <v>0</v>
      </c>
      <c r="AD91">
        <v>6.7176411854712361</v>
      </c>
      <c r="AE91">
        <v>6.1054431654058687</v>
      </c>
      <c r="AF91">
        <v>5.721891195321736</v>
      </c>
      <c r="AG91">
        <v>5.8737305578328858</v>
      </c>
      <c r="AH91">
        <v>6.5939145546539946</v>
      </c>
      <c r="AI91" s="12">
        <v>4.28256456561303</v>
      </c>
      <c r="AJ91" s="12">
        <v>0</v>
      </c>
      <c r="AK91" s="12">
        <v>0</v>
      </c>
      <c r="AL91" s="12">
        <v>0</v>
      </c>
      <c r="AM91" s="12">
        <v>0</v>
      </c>
      <c r="AN91" s="12">
        <v>0</v>
      </c>
      <c r="AO91">
        <v>5.8245019400000011</v>
      </c>
      <c r="AP91">
        <v>6.6652879286363627</v>
      </c>
    </row>
    <row r="92" spans="1:42" x14ac:dyDescent="0.2">
      <c r="A92" s="2">
        <v>42979</v>
      </c>
      <c r="B92">
        <v>9</v>
      </c>
      <c r="C92">
        <v>2017</v>
      </c>
      <c r="D92">
        <v>4.4342105263157903</v>
      </c>
      <c r="E92">
        <f t="shared" si="3"/>
        <v>3.1842105263157903</v>
      </c>
      <c r="F92">
        <v>6.7063565773684219</v>
      </c>
      <c r="G92">
        <v>3.72</v>
      </c>
      <c r="H92">
        <v>7.74277894</v>
      </c>
      <c r="I92">
        <v>5865.2312654194075</v>
      </c>
      <c r="J92">
        <v>13303.473684210527</v>
      </c>
      <c r="K92">
        <v>5.0912661316289904</v>
      </c>
      <c r="L92">
        <v>6.7112073409603559</v>
      </c>
      <c r="M92">
        <v>20.81155157894737</v>
      </c>
      <c r="N92">
        <v>8.9818298947368422</v>
      </c>
      <c r="O92">
        <v>39.967677368421043</v>
      </c>
      <c r="P92">
        <v>1597.4152342261957</v>
      </c>
      <c r="Q92">
        <v>17.000854210526317</v>
      </c>
      <c r="R92">
        <v>13.238087894736843</v>
      </c>
      <c r="S92">
        <v>51.185263382761057</v>
      </c>
      <c r="T92">
        <v>8.2120042561341471</v>
      </c>
      <c r="U92">
        <v>7.685741738602264</v>
      </c>
      <c r="V92">
        <f t="shared" si="4"/>
        <v>5.2120042561341471</v>
      </c>
      <c r="W92">
        <f t="shared" si="5"/>
        <v>4.685741738602264</v>
      </c>
      <c r="X92">
        <v>21</v>
      </c>
      <c r="Y92">
        <v>441</v>
      </c>
      <c r="Z92">
        <v>3.3594061855670101</v>
      </c>
      <c r="AA92">
        <v>0</v>
      </c>
      <c r="AB92">
        <v>1.25</v>
      </c>
      <c r="AC92">
        <v>0</v>
      </c>
      <c r="AD92">
        <v>6.7205015175052072</v>
      </c>
      <c r="AE92">
        <v>6.1154020768553199</v>
      </c>
      <c r="AF92">
        <v>5.7188001367654326</v>
      </c>
      <c r="AG92">
        <v>5.8926589856752978</v>
      </c>
      <c r="AH92">
        <v>6.5944653521406558</v>
      </c>
      <c r="AI92" s="12">
        <v>4.2811659091581715</v>
      </c>
      <c r="AJ92" s="12">
        <v>0</v>
      </c>
      <c r="AK92" s="12">
        <v>0</v>
      </c>
      <c r="AL92" s="12">
        <v>0</v>
      </c>
      <c r="AM92" s="12">
        <v>0</v>
      </c>
      <c r="AN92" s="12">
        <v>0</v>
      </c>
      <c r="AO92">
        <v>5.3993297663157893</v>
      </c>
      <c r="AP92">
        <v>6.1958057042105255</v>
      </c>
    </row>
    <row r="93" spans="1:42" x14ac:dyDescent="0.2">
      <c r="A93" s="2">
        <v>43009</v>
      </c>
      <c r="B93">
        <v>10</v>
      </c>
      <c r="C93">
        <v>2017</v>
      </c>
      <c r="D93">
        <v>4.25</v>
      </c>
      <c r="E93">
        <f t="shared" si="3"/>
        <v>3</v>
      </c>
      <c r="F93">
        <v>6.8872449236363646</v>
      </c>
      <c r="G93">
        <v>3.58</v>
      </c>
      <c r="H93">
        <v>2.8996183200000001</v>
      </c>
      <c r="I93">
        <v>5941.404030539773</v>
      </c>
      <c r="J93">
        <v>13526</v>
      </c>
      <c r="K93">
        <v>5.0812603681839885</v>
      </c>
      <c r="L93">
        <v>6.7128437348849364</v>
      </c>
      <c r="M93">
        <v>21.699482727272724</v>
      </c>
      <c r="N93">
        <v>8.9536518181818181</v>
      </c>
      <c r="O93">
        <v>39.178316363636355</v>
      </c>
      <c r="P93">
        <v>1534.9404730891763</v>
      </c>
      <c r="Q93">
        <v>16.898876363636361</v>
      </c>
      <c r="R93">
        <v>13.26967181818182</v>
      </c>
      <c r="S93">
        <v>53.520499610900821</v>
      </c>
      <c r="T93">
        <v>8.1515684095247849</v>
      </c>
      <c r="U93">
        <v>7.8856438718357635</v>
      </c>
      <c r="V93">
        <f t="shared" si="4"/>
        <v>5.1515684095247849</v>
      </c>
      <c r="W93">
        <f t="shared" si="5"/>
        <v>4.8856438718357635</v>
      </c>
      <c r="X93">
        <v>26</v>
      </c>
      <c r="Y93">
        <v>676</v>
      </c>
      <c r="Z93">
        <v>1.8446948601171111</v>
      </c>
      <c r="AA93">
        <v>0</v>
      </c>
      <c r="AB93">
        <v>1.25</v>
      </c>
      <c r="AC93">
        <v>0</v>
      </c>
      <c r="AD93">
        <v>6.7229891222485332</v>
      </c>
      <c r="AE93">
        <v>6.1224656748824815</v>
      </c>
      <c r="AF93">
        <v>5.7158875887303457</v>
      </c>
      <c r="AG93">
        <v>5.9062816515541305</v>
      </c>
      <c r="AH93">
        <v>6.5954093983417739</v>
      </c>
      <c r="AI93" s="12">
        <v>4.2865783874329031</v>
      </c>
      <c r="AJ93" s="12">
        <v>0</v>
      </c>
      <c r="AK93" s="12">
        <v>0</v>
      </c>
      <c r="AL93" s="12">
        <v>0</v>
      </c>
      <c r="AM93" s="12">
        <v>0</v>
      </c>
      <c r="AN93" s="12">
        <v>0</v>
      </c>
      <c r="AO93">
        <v>5.3914038090909093</v>
      </c>
      <c r="AP93">
        <v>6.3702062431818183</v>
      </c>
    </row>
    <row r="94" spans="1:42" x14ac:dyDescent="0.2">
      <c r="A94" s="2">
        <v>43040</v>
      </c>
      <c r="B94">
        <v>11</v>
      </c>
      <c r="C94">
        <v>2017</v>
      </c>
      <c r="D94">
        <v>4.25</v>
      </c>
      <c r="E94">
        <f t="shared" si="3"/>
        <v>3</v>
      </c>
      <c r="F94">
        <v>6.8827084240909082</v>
      </c>
      <c r="G94">
        <v>3.3</v>
      </c>
      <c r="H94">
        <v>3.85112619</v>
      </c>
      <c r="I94">
        <v>6038.162131569602</v>
      </c>
      <c r="J94">
        <v>13527.363636363636</v>
      </c>
      <c r="K94">
        <v>5.0789670136551521</v>
      </c>
      <c r="L94">
        <v>6.7159604131738364</v>
      </c>
      <c r="M94">
        <v>22.370601818181814</v>
      </c>
      <c r="N94">
        <v>8.8146269999999998</v>
      </c>
      <c r="O94">
        <v>38.775094999999993</v>
      </c>
      <c r="P94">
        <v>1503.5079922590244</v>
      </c>
      <c r="Q94">
        <v>16.651200909090914</v>
      </c>
      <c r="R94">
        <v>13.388475909090912</v>
      </c>
      <c r="S94">
        <v>46.705238523937361</v>
      </c>
      <c r="T94">
        <v>7.8287803739893178</v>
      </c>
      <c r="U94">
        <v>7.5031094366713695</v>
      </c>
      <c r="V94">
        <f t="shared" si="4"/>
        <v>4.8287803739893178</v>
      </c>
      <c r="W94">
        <f t="shared" si="5"/>
        <v>4.5031094366713695</v>
      </c>
      <c r="X94">
        <v>15</v>
      </c>
      <c r="Y94">
        <v>225</v>
      </c>
      <c r="Z94">
        <v>2.116756671899529</v>
      </c>
      <c r="AA94">
        <v>0</v>
      </c>
      <c r="AB94">
        <v>1.25</v>
      </c>
      <c r="AC94">
        <v>0</v>
      </c>
      <c r="AD94">
        <v>6.7260284981130223</v>
      </c>
      <c r="AE94">
        <v>6.1265026336816373</v>
      </c>
      <c r="AF94">
        <v>5.7302149168330603</v>
      </c>
      <c r="AG94">
        <v>5.9035488534750344</v>
      </c>
      <c r="AH94">
        <v>6.5981891517620719</v>
      </c>
      <c r="AI94" s="12">
        <v>4.2737367491412153</v>
      </c>
      <c r="AJ94" s="12">
        <v>0</v>
      </c>
      <c r="AK94" s="12">
        <v>0</v>
      </c>
      <c r="AL94" s="12">
        <v>0</v>
      </c>
      <c r="AM94" s="12">
        <v>0</v>
      </c>
      <c r="AN94" s="12">
        <v>0</v>
      </c>
      <c r="AO94">
        <v>5.3034902949999987</v>
      </c>
      <c r="AP94">
        <v>6.3764939168181822</v>
      </c>
    </row>
    <row r="95" spans="1:42" x14ac:dyDescent="0.2">
      <c r="A95" s="2">
        <v>43101</v>
      </c>
      <c r="B95">
        <v>1</v>
      </c>
      <c r="C95">
        <v>2018</v>
      </c>
      <c r="D95">
        <v>4.25</v>
      </c>
      <c r="E95">
        <f t="shared" si="3"/>
        <v>2.75</v>
      </c>
      <c r="F95">
        <v>6.4159405831818184</v>
      </c>
      <c r="G95">
        <v>3.25</v>
      </c>
      <c r="H95">
        <v>8.01661979</v>
      </c>
      <c r="I95">
        <v>6465.086869673295</v>
      </c>
      <c r="J95">
        <v>13380.363636363636</v>
      </c>
      <c r="K95">
        <v>5.0994089322063969</v>
      </c>
      <c r="L95">
        <v>6.7184009507589426</v>
      </c>
      <c r="M95">
        <v>20.92514090909091</v>
      </c>
      <c r="N95">
        <v>8.4460857727272742</v>
      </c>
      <c r="O95">
        <v>40.850895454545444</v>
      </c>
      <c r="P95">
        <v>1668.7956594382017</v>
      </c>
      <c r="Q95">
        <v>16.60777818181818</v>
      </c>
      <c r="R95">
        <v>13.170100454545455</v>
      </c>
      <c r="S95">
        <v>50.372499847412072</v>
      </c>
      <c r="T95">
        <v>8.4251677522227943</v>
      </c>
      <c r="U95">
        <v>7.9551102309705515</v>
      </c>
      <c r="V95">
        <f t="shared" si="4"/>
        <v>5.4251677522227943</v>
      </c>
      <c r="W95">
        <f t="shared" si="5"/>
        <v>4.9551102309705515</v>
      </c>
      <c r="X95">
        <v>27</v>
      </c>
      <c r="Y95">
        <v>729</v>
      </c>
      <c r="Z95">
        <v>2.951600133067199</v>
      </c>
      <c r="AA95">
        <v>0</v>
      </c>
      <c r="AB95">
        <v>1.5</v>
      </c>
      <c r="AC95">
        <v>0</v>
      </c>
      <c r="AD95">
        <v>6.7284905161735482</v>
      </c>
      <c r="AE95">
        <v>6.1227864743234308</v>
      </c>
      <c r="AF95">
        <v>5.7260189518130673</v>
      </c>
      <c r="AG95">
        <v>5.9001543049992566</v>
      </c>
      <c r="AH95">
        <v>6.6027722015274053</v>
      </c>
      <c r="AI95" s="12">
        <v>4.2642887946010726</v>
      </c>
      <c r="AJ95" s="12">
        <v>0</v>
      </c>
      <c r="AK95" s="12">
        <v>0</v>
      </c>
      <c r="AL95" s="12">
        <v>0</v>
      </c>
      <c r="AM95" s="12">
        <v>0</v>
      </c>
      <c r="AN95" s="12">
        <v>0</v>
      </c>
      <c r="AO95">
        <v>4.9775487922727271</v>
      </c>
      <c r="AP95">
        <v>5.8426146704545454</v>
      </c>
    </row>
    <row r="96" spans="1:42" x14ac:dyDescent="0.2">
      <c r="A96" s="2">
        <v>43132</v>
      </c>
      <c r="B96">
        <v>2</v>
      </c>
      <c r="C96">
        <v>2018</v>
      </c>
      <c r="D96">
        <v>4.25</v>
      </c>
      <c r="E96">
        <f t="shared" si="3"/>
        <v>2.75</v>
      </c>
      <c r="F96">
        <v>6.6960467689473688</v>
      </c>
      <c r="G96">
        <v>3.18</v>
      </c>
      <c r="H96">
        <v>6.1392325000000003</v>
      </c>
      <c r="I96">
        <v>6585.651649876645</v>
      </c>
      <c r="J96">
        <v>13590.052631578947</v>
      </c>
      <c r="K96">
        <v>5.0858527273094483</v>
      </c>
      <c r="L96">
        <v>6.7205975955108599</v>
      </c>
      <c r="M96">
        <v>20.655333684210529</v>
      </c>
      <c r="N96">
        <v>8.393743526315788</v>
      </c>
      <c r="O96">
        <v>40.600690526315795</v>
      </c>
      <c r="P96">
        <v>1648.4160712136691</v>
      </c>
      <c r="Q96">
        <v>17.153220526315785</v>
      </c>
      <c r="R96">
        <v>13.19700947368421</v>
      </c>
      <c r="S96">
        <v>64.019411648020991</v>
      </c>
      <c r="T96">
        <v>8.0807180975233557</v>
      </c>
      <c r="U96">
        <v>7.796921075330169</v>
      </c>
      <c r="V96">
        <f t="shared" si="4"/>
        <v>5.0807180975233557</v>
      </c>
      <c r="W96">
        <f t="shared" si="5"/>
        <v>4.796921075330169</v>
      </c>
      <c r="X96">
        <v>22</v>
      </c>
      <c r="Y96">
        <v>484</v>
      </c>
      <c r="Z96">
        <v>1.922193136472466</v>
      </c>
      <c r="AA96">
        <v>0</v>
      </c>
      <c r="AB96">
        <v>1.5</v>
      </c>
      <c r="AC96">
        <v>0</v>
      </c>
      <c r="AD96">
        <v>6.7284877294397853</v>
      </c>
      <c r="AE96">
        <v>6.1307382781699298</v>
      </c>
      <c r="AF96">
        <v>5.7252656533659634</v>
      </c>
      <c r="AG96">
        <v>5.9138396550649501</v>
      </c>
      <c r="AH96">
        <v>6.6002607712655532</v>
      </c>
      <c r="AI96" s="12">
        <v>4.2286433621444726</v>
      </c>
      <c r="AJ96" s="12">
        <v>0</v>
      </c>
      <c r="AK96" s="12">
        <v>0</v>
      </c>
      <c r="AL96" s="12">
        <v>0</v>
      </c>
      <c r="AM96" s="12">
        <v>0</v>
      </c>
      <c r="AN96" s="12">
        <v>0</v>
      </c>
      <c r="AO96">
        <v>4.9582018452631571</v>
      </c>
      <c r="AP96">
        <v>6.0132075663157885</v>
      </c>
    </row>
    <row r="97" spans="1:42" x14ac:dyDescent="0.2">
      <c r="A97" s="2">
        <v>43160</v>
      </c>
      <c r="B97">
        <v>3</v>
      </c>
      <c r="C97">
        <v>2018</v>
      </c>
      <c r="D97">
        <v>4.25</v>
      </c>
      <c r="E97">
        <f t="shared" si="3"/>
        <v>2.5</v>
      </c>
      <c r="F97">
        <v>6.9847935966666652</v>
      </c>
      <c r="G97">
        <v>3.4</v>
      </c>
      <c r="H97">
        <v>1.65930958</v>
      </c>
      <c r="I97">
        <v>6355.0853329613092</v>
      </c>
      <c r="J97">
        <v>13758.285714285714</v>
      </c>
      <c r="K97">
        <v>5.0783586738124127</v>
      </c>
      <c r="L97">
        <v>6.7237099348877774</v>
      </c>
      <c r="M97">
        <v>21.890714761904764</v>
      </c>
      <c r="N97">
        <v>8.4674113333333345</v>
      </c>
      <c r="O97">
        <v>39.051777142857141</v>
      </c>
      <c r="P97">
        <v>1525.0412980153794</v>
      </c>
      <c r="Q97">
        <v>17.345183333333335</v>
      </c>
      <c r="R97">
        <v>13.24491238095238</v>
      </c>
      <c r="S97">
        <v>59.161904652913371</v>
      </c>
      <c r="T97">
        <v>8.0158909799992948</v>
      </c>
      <c r="U97">
        <v>7.7645337137295654</v>
      </c>
      <c r="V97">
        <f t="shared" si="4"/>
        <v>5.0158909799992948</v>
      </c>
      <c r="W97">
        <f t="shared" si="5"/>
        <v>4.7645337137295654</v>
      </c>
      <c r="X97">
        <v>23</v>
      </c>
      <c r="Y97">
        <v>529</v>
      </c>
      <c r="Z97">
        <v>1.7838456196244687</v>
      </c>
      <c r="AA97">
        <v>0</v>
      </c>
      <c r="AB97">
        <v>1.75</v>
      </c>
      <c r="AC97">
        <v>0</v>
      </c>
      <c r="AD97">
        <v>6.7320579396866878</v>
      </c>
      <c r="AE97">
        <v>6.1339013546582164</v>
      </c>
      <c r="AF97">
        <v>5.7397434575688777</v>
      </c>
      <c r="AG97">
        <v>5.9095127741379727</v>
      </c>
      <c r="AH97">
        <v>6.6041103662592295</v>
      </c>
      <c r="AI97" s="12">
        <v>4.1975909332787786</v>
      </c>
      <c r="AJ97" s="12">
        <v>0</v>
      </c>
      <c r="AK97" s="12">
        <v>0</v>
      </c>
      <c r="AL97" s="12">
        <v>0</v>
      </c>
      <c r="AM97" s="12">
        <v>0</v>
      </c>
      <c r="AN97" s="12">
        <v>0</v>
      </c>
      <c r="AO97">
        <v>5.1660680466666671</v>
      </c>
      <c r="AP97">
        <v>6.3805611090476191</v>
      </c>
    </row>
    <row r="98" spans="1:42" x14ac:dyDescent="0.2">
      <c r="A98" s="2">
        <v>43191</v>
      </c>
      <c r="B98">
        <v>4</v>
      </c>
      <c r="C98">
        <v>2018</v>
      </c>
      <c r="D98">
        <v>4.25</v>
      </c>
      <c r="E98">
        <f t="shared" si="3"/>
        <v>2.5</v>
      </c>
      <c r="F98">
        <v>6.8919193061904753</v>
      </c>
      <c r="G98">
        <v>3.41</v>
      </c>
      <c r="H98">
        <v>6.70914564</v>
      </c>
      <c r="I98">
        <v>6215.5116024925592</v>
      </c>
      <c r="J98">
        <v>13802.952380952382</v>
      </c>
      <c r="K98">
        <v>5.0744424134962873</v>
      </c>
      <c r="L98">
        <v>6.7256839762056009</v>
      </c>
      <c r="M98">
        <v>21.52966428571429</v>
      </c>
      <c r="N98">
        <v>8.5270110476190464</v>
      </c>
      <c r="O98">
        <v>39.477270476190469</v>
      </c>
      <c r="P98">
        <v>1558.4548842502998</v>
      </c>
      <c r="Q98">
        <v>17.211425238095241</v>
      </c>
      <c r="R98">
        <v>13.252355238095239</v>
      </c>
      <c r="S98">
        <v>52.596666608537916</v>
      </c>
      <c r="T98">
        <v>7.8815227416026898</v>
      </c>
      <c r="U98">
        <v>7.6142522211095871</v>
      </c>
      <c r="V98">
        <f t="shared" si="4"/>
        <v>4.8815227416026898</v>
      </c>
      <c r="W98">
        <f t="shared" si="5"/>
        <v>4.6142522211095871</v>
      </c>
      <c r="X98">
        <v>24</v>
      </c>
      <c r="Y98">
        <v>576</v>
      </c>
      <c r="Z98">
        <v>1.8504208806773605</v>
      </c>
      <c r="AA98">
        <v>0</v>
      </c>
      <c r="AB98">
        <v>1.75</v>
      </c>
      <c r="AC98">
        <v>0</v>
      </c>
      <c r="AD98">
        <v>6.7331241120348366</v>
      </c>
      <c r="AE98">
        <v>6.1375364482823347</v>
      </c>
      <c r="AF98">
        <v>5.7400366014584288</v>
      </c>
      <c r="AG98">
        <v>5.9153940094003152</v>
      </c>
      <c r="AH98">
        <v>6.6043321527415682</v>
      </c>
      <c r="AI98" s="12">
        <v>4.1911840397392135</v>
      </c>
      <c r="AJ98" s="12">
        <v>0</v>
      </c>
      <c r="AK98" s="12">
        <v>0</v>
      </c>
      <c r="AL98" s="12">
        <v>0</v>
      </c>
      <c r="AM98" s="12">
        <v>0</v>
      </c>
      <c r="AN98" s="12">
        <v>0</v>
      </c>
      <c r="AO98">
        <v>5.360483105238095</v>
      </c>
      <c r="AP98">
        <v>6.3386691366666659</v>
      </c>
    </row>
    <row r="99" spans="1:42" x14ac:dyDescent="0.2">
      <c r="A99" s="2">
        <v>43221</v>
      </c>
      <c r="B99">
        <v>5</v>
      </c>
      <c r="C99">
        <v>2018</v>
      </c>
      <c r="D99">
        <v>4.375</v>
      </c>
      <c r="E99">
        <f t="shared" si="3"/>
        <v>2.625</v>
      </c>
      <c r="F99">
        <v>7.5052444855000005</v>
      </c>
      <c r="G99">
        <v>3.23</v>
      </c>
      <c r="H99">
        <v>5.6050952900000004</v>
      </c>
      <c r="I99">
        <v>5883.8042724609377</v>
      </c>
      <c r="J99">
        <v>14059.7</v>
      </c>
      <c r="K99">
        <v>5.0676250743630167</v>
      </c>
      <c r="L99">
        <v>6.7272627801229916</v>
      </c>
      <c r="M99">
        <v>22.225314999999998</v>
      </c>
      <c r="N99">
        <v>8.6410927000000015</v>
      </c>
      <c r="O99">
        <v>38.118816499999994</v>
      </c>
      <c r="P99">
        <v>1453.0441713606717</v>
      </c>
      <c r="Q99">
        <v>17.5264095</v>
      </c>
      <c r="R99">
        <v>13.488367499999999</v>
      </c>
      <c r="S99">
        <v>52.642857142857089</v>
      </c>
      <c r="T99">
        <v>7.781424323291823</v>
      </c>
      <c r="U99">
        <v>7.3943641126271284</v>
      </c>
      <c r="V99">
        <f t="shared" si="4"/>
        <v>4.781424323291823</v>
      </c>
      <c r="W99">
        <f t="shared" si="5"/>
        <v>4.3943641126271284</v>
      </c>
      <c r="X99">
        <v>29</v>
      </c>
      <c r="Y99">
        <v>841</v>
      </c>
      <c r="Z99">
        <v>2.4381488203266786</v>
      </c>
      <c r="AA99">
        <v>0</v>
      </c>
      <c r="AB99">
        <v>1.75</v>
      </c>
      <c r="AC99">
        <v>0</v>
      </c>
      <c r="AD99">
        <v>6.7352061750583045</v>
      </c>
      <c r="AE99">
        <v>6.1475610400763259</v>
      </c>
      <c r="AF99">
        <v>5.7638958360545658</v>
      </c>
      <c r="AG99">
        <v>5.9159282394558996</v>
      </c>
      <c r="AH99">
        <v>6.6037714784183734</v>
      </c>
      <c r="AI99" s="12">
        <v>4.1661745539095341</v>
      </c>
      <c r="AJ99" s="12">
        <v>0</v>
      </c>
      <c r="AK99" s="12">
        <v>0</v>
      </c>
      <c r="AL99" s="12">
        <v>0</v>
      </c>
      <c r="AM99" s="12">
        <v>0</v>
      </c>
      <c r="AN99" s="12">
        <v>0</v>
      </c>
      <c r="AO99">
        <v>6.1350338400000002</v>
      </c>
      <c r="AP99">
        <v>6.9822058704999987</v>
      </c>
    </row>
    <row r="100" spans="1:42" x14ac:dyDescent="0.2">
      <c r="A100" s="2">
        <v>43252</v>
      </c>
      <c r="B100">
        <v>6</v>
      </c>
      <c r="C100">
        <v>2018</v>
      </c>
      <c r="D100">
        <v>4.7954545454545503</v>
      </c>
      <c r="E100">
        <f t="shared" si="3"/>
        <v>2.7954545454545503</v>
      </c>
      <c r="F100">
        <v>7.6821377927272723</v>
      </c>
      <c r="G100">
        <v>3.12</v>
      </c>
      <c r="H100">
        <v>-6.4571013300000004</v>
      </c>
      <c r="I100">
        <v>5903.1284930889424</v>
      </c>
      <c r="J100">
        <v>14036.142857142857</v>
      </c>
      <c r="K100">
        <v>5.0569130038054917</v>
      </c>
      <c r="L100">
        <v>6.7322986067383024</v>
      </c>
      <c r="M100">
        <v>21.584729166666666</v>
      </c>
      <c r="N100">
        <v>8.7405643333333334</v>
      </c>
      <c r="O100">
        <v>38.138894166666667</v>
      </c>
      <c r="P100">
        <v>1454.5752482562007</v>
      </c>
      <c r="Q100">
        <v>17.745860833333335</v>
      </c>
      <c r="R100">
        <v>13.78995083333333</v>
      </c>
      <c r="S100">
        <v>54.043333326067192</v>
      </c>
      <c r="T100">
        <v>7.5617380410867838</v>
      </c>
      <c r="U100">
        <v>7.2268318106587204</v>
      </c>
      <c r="V100">
        <f t="shared" si="4"/>
        <v>4.5617380410867838</v>
      </c>
      <c r="W100">
        <f t="shared" si="5"/>
        <v>4.2268318106587204</v>
      </c>
      <c r="X100">
        <v>12</v>
      </c>
      <c r="Y100">
        <v>144</v>
      </c>
      <c r="Z100">
        <v>2.1622516163473517</v>
      </c>
      <c r="AA100">
        <v>0</v>
      </c>
      <c r="AB100">
        <v>2</v>
      </c>
      <c r="AC100">
        <v>1</v>
      </c>
      <c r="AD100">
        <v>6.7430509129295029</v>
      </c>
      <c r="AE100">
        <v>6.1620726197342037</v>
      </c>
      <c r="AF100">
        <v>5.7824531736445302</v>
      </c>
      <c r="AG100">
        <v>5.9275662082729079</v>
      </c>
      <c r="AH100">
        <v>6.6092299889427411</v>
      </c>
      <c r="AI100" s="12">
        <v>4.1821040864921626</v>
      </c>
      <c r="AJ100" s="12">
        <v>0</v>
      </c>
      <c r="AK100" s="12">
        <v>0</v>
      </c>
      <c r="AL100" s="12">
        <v>0</v>
      </c>
      <c r="AM100" s="12">
        <v>0</v>
      </c>
      <c r="AN100" s="12">
        <v>0</v>
      </c>
      <c r="AO100">
        <v>6.2483774709090918</v>
      </c>
      <c r="AP100">
        <v>7.2378956654545448</v>
      </c>
    </row>
    <row r="101" spans="1:42" x14ac:dyDescent="0.2">
      <c r="A101" s="2">
        <v>43282</v>
      </c>
      <c r="B101">
        <v>7</v>
      </c>
      <c r="C101">
        <v>2018</v>
      </c>
      <c r="D101">
        <v>5.25</v>
      </c>
      <c r="E101">
        <f t="shared" si="3"/>
        <v>3.25</v>
      </c>
      <c r="F101">
        <v>7.9219587013636366</v>
      </c>
      <c r="G101">
        <v>3.18</v>
      </c>
      <c r="H101">
        <v>4.8202644399999999</v>
      </c>
      <c r="I101">
        <v>5866.612127130682</v>
      </c>
      <c r="J101">
        <v>14414.5</v>
      </c>
      <c r="K101">
        <v>5.0513400585630581</v>
      </c>
      <c r="L101">
        <v>6.7307272184895206</v>
      </c>
      <c r="M101">
        <v>21.581323636363638</v>
      </c>
      <c r="N101">
        <v>8.9845151363636369</v>
      </c>
      <c r="O101">
        <v>37.733659545454536</v>
      </c>
      <c r="P101">
        <v>1423.8290626922721</v>
      </c>
      <c r="Q101">
        <v>17.850696818181817</v>
      </c>
      <c r="R101">
        <v>13.849805909090907</v>
      </c>
      <c r="S101">
        <v>49.041428520565908</v>
      </c>
      <c r="T101">
        <v>8.1055152940867643</v>
      </c>
      <c r="U101">
        <v>7.807061239917239</v>
      </c>
      <c r="V101">
        <f t="shared" si="4"/>
        <v>5.1055152940867643</v>
      </c>
      <c r="W101">
        <f t="shared" si="5"/>
        <v>4.807061239917239</v>
      </c>
      <c r="X101">
        <v>27</v>
      </c>
      <c r="Y101">
        <v>729</v>
      </c>
      <c r="Z101">
        <v>1.9881724621861843</v>
      </c>
      <c r="AA101">
        <v>0</v>
      </c>
      <c r="AB101">
        <v>2</v>
      </c>
      <c r="AC101">
        <v>0</v>
      </c>
      <c r="AD101">
        <v>6.7409775111898895</v>
      </c>
      <c r="AE101">
        <v>6.140979985920386</v>
      </c>
      <c r="AF101">
        <v>5.765896346901096</v>
      </c>
      <c r="AG101">
        <v>5.903196783159034</v>
      </c>
      <c r="AH101">
        <v>6.6135466443750994</v>
      </c>
      <c r="AI101" s="12">
        <v>4.2325290562650109</v>
      </c>
      <c r="AJ101" s="12">
        <v>0</v>
      </c>
      <c r="AK101" s="12">
        <v>0</v>
      </c>
      <c r="AL101" s="12">
        <v>0</v>
      </c>
      <c r="AM101" s="12">
        <v>0</v>
      </c>
      <c r="AN101" s="12">
        <v>0</v>
      </c>
      <c r="AO101">
        <v>6.2755236499999993</v>
      </c>
      <c r="AP101">
        <v>7.6403074331818175</v>
      </c>
    </row>
    <row r="102" spans="1:42" x14ac:dyDescent="0.2">
      <c r="A102" s="2">
        <v>43313</v>
      </c>
      <c r="B102">
        <v>8</v>
      </c>
      <c r="C102">
        <v>2018</v>
      </c>
      <c r="D102">
        <v>5.3809523809523796</v>
      </c>
      <c r="E102">
        <f t="shared" si="3"/>
        <v>3.3809523809523796</v>
      </c>
      <c r="F102">
        <v>8.0097545657142835</v>
      </c>
      <c r="G102">
        <v>3.2</v>
      </c>
      <c r="H102">
        <v>4.0517941100000003</v>
      </c>
      <c r="I102">
        <v>5984.4401739211307</v>
      </c>
      <c r="J102">
        <v>14559.857142857143</v>
      </c>
      <c r="K102">
        <v>5.0501197591982185</v>
      </c>
      <c r="L102">
        <v>6.7323931968482755</v>
      </c>
      <c r="M102">
        <v>21.680022857142855</v>
      </c>
      <c r="N102">
        <v>9.0636919047619049</v>
      </c>
      <c r="O102">
        <v>37.695194761904759</v>
      </c>
      <c r="P102">
        <v>1420.9277081379319</v>
      </c>
      <c r="Q102">
        <v>17.787655714285712</v>
      </c>
      <c r="R102">
        <v>13.773427142857141</v>
      </c>
      <c r="S102">
        <v>49.35434789242948</v>
      </c>
      <c r="T102">
        <v>8.076867178658123</v>
      </c>
      <c r="U102">
        <v>7.6806527317073039</v>
      </c>
      <c r="V102">
        <f t="shared" si="4"/>
        <v>5.076867178658123</v>
      </c>
      <c r="W102">
        <f t="shared" si="5"/>
        <v>4.6806527317073039</v>
      </c>
      <c r="X102">
        <v>24</v>
      </c>
      <c r="Y102">
        <v>576</v>
      </c>
      <c r="Z102">
        <v>2.4900865755710857</v>
      </c>
      <c r="AA102">
        <v>0</v>
      </c>
      <c r="AB102">
        <v>2</v>
      </c>
      <c r="AC102">
        <v>0</v>
      </c>
      <c r="AD102">
        <v>6.7426820774723168</v>
      </c>
      <c r="AE102">
        <v>6.1412191911967673</v>
      </c>
      <c r="AF102">
        <v>5.7692209519136153</v>
      </c>
      <c r="AG102">
        <v>5.9011729828469219</v>
      </c>
      <c r="AH102">
        <v>6.6158142108613927</v>
      </c>
      <c r="AI102" s="12">
        <v>4.2169189940902365</v>
      </c>
      <c r="AJ102" s="12">
        <v>0</v>
      </c>
      <c r="AK102" s="12">
        <v>0</v>
      </c>
      <c r="AL102" s="12">
        <v>0</v>
      </c>
      <c r="AM102" s="12">
        <v>0</v>
      </c>
      <c r="AN102" s="12">
        <v>0</v>
      </c>
      <c r="AO102">
        <v>6.134573792857144</v>
      </c>
      <c r="AP102">
        <v>7.725630243333331</v>
      </c>
    </row>
    <row r="103" spans="1:42" x14ac:dyDescent="0.2">
      <c r="A103" s="2">
        <v>43344</v>
      </c>
      <c r="B103">
        <v>9</v>
      </c>
      <c r="C103">
        <v>2018</v>
      </c>
      <c r="D103">
        <v>5.5263157894736796</v>
      </c>
      <c r="E103">
        <f t="shared" si="3"/>
        <v>3.2763157894736796</v>
      </c>
      <c r="F103">
        <v>8.5197325036842102</v>
      </c>
      <c r="G103">
        <v>2.88</v>
      </c>
      <c r="H103">
        <v>2.84004433</v>
      </c>
      <c r="I103">
        <v>5870.3672131990133</v>
      </c>
      <c r="J103">
        <v>14868.736842105263</v>
      </c>
      <c r="K103">
        <v>5.0381573699805449</v>
      </c>
      <c r="L103">
        <v>6.7389780858464476</v>
      </c>
      <c r="M103">
        <v>22.093457894736844</v>
      </c>
      <c r="N103">
        <v>9.4517674210526312</v>
      </c>
      <c r="O103">
        <v>36.897063157894735</v>
      </c>
      <c r="P103">
        <v>1361.3932696776731</v>
      </c>
      <c r="Q103">
        <v>17.745333684210522</v>
      </c>
      <c r="R103">
        <v>13.812375263157893</v>
      </c>
      <c r="S103">
        <v>47.934211128636377</v>
      </c>
      <c r="T103">
        <v>8.0298588064325731</v>
      </c>
      <c r="U103">
        <v>7.6619829637130961</v>
      </c>
      <c r="V103">
        <f t="shared" si="4"/>
        <v>5.0298588064325731</v>
      </c>
      <c r="W103">
        <f t="shared" si="5"/>
        <v>4.6619829637130961</v>
      </c>
      <c r="X103">
        <v>25</v>
      </c>
      <c r="Y103">
        <v>625</v>
      </c>
      <c r="Z103">
        <v>2.3327910623284986</v>
      </c>
      <c r="AA103">
        <v>0</v>
      </c>
      <c r="AB103">
        <v>2.25</v>
      </c>
      <c r="AC103">
        <v>0</v>
      </c>
      <c r="AD103">
        <v>6.7487135069751192</v>
      </c>
      <c r="AE103">
        <v>6.1497339976189993</v>
      </c>
      <c r="AF103">
        <v>5.7714440665407407</v>
      </c>
      <c r="AG103">
        <v>5.9142732094449437</v>
      </c>
      <c r="AH103">
        <v>6.6208931552213564</v>
      </c>
      <c r="AI103" s="12">
        <v>4.2511854423568209</v>
      </c>
      <c r="AJ103" s="12">
        <v>0</v>
      </c>
      <c r="AK103" s="12">
        <v>0</v>
      </c>
      <c r="AL103" s="12">
        <v>0</v>
      </c>
      <c r="AM103" s="12">
        <v>0</v>
      </c>
      <c r="AN103" s="12">
        <v>0</v>
      </c>
      <c r="AO103">
        <v>7.1019703273684227</v>
      </c>
      <c r="AP103">
        <v>8.2888074068421052</v>
      </c>
    </row>
    <row r="104" spans="1:42" x14ac:dyDescent="0.2">
      <c r="A104" s="2">
        <v>43374</v>
      </c>
      <c r="B104">
        <v>10</v>
      </c>
      <c r="C104">
        <v>2018</v>
      </c>
      <c r="D104">
        <v>5.75</v>
      </c>
      <c r="E104">
        <f t="shared" si="3"/>
        <v>3.5</v>
      </c>
      <c r="F104">
        <v>8.6796232852173905</v>
      </c>
      <c r="G104">
        <v>3.16</v>
      </c>
      <c r="H104">
        <v>8.3048876099999998</v>
      </c>
      <c r="I104">
        <v>5798.111582880435</v>
      </c>
      <c r="J104">
        <v>15178.869565217392</v>
      </c>
      <c r="K104">
        <v>5.0391601710648315</v>
      </c>
      <c r="L104">
        <v>6.744647003984789</v>
      </c>
      <c r="M104">
        <v>22.367035217391305</v>
      </c>
      <c r="N104">
        <v>9.4166522608695633</v>
      </c>
      <c r="O104">
        <v>37.017264782608692</v>
      </c>
      <c r="P104">
        <v>1370.2778919857617</v>
      </c>
      <c r="Q104">
        <v>17.784211304347824</v>
      </c>
      <c r="R104">
        <v>13.414836086956521</v>
      </c>
      <c r="S104">
        <v>54.110454385930801</v>
      </c>
      <c r="T104">
        <v>8.0951344669398377</v>
      </c>
      <c r="U104">
        <v>7.7478389000759496</v>
      </c>
      <c r="V104">
        <f t="shared" si="4"/>
        <v>5.0951344669398377</v>
      </c>
      <c r="W104">
        <f t="shared" si="5"/>
        <v>4.7478389000759496</v>
      </c>
      <c r="X104">
        <v>31</v>
      </c>
      <c r="Y104">
        <v>961</v>
      </c>
      <c r="Z104">
        <v>2.2248235188991154</v>
      </c>
      <c r="AA104">
        <v>0</v>
      </c>
      <c r="AB104">
        <v>2.25</v>
      </c>
      <c r="AC104">
        <v>0</v>
      </c>
      <c r="AD104">
        <v>6.7533924560076635</v>
      </c>
      <c r="AE104">
        <v>6.1493969829584367</v>
      </c>
      <c r="AF104">
        <v>5.7646182522717604</v>
      </c>
      <c r="AG104">
        <v>5.918547107142067</v>
      </c>
      <c r="AH104">
        <v>6.6271285235694899</v>
      </c>
      <c r="AI104" s="12">
        <v>4.2844519404339207</v>
      </c>
      <c r="AJ104" s="12">
        <v>0</v>
      </c>
      <c r="AK104" s="12">
        <v>0</v>
      </c>
      <c r="AL104" s="12">
        <v>0</v>
      </c>
      <c r="AM104" s="12">
        <v>0</v>
      </c>
      <c r="AN104" s="12">
        <v>0</v>
      </c>
      <c r="AO104">
        <v>7.1035489486956518</v>
      </c>
      <c r="AP104">
        <v>8.4015264943478254</v>
      </c>
    </row>
    <row r="105" spans="1:42" x14ac:dyDescent="0.2">
      <c r="A105" s="2">
        <v>43405</v>
      </c>
      <c r="B105">
        <v>11</v>
      </c>
      <c r="C105">
        <v>2018</v>
      </c>
      <c r="D105">
        <v>5.8809523809523796</v>
      </c>
      <c r="E105">
        <f t="shared" si="3"/>
        <v>3.6309523809523796</v>
      </c>
      <c r="F105">
        <v>8.2622041733333322</v>
      </c>
      <c r="G105">
        <v>3.23</v>
      </c>
      <c r="H105">
        <v>5.5997596600000001</v>
      </c>
      <c r="I105">
        <v>5950.356119791667</v>
      </c>
      <c r="J105">
        <v>14696.857142857143</v>
      </c>
      <c r="K105">
        <v>5.0472004661720158</v>
      </c>
      <c r="L105">
        <v>6.7461193561115813</v>
      </c>
      <c r="M105">
        <v>22.054075714285716</v>
      </c>
      <c r="N105">
        <v>9.2853907619047611</v>
      </c>
      <c r="O105">
        <v>37.343021904761905</v>
      </c>
      <c r="P105">
        <v>1394.5012849795273</v>
      </c>
      <c r="Q105">
        <v>17.469873809523808</v>
      </c>
      <c r="R105">
        <v>13.847638571428572</v>
      </c>
      <c r="S105">
        <v>55.661579332853591</v>
      </c>
      <c r="T105">
        <v>8.049745060332917</v>
      </c>
      <c r="U105">
        <v>7.5923433345820435</v>
      </c>
      <c r="V105">
        <f t="shared" si="4"/>
        <v>5.049745060332917</v>
      </c>
      <c r="W105">
        <f t="shared" si="5"/>
        <v>4.5923433345820435</v>
      </c>
      <c r="X105">
        <v>18</v>
      </c>
      <c r="Y105">
        <v>324</v>
      </c>
      <c r="Z105">
        <v>2.8668285823852742</v>
      </c>
      <c r="AA105">
        <v>0</v>
      </c>
      <c r="AB105">
        <v>2.25</v>
      </c>
      <c r="AC105">
        <v>0</v>
      </c>
      <c r="AD105">
        <v>6.7536577511204463</v>
      </c>
      <c r="AE105">
        <v>6.1477578712153091</v>
      </c>
      <c r="AF105">
        <v>5.7680723139995029</v>
      </c>
      <c r="AG105">
        <v>5.9132987862991291</v>
      </c>
      <c r="AH105">
        <v>6.62801170362492</v>
      </c>
      <c r="AI105" s="12">
        <v>4.2878315027066316</v>
      </c>
      <c r="AJ105" s="12">
        <v>0</v>
      </c>
      <c r="AK105" s="12">
        <v>0</v>
      </c>
      <c r="AL105" s="12">
        <v>0</v>
      </c>
      <c r="AM105" s="12">
        <v>0</v>
      </c>
      <c r="AN105" s="12">
        <v>0</v>
      </c>
      <c r="AO105">
        <v>6.7581890323809528</v>
      </c>
      <c r="AP105">
        <v>8.0961203442857155</v>
      </c>
    </row>
    <row r="106" spans="1:42" x14ac:dyDescent="0.2">
      <c r="A106" s="2">
        <v>43466</v>
      </c>
      <c r="B106">
        <v>1</v>
      </c>
      <c r="C106">
        <v>2019</v>
      </c>
      <c r="D106">
        <v>6</v>
      </c>
      <c r="E106">
        <f t="shared" si="3"/>
        <v>3.5</v>
      </c>
      <c r="F106">
        <v>8.2369201518181807</v>
      </c>
      <c r="G106">
        <v>2.82</v>
      </c>
      <c r="H106">
        <v>4.5693175400000001</v>
      </c>
      <c r="I106">
        <v>6383.264626242898</v>
      </c>
      <c r="J106">
        <v>14163.136363636364</v>
      </c>
      <c r="K106">
        <v>5.0573012878728463</v>
      </c>
      <c r="L106">
        <v>6.7453217068366893</v>
      </c>
      <c r="M106">
        <v>22.483695454545455</v>
      </c>
      <c r="N106">
        <v>9.0112993636363612</v>
      </c>
      <c r="O106">
        <v>37.535287727272724</v>
      </c>
      <c r="P106">
        <v>1408.8978247691505</v>
      </c>
      <c r="Q106">
        <v>17.318752272727274</v>
      </c>
      <c r="R106">
        <v>13.650965909090912</v>
      </c>
      <c r="S106">
        <v>55.517142704554921</v>
      </c>
      <c r="T106">
        <v>8.3050207928629511</v>
      </c>
      <c r="U106">
        <v>7.9799806330575018</v>
      </c>
      <c r="V106">
        <f t="shared" si="4"/>
        <v>5.3050207928629511</v>
      </c>
      <c r="W106">
        <f t="shared" si="5"/>
        <v>4.9799806330575018</v>
      </c>
      <c r="X106">
        <v>28</v>
      </c>
      <c r="Y106">
        <v>784</v>
      </c>
      <c r="Z106">
        <v>2.1136844860987485</v>
      </c>
      <c r="AA106">
        <v>0</v>
      </c>
      <c r="AB106">
        <v>2.5</v>
      </c>
      <c r="AC106">
        <v>0</v>
      </c>
      <c r="AD106">
        <v>6.7516628053228773</v>
      </c>
      <c r="AE106">
        <v>6.1386612079057423</v>
      </c>
      <c r="AF106">
        <v>5.7628987454608174</v>
      </c>
      <c r="AG106">
        <v>5.9013721732391806</v>
      </c>
      <c r="AH106">
        <v>6.6282434292906229</v>
      </c>
      <c r="AI106" s="12">
        <v>4.3069238043623663</v>
      </c>
      <c r="AJ106" s="12">
        <v>0</v>
      </c>
      <c r="AK106" s="12">
        <v>0</v>
      </c>
      <c r="AL106" s="12">
        <v>0</v>
      </c>
      <c r="AM106" s="12">
        <v>0</v>
      </c>
      <c r="AN106" s="12">
        <v>0</v>
      </c>
      <c r="AO106">
        <v>6.8428347118181811</v>
      </c>
      <c r="AP106">
        <v>8.0051731004545452</v>
      </c>
    </row>
    <row r="107" spans="1:42" x14ac:dyDescent="0.2">
      <c r="A107" s="2">
        <v>43497</v>
      </c>
      <c r="B107">
        <v>2</v>
      </c>
      <c r="C107">
        <v>2019</v>
      </c>
      <c r="D107">
        <v>6</v>
      </c>
      <c r="E107">
        <f t="shared" si="3"/>
        <v>3.5</v>
      </c>
      <c r="F107">
        <v>8.0379782842105278</v>
      </c>
      <c r="G107">
        <v>2.57</v>
      </c>
      <c r="H107">
        <v>1.5002793699999999</v>
      </c>
      <c r="I107">
        <v>6492.3885433799342</v>
      </c>
      <c r="J107">
        <v>14035.21052631579</v>
      </c>
      <c r="K107">
        <v>5.0690802919705211</v>
      </c>
      <c r="L107">
        <v>6.7482199774963476</v>
      </c>
      <c r="M107">
        <v>22.422195263157892</v>
      </c>
      <c r="N107">
        <v>8.8878365789473666</v>
      </c>
      <c r="O107">
        <v>37.826378421052631</v>
      </c>
      <c r="P107">
        <v>1430.834904452676</v>
      </c>
      <c r="Q107">
        <v>17.262744210526318</v>
      </c>
      <c r="R107">
        <v>13.600845789473684</v>
      </c>
      <c r="S107">
        <v>47.432222154405352</v>
      </c>
      <c r="T107">
        <v>8.3079694389098826</v>
      </c>
      <c r="U107">
        <v>7.8145139523682383</v>
      </c>
      <c r="V107">
        <f t="shared" si="4"/>
        <v>5.3079694389098826</v>
      </c>
      <c r="W107">
        <f t="shared" si="5"/>
        <v>4.8145139523682383</v>
      </c>
      <c r="X107">
        <v>23</v>
      </c>
      <c r="Y107">
        <v>529</v>
      </c>
      <c r="Z107">
        <v>3.1149816063764564</v>
      </c>
      <c r="AA107">
        <v>0</v>
      </c>
      <c r="AB107">
        <v>2.5</v>
      </c>
      <c r="AC107">
        <v>0</v>
      </c>
      <c r="AD107">
        <v>6.7536426128976892</v>
      </c>
      <c r="AE107">
        <v>6.1418664052600818</v>
      </c>
      <c r="AF107">
        <v>5.7562061873707577</v>
      </c>
      <c r="AG107">
        <v>5.9116338884264827</v>
      </c>
      <c r="AH107">
        <v>6.6298856164538646</v>
      </c>
      <c r="AI107" s="12">
        <v>4.2961481160020814</v>
      </c>
      <c r="AJ107" s="12">
        <v>0</v>
      </c>
      <c r="AK107" s="12">
        <v>0</v>
      </c>
      <c r="AL107" s="12">
        <v>0</v>
      </c>
      <c r="AM107" s="12">
        <v>0</v>
      </c>
      <c r="AN107" s="12">
        <v>0</v>
      </c>
      <c r="AO107">
        <v>6.6697889394736851</v>
      </c>
      <c r="AP107">
        <v>7.7539710105263167</v>
      </c>
    </row>
    <row r="108" spans="1:42" x14ac:dyDescent="0.2">
      <c r="A108" s="2">
        <v>43525</v>
      </c>
      <c r="B108">
        <v>3</v>
      </c>
      <c r="C108">
        <v>2019</v>
      </c>
      <c r="D108">
        <v>6</v>
      </c>
      <c r="E108">
        <f t="shared" si="3"/>
        <v>3.5</v>
      </c>
      <c r="F108">
        <v>7.9053048024999999</v>
      </c>
      <c r="G108">
        <v>2.48</v>
      </c>
      <c r="H108">
        <v>7.4543096000000002</v>
      </c>
      <c r="I108">
        <v>6450.8926513671877</v>
      </c>
      <c r="J108">
        <v>14211</v>
      </c>
      <c r="K108">
        <v>5.0740668188707803</v>
      </c>
      <c r="L108">
        <v>6.7538040562478692</v>
      </c>
      <c r="M108">
        <v>22.362226999999997</v>
      </c>
      <c r="N108">
        <v>8.7292744500000019</v>
      </c>
      <c r="O108">
        <v>38.267561000000001</v>
      </c>
      <c r="P108">
        <v>1464.406224888721</v>
      </c>
      <c r="Q108">
        <v>17.3375865</v>
      </c>
      <c r="R108">
        <v>13.303351000000001</v>
      </c>
      <c r="S108">
        <v>48.778571719214987</v>
      </c>
      <c r="T108">
        <v>8.232191030941058</v>
      </c>
      <c r="U108">
        <v>7.7844746437625165</v>
      </c>
      <c r="V108">
        <f t="shared" si="4"/>
        <v>5.232191030941058</v>
      </c>
      <c r="W108">
        <f t="shared" si="5"/>
        <v>4.7844746437625165</v>
      </c>
      <c r="X108">
        <v>25</v>
      </c>
      <c r="Y108">
        <v>625</v>
      </c>
      <c r="Z108">
        <v>2.8036021681997374</v>
      </c>
      <c r="AA108">
        <v>0</v>
      </c>
      <c r="AB108">
        <v>2.5</v>
      </c>
      <c r="AC108">
        <v>0</v>
      </c>
      <c r="AD108">
        <v>6.759459848649664</v>
      </c>
      <c r="AE108">
        <v>6.1549126309043611</v>
      </c>
      <c r="AF108">
        <v>5.7675857977624414</v>
      </c>
      <c r="AG108">
        <v>5.9258415460089635</v>
      </c>
      <c r="AH108">
        <v>6.6333823971569572</v>
      </c>
      <c r="AI108" s="12">
        <v>4.2898626412471978</v>
      </c>
      <c r="AJ108" s="12">
        <v>0</v>
      </c>
      <c r="AK108" s="12">
        <v>0</v>
      </c>
      <c r="AL108" s="12">
        <v>0</v>
      </c>
      <c r="AM108" s="12">
        <v>0</v>
      </c>
      <c r="AN108" s="12">
        <v>0</v>
      </c>
      <c r="AO108">
        <v>6.4886577255000004</v>
      </c>
      <c r="AP108">
        <v>7.4511731019999985</v>
      </c>
    </row>
    <row r="109" spans="1:42" x14ac:dyDescent="0.2">
      <c r="A109" s="2">
        <v>43556</v>
      </c>
      <c r="B109">
        <v>4</v>
      </c>
      <c r="C109">
        <v>2019</v>
      </c>
      <c r="D109">
        <v>6</v>
      </c>
      <c r="E109">
        <f t="shared" si="3"/>
        <v>3.5</v>
      </c>
      <c r="F109">
        <v>7.7856747721052653</v>
      </c>
      <c r="G109">
        <v>2.83</v>
      </c>
      <c r="H109">
        <v>3.4744859099999998</v>
      </c>
      <c r="I109">
        <v>6447.6969572368425</v>
      </c>
      <c r="J109">
        <v>14142.578947368422</v>
      </c>
      <c r="K109">
        <v>5.073352179230243</v>
      </c>
      <c r="L109">
        <v>6.7535833652733857</v>
      </c>
      <c r="M109">
        <v>21.938860000000002</v>
      </c>
      <c r="N109">
        <v>8.6063070499999981</v>
      </c>
      <c r="O109">
        <v>38.320275000000002</v>
      </c>
      <c r="P109">
        <v>1468.4434760756251</v>
      </c>
      <c r="Q109">
        <v>17.466146500000001</v>
      </c>
      <c r="R109">
        <v>13.668410999999997</v>
      </c>
      <c r="S109">
        <v>49.637143089657684</v>
      </c>
      <c r="T109">
        <v>8.0927455510040094</v>
      </c>
      <c r="U109">
        <v>7.7655195430979527</v>
      </c>
      <c r="V109">
        <f t="shared" si="4"/>
        <v>5.0927455510040094</v>
      </c>
      <c r="W109">
        <f t="shared" si="5"/>
        <v>4.7655195430979527</v>
      </c>
      <c r="X109">
        <v>32</v>
      </c>
      <c r="Y109">
        <v>1024</v>
      </c>
      <c r="Z109">
        <v>2.124349691146191</v>
      </c>
      <c r="AA109">
        <v>0</v>
      </c>
      <c r="AB109">
        <v>2.5</v>
      </c>
      <c r="AC109">
        <v>0</v>
      </c>
      <c r="AD109">
        <v>6.7594209268139736</v>
      </c>
      <c r="AE109">
        <v>6.1626476044776037</v>
      </c>
      <c r="AF109">
        <v>5.7730073871106891</v>
      </c>
      <c r="AG109">
        <v>5.935176204254935</v>
      </c>
      <c r="AH109">
        <v>6.6306405590899304</v>
      </c>
      <c r="AI109" s="12">
        <v>4.3088112616828367</v>
      </c>
      <c r="AJ109" s="12">
        <v>0</v>
      </c>
      <c r="AK109" s="12">
        <v>0</v>
      </c>
      <c r="AL109" s="12">
        <v>0</v>
      </c>
      <c r="AM109" s="12">
        <v>0</v>
      </c>
      <c r="AN109" s="12">
        <v>0</v>
      </c>
      <c r="AO109">
        <v>6.4672401468421041</v>
      </c>
      <c r="AP109">
        <v>7.2768564210526305</v>
      </c>
    </row>
    <row r="110" spans="1:42" x14ac:dyDescent="0.2">
      <c r="A110" s="2">
        <v>43586</v>
      </c>
      <c r="B110">
        <v>5</v>
      </c>
      <c r="C110">
        <v>2019</v>
      </c>
      <c r="D110">
        <v>6</v>
      </c>
      <c r="E110">
        <f t="shared" si="3"/>
        <v>3.5</v>
      </c>
      <c r="F110">
        <v>8.1786681109523798</v>
      </c>
      <c r="G110">
        <v>3.32</v>
      </c>
      <c r="H110">
        <v>4.3822883700000004</v>
      </c>
      <c r="I110">
        <v>6103.2991303943454</v>
      </c>
      <c r="J110">
        <v>14392.809523809523</v>
      </c>
      <c r="K110">
        <v>5.0587696796110961</v>
      </c>
      <c r="L110">
        <v>6.7536853013777671</v>
      </c>
      <c r="M110">
        <v>21.240409999999997</v>
      </c>
      <c r="N110">
        <v>8.9561761904761905</v>
      </c>
      <c r="O110">
        <v>38.195396666666667</v>
      </c>
      <c r="P110">
        <v>1458.8883265240111</v>
      </c>
      <c r="Q110">
        <v>17.834019047619044</v>
      </c>
      <c r="R110">
        <v>13.753987619047617</v>
      </c>
      <c r="S110">
        <v>55.970909292047651</v>
      </c>
      <c r="T110">
        <v>7.968950147462813</v>
      </c>
      <c r="U110">
        <v>7.6302244107524322</v>
      </c>
      <c r="V110">
        <f t="shared" si="4"/>
        <v>4.968950147462813</v>
      </c>
      <c r="W110">
        <f t="shared" si="5"/>
        <v>4.6302244107524322</v>
      </c>
      <c r="X110">
        <v>26</v>
      </c>
      <c r="Y110">
        <v>676</v>
      </c>
      <c r="Z110">
        <v>2.1813519212746018</v>
      </c>
      <c r="AA110">
        <v>0</v>
      </c>
      <c r="AB110">
        <v>2.5</v>
      </c>
      <c r="AC110">
        <v>1</v>
      </c>
      <c r="AD110">
        <v>6.7679353187019107</v>
      </c>
      <c r="AE110">
        <v>6.17841282945004</v>
      </c>
      <c r="AF110">
        <v>5.8297122614211938</v>
      </c>
      <c r="AG110">
        <v>5.9203345289173193</v>
      </c>
      <c r="AH110">
        <v>6.6369600947809495</v>
      </c>
      <c r="AI110" s="12">
        <v>4.2494033449363577</v>
      </c>
      <c r="AJ110" s="12">
        <v>0</v>
      </c>
      <c r="AK110" s="12">
        <v>0</v>
      </c>
      <c r="AL110" s="12">
        <v>0</v>
      </c>
      <c r="AM110" s="12">
        <v>0</v>
      </c>
      <c r="AN110" s="12">
        <v>0</v>
      </c>
      <c r="AO110">
        <v>6.6216215933333338</v>
      </c>
      <c r="AP110">
        <v>7.6176567338095227</v>
      </c>
    </row>
    <row r="111" spans="1:42" x14ac:dyDescent="0.2">
      <c r="A111" s="2">
        <v>43617</v>
      </c>
      <c r="B111">
        <v>6</v>
      </c>
      <c r="C111">
        <v>2019</v>
      </c>
      <c r="D111">
        <v>6</v>
      </c>
      <c r="E111">
        <f t="shared" si="3"/>
        <v>3.5</v>
      </c>
      <c r="F111">
        <v>7.6947393206666668</v>
      </c>
      <c r="G111">
        <v>3.28</v>
      </c>
      <c r="H111">
        <v>3.81406271</v>
      </c>
      <c r="I111">
        <v>6297.6076497395834</v>
      </c>
      <c r="J111">
        <v>14226.533333333333</v>
      </c>
      <c r="K111">
        <v>5.0705362614691314</v>
      </c>
      <c r="L111">
        <v>6.7633901079535859</v>
      </c>
      <c r="M111">
        <v>20.595775333333332</v>
      </c>
      <c r="N111">
        <v>9.1797462666666672</v>
      </c>
      <c r="O111">
        <v>38.459942666666663</v>
      </c>
      <c r="P111">
        <v>1479.1671899232867</v>
      </c>
      <c r="Q111">
        <v>17.88495266666667</v>
      </c>
      <c r="R111">
        <v>13.879580666666666</v>
      </c>
      <c r="S111">
        <v>72.908000183105429</v>
      </c>
      <c r="T111">
        <v>7.977670572408984</v>
      </c>
      <c r="U111">
        <v>7.5051499783199063</v>
      </c>
      <c r="V111">
        <f t="shared" si="4"/>
        <v>4.977670572408984</v>
      </c>
      <c r="W111">
        <f t="shared" si="5"/>
        <v>4.5051499783199063</v>
      </c>
      <c r="X111">
        <v>13</v>
      </c>
      <c r="Y111">
        <v>169</v>
      </c>
      <c r="Z111">
        <v>2.9683875</v>
      </c>
      <c r="AA111">
        <v>0</v>
      </c>
      <c r="AB111">
        <v>2.5</v>
      </c>
      <c r="AC111">
        <v>0</v>
      </c>
      <c r="AD111">
        <v>6.7714779212402467</v>
      </c>
      <c r="AE111">
        <v>6.1799880838531402</v>
      </c>
      <c r="AF111">
        <v>5.7961260015499141</v>
      </c>
      <c r="AG111">
        <v>5.9484939580593785</v>
      </c>
      <c r="AH111">
        <v>6.6413786047945145</v>
      </c>
      <c r="AI111" s="12">
        <v>4.2028325646694906</v>
      </c>
      <c r="AJ111" s="12">
        <v>0</v>
      </c>
      <c r="AK111" s="12">
        <v>0</v>
      </c>
      <c r="AL111" s="12">
        <v>0</v>
      </c>
      <c r="AM111" s="12">
        <v>0</v>
      </c>
      <c r="AN111" s="12">
        <v>0</v>
      </c>
      <c r="AO111">
        <v>6.481769459333333</v>
      </c>
      <c r="AP111">
        <v>7.2659139053333339</v>
      </c>
    </row>
    <row r="112" spans="1:42" x14ac:dyDescent="0.2">
      <c r="A112" s="2">
        <v>43647</v>
      </c>
      <c r="B112">
        <v>7</v>
      </c>
      <c r="C112">
        <v>2019</v>
      </c>
      <c r="D112">
        <v>5.8913043478260896</v>
      </c>
      <c r="E112">
        <f t="shared" si="3"/>
        <v>3.6413043478260896</v>
      </c>
      <c r="F112">
        <v>7.2982419682608688</v>
      </c>
      <c r="G112">
        <v>3.32</v>
      </c>
      <c r="H112">
        <v>4.8787658499999997</v>
      </c>
      <c r="I112">
        <v>6387.301481827446</v>
      </c>
      <c r="J112">
        <v>14043.91304347826</v>
      </c>
      <c r="K112">
        <v>5.0780230683248027</v>
      </c>
      <c r="L112">
        <v>6.7643312569470373</v>
      </c>
      <c r="M112">
        <v>20.352316086956524</v>
      </c>
      <c r="N112">
        <v>8.908678608695654</v>
      </c>
      <c r="O112">
        <v>39.253046956521743</v>
      </c>
      <c r="P112">
        <v>1540.8016953709009</v>
      </c>
      <c r="Q112">
        <v>17.705638695652176</v>
      </c>
      <c r="R112">
        <v>13.780318695652177</v>
      </c>
      <c r="S112">
        <v>62.267727418379316</v>
      </c>
      <c r="T112">
        <v>8.3251514093227907</v>
      </c>
      <c r="U112">
        <v>7.9119561890726873</v>
      </c>
      <c r="V112">
        <f t="shared" si="4"/>
        <v>5.3251514093227907</v>
      </c>
      <c r="W112">
        <f t="shared" si="5"/>
        <v>4.9119561890726873</v>
      </c>
      <c r="X112">
        <v>33</v>
      </c>
      <c r="Y112">
        <v>1089</v>
      </c>
      <c r="Z112">
        <v>2.5893766074709124</v>
      </c>
      <c r="AA112">
        <v>0</v>
      </c>
      <c r="AB112">
        <v>2.25</v>
      </c>
      <c r="AC112">
        <v>0</v>
      </c>
      <c r="AD112">
        <v>6.773869282043079</v>
      </c>
      <c r="AE112">
        <v>6.1725450739608263</v>
      </c>
      <c r="AF112">
        <v>5.7921481361185068</v>
      </c>
      <c r="AG112">
        <v>5.9385944594253006</v>
      </c>
      <c r="AH112">
        <v>6.6469360380277687</v>
      </c>
      <c r="AI112" s="12">
        <v>4.2528086287714801</v>
      </c>
      <c r="AJ112" s="12">
        <v>0</v>
      </c>
      <c r="AK112" s="12">
        <v>0</v>
      </c>
      <c r="AL112" s="12">
        <v>0</v>
      </c>
      <c r="AM112" s="12">
        <v>0</v>
      </c>
      <c r="AN112" s="12">
        <v>0</v>
      </c>
      <c r="AO112">
        <v>6.1960338734782621</v>
      </c>
      <c r="AP112">
        <v>6.7819638339130428</v>
      </c>
    </row>
    <row r="113" spans="1:42" x14ac:dyDescent="0.2">
      <c r="A113" s="2">
        <v>43678</v>
      </c>
      <c r="B113">
        <v>8</v>
      </c>
      <c r="C113">
        <v>2019</v>
      </c>
      <c r="D113">
        <v>5.6704545454545503</v>
      </c>
      <c r="E113">
        <f t="shared" si="3"/>
        <v>3.4204545454545503</v>
      </c>
      <c r="F113">
        <v>7.5097343227272715</v>
      </c>
      <c r="G113">
        <v>3.49</v>
      </c>
      <c r="H113">
        <v>3.9677342800000002</v>
      </c>
      <c r="I113">
        <v>6262.873046875</v>
      </c>
      <c r="J113">
        <v>14242.045454545454</v>
      </c>
      <c r="K113">
        <v>5.0789808090893995</v>
      </c>
      <c r="L113">
        <v>6.764294395379765</v>
      </c>
      <c r="M113">
        <v>20.870061904761901</v>
      </c>
      <c r="N113">
        <v>8.9641329523809503</v>
      </c>
      <c r="O113">
        <v>38.748116666666661</v>
      </c>
      <c r="P113">
        <v>1501.4165452136106</v>
      </c>
      <c r="Q113">
        <v>17.630726190476189</v>
      </c>
      <c r="R113">
        <v>13.786962857142855</v>
      </c>
      <c r="S113">
        <v>82.653182289817096</v>
      </c>
      <c r="T113">
        <v>7.9780165409599757</v>
      </c>
      <c r="U113">
        <v>7.6842167951388802</v>
      </c>
      <c r="V113">
        <f t="shared" si="4"/>
        <v>4.9780165409599757</v>
      </c>
      <c r="W113">
        <f t="shared" si="5"/>
        <v>4.6842167951388802</v>
      </c>
      <c r="X113">
        <v>26</v>
      </c>
      <c r="Y113">
        <v>676</v>
      </c>
      <c r="Z113">
        <v>1.9669791020070351</v>
      </c>
      <c r="AA113">
        <v>0</v>
      </c>
      <c r="AB113">
        <v>2.25</v>
      </c>
      <c r="AC113">
        <v>0</v>
      </c>
      <c r="AD113">
        <v>6.7733886355361808</v>
      </c>
      <c r="AE113">
        <v>6.168952267492914</v>
      </c>
      <c r="AF113">
        <v>5.7941059713666636</v>
      </c>
      <c r="AG113">
        <v>5.9309959711292324</v>
      </c>
      <c r="AH113">
        <v>6.6468999255538028</v>
      </c>
      <c r="AI113" s="12">
        <v>4.3793564695630351</v>
      </c>
      <c r="AJ113" s="12">
        <v>0</v>
      </c>
      <c r="AK113" s="12">
        <v>0</v>
      </c>
      <c r="AL113" s="12">
        <v>0</v>
      </c>
      <c r="AM113" s="12">
        <v>0</v>
      </c>
      <c r="AN113" s="12">
        <v>0</v>
      </c>
      <c r="AO113">
        <v>6.2538953654545457</v>
      </c>
      <c r="AP113">
        <v>6.9628985872727265</v>
      </c>
    </row>
    <row r="114" spans="1:42" x14ac:dyDescent="0.2">
      <c r="A114" s="2">
        <v>43709</v>
      </c>
      <c r="B114">
        <v>9</v>
      </c>
      <c r="C114">
        <v>2019</v>
      </c>
      <c r="D114">
        <v>5.4047619047619104</v>
      </c>
      <c r="E114">
        <f t="shared" si="3"/>
        <v>3.4047619047619104</v>
      </c>
      <c r="F114">
        <v>7.4187400714285712</v>
      </c>
      <c r="G114">
        <v>3.39</v>
      </c>
      <c r="H114">
        <v>4.0678994800000003</v>
      </c>
      <c r="I114">
        <v>6259.7450939360115</v>
      </c>
      <c r="J114">
        <v>14111.095238095239</v>
      </c>
      <c r="K114">
        <v>5.0717828443474948</v>
      </c>
      <c r="L114">
        <v>6.7702566637546822</v>
      </c>
      <c r="M114">
        <v>21.045696666666668</v>
      </c>
      <c r="N114">
        <v>9.1536206666666668</v>
      </c>
      <c r="O114">
        <v>38.582482857142864</v>
      </c>
      <c r="P114">
        <v>1488.607983421723</v>
      </c>
      <c r="Q114">
        <v>17.542459047619051</v>
      </c>
      <c r="R114">
        <v>13.675739523809526</v>
      </c>
      <c r="S114">
        <v>80.427499771118136</v>
      </c>
      <c r="T114">
        <v>8.1127256221385728</v>
      </c>
      <c r="U114">
        <v>7.7427251313046979</v>
      </c>
      <c r="V114">
        <f t="shared" si="4"/>
        <v>5.1127256221385728</v>
      </c>
      <c r="W114">
        <f t="shared" si="5"/>
        <v>4.7427251313046979</v>
      </c>
      <c r="X114">
        <v>26</v>
      </c>
      <c r="Y114">
        <v>676</v>
      </c>
      <c r="Z114">
        <v>2.3442314647377938</v>
      </c>
      <c r="AA114">
        <v>0</v>
      </c>
      <c r="AB114">
        <v>2</v>
      </c>
      <c r="AC114">
        <v>0</v>
      </c>
      <c r="AD114">
        <v>6.7784607319761569</v>
      </c>
      <c r="AE114">
        <v>6.178636847864996</v>
      </c>
      <c r="AF114">
        <v>5.7883314909355779</v>
      </c>
      <c r="AG114">
        <v>5.9516227381323485</v>
      </c>
      <c r="AH114">
        <v>6.6503718609881544</v>
      </c>
      <c r="AI114" s="12">
        <v>4.3943980911847458</v>
      </c>
      <c r="AJ114" s="12">
        <v>0</v>
      </c>
      <c r="AK114" s="12">
        <v>0</v>
      </c>
      <c r="AL114" s="12">
        <v>0</v>
      </c>
      <c r="AM114" s="12">
        <v>0</v>
      </c>
      <c r="AN114" s="12">
        <v>0</v>
      </c>
      <c r="AO114">
        <v>6.1255741204761902</v>
      </c>
      <c r="AP114">
        <v>6.8455894495238097</v>
      </c>
    </row>
    <row r="115" spans="1:42" x14ac:dyDescent="0.2">
      <c r="A115" s="2">
        <v>43739</v>
      </c>
      <c r="B115">
        <v>10</v>
      </c>
      <c r="C115">
        <v>2019</v>
      </c>
      <c r="D115">
        <v>5.1847826086956497</v>
      </c>
      <c r="E115">
        <f t="shared" si="3"/>
        <v>3.4347826086956497</v>
      </c>
      <c r="F115">
        <v>7.2807572913043481</v>
      </c>
      <c r="G115">
        <v>3.13</v>
      </c>
      <c r="H115">
        <v>6.4387068599999999</v>
      </c>
      <c r="I115">
        <v>6159.33493970788</v>
      </c>
      <c r="J115">
        <v>14117.565217391304</v>
      </c>
      <c r="K115">
        <v>5.080227719683335</v>
      </c>
      <c r="L115">
        <v>6.7711550015167123</v>
      </c>
      <c r="M115">
        <v>21.045655652173913</v>
      </c>
      <c r="N115">
        <v>9.2152514347826102</v>
      </c>
      <c r="O115">
        <v>38.783366521739126</v>
      </c>
      <c r="P115">
        <v>1504.1495187595551</v>
      </c>
      <c r="Q115">
        <v>17.423822608695652</v>
      </c>
      <c r="R115">
        <v>13.531902608695653</v>
      </c>
      <c r="S115">
        <v>76.998182123357594</v>
      </c>
      <c r="T115">
        <v>8.3340701560635466</v>
      </c>
      <c r="U115">
        <v>7.8608767964032982</v>
      </c>
      <c r="V115">
        <f t="shared" si="4"/>
        <v>5.3340701560635466</v>
      </c>
      <c r="W115">
        <f t="shared" si="5"/>
        <v>4.8608767964032982</v>
      </c>
      <c r="X115">
        <v>29</v>
      </c>
      <c r="Y115">
        <v>841</v>
      </c>
      <c r="Z115">
        <v>2.9729893924783029</v>
      </c>
      <c r="AA115">
        <v>0</v>
      </c>
      <c r="AB115">
        <v>1.75</v>
      </c>
      <c r="AC115">
        <v>0</v>
      </c>
      <c r="AD115">
        <v>6.7800945980969569</v>
      </c>
      <c r="AE115">
        <v>6.1772929612660121</v>
      </c>
      <c r="AF115">
        <v>5.7860989938637104</v>
      </c>
      <c r="AG115">
        <v>5.9508879225316038</v>
      </c>
      <c r="AH115">
        <v>6.6529297471840039</v>
      </c>
      <c r="AI115" s="12">
        <v>4.4096151439474172</v>
      </c>
      <c r="AJ115" s="12">
        <v>0</v>
      </c>
      <c r="AK115" s="12">
        <v>0</v>
      </c>
      <c r="AL115" s="12">
        <v>0</v>
      </c>
      <c r="AM115" s="12">
        <v>0</v>
      </c>
      <c r="AN115" s="12">
        <v>0</v>
      </c>
      <c r="AO115">
        <v>5.8781958639130432</v>
      </c>
      <c r="AP115">
        <v>6.7197850830434778</v>
      </c>
    </row>
    <row r="116" spans="1:42" x14ac:dyDescent="0.2">
      <c r="A116" s="2">
        <v>43770</v>
      </c>
      <c r="B116">
        <v>11</v>
      </c>
      <c r="C116">
        <v>2019</v>
      </c>
      <c r="D116">
        <v>5</v>
      </c>
      <c r="E116">
        <f t="shared" si="3"/>
        <v>3.25</v>
      </c>
      <c r="F116">
        <v>7.124172606666666</v>
      </c>
      <c r="G116">
        <v>3</v>
      </c>
      <c r="H116">
        <v>2.7518745500000001</v>
      </c>
      <c r="I116">
        <v>6125.9371279761908</v>
      </c>
      <c r="J116">
        <v>14068.71642857143</v>
      </c>
      <c r="K116">
        <v>5.0804130025285543</v>
      </c>
      <c r="L116">
        <v>6.821840776653735</v>
      </c>
      <c r="M116">
        <v>20.98699666666667</v>
      </c>
      <c r="N116">
        <v>9.2774703333333335</v>
      </c>
      <c r="O116">
        <v>38.921058571428567</v>
      </c>
      <c r="P116">
        <v>1514.8488003205732</v>
      </c>
      <c r="Q116">
        <v>17.216089523809526</v>
      </c>
      <c r="R116">
        <v>13.598387142857145</v>
      </c>
      <c r="S116">
        <v>62.544999885559037</v>
      </c>
      <c r="T116">
        <v>8.1869910663401537</v>
      </c>
      <c r="U116">
        <v>7.8003733548913496</v>
      </c>
      <c r="V116">
        <f t="shared" si="4"/>
        <v>5.1869910663401537</v>
      </c>
      <c r="W116">
        <f t="shared" si="5"/>
        <v>4.8003733548913496</v>
      </c>
      <c r="X116">
        <v>24</v>
      </c>
      <c r="Y116">
        <v>576</v>
      </c>
      <c r="Z116">
        <v>2.4356658749010291</v>
      </c>
      <c r="AA116">
        <v>0</v>
      </c>
      <c r="AB116">
        <v>1.75</v>
      </c>
      <c r="AC116">
        <v>0</v>
      </c>
      <c r="AD116">
        <v>6.7835017438917768</v>
      </c>
      <c r="AE116">
        <v>6.1912089885595751</v>
      </c>
      <c r="AF116">
        <v>5.7940581194049621</v>
      </c>
      <c r="AG116">
        <v>5.9688333481848854</v>
      </c>
      <c r="AH116">
        <v>6.6528032184616785</v>
      </c>
      <c r="AI116" s="12">
        <v>4.4062295914237053</v>
      </c>
      <c r="AJ116" s="12">
        <v>0</v>
      </c>
      <c r="AK116" s="12">
        <v>0</v>
      </c>
      <c r="AL116" s="12">
        <v>0</v>
      </c>
      <c r="AM116" s="12">
        <v>0</v>
      </c>
      <c r="AN116" s="12">
        <v>0</v>
      </c>
      <c r="AO116">
        <v>5.5233837314285719</v>
      </c>
      <c r="AP116">
        <v>6.5708102552380945</v>
      </c>
    </row>
    <row r="117" spans="1:42" x14ac:dyDescent="0.2">
      <c r="A117" s="2">
        <v>43831</v>
      </c>
      <c r="B117">
        <v>1</v>
      </c>
      <c r="C117">
        <v>2020</v>
      </c>
      <c r="D117">
        <v>5</v>
      </c>
      <c r="E117">
        <f t="shared" si="3"/>
        <v>3.25</v>
      </c>
      <c r="F117">
        <v>7.0469137795454566</v>
      </c>
      <c r="G117">
        <v>2.68</v>
      </c>
      <c r="H117">
        <v>1.23073119</v>
      </c>
      <c r="I117">
        <v>6225.773082386364</v>
      </c>
      <c r="J117">
        <v>13732.228409090911</v>
      </c>
      <c r="K117">
        <v>5.0973085124591684</v>
      </c>
      <c r="L117">
        <v>6.7739123282669791</v>
      </c>
      <c r="M117">
        <v>20.253046818181822</v>
      </c>
      <c r="N117">
        <v>10.051605045454549</v>
      </c>
      <c r="O117">
        <v>39.014191363636364</v>
      </c>
      <c r="P117">
        <v>1522.1071277584383</v>
      </c>
      <c r="Q117">
        <v>17.12183136363636</v>
      </c>
      <c r="R117">
        <v>13.559324090909092</v>
      </c>
      <c r="S117">
        <v>58.71285720098583</v>
      </c>
      <c r="T117">
        <v>8.4511409597254055</v>
      </c>
      <c r="U117">
        <v>7.7403626894942441</v>
      </c>
      <c r="V117">
        <f t="shared" si="4"/>
        <v>5.4511409597254055</v>
      </c>
      <c r="W117">
        <f t="shared" si="5"/>
        <v>4.7403626894942441</v>
      </c>
      <c r="X117">
        <v>23</v>
      </c>
      <c r="Y117">
        <v>529</v>
      </c>
      <c r="Z117">
        <v>5.1378127272727276</v>
      </c>
      <c r="AA117">
        <v>0</v>
      </c>
      <c r="AB117">
        <v>1.75</v>
      </c>
      <c r="AC117">
        <v>0</v>
      </c>
      <c r="AD117">
        <v>6.7816116790896901</v>
      </c>
      <c r="AE117">
        <v>6.1715802370383859</v>
      </c>
      <c r="AF117">
        <v>5.7897405538770466</v>
      </c>
      <c r="AG117">
        <v>5.9386564713836592</v>
      </c>
      <c r="AH117">
        <v>6.6567477044163201</v>
      </c>
      <c r="AI117" s="12">
        <v>4.4268136982569626</v>
      </c>
      <c r="AJ117" s="12">
        <v>0</v>
      </c>
      <c r="AK117" s="12">
        <v>0</v>
      </c>
      <c r="AL117" s="12">
        <v>0</v>
      </c>
      <c r="AM117" s="12">
        <v>0</v>
      </c>
      <c r="AN117" s="12">
        <v>0</v>
      </c>
      <c r="AO117">
        <v>5.1283283713636356</v>
      </c>
      <c r="AP117">
        <v>6.3784265818181831</v>
      </c>
    </row>
    <row r="118" spans="1:42" x14ac:dyDescent="0.2">
      <c r="A118" s="2">
        <v>43862</v>
      </c>
      <c r="B118">
        <v>2</v>
      </c>
      <c r="C118">
        <v>2020</v>
      </c>
      <c r="D118">
        <v>4.9124999999999996</v>
      </c>
      <c r="E118">
        <f t="shared" si="3"/>
        <v>3.1624999999999996</v>
      </c>
      <c r="F118">
        <v>6.8252452170000009</v>
      </c>
      <c r="G118">
        <v>2.98</v>
      </c>
      <c r="H118">
        <v>4.0171693700000004</v>
      </c>
      <c r="I118">
        <v>5855.4877441406252</v>
      </c>
      <c r="J118">
        <v>13776.152750000003</v>
      </c>
      <c r="K118">
        <v>5.0923306219003059</v>
      </c>
      <c r="L118">
        <v>6.7807246944990247</v>
      </c>
      <c r="M118">
        <v>20.276821999999996</v>
      </c>
      <c r="N118">
        <v>11.4069275</v>
      </c>
      <c r="O118">
        <v>37.900030500000007</v>
      </c>
      <c r="P118">
        <v>1436.4123119009307</v>
      </c>
      <c r="Q118">
        <v>17.0877865</v>
      </c>
      <c r="R118">
        <v>13.328433499999999</v>
      </c>
      <c r="S118">
        <v>73.563683359246468</v>
      </c>
      <c r="T118">
        <v>8.5491757187524833</v>
      </c>
      <c r="U118">
        <v>7.7363965022766426</v>
      </c>
      <c r="V118">
        <f t="shared" si="4"/>
        <v>5.5491757187524833</v>
      </c>
      <c r="W118">
        <f t="shared" si="5"/>
        <v>4.7363965022766426</v>
      </c>
      <c r="X118">
        <v>22</v>
      </c>
      <c r="Y118">
        <v>484</v>
      </c>
      <c r="Z118">
        <v>6.4979926605504588</v>
      </c>
      <c r="AA118">
        <v>0</v>
      </c>
      <c r="AB118">
        <v>1.75</v>
      </c>
      <c r="AC118">
        <v>0</v>
      </c>
      <c r="AD118">
        <v>6.7866459403542114</v>
      </c>
      <c r="AE118">
        <v>6.1776782443663141</v>
      </c>
      <c r="AF118">
        <v>5.7838762921503699</v>
      </c>
      <c r="AG118">
        <v>5.9530487221986155</v>
      </c>
      <c r="AH118">
        <v>6.6614696646797249</v>
      </c>
      <c r="AI118" s="12">
        <v>4.4256382170094835</v>
      </c>
      <c r="AJ118" s="12">
        <v>0</v>
      </c>
      <c r="AK118" s="12">
        <v>0</v>
      </c>
      <c r="AL118" s="12">
        <v>0</v>
      </c>
      <c r="AM118" s="12">
        <v>0</v>
      </c>
      <c r="AN118" s="12">
        <v>0</v>
      </c>
      <c r="AO118">
        <v>4.7899499460000001</v>
      </c>
      <c r="AP118">
        <v>6.0843842194999995</v>
      </c>
    </row>
    <row r="119" spans="1:42" x14ac:dyDescent="0.2">
      <c r="A119" s="2">
        <v>43891</v>
      </c>
      <c r="B119">
        <v>3</v>
      </c>
      <c r="C119">
        <v>2020</v>
      </c>
      <c r="D119">
        <v>4.6547619047619104</v>
      </c>
      <c r="E119">
        <f t="shared" si="3"/>
        <v>3.1547619047619104</v>
      </c>
      <c r="F119">
        <v>7.6681532019047616</v>
      </c>
      <c r="G119">
        <v>2.96</v>
      </c>
      <c r="H119">
        <v>-1.9930594800000001</v>
      </c>
      <c r="I119">
        <v>4786.9161435081842</v>
      </c>
      <c r="J119">
        <v>15194.573809523812</v>
      </c>
      <c r="K119">
        <v>5.0579601988906528</v>
      </c>
      <c r="L119">
        <v>6.7933926597940415</v>
      </c>
      <c r="M119">
        <v>20.398237619047627</v>
      </c>
      <c r="N119">
        <v>13.850923809523806</v>
      </c>
      <c r="O119">
        <v>35.001526190476191</v>
      </c>
      <c r="P119">
        <v>1225.1068356625908</v>
      </c>
      <c r="Q119">
        <v>17.386576666666663</v>
      </c>
      <c r="R119">
        <v>13.362736666666668</v>
      </c>
      <c r="S119">
        <v>115.63227185335997</v>
      </c>
      <c r="T119">
        <v>8.3315847882905913</v>
      </c>
      <c r="U119">
        <v>7.8535156967569284</v>
      </c>
      <c r="V119">
        <f t="shared" si="4"/>
        <v>5.3315847882905913</v>
      </c>
      <c r="W119">
        <f t="shared" si="5"/>
        <v>4.8535156967569284</v>
      </c>
      <c r="X119">
        <v>30</v>
      </c>
      <c r="Y119">
        <v>900</v>
      </c>
      <c r="Z119">
        <v>3.0065545747512963</v>
      </c>
      <c r="AA119">
        <v>0</v>
      </c>
      <c r="AB119">
        <v>1.5</v>
      </c>
      <c r="AC119">
        <v>0</v>
      </c>
      <c r="AD119">
        <v>6.8089866895282789</v>
      </c>
      <c r="AE119">
        <v>6.2171489529477997</v>
      </c>
      <c r="AF119">
        <v>5.7926715581338026</v>
      </c>
      <c r="AG119">
        <v>6.0121317034581176</v>
      </c>
      <c r="AH119">
        <v>6.6780254783879185</v>
      </c>
      <c r="AI119" s="12">
        <v>4.4499113977934615</v>
      </c>
      <c r="AJ119" s="12">
        <v>0</v>
      </c>
      <c r="AK119" s="12">
        <v>0</v>
      </c>
      <c r="AL119" s="12">
        <v>0</v>
      </c>
      <c r="AM119" s="12">
        <v>0</v>
      </c>
      <c r="AN119" s="12">
        <v>0</v>
      </c>
      <c r="AO119">
        <v>4.9835610904761909</v>
      </c>
      <c r="AP119">
        <v>6.7796850038095249</v>
      </c>
    </row>
    <row r="120" spans="1:42" x14ac:dyDescent="0.2">
      <c r="A120" s="2">
        <v>43922</v>
      </c>
      <c r="B120">
        <v>4</v>
      </c>
      <c r="C120">
        <v>2020</v>
      </c>
      <c r="D120">
        <v>4.5</v>
      </c>
      <c r="E120">
        <f t="shared" si="3"/>
        <v>4.25</v>
      </c>
      <c r="F120">
        <v>8.1987078023809534</v>
      </c>
      <c r="G120">
        <v>2.67</v>
      </c>
      <c r="H120">
        <v>-16.98179322</v>
      </c>
      <c r="I120">
        <v>4600.9778413318454</v>
      </c>
      <c r="J120">
        <v>15867.431904761908</v>
      </c>
      <c r="K120">
        <v>5.08265215428196</v>
      </c>
      <c r="L120">
        <v>6.787325112954024</v>
      </c>
      <c r="M120">
        <v>21.46827285714286</v>
      </c>
      <c r="N120">
        <v>14.945059999999998</v>
      </c>
      <c r="O120">
        <v>32.239809523809512</v>
      </c>
      <c r="P120">
        <v>1039.4053181315185</v>
      </c>
      <c r="Q120">
        <v>17.490541904761908</v>
      </c>
      <c r="R120">
        <v>13.856314761904763</v>
      </c>
      <c r="S120">
        <v>68.892856416248108</v>
      </c>
      <c r="T120">
        <v>8.0895183112261968</v>
      </c>
      <c r="U120">
        <v>7.7863964613723047</v>
      </c>
      <c r="V120">
        <f t="shared" si="4"/>
        <v>5.0895183112261968</v>
      </c>
      <c r="W120">
        <f t="shared" si="5"/>
        <v>4.7863964613723047</v>
      </c>
      <c r="X120">
        <v>31</v>
      </c>
      <c r="Y120">
        <v>961</v>
      </c>
      <c r="Z120">
        <v>2.0096565821749794</v>
      </c>
      <c r="AA120">
        <v>1</v>
      </c>
      <c r="AB120">
        <v>0.25</v>
      </c>
      <c r="AC120">
        <v>0</v>
      </c>
      <c r="AD120">
        <v>6.7949514432128142</v>
      </c>
      <c r="AE120">
        <v>6.1976786388322935</v>
      </c>
      <c r="AF120">
        <v>5.8022205949761867</v>
      </c>
      <c r="AG120">
        <v>5.9741673260551673</v>
      </c>
      <c r="AH120">
        <v>6.6661099096306895</v>
      </c>
      <c r="AI120" s="12">
        <v>4.3903073982873062</v>
      </c>
      <c r="AJ120" s="12">
        <v>0</v>
      </c>
      <c r="AK120" s="12">
        <v>0</v>
      </c>
      <c r="AL120" s="12">
        <v>0</v>
      </c>
      <c r="AM120" s="12">
        <v>0</v>
      </c>
      <c r="AN120" s="12">
        <v>0</v>
      </c>
      <c r="AO120">
        <v>5.5473792261904764</v>
      </c>
      <c r="AP120">
        <v>7.6408314342857144</v>
      </c>
    </row>
    <row r="121" spans="1:42" x14ac:dyDescent="0.2">
      <c r="A121" s="2">
        <v>43952</v>
      </c>
      <c r="B121">
        <v>5</v>
      </c>
      <c r="C121">
        <v>2020</v>
      </c>
      <c r="D121">
        <v>4.5</v>
      </c>
      <c r="E121">
        <f t="shared" si="3"/>
        <v>4.25</v>
      </c>
      <c r="F121">
        <v>7.98048287625</v>
      </c>
      <c r="G121">
        <v>2.19</v>
      </c>
      <c r="H121">
        <v>-32.172815589999999</v>
      </c>
      <c r="I121">
        <v>4599.3309631347656</v>
      </c>
      <c r="J121">
        <v>14906.190937500003</v>
      </c>
      <c r="K121">
        <v>5.0920194897273277</v>
      </c>
      <c r="L121">
        <v>6.7906620236925601</v>
      </c>
      <c r="M121">
        <v>24.797972941176475</v>
      </c>
      <c r="N121">
        <v>14.579234117647061</v>
      </c>
      <c r="O121">
        <v>30.438652941176468</v>
      </c>
      <c r="P121">
        <v>926.51159287339078</v>
      </c>
      <c r="Q121">
        <v>16.636171764705885</v>
      </c>
      <c r="R121">
        <v>13.547969411764706</v>
      </c>
      <c r="S121">
        <v>54.944999885559035</v>
      </c>
      <c r="T121">
        <v>8.0441923426690014</v>
      </c>
      <c r="U121">
        <v>7.5446880223026778</v>
      </c>
      <c r="V121">
        <f t="shared" si="4"/>
        <v>5.0441923426690014</v>
      </c>
      <c r="W121">
        <f t="shared" si="5"/>
        <v>4.5446880223026778</v>
      </c>
      <c r="X121">
        <v>18</v>
      </c>
      <c r="Y121">
        <v>324</v>
      </c>
      <c r="Z121">
        <v>3.1586704707560629</v>
      </c>
      <c r="AA121">
        <v>1</v>
      </c>
      <c r="AB121">
        <v>0.25</v>
      </c>
      <c r="AC121">
        <v>1</v>
      </c>
      <c r="AD121">
        <v>6.8105928214857281</v>
      </c>
      <c r="AE121">
        <v>6.2184117740568761</v>
      </c>
      <c r="AF121">
        <v>5.8356669033832596</v>
      </c>
      <c r="AG121">
        <v>5.9861292914893767</v>
      </c>
      <c r="AH121">
        <v>6.6801007360121814</v>
      </c>
      <c r="AI121" s="12">
        <v>4.387773224518134</v>
      </c>
      <c r="AJ121" s="12">
        <v>0</v>
      </c>
      <c r="AK121" s="12">
        <v>0</v>
      </c>
      <c r="AL121" s="12">
        <v>0</v>
      </c>
      <c r="AM121" s="12">
        <v>0</v>
      </c>
      <c r="AN121" s="12">
        <v>0</v>
      </c>
      <c r="AO121">
        <v>5.3693739399999991</v>
      </c>
      <c r="AP121">
        <v>7.3785340187500008</v>
      </c>
    </row>
    <row r="122" spans="1:42" x14ac:dyDescent="0.2">
      <c r="A122" s="2">
        <v>43983</v>
      </c>
      <c r="B122">
        <v>6</v>
      </c>
      <c r="C122">
        <v>2020</v>
      </c>
      <c r="D122">
        <v>4.3928571428571397</v>
      </c>
      <c r="E122">
        <f t="shared" si="3"/>
        <v>4.1428571428571397</v>
      </c>
      <c r="F122">
        <v>7.4338765252380954</v>
      </c>
      <c r="G122">
        <v>1.96</v>
      </c>
      <c r="H122">
        <v>-7.3595532500000003</v>
      </c>
      <c r="I122">
        <v>4925.8680710565477</v>
      </c>
      <c r="J122">
        <v>14195.955000000002</v>
      </c>
      <c r="K122">
        <v>5.0955813694132273</v>
      </c>
      <c r="L122">
        <v>6.7966063962798042</v>
      </c>
      <c r="M122">
        <v>25.248117619047619</v>
      </c>
      <c r="N122">
        <v>14.465598571428572</v>
      </c>
      <c r="O122">
        <v>30.361724761904764</v>
      </c>
      <c r="P122">
        <v>921.83433051766087</v>
      </c>
      <c r="Q122">
        <v>16.418609047619043</v>
      </c>
      <c r="R122">
        <v>13.505950952380953</v>
      </c>
      <c r="S122">
        <v>56.858636682683738</v>
      </c>
      <c r="T122">
        <v>8.5180140820701862</v>
      </c>
      <c r="U122">
        <v>7.926085086925144</v>
      </c>
      <c r="V122">
        <f t="shared" si="4"/>
        <v>5.5180140820701862</v>
      </c>
      <c r="W122">
        <f t="shared" si="5"/>
        <v>4.926085086925144</v>
      </c>
      <c r="X122">
        <v>33</v>
      </c>
      <c r="Y122">
        <v>1089</v>
      </c>
      <c r="Z122">
        <v>3.9077700059276821</v>
      </c>
      <c r="AA122">
        <v>1</v>
      </c>
      <c r="AB122">
        <v>0.25</v>
      </c>
      <c r="AC122">
        <v>0</v>
      </c>
      <c r="AD122">
        <v>6.8056103939376085</v>
      </c>
      <c r="AE122">
        <v>6.2142409388381639</v>
      </c>
      <c r="AF122">
        <v>5.8141091522932484</v>
      </c>
      <c r="AG122">
        <v>5.9938472532889486</v>
      </c>
      <c r="AH122">
        <v>6.6751293545621015</v>
      </c>
      <c r="AI122" s="12">
        <v>4.3214934166721184</v>
      </c>
      <c r="AJ122" s="12">
        <v>0</v>
      </c>
      <c r="AK122" s="12">
        <v>0</v>
      </c>
      <c r="AL122" s="12">
        <v>0</v>
      </c>
      <c r="AM122" s="12">
        <v>0</v>
      </c>
      <c r="AN122" s="12">
        <v>0</v>
      </c>
      <c r="AO122">
        <v>5.0557573500000004</v>
      </c>
      <c r="AP122">
        <v>6.7165984966666663</v>
      </c>
    </row>
    <row r="123" spans="1:42" x14ac:dyDescent="0.2">
      <c r="A123" s="2">
        <v>44013</v>
      </c>
      <c r="B123">
        <v>7</v>
      </c>
      <c r="C123">
        <v>2020</v>
      </c>
      <c r="D123">
        <v>4.125</v>
      </c>
      <c r="E123">
        <f t="shared" si="3"/>
        <v>3.875</v>
      </c>
      <c r="F123">
        <v>7.2601050650000012</v>
      </c>
      <c r="G123">
        <v>1.54</v>
      </c>
      <c r="H123">
        <v>-13.99761911</v>
      </c>
      <c r="I123">
        <v>5064.60791015625</v>
      </c>
      <c r="J123">
        <v>14582.411136363638</v>
      </c>
      <c r="K123">
        <v>5.1053041270292345</v>
      </c>
      <c r="L123">
        <v>6.7999004675336634</v>
      </c>
      <c r="M123">
        <v>25.958982727272726</v>
      </c>
      <c r="N123">
        <v>14.314450454545453</v>
      </c>
      <c r="O123">
        <v>29.798782272727273</v>
      </c>
      <c r="P123">
        <v>887.96742493740521</v>
      </c>
      <c r="Q123">
        <v>16.180536818181817</v>
      </c>
      <c r="R123">
        <v>13.747250000000001</v>
      </c>
      <c r="S123">
        <v>46.773181741887818</v>
      </c>
      <c r="T123">
        <v>8.333956641909996</v>
      </c>
      <c r="U123">
        <v>7.8095597146352675</v>
      </c>
      <c r="V123">
        <f t="shared" si="4"/>
        <v>5.333956641909996</v>
      </c>
      <c r="W123">
        <f t="shared" si="5"/>
        <v>4.8095597146352675</v>
      </c>
      <c r="X123">
        <v>25</v>
      </c>
      <c r="Y123">
        <v>625</v>
      </c>
      <c r="Z123">
        <v>3.3450062015503876</v>
      </c>
      <c r="AA123">
        <v>1</v>
      </c>
      <c r="AB123">
        <v>0.25</v>
      </c>
      <c r="AC123">
        <v>0</v>
      </c>
      <c r="AD123">
        <v>6.8173452805184009</v>
      </c>
      <c r="AE123">
        <v>6.2261538323204393</v>
      </c>
      <c r="AF123">
        <v>5.8248965789984677</v>
      </c>
      <c r="AG123">
        <v>6.006502581351258</v>
      </c>
      <c r="AH123">
        <v>6.6870501663975661</v>
      </c>
      <c r="AI123" s="12">
        <v>4.2733997136620232</v>
      </c>
      <c r="AJ123" s="12">
        <v>0</v>
      </c>
      <c r="AK123" s="12">
        <v>0</v>
      </c>
      <c r="AL123" s="12">
        <v>0</v>
      </c>
      <c r="AM123" s="12">
        <v>0</v>
      </c>
      <c r="AN123" s="12">
        <v>0</v>
      </c>
      <c r="AO123">
        <v>4.6159464186363639</v>
      </c>
      <c r="AP123">
        <v>6.4400269618181829</v>
      </c>
    </row>
    <row r="124" spans="1:42" x14ac:dyDescent="0.2">
      <c r="A124" s="2">
        <v>44044</v>
      </c>
      <c r="B124">
        <v>8</v>
      </c>
      <c r="C124">
        <v>2020</v>
      </c>
      <c r="D124">
        <v>4</v>
      </c>
      <c r="E124">
        <f t="shared" si="3"/>
        <v>3.75</v>
      </c>
      <c r="F124">
        <v>6.9651378816666671</v>
      </c>
      <c r="G124">
        <v>1.32</v>
      </c>
      <c r="H124">
        <v>-15.830403970000001</v>
      </c>
      <c r="I124">
        <v>5226.6497938368057</v>
      </c>
      <c r="J124">
        <v>14724.502500000002</v>
      </c>
      <c r="K124">
        <v>5.1117824145268429</v>
      </c>
      <c r="L124">
        <v>6.8487765878786933</v>
      </c>
      <c r="M124">
        <v>25.985574736842104</v>
      </c>
      <c r="N124">
        <v>15.803796842105262</v>
      </c>
      <c r="O124">
        <v>28.834876842105256</v>
      </c>
      <c r="P124">
        <v>831.45012249937804</v>
      </c>
      <c r="Q124">
        <v>15.588312105263162</v>
      </c>
      <c r="R124">
        <v>13.787437894736842</v>
      </c>
      <c r="S124">
        <v>45.039047786167636</v>
      </c>
      <c r="T124">
        <v>8.4369541548298166</v>
      </c>
      <c r="U124">
        <v>7.8095597146352675</v>
      </c>
      <c r="V124">
        <f t="shared" si="4"/>
        <v>5.4369541548298166</v>
      </c>
      <c r="W124">
        <f t="shared" si="5"/>
        <v>4.8095597146352675</v>
      </c>
      <c r="X124">
        <v>24</v>
      </c>
      <c r="Y124">
        <v>576</v>
      </c>
      <c r="Z124">
        <v>4.2402790697674417</v>
      </c>
      <c r="AA124">
        <v>1</v>
      </c>
      <c r="AB124">
        <v>0.25</v>
      </c>
      <c r="AC124">
        <v>0</v>
      </c>
      <c r="AD124">
        <v>6.8280791866517214</v>
      </c>
      <c r="AE124">
        <v>6.2467965611434684</v>
      </c>
      <c r="AF124">
        <v>5.8239560286959184</v>
      </c>
      <c r="AG124">
        <v>6.0407887856630706</v>
      </c>
      <c r="AH124">
        <v>6.6942808037201011</v>
      </c>
      <c r="AI124" s="12">
        <v>4.2895668805475857</v>
      </c>
      <c r="AJ124" s="12">
        <v>0</v>
      </c>
      <c r="AK124" s="12">
        <v>0</v>
      </c>
      <c r="AL124" s="12">
        <v>0</v>
      </c>
      <c r="AM124" s="12">
        <v>0</v>
      </c>
      <c r="AN124" s="12">
        <v>0</v>
      </c>
      <c r="AO124">
        <v>3.9200553094444452</v>
      </c>
      <c r="AP124">
        <v>5.8856498161111102</v>
      </c>
    </row>
    <row r="125" spans="1:42" x14ac:dyDescent="0.2">
      <c r="A125" s="2">
        <v>44075</v>
      </c>
      <c r="B125">
        <v>9</v>
      </c>
      <c r="C125">
        <v>2020</v>
      </c>
      <c r="D125">
        <v>4</v>
      </c>
      <c r="E125">
        <f t="shared" si="3"/>
        <v>3.75</v>
      </c>
      <c r="F125">
        <v>7.0323566340909087</v>
      </c>
      <c r="G125">
        <v>1.42</v>
      </c>
      <c r="H125">
        <v>-9.9642887299999998</v>
      </c>
      <c r="I125">
        <v>5063.162220348011</v>
      </c>
      <c r="J125">
        <v>14847.956590909092</v>
      </c>
      <c r="K125">
        <v>5.1061506968063721</v>
      </c>
      <c r="L125">
        <v>6.8550517802748852</v>
      </c>
      <c r="M125">
        <v>26.077544090909097</v>
      </c>
      <c r="N125">
        <v>16.85761909090909</v>
      </c>
      <c r="O125">
        <v>27.989923636363638</v>
      </c>
      <c r="P125">
        <v>783.43582516946788</v>
      </c>
      <c r="Q125">
        <v>15.438429090909091</v>
      </c>
      <c r="R125">
        <v>13.636484999999999</v>
      </c>
      <c r="S125">
        <v>41.867142995198527</v>
      </c>
      <c r="T125">
        <v>8.2488512724946013</v>
      </c>
      <c r="U125">
        <v>7.8413594704548553</v>
      </c>
      <c r="V125">
        <f t="shared" si="4"/>
        <v>5.2488512724946013</v>
      </c>
      <c r="W125">
        <f t="shared" si="5"/>
        <v>4.8413594704548553</v>
      </c>
      <c r="X125">
        <v>30</v>
      </c>
      <c r="Y125">
        <v>900</v>
      </c>
      <c r="Z125">
        <v>2.555593659942363</v>
      </c>
      <c r="AA125">
        <v>1</v>
      </c>
      <c r="AB125">
        <v>0.25</v>
      </c>
      <c r="AC125">
        <v>0</v>
      </c>
      <c r="AD125">
        <v>6.8292274808569644</v>
      </c>
      <c r="AE125">
        <v>6.2505889270842907</v>
      </c>
      <c r="AF125">
        <v>5.8289254952749685</v>
      </c>
      <c r="AG125">
        <v>6.0438651316866085</v>
      </c>
      <c r="AH125">
        <v>6.6943222819521049</v>
      </c>
      <c r="AI125" s="12">
        <v>4.3293047045551853</v>
      </c>
      <c r="AJ125" s="12">
        <v>0</v>
      </c>
      <c r="AK125" s="12">
        <v>0</v>
      </c>
      <c r="AL125" s="12">
        <v>0</v>
      </c>
      <c r="AM125" s="12">
        <v>0</v>
      </c>
      <c r="AN125" s="12">
        <v>0</v>
      </c>
      <c r="AO125">
        <v>3.8327462527272731</v>
      </c>
      <c r="AP125">
        <v>5.8388361849999999</v>
      </c>
    </row>
    <row r="126" spans="1:42" x14ac:dyDescent="0.2">
      <c r="A126" s="2">
        <v>44105</v>
      </c>
      <c r="B126">
        <v>10</v>
      </c>
      <c r="C126">
        <v>2020</v>
      </c>
      <c r="D126">
        <v>4</v>
      </c>
      <c r="E126">
        <f t="shared" si="3"/>
        <v>3.75</v>
      </c>
      <c r="F126">
        <v>6.963487081052631</v>
      </c>
      <c r="G126">
        <v>1.44</v>
      </c>
      <c r="H126">
        <v>-12.938368219999999</v>
      </c>
      <c r="I126">
        <v>5071.6409590871708</v>
      </c>
      <c r="J126">
        <v>14749.137954545457</v>
      </c>
      <c r="K126">
        <v>5.1008602633787952</v>
      </c>
      <c r="L126">
        <v>6.8600373707575244</v>
      </c>
      <c r="M126">
        <v>25.224007368421052</v>
      </c>
      <c r="N126">
        <v>19.266889473684213</v>
      </c>
      <c r="O126">
        <v>26.732558421052627</v>
      </c>
      <c r="P126">
        <v>714.62967973499167</v>
      </c>
      <c r="Q126">
        <v>14.903656842105264</v>
      </c>
      <c r="R126">
        <v>13.872886842105261</v>
      </c>
      <c r="S126">
        <v>55.521904899960454</v>
      </c>
      <c r="T126">
        <v>8.2534724897680434</v>
      </c>
      <c r="U126">
        <v>7.9196010237841108</v>
      </c>
      <c r="V126">
        <f t="shared" si="4"/>
        <v>5.2534724897680434</v>
      </c>
      <c r="W126">
        <f t="shared" si="5"/>
        <v>4.9196010237841108</v>
      </c>
      <c r="X126">
        <v>24</v>
      </c>
      <c r="Y126">
        <v>576</v>
      </c>
      <c r="Z126">
        <v>2.1571058965102288</v>
      </c>
      <c r="AA126">
        <v>1</v>
      </c>
      <c r="AB126">
        <v>0.25</v>
      </c>
      <c r="AC126">
        <v>0</v>
      </c>
      <c r="AD126">
        <v>6.8313671974018533</v>
      </c>
      <c r="AE126">
        <v>6.250961544491763</v>
      </c>
      <c r="AF126">
        <v>5.8499292967408056</v>
      </c>
      <c r="AG126">
        <v>6.0311621191267299</v>
      </c>
      <c r="AH126">
        <v>6.6969981772828344</v>
      </c>
      <c r="AI126" s="12">
        <v>4.353648535367439</v>
      </c>
      <c r="AJ126" s="12">
        <v>0</v>
      </c>
      <c r="AK126" s="12">
        <v>0</v>
      </c>
      <c r="AL126" s="12">
        <v>0</v>
      </c>
      <c r="AM126" s="12">
        <v>0</v>
      </c>
      <c r="AN126" s="12">
        <v>0</v>
      </c>
      <c r="AO126">
        <v>3.8114867552631577</v>
      </c>
      <c r="AP126">
        <v>5.8816944042105268</v>
      </c>
    </row>
    <row r="127" spans="1:42" x14ac:dyDescent="0.2">
      <c r="A127" s="2">
        <v>44136</v>
      </c>
      <c r="B127">
        <v>11</v>
      </c>
      <c r="C127">
        <v>2020</v>
      </c>
      <c r="D127">
        <v>3.9047619047619002</v>
      </c>
      <c r="E127">
        <f t="shared" si="3"/>
        <v>3.6547619047619002</v>
      </c>
      <c r="F127">
        <v>6.6210182904761927</v>
      </c>
      <c r="G127">
        <v>1.59</v>
      </c>
      <c r="H127">
        <v>-8.6360378499999992</v>
      </c>
      <c r="I127">
        <v>5483.8239164806546</v>
      </c>
      <c r="J127">
        <v>14236.812142857145</v>
      </c>
      <c r="K127">
        <v>5.101555034851299</v>
      </c>
      <c r="L127">
        <v>6.8647101463965265</v>
      </c>
      <c r="M127">
        <v>25.059690952380954</v>
      </c>
      <c r="N127">
        <v>20.198041904761901</v>
      </c>
      <c r="O127">
        <v>26.159647142857143</v>
      </c>
      <c r="P127">
        <v>684.32713863879383</v>
      </c>
      <c r="Q127">
        <v>14.547766666666664</v>
      </c>
      <c r="R127">
        <v>14.034853809523808</v>
      </c>
      <c r="S127">
        <v>45.163684443423577</v>
      </c>
      <c r="T127">
        <v>8.33949834655267</v>
      </c>
      <c r="U127">
        <v>7.8698182079793284</v>
      </c>
      <c r="V127">
        <f t="shared" si="4"/>
        <v>5.33949834655267</v>
      </c>
      <c r="W127">
        <f t="shared" si="5"/>
        <v>4.8698182079793284</v>
      </c>
      <c r="X127">
        <v>24</v>
      </c>
      <c r="Y127">
        <v>576</v>
      </c>
      <c r="Z127">
        <v>2.9490364372469635</v>
      </c>
      <c r="AA127">
        <v>1</v>
      </c>
      <c r="AB127">
        <v>0.25</v>
      </c>
      <c r="AC127">
        <v>0</v>
      </c>
      <c r="AD127">
        <v>6.8338606598692646</v>
      </c>
      <c r="AE127">
        <v>6.2550329739079888</v>
      </c>
      <c r="AF127">
        <v>5.8528190684053465</v>
      </c>
      <c r="AG127">
        <v>6.0360102998907506</v>
      </c>
      <c r="AH127">
        <v>6.6988114127305209</v>
      </c>
      <c r="AI127" s="12">
        <v>4.3805021215806024</v>
      </c>
      <c r="AJ127" s="12">
        <v>0</v>
      </c>
      <c r="AK127" s="12">
        <v>0</v>
      </c>
      <c r="AL127" s="12">
        <v>0</v>
      </c>
      <c r="AM127" s="12">
        <v>0</v>
      </c>
      <c r="AN127" s="12">
        <v>0</v>
      </c>
      <c r="AO127">
        <v>3.375553501428572</v>
      </c>
      <c r="AP127">
        <v>5.5685999252380958</v>
      </c>
    </row>
    <row r="128" spans="1:42" x14ac:dyDescent="0.2">
      <c r="A128" s="2">
        <v>44166</v>
      </c>
      <c r="B128">
        <v>12</v>
      </c>
      <c r="C128">
        <v>2020</v>
      </c>
      <c r="D128">
        <v>3.75</v>
      </c>
      <c r="E128">
        <f t="shared" si="3"/>
        <v>3.5</v>
      </c>
      <c r="F128">
        <v>6.2818096300000006</v>
      </c>
      <c r="G128">
        <v>1.68</v>
      </c>
      <c r="H128">
        <v>-5.2515329700000004</v>
      </c>
      <c r="I128">
        <v>5978.1328638980267</v>
      </c>
      <c r="J128">
        <v>14173.088478260872</v>
      </c>
      <c r="K128">
        <v>5.1085595442819072</v>
      </c>
      <c r="L128">
        <v>6.873870418117316</v>
      </c>
      <c r="M128">
        <v>24.917655</v>
      </c>
      <c r="N128">
        <v>21.738998999999993</v>
      </c>
      <c r="O128">
        <v>25.509701</v>
      </c>
      <c r="P128">
        <v>650.74484510940101</v>
      </c>
      <c r="Q128">
        <v>14.189885</v>
      </c>
      <c r="R128">
        <v>13.643761000000001</v>
      </c>
      <c r="S128">
        <v>45.886817758733535</v>
      </c>
      <c r="T128">
        <v>8.0866082330224636</v>
      </c>
      <c r="U128">
        <v>7.5016069224188291</v>
      </c>
      <c r="V128">
        <f t="shared" si="4"/>
        <v>5.0866082330224636</v>
      </c>
      <c r="W128">
        <f t="shared" si="5"/>
        <v>4.5016069224188291</v>
      </c>
      <c r="X128">
        <v>12</v>
      </c>
      <c r="Y128">
        <v>144</v>
      </c>
      <c r="Z128">
        <v>3.8459294265910522</v>
      </c>
      <c r="AA128">
        <v>1</v>
      </c>
      <c r="AB128">
        <v>0.25</v>
      </c>
      <c r="AC128">
        <v>1</v>
      </c>
      <c r="AD128">
        <v>6.8392227567833599</v>
      </c>
      <c r="AE128">
        <v>6.268506028880906</v>
      </c>
      <c r="AF128">
        <v>5.8808778288268551</v>
      </c>
      <c r="AG128">
        <v>6.0396441549952478</v>
      </c>
      <c r="AH128">
        <v>6.7013112109046515</v>
      </c>
      <c r="AI128" s="12">
        <v>4.3658586617294644</v>
      </c>
      <c r="AJ128" s="12">
        <v>0</v>
      </c>
      <c r="AK128" s="12">
        <v>0</v>
      </c>
      <c r="AL128" s="12">
        <v>0</v>
      </c>
      <c r="AM128" s="12">
        <v>0</v>
      </c>
      <c r="AN128" s="12">
        <v>0</v>
      </c>
      <c r="AO128">
        <v>3.4136869810526314</v>
      </c>
      <c r="AP128">
        <v>5.3524696689473679</v>
      </c>
    </row>
    <row r="129" spans="1:42" x14ac:dyDescent="0.2">
      <c r="A129" s="2">
        <v>44197</v>
      </c>
      <c r="B129">
        <v>1</v>
      </c>
      <c r="C129">
        <v>2021</v>
      </c>
      <c r="D129">
        <v>3.75</v>
      </c>
      <c r="E129">
        <f t="shared" si="3"/>
        <v>3.5</v>
      </c>
      <c r="F129">
        <v>6.3806878364999999</v>
      </c>
      <c r="G129">
        <v>1.55</v>
      </c>
      <c r="H129">
        <v>-7.6772337500000001</v>
      </c>
      <c r="I129">
        <v>6247.3522705078121</v>
      </c>
      <c r="J129">
        <v>14061.902500000002</v>
      </c>
      <c r="K129">
        <v>5.1159571100530634</v>
      </c>
      <c r="L129">
        <v>6.8175444482247274</v>
      </c>
      <c r="M129">
        <v>24.695322499999996</v>
      </c>
      <c r="N129">
        <v>22.598302499999992</v>
      </c>
      <c r="O129">
        <v>25.00656</v>
      </c>
      <c r="P129">
        <v>625.32804303360001</v>
      </c>
      <c r="Q129">
        <v>14.0489745</v>
      </c>
      <c r="R129">
        <v>13.650843</v>
      </c>
      <c r="S129">
        <v>45.538420827765158</v>
      </c>
      <c r="T129">
        <v>8.3356127346744469</v>
      </c>
      <c r="U129">
        <v>8.00560944536028</v>
      </c>
      <c r="V129">
        <f t="shared" si="4"/>
        <v>5.3356127346744469</v>
      </c>
      <c r="W129">
        <f t="shared" si="5"/>
        <v>5.00560944536028</v>
      </c>
      <c r="X129">
        <v>31</v>
      </c>
      <c r="Y129">
        <v>961</v>
      </c>
      <c r="Z129">
        <v>2.1379782823297138</v>
      </c>
      <c r="AA129">
        <v>1</v>
      </c>
      <c r="AB129">
        <v>0.25</v>
      </c>
      <c r="AC129">
        <v>0</v>
      </c>
      <c r="AD129">
        <v>6.8304223378530748</v>
      </c>
      <c r="AE129">
        <v>6.2460787835183895</v>
      </c>
      <c r="AF129">
        <v>5.8528026931256631</v>
      </c>
      <c r="AG129">
        <v>6.0210926949467574</v>
      </c>
      <c r="AH129">
        <v>6.6975638931707584</v>
      </c>
      <c r="AI129" s="12">
        <v>4.3278535391056749</v>
      </c>
      <c r="AJ129" s="12">
        <v>0</v>
      </c>
      <c r="AK129" s="12">
        <v>0</v>
      </c>
      <c r="AL129" s="12">
        <v>0</v>
      </c>
      <c r="AM129" s="12">
        <v>0</v>
      </c>
      <c r="AN129" s="12">
        <v>0</v>
      </c>
      <c r="AO129">
        <v>3.908526616000001</v>
      </c>
      <c r="AP129">
        <v>5.5101951409999996</v>
      </c>
    </row>
    <row r="130" spans="1:42" x14ac:dyDescent="0.2">
      <c r="A130" s="2">
        <v>44228</v>
      </c>
      <c r="B130">
        <v>2</v>
      </c>
      <c r="C130">
        <v>2021</v>
      </c>
      <c r="D130">
        <v>3.6578947368421102</v>
      </c>
      <c r="E130">
        <f t="shared" si="3"/>
        <v>3.4078947368421102</v>
      </c>
      <c r="F130">
        <v>6.4882625642105261</v>
      </c>
      <c r="G130">
        <v>1.38</v>
      </c>
      <c r="H130">
        <v>-5.9028267699999999</v>
      </c>
      <c r="I130">
        <v>6199.803505345395</v>
      </c>
      <c r="J130">
        <v>14042.102500000003</v>
      </c>
      <c r="K130">
        <v>5.1190826649609269</v>
      </c>
      <c r="L130">
        <v>6.8225545073202483</v>
      </c>
      <c r="M130">
        <v>24.999764736842103</v>
      </c>
      <c r="N130">
        <v>22.677974736842099</v>
      </c>
      <c r="O130">
        <v>24.642748947368414</v>
      </c>
      <c r="P130">
        <v>607.26507568302713</v>
      </c>
      <c r="Q130">
        <v>14.046417368421054</v>
      </c>
      <c r="R130">
        <v>13.633093684210525</v>
      </c>
      <c r="S130">
        <v>54.378421181126598</v>
      </c>
      <c r="T130">
        <v>8.2899987527480334</v>
      </c>
      <c r="U130">
        <v>7.9137873702054771</v>
      </c>
      <c r="V130">
        <f t="shared" si="4"/>
        <v>5.2899987527480334</v>
      </c>
      <c r="W130">
        <f t="shared" si="5"/>
        <v>4.9137873702054771</v>
      </c>
      <c r="X130">
        <v>26</v>
      </c>
      <c r="Y130">
        <v>676</v>
      </c>
      <c r="Z130">
        <v>2.3779974388682237</v>
      </c>
      <c r="AA130">
        <v>1</v>
      </c>
      <c r="AB130">
        <v>0.25</v>
      </c>
      <c r="AC130">
        <v>0</v>
      </c>
      <c r="AD130">
        <v>6.8336434866719031</v>
      </c>
      <c r="AE130">
        <v>6.2515806091550967</v>
      </c>
      <c r="AF130">
        <v>5.8439964010021175</v>
      </c>
      <c r="AG130">
        <v>6.0360443636757894</v>
      </c>
      <c r="AH130">
        <v>6.7000959027853595</v>
      </c>
      <c r="AI130" s="12">
        <v>4.3020164059666932</v>
      </c>
      <c r="AJ130" s="12">
        <v>0</v>
      </c>
      <c r="AK130" s="12">
        <v>0</v>
      </c>
      <c r="AL130" s="12">
        <v>0</v>
      </c>
      <c r="AM130" s="12">
        <v>0</v>
      </c>
      <c r="AN130" s="12">
        <v>0</v>
      </c>
      <c r="AO130">
        <v>3.9736580015789476</v>
      </c>
      <c r="AP130">
        <v>5.556830573684211</v>
      </c>
    </row>
    <row r="131" spans="1:42" x14ac:dyDescent="0.2">
      <c r="A131" s="2">
        <v>44256</v>
      </c>
      <c r="B131">
        <v>3</v>
      </c>
      <c r="C131">
        <v>2021</v>
      </c>
      <c r="D131">
        <v>3.5</v>
      </c>
      <c r="E131">
        <f t="shared" ref="E131:E187" si="6">D131-AB131</f>
        <v>3.25</v>
      </c>
      <c r="F131">
        <v>6.8804671995454552</v>
      </c>
      <c r="G131">
        <v>1.37</v>
      </c>
      <c r="H131">
        <v>0.28722549000000003</v>
      </c>
      <c r="I131">
        <v>6252.836403586648</v>
      </c>
      <c r="J131">
        <v>14417.393478260872</v>
      </c>
      <c r="K131">
        <v>5.1144319259356807</v>
      </c>
      <c r="L131">
        <v>6.8328003063587204</v>
      </c>
      <c r="M131">
        <v>25.442638181818186</v>
      </c>
      <c r="N131">
        <v>22.966808636363638</v>
      </c>
      <c r="O131">
        <v>23.231500909090911</v>
      </c>
      <c r="P131">
        <v>539.70263448909179</v>
      </c>
      <c r="Q131">
        <v>14.07809590909091</v>
      </c>
      <c r="R131">
        <v>14.280957272727271</v>
      </c>
      <c r="S131">
        <v>66.486957384192408</v>
      </c>
      <c r="T131">
        <v>8.3132342916947248</v>
      </c>
      <c r="U131">
        <v>7.9328029122517547</v>
      </c>
      <c r="V131">
        <f t="shared" ref="V131:V174" si="7">T131-3</f>
        <v>5.3132342916947248</v>
      </c>
      <c r="W131">
        <f t="shared" ref="W131:W174" si="8">U131-3</f>
        <v>4.9328029122517547</v>
      </c>
      <c r="X131">
        <v>48</v>
      </c>
      <c r="Y131">
        <v>2304</v>
      </c>
      <c r="Z131">
        <v>2.4012168344327725</v>
      </c>
      <c r="AA131">
        <v>1</v>
      </c>
      <c r="AB131">
        <v>0.25</v>
      </c>
      <c r="AC131">
        <v>0</v>
      </c>
      <c r="AD131">
        <v>6.8385698011370124</v>
      </c>
      <c r="AE131">
        <v>6.2618315194922758</v>
      </c>
      <c r="AF131">
        <v>5.8404059977898246</v>
      </c>
      <c r="AG131">
        <v>6.0549626210410397</v>
      </c>
      <c r="AH131">
        <v>6.703288989707441</v>
      </c>
      <c r="AI131" s="12">
        <v>4.2600888590858963</v>
      </c>
      <c r="AJ131" s="12">
        <v>0</v>
      </c>
      <c r="AK131" s="12">
        <v>0</v>
      </c>
      <c r="AL131" s="12">
        <v>0</v>
      </c>
      <c r="AM131" s="12">
        <v>0</v>
      </c>
      <c r="AN131" s="12">
        <v>0</v>
      </c>
      <c r="AO131">
        <v>4.1372053054545459</v>
      </c>
      <c r="AP131">
        <v>5.9940730436363632</v>
      </c>
    </row>
    <row r="132" spans="1:42" x14ac:dyDescent="0.2">
      <c r="A132" s="2">
        <v>44287</v>
      </c>
      <c r="B132">
        <v>4</v>
      </c>
      <c r="C132">
        <v>2021</v>
      </c>
      <c r="D132">
        <v>3.5</v>
      </c>
      <c r="E132">
        <f t="shared" si="6"/>
        <v>3.25</v>
      </c>
      <c r="F132">
        <v>6.7162136933333336</v>
      </c>
      <c r="G132">
        <v>1.42</v>
      </c>
      <c r="H132">
        <v>19.630009170000001</v>
      </c>
      <c r="I132">
        <v>6012.2738095238092</v>
      </c>
      <c r="J132">
        <v>14558.184090909093</v>
      </c>
      <c r="K132">
        <v>5.1192345370410601</v>
      </c>
      <c r="L132">
        <v>6.8324125269563938</v>
      </c>
      <c r="M132">
        <v>25.430793181818181</v>
      </c>
      <c r="N132">
        <v>23.231048181818181</v>
      </c>
      <c r="O132">
        <v>22.79342909090909</v>
      </c>
      <c r="P132">
        <v>519.54040972230075</v>
      </c>
      <c r="Q132">
        <v>14.117781363636363</v>
      </c>
      <c r="R132">
        <v>14.426948636363635</v>
      </c>
      <c r="S132">
        <v>61.241428738548606</v>
      </c>
      <c r="T132">
        <v>8.1375715207258246</v>
      </c>
      <c r="U132">
        <v>7.8618926903914463</v>
      </c>
      <c r="V132">
        <f t="shared" si="7"/>
        <v>5.1375715207258246</v>
      </c>
      <c r="W132">
        <f t="shared" si="8"/>
        <v>4.8618926903914463</v>
      </c>
      <c r="X132">
        <v>31</v>
      </c>
      <c r="Y132">
        <v>961</v>
      </c>
      <c r="Z132">
        <v>1.8865956569543705</v>
      </c>
      <c r="AA132">
        <v>1</v>
      </c>
      <c r="AB132">
        <v>0.25</v>
      </c>
      <c r="AC132">
        <v>0</v>
      </c>
      <c r="AD132">
        <v>6.8428828646400293</v>
      </c>
      <c r="AE132">
        <v>6.2673949009509693</v>
      </c>
      <c r="AF132">
        <v>5.8648927315025867</v>
      </c>
      <c r="AG132">
        <v>6.0485611828520138</v>
      </c>
      <c r="AH132">
        <v>6.7072125507071503</v>
      </c>
      <c r="AI132" s="12">
        <v>4.2463389051388107</v>
      </c>
      <c r="AJ132" s="12">
        <v>0</v>
      </c>
      <c r="AK132" s="12">
        <v>0</v>
      </c>
      <c r="AL132" s="12">
        <v>0</v>
      </c>
      <c r="AM132" s="12">
        <v>0</v>
      </c>
      <c r="AN132" s="12">
        <v>0</v>
      </c>
      <c r="AO132">
        <v>3.9985933047619047</v>
      </c>
      <c r="AP132">
        <v>5.8393001123809523</v>
      </c>
    </row>
    <row r="133" spans="1:42" x14ac:dyDescent="0.2">
      <c r="A133" s="2">
        <v>44317</v>
      </c>
      <c r="B133">
        <v>5</v>
      </c>
      <c r="C133">
        <v>2021</v>
      </c>
      <c r="D133">
        <v>3.5</v>
      </c>
      <c r="E133">
        <f t="shared" si="6"/>
        <v>3.25</v>
      </c>
      <c r="F133">
        <v>6.6252596488235298</v>
      </c>
      <c r="G133">
        <v>1.68</v>
      </c>
      <c r="H133">
        <v>25.74278893</v>
      </c>
      <c r="I133">
        <v>5877.7617474724266</v>
      </c>
      <c r="J133">
        <v>14323.192619047621</v>
      </c>
      <c r="K133">
        <v>5.1100172764773388</v>
      </c>
      <c r="L133">
        <v>6.8348632867784662</v>
      </c>
      <c r="M133">
        <v>25.212081666666666</v>
      </c>
      <c r="N133">
        <v>23.291140000000002</v>
      </c>
      <c r="O133">
        <v>22.794843888888888</v>
      </c>
      <c r="P133">
        <v>519.60490791881512</v>
      </c>
      <c r="Q133">
        <v>14.279600555555554</v>
      </c>
      <c r="R133">
        <v>14.422334999999997</v>
      </c>
      <c r="S133">
        <v>55.8945003509521</v>
      </c>
      <c r="T133">
        <v>7.9915313040181992</v>
      </c>
      <c r="U133">
        <v>7.6288995644206068</v>
      </c>
      <c r="V133">
        <f t="shared" si="7"/>
        <v>4.9915313040181992</v>
      </c>
      <c r="W133">
        <f t="shared" si="8"/>
        <v>4.6288995644206068</v>
      </c>
      <c r="X133">
        <v>13</v>
      </c>
      <c r="Y133">
        <v>169</v>
      </c>
      <c r="Z133">
        <v>2.3047920094007051</v>
      </c>
      <c r="AA133">
        <v>1</v>
      </c>
      <c r="AB133">
        <v>0.25</v>
      </c>
      <c r="AC133">
        <v>1</v>
      </c>
      <c r="AD133">
        <v>6.8453519087275607</v>
      </c>
      <c r="AE133">
        <v>6.2699253052172494</v>
      </c>
      <c r="AF133">
        <v>5.8713009473162447</v>
      </c>
      <c r="AG133">
        <v>6.0485321900543001</v>
      </c>
      <c r="AH133">
        <v>6.7096227803940023</v>
      </c>
      <c r="AI133" s="12">
        <v>4.2592357193423727</v>
      </c>
      <c r="AJ133" s="12">
        <v>0</v>
      </c>
      <c r="AK133" s="12">
        <v>0</v>
      </c>
      <c r="AL133" s="12">
        <v>0</v>
      </c>
      <c r="AM133" s="12">
        <v>0</v>
      </c>
      <c r="AN133" s="12">
        <v>0</v>
      </c>
      <c r="AO133">
        <v>3.9040663976470587</v>
      </c>
      <c r="AP133">
        <v>5.7253691388235293</v>
      </c>
    </row>
    <row r="134" spans="1:42" x14ac:dyDescent="0.2">
      <c r="A134" s="2">
        <v>44348</v>
      </c>
      <c r="B134">
        <v>6</v>
      </c>
      <c r="C134">
        <v>2021</v>
      </c>
      <c r="D134">
        <v>3.5</v>
      </c>
      <c r="E134">
        <f t="shared" si="6"/>
        <v>3.25</v>
      </c>
      <c r="F134">
        <v>6.5572830485714277</v>
      </c>
      <c r="G134">
        <v>1.33</v>
      </c>
      <c r="H134">
        <v>21.6671759</v>
      </c>
      <c r="I134">
        <v>6040.8919503348216</v>
      </c>
      <c r="J134">
        <v>14338.228863636365</v>
      </c>
      <c r="K134">
        <v>5.1137211037106916</v>
      </c>
      <c r="L134">
        <v>6.8430052260724468</v>
      </c>
      <c r="M134">
        <v>25.076284761904759</v>
      </c>
      <c r="N134">
        <v>23.135501904761902</v>
      </c>
      <c r="O134">
        <v>22.926589047619046</v>
      </c>
      <c r="P134">
        <v>525.62848535840556</v>
      </c>
      <c r="Q134">
        <v>14.28347952380952</v>
      </c>
      <c r="R134">
        <v>14.578146666666663</v>
      </c>
      <c r="S134">
        <v>54.494090687144833</v>
      </c>
      <c r="T134">
        <v>8.4600179941715439</v>
      </c>
      <c r="U134">
        <v>7.989004615698537</v>
      </c>
      <c r="V134">
        <f t="shared" si="7"/>
        <v>5.4600179941715439</v>
      </c>
      <c r="W134">
        <f t="shared" si="8"/>
        <v>4.989004615698537</v>
      </c>
      <c r="X134">
        <v>32</v>
      </c>
      <c r="Y134">
        <v>1024</v>
      </c>
      <c r="Z134">
        <v>2.9581035897435899</v>
      </c>
      <c r="AA134">
        <v>1</v>
      </c>
      <c r="AB134">
        <v>0.25</v>
      </c>
      <c r="AC134">
        <v>0</v>
      </c>
      <c r="AD134">
        <v>6.85309327089593</v>
      </c>
      <c r="AE134">
        <v>6.282266132677008</v>
      </c>
      <c r="AF134">
        <v>5.8686481845241207</v>
      </c>
      <c r="AG134">
        <v>6.0705634893309242</v>
      </c>
      <c r="AH134">
        <v>6.7158508812420656</v>
      </c>
      <c r="AI134" s="12">
        <v>4.216357808035224</v>
      </c>
      <c r="AJ134" s="12">
        <v>0</v>
      </c>
      <c r="AK134" s="12">
        <v>0</v>
      </c>
      <c r="AL134" s="12">
        <v>0</v>
      </c>
      <c r="AM134" s="12">
        <v>0</v>
      </c>
      <c r="AN134" s="12">
        <v>0</v>
      </c>
      <c r="AO134">
        <v>3.720964975238096</v>
      </c>
      <c r="AP134">
        <v>5.5622321209523804</v>
      </c>
    </row>
    <row r="135" spans="1:42" x14ac:dyDescent="0.2">
      <c r="A135" s="2">
        <v>44378</v>
      </c>
      <c r="B135">
        <v>7</v>
      </c>
      <c r="C135">
        <v>2021</v>
      </c>
      <c r="D135">
        <v>3.5</v>
      </c>
      <c r="E135">
        <f t="shared" si="6"/>
        <v>3.25</v>
      </c>
      <c r="F135">
        <v>6.5490760790476186</v>
      </c>
      <c r="G135">
        <v>1.52</v>
      </c>
      <c r="H135">
        <v>9.4552948600000004</v>
      </c>
      <c r="I135">
        <v>6055.4228748139885</v>
      </c>
      <c r="J135">
        <v>14511.192142857144</v>
      </c>
      <c r="K135">
        <v>5.1139388757098745</v>
      </c>
      <c r="L135">
        <v>6.8429727466692878</v>
      </c>
      <c r="M135">
        <v>25.119096190476192</v>
      </c>
      <c r="N135">
        <v>23.093351428571427</v>
      </c>
      <c r="O135">
        <v>22.638904285714286</v>
      </c>
      <c r="P135">
        <v>512.51998725773262</v>
      </c>
      <c r="Q135">
        <v>14.405440952380951</v>
      </c>
      <c r="R135">
        <v>14.743203809523809</v>
      </c>
      <c r="S135">
        <v>61.905714125860264</v>
      </c>
      <c r="T135">
        <v>8.4575108477582379</v>
      </c>
      <c r="U135">
        <v>7.9715077817112565</v>
      </c>
      <c r="V135">
        <f t="shared" si="7"/>
        <v>5.4575108477582379</v>
      </c>
      <c r="W135">
        <f t="shared" si="8"/>
        <v>4.9715077817112565</v>
      </c>
      <c r="X135">
        <v>26</v>
      </c>
      <c r="Y135">
        <v>676</v>
      </c>
      <c r="Z135">
        <v>3.0619850507207689</v>
      </c>
      <c r="AA135">
        <v>1</v>
      </c>
      <c r="AB135">
        <v>0.25</v>
      </c>
      <c r="AC135">
        <v>0</v>
      </c>
      <c r="AD135">
        <v>6.8549470083182742</v>
      </c>
      <c r="AE135">
        <v>6.2862973344313993</v>
      </c>
      <c r="AF135">
        <v>5.8800717864012233</v>
      </c>
      <c r="AG135">
        <v>6.0698857424633204</v>
      </c>
      <c r="AH135">
        <v>6.7168552005082622</v>
      </c>
      <c r="AI135" s="12">
        <v>4.2319585387479002</v>
      </c>
      <c r="AJ135" s="12">
        <v>0</v>
      </c>
      <c r="AK135" s="12">
        <v>0</v>
      </c>
      <c r="AL135" s="12">
        <v>0</v>
      </c>
      <c r="AM135" s="12">
        <v>0</v>
      </c>
      <c r="AN135" s="12">
        <v>0</v>
      </c>
      <c r="AO135">
        <v>3.5301472966666658</v>
      </c>
      <c r="AP135">
        <v>5.4493710195238103</v>
      </c>
    </row>
    <row r="136" spans="1:42" x14ac:dyDescent="0.2">
      <c r="A136" s="2">
        <v>44409</v>
      </c>
      <c r="B136">
        <v>8</v>
      </c>
      <c r="C136">
        <v>2021</v>
      </c>
      <c r="D136">
        <v>3.5</v>
      </c>
      <c r="E136">
        <f t="shared" si="6"/>
        <v>3.25</v>
      </c>
      <c r="F136">
        <v>6.4140717249999994</v>
      </c>
      <c r="G136">
        <v>1.59</v>
      </c>
      <c r="H136">
        <v>12.89872441</v>
      </c>
      <c r="I136">
        <v>6111.3187255859375</v>
      </c>
      <c r="J136">
        <v>14397.702000000001</v>
      </c>
      <c r="K136">
        <v>5.1177602480688202</v>
      </c>
      <c r="L136">
        <v>6.8487765774205007</v>
      </c>
      <c r="M136">
        <v>25.134245499999999</v>
      </c>
      <c r="N136">
        <v>22.962298499999996</v>
      </c>
      <c r="O136">
        <v>22.490850500000001</v>
      </c>
      <c r="P136">
        <v>505.83835621335027</v>
      </c>
      <c r="Q136">
        <v>14.546525499999998</v>
      </c>
      <c r="R136">
        <v>14.866079500000001</v>
      </c>
      <c r="S136">
        <v>61.466363733465009</v>
      </c>
      <c r="T136">
        <v>8.6075516295871708</v>
      </c>
      <c r="U136">
        <v>8.0211892990699383</v>
      </c>
      <c r="V136">
        <f t="shared" si="7"/>
        <v>5.6075516295871708</v>
      </c>
      <c r="W136">
        <f t="shared" si="8"/>
        <v>5.0211892990699383</v>
      </c>
      <c r="X136">
        <v>33</v>
      </c>
      <c r="Y136">
        <v>1089</v>
      </c>
      <c r="Z136">
        <v>3.8580009523809524</v>
      </c>
      <c r="AA136">
        <v>1</v>
      </c>
      <c r="AB136">
        <v>0.25</v>
      </c>
      <c r="AC136">
        <v>0</v>
      </c>
      <c r="AD136">
        <v>6.85802565119163</v>
      </c>
      <c r="AE136">
        <v>6.2874410775222884</v>
      </c>
      <c r="AF136">
        <v>5.8753565463852953</v>
      </c>
      <c r="AG136">
        <v>6.074772394773138</v>
      </c>
      <c r="AH136">
        <v>6.720366756237997</v>
      </c>
      <c r="AI136" s="12">
        <v>4.3139237865983535</v>
      </c>
      <c r="AJ136" s="12">
        <v>0</v>
      </c>
      <c r="AK136" s="12">
        <v>0</v>
      </c>
      <c r="AL136" s="12">
        <v>0</v>
      </c>
      <c r="AM136" s="12">
        <v>0</v>
      </c>
      <c r="AN136" s="12">
        <v>0</v>
      </c>
      <c r="AO136">
        <v>3.294590162</v>
      </c>
      <c r="AP136">
        <v>5.2844220980000003</v>
      </c>
    </row>
    <row r="137" spans="1:42" x14ac:dyDescent="0.2">
      <c r="A137" s="2">
        <v>44440</v>
      </c>
      <c r="B137">
        <v>9</v>
      </c>
      <c r="C137">
        <v>2021</v>
      </c>
      <c r="D137">
        <v>3.5</v>
      </c>
      <c r="E137">
        <f t="shared" si="6"/>
        <v>3.25</v>
      </c>
      <c r="F137">
        <v>6.3205304418181818</v>
      </c>
      <c r="G137">
        <v>1.6</v>
      </c>
      <c r="H137">
        <v>7.2548845200000001</v>
      </c>
      <c r="I137">
        <v>6114.235018643466</v>
      </c>
      <c r="J137">
        <v>14256.957045454548</v>
      </c>
      <c r="K137">
        <v>5.1254765486188063</v>
      </c>
      <c r="L137">
        <v>6.8550518008912196</v>
      </c>
      <c r="M137">
        <v>25.708565909090908</v>
      </c>
      <c r="N137">
        <v>22.685156818181813</v>
      </c>
      <c r="O137">
        <v>22.155310909090911</v>
      </c>
      <c r="P137">
        <v>490.85780147848271</v>
      </c>
      <c r="Q137">
        <v>14.41882318181818</v>
      </c>
      <c r="R137">
        <v>15.032145909090913</v>
      </c>
      <c r="S137">
        <v>56.643809363955512</v>
      </c>
      <c r="T137">
        <v>8.3828824261084556</v>
      </c>
      <c r="U137">
        <v>7.6910814921229687</v>
      </c>
      <c r="V137">
        <f t="shared" si="7"/>
        <v>5.3828824261084556</v>
      </c>
      <c r="W137">
        <f t="shared" si="8"/>
        <v>4.6910814921229687</v>
      </c>
      <c r="X137">
        <v>26</v>
      </c>
      <c r="Y137">
        <v>676</v>
      </c>
      <c r="Z137">
        <v>4.9181405295315681</v>
      </c>
      <c r="AA137">
        <v>1</v>
      </c>
      <c r="AB137">
        <v>0.25</v>
      </c>
      <c r="AC137">
        <v>0</v>
      </c>
      <c r="AD137">
        <v>6.8633776274955123</v>
      </c>
      <c r="AE137">
        <v>6.2941209396590798</v>
      </c>
      <c r="AF137">
        <v>5.8742592461354457</v>
      </c>
      <c r="AG137">
        <v>6.0862950830782099</v>
      </c>
      <c r="AH137">
        <v>6.7252088135918857</v>
      </c>
      <c r="AI137" s="12">
        <v>4.3240489375501765</v>
      </c>
      <c r="AJ137" s="12">
        <v>0</v>
      </c>
      <c r="AK137" s="12">
        <v>0</v>
      </c>
      <c r="AL137" s="12">
        <v>0</v>
      </c>
      <c r="AM137" s="12">
        <v>0</v>
      </c>
      <c r="AN137" s="12">
        <v>0</v>
      </c>
      <c r="AO137">
        <v>3.319163253636364</v>
      </c>
      <c r="AP137">
        <v>5.2248019990909089</v>
      </c>
    </row>
    <row r="138" spans="1:42" x14ac:dyDescent="0.2">
      <c r="A138" s="2">
        <v>44470</v>
      </c>
      <c r="B138">
        <v>10</v>
      </c>
      <c r="C138">
        <v>2021</v>
      </c>
      <c r="D138">
        <v>3.5</v>
      </c>
      <c r="E138">
        <f t="shared" si="6"/>
        <v>3.25</v>
      </c>
      <c r="F138">
        <v>6.417490926000001</v>
      </c>
      <c r="G138">
        <v>1.66</v>
      </c>
      <c r="H138">
        <v>4.8495493300000003</v>
      </c>
      <c r="I138">
        <v>6525.4564453125004</v>
      </c>
      <c r="J138">
        <v>14198.45275</v>
      </c>
      <c r="K138">
        <v>5.1203770064010579</v>
      </c>
      <c r="L138">
        <v>6.8600373707575244</v>
      </c>
      <c r="M138">
        <v>25.867986000000002</v>
      </c>
      <c r="N138">
        <v>22.555410500000001</v>
      </c>
      <c r="O138">
        <v>21.448598500000003</v>
      </c>
      <c r="P138">
        <v>460.04237761420239</v>
      </c>
      <c r="Q138">
        <v>14.584042999999999</v>
      </c>
      <c r="R138">
        <v>15.543961999999999</v>
      </c>
      <c r="S138">
        <v>65.347499656677229</v>
      </c>
      <c r="T138">
        <v>8.3407779371529713</v>
      </c>
      <c r="U138">
        <v>7.4149733479708182</v>
      </c>
      <c r="V138">
        <f t="shared" si="7"/>
        <v>5.3407779371529713</v>
      </c>
      <c r="W138">
        <f t="shared" si="8"/>
        <v>4.4149733479708182</v>
      </c>
      <c r="X138">
        <v>25</v>
      </c>
      <c r="Y138">
        <v>625</v>
      </c>
      <c r="Z138">
        <v>8.429553846153846</v>
      </c>
      <c r="AA138">
        <v>1</v>
      </c>
      <c r="AB138">
        <v>0.25</v>
      </c>
      <c r="AC138">
        <v>0</v>
      </c>
      <c r="AD138">
        <v>6.8745806317088647</v>
      </c>
      <c r="AE138">
        <v>6.3162677104668798</v>
      </c>
      <c r="AF138">
        <v>5.8846276793136534</v>
      </c>
      <c r="AG138">
        <v>6.1155152956336432</v>
      </c>
      <c r="AH138">
        <v>6.7324013490929406</v>
      </c>
      <c r="AI138" s="12">
        <v>4.3051831920825281</v>
      </c>
      <c r="AJ138" s="12">
        <v>0</v>
      </c>
      <c r="AK138" s="12">
        <v>0</v>
      </c>
      <c r="AL138" s="12">
        <v>0</v>
      </c>
      <c r="AM138" s="12">
        <v>0</v>
      </c>
      <c r="AN138" s="12">
        <v>0</v>
      </c>
      <c r="AO138">
        <v>3.4813282464999999</v>
      </c>
      <c r="AP138">
        <v>5.2620961684999994</v>
      </c>
    </row>
    <row r="139" spans="1:42" x14ac:dyDescent="0.2">
      <c r="A139" s="2">
        <v>44501</v>
      </c>
      <c r="B139">
        <v>11</v>
      </c>
      <c r="C139">
        <v>2021</v>
      </c>
      <c r="D139">
        <v>3.5</v>
      </c>
      <c r="E139">
        <f t="shared" si="6"/>
        <v>3.25</v>
      </c>
      <c r="F139">
        <v>6.391734330000002</v>
      </c>
      <c r="G139">
        <v>1.75</v>
      </c>
      <c r="H139">
        <v>7.4816817200000001</v>
      </c>
      <c r="I139">
        <v>6630.987171519886</v>
      </c>
      <c r="J139">
        <v>14263.502954545458</v>
      </c>
      <c r="K139">
        <v>5.1219986439336225</v>
      </c>
      <c r="L139">
        <v>6.8647101641873238</v>
      </c>
      <c r="M139">
        <v>26.120625909090908</v>
      </c>
      <c r="N139">
        <v>22.501909090909081</v>
      </c>
      <c r="O139">
        <v>20.75834954545455</v>
      </c>
      <c r="P139">
        <v>430.90907585127314</v>
      </c>
      <c r="Q139">
        <v>14.573760909090909</v>
      </c>
      <c r="R139">
        <v>16.045351363636364</v>
      </c>
      <c r="S139">
        <v>77.57499999999996</v>
      </c>
      <c r="T139">
        <v>7.6875030989662125</v>
      </c>
      <c r="U139">
        <v>6.6020599913279625</v>
      </c>
      <c r="V139">
        <f t="shared" si="7"/>
        <v>4.6875030989662125</v>
      </c>
      <c r="W139">
        <f t="shared" si="8"/>
        <v>3.6020599913279625</v>
      </c>
      <c r="X139">
        <v>5</v>
      </c>
      <c r="Y139">
        <v>25</v>
      </c>
      <c r="Z139">
        <v>12.174275</v>
      </c>
      <c r="AA139">
        <v>1</v>
      </c>
      <c r="AB139">
        <v>0.25</v>
      </c>
      <c r="AC139">
        <v>0</v>
      </c>
      <c r="AD139">
        <v>6.8792863018721961</v>
      </c>
      <c r="AE139">
        <v>6.3252493995085803</v>
      </c>
      <c r="AF139">
        <v>5.8893304719489183</v>
      </c>
      <c r="AG139">
        <v>6.1269919148702101</v>
      </c>
      <c r="AH139">
        <v>6.7354809473430715</v>
      </c>
      <c r="AI139" s="12">
        <v>4.3030682980603743</v>
      </c>
      <c r="AJ139" s="12">
        <v>0</v>
      </c>
      <c r="AK139" s="12">
        <v>0</v>
      </c>
      <c r="AL139" s="12">
        <v>0</v>
      </c>
      <c r="AM139" s="12">
        <v>0</v>
      </c>
      <c r="AN139" s="12">
        <v>0</v>
      </c>
      <c r="AO139">
        <v>3.524010852272728</v>
      </c>
      <c r="AP139">
        <v>5.2459529636363618</v>
      </c>
    </row>
    <row r="140" spans="1:42" x14ac:dyDescent="0.2">
      <c r="A140" s="2">
        <v>44562</v>
      </c>
      <c r="B140">
        <v>1</v>
      </c>
      <c r="C140">
        <v>2022</v>
      </c>
      <c r="D140">
        <v>3.5</v>
      </c>
      <c r="E140">
        <f t="shared" si="6"/>
        <v>3.25</v>
      </c>
      <c r="F140">
        <v>6.6403719823809535</v>
      </c>
      <c r="G140">
        <v>2.1800000000000002</v>
      </c>
      <c r="H140">
        <v>3.96368813</v>
      </c>
      <c r="I140">
        <v>6649.1369512648807</v>
      </c>
      <c r="J140">
        <v>14335.240476190478</v>
      </c>
      <c r="K140">
        <v>5.1071154324508621</v>
      </c>
      <c r="L140">
        <v>6.8670300267587976</v>
      </c>
      <c r="M140">
        <v>24.7876504016598</v>
      </c>
      <c r="N140">
        <v>26.064040383464604</v>
      </c>
      <c r="O140">
        <v>19.049504772699279</v>
      </c>
      <c r="P140">
        <v>362.88363208509264</v>
      </c>
      <c r="Q140">
        <v>14.271061638420926</v>
      </c>
      <c r="R140">
        <v>15.827742803755406</v>
      </c>
      <c r="S140">
        <v>80.743500137329079</v>
      </c>
      <c r="T140">
        <v>8.4083486949667314</v>
      </c>
      <c r="U140">
        <v>7.8573324964312681</v>
      </c>
      <c r="V140">
        <f t="shared" si="7"/>
        <v>5.4083486949667314</v>
      </c>
      <c r="W140">
        <f t="shared" si="8"/>
        <v>4.8573324964312681</v>
      </c>
      <c r="X140">
        <v>26</v>
      </c>
      <c r="Y140">
        <v>676</v>
      </c>
      <c r="Z140">
        <v>3.5564458333333335</v>
      </c>
      <c r="AA140">
        <v>1</v>
      </c>
      <c r="AB140">
        <v>0.25</v>
      </c>
      <c r="AC140">
        <v>0</v>
      </c>
      <c r="AD140">
        <v>6.8834791175353782</v>
      </c>
      <c r="AE140">
        <v>6.3323478546160343</v>
      </c>
      <c r="AF140">
        <v>5.8836700130945525</v>
      </c>
      <c r="AG140">
        <v>6.1413043748656344</v>
      </c>
      <c r="AH140">
        <v>6.7383182525036194</v>
      </c>
      <c r="AI140" s="12">
        <v>4.3630108840731996</v>
      </c>
      <c r="AJ140" s="12">
        <v>0</v>
      </c>
      <c r="AK140" s="12">
        <v>0</v>
      </c>
      <c r="AL140" s="12">
        <v>0</v>
      </c>
      <c r="AM140" s="12">
        <v>0</v>
      </c>
      <c r="AN140" s="12">
        <v>0</v>
      </c>
      <c r="AO140">
        <v>3.417445755238095</v>
      </c>
      <c r="AP140">
        <v>5.4820588695238106</v>
      </c>
    </row>
    <row r="141" spans="1:42" x14ac:dyDescent="0.2">
      <c r="A141" s="2">
        <v>44593</v>
      </c>
      <c r="B141">
        <v>2</v>
      </c>
      <c r="C141">
        <v>2022</v>
      </c>
      <c r="D141">
        <v>3.5</v>
      </c>
      <c r="E141">
        <f t="shared" si="6"/>
        <v>3.25</v>
      </c>
      <c r="F141">
        <v>6.6763630183333351</v>
      </c>
      <c r="G141">
        <v>2.06</v>
      </c>
      <c r="H141">
        <v>0.21344734000000001</v>
      </c>
      <c r="I141">
        <v>6816.7961154513887</v>
      </c>
      <c r="J141">
        <v>14351.058055555557</v>
      </c>
      <c r="K141">
        <v>5.1062906341042096</v>
      </c>
      <c r="L141">
        <v>6.8683148648677843</v>
      </c>
      <c r="M141">
        <v>24.451289287095825</v>
      </c>
      <c r="N141">
        <v>25.847458250155089</v>
      </c>
      <c r="O141">
        <v>18.996242587394732</v>
      </c>
      <c r="P141">
        <v>360.8572324391493</v>
      </c>
      <c r="Q141">
        <v>14.673226695007649</v>
      </c>
      <c r="R141">
        <v>16.031783180346693</v>
      </c>
      <c r="S141">
        <v>91.720526042737333</v>
      </c>
      <c r="T141">
        <v>8.325793063475162</v>
      </c>
      <c r="U141">
        <v>7.8325089127062366</v>
      </c>
      <c r="V141">
        <f t="shared" si="7"/>
        <v>5.325793063475162</v>
      </c>
      <c r="W141">
        <f t="shared" si="8"/>
        <v>4.8325089127062366</v>
      </c>
      <c r="X141">
        <v>26</v>
      </c>
      <c r="Y141">
        <v>676</v>
      </c>
      <c r="Z141">
        <v>3.1137529411764704</v>
      </c>
      <c r="AA141">
        <v>1</v>
      </c>
      <c r="AB141">
        <v>0.25</v>
      </c>
      <c r="AC141">
        <v>0</v>
      </c>
      <c r="AD141">
        <v>6.8859339356527958</v>
      </c>
      <c r="AE141">
        <v>6.3415567390182233</v>
      </c>
      <c r="AF141">
        <v>5.9008863763571009</v>
      </c>
      <c r="AG141">
        <v>6.1460246302610848</v>
      </c>
      <c r="AH141">
        <v>6.738063602229917</v>
      </c>
      <c r="AI141" s="12">
        <v>4.3721000707105642</v>
      </c>
      <c r="AJ141" s="12">
        <v>0</v>
      </c>
      <c r="AK141" s="12">
        <v>0</v>
      </c>
      <c r="AL141" s="12">
        <v>0</v>
      </c>
      <c r="AM141" s="12">
        <v>0</v>
      </c>
      <c r="AN141" s="12">
        <v>0</v>
      </c>
      <c r="AO141">
        <v>3.2633126999999993</v>
      </c>
      <c r="AP141">
        <v>5.5689368861111115</v>
      </c>
    </row>
    <row r="142" spans="1:42" x14ac:dyDescent="0.2">
      <c r="A142" s="2">
        <v>44621</v>
      </c>
      <c r="B142">
        <v>3</v>
      </c>
      <c r="C142">
        <v>2022</v>
      </c>
      <c r="D142">
        <v>3.5</v>
      </c>
      <c r="E142">
        <f t="shared" si="6"/>
        <v>3</v>
      </c>
      <c r="F142">
        <v>6.8662672486363645</v>
      </c>
      <c r="G142">
        <v>2.64</v>
      </c>
      <c r="H142">
        <v>2.9152231</v>
      </c>
      <c r="I142">
        <v>6958.402898615057</v>
      </c>
      <c r="J142">
        <v>14348.639090909093</v>
      </c>
      <c r="K142">
        <v>5.0985174333073902</v>
      </c>
      <c r="L142">
        <v>6.8739988387496203</v>
      </c>
      <c r="M142">
        <v>24.577071994167319</v>
      </c>
      <c r="N142">
        <v>25.561367133749652</v>
      </c>
      <c r="O142">
        <v>18.128123590385652</v>
      </c>
      <c r="P142">
        <v>328.6288649082968</v>
      </c>
      <c r="Q142">
        <v>15.104959228880421</v>
      </c>
      <c r="R142">
        <v>16.628478052816941</v>
      </c>
      <c r="S142">
        <v>111.86521712593355</v>
      </c>
      <c r="T142">
        <v>8.267111157705644</v>
      </c>
      <c r="U142">
        <v>7.8145805160103183</v>
      </c>
      <c r="V142">
        <f t="shared" si="7"/>
        <v>5.267111157705644</v>
      </c>
      <c r="W142">
        <f t="shared" si="8"/>
        <v>4.8145805160103183</v>
      </c>
      <c r="X142">
        <v>38</v>
      </c>
      <c r="Y142">
        <v>1444</v>
      </c>
      <c r="Z142">
        <v>2.8348536398467434</v>
      </c>
      <c r="AA142">
        <v>1</v>
      </c>
      <c r="AB142">
        <v>0.5</v>
      </c>
      <c r="AC142">
        <v>0</v>
      </c>
      <c r="AD142">
        <v>6.8927038199698254</v>
      </c>
      <c r="AE142">
        <v>6.3530677690283825</v>
      </c>
      <c r="AF142">
        <v>5.8990093321570773</v>
      </c>
      <c r="AG142">
        <v>6.1649689501645746</v>
      </c>
      <c r="AH142">
        <v>6.7427055420613504</v>
      </c>
      <c r="AI142" s="12">
        <v>4.4250079881473559</v>
      </c>
      <c r="AJ142" s="12">
        <v>0</v>
      </c>
      <c r="AK142" s="12">
        <v>0</v>
      </c>
      <c r="AL142" s="12">
        <v>0</v>
      </c>
      <c r="AM142" s="12">
        <v>0</v>
      </c>
      <c r="AN142" s="12">
        <v>0</v>
      </c>
      <c r="AO142">
        <v>3.3039607454545457</v>
      </c>
      <c r="AP142">
        <v>5.7699243195454537</v>
      </c>
    </row>
    <row r="143" spans="1:42" x14ac:dyDescent="0.2">
      <c r="A143" s="2">
        <v>44652</v>
      </c>
      <c r="B143">
        <v>4</v>
      </c>
      <c r="C143">
        <v>2022</v>
      </c>
      <c r="D143">
        <v>3.5</v>
      </c>
      <c r="E143">
        <f t="shared" si="6"/>
        <v>3</v>
      </c>
      <c r="F143">
        <v>7.0062423889473679</v>
      </c>
      <c r="G143">
        <v>3.47</v>
      </c>
      <c r="H143">
        <v>2.1903526699999998</v>
      </c>
      <c r="I143">
        <v>7198.9510433799342</v>
      </c>
      <c r="J143">
        <v>14368.738947368423</v>
      </c>
      <c r="K143">
        <v>5.0874661205509666</v>
      </c>
      <c r="L143">
        <v>6.8742316703284532</v>
      </c>
      <c r="M143">
        <v>24.678372306536062</v>
      </c>
      <c r="N143">
        <v>25.449146220110759</v>
      </c>
      <c r="O143">
        <v>17.493550399950578</v>
      </c>
      <c r="P143">
        <v>306.02430559561105</v>
      </c>
      <c r="Q143">
        <v>15.25715214366158</v>
      </c>
      <c r="R143">
        <v>17.121778929741044</v>
      </c>
      <c r="S143">
        <v>123.26600036621055</v>
      </c>
      <c r="T143">
        <v>7.8714853673467911</v>
      </c>
      <c r="U143">
        <v>7.4722838787729744</v>
      </c>
      <c r="V143">
        <f t="shared" si="7"/>
        <v>4.8714853673467911</v>
      </c>
      <c r="W143">
        <f t="shared" si="8"/>
        <v>4.4722838787729744</v>
      </c>
      <c r="X143">
        <v>23</v>
      </c>
      <c r="Y143">
        <v>529</v>
      </c>
      <c r="Z143">
        <v>2.507272218608116</v>
      </c>
      <c r="AA143">
        <v>1</v>
      </c>
      <c r="AB143">
        <v>0.5</v>
      </c>
      <c r="AC143">
        <v>1</v>
      </c>
      <c r="AD143">
        <v>6.8982579810104721</v>
      </c>
      <c r="AE143">
        <v>6.3668352926122518</v>
      </c>
      <c r="AF143">
        <v>5.9524619872575828</v>
      </c>
      <c r="AG143">
        <v>6.1556064792243976</v>
      </c>
      <c r="AH143">
        <v>6.7447770048592126</v>
      </c>
      <c r="AI143" s="12">
        <v>4.4485064366312184</v>
      </c>
      <c r="AJ143" s="12">
        <v>0</v>
      </c>
      <c r="AK143" s="12">
        <v>0</v>
      </c>
      <c r="AL143" s="12">
        <v>0</v>
      </c>
      <c r="AM143" s="12">
        <v>0</v>
      </c>
      <c r="AN143" s="12">
        <v>0</v>
      </c>
      <c r="AO143">
        <v>3.7003836726315793</v>
      </c>
      <c r="AP143">
        <v>6.0262408178947364</v>
      </c>
    </row>
    <row r="144" spans="1:42" x14ac:dyDescent="0.2">
      <c r="A144" s="2">
        <v>44682</v>
      </c>
      <c r="B144">
        <v>5</v>
      </c>
      <c r="C144">
        <v>2022</v>
      </c>
      <c r="D144">
        <v>3.5</v>
      </c>
      <c r="E144">
        <f t="shared" si="6"/>
        <v>2.5</v>
      </c>
      <c r="F144">
        <v>7.4755407219999999</v>
      </c>
      <c r="G144">
        <v>3.55</v>
      </c>
      <c r="H144">
        <v>1.94550044</v>
      </c>
      <c r="I144">
        <v>6851.6101236979166</v>
      </c>
      <c r="J144">
        <v>14608.002666666669</v>
      </c>
      <c r="K144">
        <v>5.0873741823059229</v>
      </c>
      <c r="L144">
        <v>6.8759601021780057</v>
      </c>
      <c r="M144">
        <v>24.914297796447254</v>
      </c>
      <c r="N144">
        <v>25.771689442838166</v>
      </c>
      <c r="O144">
        <v>16.597430639217617</v>
      </c>
      <c r="P144">
        <v>275.47470382363969</v>
      </c>
      <c r="Q144">
        <v>15.55831500104682</v>
      </c>
      <c r="R144">
        <v>17.158267120450166</v>
      </c>
      <c r="S144">
        <v>116.41285778227265</v>
      </c>
      <c r="T144">
        <v>7.9939531079988813</v>
      </c>
      <c r="U144">
        <v>7.6259500456838998</v>
      </c>
      <c r="V144">
        <f t="shared" si="7"/>
        <v>4.9939531079988813</v>
      </c>
      <c r="W144">
        <f t="shared" si="8"/>
        <v>4.6259500456838998</v>
      </c>
      <c r="X144">
        <v>30</v>
      </c>
      <c r="Y144">
        <v>900</v>
      </c>
      <c r="Z144">
        <v>2.3334745161137667</v>
      </c>
      <c r="AA144">
        <v>1</v>
      </c>
      <c r="AB144">
        <v>1</v>
      </c>
      <c r="AC144">
        <v>0</v>
      </c>
      <c r="AD144">
        <v>6.8951012211206617</v>
      </c>
      <c r="AE144">
        <v>6.3622771862825731</v>
      </c>
      <c r="AF144">
        <v>5.9138957674268271</v>
      </c>
      <c r="AG144">
        <v>6.1710698336091117</v>
      </c>
      <c r="AH144">
        <v>6.7423203514753558</v>
      </c>
      <c r="AI144" s="12">
        <v>4.4220531234712626</v>
      </c>
      <c r="AJ144" s="12">
        <v>0</v>
      </c>
      <c r="AK144" s="12">
        <v>0</v>
      </c>
      <c r="AL144" s="12">
        <v>0</v>
      </c>
      <c r="AM144" s="12">
        <v>0</v>
      </c>
      <c r="AN144" s="12">
        <v>0</v>
      </c>
      <c r="AO144">
        <v>4.6251006299999995</v>
      </c>
      <c r="AP144">
        <v>6.8446794700000009</v>
      </c>
    </row>
    <row r="145" spans="1:42" x14ac:dyDescent="0.2">
      <c r="A145" s="2">
        <v>44713</v>
      </c>
      <c r="B145">
        <v>6</v>
      </c>
      <c r="C145">
        <v>2022</v>
      </c>
      <c r="D145">
        <v>3.5</v>
      </c>
      <c r="E145">
        <f t="shared" si="6"/>
        <v>1.75</v>
      </c>
      <c r="F145">
        <v>7.390343815714286</v>
      </c>
      <c r="G145">
        <v>4.3499999999999996</v>
      </c>
      <c r="H145">
        <v>1.96895223</v>
      </c>
      <c r="I145">
        <v>7046.865559895833</v>
      </c>
      <c r="J145">
        <v>14688.573333333336</v>
      </c>
      <c r="K145">
        <v>5.091002911513228</v>
      </c>
      <c r="L145">
        <v>6.8809448225302221</v>
      </c>
      <c r="M145">
        <v>24.512597311553257</v>
      </c>
      <c r="N145">
        <v>25.790796298227367</v>
      </c>
      <c r="O145">
        <v>16.462388776613665</v>
      </c>
      <c r="P145">
        <v>271.01024423237556</v>
      </c>
      <c r="Q145">
        <v>15.791401612750255</v>
      </c>
      <c r="R145">
        <v>17.442816000855469</v>
      </c>
      <c r="S145">
        <v>123.01619102841299</v>
      </c>
      <c r="T145">
        <v>8.0394851076318155</v>
      </c>
      <c r="U145">
        <v>7.6881972780665553</v>
      </c>
      <c r="V145">
        <f t="shared" si="7"/>
        <v>5.0394851076318155</v>
      </c>
      <c r="W145">
        <f t="shared" si="8"/>
        <v>4.6881972780665553</v>
      </c>
      <c r="X145">
        <v>26</v>
      </c>
      <c r="Y145">
        <v>676</v>
      </c>
      <c r="Z145">
        <v>2.2453695540748333</v>
      </c>
      <c r="AA145">
        <v>1</v>
      </c>
      <c r="AB145">
        <v>1.75</v>
      </c>
      <c r="AC145">
        <v>0</v>
      </c>
      <c r="AD145">
        <v>6.8971181194279314</v>
      </c>
      <c r="AE145">
        <v>6.3691137286647939</v>
      </c>
      <c r="AF145">
        <v>5.9113260343768923</v>
      </c>
      <c r="AG145">
        <v>6.1830230544413149</v>
      </c>
      <c r="AH145">
        <v>6.7424503739618871</v>
      </c>
      <c r="AI145" s="12">
        <v>4.3943585076611678</v>
      </c>
      <c r="AJ145" s="12">
        <v>0</v>
      </c>
      <c r="AK145" s="12">
        <v>0</v>
      </c>
      <c r="AL145" s="12">
        <v>0</v>
      </c>
      <c r="AM145" s="12">
        <v>0</v>
      </c>
      <c r="AN145" s="12">
        <v>0</v>
      </c>
      <c r="AO145">
        <v>4.2414459457142852</v>
      </c>
      <c r="AP145">
        <v>6.5975252623809517</v>
      </c>
    </row>
    <row r="146" spans="1:42" x14ac:dyDescent="0.2">
      <c r="A146" s="2">
        <v>44743</v>
      </c>
      <c r="B146">
        <v>7</v>
      </c>
      <c r="C146">
        <v>2022</v>
      </c>
      <c r="D146">
        <v>3.5</v>
      </c>
      <c r="E146">
        <f t="shared" si="6"/>
        <v>1</v>
      </c>
      <c r="F146">
        <v>7.4085817909523808</v>
      </c>
      <c r="G146">
        <v>4.9400000000000004</v>
      </c>
      <c r="H146">
        <v>5.6393751300000003</v>
      </c>
      <c r="I146">
        <v>6769.3659086681546</v>
      </c>
      <c r="J146">
        <v>14984.381428571429</v>
      </c>
      <c r="K146">
        <v>5.0767599401196009</v>
      </c>
      <c r="L146">
        <v>6.8787562495016239</v>
      </c>
      <c r="M146">
        <v>24.773132238463436</v>
      </c>
      <c r="N146">
        <v>25.935621593690072</v>
      </c>
      <c r="O146">
        <v>15.622105474609993</v>
      </c>
      <c r="P146">
        <v>244.05017945983954</v>
      </c>
      <c r="Q146">
        <v>16.140187529893844</v>
      </c>
      <c r="R146">
        <v>17.528953163342653</v>
      </c>
      <c r="S146">
        <v>133.82500114440865</v>
      </c>
      <c r="T146">
        <v>7.8973658863267691</v>
      </c>
      <c r="U146">
        <v>7.5748180752315015</v>
      </c>
      <c r="V146">
        <f t="shared" si="7"/>
        <v>4.8973658863267691</v>
      </c>
      <c r="W146">
        <f t="shared" si="8"/>
        <v>4.5748180752315015</v>
      </c>
      <c r="X146">
        <v>26</v>
      </c>
      <c r="Y146">
        <v>676</v>
      </c>
      <c r="Z146">
        <v>2.1015891183986373</v>
      </c>
      <c r="AA146">
        <v>1</v>
      </c>
      <c r="AB146">
        <v>2.5</v>
      </c>
      <c r="AC146">
        <v>0</v>
      </c>
      <c r="AD146">
        <v>6.8946235002539353</v>
      </c>
      <c r="AE146">
        <v>6.3609804749542729</v>
      </c>
      <c r="AF146">
        <v>5.9148944245682831</v>
      </c>
      <c r="AG146">
        <v>6.1684982584168377</v>
      </c>
      <c r="AH146">
        <v>6.7427520198190791</v>
      </c>
      <c r="AI146" s="12">
        <v>4.2824882017609145</v>
      </c>
      <c r="AJ146" s="12">
        <v>0</v>
      </c>
      <c r="AK146" s="12">
        <v>0</v>
      </c>
      <c r="AL146" s="12">
        <v>0</v>
      </c>
      <c r="AM146" s="12">
        <v>0</v>
      </c>
      <c r="AN146" s="12">
        <v>0</v>
      </c>
      <c r="AO146">
        <v>4.4770660538095246</v>
      </c>
      <c r="AP146">
        <v>6.6633352133333332</v>
      </c>
    </row>
    <row r="147" spans="1:42" x14ac:dyDescent="0.2">
      <c r="A147" s="2">
        <v>44774</v>
      </c>
      <c r="B147">
        <v>8</v>
      </c>
      <c r="C147">
        <v>2022</v>
      </c>
      <c r="D147">
        <v>3.5795454545454501</v>
      </c>
      <c r="E147">
        <f t="shared" si="6"/>
        <v>1.0795454545454501</v>
      </c>
      <c r="F147">
        <v>7.1963570813636375</v>
      </c>
      <c r="G147">
        <v>4.6900000000000004</v>
      </c>
      <c r="H147">
        <v>8.2908276799999996</v>
      </c>
      <c r="I147">
        <v>7115.56562943892</v>
      </c>
      <c r="J147">
        <v>14850.636818181818</v>
      </c>
      <c r="K147">
        <v>5.077575553790914</v>
      </c>
      <c r="L147">
        <v>6.8812933939790195</v>
      </c>
      <c r="M147">
        <v>24.945910898316409</v>
      </c>
      <c r="N147">
        <v>25.537489088009735</v>
      </c>
      <c r="O147">
        <v>15.520412680563897</v>
      </c>
      <c r="P147">
        <v>240.88320977500862</v>
      </c>
      <c r="Q147">
        <v>16.324996132383024</v>
      </c>
      <c r="R147">
        <v>17.671191200726927</v>
      </c>
      <c r="S147">
        <v>122.78478307309321</v>
      </c>
      <c r="T147">
        <v>8.3338757147713185</v>
      </c>
      <c r="U147">
        <v>7.9161906599805372</v>
      </c>
      <c r="V147">
        <f t="shared" si="7"/>
        <v>5.3338757147713185</v>
      </c>
      <c r="W147">
        <f t="shared" si="8"/>
        <v>4.9161906599805372</v>
      </c>
      <c r="X147">
        <v>33</v>
      </c>
      <c r="Y147">
        <v>1089</v>
      </c>
      <c r="Z147">
        <v>2.6162850212249849</v>
      </c>
      <c r="AA147">
        <v>1</v>
      </c>
      <c r="AB147">
        <v>2.5</v>
      </c>
      <c r="AC147">
        <v>0</v>
      </c>
      <c r="AD147">
        <v>6.8974966849657351</v>
      </c>
      <c r="AE147">
        <v>6.3577754793085823</v>
      </c>
      <c r="AF147">
        <v>5.9060434655359817</v>
      </c>
      <c r="AG147">
        <v>6.1684103890239097</v>
      </c>
      <c r="AH147">
        <v>6.7480980846124163</v>
      </c>
      <c r="AI147" s="12">
        <v>4.2927955022070652</v>
      </c>
      <c r="AJ147" s="12">
        <v>0</v>
      </c>
      <c r="AK147" s="12">
        <v>0</v>
      </c>
      <c r="AL147" s="12">
        <v>0</v>
      </c>
      <c r="AM147" s="12">
        <v>0</v>
      </c>
      <c r="AN147" s="12">
        <v>0</v>
      </c>
      <c r="AO147">
        <v>4.4946263140909091</v>
      </c>
      <c r="AP147">
        <v>6.6273004468181824</v>
      </c>
    </row>
    <row r="148" spans="1:42" x14ac:dyDescent="0.2">
      <c r="A148" s="2">
        <v>44805</v>
      </c>
      <c r="B148">
        <v>9</v>
      </c>
      <c r="C148">
        <v>2022</v>
      </c>
      <c r="D148">
        <v>3.9090909090909101</v>
      </c>
      <c r="E148">
        <f t="shared" si="6"/>
        <v>0.65909090909091006</v>
      </c>
      <c r="F148">
        <v>7.2546621281818195</v>
      </c>
      <c r="G148">
        <v>5.95</v>
      </c>
      <c r="H148">
        <v>6.6906669299999999</v>
      </c>
      <c r="I148">
        <v>7188.818204012784</v>
      </c>
      <c r="J148">
        <v>14971.772954545455</v>
      </c>
      <c r="K148">
        <v>5.0734844280266982</v>
      </c>
      <c r="L148">
        <v>6.8835100687895379</v>
      </c>
      <c r="M148">
        <v>24.921354699327217</v>
      </c>
      <c r="N148">
        <v>25.744855241519794</v>
      </c>
      <c r="O148">
        <v>14.812319328199409</v>
      </c>
      <c r="P148">
        <v>219.40480388054979</v>
      </c>
      <c r="Q148">
        <v>16.437012014038132</v>
      </c>
      <c r="R148">
        <v>18.084458716915425</v>
      </c>
      <c r="S148">
        <v>134.0428553989951</v>
      </c>
      <c r="T148">
        <v>8.0681138445535545</v>
      </c>
      <c r="U148">
        <v>7.6533572544805342</v>
      </c>
      <c r="V148">
        <f t="shared" si="7"/>
        <v>5.0681138445535545</v>
      </c>
      <c r="W148">
        <f t="shared" si="8"/>
        <v>4.6533572544805342</v>
      </c>
      <c r="X148">
        <v>26</v>
      </c>
      <c r="Y148">
        <v>676</v>
      </c>
      <c r="Z148">
        <v>2.5987026546706655</v>
      </c>
      <c r="AA148">
        <v>1</v>
      </c>
      <c r="AB148">
        <v>3.25</v>
      </c>
      <c r="AC148">
        <v>0</v>
      </c>
      <c r="AD148">
        <v>6.9010599915489221</v>
      </c>
      <c r="AE148">
        <v>6.3656531669569105</v>
      </c>
      <c r="AF148">
        <v>5.9073132625675191</v>
      </c>
      <c r="AG148">
        <v>6.1798576025714445</v>
      </c>
      <c r="AH148">
        <v>6.749794189566507</v>
      </c>
      <c r="AI148" s="12">
        <v>4.3234958968497175</v>
      </c>
      <c r="AJ148" s="12">
        <v>0</v>
      </c>
      <c r="AK148" s="12">
        <v>0</v>
      </c>
      <c r="AL148" s="12">
        <v>0</v>
      </c>
      <c r="AM148" s="12">
        <v>0</v>
      </c>
      <c r="AN148" s="12">
        <v>0</v>
      </c>
      <c r="AO148">
        <v>5.0233675954545456</v>
      </c>
      <c r="AP148">
        <v>6.808950751818184</v>
      </c>
    </row>
    <row r="149" spans="1:42" x14ac:dyDescent="0.2">
      <c r="A149" s="2">
        <v>44835</v>
      </c>
      <c r="B149">
        <v>10</v>
      </c>
      <c r="C149">
        <v>2022</v>
      </c>
      <c r="D149">
        <v>4.4404761904761898</v>
      </c>
      <c r="E149">
        <f t="shared" si="6"/>
        <v>1.1904761904761898</v>
      </c>
      <c r="F149">
        <v>7.46315334142857</v>
      </c>
      <c r="G149">
        <v>5.71</v>
      </c>
      <c r="H149">
        <v>7.7642797799999999</v>
      </c>
      <c r="I149">
        <v>6986.4367094494046</v>
      </c>
      <c r="J149">
        <v>15417.476190476191</v>
      </c>
      <c r="K149">
        <v>5.0714170265770857</v>
      </c>
      <c r="L149">
        <v>6.8991108387295066</v>
      </c>
      <c r="M149">
        <v>24.831313429230299</v>
      </c>
      <c r="N149">
        <v>25.913085943766369</v>
      </c>
      <c r="O149">
        <v>14.089343709077079</v>
      </c>
      <c r="P149">
        <v>198.50960615250986</v>
      </c>
      <c r="Q149">
        <v>16.709021115670261</v>
      </c>
      <c r="R149">
        <v>18.457235802256015</v>
      </c>
      <c r="S149">
        <v>150.79850006103467</v>
      </c>
      <c r="T149">
        <v>7.6584473812118983</v>
      </c>
      <c r="U149">
        <v>7.3620918299203133</v>
      </c>
      <c r="V149">
        <f t="shared" si="7"/>
        <v>4.6584473812118983</v>
      </c>
      <c r="W149">
        <f t="shared" si="8"/>
        <v>4.3620918299203133</v>
      </c>
      <c r="X149">
        <v>27</v>
      </c>
      <c r="Y149">
        <v>729</v>
      </c>
      <c r="Z149">
        <v>1.9785888223721979</v>
      </c>
      <c r="AA149">
        <v>1</v>
      </c>
      <c r="AB149">
        <v>3.25</v>
      </c>
      <c r="AC149">
        <v>0</v>
      </c>
      <c r="AD149">
        <v>6.9150331961089062</v>
      </c>
      <c r="AE149">
        <v>6.4046742140576933</v>
      </c>
      <c r="AF149">
        <v>5.9077600430816206</v>
      </c>
      <c r="AG149">
        <v>6.2381511068561917</v>
      </c>
      <c r="AH149">
        <v>6.7526590491906369</v>
      </c>
      <c r="AI149" s="12">
        <v>4.4156149614750202</v>
      </c>
      <c r="AJ149" s="12">
        <v>0</v>
      </c>
      <c r="AK149" s="12">
        <v>0</v>
      </c>
      <c r="AL149" s="12">
        <v>0</v>
      </c>
      <c r="AM149" s="12">
        <v>0</v>
      </c>
      <c r="AN149" s="12">
        <v>0</v>
      </c>
      <c r="AO149">
        <v>5.8940534890476179</v>
      </c>
      <c r="AP149">
        <v>7.1109740457142872</v>
      </c>
    </row>
    <row r="150" spans="1:42" x14ac:dyDescent="0.2">
      <c r="A150" s="2">
        <v>44866</v>
      </c>
      <c r="B150">
        <v>11</v>
      </c>
      <c r="C150">
        <v>2022</v>
      </c>
      <c r="D150">
        <v>4.9772727272727302</v>
      </c>
      <c r="E150">
        <f t="shared" si="6"/>
        <v>0.97727272727273018</v>
      </c>
      <c r="F150">
        <v>7.3654027527272721</v>
      </c>
      <c r="G150">
        <v>5.42</v>
      </c>
      <c r="H150">
        <v>3.5502789199999998</v>
      </c>
      <c r="I150">
        <v>7046.161265980114</v>
      </c>
      <c r="J150">
        <v>15658.727272727272</v>
      </c>
      <c r="K150">
        <v>5.0834996098580811</v>
      </c>
      <c r="L150">
        <v>6.9016834466330002</v>
      </c>
      <c r="M150">
        <v>24.757742443688173</v>
      </c>
      <c r="N150">
        <v>25.750417041164312</v>
      </c>
      <c r="O150">
        <v>14.036633279803091</v>
      </c>
      <c r="P150">
        <v>197.02707383167569</v>
      </c>
      <c r="Q150">
        <v>16.848307376917276</v>
      </c>
      <c r="R150">
        <v>18.606899858427123</v>
      </c>
      <c r="S150">
        <v>130.38499946594192</v>
      </c>
      <c r="T150">
        <v>7.8978568217765135</v>
      </c>
      <c r="U150">
        <v>7.5970037127046455</v>
      </c>
      <c r="V150">
        <f t="shared" si="7"/>
        <v>4.8978568217765135</v>
      </c>
      <c r="W150">
        <f t="shared" si="8"/>
        <v>4.5970037127046455</v>
      </c>
      <c r="X150">
        <v>33</v>
      </c>
      <c r="Y150">
        <v>1089</v>
      </c>
      <c r="Z150">
        <v>1.9991855730075625</v>
      </c>
      <c r="AA150">
        <v>1</v>
      </c>
      <c r="AB150">
        <v>4</v>
      </c>
      <c r="AC150">
        <v>0</v>
      </c>
      <c r="AD150">
        <v>6.9189393843021811</v>
      </c>
      <c r="AE150">
        <v>6.3923365925663003</v>
      </c>
      <c r="AF150">
        <v>5.9245337907642046</v>
      </c>
      <c r="AG150">
        <v>6.2115100430077756</v>
      </c>
      <c r="AH150">
        <v>6.7638037652374612</v>
      </c>
      <c r="AI150" s="12">
        <v>4.3869904121852281</v>
      </c>
      <c r="AJ150" s="12">
        <v>0</v>
      </c>
      <c r="AK150" s="12">
        <v>0</v>
      </c>
      <c r="AL150" s="12">
        <v>0</v>
      </c>
      <c r="AM150" s="12">
        <v>0</v>
      </c>
      <c r="AN150" s="12">
        <v>0</v>
      </c>
      <c r="AO150">
        <v>6.0049736454545464</v>
      </c>
      <c r="AP150">
        <v>7.0476152509090904</v>
      </c>
    </row>
    <row r="151" spans="1:42" x14ac:dyDescent="0.2">
      <c r="A151" s="2">
        <v>44896</v>
      </c>
      <c r="B151">
        <v>12</v>
      </c>
      <c r="C151">
        <v>2022</v>
      </c>
      <c r="D151">
        <v>5.3295454545454497</v>
      </c>
      <c r="E151">
        <f t="shared" si="6"/>
        <v>0.8295454545454497</v>
      </c>
      <c r="F151">
        <v>7.0187503009090912</v>
      </c>
      <c r="G151">
        <v>5.51</v>
      </c>
      <c r="H151">
        <v>3.4219797199999999</v>
      </c>
      <c r="I151">
        <v>6840.129128196023</v>
      </c>
      <c r="J151">
        <v>15615</v>
      </c>
      <c r="K151">
        <v>5.0940451854602271</v>
      </c>
      <c r="L151">
        <v>6.9113488645477261</v>
      </c>
      <c r="M151">
        <v>24.470625732847214</v>
      </c>
      <c r="N151">
        <v>25.752177811086366</v>
      </c>
      <c r="O151">
        <v>14.572968463451559</v>
      </c>
      <c r="P151">
        <v>212.37140983675371</v>
      </c>
      <c r="Q151">
        <v>16.799112384842559</v>
      </c>
      <c r="R151">
        <v>18.405115607772327</v>
      </c>
      <c r="S151">
        <v>122.61285654703735</v>
      </c>
      <c r="T151">
        <v>7.4419259650236578</v>
      </c>
      <c r="U151">
        <v>7.1903316981702918</v>
      </c>
      <c r="V151">
        <f t="shared" si="7"/>
        <v>4.4419259650236578</v>
      </c>
      <c r="W151">
        <f t="shared" si="8"/>
        <v>4.1903316981702918</v>
      </c>
      <c r="X151">
        <v>7</v>
      </c>
      <c r="Y151">
        <v>49</v>
      </c>
      <c r="Z151">
        <v>1.7848193548387097</v>
      </c>
      <c r="AA151">
        <v>1</v>
      </c>
      <c r="AB151">
        <v>4.5</v>
      </c>
      <c r="AC151">
        <v>1</v>
      </c>
      <c r="AD151">
        <v>6.9308483278336714</v>
      </c>
      <c r="AE151">
        <v>6.4164402297780834</v>
      </c>
      <c r="AF151">
        <v>5.9531789286777999</v>
      </c>
      <c r="AG151">
        <v>6.2332495171204263</v>
      </c>
      <c r="AH151">
        <v>6.7704589342168005</v>
      </c>
      <c r="AI151" s="12">
        <v>4.3902863588367484</v>
      </c>
      <c r="AJ151" s="12">
        <v>0</v>
      </c>
      <c r="AK151" s="12">
        <v>0</v>
      </c>
      <c r="AL151" s="12">
        <v>0</v>
      </c>
      <c r="AM151" s="12">
        <v>0</v>
      </c>
      <c r="AN151" s="12">
        <v>0</v>
      </c>
      <c r="AO151">
        <v>5.5231657945454549</v>
      </c>
      <c r="AP151">
        <v>6.5814999299999988</v>
      </c>
    </row>
    <row r="152" spans="1:42" x14ac:dyDescent="0.2">
      <c r="A152" s="2">
        <v>44927</v>
      </c>
      <c r="B152">
        <v>1</v>
      </c>
      <c r="C152">
        <v>2023</v>
      </c>
      <c r="D152">
        <v>5.5952380952381002</v>
      </c>
      <c r="E152">
        <f t="shared" si="6"/>
        <v>1.0952380952381002</v>
      </c>
      <c r="F152">
        <v>6.8817936709523808</v>
      </c>
      <c r="G152">
        <v>5.28</v>
      </c>
      <c r="H152">
        <v>5.0635964199999997</v>
      </c>
      <c r="I152">
        <v>6768.6089564732147</v>
      </c>
      <c r="J152">
        <v>15295.238095238095</v>
      </c>
      <c r="K152">
        <v>5.100263302502011</v>
      </c>
      <c r="L152">
        <v>6.9005759085565943</v>
      </c>
      <c r="M152">
        <v>23.906170853495368</v>
      </c>
      <c r="N152">
        <v>27.077832711588059</v>
      </c>
      <c r="O152">
        <v>14.756819066517954</v>
      </c>
      <c r="P152">
        <v>217.76370896194783</v>
      </c>
      <c r="Q152">
        <v>16.337223674736336</v>
      </c>
      <c r="R152">
        <v>17.921953693662243</v>
      </c>
      <c r="S152">
        <v>113.70249938964795</v>
      </c>
      <c r="T152">
        <v>8.3019826607024552</v>
      </c>
      <c r="U152">
        <v>7.9694159123539814</v>
      </c>
      <c r="V152">
        <f t="shared" si="7"/>
        <v>5.3019826607024552</v>
      </c>
      <c r="W152">
        <f t="shared" si="8"/>
        <v>4.9694159123539814</v>
      </c>
      <c r="X152">
        <v>34</v>
      </c>
      <c r="Y152">
        <v>1156</v>
      </c>
      <c r="Z152">
        <v>2.1506351931330472</v>
      </c>
      <c r="AA152">
        <v>0</v>
      </c>
      <c r="AB152">
        <v>4.5</v>
      </c>
      <c r="AC152">
        <v>0</v>
      </c>
      <c r="AD152">
        <v>6.9176020255177377</v>
      </c>
      <c r="AE152">
        <v>6.3842053672230579</v>
      </c>
      <c r="AF152">
        <v>5.9192731636595175</v>
      </c>
      <c r="AG152">
        <v>6.2018888467264608</v>
      </c>
      <c r="AH152">
        <v>6.765076407107367</v>
      </c>
      <c r="AI152" s="12">
        <v>4.4410278743895804</v>
      </c>
      <c r="AJ152" s="12">
        <v>0</v>
      </c>
      <c r="AK152" s="12">
        <v>0</v>
      </c>
      <c r="AL152" s="12">
        <v>0</v>
      </c>
      <c r="AM152" s="12">
        <v>0</v>
      </c>
      <c r="AN152" s="12">
        <v>0</v>
      </c>
      <c r="AO152">
        <v>5.5596264957142854</v>
      </c>
      <c r="AP152">
        <v>6.4472184161904762</v>
      </c>
    </row>
    <row r="153" spans="1:42" x14ac:dyDescent="0.2">
      <c r="A153" s="2">
        <v>44958</v>
      </c>
      <c r="B153">
        <v>2</v>
      </c>
      <c r="C153">
        <v>2023</v>
      </c>
      <c r="D153">
        <v>5.75</v>
      </c>
      <c r="E153">
        <f t="shared" si="6"/>
        <v>1</v>
      </c>
      <c r="F153">
        <v>6.7720388499999995</v>
      </c>
      <c r="G153">
        <v>5.47</v>
      </c>
      <c r="H153">
        <v>5.1351401499999998</v>
      </c>
      <c r="I153">
        <v>6885.5759033203121</v>
      </c>
      <c r="J153">
        <v>15126</v>
      </c>
      <c r="K153">
        <v>5.1048387747413297</v>
      </c>
      <c r="L153">
        <v>6.9024766500408372</v>
      </c>
      <c r="M153">
        <v>24.332542118082625</v>
      </c>
      <c r="N153">
        <v>26.485464336849098</v>
      </c>
      <c r="O153">
        <v>14.950495598766555</v>
      </c>
      <c r="P153">
        <v>223.51731864873813</v>
      </c>
      <c r="Q153">
        <v>16.275989092543938</v>
      </c>
      <c r="R153">
        <v>17.955508853757813</v>
      </c>
      <c r="S153">
        <v>109.91894651714081</v>
      </c>
      <c r="T153">
        <v>8.2004674499501586</v>
      </c>
      <c r="U153">
        <v>7.8195439355418683</v>
      </c>
      <c r="V153">
        <f t="shared" si="7"/>
        <v>5.2004674499501586</v>
      </c>
      <c r="W153">
        <f t="shared" si="8"/>
        <v>4.8195439355418683</v>
      </c>
      <c r="X153">
        <v>26</v>
      </c>
      <c r="Y153">
        <v>676</v>
      </c>
      <c r="Z153">
        <v>2.4039393939393938</v>
      </c>
      <c r="AA153">
        <v>0</v>
      </c>
      <c r="AB153">
        <v>4.75</v>
      </c>
      <c r="AC153">
        <v>0</v>
      </c>
      <c r="AD153">
        <v>6.9191120169848253</v>
      </c>
      <c r="AE153">
        <v>6.3808610280241469</v>
      </c>
      <c r="AF153">
        <v>5.9105358323342498</v>
      </c>
      <c r="AG153">
        <v>6.2013314382946767</v>
      </c>
      <c r="AH153">
        <v>6.7687473971581245</v>
      </c>
      <c r="AI153" s="12">
        <v>4.4078561570874317</v>
      </c>
      <c r="AJ153" s="12">
        <v>0</v>
      </c>
      <c r="AK153" s="12">
        <v>0</v>
      </c>
      <c r="AL153" s="12">
        <v>0</v>
      </c>
      <c r="AM153" s="12">
        <v>0</v>
      </c>
      <c r="AN153" s="12">
        <v>0</v>
      </c>
      <c r="AO153">
        <v>5.8113262999999993</v>
      </c>
      <c r="AP153">
        <v>6.3786566499999999</v>
      </c>
    </row>
    <row r="154" spans="1:42" x14ac:dyDescent="0.2">
      <c r="A154" s="2">
        <v>44986</v>
      </c>
      <c r="B154">
        <v>3</v>
      </c>
      <c r="C154">
        <v>2023</v>
      </c>
      <c r="D154">
        <v>5.75</v>
      </c>
      <c r="E154">
        <f t="shared" si="6"/>
        <v>0.75</v>
      </c>
      <c r="F154">
        <v>6.8899441904761902</v>
      </c>
      <c r="G154">
        <v>4.97</v>
      </c>
      <c r="H154">
        <v>1.6399142799999999</v>
      </c>
      <c r="I154">
        <v>6748.636393229167</v>
      </c>
      <c r="J154">
        <v>15300.714285714286</v>
      </c>
      <c r="K154">
        <v>5.119389457190942</v>
      </c>
      <c r="L154">
        <v>6.903392765994357</v>
      </c>
      <c r="M154">
        <v>24.441612509573361</v>
      </c>
      <c r="N154">
        <v>26.129644565182389</v>
      </c>
      <c r="O154">
        <v>14.698515609569958</v>
      </c>
      <c r="P154">
        <v>216.04636112477169</v>
      </c>
      <c r="Q154">
        <v>16.670095272544497</v>
      </c>
      <c r="R154">
        <v>18.060132043129798</v>
      </c>
      <c r="S154">
        <v>149.89260797915202</v>
      </c>
      <c r="T154">
        <v>8.0985665495024133</v>
      </c>
      <c r="U154">
        <v>7.7923916894982534</v>
      </c>
      <c r="V154">
        <f t="shared" si="7"/>
        <v>5.0985665495024133</v>
      </c>
      <c r="W154">
        <f t="shared" si="8"/>
        <v>4.7923916894982534</v>
      </c>
      <c r="X154">
        <v>26</v>
      </c>
      <c r="Y154">
        <v>676</v>
      </c>
      <c r="Z154">
        <v>2.0238338709677421</v>
      </c>
      <c r="AA154">
        <v>0</v>
      </c>
      <c r="AB154">
        <v>5</v>
      </c>
      <c r="AC154">
        <v>0</v>
      </c>
      <c r="AD154">
        <v>6.918726497398441</v>
      </c>
      <c r="AE154">
        <v>6.3817320287360104</v>
      </c>
      <c r="AF154">
        <v>5.9205494096841553</v>
      </c>
      <c r="AG154">
        <v>6.1974465899230458</v>
      </c>
      <c r="AH154">
        <v>6.7679917724083429</v>
      </c>
      <c r="AI154" s="12">
        <v>4.3727962695100571</v>
      </c>
      <c r="AJ154" s="12">
        <v>0</v>
      </c>
      <c r="AK154" s="12">
        <v>0</v>
      </c>
      <c r="AL154" s="12">
        <v>0</v>
      </c>
      <c r="AM154" s="12">
        <v>0</v>
      </c>
      <c r="AN154" s="12">
        <v>0</v>
      </c>
      <c r="AO154">
        <v>6.0065565238095235</v>
      </c>
      <c r="AP154">
        <v>6.5178901904761908</v>
      </c>
    </row>
    <row r="155" spans="1:42" x14ac:dyDescent="0.2">
      <c r="A155" s="2">
        <v>45017</v>
      </c>
      <c r="B155">
        <v>4</v>
      </c>
      <c r="C155">
        <v>2023</v>
      </c>
      <c r="D155">
        <v>5.75</v>
      </c>
      <c r="E155">
        <f t="shared" si="6"/>
        <v>0.75</v>
      </c>
      <c r="F155">
        <v>6.7488042142857143</v>
      </c>
      <c r="G155">
        <v>4.33</v>
      </c>
      <c r="H155">
        <v>-12.308989029999999</v>
      </c>
      <c r="I155">
        <v>6831.3719308035716</v>
      </c>
      <c r="J155">
        <v>14866.714285714286</v>
      </c>
      <c r="K155">
        <v>5.11582464426154</v>
      </c>
      <c r="L155">
        <v>6.9029037970709748</v>
      </c>
      <c r="M155">
        <v>24.231151770995712</v>
      </c>
      <c r="N155">
        <v>25.726541026874227</v>
      </c>
      <c r="O155">
        <v>14.872758350494722</v>
      </c>
      <c r="P155">
        <v>221.19894095221051</v>
      </c>
      <c r="Q155">
        <v>16.814076160970007</v>
      </c>
      <c r="R155">
        <v>18.355472690665344</v>
      </c>
      <c r="S155">
        <v>130.96999840987309</v>
      </c>
      <c r="T155">
        <v>7.8436052268123992</v>
      </c>
      <c r="U155">
        <v>7.3988077302032647</v>
      </c>
      <c r="V155">
        <f t="shared" si="7"/>
        <v>4.8436052268123992</v>
      </c>
      <c r="W155">
        <f t="shared" si="8"/>
        <v>4.3988077302032647</v>
      </c>
      <c r="X155">
        <v>13</v>
      </c>
      <c r="Y155">
        <v>169</v>
      </c>
      <c r="Z155">
        <v>2.7848223552894211</v>
      </c>
      <c r="AA155">
        <v>0</v>
      </c>
      <c r="AB155">
        <v>5</v>
      </c>
      <c r="AC155">
        <v>1</v>
      </c>
      <c r="AD155">
        <v>6.9218086680154691</v>
      </c>
      <c r="AE155">
        <v>6.3932011916633984</v>
      </c>
      <c r="AF155">
        <v>5.9521718712848593</v>
      </c>
      <c r="AG155">
        <v>6.1978730797862225</v>
      </c>
      <c r="AH155">
        <v>6.7676027924244249</v>
      </c>
      <c r="AI155" s="12">
        <v>4.370271742210365</v>
      </c>
      <c r="AJ155" s="12">
        <v>0</v>
      </c>
      <c r="AK155" s="12">
        <v>0</v>
      </c>
      <c r="AL155" s="12">
        <v>0</v>
      </c>
      <c r="AM155" s="12">
        <v>0</v>
      </c>
      <c r="AN155" s="12">
        <v>0</v>
      </c>
      <c r="AO155">
        <v>5.9086034999999999</v>
      </c>
      <c r="AP155">
        <v>6.3824509285714282</v>
      </c>
    </row>
    <row r="156" spans="1:42" x14ac:dyDescent="0.2">
      <c r="A156" s="2">
        <v>45047</v>
      </c>
      <c r="B156">
        <v>5</v>
      </c>
      <c r="C156">
        <v>2023</v>
      </c>
      <c r="D156">
        <v>5.75</v>
      </c>
      <c r="E156">
        <f t="shared" si="6"/>
        <v>0.5</v>
      </c>
      <c r="F156">
        <v>6.5743114761904762</v>
      </c>
      <c r="G156">
        <v>4</v>
      </c>
      <c r="H156">
        <v>17.027755119999998</v>
      </c>
      <c r="I156">
        <v>6735.1919410342261</v>
      </c>
      <c r="J156">
        <v>14810.85738095238</v>
      </c>
      <c r="K156">
        <v>5.0999604257975912</v>
      </c>
      <c r="L156">
        <v>6.9035072281835115</v>
      </c>
      <c r="M156">
        <v>23.51084600206741</v>
      </c>
      <c r="N156">
        <v>25.889564257683883</v>
      </c>
      <c r="O156">
        <v>15.136449349650315</v>
      </c>
      <c r="P156">
        <v>229.11209891452944</v>
      </c>
      <c r="Q156">
        <v>16.977596404964192</v>
      </c>
      <c r="R156">
        <v>18.485543985634191</v>
      </c>
      <c r="S156">
        <v>131.91045414317691</v>
      </c>
      <c r="T156">
        <v>8.3411813926711087</v>
      </c>
      <c r="U156">
        <v>7.6627578316815743</v>
      </c>
      <c r="V156">
        <f t="shared" si="7"/>
        <v>5.3411813926711087</v>
      </c>
      <c r="W156">
        <f t="shared" si="8"/>
        <v>4.6627578316815743</v>
      </c>
      <c r="X156">
        <v>27</v>
      </c>
      <c r="Y156">
        <v>729</v>
      </c>
      <c r="Z156">
        <v>4.7689586956521737</v>
      </c>
      <c r="AA156">
        <v>0</v>
      </c>
      <c r="AB156">
        <v>5.25</v>
      </c>
      <c r="AC156">
        <v>0</v>
      </c>
      <c r="AD156">
        <v>6.9209666037173623</v>
      </c>
      <c r="AE156">
        <v>6.384410401735872</v>
      </c>
      <c r="AF156">
        <v>5.9342542610875331</v>
      </c>
      <c r="AG156">
        <v>6.1941815917937548</v>
      </c>
      <c r="AH156">
        <v>6.770119887673971</v>
      </c>
      <c r="AI156" s="12">
        <v>4.3577545080755735</v>
      </c>
      <c r="AJ156" s="12">
        <v>0</v>
      </c>
      <c r="AK156" s="12">
        <v>0</v>
      </c>
      <c r="AL156" s="12">
        <v>0</v>
      </c>
      <c r="AM156" s="12">
        <v>0</v>
      </c>
      <c r="AN156" s="12">
        <v>0</v>
      </c>
      <c r="AO156">
        <v>5.843902142857142</v>
      </c>
      <c r="AP156">
        <v>6.2088949999999992</v>
      </c>
    </row>
    <row r="157" spans="1:42" x14ac:dyDescent="0.2">
      <c r="A157" s="2">
        <v>45078</v>
      </c>
      <c r="B157">
        <v>6</v>
      </c>
      <c r="C157">
        <v>2023</v>
      </c>
      <c r="D157">
        <v>5.75</v>
      </c>
      <c r="E157">
        <f t="shared" si="6"/>
        <v>0.5</v>
      </c>
      <c r="F157">
        <v>6.3886641176470595</v>
      </c>
      <c r="G157">
        <v>3.52</v>
      </c>
      <c r="H157">
        <v>1.7444346100000001</v>
      </c>
      <c r="I157">
        <v>6673.740866268382</v>
      </c>
      <c r="J157">
        <v>14932.000294117648</v>
      </c>
      <c r="K157">
        <v>5.0940669384338886</v>
      </c>
      <c r="L157">
        <v>6.9053695176649681</v>
      </c>
      <c r="M157">
        <v>22.965544175131345</v>
      </c>
      <c r="N157">
        <v>25.708440098490129</v>
      </c>
      <c r="O157">
        <v>15.421037378483799</v>
      </c>
      <c r="P157">
        <v>237.80839382859449</v>
      </c>
      <c r="Q157">
        <v>17.238633790170496</v>
      </c>
      <c r="R157">
        <v>18.66634455772423</v>
      </c>
      <c r="S157">
        <v>113.15095156714982</v>
      </c>
      <c r="T157">
        <v>8.3328909004097422</v>
      </c>
      <c r="U157">
        <v>7.6334684555795862</v>
      </c>
      <c r="V157">
        <f t="shared" si="7"/>
        <v>5.3328909004097422</v>
      </c>
      <c r="W157">
        <f t="shared" si="8"/>
        <v>4.6334684555795862</v>
      </c>
      <c r="X157">
        <v>26</v>
      </c>
      <c r="Y157">
        <v>676</v>
      </c>
      <c r="Z157">
        <v>5.0052116279069772</v>
      </c>
      <c r="AA157">
        <v>0</v>
      </c>
      <c r="AB157">
        <v>5.25</v>
      </c>
      <c r="AC157">
        <v>0</v>
      </c>
      <c r="AD157">
        <v>6.9228805891681464</v>
      </c>
      <c r="AE157">
        <v>6.3919945825487288</v>
      </c>
      <c r="AF157">
        <v>5.9443448640319954</v>
      </c>
      <c r="AG157">
        <v>6.2003819755004725</v>
      </c>
      <c r="AH157">
        <v>6.7696195363904508</v>
      </c>
      <c r="AI157" s="12">
        <v>4.3747757707674122</v>
      </c>
      <c r="AJ157" s="12">
        <v>0</v>
      </c>
      <c r="AK157" s="12">
        <v>0</v>
      </c>
      <c r="AL157" s="12">
        <v>0</v>
      </c>
      <c r="AM157" s="12">
        <v>0</v>
      </c>
      <c r="AN157" s="12">
        <v>0</v>
      </c>
      <c r="AO157">
        <v>5.6172235882352934</v>
      </c>
      <c r="AP157">
        <v>6.0267043529411763</v>
      </c>
    </row>
    <row r="158" spans="1:42" x14ac:dyDescent="0.2">
      <c r="A158" s="2">
        <v>45108</v>
      </c>
      <c r="B158">
        <v>7</v>
      </c>
      <c r="C158">
        <v>2023</v>
      </c>
      <c r="D158">
        <v>5.75</v>
      </c>
      <c r="E158">
        <f t="shared" si="6"/>
        <v>0.25</v>
      </c>
      <c r="F158">
        <v>6.3232587999999996</v>
      </c>
      <c r="G158">
        <v>3.08</v>
      </c>
      <c r="H158">
        <v>4.2611328500000001</v>
      </c>
      <c r="I158">
        <v>6826.1583984375002</v>
      </c>
      <c r="J158">
        <v>15039.75</v>
      </c>
      <c r="K158">
        <v>5.0941039020012369</v>
      </c>
      <c r="L158">
        <v>6.906577024043159</v>
      </c>
      <c r="M158">
        <v>22.94325199758115</v>
      </c>
      <c r="N158">
        <v>25.209829885569047</v>
      </c>
      <c r="O158">
        <v>15.509609006960082</v>
      </c>
      <c r="P158">
        <v>240.5479715487773</v>
      </c>
      <c r="Q158">
        <v>17.546773237318014</v>
      </c>
      <c r="R158">
        <v>18.790535872571713</v>
      </c>
      <c r="S158">
        <v>114.84399986267049</v>
      </c>
      <c r="T158">
        <v>8.137244890935186</v>
      </c>
      <c r="U158">
        <v>7.5797835966168101</v>
      </c>
      <c r="V158">
        <f t="shared" si="7"/>
        <v>5.137244890935186</v>
      </c>
      <c r="W158">
        <f t="shared" si="8"/>
        <v>4.5797835966168101</v>
      </c>
      <c r="X158">
        <v>26</v>
      </c>
      <c r="Y158">
        <v>676</v>
      </c>
      <c r="Z158">
        <v>3.6096184210526316</v>
      </c>
      <c r="AA158">
        <v>0</v>
      </c>
      <c r="AB158">
        <v>5.5</v>
      </c>
      <c r="AC158">
        <v>0</v>
      </c>
      <c r="AD158">
        <v>6.9216600696907866</v>
      </c>
      <c r="AE158">
        <v>6.3870441681876517</v>
      </c>
      <c r="AF158">
        <v>5.9311199515088591</v>
      </c>
      <c r="AG158">
        <v>6.1999533576297106</v>
      </c>
      <c r="AH158">
        <v>6.7697292707700338</v>
      </c>
      <c r="AI158" s="12">
        <v>4.4259673604695635</v>
      </c>
      <c r="AJ158" s="12">
        <v>0</v>
      </c>
      <c r="AK158" s="12">
        <v>0</v>
      </c>
      <c r="AL158" s="12">
        <v>0</v>
      </c>
      <c r="AM158" s="12">
        <v>0</v>
      </c>
      <c r="AN158" s="12">
        <v>0</v>
      </c>
      <c r="AO158">
        <v>5.7822692499999997</v>
      </c>
      <c r="AP158">
        <v>6.0345312500000006</v>
      </c>
    </row>
    <row r="159" spans="1:42" x14ac:dyDescent="0.2">
      <c r="A159" s="2">
        <v>45139</v>
      </c>
      <c r="B159">
        <v>8</v>
      </c>
      <c r="C159">
        <v>2023</v>
      </c>
      <c r="D159">
        <v>5.75</v>
      </c>
      <c r="E159">
        <f t="shared" si="6"/>
        <v>0.25</v>
      </c>
      <c r="F159">
        <v>6.4726776818181824</v>
      </c>
      <c r="G159">
        <v>3.27</v>
      </c>
      <c r="H159">
        <v>2.0454185699999998</v>
      </c>
      <c r="I159">
        <v>6899.063631924716</v>
      </c>
      <c r="J159">
        <v>15245.136590909091</v>
      </c>
      <c r="K159">
        <v>5.0924412452436023</v>
      </c>
      <c r="L159">
        <v>6.9075655991541351</v>
      </c>
      <c r="M159">
        <v>22.600928301763467</v>
      </c>
      <c r="N159">
        <v>24.785453649057771</v>
      </c>
      <c r="O159">
        <v>15.493614303526236</v>
      </c>
      <c r="P159">
        <v>240.05208418643278</v>
      </c>
      <c r="Q159">
        <v>17.750300648170619</v>
      </c>
      <c r="R159">
        <v>19.36970309748191</v>
      </c>
      <c r="S159">
        <v>116.88000023883265</v>
      </c>
      <c r="T159">
        <v>8.1161150650072091</v>
      </c>
      <c r="U159">
        <v>7.5529114502165084</v>
      </c>
      <c r="V159">
        <f t="shared" si="7"/>
        <v>5.1161150650072091</v>
      </c>
      <c r="W159">
        <f t="shared" si="8"/>
        <v>4.5529114502165084</v>
      </c>
      <c r="X159">
        <v>33</v>
      </c>
      <c r="Y159">
        <v>1089</v>
      </c>
      <c r="Z159">
        <v>3.6576623740201568</v>
      </c>
      <c r="AA159">
        <v>0</v>
      </c>
      <c r="AB159">
        <v>5.5</v>
      </c>
      <c r="AC159">
        <v>0</v>
      </c>
      <c r="AD159">
        <v>6.9224524110904513</v>
      </c>
      <c r="AE159">
        <v>6.3821703462803416</v>
      </c>
      <c r="AF159">
        <v>5.9302982522936389</v>
      </c>
      <c r="AG159">
        <v>6.1928818012518629</v>
      </c>
      <c r="AH159">
        <v>6.7727624419549732</v>
      </c>
      <c r="AI159" s="12">
        <v>4.4452554910284485</v>
      </c>
      <c r="AJ159" s="12">
        <v>0</v>
      </c>
      <c r="AK159" s="12">
        <v>0</v>
      </c>
      <c r="AL159" s="12">
        <v>0</v>
      </c>
      <c r="AM159" s="12">
        <v>0</v>
      </c>
      <c r="AN159" s="12">
        <v>0</v>
      </c>
      <c r="AO159">
        <v>5.9891785909090913</v>
      </c>
      <c r="AP159">
        <v>6.2052046818181816</v>
      </c>
    </row>
    <row r="160" spans="1:42" x14ac:dyDescent="0.2">
      <c r="A160" s="2">
        <v>45170</v>
      </c>
      <c r="B160">
        <v>9</v>
      </c>
      <c r="C160">
        <v>2023</v>
      </c>
      <c r="D160">
        <v>5.75</v>
      </c>
      <c r="E160">
        <f t="shared" si="6"/>
        <v>0.25</v>
      </c>
      <c r="F160">
        <v>6.6716667000000003</v>
      </c>
      <c r="G160">
        <v>2.2799999999999998</v>
      </c>
      <c r="H160">
        <v>0.68761881000000002</v>
      </c>
      <c r="I160">
        <v>6967.6455566406248</v>
      </c>
      <c r="J160">
        <v>15354.2</v>
      </c>
      <c r="K160">
        <v>5.0856006472717246</v>
      </c>
      <c r="L160">
        <v>6.9110067098085395</v>
      </c>
      <c r="M160">
        <v>22.207136853448802</v>
      </c>
      <c r="N160">
        <v>24.785459751099072</v>
      </c>
      <c r="O160">
        <v>15.283218495613422</v>
      </c>
      <c r="P160">
        <v>233.57676758466019</v>
      </c>
      <c r="Q160">
        <v>18.122116890495988</v>
      </c>
      <c r="R160">
        <v>19.602068009342723</v>
      </c>
      <c r="S160">
        <v>106.60199966430623</v>
      </c>
      <c r="T160">
        <v>8.0331055584522453</v>
      </c>
      <c r="U160">
        <v>7.6627578316815743</v>
      </c>
      <c r="V160">
        <f t="shared" si="7"/>
        <v>5.0331055584522453</v>
      </c>
      <c r="W160">
        <f t="shared" si="8"/>
        <v>4.6627578316815743</v>
      </c>
      <c r="X160">
        <v>26</v>
      </c>
      <c r="Y160">
        <v>676</v>
      </c>
      <c r="Z160">
        <v>2.3461065217391304</v>
      </c>
      <c r="AA160">
        <v>0</v>
      </c>
      <c r="AB160">
        <v>5.5</v>
      </c>
      <c r="AC160">
        <v>0</v>
      </c>
      <c r="AD160">
        <v>6.9264060649187655</v>
      </c>
      <c r="AE160">
        <v>6.3948418500559061</v>
      </c>
      <c r="AF160">
        <v>5.9372128530745467</v>
      </c>
      <c r="AG160">
        <v>6.2086662588934036</v>
      </c>
      <c r="AH160">
        <v>6.7733168348921522</v>
      </c>
      <c r="AI160" s="12">
        <v>4.4052944722747389</v>
      </c>
      <c r="AJ160" s="12">
        <v>4.9117540208938051</v>
      </c>
      <c r="AK160" s="12">
        <v>4.8543121158073035</v>
      </c>
      <c r="AL160" s="12">
        <v>1.1414106096418233</v>
      </c>
      <c r="AM160" s="12">
        <v>6.389470571558105</v>
      </c>
      <c r="AN160" s="12">
        <v>6.3847900113564835</v>
      </c>
      <c r="AO160">
        <v>6.1958476499999993</v>
      </c>
      <c r="AP160">
        <v>6.3701414500000011</v>
      </c>
    </row>
    <row r="161" spans="1:42" x14ac:dyDescent="0.2">
      <c r="A161" s="2">
        <v>45200</v>
      </c>
      <c r="B161">
        <v>10</v>
      </c>
      <c r="C161">
        <v>2023</v>
      </c>
      <c r="D161">
        <v>5.8522727272727302</v>
      </c>
      <c r="E161">
        <f t="shared" si="6"/>
        <v>0.35227272727273018</v>
      </c>
      <c r="F161">
        <v>7.0835663636363639</v>
      </c>
      <c r="G161">
        <v>2.56</v>
      </c>
      <c r="H161">
        <v>2.3976811100000002</v>
      </c>
      <c r="I161">
        <v>6861.978648792614</v>
      </c>
      <c r="J161">
        <v>15741.227500000001</v>
      </c>
      <c r="K161">
        <v>5.0783048971708231</v>
      </c>
      <c r="L161">
        <v>6.9137508140361899</v>
      </c>
      <c r="M161">
        <v>21.862052040891339</v>
      </c>
      <c r="N161">
        <v>24.669346966935414</v>
      </c>
      <c r="O161">
        <v>14.771934826300292</v>
      </c>
      <c r="P161">
        <v>218.21005851246343</v>
      </c>
      <c r="Q161">
        <v>18.418529921739843</v>
      </c>
      <c r="R161">
        <v>20.278136244133119</v>
      </c>
      <c r="S161">
        <v>130.56952340262237</v>
      </c>
      <c r="T161">
        <v>7.974397001745122</v>
      </c>
      <c r="U161">
        <v>7.6611337473972485</v>
      </c>
      <c r="V161">
        <f t="shared" si="7"/>
        <v>4.974397001745122</v>
      </c>
      <c r="W161">
        <f t="shared" si="8"/>
        <v>4.6611337473972485</v>
      </c>
      <c r="X161">
        <v>34</v>
      </c>
      <c r="Y161">
        <v>1156</v>
      </c>
      <c r="Z161">
        <v>2.0571371837925474</v>
      </c>
      <c r="AA161">
        <v>0</v>
      </c>
      <c r="AB161">
        <v>5.5</v>
      </c>
      <c r="AC161">
        <v>0</v>
      </c>
      <c r="AD161">
        <v>6.9297531558092169</v>
      </c>
      <c r="AE161">
        <v>6.3975420654752035</v>
      </c>
      <c r="AF161">
        <v>5.9360620715234287</v>
      </c>
      <c r="AG161">
        <v>6.2134137280345838</v>
      </c>
      <c r="AH161">
        <v>6.7768403482267052</v>
      </c>
      <c r="AI161" s="12">
        <v>4.4300304124955217</v>
      </c>
      <c r="AJ161" s="12">
        <v>4.8215790279120085</v>
      </c>
      <c r="AK161" s="12">
        <v>4.7683716719875537</v>
      </c>
      <c r="AL161" s="12">
        <v>1.1303354697940815</v>
      </c>
      <c r="AM161" s="12">
        <v>6.5408964044827327</v>
      </c>
      <c r="AN161" s="12">
        <v>6.5208687829844543</v>
      </c>
      <c r="AO161">
        <v>6.3679741363636362</v>
      </c>
      <c r="AP161">
        <v>6.8752473181818177</v>
      </c>
    </row>
    <row r="162" spans="1:42" x14ac:dyDescent="0.2">
      <c r="A162" s="2">
        <v>45231</v>
      </c>
      <c r="B162">
        <v>11</v>
      </c>
      <c r="C162">
        <v>2023</v>
      </c>
      <c r="D162">
        <v>6</v>
      </c>
      <c r="E162">
        <f t="shared" si="6"/>
        <v>0.5</v>
      </c>
      <c r="F162">
        <v>6.8710786363636371</v>
      </c>
      <c r="G162">
        <v>2.86</v>
      </c>
      <c r="H162">
        <v>2.0526278200000001</v>
      </c>
      <c r="I162">
        <v>6909.092906605114</v>
      </c>
      <c r="J162">
        <v>15617.40909090909</v>
      </c>
      <c r="K162">
        <v>5.0949581527374885</v>
      </c>
      <c r="L162">
        <v>6.9146713583507875</v>
      </c>
      <c r="M162">
        <v>21.643710133452039</v>
      </c>
      <c r="N162">
        <v>24.482030423773267</v>
      </c>
      <c r="O162">
        <v>14.7660390838316</v>
      </c>
      <c r="P162">
        <v>218.03591022524236</v>
      </c>
      <c r="Q162">
        <v>18.505832182831544</v>
      </c>
      <c r="R162">
        <v>20.602388176111546</v>
      </c>
      <c r="S162">
        <v>116.51523771740092</v>
      </c>
      <c r="T162">
        <v>8.0676242566849918</v>
      </c>
      <c r="U162">
        <v>7.7000110623221127</v>
      </c>
      <c r="V162">
        <f t="shared" si="7"/>
        <v>5.0676242566849918</v>
      </c>
      <c r="W162">
        <f t="shared" si="8"/>
        <v>4.7000110623221127</v>
      </c>
      <c r="X162">
        <v>26</v>
      </c>
      <c r="Y162">
        <v>676</v>
      </c>
      <c r="Z162">
        <v>2.3313806863527535</v>
      </c>
      <c r="AA162">
        <v>0</v>
      </c>
      <c r="AB162">
        <v>5.5</v>
      </c>
      <c r="AC162">
        <v>0</v>
      </c>
      <c r="AD162">
        <v>6.9332299295454778</v>
      </c>
      <c r="AE162">
        <v>6.3998065732271181</v>
      </c>
      <c r="AF162">
        <v>5.9509315760142778</v>
      </c>
      <c r="AG162">
        <v>6.2088719919880644</v>
      </c>
      <c r="AH162">
        <v>6.780771744249547</v>
      </c>
      <c r="AI162" s="12">
        <v>4.4446107538360851</v>
      </c>
      <c r="AJ162" s="12">
        <v>5.0666873763217355</v>
      </c>
      <c r="AK162" s="12">
        <v>4.8294838872616257</v>
      </c>
      <c r="AL162" s="12">
        <v>1.7266467243217629</v>
      </c>
      <c r="AM162" s="12">
        <v>6.904680425901943</v>
      </c>
      <c r="AN162" s="12">
        <v>6.889643615389172</v>
      </c>
      <c r="AO162">
        <v>6.5143514545454559</v>
      </c>
      <c r="AP162">
        <v>6.7898946818181827</v>
      </c>
    </row>
    <row r="163" spans="1:42" x14ac:dyDescent="0.2">
      <c r="A163" s="2">
        <v>45261</v>
      </c>
      <c r="B163">
        <v>12</v>
      </c>
      <c r="C163">
        <v>2023</v>
      </c>
      <c r="D163">
        <v>6</v>
      </c>
      <c r="E163">
        <f t="shared" si="6"/>
        <v>0.5</v>
      </c>
      <c r="F163">
        <v>6.6960751578947368</v>
      </c>
      <c r="G163">
        <v>2.61</v>
      </c>
      <c r="H163">
        <v>1.70330589</v>
      </c>
      <c r="I163">
        <v>7162.5890213815792</v>
      </c>
      <c r="J163">
        <v>15513.368421052632</v>
      </c>
      <c r="K163">
        <v>5.1226129204853157</v>
      </c>
      <c r="L163">
        <v>6.9272640391789908</v>
      </c>
      <c r="M163">
        <v>21.695384599277638</v>
      </c>
      <c r="N163">
        <v>24.262460952433315</v>
      </c>
      <c r="O163">
        <v>14.946234719557117</v>
      </c>
      <c r="P163">
        <v>223.38993229209461</v>
      </c>
      <c r="Q163">
        <v>18.452627078255535</v>
      </c>
      <c r="R163">
        <v>20.643292650476408</v>
      </c>
      <c r="S163">
        <v>117.68850059509236</v>
      </c>
      <c r="T163">
        <v>7.8625833352961063</v>
      </c>
      <c r="U163">
        <v>7.5070458724273257</v>
      </c>
      <c r="V163">
        <f t="shared" si="7"/>
        <v>4.8625833352961063</v>
      </c>
      <c r="W163">
        <f t="shared" si="8"/>
        <v>4.5070458724273257</v>
      </c>
      <c r="X163">
        <v>20</v>
      </c>
      <c r="Y163">
        <v>400</v>
      </c>
      <c r="Z163">
        <v>2.2674486621032979</v>
      </c>
      <c r="AA163">
        <v>0</v>
      </c>
      <c r="AB163">
        <v>5.5</v>
      </c>
      <c r="AC163">
        <v>1</v>
      </c>
      <c r="AD163">
        <v>6.9457900517761741</v>
      </c>
      <c r="AE163">
        <v>6.4273778928158363</v>
      </c>
      <c r="AF163">
        <v>5.9894176704309983</v>
      </c>
      <c r="AG163">
        <v>6.2302970265090467</v>
      </c>
      <c r="AH163">
        <v>6.7869348174779622</v>
      </c>
      <c r="AI163" s="12">
        <v>4.4565605709275191</v>
      </c>
      <c r="AJ163" s="12">
        <v>4.8944212998712144</v>
      </c>
      <c r="AK163" s="12">
        <v>4.7540653404326445</v>
      </c>
      <c r="AL163" s="12">
        <v>1.3815161284639641</v>
      </c>
      <c r="AM163" s="12">
        <v>6.8577366908370418</v>
      </c>
      <c r="AN163" s="12">
        <v>6.8280125270202419</v>
      </c>
      <c r="AO163">
        <v>6.443229631578947</v>
      </c>
      <c r="AP163">
        <v>6.5880970000000003</v>
      </c>
    </row>
    <row r="164" spans="1:42" x14ac:dyDescent="0.2">
      <c r="A164" s="2">
        <v>45292</v>
      </c>
      <c r="B164">
        <v>1</v>
      </c>
      <c r="C164">
        <v>2024</v>
      </c>
      <c r="D164">
        <v>6</v>
      </c>
      <c r="E164">
        <f t="shared" si="6"/>
        <v>0.5</v>
      </c>
      <c r="F164">
        <v>6.6708838181818182</v>
      </c>
      <c r="G164">
        <v>2.57</v>
      </c>
      <c r="H164">
        <v>5.1733468499999997</v>
      </c>
      <c r="I164">
        <v>7238.06689453125</v>
      </c>
      <c r="J164">
        <v>15610.818636363636</v>
      </c>
      <c r="K164">
        <v>5.118767528526269</v>
      </c>
      <c r="L164">
        <v>6.925068684817413</v>
      </c>
      <c r="M164">
        <v>21.896522825833031</v>
      </c>
      <c r="N164">
        <v>24.072692566340375</v>
      </c>
      <c r="O164">
        <v>14.907999186344968</v>
      </c>
      <c r="P164">
        <v>222.24843974006222</v>
      </c>
      <c r="Q164">
        <v>18.45956060845128</v>
      </c>
      <c r="R164">
        <v>20.663224813030343</v>
      </c>
      <c r="S164">
        <v>110.33190476190478</v>
      </c>
      <c r="T164">
        <v>8.3667583085303949</v>
      </c>
      <c r="U164">
        <v>7.9719712763997563</v>
      </c>
      <c r="V164">
        <f t="shared" si="7"/>
        <v>5.3667583085303949</v>
      </c>
      <c r="W164">
        <f t="shared" si="8"/>
        <v>4.9719712763997563</v>
      </c>
      <c r="X164">
        <v>36</v>
      </c>
      <c r="Y164">
        <v>1296</v>
      </c>
      <c r="Z164">
        <v>2.4819157333333335</v>
      </c>
      <c r="AA164">
        <v>0</v>
      </c>
      <c r="AB164">
        <v>5.5</v>
      </c>
      <c r="AC164">
        <v>0</v>
      </c>
      <c r="AD164">
        <v>6.9406135771750117</v>
      </c>
      <c r="AE164">
        <v>6.4090423287427685</v>
      </c>
      <c r="AF164">
        <v>5.9618628344098061</v>
      </c>
      <c r="AG164">
        <v>6.2171687259319208</v>
      </c>
      <c r="AH164">
        <v>6.7873672340531037</v>
      </c>
      <c r="AI164" s="12">
        <v>4.455326502387261</v>
      </c>
      <c r="AJ164" s="12">
        <v>5.1550717359391314</v>
      </c>
      <c r="AK164" s="12">
        <v>4.9803215860087562</v>
      </c>
      <c r="AL164" s="12">
        <v>1.4953751177147641</v>
      </c>
      <c r="AM164" s="12">
        <v>6.8141399551825241</v>
      </c>
      <c r="AN164" s="12">
        <v>6.8028897964842523</v>
      </c>
      <c r="AO164">
        <v>6.3127599999999999</v>
      </c>
      <c r="AP164">
        <v>6.4945211363636339</v>
      </c>
    </row>
    <row r="165" spans="1:42" x14ac:dyDescent="0.2">
      <c r="A165" s="2">
        <v>45323</v>
      </c>
      <c r="B165">
        <v>2</v>
      </c>
      <c r="C165">
        <v>2024</v>
      </c>
      <c r="D165">
        <v>6</v>
      </c>
      <c r="E165">
        <f t="shared" si="6"/>
        <v>0.5</v>
      </c>
      <c r="F165">
        <v>6.6655558333333342</v>
      </c>
      <c r="G165">
        <v>2.75</v>
      </c>
      <c r="H165">
        <v>2.5513041300000001</v>
      </c>
      <c r="I165">
        <v>7284.1574978298613</v>
      </c>
      <c r="J165">
        <v>15665.333611111111</v>
      </c>
      <c r="K165">
        <v>5.1154864621178699</v>
      </c>
      <c r="L165">
        <v>6.9263859016667855</v>
      </c>
      <c r="M165">
        <v>22.141157495384888</v>
      </c>
      <c r="N165">
        <v>24.18404323558245</v>
      </c>
      <c r="O165">
        <v>14.627564997084237</v>
      </c>
      <c r="P165">
        <v>213.96565774392397</v>
      </c>
      <c r="Q165">
        <v>18.405364308844231</v>
      </c>
      <c r="R165">
        <v>20.641869963104199</v>
      </c>
      <c r="S165">
        <v>110.37100000000001</v>
      </c>
      <c r="T165">
        <v>8.1964580670433289</v>
      </c>
      <c r="U165">
        <v>7.8521749044203029</v>
      </c>
      <c r="V165">
        <f t="shared" si="7"/>
        <v>5.1964580670433289</v>
      </c>
      <c r="W165">
        <f t="shared" si="8"/>
        <v>4.8521749044203029</v>
      </c>
      <c r="X165">
        <v>28</v>
      </c>
      <c r="Y165">
        <v>784</v>
      </c>
      <c r="Z165">
        <v>2.2094448348559381</v>
      </c>
      <c r="AA165">
        <v>0</v>
      </c>
      <c r="AB165">
        <v>5.5</v>
      </c>
      <c r="AC165">
        <v>0</v>
      </c>
      <c r="AD165">
        <v>6.9414902784847037</v>
      </c>
      <c r="AE165">
        <v>6.4076432142895383</v>
      </c>
      <c r="AF165">
        <v>5.9598465020712057</v>
      </c>
      <c r="AG165">
        <v>6.2161121053387696</v>
      </c>
      <c r="AH165">
        <v>6.7890675195278041</v>
      </c>
      <c r="AI165" s="12">
        <v>4.4823630117160009</v>
      </c>
      <c r="AJ165" s="12">
        <v>4.7917678188889266</v>
      </c>
      <c r="AK165" s="12">
        <v>4.6934983127078356</v>
      </c>
      <c r="AL165" s="12">
        <v>1.2539190667152753</v>
      </c>
      <c r="AM165" s="12">
        <v>6.780731216262053</v>
      </c>
      <c r="AN165" s="12">
        <v>6.7565365451452184</v>
      </c>
      <c r="AO165">
        <v>6.2075357222222234</v>
      </c>
      <c r="AP165">
        <v>6.4532970555555549</v>
      </c>
    </row>
    <row r="166" spans="1:42" x14ac:dyDescent="0.2">
      <c r="A166" s="2">
        <v>45352</v>
      </c>
      <c r="B166">
        <v>3</v>
      </c>
      <c r="C166">
        <v>2024</v>
      </c>
      <c r="D166">
        <v>6</v>
      </c>
      <c r="E166">
        <f t="shared" si="6"/>
        <v>0.5</v>
      </c>
      <c r="F166">
        <v>6.6949906111111126</v>
      </c>
      <c r="G166">
        <v>3.05</v>
      </c>
      <c r="H166">
        <v>1.4494541299999999</v>
      </c>
      <c r="I166">
        <v>7339.1956108940976</v>
      </c>
      <c r="J166">
        <v>15702.611111111111</v>
      </c>
      <c r="K166">
        <v>5.1018424776894831</v>
      </c>
      <c r="L166">
        <v>6.9345600696727052</v>
      </c>
      <c r="M166">
        <v>21.760339639017587</v>
      </c>
      <c r="N166">
        <v>24.462606520701456</v>
      </c>
      <c r="O166">
        <v>14.33015787541499</v>
      </c>
      <c r="P166">
        <v>205.35342473431825</v>
      </c>
      <c r="Q166">
        <v>18.441737788527703</v>
      </c>
      <c r="R166">
        <v>21.00515817633827</v>
      </c>
      <c r="S166">
        <v>98.626000000000005</v>
      </c>
      <c r="T166">
        <v>8.1119215225207526</v>
      </c>
      <c r="U166">
        <v>7.8194123112093248</v>
      </c>
      <c r="V166">
        <f t="shared" si="7"/>
        <v>5.1119215225207526</v>
      </c>
      <c r="W166">
        <f t="shared" si="8"/>
        <v>4.8194123112093248</v>
      </c>
      <c r="X166">
        <v>28</v>
      </c>
      <c r="Y166">
        <v>784</v>
      </c>
      <c r="Z166">
        <v>1.9611427705365263</v>
      </c>
      <c r="AA166">
        <v>0</v>
      </c>
      <c r="AB166">
        <v>5.5</v>
      </c>
      <c r="AC166">
        <v>0</v>
      </c>
      <c r="AD166">
        <v>6.9489713511144862</v>
      </c>
      <c r="AE166">
        <v>6.4215093038645294</v>
      </c>
      <c r="AF166">
        <v>5.9794683353507008</v>
      </c>
      <c r="AG166">
        <v>6.2267546951223069</v>
      </c>
      <c r="AH166">
        <v>6.7938974037071311</v>
      </c>
      <c r="AI166" s="12">
        <v>4.4838273186749174</v>
      </c>
      <c r="AJ166" s="12">
        <v>4.4522312444058239</v>
      </c>
      <c r="AK166" s="12">
        <v>4.4077137431622608</v>
      </c>
      <c r="AL166" s="12">
        <v>1.1079432124838673</v>
      </c>
      <c r="AM166" s="12">
        <v>6.8184875706872807</v>
      </c>
      <c r="AN166" s="12">
        <v>6.8045753938362861</v>
      </c>
      <c r="AO166">
        <v>6.1588968888888882</v>
      </c>
      <c r="AP166">
        <v>6.4971984999999997</v>
      </c>
    </row>
    <row r="167" spans="1:42" x14ac:dyDescent="0.2">
      <c r="A167" s="2">
        <v>45383</v>
      </c>
      <c r="B167">
        <v>4</v>
      </c>
      <c r="C167">
        <v>2024</v>
      </c>
      <c r="D167">
        <v>6.078125</v>
      </c>
      <c r="E167">
        <f t="shared" si="6"/>
        <v>0.578125</v>
      </c>
      <c r="F167">
        <v>6.9179573125000005</v>
      </c>
      <c r="G167">
        <v>3</v>
      </c>
      <c r="H167">
        <v>7.5280180999999997</v>
      </c>
      <c r="I167">
        <v>7165.029052734375</v>
      </c>
      <c r="J167">
        <v>16100</v>
      </c>
      <c r="K167">
        <v>5.086315224204891</v>
      </c>
      <c r="L167">
        <v>6.9371673946053543</v>
      </c>
      <c r="M167">
        <v>21.386649540813558</v>
      </c>
      <c r="N167">
        <v>24.545867455245435</v>
      </c>
      <c r="O167">
        <v>13.978433536097095</v>
      </c>
      <c r="P167">
        <v>195.39660412308393</v>
      </c>
      <c r="Q167">
        <v>18.607029569780476</v>
      </c>
      <c r="R167">
        <v>21.482019898063445</v>
      </c>
      <c r="S167">
        <v>106.08454545454546</v>
      </c>
      <c r="T167">
        <v>7.8226093442379128</v>
      </c>
      <c r="U167">
        <v>7.4244732731953347</v>
      </c>
      <c r="V167">
        <f t="shared" si="7"/>
        <v>4.8226093442379128</v>
      </c>
      <c r="W167">
        <f t="shared" si="8"/>
        <v>4.4244732731953347</v>
      </c>
      <c r="X167">
        <v>14</v>
      </c>
      <c r="Y167">
        <v>196</v>
      </c>
      <c r="Z167">
        <v>2.501128880526811</v>
      </c>
      <c r="AA167">
        <v>0</v>
      </c>
      <c r="AB167">
        <v>5.5</v>
      </c>
      <c r="AC167">
        <v>1</v>
      </c>
      <c r="AD167">
        <v>6.9506795336649754</v>
      </c>
      <c r="AE167">
        <v>6.4188531179253294</v>
      </c>
      <c r="AF167">
        <v>5.9746460484037893</v>
      </c>
      <c r="AG167">
        <v>6.2253194626583239</v>
      </c>
      <c r="AH167">
        <v>6.7973780129091406</v>
      </c>
      <c r="AI167" s="12">
        <v>4.4988518677816725</v>
      </c>
      <c r="AJ167" s="12">
        <v>4.6365079556814166</v>
      </c>
      <c r="AK167" s="12">
        <v>4.5727670802565035</v>
      </c>
      <c r="AL167" s="12">
        <v>1.1580861704688294</v>
      </c>
      <c r="AM167" s="12">
        <v>7.0636448114790689</v>
      </c>
      <c r="AN167" s="12">
        <v>6.9927607377889496</v>
      </c>
      <c r="AO167">
        <v>6.3087873124999998</v>
      </c>
      <c r="AP167">
        <v>6.7807600000000008</v>
      </c>
    </row>
    <row r="168" spans="1:42" x14ac:dyDescent="0.2">
      <c r="A168" s="2">
        <v>45413</v>
      </c>
      <c r="B168">
        <v>5</v>
      </c>
      <c r="C168">
        <v>2024</v>
      </c>
      <c r="D168">
        <v>6.25</v>
      </c>
      <c r="E168">
        <f t="shared" si="6"/>
        <v>0.75</v>
      </c>
      <c r="F168">
        <v>6.9480407777777788</v>
      </c>
      <c r="G168">
        <v>2.84</v>
      </c>
      <c r="H168">
        <v>1.8125319499999999</v>
      </c>
      <c r="I168">
        <v>7154.305419921875</v>
      </c>
      <c r="J168">
        <v>16083.944722222222</v>
      </c>
      <c r="K168">
        <v>5.0957293173645173</v>
      </c>
      <c r="L168">
        <v>6.9394545226051889</v>
      </c>
      <c r="M168">
        <v>20.940905155334406</v>
      </c>
      <c r="N168">
        <v>24.515245012633244</v>
      </c>
      <c r="O168">
        <v>13.940318410290873</v>
      </c>
      <c r="P168">
        <v>194.33247738029465</v>
      </c>
      <c r="Q168">
        <v>18.888276525249371</v>
      </c>
      <c r="R168">
        <v>21.715254896492112</v>
      </c>
      <c r="S168">
        <v>93.24499999999999</v>
      </c>
      <c r="T168">
        <v>8.1106991117950802</v>
      </c>
      <c r="U168">
        <v>7.7670786513105483</v>
      </c>
      <c r="V168">
        <f t="shared" si="7"/>
        <v>5.1106991117950802</v>
      </c>
      <c r="W168">
        <f t="shared" si="8"/>
        <v>4.7670786513105483</v>
      </c>
      <c r="X168">
        <v>29</v>
      </c>
      <c r="Y168">
        <v>841</v>
      </c>
      <c r="Z168">
        <v>2.20607595196411</v>
      </c>
      <c r="AA168">
        <v>0</v>
      </c>
      <c r="AB168">
        <v>5.5</v>
      </c>
      <c r="AC168">
        <v>0</v>
      </c>
      <c r="AD168">
        <v>6.9527353617800483</v>
      </c>
      <c r="AE168">
        <v>6.4191742159199459</v>
      </c>
      <c r="AF168">
        <v>5.9704137686517429</v>
      </c>
      <c r="AG168">
        <v>6.2281763726091111</v>
      </c>
      <c r="AH168">
        <v>6.7998181322004552</v>
      </c>
      <c r="AI168" s="12">
        <v>4.5636933858643047</v>
      </c>
      <c r="AJ168" s="12">
        <v>5.4011462662154335</v>
      </c>
      <c r="AK168" s="12">
        <v>5.2216697834202437</v>
      </c>
      <c r="AL168" s="12">
        <v>1.5117378359884273</v>
      </c>
      <c r="AM168" s="12">
        <v>7.4406162552089024</v>
      </c>
      <c r="AN168" s="12">
        <v>7.4204048510986533</v>
      </c>
      <c r="AO168">
        <v>6.4752402777777762</v>
      </c>
      <c r="AP168">
        <v>6.8910049999999989</v>
      </c>
    </row>
    <row r="169" spans="1:42" x14ac:dyDescent="0.2">
      <c r="A169" s="2">
        <v>45444</v>
      </c>
      <c r="B169">
        <v>6</v>
      </c>
      <c r="C169">
        <v>2024</v>
      </c>
      <c r="D169">
        <v>6.25</v>
      </c>
      <c r="E169">
        <f t="shared" si="6"/>
        <v>0.75</v>
      </c>
      <c r="F169">
        <v>7.0200352352941175</v>
      </c>
      <c r="G169">
        <v>2.5099999999999998</v>
      </c>
      <c r="H169">
        <v>-0.11919876</v>
      </c>
      <c r="I169">
        <v>6904.722737630208</v>
      </c>
      <c r="J169">
        <v>16329.388888888889</v>
      </c>
      <c r="K169">
        <v>5.1002305487549524</v>
      </c>
      <c r="L169">
        <v>6.9406178199922017</v>
      </c>
      <c r="M169">
        <v>20.784579989482339</v>
      </c>
      <c r="N169">
        <v>24.393179793660199</v>
      </c>
      <c r="O169">
        <v>13.948666778361781</v>
      </c>
      <c r="P169">
        <v>194.56530489377363</v>
      </c>
      <c r="Q169">
        <v>18.988578940580698</v>
      </c>
      <c r="R169">
        <v>21.884994497914978</v>
      </c>
      <c r="S169">
        <v>96.535263157894732</v>
      </c>
      <c r="T169">
        <v>8.1519661741485177</v>
      </c>
      <c r="U169">
        <v>7.7996850909091</v>
      </c>
      <c r="V169">
        <f t="shared" si="7"/>
        <v>5.1519661741485177</v>
      </c>
      <c r="W169">
        <f t="shared" si="8"/>
        <v>4.7996850909091</v>
      </c>
      <c r="X169">
        <v>28</v>
      </c>
      <c r="Y169">
        <v>784</v>
      </c>
      <c r="Z169">
        <v>2.2505107057890563</v>
      </c>
      <c r="AA169">
        <v>0</v>
      </c>
      <c r="AB169">
        <v>5.5</v>
      </c>
      <c r="AC169">
        <v>0</v>
      </c>
      <c r="AD169">
        <v>6.9549828349725979</v>
      </c>
      <c r="AE169">
        <v>6.430138826143259</v>
      </c>
      <c r="AF169">
        <v>5.9816262598639858</v>
      </c>
      <c r="AG169">
        <v>6.2390039978076031</v>
      </c>
      <c r="AH169">
        <v>6.7961097532385732</v>
      </c>
      <c r="AI169" s="12">
        <v>4.842937906244682</v>
      </c>
      <c r="AJ169" s="12">
        <v>5.4787763779174572</v>
      </c>
      <c r="AK169" s="12">
        <v>5.2811099873159471</v>
      </c>
      <c r="AL169" s="12">
        <v>1.5763998708081348</v>
      </c>
      <c r="AM169" s="12">
        <v>7.3704252962419456</v>
      </c>
      <c r="AN169" s="12">
        <v>7.347992501505531</v>
      </c>
      <c r="AO169">
        <v>6.4494827647058823</v>
      </c>
      <c r="AP169">
        <v>6.8912321176470597</v>
      </c>
    </row>
    <row r="170" spans="1:42" x14ac:dyDescent="0.2">
      <c r="A170" s="2">
        <v>45474</v>
      </c>
      <c r="B170">
        <v>7</v>
      </c>
      <c r="C170">
        <v>2024</v>
      </c>
      <c r="D170">
        <v>6.25</v>
      </c>
      <c r="E170">
        <f t="shared" si="6"/>
        <v>0.75</v>
      </c>
      <c r="F170">
        <v>7.025713727272727</v>
      </c>
      <c r="G170">
        <v>2.13</v>
      </c>
      <c r="H170">
        <v>1.3222399499999999</v>
      </c>
      <c r="I170">
        <v>7257.743015455163</v>
      </c>
      <c r="J170">
        <v>16261.652826086956</v>
      </c>
      <c r="K170">
        <v>5.1169387175776082</v>
      </c>
      <c r="L170">
        <v>6.9388558172941828</v>
      </c>
      <c r="M170">
        <v>20.631579990061915</v>
      </c>
      <c r="N170">
        <v>24.305982359912438</v>
      </c>
      <c r="O170">
        <v>13.972113329385795</v>
      </c>
      <c r="P170">
        <v>195.21995088920022</v>
      </c>
      <c r="Q170">
        <v>19.056397978157257</v>
      </c>
      <c r="R170">
        <v>22.033926342482594</v>
      </c>
      <c r="S170">
        <v>96.527727272727276</v>
      </c>
      <c r="T170">
        <v>8.245338174697018</v>
      </c>
      <c r="U170">
        <v>7.852382388403969</v>
      </c>
      <c r="V170">
        <f t="shared" si="7"/>
        <v>5.245338174697018</v>
      </c>
      <c r="W170">
        <f t="shared" si="8"/>
        <v>4.852382388403969</v>
      </c>
      <c r="X170">
        <v>35</v>
      </c>
      <c r="Y170">
        <v>1225</v>
      </c>
      <c r="Z170">
        <v>2.4714725219150373</v>
      </c>
      <c r="AA170">
        <v>0</v>
      </c>
      <c r="AB170">
        <v>5.5</v>
      </c>
      <c r="AC170">
        <v>0</v>
      </c>
      <c r="AD170">
        <v>6.9534399330624526</v>
      </c>
      <c r="AE170">
        <v>6.4191730348587503</v>
      </c>
      <c r="AF170">
        <v>5.9729156915379553</v>
      </c>
      <c r="AG170">
        <v>6.2267863180736907</v>
      </c>
      <c r="AH170">
        <v>6.7971683606959639</v>
      </c>
      <c r="AI170" s="12">
        <v>4.9520692910760289</v>
      </c>
      <c r="AJ170" s="12">
        <v>5.4938095269284117</v>
      </c>
      <c r="AK170" s="12">
        <v>5.2239940684544903</v>
      </c>
      <c r="AL170" s="12">
        <v>1.8612960619014636</v>
      </c>
      <c r="AM170" s="12">
        <v>7.3762136602243711</v>
      </c>
      <c r="AN170" s="12">
        <v>7.3476961309704345</v>
      </c>
      <c r="AO170">
        <v>6.4794419090909097</v>
      </c>
      <c r="AP170">
        <v>6.8512049545454525</v>
      </c>
    </row>
    <row r="171" spans="1:42" x14ac:dyDescent="0.2">
      <c r="A171" s="2">
        <v>45505</v>
      </c>
      <c r="B171">
        <v>8</v>
      </c>
      <c r="C171">
        <v>2024</v>
      </c>
      <c r="D171">
        <v>6.25</v>
      </c>
      <c r="E171">
        <f t="shared" si="6"/>
        <v>0.75</v>
      </c>
      <c r="F171">
        <v>6.7780059999999995</v>
      </c>
      <c r="G171">
        <v>2.12</v>
      </c>
      <c r="H171">
        <v>-0.89664825999999997</v>
      </c>
      <c r="I171">
        <v>7416.763028231534</v>
      </c>
      <c r="J171">
        <v>15793.181818181818</v>
      </c>
      <c r="K171">
        <v>5.131389877808469</v>
      </c>
      <c r="L171">
        <v>6.9370096280297924</v>
      </c>
      <c r="M171">
        <v>20.544248620853605</v>
      </c>
      <c r="N171">
        <v>24.160704710996445</v>
      </c>
      <c r="O171">
        <v>14.25217212611726</v>
      </c>
      <c r="P171">
        <v>203.1244103124738</v>
      </c>
      <c r="Q171">
        <v>18.954866298743053</v>
      </c>
      <c r="R171">
        <v>22.088008243289643</v>
      </c>
      <c r="S171">
        <v>110.08272727272728</v>
      </c>
      <c r="T171">
        <v>8.3282244122864011</v>
      </c>
      <c r="U171">
        <v>7.8195439355418683</v>
      </c>
      <c r="V171">
        <f t="shared" si="7"/>
        <v>5.3282244122864011</v>
      </c>
      <c r="W171">
        <f t="shared" si="8"/>
        <v>4.8195439355418683</v>
      </c>
      <c r="X171">
        <v>29</v>
      </c>
      <c r="Y171">
        <v>841</v>
      </c>
      <c r="Z171">
        <v>3.2261196969696968</v>
      </c>
      <c r="AA171">
        <v>0</v>
      </c>
      <c r="AB171">
        <v>5.5</v>
      </c>
      <c r="AC171">
        <v>0</v>
      </c>
      <c r="AD171">
        <v>6.9530592252463261</v>
      </c>
      <c r="AE171">
        <v>6.4194120813051549</v>
      </c>
      <c r="AF171">
        <v>5.979720551242341</v>
      </c>
      <c r="AG171">
        <v>6.2233223523876458</v>
      </c>
      <c r="AH171">
        <v>6.7955711725333794</v>
      </c>
      <c r="AI171" s="12">
        <v>5.0138698529878525</v>
      </c>
      <c r="AJ171" s="12">
        <v>5.0888385455653591</v>
      </c>
      <c r="AK171" s="12">
        <v>4.9015182575273517</v>
      </c>
      <c r="AL171" s="12">
        <v>1.5392894330769906</v>
      </c>
      <c r="AM171" s="12">
        <v>7.2008903952768701</v>
      </c>
      <c r="AN171" s="12">
        <v>7.1868657658190189</v>
      </c>
      <c r="AO171">
        <v>6.3899107272727269</v>
      </c>
      <c r="AP171">
        <v>6.6137817272727268</v>
      </c>
    </row>
    <row r="172" spans="1:42" x14ac:dyDescent="0.2">
      <c r="A172" s="2">
        <v>45536</v>
      </c>
      <c r="B172">
        <v>9</v>
      </c>
      <c r="C172">
        <v>2024</v>
      </c>
      <c r="D172">
        <v>6.1375000000000002</v>
      </c>
      <c r="E172">
        <f t="shared" si="6"/>
        <v>1.1375000000000002</v>
      </c>
      <c r="F172">
        <v>6.6064196999999991</v>
      </c>
      <c r="G172">
        <v>1.84</v>
      </c>
      <c r="H172">
        <v>1.6936298700000001</v>
      </c>
      <c r="I172">
        <v>7739.7997802734371</v>
      </c>
      <c r="J172">
        <v>15341.25</v>
      </c>
      <c r="K172">
        <v>5.1291393941489822</v>
      </c>
      <c r="L172">
        <v>6.9405554089882209</v>
      </c>
      <c r="M172">
        <v>20.533648641170199</v>
      </c>
      <c r="N172">
        <v>24.126827466101357</v>
      </c>
      <c r="O172">
        <v>14.589560228364155</v>
      </c>
      <c r="P172">
        <v>212.85526765706513</v>
      </c>
      <c r="Q172">
        <v>18.817919247180072</v>
      </c>
      <c r="R172">
        <v>21.932044417184212</v>
      </c>
      <c r="S172">
        <v>100.59649999999998</v>
      </c>
      <c r="T172">
        <v>8.2116544005531829</v>
      </c>
      <c r="U172">
        <v>7.7923916894982534</v>
      </c>
      <c r="V172">
        <f t="shared" si="7"/>
        <v>5.2116544005531829</v>
      </c>
      <c r="W172">
        <f t="shared" si="8"/>
        <v>4.7923916894982534</v>
      </c>
      <c r="X172">
        <v>28</v>
      </c>
      <c r="Y172">
        <v>784</v>
      </c>
      <c r="Z172">
        <v>2.6258064516129034</v>
      </c>
      <c r="AA172">
        <v>0</v>
      </c>
      <c r="AB172">
        <v>5</v>
      </c>
      <c r="AC172">
        <v>0</v>
      </c>
      <c r="AD172">
        <v>6.9565525295475616</v>
      </c>
      <c r="AE172">
        <v>6.4269027173724993</v>
      </c>
      <c r="AF172">
        <v>5.9809799410623459</v>
      </c>
      <c r="AG172">
        <v>6.2343294171525052</v>
      </c>
      <c r="AH172">
        <v>6.7970989978194627</v>
      </c>
      <c r="AI172" s="12">
        <v>5.0335194541168988</v>
      </c>
      <c r="AJ172" s="12">
        <v>5.079407382205769</v>
      </c>
      <c r="AK172" s="12">
        <v>4.7634279935629369</v>
      </c>
      <c r="AL172" s="12">
        <v>2.0700431034482758</v>
      </c>
      <c r="AM172" s="12">
        <v>6.9864708929307637</v>
      </c>
      <c r="AN172" s="12">
        <v>6.9650885524482753</v>
      </c>
      <c r="AO172">
        <v>6.2909815500000006</v>
      </c>
      <c r="AP172">
        <v>6.4396878500000003</v>
      </c>
    </row>
    <row r="173" spans="1:42" x14ac:dyDescent="0.2">
      <c r="A173" s="2">
        <v>45566</v>
      </c>
      <c r="B173">
        <v>10</v>
      </c>
      <c r="C173">
        <v>2024</v>
      </c>
      <c r="D173">
        <v>6</v>
      </c>
      <c r="E173">
        <f t="shared" si="6"/>
        <v>1</v>
      </c>
      <c r="F173">
        <v>6.7413657727272716</v>
      </c>
      <c r="G173">
        <v>1.71</v>
      </c>
      <c r="H173">
        <v>4.6794795699999998</v>
      </c>
      <c r="I173">
        <v>7621.072010869565</v>
      </c>
      <c r="J173">
        <v>15541.347826086956</v>
      </c>
      <c r="K173">
        <v>5.1328042978144497</v>
      </c>
      <c r="L173">
        <v>6.9420656046700886</v>
      </c>
      <c r="M173">
        <v>19.980915376392431</v>
      </c>
      <c r="N173">
        <v>24.250169238587137</v>
      </c>
      <c r="O173">
        <v>14.931963886583686</v>
      </c>
      <c r="P173">
        <v>222.96354551023938</v>
      </c>
      <c r="Q173">
        <v>18.712031310149506</v>
      </c>
      <c r="R173">
        <v>22.124920188287238</v>
      </c>
      <c r="S173">
        <v>121.78681818181818</v>
      </c>
      <c r="T173">
        <v>8.1841588808037145</v>
      </c>
      <c r="U173">
        <v>7.9324737646771535</v>
      </c>
      <c r="V173">
        <f t="shared" si="7"/>
        <v>5.1841588808037145</v>
      </c>
      <c r="W173">
        <f t="shared" si="8"/>
        <v>4.9324737646771535</v>
      </c>
      <c r="X173">
        <v>36</v>
      </c>
      <c r="Y173">
        <v>1296</v>
      </c>
      <c r="Z173">
        <v>1.7851927570093458</v>
      </c>
      <c r="AA173">
        <v>0</v>
      </c>
      <c r="AB173">
        <v>5</v>
      </c>
      <c r="AC173">
        <v>0</v>
      </c>
      <c r="AD173">
        <v>6.9582176047522557</v>
      </c>
      <c r="AE173">
        <v>6.4310002674363886</v>
      </c>
      <c r="AF173">
        <v>5.9868303553860418</v>
      </c>
      <c r="AG173">
        <v>6.2374457479667083</v>
      </c>
      <c r="AH173">
        <v>6.7976203820609431</v>
      </c>
      <c r="AI173" s="12">
        <v>5.0410684291237864</v>
      </c>
      <c r="AJ173" s="12">
        <v>4.9783613211625255</v>
      </c>
      <c r="AK173" s="12">
        <v>4.9138509247205704</v>
      </c>
      <c r="AL173" s="12">
        <v>1.1601399880498009</v>
      </c>
      <c r="AM173" s="12">
        <v>6.8709811991904548</v>
      </c>
      <c r="AN173" s="12">
        <v>6.8691933792542104</v>
      </c>
      <c r="AO173">
        <v>6.2065264545454548</v>
      </c>
      <c r="AP173">
        <v>6.4806925454545459</v>
      </c>
    </row>
    <row r="174" spans="1:42" x14ac:dyDescent="0.2">
      <c r="A174" s="2">
        <v>45597</v>
      </c>
      <c r="B174">
        <v>11</v>
      </c>
      <c r="C174">
        <v>2024</v>
      </c>
      <c r="D174">
        <v>6</v>
      </c>
      <c r="E174">
        <f t="shared" si="6"/>
        <v>1.25</v>
      </c>
      <c r="F174">
        <v>6.9227942999999996</v>
      </c>
      <c r="G174">
        <v>1.55</v>
      </c>
      <c r="H174">
        <v>3.3499167700000001</v>
      </c>
      <c r="I174">
        <v>7269.2884277343746</v>
      </c>
      <c r="J174">
        <v>15812.35</v>
      </c>
      <c r="K174">
        <v>5.1309333563625552</v>
      </c>
      <c r="L174">
        <v>6.9462508393739437</v>
      </c>
      <c r="M174">
        <v>19.66808122457866</v>
      </c>
      <c r="N174">
        <v>24.4279416463804</v>
      </c>
      <c r="O174">
        <v>14.69044600704934</v>
      </c>
      <c r="P174">
        <f>O174^2</f>
        <v>215.8092038860319</v>
      </c>
      <c r="Q174">
        <v>18.834160436360339</v>
      </c>
      <c r="R174">
        <v>22.379370685631269</v>
      </c>
      <c r="S174">
        <v>107.38526315789473</v>
      </c>
      <c r="T174">
        <v>7.9850225316429757</v>
      </c>
      <c r="U174">
        <v>7.7888751157754168</v>
      </c>
      <c r="V174">
        <f t="shared" si="7"/>
        <v>4.9850225316429757</v>
      </c>
      <c r="W174">
        <f t="shared" si="8"/>
        <v>4.7888751157754168</v>
      </c>
      <c r="X174">
        <v>30</v>
      </c>
      <c r="Y174">
        <v>900</v>
      </c>
      <c r="Z174">
        <v>1.5708959349593496</v>
      </c>
      <c r="AA174">
        <v>0</v>
      </c>
      <c r="AB174">
        <v>4.75</v>
      </c>
      <c r="AC174">
        <v>0</v>
      </c>
      <c r="AD174">
        <v>6.9606929773904902</v>
      </c>
      <c r="AE174">
        <v>6.4506023830188397</v>
      </c>
      <c r="AF174">
        <v>6.0008852607795085</v>
      </c>
      <c r="AG174">
        <v>6.2601320850353748</v>
      </c>
      <c r="AH174">
        <v>6.7927497270659662</v>
      </c>
      <c r="AI174" s="12">
        <v>5.0304544102072724</v>
      </c>
      <c r="AJ174" s="12">
        <v>5.1802658365632759</v>
      </c>
      <c r="AK174" s="12">
        <v>5.0182843084265309</v>
      </c>
      <c r="AL174" s="12">
        <v>1.4520498561840842</v>
      </c>
      <c r="AM174" s="12">
        <v>7.1022871542158157</v>
      </c>
      <c r="AN174" s="12">
        <v>7.0833051116241617</v>
      </c>
      <c r="AO174">
        <v>6.3554189500000007</v>
      </c>
      <c r="AP174">
        <v>6.7135859499999997</v>
      </c>
    </row>
    <row r="175" spans="1:42" s="54" customFormat="1" x14ac:dyDescent="0.2">
      <c r="A175" s="53">
        <v>45627</v>
      </c>
      <c r="B175" s="54">
        <v>12</v>
      </c>
      <c r="C175" s="54">
        <v>2024</v>
      </c>
      <c r="D175" s="54">
        <v>6</v>
      </c>
      <c r="E175" s="54">
        <f t="shared" si="6"/>
        <v>1.5</v>
      </c>
      <c r="F175" s="54">
        <v>7.0397892105263162</v>
      </c>
      <c r="G175" s="54">
        <v>1.57</v>
      </c>
      <c r="H175" s="54">
        <v>3.92777083</v>
      </c>
      <c r="I175" s="54">
        <v>7216.0352631578999</v>
      </c>
      <c r="J175" s="54">
        <v>16023.5</v>
      </c>
      <c r="K175" s="54">
        <v>5.1487503761694251</v>
      </c>
      <c r="L175" s="54">
        <v>6.946316760726182</v>
      </c>
      <c r="M175" s="54">
        <v>19.61795667879985</v>
      </c>
      <c r="N175" s="54">
        <v>24.55527736623058</v>
      </c>
      <c r="O175" s="54">
        <v>14.582034727004361</v>
      </c>
      <c r="P175" s="54">
        <f t="shared" ref="P175:P186" si="9">O175^2</f>
        <v>212.63573677956114</v>
      </c>
      <c r="Q175" s="54">
        <v>18.926867995706857</v>
      </c>
      <c r="R175" s="54">
        <v>22.31786323225834</v>
      </c>
      <c r="S175" s="54">
        <v>91.34</v>
      </c>
      <c r="T175" s="54">
        <v>7.8024240972255043</v>
      </c>
      <c r="U175" s="54">
        <v>7.5693739096150461</v>
      </c>
      <c r="V175" s="54">
        <v>4.887185041038836</v>
      </c>
      <c r="W175" s="54">
        <v>4.6541765418779608</v>
      </c>
      <c r="X175" s="54">
        <v>29</v>
      </c>
      <c r="Y175" s="54">
        <v>484</v>
      </c>
      <c r="Z175" s="54">
        <v>1.7100487804878048</v>
      </c>
      <c r="AA175" s="54">
        <v>0</v>
      </c>
      <c r="AB175" s="54">
        <v>4.5</v>
      </c>
      <c r="AC175" s="54">
        <v>1</v>
      </c>
      <c r="AD175" s="54">
        <v>6.965983485098139</v>
      </c>
      <c r="AE175" s="54">
        <v>6.4532479651823493</v>
      </c>
      <c r="AF175" s="54">
        <v>6.0264493861925263</v>
      </c>
      <c r="AG175" s="54">
        <v>6.2496251305271295</v>
      </c>
      <c r="AH175" s="54">
        <v>6.7988510227327277</v>
      </c>
      <c r="AI175" s="55">
        <v>5.0576185395945341</v>
      </c>
      <c r="AJ175" s="55">
        <v>5.0188489820256974</v>
      </c>
      <c r="AK175" s="55">
        <v>4.6644652136960829</v>
      </c>
      <c r="AL175" s="55">
        <v>2.2614332239092967</v>
      </c>
      <c r="AM175" s="55">
        <v>7.2730232578802063</v>
      </c>
      <c r="AN175" s="55">
        <v>7.2201625713926871</v>
      </c>
      <c r="AO175" s="54">
        <v>6.7187867894736844</v>
      </c>
      <c r="AP175" s="54">
        <v>6.9077172105263172</v>
      </c>
    </row>
    <row r="176" spans="1:42" x14ac:dyDescent="0.2">
      <c r="A176" s="2">
        <v>45658</v>
      </c>
      <c r="B176">
        <f>MONTH(A176)</f>
        <v>1</v>
      </c>
      <c r="C176">
        <f>YEAR(A176)</f>
        <v>2025</v>
      </c>
      <c r="D176">
        <v>5.8586956521739104</v>
      </c>
      <c r="E176">
        <f t="shared" si="6"/>
        <v>1.3586956521739104</v>
      </c>
      <c r="F176">
        <v>7.1333536315789488</v>
      </c>
      <c r="G176">
        <v>0.76</v>
      </c>
      <c r="H176">
        <v>-1.1063804399999999</v>
      </c>
      <c r="I176">
        <v>7117.44942105263</v>
      </c>
      <c r="J176">
        <v>16261.99973684</v>
      </c>
      <c r="K176">
        <v>5.148415880360055</v>
      </c>
      <c r="L176">
        <v>6.9483766527315582</v>
      </c>
      <c r="M176">
        <v>19.556135637121077</v>
      </c>
      <c r="N176">
        <v>24.569153641914738</v>
      </c>
      <c r="O176">
        <v>14.438671098432994</v>
      </c>
      <c r="P176">
        <f t="shared" si="9"/>
        <v>208.47522308872425</v>
      </c>
      <c r="Q176">
        <v>19.019343774626211</v>
      </c>
      <c r="R176">
        <v>22.416695847904968</v>
      </c>
      <c r="S176">
        <v>95.12</v>
      </c>
      <c r="T176">
        <v>8.0817105084036989</v>
      </c>
      <c r="U176">
        <v>7.858537197569639</v>
      </c>
      <c r="V176">
        <v>5.0817105084036998</v>
      </c>
      <c r="W176">
        <v>4.858537197569639</v>
      </c>
      <c r="X176">
        <v>30</v>
      </c>
      <c r="Y176">
        <f>X176^2</f>
        <v>900</v>
      </c>
      <c r="Z176">
        <v>1.6717576177285318</v>
      </c>
      <c r="AA176">
        <v>0</v>
      </c>
      <c r="AB176">
        <v>4.5</v>
      </c>
      <c r="AC176">
        <v>0</v>
      </c>
      <c r="AD176">
        <v>6.9637100409146795</v>
      </c>
      <c r="AE176">
        <v>6.4456625146939643</v>
      </c>
      <c r="AF176">
        <v>6.0044256545877861</v>
      </c>
      <c r="AG176">
        <v>6.2504522278133035</v>
      </c>
      <c r="AH176">
        <v>6.7993889029292083</v>
      </c>
      <c r="AI176">
        <v>5.0305035357701025</v>
      </c>
      <c r="AJ176" s="12">
        <v>5.5223641490022395</v>
      </c>
      <c r="AK176" s="12">
        <v>4.9294189257142929</v>
      </c>
      <c r="AL176" s="12">
        <v>3.9169247058823529</v>
      </c>
      <c r="AM176" s="12">
        <v>7.0058277798008408</v>
      </c>
      <c r="AN176" s="12">
        <v>6.9641394347058831</v>
      </c>
      <c r="AO176">
        <v>6.7880442631578939</v>
      </c>
      <c r="AP176">
        <v>6.9751588421052633</v>
      </c>
    </row>
    <row r="177" spans="1:42" x14ac:dyDescent="0.2">
      <c r="A177" s="2">
        <v>45689</v>
      </c>
      <c r="B177">
        <f t="shared" ref="B177:B180" si="10">MONTH(A177)</f>
        <v>2</v>
      </c>
      <c r="C177">
        <f t="shared" ref="C177:C180" si="11">YEAR(A177)</f>
        <v>2025</v>
      </c>
      <c r="D177">
        <v>5.75</v>
      </c>
      <c r="E177">
        <f t="shared" si="6"/>
        <v>1.25</v>
      </c>
      <c r="F177">
        <v>6.8942583684210534</v>
      </c>
      <c r="G177">
        <v>-0.09</v>
      </c>
      <c r="H177">
        <v>5.1203301200000002</v>
      </c>
      <c r="I177">
        <v>6730.6526000000003</v>
      </c>
      <c r="J177">
        <v>16337.9005</v>
      </c>
      <c r="K177">
        <v>5.1429011189504639</v>
      </c>
      <c r="L177">
        <v>6.9506510885982218</v>
      </c>
      <c r="M177">
        <v>19.491983144436727</v>
      </c>
      <c r="N177">
        <v>24.632192374455013</v>
      </c>
      <c r="O177">
        <v>14.469904293363561</v>
      </c>
      <c r="P177">
        <f t="shared" si="9"/>
        <v>209.3781302591012</v>
      </c>
      <c r="Q177">
        <v>19.019888761425058</v>
      </c>
      <c r="R177">
        <v>22.428485224666428</v>
      </c>
      <c r="S177">
        <v>90.788421052631577</v>
      </c>
      <c r="T177">
        <v>8.3247963064551627</v>
      </c>
      <c r="U177">
        <v>7.9030899869919438</v>
      </c>
      <c r="V177">
        <v>5.3247963064551618</v>
      </c>
      <c r="W177">
        <v>4.9030899869919438</v>
      </c>
      <c r="X177">
        <v>30</v>
      </c>
      <c r="Y177">
        <f t="shared" ref="Y177:Y187" si="12">X177^2</f>
        <v>900</v>
      </c>
      <c r="Z177">
        <v>2.6406225000000001</v>
      </c>
      <c r="AA177">
        <v>0</v>
      </c>
      <c r="AB177">
        <v>4.5</v>
      </c>
      <c r="AC177">
        <v>0</v>
      </c>
      <c r="AD177">
        <v>6.9675984829422211</v>
      </c>
      <c r="AE177">
        <v>6.4432472741027231</v>
      </c>
      <c r="AF177">
        <v>6.0038875238725842</v>
      </c>
      <c r="AG177">
        <v>6.2469680890019159</v>
      </c>
      <c r="AH177">
        <v>6.8060944835500736</v>
      </c>
      <c r="AI177">
        <v>5.0311635778477548</v>
      </c>
      <c r="AJ177" s="12">
        <v>5.1726157730611266</v>
      </c>
      <c r="AK177" s="12">
        <v>4.5563025007672868</v>
      </c>
      <c r="AL177" s="12">
        <v>4.133455555555555</v>
      </c>
      <c r="AM177" s="12">
        <v>6.5176226827970138</v>
      </c>
      <c r="AN177" s="12">
        <v>6.4361294294444447</v>
      </c>
      <c r="AO177">
        <v>6.3884656842105265</v>
      </c>
      <c r="AP177">
        <v>6.6639407894736822</v>
      </c>
    </row>
    <row r="178" spans="1:42" x14ac:dyDescent="0.2">
      <c r="A178" s="2">
        <v>45717</v>
      </c>
      <c r="B178">
        <f t="shared" si="10"/>
        <v>3</v>
      </c>
      <c r="C178">
        <f t="shared" si="11"/>
        <v>2025</v>
      </c>
      <c r="D178">
        <v>5.75</v>
      </c>
      <c r="E178">
        <f t="shared" si="6"/>
        <v>1.25</v>
      </c>
      <c r="F178">
        <v>6.9832202631578948</v>
      </c>
      <c r="G178">
        <v>1.03</v>
      </c>
      <c r="H178">
        <v>0.30484972999999999</v>
      </c>
      <c r="I178">
        <v>6457.0590000000002</v>
      </c>
      <c r="J178">
        <v>16456.15815789</v>
      </c>
      <c r="K178">
        <v>5.1492542552054008</v>
      </c>
      <c r="L178">
        <v>6.9547321429897639</v>
      </c>
      <c r="M178">
        <v>19.462383571798352</v>
      </c>
      <c r="N178">
        <v>24.783437035622121</v>
      </c>
      <c r="O178">
        <v>14.398344480942885</v>
      </c>
      <c r="P178">
        <f t="shared" si="9"/>
        <v>207.31232379189845</v>
      </c>
      <c r="Q178">
        <v>18.933248678295747</v>
      </c>
      <c r="R178">
        <v>22.424275103772281</v>
      </c>
      <c r="S178">
        <v>100.86476190476189</v>
      </c>
      <c r="T178">
        <v>8.2020188946364083</v>
      </c>
      <c r="U178">
        <v>7.8450980400142569</v>
      </c>
      <c r="V178">
        <v>5.2020188946364083</v>
      </c>
      <c r="W178">
        <v>4.8450980400142569</v>
      </c>
      <c r="X178">
        <v>23</v>
      </c>
      <c r="Y178">
        <f t="shared" si="12"/>
        <v>529</v>
      </c>
      <c r="Z178">
        <v>2.274682857142857</v>
      </c>
      <c r="AA178">
        <v>0</v>
      </c>
      <c r="AB178">
        <v>4.5</v>
      </c>
      <c r="AC178">
        <v>1</v>
      </c>
      <c r="AD178">
        <v>6.9748201694705951</v>
      </c>
      <c r="AE178">
        <v>6.4537317255940545</v>
      </c>
      <c r="AF178">
        <v>6.0369944553018557</v>
      </c>
      <c r="AG178">
        <v>6.2439771846489718</v>
      </c>
      <c r="AH178">
        <v>6.812056927714039</v>
      </c>
      <c r="AI178">
        <v>5.0285764077537083</v>
      </c>
      <c r="AJ178" s="12">
        <v>4.9129390867507183</v>
      </c>
      <c r="AK178" s="12">
        <v>4.4471580313422194</v>
      </c>
      <c r="AL178" s="12">
        <v>2.9226785714285715</v>
      </c>
      <c r="AM178" s="12">
        <v>6.4272779299810594</v>
      </c>
      <c r="AN178" s="12">
        <v>6.4017038589285722</v>
      </c>
      <c r="AO178">
        <v>6.3872044210526324</v>
      </c>
      <c r="AP178">
        <v>6.7381544736842107</v>
      </c>
    </row>
    <row r="179" spans="1:42" x14ac:dyDescent="0.2">
      <c r="A179" s="2">
        <v>45748</v>
      </c>
      <c r="B179">
        <f t="shared" si="10"/>
        <v>4</v>
      </c>
      <c r="C179">
        <f t="shared" si="11"/>
        <v>2025</v>
      </c>
      <c r="D179">
        <v>5.75</v>
      </c>
      <c r="E179">
        <f t="shared" si="6"/>
        <v>1.25</v>
      </c>
      <c r="F179">
        <v>7.0434988125000002</v>
      </c>
      <c r="G179">
        <v>1.95</v>
      </c>
      <c r="H179">
        <v>8.1092446799999998</v>
      </c>
      <c r="I179">
        <v>6454.9213749999999</v>
      </c>
      <c r="J179">
        <v>16820</v>
      </c>
      <c r="K179">
        <v>5.131978748511095</v>
      </c>
      <c r="L179">
        <v>6.9564825162209667</v>
      </c>
      <c r="M179">
        <v>19.519336016228809</v>
      </c>
      <c r="N179">
        <v>24.820114206147824</v>
      </c>
      <c r="O179">
        <v>14.29855372734345</v>
      </c>
      <c r="P179">
        <f t="shared" si="9"/>
        <v>204.44863869372725</v>
      </c>
      <c r="Q179">
        <v>18.985144360253624</v>
      </c>
      <c r="R179">
        <v>22.379797473558817</v>
      </c>
      <c r="S179">
        <v>120.08809523809525</v>
      </c>
      <c r="T179">
        <v>8.1651727788991888</v>
      </c>
      <c r="U179">
        <v>7.7160033436347994</v>
      </c>
      <c r="V179">
        <v>5.1651727788991888</v>
      </c>
      <c r="W179">
        <v>4.7160033436347994</v>
      </c>
      <c r="X179">
        <v>22</v>
      </c>
      <c r="Y179">
        <f t="shared" si="12"/>
        <v>484</v>
      </c>
      <c r="Z179">
        <v>2.8129980769230771</v>
      </c>
      <c r="AA179">
        <v>0</v>
      </c>
      <c r="AB179">
        <v>4.5</v>
      </c>
      <c r="AC179">
        <v>0</v>
      </c>
      <c r="AD179">
        <v>6.9725682323032174</v>
      </c>
      <c r="AE179">
        <v>6.4475438272590493</v>
      </c>
      <c r="AF179">
        <v>6.0108336871217638</v>
      </c>
      <c r="AG179">
        <v>6.249743438869884</v>
      </c>
      <c r="AH179">
        <v>6.8117022233749545</v>
      </c>
      <c r="AI179">
        <v>5.0149752069252536</v>
      </c>
      <c r="AJ179" s="12">
        <v>4.9821205610074664</v>
      </c>
      <c r="AK179" s="12">
        <v>4.4913616938342731</v>
      </c>
      <c r="AL179" s="12">
        <v>3.0957000000000003</v>
      </c>
      <c r="AM179" s="12">
        <v>6.6819553121238915</v>
      </c>
      <c r="AN179" s="12">
        <v>6.6135206967741924</v>
      </c>
      <c r="AO179">
        <v>6.5131804375</v>
      </c>
      <c r="AP179">
        <v>6.7820406249999996</v>
      </c>
    </row>
    <row r="180" spans="1:42" x14ac:dyDescent="0.2">
      <c r="A180" s="2">
        <v>45778</v>
      </c>
      <c r="B180">
        <f t="shared" si="10"/>
        <v>5</v>
      </c>
      <c r="C180">
        <f t="shared" si="11"/>
        <v>2025</v>
      </c>
      <c r="D180">
        <v>5.6590909090909101</v>
      </c>
      <c r="E180">
        <f t="shared" si="6"/>
        <v>1.1590909090909101</v>
      </c>
      <c r="F180">
        <v>6.8797086250000001</v>
      </c>
      <c r="G180">
        <v>1.6</v>
      </c>
      <c r="H180">
        <v>3.4362950000000003E-2</v>
      </c>
      <c r="I180">
        <v>7034.2153529411798</v>
      </c>
      <c r="J180">
        <v>16440.705588240002</v>
      </c>
      <c r="K180">
        <v>5.1319160894830853</v>
      </c>
      <c r="L180">
        <v>6.957705219579875</v>
      </c>
      <c r="M180">
        <v>19.612146888467748</v>
      </c>
      <c r="N180">
        <v>24.750355767335314</v>
      </c>
      <c r="O180">
        <v>14.411851992027067</v>
      </c>
      <c r="P180">
        <f t="shared" si="9"/>
        <v>207.70147784009455</v>
      </c>
      <c r="Q180">
        <v>18.909533359305204</v>
      </c>
      <c r="R180">
        <v>22.316111992864659</v>
      </c>
      <c r="S180">
        <v>100.0461904761905</v>
      </c>
      <c r="T180">
        <v>8.3825535422884769</v>
      </c>
      <c r="U180">
        <v>7.8808135922807914</v>
      </c>
      <c r="V180">
        <v>5.3825535422884769</v>
      </c>
      <c r="W180">
        <v>4.8808135922807914</v>
      </c>
      <c r="X180">
        <v>30</v>
      </c>
      <c r="Y180">
        <f t="shared" si="12"/>
        <v>900</v>
      </c>
      <c r="Z180">
        <v>3.1749723684210527</v>
      </c>
      <c r="AA180">
        <v>0</v>
      </c>
      <c r="AB180">
        <v>4.5</v>
      </c>
      <c r="AC180">
        <v>0</v>
      </c>
      <c r="AD180">
        <v>6.9733264697464072</v>
      </c>
      <c r="AE180">
        <v>6.4527090389721602</v>
      </c>
      <c r="AF180">
        <v>6.0143747641432626</v>
      </c>
      <c r="AG180">
        <v>6.2558428364420022</v>
      </c>
      <c r="AH180">
        <v>6.8105853452367029</v>
      </c>
      <c r="AI180">
        <v>5.0129687287691125</v>
      </c>
      <c r="AJ180" s="12">
        <v>5.1693352110620099</v>
      </c>
      <c r="AK180" s="12">
        <v>4.9084850188786495</v>
      </c>
      <c r="AL180" s="12">
        <v>1.8232666666666668</v>
      </c>
      <c r="AM180" s="12">
        <v>6.426922720879495</v>
      </c>
      <c r="AN180" s="12">
        <v>6.4238121728395061</v>
      </c>
      <c r="AO180">
        <v>6.1911939375000005</v>
      </c>
      <c r="AP180">
        <v>6.5478575625</v>
      </c>
    </row>
    <row r="181" spans="1:42" x14ac:dyDescent="0.2">
      <c r="A181" s="2">
        <v>45809</v>
      </c>
      <c r="B181">
        <f t="shared" ref="B181:B186" si="13">MONTH(A181)</f>
        <v>6</v>
      </c>
      <c r="C181">
        <f t="shared" ref="C181:C186" si="14">YEAR(A181)</f>
        <v>2025</v>
      </c>
      <c r="D181">
        <v>5.5</v>
      </c>
      <c r="E181">
        <f t="shared" si="6"/>
        <v>1</v>
      </c>
      <c r="F181">
        <v>6.7963213888888889</v>
      </c>
      <c r="G181">
        <v>1.87</v>
      </c>
      <c r="H181">
        <v>2.2598167199999999</v>
      </c>
      <c r="I181">
        <v>7038.14061111111</v>
      </c>
      <c r="J181">
        <v>16310.55583333</v>
      </c>
      <c r="K181">
        <v>5.1320715826343299</v>
      </c>
      <c r="L181">
        <v>6.9698348951938085</v>
      </c>
      <c r="M181">
        <v>19.305997839962462</v>
      </c>
      <c r="N181">
        <v>25.050409342497854</v>
      </c>
      <c r="O181">
        <v>14.626550731736218</v>
      </c>
      <c r="P181">
        <f t="shared" si="9"/>
        <v>213.93598630805329</v>
      </c>
      <c r="Q181">
        <v>18.959957147085952</v>
      </c>
      <c r="R181">
        <v>22.059834585449327</v>
      </c>
      <c r="S181">
        <v>92.774500000000003</v>
      </c>
      <c r="T181">
        <v>8.3707565371336035</v>
      </c>
      <c r="U181">
        <v>7.9030899869919438</v>
      </c>
      <c r="V181">
        <v>5.3707565371336043</v>
      </c>
      <c r="W181">
        <v>4.9030899869919438</v>
      </c>
      <c r="X181">
        <v>30</v>
      </c>
      <c r="Y181">
        <f t="shared" si="12"/>
        <v>900</v>
      </c>
      <c r="Z181">
        <v>2.9353950000000002</v>
      </c>
      <c r="AA181">
        <v>0</v>
      </c>
      <c r="AB181">
        <v>4.5</v>
      </c>
      <c r="AC181">
        <v>0</v>
      </c>
      <c r="AD181">
        <v>6.9820564572890165</v>
      </c>
      <c r="AE181">
        <v>6.470574045850797</v>
      </c>
      <c r="AF181">
        <v>6.0167102464920461</v>
      </c>
      <c r="AG181">
        <v>6.2823696870041958</v>
      </c>
      <c r="AH181">
        <v>6.8179387520564818</v>
      </c>
      <c r="AI181">
        <v>4.809492100130921</v>
      </c>
      <c r="AJ181" s="12">
        <v>5.2467230559747309</v>
      </c>
      <c r="AK181" s="12">
        <v>4.8481891169913984</v>
      </c>
      <c r="AL181" s="12">
        <v>2.5034212765957449</v>
      </c>
      <c r="AM181" s="12">
        <v>6.2485395452691117</v>
      </c>
      <c r="AN181" s="12">
        <v>6.2474476595744672</v>
      </c>
      <c r="AO181">
        <v>6.0171390000000011</v>
      </c>
      <c r="AP181">
        <v>6.433984777777777</v>
      </c>
    </row>
    <row r="182" spans="1:42" x14ac:dyDescent="0.2">
      <c r="A182" s="2">
        <v>45839</v>
      </c>
      <c r="B182">
        <f t="shared" si="13"/>
        <v>7</v>
      </c>
      <c r="C182">
        <f t="shared" si="14"/>
        <v>2025</v>
      </c>
      <c r="D182">
        <v>5.36956521739131</v>
      </c>
      <c r="E182">
        <f t="shared" si="6"/>
        <v>0.86956521739130999</v>
      </c>
      <c r="F182">
        <v>6.6407850869565213</v>
      </c>
      <c r="G182">
        <v>2.37</v>
      </c>
      <c r="H182">
        <v>0.42755955000000001</v>
      </c>
      <c r="I182">
        <v>7214.0845652173903</v>
      </c>
      <c r="J182">
        <v>16276.435217390001</v>
      </c>
      <c r="K182">
        <v>5.1303669344590066</v>
      </c>
      <c r="L182">
        <v>6.9681599594843036</v>
      </c>
      <c r="M182">
        <v>20.797999858333004</v>
      </c>
      <c r="N182">
        <v>25.10170380978526</v>
      </c>
      <c r="O182">
        <v>14.667060428768144</v>
      </c>
      <c r="P182">
        <f t="shared" si="9"/>
        <v>215.12266162113636</v>
      </c>
      <c r="Q182">
        <v>18.911116276214567</v>
      </c>
      <c r="R182">
        <v>22.05410368719124</v>
      </c>
      <c r="S182">
        <v>86.12590909090909</v>
      </c>
      <c r="T182">
        <v>8.6317452351985207</v>
      </c>
      <c r="U182">
        <v>8.0791812460476251</v>
      </c>
      <c r="V182">
        <v>5.6317452351985207</v>
      </c>
      <c r="W182">
        <v>5.0791812460476251</v>
      </c>
      <c r="X182">
        <v>38</v>
      </c>
      <c r="Y182">
        <f t="shared" si="12"/>
        <v>1444</v>
      </c>
      <c r="Z182">
        <v>3.5691433333333333</v>
      </c>
      <c r="AA182">
        <v>0</v>
      </c>
      <c r="AB182">
        <v>4.5</v>
      </c>
      <c r="AC182">
        <v>0</v>
      </c>
      <c r="AD182">
        <v>6.9811339418925478</v>
      </c>
      <c r="AE182">
        <v>6.4683850957273128</v>
      </c>
      <c r="AF182">
        <v>6.0181774015316165</v>
      </c>
      <c r="AG182">
        <v>6.278184618721717</v>
      </c>
      <c r="AH182">
        <v>6.8181177916699331</v>
      </c>
      <c r="AI182">
        <v>4.750317493936774</v>
      </c>
      <c r="AJ182" s="12">
        <v>5.4778105118814793</v>
      </c>
      <c r="AK182" s="12">
        <v>4.9777236052888476</v>
      </c>
      <c r="AL182" s="12">
        <v>3.1629105263157893</v>
      </c>
      <c r="AM182" s="12">
        <v>5.8231531013739835</v>
      </c>
      <c r="AN182" s="12">
        <v>5.7894946814736841</v>
      </c>
      <c r="AO182">
        <v>5.7841962173913046</v>
      </c>
      <c r="AP182">
        <v>6.2382994782608705</v>
      </c>
    </row>
    <row r="183" spans="1:42" x14ac:dyDescent="0.2">
      <c r="A183" s="2">
        <v>45870</v>
      </c>
      <c r="B183">
        <f t="shared" si="13"/>
        <v>8</v>
      </c>
      <c r="C183">
        <f t="shared" si="14"/>
        <v>2025</v>
      </c>
      <c r="D183">
        <v>5.1547619047619104</v>
      </c>
      <c r="E183">
        <f t="shared" si="6"/>
        <v>0.65476190476191043</v>
      </c>
      <c r="F183">
        <v>6.5169458500000008</v>
      </c>
      <c r="G183">
        <v>2.31</v>
      </c>
      <c r="H183">
        <v>-4.2203499999999998E-2</v>
      </c>
      <c r="I183">
        <v>7763.6418000000003</v>
      </c>
      <c r="J183">
        <v>16308.8</v>
      </c>
      <c r="K183">
        <v>5.1245354916072481</v>
      </c>
      <c r="L183">
        <v>6.9724133340644805</v>
      </c>
      <c r="M183">
        <v>21.370951104537557</v>
      </c>
      <c r="N183">
        <v>25.088405859570184</v>
      </c>
      <c r="O183">
        <v>14.748563507347765</v>
      </c>
      <c r="P183">
        <f t="shared" si="9"/>
        <v>217.52012553027021</v>
      </c>
      <c r="Q183">
        <v>18.667999638344046</v>
      </c>
      <c r="R183">
        <v>21.896907092738733</v>
      </c>
      <c r="S183">
        <v>80.428571428571445</v>
      </c>
      <c r="T183">
        <v>8.5616654806576484</v>
      </c>
      <c r="U183">
        <v>7.9190780923760737</v>
      </c>
      <c r="V183">
        <v>5.5616654806576484</v>
      </c>
      <c r="W183">
        <v>4.9190780923760737</v>
      </c>
      <c r="X183">
        <v>30</v>
      </c>
      <c r="Y183">
        <f t="shared" si="12"/>
        <v>900</v>
      </c>
      <c r="Z183">
        <v>4.3912421686746992</v>
      </c>
      <c r="AA183">
        <v>0</v>
      </c>
      <c r="AB183">
        <v>4.5</v>
      </c>
      <c r="AC183">
        <v>0</v>
      </c>
      <c r="AD183">
        <v>6.9847229260765546</v>
      </c>
      <c r="AE183">
        <v>6.484961980847884</v>
      </c>
      <c r="AF183">
        <v>6.0343896688584628</v>
      </c>
      <c r="AG183">
        <v>6.2949617426140305</v>
      </c>
      <c r="AH183">
        <v>6.8163927839559912</v>
      </c>
      <c r="AI183">
        <v>4.675858266887376</v>
      </c>
      <c r="AJ183" s="12">
        <v>5.2188163666741776</v>
      </c>
      <c r="AK183" s="12">
        <v>4.7429920657525093</v>
      </c>
      <c r="AL183" s="12">
        <v>2.991054324646691</v>
      </c>
      <c r="AM183" s="12">
        <v>5.3754929018712199</v>
      </c>
      <c r="AN183" s="12">
        <v>5.2442108428814116</v>
      </c>
      <c r="AO183">
        <v>5.4105197</v>
      </c>
      <c r="AP183">
        <v>6.0032500999999998</v>
      </c>
    </row>
    <row r="184" spans="1:42" x14ac:dyDescent="0.2">
      <c r="A184" s="2">
        <v>45901</v>
      </c>
      <c r="B184">
        <f t="shared" si="13"/>
        <v>9</v>
      </c>
      <c r="C184">
        <f t="shared" si="14"/>
        <v>2025</v>
      </c>
      <c r="D184">
        <v>4.8863636363636402</v>
      </c>
      <c r="E184">
        <f t="shared" si="6"/>
        <v>0.49350649350650055</v>
      </c>
      <c r="F184">
        <v>6.4376687619047619</v>
      </c>
      <c r="G184">
        <v>2.65</v>
      </c>
      <c r="H184">
        <v>1.7677286000000001</v>
      </c>
      <c r="I184">
        <v>7932.5207142857198</v>
      </c>
      <c r="J184">
        <v>16512.190952379999</v>
      </c>
      <c r="K184">
        <v>5.1143377464132893</v>
      </c>
      <c r="L184">
        <v>6.9865100633188124</v>
      </c>
      <c r="M184">
        <v>22.348280690665</v>
      </c>
      <c r="N184">
        <v>25.283865889532137</v>
      </c>
      <c r="O184">
        <v>14.430045347341306</v>
      </c>
      <c r="P184">
        <f t="shared" si="9"/>
        <v>208.22620872632646</v>
      </c>
      <c r="Q184">
        <v>18.697455371946628</v>
      </c>
      <c r="R184">
        <v>21.630585581283622</v>
      </c>
      <c r="S184">
        <v>78.424285714285702</v>
      </c>
      <c r="T184">
        <v>8.5018296225304049</v>
      </c>
      <c r="U184">
        <v>7.926085086925144</v>
      </c>
      <c r="V184">
        <v>5.5018296225304049</v>
      </c>
      <c r="W184">
        <v>4.926085086925144</v>
      </c>
      <c r="X184">
        <v>37</v>
      </c>
      <c r="Y184">
        <f t="shared" si="12"/>
        <v>1369</v>
      </c>
      <c r="Z184">
        <v>3.7648227622999406</v>
      </c>
      <c r="AA184">
        <v>0</v>
      </c>
      <c r="AB184">
        <v>4.3928571428571397</v>
      </c>
      <c r="AC184">
        <v>0</v>
      </c>
      <c r="AD184">
        <v>6.9900461168039509</v>
      </c>
      <c r="AE184">
        <v>6.4895576974587907</v>
      </c>
      <c r="AF184">
        <v>6.0397618732298506</v>
      </c>
      <c r="AG184">
        <v>6.2991307183970786</v>
      </c>
      <c r="AH184">
        <v>6.821905021744092</v>
      </c>
      <c r="AI184">
        <v>4.7014032942664654</v>
      </c>
      <c r="AJ184" s="12">
        <v>5.1039541591272561</v>
      </c>
      <c r="AK184" s="12">
        <v>4.6841269256130751</v>
      </c>
      <c r="AL184" s="12">
        <v>2.6292218543046357</v>
      </c>
      <c r="AM184" s="12">
        <v>4.9793950073990123</v>
      </c>
      <c r="AN184" s="12">
        <v>4.919839993791391</v>
      </c>
      <c r="AO184">
        <v>5.0418023809523813</v>
      </c>
      <c r="AP184">
        <v>5.6854235714285721</v>
      </c>
    </row>
    <row r="185" spans="1:42" x14ac:dyDescent="0.2">
      <c r="A185" s="2">
        <v>45931</v>
      </c>
      <c r="B185">
        <f t="shared" si="13"/>
        <v>10</v>
      </c>
      <c r="C185">
        <f t="shared" si="14"/>
        <v>2025</v>
      </c>
      <c r="D185">
        <v>4.75</v>
      </c>
      <c r="E185">
        <f t="shared" si="6"/>
        <v>0.52272727272726982</v>
      </c>
      <c r="F185">
        <v>6.1875452173913024</v>
      </c>
      <c r="G185">
        <v>2.86</v>
      </c>
      <c r="H185" s="1">
        <f>_xlfn.FORECAST.ETS(A185,H2:H184,A2:A184)</f>
        <v>-1.4404388255756562</v>
      </c>
      <c r="I185">
        <v>8145.7456086956499</v>
      </c>
      <c r="J185">
        <v>16607.347826090001</v>
      </c>
      <c r="K185">
        <v>5.1153878828597916</v>
      </c>
      <c r="L185" s="1">
        <f>_xlfn.FORECAST.ETS(A185,L2:L184,A2:A184)</f>
        <v>6.9883061876835475</v>
      </c>
      <c r="M185">
        <v>22.586370848828778</v>
      </c>
      <c r="N185">
        <v>25.280786604768522</v>
      </c>
      <c r="O185">
        <v>13.844151862471657</v>
      </c>
      <c r="P185">
        <f t="shared" si="9"/>
        <v>191.66054079117745</v>
      </c>
      <c r="Q185">
        <v>18.972151998484243</v>
      </c>
      <c r="R185">
        <v>21.757555874034502</v>
      </c>
      <c r="S185">
        <v>73.38636363636364</v>
      </c>
      <c r="T185">
        <v>8.5493755651251391</v>
      </c>
      <c r="U185">
        <v>7.8808135922807914</v>
      </c>
      <c r="V185">
        <v>5.5493755651251382</v>
      </c>
      <c r="W185">
        <v>4.8808135922807914</v>
      </c>
      <c r="X185">
        <v>33</v>
      </c>
      <c r="Y185">
        <f t="shared" si="12"/>
        <v>1089</v>
      </c>
      <c r="Z185">
        <v>4.6618894736842105</v>
      </c>
      <c r="AA185">
        <v>0</v>
      </c>
      <c r="AB185">
        <v>4.2272727272727302</v>
      </c>
      <c r="AC185">
        <v>0</v>
      </c>
      <c r="AD185">
        <v>6.9904751479881879</v>
      </c>
      <c r="AE185">
        <v>6.4920879852478546</v>
      </c>
      <c r="AF185">
        <v>6.0448880093326185</v>
      </c>
      <c r="AG185">
        <v>6.3002257597991731</v>
      </c>
      <c r="AH185">
        <v>6.8218106857286074</v>
      </c>
      <c r="AI185">
        <v>4.6369199078195633</v>
      </c>
      <c r="AJ185" s="12">
        <v>5.3062620024841944</v>
      </c>
      <c r="AK185" s="12">
        <v>5.0043213737826422</v>
      </c>
      <c r="AL185" s="12">
        <v>2.0041980198019802</v>
      </c>
      <c r="AM185" s="12">
        <v>4.7332160676599617</v>
      </c>
      <c r="AN185" s="12">
        <v>4.695637596039604</v>
      </c>
      <c r="AO185">
        <v>4.7694083913043475</v>
      </c>
      <c r="AP185">
        <v>5.4671882173913033</v>
      </c>
    </row>
    <row r="186" spans="1:42" x14ac:dyDescent="0.2">
      <c r="A186" s="2">
        <v>45962</v>
      </c>
      <c r="B186">
        <f t="shared" si="13"/>
        <v>11</v>
      </c>
      <c r="C186">
        <f t="shared" si="14"/>
        <v>2025</v>
      </c>
      <c r="D186">
        <v>4.75</v>
      </c>
      <c r="E186">
        <f t="shared" si="6"/>
        <v>0.75</v>
      </c>
      <c r="F186">
        <v>6.1901934499999989</v>
      </c>
      <c r="G186">
        <v>2.72</v>
      </c>
      <c r="H186" s="1">
        <f>_xlfn.FORECAST.ETS(A186,H2:H185,A2:A185)</f>
        <v>-3.1863771018154301</v>
      </c>
      <c r="I186">
        <v>8411.2209500000008</v>
      </c>
      <c r="J186">
        <v>16703.05025</v>
      </c>
      <c r="K186">
        <v>5.1141067499191424</v>
      </c>
      <c r="L186" s="1">
        <f>_xlfn.FORECAST.ETS(A186,L2:L185,A2:A185)</f>
        <v>6.9920228964687032</v>
      </c>
      <c r="M186">
        <v>23.918736300167289</v>
      </c>
      <c r="N186">
        <v>25.118856592813028</v>
      </c>
      <c r="O186">
        <v>13.425862575219446</v>
      </c>
      <c r="P186">
        <f t="shared" si="9"/>
        <v>180.25378588867812</v>
      </c>
      <c r="Q186">
        <v>19.262796984312903</v>
      </c>
      <c r="R186">
        <v>21.716476707250727</v>
      </c>
      <c r="S186">
        <v>76.138888888888914</v>
      </c>
      <c r="T186">
        <v>8.3879220448033411</v>
      </c>
      <c r="U186">
        <v>7.8808135922807914</v>
      </c>
      <c r="V186">
        <v>5.3879220448033411</v>
      </c>
      <c r="W186">
        <v>4.8808135922807914</v>
      </c>
      <c r="X186">
        <v>34</v>
      </c>
      <c r="Y186">
        <f t="shared" si="12"/>
        <v>1156</v>
      </c>
      <c r="Z186">
        <v>3.2144631578947367</v>
      </c>
      <c r="AA186">
        <v>0</v>
      </c>
      <c r="AB186">
        <v>4</v>
      </c>
      <c r="AC186">
        <v>0</v>
      </c>
      <c r="AD186" s="1">
        <v>6.9931442000745045</v>
      </c>
      <c r="AE186" s="1">
        <v>6.4965457844074823</v>
      </c>
      <c r="AF186" s="1">
        <v>6.0376641746113728</v>
      </c>
      <c r="AG186" s="1">
        <v>6.3084851699995372</v>
      </c>
      <c r="AH186" s="1">
        <v>6.823890595567951</v>
      </c>
      <c r="AI186" s="1">
        <v>4.6395609394737347</v>
      </c>
      <c r="AJ186" s="12">
        <v>4.8823708285681109</v>
      </c>
      <c r="AK186" s="12">
        <v>5.0100454126360985</v>
      </c>
      <c r="AL186" s="12">
        <v>1.2235001604106512</v>
      </c>
      <c r="AM186" s="12">
        <v>4.7812150704524239</v>
      </c>
      <c r="AN186" s="12">
        <v>4.7732310511041618</v>
      </c>
      <c r="AO186">
        <v>4.6960205500000001</v>
      </c>
      <c r="AP186">
        <v>5.6206256500000009</v>
      </c>
    </row>
    <row r="187" spans="1:42" x14ac:dyDescent="0.2">
      <c r="A187" s="2">
        <v>45992</v>
      </c>
      <c r="B187">
        <f t="shared" ref="B187" si="15">MONTH(A187)</f>
        <v>12</v>
      </c>
      <c r="C187">
        <f t="shared" ref="C187" si="16">YEAR(A187)</f>
        <v>2025</v>
      </c>
      <c r="D187">
        <v>4.75</v>
      </c>
      <c r="E187">
        <f t="shared" si="6"/>
        <v>4.75</v>
      </c>
      <c r="T187">
        <v>8.1838484224939094</v>
      </c>
      <c r="U187">
        <v>7.6812412373755876</v>
      </c>
      <c r="V187">
        <v>5.1838484224939085</v>
      </c>
      <c r="W187">
        <v>4.6812412373755876</v>
      </c>
      <c r="X187">
        <v>26</v>
      </c>
      <c r="Y187">
        <f t="shared" si="12"/>
        <v>676</v>
      </c>
      <c r="Z187">
        <v>3.18131875</v>
      </c>
    </row>
    <row r="189" spans="1:42" x14ac:dyDescent="0.2">
      <c r="P189" s="100"/>
      <c r="Q189" s="100"/>
      <c r="R189" s="100"/>
      <c r="S189" s="100"/>
      <c r="T189" s="100"/>
      <c r="U189" s="100"/>
    </row>
    <row r="190" spans="1:42" x14ac:dyDescent="0.2">
      <c r="P190" s="100"/>
      <c r="Q190" s="101"/>
      <c r="R190" s="101"/>
      <c r="S190" s="101"/>
      <c r="T190" s="101"/>
      <c r="U190" s="100"/>
    </row>
    <row r="191" spans="1:42" x14ac:dyDescent="0.2">
      <c r="P191" s="100"/>
      <c r="Q191" s="100"/>
      <c r="R191" s="100"/>
      <c r="S191" s="102"/>
      <c r="T191" s="102"/>
      <c r="U191" s="100"/>
    </row>
    <row r="192" spans="1:42" x14ac:dyDescent="0.2">
      <c r="I192" s="18"/>
      <c r="J192" s="18"/>
      <c r="K192" s="18"/>
      <c r="P192" s="100"/>
      <c r="Q192" s="100"/>
      <c r="R192" s="100"/>
      <c r="S192" s="102"/>
      <c r="T192" s="102"/>
      <c r="U192" s="100"/>
    </row>
    <row r="193" spans="9:23" x14ac:dyDescent="0.2">
      <c r="I193" s="18"/>
      <c r="J193" s="18"/>
      <c r="K193" s="18"/>
      <c r="P193" s="100"/>
      <c r="Q193" s="100"/>
      <c r="R193" s="100"/>
      <c r="S193" s="102"/>
      <c r="T193" s="102"/>
      <c r="U193" s="100"/>
    </row>
    <row r="194" spans="9:23" x14ac:dyDescent="0.2">
      <c r="I194" s="18"/>
      <c r="J194" s="18"/>
      <c r="K194" s="18"/>
      <c r="P194" s="100"/>
      <c r="Q194" s="100"/>
      <c r="R194" s="100"/>
      <c r="S194" s="102"/>
      <c r="T194" s="102"/>
      <c r="U194" s="100"/>
    </row>
    <row r="195" spans="9:23" x14ac:dyDescent="0.2">
      <c r="I195" s="18"/>
      <c r="J195" s="18"/>
      <c r="K195" s="18"/>
      <c r="S195" s="3"/>
      <c r="T195" s="3"/>
    </row>
    <row r="196" spans="9:23" x14ac:dyDescent="0.2">
      <c r="I196" s="18"/>
      <c r="J196" s="18"/>
      <c r="K196" s="18"/>
      <c r="S196" s="3"/>
      <c r="T196" s="3"/>
      <c r="W196" s="3"/>
    </row>
    <row r="197" spans="9:23" x14ac:dyDescent="0.2">
      <c r="I197" s="18"/>
      <c r="J197" s="18"/>
      <c r="K197" s="18"/>
      <c r="S197" s="3"/>
      <c r="T197" s="3"/>
      <c r="W197" s="3"/>
    </row>
    <row r="198" spans="9:23" x14ac:dyDescent="0.2">
      <c r="I198" s="18"/>
      <c r="J198" s="18"/>
      <c r="K198" s="18"/>
      <c r="S198" s="3"/>
      <c r="T198" s="3"/>
      <c r="W198" s="3"/>
    </row>
    <row r="199" spans="9:23" x14ac:dyDescent="0.2">
      <c r="I199" s="18"/>
      <c r="J199" s="18"/>
      <c r="K199" s="18"/>
      <c r="S199" s="3"/>
      <c r="T199" s="3"/>
    </row>
    <row r="200" spans="9:23" x14ac:dyDescent="0.2">
      <c r="I200" s="18"/>
      <c r="J200" s="18"/>
      <c r="K200" s="18"/>
      <c r="S200" s="3"/>
      <c r="T200" s="3"/>
    </row>
    <row r="201" spans="9:23" x14ac:dyDescent="0.2">
      <c r="I201" s="18"/>
      <c r="J201" s="18"/>
      <c r="K201" s="18"/>
      <c r="S201" s="3"/>
      <c r="T201" s="3"/>
    </row>
    <row r="202" spans="9:23" x14ac:dyDescent="0.2">
      <c r="I202" s="18"/>
      <c r="J202" s="18"/>
      <c r="K202" s="18"/>
      <c r="S202" s="3"/>
      <c r="T202" s="3"/>
    </row>
    <row r="203" spans="9:23" x14ac:dyDescent="0.2">
      <c r="I203" s="18"/>
      <c r="J203" s="18"/>
      <c r="K203"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2145E-252B-5042-9A57-DB3177642526}">
  <dimension ref="A1:AP199"/>
  <sheetViews>
    <sheetView workbookViewId="0">
      <pane xSplit="1" ySplit="1" topLeftCell="AD167" activePane="bottomRight" state="frozen"/>
      <selection pane="topRight" activeCell="B1" sqref="B1"/>
      <selection pane="bottomLeft" activeCell="A2" sqref="A2"/>
      <selection pane="bottomRight" activeCell="A187" sqref="A187:AP199"/>
    </sheetView>
  </sheetViews>
  <sheetFormatPr baseColWidth="10" defaultRowHeight="16" x14ac:dyDescent="0.2"/>
  <cols>
    <col min="1" max="1" width="10.5" bestFit="1" customWidth="1"/>
    <col min="2" max="2" width="14.6640625" bestFit="1" customWidth="1"/>
    <col min="3" max="3" width="12.33203125" bestFit="1" customWidth="1"/>
    <col min="4" max="4" width="7.1640625" bestFit="1" customWidth="1"/>
    <col min="5" max="5" width="11.6640625" bestFit="1" customWidth="1"/>
    <col min="6" max="6" width="12.1640625" bestFit="1" customWidth="1"/>
    <col min="7" max="8" width="12.83203125" bestFit="1" customWidth="1"/>
    <col min="9" max="10" width="12.1640625" bestFit="1" customWidth="1"/>
    <col min="11" max="11" width="19.33203125" bestFit="1" customWidth="1"/>
    <col min="12" max="12" width="12.1640625" bestFit="1" customWidth="1"/>
    <col min="13" max="13" width="14.5" bestFit="1" customWidth="1"/>
    <col min="14" max="14" width="15.33203125" bestFit="1" customWidth="1"/>
    <col min="15" max="15" width="12.1640625" bestFit="1" customWidth="1"/>
    <col min="16" max="16" width="12.5" bestFit="1" customWidth="1"/>
    <col min="17" max="19" width="12.1640625" bestFit="1" customWidth="1"/>
    <col min="20" max="20" width="17.5" bestFit="1" customWidth="1"/>
    <col min="21" max="21" width="16.83203125" bestFit="1" customWidth="1"/>
    <col min="22" max="22" width="17" bestFit="1" customWidth="1"/>
    <col min="23" max="23" width="16.33203125" customWidth="1"/>
    <col min="24" max="24" width="14.1640625" bestFit="1" customWidth="1"/>
    <col min="25" max="25" width="18.1640625" bestFit="1" customWidth="1"/>
    <col min="26" max="26" width="12.5" bestFit="1" customWidth="1"/>
    <col min="27" max="27" width="8.5" bestFit="1" customWidth="1"/>
    <col min="28" max="28" width="16" bestFit="1" customWidth="1"/>
    <col min="29" max="29" width="12.33203125" bestFit="1" customWidth="1"/>
    <col min="30" max="31" width="13.33203125" bestFit="1" customWidth="1"/>
    <col min="32" max="32" width="19" bestFit="1" customWidth="1"/>
    <col min="33" max="33" width="26.6640625" bestFit="1" customWidth="1"/>
    <col min="34" max="34" width="16.33203125" bestFit="1" customWidth="1"/>
    <col min="35" max="35" width="20" style="12" bestFit="1" customWidth="1"/>
    <col min="36" max="36" width="20.33203125" style="12" bestFit="1" customWidth="1"/>
    <col min="37" max="37" width="19.6640625" style="12" bestFit="1" customWidth="1"/>
    <col min="38" max="38" width="17" style="12" bestFit="1" customWidth="1"/>
    <col min="39" max="39" width="18.1640625" style="12" bestFit="1" customWidth="1"/>
    <col min="40" max="40" width="17.5" style="12" bestFit="1" customWidth="1"/>
    <col min="41" max="42" width="12.1640625" bestFit="1" customWidth="1"/>
  </cols>
  <sheetData>
    <row r="1" spans="1:42" x14ac:dyDescent="0.2">
      <c r="A1" t="s">
        <v>0</v>
      </c>
      <c r="B1" t="s">
        <v>1</v>
      </c>
      <c r="C1" t="s">
        <v>2</v>
      </c>
      <c r="D1" t="s">
        <v>3</v>
      </c>
      <c r="E1" t="s">
        <v>98</v>
      </c>
      <c r="F1" t="s">
        <v>4</v>
      </c>
      <c r="G1" t="s">
        <v>5</v>
      </c>
      <c r="H1" t="s">
        <v>6</v>
      </c>
      <c r="I1" t="s">
        <v>7</v>
      </c>
      <c r="J1" t="s">
        <v>8</v>
      </c>
      <c r="K1" t="s">
        <v>9</v>
      </c>
      <c r="L1" t="s">
        <v>10</v>
      </c>
      <c r="M1" t="s">
        <v>11</v>
      </c>
      <c r="N1" t="s">
        <v>12</v>
      </c>
      <c r="O1" t="s">
        <v>13</v>
      </c>
      <c r="P1" t="s">
        <v>14</v>
      </c>
      <c r="Q1" t="s">
        <v>15</v>
      </c>
      <c r="R1" t="s">
        <v>16</v>
      </c>
      <c r="S1" t="s">
        <v>17</v>
      </c>
      <c r="T1" t="s">
        <v>99</v>
      </c>
      <c r="U1" t="s">
        <v>100</v>
      </c>
      <c r="V1" t="s">
        <v>18</v>
      </c>
      <c r="W1" t="s">
        <v>19</v>
      </c>
      <c r="X1" t="s">
        <v>20</v>
      </c>
      <c r="Y1" t="s">
        <v>21</v>
      </c>
      <c r="Z1" t="s">
        <v>22</v>
      </c>
      <c r="AA1" t="s">
        <v>23</v>
      </c>
      <c r="AB1" t="s">
        <v>24</v>
      </c>
      <c r="AC1" t="s">
        <v>25</v>
      </c>
      <c r="AD1" t="s">
        <v>26</v>
      </c>
      <c r="AE1" t="s">
        <v>27</v>
      </c>
      <c r="AF1" t="s">
        <v>28</v>
      </c>
      <c r="AG1" t="s">
        <v>29</v>
      </c>
      <c r="AH1" t="s">
        <v>30</v>
      </c>
      <c r="AI1" s="12" t="s">
        <v>31</v>
      </c>
      <c r="AJ1" s="12" t="s">
        <v>60</v>
      </c>
      <c r="AK1" s="12" t="s">
        <v>32</v>
      </c>
      <c r="AL1" s="12" t="s">
        <v>63</v>
      </c>
      <c r="AM1" s="12" t="s">
        <v>65</v>
      </c>
      <c r="AN1" s="12" t="s">
        <v>67</v>
      </c>
      <c r="AO1" t="s">
        <v>96</v>
      </c>
      <c r="AP1" t="s">
        <v>97</v>
      </c>
    </row>
    <row r="2" spans="1:42" x14ac:dyDescent="0.2">
      <c r="A2" s="2">
        <v>40179</v>
      </c>
      <c r="B2">
        <v>1</v>
      </c>
      <c r="C2">
        <v>2010</v>
      </c>
      <c r="D2">
        <v>6.5</v>
      </c>
      <c r="E2">
        <f>D2-AB2</f>
        <v>6.25</v>
      </c>
      <c r="F2">
        <v>9.6090983610000009</v>
      </c>
      <c r="G2">
        <v>3.72</v>
      </c>
      <c r="H2">
        <v>4.1436952099999997</v>
      </c>
      <c r="I2">
        <v>2619.897399902341</v>
      </c>
      <c r="J2">
        <v>9275.4500000000007</v>
      </c>
      <c r="K2">
        <v>4.8423750568142241</v>
      </c>
      <c r="L2">
        <v>6.2897873271929532</v>
      </c>
      <c r="M2">
        <v>43.224535499999995</v>
      </c>
      <c r="N2">
        <v>3.7044735500000003</v>
      </c>
      <c r="O2">
        <v>19.212447500000003</v>
      </c>
      <c r="P2">
        <v>369.11813894025636</v>
      </c>
      <c r="Q2">
        <v>18.940212500000001</v>
      </c>
      <c r="R2">
        <f t="shared" ref="R2:R65" si="0">100-SUM(M2,N2,O2,Q2)</f>
        <v>14.918330949999998</v>
      </c>
      <c r="S2">
        <v>93.052632783588464</v>
      </c>
      <c r="T2">
        <v>7.4412189570430414</v>
      </c>
      <c r="U2">
        <v>7.143014800254095</v>
      </c>
      <c r="V2">
        <f>T2-3</f>
        <v>4.4412189570430414</v>
      </c>
      <c r="W2">
        <f>U2-3</f>
        <v>4.143014800254095</v>
      </c>
      <c r="X2">
        <v>12</v>
      </c>
      <c r="Y2">
        <v>144</v>
      </c>
      <c r="Z2">
        <v>1.9870287769784172</v>
      </c>
      <c r="AA2">
        <v>0</v>
      </c>
      <c r="AB2">
        <v>0.25</v>
      </c>
      <c r="AC2">
        <v>0</v>
      </c>
      <c r="AD2">
        <v>6.3167793869738738</v>
      </c>
      <c r="AE2">
        <v>5.6959427294655205</v>
      </c>
      <c r="AF2">
        <v>5.3259483055733892</v>
      </c>
      <c r="AG2">
        <v>5.4544117820758391</v>
      </c>
      <c r="AH2">
        <v>6.1959159865537519</v>
      </c>
      <c r="AI2" s="12">
        <v>3.8617661320544494</v>
      </c>
      <c r="AJ2" s="12">
        <v>0</v>
      </c>
      <c r="AK2" s="12">
        <v>0</v>
      </c>
      <c r="AL2" s="12">
        <v>0</v>
      </c>
      <c r="AM2" s="12">
        <v>0</v>
      </c>
      <c r="AN2" s="12">
        <v>0</v>
      </c>
      <c r="AO2">
        <v>7.0191304799999985</v>
      </c>
      <c r="AP2">
        <v>8.3755583344999973</v>
      </c>
    </row>
    <row r="3" spans="1:42" x14ac:dyDescent="0.2">
      <c r="A3" s="2">
        <v>40210</v>
      </c>
      <c r="B3">
        <v>2</v>
      </c>
      <c r="C3">
        <v>2010</v>
      </c>
      <c r="D3">
        <v>6.5</v>
      </c>
      <c r="E3">
        <f t="shared" ref="E3:E66" si="1">D3-AB3</f>
        <v>6.25</v>
      </c>
      <c r="F3">
        <v>9.6852499063157893</v>
      </c>
      <c r="G3">
        <v>3.81</v>
      </c>
      <c r="H3">
        <v>4.8306544200000001</v>
      </c>
      <c r="I3">
        <v>2548.5790501644706</v>
      </c>
      <c r="J3">
        <v>9348.21052631579</v>
      </c>
      <c r="K3">
        <v>4.8434234644086356</v>
      </c>
      <c r="L3">
        <v>6.2859257404371425</v>
      </c>
      <c r="M3">
        <v>41.991705789473677</v>
      </c>
      <c r="N3">
        <v>3.4549590526315788</v>
      </c>
      <c r="O3">
        <v>19.872937368421052</v>
      </c>
      <c r="P3">
        <v>394.93363964918586</v>
      </c>
      <c r="Q3">
        <v>19.156598421052632</v>
      </c>
      <c r="R3">
        <f t="shared" si="0"/>
        <v>15.523799368421052</v>
      </c>
      <c r="S3">
        <v>86.152630856162602</v>
      </c>
      <c r="T3">
        <v>7.3852755119584463</v>
      </c>
      <c r="U3">
        <v>6.9357591037453119</v>
      </c>
      <c r="V3">
        <f t="shared" ref="V3:W66" si="2">T3-3</f>
        <v>4.3852755119584463</v>
      </c>
      <c r="W3">
        <f t="shared" si="2"/>
        <v>3.9357591037453119</v>
      </c>
      <c r="X3">
        <v>12</v>
      </c>
      <c r="Y3">
        <v>144</v>
      </c>
      <c r="Z3">
        <v>2.8152463768115941</v>
      </c>
      <c r="AA3">
        <v>0</v>
      </c>
      <c r="AB3">
        <v>0.25</v>
      </c>
      <c r="AC3">
        <v>0</v>
      </c>
      <c r="AD3">
        <v>6.3152314144684043</v>
      </c>
      <c r="AE3">
        <v>5.69027033803604</v>
      </c>
      <c r="AF3">
        <v>5.3257377001949422</v>
      </c>
      <c r="AG3">
        <v>5.4446311349025782</v>
      </c>
      <c r="AH3">
        <v>6.1955210924951327</v>
      </c>
      <c r="AI3" s="12">
        <v>3.890148171582303</v>
      </c>
      <c r="AJ3" s="12">
        <v>0</v>
      </c>
      <c r="AK3" s="12">
        <v>0</v>
      </c>
      <c r="AL3" s="12">
        <v>0</v>
      </c>
      <c r="AM3" s="12">
        <v>0</v>
      </c>
      <c r="AN3" s="12">
        <v>0</v>
      </c>
      <c r="AO3">
        <v>7.2169735026315776</v>
      </c>
      <c r="AP3">
        <v>8.4113821436842091</v>
      </c>
    </row>
    <row r="4" spans="1:42" x14ac:dyDescent="0.2">
      <c r="A4" s="2">
        <v>40238</v>
      </c>
      <c r="B4">
        <v>3</v>
      </c>
      <c r="C4">
        <v>2010</v>
      </c>
      <c r="D4">
        <v>6.5</v>
      </c>
      <c r="E4">
        <f t="shared" si="1"/>
        <v>6.25</v>
      </c>
      <c r="F4">
        <v>9.211319021363634</v>
      </c>
      <c r="G4">
        <v>3.43</v>
      </c>
      <c r="H4">
        <v>8.5964991200000007</v>
      </c>
      <c r="I4">
        <v>2692.1095969460202</v>
      </c>
      <c r="J4">
        <v>9173.7272727272721</v>
      </c>
      <c r="K4">
        <v>4.8562648111789919</v>
      </c>
      <c r="L4">
        <v>6.2971610556156081</v>
      </c>
      <c r="M4">
        <v>40.48723681818182</v>
      </c>
      <c r="N4">
        <v>3.2994699999999995</v>
      </c>
      <c r="O4">
        <v>21.379225000000005</v>
      </c>
      <c r="P4">
        <v>457.07126160062523</v>
      </c>
      <c r="Q4">
        <v>19.22477409090909</v>
      </c>
      <c r="R4">
        <f t="shared" si="0"/>
        <v>15.609294090909074</v>
      </c>
      <c r="S4">
        <v>79.991304812224016</v>
      </c>
      <c r="T4">
        <v>7.5375798525176476</v>
      </c>
      <c r="U4">
        <v>7.1730113495073509</v>
      </c>
      <c r="V4">
        <f t="shared" si="2"/>
        <v>4.5375798525176476</v>
      </c>
      <c r="W4">
        <f t="shared" si="2"/>
        <v>4.1730113495073509</v>
      </c>
      <c r="X4">
        <v>15</v>
      </c>
      <c r="Y4">
        <v>225</v>
      </c>
      <c r="Z4">
        <v>2.3150933261716129</v>
      </c>
      <c r="AA4">
        <v>0</v>
      </c>
      <c r="AB4">
        <v>0.25</v>
      </c>
      <c r="AC4">
        <v>0</v>
      </c>
      <c r="AD4">
        <v>6.3247109192834055</v>
      </c>
      <c r="AE4">
        <v>5.6941319023126775</v>
      </c>
      <c r="AF4">
        <v>5.3119297676542603</v>
      </c>
      <c r="AG4">
        <v>5.461465195578489</v>
      </c>
      <c r="AH4">
        <v>6.2071961120224035</v>
      </c>
      <c r="AI4" s="12">
        <v>3.7957931497606467</v>
      </c>
      <c r="AJ4" s="12">
        <v>0</v>
      </c>
      <c r="AK4" s="12">
        <v>0</v>
      </c>
      <c r="AL4" s="12">
        <v>0</v>
      </c>
      <c r="AM4" s="12">
        <v>0</v>
      </c>
      <c r="AN4" s="12">
        <v>0</v>
      </c>
      <c r="AO4">
        <v>7.097450079545454</v>
      </c>
      <c r="AP4">
        <v>8.3279025318181805</v>
      </c>
    </row>
    <row r="5" spans="1:42" x14ac:dyDescent="0.2">
      <c r="A5" s="2">
        <v>40269</v>
      </c>
      <c r="B5">
        <v>4</v>
      </c>
      <c r="C5">
        <v>2010</v>
      </c>
      <c r="D5">
        <v>6.5</v>
      </c>
      <c r="E5">
        <f t="shared" si="1"/>
        <v>6.25</v>
      </c>
      <c r="F5">
        <v>8.7767556542857132</v>
      </c>
      <c r="G5">
        <v>3.91</v>
      </c>
      <c r="H5">
        <v>7.6548048800000004</v>
      </c>
      <c r="I5">
        <v>2895.4338146391337</v>
      </c>
      <c r="J5">
        <v>9027.3333333333339</v>
      </c>
      <c r="K5">
        <v>4.8953272781245545</v>
      </c>
      <c r="L5">
        <v>6.2875381630590956</v>
      </c>
      <c r="M5">
        <v>39.729549523809524</v>
      </c>
      <c r="N5">
        <v>2.6893102380952376</v>
      </c>
      <c r="O5">
        <v>23.472588095238091</v>
      </c>
      <c r="P5">
        <v>550.962391888713</v>
      </c>
      <c r="Q5">
        <v>19.001521904761905</v>
      </c>
      <c r="R5">
        <f t="shared" si="0"/>
        <v>15.107030238095248</v>
      </c>
      <c r="S5">
        <v>85.785714649018772</v>
      </c>
      <c r="T5">
        <v>7.6964393948361822</v>
      </c>
      <c r="U5">
        <v>7.12856080655932</v>
      </c>
      <c r="V5">
        <f t="shared" si="2"/>
        <v>4.6964393948361822</v>
      </c>
      <c r="W5">
        <f t="shared" si="2"/>
        <v>4.12856080655932</v>
      </c>
      <c r="X5">
        <v>18</v>
      </c>
      <c r="Y5">
        <v>324</v>
      </c>
      <c r="Z5">
        <v>3.697248047601339</v>
      </c>
      <c r="AA5">
        <v>0</v>
      </c>
      <c r="AB5">
        <v>0.25</v>
      </c>
      <c r="AC5">
        <v>0</v>
      </c>
      <c r="AD5">
        <v>6.3255204947597639</v>
      </c>
      <c r="AE5">
        <v>5.6943574400428263</v>
      </c>
      <c r="AF5">
        <v>5.3250850345500753</v>
      </c>
      <c r="AG5">
        <v>5.452288576262017</v>
      </c>
      <c r="AH5">
        <v>6.2082270372877346</v>
      </c>
      <c r="AI5" s="12">
        <v>3.7855526207646131</v>
      </c>
      <c r="AJ5" s="12">
        <v>0</v>
      </c>
      <c r="AK5" s="12">
        <v>0</v>
      </c>
      <c r="AL5" s="12">
        <v>0</v>
      </c>
      <c r="AM5" s="12">
        <v>0</v>
      </c>
      <c r="AN5" s="12">
        <v>0</v>
      </c>
      <c r="AO5">
        <v>6.8503286500000016</v>
      </c>
      <c r="AP5">
        <v>8.0665444428571416</v>
      </c>
    </row>
    <row r="6" spans="1:42" x14ac:dyDescent="0.2">
      <c r="A6" s="2">
        <v>40299</v>
      </c>
      <c r="B6">
        <v>5</v>
      </c>
      <c r="C6">
        <v>2010</v>
      </c>
      <c r="D6">
        <v>6.5</v>
      </c>
      <c r="E6">
        <f t="shared" si="1"/>
        <v>6.25</v>
      </c>
      <c r="F6">
        <v>9.0350351957894741</v>
      </c>
      <c r="G6">
        <v>4.16</v>
      </c>
      <c r="H6">
        <v>6.1163217400000001</v>
      </c>
      <c r="I6">
        <v>2774.6011641652926</v>
      </c>
      <c r="J6">
        <v>9183.21052631579</v>
      </c>
      <c r="K6">
        <v>4.8726648281007607</v>
      </c>
      <c r="L6">
        <v>6.2946802343085499</v>
      </c>
      <c r="M6">
        <v>39.01735157894737</v>
      </c>
      <c r="N6">
        <v>2.9850231052631577</v>
      </c>
      <c r="O6">
        <v>24.032015263157895</v>
      </c>
      <c r="P6">
        <v>577.53775760865403</v>
      </c>
      <c r="Q6">
        <v>18.699384736842102</v>
      </c>
      <c r="R6">
        <f t="shared" si="0"/>
        <v>15.26622531578947</v>
      </c>
      <c r="S6">
        <v>102.29499931335431</v>
      </c>
      <c r="T6">
        <v>7.590575471993553</v>
      </c>
      <c r="U6">
        <v>7.0588054866759071</v>
      </c>
      <c r="V6">
        <f t="shared" si="2"/>
        <v>4.590575471993553</v>
      </c>
      <c r="W6">
        <f t="shared" si="2"/>
        <v>4.0588054866759071</v>
      </c>
      <c r="X6">
        <v>18</v>
      </c>
      <c r="Y6">
        <v>324</v>
      </c>
      <c r="Z6">
        <v>3.4022794759825326</v>
      </c>
      <c r="AA6">
        <v>0</v>
      </c>
      <c r="AB6">
        <v>0.25</v>
      </c>
      <c r="AC6">
        <v>0</v>
      </c>
      <c r="AD6">
        <v>6.3310696003806868</v>
      </c>
      <c r="AE6">
        <v>5.7109673774261269</v>
      </c>
      <c r="AF6">
        <v>5.3318216673644763</v>
      </c>
      <c r="AG6">
        <v>5.4761214590956069</v>
      </c>
      <c r="AH6">
        <v>6.2103135319669409</v>
      </c>
      <c r="AI6" s="12">
        <v>3.7957166919117737</v>
      </c>
      <c r="AJ6" s="12">
        <v>0</v>
      </c>
      <c r="AK6" s="12">
        <v>0</v>
      </c>
      <c r="AL6" s="12">
        <v>0</v>
      </c>
      <c r="AM6" s="12">
        <v>0</v>
      </c>
      <c r="AN6" s="12">
        <v>0</v>
      </c>
      <c r="AO6">
        <v>6.8584538899999998</v>
      </c>
      <c r="AP6">
        <v>8.413221333684211</v>
      </c>
    </row>
    <row r="7" spans="1:42" x14ac:dyDescent="0.2">
      <c r="A7" s="2">
        <v>40330</v>
      </c>
      <c r="B7">
        <v>6</v>
      </c>
      <c r="C7">
        <v>2010</v>
      </c>
      <c r="D7">
        <v>6.5</v>
      </c>
      <c r="E7">
        <f t="shared" si="1"/>
        <v>6.25</v>
      </c>
      <c r="F7">
        <v>8.5985415368181819</v>
      </c>
      <c r="G7">
        <v>5.05</v>
      </c>
      <c r="H7">
        <v>9.5211150500000006</v>
      </c>
      <c r="I7">
        <v>2851.9435924183213</v>
      </c>
      <c r="J7">
        <v>9148.363636363636</v>
      </c>
      <c r="K7">
        <v>4.8826454746894452</v>
      </c>
      <c r="L7">
        <v>6.311022996139604</v>
      </c>
      <c r="M7">
        <v>38.358386363636363</v>
      </c>
      <c r="N7">
        <v>3.0856752727272725</v>
      </c>
      <c r="O7">
        <v>24.58851454545454</v>
      </c>
      <c r="P7">
        <v>604.59504755202954</v>
      </c>
      <c r="Q7">
        <v>18.619541363636365</v>
      </c>
      <c r="R7">
        <f t="shared" si="0"/>
        <v>15.34788245454547</v>
      </c>
      <c r="S7">
        <v>97.163636294277964</v>
      </c>
      <c r="T7">
        <v>7.6219029608912301</v>
      </c>
      <c r="U7">
        <v>7.1319072427743864</v>
      </c>
      <c r="V7">
        <f t="shared" si="2"/>
        <v>4.6219029608912301</v>
      </c>
      <c r="W7">
        <f t="shared" si="2"/>
        <v>4.1319072427743864</v>
      </c>
      <c r="X7">
        <v>17</v>
      </c>
      <c r="Y7">
        <v>289</v>
      </c>
      <c r="Z7">
        <v>3.0902649642040001</v>
      </c>
      <c r="AA7">
        <v>0</v>
      </c>
      <c r="AB7">
        <v>0.25</v>
      </c>
      <c r="AC7">
        <v>0</v>
      </c>
      <c r="AD7">
        <v>6.3485276651718374</v>
      </c>
      <c r="AE7">
        <v>5.7367194096413403</v>
      </c>
      <c r="AF7">
        <v>5.3479698792119228</v>
      </c>
      <c r="AG7">
        <v>5.5086338159718666</v>
      </c>
      <c r="AH7">
        <v>6.2254059506052437</v>
      </c>
      <c r="AI7" s="12">
        <v>3.7295681073074074</v>
      </c>
      <c r="AJ7" s="12">
        <v>0</v>
      </c>
      <c r="AK7" s="12">
        <v>0</v>
      </c>
      <c r="AL7" s="12">
        <v>0</v>
      </c>
      <c r="AM7" s="12">
        <v>0</v>
      </c>
      <c r="AN7" s="12">
        <v>0</v>
      </c>
      <c r="AO7">
        <v>6.8492618459090915</v>
      </c>
      <c r="AP7">
        <v>7.9381838259090927</v>
      </c>
    </row>
    <row r="8" spans="1:42" x14ac:dyDescent="0.2">
      <c r="A8" s="2">
        <v>40360</v>
      </c>
      <c r="B8">
        <v>7</v>
      </c>
      <c r="C8">
        <v>2010</v>
      </c>
      <c r="D8">
        <v>6.5</v>
      </c>
      <c r="E8">
        <f t="shared" si="1"/>
        <v>6.25</v>
      </c>
      <c r="F8">
        <v>8.268948217272726</v>
      </c>
      <c r="G8">
        <v>6.22</v>
      </c>
      <c r="H8">
        <v>3.79869536</v>
      </c>
      <c r="I8">
        <v>2977.0598033558208</v>
      </c>
      <c r="J8">
        <v>9049.454545454546</v>
      </c>
      <c r="K8">
        <v>4.8964935890642476</v>
      </c>
      <c r="L8">
        <v>6.3076923887586025</v>
      </c>
      <c r="M8">
        <v>36.472320909090904</v>
      </c>
      <c r="N8">
        <v>3.1550867272727272</v>
      </c>
      <c r="O8">
        <v>26.763727727272727</v>
      </c>
      <c r="P8">
        <v>716.29712185958692</v>
      </c>
      <c r="Q8">
        <v>18.610760454545456</v>
      </c>
      <c r="R8">
        <f t="shared" si="0"/>
        <v>14.998104181818192</v>
      </c>
      <c r="S8">
        <v>81.014285859607497</v>
      </c>
      <c r="T8">
        <v>7.4381165473460964</v>
      </c>
      <c r="U8">
        <v>7.012837224705172</v>
      </c>
      <c r="V8">
        <f t="shared" si="2"/>
        <v>4.4381165473460964</v>
      </c>
      <c r="W8">
        <f t="shared" si="2"/>
        <v>4.012837224705172</v>
      </c>
      <c r="X8">
        <v>17</v>
      </c>
      <c r="Y8">
        <v>289</v>
      </c>
      <c r="Z8">
        <v>2.6624368932038833</v>
      </c>
      <c r="AA8">
        <v>0</v>
      </c>
      <c r="AB8">
        <v>0.25</v>
      </c>
      <c r="AC8">
        <v>0</v>
      </c>
      <c r="AD8">
        <v>6.3458810214781085</v>
      </c>
      <c r="AE8">
        <v>5.7321893198602742</v>
      </c>
      <c r="AF8">
        <v>5.3583895323703388</v>
      </c>
      <c r="AG8">
        <v>5.4934678521372655</v>
      </c>
      <c r="AH8">
        <v>6.2233513926360322</v>
      </c>
      <c r="AI8" s="12">
        <v>3.732368827387051</v>
      </c>
      <c r="AJ8" s="12">
        <v>0</v>
      </c>
      <c r="AK8" s="12">
        <v>0</v>
      </c>
      <c r="AL8" s="12">
        <v>0</v>
      </c>
      <c r="AM8" s="12">
        <v>0</v>
      </c>
      <c r="AN8" s="12">
        <v>0</v>
      </c>
      <c r="AO8">
        <v>6.3869149331818171</v>
      </c>
      <c r="AP8">
        <v>7.5817712181818173</v>
      </c>
    </row>
    <row r="9" spans="1:42" x14ac:dyDescent="0.2">
      <c r="A9" s="2">
        <v>40391</v>
      </c>
      <c r="B9">
        <v>8</v>
      </c>
      <c r="C9">
        <v>2010</v>
      </c>
      <c r="D9">
        <v>6.5</v>
      </c>
      <c r="E9">
        <f t="shared" si="1"/>
        <v>6.25</v>
      </c>
      <c r="F9">
        <v>8.0479668776190465</v>
      </c>
      <c r="G9">
        <v>6.4</v>
      </c>
      <c r="H9">
        <v>3.4163275400000002</v>
      </c>
      <c r="I9">
        <v>3073.1810825892831</v>
      </c>
      <c r="J9">
        <v>8971.7619047619046</v>
      </c>
      <c r="K9">
        <v>4.9101824695430949</v>
      </c>
      <c r="L9">
        <v>6.309766395307161</v>
      </c>
      <c r="M9">
        <v>35.662834285714283</v>
      </c>
      <c r="N9">
        <v>2.8493174761904774</v>
      </c>
      <c r="O9">
        <v>27.722288095238099</v>
      </c>
      <c r="P9">
        <v>768.52525723538008</v>
      </c>
      <c r="Q9">
        <v>18.340674285714289</v>
      </c>
      <c r="R9">
        <f t="shared" si="0"/>
        <v>15.424885857142854</v>
      </c>
      <c r="S9">
        <v>90.159090562300165</v>
      </c>
      <c r="T9">
        <v>7.5218438924494722</v>
      </c>
      <c r="U9">
        <v>6.9030899869919438</v>
      </c>
      <c r="V9">
        <f t="shared" si="2"/>
        <v>4.5218438924494722</v>
      </c>
      <c r="W9">
        <f t="shared" si="2"/>
        <v>3.9030899869919438</v>
      </c>
      <c r="X9">
        <v>8</v>
      </c>
      <c r="Y9">
        <v>64</v>
      </c>
      <c r="Z9">
        <v>4.1567499999999997</v>
      </c>
      <c r="AA9">
        <v>0</v>
      </c>
      <c r="AB9">
        <v>0.25</v>
      </c>
      <c r="AC9">
        <v>1</v>
      </c>
      <c r="AD9">
        <v>6.3495610282404478</v>
      </c>
      <c r="AE9">
        <v>5.7446799822186554</v>
      </c>
      <c r="AF9">
        <v>5.3823166384472954</v>
      </c>
      <c r="AG9">
        <v>5.4973837186056729</v>
      </c>
      <c r="AH9">
        <v>6.2244079952396181</v>
      </c>
      <c r="AI9" s="12">
        <v>3.6481198627033842</v>
      </c>
      <c r="AJ9" s="12">
        <v>0</v>
      </c>
      <c r="AK9" s="12">
        <v>0</v>
      </c>
      <c r="AL9" s="12">
        <v>0</v>
      </c>
      <c r="AM9" s="12">
        <v>0</v>
      </c>
      <c r="AN9" s="12">
        <v>0</v>
      </c>
      <c r="AO9">
        <v>5.8818198690476198</v>
      </c>
      <c r="AP9">
        <v>7.5378527804761886</v>
      </c>
    </row>
    <row r="10" spans="1:42" x14ac:dyDescent="0.2">
      <c r="A10" s="2">
        <v>40422</v>
      </c>
      <c r="B10">
        <v>9</v>
      </c>
      <c r="C10">
        <v>2010</v>
      </c>
      <c r="D10">
        <v>6.5</v>
      </c>
      <c r="E10">
        <f t="shared" si="1"/>
        <v>6.25</v>
      </c>
      <c r="F10">
        <v>7.9097155405882349</v>
      </c>
      <c r="G10">
        <v>5.8</v>
      </c>
      <c r="H10">
        <v>-3.11620148</v>
      </c>
      <c r="I10">
        <v>3335.5754681755484</v>
      </c>
      <c r="J10">
        <v>8975.8421052631584</v>
      </c>
      <c r="K10">
        <v>4.9372702836203182</v>
      </c>
      <c r="L10">
        <v>6.3200097424117399</v>
      </c>
      <c r="M10">
        <v>35.912607894736844</v>
      </c>
      <c r="N10">
        <v>2.7693974210526311</v>
      </c>
      <c r="O10">
        <v>27.683497894736846</v>
      </c>
      <c r="P10">
        <v>766.37605568789934</v>
      </c>
      <c r="Q10">
        <v>18.231538947368421</v>
      </c>
      <c r="R10">
        <f t="shared" si="0"/>
        <v>15.402957842105252</v>
      </c>
      <c r="S10">
        <v>97.204761323474457</v>
      </c>
      <c r="T10">
        <v>7.503191242683334</v>
      </c>
      <c r="U10">
        <v>6.7634279935629369</v>
      </c>
      <c r="V10">
        <f t="shared" si="2"/>
        <v>4.503191242683334</v>
      </c>
      <c r="W10">
        <f t="shared" si="2"/>
        <v>3.7634279935629369</v>
      </c>
      <c r="X10">
        <v>8</v>
      </c>
      <c r="Y10">
        <v>64</v>
      </c>
      <c r="Z10">
        <v>5.4924137931034487</v>
      </c>
      <c r="AA10">
        <v>0</v>
      </c>
      <c r="AB10">
        <v>0.25</v>
      </c>
      <c r="AC10">
        <v>0</v>
      </c>
      <c r="AD10">
        <v>6.356972728379807</v>
      </c>
      <c r="AE10">
        <v>5.7403162885723527</v>
      </c>
      <c r="AF10">
        <v>5.3613966451956552</v>
      </c>
      <c r="AG10">
        <v>5.5053081548480192</v>
      </c>
      <c r="AH10">
        <v>6.2355382436725728</v>
      </c>
      <c r="AI10" s="12">
        <v>3.6967511812810634</v>
      </c>
      <c r="AJ10" s="12">
        <v>0</v>
      </c>
      <c r="AK10" s="12">
        <v>0</v>
      </c>
      <c r="AL10" s="12">
        <v>0</v>
      </c>
      <c r="AM10" s="12">
        <v>0</v>
      </c>
      <c r="AN10" s="12">
        <v>0</v>
      </c>
      <c r="AO10">
        <v>6.1589956629411766</v>
      </c>
      <c r="AP10">
        <v>7.4657645835294106</v>
      </c>
    </row>
    <row r="11" spans="1:42" x14ac:dyDescent="0.2">
      <c r="A11" s="2">
        <v>40452</v>
      </c>
      <c r="B11">
        <v>10</v>
      </c>
      <c r="C11">
        <v>2010</v>
      </c>
      <c r="D11">
        <v>6.5</v>
      </c>
      <c r="E11">
        <f t="shared" si="1"/>
        <v>6.25</v>
      </c>
      <c r="F11">
        <v>7.2434597757142871</v>
      </c>
      <c r="G11">
        <v>5.67</v>
      </c>
      <c r="H11">
        <v>1.6541494800000001</v>
      </c>
      <c r="I11">
        <v>3594.7123674665158</v>
      </c>
      <c r="J11">
        <v>8927.9047619047615</v>
      </c>
      <c r="K11">
        <v>4.9628361998517878</v>
      </c>
      <c r="L11">
        <v>6.3258119333769667</v>
      </c>
      <c r="M11">
        <v>35.662806666666675</v>
      </c>
      <c r="N11">
        <v>1.874970380952381</v>
      </c>
      <c r="O11">
        <v>29.432940476190474</v>
      </c>
      <c r="P11">
        <v>866.29798507497151</v>
      </c>
      <c r="Q11">
        <v>17.904295238095237</v>
      </c>
      <c r="R11">
        <f t="shared" si="0"/>
        <v>15.12498723809523</v>
      </c>
      <c r="S11">
        <v>89.815000152587885</v>
      </c>
      <c r="T11">
        <v>7.1637634813413964</v>
      </c>
      <c r="U11">
        <v>6.5541255815130128</v>
      </c>
      <c r="V11">
        <f t="shared" si="2"/>
        <v>4.1637634813413964</v>
      </c>
      <c r="W11">
        <f t="shared" si="2"/>
        <v>3.5541255815130128</v>
      </c>
      <c r="X11">
        <v>9</v>
      </c>
      <c r="Y11">
        <v>81</v>
      </c>
      <c r="Z11">
        <v>4.0704075935231714</v>
      </c>
      <c r="AA11">
        <v>0</v>
      </c>
      <c r="AB11">
        <v>0.25</v>
      </c>
      <c r="AC11">
        <v>0</v>
      </c>
      <c r="AD11">
        <v>6.3633949608035518</v>
      </c>
      <c r="AE11">
        <v>5.7447222763828467</v>
      </c>
      <c r="AF11">
        <v>5.3723761653657105</v>
      </c>
      <c r="AG11">
        <v>5.5049326138321097</v>
      </c>
      <c r="AH11">
        <v>6.2425355275180543</v>
      </c>
      <c r="AI11" s="12">
        <v>3.7259810159082751</v>
      </c>
      <c r="AJ11" s="12">
        <v>0</v>
      </c>
      <c r="AK11" s="12">
        <v>0</v>
      </c>
      <c r="AL11" s="12">
        <v>0</v>
      </c>
      <c r="AM11" s="12">
        <v>0</v>
      </c>
      <c r="AN11" s="12">
        <v>0</v>
      </c>
      <c r="AO11">
        <v>5.8922571914285715</v>
      </c>
      <c r="AP11">
        <v>6.6363592404761906</v>
      </c>
    </row>
    <row r="12" spans="1:42" x14ac:dyDescent="0.2">
      <c r="A12" s="2">
        <v>40483</v>
      </c>
      <c r="B12">
        <v>11</v>
      </c>
      <c r="C12">
        <v>2010</v>
      </c>
      <c r="D12">
        <v>6.5</v>
      </c>
      <c r="E12">
        <f t="shared" si="1"/>
        <v>6.25</v>
      </c>
      <c r="F12">
        <v>7.5500215795238095</v>
      </c>
      <c r="G12">
        <v>6.33</v>
      </c>
      <c r="H12">
        <v>3.3943346499999998</v>
      </c>
      <c r="I12">
        <v>3670.6113281249964</v>
      </c>
      <c r="J12">
        <v>8938.3809523809523</v>
      </c>
      <c r="K12">
        <v>4.9673573221541849</v>
      </c>
      <c r="L12">
        <v>6.3332567880481081</v>
      </c>
      <c r="M12">
        <v>34.868653809523813</v>
      </c>
      <c r="N12">
        <v>2.3414835238095244</v>
      </c>
      <c r="O12">
        <v>30.081249047619046</v>
      </c>
      <c r="P12">
        <v>904.88154426488177</v>
      </c>
      <c r="Q12">
        <v>17.744790952380949</v>
      </c>
      <c r="R12">
        <f t="shared" si="0"/>
        <v>14.963822666666658</v>
      </c>
      <c r="S12">
        <v>94.224999999999767</v>
      </c>
      <c r="T12">
        <v>6.9339678840220493</v>
      </c>
      <c r="U12">
        <v>6.3979400086720375</v>
      </c>
      <c r="V12">
        <f t="shared" si="2"/>
        <v>3.9339678840220493</v>
      </c>
      <c r="W12">
        <f t="shared" si="2"/>
        <v>3.3979400086720375</v>
      </c>
      <c r="X12">
        <v>4</v>
      </c>
      <c r="Y12">
        <v>16</v>
      </c>
      <c r="Z12">
        <v>3.4358</v>
      </c>
      <c r="AA12">
        <v>0</v>
      </c>
      <c r="AB12">
        <v>0.25</v>
      </c>
      <c r="AC12">
        <v>0</v>
      </c>
      <c r="AD12">
        <v>6.3706623672407057</v>
      </c>
      <c r="AE12">
        <v>5.756892479269327</v>
      </c>
      <c r="AF12">
        <v>5.3774884015855449</v>
      </c>
      <c r="AG12">
        <v>5.5222317946005361</v>
      </c>
      <c r="AH12">
        <v>6.2478883228135782</v>
      </c>
      <c r="AI12" s="12">
        <v>3.833520661299151</v>
      </c>
      <c r="AJ12" s="12">
        <v>0</v>
      </c>
      <c r="AK12" s="12">
        <v>0</v>
      </c>
      <c r="AL12" s="12">
        <v>0</v>
      </c>
      <c r="AM12" s="12">
        <v>0</v>
      </c>
      <c r="AN12" s="12">
        <v>0</v>
      </c>
      <c r="AO12">
        <v>4.7938556309523808</v>
      </c>
      <c r="AP12">
        <v>6.489727497142856</v>
      </c>
    </row>
    <row r="13" spans="1:42" x14ac:dyDescent="0.2">
      <c r="A13" s="2">
        <v>40513</v>
      </c>
      <c r="B13">
        <v>12</v>
      </c>
      <c r="C13">
        <v>2010</v>
      </c>
      <c r="D13">
        <v>6.5</v>
      </c>
      <c r="E13">
        <f t="shared" si="1"/>
        <v>6.25</v>
      </c>
      <c r="F13">
        <v>7.8533873042857154</v>
      </c>
      <c r="G13">
        <v>6.96</v>
      </c>
      <c r="H13">
        <v>1.57418422</v>
      </c>
      <c r="I13">
        <v>3667.8029541015594</v>
      </c>
      <c r="J13">
        <v>9022.6190476190477</v>
      </c>
      <c r="K13">
        <v>4.9832059500903547</v>
      </c>
      <c r="L13">
        <v>6.3568838408138735</v>
      </c>
      <c r="M13">
        <v>34.657000000000004</v>
      </c>
      <c r="N13">
        <v>2.1803518571428566</v>
      </c>
      <c r="O13">
        <v>30.334005714285723</v>
      </c>
      <c r="P13">
        <v>920.15190267431888</v>
      </c>
      <c r="Q13">
        <v>17.935755714285715</v>
      </c>
      <c r="R13">
        <f t="shared" si="0"/>
        <v>14.892886714285694</v>
      </c>
      <c r="S13">
        <v>110.80909070101603</v>
      </c>
      <c r="T13">
        <v>6.6881527555915667</v>
      </c>
      <c r="U13">
        <v>6.3010299956639813</v>
      </c>
      <c r="V13">
        <f t="shared" si="2"/>
        <v>3.6881527555915667</v>
      </c>
      <c r="W13">
        <f t="shared" si="2"/>
        <v>3.3010299956639813</v>
      </c>
      <c r="X13">
        <v>4</v>
      </c>
      <c r="Y13">
        <v>16</v>
      </c>
      <c r="Z13">
        <v>2.4384999999999999</v>
      </c>
      <c r="AA13">
        <v>0</v>
      </c>
      <c r="AB13">
        <v>0.25</v>
      </c>
      <c r="AC13">
        <v>1</v>
      </c>
      <c r="AD13">
        <v>6.3929089128403769</v>
      </c>
      <c r="AE13">
        <v>5.7820499704380692</v>
      </c>
      <c r="AF13">
        <v>5.415351987874149</v>
      </c>
      <c r="AG13">
        <v>5.5380503425140759</v>
      </c>
      <c r="AH13">
        <v>6.2687464810134852</v>
      </c>
      <c r="AI13" s="12">
        <v>3.9578461551464739</v>
      </c>
      <c r="AJ13" s="12">
        <v>0</v>
      </c>
      <c r="AK13" s="12">
        <v>0</v>
      </c>
      <c r="AL13" s="12">
        <v>0</v>
      </c>
      <c r="AM13" s="12">
        <v>0</v>
      </c>
      <c r="AN13" s="12">
        <v>0</v>
      </c>
      <c r="AO13">
        <v>5.5739359838095233</v>
      </c>
      <c r="AP13">
        <v>6.83543323095238</v>
      </c>
    </row>
    <row r="14" spans="1:42" x14ac:dyDescent="0.2">
      <c r="A14" s="2">
        <v>40544</v>
      </c>
      <c r="B14">
        <v>1</v>
      </c>
      <c r="C14">
        <v>2011</v>
      </c>
      <c r="D14">
        <v>6.5</v>
      </c>
      <c r="E14">
        <f t="shared" si="1"/>
        <v>6.25</v>
      </c>
      <c r="F14">
        <v>8.3974982928571418</v>
      </c>
      <c r="G14">
        <v>7.02</v>
      </c>
      <c r="H14">
        <v>3.6879325999999999</v>
      </c>
      <c r="I14">
        <v>3543.1871512276766</v>
      </c>
      <c r="J14">
        <v>9037.3809523809523</v>
      </c>
      <c r="K14">
        <v>4.9792367454056858</v>
      </c>
      <c r="L14">
        <v>6.3621159407013925</v>
      </c>
      <c r="M14">
        <v>34.402958095238098</v>
      </c>
      <c r="N14">
        <v>2.4639822380952383</v>
      </c>
      <c r="O14">
        <v>30.085023333333332</v>
      </c>
      <c r="P14">
        <v>905.10862896721108</v>
      </c>
      <c r="Q14">
        <v>18.312717142857146</v>
      </c>
      <c r="R14">
        <f t="shared" si="0"/>
        <v>14.73531919047619</v>
      </c>
      <c r="S14">
        <v>99.175000762939277</v>
      </c>
      <c r="T14">
        <v>7.4316049718752142</v>
      </c>
      <c r="U14">
        <v>7.0511525224473814</v>
      </c>
      <c r="V14">
        <f t="shared" si="2"/>
        <v>4.4316049718752142</v>
      </c>
      <c r="W14">
        <f t="shared" si="2"/>
        <v>4.0511525224473814</v>
      </c>
      <c r="X14">
        <v>8</v>
      </c>
      <c r="Y14">
        <v>64</v>
      </c>
      <c r="Z14">
        <v>2.4013333333333335</v>
      </c>
      <c r="AA14">
        <v>0</v>
      </c>
      <c r="AB14">
        <v>0.25</v>
      </c>
      <c r="AC14">
        <v>0</v>
      </c>
      <c r="AD14">
        <v>6.3867983115283922</v>
      </c>
      <c r="AE14">
        <v>5.78115855280807</v>
      </c>
      <c r="AF14">
        <v>5.3935418095656047</v>
      </c>
      <c r="AG14">
        <v>5.5522887300203232</v>
      </c>
      <c r="AH14">
        <v>6.2606123107609672</v>
      </c>
      <c r="AI14" s="12">
        <v>4.0103644174428874</v>
      </c>
      <c r="AJ14" s="12">
        <v>0</v>
      </c>
      <c r="AK14" s="12">
        <v>0</v>
      </c>
      <c r="AL14" s="12">
        <v>0</v>
      </c>
      <c r="AM14" s="12">
        <v>0</v>
      </c>
      <c r="AN14" s="12">
        <v>0</v>
      </c>
      <c r="AO14">
        <v>6.1672437723809521</v>
      </c>
      <c r="AP14">
        <v>7.4294954685714281</v>
      </c>
    </row>
    <row r="15" spans="1:42" x14ac:dyDescent="0.2">
      <c r="A15" s="2">
        <v>40575</v>
      </c>
      <c r="B15">
        <v>2</v>
      </c>
      <c r="C15">
        <v>2011</v>
      </c>
      <c r="D15">
        <v>6.5</v>
      </c>
      <c r="E15">
        <f t="shared" si="1"/>
        <v>6.25</v>
      </c>
      <c r="F15">
        <v>8.8312759850000013</v>
      </c>
      <c r="G15">
        <v>6.84</v>
      </c>
      <c r="H15">
        <v>-2.5335645200000001</v>
      </c>
      <c r="I15">
        <v>3449.7401258680534</v>
      </c>
      <c r="J15">
        <v>8912.5555555555547</v>
      </c>
      <c r="K15">
        <v>4.9983414367385874</v>
      </c>
      <c r="L15">
        <v>6.3594263435828999</v>
      </c>
      <c r="M15">
        <v>34.019316666666668</v>
      </c>
      <c r="N15">
        <v>2.1703907222222223</v>
      </c>
      <c r="O15">
        <v>30.407652222222225</v>
      </c>
      <c r="P15">
        <v>924.62531366761618</v>
      </c>
      <c r="Q15">
        <v>18.675834999999999</v>
      </c>
      <c r="R15">
        <f t="shared" si="0"/>
        <v>14.726805388888891</v>
      </c>
      <c r="S15">
        <v>97.668420892012634</v>
      </c>
      <c r="T15">
        <v>7.5272792308516996</v>
      </c>
      <c r="U15">
        <v>7.0791812460476251</v>
      </c>
      <c r="V15">
        <f t="shared" si="2"/>
        <v>4.5272792308516996</v>
      </c>
      <c r="W15">
        <f t="shared" si="2"/>
        <v>4.0791812460476251</v>
      </c>
      <c r="X15">
        <v>8</v>
      </c>
      <c r="Y15">
        <v>64</v>
      </c>
      <c r="Z15">
        <v>2.8060666666666667</v>
      </c>
      <c r="AA15">
        <v>0</v>
      </c>
      <c r="AB15">
        <v>0.25</v>
      </c>
      <c r="AC15">
        <v>0</v>
      </c>
      <c r="AD15">
        <v>6.3838496667115026</v>
      </c>
      <c r="AE15">
        <v>5.7678161448111824</v>
      </c>
      <c r="AF15">
        <v>5.3897447284724969</v>
      </c>
      <c r="AG15">
        <v>5.5321980112076385</v>
      </c>
      <c r="AH15">
        <v>6.2609702723208818</v>
      </c>
      <c r="AI15" s="12">
        <v>4.0224366198152604</v>
      </c>
      <c r="AJ15" s="12">
        <v>0</v>
      </c>
      <c r="AK15" s="12">
        <v>0</v>
      </c>
      <c r="AL15" s="12">
        <v>0</v>
      </c>
      <c r="AM15" s="12">
        <v>0</v>
      </c>
      <c r="AN15" s="12">
        <v>0</v>
      </c>
      <c r="AO15">
        <v>6.8262153777777774</v>
      </c>
      <c r="AP15">
        <v>8.1843637555555571</v>
      </c>
    </row>
    <row r="16" spans="1:42" x14ac:dyDescent="0.2">
      <c r="A16" s="2">
        <v>40603</v>
      </c>
      <c r="B16">
        <v>3</v>
      </c>
      <c r="C16">
        <v>2011</v>
      </c>
      <c r="D16">
        <v>6.75</v>
      </c>
      <c r="E16">
        <f t="shared" si="1"/>
        <v>6.5</v>
      </c>
      <c r="F16">
        <v>8.3885718817391304</v>
      </c>
      <c r="G16">
        <v>6.65</v>
      </c>
      <c r="H16">
        <v>2.9799008200000001</v>
      </c>
      <c r="I16">
        <v>3558.1084833559757</v>
      </c>
      <c r="J16">
        <v>8761.4782608695659</v>
      </c>
      <c r="K16">
        <v>5.0241123342052623</v>
      </c>
      <c r="L16">
        <v>6.3713185718555048</v>
      </c>
      <c r="M16">
        <v>33.96117782608696</v>
      </c>
      <c r="N16">
        <v>1.4317660434782609</v>
      </c>
      <c r="O16">
        <v>30.834414347826094</v>
      </c>
      <c r="P16">
        <v>950.76110817342374</v>
      </c>
      <c r="Q16">
        <v>18.755399565217392</v>
      </c>
      <c r="R16">
        <f t="shared" si="0"/>
        <v>15.017242217391299</v>
      </c>
      <c r="S16">
        <v>94.504347428031465</v>
      </c>
      <c r="T16">
        <v>7.7660140650366252</v>
      </c>
      <c r="U16">
        <v>7.2900346113625183</v>
      </c>
      <c r="V16">
        <f t="shared" si="2"/>
        <v>4.7660140650366252</v>
      </c>
      <c r="W16">
        <f t="shared" si="2"/>
        <v>4.2900346113625183</v>
      </c>
      <c r="X16">
        <v>17</v>
      </c>
      <c r="Y16">
        <v>289</v>
      </c>
      <c r="Z16">
        <v>2.9921230769230771</v>
      </c>
      <c r="AA16">
        <v>0</v>
      </c>
      <c r="AB16">
        <v>0.25</v>
      </c>
      <c r="AC16">
        <v>0</v>
      </c>
      <c r="AD16">
        <v>6.3894065495634793</v>
      </c>
      <c r="AE16">
        <v>5.7638779365865531</v>
      </c>
      <c r="AF16">
        <v>5.3831287099387808</v>
      </c>
      <c r="AG16">
        <v>5.5301785978966533</v>
      </c>
      <c r="AH16">
        <v>6.2701634338947949</v>
      </c>
      <c r="AI16" s="12">
        <v>3.9013329736589468</v>
      </c>
      <c r="AJ16" s="12">
        <v>0</v>
      </c>
      <c r="AK16" s="12">
        <v>0</v>
      </c>
      <c r="AL16" s="12">
        <v>0</v>
      </c>
      <c r="AM16" s="12">
        <v>0</v>
      </c>
      <c r="AN16" s="12">
        <v>0</v>
      </c>
      <c r="AO16">
        <v>6.2151454891304345</v>
      </c>
      <c r="AP16">
        <v>7.8015821378260872</v>
      </c>
    </row>
    <row r="17" spans="1:42" x14ac:dyDescent="0.2">
      <c r="A17" s="2">
        <v>40634</v>
      </c>
      <c r="B17">
        <v>4</v>
      </c>
      <c r="C17">
        <v>2011</v>
      </c>
      <c r="D17">
        <v>6.75</v>
      </c>
      <c r="E17">
        <f t="shared" si="1"/>
        <v>6.25</v>
      </c>
      <c r="F17">
        <v>7.7419631234999997</v>
      </c>
      <c r="G17">
        <v>6.16</v>
      </c>
      <c r="H17">
        <v>-0.81885068999999999</v>
      </c>
      <c r="I17">
        <v>3749.2046020507792</v>
      </c>
      <c r="J17">
        <v>8651.2999999999993</v>
      </c>
      <c r="K17">
        <v>5.0561964119229623</v>
      </c>
      <c r="L17">
        <v>6.3692553355825172</v>
      </c>
      <c r="M17">
        <v>33.797507499999995</v>
      </c>
      <c r="N17">
        <v>1.0712217500000001</v>
      </c>
      <c r="O17">
        <v>31.9256265</v>
      </c>
      <c r="P17">
        <v>1019.2456274175022</v>
      </c>
      <c r="Q17">
        <v>18.590994500000001</v>
      </c>
      <c r="R17">
        <f t="shared" si="0"/>
        <v>14.614649750000012</v>
      </c>
      <c r="S17">
        <v>82.475000381469698</v>
      </c>
      <c r="T17">
        <v>7.6742547252584545</v>
      </c>
      <c r="U17">
        <v>7.1643528557844371</v>
      </c>
      <c r="V17">
        <f t="shared" si="2"/>
        <v>4.6742547252584545</v>
      </c>
      <c r="W17">
        <f t="shared" si="2"/>
        <v>4.1643528557844371</v>
      </c>
      <c r="X17">
        <v>18</v>
      </c>
      <c r="Y17">
        <v>324</v>
      </c>
      <c r="Z17">
        <v>3.2352054794520546</v>
      </c>
      <c r="AA17">
        <v>0</v>
      </c>
      <c r="AB17">
        <v>0.5</v>
      </c>
      <c r="AC17">
        <v>0</v>
      </c>
      <c r="AD17">
        <v>6.3864059238211581</v>
      </c>
      <c r="AE17">
        <v>5.7668839274631623</v>
      </c>
      <c r="AF17">
        <v>5.4014224100601789</v>
      </c>
      <c r="AG17">
        <v>5.5219498215769791</v>
      </c>
      <c r="AH17">
        <v>6.2651426977182245</v>
      </c>
      <c r="AI17" s="12">
        <v>3.927762898684874</v>
      </c>
      <c r="AJ17" s="12">
        <v>0</v>
      </c>
      <c r="AK17" s="12">
        <v>0</v>
      </c>
      <c r="AL17" s="12">
        <v>0</v>
      </c>
      <c r="AM17" s="12">
        <v>0</v>
      </c>
      <c r="AN17" s="12">
        <v>0</v>
      </c>
      <c r="AO17">
        <v>5.8263025619999995</v>
      </c>
      <c r="AP17">
        <v>7.0062241930000013</v>
      </c>
    </row>
    <row r="18" spans="1:42" x14ac:dyDescent="0.2">
      <c r="A18" s="2">
        <v>40664</v>
      </c>
      <c r="B18">
        <v>5</v>
      </c>
      <c r="C18">
        <v>2011</v>
      </c>
      <c r="D18">
        <v>6.75</v>
      </c>
      <c r="E18">
        <f t="shared" si="1"/>
        <v>6.5</v>
      </c>
      <c r="F18">
        <v>7.6429774961904782</v>
      </c>
      <c r="G18">
        <v>5.98</v>
      </c>
      <c r="H18">
        <v>4.0928527800000003</v>
      </c>
      <c r="I18">
        <v>3818.324765159969</v>
      </c>
      <c r="J18">
        <v>8555.7999999999993</v>
      </c>
      <c r="K18">
        <v>5.0722824041295436</v>
      </c>
      <c r="L18">
        <v>6.3797004246352866</v>
      </c>
      <c r="M18">
        <v>32.398890476190481</v>
      </c>
      <c r="N18">
        <v>1.6300860476190475</v>
      </c>
      <c r="O18">
        <v>32.735398095238082</v>
      </c>
      <c r="P18">
        <v>1071.6062884537171</v>
      </c>
      <c r="Q18">
        <v>18.873056190476195</v>
      </c>
      <c r="R18">
        <f t="shared" si="0"/>
        <v>14.362569190476208</v>
      </c>
      <c r="S18">
        <v>79.042857578822534</v>
      </c>
      <c r="T18">
        <v>7.5052639656612214</v>
      </c>
      <c r="U18">
        <v>7.1122697684172707</v>
      </c>
      <c r="V18">
        <f t="shared" si="2"/>
        <v>4.5052639656612214</v>
      </c>
      <c r="W18">
        <f t="shared" si="2"/>
        <v>4.1122697684172707</v>
      </c>
      <c r="X18">
        <v>9</v>
      </c>
      <c r="Y18">
        <v>81</v>
      </c>
      <c r="Z18">
        <v>2.4716911196911195</v>
      </c>
      <c r="AA18">
        <v>0</v>
      </c>
      <c r="AB18">
        <v>0.25</v>
      </c>
      <c r="AC18">
        <v>0</v>
      </c>
      <c r="AD18">
        <v>6.3936253820013116</v>
      </c>
      <c r="AE18">
        <v>5.7866027359919112</v>
      </c>
      <c r="AF18">
        <v>5.4049457125382094</v>
      </c>
      <c r="AG18">
        <v>5.5535492923509526</v>
      </c>
      <c r="AH18">
        <v>6.2680898675262835</v>
      </c>
      <c r="AI18" s="12">
        <v>3.9813772956164413</v>
      </c>
      <c r="AJ18" s="12">
        <v>0</v>
      </c>
      <c r="AK18" s="12">
        <v>0</v>
      </c>
      <c r="AL18" s="12">
        <v>0</v>
      </c>
      <c r="AM18" s="12">
        <v>0</v>
      </c>
      <c r="AN18" s="12">
        <v>0</v>
      </c>
      <c r="AO18">
        <v>5.7268571009523814</v>
      </c>
      <c r="AP18">
        <v>6.8859953423809506</v>
      </c>
    </row>
    <row r="19" spans="1:42" x14ac:dyDescent="0.2">
      <c r="A19" s="2">
        <v>40695</v>
      </c>
      <c r="B19">
        <v>6</v>
      </c>
      <c r="C19">
        <v>2011</v>
      </c>
      <c r="D19">
        <v>6.75</v>
      </c>
      <c r="E19">
        <f t="shared" si="1"/>
        <v>6.5</v>
      </c>
      <c r="F19">
        <v>7.569465932</v>
      </c>
      <c r="G19">
        <v>5.54</v>
      </c>
      <c r="H19">
        <v>4.2622706099999998</v>
      </c>
      <c r="I19">
        <v>3805.4007446289042</v>
      </c>
      <c r="J19">
        <v>8564</v>
      </c>
      <c r="K19">
        <v>5.0779299074214155</v>
      </c>
      <c r="L19">
        <v>6.3870357106467699</v>
      </c>
      <c r="M19">
        <v>32.145292999999995</v>
      </c>
      <c r="N19">
        <v>1.1995266</v>
      </c>
      <c r="O19">
        <v>33.772818999999991</v>
      </c>
      <c r="P19">
        <v>1140.6033032067603</v>
      </c>
      <c r="Q19">
        <v>18.858259999999998</v>
      </c>
      <c r="R19">
        <f t="shared" si="0"/>
        <v>14.024101400000006</v>
      </c>
      <c r="S19">
        <v>81.168182719837532</v>
      </c>
      <c r="T19">
        <v>7.4960518740298054</v>
      </c>
      <c r="U19">
        <v>7</v>
      </c>
      <c r="V19">
        <f t="shared" si="2"/>
        <v>4.4960518740298054</v>
      </c>
      <c r="W19">
        <f t="shared" si="2"/>
        <v>4</v>
      </c>
      <c r="X19">
        <v>9</v>
      </c>
      <c r="Y19">
        <v>81</v>
      </c>
      <c r="Z19">
        <v>3.1336599999999999</v>
      </c>
      <c r="AA19">
        <v>0</v>
      </c>
      <c r="AB19">
        <v>0.25</v>
      </c>
      <c r="AC19">
        <v>0</v>
      </c>
      <c r="AD19">
        <v>6.4018800352393797</v>
      </c>
      <c r="AE19">
        <v>5.8035978561502368</v>
      </c>
      <c r="AF19">
        <v>5.4174779376985605</v>
      </c>
      <c r="AG19">
        <v>5.5736864516141722</v>
      </c>
      <c r="AH19">
        <v>6.2733361588355221</v>
      </c>
      <c r="AI19" s="12">
        <v>4.0056651755283594</v>
      </c>
      <c r="AJ19" s="12">
        <v>0</v>
      </c>
      <c r="AK19" s="12">
        <v>0</v>
      </c>
      <c r="AL19" s="12">
        <v>0</v>
      </c>
      <c r="AM19" s="12">
        <v>0</v>
      </c>
      <c r="AN19" s="12">
        <v>0</v>
      </c>
      <c r="AO19">
        <v>5.720397908499999</v>
      </c>
      <c r="AP19">
        <v>6.8271656204999998</v>
      </c>
    </row>
    <row r="20" spans="1:42" x14ac:dyDescent="0.2">
      <c r="A20" s="2">
        <v>40725</v>
      </c>
      <c r="B20">
        <v>7</v>
      </c>
      <c r="C20">
        <v>2011</v>
      </c>
      <c r="D20">
        <v>6.75</v>
      </c>
      <c r="E20">
        <f t="shared" si="1"/>
        <v>6.5</v>
      </c>
      <c r="F20">
        <v>7.3720374842857135</v>
      </c>
      <c r="G20">
        <v>4.6100000000000003</v>
      </c>
      <c r="H20">
        <v>11.551255039999999</v>
      </c>
      <c r="I20">
        <v>4025.9368140810984</v>
      </c>
      <c r="J20">
        <v>8533.2380952380954</v>
      </c>
      <c r="K20">
        <v>5.0887417285915193</v>
      </c>
      <c r="L20">
        <v>6.3916553412963211</v>
      </c>
      <c r="M20">
        <v>32.050942380952371</v>
      </c>
      <c r="N20">
        <v>0.7583159523809524</v>
      </c>
      <c r="O20">
        <v>34.745441904761904</v>
      </c>
      <c r="P20">
        <v>1207.2457331571845</v>
      </c>
      <c r="Q20">
        <v>18.64145952380952</v>
      </c>
      <c r="R20">
        <f t="shared" si="0"/>
        <v>13.803840238095262</v>
      </c>
      <c r="S20">
        <v>88.235000610351548</v>
      </c>
      <c r="T20">
        <v>7.7889379603483819</v>
      </c>
      <c r="U20">
        <v>7.1746411926604488</v>
      </c>
      <c r="V20">
        <f t="shared" si="2"/>
        <v>4.7889379603483819</v>
      </c>
      <c r="W20">
        <f t="shared" si="2"/>
        <v>4.1746411926604488</v>
      </c>
      <c r="X20">
        <v>16</v>
      </c>
      <c r="Y20">
        <v>256</v>
      </c>
      <c r="Z20">
        <v>4.1143076923076922</v>
      </c>
      <c r="AA20">
        <v>0</v>
      </c>
      <c r="AB20">
        <v>0.25</v>
      </c>
      <c r="AC20">
        <v>0</v>
      </c>
      <c r="AD20">
        <v>6.4090122088346053</v>
      </c>
      <c r="AE20">
        <v>5.80596819022246</v>
      </c>
      <c r="AF20">
        <v>5.4400218852942306</v>
      </c>
      <c r="AG20">
        <v>5.5614010150429358</v>
      </c>
      <c r="AH20">
        <v>6.2820425923248298</v>
      </c>
      <c r="AI20" s="12">
        <v>4.0180548170651056</v>
      </c>
      <c r="AJ20" s="12">
        <v>0</v>
      </c>
      <c r="AK20" s="12">
        <v>0</v>
      </c>
      <c r="AL20" s="12">
        <v>0</v>
      </c>
      <c r="AM20" s="12">
        <v>0</v>
      </c>
      <c r="AN20" s="12">
        <v>0</v>
      </c>
      <c r="AO20">
        <v>5.1507429309523811</v>
      </c>
      <c r="AP20">
        <v>6.6205183876190468</v>
      </c>
    </row>
    <row r="21" spans="1:42" x14ac:dyDescent="0.2">
      <c r="A21" s="2">
        <v>40756</v>
      </c>
      <c r="B21">
        <v>8</v>
      </c>
      <c r="C21">
        <v>2011</v>
      </c>
      <c r="D21">
        <v>6.75</v>
      </c>
      <c r="E21">
        <f t="shared" si="1"/>
        <v>6.5</v>
      </c>
      <c r="F21">
        <v>7.009044456315789</v>
      </c>
      <c r="G21">
        <v>4.79</v>
      </c>
      <c r="H21">
        <v>4.4612476599999997</v>
      </c>
      <c r="I21">
        <v>3936.3486199629911</v>
      </c>
      <c r="J21">
        <v>8532</v>
      </c>
      <c r="K21">
        <v>5.0956496003781986</v>
      </c>
      <c r="L21">
        <v>6.3909170270124482</v>
      </c>
      <c r="M21">
        <v>31.563507368421053</v>
      </c>
      <c r="N21">
        <v>1.0299259999999999</v>
      </c>
      <c r="O21">
        <v>35.152294210526314</v>
      </c>
      <c r="P21">
        <v>1235.6837882634018</v>
      </c>
      <c r="Q21">
        <v>18.480424736842107</v>
      </c>
      <c r="R21">
        <f t="shared" si="0"/>
        <v>13.773847684210523</v>
      </c>
      <c r="S21">
        <v>99.326086956521536</v>
      </c>
      <c r="T21">
        <v>7.659669998413527</v>
      </c>
      <c r="U21">
        <v>7.0429690733931798</v>
      </c>
      <c r="V21">
        <f t="shared" si="2"/>
        <v>4.659669998413527</v>
      </c>
      <c r="W21">
        <f t="shared" si="2"/>
        <v>4.0429690733931798</v>
      </c>
      <c r="X21">
        <v>21</v>
      </c>
      <c r="Y21">
        <v>441</v>
      </c>
      <c r="Z21">
        <v>4.1371467391304346</v>
      </c>
      <c r="AA21">
        <v>0</v>
      </c>
      <c r="AB21">
        <v>0.25</v>
      </c>
      <c r="AC21">
        <v>1</v>
      </c>
      <c r="AD21">
        <v>6.4185243055981047</v>
      </c>
      <c r="AE21">
        <v>5.8213865884389264</v>
      </c>
      <c r="AF21">
        <v>5.5115155649818908</v>
      </c>
      <c r="AG21">
        <v>5.5290212267483101</v>
      </c>
      <c r="AH21">
        <v>6.2886448638013697</v>
      </c>
      <c r="AI21" s="12">
        <v>4.1693672633895353</v>
      </c>
      <c r="AJ21" s="12">
        <v>0</v>
      </c>
      <c r="AK21" s="12">
        <v>0</v>
      </c>
      <c r="AL21" s="12">
        <v>0</v>
      </c>
      <c r="AM21" s="12">
        <v>0</v>
      </c>
      <c r="AN21" s="12">
        <v>0</v>
      </c>
      <c r="AO21">
        <v>4.4012388384210519</v>
      </c>
      <c r="AP21">
        <v>6.2362123315789466</v>
      </c>
    </row>
    <row r="22" spans="1:42" x14ac:dyDescent="0.2">
      <c r="A22" s="2">
        <v>40787</v>
      </c>
      <c r="B22">
        <v>9</v>
      </c>
      <c r="C22">
        <v>2011</v>
      </c>
      <c r="D22">
        <v>6.75</v>
      </c>
      <c r="E22">
        <f t="shared" si="1"/>
        <v>6.5</v>
      </c>
      <c r="F22">
        <v>7.0254046774999992</v>
      </c>
      <c r="G22">
        <v>4.6100000000000003</v>
      </c>
      <c r="H22">
        <v>14.018137469999999</v>
      </c>
      <c r="I22">
        <v>3716.5258911132782</v>
      </c>
      <c r="J22">
        <v>8765.5</v>
      </c>
      <c r="K22">
        <v>5.0588145896962819</v>
      </c>
      <c r="L22">
        <v>6.4056642163853041</v>
      </c>
      <c r="M22">
        <v>33.334046999999998</v>
      </c>
      <c r="N22">
        <v>0.93760060000000001</v>
      </c>
      <c r="O22">
        <v>33.814433999999999</v>
      </c>
      <c r="P22">
        <v>1143.4159467403558</v>
      </c>
      <c r="Q22">
        <v>18.444362999999999</v>
      </c>
      <c r="R22">
        <f t="shared" si="0"/>
        <v>13.469555400000004</v>
      </c>
      <c r="S22">
        <v>100.46190497988727</v>
      </c>
      <c r="T22">
        <v>7.4683355127144493</v>
      </c>
      <c r="U22">
        <v>7.0845762779343309</v>
      </c>
      <c r="V22">
        <f t="shared" si="2"/>
        <v>4.4683355127144493</v>
      </c>
      <c r="W22">
        <f t="shared" si="2"/>
        <v>4.0845762779343309</v>
      </c>
      <c r="X22">
        <v>10</v>
      </c>
      <c r="Y22">
        <v>100</v>
      </c>
      <c r="Z22">
        <v>2.419687242798354</v>
      </c>
      <c r="AA22">
        <v>0</v>
      </c>
      <c r="AB22">
        <v>0.25</v>
      </c>
      <c r="AC22">
        <v>0</v>
      </c>
      <c r="AD22">
        <v>6.4221516231698583</v>
      </c>
      <c r="AE22">
        <v>5.8169672179120031</v>
      </c>
      <c r="AF22">
        <v>5.4459520909979249</v>
      </c>
      <c r="AG22">
        <v>5.576194056778486</v>
      </c>
      <c r="AH22">
        <v>6.2952531752340812</v>
      </c>
      <c r="AI22" s="12">
        <v>4.1355397110539469</v>
      </c>
      <c r="AJ22" s="12">
        <v>0</v>
      </c>
      <c r="AK22" s="12">
        <v>0</v>
      </c>
      <c r="AL22" s="12">
        <v>0</v>
      </c>
      <c r="AM22" s="12">
        <v>0</v>
      </c>
      <c r="AN22" s="12">
        <v>0</v>
      </c>
      <c r="AO22">
        <v>4.8100089095000005</v>
      </c>
      <c r="AP22">
        <v>6.3075343920000018</v>
      </c>
    </row>
    <row r="23" spans="1:42" x14ac:dyDescent="0.2">
      <c r="A23" s="2">
        <v>40817</v>
      </c>
      <c r="B23">
        <v>10</v>
      </c>
      <c r="C23">
        <v>2011</v>
      </c>
      <c r="D23">
        <v>6.5</v>
      </c>
      <c r="E23">
        <f t="shared" si="1"/>
        <v>6.25</v>
      </c>
      <c r="F23">
        <v>6.5324226904761913</v>
      </c>
      <c r="G23">
        <v>4.43</v>
      </c>
      <c r="H23">
        <v>6.8696403699999999</v>
      </c>
      <c r="I23">
        <v>3600.4040643601161</v>
      </c>
      <c r="J23">
        <v>8895.2380952380954</v>
      </c>
      <c r="K23">
        <v>5.0567591477663321</v>
      </c>
      <c r="L23">
        <v>6.4128438258390013</v>
      </c>
      <c r="M23">
        <v>34.026705238095232</v>
      </c>
      <c r="N23">
        <v>3.427737047619047</v>
      </c>
      <c r="O23">
        <v>30.898180952380947</v>
      </c>
      <c r="P23">
        <v>954.6975861660768</v>
      </c>
      <c r="Q23">
        <v>18.13251285714286</v>
      </c>
      <c r="R23">
        <f t="shared" si="0"/>
        <v>13.514863904761924</v>
      </c>
      <c r="S23">
        <v>106.88499984741172</v>
      </c>
      <c r="T23">
        <v>7.4802973342124357</v>
      </c>
      <c r="U23">
        <v>7.106870544478654</v>
      </c>
      <c r="V23">
        <f t="shared" si="2"/>
        <v>4.4802973342124357</v>
      </c>
      <c r="W23">
        <f t="shared" si="2"/>
        <v>4.106870544478654</v>
      </c>
      <c r="X23">
        <v>15</v>
      </c>
      <c r="Y23">
        <v>225</v>
      </c>
      <c r="Z23">
        <v>2.3627990617670056</v>
      </c>
      <c r="AA23">
        <v>0</v>
      </c>
      <c r="AB23">
        <v>0.25</v>
      </c>
      <c r="AC23">
        <v>0</v>
      </c>
      <c r="AD23">
        <v>6.427776017483068</v>
      </c>
      <c r="AE23">
        <v>5.822821612649383</v>
      </c>
      <c r="AF23">
        <v>5.449232934164403</v>
      </c>
      <c r="AG23">
        <v>5.5839454017999719</v>
      </c>
      <c r="AH23">
        <v>6.3010984394237051</v>
      </c>
      <c r="AI23" s="12">
        <v>4.0959277449262528</v>
      </c>
      <c r="AJ23" s="12">
        <v>0</v>
      </c>
      <c r="AK23" s="12">
        <v>0</v>
      </c>
      <c r="AL23" s="12">
        <v>0</v>
      </c>
      <c r="AM23" s="12">
        <v>0</v>
      </c>
      <c r="AN23" s="12">
        <v>0</v>
      </c>
      <c r="AO23">
        <v>5.1971954099999991</v>
      </c>
      <c r="AP23">
        <v>5.8860514204761909</v>
      </c>
    </row>
    <row r="24" spans="1:42" x14ac:dyDescent="0.2">
      <c r="A24" s="2">
        <v>40848</v>
      </c>
      <c r="B24">
        <v>11</v>
      </c>
      <c r="C24">
        <v>2011</v>
      </c>
      <c r="D24">
        <v>6</v>
      </c>
      <c r="E24">
        <f t="shared" si="1"/>
        <v>5.75</v>
      </c>
      <c r="F24">
        <v>6.3769860895454569</v>
      </c>
      <c r="G24">
        <v>4.1500000000000004</v>
      </c>
      <c r="H24">
        <v>-0.29835958000000001</v>
      </c>
      <c r="I24">
        <v>3747.0326038707358</v>
      </c>
      <c r="J24">
        <v>9015.181818181818</v>
      </c>
      <c r="K24">
        <v>5.0465573580307517</v>
      </c>
      <c r="L24">
        <v>6.4223833334685132</v>
      </c>
      <c r="M24">
        <v>36.84132409090909</v>
      </c>
      <c r="N24">
        <v>0.95756722727272714</v>
      </c>
      <c r="O24">
        <v>30.664149090909085</v>
      </c>
      <c r="P24">
        <v>940.29003946950047</v>
      </c>
      <c r="Q24">
        <v>17.69652363636364</v>
      </c>
      <c r="R24">
        <f t="shared" si="0"/>
        <v>13.84043595454547</v>
      </c>
      <c r="S24">
        <v>107.70499954223598</v>
      </c>
      <c r="T24">
        <v>7.487110081755433</v>
      </c>
      <c r="U24">
        <v>7.1319392952104241</v>
      </c>
      <c r="V24">
        <f t="shared" si="2"/>
        <v>4.487110081755433</v>
      </c>
      <c r="W24">
        <f t="shared" si="2"/>
        <v>4.1319392952104241</v>
      </c>
      <c r="X24">
        <v>10</v>
      </c>
      <c r="Y24">
        <v>100</v>
      </c>
      <c r="Z24">
        <v>2.2655350553505533</v>
      </c>
      <c r="AA24">
        <v>0</v>
      </c>
      <c r="AB24">
        <v>0.25</v>
      </c>
      <c r="AC24">
        <v>0</v>
      </c>
      <c r="AD24">
        <v>6.4360891877913868</v>
      </c>
      <c r="AE24">
        <v>5.8245080206471487</v>
      </c>
      <c r="AF24">
        <v>5.4457072231390082</v>
      </c>
      <c r="AG24">
        <v>5.5894145425924719</v>
      </c>
      <c r="AH24">
        <v>6.3111613908592838</v>
      </c>
      <c r="AI24" s="12">
        <v>4.168667455627717</v>
      </c>
      <c r="AJ24" s="12">
        <v>0</v>
      </c>
      <c r="AK24" s="12">
        <v>0</v>
      </c>
      <c r="AL24" s="12">
        <v>0</v>
      </c>
      <c r="AM24" s="12">
        <v>0</v>
      </c>
      <c r="AN24" s="12">
        <v>0</v>
      </c>
      <c r="AO24">
        <v>4.8409324636363644</v>
      </c>
      <c r="AP24">
        <v>5.6427575013636364</v>
      </c>
    </row>
    <row r="25" spans="1:42" x14ac:dyDescent="0.2">
      <c r="A25" s="2">
        <v>40909</v>
      </c>
      <c r="B25">
        <v>1</v>
      </c>
      <c r="C25">
        <v>2012</v>
      </c>
      <c r="D25">
        <v>6</v>
      </c>
      <c r="E25">
        <f t="shared" si="1"/>
        <v>5.75</v>
      </c>
      <c r="F25">
        <v>5.8583499576190468</v>
      </c>
      <c r="G25">
        <v>3.65</v>
      </c>
      <c r="H25">
        <v>1.9192431400000001</v>
      </c>
      <c r="I25">
        <v>3930.83560035342</v>
      </c>
      <c r="J25">
        <v>9109.1428571428569</v>
      </c>
      <c r="K25">
        <v>5.0491811836294138</v>
      </c>
      <c r="L25">
        <v>6.4425691383001205</v>
      </c>
      <c r="M25">
        <v>36.954971428571426</v>
      </c>
      <c r="N25">
        <v>0.55528014285714289</v>
      </c>
      <c r="O25">
        <v>30.958589523809515</v>
      </c>
      <c r="P25">
        <v>958.43426530372824</v>
      </c>
      <c r="Q25">
        <v>17.533248571428572</v>
      </c>
      <c r="R25">
        <f t="shared" si="0"/>
        <v>13.997910333333351</v>
      </c>
      <c r="S25">
        <v>79.879999160766573</v>
      </c>
      <c r="T25">
        <v>7.9137052651892761</v>
      </c>
      <c r="U25">
        <v>7.338954252377607</v>
      </c>
      <c r="V25">
        <f t="shared" si="2"/>
        <v>4.9137052651892761</v>
      </c>
      <c r="W25">
        <f t="shared" si="2"/>
        <v>4.338954252377607</v>
      </c>
      <c r="X25">
        <v>14</v>
      </c>
      <c r="Y25">
        <v>196</v>
      </c>
      <c r="Z25">
        <v>3.7562199312714775</v>
      </c>
      <c r="AA25">
        <v>0</v>
      </c>
      <c r="AB25">
        <v>0.25</v>
      </c>
      <c r="AC25">
        <v>0</v>
      </c>
      <c r="AD25">
        <v>6.4559295346683871</v>
      </c>
      <c r="AE25">
        <v>5.8427845630937911</v>
      </c>
      <c r="AF25">
        <v>5.4566689162211928</v>
      </c>
      <c r="AG25">
        <v>5.6128701879999916</v>
      </c>
      <c r="AH25">
        <v>6.3319204539096106</v>
      </c>
      <c r="AI25" s="12">
        <v>4.1273895891839922</v>
      </c>
      <c r="AJ25" s="12">
        <v>0</v>
      </c>
      <c r="AK25" s="12">
        <v>0</v>
      </c>
      <c r="AL25" s="12">
        <v>0</v>
      </c>
      <c r="AM25" s="12">
        <v>0</v>
      </c>
      <c r="AN25" s="12">
        <v>0</v>
      </c>
      <c r="AO25">
        <v>4.2269747795238102</v>
      </c>
      <c r="AP25">
        <v>5.1345405228571428</v>
      </c>
    </row>
    <row r="26" spans="1:42" x14ac:dyDescent="0.2">
      <c r="A26" s="2">
        <v>40940</v>
      </c>
      <c r="B26">
        <v>2</v>
      </c>
      <c r="C26">
        <v>2012</v>
      </c>
      <c r="D26">
        <v>5.75</v>
      </c>
      <c r="E26">
        <f t="shared" si="1"/>
        <v>5.5</v>
      </c>
      <c r="F26">
        <v>5.2413361561904779</v>
      </c>
      <c r="G26">
        <v>3.56</v>
      </c>
      <c r="H26">
        <v>11.0489049</v>
      </c>
      <c r="I26">
        <v>3960.0687081473202</v>
      </c>
      <c r="J26">
        <v>9025.7619047619046</v>
      </c>
      <c r="K26">
        <v>5.050068561552016</v>
      </c>
      <c r="L26">
        <v>6.441529060466558</v>
      </c>
      <c r="M26">
        <v>36.474719523809526</v>
      </c>
      <c r="N26">
        <v>0.91573290476190483</v>
      </c>
      <c r="O26">
        <v>31.356999047619052</v>
      </c>
      <c r="P26">
        <v>983.26138927238208</v>
      </c>
      <c r="Q26">
        <v>17.390038095238101</v>
      </c>
      <c r="R26">
        <f t="shared" si="0"/>
        <v>13.862510428571426</v>
      </c>
      <c r="S26">
        <v>77.484999847412084</v>
      </c>
      <c r="T26">
        <v>7.8682387507405034</v>
      </c>
      <c r="U26">
        <v>7.4416480125256479</v>
      </c>
      <c r="V26">
        <f t="shared" si="2"/>
        <v>4.8682387507405034</v>
      </c>
      <c r="W26">
        <f t="shared" si="2"/>
        <v>4.4416480125256479</v>
      </c>
      <c r="X26">
        <v>19</v>
      </c>
      <c r="Y26">
        <v>361</v>
      </c>
      <c r="Z26">
        <v>2.6704886606141716</v>
      </c>
      <c r="AA26">
        <v>0</v>
      </c>
      <c r="AB26">
        <v>0.25</v>
      </c>
      <c r="AC26">
        <v>0</v>
      </c>
      <c r="AD26">
        <v>6.4551502734283845</v>
      </c>
      <c r="AE26">
        <v>5.8345532481879028</v>
      </c>
      <c r="AF26">
        <v>5.4472485567958442</v>
      </c>
      <c r="AG26">
        <v>5.6054667826331679</v>
      </c>
      <c r="AH26">
        <v>6.3330564795546653</v>
      </c>
      <c r="AI26" s="12">
        <v>4.1968595710497985</v>
      </c>
      <c r="AJ26" s="12">
        <v>0</v>
      </c>
      <c r="AK26" s="12">
        <v>0</v>
      </c>
      <c r="AL26" s="12">
        <v>0</v>
      </c>
      <c r="AM26" s="12">
        <v>0</v>
      </c>
      <c r="AN26" s="12">
        <v>0</v>
      </c>
      <c r="AO26">
        <v>3.4261984180952383</v>
      </c>
      <c r="AP26">
        <v>4.6014500380952388</v>
      </c>
    </row>
    <row r="27" spans="1:42" x14ac:dyDescent="0.2">
      <c r="A27" s="2">
        <v>40969</v>
      </c>
      <c r="B27">
        <v>3</v>
      </c>
      <c r="C27">
        <v>2012</v>
      </c>
      <c r="D27">
        <v>5.75</v>
      </c>
      <c r="E27">
        <f t="shared" si="1"/>
        <v>5.5</v>
      </c>
      <c r="F27">
        <v>5.9329849904761902</v>
      </c>
      <c r="G27">
        <v>3.97</v>
      </c>
      <c r="H27">
        <v>-1.6532660400000001</v>
      </c>
      <c r="I27">
        <v>4023.4648321242544</v>
      </c>
      <c r="J27">
        <v>9165.3333333333339</v>
      </c>
      <c r="K27">
        <v>5.0433358265200123</v>
      </c>
      <c r="L27">
        <v>6.4511683001735785</v>
      </c>
      <c r="M27">
        <v>38.28500857142857</v>
      </c>
      <c r="N27">
        <v>0.45838571428571434</v>
      </c>
      <c r="O27">
        <v>30.034648571428566</v>
      </c>
      <c r="P27">
        <v>902.08011480921596</v>
      </c>
      <c r="Q27">
        <v>17.782576666666667</v>
      </c>
      <c r="R27">
        <f t="shared" si="0"/>
        <v>13.439380476190479</v>
      </c>
      <c r="S27">
        <v>80.759090770374641</v>
      </c>
      <c r="T27">
        <v>7.507491558965369</v>
      </c>
      <c r="U27">
        <v>7.0380237400451584</v>
      </c>
      <c r="V27">
        <f t="shared" si="2"/>
        <v>4.507491558965369</v>
      </c>
      <c r="W27">
        <f t="shared" si="2"/>
        <v>4.0380237400451584</v>
      </c>
      <c r="X27">
        <v>19</v>
      </c>
      <c r="Y27">
        <v>361</v>
      </c>
      <c r="Z27">
        <v>2.9475950526797985</v>
      </c>
      <c r="AA27">
        <v>0</v>
      </c>
      <c r="AB27">
        <v>0.25</v>
      </c>
      <c r="AC27">
        <v>0</v>
      </c>
      <c r="AD27">
        <v>6.4645185297365906</v>
      </c>
      <c r="AE27">
        <v>5.8538289852818268</v>
      </c>
      <c r="AF27">
        <v>5.4578866028263988</v>
      </c>
      <c r="AG27">
        <v>5.6306433618060865</v>
      </c>
      <c r="AH27">
        <v>6.339492865260306</v>
      </c>
      <c r="AI27" s="12">
        <v>4.1694104861769716</v>
      </c>
      <c r="AJ27" s="12">
        <v>0</v>
      </c>
      <c r="AK27" s="12">
        <v>0</v>
      </c>
      <c r="AL27" s="12">
        <v>0</v>
      </c>
      <c r="AM27" s="12">
        <v>0</v>
      </c>
      <c r="AN27" s="12">
        <v>0</v>
      </c>
      <c r="AO27">
        <v>4.0351361204761913</v>
      </c>
      <c r="AP27">
        <v>5.0705922585714296</v>
      </c>
    </row>
    <row r="28" spans="1:42" x14ac:dyDescent="0.2">
      <c r="A28" s="2">
        <v>41000</v>
      </c>
      <c r="B28">
        <v>4</v>
      </c>
      <c r="C28">
        <v>2012</v>
      </c>
      <c r="D28">
        <v>5.75</v>
      </c>
      <c r="E28">
        <f t="shared" si="1"/>
        <v>5.5</v>
      </c>
      <c r="F28">
        <v>6.0061822619999994</v>
      </c>
      <c r="G28">
        <v>4.5</v>
      </c>
      <c r="H28">
        <v>2.5148912600000002</v>
      </c>
      <c r="I28">
        <v>4162.2197509765629</v>
      </c>
      <c r="J28">
        <v>9175.5</v>
      </c>
      <c r="K28">
        <v>5.0660015558974889</v>
      </c>
      <c r="L28">
        <v>6.4535264747300642</v>
      </c>
      <c r="M28">
        <v>38.094384500000004</v>
      </c>
      <c r="N28">
        <v>0.76532084999999994</v>
      </c>
      <c r="O28">
        <v>29.604259500000001</v>
      </c>
      <c r="P28">
        <v>876.41218054334036</v>
      </c>
      <c r="Q28">
        <v>17.722937000000002</v>
      </c>
      <c r="R28">
        <f t="shared" si="0"/>
        <v>13.813098149999988</v>
      </c>
      <c r="S28">
        <v>73.519999694824193</v>
      </c>
      <c r="T28">
        <v>7.6588219591356239</v>
      </c>
      <c r="U28">
        <v>7.1737688231366503</v>
      </c>
      <c r="V28">
        <f t="shared" si="2"/>
        <v>4.6588219591356239</v>
      </c>
      <c r="W28">
        <f t="shared" si="2"/>
        <v>4.1737688231366503</v>
      </c>
      <c r="X28">
        <v>18</v>
      </c>
      <c r="Y28">
        <v>324</v>
      </c>
      <c r="Z28">
        <v>3.0552949061662198</v>
      </c>
      <c r="AA28">
        <v>0</v>
      </c>
      <c r="AB28">
        <v>0.25</v>
      </c>
      <c r="AC28">
        <v>0</v>
      </c>
      <c r="AD28">
        <v>6.4668098642411431</v>
      </c>
      <c r="AE28">
        <v>5.8578605608486285</v>
      </c>
      <c r="AF28">
        <v>5.4636128160021364</v>
      </c>
      <c r="AG28">
        <v>5.6335327466037377</v>
      </c>
      <c r="AH28">
        <v>6.3410949714443294</v>
      </c>
      <c r="AI28" s="12">
        <v>4.1889248294877026</v>
      </c>
      <c r="AJ28" s="12">
        <v>0</v>
      </c>
      <c r="AK28" s="12">
        <v>0</v>
      </c>
      <c r="AL28" s="12">
        <v>0</v>
      </c>
      <c r="AM28" s="12">
        <v>0</v>
      </c>
      <c r="AN28" s="12">
        <v>0</v>
      </c>
      <c r="AO28">
        <v>3.8037665060000001</v>
      </c>
      <c r="AP28">
        <v>5.2018448580000003</v>
      </c>
    </row>
    <row r="29" spans="1:42" x14ac:dyDescent="0.2">
      <c r="A29" s="2">
        <v>41030</v>
      </c>
      <c r="B29">
        <v>5</v>
      </c>
      <c r="C29">
        <v>2012</v>
      </c>
      <c r="D29">
        <v>5.75</v>
      </c>
      <c r="E29">
        <f t="shared" si="1"/>
        <v>5.5</v>
      </c>
      <c r="F29">
        <v>6.3604964485714284</v>
      </c>
      <c r="G29">
        <v>4.45</v>
      </c>
      <c r="H29">
        <v>3.1893538600000002</v>
      </c>
      <c r="I29">
        <v>4050.9806198846727</v>
      </c>
      <c r="J29">
        <v>9290.2380952380954</v>
      </c>
      <c r="K29">
        <v>5.0473841867731819</v>
      </c>
      <c r="L29">
        <v>6.4637373717526154</v>
      </c>
      <c r="M29">
        <v>38.925545714285718</v>
      </c>
      <c r="N29">
        <v>0.61536538095238091</v>
      </c>
      <c r="O29">
        <v>29.034460476190475</v>
      </c>
      <c r="P29">
        <v>842.9998951434668</v>
      </c>
      <c r="Q29">
        <v>17.759722380952383</v>
      </c>
      <c r="R29">
        <f t="shared" si="0"/>
        <v>13.664906047619041</v>
      </c>
      <c r="S29">
        <v>66.627272345802965</v>
      </c>
      <c r="T29">
        <v>7.5122506855404616</v>
      </c>
      <c r="U29">
        <v>6.9951962915971793</v>
      </c>
      <c r="V29">
        <f t="shared" si="2"/>
        <v>4.5122506855404616</v>
      </c>
      <c r="W29">
        <f t="shared" si="2"/>
        <v>3.9951962915971793</v>
      </c>
      <c r="X29">
        <v>18</v>
      </c>
      <c r="Y29">
        <v>324</v>
      </c>
      <c r="Z29">
        <v>3.2889282103134478</v>
      </c>
      <c r="AA29">
        <v>0</v>
      </c>
      <c r="AB29">
        <v>0.25</v>
      </c>
      <c r="AC29">
        <v>0</v>
      </c>
      <c r="AD29">
        <v>6.4763206031676841</v>
      </c>
      <c r="AE29">
        <v>5.8747155374319835</v>
      </c>
      <c r="AF29">
        <v>5.4694118630934128</v>
      </c>
      <c r="AG29">
        <v>5.6577074464454578</v>
      </c>
      <c r="AH29">
        <v>6.3483029992781566</v>
      </c>
      <c r="AI29" s="12">
        <v>4.17842322850254</v>
      </c>
      <c r="AJ29" s="12">
        <v>0</v>
      </c>
      <c r="AK29" s="12">
        <v>0</v>
      </c>
      <c r="AL29" s="12">
        <v>0</v>
      </c>
      <c r="AM29" s="12">
        <v>0</v>
      </c>
      <c r="AN29" s="12">
        <v>0</v>
      </c>
      <c r="AO29">
        <v>4.1892219338095238</v>
      </c>
      <c r="AP29">
        <v>5.4151720942857136</v>
      </c>
    </row>
    <row r="30" spans="1:42" x14ac:dyDescent="0.2">
      <c r="A30" s="2">
        <v>41061</v>
      </c>
      <c r="B30">
        <v>6</v>
      </c>
      <c r="C30">
        <v>2012</v>
      </c>
      <c r="D30">
        <v>5.75</v>
      </c>
      <c r="E30">
        <f t="shared" si="1"/>
        <v>5.5</v>
      </c>
      <c r="F30">
        <v>6.4580905971428573</v>
      </c>
      <c r="G30">
        <v>4.53</v>
      </c>
      <c r="H30">
        <v>1.49141887</v>
      </c>
      <c r="I30">
        <v>3850.5545363653259</v>
      </c>
      <c r="J30">
        <v>9451.1428571428569</v>
      </c>
      <c r="K30">
        <v>5.0273593538044778</v>
      </c>
      <c r="L30">
        <v>6.470679903733294</v>
      </c>
      <c r="M30">
        <v>38.429406190476186</v>
      </c>
      <c r="N30">
        <v>1.6375717619047623</v>
      </c>
      <c r="O30">
        <v>28.526289999999996</v>
      </c>
      <c r="P30">
        <v>813.74922116409982</v>
      </c>
      <c r="Q30">
        <v>17.908820000000002</v>
      </c>
      <c r="R30">
        <f t="shared" si="0"/>
        <v>13.497912047619053</v>
      </c>
      <c r="S30">
        <v>81.695236932663676</v>
      </c>
      <c r="T30">
        <v>7.4960906775447116</v>
      </c>
      <c r="U30">
        <v>7.1987945001755982</v>
      </c>
      <c r="V30">
        <f t="shared" si="2"/>
        <v>4.4960906775447116</v>
      </c>
      <c r="W30">
        <f t="shared" si="2"/>
        <v>4.1987945001755982</v>
      </c>
      <c r="X30">
        <v>18</v>
      </c>
      <c r="Y30">
        <v>324</v>
      </c>
      <c r="Z30">
        <v>1.982878835811452</v>
      </c>
      <c r="AA30">
        <v>0</v>
      </c>
      <c r="AB30">
        <v>0.25</v>
      </c>
      <c r="AC30">
        <v>0</v>
      </c>
      <c r="AD30">
        <v>6.4846963755911391</v>
      </c>
      <c r="AE30">
        <v>5.8917417900292808</v>
      </c>
      <c r="AF30">
        <v>5.4977870997328813</v>
      </c>
      <c r="AG30">
        <v>5.6672156885860403</v>
      </c>
      <c r="AH30">
        <v>6.3534948878355442</v>
      </c>
      <c r="AI30" s="12">
        <v>4.2203714627072451</v>
      </c>
      <c r="AJ30" s="12">
        <v>0</v>
      </c>
      <c r="AK30" s="12">
        <v>0</v>
      </c>
      <c r="AL30" s="12">
        <v>0</v>
      </c>
      <c r="AM30" s="12">
        <v>0</v>
      </c>
      <c r="AN30" s="12">
        <v>0</v>
      </c>
      <c r="AO30">
        <v>4.7753994238095236</v>
      </c>
      <c r="AP30">
        <v>5.4931003761904762</v>
      </c>
    </row>
    <row r="31" spans="1:42" x14ac:dyDescent="0.2">
      <c r="A31" s="2">
        <v>41091</v>
      </c>
      <c r="B31">
        <v>7</v>
      </c>
      <c r="C31">
        <v>2012</v>
      </c>
      <c r="D31">
        <v>5.75</v>
      </c>
      <c r="E31">
        <f t="shared" si="1"/>
        <v>5.5</v>
      </c>
      <c r="F31">
        <v>6.0337955313636371</v>
      </c>
      <c r="G31">
        <v>4.5599999999999996</v>
      </c>
      <c r="H31">
        <v>-0.40491305</v>
      </c>
      <c r="I31">
        <v>4044.5632768110768</v>
      </c>
      <c r="J31">
        <v>9456.5909090909099</v>
      </c>
      <c r="K31">
        <v>5.0275900954645003</v>
      </c>
      <c r="L31">
        <v>6.4714994947300122</v>
      </c>
      <c r="M31">
        <v>36.766896363636356</v>
      </c>
      <c r="N31">
        <v>3.0623419545454542</v>
      </c>
      <c r="O31">
        <v>29.090807272727272</v>
      </c>
      <c r="P31">
        <v>846.2750677789619</v>
      </c>
      <c r="Q31">
        <v>17.729165909090913</v>
      </c>
      <c r="R31">
        <f t="shared" si="0"/>
        <v>13.350788500000007</v>
      </c>
      <c r="S31">
        <v>65.180952526274154</v>
      </c>
      <c r="T31">
        <v>7.6757132842525424</v>
      </c>
      <c r="U31">
        <v>7.2151085810530935</v>
      </c>
      <c r="V31">
        <f t="shared" si="2"/>
        <v>4.6757132842525424</v>
      </c>
      <c r="W31">
        <f t="shared" si="2"/>
        <v>4.2151085810530935</v>
      </c>
      <c r="X31">
        <v>19</v>
      </c>
      <c r="Y31">
        <v>361</v>
      </c>
      <c r="Z31">
        <v>2.888049969530774</v>
      </c>
      <c r="AA31">
        <v>0</v>
      </c>
      <c r="AB31">
        <v>0.25</v>
      </c>
      <c r="AC31">
        <v>0</v>
      </c>
      <c r="AD31">
        <v>6.4853431346258263</v>
      </c>
      <c r="AE31">
        <v>5.8874703185395996</v>
      </c>
      <c r="AF31">
        <v>5.4987535976291992</v>
      </c>
      <c r="AG31">
        <v>5.6593620594556908</v>
      </c>
      <c r="AH31">
        <v>6.3565353491549983</v>
      </c>
      <c r="AI31" s="12">
        <v>4.1116781214467562</v>
      </c>
      <c r="AJ31" s="12">
        <v>0</v>
      </c>
      <c r="AK31" s="12">
        <v>0</v>
      </c>
      <c r="AL31" s="12">
        <v>0</v>
      </c>
      <c r="AM31" s="12">
        <v>0</v>
      </c>
      <c r="AN31" s="12">
        <v>0</v>
      </c>
      <c r="AO31">
        <v>4.5440687609090915</v>
      </c>
      <c r="AP31">
        <v>5.3912026881818189</v>
      </c>
    </row>
    <row r="32" spans="1:42" x14ac:dyDescent="0.2">
      <c r="A32" s="2">
        <v>41122</v>
      </c>
      <c r="B32">
        <v>8</v>
      </c>
      <c r="C32">
        <v>2012</v>
      </c>
      <c r="D32">
        <v>5.75</v>
      </c>
      <c r="E32">
        <f t="shared" si="1"/>
        <v>5.5</v>
      </c>
      <c r="F32">
        <v>5.9522005957894732</v>
      </c>
      <c r="G32">
        <v>4.58</v>
      </c>
      <c r="H32">
        <v>-4.4587241000000004</v>
      </c>
      <c r="I32">
        <v>4114.7557694284542</v>
      </c>
      <c r="J32">
        <v>9499.8421052631584</v>
      </c>
      <c r="K32">
        <v>5.0373882066198563</v>
      </c>
      <c r="L32">
        <v>6.4748061641951153</v>
      </c>
      <c r="M32">
        <v>35.006710526315793</v>
      </c>
      <c r="N32">
        <v>4.7010831052631588</v>
      </c>
      <c r="O32">
        <v>29.480388421052638</v>
      </c>
      <c r="P32">
        <v>869.09330145613444</v>
      </c>
      <c r="Q32">
        <v>17.708315263157896</v>
      </c>
      <c r="R32">
        <f t="shared" si="0"/>
        <v>13.103502684210511</v>
      </c>
      <c r="S32">
        <v>69.926086757494033</v>
      </c>
      <c r="T32">
        <v>7.4838268416423164</v>
      </c>
      <c r="U32">
        <v>7.1264561134318045</v>
      </c>
      <c r="V32">
        <f t="shared" si="2"/>
        <v>4.4838268416423164</v>
      </c>
      <c r="W32">
        <f t="shared" si="2"/>
        <v>4.1264561134318045</v>
      </c>
      <c r="X32">
        <v>15</v>
      </c>
      <c r="Y32">
        <v>225</v>
      </c>
      <c r="Z32">
        <v>2.2770403587443946</v>
      </c>
      <c r="AA32">
        <v>0</v>
      </c>
      <c r="AB32">
        <v>0.25</v>
      </c>
      <c r="AC32">
        <v>1</v>
      </c>
      <c r="AD32">
        <v>6.4901788722159655</v>
      </c>
      <c r="AE32">
        <v>5.8878296308000611</v>
      </c>
      <c r="AF32">
        <v>5.5145581516972317</v>
      </c>
      <c r="AG32">
        <v>5.648720657436094</v>
      </c>
      <c r="AH32">
        <v>6.3630631550493817</v>
      </c>
      <c r="AI32" s="12">
        <v>4.0830835313435001</v>
      </c>
      <c r="AJ32" s="12">
        <v>0</v>
      </c>
      <c r="AK32" s="12">
        <v>0</v>
      </c>
      <c r="AL32" s="12">
        <v>0</v>
      </c>
      <c r="AM32" s="12">
        <v>0</v>
      </c>
      <c r="AN32" s="12">
        <v>0</v>
      </c>
      <c r="AO32">
        <v>4.7746643900000008</v>
      </c>
      <c r="AP32">
        <v>5.5016313526315797</v>
      </c>
    </row>
    <row r="33" spans="1:42" x14ac:dyDescent="0.2">
      <c r="A33" s="2">
        <v>41153</v>
      </c>
      <c r="B33">
        <v>9</v>
      </c>
      <c r="C33">
        <v>2012</v>
      </c>
      <c r="D33">
        <v>5.75</v>
      </c>
      <c r="E33">
        <f t="shared" si="1"/>
        <v>5.5</v>
      </c>
      <c r="F33">
        <v>5.9860333749999999</v>
      </c>
      <c r="G33">
        <v>4.3099999999999996</v>
      </c>
      <c r="H33">
        <v>3.5490963899999999</v>
      </c>
      <c r="I33">
        <v>4187.2206787109371</v>
      </c>
      <c r="J33">
        <v>9566.35</v>
      </c>
      <c r="K33">
        <v>5.0420721795106695</v>
      </c>
      <c r="L33">
        <v>6.4842935868851548</v>
      </c>
      <c r="M33">
        <v>38.121860499999997</v>
      </c>
      <c r="N33">
        <v>1.5266820499999996</v>
      </c>
      <c r="O33">
        <v>29.579584000000001</v>
      </c>
      <c r="P33">
        <v>874.95178961305601</v>
      </c>
      <c r="Q33">
        <v>17.815182</v>
      </c>
      <c r="R33">
        <f t="shared" si="0"/>
        <v>12.956691449999994</v>
      </c>
      <c r="S33">
        <v>63.728947689658703</v>
      </c>
      <c r="T33">
        <v>7.4674719510494905</v>
      </c>
      <c r="U33">
        <v>7.1004739362576546</v>
      </c>
      <c r="V33">
        <f t="shared" si="2"/>
        <v>4.4674719510494905</v>
      </c>
      <c r="W33">
        <f t="shared" si="2"/>
        <v>4.1004739362576546</v>
      </c>
      <c r="X33">
        <v>19</v>
      </c>
      <c r="Y33">
        <v>361</v>
      </c>
      <c r="Z33">
        <v>2.3280806157264142</v>
      </c>
      <c r="AA33">
        <v>0</v>
      </c>
      <c r="AB33">
        <v>0.25</v>
      </c>
      <c r="AC33">
        <v>0</v>
      </c>
      <c r="AD33">
        <v>6.4952916336911475</v>
      </c>
      <c r="AE33">
        <v>5.9006181930025461</v>
      </c>
      <c r="AF33">
        <v>5.5125614798885856</v>
      </c>
      <c r="AG33">
        <v>5.6720533728141556</v>
      </c>
      <c r="AH33">
        <v>6.3657242086566646</v>
      </c>
      <c r="AI33" s="12">
        <v>4.0590822848865393</v>
      </c>
      <c r="AJ33" s="12">
        <v>0</v>
      </c>
      <c r="AK33" s="12">
        <v>0</v>
      </c>
      <c r="AL33" s="12">
        <v>0</v>
      </c>
      <c r="AM33" s="12">
        <v>0</v>
      </c>
      <c r="AN33" s="12">
        <v>0</v>
      </c>
      <c r="AO33">
        <v>4.9616896950000005</v>
      </c>
      <c r="AP33">
        <v>5.574128322</v>
      </c>
    </row>
    <row r="34" spans="1:42" x14ac:dyDescent="0.2">
      <c r="A34" s="2">
        <v>41183</v>
      </c>
      <c r="B34">
        <v>10</v>
      </c>
      <c r="C34">
        <v>2012</v>
      </c>
      <c r="D34">
        <v>5.75</v>
      </c>
      <c r="E34">
        <f t="shared" si="1"/>
        <v>5.5</v>
      </c>
      <c r="F34">
        <v>5.8820139154545465</v>
      </c>
      <c r="G34">
        <v>4.6100000000000003</v>
      </c>
      <c r="H34">
        <v>9.8137420300000002</v>
      </c>
      <c r="I34">
        <v>4309.678111683239</v>
      </c>
      <c r="J34">
        <v>9597.136363636364</v>
      </c>
      <c r="K34">
        <v>5.042564369474178</v>
      </c>
      <c r="L34">
        <v>6.4872237490974767</v>
      </c>
      <c r="M34">
        <v>37.919458181818179</v>
      </c>
      <c r="N34">
        <v>1.1241648181818182</v>
      </c>
      <c r="O34">
        <v>29.749006818181819</v>
      </c>
      <c r="P34">
        <v>885.00340666822831</v>
      </c>
      <c r="Q34">
        <v>17.43348090909091</v>
      </c>
      <c r="R34">
        <f t="shared" si="0"/>
        <v>13.773889272727274</v>
      </c>
      <c r="S34">
        <v>64.91150035858152</v>
      </c>
      <c r="T34">
        <v>7.6333462299346824</v>
      </c>
      <c r="U34">
        <v>7.2650301977230587</v>
      </c>
      <c r="V34">
        <f t="shared" si="2"/>
        <v>4.6333462299346824</v>
      </c>
      <c r="W34">
        <f t="shared" si="2"/>
        <v>4.2650301977230587</v>
      </c>
      <c r="X34">
        <v>24</v>
      </c>
      <c r="Y34">
        <v>576</v>
      </c>
      <c r="Z34">
        <v>2.3351567168232927</v>
      </c>
      <c r="AA34">
        <v>0</v>
      </c>
      <c r="AB34">
        <v>0.25</v>
      </c>
      <c r="AC34">
        <v>0</v>
      </c>
      <c r="AD34">
        <v>6.5002972978733959</v>
      </c>
      <c r="AE34">
        <v>5.8892583493475383</v>
      </c>
      <c r="AF34">
        <v>5.5132954730104355</v>
      </c>
      <c r="AG34">
        <v>5.6521149494670624</v>
      </c>
      <c r="AH34">
        <v>6.376372593499636</v>
      </c>
      <c r="AI34" s="12">
        <v>4.0269493831483922</v>
      </c>
      <c r="AJ34" s="12">
        <v>0</v>
      </c>
      <c r="AK34" s="12">
        <v>0</v>
      </c>
      <c r="AL34" s="12">
        <v>0</v>
      </c>
      <c r="AM34" s="12">
        <v>0</v>
      </c>
      <c r="AN34" s="12">
        <v>0</v>
      </c>
      <c r="AO34">
        <v>4.8057877763636361</v>
      </c>
      <c r="AP34">
        <v>5.4310115509090897</v>
      </c>
    </row>
    <row r="35" spans="1:42" x14ac:dyDescent="0.2">
      <c r="A35" s="2">
        <v>41214</v>
      </c>
      <c r="B35">
        <v>11</v>
      </c>
      <c r="C35">
        <v>2012</v>
      </c>
      <c r="D35">
        <v>5.75</v>
      </c>
      <c r="E35">
        <f t="shared" si="1"/>
        <v>5.5</v>
      </c>
      <c r="F35">
        <v>5.5754302985000006</v>
      </c>
      <c r="G35">
        <v>4.32</v>
      </c>
      <c r="H35">
        <v>12.662228499999999</v>
      </c>
      <c r="I35">
        <v>4327.2947021484379</v>
      </c>
      <c r="J35">
        <v>9627.9500000000007</v>
      </c>
      <c r="K35">
        <v>5.0464370594161432</v>
      </c>
      <c r="L35">
        <v>6.4956162094170811</v>
      </c>
      <c r="M35">
        <v>36.549359499999994</v>
      </c>
      <c r="N35">
        <v>1.2261823000000001</v>
      </c>
      <c r="O35">
        <v>31.333444999999994</v>
      </c>
      <c r="P35">
        <v>981.78477556802466</v>
      </c>
      <c r="Q35">
        <v>17.202043500000002</v>
      </c>
      <c r="R35">
        <f t="shared" si="0"/>
        <v>13.688969700000015</v>
      </c>
      <c r="S35">
        <v>58.657222535875071</v>
      </c>
      <c r="T35">
        <v>7.4614985267830187</v>
      </c>
      <c r="U35">
        <v>6.8750612633917001</v>
      </c>
      <c r="V35">
        <f t="shared" si="2"/>
        <v>4.4614985267830187</v>
      </c>
      <c r="W35">
        <f t="shared" si="2"/>
        <v>3.8750612633917001</v>
      </c>
      <c r="X35">
        <v>5</v>
      </c>
      <c r="Y35">
        <v>25</v>
      </c>
      <c r="Z35">
        <v>3.8586666666666667</v>
      </c>
      <c r="AA35">
        <v>0</v>
      </c>
      <c r="AB35">
        <v>0.25</v>
      </c>
      <c r="AC35">
        <v>0</v>
      </c>
      <c r="AD35">
        <v>6.5062219438651612</v>
      </c>
      <c r="AE35">
        <v>5.9038193309638887</v>
      </c>
      <c r="AF35">
        <v>5.5145618968832668</v>
      </c>
      <c r="AG35">
        <v>5.6760842374452407</v>
      </c>
      <c r="AH35">
        <v>6.3795153156230926</v>
      </c>
      <c r="AI35" s="12">
        <v>4.0173005152419368</v>
      </c>
      <c r="AJ35" s="12">
        <v>0</v>
      </c>
      <c r="AK35" s="12">
        <v>0</v>
      </c>
      <c r="AL35" s="12">
        <v>0</v>
      </c>
      <c r="AM35" s="12">
        <v>0</v>
      </c>
      <c r="AN35" s="12">
        <v>0</v>
      </c>
      <c r="AO35">
        <v>4.5588864410000003</v>
      </c>
      <c r="AP35">
        <v>5.0805426234999995</v>
      </c>
    </row>
    <row r="36" spans="1:42" x14ac:dyDescent="0.2">
      <c r="A36" s="2">
        <v>41244</v>
      </c>
      <c r="B36">
        <v>12</v>
      </c>
      <c r="C36">
        <v>2012</v>
      </c>
      <c r="D36">
        <v>5.75</v>
      </c>
      <c r="E36">
        <f t="shared" si="1"/>
        <v>5.5</v>
      </c>
      <c r="F36">
        <v>5.4101406766666678</v>
      </c>
      <c r="G36">
        <v>4.3</v>
      </c>
      <c r="H36">
        <v>10.844504130000001</v>
      </c>
      <c r="I36">
        <v>4294.514811197917</v>
      </c>
      <c r="J36">
        <v>9645.8888888888887</v>
      </c>
      <c r="K36">
        <v>5.0522367882165318</v>
      </c>
      <c r="L36">
        <v>6.5085563508429827</v>
      </c>
      <c r="M36">
        <v>36.383803888888885</v>
      </c>
      <c r="N36">
        <v>0.55125650000000004</v>
      </c>
      <c r="O36">
        <v>32.77637</v>
      </c>
      <c r="P36">
        <v>1074.2904303769001</v>
      </c>
      <c r="Q36">
        <v>17.098049444444442</v>
      </c>
      <c r="R36">
        <f t="shared" si="0"/>
        <v>13.190520166666673</v>
      </c>
      <c r="S36">
        <v>54.814999898274699</v>
      </c>
      <c r="T36">
        <v>6.9615634623620695</v>
      </c>
      <c r="U36">
        <v>6.0791812460476251</v>
      </c>
      <c r="V36">
        <f t="shared" si="2"/>
        <v>3.9615634623620695</v>
      </c>
      <c r="W36">
        <f t="shared" si="2"/>
        <v>3.0791812460476251</v>
      </c>
      <c r="X36">
        <v>2</v>
      </c>
      <c r="Y36">
        <v>4</v>
      </c>
      <c r="Z36">
        <v>7.6275000000000004</v>
      </c>
      <c r="AA36">
        <v>0</v>
      </c>
      <c r="AB36">
        <v>0.25</v>
      </c>
      <c r="AC36">
        <v>1</v>
      </c>
      <c r="AD36">
        <v>6.5195008442184488</v>
      </c>
      <c r="AE36">
        <v>5.925132621685524</v>
      </c>
      <c r="AF36">
        <v>5.5585853909900251</v>
      </c>
      <c r="AG36">
        <v>5.6810193104888675</v>
      </c>
      <c r="AH36">
        <v>6.3901284437936665</v>
      </c>
      <c r="AI36" s="12">
        <v>4.0178852237625859</v>
      </c>
      <c r="AJ36" s="12">
        <v>0</v>
      </c>
      <c r="AK36" s="12">
        <v>0</v>
      </c>
      <c r="AL36" s="12">
        <v>0</v>
      </c>
      <c r="AM36" s="12">
        <v>0</v>
      </c>
      <c r="AN36" s="12">
        <v>0</v>
      </c>
      <c r="AO36">
        <v>4.2755339011111095</v>
      </c>
      <c r="AP36">
        <v>4.7556662049999998</v>
      </c>
    </row>
    <row r="37" spans="1:42" x14ac:dyDescent="0.2">
      <c r="A37" s="2">
        <v>41275</v>
      </c>
      <c r="B37">
        <v>1</v>
      </c>
      <c r="C37">
        <v>2013</v>
      </c>
      <c r="D37">
        <v>5.75</v>
      </c>
      <c r="E37">
        <f t="shared" si="1"/>
        <v>5.5</v>
      </c>
      <c r="F37">
        <v>5.4017999490476187</v>
      </c>
      <c r="G37">
        <v>4.57</v>
      </c>
      <c r="H37">
        <v>10.48239809</v>
      </c>
      <c r="I37">
        <v>4403.1203497023807</v>
      </c>
      <c r="J37">
        <v>9687.3333333333339</v>
      </c>
      <c r="K37">
        <v>5.03654885485855</v>
      </c>
      <c r="L37">
        <v>6.5058288509510183</v>
      </c>
      <c r="M37">
        <v>36.866090952380951</v>
      </c>
      <c r="N37">
        <v>0.11246560619047617</v>
      </c>
      <c r="O37">
        <v>32.900931428571418</v>
      </c>
      <c r="P37">
        <v>1082.4712888675585</v>
      </c>
      <c r="Q37">
        <v>17.169868571428569</v>
      </c>
      <c r="R37">
        <f t="shared" si="0"/>
        <v>12.950643441428582</v>
      </c>
      <c r="S37">
        <v>59.463809240431971</v>
      </c>
      <c r="T37">
        <v>7.5240233387903448</v>
      </c>
      <c r="U37">
        <v>7.2430380486862944</v>
      </c>
      <c r="V37">
        <f t="shared" si="2"/>
        <v>4.5240233387903448</v>
      </c>
      <c r="W37">
        <f t="shared" si="2"/>
        <v>4.2430380486862944</v>
      </c>
      <c r="X37">
        <v>9</v>
      </c>
      <c r="Y37">
        <v>81</v>
      </c>
      <c r="Z37">
        <v>1.9097885714285714</v>
      </c>
      <c r="AA37">
        <v>0</v>
      </c>
      <c r="AB37">
        <v>0.25</v>
      </c>
      <c r="AC37">
        <v>0</v>
      </c>
      <c r="AD37">
        <v>6.5143869077492909</v>
      </c>
      <c r="AE37">
        <v>5.8964488753218038</v>
      </c>
      <c r="AF37">
        <v>5.5143205054057693</v>
      </c>
      <c r="AG37">
        <v>5.6637298742500271</v>
      </c>
      <c r="AH37">
        <v>6.3927146271030013</v>
      </c>
      <c r="AI37" s="12">
        <v>4.0345863484708291</v>
      </c>
      <c r="AJ37" s="12">
        <v>0</v>
      </c>
      <c r="AK37" s="12">
        <v>0</v>
      </c>
      <c r="AL37" s="12">
        <v>0</v>
      </c>
      <c r="AM37" s="12">
        <v>0</v>
      </c>
      <c r="AN37" s="12">
        <v>0</v>
      </c>
      <c r="AO37">
        <v>4.1923982861904765</v>
      </c>
      <c r="AP37">
        <v>4.6546928471428579</v>
      </c>
    </row>
    <row r="38" spans="1:42" x14ac:dyDescent="0.2">
      <c r="A38" s="2">
        <v>41306</v>
      </c>
      <c r="B38">
        <v>2</v>
      </c>
      <c r="C38">
        <v>2013</v>
      </c>
      <c r="D38">
        <v>5.75</v>
      </c>
      <c r="E38">
        <f t="shared" si="1"/>
        <v>5.5</v>
      </c>
      <c r="F38">
        <v>5.4764813695000019</v>
      </c>
      <c r="G38">
        <v>5.31</v>
      </c>
      <c r="H38">
        <v>6.0479410900000001</v>
      </c>
      <c r="I38">
        <v>4588.498779296875</v>
      </c>
      <c r="J38">
        <v>9686.65</v>
      </c>
      <c r="K38">
        <v>5.0219441083473679</v>
      </c>
      <c r="L38">
        <v>6.5061452280401566</v>
      </c>
      <c r="M38">
        <v>36.278396999999998</v>
      </c>
      <c r="N38">
        <v>0.42219780000000001</v>
      </c>
      <c r="O38">
        <v>33.322831499999992</v>
      </c>
      <c r="P38">
        <v>1110.4110991773916</v>
      </c>
      <c r="Q38">
        <v>17.247769499999997</v>
      </c>
      <c r="R38">
        <f t="shared" si="0"/>
        <v>12.728804200000013</v>
      </c>
      <c r="S38">
        <v>60.194210654810831</v>
      </c>
      <c r="T38">
        <v>7.7373238657160206</v>
      </c>
      <c r="U38">
        <v>7.3021143769562009</v>
      </c>
      <c r="V38">
        <f t="shared" si="2"/>
        <v>4.7373238657160206</v>
      </c>
      <c r="W38">
        <f t="shared" si="2"/>
        <v>4.3021143769562009</v>
      </c>
      <c r="X38">
        <v>18</v>
      </c>
      <c r="Y38">
        <v>324</v>
      </c>
      <c r="Z38">
        <v>2.7240149625935164</v>
      </c>
      <c r="AA38">
        <v>0</v>
      </c>
      <c r="AB38">
        <v>0.25</v>
      </c>
      <c r="AC38">
        <v>0</v>
      </c>
      <c r="AD38">
        <v>6.5159294841277848</v>
      </c>
      <c r="AE38">
        <v>5.895725601032364</v>
      </c>
      <c r="AF38">
        <v>5.5071584446945137</v>
      </c>
      <c r="AG38">
        <v>5.6675139833206414</v>
      </c>
      <c r="AH38">
        <v>6.3949786575215892</v>
      </c>
      <c r="AI38" s="12">
        <v>4.035849819934441</v>
      </c>
      <c r="AJ38" s="12">
        <v>0</v>
      </c>
      <c r="AK38" s="12">
        <v>0</v>
      </c>
      <c r="AL38" s="12">
        <v>0</v>
      </c>
      <c r="AM38" s="12">
        <v>0</v>
      </c>
      <c r="AN38" s="12">
        <v>0</v>
      </c>
      <c r="AO38">
        <v>4.0734438300000004</v>
      </c>
      <c r="AP38">
        <v>4.6570524659999997</v>
      </c>
    </row>
    <row r="39" spans="1:42" x14ac:dyDescent="0.2">
      <c r="A39" s="2">
        <v>41334</v>
      </c>
      <c r="B39">
        <v>3</v>
      </c>
      <c r="C39">
        <v>2013</v>
      </c>
      <c r="D39">
        <v>5.75</v>
      </c>
      <c r="E39">
        <f t="shared" si="1"/>
        <v>5.5</v>
      </c>
      <c r="F39">
        <v>5.5559300773684228</v>
      </c>
      <c r="G39">
        <v>5.9</v>
      </c>
      <c r="H39">
        <v>9.9222083399999992</v>
      </c>
      <c r="I39">
        <v>4824.3022974917767</v>
      </c>
      <c r="J39">
        <v>9709.4210526315783</v>
      </c>
      <c r="K39">
        <v>5.0203606610425657</v>
      </c>
      <c r="L39">
        <v>6.510965211958843</v>
      </c>
      <c r="M39">
        <v>36.006344736842102</v>
      </c>
      <c r="N39">
        <v>0.72524384210526327</v>
      </c>
      <c r="O39">
        <v>33.166514736842103</v>
      </c>
      <c r="P39">
        <v>1100.0176997891645</v>
      </c>
      <c r="Q39">
        <v>16.949539473684212</v>
      </c>
      <c r="R39">
        <f t="shared" si="0"/>
        <v>13.152357210526318</v>
      </c>
      <c r="S39">
        <v>56.172307234543986</v>
      </c>
      <c r="T39">
        <v>7.4585653346759999</v>
      </c>
      <c r="U39">
        <v>7.216561735047927</v>
      </c>
      <c r="V39">
        <f t="shared" si="2"/>
        <v>4.4585653346759999</v>
      </c>
      <c r="W39">
        <f t="shared" si="2"/>
        <v>4.216561735047927</v>
      </c>
      <c r="X39">
        <v>18</v>
      </c>
      <c r="Y39">
        <v>324</v>
      </c>
      <c r="Z39">
        <v>1.745836623139994</v>
      </c>
      <c r="AA39">
        <v>0</v>
      </c>
      <c r="AB39">
        <v>0.25</v>
      </c>
      <c r="AC39">
        <v>0</v>
      </c>
      <c r="AD39">
        <v>6.5214687750514537</v>
      </c>
      <c r="AE39">
        <v>5.9085144426734484</v>
      </c>
      <c r="AF39">
        <v>5.5200493619307274</v>
      </c>
      <c r="AG39">
        <v>5.6802322587346206</v>
      </c>
      <c r="AH39">
        <v>6.3979993848288599</v>
      </c>
      <c r="AI39" s="12">
        <v>4.083941350905179</v>
      </c>
      <c r="AJ39" s="12">
        <v>0</v>
      </c>
      <c r="AK39" s="12">
        <v>0</v>
      </c>
      <c r="AL39" s="12">
        <v>0</v>
      </c>
      <c r="AM39" s="12">
        <v>0</v>
      </c>
      <c r="AN39" s="12">
        <v>0</v>
      </c>
      <c r="AO39">
        <v>3.9717685615789482</v>
      </c>
      <c r="AP39">
        <v>4.7622701921052633</v>
      </c>
    </row>
    <row r="40" spans="1:42" x14ac:dyDescent="0.2">
      <c r="A40" s="2">
        <v>41365</v>
      </c>
      <c r="B40">
        <v>4</v>
      </c>
      <c r="C40">
        <v>2013</v>
      </c>
      <c r="D40">
        <v>5.75</v>
      </c>
      <c r="E40">
        <f t="shared" si="1"/>
        <v>5.5</v>
      </c>
      <c r="F40">
        <v>5.685110783181818</v>
      </c>
      <c r="G40">
        <v>5.57</v>
      </c>
      <c r="H40">
        <v>10.11949813</v>
      </c>
      <c r="I40">
        <v>4959.151633522727</v>
      </c>
      <c r="J40">
        <v>9724.045454545454</v>
      </c>
      <c r="K40">
        <v>5.0304722076637285</v>
      </c>
      <c r="L40">
        <v>6.5184284465169453</v>
      </c>
      <c r="M40">
        <v>35.45505</v>
      </c>
      <c r="N40">
        <v>1.4677872727272727</v>
      </c>
      <c r="O40">
        <v>33.135622272727268</v>
      </c>
      <c r="P40">
        <v>1097.9694634008595</v>
      </c>
      <c r="Q40">
        <v>17.248634090909089</v>
      </c>
      <c r="R40">
        <f t="shared" si="0"/>
        <v>12.692906363636368</v>
      </c>
      <c r="S40">
        <v>52.572727376764448</v>
      </c>
      <c r="T40">
        <v>7.6532269900168046</v>
      </c>
      <c r="U40">
        <v>7.2520030205384591</v>
      </c>
      <c r="V40">
        <f t="shared" si="2"/>
        <v>4.6532269900168046</v>
      </c>
      <c r="W40">
        <f t="shared" si="2"/>
        <v>4.2520030205384591</v>
      </c>
      <c r="X40">
        <v>23</v>
      </c>
      <c r="Y40">
        <v>529</v>
      </c>
      <c r="Z40">
        <v>2.5189756507136858</v>
      </c>
      <c r="AA40">
        <v>0</v>
      </c>
      <c r="AB40">
        <v>0.25</v>
      </c>
      <c r="AC40">
        <v>0</v>
      </c>
      <c r="AD40">
        <v>6.5264592178737129</v>
      </c>
      <c r="AE40">
        <v>5.9202347513332532</v>
      </c>
      <c r="AF40">
        <v>5.5109914070103247</v>
      </c>
      <c r="AG40">
        <v>5.7057613588999994</v>
      </c>
      <c r="AH40">
        <v>6.4006783482984071</v>
      </c>
      <c r="AI40" s="12">
        <v>4.1106445828019895</v>
      </c>
      <c r="AJ40" s="12">
        <v>0</v>
      </c>
      <c r="AK40" s="12">
        <v>0</v>
      </c>
      <c r="AL40" s="12">
        <v>0</v>
      </c>
      <c r="AM40" s="12">
        <v>0</v>
      </c>
      <c r="AN40" s="12">
        <v>0</v>
      </c>
      <c r="AO40">
        <v>4.1761047945454548</v>
      </c>
      <c r="AP40">
        <v>4.9170455945454554</v>
      </c>
    </row>
    <row r="41" spans="1:42" x14ac:dyDescent="0.2">
      <c r="A41" s="2">
        <v>41395</v>
      </c>
      <c r="B41">
        <v>5</v>
      </c>
      <c r="C41">
        <v>2013</v>
      </c>
      <c r="D41">
        <v>5.75</v>
      </c>
      <c r="E41">
        <f t="shared" si="1"/>
        <v>5.5</v>
      </c>
      <c r="F41">
        <v>5.7674782204545458</v>
      </c>
      <c r="G41">
        <v>5.47</v>
      </c>
      <c r="H41">
        <v>6.9667298000000004</v>
      </c>
      <c r="I41">
        <v>5100.443514737216</v>
      </c>
      <c r="J41">
        <v>9760.9090909090901</v>
      </c>
      <c r="K41">
        <v>5.0218032055306523</v>
      </c>
      <c r="L41">
        <v>6.5250007219648758</v>
      </c>
      <c r="M41">
        <v>34.044339565217392</v>
      </c>
      <c r="N41">
        <v>2.2843298695652172</v>
      </c>
      <c r="O41">
        <v>34.186345217391306</v>
      </c>
      <c r="P41">
        <v>1168.7061993226534</v>
      </c>
      <c r="Q41">
        <v>17.26769434782609</v>
      </c>
      <c r="R41">
        <f t="shared" si="0"/>
        <v>12.217290999999989</v>
      </c>
      <c r="S41">
        <v>61.016315660978591</v>
      </c>
      <c r="T41">
        <v>7.5864128767863637</v>
      </c>
      <c r="U41">
        <v>7.3464507775096948</v>
      </c>
      <c r="V41">
        <f t="shared" si="2"/>
        <v>4.5864128767863637</v>
      </c>
      <c r="W41">
        <f t="shared" si="2"/>
        <v>4.3464507775096948</v>
      </c>
      <c r="X41">
        <v>18</v>
      </c>
      <c r="Y41">
        <v>324</v>
      </c>
      <c r="Z41">
        <v>1.7376491781130377</v>
      </c>
      <c r="AA41">
        <v>0</v>
      </c>
      <c r="AB41">
        <v>0.25</v>
      </c>
      <c r="AC41">
        <v>0</v>
      </c>
      <c r="AD41">
        <v>6.5348260098789783</v>
      </c>
      <c r="AE41">
        <v>5.9153346439316019</v>
      </c>
      <c r="AF41">
        <v>5.5237898680853688</v>
      </c>
      <c r="AG41">
        <v>5.6891694895155602</v>
      </c>
      <c r="AH41">
        <v>6.4129799939106968</v>
      </c>
      <c r="AI41" s="12">
        <v>4.1856767001420776</v>
      </c>
      <c r="AJ41" s="12">
        <v>0</v>
      </c>
      <c r="AK41" s="12">
        <v>0</v>
      </c>
      <c r="AL41" s="12">
        <v>0</v>
      </c>
      <c r="AM41" s="12">
        <v>0</v>
      </c>
      <c r="AN41" s="12">
        <v>0</v>
      </c>
      <c r="AO41">
        <v>4.0354404781818181</v>
      </c>
      <c r="AP41">
        <v>4.9606468072727266</v>
      </c>
    </row>
    <row r="42" spans="1:42" x14ac:dyDescent="0.2">
      <c r="A42" s="2">
        <v>41426</v>
      </c>
      <c r="B42">
        <v>6</v>
      </c>
      <c r="C42">
        <v>2013</v>
      </c>
      <c r="D42">
        <v>6</v>
      </c>
      <c r="E42">
        <f t="shared" si="1"/>
        <v>5.75</v>
      </c>
      <c r="F42">
        <v>6.6780656905263172</v>
      </c>
      <c r="G42">
        <v>5.9</v>
      </c>
      <c r="H42">
        <v>3.8425252900000002</v>
      </c>
      <c r="I42">
        <v>4726.8840974506575</v>
      </c>
      <c r="J42">
        <v>9881.5263157894733</v>
      </c>
      <c r="K42">
        <v>4.9916473142493683</v>
      </c>
      <c r="L42">
        <v>6.528180066253606</v>
      </c>
      <c r="M42">
        <v>34.916325263157901</v>
      </c>
      <c r="N42">
        <v>3.1324992631578947</v>
      </c>
      <c r="O42">
        <v>32.560813157894735</v>
      </c>
      <c r="P42">
        <v>1060.206553503331</v>
      </c>
      <c r="Q42">
        <v>17.414529473684212</v>
      </c>
      <c r="R42">
        <f t="shared" si="0"/>
        <v>11.975832842105262</v>
      </c>
      <c r="S42">
        <v>89.374999999999915</v>
      </c>
      <c r="T42">
        <v>7.3464996707809993</v>
      </c>
      <c r="U42">
        <v>6.8656960599160701</v>
      </c>
      <c r="V42">
        <f t="shared" si="2"/>
        <v>4.3464996707809993</v>
      </c>
      <c r="W42">
        <f t="shared" si="2"/>
        <v>3.8656960599160701</v>
      </c>
      <c r="X42">
        <v>18</v>
      </c>
      <c r="Y42">
        <v>324</v>
      </c>
      <c r="Z42">
        <v>3.0255449591280654</v>
      </c>
      <c r="AA42">
        <v>0</v>
      </c>
      <c r="AB42">
        <v>0.25</v>
      </c>
      <c r="AC42">
        <v>0</v>
      </c>
      <c r="AD42">
        <v>6.5331844690072147</v>
      </c>
      <c r="AE42">
        <v>5.9337397885619501</v>
      </c>
      <c r="AF42">
        <v>5.5405122280025871</v>
      </c>
      <c r="AG42">
        <v>5.7087207572477219</v>
      </c>
      <c r="AH42">
        <v>6.4053950827900374</v>
      </c>
      <c r="AI42" s="12">
        <v>4.0642467809050498</v>
      </c>
      <c r="AJ42" s="12">
        <v>0</v>
      </c>
      <c r="AK42" s="12">
        <v>0</v>
      </c>
      <c r="AL42" s="12">
        <v>0</v>
      </c>
      <c r="AM42" s="12">
        <v>0</v>
      </c>
      <c r="AN42" s="12">
        <v>0</v>
      </c>
      <c r="AO42">
        <v>5.3490447731578952</v>
      </c>
      <c r="AP42">
        <v>5.8903301368421053</v>
      </c>
    </row>
    <row r="43" spans="1:42" x14ac:dyDescent="0.2">
      <c r="A43" s="2">
        <v>41456</v>
      </c>
      <c r="B43">
        <v>7</v>
      </c>
      <c r="C43">
        <v>2013</v>
      </c>
      <c r="D43">
        <v>6.5</v>
      </c>
      <c r="E43">
        <f t="shared" si="1"/>
        <v>6.25</v>
      </c>
      <c r="F43">
        <v>7.7868380678260865</v>
      </c>
      <c r="G43">
        <v>8.61</v>
      </c>
      <c r="H43">
        <v>3.8487490200000001</v>
      </c>
      <c r="I43">
        <v>4631.375318444293</v>
      </c>
      <c r="J43">
        <v>10073.391304347826</v>
      </c>
      <c r="K43">
        <v>4.9669440837788841</v>
      </c>
      <c r="L43">
        <v>6.5305744735093967</v>
      </c>
      <c r="M43">
        <v>35.216634347826087</v>
      </c>
      <c r="N43">
        <v>3.7618167391304351</v>
      </c>
      <c r="O43">
        <v>31.607480869565219</v>
      </c>
      <c r="P43">
        <v>999.03284691993133</v>
      </c>
      <c r="Q43">
        <v>17.467998260869564</v>
      </c>
      <c r="R43">
        <f t="shared" si="0"/>
        <v>11.946069782608689</v>
      </c>
      <c r="S43">
        <v>89.314286004929158</v>
      </c>
      <c r="T43">
        <v>7.8139497487843546</v>
      </c>
      <c r="U43">
        <v>7.5805258341293307</v>
      </c>
      <c r="V43">
        <f t="shared" si="2"/>
        <v>4.8139497487843546</v>
      </c>
      <c r="W43">
        <f t="shared" si="2"/>
        <v>4.5805258341293307</v>
      </c>
      <c r="X43">
        <v>25</v>
      </c>
      <c r="Y43">
        <v>625</v>
      </c>
      <c r="Z43">
        <v>1.7116852751871798</v>
      </c>
      <c r="AA43">
        <v>0</v>
      </c>
      <c r="AB43">
        <v>0.25</v>
      </c>
      <c r="AC43">
        <v>1</v>
      </c>
      <c r="AD43">
        <v>6.5448829588025799</v>
      </c>
      <c r="AE43">
        <v>5.9444757727353004</v>
      </c>
      <c r="AF43">
        <v>5.5842538248370612</v>
      </c>
      <c r="AG43">
        <v>5.6955293499511921</v>
      </c>
      <c r="AH43">
        <v>6.4163366778209792</v>
      </c>
      <c r="AI43" s="12">
        <v>4.2651214869297807</v>
      </c>
      <c r="AJ43" s="12">
        <v>0</v>
      </c>
      <c r="AK43" s="12">
        <v>0</v>
      </c>
      <c r="AL43" s="12">
        <v>0</v>
      </c>
      <c r="AM43" s="12">
        <v>0</v>
      </c>
      <c r="AN43" s="12">
        <v>0</v>
      </c>
      <c r="AO43">
        <v>6.4750866091304342</v>
      </c>
      <c r="AP43">
        <v>7.177032056086956</v>
      </c>
    </row>
    <row r="44" spans="1:42" x14ac:dyDescent="0.2">
      <c r="A44" s="2">
        <v>41487</v>
      </c>
      <c r="B44">
        <v>8</v>
      </c>
      <c r="C44">
        <v>2013</v>
      </c>
      <c r="D44">
        <v>6.75</v>
      </c>
      <c r="E44">
        <f t="shared" si="1"/>
        <v>6.5</v>
      </c>
      <c r="F44">
        <v>8.1908925305263161</v>
      </c>
      <c r="G44">
        <v>8.7899999999999991</v>
      </c>
      <c r="H44">
        <v>12.17689719</v>
      </c>
      <c r="I44">
        <v>4348.8627211626836</v>
      </c>
      <c r="J44">
        <v>10572.5</v>
      </c>
      <c r="K44">
        <v>4.9684693591268916</v>
      </c>
      <c r="L44">
        <v>6.5365845979265753</v>
      </c>
      <c r="M44">
        <v>32.541938235294118</v>
      </c>
      <c r="N44">
        <v>7.0095832941176468</v>
      </c>
      <c r="O44">
        <v>31.187430000000003</v>
      </c>
      <c r="P44">
        <v>972.65579000490015</v>
      </c>
      <c r="Q44">
        <v>17.466484117647063</v>
      </c>
      <c r="R44">
        <f t="shared" si="0"/>
        <v>11.794564352941165</v>
      </c>
      <c r="S44">
        <v>87.852381025041836</v>
      </c>
      <c r="T44">
        <v>7.5335216760618291</v>
      </c>
      <c r="U44">
        <v>7.1316186643491255</v>
      </c>
      <c r="V44">
        <f t="shared" si="2"/>
        <v>4.5335216760618291</v>
      </c>
      <c r="W44">
        <f t="shared" si="2"/>
        <v>4.1316186643491255</v>
      </c>
      <c r="X44">
        <v>8</v>
      </c>
      <c r="Y44">
        <v>64</v>
      </c>
      <c r="Z44">
        <v>2.5229172821270311</v>
      </c>
      <c r="AA44">
        <v>0</v>
      </c>
      <c r="AB44">
        <v>0.25</v>
      </c>
      <c r="AC44">
        <v>0</v>
      </c>
      <c r="AD44">
        <v>6.5443681993992895</v>
      </c>
      <c r="AE44">
        <v>5.9323635484680972</v>
      </c>
      <c r="AF44">
        <v>5.5555991344570632</v>
      </c>
      <c r="AG44">
        <v>5.6958014656434131</v>
      </c>
      <c r="AH44">
        <v>6.4192857331208035</v>
      </c>
      <c r="AI44" s="12">
        <v>4.3157888269839448</v>
      </c>
      <c r="AJ44" s="12">
        <v>0</v>
      </c>
      <c r="AK44" s="12">
        <v>0</v>
      </c>
      <c r="AL44" s="12">
        <v>0</v>
      </c>
      <c r="AM44" s="12">
        <v>0</v>
      </c>
      <c r="AN44" s="12">
        <v>0</v>
      </c>
      <c r="AO44">
        <v>6.8514570210526315</v>
      </c>
      <c r="AP44">
        <v>7.6890439647368414</v>
      </c>
    </row>
    <row r="45" spans="1:42" x14ac:dyDescent="0.2">
      <c r="A45" s="2">
        <v>41518</v>
      </c>
      <c r="B45">
        <v>9</v>
      </c>
      <c r="C45">
        <v>2013</v>
      </c>
      <c r="D45">
        <v>7.25</v>
      </c>
      <c r="E45">
        <f t="shared" si="1"/>
        <v>7</v>
      </c>
      <c r="F45">
        <v>8.3733166476190455</v>
      </c>
      <c r="G45">
        <v>8.4</v>
      </c>
      <c r="H45">
        <v>5.9703904999999997</v>
      </c>
      <c r="I45">
        <v>4353.6371954055057</v>
      </c>
      <c r="J45">
        <v>11346.238095238095</v>
      </c>
      <c r="K45">
        <v>4.9807999688524491</v>
      </c>
      <c r="L45">
        <v>6.5473054619177322</v>
      </c>
      <c r="M45">
        <v>37.173839999999998</v>
      </c>
      <c r="N45">
        <v>2.884692523809524</v>
      </c>
      <c r="O45">
        <v>30.752801904761906</v>
      </c>
      <c r="P45">
        <v>945.73482499352747</v>
      </c>
      <c r="Q45">
        <v>17.628865714285716</v>
      </c>
      <c r="R45">
        <f t="shared" si="0"/>
        <v>11.559799857142849</v>
      </c>
      <c r="S45">
        <v>89.631579348915352</v>
      </c>
      <c r="T45">
        <v>7.8705543019865578</v>
      </c>
      <c r="U45">
        <v>7.4175547243634545</v>
      </c>
      <c r="V45">
        <f t="shared" si="2"/>
        <v>4.8705543019865578</v>
      </c>
      <c r="W45">
        <f t="shared" si="2"/>
        <v>4.4175547243634545</v>
      </c>
      <c r="X45">
        <v>18</v>
      </c>
      <c r="Y45">
        <v>324</v>
      </c>
      <c r="Z45">
        <v>2.8379162683999235</v>
      </c>
      <c r="AA45">
        <v>0</v>
      </c>
      <c r="AB45">
        <v>0.25</v>
      </c>
      <c r="AC45">
        <v>0</v>
      </c>
      <c r="AD45">
        <v>6.5543777603886824</v>
      </c>
      <c r="AE45">
        <v>5.9383770650304184</v>
      </c>
      <c r="AF45">
        <v>5.5563972510738724</v>
      </c>
      <c r="AG45">
        <v>5.7055527299011155</v>
      </c>
      <c r="AH45">
        <v>6.4300705512559455</v>
      </c>
      <c r="AI45" s="12">
        <v>4.3872748298711857</v>
      </c>
      <c r="AJ45" s="12">
        <v>0</v>
      </c>
      <c r="AK45" s="12">
        <v>0</v>
      </c>
      <c r="AL45" s="12">
        <v>0</v>
      </c>
      <c r="AM45" s="12">
        <v>0</v>
      </c>
      <c r="AN45" s="12">
        <v>0</v>
      </c>
      <c r="AO45">
        <v>6.8719032080952376</v>
      </c>
      <c r="AP45">
        <v>7.9093844152380965</v>
      </c>
    </row>
    <row r="46" spans="1:42" x14ac:dyDescent="0.2">
      <c r="A46" s="2">
        <v>41548</v>
      </c>
      <c r="B46">
        <v>10</v>
      </c>
      <c r="C46">
        <v>2013</v>
      </c>
      <c r="D46">
        <v>7.25</v>
      </c>
      <c r="E46">
        <f t="shared" si="1"/>
        <v>7</v>
      </c>
      <c r="F46">
        <v>7.7098184023809528</v>
      </c>
      <c r="G46">
        <v>8.32</v>
      </c>
      <c r="H46">
        <v>-0.14008283999999999</v>
      </c>
      <c r="I46">
        <v>4496.3180106026784</v>
      </c>
      <c r="J46">
        <v>11366.904761904761</v>
      </c>
      <c r="K46">
        <v>4.9867523472860409</v>
      </c>
      <c r="L46">
        <v>6.5466525100497908</v>
      </c>
      <c r="M46">
        <v>35.343465238095234</v>
      </c>
      <c r="N46">
        <v>3.391742380952381</v>
      </c>
      <c r="O46">
        <v>31.332401904761905</v>
      </c>
      <c r="P46">
        <v>981.71940912152752</v>
      </c>
      <c r="Q46">
        <v>17.27878619047619</v>
      </c>
      <c r="R46">
        <f t="shared" si="0"/>
        <v>12.653604285714295</v>
      </c>
      <c r="S46">
        <v>71.992727106267751</v>
      </c>
      <c r="T46">
        <v>7.8013742071784291</v>
      </c>
      <c r="U46">
        <v>7.4002616107448631</v>
      </c>
      <c r="V46">
        <f t="shared" si="2"/>
        <v>4.8013742071784291</v>
      </c>
      <c r="W46">
        <f t="shared" si="2"/>
        <v>4.4002616107448631</v>
      </c>
      <c r="X46">
        <v>17</v>
      </c>
      <c r="Y46">
        <v>289</v>
      </c>
      <c r="Z46">
        <v>2.5183297525264581</v>
      </c>
      <c r="AA46">
        <v>0</v>
      </c>
      <c r="AB46">
        <v>0.25</v>
      </c>
      <c r="AC46">
        <v>0</v>
      </c>
      <c r="AD46">
        <v>6.5535030772442138</v>
      </c>
      <c r="AE46">
        <v>5.932560619961321</v>
      </c>
      <c r="AF46">
        <v>5.5608592566486887</v>
      </c>
      <c r="AG46">
        <v>5.6922951911599879</v>
      </c>
      <c r="AH46">
        <v>6.4309990610652195</v>
      </c>
      <c r="AI46" s="12">
        <v>4.3610579396545894</v>
      </c>
      <c r="AJ46" s="12">
        <v>0</v>
      </c>
      <c r="AK46" s="12">
        <v>0</v>
      </c>
      <c r="AL46" s="12">
        <v>0</v>
      </c>
      <c r="AM46" s="12">
        <v>0</v>
      </c>
      <c r="AN46" s="12">
        <v>0</v>
      </c>
      <c r="AO46">
        <v>6.2579843661904775</v>
      </c>
      <c r="AP46">
        <v>7.2712960580952384</v>
      </c>
    </row>
    <row r="47" spans="1:42" x14ac:dyDescent="0.2">
      <c r="A47" s="2">
        <v>41579</v>
      </c>
      <c r="B47">
        <v>11</v>
      </c>
      <c r="C47">
        <v>2013</v>
      </c>
      <c r="D47">
        <v>7.5</v>
      </c>
      <c r="E47">
        <f t="shared" si="1"/>
        <v>7.25</v>
      </c>
      <c r="F47">
        <v>8.3676465520000001</v>
      </c>
      <c r="G47">
        <v>8.3699999999999992</v>
      </c>
      <c r="H47">
        <v>1.7334169399999999</v>
      </c>
      <c r="I47">
        <v>4359.7166748046875</v>
      </c>
      <c r="J47">
        <v>11613.1</v>
      </c>
      <c r="K47">
        <v>4.9865932786881544</v>
      </c>
      <c r="L47">
        <v>6.5518599894262701</v>
      </c>
      <c r="M47">
        <v>33.896773500000002</v>
      </c>
      <c r="N47">
        <v>4.2145940499999988</v>
      </c>
      <c r="O47">
        <v>32.304539500000004</v>
      </c>
      <c r="P47">
        <v>1043.5832723070605</v>
      </c>
      <c r="Q47">
        <v>16.949275500000002</v>
      </c>
      <c r="R47">
        <f t="shared" si="0"/>
        <v>12.63481745</v>
      </c>
      <c r="S47">
        <v>65.995263551410872</v>
      </c>
      <c r="T47">
        <v>7.5655089066792449</v>
      </c>
      <c r="U47">
        <v>7.31175788620547</v>
      </c>
      <c r="V47">
        <f t="shared" si="2"/>
        <v>4.5655089066792449</v>
      </c>
      <c r="W47">
        <f t="shared" si="2"/>
        <v>4.31175788620547</v>
      </c>
      <c r="X47">
        <v>18</v>
      </c>
      <c r="Y47">
        <v>324</v>
      </c>
      <c r="Z47">
        <v>1.7937050071243243</v>
      </c>
      <c r="AA47">
        <v>0</v>
      </c>
      <c r="AB47">
        <v>0.25</v>
      </c>
      <c r="AC47">
        <v>0</v>
      </c>
      <c r="AD47">
        <v>6.5582343308583999</v>
      </c>
      <c r="AE47">
        <v>5.9397250444621017</v>
      </c>
      <c r="AF47">
        <v>5.5749335927420622</v>
      </c>
      <c r="AG47">
        <v>5.6942825694110679</v>
      </c>
      <c r="AH47">
        <v>6.4347196977877452</v>
      </c>
      <c r="AI47" s="12">
        <v>4.3925608412729922</v>
      </c>
      <c r="AJ47" s="12">
        <v>0</v>
      </c>
      <c r="AK47" s="12">
        <v>0</v>
      </c>
      <c r="AL47" s="12">
        <v>0</v>
      </c>
      <c r="AM47" s="12">
        <v>0</v>
      </c>
      <c r="AN47" s="12">
        <v>0</v>
      </c>
      <c r="AO47">
        <v>6.6634896699999997</v>
      </c>
      <c r="AP47">
        <v>7.7392654009999999</v>
      </c>
    </row>
    <row r="48" spans="1:42" x14ac:dyDescent="0.2">
      <c r="A48" s="2">
        <v>41609</v>
      </c>
      <c r="B48">
        <v>12</v>
      </c>
      <c r="C48">
        <v>2013</v>
      </c>
      <c r="D48">
        <v>7.5</v>
      </c>
      <c r="E48">
        <f t="shared" si="1"/>
        <v>7.25</v>
      </c>
      <c r="F48">
        <v>8.6941564334999981</v>
      </c>
      <c r="G48">
        <v>8.3800000000000008</v>
      </c>
      <c r="H48">
        <v>2.8207555800000002</v>
      </c>
      <c r="I48">
        <v>4221.5923879523025</v>
      </c>
      <c r="J48">
        <v>12087.1</v>
      </c>
      <c r="K48">
        <v>4.9973282706842941</v>
      </c>
      <c r="L48">
        <v>6.5639516222312402</v>
      </c>
      <c r="M48">
        <v>36.384224500000002</v>
      </c>
      <c r="N48">
        <v>2.0342224</v>
      </c>
      <c r="O48">
        <v>32.403255999999999</v>
      </c>
      <c r="P48">
        <v>1049.9709994015359</v>
      </c>
      <c r="Q48">
        <v>16.971943</v>
      </c>
      <c r="R48">
        <f t="shared" si="0"/>
        <v>12.206354100000013</v>
      </c>
      <c r="S48">
        <v>69.88000030517577</v>
      </c>
      <c r="T48">
        <v>7.002921638279469</v>
      </c>
      <c r="U48">
        <v>6.6020599913279625</v>
      </c>
      <c r="V48">
        <f t="shared" si="2"/>
        <v>4.002921638279469</v>
      </c>
      <c r="W48">
        <f t="shared" si="2"/>
        <v>3.6020599913279625</v>
      </c>
      <c r="X48">
        <v>5</v>
      </c>
      <c r="Y48">
        <v>25</v>
      </c>
      <c r="Z48">
        <v>2.5168750000000002</v>
      </c>
      <c r="AA48">
        <v>0</v>
      </c>
      <c r="AB48">
        <v>0.25</v>
      </c>
      <c r="AC48">
        <v>1</v>
      </c>
      <c r="AD48">
        <v>6.571756490975365</v>
      </c>
      <c r="AE48">
        <v>5.9479645013226659</v>
      </c>
      <c r="AF48">
        <v>5.6016348913393808</v>
      </c>
      <c r="AG48">
        <v>5.6879522054065701</v>
      </c>
      <c r="AH48">
        <v>6.4503292636750809</v>
      </c>
      <c r="AI48" s="12">
        <v>4.3580361705589423</v>
      </c>
      <c r="AJ48" s="12">
        <v>0</v>
      </c>
      <c r="AK48" s="12">
        <v>0</v>
      </c>
      <c r="AL48" s="12">
        <v>0</v>
      </c>
      <c r="AM48" s="12">
        <v>0</v>
      </c>
      <c r="AN48" s="12">
        <v>0</v>
      </c>
      <c r="AO48">
        <v>7.3164528764999996</v>
      </c>
      <c r="AP48">
        <v>8.0856271050000004</v>
      </c>
    </row>
    <row r="49" spans="1:42" x14ac:dyDescent="0.2">
      <c r="A49" s="2">
        <v>41640</v>
      </c>
      <c r="B49">
        <v>1</v>
      </c>
      <c r="C49">
        <v>2014</v>
      </c>
      <c r="D49">
        <v>7.5</v>
      </c>
      <c r="E49">
        <f t="shared" si="1"/>
        <v>7.25</v>
      </c>
      <c r="F49">
        <v>8.8108476714999995</v>
      </c>
      <c r="G49">
        <v>8.2200000000000006</v>
      </c>
      <c r="H49">
        <v>2.9623414299999999</v>
      </c>
      <c r="I49">
        <v>4353.6444091796875</v>
      </c>
      <c r="J49">
        <v>12179.65</v>
      </c>
      <c r="K49">
        <v>5.0028197337430678</v>
      </c>
      <c r="L49">
        <v>6.5556622674717735</v>
      </c>
      <c r="M49">
        <v>35.191848499999999</v>
      </c>
      <c r="N49">
        <v>2.9399573500000002</v>
      </c>
      <c r="O49">
        <v>32.592590000000008</v>
      </c>
      <c r="P49">
        <v>1062.2769229081005</v>
      </c>
      <c r="Q49">
        <v>17.028859500000003</v>
      </c>
      <c r="R49">
        <f t="shared" si="0"/>
        <v>12.246744649999982</v>
      </c>
      <c r="S49">
        <v>65.299999809265117</v>
      </c>
      <c r="T49">
        <v>7.8162247235501736</v>
      </c>
      <c r="U49">
        <v>7.4247510021040171</v>
      </c>
      <c r="V49">
        <f t="shared" si="2"/>
        <v>4.8162247235501736</v>
      </c>
      <c r="W49">
        <f t="shared" si="2"/>
        <v>4.4247510021040171</v>
      </c>
      <c r="X49">
        <v>13</v>
      </c>
      <c r="Y49">
        <v>169</v>
      </c>
      <c r="Z49">
        <v>2.4630527978339352</v>
      </c>
      <c r="AA49">
        <v>0</v>
      </c>
      <c r="AB49">
        <v>0.25</v>
      </c>
      <c r="AC49">
        <v>0</v>
      </c>
      <c r="AD49">
        <v>6.5625723031238197</v>
      </c>
      <c r="AE49">
        <v>5.9256616094536394</v>
      </c>
      <c r="AF49">
        <v>5.5798637736913497</v>
      </c>
      <c r="AG49">
        <v>5.6652129041675048</v>
      </c>
      <c r="AH49">
        <v>6.4452068896383388</v>
      </c>
      <c r="AI49" s="12">
        <v>4.3467954554552817</v>
      </c>
      <c r="AJ49" s="12">
        <v>0</v>
      </c>
      <c r="AK49" s="12">
        <v>0</v>
      </c>
      <c r="AL49" s="12">
        <v>0</v>
      </c>
      <c r="AM49" s="12">
        <v>0</v>
      </c>
      <c r="AN49" s="12">
        <v>0</v>
      </c>
      <c r="AO49">
        <v>7.3087859619999991</v>
      </c>
      <c r="AP49">
        <v>8.1425497624999998</v>
      </c>
    </row>
    <row r="50" spans="1:42" x14ac:dyDescent="0.2">
      <c r="A50" s="2">
        <v>41671</v>
      </c>
      <c r="B50">
        <v>2</v>
      </c>
      <c r="C50">
        <v>2014</v>
      </c>
      <c r="D50">
        <v>7.5</v>
      </c>
      <c r="E50">
        <f t="shared" si="1"/>
        <v>7.25</v>
      </c>
      <c r="F50">
        <v>8.8200057120000004</v>
      </c>
      <c r="G50">
        <v>7.75</v>
      </c>
      <c r="H50">
        <v>3.6871164699999999</v>
      </c>
      <c r="I50">
        <v>4515.1226074218748</v>
      </c>
      <c r="J50">
        <v>11935.1</v>
      </c>
      <c r="K50">
        <v>5.0117434080520162</v>
      </c>
      <c r="L50">
        <v>6.5567389319340981</v>
      </c>
      <c r="M50">
        <v>34.423852500000002</v>
      </c>
      <c r="N50">
        <v>3.4074086000000001</v>
      </c>
      <c r="O50">
        <v>32.794874499999999</v>
      </c>
      <c r="P50">
        <v>1075.5037934707502</v>
      </c>
      <c r="Q50">
        <v>17.244749500000001</v>
      </c>
      <c r="R50">
        <f t="shared" si="0"/>
        <v>12.129114900000005</v>
      </c>
      <c r="S50">
        <v>59.829411450554311</v>
      </c>
      <c r="T50">
        <v>7.7977991740947976</v>
      </c>
      <c r="U50">
        <v>7.4699692094999595</v>
      </c>
      <c r="V50">
        <f t="shared" si="2"/>
        <v>4.7977991740947976</v>
      </c>
      <c r="W50">
        <f t="shared" si="2"/>
        <v>4.4699692094999595</v>
      </c>
      <c r="X50">
        <v>17</v>
      </c>
      <c r="Y50">
        <v>289</v>
      </c>
      <c r="Z50">
        <v>2.1273059979667908</v>
      </c>
      <c r="AA50">
        <v>0</v>
      </c>
      <c r="AB50">
        <v>0.25</v>
      </c>
      <c r="AC50">
        <v>0</v>
      </c>
      <c r="AD50">
        <v>6.5605116290830985</v>
      </c>
      <c r="AE50">
        <v>5.9214432076549732</v>
      </c>
      <c r="AF50">
        <v>5.5654366257153756</v>
      </c>
      <c r="AG50">
        <v>5.6692058841487487</v>
      </c>
      <c r="AH50">
        <v>6.4451424398231767</v>
      </c>
      <c r="AI50" s="12">
        <v>4.1301040142064194</v>
      </c>
      <c r="AJ50" s="12">
        <v>0</v>
      </c>
      <c r="AK50" s="12">
        <v>0</v>
      </c>
      <c r="AL50" s="12">
        <v>0</v>
      </c>
      <c r="AM50" s="12">
        <v>0</v>
      </c>
      <c r="AN50" s="12">
        <v>0</v>
      </c>
      <c r="AO50">
        <v>6.9058791075000006</v>
      </c>
      <c r="AP50">
        <v>8.0547716984999997</v>
      </c>
    </row>
    <row r="51" spans="1:42" x14ac:dyDescent="0.2">
      <c r="A51" s="2">
        <v>41699</v>
      </c>
      <c r="B51">
        <v>3</v>
      </c>
      <c r="C51">
        <v>2014</v>
      </c>
      <c r="D51">
        <v>7.5</v>
      </c>
      <c r="E51">
        <f t="shared" si="1"/>
        <v>7.25</v>
      </c>
      <c r="F51">
        <v>8.2276355929999987</v>
      </c>
      <c r="G51">
        <v>7.32</v>
      </c>
      <c r="H51">
        <v>3.6048789499999998</v>
      </c>
      <c r="I51">
        <v>4721.7296386718754</v>
      </c>
      <c r="J51">
        <v>11427.05</v>
      </c>
      <c r="K51">
        <v>5.0111129460191144</v>
      </c>
      <c r="L51">
        <v>6.5584758463182045</v>
      </c>
      <c r="M51">
        <v>33.867468500000001</v>
      </c>
      <c r="N51">
        <v>2.9178881999999997</v>
      </c>
      <c r="O51">
        <v>33.349931000000005</v>
      </c>
      <c r="P51">
        <v>1112.2178977047613</v>
      </c>
      <c r="Q51">
        <v>16.857004999999994</v>
      </c>
      <c r="R51">
        <f t="shared" si="0"/>
        <v>13.007707299999993</v>
      </c>
      <c r="S51">
        <v>59.703809284028523</v>
      </c>
      <c r="T51">
        <v>7.867024124506985</v>
      </c>
      <c r="U51">
        <v>7.4270696294371099</v>
      </c>
      <c r="V51">
        <f t="shared" si="2"/>
        <v>4.867024124506985</v>
      </c>
      <c r="W51">
        <f t="shared" si="2"/>
        <v>4.4270696294371099</v>
      </c>
      <c r="X51">
        <v>20</v>
      </c>
      <c r="Y51">
        <v>400</v>
      </c>
      <c r="Z51">
        <v>2.7539401331994235</v>
      </c>
      <c r="AA51">
        <v>0</v>
      </c>
      <c r="AB51">
        <v>0.25</v>
      </c>
      <c r="AC51">
        <v>0</v>
      </c>
      <c r="AD51">
        <v>6.5625938570884523</v>
      </c>
      <c r="AE51">
        <v>5.931204746663747</v>
      </c>
      <c r="AF51">
        <v>5.5768452195482769</v>
      </c>
      <c r="AG51">
        <v>5.6776660255256708</v>
      </c>
      <c r="AH51">
        <v>6.444852656656991</v>
      </c>
      <c r="AI51" s="12">
        <v>4.1415146775451186</v>
      </c>
      <c r="AJ51" s="12">
        <v>0</v>
      </c>
      <c r="AK51" s="12">
        <v>0</v>
      </c>
      <c r="AL51" s="12">
        <v>0</v>
      </c>
      <c r="AM51" s="12">
        <v>0</v>
      </c>
      <c r="AN51" s="12">
        <v>0</v>
      </c>
      <c r="AO51">
        <v>6.5692698195000006</v>
      </c>
      <c r="AP51">
        <v>7.6975279395000014</v>
      </c>
    </row>
    <row r="52" spans="1:42" x14ac:dyDescent="0.2">
      <c r="A52" s="2">
        <v>41730</v>
      </c>
      <c r="B52">
        <v>4</v>
      </c>
      <c r="C52">
        <v>2014</v>
      </c>
      <c r="D52">
        <v>7.5</v>
      </c>
      <c r="E52">
        <f t="shared" si="1"/>
        <v>7.25</v>
      </c>
      <c r="F52">
        <v>8.0402123775000014</v>
      </c>
      <c r="G52">
        <v>7.25</v>
      </c>
      <c r="H52">
        <v>2.5265939899999998</v>
      </c>
      <c r="I52">
        <v>4868.7130859375002</v>
      </c>
      <c r="J52">
        <v>11435.75</v>
      </c>
      <c r="K52">
        <v>5.0235108188610278</v>
      </c>
      <c r="L52">
        <v>6.5675867950989888</v>
      </c>
      <c r="M52">
        <v>32.941463809523803</v>
      </c>
      <c r="N52">
        <v>3.6284024761904758</v>
      </c>
      <c r="O52">
        <v>34.173320476190469</v>
      </c>
      <c r="P52">
        <v>1167.8158323684188</v>
      </c>
      <c r="Q52">
        <v>16.917589047619046</v>
      </c>
      <c r="R52">
        <f t="shared" si="0"/>
        <v>12.339224190476202</v>
      </c>
      <c r="S52">
        <v>58.864999961852995</v>
      </c>
      <c r="T52">
        <v>7.8114255238680252</v>
      </c>
      <c r="U52">
        <v>7.4539295920577286</v>
      </c>
      <c r="V52">
        <f t="shared" si="2"/>
        <v>4.8114255238680252</v>
      </c>
      <c r="W52">
        <f t="shared" si="2"/>
        <v>4.4539295920577286</v>
      </c>
      <c r="X52">
        <v>24</v>
      </c>
      <c r="Y52">
        <v>576</v>
      </c>
      <c r="Z52">
        <v>2.2776969057665259</v>
      </c>
      <c r="AA52">
        <v>0</v>
      </c>
      <c r="AB52">
        <v>0.25</v>
      </c>
      <c r="AC52">
        <v>0</v>
      </c>
      <c r="AD52">
        <v>6.5707626443121843</v>
      </c>
      <c r="AE52">
        <v>5.9447147109408238</v>
      </c>
      <c r="AF52">
        <v>5.5709415256456785</v>
      </c>
      <c r="AG52">
        <v>5.7059737509577682</v>
      </c>
      <c r="AH52">
        <v>6.4515847916765772</v>
      </c>
      <c r="AI52" s="12">
        <v>4.1046833871787731</v>
      </c>
      <c r="AJ52" s="12">
        <v>0</v>
      </c>
      <c r="AK52" s="12">
        <v>0</v>
      </c>
      <c r="AL52" s="12">
        <v>0</v>
      </c>
      <c r="AM52" s="12">
        <v>0</v>
      </c>
      <c r="AN52" s="12">
        <v>0</v>
      </c>
      <c r="AO52">
        <v>6.3823053970000014</v>
      </c>
      <c r="AP52">
        <v>7.5960271054999993</v>
      </c>
    </row>
    <row r="53" spans="1:42" x14ac:dyDescent="0.2">
      <c r="A53" s="2">
        <v>41760</v>
      </c>
      <c r="B53">
        <v>5</v>
      </c>
      <c r="C53">
        <v>2014</v>
      </c>
      <c r="D53">
        <v>7.5</v>
      </c>
      <c r="E53">
        <f t="shared" si="1"/>
        <v>7.25</v>
      </c>
      <c r="F53">
        <v>8.1469672977777794</v>
      </c>
      <c r="G53">
        <v>7.32</v>
      </c>
      <c r="H53">
        <v>3.7385950399999999</v>
      </c>
      <c r="I53">
        <v>4922.334391276042</v>
      </c>
      <c r="J53">
        <v>11525.944444444445</v>
      </c>
      <c r="K53">
        <v>5.0295770971673539</v>
      </c>
      <c r="L53">
        <v>6.5755889442860447</v>
      </c>
      <c r="M53">
        <v>30.677006666666664</v>
      </c>
      <c r="N53">
        <v>5.2261658333333321</v>
      </c>
      <c r="O53">
        <v>35.124293333333334</v>
      </c>
      <c r="P53">
        <v>1233.7159821660446</v>
      </c>
      <c r="Q53">
        <v>17.081261111111115</v>
      </c>
      <c r="R53">
        <f t="shared" si="0"/>
        <v>11.891273055555544</v>
      </c>
      <c r="S53">
        <v>57.296842073139345</v>
      </c>
      <c r="T53">
        <v>7.5463180554190359</v>
      </c>
      <c r="U53">
        <v>7.2945764392016219</v>
      </c>
      <c r="V53">
        <f t="shared" si="2"/>
        <v>4.5463180554190359</v>
      </c>
      <c r="W53">
        <f t="shared" si="2"/>
        <v>4.2945764392016219</v>
      </c>
      <c r="X53">
        <v>18</v>
      </c>
      <c r="Y53">
        <v>324</v>
      </c>
      <c r="Z53">
        <v>1.7854250190307028</v>
      </c>
      <c r="AA53">
        <v>0</v>
      </c>
      <c r="AB53">
        <v>0.25</v>
      </c>
      <c r="AC53">
        <v>0</v>
      </c>
      <c r="AD53">
        <v>6.577601540688617</v>
      </c>
      <c r="AE53">
        <v>5.9574763996155848</v>
      </c>
      <c r="AF53">
        <v>5.5803246988900117</v>
      </c>
      <c r="AG53">
        <v>5.7211945351092073</v>
      </c>
      <c r="AH53">
        <v>6.4563864809326068</v>
      </c>
      <c r="AI53" s="12">
        <v>4.1490321101661287</v>
      </c>
      <c r="AJ53" s="12">
        <v>0</v>
      </c>
      <c r="AK53" s="12">
        <v>0</v>
      </c>
      <c r="AL53" s="12">
        <v>0</v>
      </c>
      <c r="AM53" s="12">
        <v>0</v>
      </c>
      <c r="AN53" s="12">
        <v>0</v>
      </c>
      <c r="AO53">
        <v>6.4792080055555568</v>
      </c>
      <c r="AP53">
        <v>7.6240445722222221</v>
      </c>
    </row>
    <row r="54" spans="1:42" x14ac:dyDescent="0.2">
      <c r="A54" s="2">
        <v>41791</v>
      </c>
      <c r="B54">
        <v>6</v>
      </c>
      <c r="C54">
        <v>2014</v>
      </c>
      <c r="D54">
        <v>7.5</v>
      </c>
      <c r="E54">
        <f t="shared" si="1"/>
        <v>7.25</v>
      </c>
      <c r="F54">
        <v>8.2196915314285715</v>
      </c>
      <c r="G54">
        <v>6.7</v>
      </c>
      <c r="H54">
        <v>6.8429000000000002</v>
      </c>
      <c r="I54">
        <v>4898.001790364583</v>
      </c>
      <c r="J54">
        <v>11892.619047619048</v>
      </c>
      <c r="K54">
        <v>5.0321273837410123</v>
      </c>
      <c r="L54">
        <v>6.5837090343156879</v>
      </c>
      <c r="M54">
        <v>31.413712380952386</v>
      </c>
      <c r="N54">
        <v>4.2744114761904761</v>
      </c>
      <c r="O54">
        <v>35.726941904761908</v>
      </c>
      <c r="P54">
        <v>1276.4143778662324</v>
      </c>
      <c r="Q54">
        <v>16.940584285714284</v>
      </c>
      <c r="R54">
        <f t="shared" si="0"/>
        <v>11.644349952380949</v>
      </c>
      <c r="S54">
        <v>57.260526757491242</v>
      </c>
      <c r="T54">
        <v>7.6271312332362493</v>
      </c>
      <c r="U54">
        <v>7.330920830595236</v>
      </c>
      <c r="V54">
        <f t="shared" si="2"/>
        <v>4.6271312332362493</v>
      </c>
      <c r="W54">
        <f t="shared" si="2"/>
        <v>4.330920830595236</v>
      </c>
      <c r="X54">
        <v>16</v>
      </c>
      <c r="Y54">
        <v>256</v>
      </c>
      <c r="Z54">
        <v>1.9779276546091016</v>
      </c>
      <c r="AA54">
        <v>0</v>
      </c>
      <c r="AB54">
        <v>0.25</v>
      </c>
      <c r="AC54">
        <v>0</v>
      </c>
      <c r="AD54">
        <v>6.5863579197411717</v>
      </c>
      <c r="AE54">
        <v>5.9757615770426495</v>
      </c>
      <c r="AF54">
        <v>5.5816510877641772</v>
      </c>
      <c r="AG54">
        <v>5.7513409172455443</v>
      </c>
      <c r="AH54">
        <v>6.4629091521060076</v>
      </c>
      <c r="AI54" s="12">
        <v>3.9458972516173008</v>
      </c>
      <c r="AJ54" s="12">
        <v>0</v>
      </c>
      <c r="AK54" s="12">
        <v>0</v>
      </c>
      <c r="AL54" s="12">
        <v>0</v>
      </c>
      <c r="AM54" s="12">
        <v>0</v>
      </c>
      <c r="AN54" s="12">
        <v>0</v>
      </c>
      <c r="AO54">
        <v>6.5656774380952374</v>
      </c>
      <c r="AP54">
        <v>7.6982316847619048</v>
      </c>
    </row>
    <row r="55" spans="1:42" x14ac:dyDescent="0.2">
      <c r="A55" s="2">
        <v>41821</v>
      </c>
      <c r="B55">
        <v>7</v>
      </c>
      <c r="C55">
        <v>2014</v>
      </c>
      <c r="D55">
        <v>7.5</v>
      </c>
      <c r="E55">
        <f t="shared" si="1"/>
        <v>7.25</v>
      </c>
      <c r="F55">
        <v>8.2381587388888882</v>
      </c>
      <c r="G55">
        <v>4.53</v>
      </c>
      <c r="H55">
        <v>1.903365</v>
      </c>
      <c r="I55">
        <v>5032.6309950086807</v>
      </c>
      <c r="J55">
        <v>11689.055555555555</v>
      </c>
      <c r="K55">
        <v>5.043529046520776</v>
      </c>
      <c r="L55">
        <v>6.578301300568091</v>
      </c>
      <c r="M55">
        <v>29.23708473684211</v>
      </c>
      <c r="N55">
        <v>6.746474894736842</v>
      </c>
      <c r="O55">
        <v>35.795633684210522</v>
      </c>
      <c r="P55">
        <v>1281.3273908541869</v>
      </c>
      <c r="Q55">
        <v>16.833123684210523</v>
      </c>
      <c r="R55">
        <f t="shared" si="0"/>
        <v>11.387682999999996</v>
      </c>
      <c r="S55">
        <v>54.795909014615113</v>
      </c>
      <c r="T55">
        <v>7.6586494837352044</v>
      </c>
      <c r="U55">
        <v>7.4757438067481257</v>
      </c>
      <c r="V55">
        <f t="shared" si="2"/>
        <v>4.6586494837352044</v>
      </c>
      <c r="W55">
        <f t="shared" si="2"/>
        <v>4.4757438067481257</v>
      </c>
      <c r="X55">
        <v>16</v>
      </c>
      <c r="Y55">
        <v>256</v>
      </c>
      <c r="Z55">
        <v>1.5237217856545728</v>
      </c>
      <c r="AA55">
        <v>0</v>
      </c>
      <c r="AB55">
        <v>0.25</v>
      </c>
      <c r="AC55">
        <v>1</v>
      </c>
      <c r="AD55">
        <v>6.5896600659825175</v>
      </c>
      <c r="AE55">
        <v>5.963110271750554</v>
      </c>
      <c r="AF55">
        <v>5.6558948988650615</v>
      </c>
      <c r="AG55">
        <v>5.6681787945805713</v>
      </c>
      <c r="AH55">
        <v>6.4712523322625284</v>
      </c>
      <c r="AI55" s="12">
        <v>3.9595212373004522</v>
      </c>
      <c r="AJ55" s="12">
        <v>0</v>
      </c>
      <c r="AK55" s="12">
        <v>0</v>
      </c>
      <c r="AL55" s="12">
        <v>0</v>
      </c>
      <c r="AM55" s="12">
        <v>0</v>
      </c>
      <c r="AN55" s="12">
        <v>0</v>
      </c>
      <c r="AO55">
        <v>6.7097044900000018</v>
      </c>
      <c r="AP55">
        <v>7.7972931438888873</v>
      </c>
    </row>
    <row r="56" spans="1:42" x14ac:dyDescent="0.2">
      <c r="A56" s="2">
        <v>41852</v>
      </c>
      <c r="B56">
        <v>8</v>
      </c>
      <c r="C56">
        <v>2014</v>
      </c>
      <c r="D56">
        <v>7.5</v>
      </c>
      <c r="E56">
        <f t="shared" si="1"/>
        <v>7.25</v>
      </c>
      <c r="F56">
        <v>8.3114630771428555</v>
      </c>
      <c r="G56">
        <v>3.99</v>
      </c>
      <c r="H56">
        <v>5.4714557599999996</v>
      </c>
      <c r="I56">
        <v>5143.0460205078125</v>
      </c>
      <c r="J56">
        <v>11706.666666666666</v>
      </c>
      <c r="K56">
        <v>5.0461971040662368</v>
      </c>
      <c r="L56">
        <v>6.5861241347377648</v>
      </c>
      <c r="M56">
        <v>32.061267499999992</v>
      </c>
      <c r="N56">
        <v>3.3407910500000009</v>
      </c>
      <c r="O56">
        <v>36.535508000000007</v>
      </c>
      <c r="P56">
        <v>1334.8433448180645</v>
      </c>
      <c r="Q56">
        <v>16.784551</v>
      </c>
      <c r="R56">
        <f t="shared" si="0"/>
        <v>11.277882449999993</v>
      </c>
      <c r="S56">
        <v>58.80428568522133</v>
      </c>
      <c r="T56">
        <v>7.6701251989597479</v>
      </c>
      <c r="U56">
        <v>7.4840861993579386</v>
      </c>
      <c r="V56">
        <f t="shared" si="2"/>
        <v>4.6701251989597479</v>
      </c>
      <c r="W56">
        <f t="shared" si="2"/>
        <v>4.4840861993579386</v>
      </c>
      <c r="X56">
        <v>16</v>
      </c>
      <c r="Y56">
        <v>256</v>
      </c>
      <c r="Z56">
        <v>1.5347547974413647</v>
      </c>
      <c r="AA56">
        <v>0</v>
      </c>
      <c r="AB56">
        <v>0.25</v>
      </c>
      <c r="AC56">
        <v>0</v>
      </c>
      <c r="AD56">
        <v>6.5895609035707796</v>
      </c>
      <c r="AE56">
        <v>5.9522242060078261</v>
      </c>
      <c r="AF56">
        <v>5.6012669190799356</v>
      </c>
      <c r="AG56">
        <v>5.6959690210894873</v>
      </c>
      <c r="AH56">
        <v>6.4746058336195151</v>
      </c>
      <c r="AI56" s="12">
        <v>3.9040947583834824</v>
      </c>
      <c r="AJ56" s="12">
        <v>0</v>
      </c>
      <c r="AK56" s="12">
        <v>0</v>
      </c>
      <c r="AL56" s="12">
        <v>0</v>
      </c>
      <c r="AM56" s="12">
        <v>0</v>
      </c>
      <c r="AN56" s="12">
        <v>0</v>
      </c>
      <c r="AO56">
        <v>6.8383301585714298</v>
      </c>
      <c r="AP56">
        <v>7.9427340085714286</v>
      </c>
    </row>
    <row r="57" spans="1:42" x14ac:dyDescent="0.2">
      <c r="A57" s="2">
        <v>41883</v>
      </c>
      <c r="B57">
        <v>9</v>
      </c>
      <c r="C57">
        <v>2014</v>
      </c>
      <c r="D57">
        <v>7.5</v>
      </c>
      <c r="E57">
        <f t="shared" si="1"/>
        <v>7.25</v>
      </c>
      <c r="F57">
        <v>8.2479274963636353</v>
      </c>
      <c r="G57">
        <v>4.53</v>
      </c>
      <c r="H57">
        <v>9.4708714500000006</v>
      </c>
      <c r="I57">
        <v>5181.095370205966</v>
      </c>
      <c r="J57">
        <v>11890.772727272728</v>
      </c>
      <c r="K57">
        <v>5.045965962669321</v>
      </c>
      <c r="L57">
        <v>6.6016040729600274</v>
      </c>
      <c r="M57">
        <v>35.211016818181818</v>
      </c>
      <c r="N57">
        <v>8.0192602922727285E-2</v>
      </c>
      <c r="O57">
        <v>37.205933181818182</v>
      </c>
      <c r="P57">
        <v>1384.2814639299193</v>
      </c>
      <c r="Q57">
        <v>16.429194999999996</v>
      </c>
      <c r="R57">
        <f t="shared" si="0"/>
        <v>11.073662397077271</v>
      </c>
      <c r="S57">
        <v>62.173809051513658</v>
      </c>
      <c r="T57">
        <v>7.9182909401714028</v>
      </c>
      <c r="U57">
        <v>7.5474670224263853</v>
      </c>
      <c r="V57">
        <f t="shared" si="2"/>
        <v>4.9182909401714028</v>
      </c>
      <c r="W57">
        <f t="shared" si="2"/>
        <v>4.5474670224263853</v>
      </c>
      <c r="X57">
        <v>22</v>
      </c>
      <c r="Y57">
        <v>484</v>
      </c>
      <c r="Z57">
        <v>2.3486803685329551</v>
      </c>
      <c r="AA57">
        <v>0</v>
      </c>
      <c r="AB57">
        <v>0.25</v>
      </c>
      <c r="AC57">
        <v>0</v>
      </c>
      <c r="AD57">
        <v>6.6031602560276621</v>
      </c>
      <c r="AE57">
        <v>5.9773432390947123</v>
      </c>
      <c r="AF57">
        <v>5.5968493529425922</v>
      </c>
      <c r="AG57">
        <v>5.74346180938511</v>
      </c>
      <c r="AH57">
        <v>6.483564744447877</v>
      </c>
      <c r="AI57" s="12">
        <v>4.2078079966196693</v>
      </c>
      <c r="AJ57" s="12">
        <v>0</v>
      </c>
      <c r="AK57" s="12">
        <v>0</v>
      </c>
      <c r="AL57" s="12">
        <v>0</v>
      </c>
      <c r="AM57" s="12">
        <v>0</v>
      </c>
      <c r="AN57" s="12">
        <v>0</v>
      </c>
      <c r="AO57">
        <v>6.8556175754545459</v>
      </c>
      <c r="AP57">
        <v>7.9390177468181831</v>
      </c>
    </row>
    <row r="58" spans="1:42" x14ac:dyDescent="0.2">
      <c r="A58" s="2">
        <v>41913</v>
      </c>
      <c r="B58">
        <v>10</v>
      </c>
      <c r="C58">
        <v>2014</v>
      </c>
      <c r="D58">
        <v>7.5</v>
      </c>
      <c r="E58">
        <f t="shared" si="1"/>
        <v>7.25</v>
      </c>
      <c r="F58">
        <v>8.3513115939130422</v>
      </c>
      <c r="G58">
        <v>4.83</v>
      </c>
      <c r="H58">
        <v>5.5816127800000004</v>
      </c>
      <c r="I58">
        <v>5016.842348845109</v>
      </c>
      <c r="J58">
        <v>12144.869565217392</v>
      </c>
      <c r="K58">
        <v>5.0491118014146572</v>
      </c>
      <c r="L58">
        <v>6.6032925359855135</v>
      </c>
      <c r="M58">
        <v>34.627666956521736</v>
      </c>
      <c r="N58">
        <v>0.30502478279565215</v>
      </c>
      <c r="O58">
        <v>37.142734347826092</v>
      </c>
      <c r="P58">
        <v>1379.5827148331803</v>
      </c>
      <c r="Q58">
        <v>16.321195217391303</v>
      </c>
      <c r="R58">
        <f t="shared" si="0"/>
        <v>11.60337869546521</v>
      </c>
      <c r="S58">
        <v>74.030454115434068</v>
      </c>
      <c r="T58">
        <v>7.6005634427683519</v>
      </c>
      <c r="U58">
        <v>7.1759464700955462</v>
      </c>
      <c r="V58">
        <f t="shared" si="2"/>
        <v>4.6005634427683519</v>
      </c>
      <c r="W58">
        <f t="shared" si="2"/>
        <v>4.1759464700955462</v>
      </c>
      <c r="X58">
        <v>12</v>
      </c>
      <c r="Y58">
        <v>144</v>
      </c>
      <c r="Z58">
        <v>2.6583794598199399</v>
      </c>
      <c r="AA58">
        <v>0</v>
      </c>
      <c r="AB58">
        <v>0.25</v>
      </c>
      <c r="AC58">
        <v>0</v>
      </c>
      <c r="AD58">
        <v>6.6047107306581045</v>
      </c>
      <c r="AE58">
        <v>5.9732889423530713</v>
      </c>
      <c r="AF58">
        <v>5.5978190628213884</v>
      </c>
      <c r="AG58">
        <v>5.7357870744897443</v>
      </c>
      <c r="AH58">
        <v>6.4866318470335003</v>
      </c>
      <c r="AI58" s="12">
        <v>4.2484311197328175</v>
      </c>
      <c r="AJ58" s="12">
        <v>0</v>
      </c>
      <c r="AK58" s="12">
        <v>0</v>
      </c>
      <c r="AL58" s="12">
        <v>0</v>
      </c>
      <c r="AM58" s="12">
        <v>0</v>
      </c>
      <c r="AN58" s="12">
        <v>0</v>
      </c>
      <c r="AO58">
        <v>7.0279735100000007</v>
      </c>
      <c r="AP58">
        <v>8.0632601273913025</v>
      </c>
    </row>
    <row r="59" spans="1:42" x14ac:dyDescent="0.2">
      <c r="A59" s="2">
        <v>41944</v>
      </c>
      <c r="B59">
        <v>11</v>
      </c>
      <c r="C59">
        <v>2014</v>
      </c>
      <c r="D59">
        <v>7.625</v>
      </c>
      <c r="E59">
        <f t="shared" si="1"/>
        <v>7.375</v>
      </c>
      <c r="F59">
        <v>7.9983229275000012</v>
      </c>
      <c r="G59">
        <v>6.23</v>
      </c>
      <c r="H59">
        <v>4.7187808599999999</v>
      </c>
      <c r="I59">
        <v>5078.4253906249996</v>
      </c>
      <c r="J59">
        <v>12158.3</v>
      </c>
      <c r="K59">
        <v>5.0458842643297661</v>
      </c>
      <c r="L59">
        <v>6.6079565698852525</v>
      </c>
      <c r="M59">
        <v>33.727868999999991</v>
      </c>
      <c r="N59">
        <v>0.15507726035</v>
      </c>
      <c r="O59">
        <v>38.104126000000001</v>
      </c>
      <c r="P59">
        <v>1451.924418223876</v>
      </c>
      <c r="Q59">
        <v>15.939597999999998</v>
      </c>
      <c r="R59">
        <f t="shared" si="0"/>
        <v>12.073329739650006</v>
      </c>
      <c r="S59">
        <v>67.477777269151446</v>
      </c>
      <c r="T59">
        <v>7.3552024046580531</v>
      </c>
      <c r="U59">
        <v>6.8401060944567575</v>
      </c>
      <c r="V59">
        <f t="shared" si="2"/>
        <v>4.3552024046580531</v>
      </c>
      <c r="W59">
        <f t="shared" si="2"/>
        <v>3.8401060944567575</v>
      </c>
      <c r="X59">
        <v>3</v>
      </c>
      <c r="Y59">
        <v>9</v>
      </c>
      <c r="Z59">
        <v>3.2741329479768786</v>
      </c>
      <c r="AA59">
        <v>0</v>
      </c>
      <c r="AB59">
        <v>0.25</v>
      </c>
      <c r="AC59">
        <v>0</v>
      </c>
      <c r="AD59">
        <v>6.6103055446385488</v>
      </c>
      <c r="AE59">
        <v>5.9802465947774195</v>
      </c>
      <c r="AF59">
        <v>5.6081986382906797</v>
      </c>
      <c r="AG59">
        <v>5.7402370733651091</v>
      </c>
      <c r="AH59">
        <v>6.4912706743859525</v>
      </c>
      <c r="AI59" s="12">
        <v>4.3381479951348476</v>
      </c>
      <c r="AJ59" s="12">
        <v>0</v>
      </c>
      <c r="AK59" s="12">
        <v>0</v>
      </c>
      <c r="AL59" s="12">
        <v>0</v>
      </c>
      <c r="AM59" s="12">
        <v>0</v>
      </c>
      <c r="AN59" s="12">
        <v>0</v>
      </c>
      <c r="AO59">
        <v>6.8272068664999992</v>
      </c>
      <c r="AP59">
        <v>7.8011628825000017</v>
      </c>
    </row>
    <row r="60" spans="1:42" x14ac:dyDescent="0.2">
      <c r="A60" s="2">
        <v>42005</v>
      </c>
      <c r="B60">
        <v>1</v>
      </c>
      <c r="C60">
        <v>2015</v>
      </c>
      <c r="D60">
        <v>7.75</v>
      </c>
      <c r="E60">
        <f t="shared" si="1"/>
        <v>7.5</v>
      </c>
      <c r="F60">
        <v>7.5958032504761874</v>
      </c>
      <c r="G60">
        <v>6.96</v>
      </c>
      <c r="H60">
        <v>5.1173080400000002</v>
      </c>
      <c r="I60">
        <v>5220.7214006696431</v>
      </c>
      <c r="J60">
        <v>12579.095238095239</v>
      </c>
      <c r="K60">
        <v>5.0578543841310415</v>
      </c>
      <c r="L60">
        <v>6.6134568008325241</v>
      </c>
      <c r="M60">
        <v>31.869241428571428</v>
      </c>
      <c r="N60">
        <v>2.1188547619047622</v>
      </c>
      <c r="O60">
        <v>38.787366190476192</v>
      </c>
      <c r="P60">
        <v>1504.4597759940955</v>
      </c>
      <c r="Q60">
        <v>15.744240476190473</v>
      </c>
      <c r="R60">
        <f t="shared" si="0"/>
        <v>11.480297142857154</v>
      </c>
      <c r="S60">
        <v>84.415789553993619</v>
      </c>
      <c r="T60">
        <v>8.0432726586918726</v>
      </c>
      <c r="U60">
        <v>7.5839352025367512</v>
      </c>
      <c r="V60">
        <f t="shared" si="2"/>
        <v>5.0432726586918726</v>
      </c>
      <c r="W60">
        <f t="shared" si="2"/>
        <v>4.5839352025367512</v>
      </c>
      <c r="X60">
        <v>15</v>
      </c>
      <c r="Y60">
        <v>225</v>
      </c>
      <c r="Z60">
        <v>2.8796350840609932</v>
      </c>
      <c r="AA60">
        <v>0</v>
      </c>
      <c r="AB60">
        <v>0.25</v>
      </c>
      <c r="AC60">
        <v>0</v>
      </c>
      <c r="AD60">
        <v>6.6206383701423217</v>
      </c>
      <c r="AE60">
        <v>5.9628802853121492</v>
      </c>
      <c r="AF60">
        <v>5.5924604556097419</v>
      </c>
      <c r="AG60">
        <v>5.7216655432210262</v>
      </c>
      <c r="AH60">
        <v>6.5097239863972263</v>
      </c>
      <c r="AI60" s="12">
        <v>4.3591858307383697</v>
      </c>
      <c r="AJ60" s="12">
        <v>0</v>
      </c>
      <c r="AK60" s="12">
        <v>0</v>
      </c>
      <c r="AL60" s="12">
        <v>0</v>
      </c>
      <c r="AM60" s="12">
        <v>0</v>
      </c>
      <c r="AN60" s="12">
        <v>0</v>
      </c>
      <c r="AO60">
        <v>6.7735944747619063</v>
      </c>
      <c r="AP60">
        <v>7.3581296795238105</v>
      </c>
    </row>
    <row r="61" spans="1:42" x14ac:dyDescent="0.2">
      <c r="A61" s="2">
        <v>42036</v>
      </c>
      <c r="B61">
        <v>2</v>
      </c>
      <c r="C61">
        <v>2015</v>
      </c>
      <c r="D61">
        <v>7.5</v>
      </c>
      <c r="E61">
        <f t="shared" si="1"/>
        <v>7.25</v>
      </c>
      <c r="F61">
        <v>7.1343432505263156</v>
      </c>
      <c r="G61">
        <v>6.29</v>
      </c>
      <c r="H61">
        <v>2.4151547600000001</v>
      </c>
      <c r="I61">
        <v>5360.5605982730267</v>
      </c>
      <c r="J61">
        <v>12749.842105263158</v>
      </c>
      <c r="K61">
        <v>5.0626847362986283</v>
      </c>
      <c r="L61">
        <v>6.6181995794143988</v>
      </c>
      <c r="M61">
        <v>29.215210526315786</v>
      </c>
      <c r="N61">
        <v>4.361477105263158</v>
      </c>
      <c r="O61">
        <v>39.902967894736832</v>
      </c>
      <c r="P61">
        <v>1592.2468468083985</v>
      </c>
      <c r="Q61">
        <v>15.381238421052633</v>
      </c>
      <c r="R61">
        <f t="shared" si="0"/>
        <v>11.13910605263159</v>
      </c>
      <c r="S61">
        <v>93.297368099814946</v>
      </c>
      <c r="T61">
        <v>7.9894778501147936</v>
      </c>
      <c r="U61">
        <v>7.5169978461952747</v>
      </c>
      <c r="V61">
        <f t="shared" si="2"/>
        <v>4.9894778501147936</v>
      </c>
      <c r="W61">
        <f t="shared" si="2"/>
        <v>4.5169978461952747</v>
      </c>
      <c r="X61">
        <v>15</v>
      </c>
      <c r="Y61">
        <v>225</v>
      </c>
      <c r="Z61">
        <v>2.9681100805838527</v>
      </c>
      <c r="AA61">
        <v>0</v>
      </c>
      <c r="AB61">
        <v>0.25</v>
      </c>
      <c r="AC61">
        <v>0</v>
      </c>
      <c r="AD61">
        <v>6.6251192148569507</v>
      </c>
      <c r="AE61">
        <v>5.9674766159602912</v>
      </c>
      <c r="AF61">
        <v>5.5887077772768317</v>
      </c>
      <c r="AG61">
        <v>5.7323601811274427</v>
      </c>
      <c r="AH61">
        <v>6.5157340724081143</v>
      </c>
      <c r="AI61" s="12">
        <v>4.0542559744164279</v>
      </c>
      <c r="AJ61" s="12">
        <v>0</v>
      </c>
      <c r="AK61" s="12">
        <v>0</v>
      </c>
      <c r="AL61" s="12">
        <v>0</v>
      </c>
      <c r="AM61" s="12">
        <v>0</v>
      </c>
      <c r="AN61" s="12">
        <v>0</v>
      </c>
      <c r="AO61">
        <v>6.2944364531578945</v>
      </c>
      <c r="AP61">
        <v>6.9554998221052635</v>
      </c>
    </row>
    <row r="62" spans="1:42" x14ac:dyDescent="0.2">
      <c r="A62" s="2">
        <v>42064</v>
      </c>
      <c r="B62">
        <v>3</v>
      </c>
      <c r="C62">
        <v>2015</v>
      </c>
      <c r="D62">
        <v>7.5</v>
      </c>
      <c r="E62">
        <f t="shared" si="1"/>
        <v>7.25</v>
      </c>
      <c r="F62">
        <v>7.373125732727269</v>
      </c>
      <c r="G62">
        <v>6.38</v>
      </c>
      <c r="H62">
        <v>7.3386600800000004</v>
      </c>
      <c r="I62">
        <v>5443.517356178977</v>
      </c>
      <c r="J62">
        <v>13066.818181818182</v>
      </c>
      <c r="K62">
        <v>5.0474837848298559</v>
      </c>
      <c r="L62">
        <v>6.6231021223589188</v>
      </c>
      <c r="M62">
        <v>29.272116818181818</v>
      </c>
      <c r="N62">
        <v>4.5162355909090905</v>
      </c>
      <c r="O62">
        <v>38.830776818181818</v>
      </c>
      <c r="P62">
        <v>1507.8292283034464</v>
      </c>
      <c r="Q62">
        <v>15.310725909090912</v>
      </c>
      <c r="R62">
        <f t="shared" si="0"/>
        <v>12.070144863636358</v>
      </c>
      <c r="S62">
        <v>86.477272380482063</v>
      </c>
      <c r="T62">
        <v>7.820795661741184</v>
      </c>
      <c r="U62">
        <v>7.4894662813031285</v>
      </c>
      <c r="V62">
        <f t="shared" si="2"/>
        <v>4.820795661741184</v>
      </c>
      <c r="W62">
        <f t="shared" si="2"/>
        <v>4.4894662813031285</v>
      </c>
      <c r="X62">
        <v>20</v>
      </c>
      <c r="Y62">
        <v>400</v>
      </c>
      <c r="Z62">
        <v>2.1445164425724932</v>
      </c>
      <c r="AA62">
        <v>0</v>
      </c>
      <c r="AB62">
        <v>0.25</v>
      </c>
      <c r="AC62">
        <v>0</v>
      </c>
      <c r="AD62">
        <v>6.6280169319290039</v>
      </c>
      <c r="AE62">
        <v>5.9811752754510294</v>
      </c>
      <c r="AF62">
        <v>5.5820689564067116</v>
      </c>
      <c r="AG62">
        <v>5.7601023296204721</v>
      </c>
      <c r="AH62">
        <v>6.5152774194695438</v>
      </c>
      <c r="AI62" s="12">
        <v>4.1232673996419011</v>
      </c>
      <c r="AJ62" s="12">
        <v>0</v>
      </c>
      <c r="AK62" s="12">
        <v>0</v>
      </c>
      <c r="AL62" s="12">
        <v>0</v>
      </c>
      <c r="AM62" s="12">
        <v>0</v>
      </c>
      <c r="AN62" s="12">
        <v>0</v>
      </c>
      <c r="AO62">
        <v>6.4854789068181811</v>
      </c>
      <c r="AP62">
        <v>7.1461419659090897</v>
      </c>
    </row>
    <row r="63" spans="1:42" x14ac:dyDescent="0.2">
      <c r="A63" s="2">
        <v>42095</v>
      </c>
      <c r="B63">
        <v>4</v>
      </c>
      <c r="C63">
        <v>2015</v>
      </c>
      <c r="D63">
        <v>7.5</v>
      </c>
      <c r="E63">
        <f t="shared" si="1"/>
        <v>7.25</v>
      </c>
      <c r="F63">
        <v>7.4842013576190469</v>
      </c>
      <c r="G63">
        <v>6.79</v>
      </c>
      <c r="H63">
        <v>8.1447380599999999</v>
      </c>
      <c r="I63">
        <v>5398.4524274553569</v>
      </c>
      <c r="J63">
        <v>12947.761904761905</v>
      </c>
      <c r="K63">
        <v>5.0448027268159912</v>
      </c>
      <c r="L63">
        <v>6.6250679680174986</v>
      </c>
      <c r="M63">
        <v>27.641427619047619</v>
      </c>
      <c r="N63">
        <v>6.1641743333333334</v>
      </c>
      <c r="O63">
        <v>38.488772380952376</v>
      </c>
      <c r="P63">
        <v>1481.3855993927625</v>
      </c>
      <c r="Q63">
        <v>15.394210476190475</v>
      </c>
      <c r="R63">
        <f t="shared" si="0"/>
        <v>12.311415190476183</v>
      </c>
      <c r="S63">
        <v>75.757144019717259</v>
      </c>
      <c r="T63">
        <v>7.4478631870913112</v>
      </c>
      <c r="U63">
        <v>7.259354927308034</v>
      </c>
      <c r="V63">
        <f t="shared" si="2"/>
        <v>4.4478631870913112</v>
      </c>
      <c r="W63">
        <f t="shared" si="2"/>
        <v>4.259354927308034</v>
      </c>
      <c r="X63">
        <v>15</v>
      </c>
      <c r="Y63">
        <v>225</v>
      </c>
      <c r="Z63">
        <v>1.5435057787561914</v>
      </c>
      <c r="AA63">
        <v>0</v>
      </c>
      <c r="AB63">
        <v>0.25</v>
      </c>
      <c r="AC63">
        <v>0</v>
      </c>
      <c r="AD63">
        <v>6.6310083542609526</v>
      </c>
      <c r="AE63">
        <v>5.9819890580765884</v>
      </c>
      <c r="AF63">
        <v>5.5973513869548581</v>
      </c>
      <c r="AG63">
        <v>5.7510401917161484</v>
      </c>
      <c r="AH63">
        <v>6.518803846525377</v>
      </c>
      <c r="AI63" s="12">
        <v>4.1501747403966407</v>
      </c>
      <c r="AJ63" s="12">
        <v>0</v>
      </c>
      <c r="AK63" s="12">
        <v>0</v>
      </c>
      <c r="AL63" s="12">
        <v>0</v>
      </c>
      <c r="AM63" s="12">
        <v>0</v>
      </c>
      <c r="AN63" s="12">
        <v>0</v>
      </c>
      <c r="AO63">
        <v>6.6033124928571434</v>
      </c>
      <c r="AP63">
        <v>7.36595555952381</v>
      </c>
    </row>
    <row r="64" spans="1:42" x14ac:dyDescent="0.2">
      <c r="A64" s="2">
        <v>42125</v>
      </c>
      <c r="B64">
        <v>5</v>
      </c>
      <c r="C64">
        <v>2015</v>
      </c>
      <c r="D64">
        <v>7.5</v>
      </c>
      <c r="E64">
        <f t="shared" si="1"/>
        <v>7.25</v>
      </c>
      <c r="F64">
        <v>8.0785953310526288</v>
      </c>
      <c r="G64">
        <v>7.15</v>
      </c>
      <c r="H64">
        <v>2.09420589</v>
      </c>
      <c r="I64">
        <v>5232.375770970395</v>
      </c>
      <c r="J64">
        <v>13140.526315789473</v>
      </c>
      <c r="K64">
        <v>5.0444243120842547</v>
      </c>
      <c r="L64">
        <v>6.6265610037593214</v>
      </c>
      <c r="M64">
        <v>27.29701210526316</v>
      </c>
      <c r="N64">
        <v>6.9559808421052614</v>
      </c>
      <c r="O64">
        <v>38.288673157894728</v>
      </c>
      <c r="P64">
        <v>1466.0224921920883</v>
      </c>
      <c r="Q64">
        <v>15.569548947368423</v>
      </c>
      <c r="R64">
        <f t="shared" si="0"/>
        <v>11.888784947368435</v>
      </c>
      <c r="S64">
        <v>85.2374988555908</v>
      </c>
      <c r="T64">
        <v>7.5260975045446825</v>
      </c>
      <c r="U64">
        <v>7.3705130895985924</v>
      </c>
      <c r="V64">
        <f t="shared" si="2"/>
        <v>4.5260975045446825</v>
      </c>
      <c r="W64">
        <f t="shared" si="2"/>
        <v>4.3705130895985924</v>
      </c>
      <c r="X64">
        <v>15</v>
      </c>
      <c r="Y64">
        <v>225</v>
      </c>
      <c r="Z64">
        <v>1.4308180656156797</v>
      </c>
      <c r="AA64">
        <v>0</v>
      </c>
      <c r="AB64">
        <v>0.25</v>
      </c>
      <c r="AC64">
        <v>0</v>
      </c>
      <c r="AD64">
        <v>6.6322921742303711</v>
      </c>
      <c r="AE64">
        <v>5.9916315085718805</v>
      </c>
      <c r="AF64">
        <v>5.6090595029212178</v>
      </c>
      <c r="AG64">
        <v>5.7592267401025792</v>
      </c>
      <c r="AH64">
        <v>6.5176110526278288</v>
      </c>
      <c r="AI64" s="12">
        <v>4.1555625404057936</v>
      </c>
      <c r="AJ64" s="12">
        <v>0</v>
      </c>
      <c r="AK64" s="12">
        <v>0</v>
      </c>
      <c r="AL64" s="12">
        <v>0</v>
      </c>
      <c r="AM64" s="12">
        <v>0</v>
      </c>
      <c r="AN64" s="12">
        <v>0</v>
      </c>
      <c r="AO64">
        <v>7.0656871215789483</v>
      </c>
      <c r="AP64">
        <v>7.8824200705263152</v>
      </c>
    </row>
    <row r="65" spans="1:42" x14ac:dyDescent="0.2">
      <c r="A65" s="2">
        <v>42156</v>
      </c>
      <c r="B65">
        <v>6</v>
      </c>
      <c r="C65">
        <v>2015</v>
      </c>
      <c r="D65">
        <v>7.5</v>
      </c>
      <c r="E65">
        <f t="shared" si="1"/>
        <v>7.25</v>
      </c>
      <c r="F65">
        <v>8.4769078290476187</v>
      </c>
      <c r="G65">
        <v>7.26</v>
      </c>
      <c r="H65">
        <v>5.6748465100000001</v>
      </c>
      <c r="I65">
        <v>4967.9579845610115</v>
      </c>
      <c r="J65">
        <v>13313.238095238095</v>
      </c>
      <c r="K65">
        <v>5.0335428082380025</v>
      </c>
      <c r="L65">
        <v>6.6354585268433608</v>
      </c>
      <c r="M65">
        <v>27.577440476190471</v>
      </c>
      <c r="N65">
        <v>6.2423940000000009</v>
      </c>
      <c r="O65">
        <v>38.82906952380953</v>
      </c>
      <c r="P65">
        <v>1507.6966400848339</v>
      </c>
      <c r="Q65">
        <v>15.471509999999999</v>
      </c>
      <c r="R65">
        <f t="shared" si="0"/>
        <v>11.879586000000003</v>
      </c>
      <c r="S65">
        <v>86.658636266534955</v>
      </c>
      <c r="T65">
        <v>7.8946852316460649</v>
      </c>
      <c r="U65">
        <v>7.5970970709851855</v>
      </c>
      <c r="V65">
        <f t="shared" si="2"/>
        <v>4.8946852316460649</v>
      </c>
      <c r="W65">
        <f t="shared" si="2"/>
        <v>4.5970970709851855</v>
      </c>
      <c r="X65">
        <v>22</v>
      </c>
      <c r="Y65">
        <v>484</v>
      </c>
      <c r="Z65">
        <v>1.9842124059627519</v>
      </c>
      <c r="AA65">
        <v>0</v>
      </c>
      <c r="AB65">
        <v>0.25</v>
      </c>
      <c r="AC65">
        <v>0</v>
      </c>
      <c r="AD65">
        <v>6.639367092675764</v>
      </c>
      <c r="AE65">
        <v>6.0168320054974576</v>
      </c>
      <c r="AF65">
        <v>5.6124798819301409</v>
      </c>
      <c r="AG65">
        <v>5.7992059938318299</v>
      </c>
      <c r="AH65">
        <v>6.5192556562277275</v>
      </c>
      <c r="AI65" s="12">
        <v>4.1349025575330494</v>
      </c>
      <c r="AJ65" s="12">
        <v>0</v>
      </c>
      <c r="AK65" s="12">
        <v>0</v>
      </c>
      <c r="AL65" s="12">
        <v>0</v>
      </c>
      <c r="AM65" s="12">
        <v>0</v>
      </c>
      <c r="AN65" s="12">
        <v>0</v>
      </c>
      <c r="AO65">
        <v>7.3173191266666651</v>
      </c>
      <c r="AP65">
        <v>8.3341847509523781</v>
      </c>
    </row>
    <row r="66" spans="1:42" x14ac:dyDescent="0.2">
      <c r="A66" s="2">
        <v>42186</v>
      </c>
      <c r="B66">
        <v>7</v>
      </c>
      <c r="C66">
        <v>2015</v>
      </c>
      <c r="D66">
        <v>7.5</v>
      </c>
      <c r="E66">
        <f t="shared" si="1"/>
        <v>7.25</v>
      </c>
      <c r="F66">
        <v>8.3426458389473694</v>
      </c>
      <c r="G66">
        <v>7.26</v>
      </c>
      <c r="H66">
        <v>4.8497557100000002</v>
      </c>
      <c r="I66">
        <v>4856.7010433799342</v>
      </c>
      <c r="J66">
        <v>13374.78947368421</v>
      </c>
      <c r="K66">
        <v>5.0316218826922787</v>
      </c>
      <c r="L66">
        <v>6.6363697712479386</v>
      </c>
      <c r="M66">
        <v>26.686914210526314</v>
      </c>
      <c r="N66">
        <v>6.832190684210528</v>
      </c>
      <c r="O66">
        <v>39.355882105263156</v>
      </c>
      <c r="P66">
        <v>1548.8854562833726</v>
      </c>
      <c r="Q66">
        <v>15.286715263157895</v>
      </c>
      <c r="R66">
        <f t="shared" ref="R66:R129" si="3">100-SUM(M66,N66,O66,Q66)</f>
        <v>11.838297736842094</v>
      </c>
      <c r="S66">
        <v>79.200000069358111</v>
      </c>
      <c r="T66">
        <v>7.5204507792823581</v>
      </c>
      <c r="U66">
        <v>7.2535802895621826</v>
      </c>
      <c r="V66">
        <f t="shared" si="2"/>
        <v>4.5204507792823581</v>
      </c>
      <c r="W66">
        <f t="shared" si="2"/>
        <v>4.2535802895621826</v>
      </c>
      <c r="X66">
        <v>9</v>
      </c>
      <c r="Y66">
        <v>81</v>
      </c>
      <c r="Z66">
        <v>1.8487172336865589</v>
      </c>
      <c r="AA66">
        <v>0</v>
      </c>
      <c r="AB66">
        <v>0.25</v>
      </c>
      <c r="AC66">
        <v>1</v>
      </c>
      <c r="AD66">
        <v>6.6408001438281303</v>
      </c>
      <c r="AE66">
        <v>6.0136400619028549</v>
      </c>
      <c r="AF66">
        <v>5.6349404384799966</v>
      </c>
      <c r="AG66">
        <v>5.7784739053943914</v>
      </c>
      <c r="AH66">
        <v>6.5219102474306556</v>
      </c>
      <c r="AI66" s="12">
        <v>4.1873557139926501</v>
      </c>
      <c r="AJ66" s="12">
        <v>0</v>
      </c>
      <c r="AK66" s="12">
        <v>0</v>
      </c>
      <c r="AL66" s="12">
        <v>0</v>
      </c>
      <c r="AM66" s="12">
        <v>0</v>
      </c>
      <c r="AN66" s="12">
        <v>0</v>
      </c>
      <c r="AO66">
        <v>7.1738450299999981</v>
      </c>
      <c r="AP66">
        <v>8.1887103673684241</v>
      </c>
    </row>
    <row r="67" spans="1:42" x14ac:dyDescent="0.2">
      <c r="A67" s="2">
        <v>42217</v>
      </c>
      <c r="B67">
        <v>8</v>
      </c>
      <c r="C67">
        <v>2015</v>
      </c>
      <c r="D67">
        <v>7.5</v>
      </c>
      <c r="E67">
        <f t="shared" ref="E67:E130" si="4">D67-AB67</f>
        <v>7.25</v>
      </c>
      <c r="F67">
        <v>8.8189023595000009</v>
      </c>
      <c r="G67">
        <v>7.18</v>
      </c>
      <c r="H67">
        <v>5.0889943000000004</v>
      </c>
      <c r="I67">
        <v>4540.9164062500004</v>
      </c>
      <c r="J67">
        <v>13781.75</v>
      </c>
      <c r="K67">
        <v>5.0226177202402882</v>
      </c>
      <c r="L67">
        <v>6.6401405261359736</v>
      </c>
      <c r="M67">
        <v>30.681820499999997</v>
      </c>
      <c r="N67">
        <v>3.6556966999999991</v>
      </c>
      <c r="O67">
        <v>38.611916499999992</v>
      </c>
      <c r="P67">
        <v>1490.8800958029717</v>
      </c>
      <c r="Q67">
        <v>15.157714500000001</v>
      </c>
      <c r="R67">
        <f t="shared" si="3"/>
        <v>11.892851800000017</v>
      </c>
      <c r="S67">
        <v>83.122380211239744</v>
      </c>
      <c r="T67">
        <v>7.8265995281625038</v>
      </c>
      <c r="U67">
        <v>7.5196967671598527</v>
      </c>
      <c r="V67">
        <f t="shared" ref="V67:W130" si="5">T67-3</f>
        <v>4.8265995281625038</v>
      </c>
      <c r="W67">
        <f t="shared" si="5"/>
        <v>4.5196967671598527</v>
      </c>
      <c r="X67">
        <v>17</v>
      </c>
      <c r="Y67">
        <v>289</v>
      </c>
      <c r="Z67">
        <v>2.0272287700211544</v>
      </c>
      <c r="AA67">
        <v>0</v>
      </c>
      <c r="AB67">
        <v>0.25</v>
      </c>
      <c r="AC67">
        <v>0</v>
      </c>
      <c r="AD67">
        <v>6.6438556953367955</v>
      </c>
      <c r="AE67">
        <v>6.011284023512081</v>
      </c>
      <c r="AF67">
        <v>5.6264443494604075</v>
      </c>
      <c r="AG67">
        <v>5.7804768986416146</v>
      </c>
      <c r="AH67">
        <v>6.5266167713967871</v>
      </c>
      <c r="AI67" s="12">
        <v>4.1935294726947516</v>
      </c>
      <c r="AJ67" s="12">
        <v>0</v>
      </c>
      <c r="AK67" s="12">
        <v>0</v>
      </c>
      <c r="AL67" s="12">
        <v>0</v>
      </c>
      <c r="AM67" s="12">
        <v>0</v>
      </c>
      <c r="AN67" s="12">
        <v>0</v>
      </c>
      <c r="AO67">
        <v>7.3759752914999996</v>
      </c>
      <c r="AP67">
        <v>8.4971398929999999</v>
      </c>
    </row>
    <row r="68" spans="1:42" x14ac:dyDescent="0.2">
      <c r="A68" s="2">
        <v>42248</v>
      </c>
      <c r="B68">
        <v>9</v>
      </c>
      <c r="C68">
        <v>2015</v>
      </c>
      <c r="D68">
        <v>7.5</v>
      </c>
      <c r="E68">
        <f t="shared" si="4"/>
        <v>7.25</v>
      </c>
      <c r="F68">
        <v>9.270510044285718</v>
      </c>
      <c r="G68">
        <v>6.83</v>
      </c>
      <c r="H68">
        <v>1.9412193799999999</v>
      </c>
      <c r="I68">
        <v>4326.6061662946431</v>
      </c>
      <c r="J68">
        <v>14396.095238095239</v>
      </c>
      <c r="K68">
        <v>5.0074043448296832</v>
      </c>
      <c r="L68">
        <v>6.6497322607742566</v>
      </c>
      <c r="M68">
        <v>29.983832857142858</v>
      </c>
      <c r="N68">
        <v>5.0241835714285701</v>
      </c>
      <c r="O68">
        <v>37.791559523809518</v>
      </c>
      <c r="P68">
        <v>1428.2019712416379</v>
      </c>
      <c r="Q68">
        <v>15.153542380952379</v>
      </c>
      <c r="R68">
        <f t="shared" si="3"/>
        <v>12.046881666666678</v>
      </c>
      <c r="S68">
        <v>81.771428426106752</v>
      </c>
      <c r="T68">
        <v>7.629365759653691</v>
      </c>
      <c r="U68">
        <v>7.3374592612906557</v>
      </c>
      <c r="V68">
        <f t="shared" si="5"/>
        <v>4.629365759653691</v>
      </c>
      <c r="W68">
        <f t="shared" si="5"/>
        <v>4.3374592612906557</v>
      </c>
      <c r="X68">
        <v>21</v>
      </c>
      <c r="Y68">
        <v>441</v>
      </c>
      <c r="Z68">
        <v>1.9584229885057471</v>
      </c>
      <c r="AA68">
        <v>0</v>
      </c>
      <c r="AB68">
        <v>0.25</v>
      </c>
      <c r="AC68">
        <v>0</v>
      </c>
      <c r="AD68">
        <v>6.6540420120500983</v>
      </c>
      <c r="AE68">
        <v>6.0265490794182162</v>
      </c>
      <c r="AF68">
        <v>5.6323157842921852</v>
      </c>
      <c r="AG68">
        <v>5.8022114938895664</v>
      </c>
      <c r="AH68">
        <v>6.5348308632248369</v>
      </c>
      <c r="AI68" s="12">
        <v>4.2837816273725915</v>
      </c>
      <c r="AJ68" s="12">
        <v>0</v>
      </c>
      <c r="AK68" s="12">
        <v>0</v>
      </c>
      <c r="AL68" s="12">
        <v>0</v>
      </c>
      <c r="AM68" s="12">
        <v>0</v>
      </c>
      <c r="AN68" s="12">
        <v>0</v>
      </c>
      <c r="AO68">
        <v>7.901612028571428</v>
      </c>
      <c r="AP68">
        <v>9.0389498614285717</v>
      </c>
    </row>
    <row r="69" spans="1:42" x14ac:dyDescent="0.2">
      <c r="A69" s="2">
        <v>42278</v>
      </c>
      <c r="B69">
        <v>10</v>
      </c>
      <c r="C69">
        <v>2015</v>
      </c>
      <c r="D69">
        <v>7.5</v>
      </c>
      <c r="E69">
        <f t="shared" si="4"/>
        <v>7.25</v>
      </c>
      <c r="F69">
        <v>8.8617881504761922</v>
      </c>
      <c r="G69">
        <v>6.25</v>
      </c>
      <c r="H69">
        <v>6.5255170800000002</v>
      </c>
      <c r="I69">
        <v>4517.2970842633931</v>
      </c>
      <c r="J69">
        <v>13795.857142857143</v>
      </c>
      <c r="K69">
        <v>5.0030810911693591</v>
      </c>
      <c r="L69">
        <v>6.6405215770437778</v>
      </c>
      <c r="M69">
        <v>29.209011428571433</v>
      </c>
      <c r="N69">
        <v>5.3257166666666667</v>
      </c>
      <c r="O69">
        <v>37.515538571428564</v>
      </c>
      <c r="P69">
        <v>1407.4156343043444</v>
      </c>
      <c r="Q69">
        <v>15.390437142857138</v>
      </c>
      <c r="R69">
        <f t="shared" si="3"/>
        <v>12.559296190476203</v>
      </c>
      <c r="S69">
        <v>74.519047691708508</v>
      </c>
      <c r="T69">
        <v>7.4947513387630016</v>
      </c>
      <c r="U69">
        <v>7.3517963068970236</v>
      </c>
      <c r="V69">
        <f t="shared" si="5"/>
        <v>4.4947513387630016</v>
      </c>
      <c r="W69">
        <f t="shared" si="5"/>
        <v>4.3517963068970236</v>
      </c>
      <c r="X69">
        <v>16</v>
      </c>
      <c r="Y69">
        <v>256</v>
      </c>
      <c r="Z69">
        <v>1.38980871886121</v>
      </c>
      <c r="AA69">
        <v>0</v>
      </c>
      <c r="AB69">
        <v>0.25</v>
      </c>
      <c r="AC69">
        <v>0</v>
      </c>
      <c r="AD69">
        <v>6.647683945339721</v>
      </c>
      <c r="AE69">
        <v>6.0154899739251446</v>
      </c>
      <c r="AF69">
        <v>5.6385542564896021</v>
      </c>
      <c r="AG69">
        <v>5.7790518894955802</v>
      </c>
      <c r="AH69">
        <v>6.5303610438588438</v>
      </c>
      <c r="AI69" s="12">
        <v>4.1905487911425219</v>
      </c>
      <c r="AJ69" s="12">
        <v>0</v>
      </c>
      <c r="AK69" s="12">
        <v>0</v>
      </c>
      <c r="AL69" s="12">
        <v>0</v>
      </c>
      <c r="AM69" s="12">
        <v>0</v>
      </c>
      <c r="AN69" s="12">
        <v>0</v>
      </c>
      <c r="AO69">
        <v>7.9521707904761918</v>
      </c>
      <c r="AP69">
        <v>8.7076484376190457</v>
      </c>
    </row>
    <row r="70" spans="1:42" x14ac:dyDescent="0.2">
      <c r="A70" s="2">
        <v>42309</v>
      </c>
      <c r="B70">
        <v>11</v>
      </c>
      <c r="C70">
        <v>2015</v>
      </c>
      <c r="D70">
        <v>7.5</v>
      </c>
      <c r="E70">
        <f t="shared" si="4"/>
        <v>7.25</v>
      </c>
      <c r="F70">
        <v>8.7682219085714266</v>
      </c>
      <c r="G70">
        <v>4.8899999999999997</v>
      </c>
      <c r="H70">
        <v>6.4837336800000003</v>
      </c>
      <c r="I70">
        <v>4518.5229724702385</v>
      </c>
      <c r="J70">
        <v>13672.571428571429</v>
      </c>
      <c r="K70">
        <v>5.0010430509530064</v>
      </c>
      <c r="L70">
        <v>6.6401850943796044</v>
      </c>
      <c r="M70">
        <v>28.424487142857146</v>
      </c>
      <c r="N70">
        <v>5.4926734761904772</v>
      </c>
      <c r="O70">
        <v>37.461919047619048</v>
      </c>
      <c r="P70">
        <v>1403.3953787303628</v>
      </c>
      <c r="Q70">
        <v>15.286787142857143</v>
      </c>
      <c r="R70">
        <f t="shared" si="3"/>
        <v>13.334133190476194</v>
      </c>
      <c r="S70">
        <v>71.635294297162204</v>
      </c>
      <c r="T70">
        <v>7.5891237687705306</v>
      </c>
      <c r="U70">
        <v>7.3626709297256667</v>
      </c>
      <c r="V70">
        <f t="shared" si="5"/>
        <v>4.5891237687705306</v>
      </c>
      <c r="W70">
        <f t="shared" si="5"/>
        <v>4.3626709297256667</v>
      </c>
      <c r="X70">
        <v>16</v>
      </c>
      <c r="Y70">
        <v>256</v>
      </c>
      <c r="Z70">
        <v>1.6844295010845987</v>
      </c>
      <c r="AA70">
        <v>0</v>
      </c>
      <c r="AB70">
        <v>0.25</v>
      </c>
      <c r="AC70">
        <v>0</v>
      </c>
      <c r="AD70">
        <v>6.6485868242527442</v>
      </c>
      <c r="AE70">
        <v>6.0216815265073578</v>
      </c>
      <c r="AF70">
        <v>5.6412323057702629</v>
      </c>
      <c r="AG70">
        <v>5.7877682186082984</v>
      </c>
      <c r="AH70">
        <v>6.5297137891618986</v>
      </c>
      <c r="AI70" s="12">
        <v>4.1739050281951036</v>
      </c>
      <c r="AJ70" s="12">
        <v>0</v>
      </c>
      <c r="AK70" s="12">
        <v>0</v>
      </c>
      <c r="AL70" s="12">
        <v>0</v>
      </c>
      <c r="AM70" s="12">
        <v>0</v>
      </c>
      <c r="AN70" s="12">
        <v>0</v>
      </c>
      <c r="AO70">
        <v>7.9086855200000006</v>
      </c>
      <c r="AP70">
        <v>8.6374083004761903</v>
      </c>
    </row>
    <row r="71" spans="1:42" x14ac:dyDescent="0.2">
      <c r="A71" s="2">
        <v>42339</v>
      </c>
      <c r="B71">
        <v>12</v>
      </c>
      <c r="C71">
        <v>2015</v>
      </c>
      <c r="D71">
        <v>7.5</v>
      </c>
      <c r="E71">
        <f t="shared" si="4"/>
        <v>7</v>
      </c>
      <c r="F71">
        <v>8.7885004970000011</v>
      </c>
      <c r="G71">
        <v>3.35</v>
      </c>
      <c r="H71">
        <v>1.73652549</v>
      </c>
      <c r="I71">
        <v>4501.9331568667767</v>
      </c>
      <c r="J71">
        <v>13854.6</v>
      </c>
      <c r="K71">
        <v>5.0250231950821709</v>
      </c>
      <c r="L71">
        <v>6.6447394818147014</v>
      </c>
      <c r="M71">
        <v>28.574809047619048</v>
      </c>
      <c r="N71">
        <v>5.3352228095238097</v>
      </c>
      <c r="O71">
        <v>38.040906666666672</v>
      </c>
      <c r="P71">
        <v>1447.1105800220448</v>
      </c>
      <c r="Q71">
        <v>15.23366</v>
      </c>
      <c r="R71">
        <f t="shared" si="3"/>
        <v>12.815401476190473</v>
      </c>
      <c r="S71">
        <v>70.452727231112377</v>
      </c>
      <c r="T71">
        <v>7.2763009245707737</v>
      </c>
      <c r="U71">
        <v>6.9542425094393252</v>
      </c>
      <c r="V71">
        <f t="shared" si="5"/>
        <v>4.2763009245707737</v>
      </c>
      <c r="W71">
        <f t="shared" si="5"/>
        <v>3.9542425094393252</v>
      </c>
      <c r="X71">
        <v>5</v>
      </c>
      <c r="Y71">
        <v>25</v>
      </c>
      <c r="Z71">
        <v>2.0992222222222221</v>
      </c>
      <c r="AA71">
        <v>0</v>
      </c>
      <c r="AB71">
        <v>0.5</v>
      </c>
      <c r="AC71">
        <v>1</v>
      </c>
      <c r="AD71">
        <v>6.6578968681244852</v>
      </c>
      <c r="AE71">
        <v>6.0234334753632153</v>
      </c>
      <c r="AF71">
        <v>5.671667240208027</v>
      </c>
      <c r="AG71">
        <v>5.7678276563628321</v>
      </c>
      <c r="AH71">
        <v>6.5415744254974522</v>
      </c>
      <c r="AI71" s="12">
        <v>4.1270743318623886</v>
      </c>
      <c r="AJ71" s="12">
        <v>0</v>
      </c>
      <c r="AK71" s="12">
        <v>0</v>
      </c>
      <c r="AL71" s="12">
        <v>0</v>
      </c>
      <c r="AM71" s="12">
        <v>0</v>
      </c>
      <c r="AN71" s="12">
        <v>0</v>
      </c>
      <c r="AO71">
        <v>7.9786858915000014</v>
      </c>
      <c r="AP71">
        <v>8.7226319029999999</v>
      </c>
    </row>
    <row r="72" spans="1:42" x14ac:dyDescent="0.2">
      <c r="A72" s="2">
        <v>42370</v>
      </c>
      <c r="B72">
        <v>1</v>
      </c>
      <c r="C72">
        <v>2016</v>
      </c>
      <c r="D72">
        <v>7.25</v>
      </c>
      <c r="E72">
        <f t="shared" si="4"/>
        <v>6.75</v>
      </c>
      <c r="F72">
        <v>8.771291806499999</v>
      </c>
      <c r="G72">
        <v>4.1399999999999997</v>
      </c>
      <c r="H72">
        <v>2.4091385299999999</v>
      </c>
      <c r="I72">
        <v>4520.5774414062498</v>
      </c>
      <c r="J72">
        <v>13889.05</v>
      </c>
      <c r="K72">
        <v>5.0091698733094692</v>
      </c>
      <c r="L72">
        <v>6.6419719618026445</v>
      </c>
      <c r="M72">
        <v>23.783443499999997</v>
      </c>
      <c r="N72">
        <v>10.164804999999998</v>
      </c>
      <c r="O72">
        <v>38.436365499999994</v>
      </c>
      <c r="P72">
        <v>1477.3541928495897</v>
      </c>
      <c r="Q72">
        <v>15.198129500000002</v>
      </c>
      <c r="R72">
        <f t="shared" si="3"/>
        <v>12.417256500000008</v>
      </c>
      <c r="S72">
        <v>74.38777838812932</v>
      </c>
      <c r="T72">
        <v>7.8621027435679869</v>
      </c>
      <c r="U72">
        <v>7.5321808846186276</v>
      </c>
      <c r="V72">
        <f t="shared" si="5"/>
        <v>4.8621027435679869</v>
      </c>
      <c r="W72">
        <f t="shared" si="5"/>
        <v>4.5321808846186276</v>
      </c>
      <c r="X72">
        <v>19</v>
      </c>
      <c r="Y72">
        <v>361</v>
      </c>
      <c r="Z72">
        <v>2.1375774482454855</v>
      </c>
      <c r="AA72">
        <v>0</v>
      </c>
      <c r="AB72">
        <v>0.5</v>
      </c>
      <c r="AC72">
        <v>0</v>
      </c>
      <c r="AD72">
        <v>6.6530543322933813</v>
      </c>
      <c r="AE72">
        <v>6.0196384721370437</v>
      </c>
      <c r="AF72">
        <v>5.6433260710628437</v>
      </c>
      <c r="AG72">
        <v>5.7827487863337197</v>
      </c>
      <c r="AH72">
        <v>6.5361152778307634</v>
      </c>
      <c r="AI72" s="12">
        <v>4.1934730077238465</v>
      </c>
      <c r="AJ72" s="12">
        <v>0</v>
      </c>
      <c r="AK72" s="12">
        <v>0</v>
      </c>
      <c r="AL72" s="12">
        <v>0</v>
      </c>
      <c r="AM72" s="12">
        <v>0</v>
      </c>
      <c r="AN72" s="12">
        <v>0</v>
      </c>
      <c r="AO72">
        <v>7.8742559754999988</v>
      </c>
      <c r="AP72">
        <v>8.6578357950000004</v>
      </c>
    </row>
    <row r="73" spans="1:42" x14ac:dyDescent="0.2">
      <c r="A73" s="2">
        <v>42401</v>
      </c>
      <c r="B73">
        <v>2</v>
      </c>
      <c r="C73">
        <v>2016</v>
      </c>
      <c r="D73">
        <v>7</v>
      </c>
      <c r="E73">
        <f t="shared" si="4"/>
        <v>6.5</v>
      </c>
      <c r="F73">
        <v>8.3204563240000002</v>
      </c>
      <c r="G73">
        <v>4.42</v>
      </c>
      <c r="H73">
        <v>7.4705585599999997</v>
      </c>
      <c r="I73">
        <v>4708.73583984375</v>
      </c>
      <c r="J73">
        <v>13515.7</v>
      </c>
      <c r="K73">
        <v>5.0192979496236854</v>
      </c>
      <c r="L73">
        <v>6.6471398243114699</v>
      </c>
      <c r="M73">
        <v>23.558089500000001</v>
      </c>
      <c r="N73">
        <v>9.9698791999999976</v>
      </c>
      <c r="O73">
        <v>39.181612999999992</v>
      </c>
      <c r="P73">
        <v>1535.1987972817683</v>
      </c>
      <c r="Q73">
        <v>15.227577999999999</v>
      </c>
      <c r="R73">
        <f t="shared" si="3"/>
        <v>12.062840300000005</v>
      </c>
      <c r="S73">
        <v>85.282500076293928</v>
      </c>
      <c r="T73">
        <v>7.9241034646148458</v>
      </c>
      <c r="U73">
        <v>7.6193542465143764</v>
      </c>
      <c r="V73">
        <f t="shared" si="5"/>
        <v>4.9241034646148458</v>
      </c>
      <c r="W73">
        <f t="shared" si="5"/>
        <v>4.6193542465143764</v>
      </c>
      <c r="X73">
        <v>19</v>
      </c>
      <c r="Y73">
        <v>361</v>
      </c>
      <c r="Z73">
        <v>2.0172012012012011</v>
      </c>
      <c r="AA73">
        <v>0</v>
      </c>
      <c r="AB73">
        <v>0.5</v>
      </c>
      <c r="AC73">
        <v>0</v>
      </c>
      <c r="AD73">
        <v>6.6553258712147647</v>
      </c>
      <c r="AE73">
        <v>6.0151713581843209</v>
      </c>
      <c r="AF73">
        <v>5.6254662174986834</v>
      </c>
      <c r="AG73">
        <v>5.7877446495802998</v>
      </c>
      <c r="AH73">
        <v>6.5407088773891724</v>
      </c>
      <c r="AI73" s="12">
        <v>4.1260592895504882</v>
      </c>
      <c r="AJ73" s="12">
        <v>0</v>
      </c>
      <c r="AK73" s="12">
        <v>0</v>
      </c>
      <c r="AL73" s="12">
        <v>0</v>
      </c>
      <c r="AM73" s="12">
        <v>0</v>
      </c>
      <c r="AN73" s="12">
        <v>0</v>
      </c>
      <c r="AO73">
        <v>7.2146352710000006</v>
      </c>
      <c r="AP73">
        <v>8.101517651</v>
      </c>
    </row>
    <row r="74" spans="1:42" x14ac:dyDescent="0.2">
      <c r="A74" s="2">
        <v>42430</v>
      </c>
      <c r="B74">
        <v>3</v>
      </c>
      <c r="C74">
        <v>2016</v>
      </c>
      <c r="D74">
        <v>6.75</v>
      </c>
      <c r="E74">
        <f t="shared" si="4"/>
        <v>6.25</v>
      </c>
      <c r="F74">
        <v>8.1043324728571431</v>
      </c>
      <c r="G74">
        <v>4.45</v>
      </c>
      <c r="H74">
        <v>2.27054819</v>
      </c>
      <c r="I74">
        <v>4836.2062639508931</v>
      </c>
      <c r="J74">
        <v>13193.142857142857</v>
      </c>
      <c r="K74">
        <v>5.0315804512067759</v>
      </c>
      <c r="L74">
        <v>6.6502059815679271</v>
      </c>
      <c r="M74">
        <v>23.047651428571431</v>
      </c>
      <c r="N74">
        <v>9.658609285714288</v>
      </c>
      <c r="O74">
        <v>38.628217142857146</v>
      </c>
      <c r="P74">
        <v>1492.1391596357228</v>
      </c>
      <c r="Q74">
        <v>15.471475714285713</v>
      </c>
      <c r="R74">
        <f t="shared" si="3"/>
        <v>13.194046428571411</v>
      </c>
      <c r="S74">
        <v>76.209092573686064</v>
      </c>
      <c r="T74">
        <v>7.9390782448422899</v>
      </c>
      <c r="U74">
        <v>7.7237018939912678</v>
      </c>
      <c r="V74">
        <f t="shared" si="5"/>
        <v>4.9390782448422899</v>
      </c>
      <c r="W74">
        <f t="shared" si="5"/>
        <v>4.7237018939912678</v>
      </c>
      <c r="X74">
        <v>24</v>
      </c>
      <c r="Y74">
        <v>576</v>
      </c>
      <c r="Z74">
        <v>1.6420120914415266</v>
      </c>
      <c r="AA74">
        <v>0</v>
      </c>
      <c r="AB74">
        <v>0.5</v>
      </c>
      <c r="AC74">
        <v>0</v>
      </c>
      <c r="AD74">
        <v>6.6591431448963272</v>
      </c>
      <c r="AE74">
        <v>6.0272427092425369</v>
      </c>
      <c r="AF74">
        <v>5.6234701040179917</v>
      </c>
      <c r="AG74">
        <v>5.8092392891280316</v>
      </c>
      <c r="AH74">
        <v>6.5420399494285526</v>
      </c>
      <c r="AI74" s="12">
        <v>4.1284328735382605</v>
      </c>
      <c r="AJ74" s="12">
        <v>0</v>
      </c>
      <c r="AK74" s="12">
        <v>0</v>
      </c>
      <c r="AL74" s="12">
        <v>0</v>
      </c>
      <c r="AM74" s="12">
        <v>0</v>
      </c>
      <c r="AN74" s="12">
        <v>0</v>
      </c>
      <c r="AO74">
        <v>6.6342828480952374</v>
      </c>
      <c r="AP74">
        <v>7.7861130004761909</v>
      </c>
    </row>
    <row r="75" spans="1:42" x14ac:dyDescent="0.2">
      <c r="A75" s="2">
        <v>42461</v>
      </c>
      <c r="B75">
        <v>4</v>
      </c>
      <c r="C75">
        <v>2016</v>
      </c>
      <c r="D75">
        <v>5.5</v>
      </c>
      <c r="E75">
        <f t="shared" si="4"/>
        <v>5</v>
      </c>
      <c r="F75">
        <v>7.6473731480952374</v>
      </c>
      <c r="G75">
        <v>3.6</v>
      </c>
      <c r="H75">
        <v>2.419849E-2</v>
      </c>
      <c r="I75">
        <v>4852.8139183407739</v>
      </c>
      <c r="J75">
        <v>13179.857142857143</v>
      </c>
      <c r="K75">
        <v>5.0322589692930846</v>
      </c>
      <c r="L75">
        <v>6.6511237461414963</v>
      </c>
      <c r="M75">
        <v>22.380737619047615</v>
      </c>
      <c r="N75">
        <v>9.4044564285714305</v>
      </c>
      <c r="O75">
        <v>38.972846190476197</v>
      </c>
      <c r="P75">
        <v>1518.8827401865151</v>
      </c>
      <c r="Q75">
        <v>15.942829047619048</v>
      </c>
      <c r="R75">
        <f t="shared" si="3"/>
        <v>13.29913071428571</v>
      </c>
      <c r="S75">
        <v>67.555712745303182</v>
      </c>
      <c r="T75">
        <v>7.9294500916117601</v>
      </c>
      <c r="U75">
        <v>7.6371894221487615</v>
      </c>
      <c r="V75">
        <f t="shared" si="5"/>
        <v>4.9294500916117601</v>
      </c>
      <c r="W75">
        <f t="shared" si="5"/>
        <v>4.6371894221487615</v>
      </c>
      <c r="X75">
        <v>20</v>
      </c>
      <c r="Y75">
        <v>400</v>
      </c>
      <c r="Z75">
        <v>1.9600207516716623</v>
      </c>
      <c r="AA75">
        <v>0</v>
      </c>
      <c r="AB75">
        <v>0.5</v>
      </c>
      <c r="AC75">
        <v>0</v>
      </c>
      <c r="AD75">
        <v>6.6610435088839406</v>
      </c>
      <c r="AE75">
        <v>6.0371124971216599</v>
      </c>
      <c r="AF75">
        <v>5.6387844868159398</v>
      </c>
      <c r="AG75">
        <v>5.8155222228152068</v>
      </c>
      <c r="AH75">
        <v>6.541543480569862</v>
      </c>
      <c r="AI75" s="12">
        <v>4.1123445478240654</v>
      </c>
      <c r="AJ75" s="12">
        <v>0</v>
      </c>
      <c r="AK75" s="12">
        <v>0</v>
      </c>
      <c r="AL75" s="12">
        <v>0</v>
      </c>
      <c r="AM75" s="12">
        <v>0</v>
      </c>
      <c r="AN75" s="12">
        <v>0</v>
      </c>
      <c r="AO75">
        <v>6.4710502828571421</v>
      </c>
      <c r="AP75">
        <v>7.4193336542857153</v>
      </c>
    </row>
    <row r="76" spans="1:42" x14ac:dyDescent="0.2">
      <c r="A76" s="2">
        <v>42491</v>
      </c>
      <c r="B76">
        <v>5</v>
      </c>
      <c r="C76">
        <v>2016</v>
      </c>
      <c r="D76">
        <v>5.5</v>
      </c>
      <c r="E76">
        <f t="shared" si="4"/>
        <v>5</v>
      </c>
      <c r="F76">
        <v>7.8421346594999992</v>
      </c>
      <c r="G76">
        <v>3.33</v>
      </c>
      <c r="H76">
        <v>6.8102949199999996</v>
      </c>
      <c r="I76">
        <v>4769.5700439453121</v>
      </c>
      <c r="J76">
        <v>13419.65</v>
      </c>
      <c r="K76">
        <v>5.0153231574306485</v>
      </c>
      <c r="L76">
        <v>6.6540274752912243</v>
      </c>
      <c r="M76">
        <v>22.893499500000004</v>
      </c>
      <c r="N76">
        <v>9.2192583500000005</v>
      </c>
      <c r="O76">
        <v>38.490730499999998</v>
      </c>
      <c r="P76">
        <v>1481.53633442363</v>
      </c>
      <c r="Q76">
        <v>16.562046500000001</v>
      </c>
      <c r="R76">
        <f t="shared" si="3"/>
        <v>12.83446515</v>
      </c>
      <c r="S76">
        <v>66.834762936546667</v>
      </c>
      <c r="T76">
        <v>7.8162572127805054</v>
      </c>
      <c r="U76">
        <v>7.5301996982030825</v>
      </c>
      <c r="V76">
        <f t="shared" si="5"/>
        <v>4.8162572127805054</v>
      </c>
      <c r="W76">
        <f t="shared" si="5"/>
        <v>4.5301996982030825</v>
      </c>
      <c r="X76">
        <v>24</v>
      </c>
      <c r="Y76">
        <v>576</v>
      </c>
      <c r="Z76">
        <v>1.9322241887905605</v>
      </c>
      <c r="AA76">
        <v>0</v>
      </c>
      <c r="AB76">
        <v>0.5</v>
      </c>
      <c r="AC76">
        <v>0</v>
      </c>
      <c r="AD76">
        <v>6.664083408976798</v>
      </c>
      <c r="AE76">
        <v>6.0487401367284575</v>
      </c>
      <c r="AF76">
        <v>5.6441034428603718</v>
      </c>
      <c r="AG76">
        <v>5.831299149807796</v>
      </c>
      <c r="AH76">
        <v>6.5420085551665412</v>
      </c>
      <c r="AI76" s="12">
        <v>4.0737839476806768</v>
      </c>
      <c r="AJ76" s="12">
        <v>0</v>
      </c>
      <c r="AK76" s="12">
        <v>0</v>
      </c>
      <c r="AL76" s="12">
        <v>0</v>
      </c>
      <c r="AM76" s="12">
        <v>0</v>
      </c>
      <c r="AN76" s="12">
        <v>0</v>
      </c>
      <c r="AO76">
        <v>6.5011339230000003</v>
      </c>
      <c r="AP76">
        <v>7.4977870414999996</v>
      </c>
    </row>
    <row r="77" spans="1:42" x14ac:dyDescent="0.2">
      <c r="A77" s="2">
        <v>42522</v>
      </c>
      <c r="B77">
        <v>6</v>
      </c>
      <c r="C77">
        <v>2016</v>
      </c>
      <c r="D77">
        <v>5.25</v>
      </c>
      <c r="E77">
        <f t="shared" si="4"/>
        <v>4.75</v>
      </c>
      <c r="F77">
        <v>7.7052240186363639</v>
      </c>
      <c r="G77">
        <v>3.45</v>
      </c>
      <c r="H77">
        <v>8.5765890099999993</v>
      </c>
      <c r="I77">
        <v>4870.630149147727</v>
      </c>
      <c r="J77">
        <v>13355.045454545454</v>
      </c>
      <c r="K77">
        <v>5.0405577217770272</v>
      </c>
      <c r="L77">
        <v>6.6603598461115965</v>
      </c>
      <c r="M77">
        <v>22.321773636363634</v>
      </c>
      <c r="N77">
        <v>9.1154116363636355</v>
      </c>
      <c r="O77">
        <v>38.874102727272721</v>
      </c>
      <c r="P77">
        <v>1511.1958628505524</v>
      </c>
      <c r="Q77">
        <v>16.84826409090909</v>
      </c>
      <c r="R77">
        <f t="shared" si="3"/>
        <v>12.840447909090926</v>
      </c>
      <c r="S77">
        <v>75.455499267578119</v>
      </c>
      <c r="T77">
        <v>7.8725542422051076</v>
      </c>
      <c r="U77">
        <v>7.6126355357184492</v>
      </c>
      <c r="V77">
        <f t="shared" si="5"/>
        <v>4.8725542422051076</v>
      </c>
      <c r="W77">
        <f t="shared" si="5"/>
        <v>4.6126355357184492</v>
      </c>
      <c r="X77">
        <v>19</v>
      </c>
      <c r="Y77">
        <v>361</v>
      </c>
      <c r="Z77">
        <v>1.8193602693602693</v>
      </c>
      <c r="AA77">
        <v>0</v>
      </c>
      <c r="AB77">
        <v>0.5</v>
      </c>
      <c r="AC77">
        <v>1</v>
      </c>
      <c r="AD77">
        <v>6.675544752126334</v>
      </c>
      <c r="AE77">
        <v>6.073472330732363</v>
      </c>
      <c r="AF77">
        <v>5.7086711550176927</v>
      </c>
      <c r="AG77">
        <v>5.8280372494586379</v>
      </c>
      <c r="AH77">
        <v>6.5489206106206135</v>
      </c>
      <c r="AI77" s="12">
        <v>4.1397516117055408</v>
      </c>
      <c r="AJ77" s="12">
        <v>0</v>
      </c>
      <c r="AK77" s="12">
        <v>0</v>
      </c>
      <c r="AL77" s="12">
        <v>0</v>
      </c>
      <c r="AM77" s="12">
        <v>0</v>
      </c>
      <c r="AN77" s="12">
        <v>0</v>
      </c>
      <c r="AO77">
        <v>6.6782903054545448</v>
      </c>
      <c r="AP77">
        <v>7.4651743859090907</v>
      </c>
    </row>
    <row r="78" spans="1:42" x14ac:dyDescent="0.2">
      <c r="A78" s="2">
        <v>42552</v>
      </c>
      <c r="B78">
        <v>7</v>
      </c>
      <c r="C78">
        <v>2016</v>
      </c>
      <c r="D78">
        <v>5.25</v>
      </c>
      <c r="E78">
        <f t="shared" si="4"/>
        <v>4.75</v>
      </c>
      <c r="F78">
        <v>7.1951205841176469</v>
      </c>
      <c r="G78">
        <v>3.21</v>
      </c>
      <c r="H78">
        <v>9.2090992499999995</v>
      </c>
      <c r="I78">
        <v>5166.2454223632812</v>
      </c>
      <c r="J78">
        <v>13118.823529411764</v>
      </c>
      <c r="K78">
        <v>5.0469191845510988</v>
      </c>
      <c r="L78">
        <v>6.6613754308879249</v>
      </c>
      <c r="M78">
        <v>21.534538750000003</v>
      </c>
      <c r="N78">
        <v>8.9353217499999982</v>
      </c>
      <c r="O78">
        <v>39.576966875000011</v>
      </c>
      <c r="P78">
        <v>1566.3363070248481</v>
      </c>
      <c r="Q78">
        <v>16.822488125</v>
      </c>
      <c r="R78">
        <f t="shared" si="3"/>
        <v>13.130684499999973</v>
      </c>
      <c r="S78">
        <v>71.480999755859358</v>
      </c>
      <c r="T78">
        <v>7.8338480495311478</v>
      </c>
      <c r="U78">
        <v>7.3695868907363442</v>
      </c>
      <c r="V78">
        <f t="shared" si="5"/>
        <v>4.8338480495311478</v>
      </c>
      <c r="W78">
        <f t="shared" si="5"/>
        <v>4.3695868907363442</v>
      </c>
      <c r="X78">
        <v>10</v>
      </c>
      <c r="Y78">
        <v>100</v>
      </c>
      <c r="Z78">
        <v>2.9124679760888128</v>
      </c>
      <c r="AA78">
        <v>0</v>
      </c>
      <c r="AB78">
        <v>0.5</v>
      </c>
      <c r="AC78">
        <v>0</v>
      </c>
      <c r="AD78">
        <v>6.6748960004230575</v>
      </c>
      <c r="AE78">
        <v>6.0586161119640689</v>
      </c>
      <c r="AF78">
        <v>5.6760035849690871</v>
      </c>
      <c r="AG78">
        <v>5.8262400170807602</v>
      </c>
      <c r="AH78">
        <v>6.5531541763336758</v>
      </c>
      <c r="AI78" s="12">
        <v>4.0748862584722954</v>
      </c>
      <c r="AJ78" s="12">
        <v>0</v>
      </c>
      <c r="AK78" s="12">
        <v>0</v>
      </c>
      <c r="AL78" s="12">
        <v>0</v>
      </c>
      <c r="AM78" s="12">
        <v>0</v>
      </c>
      <c r="AN78" s="12">
        <v>0</v>
      </c>
      <c r="AO78">
        <v>6.4019865547058838</v>
      </c>
      <c r="AP78">
        <v>6.9867335552941183</v>
      </c>
    </row>
    <row r="79" spans="1:42" x14ac:dyDescent="0.2">
      <c r="A79" s="2">
        <v>42583</v>
      </c>
      <c r="B79">
        <v>8</v>
      </c>
      <c r="C79">
        <v>2016</v>
      </c>
      <c r="D79">
        <v>5.25</v>
      </c>
      <c r="E79">
        <f t="shared" si="4"/>
        <v>4.75</v>
      </c>
      <c r="F79">
        <v>7.0409641077272713</v>
      </c>
      <c r="G79">
        <v>2.79</v>
      </c>
      <c r="H79">
        <v>5.6885823899999997</v>
      </c>
      <c r="I79">
        <v>5401.395463423295</v>
      </c>
      <c r="J79">
        <v>13165</v>
      </c>
      <c r="K79">
        <v>5.0551419282697694</v>
      </c>
      <c r="L79">
        <v>6.6637131890897381</v>
      </c>
      <c r="M79">
        <v>21.885375909090911</v>
      </c>
      <c r="N79">
        <v>8.7298501363636394</v>
      </c>
      <c r="O79">
        <v>39.346755909090902</v>
      </c>
      <c r="P79">
        <v>1548.1672005695798</v>
      </c>
      <c r="Q79">
        <v>16.824766363636364</v>
      </c>
      <c r="R79">
        <f t="shared" si="3"/>
        <v>13.213251681818178</v>
      </c>
      <c r="S79">
        <v>66.245652571968392</v>
      </c>
      <c r="T79">
        <v>8.139173887104679</v>
      </c>
      <c r="U79">
        <v>7.7741518589547107</v>
      </c>
      <c r="V79">
        <f t="shared" si="5"/>
        <v>5.139173887104679</v>
      </c>
      <c r="W79">
        <f t="shared" si="5"/>
        <v>4.7741518589547107</v>
      </c>
      <c r="X79">
        <v>24</v>
      </c>
      <c r="Y79">
        <v>576</v>
      </c>
      <c r="Z79">
        <v>2.3175121951219513</v>
      </c>
      <c r="AA79">
        <v>0</v>
      </c>
      <c r="AB79">
        <v>0.5</v>
      </c>
      <c r="AC79">
        <v>0</v>
      </c>
      <c r="AD79">
        <v>6.6763301752939217</v>
      </c>
      <c r="AE79">
        <v>6.0552055655608044</v>
      </c>
      <c r="AF79">
        <v>5.6688531283119925</v>
      </c>
      <c r="AG79">
        <v>5.8254563680189948</v>
      </c>
      <c r="AH79">
        <v>6.5558689610950012</v>
      </c>
      <c r="AI79" s="12">
        <v>4.1483079872280415</v>
      </c>
      <c r="AJ79" s="12">
        <v>0</v>
      </c>
      <c r="AK79" s="12">
        <v>0</v>
      </c>
      <c r="AL79" s="12">
        <v>0</v>
      </c>
      <c r="AM79" s="12">
        <v>0</v>
      </c>
      <c r="AN79" s="12">
        <v>0</v>
      </c>
      <c r="AO79">
        <v>6.1782674540909088</v>
      </c>
      <c r="AP79">
        <v>6.7290493913636347</v>
      </c>
    </row>
    <row r="80" spans="1:42" x14ac:dyDescent="0.2">
      <c r="A80" s="2">
        <v>42614</v>
      </c>
      <c r="B80">
        <v>9</v>
      </c>
      <c r="C80">
        <v>2016</v>
      </c>
      <c r="D80">
        <v>5</v>
      </c>
      <c r="E80">
        <f t="shared" si="4"/>
        <v>4.5</v>
      </c>
      <c r="F80">
        <v>7.0652366023809527</v>
      </c>
      <c r="G80">
        <v>3.07</v>
      </c>
      <c r="H80">
        <v>2.3296219999999999E-2</v>
      </c>
      <c r="I80">
        <v>5336.9779808407739</v>
      </c>
      <c r="J80">
        <v>13118.238095238095</v>
      </c>
      <c r="K80">
        <v>5.0632257667156928</v>
      </c>
      <c r="L80">
        <v>6.6631899124542695</v>
      </c>
      <c r="M80">
        <v>22.04965142857143</v>
      </c>
      <c r="N80">
        <v>8.5705526190476213</v>
      </c>
      <c r="O80">
        <v>38.831535238095242</v>
      </c>
      <c r="P80">
        <v>1507.8881289474325</v>
      </c>
      <c r="Q80">
        <v>17.431999047619051</v>
      </c>
      <c r="R80">
        <f t="shared" si="3"/>
        <v>13.116261666666645</v>
      </c>
      <c r="S80">
        <v>64.981904892694359</v>
      </c>
      <c r="T80">
        <v>7.7752987216766547</v>
      </c>
      <c r="U80">
        <v>7.5563025007672868</v>
      </c>
      <c r="V80">
        <f t="shared" si="5"/>
        <v>4.7752987216766547</v>
      </c>
      <c r="W80">
        <f t="shared" si="5"/>
        <v>4.5563025007672868</v>
      </c>
      <c r="X80">
        <v>19</v>
      </c>
      <c r="Y80">
        <v>361</v>
      </c>
      <c r="Z80">
        <v>1.6557555555555556</v>
      </c>
      <c r="AA80">
        <v>0</v>
      </c>
      <c r="AB80">
        <v>0.5</v>
      </c>
      <c r="AC80">
        <v>0</v>
      </c>
      <c r="AD80">
        <v>6.675561209796764</v>
      </c>
      <c r="AE80">
        <v>6.0515561476282764</v>
      </c>
      <c r="AF80">
        <v>5.6716741680093579</v>
      </c>
      <c r="AG80">
        <v>5.8172376014564522</v>
      </c>
      <c r="AH80">
        <v>6.5562118106110843</v>
      </c>
      <c r="AI80" s="12">
        <v>4.0911884426602203</v>
      </c>
      <c r="AJ80" s="12">
        <v>0</v>
      </c>
      <c r="AK80" s="12">
        <v>0</v>
      </c>
      <c r="AL80" s="12">
        <v>0</v>
      </c>
      <c r="AM80" s="12">
        <v>0</v>
      </c>
      <c r="AN80" s="12">
        <v>0</v>
      </c>
      <c r="AO80">
        <v>6.1968152638095235</v>
      </c>
      <c r="AP80">
        <v>6.7496751928571435</v>
      </c>
    </row>
    <row r="81" spans="1:42" x14ac:dyDescent="0.2">
      <c r="A81" s="2">
        <v>42644</v>
      </c>
      <c r="B81">
        <v>10</v>
      </c>
      <c r="C81">
        <v>2016</v>
      </c>
      <c r="D81">
        <v>4.75</v>
      </c>
      <c r="E81">
        <f t="shared" si="4"/>
        <v>4.25</v>
      </c>
      <c r="F81">
        <v>7.1571846852380947</v>
      </c>
      <c r="G81">
        <v>3.31</v>
      </c>
      <c r="H81">
        <v>-7.7965419999999994E-2</v>
      </c>
      <c r="I81">
        <v>5405.8005254836307</v>
      </c>
      <c r="J81">
        <v>13017.238095238095</v>
      </c>
      <c r="K81">
        <v>5.0608377361720782</v>
      </c>
      <c r="L81">
        <v>6.6677011601655183</v>
      </c>
      <c r="M81">
        <v>21.528702857142861</v>
      </c>
      <c r="N81">
        <v>8.5263690952380973</v>
      </c>
      <c r="O81">
        <v>38.846892380952376</v>
      </c>
      <c r="P81">
        <v>1509.0810476572958</v>
      </c>
      <c r="Q81">
        <v>17.982354761904759</v>
      </c>
      <c r="R81">
        <f t="shared" si="3"/>
        <v>13.115680904761916</v>
      </c>
      <c r="S81">
        <v>62.116250038146923</v>
      </c>
      <c r="T81">
        <v>7.5746076281809946</v>
      </c>
      <c r="U81">
        <v>7.377306251068199</v>
      </c>
      <c r="V81">
        <f t="shared" si="5"/>
        <v>4.5746076281809946</v>
      </c>
      <c r="W81">
        <f t="shared" si="5"/>
        <v>4.377306251068199</v>
      </c>
      <c r="X81">
        <v>18</v>
      </c>
      <c r="Y81">
        <v>324</v>
      </c>
      <c r="Z81">
        <v>1.5750755033557047</v>
      </c>
      <c r="AA81">
        <v>0</v>
      </c>
      <c r="AB81">
        <v>0.5</v>
      </c>
      <c r="AC81">
        <v>0</v>
      </c>
      <c r="AD81">
        <v>6.6792896717559369</v>
      </c>
      <c r="AE81">
        <v>6.0579648390987355</v>
      </c>
      <c r="AF81">
        <v>5.6696127045176326</v>
      </c>
      <c r="AG81">
        <v>5.8296045221534873</v>
      </c>
      <c r="AH81">
        <v>6.5590298811478913</v>
      </c>
      <c r="AI81" s="12">
        <v>4.1144057966695664</v>
      </c>
      <c r="AJ81" s="12">
        <v>0</v>
      </c>
      <c r="AK81" s="12">
        <v>0</v>
      </c>
      <c r="AL81" s="12">
        <v>0</v>
      </c>
      <c r="AM81" s="12">
        <v>0</v>
      </c>
      <c r="AN81" s="12">
        <v>0</v>
      </c>
      <c r="AO81">
        <v>6.2069746428571424</v>
      </c>
      <c r="AP81">
        <v>6.8905762080952355</v>
      </c>
    </row>
    <row r="82" spans="1:42" x14ac:dyDescent="0.2">
      <c r="A82" s="2">
        <v>42675</v>
      </c>
      <c r="B82">
        <v>11</v>
      </c>
      <c r="C82">
        <v>2016</v>
      </c>
      <c r="D82">
        <v>4.75</v>
      </c>
      <c r="E82">
        <f t="shared" si="4"/>
        <v>4.25</v>
      </c>
      <c r="F82">
        <v>7.8190400204545449</v>
      </c>
      <c r="G82">
        <v>3.58</v>
      </c>
      <c r="H82">
        <v>1.9238607599999999</v>
      </c>
      <c r="I82">
        <v>5245.672940340909</v>
      </c>
      <c r="J82">
        <v>13310.5</v>
      </c>
      <c r="K82">
        <v>5.0471427672428986</v>
      </c>
      <c r="L82">
        <v>6.6752261435809492</v>
      </c>
      <c r="M82">
        <v>21.485082727272722</v>
      </c>
      <c r="N82">
        <v>8.6807348181818185</v>
      </c>
      <c r="O82">
        <v>37.681809090909091</v>
      </c>
      <c r="P82">
        <v>1419.9187363637191</v>
      </c>
      <c r="Q82">
        <v>18.176020454545458</v>
      </c>
      <c r="R82">
        <f t="shared" si="3"/>
        <v>13.976352909090906</v>
      </c>
      <c r="S82">
        <v>77.714737741570701</v>
      </c>
      <c r="T82">
        <v>7.4391668406359113</v>
      </c>
      <c r="U82">
        <v>7.2162978866303922</v>
      </c>
      <c r="V82">
        <f t="shared" si="5"/>
        <v>4.4391668406359113</v>
      </c>
      <c r="W82">
        <f t="shared" si="5"/>
        <v>4.2162978866303922</v>
      </c>
      <c r="X82">
        <v>9</v>
      </c>
      <c r="Y82">
        <v>81</v>
      </c>
      <c r="Z82">
        <v>1.6705864478881798</v>
      </c>
      <c r="AA82">
        <v>0</v>
      </c>
      <c r="AB82">
        <v>0.5</v>
      </c>
      <c r="AC82">
        <v>0</v>
      </c>
      <c r="AD82">
        <v>6.6874086583589119</v>
      </c>
      <c r="AE82">
        <v>6.0728855724582651</v>
      </c>
      <c r="AF82">
        <v>5.6783821421655443</v>
      </c>
      <c r="AG82">
        <v>5.8487305693922726</v>
      </c>
      <c r="AH82">
        <v>6.5648349317364083</v>
      </c>
      <c r="AI82" s="12">
        <v>4.1611873580690579</v>
      </c>
      <c r="AJ82" s="12">
        <v>0</v>
      </c>
      <c r="AK82" s="12">
        <v>0</v>
      </c>
      <c r="AL82" s="12">
        <v>0</v>
      </c>
      <c r="AM82" s="12">
        <v>0</v>
      </c>
      <c r="AN82" s="12">
        <v>0</v>
      </c>
      <c r="AO82">
        <v>6.656860075</v>
      </c>
      <c r="AP82">
        <v>7.4984173854545455</v>
      </c>
    </row>
    <row r="83" spans="1:42" x14ac:dyDescent="0.2">
      <c r="A83" s="2">
        <v>42705</v>
      </c>
      <c r="B83">
        <v>12</v>
      </c>
      <c r="C83">
        <v>2016</v>
      </c>
      <c r="D83">
        <v>4.75</v>
      </c>
      <c r="E83">
        <f t="shared" si="4"/>
        <v>4</v>
      </c>
      <c r="F83">
        <v>8.0188751524999997</v>
      </c>
      <c r="G83">
        <v>3.02</v>
      </c>
      <c r="H83">
        <v>4.58669612</v>
      </c>
      <c r="I83">
        <v>5217.6846435546877</v>
      </c>
      <c r="J83">
        <v>13417.666666666666</v>
      </c>
      <c r="K83">
        <v>5.0658094230097834</v>
      </c>
      <c r="L83">
        <v>6.6845543981606914</v>
      </c>
      <c r="M83">
        <v>21.238563500000001</v>
      </c>
      <c r="N83">
        <v>8.9045303999999987</v>
      </c>
      <c r="O83">
        <v>37.494336999999994</v>
      </c>
      <c r="P83">
        <v>1405.8253070695687</v>
      </c>
      <c r="Q83">
        <v>18.2973885</v>
      </c>
      <c r="R83">
        <f t="shared" si="3"/>
        <v>14.065180600000005</v>
      </c>
      <c r="S83">
        <v>75.584285554431716</v>
      </c>
      <c r="T83">
        <v>7.4666778529831888</v>
      </c>
      <c r="U83">
        <v>6.7923916894982534</v>
      </c>
      <c r="V83">
        <f t="shared" si="5"/>
        <v>4.4666778529831888</v>
      </c>
      <c r="W83">
        <f t="shared" si="5"/>
        <v>3.7923916894982534</v>
      </c>
      <c r="X83">
        <v>5</v>
      </c>
      <c r="Y83">
        <v>25</v>
      </c>
      <c r="Z83">
        <v>4.7237419354838712</v>
      </c>
      <c r="AA83">
        <v>0</v>
      </c>
      <c r="AB83">
        <v>0.75</v>
      </c>
      <c r="AC83">
        <v>1</v>
      </c>
      <c r="AD83">
        <v>6.6994020678296637</v>
      </c>
      <c r="AE83">
        <v>6.0925952389574194</v>
      </c>
      <c r="AF83">
        <v>5.7059694860146983</v>
      </c>
      <c r="AG83">
        <v>5.8630365061808796</v>
      </c>
      <c r="AH83">
        <v>6.5744721862674327</v>
      </c>
      <c r="AI83" s="12">
        <v>4.1311401637137886</v>
      </c>
      <c r="AJ83" s="12">
        <v>0</v>
      </c>
      <c r="AK83" s="12">
        <v>0</v>
      </c>
      <c r="AL83" s="12">
        <v>0</v>
      </c>
      <c r="AM83" s="12">
        <v>0</v>
      </c>
      <c r="AN83" s="12">
        <v>0</v>
      </c>
      <c r="AO83">
        <v>6.841408512500001</v>
      </c>
      <c r="AP83">
        <v>7.739924756499998</v>
      </c>
    </row>
    <row r="84" spans="1:42" x14ac:dyDescent="0.2">
      <c r="A84" s="2">
        <v>42736</v>
      </c>
      <c r="B84">
        <v>1</v>
      </c>
      <c r="C84">
        <v>2017</v>
      </c>
      <c r="D84">
        <v>4.75</v>
      </c>
      <c r="E84">
        <f t="shared" si="4"/>
        <v>4</v>
      </c>
      <c r="F84">
        <v>7.8665548109523797</v>
      </c>
      <c r="G84">
        <v>3.49</v>
      </c>
      <c r="H84">
        <v>2.7719994300000002</v>
      </c>
      <c r="I84">
        <v>5294.857421875</v>
      </c>
      <c r="J84">
        <v>13358.714285714286</v>
      </c>
      <c r="K84">
        <v>5.0677776558661574</v>
      </c>
      <c r="L84">
        <v>6.6835275210231657</v>
      </c>
      <c r="M84">
        <v>21.201991904761904</v>
      </c>
      <c r="N84">
        <v>8.9888920476190464</v>
      </c>
      <c r="O84">
        <v>37.720218095238089</v>
      </c>
      <c r="P84">
        <v>1422.814853152327</v>
      </c>
      <c r="Q84">
        <v>18.182519047619046</v>
      </c>
      <c r="R84">
        <f t="shared" si="3"/>
        <v>13.906378904761908</v>
      </c>
      <c r="S84">
        <v>74.84100036621092</v>
      </c>
      <c r="T84">
        <v>8.273652110054913</v>
      </c>
      <c r="U84">
        <v>7.8465403354260781</v>
      </c>
      <c r="V84">
        <f t="shared" si="5"/>
        <v>5.273652110054913</v>
      </c>
      <c r="W84">
        <f t="shared" si="5"/>
        <v>4.8465403354260781</v>
      </c>
      <c r="X84">
        <v>25</v>
      </c>
      <c r="Y84">
        <v>625</v>
      </c>
      <c r="Z84">
        <v>2.6736944504478863</v>
      </c>
      <c r="AA84">
        <v>0</v>
      </c>
      <c r="AB84">
        <v>0.75</v>
      </c>
      <c r="AC84">
        <v>0</v>
      </c>
      <c r="AD84">
        <v>6.6934527460762556</v>
      </c>
      <c r="AE84">
        <v>6.0760939336893509</v>
      </c>
      <c r="AF84">
        <v>5.6723290351072473</v>
      </c>
      <c r="AG84">
        <v>5.8580854889644751</v>
      </c>
      <c r="AH84">
        <v>6.5718360696015639</v>
      </c>
      <c r="AI84" s="12">
        <v>4.1550118660110922</v>
      </c>
      <c r="AJ84" s="12">
        <v>0</v>
      </c>
      <c r="AK84" s="12">
        <v>0</v>
      </c>
      <c r="AL84" s="12">
        <v>0</v>
      </c>
      <c r="AM84" s="12">
        <v>0</v>
      </c>
      <c r="AN84" s="12">
        <v>0</v>
      </c>
      <c r="AO84">
        <v>6.3943148290476177</v>
      </c>
      <c r="AP84">
        <v>7.4552662976190485</v>
      </c>
    </row>
    <row r="85" spans="1:42" x14ac:dyDescent="0.2">
      <c r="A85" s="2">
        <v>42767</v>
      </c>
      <c r="B85">
        <v>2</v>
      </c>
      <c r="C85">
        <v>2017</v>
      </c>
      <c r="D85">
        <v>4.75</v>
      </c>
      <c r="E85">
        <f t="shared" si="4"/>
        <v>4</v>
      </c>
      <c r="F85">
        <v>7.7981994757894748</v>
      </c>
      <c r="G85">
        <v>3.83</v>
      </c>
      <c r="H85">
        <v>3.9521024900000001</v>
      </c>
      <c r="I85">
        <v>5370.0148797286183</v>
      </c>
      <c r="J85">
        <v>13340.842105263158</v>
      </c>
      <c r="K85">
        <v>5.0786853244310235</v>
      </c>
      <c r="L85">
        <v>6.685421051804938</v>
      </c>
      <c r="M85">
        <v>21.829932500000002</v>
      </c>
      <c r="N85">
        <v>9.0539586500000002</v>
      </c>
      <c r="O85">
        <v>37.353400499999999</v>
      </c>
      <c r="P85">
        <v>1395.2765289134002</v>
      </c>
      <c r="Q85">
        <v>17.971199500000001</v>
      </c>
      <c r="R85">
        <f t="shared" si="3"/>
        <v>13.79150885</v>
      </c>
      <c r="S85">
        <v>68.781110975477375</v>
      </c>
      <c r="T85">
        <v>7.9859897483297475</v>
      </c>
      <c r="U85">
        <v>7.6845545382336944</v>
      </c>
      <c r="V85">
        <f t="shared" si="5"/>
        <v>4.9859897483297475</v>
      </c>
      <c r="W85">
        <f t="shared" si="5"/>
        <v>4.6845545382336944</v>
      </c>
      <c r="X85">
        <v>21</v>
      </c>
      <c r="Y85">
        <v>441</v>
      </c>
      <c r="Z85">
        <v>2.0018669522572963</v>
      </c>
      <c r="AA85">
        <v>0</v>
      </c>
      <c r="AB85">
        <v>0.75</v>
      </c>
      <c r="AC85">
        <v>0</v>
      </c>
      <c r="AD85">
        <v>6.6939835604765419</v>
      </c>
      <c r="AE85">
        <v>6.0777444733627952</v>
      </c>
      <c r="AF85">
        <v>5.665029950549787</v>
      </c>
      <c r="AG85">
        <v>5.8654733588612116</v>
      </c>
      <c r="AH85">
        <v>6.5720229494524567</v>
      </c>
      <c r="AI85" s="12">
        <v>4.1518088266193613</v>
      </c>
      <c r="AJ85" s="12">
        <v>0</v>
      </c>
      <c r="AK85" s="12">
        <v>0</v>
      </c>
      <c r="AL85" s="12">
        <v>0</v>
      </c>
      <c r="AM85" s="12">
        <v>0</v>
      </c>
      <c r="AN85" s="12">
        <v>0</v>
      </c>
      <c r="AO85">
        <v>6.0854031952631571</v>
      </c>
      <c r="AP85">
        <v>7.394416559473683</v>
      </c>
    </row>
    <row r="86" spans="1:42" x14ac:dyDescent="0.2">
      <c r="A86" s="2">
        <v>42795</v>
      </c>
      <c r="B86">
        <v>3</v>
      </c>
      <c r="C86">
        <v>2017</v>
      </c>
      <c r="D86">
        <v>4.75</v>
      </c>
      <c r="E86">
        <f t="shared" si="4"/>
        <v>3.75</v>
      </c>
      <c r="F86">
        <v>7.5435135650000005</v>
      </c>
      <c r="G86">
        <v>3.61</v>
      </c>
      <c r="H86">
        <v>5.8943602300000002</v>
      </c>
      <c r="I86">
        <v>5478.665261008523</v>
      </c>
      <c r="J86">
        <v>13345.5</v>
      </c>
      <c r="K86">
        <v>5.0856673623643855</v>
      </c>
      <c r="L86">
        <v>6.6916706183760262</v>
      </c>
      <c r="M86">
        <v>21.087443181818173</v>
      </c>
      <c r="N86">
        <v>9.3029905909090918</v>
      </c>
      <c r="O86">
        <v>37.908526818181819</v>
      </c>
      <c r="P86">
        <v>1437.0564055248103</v>
      </c>
      <c r="Q86">
        <v>17.93410318181818</v>
      </c>
      <c r="R86">
        <f t="shared" si="3"/>
        <v>13.766936227272737</v>
      </c>
      <c r="S86">
        <v>63.941428593226796</v>
      </c>
      <c r="T86">
        <v>7.9583947190959083</v>
      </c>
      <c r="U86">
        <v>7.6431564656197066</v>
      </c>
      <c r="V86">
        <f t="shared" si="5"/>
        <v>4.9583947190959083</v>
      </c>
      <c r="W86">
        <f t="shared" si="5"/>
        <v>4.6431564656197066</v>
      </c>
      <c r="X86">
        <v>20</v>
      </c>
      <c r="Y86">
        <v>400</v>
      </c>
      <c r="Z86">
        <v>2.0665135319536048</v>
      </c>
      <c r="AA86">
        <v>0</v>
      </c>
      <c r="AB86">
        <v>1</v>
      </c>
      <c r="AC86">
        <v>0</v>
      </c>
      <c r="AD86">
        <v>6.7004998060884882</v>
      </c>
      <c r="AE86">
        <v>6.0848823851723433</v>
      </c>
      <c r="AF86">
        <v>5.671119020200365</v>
      </c>
      <c r="AG86">
        <v>5.8732710650012532</v>
      </c>
      <c r="AH86">
        <v>6.5779387919385703</v>
      </c>
      <c r="AI86" s="12">
        <v>4.2527159275631172</v>
      </c>
      <c r="AJ86" s="12">
        <v>0</v>
      </c>
      <c r="AK86" s="12">
        <v>0</v>
      </c>
      <c r="AL86" s="12">
        <v>0</v>
      </c>
      <c r="AM86" s="12">
        <v>0</v>
      </c>
      <c r="AN86" s="12">
        <v>0</v>
      </c>
      <c r="AO86">
        <v>6.0819183486363642</v>
      </c>
      <c r="AP86">
        <v>7.1606998527272712</v>
      </c>
    </row>
    <row r="87" spans="1:42" x14ac:dyDescent="0.2">
      <c r="A87" s="2">
        <v>42826</v>
      </c>
      <c r="B87">
        <v>4</v>
      </c>
      <c r="C87">
        <v>2017</v>
      </c>
      <c r="D87">
        <v>4.75</v>
      </c>
      <c r="E87">
        <f t="shared" si="4"/>
        <v>3.75</v>
      </c>
      <c r="F87">
        <v>7.2660626735294116</v>
      </c>
      <c r="G87">
        <v>4.17</v>
      </c>
      <c r="H87">
        <v>6.81260829</v>
      </c>
      <c r="I87">
        <v>5649.7461799172797</v>
      </c>
      <c r="J87">
        <v>13306.388888888889</v>
      </c>
      <c r="K87">
        <v>5.0907849194427595</v>
      </c>
      <c r="L87">
        <v>6.6920050877965949</v>
      </c>
      <c r="M87">
        <v>20.346496111111108</v>
      </c>
      <c r="N87">
        <v>9.2716501666666673</v>
      </c>
      <c r="O87">
        <v>38.723279444444437</v>
      </c>
      <c r="P87">
        <v>1499.492370932533</v>
      </c>
      <c r="Q87">
        <v>17.771807222222222</v>
      </c>
      <c r="R87">
        <f t="shared" si="3"/>
        <v>13.886767055555566</v>
      </c>
      <c r="S87">
        <v>67.79736850136203</v>
      </c>
      <c r="T87">
        <v>8.0714799148055985</v>
      </c>
      <c r="U87">
        <v>7.6225248624035684</v>
      </c>
      <c r="V87">
        <f t="shared" si="5"/>
        <v>5.0714799148055985</v>
      </c>
      <c r="W87">
        <f t="shared" si="5"/>
        <v>4.6225248624035684</v>
      </c>
      <c r="X87">
        <v>21</v>
      </c>
      <c r="Y87">
        <v>441</v>
      </c>
      <c r="Z87">
        <v>2.8116098259003102</v>
      </c>
      <c r="AA87">
        <v>0</v>
      </c>
      <c r="AB87">
        <v>1</v>
      </c>
      <c r="AC87">
        <v>0</v>
      </c>
      <c r="AD87">
        <v>6.7018942559237136</v>
      </c>
      <c r="AE87">
        <v>6.0954927333013336</v>
      </c>
      <c r="AF87">
        <v>5.6839849208196851</v>
      </c>
      <c r="AG87">
        <v>5.8824592807333298</v>
      </c>
      <c r="AH87">
        <v>6.5764707955953154</v>
      </c>
      <c r="AI87" s="12">
        <v>4.2234712791887983</v>
      </c>
      <c r="AJ87" s="12">
        <v>0</v>
      </c>
      <c r="AK87" s="12">
        <v>0</v>
      </c>
      <c r="AL87" s="12">
        <v>0</v>
      </c>
      <c r="AM87" s="12">
        <v>0</v>
      </c>
      <c r="AN87" s="12">
        <v>0</v>
      </c>
      <c r="AO87">
        <v>5.8611892158823524</v>
      </c>
      <c r="AP87">
        <v>6.8706442870588234</v>
      </c>
    </row>
    <row r="88" spans="1:42" x14ac:dyDescent="0.2">
      <c r="A88" s="2">
        <v>42856</v>
      </c>
      <c r="B88">
        <v>5</v>
      </c>
      <c r="C88">
        <v>2017</v>
      </c>
      <c r="D88">
        <v>4.75</v>
      </c>
      <c r="E88">
        <f t="shared" si="4"/>
        <v>3.75</v>
      </c>
      <c r="F88">
        <v>7.236589286500001</v>
      </c>
      <c r="G88">
        <v>4.33</v>
      </c>
      <c r="H88">
        <v>6.4227896600000003</v>
      </c>
      <c r="I88">
        <v>5692.100830078125</v>
      </c>
      <c r="J88">
        <v>13323.35</v>
      </c>
      <c r="K88">
        <v>5.0967476955167692</v>
      </c>
      <c r="L88">
        <v>6.7000505300291904</v>
      </c>
      <c r="M88">
        <v>20.473909999999997</v>
      </c>
      <c r="N88">
        <v>9.2573028999999973</v>
      </c>
      <c r="O88">
        <v>38.816983999999998</v>
      </c>
      <c r="P88">
        <v>1506.7582468562559</v>
      </c>
      <c r="Q88">
        <v>17.7585385</v>
      </c>
      <c r="R88">
        <f t="shared" si="3"/>
        <v>13.693264600000006</v>
      </c>
      <c r="S88">
        <v>56.877500343322723</v>
      </c>
      <c r="T88">
        <v>8.004633007986099</v>
      </c>
      <c r="U88">
        <v>7.625029346901103</v>
      </c>
      <c r="V88">
        <f t="shared" si="5"/>
        <v>5.004633007986099</v>
      </c>
      <c r="W88">
        <f t="shared" si="5"/>
        <v>4.625029346901103</v>
      </c>
      <c r="X88">
        <v>25</v>
      </c>
      <c r="Y88">
        <v>625</v>
      </c>
      <c r="Z88">
        <v>2.3966447329420832</v>
      </c>
      <c r="AA88">
        <v>0</v>
      </c>
      <c r="AB88">
        <v>1</v>
      </c>
      <c r="AC88">
        <v>0</v>
      </c>
      <c r="AD88">
        <v>6.7098099612510156</v>
      </c>
      <c r="AE88">
        <v>6.1058140845547868</v>
      </c>
      <c r="AF88">
        <v>5.6858526262417666</v>
      </c>
      <c r="AG88">
        <v>5.898049437898834</v>
      </c>
      <c r="AH88">
        <v>6.5835962198324678</v>
      </c>
      <c r="AI88" s="12">
        <v>4.2297076893638801</v>
      </c>
      <c r="AJ88" s="12">
        <v>0</v>
      </c>
      <c r="AK88" s="12">
        <v>0</v>
      </c>
      <c r="AL88" s="12">
        <v>0</v>
      </c>
      <c r="AM88" s="12">
        <v>0</v>
      </c>
      <c r="AN88" s="12">
        <v>0</v>
      </c>
      <c r="AO88">
        <v>5.8642606884999999</v>
      </c>
      <c r="AP88">
        <v>6.8180864575000015</v>
      </c>
    </row>
    <row r="89" spans="1:42" x14ac:dyDescent="0.2">
      <c r="A89" s="2">
        <v>42887</v>
      </c>
      <c r="B89">
        <v>6</v>
      </c>
      <c r="C89">
        <v>2017</v>
      </c>
      <c r="D89">
        <v>4.75</v>
      </c>
      <c r="E89">
        <f t="shared" si="4"/>
        <v>3.5</v>
      </c>
      <c r="F89">
        <v>7.1089869813333344</v>
      </c>
      <c r="G89">
        <v>4.37</v>
      </c>
      <c r="H89">
        <v>-0.35207853</v>
      </c>
      <c r="I89">
        <v>5744.550130208333</v>
      </c>
      <c r="J89">
        <v>13298.25</v>
      </c>
      <c r="K89">
        <v>5.0902358613628005</v>
      </c>
      <c r="L89">
        <v>6.7029434592135582</v>
      </c>
      <c r="M89">
        <v>20.232922222222228</v>
      </c>
      <c r="N89">
        <v>9.3170791666666677</v>
      </c>
      <c r="O89">
        <v>39.29503444444444</v>
      </c>
      <c r="P89">
        <v>1544.099731990075</v>
      </c>
      <c r="Q89">
        <v>17.631511666666668</v>
      </c>
      <c r="R89">
        <f t="shared" si="3"/>
        <v>13.523452500000005</v>
      </c>
      <c r="S89">
        <v>52.54409079118205</v>
      </c>
      <c r="T89">
        <v>7.8096041517971351</v>
      </c>
      <c r="U89">
        <v>7.5007851729174559</v>
      </c>
      <c r="V89">
        <f t="shared" si="5"/>
        <v>4.8096041517971351</v>
      </c>
      <c r="W89">
        <f t="shared" si="5"/>
        <v>4.5007851729174559</v>
      </c>
      <c r="X89">
        <v>15</v>
      </c>
      <c r="Y89">
        <v>225</v>
      </c>
      <c r="Z89">
        <v>2.0361931818181818</v>
      </c>
      <c r="AA89">
        <v>0</v>
      </c>
      <c r="AB89">
        <v>1.25</v>
      </c>
      <c r="AC89">
        <v>1</v>
      </c>
      <c r="AD89">
        <v>6.7181000722972435</v>
      </c>
      <c r="AE89">
        <v>6.1277043783208338</v>
      </c>
      <c r="AF89">
        <v>5.7495978370128631</v>
      </c>
      <c r="AG89">
        <v>5.8921115454126634</v>
      </c>
      <c r="AH89">
        <v>6.5872646659696574</v>
      </c>
      <c r="AI89" s="12">
        <v>4.2377806756374143</v>
      </c>
      <c r="AJ89" s="12">
        <v>0</v>
      </c>
      <c r="AK89" s="12">
        <v>0</v>
      </c>
      <c r="AL89" s="12">
        <v>0</v>
      </c>
      <c r="AM89" s="12">
        <v>0</v>
      </c>
      <c r="AN89" s="12">
        <v>0</v>
      </c>
      <c r="AO89">
        <v>5.7914710493333335</v>
      </c>
      <c r="AP89">
        <v>6.7329562759999986</v>
      </c>
    </row>
    <row r="90" spans="1:42" x14ac:dyDescent="0.2">
      <c r="A90" s="2">
        <v>42917</v>
      </c>
      <c r="B90">
        <v>7</v>
      </c>
      <c r="C90">
        <v>2017</v>
      </c>
      <c r="D90">
        <v>4.75</v>
      </c>
      <c r="E90">
        <f t="shared" si="4"/>
        <v>3.5</v>
      </c>
      <c r="F90">
        <v>7.1676257971428576</v>
      </c>
      <c r="G90">
        <v>3.88</v>
      </c>
      <c r="H90">
        <v>4.0649775500000001</v>
      </c>
      <c r="I90">
        <v>5821.8484468005954</v>
      </c>
      <c r="J90">
        <v>13342.095238095239</v>
      </c>
      <c r="K90">
        <v>5.1063900760985579</v>
      </c>
      <c r="L90">
        <v>6.701799748389786</v>
      </c>
      <c r="M90">
        <v>20.417099047619054</v>
      </c>
      <c r="N90">
        <v>9.187421904761905</v>
      </c>
      <c r="O90">
        <v>39.201083809523816</v>
      </c>
      <c r="P90">
        <v>1536.7249718413102</v>
      </c>
      <c r="Q90">
        <v>17.679740952380953</v>
      </c>
      <c r="R90">
        <f t="shared" si="3"/>
        <v>13.514654285714272</v>
      </c>
      <c r="S90">
        <v>50.883999443054165</v>
      </c>
      <c r="T90">
        <v>7.9679058408893564</v>
      </c>
      <c r="U90">
        <v>7.6705705245660774</v>
      </c>
      <c r="V90">
        <f t="shared" si="5"/>
        <v>4.9679058408893564</v>
      </c>
      <c r="W90">
        <f t="shared" si="5"/>
        <v>4.6705705245660774</v>
      </c>
      <c r="X90">
        <v>20</v>
      </c>
      <c r="Y90">
        <v>400</v>
      </c>
      <c r="Z90">
        <v>1.9830575424362122</v>
      </c>
      <c r="AA90">
        <v>0</v>
      </c>
      <c r="AB90">
        <v>1.25</v>
      </c>
      <c r="AC90">
        <v>0</v>
      </c>
      <c r="AD90">
        <v>6.7141686510487144</v>
      </c>
      <c r="AE90">
        <v>6.1116773960755637</v>
      </c>
      <c r="AF90">
        <v>5.7141701984795867</v>
      </c>
      <c r="AG90">
        <v>5.8895398659266416</v>
      </c>
      <c r="AH90">
        <v>6.5873439287603954</v>
      </c>
      <c r="AI90" s="12">
        <v>4.2579949427157961</v>
      </c>
      <c r="AJ90" s="12">
        <v>0</v>
      </c>
      <c r="AK90" s="12">
        <v>0</v>
      </c>
      <c r="AL90" s="12">
        <v>0</v>
      </c>
      <c r="AM90" s="12">
        <v>0</v>
      </c>
      <c r="AN90" s="12">
        <v>0</v>
      </c>
      <c r="AO90">
        <v>5.8297966628571425</v>
      </c>
      <c r="AP90">
        <v>6.8258401247619043</v>
      </c>
    </row>
    <row r="91" spans="1:42" x14ac:dyDescent="0.2">
      <c r="A91" s="2">
        <v>42948</v>
      </c>
      <c r="B91">
        <v>8</v>
      </c>
      <c r="C91">
        <v>2017</v>
      </c>
      <c r="D91">
        <v>4.5</v>
      </c>
      <c r="E91">
        <f t="shared" si="4"/>
        <v>3.25</v>
      </c>
      <c r="F91">
        <v>7.0764712849999993</v>
      </c>
      <c r="G91">
        <v>3.82</v>
      </c>
      <c r="H91">
        <v>4.6859130499999999</v>
      </c>
      <c r="I91">
        <v>5844.486328125</v>
      </c>
      <c r="J91">
        <v>13341.818181818182</v>
      </c>
      <c r="K91">
        <v>5.1098722290726117</v>
      </c>
      <c r="L91">
        <v>6.7035108778502446</v>
      </c>
      <c r="M91">
        <v>20.811435454545457</v>
      </c>
      <c r="N91">
        <v>9.099085454545456</v>
      </c>
      <c r="O91">
        <v>39.224333636363632</v>
      </c>
      <c r="P91">
        <v>1538.5483492167673</v>
      </c>
      <c r="Q91">
        <v>17.434760000000001</v>
      </c>
      <c r="R91">
        <f t="shared" si="3"/>
        <v>13.430385454545458</v>
      </c>
      <c r="S91">
        <v>49.945652671482222</v>
      </c>
      <c r="T91">
        <v>8.2143229119904184</v>
      </c>
      <c r="U91">
        <v>7.7621531923035949</v>
      </c>
      <c r="V91">
        <f t="shared" si="5"/>
        <v>5.2143229119904184</v>
      </c>
      <c r="W91">
        <f t="shared" si="5"/>
        <v>4.7621531923035949</v>
      </c>
      <c r="X91">
        <v>25</v>
      </c>
      <c r="Y91">
        <v>625</v>
      </c>
      <c r="Z91">
        <v>2.8324987030952791</v>
      </c>
      <c r="AA91">
        <v>0</v>
      </c>
      <c r="AB91">
        <v>1.25</v>
      </c>
      <c r="AC91">
        <v>0</v>
      </c>
      <c r="AD91">
        <v>6.7176411854712361</v>
      </c>
      <c r="AE91">
        <v>6.1054431654058687</v>
      </c>
      <c r="AF91">
        <v>5.721891195321736</v>
      </c>
      <c r="AG91">
        <v>5.8737305578328858</v>
      </c>
      <c r="AH91">
        <v>6.5939145546539946</v>
      </c>
      <c r="AI91" s="12">
        <v>4.28256456561303</v>
      </c>
      <c r="AJ91" s="12">
        <v>0</v>
      </c>
      <c r="AK91" s="12">
        <v>0</v>
      </c>
      <c r="AL91" s="12">
        <v>0</v>
      </c>
      <c r="AM91" s="12">
        <v>0</v>
      </c>
      <c r="AN91" s="12">
        <v>0</v>
      </c>
      <c r="AO91">
        <v>5.8245019400000011</v>
      </c>
      <c r="AP91">
        <v>6.6652879286363627</v>
      </c>
    </row>
    <row r="92" spans="1:42" x14ac:dyDescent="0.2">
      <c r="A92" s="2">
        <v>42979</v>
      </c>
      <c r="B92">
        <v>9</v>
      </c>
      <c r="C92">
        <v>2017</v>
      </c>
      <c r="D92">
        <v>4.25</v>
      </c>
      <c r="E92">
        <f t="shared" si="4"/>
        <v>3</v>
      </c>
      <c r="F92">
        <v>6.7063565773684219</v>
      </c>
      <c r="G92">
        <v>3.72</v>
      </c>
      <c r="H92">
        <v>7.73668917</v>
      </c>
      <c r="I92">
        <v>5865.2312654194075</v>
      </c>
      <c r="J92">
        <v>13303.473684210527</v>
      </c>
      <c r="K92">
        <v>5.1119423311788239</v>
      </c>
      <c r="L92">
        <v>6.7112073409603559</v>
      </c>
      <c r="M92">
        <v>20.81155157894737</v>
      </c>
      <c r="N92">
        <v>8.9818298947368422</v>
      </c>
      <c r="O92">
        <v>39.967677368421043</v>
      </c>
      <c r="P92">
        <v>1597.4152342261957</v>
      </c>
      <c r="Q92">
        <v>17.000854210526317</v>
      </c>
      <c r="R92">
        <f t="shared" si="3"/>
        <v>13.23808694736843</v>
      </c>
      <c r="S92">
        <v>51.185263382761057</v>
      </c>
      <c r="T92">
        <v>8.2120042561341471</v>
      </c>
      <c r="U92">
        <v>7.685741738602264</v>
      </c>
      <c r="V92">
        <f t="shared" si="5"/>
        <v>5.2120042561341471</v>
      </c>
      <c r="W92">
        <f t="shared" si="5"/>
        <v>4.685741738602264</v>
      </c>
      <c r="X92">
        <v>21</v>
      </c>
      <c r="Y92">
        <v>441</v>
      </c>
      <c r="Z92">
        <v>3.3594061855670101</v>
      </c>
      <c r="AA92">
        <v>0</v>
      </c>
      <c r="AB92">
        <v>1.25</v>
      </c>
      <c r="AC92">
        <v>0</v>
      </c>
      <c r="AD92">
        <v>6.7205015175052072</v>
      </c>
      <c r="AE92">
        <v>6.1154020768553199</v>
      </c>
      <c r="AF92">
        <v>5.7188001367654326</v>
      </c>
      <c r="AG92">
        <v>5.8926589856752978</v>
      </c>
      <c r="AH92">
        <v>6.5944653521406558</v>
      </c>
      <c r="AI92" s="12">
        <v>4.2811659091581715</v>
      </c>
      <c r="AJ92" s="12">
        <v>0</v>
      </c>
      <c r="AK92" s="12">
        <v>0</v>
      </c>
      <c r="AL92" s="12">
        <v>0</v>
      </c>
      <c r="AM92" s="12">
        <v>0</v>
      </c>
      <c r="AN92" s="12">
        <v>0</v>
      </c>
      <c r="AO92">
        <v>5.3993297663157893</v>
      </c>
      <c r="AP92">
        <v>6.1958057042105255</v>
      </c>
    </row>
    <row r="93" spans="1:42" x14ac:dyDescent="0.2">
      <c r="A93" s="2">
        <v>43009</v>
      </c>
      <c r="B93">
        <v>10</v>
      </c>
      <c r="C93">
        <v>2017</v>
      </c>
      <c r="D93">
        <v>4.25</v>
      </c>
      <c r="E93">
        <f t="shared" si="4"/>
        <v>3</v>
      </c>
      <c r="F93">
        <v>6.8872449236363646</v>
      </c>
      <c r="G93">
        <v>3.58</v>
      </c>
      <c r="H93">
        <v>2.87592055</v>
      </c>
      <c r="I93">
        <v>5941.404030539773</v>
      </c>
      <c r="J93">
        <v>13526</v>
      </c>
      <c r="K93">
        <v>5.1022523001122346</v>
      </c>
      <c r="L93">
        <v>6.7128437348849364</v>
      </c>
      <c r="M93">
        <v>21.699482727272724</v>
      </c>
      <c r="N93">
        <v>8.9536518181818181</v>
      </c>
      <c r="O93">
        <v>39.178316363636355</v>
      </c>
      <c r="P93">
        <v>1534.9404730891763</v>
      </c>
      <c r="Q93">
        <v>16.898876363636361</v>
      </c>
      <c r="R93">
        <f t="shared" si="3"/>
        <v>13.269672727272734</v>
      </c>
      <c r="S93">
        <v>53.520499610900821</v>
      </c>
      <c r="T93">
        <v>8.1515684095247849</v>
      </c>
      <c r="U93">
        <v>7.8856438718357635</v>
      </c>
      <c r="V93">
        <f t="shared" si="5"/>
        <v>5.1515684095247849</v>
      </c>
      <c r="W93">
        <f t="shared" si="5"/>
        <v>4.8856438718357635</v>
      </c>
      <c r="X93">
        <v>26</v>
      </c>
      <c r="Y93">
        <v>676</v>
      </c>
      <c r="Z93">
        <v>1.8446948601171111</v>
      </c>
      <c r="AA93">
        <v>0</v>
      </c>
      <c r="AB93">
        <v>1.25</v>
      </c>
      <c r="AC93">
        <v>0</v>
      </c>
      <c r="AD93">
        <v>6.7229891222485332</v>
      </c>
      <c r="AE93">
        <v>6.1224656748824815</v>
      </c>
      <c r="AF93">
        <v>5.7158875887303457</v>
      </c>
      <c r="AG93">
        <v>5.9062816515541305</v>
      </c>
      <c r="AH93">
        <v>6.5954093983417739</v>
      </c>
      <c r="AI93" s="12">
        <v>4.2865783874329031</v>
      </c>
      <c r="AJ93" s="12">
        <v>0</v>
      </c>
      <c r="AK93" s="12">
        <v>0</v>
      </c>
      <c r="AL93" s="12">
        <v>0</v>
      </c>
      <c r="AM93" s="12">
        <v>0</v>
      </c>
      <c r="AN93" s="12">
        <v>0</v>
      </c>
      <c r="AO93">
        <v>5.3914038090909093</v>
      </c>
      <c r="AP93">
        <v>6.3702062431818183</v>
      </c>
    </row>
    <row r="94" spans="1:42" x14ac:dyDescent="0.2">
      <c r="A94" s="2">
        <v>43040</v>
      </c>
      <c r="B94">
        <v>11</v>
      </c>
      <c r="C94">
        <v>2017</v>
      </c>
      <c r="D94">
        <v>4.25</v>
      </c>
      <c r="E94">
        <f t="shared" si="4"/>
        <v>3</v>
      </c>
      <c r="F94">
        <v>6.8827084240909082</v>
      </c>
      <c r="G94">
        <v>3.3</v>
      </c>
      <c r="H94">
        <v>3.8117843300000001</v>
      </c>
      <c r="I94">
        <v>6038.162131569602</v>
      </c>
      <c r="J94">
        <v>13527.363636363636</v>
      </c>
      <c r="K94">
        <v>5.1002575793937881</v>
      </c>
      <c r="L94">
        <v>6.7159604131738364</v>
      </c>
      <c r="M94">
        <v>22.370601818181814</v>
      </c>
      <c r="N94">
        <v>8.8146269999999998</v>
      </c>
      <c r="O94">
        <v>38.775094999999993</v>
      </c>
      <c r="P94">
        <v>1503.5079922590244</v>
      </c>
      <c r="Q94">
        <v>16.651200909090914</v>
      </c>
      <c r="R94">
        <f t="shared" si="3"/>
        <v>13.388475272727277</v>
      </c>
      <c r="S94">
        <v>46.705238523937361</v>
      </c>
      <c r="T94">
        <v>7.8287803739893178</v>
      </c>
      <c r="U94">
        <v>7.5031094366713695</v>
      </c>
      <c r="V94">
        <f t="shared" si="5"/>
        <v>4.8287803739893178</v>
      </c>
      <c r="W94">
        <f t="shared" si="5"/>
        <v>4.5031094366713695</v>
      </c>
      <c r="X94">
        <v>15</v>
      </c>
      <c r="Y94">
        <v>225</v>
      </c>
      <c r="Z94">
        <v>2.116756671899529</v>
      </c>
      <c r="AA94">
        <v>0</v>
      </c>
      <c r="AB94">
        <v>1.25</v>
      </c>
      <c r="AC94">
        <v>0</v>
      </c>
      <c r="AD94">
        <v>6.7260284981130223</v>
      </c>
      <c r="AE94">
        <v>6.1265026336816373</v>
      </c>
      <c r="AF94">
        <v>5.7302149168330603</v>
      </c>
      <c r="AG94">
        <v>5.9035488534750344</v>
      </c>
      <c r="AH94">
        <v>6.5981891517620719</v>
      </c>
      <c r="AI94" s="12">
        <v>4.2737367491412153</v>
      </c>
      <c r="AJ94" s="12">
        <v>0</v>
      </c>
      <c r="AK94" s="12">
        <v>0</v>
      </c>
      <c r="AL94" s="12">
        <v>0</v>
      </c>
      <c r="AM94" s="12">
        <v>0</v>
      </c>
      <c r="AN94" s="12">
        <v>0</v>
      </c>
      <c r="AO94">
        <v>5.3034902949999987</v>
      </c>
      <c r="AP94">
        <v>6.3764939168181822</v>
      </c>
    </row>
    <row r="95" spans="1:42" x14ac:dyDescent="0.2">
      <c r="A95" s="2">
        <v>43101</v>
      </c>
      <c r="B95">
        <v>1</v>
      </c>
      <c r="C95">
        <v>2018</v>
      </c>
      <c r="D95">
        <v>4.25</v>
      </c>
      <c r="E95">
        <f t="shared" si="4"/>
        <v>2.75</v>
      </c>
      <c r="F95">
        <v>6.4159405831818184</v>
      </c>
      <c r="G95">
        <v>3.25</v>
      </c>
      <c r="H95">
        <v>7.9447558000000003</v>
      </c>
      <c r="I95">
        <v>6465.086869673295</v>
      </c>
      <c r="J95">
        <v>13380.363636363636</v>
      </c>
      <c r="K95">
        <v>5.1205069394055043</v>
      </c>
      <c r="L95">
        <v>6.7184009507589426</v>
      </c>
      <c r="M95">
        <v>20.92514090909091</v>
      </c>
      <c r="N95">
        <v>8.4460857727272742</v>
      </c>
      <c r="O95">
        <v>40.850895454545444</v>
      </c>
      <c r="P95">
        <v>1668.7956594382017</v>
      </c>
      <c r="Q95">
        <v>16.60777818181818</v>
      </c>
      <c r="R95">
        <f t="shared" si="3"/>
        <v>13.170099681818201</v>
      </c>
      <c r="S95">
        <v>50.372499847412072</v>
      </c>
      <c r="T95">
        <v>8.4251677522227943</v>
      </c>
      <c r="U95">
        <v>7.9551102309705515</v>
      </c>
      <c r="V95">
        <f t="shared" si="5"/>
        <v>5.4251677522227943</v>
      </c>
      <c r="W95">
        <f t="shared" si="5"/>
        <v>4.9551102309705515</v>
      </c>
      <c r="X95">
        <v>27</v>
      </c>
      <c r="Y95">
        <v>729</v>
      </c>
      <c r="Z95">
        <v>2.951600133067199</v>
      </c>
      <c r="AA95">
        <v>0</v>
      </c>
      <c r="AB95">
        <v>1.5</v>
      </c>
      <c r="AC95">
        <v>0</v>
      </c>
      <c r="AD95">
        <v>6.7284905161735482</v>
      </c>
      <c r="AE95">
        <v>6.1227864743234308</v>
      </c>
      <c r="AF95">
        <v>5.7260189518130673</v>
      </c>
      <c r="AG95">
        <v>5.9001543049992566</v>
      </c>
      <c r="AH95">
        <v>6.6027722015274053</v>
      </c>
      <c r="AI95" s="12">
        <v>4.2642887946010726</v>
      </c>
      <c r="AJ95" s="12">
        <v>0</v>
      </c>
      <c r="AK95" s="12">
        <v>0</v>
      </c>
      <c r="AL95" s="12">
        <v>0</v>
      </c>
      <c r="AM95" s="12">
        <v>0</v>
      </c>
      <c r="AN95" s="12">
        <v>0</v>
      </c>
      <c r="AO95">
        <v>4.9775487922727271</v>
      </c>
      <c r="AP95">
        <v>5.8426146704545454</v>
      </c>
    </row>
    <row r="96" spans="1:42" x14ac:dyDescent="0.2">
      <c r="A96" s="2">
        <v>43132</v>
      </c>
      <c r="B96">
        <v>2</v>
      </c>
      <c r="C96">
        <v>2018</v>
      </c>
      <c r="D96">
        <v>4.25</v>
      </c>
      <c r="E96">
        <f t="shared" si="4"/>
        <v>2.75</v>
      </c>
      <c r="F96">
        <v>6.6960467689473688</v>
      </c>
      <c r="G96">
        <v>3.18</v>
      </c>
      <c r="H96">
        <v>6.1149745099999997</v>
      </c>
      <c r="I96">
        <v>6585.651649876645</v>
      </c>
      <c r="J96">
        <v>13590.052631578947</v>
      </c>
      <c r="K96">
        <v>5.1074089191604823</v>
      </c>
      <c r="L96">
        <v>6.7205975955108599</v>
      </c>
      <c r="M96">
        <v>20.655333684210529</v>
      </c>
      <c r="N96">
        <v>8.393743526315788</v>
      </c>
      <c r="O96">
        <v>40.600690526315795</v>
      </c>
      <c r="P96">
        <v>1648.4160712136691</v>
      </c>
      <c r="Q96">
        <v>17.153220526315785</v>
      </c>
      <c r="R96">
        <f t="shared" si="3"/>
        <v>13.197011736842114</v>
      </c>
      <c r="S96">
        <v>64.019411648020991</v>
      </c>
      <c r="T96">
        <v>8.0807180975233557</v>
      </c>
      <c r="U96">
        <v>7.796921075330169</v>
      </c>
      <c r="V96">
        <f t="shared" si="5"/>
        <v>5.0807180975233557</v>
      </c>
      <c r="W96">
        <f t="shared" si="5"/>
        <v>4.796921075330169</v>
      </c>
      <c r="X96">
        <v>22</v>
      </c>
      <c r="Y96">
        <v>484</v>
      </c>
      <c r="Z96">
        <v>1.922193136472466</v>
      </c>
      <c r="AA96">
        <v>0</v>
      </c>
      <c r="AB96">
        <v>1.5</v>
      </c>
      <c r="AC96">
        <v>0</v>
      </c>
      <c r="AD96">
        <v>6.7284877294397853</v>
      </c>
      <c r="AE96">
        <v>6.1307382781699298</v>
      </c>
      <c r="AF96">
        <v>5.7252656533659634</v>
      </c>
      <c r="AG96">
        <v>5.9138396550649501</v>
      </c>
      <c r="AH96">
        <v>6.6002607712655532</v>
      </c>
      <c r="AI96" s="12">
        <v>4.2286433621444726</v>
      </c>
      <c r="AJ96" s="12">
        <v>0</v>
      </c>
      <c r="AK96" s="12">
        <v>0</v>
      </c>
      <c r="AL96" s="12">
        <v>0</v>
      </c>
      <c r="AM96" s="12">
        <v>0</v>
      </c>
      <c r="AN96" s="12">
        <v>0</v>
      </c>
      <c r="AO96">
        <v>4.9582018452631571</v>
      </c>
      <c r="AP96">
        <v>6.0132075663157885</v>
      </c>
    </row>
    <row r="97" spans="1:42" x14ac:dyDescent="0.2">
      <c r="A97" s="2">
        <v>43160</v>
      </c>
      <c r="B97">
        <v>3</v>
      </c>
      <c r="C97">
        <v>2018</v>
      </c>
      <c r="D97">
        <v>4.25</v>
      </c>
      <c r="E97">
        <f t="shared" si="4"/>
        <v>2.5</v>
      </c>
      <c r="F97">
        <v>6.9847935966666652</v>
      </c>
      <c r="G97">
        <v>3.4</v>
      </c>
      <c r="H97">
        <v>1.6275262699999999</v>
      </c>
      <c r="I97">
        <v>6355.0853329613092</v>
      </c>
      <c r="J97">
        <v>13758.285714285714</v>
      </c>
      <c r="K97">
        <v>5.1003818504140712</v>
      </c>
      <c r="L97">
        <v>6.7237099348877774</v>
      </c>
      <c r="M97">
        <v>21.890714761904764</v>
      </c>
      <c r="N97">
        <v>8.4674113333333345</v>
      </c>
      <c r="O97">
        <v>39.051777142857141</v>
      </c>
      <c r="P97">
        <v>1525.0412980153794</v>
      </c>
      <c r="Q97">
        <v>17.345183333333335</v>
      </c>
      <c r="R97">
        <f t="shared" si="3"/>
        <v>13.244913428571422</v>
      </c>
      <c r="S97">
        <v>59.161904652913371</v>
      </c>
      <c r="T97">
        <v>8.0158909799992948</v>
      </c>
      <c r="U97">
        <v>7.7645337137295654</v>
      </c>
      <c r="V97">
        <f t="shared" si="5"/>
        <v>5.0158909799992948</v>
      </c>
      <c r="W97">
        <f t="shared" si="5"/>
        <v>4.7645337137295654</v>
      </c>
      <c r="X97">
        <v>23</v>
      </c>
      <c r="Y97">
        <v>529</v>
      </c>
      <c r="Z97">
        <v>1.7838456196244687</v>
      </c>
      <c r="AA97">
        <v>0</v>
      </c>
      <c r="AB97">
        <v>1.75</v>
      </c>
      <c r="AC97">
        <v>0</v>
      </c>
      <c r="AD97">
        <v>6.7320579396866878</v>
      </c>
      <c r="AE97">
        <v>6.1339013546582164</v>
      </c>
      <c r="AF97">
        <v>5.7397434575688777</v>
      </c>
      <c r="AG97">
        <v>5.9095127741379727</v>
      </c>
      <c r="AH97">
        <v>6.6041103662592295</v>
      </c>
      <c r="AI97" s="12">
        <v>4.1975909332787786</v>
      </c>
      <c r="AJ97" s="12">
        <v>0</v>
      </c>
      <c r="AK97" s="12">
        <v>0</v>
      </c>
      <c r="AL97" s="12">
        <v>0</v>
      </c>
      <c r="AM97" s="12">
        <v>0</v>
      </c>
      <c r="AN97" s="12">
        <v>0</v>
      </c>
      <c r="AO97">
        <v>5.1660680466666671</v>
      </c>
      <c r="AP97">
        <v>6.3805611090476191</v>
      </c>
    </row>
    <row r="98" spans="1:42" x14ac:dyDescent="0.2">
      <c r="A98" s="2">
        <v>43191</v>
      </c>
      <c r="B98">
        <v>4</v>
      </c>
      <c r="C98">
        <v>2018</v>
      </c>
      <c r="D98">
        <v>4.25</v>
      </c>
      <c r="E98">
        <f t="shared" si="4"/>
        <v>2.5</v>
      </c>
      <c r="F98">
        <v>6.8919193061904753</v>
      </c>
      <c r="G98">
        <v>3.41</v>
      </c>
      <c r="H98">
        <v>7.0859126300000002</v>
      </c>
      <c r="I98">
        <v>6215.5116024925592</v>
      </c>
      <c r="J98">
        <v>13802.952380952382</v>
      </c>
      <c r="K98">
        <v>5.0964302870425504</v>
      </c>
      <c r="L98">
        <v>6.7256839762056009</v>
      </c>
      <c r="M98">
        <v>21.52966428571429</v>
      </c>
      <c r="N98">
        <v>8.5270110476190464</v>
      </c>
      <c r="O98">
        <v>39.477270476190469</v>
      </c>
      <c r="P98">
        <v>1558.4548842502998</v>
      </c>
      <c r="Q98">
        <v>17.211425238095241</v>
      </c>
      <c r="R98">
        <f t="shared" si="3"/>
        <v>13.254628952380955</v>
      </c>
      <c r="S98">
        <v>52.596666608537916</v>
      </c>
      <c r="T98">
        <v>7.8815227416026898</v>
      </c>
      <c r="U98">
        <v>7.6142522211095871</v>
      </c>
      <c r="V98">
        <f t="shared" si="5"/>
        <v>4.8815227416026898</v>
      </c>
      <c r="W98">
        <f t="shared" si="5"/>
        <v>4.6142522211095871</v>
      </c>
      <c r="X98">
        <v>24</v>
      </c>
      <c r="Y98">
        <v>576</v>
      </c>
      <c r="Z98">
        <v>1.8504208806773605</v>
      </c>
      <c r="AA98">
        <v>0</v>
      </c>
      <c r="AB98">
        <v>1.75</v>
      </c>
      <c r="AC98">
        <v>0</v>
      </c>
      <c r="AD98">
        <v>6.7331241120348366</v>
      </c>
      <c r="AE98">
        <v>6.1375364482823347</v>
      </c>
      <c r="AF98">
        <v>5.7400366014584288</v>
      </c>
      <c r="AG98">
        <v>5.9153940094003152</v>
      </c>
      <c r="AH98">
        <v>6.6043321527415682</v>
      </c>
      <c r="AI98" s="12">
        <v>4.1911840397392135</v>
      </c>
      <c r="AJ98" s="12">
        <v>0</v>
      </c>
      <c r="AK98" s="12">
        <v>0</v>
      </c>
      <c r="AL98" s="12">
        <v>0</v>
      </c>
      <c r="AM98" s="12">
        <v>0</v>
      </c>
      <c r="AN98" s="12">
        <v>0</v>
      </c>
      <c r="AO98">
        <v>5.360483105238095</v>
      </c>
      <c r="AP98">
        <v>6.3386691366666659</v>
      </c>
    </row>
    <row r="99" spans="1:42" x14ac:dyDescent="0.2">
      <c r="A99" s="2">
        <v>43221</v>
      </c>
      <c r="B99">
        <v>5</v>
      </c>
      <c r="C99">
        <v>2018</v>
      </c>
      <c r="D99">
        <v>4.625</v>
      </c>
      <c r="E99">
        <f t="shared" si="4"/>
        <v>2.875</v>
      </c>
      <c r="F99">
        <v>7.5052444855000005</v>
      </c>
      <c r="G99">
        <v>3.23</v>
      </c>
      <c r="H99">
        <v>5.5276399700000001</v>
      </c>
      <c r="I99">
        <v>5883.8042724609377</v>
      </c>
      <c r="J99">
        <v>14059.7</v>
      </c>
      <c r="K99">
        <v>5.0896010341834632</v>
      </c>
      <c r="L99">
        <v>6.7272627801229916</v>
      </c>
      <c r="M99">
        <v>22.225314999999998</v>
      </c>
      <c r="N99">
        <v>8.6410927000000015</v>
      </c>
      <c r="O99">
        <v>38.118816499999994</v>
      </c>
      <c r="P99">
        <v>1453.0441713606717</v>
      </c>
      <c r="Q99">
        <v>17.5264095</v>
      </c>
      <c r="R99">
        <f t="shared" si="3"/>
        <v>13.48836630000001</v>
      </c>
      <c r="S99">
        <v>52.642857142857089</v>
      </c>
      <c r="T99">
        <v>7.781424323291823</v>
      </c>
      <c r="U99">
        <v>7.3943641126271284</v>
      </c>
      <c r="V99">
        <f t="shared" si="5"/>
        <v>4.781424323291823</v>
      </c>
      <c r="W99">
        <f t="shared" si="5"/>
        <v>4.3943641126271284</v>
      </c>
      <c r="X99">
        <v>29</v>
      </c>
      <c r="Y99">
        <v>841</v>
      </c>
      <c r="Z99">
        <v>2.4381488203266786</v>
      </c>
      <c r="AA99">
        <v>0</v>
      </c>
      <c r="AB99">
        <v>1.75</v>
      </c>
      <c r="AC99">
        <v>0</v>
      </c>
      <c r="AD99">
        <v>6.7352061750583045</v>
      </c>
      <c r="AE99">
        <v>6.1475610400763259</v>
      </c>
      <c r="AF99">
        <v>5.7638958360545658</v>
      </c>
      <c r="AG99">
        <v>5.9159282394558996</v>
      </c>
      <c r="AH99">
        <v>6.6037714784183734</v>
      </c>
      <c r="AI99" s="12">
        <v>4.1661745539095341</v>
      </c>
      <c r="AJ99" s="12">
        <v>0</v>
      </c>
      <c r="AK99" s="12">
        <v>0</v>
      </c>
      <c r="AL99" s="12">
        <v>0</v>
      </c>
      <c r="AM99" s="12">
        <v>0</v>
      </c>
      <c r="AN99" s="12">
        <v>0</v>
      </c>
      <c r="AO99">
        <v>6.1350338400000002</v>
      </c>
      <c r="AP99">
        <v>6.9822058704999987</v>
      </c>
    </row>
    <row r="100" spans="1:42" x14ac:dyDescent="0.2">
      <c r="A100" s="2">
        <v>43252</v>
      </c>
      <c r="B100">
        <v>6</v>
      </c>
      <c r="C100">
        <v>2018</v>
      </c>
      <c r="D100">
        <v>5.25</v>
      </c>
      <c r="E100">
        <f t="shared" si="4"/>
        <v>3.25</v>
      </c>
      <c r="F100">
        <v>7.6821377927272723</v>
      </c>
      <c r="G100">
        <v>3.12</v>
      </c>
      <c r="H100">
        <v>-6.4663386200000001</v>
      </c>
      <c r="I100">
        <v>5903.1284930889424</v>
      </c>
      <c r="J100">
        <v>14036.142857142857</v>
      </c>
      <c r="K100">
        <v>5.0785982851071241</v>
      </c>
      <c r="L100">
        <v>6.7322986067383024</v>
      </c>
      <c r="M100">
        <v>21.584729166666666</v>
      </c>
      <c r="N100">
        <v>8.7405643333333334</v>
      </c>
      <c r="O100">
        <v>38.138894166666667</v>
      </c>
      <c r="P100">
        <v>1454.5752482562007</v>
      </c>
      <c r="Q100">
        <v>17.745860833333335</v>
      </c>
      <c r="R100">
        <f t="shared" si="3"/>
        <v>13.789951499999987</v>
      </c>
      <c r="S100">
        <v>54.043333326067192</v>
      </c>
      <c r="T100">
        <v>7.5617380410867838</v>
      </c>
      <c r="U100">
        <v>7.2268318106587204</v>
      </c>
      <c r="V100">
        <f t="shared" si="5"/>
        <v>4.5617380410867838</v>
      </c>
      <c r="W100">
        <f t="shared" si="5"/>
        <v>4.2268318106587204</v>
      </c>
      <c r="X100">
        <v>12</v>
      </c>
      <c r="Y100">
        <v>144</v>
      </c>
      <c r="Z100">
        <v>2.1622516163473517</v>
      </c>
      <c r="AA100">
        <v>0</v>
      </c>
      <c r="AB100">
        <v>2</v>
      </c>
      <c r="AC100">
        <v>1</v>
      </c>
      <c r="AD100">
        <v>6.7430509129295029</v>
      </c>
      <c r="AE100">
        <v>6.1620726197342037</v>
      </c>
      <c r="AF100">
        <v>5.7824531736445302</v>
      </c>
      <c r="AG100">
        <v>5.9275662082729079</v>
      </c>
      <c r="AH100">
        <v>6.6092299889427411</v>
      </c>
      <c r="AI100" s="12">
        <v>4.1821040864921626</v>
      </c>
      <c r="AJ100" s="12">
        <v>0</v>
      </c>
      <c r="AK100" s="12">
        <v>0</v>
      </c>
      <c r="AL100" s="12">
        <v>0</v>
      </c>
      <c r="AM100" s="12">
        <v>0</v>
      </c>
      <c r="AN100" s="12">
        <v>0</v>
      </c>
      <c r="AO100">
        <v>6.2483774709090918</v>
      </c>
      <c r="AP100">
        <v>7.2378956654545448</v>
      </c>
    </row>
    <row r="101" spans="1:42" x14ac:dyDescent="0.2">
      <c r="A101" s="2">
        <v>43282</v>
      </c>
      <c r="B101">
        <v>7</v>
      </c>
      <c r="C101">
        <v>2018</v>
      </c>
      <c r="D101">
        <v>5.25</v>
      </c>
      <c r="E101">
        <f t="shared" si="4"/>
        <v>3.25</v>
      </c>
      <c r="F101">
        <v>7.9219587013636366</v>
      </c>
      <c r="G101">
        <v>3.18</v>
      </c>
      <c r="H101">
        <v>4.8072338500000003</v>
      </c>
      <c r="I101">
        <v>5866.612127130682</v>
      </c>
      <c r="J101">
        <v>14414.5</v>
      </c>
      <c r="K101">
        <v>5.0730296769143006</v>
      </c>
      <c r="L101">
        <v>6.7307272184895206</v>
      </c>
      <c r="M101">
        <v>21.581323636363638</v>
      </c>
      <c r="N101">
        <v>8.9845151363636369</v>
      </c>
      <c r="O101">
        <v>37.733659545454536</v>
      </c>
      <c r="P101">
        <v>1423.8290626922721</v>
      </c>
      <c r="Q101">
        <v>17.850696818181817</v>
      </c>
      <c r="R101">
        <f t="shared" si="3"/>
        <v>13.849804863636379</v>
      </c>
      <c r="S101">
        <v>49.041428520565908</v>
      </c>
      <c r="T101">
        <v>8.1055152940867643</v>
      </c>
      <c r="U101">
        <v>7.807061239917239</v>
      </c>
      <c r="V101">
        <f t="shared" si="5"/>
        <v>5.1055152940867643</v>
      </c>
      <c r="W101">
        <f t="shared" si="5"/>
        <v>4.807061239917239</v>
      </c>
      <c r="X101">
        <v>27</v>
      </c>
      <c r="Y101">
        <v>729</v>
      </c>
      <c r="Z101">
        <v>1.9881724621861843</v>
      </c>
      <c r="AA101">
        <v>0</v>
      </c>
      <c r="AB101">
        <v>2</v>
      </c>
      <c r="AC101">
        <v>0</v>
      </c>
      <c r="AD101">
        <v>6.7409775111898895</v>
      </c>
      <c r="AE101">
        <v>6.140979985920386</v>
      </c>
      <c r="AF101">
        <v>5.765896346901096</v>
      </c>
      <c r="AG101">
        <v>5.903196783159034</v>
      </c>
      <c r="AH101">
        <v>6.6135466443750994</v>
      </c>
      <c r="AI101" s="12">
        <v>4.2325290562650109</v>
      </c>
      <c r="AJ101" s="12">
        <v>0</v>
      </c>
      <c r="AK101" s="12">
        <v>0</v>
      </c>
      <c r="AL101" s="12">
        <v>0</v>
      </c>
      <c r="AM101" s="12">
        <v>0</v>
      </c>
      <c r="AN101" s="12">
        <v>0</v>
      </c>
      <c r="AO101">
        <v>6.2755236499999993</v>
      </c>
      <c r="AP101">
        <v>7.6403074331818175</v>
      </c>
    </row>
    <row r="102" spans="1:42" x14ac:dyDescent="0.2">
      <c r="A102" s="2">
        <v>43313</v>
      </c>
      <c r="B102">
        <v>8</v>
      </c>
      <c r="C102">
        <v>2018</v>
      </c>
      <c r="D102">
        <v>5.5</v>
      </c>
      <c r="E102">
        <f t="shared" si="4"/>
        <v>3.5</v>
      </c>
      <c r="F102">
        <v>8.0097545657142835</v>
      </c>
      <c r="G102">
        <v>3.2</v>
      </c>
      <c r="H102">
        <v>4.0370356999999997</v>
      </c>
      <c r="I102">
        <v>5984.4401739211307</v>
      </c>
      <c r="J102">
        <v>14559.857142857143</v>
      </c>
      <c r="K102">
        <v>5.0716139133529277</v>
      </c>
      <c r="L102">
        <v>6.7323931968482755</v>
      </c>
      <c r="M102">
        <v>21.680022857142855</v>
      </c>
      <c r="N102">
        <v>9.0636919047619049</v>
      </c>
      <c r="O102">
        <v>37.695194761904759</v>
      </c>
      <c r="P102">
        <v>1420.9277081379319</v>
      </c>
      <c r="Q102">
        <v>17.787655714285712</v>
      </c>
      <c r="R102">
        <f t="shared" si="3"/>
        <v>13.773434761904781</v>
      </c>
      <c r="S102">
        <v>49.35434789242948</v>
      </c>
      <c r="T102">
        <v>8.076867178658123</v>
      </c>
      <c r="U102">
        <v>7.6806527317073039</v>
      </c>
      <c r="V102">
        <f t="shared" si="5"/>
        <v>5.076867178658123</v>
      </c>
      <c r="W102">
        <f t="shared" si="5"/>
        <v>4.6806527317073039</v>
      </c>
      <c r="X102">
        <v>24</v>
      </c>
      <c r="Y102">
        <v>576</v>
      </c>
      <c r="Z102">
        <v>2.4900865755710857</v>
      </c>
      <c r="AA102">
        <v>0</v>
      </c>
      <c r="AB102">
        <v>2</v>
      </c>
      <c r="AC102">
        <v>0</v>
      </c>
      <c r="AD102">
        <v>6.7426820774723168</v>
      </c>
      <c r="AE102">
        <v>6.1412191911967673</v>
      </c>
      <c r="AF102">
        <v>5.7692209519136153</v>
      </c>
      <c r="AG102">
        <v>5.9011729828469219</v>
      </c>
      <c r="AH102">
        <v>6.6158142108613927</v>
      </c>
      <c r="AI102" s="12">
        <v>4.2169189940902365</v>
      </c>
      <c r="AJ102" s="12">
        <v>0</v>
      </c>
      <c r="AK102" s="12">
        <v>0</v>
      </c>
      <c r="AL102" s="12">
        <v>0</v>
      </c>
      <c r="AM102" s="12">
        <v>0</v>
      </c>
      <c r="AN102" s="12">
        <v>0</v>
      </c>
      <c r="AO102">
        <v>6.134573792857144</v>
      </c>
      <c r="AP102">
        <v>7.725630243333331</v>
      </c>
    </row>
    <row r="103" spans="1:42" x14ac:dyDescent="0.2">
      <c r="A103" s="2">
        <v>43344</v>
      </c>
      <c r="B103">
        <v>9</v>
      </c>
      <c r="C103">
        <v>2018</v>
      </c>
      <c r="D103">
        <v>5.75</v>
      </c>
      <c r="E103">
        <f t="shared" si="4"/>
        <v>3.5</v>
      </c>
      <c r="F103">
        <v>8.5197325036842102</v>
      </c>
      <c r="G103">
        <v>2.88</v>
      </c>
      <c r="H103">
        <v>2.8199472700000001</v>
      </c>
      <c r="I103">
        <v>5870.3672131990133</v>
      </c>
      <c r="J103">
        <v>14868.736842105263</v>
      </c>
      <c r="K103">
        <v>5.0601216215428524</v>
      </c>
      <c r="L103">
        <v>6.7389780858464476</v>
      </c>
      <c r="M103">
        <v>22.093457894736844</v>
      </c>
      <c r="N103">
        <v>9.4517674210526312</v>
      </c>
      <c r="O103">
        <v>36.897063157894735</v>
      </c>
      <c r="P103">
        <v>1361.3932696776731</v>
      </c>
      <c r="Q103">
        <v>17.745333684210522</v>
      </c>
      <c r="R103">
        <f t="shared" si="3"/>
        <v>13.812377842105263</v>
      </c>
      <c r="S103">
        <v>47.934211128636377</v>
      </c>
      <c r="T103">
        <v>8.0298588064325731</v>
      </c>
      <c r="U103">
        <v>7.6619829637130961</v>
      </c>
      <c r="V103">
        <f t="shared" si="5"/>
        <v>5.0298588064325731</v>
      </c>
      <c r="W103">
        <f t="shared" si="5"/>
        <v>4.6619829637130961</v>
      </c>
      <c r="X103">
        <v>25</v>
      </c>
      <c r="Y103">
        <v>625</v>
      </c>
      <c r="Z103">
        <v>2.3327910623284986</v>
      </c>
      <c r="AA103">
        <v>0</v>
      </c>
      <c r="AB103">
        <v>2.25</v>
      </c>
      <c r="AC103">
        <v>0</v>
      </c>
      <c r="AD103">
        <v>6.7487135069751192</v>
      </c>
      <c r="AE103">
        <v>6.1497339976189993</v>
      </c>
      <c r="AF103">
        <v>5.7714440665407407</v>
      </c>
      <c r="AG103">
        <v>5.9142732094449437</v>
      </c>
      <c r="AH103">
        <v>6.6208931552213564</v>
      </c>
      <c r="AI103" s="12">
        <v>4.2511854423568209</v>
      </c>
      <c r="AJ103" s="12">
        <v>0</v>
      </c>
      <c r="AK103" s="12">
        <v>0</v>
      </c>
      <c r="AL103" s="12">
        <v>0</v>
      </c>
      <c r="AM103" s="12">
        <v>0</v>
      </c>
      <c r="AN103" s="12">
        <v>0</v>
      </c>
      <c r="AO103">
        <v>7.1019703273684227</v>
      </c>
      <c r="AP103">
        <v>8.2888074068421052</v>
      </c>
    </row>
    <row r="104" spans="1:42" x14ac:dyDescent="0.2">
      <c r="A104" s="2">
        <v>43374</v>
      </c>
      <c r="B104">
        <v>10</v>
      </c>
      <c r="C104">
        <v>2018</v>
      </c>
      <c r="D104">
        <v>5.75</v>
      </c>
      <c r="E104">
        <f t="shared" si="4"/>
        <v>3.5</v>
      </c>
      <c r="F104">
        <v>8.6796232852173905</v>
      </c>
      <c r="G104">
        <v>3.16</v>
      </c>
      <c r="H104">
        <v>8.2664787799999999</v>
      </c>
      <c r="I104">
        <v>5798.111582880435</v>
      </c>
      <c r="J104">
        <v>15178.869565217392</v>
      </c>
      <c r="K104">
        <v>5.0613131960068332</v>
      </c>
      <c r="L104">
        <v>6.744647003984789</v>
      </c>
      <c r="M104">
        <v>22.367035217391305</v>
      </c>
      <c r="N104">
        <v>9.4166522608695633</v>
      </c>
      <c r="O104">
        <v>37.017264782608692</v>
      </c>
      <c r="P104">
        <v>1370.2778919857617</v>
      </c>
      <c r="Q104">
        <v>17.784211304347824</v>
      </c>
      <c r="R104">
        <f t="shared" si="3"/>
        <v>13.414836434782615</v>
      </c>
      <c r="S104">
        <v>54.110454385930801</v>
      </c>
      <c r="T104">
        <v>8.0951344669398377</v>
      </c>
      <c r="U104">
        <v>7.7478389000759496</v>
      </c>
      <c r="V104">
        <f t="shared" si="5"/>
        <v>5.0951344669398377</v>
      </c>
      <c r="W104">
        <f t="shared" si="5"/>
        <v>4.7478389000759496</v>
      </c>
      <c r="X104">
        <v>31</v>
      </c>
      <c r="Y104">
        <v>961</v>
      </c>
      <c r="Z104">
        <v>2.2248235188991154</v>
      </c>
      <c r="AA104">
        <v>0</v>
      </c>
      <c r="AB104">
        <v>2.25</v>
      </c>
      <c r="AC104">
        <v>0</v>
      </c>
      <c r="AD104">
        <v>6.7533924560076635</v>
      </c>
      <c r="AE104">
        <v>6.1493969829584367</v>
      </c>
      <c r="AF104">
        <v>5.7646182522717604</v>
      </c>
      <c r="AG104">
        <v>5.918547107142067</v>
      </c>
      <c r="AH104">
        <v>6.6271285235694899</v>
      </c>
      <c r="AI104" s="12">
        <v>4.2844519404339207</v>
      </c>
      <c r="AJ104" s="12">
        <v>0</v>
      </c>
      <c r="AK104" s="12">
        <v>0</v>
      </c>
      <c r="AL104" s="12">
        <v>0</v>
      </c>
      <c r="AM104" s="12">
        <v>0</v>
      </c>
      <c r="AN104" s="12">
        <v>0</v>
      </c>
      <c r="AO104">
        <v>7.1035489486956518</v>
      </c>
      <c r="AP104">
        <v>8.4015264943478254</v>
      </c>
    </row>
    <row r="105" spans="1:42" x14ac:dyDescent="0.2">
      <c r="A105" s="2">
        <v>43405</v>
      </c>
      <c r="B105">
        <v>11</v>
      </c>
      <c r="C105">
        <v>2018</v>
      </c>
      <c r="D105">
        <v>6</v>
      </c>
      <c r="E105">
        <f t="shared" si="4"/>
        <v>3.75</v>
      </c>
      <c r="F105">
        <v>8.2622041733333322</v>
      </c>
      <c r="G105">
        <v>3.23</v>
      </c>
      <c r="H105">
        <v>5.5383027699999996</v>
      </c>
      <c r="I105">
        <v>5950.356119791667</v>
      </c>
      <c r="J105">
        <v>14696.857142857143</v>
      </c>
      <c r="K105">
        <v>5.0689714465322604</v>
      </c>
      <c r="L105">
        <v>6.7461193561115813</v>
      </c>
      <c r="M105">
        <v>22.054075714285716</v>
      </c>
      <c r="N105">
        <v>9.2853907619047611</v>
      </c>
      <c r="O105">
        <v>37.343021904761905</v>
      </c>
      <c r="P105">
        <v>1394.5012849795273</v>
      </c>
      <c r="Q105">
        <v>17.469873809523808</v>
      </c>
      <c r="R105">
        <f t="shared" si="3"/>
        <v>13.847637809523818</v>
      </c>
      <c r="S105">
        <v>55.661579332853591</v>
      </c>
      <c r="T105">
        <v>8.049745060332917</v>
      </c>
      <c r="U105">
        <v>7.5923433345820435</v>
      </c>
      <c r="V105">
        <f t="shared" si="5"/>
        <v>5.049745060332917</v>
      </c>
      <c r="W105">
        <f t="shared" si="5"/>
        <v>4.5923433345820435</v>
      </c>
      <c r="X105">
        <v>18</v>
      </c>
      <c r="Y105">
        <v>324</v>
      </c>
      <c r="Z105">
        <v>2.8668285823852742</v>
      </c>
      <c r="AA105">
        <v>0</v>
      </c>
      <c r="AB105">
        <v>2.25</v>
      </c>
      <c r="AC105">
        <v>0</v>
      </c>
      <c r="AD105">
        <v>6.7536577511204463</v>
      </c>
      <c r="AE105">
        <v>6.1477578712153091</v>
      </c>
      <c r="AF105">
        <v>5.7680723139995029</v>
      </c>
      <c r="AG105">
        <v>5.9132987862991291</v>
      </c>
      <c r="AH105">
        <v>6.62801170362492</v>
      </c>
      <c r="AI105" s="12">
        <v>4.2878315027066316</v>
      </c>
      <c r="AJ105" s="12">
        <v>0</v>
      </c>
      <c r="AK105" s="12">
        <v>0</v>
      </c>
      <c r="AL105" s="12">
        <v>0</v>
      </c>
      <c r="AM105" s="12">
        <v>0</v>
      </c>
      <c r="AN105" s="12">
        <v>0</v>
      </c>
      <c r="AO105">
        <v>6.7581890323809528</v>
      </c>
      <c r="AP105">
        <v>8.0961203442857155</v>
      </c>
    </row>
    <row r="106" spans="1:42" x14ac:dyDescent="0.2">
      <c r="A106" s="2">
        <v>43466</v>
      </c>
      <c r="B106">
        <v>1</v>
      </c>
      <c r="C106">
        <v>2019</v>
      </c>
      <c r="D106">
        <v>6</v>
      </c>
      <c r="E106">
        <f t="shared" si="4"/>
        <v>3.5</v>
      </c>
      <c r="F106">
        <v>8.2369201518181807</v>
      </c>
      <c r="G106">
        <v>2.82</v>
      </c>
      <c r="H106">
        <v>4.4672453599999997</v>
      </c>
      <c r="I106">
        <v>6383.264626242898</v>
      </c>
      <c r="J106">
        <v>14163.136363636364</v>
      </c>
      <c r="K106">
        <v>5.0794531740082371</v>
      </c>
      <c r="L106">
        <v>6.7453217068366893</v>
      </c>
      <c r="M106">
        <v>22.483695454545455</v>
      </c>
      <c r="N106">
        <v>9.0112993636363612</v>
      </c>
      <c r="O106">
        <v>37.535287727272724</v>
      </c>
      <c r="P106">
        <v>1408.8978247691505</v>
      </c>
      <c r="Q106">
        <v>17.318752272727274</v>
      </c>
      <c r="R106">
        <f t="shared" si="3"/>
        <v>13.650965181818179</v>
      </c>
      <c r="S106">
        <v>55.517142704554921</v>
      </c>
      <c r="T106">
        <v>8.3050207928629511</v>
      </c>
      <c r="U106">
        <v>7.9799806330575018</v>
      </c>
      <c r="V106">
        <f t="shared" si="5"/>
        <v>5.3050207928629511</v>
      </c>
      <c r="W106">
        <f t="shared" si="5"/>
        <v>4.9799806330575018</v>
      </c>
      <c r="X106">
        <v>28</v>
      </c>
      <c r="Y106">
        <v>784</v>
      </c>
      <c r="Z106">
        <v>2.1136844860987485</v>
      </c>
      <c r="AA106">
        <v>0</v>
      </c>
      <c r="AB106">
        <v>2.5</v>
      </c>
      <c r="AC106">
        <v>0</v>
      </c>
      <c r="AD106">
        <v>6.7516628053228773</v>
      </c>
      <c r="AE106">
        <v>6.1386612079057423</v>
      </c>
      <c r="AF106">
        <v>5.7628987454608174</v>
      </c>
      <c r="AG106">
        <v>5.9013721732391806</v>
      </c>
      <c r="AH106">
        <v>6.6282434292906229</v>
      </c>
      <c r="AI106" s="12">
        <v>4.3069238043623663</v>
      </c>
      <c r="AJ106" s="12">
        <v>0</v>
      </c>
      <c r="AK106" s="12">
        <v>0</v>
      </c>
      <c r="AL106" s="12">
        <v>0</v>
      </c>
      <c r="AM106" s="12">
        <v>0</v>
      </c>
      <c r="AN106" s="12">
        <v>0</v>
      </c>
      <c r="AO106">
        <v>6.8428347118181811</v>
      </c>
      <c r="AP106">
        <v>8.0051731004545452</v>
      </c>
    </row>
    <row r="107" spans="1:42" x14ac:dyDescent="0.2">
      <c r="A107" s="2">
        <v>43497</v>
      </c>
      <c r="B107">
        <v>2</v>
      </c>
      <c r="C107">
        <v>2019</v>
      </c>
      <c r="D107">
        <v>6</v>
      </c>
      <c r="E107">
        <f t="shared" si="4"/>
        <v>3.5</v>
      </c>
      <c r="F107">
        <v>8.0379782842105278</v>
      </c>
      <c r="G107">
        <v>2.57</v>
      </c>
      <c r="H107">
        <v>1.42802611</v>
      </c>
      <c r="I107">
        <v>6492.3885433799342</v>
      </c>
      <c r="J107">
        <v>14035.21052631579</v>
      </c>
      <c r="K107">
        <v>5.090871030225574</v>
      </c>
      <c r="L107">
        <v>6.7482199774963476</v>
      </c>
      <c r="M107">
        <v>22.422195263157892</v>
      </c>
      <c r="N107">
        <v>8.8878365789473666</v>
      </c>
      <c r="O107">
        <v>37.826378421052631</v>
      </c>
      <c r="P107">
        <v>1430.834904452676</v>
      </c>
      <c r="Q107">
        <v>17.262744210526318</v>
      </c>
      <c r="R107">
        <f t="shared" si="3"/>
        <v>13.60084552631578</v>
      </c>
      <c r="S107">
        <v>47.432222154405352</v>
      </c>
      <c r="T107">
        <v>8.3079694389098826</v>
      </c>
      <c r="U107">
        <v>7.8145139523682383</v>
      </c>
      <c r="V107">
        <f t="shared" si="5"/>
        <v>5.3079694389098826</v>
      </c>
      <c r="W107">
        <f t="shared" si="5"/>
        <v>4.8145139523682383</v>
      </c>
      <c r="X107">
        <v>23</v>
      </c>
      <c r="Y107">
        <v>529</v>
      </c>
      <c r="Z107">
        <v>3.1149816063764564</v>
      </c>
      <c r="AA107">
        <v>0</v>
      </c>
      <c r="AB107">
        <v>2.5</v>
      </c>
      <c r="AC107">
        <v>0</v>
      </c>
      <c r="AD107">
        <v>6.7536426128976892</v>
      </c>
      <c r="AE107">
        <v>6.1418664052600818</v>
      </c>
      <c r="AF107">
        <v>5.7562061873707577</v>
      </c>
      <c r="AG107">
        <v>5.9116338884264827</v>
      </c>
      <c r="AH107">
        <v>6.6298856164538646</v>
      </c>
      <c r="AI107" s="12">
        <v>4.2961481160020814</v>
      </c>
      <c r="AJ107" s="12">
        <v>0</v>
      </c>
      <c r="AK107" s="12">
        <v>0</v>
      </c>
      <c r="AL107" s="12">
        <v>0</v>
      </c>
      <c r="AM107" s="12">
        <v>0</v>
      </c>
      <c r="AN107" s="12">
        <v>0</v>
      </c>
      <c r="AO107">
        <v>6.6697889394736851</v>
      </c>
      <c r="AP107">
        <v>7.7539710105263167</v>
      </c>
    </row>
    <row r="108" spans="1:42" x14ac:dyDescent="0.2">
      <c r="A108" s="2">
        <v>43525</v>
      </c>
      <c r="B108">
        <v>3</v>
      </c>
      <c r="C108">
        <v>2019</v>
      </c>
      <c r="D108">
        <v>6</v>
      </c>
      <c r="E108">
        <f t="shared" si="4"/>
        <v>3.5</v>
      </c>
      <c r="F108">
        <v>7.9053048024999999</v>
      </c>
      <c r="G108">
        <v>2.48</v>
      </c>
      <c r="H108">
        <v>7.3618272899999999</v>
      </c>
      <c r="I108">
        <v>6450.8926513671877</v>
      </c>
      <c r="J108">
        <v>14211</v>
      </c>
      <c r="K108">
        <v>5.0953064552185063</v>
      </c>
      <c r="L108">
        <v>6.7538040562478692</v>
      </c>
      <c r="M108">
        <v>22.362226999999997</v>
      </c>
      <c r="N108">
        <v>8.7292744500000019</v>
      </c>
      <c r="O108">
        <v>38.267561000000001</v>
      </c>
      <c r="P108">
        <v>1464.406224888721</v>
      </c>
      <c r="Q108">
        <v>17.3375865</v>
      </c>
      <c r="R108">
        <f t="shared" si="3"/>
        <v>13.303351050000003</v>
      </c>
      <c r="S108">
        <v>48.778571719214987</v>
      </c>
      <c r="T108">
        <v>8.232191030941058</v>
      </c>
      <c r="U108">
        <v>7.7844746437625165</v>
      </c>
      <c r="V108">
        <f t="shared" si="5"/>
        <v>5.232191030941058</v>
      </c>
      <c r="W108">
        <f t="shared" si="5"/>
        <v>4.7844746437625165</v>
      </c>
      <c r="X108">
        <v>25</v>
      </c>
      <c r="Y108">
        <v>625</v>
      </c>
      <c r="Z108">
        <v>2.8036021681997374</v>
      </c>
      <c r="AA108">
        <v>0</v>
      </c>
      <c r="AB108">
        <v>2.5</v>
      </c>
      <c r="AC108">
        <v>0</v>
      </c>
      <c r="AD108">
        <v>6.759459848649664</v>
      </c>
      <c r="AE108">
        <v>6.1549126309043611</v>
      </c>
      <c r="AF108">
        <v>5.7675857977624414</v>
      </c>
      <c r="AG108">
        <v>5.9258415460089635</v>
      </c>
      <c r="AH108">
        <v>6.6333823971569572</v>
      </c>
      <c r="AI108" s="12">
        <v>4.2898626412471978</v>
      </c>
      <c r="AJ108" s="12">
        <v>0</v>
      </c>
      <c r="AK108" s="12">
        <v>0</v>
      </c>
      <c r="AL108" s="12">
        <v>0</v>
      </c>
      <c r="AM108" s="12">
        <v>0</v>
      </c>
      <c r="AN108" s="12">
        <v>0</v>
      </c>
      <c r="AO108">
        <v>6.4886577255000004</v>
      </c>
      <c r="AP108">
        <v>7.4511731019999985</v>
      </c>
    </row>
    <row r="109" spans="1:42" x14ac:dyDescent="0.2">
      <c r="A109" s="2">
        <v>43556</v>
      </c>
      <c r="B109">
        <v>4</v>
      </c>
      <c r="C109">
        <v>2019</v>
      </c>
      <c r="D109">
        <v>6</v>
      </c>
      <c r="E109">
        <f t="shared" si="4"/>
        <v>3.5</v>
      </c>
      <c r="F109">
        <v>7.7856747721052653</v>
      </c>
      <c r="G109">
        <v>2.83</v>
      </c>
      <c r="H109">
        <v>4.2293084900000002</v>
      </c>
      <c r="I109">
        <v>6447.6969572368425</v>
      </c>
      <c r="J109">
        <v>14142.578947368422</v>
      </c>
      <c r="K109">
        <v>5.0944495356680246</v>
      </c>
      <c r="L109">
        <v>6.7535833652733857</v>
      </c>
      <c r="M109">
        <v>21.938860000000002</v>
      </c>
      <c r="N109">
        <v>8.6063070499999981</v>
      </c>
      <c r="O109">
        <v>38.320275000000002</v>
      </c>
      <c r="P109">
        <v>1468.4434760756251</v>
      </c>
      <c r="Q109">
        <v>17.466146500000001</v>
      </c>
      <c r="R109">
        <f t="shared" si="3"/>
        <v>13.668411450000008</v>
      </c>
      <c r="S109">
        <v>49.637143089657684</v>
      </c>
      <c r="T109">
        <v>8.0927455510040094</v>
      </c>
      <c r="U109">
        <v>7.7655195430979527</v>
      </c>
      <c r="V109">
        <f t="shared" si="5"/>
        <v>5.0927455510040094</v>
      </c>
      <c r="W109">
        <f t="shared" si="5"/>
        <v>4.7655195430979527</v>
      </c>
      <c r="X109">
        <v>32</v>
      </c>
      <c r="Y109">
        <v>1024</v>
      </c>
      <c r="Z109">
        <v>2.124349691146191</v>
      </c>
      <c r="AA109">
        <v>0</v>
      </c>
      <c r="AB109">
        <v>2.5</v>
      </c>
      <c r="AC109">
        <v>0</v>
      </c>
      <c r="AD109">
        <v>6.7594209268139736</v>
      </c>
      <c r="AE109">
        <v>6.1626476044776037</v>
      </c>
      <c r="AF109">
        <v>5.7730073871106891</v>
      </c>
      <c r="AG109">
        <v>5.935176204254935</v>
      </c>
      <c r="AH109">
        <v>6.6306405590899304</v>
      </c>
      <c r="AI109" s="12">
        <v>4.3088112616828367</v>
      </c>
      <c r="AJ109" s="12">
        <v>0</v>
      </c>
      <c r="AK109" s="12">
        <v>0</v>
      </c>
      <c r="AL109" s="12">
        <v>0</v>
      </c>
      <c r="AM109" s="12">
        <v>0</v>
      </c>
      <c r="AN109" s="12">
        <v>0</v>
      </c>
      <c r="AO109">
        <v>6.4672401468421041</v>
      </c>
      <c r="AP109">
        <v>7.2768564210526305</v>
      </c>
    </row>
    <row r="110" spans="1:42" x14ac:dyDescent="0.2">
      <c r="A110" s="2">
        <v>43586</v>
      </c>
      <c r="B110">
        <v>5</v>
      </c>
      <c r="C110">
        <v>2019</v>
      </c>
      <c r="D110">
        <v>6</v>
      </c>
      <c r="E110">
        <f t="shared" si="4"/>
        <v>3.5</v>
      </c>
      <c r="F110">
        <v>8.1786681109523798</v>
      </c>
      <c r="G110">
        <v>3.32</v>
      </c>
      <c r="H110">
        <v>4.2393585800000002</v>
      </c>
      <c r="I110">
        <v>6103.2991303943454</v>
      </c>
      <c r="J110">
        <v>14392.809523809523</v>
      </c>
      <c r="K110">
        <v>5.080435809991779</v>
      </c>
      <c r="L110">
        <v>6.7536853013777671</v>
      </c>
      <c r="M110">
        <v>21.240409999999997</v>
      </c>
      <c r="N110">
        <v>8.9561761904761905</v>
      </c>
      <c r="O110">
        <v>38.195396666666667</v>
      </c>
      <c r="P110">
        <v>1458.8883265240111</v>
      </c>
      <c r="Q110">
        <v>17.834019047619044</v>
      </c>
      <c r="R110">
        <f t="shared" si="3"/>
        <v>13.773998095238085</v>
      </c>
      <c r="S110">
        <v>55.970909292047651</v>
      </c>
      <c r="T110">
        <v>7.968950147462813</v>
      </c>
      <c r="U110">
        <v>7.6302244107524322</v>
      </c>
      <c r="V110">
        <f t="shared" si="5"/>
        <v>4.968950147462813</v>
      </c>
      <c r="W110">
        <f t="shared" si="5"/>
        <v>4.6302244107524322</v>
      </c>
      <c r="X110">
        <v>26</v>
      </c>
      <c r="Y110">
        <v>676</v>
      </c>
      <c r="Z110">
        <v>2.1813519212746018</v>
      </c>
      <c r="AA110">
        <v>0</v>
      </c>
      <c r="AB110">
        <v>2.5</v>
      </c>
      <c r="AC110">
        <v>1</v>
      </c>
      <c r="AD110">
        <v>6.7679353187019107</v>
      </c>
      <c r="AE110">
        <v>6.17841282945004</v>
      </c>
      <c r="AF110">
        <v>5.8297122614211938</v>
      </c>
      <c r="AG110">
        <v>5.9203345289173193</v>
      </c>
      <c r="AH110">
        <v>6.6369600947809495</v>
      </c>
      <c r="AI110" s="12">
        <v>4.2494033449363577</v>
      </c>
      <c r="AJ110" s="12">
        <v>0</v>
      </c>
      <c r="AK110" s="12">
        <v>0</v>
      </c>
      <c r="AL110" s="12">
        <v>0</v>
      </c>
      <c r="AM110" s="12">
        <v>0</v>
      </c>
      <c r="AN110" s="12">
        <v>0</v>
      </c>
      <c r="AO110">
        <v>6.6216215933333338</v>
      </c>
      <c r="AP110">
        <v>7.6176567338095227</v>
      </c>
    </row>
    <row r="111" spans="1:42" x14ac:dyDescent="0.2">
      <c r="A111" s="2">
        <v>43617</v>
      </c>
      <c r="B111">
        <v>6</v>
      </c>
      <c r="C111">
        <v>2019</v>
      </c>
      <c r="D111">
        <v>6</v>
      </c>
      <c r="E111">
        <f t="shared" si="4"/>
        <v>3.5</v>
      </c>
      <c r="F111">
        <v>7.6947393206666668</v>
      </c>
      <c r="G111">
        <v>3.28</v>
      </c>
      <c r="H111">
        <v>3.7462778800000001</v>
      </c>
      <c r="I111">
        <v>6297.6076497395834</v>
      </c>
      <c r="J111">
        <v>14226.533333333333</v>
      </c>
      <c r="K111">
        <v>5.0928022689403623</v>
      </c>
      <c r="L111">
        <v>6.7633901079535859</v>
      </c>
      <c r="M111">
        <v>20.595775333333332</v>
      </c>
      <c r="N111">
        <v>9.1797462666666672</v>
      </c>
      <c r="O111">
        <v>38.459942666666663</v>
      </c>
      <c r="P111">
        <v>1479.1671899232867</v>
      </c>
      <c r="Q111">
        <v>17.88495266666667</v>
      </c>
      <c r="R111">
        <f t="shared" si="3"/>
        <v>13.879583066666669</v>
      </c>
      <c r="S111">
        <v>72.908000183105429</v>
      </c>
      <c r="T111">
        <v>7.977670572408984</v>
      </c>
      <c r="U111">
        <v>7.5051499783199063</v>
      </c>
      <c r="V111">
        <f t="shared" si="5"/>
        <v>4.977670572408984</v>
      </c>
      <c r="W111">
        <f t="shared" si="5"/>
        <v>4.5051499783199063</v>
      </c>
      <c r="X111">
        <v>13</v>
      </c>
      <c r="Y111">
        <v>169</v>
      </c>
      <c r="Z111">
        <v>2.9683875</v>
      </c>
      <c r="AA111">
        <v>0</v>
      </c>
      <c r="AB111">
        <v>2.5</v>
      </c>
      <c r="AC111">
        <v>0</v>
      </c>
      <c r="AD111">
        <v>6.7714779212402467</v>
      </c>
      <c r="AE111">
        <v>6.1799880838531402</v>
      </c>
      <c r="AF111">
        <v>5.7961260015499141</v>
      </c>
      <c r="AG111">
        <v>5.9484939580593785</v>
      </c>
      <c r="AH111">
        <v>6.6413786047945145</v>
      </c>
      <c r="AI111" s="12">
        <v>4.2028325646694906</v>
      </c>
      <c r="AJ111" s="12">
        <v>0</v>
      </c>
      <c r="AK111" s="12">
        <v>0</v>
      </c>
      <c r="AL111" s="12">
        <v>0</v>
      </c>
      <c r="AM111" s="12">
        <v>0</v>
      </c>
      <c r="AN111" s="12">
        <v>0</v>
      </c>
      <c r="AO111">
        <v>6.481769459333333</v>
      </c>
      <c r="AP111">
        <v>7.2659139053333339</v>
      </c>
    </row>
    <row r="112" spans="1:42" x14ac:dyDescent="0.2">
      <c r="A112" s="2">
        <v>43647</v>
      </c>
      <c r="B112">
        <v>7</v>
      </c>
      <c r="C112">
        <v>2019</v>
      </c>
      <c r="D112">
        <v>5.75</v>
      </c>
      <c r="E112">
        <f t="shared" si="4"/>
        <v>3.5</v>
      </c>
      <c r="F112">
        <v>7.2982419682608688</v>
      </c>
      <c r="G112">
        <v>3.32</v>
      </c>
      <c r="H112">
        <v>4.8271693100000004</v>
      </c>
      <c r="I112">
        <v>6387.301481827446</v>
      </c>
      <c r="J112">
        <v>14043.91304347826</v>
      </c>
      <c r="K112">
        <v>5.100025868088613</v>
      </c>
      <c r="L112">
        <v>6.7643312569470373</v>
      </c>
      <c r="M112">
        <v>20.352316086956524</v>
      </c>
      <c r="N112">
        <v>8.908678608695654</v>
      </c>
      <c r="O112">
        <v>39.253046956521743</v>
      </c>
      <c r="P112">
        <v>1540.8016953709009</v>
      </c>
      <c r="Q112">
        <v>17.705638695652176</v>
      </c>
      <c r="R112">
        <f t="shared" si="3"/>
        <v>13.780319652173915</v>
      </c>
      <c r="S112">
        <v>62.267727418379316</v>
      </c>
      <c r="T112">
        <v>8.3251514093227907</v>
      </c>
      <c r="U112">
        <v>7.9119561890726873</v>
      </c>
      <c r="V112">
        <f t="shared" si="5"/>
        <v>5.3251514093227907</v>
      </c>
      <c r="W112">
        <f t="shared" si="5"/>
        <v>4.9119561890726873</v>
      </c>
      <c r="X112">
        <v>33</v>
      </c>
      <c r="Y112">
        <v>1089</v>
      </c>
      <c r="Z112">
        <v>2.5893766074709124</v>
      </c>
      <c r="AA112">
        <v>0</v>
      </c>
      <c r="AB112">
        <v>2.25</v>
      </c>
      <c r="AC112">
        <v>0</v>
      </c>
      <c r="AD112">
        <v>6.773869282043079</v>
      </c>
      <c r="AE112">
        <v>6.1725450739608263</v>
      </c>
      <c r="AF112">
        <v>5.7921481361185068</v>
      </c>
      <c r="AG112">
        <v>5.9385944594253006</v>
      </c>
      <c r="AH112">
        <v>6.6469360380277687</v>
      </c>
      <c r="AI112" s="12">
        <v>4.2528086287714801</v>
      </c>
      <c r="AJ112" s="12">
        <v>0</v>
      </c>
      <c r="AK112" s="12">
        <v>0</v>
      </c>
      <c r="AL112" s="12">
        <v>0</v>
      </c>
      <c r="AM112" s="12">
        <v>0</v>
      </c>
      <c r="AN112" s="12">
        <v>0</v>
      </c>
      <c r="AO112">
        <v>6.1960338734782621</v>
      </c>
      <c r="AP112">
        <v>6.7819638339130428</v>
      </c>
    </row>
    <row r="113" spans="1:42" x14ac:dyDescent="0.2">
      <c r="A113" s="2">
        <v>43678</v>
      </c>
      <c r="B113">
        <v>8</v>
      </c>
      <c r="C113">
        <v>2019</v>
      </c>
      <c r="D113">
        <v>5.5</v>
      </c>
      <c r="E113">
        <f t="shared" si="4"/>
        <v>3.25</v>
      </c>
      <c r="F113">
        <v>7.5097343227272715</v>
      </c>
      <c r="G113">
        <v>3.49</v>
      </c>
      <c r="H113">
        <v>3.91887045</v>
      </c>
      <c r="I113">
        <v>6262.873046875</v>
      </c>
      <c r="J113">
        <v>14242.045454545454</v>
      </c>
      <c r="K113">
        <v>5.1018896049701778</v>
      </c>
      <c r="L113">
        <v>6.764294395379765</v>
      </c>
      <c r="M113">
        <v>20.870061904761901</v>
      </c>
      <c r="N113">
        <v>8.9641329523809503</v>
      </c>
      <c r="O113">
        <v>38.748116666666661</v>
      </c>
      <c r="P113">
        <v>1501.4165452136106</v>
      </c>
      <c r="Q113">
        <v>17.630726190476189</v>
      </c>
      <c r="R113">
        <f t="shared" si="3"/>
        <v>13.78696228571431</v>
      </c>
      <c r="S113">
        <v>82.653182289817096</v>
      </c>
      <c r="T113">
        <v>7.9780165409599757</v>
      </c>
      <c r="U113">
        <v>7.6842167951388802</v>
      </c>
      <c r="V113">
        <f t="shared" si="5"/>
        <v>4.9780165409599757</v>
      </c>
      <c r="W113">
        <f t="shared" si="5"/>
        <v>4.6842167951388802</v>
      </c>
      <c r="X113">
        <v>26</v>
      </c>
      <c r="Y113">
        <v>676</v>
      </c>
      <c r="Z113">
        <v>1.9669791020070351</v>
      </c>
      <c r="AA113">
        <v>0</v>
      </c>
      <c r="AB113">
        <v>2.25</v>
      </c>
      <c r="AC113">
        <v>0</v>
      </c>
      <c r="AD113">
        <v>6.7733886355361808</v>
      </c>
      <c r="AE113">
        <v>6.168952267492914</v>
      </c>
      <c r="AF113">
        <v>5.7941059713666636</v>
      </c>
      <c r="AG113">
        <v>5.9309959711292324</v>
      </c>
      <c r="AH113">
        <v>6.6468999255538028</v>
      </c>
      <c r="AI113" s="12">
        <v>4.3793564695630351</v>
      </c>
      <c r="AJ113" s="12">
        <v>0</v>
      </c>
      <c r="AK113" s="12">
        <v>0</v>
      </c>
      <c r="AL113" s="12">
        <v>0</v>
      </c>
      <c r="AM113" s="12">
        <v>0</v>
      </c>
      <c r="AN113" s="12">
        <v>0</v>
      </c>
      <c r="AO113">
        <v>6.2538953654545457</v>
      </c>
      <c r="AP113">
        <v>6.9628985872727265</v>
      </c>
    </row>
    <row r="114" spans="1:42" x14ac:dyDescent="0.2">
      <c r="A114" s="2">
        <v>43709</v>
      </c>
      <c r="B114">
        <v>9</v>
      </c>
      <c r="C114">
        <v>2019</v>
      </c>
      <c r="D114">
        <v>5.25</v>
      </c>
      <c r="E114">
        <f t="shared" si="4"/>
        <v>3.25</v>
      </c>
      <c r="F114">
        <v>7.4187400714285712</v>
      </c>
      <c r="G114">
        <v>3.39</v>
      </c>
      <c r="H114">
        <v>4.0162264499999996</v>
      </c>
      <c r="I114">
        <v>6259.7450939360115</v>
      </c>
      <c r="J114">
        <v>14111.095238095239</v>
      </c>
      <c r="K114">
        <v>5.0945840724464917</v>
      </c>
      <c r="L114">
        <v>6.7702566637546822</v>
      </c>
      <c r="M114">
        <v>21.045696666666668</v>
      </c>
      <c r="N114">
        <v>9.1536206666666668</v>
      </c>
      <c r="O114">
        <v>38.582482857142864</v>
      </c>
      <c r="P114">
        <v>1488.607983421723</v>
      </c>
      <c r="Q114">
        <v>17.542459047619051</v>
      </c>
      <c r="R114">
        <f t="shared" si="3"/>
        <v>13.675740761904763</v>
      </c>
      <c r="S114">
        <v>80.427499771118136</v>
      </c>
      <c r="T114">
        <v>8.1127256221385728</v>
      </c>
      <c r="U114">
        <v>7.7427251313046979</v>
      </c>
      <c r="V114">
        <f t="shared" si="5"/>
        <v>5.1127256221385728</v>
      </c>
      <c r="W114">
        <f t="shared" si="5"/>
        <v>4.7427251313046979</v>
      </c>
      <c r="X114">
        <v>26</v>
      </c>
      <c r="Y114">
        <v>676</v>
      </c>
      <c r="Z114">
        <v>2.3442314647377938</v>
      </c>
      <c r="AA114">
        <v>0</v>
      </c>
      <c r="AB114">
        <v>2</v>
      </c>
      <c r="AC114">
        <v>0</v>
      </c>
      <c r="AD114">
        <v>6.7784607319761569</v>
      </c>
      <c r="AE114">
        <v>6.178636847864996</v>
      </c>
      <c r="AF114">
        <v>5.7883314909355779</v>
      </c>
      <c r="AG114">
        <v>5.9516227381323485</v>
      </c>
      <c r="AH114">
        <v>6.6503718609881544</v>
      </c>
      <c r="AI114" s="12">
        <v>4.3943980911847458</v>
      </c>
      <c r="AJ114" s="12">
        <v>0</v>
      </c>
      <c r="AK114" s="12">
        <v>0</v>
      </c>
      <c r="AL114" s="12">
        <v>0</v>
      </c>
      <c r="AM114" s="12">
        <v>0</v>
      </c>
      <c r="AN114" s="12">
        <v>0</v>
      </c>
      <c r="AO114">
        <v>6.1255741204761902</v>
      </c>
      <c r="AP114">
        <v>6.8455894495238097</v>
      </c>
    </row>
    <row r="115" spans="1:42" x14ac:dyDescent="0.2">
      <c r="A115" s="2">
        <v>43739</v>
      </c>
      <c r="B115">
        <v>10</v>
      </c>
      <c r="C115">
        <v>2019</v>
      </c>
      <c r="D115">
        <v>5</v>
      </c>
      <c r="E115">
        <f t="shared" si="4"/>
        <v>3.25</v>
      </c>
      <c r="F115">
        <v>7.2807572913043481</v>
      </c>
      <c r="G115">
        <v>3.13</v>
      </c>
      <c r="H115">
        <v>6.3924997399999999</v>
      </c>
      <c r="I115">
        <v>6159.33493970788</v>
      </c>
      <c r="J115">
        <v>14117.565217391304</v>
      </c>
      <c r="K115">
        <v>5.1027552252677886</v>
      </c>
      <c r="L115">
        <v>6.7711550015167123</v>
      </c>
      <c r="M115">
        <v>21.045655652173913</v>
      </c>
      <c r="N115">
        <v>9.2152514347826102</v>
      </c>
      <c r="O115">
        <v>38.783366521739126</v>
      </c>
      <c r="P115">
        <v>1504.1495187595551</v>
      </c>
      <c r="Q115">
        <v>17.423822608695652</v>
      </c>
      <c r="R115">
        <f t="shared" si="3"/>
        <v>13.531903782608708</v>
      </c>
      <c r="S115">
        <v>76.998182123357594</v>
      </c>
      <c r="T115">
        <v>8.3340701560635466</v>
      </c>
      <c r="U115">
        <v>7.8608767964032982</v>
      </c>
      <c r="V115">
        <f t="shared" si="5"/>
        <v>5.3340701560635466</v>
      </c>
      <c r="W115">
        <f t="shared" si="5"/>
        <v>4.8608767964032982</v>
      </c>
      <c r="X115">
        <v>29</v>
      </c>
      <c r="Y115">
        <v>841</v>
      </c>
      <c r="Z115">
        <v>2.9729893924783029</v>
      </c>
      <c r="AA115">
        <v>0</v>
      </c>
      <c r="AB115">
        <v>1.75</v>
      </c>
      <c r="AC115">
        <v>0</v>
      </c>
      <c r="AD115">
        <v>6.7800945980969569</v>
      </c>
      <c r="AE115">
        <v>6.1772929612660121</v>
      </c>
      <c r="AF115">
        <v>5.7860989938637104</v>
      </c>
      <c r="AG115">
        <v>5.9508879225316038</v>
      </c>
      <c r="AH115">
        <v>6.6529297471840039</v>
      </c>
      <c r="AI115" s="12">
        <v>4.4096151439474172</v>
      </c>
      <c r="AJ115" s="12">
        <v>0</v>
      </c>
      <c r="AK115" s="12">
        <v>0</v>
      </c>
      <c r="AL115" s="12">
        <v>0</v>
      </c>
      <c r="AM115" s="12">
        <v>0</v>
      </c>
      <c r="AN115" s="12">
        <v>0</v>
      </c>
      <c r="AO115">
        <v>5.8781958639130432</v>
      </c>
      <c r="AP115">
        <v>6.7197850830434778</v>
      </c>
    </row>
    <row r="116" spans="1:42" x14ac:dyDescent="0.2">
      <c r="A116" s="2">
        <v>43770</v>
      </c>
      <c r="B116">
        <v>11</v>
      </c>
      <c r="C116">
        <v>2019</v>
      </c>
      <c r="D116">
        <v>5</v>
      </c>
      <c r="E116">
        <f t="shared" si="4"/>
        <v>3.25</v>
      </c>
      <c r="F116">
        <v>7.124172606666666</v>
      </c>
      <c r="G116">
        <v>3</v>
      </c>
      <c r="H116">
        <v>2.6756824799999999</v>
      </c>
      <c r="I116">
        <v>6125.9371279761908</v>
      </c>
      <c r="J116">
        <v>14068.71642857143</v>
      </c>
      <c r="K116">
        <v>5.1025479931078133</v>
      </c>
      <c r="L116">
        <v>6.821840776653735</v>
      </c>
      <c r="M116">
        <v>20.98699666666667</v>
      </c>
      <c r="N116">
        <v>9.2774703333333335</v>
      </c>
      <c r="O116">
        <v>38.921058571428567</v>
      </c>
      <c r="P116">
        <v>1514.8488003205732</v>
      </c>
      <c r="Q116">
        <v>17.216089523809526</v>
      </c>
      <c r="R116">
        <f t="shared" si="3"/>
        <v>13.5983849047619</v>
      </c>
      <c r="S116">
        <v>62.544999885559037</v>
      </c>
      <c r="T116">
        <v>8.1869910663401537</v>
      </c>
      <c r="U116">
        <v>7.8003733548913496</v>
      </c>
      <c r="V116">
        <f t="shared" si="5"/>
        <v>5.1869910663401537</v>
      </c>
      <c r="W116">
        <f t="shared" si="5"/>
        <v>4.8003733548913496</v>
      </c>
      <c r="X116">
        <v>24</v>
      </c>
      <c r="Y116">
        <v>576</v>
      </c>
      <c r="Z116">
        <v>2.4356658749010291</v>
      </c>
      <c r="AA116">
        <v>0</v>
      </c>
      <c r="AB116">
        <v>1.75</v>
      </c>
      <c r="AC116">
        <v>0</v>
      </c>
      <c r="AD116">
        <v>6.7835017438917768</v>
      </c>
      <c r="AE116">
        <v>6.1912089885595751</v>
      </c>
      <c r="AF116">
        <v>5.7940581194049621</v>
      </c>
      <c r="AG116">
        <v>5.9688333481848854</v>
      </c>
      <c r="AH116">
        <v>6.6528032184616785</v>
      </c>
      <c r="AI116" s="12">
        <v>4.4062295914237053</v>
      </c>
      <c r="AJ116" s="12">
        <v>0</v>
      </c>
      <c r="AK116" s="12">
        <v>0</v>
      </c>
      <c r="AL116" s="12">
        <v>0</v>
      </c>
      <c r="AM116" s="12">
        <v>0</v>
      </c>
      <c r="AN116" s="12">
        <v>0</v>
      </c>
      <c r="AO116">
        <v>5.5233837314285719</v>
      </c>
      <c r="AP116">
        <v>6.5708102552380945</v>
      </c>
    </row>
    <row r="117" spans="1:42" x14ac:dyDescent="0.2">
      <c r="A117" s="2">
        <v>43831</v>
      </c>
      <c r="B117">
        <v>1</v>
      </c>
      <c r="C117">
        <v>2020</v>
      </c>
      <c r="D117">
        <v>5</v>
      </c>
      <c r="E117">
        <f t="shared" si="4"/>
        <v>3.25</v>
      </c>
      <c r="F117">
        <v>7.0469137795454566</v>
      </c>
      <c r="G117">
        <v>2.68</v>
      </c>
      <c r="H117">
        <v>1.14501673</v>
      </c>
      <c r="I117">
        <v>6225.773082386364</v>
      </c>
      <c r="J117">
        <v>13732.228409090911</v>
      </c>
      <c r="K117">
        <v>5.1195983056772203</v>
      </c>
      <c r="L117">
        <v>6.7739123282669791</v>
      </c>
      <c r="M117">
        <v>20.253046818181822</v>
      </c>
      <c r="N117">
        <v>10.051605045454549</v>
      </c>
      <c r="O117">
        <v>39.014191363636364</v>
      </c>
      <c r="P117">
        <v>1522.1071277584383</v>
      </c>
      <c r="Q117">
        <v>17.12183136363636</v>
      </c>
      <c r="R117">
        <f t="shared" si="3"/>
        <v>13.559325409090903</v>
      </c>
      <c r="S117">
        <v>58.71285720098583</v>
      </c>
      <c r="T117">
        <v>8.4511409597254055</v>
      </c>
      <c r="U117">
        <v>7.7403626894942441</v>
      </c>
      <c r="V117">
        <f t="shared" si="5"/>
        <v>5.4511409597254055</v>
      </c>
      <c r="W117">
        <f t="shared" si="5"/>
        <v>4.7403626894942441</v>
      </c>
      <c r="X117">
        <v>23</v>
      </c>
      <c r="Y117">
        <v>529</v>
      </c>
      <c r="Z117">
        <v>5.1378127272727276</v>
      </c>
      <c r="AA117">
        <v>0</v>
      </c>
      <c r="AB117">
        <v>1.75</v>
      </c>
      <c r="AC117">
        <v>0</v>
      </c>
      <c r="AD117">
        <v>6.7816116790896901</v>
      </c>
      <c r="AE117">
        <v>6.1715802370383859</v>
      </c>
      <c r="AF117">
        <v>5.7897405538770466</v>
      </c>
      <c r="AG117">
        <v>5.9386564713836592</v>
      </c>
      <c r="AH117">
        <v>6.6567477044163201</v>
      </c>
      <c r="AI117" s="12">
        <v>4.4268136982569626</v>
      </c>
      <c r="AJ117" s="12">
        <v>0</v>
      </c>
      <c r="AK117" s="12">
        <v>0</v>
      </c>
      <c r="AL117" s="12">
        <v>0</v>
      </c>
      <c r="AM117" s="12">
        <v>0</v>
      </c>
      <c r="AN117" s="12">
        <v>0</v>
      </c>
      <c r="AO117">
        <v>5.1283283713636356</v>
      </c>
      <c r="AP117">
        <v>6.3784265818181831</v>
      </c>
    </row>
    <row r="118" spans="1:42" x14ac:dyDescent="0.2">
      <c r="A118" s="2">
        <v>43862</v>
      </c>
      <c r="B118">
        <v>2</v>
      </c>
      <c r="C118">
        <v>2020</v>
      </c>
      <c r="D118">
        <v>4.75</v>
      </c>
      <c r="E118">
        <f t="shared" si="4"/>
        <v>3</v>
      </c>
      <c r="F118">
        <v>6.8252452170000009</v>
      </c>
      <c r="G118">
        <v>2.98</v>
      </c>
      <c r="H118">
        <v>3.9225453400000001</v>
      </c>
      <c r="I118">
        <v>5855.4877441406252</v>
      </c>
      <c r="J118">
        <v>13776.152750000003</v>
      </c>
      <c r="K118">
        <v>5.1154255726751847</v>
      </c>
      <c r="L118">
        <v>6.7807246944990247</v>
      </c>
      <c r="M118">
        <v>20.276821999999996</v>
      </c>
      <c r="N118">
        <v>11.4069275</v>
      </c>
      <c r="O118">
        <v>37.900030500000007</v>
      </c>
      <c r="P118">
        <v>1436.4123119009307</v>
      </c>
      <c r="Q118">
        <v>17.0877865</v>
      </c>
      <c r="R118">
        <f t="shared" si="3"/>
        <v>13.328433499999988</v>
      </c>
      <c r="S118">
        <v>73.563683359246468</v>
      </c>
      <c r="T118">
        <v>8.5491757187524833</v>
      </c>
      <c r="U118">
        <v>7.7363965022766426</v>
      </c>
      <c r="V118">
        <f t="shared" si="5"/>
        <v>5.5491757187524833</v>
      </c>
      <c r="W118">
        <f t="shared" si="5"/>
        <v>4.7363965022766426</v>
      </c>
      <c r="X118">
        <v>22</v>
      </c>
      <c r="Y118">
        <v>484</v>
      </c>
      <c r="Z118">
        <v>6.4979926605504588</v>
      </c>
      <c r="AA118">
        <v>0</v>
      </c>
      <c r="AB118">
        <v>1.75</v>
      </c>
      <c r="AC118">
        <v>0</v>
      </c>
      <c r="AD118">
        <v>6.7866459403542114</v>
      </c>
      <c r="AE118">
        <v>6.1776782443663141</v>
      </c>
      <c r="AF118">
        <v>5.7838762921503699</v>
      </c>
      <c r="AG118">
        <v>5.9530487221986155</v>
      </c>
      <c r="AH118">
        <v>6.6614696646797249</v>
      </c>
      <c r="AI118" s="12">
        <v>4.4256382170094835</v>
      </c>
      <c r="AJ118" s="12">
        <v>0</v>
      </c>
      <c r="AK118" s="12">
        <v>0</v>
      </c>
      <c r="AL118" s="12">
        <v>0</v>
      </c>
      <c r="AM118" s="12">
        <v>0</v>
      </c>
      <c r="AN118" s="12">
        <v>0</v>
      </c>
      <c r="AO118">
        <v>4.7899499460000001</v>
      </c>
      <c r="AP118">
        <v>6.0843842194999995</v>
      </c>
    </row>
    <row r="119" spans="1:42" x14ac:dyDescent="0.2">
      <c r="A119" s="2">
        <v>43891</v>
      </c>
      <c r="B119">
        <v>3</v>
      </c>
      <c r="C119">
        <v>2020</v>
      </c>
      <c r="D119">
        <v>4.5</v>
      </c>
      <c r="E119">
        <f t="shared" si="4"/>
        <v>3</v>
      </c>
      <c r="F119">
        <v>7.6681532019047616</v>
      </c>
      <c r="G119">
        <v>2.96</v>
      </c>
      <c r="H119">
        <v>-2.0943453999999999</v>
      </c>
      <c r="I119">
        <v>4786.9161435081842</v>
      </c>
      <c r="J119">
        <v>15194.573809523812</v>
      </c>
      <c r="K119">
        <v>5.0826736597167121</v>
      </c>
      <c r="L119">
        <v>6.7933926597940415</v>
      </c>
      <c r="M119">
        <v>20.398237619047627</v>
      </c>
      <c r="N119">
        <v>13.850923809523806</v>
      </c>
      <c r="O119">
        <v>35.001526190476191</v>
      </c>
      <c r="P119">
        <v>1225.1068356625908</v>
      </c>
      <c r="Q119">
        <v>17.386576666666663</v>
      </c>
      <c r="R119">
        <f t="shared" si="3"/>
        <v>13.362735714285719</v>
      </c>
      <c r="S119">
        <v>115.63227185335997</v>
      </c>
      <c r="T119">
        <v>8.3315847882905913</v>
      </c>
      <c r="U119">
        <v>7.8535156967569284</v>
      </c>
      <c r="V119">
        <f t="shared" si="5"/>
        <v>5.3315847882905913</v>
      </c>
      <c r="W119">
        <f t="shared" si="5"/>
        <v>4.8535156967569284</v>
      </c>
      <c r="X119">
        <v>30</v>
      </c>
      <c r="Y119">
        <v>900</v>
      </c>
      <c r="Z119">
        <v>3.0065545747512963</v>
      </c>
      <c r="AA119">
        <v>0</v>
      </c>
      <c r="AB119">
        <v>1.5</v>
      </c>
      <c r="AC119">
        <v>0</v>
      </c>
      <c r="AD119">
        <v>6.8089866895282789</v>
      </c>
      <c r="AE119">
        <v>6.2171489529477997</v>
      </c>
      <c r="AF119">
        <v>5.7926715581338026</v>
      </c>
      <c r="AG119">
        <v>6.0121317034581176</v>
      </c>
      <c r="AH119">
        <v>6.6780254783879185</v>
      </c>
      <c r="AI119" s="12">
        <v>4.4499113977934615</v>
      </c>
      <c r="AJ119" s="12">
        <v>0</v>
      </c>
      <c r="AK119" s="12">
        <v>0</v>
      </c>
      <c r="AL119" s="12">
        <v>0</v>
      </c>
      <c r="AM119" s="12">
        <v>0</v>
      </c>
      <c r="AN119" s="12">
        <v>0</v>
      </c>
      <c r="AO119">
        <v>4.9835610904761909</v>
      </c>
      <c r="AP119">
        <v>6.7796850038095249</v>
      </c>
    </row>
    <row r="120" spans="1:42" x14ac:dyDescent="0.2">
      <c r="A120" s="2">
        <v>43922</v>
      </c>
      <c r="B120">
        <v>4</v>
      </c>
      <c r="C120">
        <v>2020</v>
      </c>
      <c r="D120">
        <v>4.5</v>
      </c>
      <c r="E120">
        <f t="shared" si="4"/>
        <v>4.25</v>
      </c>
      <c r="F120">
        <v>8.1987078023809534</v>
      </c>
      <c r="G120">
        <v>2.67</v>
      </c>
      <c r="H120">
        <v>-15.872147269999999</v>
      </c>
      <c r="I120">
        <v>4600.9778413318454</v>
      </c>
      <c r="J120">
        <v>15867.431904761908</v>
      </c>
      <c r="K120">
        <v>5.106801337076126</v>
      </c>
      <c r="L120">
        <v>6.787325112954024</v>
      </c>
      <c r="M120">
        <v>21.46827285714286</v>
      </c>
      <c r="N120">
        <v>14.945059999999998</v>
      </c>
      <c r="O120">
        <v>32.239809523809512</v>
      </c>
      <c r="P120">
        <v>1039.4053181315185</v>
      </c>
      <c r="Q120">
        <v>17.490541904761908</v>
      </c>
      <c r="R120">
        <f t="shared" si="3"/>
        <v>13.856315714285714</v>
      </c>
      <c r="S120">
        <v>68.892856416248108</v>
      </c>
      <c r="T120">
        <v>8.0895183112261968</v>
      </c>
      <c r="U120">
        <v>7.7863964613723047</v>
      </c>
      <c r="V120">
        <f t="shared" si="5"/>
        <v>5.0895183112261968</v>
      </c>
      <c r="W120">
        <f t="shared" si="5"/>
        <v>4.7863964613723047</v>
      </c>
      <c r="X120">
        <v>31</v>
      </c>
      <c r="Y120">
        <v>961</v>
      </c>
      <c r="Z120">
        <v>2.0096565821749794</v>
      </c>
      <c r="AA120">
        <v>1</v>
      </c>
      <c r="AB120">
        <v>0.25</v>
      </c>
      <c r="AC120">
        <v>0</v>
      </c>
      <c r="AD120">
        <v>6.7949514432128142</v>
      </c>
      <c r="AE120">
        <v>6.1976786388322935</v>
      </c>
      <c r="AF120">
        <v>5.8022205949761867</v>
      </c>
      <c r="AG120">
        <v>5.9741673260551673</v>
      </c>
      <c r="AH120">
        <v>6.6661099096306895</v>
      </c>
      <c r="AI120" s="12">
        <v>4.3903073982873062</v>
      </c>
      <c r="AJ120" s="12">
        <v>0</v>
      </c>
      <c r="AK120" s="12">
        <v>0</v>
      </c>
      <c r="AL120" s="12">
        <v>0</v>
      </c>
      <c r="AM120" s="12">
        <v>0</v>
      </c>
      <c r="AN120" s="12">
        <v>0</v>
      </c>
      <c r="AO120">
        <v>5.5473792261904764</v>
      </c>
      <c r="AP120">
        <v>7.6408314342857144</v>
      </c>
    </row>
    <row r="121" spans="1:42" x14ac:dyDescent="0.2">
      <c r="A121" s="2">
        <v>43952</v>
      </c>
      <c r="B121">
        <v>5</v>
      </c>
      <c r="C121">
        <v>2020</v>
      </c>
      <c r="D121">
        <v>4.5</v>
      </c>
      <c r="E121">
        <f t="shared" si="4"/>
        <v>4.25</v>
      </c>
      <c r="F121">
        <v>7.98048287625</v>
      </c>
      <c r="G121">
        <v>2.19</v>
      </c>
      <c r="H121">
        <v>-32.375823369999999</v>
      </c>
      <c r="I121">
        <v>4599.3309631347656</v>
      </c>
      <c r="J121">
        <v>14906.190937500003</v>
      </c>
      <c r="K121">
        <v>5.1157570488575619</v>
      </c>
      <c r="L121">
        <v>6.7906620236925601</v>
      </c>
      <c r="M121">
        <v>24.797972941176475</v>
      </c>
      <c r="N121">
        <v>14.579234117647061</v>
      </c>
      <c r="O121">
        <v>30.438652941176468</v>
      </c>
      <c r="P121">
        <v>926.51159287339078</v>
      </c>
      <c r="Q121">
        <v>16.636171764705885</v>
      </c>
      <c r="R121">
        <f t="shared" si="3"/>
        <v>13.547968235294121</v>
      </c>
      <c r="S121">
        <v>54.944999885559035</v>
      </c>
      <c r="T121">
        <v>8.0441923426690014</v>
      </c>
      <c r="U121">
        <v>7.5446880223026778</v>
      </c>
      <c r="V121">
        <f t="shared" si="5"/>
        <v>5.0441923426690014</v>
      </c>
      <c r="W121">
        <f t="shared" si="5"/>
        <v>4.5446880223026778</v>
      </c>
      <c r="X121">
        <v>18</v>
      </c>
      <c r="Y121">
        <v>324</v>
      </c>
      <c r="Z121">
        <v>3.1586704707560629</v>
      </c>
      <c r="AA121">
        <v>1</v>
      </c>
      <c r="AB121">
        <v>0.25</v>
      </c>
      <c r="AC121">
        <v>1</v>
      </c>
      <c r="AD121">
        <v>6.8105928214857281</v>
      </c>
      <c r="AE121">
        <v>6.2184117740568761</v>
      </c>
      <c r="AF121">
        <v>5.8356669033832596</v>
      </c>
      <c r="AG121">
        <v>5.9861292914893767</v>
      </c>
      <c r="AH121">
        <v>6.6801007360121814</v>
      </c>
      <c r="AI121" s="12">
        <v>4.387773224518134</v>
      </c>
      <c r="AJ121" s="12">
        <v>0</v>
      </c>
      <c r="AK121" s="12">
        <v>0</v>
      </c>
      <c r="AL121" s="12">
        <v>0</v>
      </c>
      <c r="AM121" s="12">
        <v>0</v>
      </c>
      <c r="AN121" s="12">
        <v>0</v>
      </c>
      <c r="AO121">
        <v>5.3693739399999991</v>
      </c>
      <c r="AP121">
        <v>7.3785340187500008</v>
      </c>
    </row>
    <row r="122" spans="1:42" x14ac:dyDescent="0.2">
      <c r="A122" s="2">
        <v>43983</v>
      </c>
      <c r="B122">
        <v>6</v>
      </c>
      <c r="C122">
        <v>2020</v>
      </c>
      <c r="D122">
        <v>4.25</v>
      </c>
      <c r="E122">
        <f t="shared" si="4"/>
        <v>4</v>
      </c>
      <c r="F122">
        <v>7.4338765252380954</v>
      </c>
      <c r="G122">
        <v>1.96</v>
      </c>
      <c r="H122">
        <v>-7.4635642000000004</v>
      </c>
      <c r="I122">
        <v>4925.8680710565477</v>
      </c>
      <c r="J122">
        <v>14195.955000000002</v>
      </c>
      <c r="K122">
        <v>5.1196463147563573</v>
      </c>
      <c r="L122">
        <v>6.7966063962798042</v>
      </c>
      <c r="M122">
        <v>25.248117619047619</v>
      </c>
      <c r="N122">
        <v>14.465598571428572</v>
      </c>
      <c r="O122">
        <v>30.361724761904764</v>
      </c>
      <c r="P122">
        <v>921.83433051766087</v>
      </c>
      <c r="Q122">
        <v>16.418609047619043</v>
      </c>
      <c r="R122">
        <f t="shared" si="3"/>
        <v>13.505949999999999</v>
      </c>
      <c r="S122">
        <v>56.858636682683738</v>
      </c>
      <c r="T122">
        <v>8.5180140820701862</v>
      </c>
      <c r="U122">
        <v>7.926085086925144</v>
      </c>
      <c r="V122">
        <f t="shared" si="5"/>
        <v>5.5180140820701862</v>
      </c>
      <c r="W122">
        <f t="shared" si="5"/>
        <v>4.926085086925144</v>
      </c>
      <c r="X122">
        <v>33</v>
      </c>
      <c r="Y122">
        <v>1089</v>
      </c>
      <c r="Z122">
        <v>3.9077700059276821</v>
      </c>
      <c r="AA122">
        <v>1</v>
      </c>
      <c r="AB122">
        <v>0.25</v>
      </c>
      <c r="AC122">
        <v>0</v>
      </c>
      <c r="AD122">
        <v>6.8056103939376085</v>
      </c>
      <c r="AE122">
        <v>6.2142409388381639</v>
      </c>
      <c r="AF122">
        <v>5.8141091522932484</v>
      </c>
      <c r="AG122">
        <v>5.9938472532889486</v>
      </c>
      <c r="AH122">
        <v>6.6751293545621015</v>
      </c>
      <c r="AI122" s="12">
        <v>4.3214934166721184</v>
      </c>
      <c r="AJ122" s="12">
        <v>0</v>
      </c>
      <c r="AK122" s="12">
        <v>0</v>
      </c>
      <c r="AL122" s="12">
        <v>0</v>
      </c>
      <c r="AM122" s="12">
        <v>0</v>
      </c>
      <c r="AN122" s="12">
        <v>0</v>
      </c>
      <c r="AO122">
        <v>5.0557573500000004</v>
      </c>
      <c r="AP122">
        <v>6.7165984966666663</v>
      </c>
    </row>
    <row r="123" spans="1:42" x14ac:dyDescent="0.2">
      <c r="A123" s="2">
        <v>44013</v>
      </c>
      <c r="B123">
        <v>7</v>
      </c>
      <c r="C123">
        <v>2020</v>
      </c>
      <c r="D123">
        <v>4</v>
      </c>
      <c r="E123">
        <f t="shared" si="4"/>
        <v>3.75</v>
      </c>
      <c r="F123">
        <v>7.2601050650000012</v>
      </c>
      <c r="G123">
        <v>1.54</v>
      </c>
      <c r="H123">
        <v>-14.08699191</v>
      </c>
      <c r="I123">
        <v>5064.60791015625</v>
      </c>
      <c r="J123">
        <v>14582.411136363638</v>
      </c>
      <c r="K123">
        <v>5.1305821139186332</v>
      </c>
      <c r="L123">
        <v>6.7999004675336634</v>
      </c>
      <c r="M123">
        <v>25.958982727272726</v>
      </c>
      <c r="N123">
        <v>14.314450454545453</v>
      </c>
      <c r="O123">
        <v>29.798782272727273</v>
      </c>
      <c r="P123">
        <v>887.96742493740521</v>
      </c>
      <c r="Q123">
        <v>16.180536818181817</v>
      </c>
      <c r="R123">
        <f t="shared" si="3"/>
        <v>13.747247727272736</v>
      </c>
      <c r="S123">
        <v>46.773181741887818</v>
      </c>
      <c r="T123">
        <v>8.333956641909996</v>
      </c>
      <c r="U123">
        <v>7.8095597146352675</v>
      </c>
      <c r="V123">
        <f t="shared" si="5"/>
        <v>5.333956641909996</v>
      </c>
      <c r="W123">
        <f t="shared" si="5"/>
        <v>4.8095597146352675</v>
      </c>
      <c r="X123">
        <v>25</v>
      </c>
      <c r="Y123">
        <v>625</v>
      </c>
      <c r="Z123">
        <v>3.3450062015503876</v>
      </c>
      <c r="AA123">
        <v>1</v>
      </c>
      <c r="AB123">
        <v>0.25</v>
      </c>
      <c r="AC123">
        <v>0</v>
      </c>
      <c r="AD123">
        <v>6.8173452805184009</v>
      </c>
      <c r="AE123">
        <v>6.2261538323204393</v>
      </c>
      <c r="AF123">
        <v>5.8248965789984677</v>
      </c>
      <c r="AG123">
        <v>6.006502581351258</v>
      </c>
      <c r="AH123">
        <v>6.6870501663975661</v>
      </c>
      <c r="AI123" s="12">
        <v>4.2733997136620232</v>
      </c>
      <c r="AJ123" s="12">
        <v>0</v>
      </c>
      <c r="AK123" s="12">
        <v>0</v>
      </c>
      <c r="AL123" s="12">
        <v>0</v>
      </c>
      <c r="AM123" s="12">
        <v>0</v>
      </c>
      <c r="AN123" s="12">
        <v>0</v>
      </c>
      <c r="AO123">
        <v>4.6159464186363639</v>
      </c>
      <c r="AP123">
        <v>6.4400269618181829</v>
      </c>
    </row>
    <row r="124" spans="1:42" x14ac:dyDescent="0.2">
      <c r="A124" s="2">
        <v>44044</v>
      </c>
      <c r="B124">
        <v>8</v>
      </c>
      <c r="C124">
        <v>2020</v>
      </c>
      <c r="D124">
        <v>4</v>
      </c>
      <c r="E124">
        <f t="shared" si="4"/>
        <v>3.75</v>
      </c>
      <c r="F124">
        <v>6.9651378816666671</v>
      </c>
      <c r="G124">
        <v>1.32</v>
      </c>
      <c r="H124">
        <v>-15.91955173</v>
      </c>
      <c r="I124">
        <v>5226.6497938368057</v>
      </c>
      <c r="J124">
        <v>14724.502500000002</v>
      </c>
      <c r="K124">
        <v>5.1368514697775689</v>
      </c>
      <c r="L124">
        <v>6.8487765878786933</v>
      </c>
      <c r="M124">
        <v>25.985574736842104</v>
      </c>
      <c r="N124">
        <v>15.803796842105262</v>
      </c>
      <c r="O124">
        <v>28.834876842105256</v>
      </c>
      <c r="P124">
        <v>831.45012249937804</v>
      </c>
      <c r="Q124">
        <v>15.588312105263162</v>
      </c>
      <c r="R124">
        <f t="shared" si="3"/>
        <v>13.787439473684216</v>
      </c>
      <c r="S124">
        <v>45.039047786167636</v>
      </c>
      <c r="T124">
        <v>8.4369541548298166</v>
      </c>
      <c r="U124">
        <v>7.8095597146352675</v>
      </c>
      <c r="V124">
        <f t="shared" si="5"/>
        <v>5.4369541548298166</v>
      </c>
      <c r="W124">
        <f t="shared" si="5"/>
        <v>4.8095597146352675</v>
      </c>
      <c r="X124">
        <v>24</v>
      </c>
      <c r="Y124">
        <v>576</v>
      </c>
      <c r="Z124">
        <v>4.2402790697674417</v>
      </c>
      <c r="AA124">
        <v>1</v>
      </c>
      <c r="AB124">
        <v>0.25</v>
      </c>
      <c r="AC124">
        <v>0</v>
      </c>
      <c r="AD124">
        <v>6.8280791866517214</v>
      </c>
      <c r="AE124">
        <v>6.2467965611434684</v>
      </c>
      <c r="AF124">
        <v>5.8239560286959184</v>
      </c>
      <c r="AG124">
        <v>6.0407887856630706</v>
      </c>
      <c r="AH124">
        <v>6.6942808037201011</v>
      </c>
      <c r="AI124" s="12">
        <v>4.2895668805475857</v>
      </c>
      <c r="AJ124" s="12">
        <v>0</v>
      </c>
      <c r="AK124" s="12">
        <v>0</v>
      </c>
      <c r="AL124" s="12">
        <v>0</v>
      </c>
      <c r="AM124" s="12">
        <v>0</v>
      </c>
      <c r="AN124" s="12">
        <v>0</v>
      </c>
      <c r="AO124">
        <v>3.9200553094444452</v>
      </c>
      <c r="AP124">
        <v>5.8856498161111102</v>
      </c>
    </row>
    <row r="125" spans="1:42" x14ac:dyDescent="0.2">
      <c r="A125" s="2">
        <v>44075</v>
      </c>
      <c r="B125">
        <v>9</v>
      </c>
      <c r="C125">
        <v>2020</v>
      </c>
      <c r="D125">
        <v>4</v>
      </c>
      <c r="E125">
        <f t="shared" si="4"/>
        <v>3.75</v>
      </c>
      <c r="F125">
        <v>7.0323566340909087</v>
      </c>
      <c r="G125">
        <v>1.42</v>
      </c>
      <c r="H125">
        <v>-10.04897914</v>
      </c>
      <c r="I125">
        <v>5063.162220348011</v>
      </c>
      <c r="J125">
        <v>14847.956590909092</v>
      </c>
      <c r="K125">
        <v>5.1308261722077049</v>
      </c>
      <c r="L125">
        <v>6.8550517802748852</v>
      </c>
      <c r="M125">
        <v>26.077544090909097</v>
      </c>
      <c r="N125">
        <v>16.85761909090909</v>
      </c>
      <c r="O125">
        <v>27.989923636363638</v>
      </c>
      <c r="P125">
        <v>783.43582516946788</v>
      </c>
      <c r="Q125">
        <v>15.438429090909091</v>
      </c>
      <c r="R125">
        <f t="shared" si="3"/>
        <v>13.636484090909079</v>
      </c>
      <c r="S125">
        <v>41.867142995198527</v>
      </c>
      <c r="T125">
        <v>8.2488512724946013</v>
      </c>
      <c r="U125">
        <v>7.8413594704548553</v>
      </c>
      <c r="V125">
        <f t="shared" si="5"/>
        <v>5.2488512724946013</v>
      </c>
      <c r="W125">
        <f t="shared" si="5"/>
        <v>4.8413594704548553</v>
      </c>
      <c r="X125">
        <v>30</v>
      </c>
      <c r="Y125">
        <v>900</v>
      </c>
      <c r="Z125">
        <v>2.555593659942363</v>
      </c>
      <c r="AA125">
        <v>1</v>
      </c>
      <c r="AB125">
        <v>0.25</v>
      </c>
      <c r="AC125">
        <v>0</v>
      </c>
      <c r="AD125">
        <v>6.8292274808569644</v>
      </c>
      <c r="AE125">
        <v>6.2505889270842907</v>
      </c>
      <c r="AF125">
        <v>5.8289254952749685</v>
      </c>
      <c r="AG125">
        <v>6.0438651316866085</v>
      </c>
      <c r="AH125">
        <v>6.6943222819521049</v>
      </c>
      <c r="AI125" s="12">
        <v>4.3293047045551853</v>
      </c>
      <c r="AJ125" s="12">
        <v>0</v>
      </c>
      <c r="AK125" s="12">
        <v>0</v>
      </c>
      <c r="AL125" s="12">
        <v>0</v>
      </c>
      <c r="AM125" s="12">
        <v>0</v>
      </c>
      <c r="AN125" s="12">
        <v>0</v>
      </c>
      <c r="AO125">
        <v>3.8327462527272731</v>
      </c>
      <c r="AP125">
        <v>5.8388361849999999</v>
      </c>
    </row>
    <row r="126" spans="1:42" x14ac:dyDescent="0.2">
      <c r="A126" s="2">
        <v>44105</v>
      </c>
      <c r="B126">
        <v>10</v>
      </c>
      <c r="C126">
        <v>2020</v>
      </c>
      <c r="D126">
        <v>4</v>
      </c>
      <c r="E126">
        <f t="shared" si="4"/>
        <v>3.75</v>
      </c>
      <c r="F126">
        <v>6.963487081052631</v>
      </c>
      <c r="G126">
        <v>1.44</v>
      </c>
      <c r="H126">
        <v>-13.02117848</v>
      </c>
      <c r="I126">
        <v>5071.6409590871708</v>
      </c>
      <c r="J126">
        <v>14749.137954545457</v>
      </c>
      <c r="K126">
        <v>5.1260103271440087</v>
      </c>
      <c r="L126">
        <v>6.8600373707575244</v>
      </c>
      <c r="M126">
        <v>25.224007368421052</v>
      </c>
      <c r="N126">
        <v>19.266889473684213</v>
      </c>
      <c r="O126">
        <v>26.732558421052627</v>
      </c>
      <c r="P126">
        <v>714.62967973499167</v>
      </c>
      <c r="Q126">
        <v>14.903656842105264</v>
      </c>
      <c r="R126">
        <f t="shared" si="3"/>
        <v>13.872887894736849</v>
      </c>
      <c r="S126">
        <v>55.521904899960454</v>
      </c>
      <c r="T126">
        <v>8.2534724897680434</v>
      </c>
      <c r="U126">
        <v>7.9196010237841108</v>
      </c>
      <c r="V126">
        <f t="shared" si="5"/>
        <v>5.2534724897680434</v>
      </c>
      <c r="W126">
        <f t="shared" si="5"/>
        <v>4.9196010237841108</v>
      </c>
      <c r="X126">
        <v>24</v>
      </c>
      <c r="Y126">
        <v>576</v>
      </c>
      <c r="Z126">
        <v>2.1571058965102288</v>
      </c>
      <c r="AA126">
        <v>1</v>
      </c>
      <c r="AB126">
        <v>0.25</v>
      </c>
      <c r="AC126">
        <v>0</v>
      </c>
      <c r="AD126">
        <v>6.8313671974018533</v>
      </c>
      <c r="AE126">
        <v>6.250961544491763</v>
      </c>
      <c r="AF126">
        <v>5.8499292967408056</v>
      </c>
      <c r="AG126">
        <v>6.0311621191267299</v>
      </c>
      <c r="AH126">
        <v>6.6969981772828344</v>
      </c>
      <c r="AI126" s="12">
        <v>4.353648535367439</v>
      </c>
      <c r="AJ126" s="12">
        <v>0</v>
      </c>
      <c r="AK126" s="12">
        <v>0</v>
      </c>
      <c r="AL126" s="12">
        <v>0</v>
      </c>
      <c r="AM126" s="12">
        <v>0</v>
      </c>
      <c r="AN126" s="12">
        <v>0</v>
      </c>
      <c r="AO126">
        <v>3.8114867552631577</v>
      </c>
      <c r="AP126">
        <v>5.8816944042105268</v>
      </c>
    </row>
    <row r="127" spans="1:42" x14ac:dyDescent="0.2">
      <c r="A127" s="2">
        <v>44136</v>
      </c>
      <c r="B127">
        <v>11</v>
      </c>
      <c r="C127">
        <v>2020</v>
      </c>
      <c r="D127">
        <v>3.75</v>
      </c>
      <c r="E127">
        <f t="shared" si="4"/>
        <v>3.5</v>
      </c>
      <c r="F127">
        <v>6.6210182904761927</v>
      </c>
      <c r="G127">
        <v>1.59</v>
      </c>
      <c r="H127">
        <v>-8.7337002699999999</v>
      </c>
      <c r="I127">
        <v>5483.8239164806546</v>
      </c>
      <c r="J127">
        <v>14236.812142857145</v>
      </c>
      <c r="K127">
        <v>5.1256637936777336</v>
      </c>
      <c r="L127">
        <v>6.8647101463965265</v>
      </c>
      <c r="M127">
        <v>25.059690952380954</v>
      </c>
      <c r="N127">
        <v>20.198041904761901</v>
      </c>
      <c r="O127">
        <v>26.159647142857143</v>
      </c>
      <c r="P127">
        <v>684.32713863879383</v>
      </c>
      <c r="Q127">
        <v>14.547766666666664</v>
      </c>
      <c r="R127">
        <f t="shared" si="3"/>
        <v>14.034853333333345</v>
      </c>
      <c r="S127">
        <v>45.163684443423577</v>
      </c>
      <c r="T127">
        <v>8.33949834655267</v>
      </c>
      <c r="U127">
        <v>7.8698182079793284</v>
      </c>
      <c r="V127">
        <f t="shared" si="5"/>
        <v>5.33949834655267</v>
      </c>
      <c r="W127">
        <f t="shared" si="5"/>
        <v>4.8698182079793284</v>
      </c>
      <c r="X127">
        <v>24</v>
      </c>
      <c r="Y127">
        <v>576</v>
      </c>
      <c r="Z127">
        <v>2.9490364372469635</v>
      </c>
      <c r="AA127">
        <v>1</v>
      </c>
      <c r="AB127">
        <v>0.25</v>
      </c>
      <c r="AC127">
        <v>0</v>
      </c>
      <c r="AD127">
        <v>6.8338606598692646</v>
      </c>
      <c r="AE127">
        <v>6.2550329739079888</v>
      </c>
      <c r="AF127">
        <v>5.8528190684053465</v>
      </c>
      <c r="AG127">
        <v>6.0360102998907506</v>
      </c>
      <c r="AH127">
        <v>6.6988114127305209</v>
      </c>
      <c r="AI127" s="12">
        <v>4.3805021215806024</v>
      </c>
      <c r="AJ127" s="12">
        <v>0</v>
      </c>
      <c r="AK127" s="12">
        <v>0</v>
      </c>
      <c r="AL127" s="12">
        <v>0</v>
      </c>
      <c r="AM127" s="12">
        <v>0</v>
      </c>
      <c r="AN127" s="12">
        <v>0</v>
      </c>
      <c r="AO127">
        <v>3.375553501428572</v>
      </c>
      <c r="AP127">
        <v>5.5685999252380958</v>
      </c>
    </row>
    <row r="128" spans="1:42" x14ac:dyDescent="0.2">
      <c r="A128" s="2">
        <v>44166</v>
      </c>
      <c r="B128">
        <v>12</v>
      </c>
      <c r="C128">
        <v>2020</v>
      </c>
      <c r="D128">
        <v>3.75</v>
      </c>
      <c r="E128">
        <f t="shared" si="4"/>
        <v>3.5</v>
      </c>
      <c r="F128">
        <v>6.2818096300000006</v>
      </c>
      <c r="G128">
        <v>1.68</v>
      </c>
      <c r="H128">
        <v>-5.35095163</v>
      </c>
      <c r="I128">
        <v>5978.1328638980267</v>
      </c>
      <c r="J128">
        <v>14173.088478260872</v>
      </c>
      <c r="K128">
        <v>5.1332087829915469</v>
      </c>
      <c r="L128">
        <v>6.873870418117316</v>
      </c>
      <c r="M128">
        <v>24.917655</v>
      </c>
      <c r="N128">
        <v>21.738998999999993</v>
      </c>
      <c r="O128">
        <v>25.509701</v>
      </c>
      <c r="P128">
        <v>650.74484510940101</v>
      </c>
      <c r="Q128">
        <v>14.189885</v>
      </c>
      <c r="R128">
        <f t="shared" si="3"/>
        <v>13.643760000000015</v>
      </c>
      <c r="S128">
        <v>45.886817758733535</v>
      </c>
      <c r="T128">
        <v>8.0866082330224636</v>
      </c>
      <c r="U128">
        <v>7.5016069224188291</v>
      </c>
      <c r="V128">
        <f t="shared" si="5"/>
        <v>5.0866082330224636</v>
      </c>
      <c r="W128">
        <f t="shared" si="5"/>
        <v>4.5016069224188291</v>
      </c>
      <c r="X128">
        <v>12</v>
      </c>
      <c r="Y128">
        <v>144</v>
      </c>
      <c r="Z128">
        <v>3.8459294265910522</v>
      </c>
      <c r="AA128">
        <v>1</v>
      </c>
      <c r="AB128">
        <v>0.25</v>
      </c>
      <c r="AC128">
        <v>1</v>
      </c>
      <c r="AD128">
        <v>6.8392227567833599</v>
      </c>
      <c r="AE128">
        <v>6.268506028880906</v>
      </c>
      <c r="AF128">
        <v>5.8808778288268551</v>
      </c>
      <c r="AG128">
        <v>6.0396441549952478</v>
      </c>
      <c r="AH128">
        <v>6.7013112109046515</v>
      </c>
      <c r="AI128" s="12">
        <v>4.3658586617294644</v>
      </c>
      <c r="AJ128" s="12">
        <v>0</v>
      </c>
      <c r="AK128" s="12">
        <v>0</v>
      </c>
      <c r="AL128" s="12">
        <v>0</v>
      </c>
      <c r="AM128" s="12">
        <v>0</v>
      </c>
      <c r="AN128" s="12">
        <v>0</v>
      </c>
      <c r="AO128">
        <v>3.4136869810526314</v>
      </c>
      <c r="AP128">
        <v>5.3524696689473679</v>
      </c>
    </row>
    <row r="129" spans="1:42" x14ac:dyDescent="0.2">
      <c r="A129" s="2">
        <v>44197</v>
      </c>
      <c r="B129">
        <v>1</v>
      </c>
      <c r="C129">
        <v>2021</v>
      </c>
      <c r="D129">
        <v>3.75</v>
      </c>
      <c r="E129">
        <f t="shared" si="4"/>
        <v>3.5</v>
      </c>
      <c r="F129">
        <v>6.3806878364999999</v>
      </c>
      <c r="G129">
        <v>1.55</v>
      </c>
      <c r="H129">
        <v>-7.7536373000000003</v>
      </c>
      <c r="I129">
        <v>6247.3522705078121</v>
      </c>
      <c r="J129">
        <v>14061.902500000002</v>
      </c>
      <c r="K129">
        <v>5.1398944437896414</v>
      </c>
      <c r="L129">
        <v>6.8175444482247274</v>
      </c>
      <c r="M129">
        <v>24.695322499999996</v>
      </c>
      <c r="N129">
        <v>22.598302499999992</v>
      </c>
      <c r="O129">
        <v>25.00656</v>
      </c>
      <c r="P129">
        <v>625.32804303360001</v>
      </c>
      <c r="Q129">
        <v>14.0489745</v>
      </c>
      <c r="R129">
        <f t="shared" si="3"/>
        <v>13.650840500000001</v>
      </c>
      <c r="S129">
        <v>45.538420827765158</v>
      </c>
      <c r="T129">
        <v>8.3356127346744469</v>
      </c>
      <c r="U129">
        <v>8.00560944536028</v>
      </c>
      <c r="V129">
        <f t="shared" si="5"/>
        <v>5.3356127346744469</v>
      </c>
      <c r="W129">
        <f t="shared" si="5"/>
        <v>5.00560944536028</v>
      </c>
      <c r="X129">
        <v>31</v>
      </c>
      <c r="Y129">
        <v>961</v>
      </c>
      <c r="Z129">
        <v>2.1379782823297138</v>
      </c>
      <c r="AA129">
        <v>1</v>
      </c>
      <c r="AB129">
        <v>0.25</v>
      </c>
      <c r="AC129">
        <v>0</v>
      </c>
      <c r="AD129">
        <v>6.8304223378530748</v>
      </c>
      <c r="AE129">
        <v>6.2460787835183895</v>
      </c>
      <c r="AF129">
        <v>5.8528026931256631</v>
      </c>
      <c r="AG129">
        <v>6.0210926949467574</v>
      </c>
      <c r="AH129">
        <v>6.6975638931707584</v>
      </c>
      <c r="AI129" s="12">
        <v>4.3278535391056749</v>
      </c>
      <c r="AJ129" s="12">
        <v>0</v>
      </c>
      <c r="AK129" s="12">
        <v>0</v>
      </c>
      <c r="AL129" s="12">
        <v>0</v>
      </c>
      <c r="AM129" s="12">
        <v>0</v>
      </c>
      <c r="AN129" s="12">
        <v>0</v>
      </c>
      <c r="AO129">
        <v>3.908526616000001</v>
      </c>
      <c r="AP129">
        <v>5.5101951409999996</v>
      </c>
    </row>
    <row r="130" spans="1:42" x14ac:dyDescent="0.2">
      <c r="A130" s="2">
        <v>44228</v>
      </c>
      <c r="B130">
        <v>2</v>
      </c>
      <c r="C130">
        <v>2021</v>
      </c>
      <c r="D130">
        <v>3.5</v>
      </c>
      <c r="E130">
        <f t="shared" si="4"/>
        <v>3.25</v>
      </c>
      <c r="F130">
        <v>6.4882625642105261</v>
      </c>
      <c r="G130">
        <v>1.38</v>
      </c>
      <c r="H130">
        <v>-6.0173982300000004</v>
      </c>
      <c r="I130">
        <v>6199.803505345395</v>
      </c>
      <c r="J130">
        <v>14042.102500000003</v>
      </c>
      <c r="K130">
        <v>5.1423498834418888</v>
      </c>
      <c r="L130">
        <v>6.8225545073202483</v>
      </c>
      <c r="M130">
        <v>24.999764736842103</v>
      </c>
      <c r="N130">
        <v>22.677974736842099</v>
      </c>
      <c r="O130">
        <v>24.642748947368414</v>
      </c>
      <c r="P130">
        <v>607.26507568302713</v>
      </c>
      <c r="Q130">
        <v>14.046417368421054</v>
      </c>
      <c r="R130">
        <f t="shared" ref="R130:R176" si="6">100-SUM(M130,N130,O130,Q130)</f>
        <v>13.633094210526338</v>
      </c>
      <c r="S130">
        <v>54.378421181126598</v>
      </c>
      <c r="T130">
        <v>8.2899987527480334</v>
      </c>
      <c r="U130">
        <v>7.9137873702054771</v>
      </c>
      <c r="V130">
        <f t="shared" si="5"/>
        <v>5.2899987527480334</v>
      </c>
      <c r="W130">
        <f t="shared" si="5"/>
        <v>4.9137873702054771</v>
      </c>
      <c r="X130">
        <v>26</v>
      </c>
      <c r="Y130">
        <v>676</v>
      </c>
      <c r="Z130">
        <v>2.3779974388682237</v>
      </c>
      <c r="AA130">
        <v>1</v>
      </c>
      <c r="AB130">
        <v>0.25</v>
      </c>
      <c r="AC130">
        <v>0</v>
      </c>
      <c r="AD130">
        <v>6.8336434866719031</v>
      </c>
      <c r="AE130">
        <v>6.2515806091550967</v>
      </c>
      <c r="AF130">
        <v>5.8439964010021175</v>
      </c>
      <c r="AG130">
        <v>6.0360443636757894</v>
      </c>
      <c r="AH130">
        <v>6.7000959027853595</v>
      </c>
      <c r="AI130" s="12">
        <v>4.3020164059666932</v>
      </c>
      <c r="AJ130" s="12">
        <v>0</v>
      </c>
      <c r="AK130" s="12">
        <v>0</v>
      </c>
      <c r="AL130" s="12">
        <v>0</v>
      </c>
      <c r="AM130" s="12">
        <v>0</v>
      </c>
      <c r="AN130" s="12">
        <v>0</v>
      </c>
      <c r="AO130">
        <v>3.9736580015789476</v>
      </c>
      <c r="AP130">
        <v>5.556830573684211</v>
      </c>
    </row>
    <row r="131" spans="1:42" x14ac:dyDescent="0.2">
      <c r="A131" s="2">
        <v>44256</v>
      </c>
      <c r="B131">
        <v>3</v>
      </c>
      <c r="C131">
        <v>2021</v>
      </c>
      <c r="D131">
        <v>3.5</v>
      </c>
      <c r="E131">
        <f t="shared" ref="E131:E194" si="7">D131-AB131</f>
        <v>3.25</v>
      </c>
      <c r="F131">
        <v>6.8804671995454552</v>
      </c>
      <c r="G131">
        <v>1.37</v>
      </c>
      <c r="H131">
        <v>0.16191199000000001</v>
      </c>
      <c r="I131">
        <v>6252.836403586648</v>
      </c>
      <c r="J131">
        <v>14417.393478260872</v>
      </c>
      <c r="K131">
        <v>5.1370225979262036</v>
      </c>
      <c r="L131">
        <v>6.8328003063587204</v>
      </c>
      <c r="M131">
        <v>25.442638181818186</v>
      </c>
      <c r="N131">
        <v>22.966808636363638</v>
      </c>
      <c r="O131">
        <v>23.231500909090911</v>
      </c>
      <c r="P131">
        <v>539.70263448909179</v>
      </c>
      <c r="Q131">
        <v>14.07809590909091</v>
      </c>
      <c r="R131">
        <f t="shared" si="6"/>
        <v>14.280956363636363</v>
      </c>
      <c r="S131">
        <v>66.486957384192408</v>
      </c>
      <c r="T131">
        <v>8.3132342916947248</v>
      </c>
      <c r="U131">
        <v>7.9328029122517547</v>
      </c>
      <c r="V131">
        <f t="shared" ref="V131:W174" si="8">T131-3</f>
        <v>5.3132342916947248</v>
      </c>
      <c r="W131">
        <f t="shared" si="8"/>
        <v>4.9328029122517547</v>
      </c>
      <c r="X131">
        <v>48</v>
      </c>
      <c r="Y131">
        <v>2304</v>
      </c>
      <c r="Z131">
        <v>2.4012168344327725</v>
      </c>
      <c r="AA131">
        <v>1</v>
      </c>
      <c r="AB131">
        <v>0.25</v>
      </c>
      <c r="AC131">
        <v>0</v>
      </c>
      <c r="AD131">
        <v>6.8385698011370124</v>
      </c>
      <c r="AE131">
        <v>6.2618315194922758</v>
      </c>
      <c r="AF131">
        <v>5.8404059977898246</v>
      </c>
      <c r="AG131">
        <v>6.0549626210410397</v>
      </c>
      <c r="AH131">
        <v>6.703288989707441</v>
      </c>
      <c r="AI131" s="12">
        <v>4.2600888590858963</v>
      </c>
      <c r="AJ131" s="12">
        <v>0</v>
      </c>
      <c r="AK131" s="12">
        <v>0</v>
      </c>
      <c r="AL131" s="12">
        <v>0</v>
      </c>
      <c r="AM131" s="12">
        <v>0</v>
      </c>
      <c r="AN131" s="12">
        <v>0</v>
      </c>
      <c r="AO131">
        <v>4.1372053054545459</v>
      </c>
      <c r="AP131">
        <v>5.9940730436363632</v>
      </c>
    </row>
    <row r="132" spans="1:42" x14ac:dyDescent="0.2">
      <c r="A132" s="2">
        <v>44287</v>
      </c>
      <c r="B132">
        <v>4</v>
      </c>
      <c r="C132">
        <v>2021</v>
      </c>
      <c r="D132">
        <v>3.5</v>
      </c>
      <c r="E132">
        <f t="shared" si="7"/>
        <v>3.25</v>
      </c>
      <c r="F132">
        <v>6.7162136933333336</v>
      </c>
      <c r="G132">
        <v>1.42</v>
      </c>
      <c r="H132">
        <v>20.407362240000001</v>
      </c>
      <c r="I132">
        <v>6012.2738095238092</v>
      </c>
      <c r="J132">
        <v>14558.184090909093</v>
      </c>
      <c r="K132">
        <v>5.1423849604466598</v>
      </c>
      <c r="L132">
        <v>6.8324125269563938</v>
      </c>
      <c r="M132">
        <v>25.430793181818181</v>
      </c>
      <c r="N132">
        <v>23.231048181818181</v>
      </c>
      <c r="O132">
        <v>22.79342909090909</v>
      </c>
      <c r="P132">
        <v>519.54040972230075</v>
      </c>
      <c r="Q132">
        <v>14.117781363636363</v>
      </c>
      <c r="R132">
        <f t="shared" si="6"/>
        <v>14.426948181818176</v>
      </c>
      <c r="S132">
        <v>61.241428738548606</v>
      </c>
      <c r="T132">
        <v>8.1375715207258246</v>
      </c>
      <c r="U132">
        <v>7.8618926903914463</v>
      </c>
      <c r="V132">
        <f t="shared" si="8"/>
        <v>5.1375715207258246</v>
      </c>
      <c r="W132">
        <f t="shared" si="8"/>
        <v>4.8618926903914463</v>
      </c>
      <c r="X132">
        <v>31</v>
      </c>
      <c r="Y132">
        <v>961</v>
      </c>
      <c r="Z132">
        <v>1.8865956569543705</v>
      </c>
      <c r="AA132">
        <v>1</v>
      </c>
      <c r="AB132">
        <v>0.25</v>
      </c>
      <c r="AC132">
        <v>0</v>
      </c>
      <c r="AD132">
        <v>6.8428828646400293</v>
      </c>
      <c r="AE132">
        <v>6.2673949009509693</v>
      </c>
      <c r="AF132">
        <v>5.8648927315025867</v>
      </c>
      <c r="AG132">
        <v>6.0485611828520138</v>
      </c>
      <c r="AH132">
        <v>6.7072125507071503</v>
      </c>
      <c r="AI132" s="12">
        <v>4.2463389051388107</v>
      </c>
      <c r="AJ132" s="12">
        <v>0</v>
      </c>
      <c r="AK132" s="12">
        <v>0</v>
      </c>
      <c r="AL132" s="12">
        <v>0</v>
      </c>
      <c r="AM132" s="12">
        <v>0</v>
      </c>
      <c r="AN132" s="12">
        <v>0</v>
      </c>
      <c r="AO132">
        <v>3.9985933047619047</v>
      </c>
      <c r="AP132">
        <v>5.8393001123809523</v>
      </c>
    </row>
    <row r="133" spans="1:42" x14ac:dyDescent="0.2">
      <c r="A133" s="2">
        <v>44317</v>
      </c>
      <c r="B133">
        <v>5</v>
      </c>
      <c r="C133">
        <v>2021</v>
      </c>
      <c r="D133">
        <v>3.5</v>
      </c>
      <c r="E133">
        <f t="shared" si="7"/>
        <v>3.25</v>
      </c>
      <c r="F133">
        <v>6.6252596488235298</v>
      </c>
      <c r="G133">
        <v>1.68</v>
      </c>
      <c r="H133">
        <v>25.65979836</v>
      </c>
      <c r="I133">
        <v>5877.7617474724266</v>
      </c>
      <c r="J133">
        <v>14323.192619047621</v>
      </c>
      <c r="K133">
        <v>5.1348080341597306</v>
      </c>
      <c r="L133">
        <v>6.8348632867784662</v>
      </c>
      <c r="M133">
        <v>25.212081666666666</v>
      </c>
      <c r="N133">
        <v>23.291140000000002</v>
      </c>
      <c r="O133">
        <v>22.794843888888888</v>
      </c>
      <c r="P133">
        <v>519.60490791881512</v>
      </c>
      <c r="Q133">
        <v>14.279600555555554</v>
      </c>
      <c r="R133">
        <f t="shared" si="6"/>
        <v>14.422333888888886</v>
      </c>
      <c r="S133">
        <v>55.8945003509521</v>
      </c>
      <c r="T133">
        <v>7.9915313040181992</v>
      </c>
      <c r="U133">
        <v>7.6288995644206068</v>
      </c>
      <c r="V133">
        <f t="shared" si="8"/>
        <v>4.9915313040181992</v>
      </c>
      <c r="W133">
        <f t="shared" si="8"/>
        <v>4.6288995644206068</v>
      </c>
      <c r="X133">
        <v>13</v>
      </c>
      <c r="Y133">
        <v>169</v>
      </c>
      <c r="Z133">
        <v>2.3047920094007051</v>
      </c>
      <c r="AA133">
        <v>1</v>
      </c>
      <c r="AB133">
        <v>0.25</v>
      </c>
      <c r="AC133">
        <v>1</v>
      </c>
      <c r="AD133">
        <v>6.8453519087275607</v>
      </c>
      <c r="AE133">
        <v>6.2699253052172494</v>
      </c>
      <c r="AF133">
        <v>5.8713009473162447</v>
      </c>
      <c r="AG133">
        <v>6.0485321900543001</v>
      </c>
      <c r="AH133">
        <v>6.7096227803940023</v>
      </c>
      <c r="AI133" s="12">
        <v>4.2592357193423727</v>
      </c>
      <c r="AJ133" s="12">
        <v>0</v>
      </c>
      <c r="AK133" s="12">
        <v>0</v>
      </c>
      <c r="AL133" s="12">
        <v>0</v>
      </c>
      <c r="AM133" s="12">
        <v>0</v>
      </c>
      <c r="AN133" s="12">
        <v>0</v>
      </c>
      <c r="AO133">
        <v>3.9040663976470587</v>
      </c>
      <c r="AP133">
        <v>5.7253691388235293</v>
      </c>
    </row>
    <row r="134" spans="1:42" x14ac:dyDescent="0.2">
      <c r="A134" s="2">
        <v>44348</v>
      </c>
      <c r="B134">
        <v>6</v>
      </c>
      <c r="C134">
        <v>2021</v>
      </c>
      <c r="D134">
        <v>3.5</v>
      </c>
      <c r="E134">
        <f t="shared" si="7"/>
        <v>3.25</v>
      </c>
      <c r="F134">
        <v>6.5572830485714277</v>
      </c>
      <c r="G134">
        <v>1.33</v>
      </c>
      <c r="H134">
        <v>21.543768149999998</v>
      </c>
      <c r="I134">
        <v>6040.8919503348216</v>
      </c>
      <c r="J134">
        <v>14338.228863636365</v>
      </c>
      <c r="K134">
        <v>5.1370137595937031</v>
      </c>
      <c r="L134">
        <v>6.8430052260724468</v>
      </c>
      <c r="M134">
        <v>25.076284761904759</v>
      </c>
      <c r="N134">
        <v>23.135501904761902</v>
      </c>
      <c r="O134">
        <v>22.926589047619046</v>
      </c>
      <c r="P134">
        <v>525.62848535840556</v>
      </c>
      <c r="Q134">
        <v>14.28347952380952</v>
      </c>
      <c r="R134">
        <f t="shared" si="6"/>
        <v>14.578144761904781</v>
      </c>
      <c r="S134">
        <v>54.494090687144833</v>
      </c>
      <c r="T134">
        <v>8.4600179941715439</v>
      </c>
      <c r="U134">
        <v>7.989004615698537</v>
      </c>
      <c r="V134">
        <f t="shared" si="8"/>
        <v>5.4600179941715439</v>
      </c>
      <c r="W134">
        <f t="shared" si="8"/>
        <v>4.989004615698537</v>
      </c>
      <c r="X134">
        <v>32</v>
      </c>
      <c r="Y134">
        <v>1024</v>
      </c>
      <c r="Z134">
        <v>2.9581035897435899</v>
      </c>
      <c r="AA134">
        <v>1</v>
      </c>
      <c r="AB134">
        <v>0.25</v>
      </c>
      <c r="AC134">
        <v>0</v>
      </c>
      <c r="AD134">
        <v>6.85309327089593</v>
      </c>
      <c r="AE134">
        <v>6.282266132677008</v>
      </c>
      <c r="AF134">
        <v>5.8686481845241207</v>
      </c>
      <c r="AG134">
        <v>6.0705634893309242</v>
      </c>
      <c r="AH134">
        <v>6.7158508812420656</v>
      </c>
      <c r="AI134" s="12">
        <v>4.216357808035224</v>
      </c>
      <c r="AJ134" s="12">
        <v>0</v>
      </c>
      <c r="AK134" s="12">
        <v>0</v>
      </c>
      <c r="AL134" s="12">
        <v>0</v>
      </c>
      <c r="AM134" s="12">
        <v>0</v>
      </c>
      <c r="AN134" s="12">
        <v>0</v>
      </c>
      <c r="AO134">
        <v>3.720964975238096</v>
      </c>
      <c r="AP134">
        <v>5.5622321209523804</v>
      </c>
    </row>
    <row r="135" spans="1:42" x14ac:dyDescent="0.2">
      <c r="A135" s="2">
        <v>44378</v>
      </c>
      <c r="B135">
        <v>7</v>
      </c>
      <c r="C135">
        <v>2021</v>
      </c>
      <c r="D135">
        <v>3.5</v>
      </c>
      <c r="E135">
        <f t="shared" si="7"/>
        <v>3.25</v>
      </c>
      <c r="F135">
        <v>6.5490760790476186</v>
      </c>
      <c r="G135">
        <v>1.52</v>
      </c>
      <c r="H135">
        <v>9.3321583799999992</v>
      </c>
      <c r="I135">
        <v>6055.4228748139885</v>
      </c>
      <c r="J135">
        <v>14511.192142857144</v>
      </c>
      <c r="K135">
        <v>5.1378061816765603</v>
      </c>
      <c r="L135">
        <v>6.8429727466692878</v>
      </c>
      <c r="M135">
        <v>25.119096190476192</v>
      </c>
      <c r="N135">
        <v>23.093351428571427</v>
      </c>
      <c r="O135">
        <v>22.638904285714286</v>
      </c>
      <c r="P135">
        <v>512.51998725773262</v>
      </c>
      <c r="Q135">
        <v>14.405440952380951</v>
      </c>
      <c r="R135">
        <f t="shared" si="6"/>
        <v>14.743207142857131</v>
      </c>
      <c r="S135">
        <v>61.905714125860264</v>
      </c>
      <c r="T135">
        <v>8.4575108477582379</v>
      </c>
      <c r="U135">
        <v>7.9715077817112565</v>
      </c>
      <c r="V135">
        <f t="shared" si="8"/>
        <v>5.4575108477582379</v>
      </c>
      <c r="W135">
        <f t="shared" si="8"/>
        <v>4.9715077817112565</v>
      </c>
      <c r="X135">
        <v>26</v>
      </c>
      <c r="Y135">
        <v>676</v>
      </c>
      <c r="Z135">
        <v>3.0619850507207689</v>
      </c>
      <c r="AA135">
        <v>1</v>
      </c>
      <c r="AB135">
        <v>0.25</v>
      </c>
      <c r="AC135">
        <v>0</v>
      </c>
      <c r="AD135">
        <v>6.8549470083182742</v>
      </c>
      <c r="AE135">
        <v>6.2862973344313993</v>
      </c>
      <c r="AF135">
        <v>5.8800717864012233</v>
      </c>
      <c r="AG135">
        <v>6.0698857424633204</v>
      </c>
      <c r="AH135">
        <v>6.7168552005082622</v>
      </c>
      <c r="AI135" s="12">
        <v>4.2319585387479002</v>
      </c>
      <c r="AJ135" s="12">
        <v>0</v>
      </c>
      <c r="AK135" s="12">
        <v>0</v>
      </c>
      <c r="AL135" s="12">
        <v>0</v>
      </c>
      <c r="AM135" s="12">
        <v>0</v>
      </c>
      <c r="AN135" s="12">
        <v>0</v>
      </c>
      <c r="AO135">
        <v>3.5301472966666658</v>
      </c>
      <c r="AP135">
        <v>5.4493710195238103</v>
      </c>
    </row>
    <row r="136" spans="1:42" x14ac:dyDescent="0.2">
      <c r="A136" s="2">
        <v>44409</v>
      </c>
      <c r="B136">
        <v>8</v>
      </c>
      <c r="C136">
        <v>2021</v>
      </c>
      <c r="D136">
        <v>3.5</v>
      </c>
      <c r="E136">
        <f t="shared" si="7"/>
        <v>3.25</v>
      </c>
      <c r="F136">
        <v>6.4140717249999994</v>
      </c>
      <c r="G136">
        <v>1.59</v>
      </c>
      <c r="H136">
        <v>12.771901700000001</v>
      </c>
      <c r="I136">
        <v>6111.3187255859375</v>
      </c>
      <c r="J136">
        <v>14397.702000000001</v>
      </c>
      <c r="K136">
        <v>5.160721140793247</v>
      </c>
      <c r="L136">
        <v>6.8487765774205007</v>
      </c>
      <c r="M136">
        <v>25.134245499999999</v>
      </c>
      <c r="N136">
        <v>22.962298499999996</v>
      </c>
      <c r="O136">
        <v>22.490850500000001</v>
      </c>
      <c r="P136">
        <v>505.83835621335027</v>
      </c>
      <c r="Q136">
        <v>14.546525499999998</v>
      </c>
      <c r="R136">
        <f t="shared" si="6"/>
        <v>14.866080000000011</v>
      </c>
      <c r="S136">
        <v>61.466363733465009</v>
      </c>
      <c r="T136">
        <v>8.6075516295871708</v>
      </c>
      <c r="U136">
        <v>8.0211892990699383</v>
      </c>
      <c r="V136">
        <f t="shared" si="8"/>
        <v>5.6075516295871708</v>
      </c>
      <c r="W136">
        <f t="shared" si="8"/>
        <v>5.0211892990699383</v>
      </c>
      <c r="X136">
        <v>33</v>
      </c>
      <c r="Y136">
        <v>1089</v>
      </c>
      <c r="Z136">
        <v>3.8580009523809524</v>
      </c>
      <c r="AA136">
        <v>1</v>
      </c>
      <c r="AB136">
        <v>0.25</v>
      </c>
      <c r="AC136">
        <v>0</v>
      </c>
      <c r="AD136">
        <v>6.85802565119163</v>
      </c>
      <c r="AE136">
        <v>6.2874410775222884</v>
      </c>
      <c r="AF136">
        <v>5.8753565463852953</v>
      </c>
      <c r="AG136">
        <v>6.074772394773138</v>
      </c>
      <c r="AH136">
        <v>6.720366756237997</v>
      </c>
      <c r="AI136" s="12">
        <v>4.3139237865983535</v>
      </c>
      <c r="AJ136" s="12">
        <v>0</v>
      </c>
      <c r="AK136" s="12">
        <v>0</v>
      </c>
      <c r="AL136" s="12">
        <v>0</v>
      </c>
      <c r="AM136" s="12">
        <v>0</v>
      </c>
      <c r="AN136" s="12">
        <v>0</v>
      </c>
      <c r="AO136">
        <v>3.294590162</v>
      </c>
      <c r="AP136">
        <v>5.2844220980000003</v>
      </c>
    </row>
    <row r="137" spans="1:42" x14ac:dyDescent="0.2">
      <c r="A137" s="2">
        <v>44440</v>
      </c>
      <c r="B137">
        <v>9</v>
      </c>
      <c r="C137">
        <v>2021</v>
      </c>
      <c r="D137">
        <v>3.5</v>
      </c>
      <c r="E137">
        <f t="shared" si="7"/>
        <v>3.25</v>
      </c>
      <c r="F137">
        <v>6.3205304418181818</v>
      </c>
      <c r="G137">
        <v>1.6</v>
      </c>
      <c r="H137">
        <v>7.1514395200000003</v>
      </c>
      <c r="I137">
        <v>6114.235018643466</v>
      </c>
      <c r="J137">
        <v>14256.957045454548</v>
      </c>
      <c r="K137">
        <v>5.1669330653011603</v>
      </c>
      <c r="L137">
        <v>6.8550518008912196</v>
      </c>
      <c r="M137">
        <v>25.708565909090908</v>
      </c>
      <c r="N137">
        <v>22.685156818181813</v>
      </c>
      <c r="O137">
        <v>22.155310909090911</v>
      </c>
      <c r="P137">
        <v>490.85780147848271</v>
      </c>
      <c r="Q137">
        <v>14.41882318181818</v>
      </c>
      <c r="R137">
        <f t="shared" si="6"/>
        <v>15.032143181818185</v>
      </c>
      <c r="S137">
        <v>56.643809363955512</v>
      </c>
      <c r="T137">
        <v>8.3828824261084556</v>
      </c>
      <c r="U137">
        <v>7.6910814921229687</v>
      </c>
      <c r="V137">
        <f t="shared" si="8"/>
        <v>5.3828824261084556</v>
      </c>
      <c r="W137">
        <f t="shared" si="8"/>
        <v>4.6910814921229687</v>
      </c>
      <c r="X137">
        <v>26</v>
      </c>
      <c r="Y137">
        <v>676</v>
      </c>
      <c r="Z137">
        <v>4.9181405295315681</v>
      </c>
      <c r="AA137">
        <v>1</v>
      </c>
      <c r="AB137">
        <v>0.25</v>
      </c>
      <c r="AC137">
        <v>0</v>
      </c>
      <c r="AD137">
        <v>6.8633776274955123</v>
      </c>
      <c r="AE137">
        <v>6.2941209396590798</v>
      </c>
      <c r="AF137">
        <v>5.8742592461354457</v>
      </c>
      <c r="AG137">
        <v>6.0862950830782099</v>
      </c>
      <c r="AH137">
        <v>6.7252088135918857</v>
      </c>
      <c r="AI137" s="12">
        <v>4.3240489375501765</v>
      </c>
      <c r="AJ137" s="12">
        <v>0</v>
      </c>
      <c r="AK137" s="12">
        <v>0</v>
      </c>
      <c r="AL137" s="12">
        <v>0</v>
      </c>
      <c r="AM137" s="12">
        <v>0</v>
      </c>
      <c r="AN137" s="12">
        <v>0</v>
      </c>
      <c r="AO137">
        <v>3.319163253636364</v>
      </c>
      <c r="AP137">
        <v>5.2248019990909089</v>
      </c>
    </row>
    <row r="138" spans="1:42" x14ac:dyDescent="0.2">
      <c r="A138" s="2">
        <v>44470</v>
      </c>
      <c r="B138">
        <v>10</v>
      </c>
      <c r="C138">
        <v>2021</v>
      </c>
      <c r="D138">
        <v>3.5</v>
      </c>
      <c r="E138">
        <f t="shared" si="7"/>
        <v>3.25</v>
      </c>
      <c r="F138">
        <v>6.417490926000001</v>
      </c>
      <c r="G138">
        <v>1.66</v>
      </c>
      <c r="H138">
        <v>4.7784112299999997</v>
      </c>
      <c r="I138">
        <v>6525.4564453125004</v>
      </c>
      <c r="J138">
        <v>14198.45275</v>
      </c>
      <c r="K138">
        <v>5.1627472257285136</v>
      </c>
      <c r="L138">
        <v>6.8600373707575244</v>
      </c>
      <c r="M138">
        <v>25.867986000000002</v>
      </c>
      <c r="N138">
        <v>22.555410500000001</v>
      </c>
      <c r="O138">
        <v>21.448598500000003</v>
      </c>
      <c r="P138">
        <v>460.04237761420239</v>
      </c>
      <c r="Q138">
        <v>14.584042999999999</v>
      </c>
      <c r="R138">
        <f t="shared" si="6"/>
        <v>15.543962000000008</v>
      </c>
      <c r="S138">
        <v>65.347499656677229</v>
      </c>
      <c r="T138">
        <v>8.3407779371529713</v>
      </c>
      <c r="U138">
        <v>7.4149733479708182</v>
      </c>
      <c r="V138">
        <f t="shared" si="8"/>
        <v>5.3407779371529713</v>
      </c>
      <c r="W138">
        <f t="shared" si="8"/>
        <v>4.4149733479708182</v>
      </c>
      <c r="X138">
        <v>25</v>
      </c>
      <c r="Y138">
        <v>625</v>
      </c>
      <c r="Z138">
        <v>8.429553846153846</v>
      </c>
      <c r="AA138">
        <v>1</v>
      </c>
      <c r="AB138">
        <v>0.25</v>
      </c>
      <c r="AC138">
        <v>0</v>
      </c>
      <c r="AD138">
        <v>6.8745806317088647</v>
      </c>
      <c r="AE138">
        <v>6.3162677104668798</v>
      </c>
      <c r="AF138">
        <v>5.8846276793136534</v>
      </c>
      <c r="AG138">
        <v>6.1155152956336432</v>
      </c>
      <c r="AH138">
        <v>6.7324013490929406</v>
      </c>
      <c r="AI138" s="12">
        <v>4.3051831920825281</v>
      </c>
      <c r="AJ138" s="12">
        <v>0</v>
      </c>
      <c r="AK138" s="12">
        <v>0</v>
      </c>
      <c r="AL138" s="12">
        <v>0</v>
      </c>
      <c r="AM138" s="12">
        <v>0</v>
      </c>
      <c r="AN138" s="12">
        <v>0</v>
      </c>
      <c r="AO138">
        <v>3.4813282464999999</v>
      </c>
      <c r="AP138">
        <v>5.2620961684999994</v>
      </c>
    </row>
    <row r="139" spans="1:42" x14ac:dyDescent="0.2">
      <c r="A139" s="2">
        <v>44501</v>
      </c>
      <c r="B139">
        <v>11</v>
      </c>
      <c r="C139">
        <v>2021</v>
      </c>
      <c r="D139">
        <v>3.5</v>
      </c>
      <c r="E139">
        <f t="shared" si="7"/>
        <v>3.25</v>
      </c>
      <c r="F139">
        <v>6.391734330000002</v>
      </c>
      <c r="G139">
        <v>1.75</v>
      </c>
      <c r="H139">
        <v>7.4421117900000002</v>
      </c>
      <c r="I139">
        <v>6630.987171519886</v>
      </c>
      <c r="J139">
        <v>14263.502954545458</v>
      </c>
      <c r="K139">
        <v>5.1639310283898352</v>
      </c>
      <c r="L139">
        <v>6.8647101641873238</v>
      </c>
      <c r="M139">
        <v>26.120625909090908</v>
      </c>
      <c r="N139">
        <v>22.501909090909081</v>
      </c>
      <c r="O139">
        <v>20.75834954545455</v>
      </c>
      <c r="P139">
        <v>430.90907585127314</v>
      </c>
      <c r="Q139">
        <v>14.573760909090909</v>
      </c>
      <c r="R139">
        <f t="shared" si="6"/>
        <v>16.045354545454558</v>
      </c>
      <c r="S139">
        <v>77.57499999999996</v>
      </c>
      <c r="T139">
        <v>7.6875030989662125</v>
      </c>
      <c r="U139">
        <v>6.6020599913279625</v>
      </c>
      <c r="V139">
        <f t="shared" si="8"/>
        <v>4.6875030989662125</v>
      </c>
      <c r="W139">
        <f t="shared" si="8"/>
        <v>3.6020599913279625</v>
      </c>
      <c r="X139">
        <v>5</v>
      </c>
      <c r="Y139">
        <v>25</v>
      </c>
      <c r="Z139">
        <v>12.174275</v>
      </c>
      <c r="AA139">
        <v>1</v>
      </c>
      <c r="AB139">
        <v>0.25</v>
      </c>
      <c r="AC139">
        <v>0</v>
      </c>
      <c r="AD139">
        <v>6.8792863018721961</v>
      </c>
      <c r="AE139">
        <v>6.3252493995085803</v>
      </c>
      <c r="AF139">
        <v>5.8893304719489183</v>
      </c>
      <c r="AG139">
        <v>6.1269919148702101</v>
      </c>
      <c r="AH139">
        <v>6.7354809473430715</v>
      </c>
      <c r="AI139" s="12">
        <v>4.3030682980603743</v>
      </c>
      <c r="AJ139" s="12">
        <v>0</v>
      </c>
      <c r="AK139" s="12">
        <v>0</v>
      </c>
      <c r="AL139" s="12">
        <v>0</v>
      </c>
      <c r="AM139" s="12">
        <v>0</v>
      </c>
      <c r="AN139" s="12">
        <v>0</v>
      </c>
      <c r="AO139">
        <v>3.524010852272728</v>
      </c>
      <c r="AP139">
        <v>5.2459529636363618</v>
      </c>
    </row>
    <row r="140" spans="1:42" x14ac:dyDescent="0.2">
      <c r="A140" s="2">
        <v>44562</v>
      </c>
      <c r="B140">
        <v>1</v>
      </c>
      <c r="C140">
        <v>2022</v>
      </c>
      <c r="D140">
        <v>3.5</v>
      </c>
      <c r="E140">
        <f t="shared" si="7"/>
        <v>3.25</v>
      </c>
      <c r="F140">
        <v>6.6403719823809535</v>
      </c>
      <c r="G140">
        <v>2.1800000000000002</v>
      </c>
      <c r="H140">
        <v>4.0691035400000004</v>
      </c>
      <c r="I140">
        <v>6649.1369512648807</v>
      </c>
      <c r="J140">
        <v>14335.240476190478</v>
      </c>
      <c r="K140">
        <v>5.1502770088653698</v>
      </c>
      <c r="L140">
        <v>6.8670300267587976</v>
      </c>
      <c r="M140">
        <v>24.7876504016598</v>
      </c>
      <c r="N140">
        <v>26.064040383464604</v>
      </c>
      <c r="O140">
        <v>19.049504772699279</v>
      </c>
      <c r="P140">
        <v>362.88363208509264</v>
      </c>
      <c r="Q140">
        <v>14.271061638420926</v>
      </c>
      <c r="R140">
        <f t="shared" si="6"/>
        <v>15.827742803755385</v>
      </c>
      <c r="S140">
        <v>80.743500137329079</v>
      </c>
      <c r="T140">
        <v>8.4083486949667314</v>
      </c>
      <c r="U140">
        <v>7.8573324964312681</v>
      </c>
      <c r="V140">
        <f t="shared" si="8"/>
        <v>5.4083486949667314</v>
      </c>
      <c r="W140">
        <f t="shared" si="8"/>
        <v>4.8573324964312681</v>
      </c>
      <c r="X140">
        <v>26</v>
      </c>
      <c r="Y140">
        <v>676</v>
      </c>
      <c r="Z140">
        <v>3.5564458333333335</v>
      </c>
      <c r="AA140">
        <v>1</v>
      </c>
      <c r="AB140">
        <v>0.25</v>
      </c>
      <c r="AC140">
        <v>0</v>
      </c>
      <c r="AD140">
        <v>6.8834791175353782</v>
      </c>
      <c r="AE140">
        <v>6.3323478546160343</v>
      </c>
      <c r="AF140">
        <v>5.8836700130945525</v>
      </c>
      <c r="AG140">
        <v>6.1413043748656344</v>
      </c>
      <c r="AH140">
        <v>6.7383182525036194</v>
      </c>
      <c r="AI140" s="12">
        <v>4.3630108840731996</v>
      </c>
      <c r="AJ140" s="12">
        <v>0</v>
      </c>
      <c r="AK140" s="12">
        <v>0</v>
      </c>
      <c r="AL140" s="12">
        <v>0</v>
      </c>
      <c r="AM140" s="12">
        <v>0</v>
      </c>
      <c r="AN140" s="12">
        <v>0</v>
      </c>
      <c r="AO140">
        <v>3.417445755238095</v>
      </c>
      <c r="AP140">
        <v>5.4820588695238106</v>
      </c>
    </row>
    <row r="141" spans="1:42" x14ac:dyDescent="0.2">
      <c r="A141" s="2">
        <v>44593</v>
      </c>
      <c r="B141">
        <v>2</v>
      </c>
      <c r="C141">
        <v>2022</v>
      </c>
      <c r="D141">
        <v>3.5</v>
      </c>
      <c r="E141">
        <f t="shared" si="7"/>
        <v>3.25</v>
      </c>
      <c r="F141">
        <v>6.6763630183333351</v>
      </c>
      <c r="G141">
        <v>2.06</v>
      </c>
      <c r="H141">
        <v>0.24713234000000001</v>
      </c>
      <c r="I141">
        <v>6816.7961154513887</v>
      </c>
      <c r="J141">
        <v>14351.058055555557</v>
      </c>
      <c r="K141">
        <v>5.1505573553871029</v>
      </c>
      <c r="L141">
        <v>6.8683148648677843</v>
      </c>
      <c r="M141">
        <v>24.451289287095825</v>
      </c>
      <c r="N141">
        <v>25.847458250155089</v>
      </c>
      <c r="O141">
        <v>18.996242587394732</v>
      </c>
      <c r="P141">
        <v>360.8572324391493</v>
      </c>
      <c r="Q141">
        <v>14.673226695007649</v>
      </c>
      <c r="R141">
        <f t="shared" si="6"/>
        <v>16.031783180346707</v>
      </c>
      <c r="S141">
        <v>91.720526042737333</v>
      </c>
      <c r="T141">
        <v>8.325793063475162</v>
      </c>
      <c r="U141">
        <v>7.8325089127062366</v>
      </c>
      <c r="V141">
        <f t="shared" si="8"/>
        <v>5.325793063475162</v>
      </c>
      <c r="W141">
        <f t="shared" si="8"/>
        <v>4.8325089127062366</v>
      </c>
      <c r="X141">
        <v>26</v>
      </c>
      <c r="Y141">
        <v>676</v>
      </c>
      <c r="Z141">
        <v>3.1137529411764704</v>
      </c>
      <c r="AA141">
        <v>1</v>
      </c>
      <c r="AB141">
        <v>0.25</v>
      </c>
      <c r="AC141">
        <v>0</v>
      </c>
      <c r="AD141">
        <v>6.8859339356527958</v>
      </c>
      <c r="AE141">
        <v>6.3415567390182233</v>
      </c>
      <c r="AF141">
        <v>5.9008863763571009</v>
      </c>
      <c r="AG141">
        <v>6.1460246302610848</v>
      </c>
      <c r="AH141">
        <v>6.738063602229917</v>
      </c>
      <c r="AI141" s="12">
        <v>4.3721000707105642</v>
      </c>
      <c r="AJ141" s="12">
        <v>0</v>
      </c>
      <c r="AK141" s="12">
        <v>0</v>
      </c>
      <c r="AL141" s="12">
        <v>0</v>
      </c>
      <c r="AM141" s="12">
        <v>0</v>
      </c>
      <c r="AN141" s="12">
        <v>0</v>
      </c>
      <c r="AO141">
        <v>3.2633126999999993</v>
      </c>
      <c r="AP141">
        <v>5.5689368861111115</v>
      </c>
    </row>
    <row r="142" spans="1:42" x14ac:dyDescent="0.2">
      <c r="A142" s="2">
        <v>44621</v>
      </c>
      <c r="B142">
        <v>3</v>
      </c>
      <c r="C142">
        <v>2022</v>
      </c>
      <c r="D142">
        <v>3.5</v>
      </c>
      <c r="E142">
        <f t="shared" si="7"/>
        <v>3</v>
      </c>
      <c r="F142">
        <v>6.8662672486363645</v>
      </c>
      <c r="G142">
        <v>2.64</v>
      </c>
      <c r="H142">
        <v>2.7111304500000002</v>
      </c>
      <c r="I142">
        <v>6958.402898615057</v>
      </c>
      <c r="J142">
        <v>14348.639090909093</v>
      </c>
      <c r="K142">
        <v>5.1434168832357292</v>
      </c>
      <c r="L142">
        <v>6.8739988387496203</v>
      </c>
      <c r="M142">
        <v>24.577071994167319</v>
      </c>
      <c r="N142">
        <v>25.561367133749652</v>
      </c>
      <c r="O142">
        <v>18.128123590385652</v>
      </c>
      <c r="P142">
        <v>328.6288649082968</v>
      </c>
      <c r="Q142">
        <v>15.104959228880421</v>
      </c>
      <c r="R142">
        <f t="shared" si="6"/>
        <v>16.628478052816959</v>
      </c>
      <c r="S142">
        <v>111.86521712593355</v>
      </c>
      <c r="T142">
        <v>8.267111157705644</v>
      </c>
      <c r="U142">
        <v>7.8145805160103183</v>
      </c>
      <c r="V142">
        <f t="shared" si="8"/>
        <v>5.267111157705644</v>
      </c>
      <c r="W142">
        <f t="shared" si="8"/>
        <v>4.8145805160103183</v>
      </c>
      <c r="X142">
        <v>38</v>
      </c>
      <c r="Y142">
        <v>1444</v>
      </c>
      <c r="Z142">
        <v>2.8348536398467434</v>
      </c>
      <c r="AA142">
        <v>1</v>
      </c>
      <c r="AB142">
        <v>0.5</v>
      </c>
      <c r="AC142">
        <v>0</v>
      </c>
      <c r="AD142">
        <v>6.8927038199698254</v>
      </c>
      <c r="AE142">
        <v>6.3530677690283825</v>
      </c>
      <c r="AF142">
        <v>5.8990093321570773</v>
      </c>
      <c r="AG142">
        <v>6.1649689501645746</v>
      </c>
      <c r="AH142">
        <v>6.7427055420613504</v>
      </c>
      <c r="AI142" s="12">
        <v>4.4250079881473559</v>
      </c>
      <c r="AJ142" s="12">
        <v>0</v>
      </c>
      <c r="AK142" s="12">
        <v>0</v>
      </c>
      <c r="AL142" s="12">
        <v>0</v>
      </c>
      <c r="AM142" s="12">
        <v>0</v>
      </c>
      <c r="AN142" s="12">
        <v>0</v>
      </c>
      <c r="AO142">
        <v>3.3039607454545457</v>
      </c>
      <c r="AP142">
        <v>5.7699243195454537</v>
      </c>
    </row>
    <row r="143" spans="1:42" x14ac:dyDescent="0.2">
      <c r="A143" s="2">
        <v>44652</v>
      </c>
      <c r="B143">
        <v>4</v>
      </c>
      <c r="C143">
        <v>2022</v>
      </c>
      <c r="D143">
        <v>3.5</v>
      </c>
      <c r="E143">
        <f t="shared" si="7"/>
        <v>3</v>
      </c>
      <c r="F143">
        <v>7.0062423889473679</v>
      </c>
      <c r="G143">
        <v>3.47</v>
      </c>
      <c r="H143">
        <v>2.7760479600000001</v>
      </c>
      <c r="I143">
        <v>7198.9510433799342</v>
      </c>
      <c r="J143">
        <v>14368.738947368423</v>
      </c>
      <c r="K143">
        <v>5.1324480671390358</v>
      </c>
      <c r="L143">
        <v>6.8742316703284532</v>
      </c>
      <c r="M143">
        <v>24.678372306536062</v>
      </c>
      <c r="N143">
        <v>25.449146220110759</v>
      </c>
      <c r="O143">
        <v>17.493550399950578</v>
      </c>
      <c r="P143">
        <v>306.02430559561105</v>
      </c>
      <c r="Q143">
        <v>15.25715214366158</v>
      </c>
      <c r="R143">
        <f t="shared" si="6"/>
        <v>17.121778929741012</v>
      </c>
      <c r="S143">
        <v>123.26600036621055</v>
      </c>
      <c r="T143">
        <v>7.8714853673467911</v>
      </c>
      <c r="U143">
        <v>7.4722838787729744</v>
      </c>
      <c r="V143">
        <f t="shared" si="8"/>
        <v>4.8714853673467911</v>
      </c>
      <c r="W143">
        <f t="shared" si="8"/>
        <v>4.4722838787729744</v>
      </c>
      <c r="X143">
        <v>23</v>
      </c>
      <c r="Y143">
        <v>529</v>
      </c>
      <c r="Z143">
        <v>2.507272218608116</v>
      </c>
      <c r="AA143">
        <v>1</v>
      </c>
      <c r="AB143">
        <v>0.5</v>
      </c>
      <c r="AC143">
        <v>1</v>
      </c>
      <c r="AD143">
        <v>6.8982579810104721</v>
      </c>
      <c r="AE143">
        <v>6.3668352926122518</v>
      </c>
      <c r="AF143">
        <v>5.9524619872575828</v>
      </c>
      <c r="AG143">
        <v>6.1556064792243976</v>
      </c>
      <c r="AH143">
        <v>6.7447770048592126</v>
      </c>
      <c r="AI143" s="12">
        <v>4.4485064366312184</v>
      </c>
      <c r="AJ143" s="12">
        <v>0</v>
      </c>
      <c r="AK143" s="12">
        <v>0</v>
      </c>
      <c r="AL143" s="12">
        <v>0</v>
      </c>
      <c r="AM143" s="12">
        <v>0</v>
      </c>
      <c r="AN143" s="12">
        <v>0</v>
      </c>
      <c r="AO143">
        <v>3.7003836726315793</v>
      </c>
      <c r="AP143">
        <v>6.0262408178947364</v>
      </c>
    </row>
    <row r="144" spans="1:42" x14ac:dyDescent="0.2">
      <c r="A144" s="2">
        <v>44682</v>
      </c>
      <c r="B144">
        <v>5</v>
      </c>
      <c r="C144">
        <v>2022</v>
      </c>
      <c r="D144">
        <v>3.5</v>
      </c>
      <c r="E144">
        <f t="shared" si="7"/>
        <v>2.5</v>
      </c>
      <c r="F144">
        <v>7.4755407219999999</v>
      </c>
      <c r="G144">
        <v>3.55</v>
      </c>
      <c r="H144">
        <v>1.94870052</v>
      </c>
      <c r="I144">
        <v>6851.6101236979166</v>
      </c>
      <c r="J144">
        <v>14608.002666666669</v>
      </c>
      <c r="K144">
        <v>5.1320999384289028</v>
      </c>
      <c r="L144">
        <v>6.8759601021780057</v>
      </c>
      <c r="M144">
        <v>24.914297796447254</v>
      </c>
      <c r="N144">
        <v>25.771689442838166</v>
      </c>
      <c r="O144">
        <v>16.597430639217617</v>
      </c>
      <c r="P144">
        <v>275.47470382363969</v>
      </c>
      <c r="Q144">
        <v>15.55831500104682</v>
      </c>
      <c r="R144">
        <f t="shared" si="6"/>
        <v>17.158267120450134</v>
      </c>
      <c r="S144">
        <v>116.41285778227265</v>
      </c>
      <c r="T144">
        <v>7.9939531079988813</v>
      </c>
      <c r="U144">
        <v>7.6259500456838998</v>
      </c>
      <c r="V144">
        <f t="shared" si="8"/>
        <v>4.9939531079988813</v>
      </c>
      <c r="W144">
        <f t="shared" si="8"/>
        <v>4.6259500456838998</v>
      </c>
      <c r="X144">
        <v>30</v>
      </c>
      <c r="Y144">
        <v>900</v>
      </c>
      <c r="Z144">
        <v>2.3334745161137667</v>
      </c>
      <c r="AA144">
        <v>1</v>
      </c>
      <c r="AB144">
        <v>1</v>
      </c>
      <c r="AC144">
        <v>0</v>
      </c>
      <c r="AD144">
        <v>6.8951012211206617</v>
      </c>
      <c r="AE144">
        <v>6.3622771862825731</v>
      </c>
      <c r="AF144">
        <v>5.9138957674268271</v>
      </c>
      <c r="AG144">
        <v>6.1710698336091117</v>
      </c>
      <c r="AH144">
        <v>6.7423203514753558</v>
      </c>
      <c r="AI144" s="12">
        <v>4.4220531234712626</v>
      </c>
      <c r="AJ144" s="12">
        <v>0</v>
      </c>
      <c r="AK144" s="12">
        <v>0</v>
      </c>
      <c r="AL144" s="12">
        <v>0</v>
      </c>
      <c r="AM144" s="12">
        <v>0</v>
      </c>
      <c r="AN144" s="12">
        <v>0</v>
      </c>
      <c r="AO144">
        <v>4.6251006299999995</v>
      </c>
      <c r="AP144">
        <v>6.8446794700000009</v>
      </c>
    </row>
    <row r="145" spans="1:42" x14ac:dyDescent="0.2">
      <c r="A145" s="2">
        <v>44713</v>
      </c>
      <c r="B145">
        <v>6</v>
      </c>
      <c r="C145">
        <v>2022</v>
      </c>
      <c r="D145">
        <v>3.5</v>
      </c>
      <c r="E145">
        <f t="shared" si="7"/>
        <v>1.75</v>
      </c>
      <c r="F145">
        <v>7.390343815714286</v>
      </c>
      <c r="G145">
        <v>4.3499999999999996</v>
      </c>
      <c r="H145">
        <v>1.8862762200000001</v>
      </c>
      <c r="I145">
        <v>7046.865559895833</v>
      </c>
      <c r="J145">
        <v>14688.573333333336</v>
      </c>
      <c r="K145">
        <v>5.1347485525258483</v>
      </c>
      <c r="L145">
        <v>6.8809448225302221</v>
      </c>
      <c r="M145">
        <v>24.512597311553257</v>
      </c>
      <c r="N145">
        <v>25.790796298227367</v>
      </c>
      <c r="O145">
        <v>16.462388776613665</v>
      </c>
      <c r="P145">
        <v>271.01024423237556</v>
      </c>
      <c r="Q145">
        <v>15.791401612750255</v>
      </c>
      <c r="R145">
        <f t="shared" si="6"/>
        <v>17.442816000855458</v>
      </c>
      <c r="S145">
        <v>123.01619102841299</v>
      </c>
      <c r="T145">
        <v>8.0394851076318155</v>
      </c>
      <c r="U145">
        <v>7.6881972780665553</v>
      </c>
      <c r="V145">
        <f t="shared" si="8"/>
        <v>5.0394851076318155</v>
      </c>
      <c r="W145">
        <f t="shared" si="8"/>
        <v>4.6881972780665553</v>
      </c>
      <c r="X145">
        <v>26</v>
      </c>
      <c r="Y145">
        <v>676</v>
      </c>
      <c r="Z145">
        <v>2.2453695540748333</v>
      </c>
      <c r="AA145">
        <v>1</v>
      </c>
      <c r="AB145">
        <v>1.75</v>
      </c>
      <c r="AC145">
        <v>0</v>
      </c>
      <c r="AD145">
        <v>6.8971181194279314</v>
      </c>
      <c r="AE145">
        <v>6.3691137286647939</v>
      </c>
      <c r="AF145">
        <v>5.9113260343768923</v>
      </c>
      <c r="AG145">
        <v>6.1830230544413149</v>
      </c>
      <c r="AH145">
        <v>6.7424503739618871</v>
      </c>
      <c r="AI145" s="12">
        <v>4.3943585076611678</v>
      </c>
      <c r="AJ145" s="12">
        <v>0</v>
      </c>
      <c r="AK145" s="12">
        <v>0</v>
      </c>
      <c r="AL145" s="12">
        <v>0</v>
      </c>
      <c r="AM145" s="12">
        <v>0</v>
      </c>
      <c r="AN145" s="12">
        <v>0</v>
      </c>
      <c r="AO145">
        <v>4.2414459457142852</v>
      </c>
      <c r="AP145">
        <v>6.5975252623809517</v>
      </c>
    </row>
    <row r="146" spans="1:42" x14ac:dyDescent="0.2">
      <c r="A146" s="2">
        <v>44743</v>
      </c>
      <c r="B146">
        <v>7</v>
      </c>
      <c r="C146">
        <v>2022</v>
      </c>
      <c r="D146">
        <v>3.5</v>
      </c>
      <c r="E146">
        <f t="shared" si="7"/>
        <v>1</v>
      </c>
      <c r="F146">
        <v>7.4085817909523808</v>
      </c>
      <c r="G146">
        <v>4.9400000000000004</v>
      </c>
      <c r="H146">
        <v>5.6074441899999998</v>
      </c>
      <c r="I146">
        <v>6769.3659086681546</v>
      </c>
      <c r="J146">
        <v>14984.381428571429</v>
      </c>
      <c r="K146">
        <v>5.1211443575608744</v>
      </c>
      <c r="L146">
        <v>6.8787562495016239</v>
      </c>
      <c r="M146">
        <v>24.773132238463436</v>
      </c>
      <c r="N146">
        <v>25.935621593690072</v>
      </c>
      <c r="O146">
        <v>15.622105474609993</v>
      </c>
      <c r="P146">
        <v>244.05017945983954</v>
      </c>
      <c r="Q146">
        <v>16.140187529893844</v>
      </c>
      <c r="R146">
        <f t="shared" si="6"/>
        <v>17.528953163342663</v>
      </c>
      <c r="S146">
        <v>133.82500114440865</v>
      </c>
      <c r="T146">
        <v>7.8973658863267691</v>
      </c>
      <c r="U146">
        <v>7.5748180752315015</v>
      </c>
      <c r="V146">
        <f t="shared" si="8"/>
        <v>4.8973658863267691</v>
      </c>
      <c r="W146">
        <f t="shared" si="8"/>
        <v>4.5748180752315015</v>
      </c>
      <c r="X146">
        <v>26</v>
      </c>
      <c r="Y146">
        <v>676</v>
      </c>
      <c r="Z146">
        <v>2.1015891183986373</v>
      </c>
      <c r="AA146">
        <v>1</v>
      </c>
      <c r="AB146">
        <v>2.5</v>
      </c>
      <c r="AC146">
        <v>0</v>
      </c>
      <c r="AD146">
        <v>6.8946235002539353</v>
      </c>
      <c r="AE146">
        <v>6.3609804749542729</v>
      </c>
      <c r="AF146">
        <v>5.9148944245682831</v>
      </c>
      <c r="AG146">
        <v>6.1684982584168377</v>
      </c>
      <c r="AH146">
        <v>6.7427520198190791</v>
      </c>
      <c r="AI146" s="12">
        <v>4.2824882017609145</v>
      </c>
      <c r="AJ146" s="12">
        <v>0</v>
      </c>
      <c r="AK146" s="12">
        <v>0</v>
      </c>
      <c r="AL146" s="12">
        <v>0</v>
      </c>
      <c r="AM146" s="12">
        <v>0</v>
      </c>
      <c r="AN146" s="12">
        <v>0</v>
      </c>
      <c r="AO146">
        <v>4.4770660538095246</v>
      </c>
      <c r="AP146">
        <v>6.6633352133333332</v>
      </c>
    </row>
    <row r="147" spans="1:42" x14ac:dyDescent="0.2">
      <c r="A147" s="2">
        <v>44774</v>
      </c>
      <c r="B147">
        <v>8</v>
      </c>
      <c r="C147">
        <v>2022</v>
      </c>
      <c r="D147">
        <v>3.75</v>
      </c>
      <c r="E147">
        <f t="shared" si="7"/>
        <v>1.25</v>
      </c>
      <c r="F147">
        <v>7.1963570813636375</v>
      </c>
      <c r="G147">
        <v>4.6900000000000004</v>
      </c>
      <c r="H147">
        <v>8.1592654499999995</v>
      </c>
      <c r="I147">
        <v>7115.56562943892</v>
      </c>
      <c r="J147">
        <v>14850.636818181818</v>
      </c>
      <c r="K147">
        <v>5.1212363828200234</v>
      </c>
      <c r="L147">
        <v>6.8812933939790195</v>
      </c>
      <c r="M147">
        <v>24.945910898316409</v>
      </c>
      <c r="N147">
        <v>25.537489088009735</v>
      </c>
      <c r="O147">
        <v>15.520412680563897</v>
      </c>
      <c r="P147">
        <v>240.88320977500862</v>
      </c>
      <c r="Q147">
        <v>16.324996132383024</v>
      </c>
      <c r="R147">
        <f t="shared" si="6"/>
        <v>17.671191200726938</v>
      </c>
      <c r="S147">
        <v>122.78478307309321</v>
      </c>
      <c r="T147">
        <v>8.3338757147713185</v>
      </c>
      <c r="U147">
        <v>7.9161906599805372</v>
      </c>
      <c r="V147">
        <f t="shared" si="8"/>
        <v>5.3338757147713185</v>
      </c>
      <c r="W147">
        <f t="shared" si="8"/>
        <v>4.9161906599805372</v>
      </c>
      <c r="X147">
        <v>33</v>
      </c>
      <c r="Y147">
        <v>1089</v>
      </c>
      <c r="Z147">
        <v>2.6162850212249849</v>
      </c>
      <c r="AA147">
        <v>1</v>
      </c>
      <c r="AB147">
        <v>2.5</v>
      </c>
      <c r="AC147">
        <v>0</v>
      </c>
      <c r="AD147">
        <v>6.8974966849657351</v>
      </c>
      <c r="AE147">
        <v>6.3577754793085823</v>
      </c>
      <c r="AF147">
        <v>5.9060434655359817</v>
      </c>
      <c r="AG147">
        <v>6.1684103890239097</v>
      </c>
      <c r="AH147">
        <v>6.7480980846124163</v>
      </c>
      <c r="AI147" s="12">
        <v>4.2927955022070652</v>
      </c>
      <c r="AJ147" s="12">
        <v>0</v>
      </c>
      <c r="AK147" s="12">
        <v>0</v>
      </c>
      <c r="AL147" s="12">
        <v>0</v>
      </c>
      <c r="AM147" s="12">
        <v>0</v>
      </c>
      <c r="AN147" s="12">
        <v>0</v>
      </c>
      <c r="AO147">
        <v>4.4946263140909091</v>
      </c>
      <c r="AP147">
        <v>6.6273004468181824</v>
      </c>
    </row>
    <row r="148" spans="1:42" x14ac:dyDescent="0.2">
      <c r="A148" s="2">
        <v>44805</v>
      </c>
      <c r="B148">
        <v>9</v>
      </c>
      <c r="C148">
        <v>2022</v>
      </c>
      <c r="D148">
        <v>4.25</v>
      </c>
      <c r="E148">
        <f t="shared" si="7"/>
        <v>1</v>
      </c>
      <c r="F148">
        <v>7.2546621281818195</v>
      </c>
      <c r="G148">
        <v>5.95</v>
      </c>
      <c r="H148">
        <v>6.6426864600000002</v>
      </c>
      <c r="I148">
        <v>7188.818204012784</v>
      </c>
      <c r="J148">
        <v>14971.772954545455</v>
      </c>
      <c r="K148">
        <v>5.1165483066548969</v>
      </c>
      <c r="L148">
        <v>6.8835100687895379</v>
      </c>
      <c r="M148">
        <v>24.921354699327217</v>
      </c>
      <c r="N148">
        <v>25.744855241519794</v>
      </c>
      <c r="O148">
        <v>14.812319328199409</v>
      </c>
      <c r="P148">
        <v>219.40480388054979</v>
      </c>
      <c r="Q148">
        <v>16.437012014038132</v>
      </c>
      <c r="R148">
        <f t="shared" si="6"/>
        <v>18.084458716915449</v>
      </c>
      <c r="S148">
        <v>134.0428553989951</v>
      </c>
      <c r="T148">
        <v>8.0681138445535545</v>
      </c>
      <c r="U148">
        <v>7.6533572544805342</v>
      </c>
      <c r="V148">
        <f t="shared" si="8"/>
        <v>5.0681138445535545</v>
      </c>
      <c r="W148">
        <f t="shared" si="8"/>
        <v>4.6533572544805342</v>
      </c>
      <c r="X148">
        <v>26</v>
      </c>
      <c r="Y148">
        <v>676</v>
      </c>
      <c r="Z148">
        <v>2.5987026546706655</v>
      </c>
      <c r="AA148">
        <v>1</v>
      </c>
      <c r="AB148">
        <v>3.25</v>
      </c>
      <c r="AC148">
        <v>0</v>
      </c>
      <c r="AD148">
        <v>6.9010599915489221</v>
      </c>
      <c r="AE148">
        <v>6.3656531669569105</v>
      </c>
      <c r="AF148">
        <v>5.9073132625675191</v>
      </c>
      <c r="AG148">
        <v>6.1798576025714445</v>
      </c>
      <c r="AH148">
        <v>6.749794189566507</v>
      </c>
      <c r="AI148" s="12">
        <v>4.3234958968497175</v>
      </c>
      <c r="AJ148" s="12">
        <v>0</v>
      </c>
      <c r="AK148" s="12">
        <v>0</v>
      </c>
      <c r="AL148" s="12">
        <v>0</v>
      </c>
      <c r="AM148" s="12">
        <v>0</v>
      </c>
      <c r="AN148" s="12">
        <v>0</v>
      </c>
      <c r="AO148">
        <v>5.0233675954545456</v>
      </c>
      <c r="AP148">
        <v>6.808950751818184</v>
      </c>
    </row>
    <row r="149" spans="1:42" x14ac:dyDescent="0.2">
      <c r="A149" s="2">
        <v>44835</v>
      </c>
      <c r="B149">
        <v>10</v>
      </c>
      <c r="C149">
        <v>2022</v>
      </c>
      <c r="D149">
        <v>4.75</v>
      </c>
      <c r="E149">
        <f t="shared" si="7"/>
        <v>1.5</v>
      </c>
      <c r="F149">
        <v>7.46315334142857</v>
      </c>
      <c r="G149">
        <v>5.71</v>
      </c>
      <c r="H149">
        <v>7.6702958600000004</v>
      </c>
      <c r="I149">
        <v>6986.4367094494046</v>
      </c>
      <c r="J149">
        <v>15417.476190476191</v>
      </c>
      <c r="K149">
        <v>5.1146009773315884</v>
      </c>
      <c r="L149">
        <v>6.8991108387295066</v>
      </c>
      <c r="M149">
        <v>24.831313429230299</v>
      </c>
      <c r="N149">
        <v>25.913085943766369</v>
      </c>
      <c r="O149">
        <v>14.089343709077079</v>
      </c>
      <c r="P149">
        <v>198.50960615250986</v>
      </c>
      <c r="Q149">
        <v>16.709021115670261</v>
      </c>
      <c r="R149">
        <f t="shared" si="6"/>
        <v>18.45723580225598</v>
      </c>
      <c r="S149">
        <v>150.79850006103467</v>
      </c>
      <c r="T149">
        <v>7.6584473812118983</v>
      </c>
      <c r="U149">
        <v>7.3620918299203133</v>
      </c>
      <c r="V149">
        <f t="shared" si="8"/>
        <v>4.6584473812118983</v>
      </c>
      <c r="W149">
        <f t="shared" si="8"/>
        <v>4.3620918299203133</v>
      </c>
      <c r="X149">
        <v>27</v>
      </c>
      <c r="Y149">
        <v>729</v>
      </c>
      <c r="Z149">
        <v>1.9785888223721979</v>
      </c>
      <c r="AA149">
        <v>1</v>
      </c>
      <c r="AB149">
        <v>3.25</v>
      </c>
      <c r="AC149">
        <v>0</v>
      </c>
      <c r="AD149">
        <v>6.9150331961089062</v>
      </c>
      <c r="AE149">
        <v>6.4046742140576933</v>
      </c>
      <c r="AF149">
        <v>5.9077600430816206</v>
      </c>
      <c r="AG149">
        <v>6.2381511068561917</v>
      </c>
      <c r="AH149">
        <v>6.7526590491906369</v>
      </c>
      <c r="AI149" s="12">
        <v>4.4156149614750202</v>
      </c>
      <c r="AJ149" s="12">
        <v>0</v>
      </c>
      <c r="AK149" s="12">
        <v>0</v>
      </c>
      <c r="AL149" s="12">
        <v>0</v>
      </c>
      <c r="AM149" s="12">
        <v>0</v>
      </c>
      <c r="AN149" s="12">
        <v>0</v>
      </c>
      <c r="AO149">
        <v>5.8940534890476179</v>
      </c>
      <c r="AP149">
        <v>7.1109740457142872</v>
      </c>
    </row>
    <row r="150" spans="1:42" x14ac:dyDescent="0.2">
      <c r="A150" s="2">
        <v>44866</v>
      </c>
      <c r="B150">
        <v>11</v>
      </c>
      <c r="C150">
        <v>2022</v>
      </c>
      <c r="D150">
        <v>5.25</v>
      </c>
      <c r="E150">
        <f t="shared" si="7"/>
        <v>1.25</v>
      </c>
      <c r="F150">
        <v>7.3654027527272721</v>
      </c>
      <c r="G150">
        <v>5.42</v>
      </c>
      <c r="H150">
        <v>3.4496109000000001</v>
      </c>
      <c r="I150">
        <v>7046.161265980114</v>
      </c>
      <c r="J150">
        <v>15658.727272727272</v>
      </c>
      <c r="K150">
        <v>5.1270867780109546</v>
      </c>
      <c r="L150">
        <v>6.9016834466330002</v>
      </c>
      <c r="M150">
        <v>24.757742443688173</v>
      </c>
      <c r="N150">
        <v>25.750417041164312</v>
      </c>
      <c r="O150">
        <v>14.036633279803091</v>
      </c>
      <c r="P150">
        <v>197.02707383167569</v>
      </c>
      <c r="Q150">
        <v>16.848307376917276</v>
      </c>
      <c r="R150">
        <f t="shared" si="6"/>
        <v>18.606899858427155</v>
      </c>
      <c r="S150">
        <v>130.38499946594192</v>
      </c>
      <c r="T150">
        <v>7.8978568217765135</v>
      </c>
      <c r="U150">
        <v>7.5970037127046455</v>
      </c>
      <c r="V150">
        <f t="shared" si="8"/>
        <v>4.8978568217765135</v>
      </c>
      <c r="W150">
        <f t="shared" si="8"/>
        <v>4.5970037127046455</v>
      </c>
      <c r="X150">
        <v>33</v>
      </c>
      <c r="Y150">
        <v>1089</v>
      </c>
      <c r="Z150">
        <v>1.9991855730075625</v>
      </c>
      <c r="AA150">
        <v>1</v>
      </c>
      <c r="AB150">
        <v>4</v>
      </c>
      <c r="AC150">
        <v>0</v>
      </c>
      <c r="AD150">
        <v>6.9189393843021811</v>
      </c>
      <c r="AE150">
        <v>6.3923365925663003</v>
      </c>
      <c r="AF150">
        <v>5.9245337907642046</v>
      </c>
      <c r="AG150">
        <v>6.2115100430077756</v>
      </c>
      <c r="AH150">
        <v>6.7638037652374612</v>
      </c>
      <c r="AI150" s="12">
        <v>4.3869904121852281</v>
      </c>
      <c r="AJ150" s="12">
        <v>0</v>
      </c>
      <c r="AK150" s="12">
        <v>0</v>
      </c>
      <c r="AL150" s="12">
        <v>0</v>
      </c>
      <c r="AM150" s="12">
        <v>0</v>
      </c>
      <c r="AN150" s="12">
        <v>0</v>
      </c>
      <c r="AO150">
        <v>6.0049736454545464</v>
      </c>
      <c r="AP150">
        <v>7.0476152509090904</v>
      </c>
    </row>
    <row r="151" spans="1:42" x14ac:dyDescent="0.2">
      <c r="A151" s="2">
        <v>44896</v>
      </c>
      <c r="B151">
        <v>12</v>
      </c>
      <c r="C151">
        <v>2022</v>
      </c>
      <c r="D151">
        <v>5.5</v>
      </c>
      <c r="E151">
        <f t="shared" si="7"/>
        <v>1</v>
      </c>
      <c r="F151">
        <v>7.0187503009090912</v>
      </c>
      <c r="G151">
        <v>5.51</v>
      </c>
      <c r="H151">
        <v>3.41247824</v>
      </c>
      <c r="I151">
        <v>6840.129128196023</v>
      </c>
      <c r="J151">
        <v>15615</v>
      </c>
      <c r="K151">
        <v>5.1374585573956049</v>
      </c>
      <c r="L151">
        <v>6.9113488645477261</v>
      </c>
      <c r="M151">
        <v>24.470625732847214</v>
      </c>
      <c r="N151">
        <v>25.752177811086366</v>
      </c>
      <c r="O151">
        <v>14.572968463451559</v>
      </c>
      <c r="P151">
        <v>212.37140983675371</v>
      </c>
      <c r="Q151">
        <v>16.799112384842559</v>
      </c>
      <c r="R151">
        <f t="shared" si="6"/>
        <v>18.405115607772302</v>
      </c>
      <c r="S151">
        <v>122.61285654703735</v>
      </c>
      <c r="T151">
        <v>7.4419259650236578</v>
      </c>
      <c r="U151">
        <v>7.1903316981702918</v>
      </c>
      <c r="V151">
        <f t="shared" si="8"/>
        <v>4.4419259650236578</v>
      </c>
      <c r="W151">
        <f t="shared" si="8"/>
        <v>4.1903316981702918</v>
      </c>
      <c r="X151">
        <v>7</v>
      </c>
      <c r="Y151">
        <v>49</v>
      </c>
      <c r="Z151">
        <v>1.7848193548387097</v>
      </c>
      <c r="AA151">
        <v>1</v>
      </c>
      <c r="AB151">
        <v>4.5</v>
      </c>
      <c r="AC151">
        <v>1</v>
      </c>
      <c r="AD151">
        <v>6.9308483278336714</v>
      </c>
      <c r="AE151">
        <v>6.4164402297780834</v>
      </c>
      <c r="AF151">
        <v>5.9531789286777999</v>
      </c>
      <c r="AG151">
        <v>6.2332495171204263</v>
      </c>
      <c r="AH151">
        <v>6.7704589342168005</v>
      </c>
      <c r="AI151" s="12">
        <v>4.3902863588367484</v>
      </c>
      <c r="AJ151" s="12">
        <v>0</v>
      </c>
      <c r="AK151" s="12">
        <v>0</v>
      </c>
      <c r="AL151" s="12">
        <v>0</v>
      </c>
      <c r="AM151" s="12">
        <v>0</v>
      </c>
      <c r="AN151" s="12">
        <v>0</v>
      </c>
      <c r="AO151">
        <v>5.5231657945454549</v>
      </c>
      <c r="AP151">
        <v>6.5814999299999988</v>
      </c>
    </row>
    <row r="152" spans="1:42" x14ac:dyDescent="0.2">
      <c r="A152" s="2">
        <v>44927</v>
      </c>
      <c r="B152">
        <v>1</v>
      </c>
      <c r="C152">
        <v>2023</v>
      </c>
      <c r="D152">
        <v>5.75</v>
      </c>
      <c r="E152">
        <f t="shared" si="7"/>
        <v>1.25</v>
      </c>
      <c r="F152">
        <v>6.8817936709523808</v>
      </c>
      <c r="G152">
        <v>5.28</v>
      </c>
      <c r="H152">
        <v>5.1992186800000004</v>
      </c>
      <c r="I152">
        <v>6768.6089564732147</v>
      </c>
      <c r="J152">
        <v>15295.238095238095</v>
      </c>
      <c r="K152">
        <v>5.1442627737619908</v>
      </c>
      <c r="L152">
        <v>6.9005759085565943</v>
      </c>
      <c r="M152">
        <v>23.906170853495368</v>
      </c>
      <c r="N152">
        <v>27.077832711588059</v>
      </c>
      <c r="O152">
        <v>14.756819066517954</v>
      </c>
      <c r="P152">
        <v>217.76370896194783</v>
      </c>
      <c r="Q152">
        <v>16.337223674736336</v>
      </c>
      <c r="R152">
        <f t="shared" si="6"/>
        <v>17.921953693662289</v>
      </c>
      <c r="S152">
        <v>113.70249938964795</v>
      </c>
      <c r="T152">
        <v>8.3019826607024552</v>
      </c>
      <c r="U152">
        <v>7.9694159123539814</v>
      </c>
      <c r="V152">
        <f t="shared" si="8"/>
        <v>5.3019826607024552</v>
      </c>
      <c r="W152">
        <f t="shared" si="8"/>
        <v>4.9694159123539814</v>
      </c>
      <c r="X152">
        <v>34</v>
      </c>
      <c r="Y152">
        <v>1156</v>
      </c>
      <c r="Z152">
        <v>2.1506351931330472</v>
      </c>
      <c r="AA152">
        <v>0</v>
      </c>
      <c r="AB152">
        <v>4.5</v>
      </c>
      <c r="AC152">
        <v>0</v>
      </c>
      <c r="AD152">
        <v>6.9176020255177377</v>
      </c>
      <c r="AE152">
        <v>6.3842053672230579</v>
      </c>
      <c r="AF152">
        <v>5.9192731636595175</v>
      </c>
      <c r="AG152">
        <v>6.2018888467264608</v>
      </c>
      <c r="AH152">
        <v>6.765076407107367</v>
      </c>
      <c r="AI152" s="12">
        <v>4.4410278743895804</v>
      </c>
      <c r="AJ152" s="12">
        <v>0</v>
      </c>
      <c r="AK152" s="12">
        <v>0</v>
      </c>
      <c r="AL152" s="12">
        <v>0</v>
      </c>
      <c r="AM152" s="12">
        <v>0</v>
      </c>
      <c r="AN152" s="12">
        <v>0</v>
      </c>
      <c r="AO152">
        <v>5.5596264957142854</v>
      </c>
      <c r="AP152">
        <v>6.4472184161904762</v>
      </c>
    </row>
    <row r="153" spans="1:42" x14ac:dyDescent="0.2">
      <c r="A153" s="2">
        <v>44958</v>
      </c>
      <c r="B153">
        <v>2</v>
      </c>
      <c r="C153">
        <v>2023</v>
      </c>
      <c r="D153">
        <v>5.75</v>
      </c>
      <c r="E153">
        <f t="shared" si="7"/>
        <v>1</v>
      </c>
      <c r="F153">
        <v>6.7720388499999995</v>
      </c>
      <c r="G153">
        <v>5.47</v>
      </c>
      <c r="H153">
        <v>5.5123350999999996</v>
      </c>
      <c r="I153">
        <v>6885.5759033203121</v>
      </c>
      <c r="J153">
        <v>15126</v>
      </c>
      <c r="K153">
        <v>5.147091719866812</v>
      </c>
      <c r="L153">
        <v>6.9024766500408372</v>
      </c>
      <c r="M153">
        <v>24.332542118082625</v>
      </c>
      <c r="N153">
        <v>26.485464336849098</v>
      </c>
      <c r="O153">
        <v>14.950495598766555</v>
      </c>
      <c r="P153">
        <v>223.51731864873813</v>
      </c>
      <c r="Q153">
        <v>16.275989092543938</v>
      </c>
      <c r="R153">
        <f t="shared" si="6"/>
        <v>17.955508853757792</v>
      </c>
      <c r="S153">
        <v>109.91894651714081</v>
      </c>
      <c r="T153">
        <v>8.2004674499501586</v>
      </c>
      <c r="U153">
        <v>7.8195439355418683</v>
      </c>
      <c r="V153">
        <f t="shared" si="8"/>
        <v>5.2004674499501586</v>
      </c>
      <c r="W153">
        <f t="shared" si="8"/>
        <v>4.8195439355418683</v>
      </c>
      <c r="X153">
        <v>26</v>
      </c>
      <c r="Y153">
        <v>676</v>
      </c>
      <c r="Z153">
        <v>2.4039393939393938</v>
      </c>
      <c r="AA153">
        <v>0</v>
      </c>
      <c r="AB153">
        <v>4.75</v>
      </c>
      <c r="AC153">
        <v>0</v>
      </c>
      <c r="AD153">
        <v>6.9191120169848253</v>
      </c>
      <c r="AE153">
        <v>6.3808610280241469</v>
      </c>
      <c r="AF153">
        <v>5.9105358323342498</v>
      </c>
      <c r="AG153">
        <v>6.2013314382946767</v>
      </c>
      <c r="AH153">
        <v>6.7687473971581245</v>
      </c>
      <c r="AI153" s="12">
        <v>4.4078561570874317</v>
      </c>
      <c r="AJ153" s="12">
        <v>0</v>
      </c>
      <c r="AK153" s="12">
        <v>0</v>
      </c>
      <c r="AL153" s="12">
        <v>0</v>
      </c>
      <c r="AM153" s="12">
        <v>0</v>
      </c>
      <c r="AN153" s="12">
        <v>0</v>
      </c>
      <c r="AO153">
        <v>5.8113262999999993</v>
      </c>
      <c r="AP153">
        <v>6.3786566499999999</v>
      </c>
    </row>
    <row r="154" spans="1:42" x14ac:dyDescent="0.2">
      <c r="A154" s="2">
        <v>44986</v>
      </c>
      <c r="B154">
        <v>3</v>
      </c>
      <c r="C154">
        <v>2023</v>
      </c>
      <c r="D154">
        <v>5.75</v>
      </c>
      <c r="E154">
        <f t="shared" si="7"/>
        <v>0.75</v>
      </c>
      <c r="F154">
        <v>6.8899441904761902</v>
      </c>
      <c r="G154">
        <v>4.97</v>
      </c>
      <c r="H154">
        <v>1.2382112199999999</v>
      </c>
      <c r="I154">
        <v>6748.636393229167</v>
      </c>
      <c r="J154">
        <v>15300.714285714286</v>
      </c>
      <c r="K154">
        <v>5.1619666163640749</v>
      </c>
      <c r="L154">
        <v>6.903392765994357</v>
      </c>
      <c r="M154">
        <v>24.441612509573361</v>
      </c>
      <c r="N154">
        <v>26.129644565182389</v>
      </c>
      <c r="O154">
        <v>14.698515609569958</v>
      </c>
      <c r="P154">
        <v>216.04636112477169</v>
      </c>
      <c r="Q154">
        <v>16.670095272544497</v>
      </c>
      <c r="R154">
        <f t="shared" si="6"/>
        <v>18.060132043129798</v>
      </c>
      <c r="S154">
        <v>149.89260797915202</v>
      </c>
      <c r="T154">
        <v>8.0985665495024133</v>
      </c>
      <c r="U154">
        <v>7.7923916894982534</v>
      </c>
      <c r="V154">
        <f t="shared" si="8"/>
        <v>5.0985665495024133</v>
      </c>
      <c r="W154">
        <f t="shared" si="8"/>
        <v>4.7923916894982534</v>
      </c>
      <c r="X154">
        <v>26</v>
      </c>
      <c r="Y154">
        <v>676</v>
      </c>
      <c r="Z154">
        <v>2.0238338709677421</v>
      </c>
      <c r="AA154">
        <v>0</v>
      </c>
      <c r="AB154">
        <v>5</v>
      </c>
      <c r="AC154">
        <v>0</v>
      </c>
      <c r="AD154">
        <v>6.918726497398441</v>
      </c>
      <c r="AE154">
        <v>6.3817320287360104</v>
      </c>
      <c r="AF154">
        <v>5.9205494096841553</v>
      </c>
      <c r="AG154">
        <v>6.1974465899230458</v>
      </c>
      <c r="AH154">
        <v>6.7679917724083429</v>
      </c>
      <c r="AI154" s="12">
        <v>4.3727962695100571</v>
      </c>
      <c r="AJ154" s="12">
        <v>0</v>
      </c>
      <c r="AK154" s="12">
        <v>0</v>
      </c>
      <c r="AL154" s="12">
        <v>0</v>
      </c>
      <c r="AM154" s="12">
        <v>0</v>
      </c>
      <c r="AN154" s="12">
        <v>0</v>
      </c>
      <c r="AO154">
        <v>6.0065565238095235</v>
      </c>
      <c r="AP154">
        <v>6.5178901904761908</v>
      </c>
    </row>
    <row r="155" spans="1:42" x14ac:dyDescent="0.2">
      <c r="A155" s="2">
        <v>45017</v>
      </c>
      <c r="B155">
        <v>4</v>
      </c>
      <c r="C155">
        <v>2023</v>
      </c>
      <c r="D155">
        <v>5.75</v>
      </c>
      <c r="E155">
        <f t="shared" si="7"/>
        <v>0.75</v>
      </c>
      <c r="F155">
        <v>6.7488042142857143</v>
      </c>
      <c r="G155">
        <v>4.33</v>
      </c>
      <c r="H155">
        <v>-11.4490444</v>
      </c>
      <c r="I155">
        <v>6831.3719308035716</v>
      </c>
      <c r="J155">
        <v>14866.714285714286</v>
      </c>
      <c r="K155">
        <v>5.1588643550063349</v>
      </c>
      <c r="L155">
        <v>6.9029037970709748</v>
      </c>
      <c r="M155">
        <v>24.231151770995712</v>
      </c>
      <c r="N155">
        <v>25.726541026874227</v>
      </c>
      <c r="O155">
        <v>14.872758350494722</v>
      </c>
      <c r="P155">
        <v>221.19894095221051</v>
      </c>
      <c r="Q155">
        <v>16.814076160970007</v>
      </c>
      <c r="R155">
        <f t="shared" si="6"/>
        <v>18.355472690665337</v>
      </c>
      <c r="S155">
        <v>130.96999840987309</v>
      </c>
      <c r="T155">
        <v>7.8436052268123992</v>
      </c>
      <c r="U155">
        <v>7.3988077302032647</v>
      </c>
      <c r="V155">
        <f t="shared" si="8"/>
        <v>4.8436052268123992</v>
      </c>
      <c r="W155">
        <f t="shared" si="8"/>
        <v>4.3988077302032647</v>
      </c>
      <c r="X155">
        <v>13</v>
      </c>
      <c r="Y155">
        <v>169</v>
      </c>
      <c r="Z155">
        <v>2.7848223552894211</v>
      </c>
      <c r="AA155">
        <v>0</v>
      </c>
      <c r="AB155">
        <v>5</v>
      </c>
      <c r="AC155">
        <v>1</v>
      </c>
      <c r="AD155">
        <v>6.9218086680154691</v>
      </c>
      <c r="AE155">
        <v>6.3932011916633984</v>
      </c>
      <c r="AF155">
        <v>5.9521718712848593</v>
      </c>
      <c r="AG155">
        <v>6.1978730797862225</v>
      </c>
      <c r="AH155">
        <v>6.7676027924244249</v>
      </c>
      <c r="AI155" s="12">
        <v>4.370271742210365</v>
      </c>
      <c r="AJ155" s="12">
        <v>0</v>
      </c>
      <c r="AK155" s="12">
        <v>0</v>
      </c>
      <c r="AL155" s="12">
        <v>0</v>
      </c>
      <c r="AM155" s="12">
        <v>0</v>
      </c>
      <c r="AN155" s="12">
        <v>0</v>
      </c>
      <c r="AO155">
        <v>5.9086034999999999</v>
      </c>
      <c r="AP155">
        <v>6.3824509285714282</v>
      </c>
    </row>
    <row r="156" spans="1:42" x14ac:dyDescent="0.2">
      <c r="A156" s="2">
        <v>45047</v>
      </c>
      <c r="B156">
        <v>5</v>
      </c>
      <c r="C156">
        <v>2023</v>
      </c>
      <c r="D156">
        <v>5.75</v>
      </c>
      <c r="E156">
        <f t="shared" si="7"/>
        <v>0.5</v>
      </c>
      <c r="F156">
        <v>6.5743114761904762</v>
      </c>
      <c r="G156">
        <v>4</v>
      </c>
      <c r="H156">
        <v>17.071998489999999</v>
      </c>
      <c r="I156">
        <v>6735.1919410342261</v>
      </c>
      <c r="J156">
        <v>14810.85738095238</v>
      </c>
      <c r="K156">
        <v>5.1439069364826224</v>
      </c>
      <c r="L156">
        <v>6.9035072281835115</v>
      </c>
      <c r="M156">
        <v>23.51084600206741</v>
      </c>
      <c r="N156">
        <v>25.889564257683883</v>
      </c>
      <c r="O156">
        <v>15.136449349650315</v>
      </c>
      <c r="P156">
        <v>229.11209891452944</v>
      </c>
      <c r="Q156">
        <v>16.977596404964192</v>
      </c>
      <c r="R156">
        <f t="shared" si="6"/>
        <v>18.485543985634195</v>
      </c>
      <c r="S156">
        <v>131.91045414317691</v>
      </c>
      <c r="T156">
        <v>8.3411813926711087</v>
      </c>
      <c r="U156">
        <v>7.6627578316815743</v>
      </c>
      <c r="V156">
        <f t="shared" si="8"/>
        <v>5.3411813926711087</v>
      </c>
      <c r="W156">
        <f t="shared" si="8"/>
        <v>4.6627578316815743</v>
      </c>
      <c r="X156">
        <v>27</v>
      </c>
      <c r="Y156">
        <v>729</v>
      </c>
      <c r="Z156">
        <v>4.7689586956521737</v>
      </c>
      <c r="AA156">
        <v>0</v>
      </c>
      <c r="AB156">
        <v>5.25</v>
      </c>
      <c r="AC156">
        <v>0</v>
      </c>
      <c r="AD156">
        <v>6.9209666037173623</v>
      </c>
      <c r="AE156">
        <v>6.384410401735872</v>
      </c>
      <c r="AF156">
        <v>5.9342542610875331</v>
      </c>
      <c r="AG156">
        <v>6.1941815917937548</v>
      </c>
      <c r="AH156">
        <v>6.770119887673971</v>
      </c>
      <c r="AI156" s="12">
        <v>4.3577545080755735</v>
      </c>
      <c r="AJ156" s="12">
        <v>0</v>
      </c>
      <c r="AK156" s="12">
        <v>0</v>
      </c>
      <c r="AL156" s="12">
        <v>0</v>
      </c>
      <c r="AM156" s="12">
        <v>0</v>
      </c>
      <c r="AN156" s="12">
        <v>0</v>
      </c>
      <c r="AO156">
        <v>5.843902142857142</v>
      </c>
      <c r="AP156">
        <v>6.2088949999999992</v>
      </c>
    </row>
    <row r="157" spans="1:42" x14ac:dyDescent="0.2">
      <c r="A157" s="2">
        <v>45078</v>
      </c>
      <c r="B157">
        <v>6</v>
      </c>
      <c r="C157">
        <v>2023</v>
      </c>
      <c r="D157">
        <v>5.75</v>
      </c>
      <c r="E157">
        <f t="shared" si="7"/>
        <v>0.5</v>
      </c>
      <c r="F157">
        <v>6.3886641176470595</v>
      </c>
      <c r="G157">
        <v>3.52</v>
      </c>
      <c r="H157">
        <v>1.6826150499999999</v>
      </c>
      <c r="I157">
        <v>6673.740866268382</v>
      </c>
      <c r="J157">
        <v>14932.000294117648</v>
      </c>
      <c r="K157">
        <v>5.1384306303722616</v>
      </c>
      <c r="L157">
        <v>6.9053695176649681</v>
      </c>
      <c r="M157">
        <v>22.965544175131345</v>
      </c>
      <c r="N157">
        <v>25.708440098490129</v>
      </c>
      <c r="O157">
        <v>15.421037378483799</v>
      </c>
      <c r="P157">
        <v>237.80839382859449</v>
      </c>
      <c r="Q157">
        <v>17.238633790170496</v>
      </c>
      <c r="R157">
        <f t="shared" si="6"/>
        <v>18.66634455772423</v>
      </c>
      <c r="S157">
        <v>113.15095156714982</v>
      </c>
      <c r="T157">
        <v>8.3328909004097422</v>
      </c>
      <c r="U157">
        <v>7.6334684555795862</v>
      </c>
      <c r="V157">
        <f t="shared" si="8"/>
        <v>5.3328909004097422</v>
      </c>
      <c r="W157">
        <f t="shared" si="8"/>
        <v>4.6334684555795862</v>
      </c>
      <c r="X157">
        <v>26</v>
      </c>
      <c r="Y157">
        <v>676</v>
      </c>
      <c r="Z157">
        <v>5.0052116279069772</v>
      </c>
      <c r="AA157">
        <v>0</v>
      </c>
      <c r="AB157">
        <v>5.25</v>
      </c>
      <c r="AC157">
        <v>0</v>
      </c>
      <c r="AD157">
        <v>6.9228805891681464</v>
      </c>
      <c r="AE157">
        <v>6.3919945825487288</v>
      </c>
      <c r="AF157">
        <v>5.9443448640319954</v>
      </c>
      <c r="AG157">
        <v>6.2003819755004725</v>
      </c>
      <c r="AH157">
        <v>6.7696195363904508</v>
      </c>
      <c r="AI157" s="12">
        <v>4.3747757707674122</v>
      </c>
      <c r="AJ157" s="12">
        <v>0</v>
      </c>
      <c r="AK157" s="12">
        <v>0</v>
      </c>
      <c r="AL157" s="12">
        <v>0</v>
      </c>
      <c r="AM157" s="12">
        <v>0</v>
      </c>
      <c r="AN157" s="12">
        <v>0</v>
      </c>
      <c r="AO157">
        <v>5.6172235882352934</v>
      </c>
      <c r="AP157">
        <v>6.0267043529411763</v>
      </c>
    </row>
    <row r="158" spans="1:42" x14ac:dyDescent="0.2">
      <c r="A158" s="2">
        <v>45108</v>
      </c>
      <c r="B158">
        <v>7</v>
      </c>
      <c r="C158">
        <v>2023</v>
      </c>
      <c r="D158">
        <v>5.75</v>
      </c>
      <c r="E158">
        <f t="shared" si="7"/>
        <v>0.25</v>
      </c>
      <c r="F158">
        <v>6.3232587999999996</v>
      </c>
      <c r="G158">
        <v>3.08</v>
      </c>
      <c r="H158">
        <v>4.2703554400000003</v>
      </c>
      <c r="I158">
        <v>6826.1583984375002</v>
      </c>
      <c r="J158">
        <v>15039.75</v>
      </c>
      <c r="K158">
        <v>5.1388505111179841</v>
      </c>
      <c r="L158">
        <v>6.906577024043159</v>
      </c>
      <c r="M158">
        <v>22.94325199758115</v>
      </c>
      <c r="N158">
        <v>25.209829885569047</v>
      </c>
      <c r="O158">
        <v>15.509609006960082</v>
      </c>
      <c r="P158">
        <v>240.5479715487773</v>
      </c>
      <c r="Q158">
        <v>17.546773237318014</v>
      </c>
      <c r="R158">
        <f t="shared" si="6"/>
        <v>18.790535872571709</v>
      </c>
      <c r="S158">
        <v>114.84399986267049</v>
      </c>
      <c r="T158">
        <v>8.137244890935186</v>
      </c>
      <c r="U158">
        <v>7.5797835966168101</v>
      </c>
      <c r="V158">
        <f t="shared" si="8"/>
        <v>5.137244890935186</v>
      </c>
      <c r="W158">
        <f t="shared" si="8"/>
        <v>4.5797835966168101</v>
      </c>
      <c r="X158">
        <v>26</v>
      </c>
      <c r="Y158">
        <v>676</v>
      </c>
      <c r="Z158">
        <v>3.6096184210526316</v>
      </c>
      <c r="AA158">
        <v>0</v>
      </c>
      <c r="AB158">
        <v>5.5</v>
      </c>
      <c r="AC158">
        <v>0</v>
      </c>
      <c r="AD158">
        <v>6.9216600696907866</v>
      </c>
      <c r="AE158">
        <v>6.3870441681876517</v>
      </c>
      <c r="AF158">
        <v>5.9311199515088591</v>
      </c>
      <c r="AG158">
        <v>6.1999533576297106</v>
      </c>
      <c r="AH158">
        <v>6.7697292707700338</v>
      </c>
      <c r="AI158" s="12">
        <v>4.4259673604695635</v>
      </c>
      <c r="AJ158" s="12">
        <v>0</v>
      </c>
      <c r="AK158" s="12">
        <v>0</v>
      </c>
      <c r="AL158" s="12">
        <v>0</v>
      </c>
      <c r="AM158" s="12">
        <v>0</v>
      </c>
      <c r="AN158" s="12">
        <v>0</v>
      </c>
      <c r="AO158">
        <v>5.7822692499999997</v>
      </c>
      <c r="AP158">
        <v>6.0345312500000006</v>
      </c>
    </row>
    <row r="159" spans="1:42" x14ac:dyDescent="0.2">
      <c r="A159" s="2">
        <v>45139</v>
      </c>
      <c r="B159">
        <v>8</v>
      </c>
      <c r="C159">
        <v>2023</v>
      </c>
      <c r="D159">
        <v>5.75</v>
      </c>
      <c r="E159">
        <f t="shared" si="7"/>
        <v>0.25</v>
      </c>
      <c r="F159">
        <v>6.4726776818181824</v>
      </c>
      <c r="G159">
        <v>3.27</v>
      </c>
      <c r="H159">
        <v>1.93320706</v>
      </c>
      <c r="I159">
        <v>6899.063631924716</v>
      </c>
      <c r="J159">
        <v>15245.136590909091</v>
      </c>
      <c r="K159">
        <v>5.1370068218518616</v>
      </c>
      <c r="L159">
        <v>6.9075655991541351</v>
      </c>
      <c r="M159">
        <v>22.600928301763467</v>
      </c>
      <c r="N159">
        <v>24.785453649057771</v>
      </c>
      <c r="O159">
        <v>15.493614303526236</v>
      </c>
      <c r="P159">
        <v>240.05208418643278</v>
      </c>
      <c r="Q159">
        <v>17.750300648170619</v>
      </c>
      <c r="R159">
        <f t="shared" si="6"/>
        <v>19.369703097481903</v>
      </c>
      <c r="S159">
        <v>116.88000023883265</v>
      </c>
      <c r="T159">
        <v>8.1161150650072091</v>
      </c>
      <c r="U159">
        <v>7.5529114502165084</v>
      </c>
      <c r="V159">
        <f t="shared" si="8"/>
        <v>5.1161150650072091</v>
      </c>
      <c r="W159">
        <f t="shared" si="8"/>
        <v>4.5529114502165084</v>
      </c>
      <c r="X159">
        <v>33</v>
      </c>
      <c r="Y159">
        <v>1089</v>
      </c>
      <c r="Z159">
        <v>3.6576623740201568</v>
      </c>
      <c r="AA159">
        <v>0</v>
      </c>
      <c r="AB159">
        <v>5.5</v>
      </c>
      <c r="AC159">
        <v>0</v>
      </c>
      <c r="AD159">
        <v>6.9224524110904513</v>
      </c>
      <c r="AE159">
        <v>6.3821703462803416</v>
      </c>
      <c r="AF159">
        <v>5.9302982522936389</v>
      </c>
      <c r="AG159">
        <v>6.1928818012518629</v>
      </c>
      <c r="AH159">
        <v>6.7727624419549732</v>
      </c>
      <c r="AI159" s="12">
        <v>4.4452554910284485</v>
      </c>
      <c r="AJ159" s="12">
        <v>0</v>
      </c>
      <c r="AK159" s="12">
        <v>0</v>
      </c>
      <c r="AL159" s="12">
        <v>0</v>
      </c>
      <c r="AM159" s="12">
        <v>0</v>
      </c>
      <c r="AN159" s="12">
        <v>0</v>
      </c>
      <c r="AO159">
        <v>5.9891785909090913</v>
      </c>
      <c r="AP159">
        <v>6.2052046818181816</v>
      </c>
    </row>
    <row r="160" spans="1:42" x14ac:dyDescent="0.2">
      <c r="A160" s="2">
        <v>45170</v>
      </c>
      <c r="B160">
        <v>9</v>
      </c>
      <c r="C160">
        <v>2023</v>
      </c>
      <c r="D160">
        <v>5.75</v>
      </c>
      <c r="E160">
        <f t="shared" si="7"/>
        <v>0.25</v>
      </c>
      <c r="F160">
        <v>6.6716667000000003</v>
      </c>
      <c r="G160">
        <v>2.2799999999999998</v>
      </c>
      <c r="H160">
        <v>0.66793997999999999</v>
      </c>
      <c r="I160">
        <v>6967.6455566406248</v>
      </c>
      <c r="J160">
        <v>15354.2</v>
      </c>
      <c r="K160">
        <v>5.1298708856880193</v>
      </c>
      <c r="L160">
        <v>6.9110067098085395</v>
      </c>
      <c r="M160">
        <v>22.207136853448802</v>
      </c>
      <c r="N160">
        <v>24.785459751099072</v>
      </c>
      <c r="O160">
        <v>15.283218495613422</v>
      </c>
      <c r="P160">
        <v>233.57676758466019</v>
      </c>
      <c r="Q160">
        <v>18.122116890495988</v>
      </c>
      <c r="R160">
        <f t="shared" si="6"/>
        <v>19.602068009342716</v>
      </c>
      <c r="S160">
        <v>106.60199966430623</v>
      </c>
      <c r="T160">
        <v>8.0331055584522453</v>
      </c>
      <c r="U160">
        <v>7.6627578316815743</v>
      </c>
      <c r="V160">
        <f t="shared" si="8"/>
        <v>5.0331055584522453</v>
      </c>
      <c r="W160">
        <f t="shared" si="8"/>
        <v>4.6627578316815743</v>
      </c>
      <c r="X160">
        <v>26</v>
      </c>
      <c r="Y160">
        <v>676</v>
      </c>
      <c r="Z160">
        <v>2.3461065217391304</v>
      </c>
      <c r="AA160">
        <v>0</v>
      </c>
      <c r="AB160">
        <v>5.5</v>
      </c>
      <c r="AC160">
        <v>0</v>
      </c>
      <c r="AD160">
        <v>6.9264060649187655</v>
      </c>
      <c r="AE160">
        <v>6.3948418500559061</v>
      </c>
      <c r="AF160">
        <v>5.9372128530745467</v>
      </c>
      <c r="AG160">
        <v>6.2086662588934036</v>
      </c>
      <c r="AH160">
        <v>6.7733168348921522</v>
      </c>
      <c r="AI160" s="12">
        <v>4.4052944722747389</v>
      </c>
      <c r="AJ160" s="12">
        <v>4.9117540208938051</v>
      </c>
      <c r="AK160" s="12">
        <v>4.8543121158073035</v>
      </c>
      <c r="AL160" s="12">
        <v>1.1414106096418233</v>
      </c>
      <c r="AM160" s="12">
        <v>6.389470571558105</v>
      </c>
      <c r="AN160" s="12">
        <v>6.3847900113564835</v>
      </c>
      <c r="AO160">
        <v>6.1958476499999993</v>
      </c>
      <c r="AP160">
        <v>6.3701414500000011</v>
      </c>
    </row>
    <row r="161" spans="1:42" x14ac:dyDescent="0.2">
      <c r="A161" s="2">
        <v>45200</v>
      </c>
      <c r="B161">
        <v>10</v>
      </c>
      <c r="C161">
        <v>2023</v>
      </c>
      <c r="D161">
        <v>6</v>
      </c>
      <c r="E161">
        <f t="shared" si="7"/>
        <v>0.5</v>
      </c>
      <c r="F161">
        <v>7.0835663636363639</v>
      </c>
      <c r="G161">
        <v>2.56</v>
      </c>
      <c r="H161">
        <v>2.31895549</v>
      </c>
      <c r="I161">
        <v>6861.978648792614</v>
      </c>
      <c r="J161">
        <v>15741.227500000001</v>
      </c>
      <c r="K161">
        <v>5.1243077371302803</v>
      </c>
      <c r="L161">
        <v>6.9137508140361899</v>
      </c>
      <c r="M161">
        <v>21.862052040891339</v>
      </c>
      <c r="N161">
        <v>24.669346966935414</v>
      </c>
      <c r="O161">
        <v>14.771934826300292</v>
      </c>
      <c r="P161">
        <v>218.21005851246343</v>
      </c>
      <c r="Q161">
        <v>18.418529921739843</v>
      </c>
      <c r="R161">
        <f t="shared" si="6"/>
        <v>20.278136244133108</v>
      </c>
      <c r="S161">
        <v>130.56952340262237</v>
      </c>
      <c r="T161">
        <v>7.974397001745122</v>
      </c>
      <c r="U161">
        <v>7.6611337473972485</v>
      </c>
      <c r="V161">
        <f t="shared" si="8"/>
        <v>4.974397001745122</v>
      </c>
      <c r="W161">
        <f t="shared" si="8"/>
        <v>4.6611337473972485</v>
      </c>
      <c r="X161">
        <v>34</v>
      </c>
      <c r="Y161">
        <v>1156</v>
      </c>
      <c r="Z161">
        <v>2.0571371837925474</v>
      </c>
      <c r="AA161">
        <v>0</v>
      </c>
      <c r="AB161">
        <v>5.5</v>
      </c>
      <c r="AC161">
        <v>0</v>
      </c>
      <c r="AD161">
        <v>6.9297531558092169</v>
      </c>
      <c r="AE161">
        <v>6.3975420654752035</v>
      </c>
      <c r="AF161">
        <v>5.9360620715234287</v>
      </c>
      <c r="AG161">
        <v>6.2134137280345838</v>
      </c>
      <c r="AH161">
        <v>6.7768403482267052</v>
      </c>
      <c r="AI161" s="12">
        <v>4.4300304124955217</v>
      </c>
      <c r="AJ161" s="12">
        <v>4.8215790279120085</v>
      </c>
      <c r="AK161" s="12">
        <v>4.7683716719875537</v>
      </c>
      <c r="AL161" s="12">
        <v>1.1303354697940815</v>
      </c>
      <c r="AM161" s="12">
        <v>6.5408964044827327</v>
      </c>
      <c r="AN161" s="12">
        <v>6.5208687829844543</v>
      </c>
      <c r="AO161">
        <v>6.3679741363636362</v>
      </c>
      <c r="AP161">
        <v>6.8752473181818177</v>
      </c>
    </row>
    <row r="162" spans="1:42" x14ac:dyDescent="0.2">
      <c r="A162" s="2">
        <v>45231</v>
      </c>
      <c r="B162">
        <v>11</v>
      </c>
      <c r="C162">
        <v>2023</v>
      </c>
      <c r="D162">
        <v>6</v>
      </c>
      <c r="E162">
        <f t="shared" si="7"/>
        <v>0.5</v>
      </c>
      <c r="F162">
        <v>6.8710786363636371</v>
      </c>
      <c r="G162">
        <v>2.86</v>
      </c>
      <c r="H162">
        <v>1.97506666</v>
      </c>
      <c r="I162">
        <v>6909.092906605114</v>
      </c>
      <c r="J162">
        <v>15617.40909090909</v>
      </c>
      <c r="K162">
        <v>5.1401939301611694</v>
      </c>
      <c r="L162">
        <v>6.9146713583507875</v>
      </c>
      <c r="M162">
        <v>21.643710133452039</v>
      </c>
      <c r="N162">
        <v>24.482030423773267</v>
      </c>
      <c r="O162">
        <v>14.7660390838316</v>
      </c>
      <c r="P162">
        <v>218.03591022524236</v>
      </c>
      <c r="Q162">
        <v>18.505832182831544</v>
      </c>
      <c r="R162">
        <f t="shared" si="6"/>
        <v>20.602388176111546</v>
      </c>
      <c r="S162">
        <v>116.51523771740092</v>
      </c>
      <c r="T162">
        <v>8.0676242566849918</v>
      </c>
      <c r="U162">
        <v>7.7000110623221127</v>
      </c>
      <c r="V162">
        <f t="shared" si="8"/>
        <v>5.0676242566849918</v>
      </c>
      <c r="W162">
        <f t="shared" si="8"/>
        <v>4.7000110623221127</v>
      </c>
      <c r="X162">
        <v>26</v>
      </c>
      <c r="Y162">
        <v>676</v>
      </c>
      <c r="Z162">
        <v>2.3313806863527535</v>
      </c>
      <c r="AA162">
        <v>0</v>
      </c>
      <c r="AB162">
        <v>5.5</v>
      </c>
      <c r="AC162">
        <v>0</v>
      </c>
      <c r="AD162">
        <v>6.9332299295454778</v>
      </c>
      <c r="AE162">
        <v>6.3998065732271181</v>
      </c>
      <c r="AF162">
        <v>5.9509315760142778</v>
      </c>
      <c r="AG162">
        <v>6.2088719919880644</v>
      </c>
      <c r="AH162">
        <v>6.780771744249547</v>
      </c>
      <c r="AI162" s="12">
        <v>4.4446107538360851</v>
      </c>
      <c r="AJ162" s="12">
        <v>5.0666873763217355</v>
      </c>
      <c r="AK162" s="12">
        <v>4.8294838872616257</v>
      </c>
      <c r="AL162" s="12">
        <v>1.7266467243217629</v>
      </c>
      <c r="AM162" s="12">
        <v>6.904680425901943</v>
      </c>
      <c r="AN162" s="12">
        <v>6.889643615389172</v>
      </c>
      <c r="AO162">
        <v>6.5143514545454559</v>
      </c>
      <c r="AP162">
        <v>6.7898946818181827</v>
      </c>
    </row>
    <row r="163" spans="1:42" x14ac:dyDescent="0.2">
      <c r="A163" s="2">
        <v>45261</v>
      </c>
      <c r="B163">
        <v>12</v>
      </c>
      <c r="C163">
        <v>2023</v>
      </c>
      <c r="D163">
        <v>6</v>
      </c>
      <c r="E163">
        <f t="shared" si="7"/>
        <v>0.5</v>
      </c>
      <c r="F163">
        <v>6.6960751578947368</v>
      </c>
      <c r="G163">
        <v>2.61</v>
      </c>
      <c r="H163">
        <v>1.71223843</v>
      </c>
      <c r="I163">
        <v>7162.5890213815792</v>
      </c>
      <c r="J163">
        <v>15513.368421052632</v>
      </c>
      <c r="K163">
        <v>5.1654928685459414</v>
      </c>
      <c r="L163">
        <v>6.9272640391789908</v>
      </c>
      <c r="M163">
        <v>21.695384599277638</v>
      </c>
      <c r="N163">
        <v>24.262460952433315</v>
      </c>
      <c r="O163">
        <v>14.946234719557117</v>
      </c>
      <c r="P163">
        <v>223.38993229209461</v>
      </c>
      <c r="Q163">
        <v>18.452627078255535</v>
      </c>
      <c r="R163">
        <f t="shared" si="6"/>
        <v>20.643292650476397</v>
      </c>
      <c r="S163">
        <v>117.68850059509236</v>
      </c>
      <c r="T163">
        <v>7.8625833352961063</v>
      </c>
      <c r="U163">
        <v>7.5070458724273257</v>
      </c>
      <c r="V163">
        <f t="shared" si="8"/>
        <v>4.8625833352961063</v>
      </c>
      <c r="W163">
        <f t="shared" si="8"/>
        <v>4.5070458724273257</v>
      </c>
      <c r="X163">
        <v>20</v>
      </c>
      <c r="Y163">
        <v>400</v>
      </c>
      <c r="Z163">
        <v>2.2674486621032979</v>
      </c>
      <c r="AA163">
        <v>0</v>
      </c>
      <c r="AB163">
        <v>5.5</v>
      </c>
      <c r="AC163">
        <v>1</v>
      </c>
      <c r="AD163">
        <v>6.9457900517761741</v>
      </c>
      <c r="AE163">
        <v>6.4273778928158363</v>
      </c>
      <c r="AF163">
        <v>5.9894176704309983</v>
      </c>
      <c r="AG163">
        <v>6.2302970265090467</v>
      </c>
      <c r="AH163">
        <v>6.7869348174779622</v>
      </c>
      <c r="AI163" s="12">
        <v>4.4565605709275191</v>
      </c>
      <c r="AJ163" s="12">
        <v>4.8944212998712144</v>
      </c>
      <c r="AK163" s="12">
        <v>4.7540653404326445</v>
      </c>
      <c r="AL163" s="12">
        <v>1.3815161284639641</v>
      </c>
      <c r="AM163" s="12">
        <v>6.8577366908370418</v>
      </c>
      <c r="AN163" s="12">
        <v>6.8280125270202419</v>
      </c>
      <c r="AO163">
        <v>6.443229631578947</v>
      </c>
      <c r="AP163">
        <v>6.5880970000000003</v>
      </c>
    </row>
    <row r="164" spans="1:42" x14ac:dyDescent="0.2">
      <c r="A164" s="2">
        <v>45292</v>
      </c>
      <c r="B164">
        <v>1</v>
      </c>
      <c r="C164">
        <v>2024</v>
      </c>
      <c r="D164">
        <v>6</v>
      </c>
      <c r="E164">
        <f t="shared" si="7"/>
        <v>0.5</v>
      </c>
      <c r="F164">
        <v>6.6708838181818182</v>
      </c>
      <c r="G164">
        <v>2.57</v>
      </c>
      <c r="H164">
        <v>5.1733468499999997</v>
      </c>
      <c r="I164">
        <v>7238.06689453125</v>
      </c>
      <c r="J164">
        <v>15610.818636363636</v>
      </c>
      <c r="K164">
        <v>5.118767528526269</v>
      </c>
      <c r="L164">
        <v>6.925068684817413</v>
      </c>
      <c r="M164">
        <v>21.896522825833031</v>
      </c>
      <c r="N164">
        <v>24.072692566340375</v>
      </c>
      <c r="O164">
        <v>14.907999186344968</v>
      </c>
      <c r="P164">
        <v>222.24843974006222</v>
      </c>
      <c r="Q164">
        <v>18.45956060845128</v>
      </c>
      <c r="R164">
        <f t="shared" si="6"/>
        <v>20.66322481303034</v>
      </c>
      <c r="S164">
        <v>110.33190476190478</v>
      </c>
      <c r="T164">
        <v>8.3667583085303949</v>
      </c>
      <c r="U164">
        <v>7.9719712763997563</v>
      </c>
      <c r="V164">
        <f t="shared" si="8"/>
        <v>5.3667583085303949</v>
      </c>
      <c r="W164">
        <f t="shared" si="8"/>
        <v>4.9719712763997563</v>
      </c>
      <c r="X164">
        <v>36</v>
      </c>
      <c r="Y164">
        <v>1296</v>
      </c>
      <c r="Z164">
        <v>2.4819157333333335</v>
      </c>
      <c r="AA164">
        <v>0</v>
      </c>
      <c r="AB164">
        <v>5.5</v>
      </c>
      <c r="AC164">
        <v>0</v>
      </c>
      <c r="AD164">
        <v>6.9406135771750117</v>
      </c>
      <c r="AE164">
        <v>6.4090423287427685</v>
      </c>
      <c r="AF164">
        <v>5.9618628344098061</v>
      </c>
      <c r="AG164">
        <v>6.2171687259319208</v>
      </c>
      <c r="AH164">
        <v>6.7873672340531037</v>
      </c>
      <c r="AI164" s="12">
        <v>4.455326502387261</v>
      </c>
      <c r="AJ164" s="12">
        <v>5.1550717359391314</v>
      </c>
      <c r="AK164" s="12">
        <v>4.9803215860087562</v>
      </c>
      <c r="AL164" s="12">
        <v>1.4953751177147641</v>
      </c>
      <c r="AM164" s="12">
        <v>6.8141399551825241</v>
      </c>
      <c r="AN164" s="12">
        <v>6.8028897964842523</v>
      </c>
      <c r="AO164">
        <v>6.3127599999999999</v>
      </c>
      <c r="AP164">
        <v>6.4945211363636339</v>
      </c>
    </row>
    <row r="165" spans="1:42" x14ac:dyDescent="0.2">
      <c r="A165" s="2">
        <v>45323</v>
      </c>
      <c r="B165">
        <v>2</v>
      </c>
      <c r="C165">
        <v>2024</v>
      </c>
      <c r="D165">
        <v>6</v>
      </c>
      <c r="E165">
        <f t="shared" si="7"/>
        <v>0.5</v>
      </c>
      <c r="F165">
        <v>6.6655558333333342</v>
      </c>
      <c r="G165">
        <v>2.75</v>
      </c>
      <c r="H165">
        <v>2.5513041300000001</v>
      </c>
      <c r="I165">
        <v>7284.1574978298613</v>
      </c>
      <c r="J165">
        <v>15665.333611111111</v>
      </c>
      <c r="K165">
        <v>5.1154864621178699</v>
      </c>
      <c r="L165">
        <v>6.9263859016667855</v>
      </c>
      <c r="M165">
        <v>22.141157495384888</v>
      </c>
      <c r="N165">
        <v>24.18404323558245</v>
      </c>
      <c r="O165">
        <v>14.627564997084237</v>
      </c>
      <c r="P165">
        <v>213.96565774392397</v>
      </c>
      <c r="Q165">
        <v>18.405364308844231</v>
      </c>
      <c r="R165">
        <f t="shared" si="6"/>
        <v>20.641869963104199</v>
      </c>
      <c r="S165">
        <v>110.37100000000001</v>
      </c>
      <c r="T165">
        <v>8.1964580670433289</v>
      </c>
      <c r="U165">
        <v>7.8521749044203029</v>
      </c>
      <c r="V165">
        <f t="shared" si="8"/>
        <v>5.1964580670433289</v>
      </c>
      <c r="W165">
        <f t="shared" si="8"/>
        <v>4.8521749044203029</v>
      </c>
      <c r="X165">
        <v>28</v>
      </c>
      <c r="Y165">
        <v>784</v>
      </c>
      <c r="Z165">
        <v>2.2094448348559381</v>
      </c>
      <c r="AA165">
        <v>0</v>
      </c>
      <c r="AB165">
        <v>5.5</v>
      </c>
      <c r="AC165">
        <v>0</v>
      </c>
      <c r="AD165">
        <v>6.9414902784847037</v>
      </c>
      <c r="AE165">
        <v>6.4076432142895383</v>
      </c>
      <c r="AF165">
        <v>5.9598465020712057</v>
      </c>
      <c r="AG165">
        <v>6.2161121053387696</v>
      </c>
      <c r="AH165">
        <v>6.7890675195278041</v>
      </c>
      <c r="AI165" s="12">
        <v>4.4823630117160009</v>
      </c>
      <c r="AJ165" s="12">
        <v>4.7917678188889266</v>
      </c>
      <c r="AK165" s="12">
        <v>4.6934983127078356</v>
      </c>
      <c r="AL165" s="12">
        <v>1.2539190667152753</v>
      </c>
      <c r="AM165" s="12">
        <v>6.780731216262053</v>
      </c>
      <c r="AN165" s="12">
        <v>6.7565365451452184</v>
      </c>
      <c r="AO165">
        <v>6.2075357222222234</v>
      </c>
      <c r="AP165">
        <v>6.4532970555555549</v>
      </c>
    </row>
    <row r="166" spans="1:42" x14ac:dyDescent="0.2">
      <c r="A166" s="2">
        <v>45352</v>
      </c>
      <c r="B166">
        <v>3</v>
      </c>
      <c r="C166">
        <v>2024</v>
      </c>
      <c r="D166">
        <v>6</v>
      </c>
      <c r="E166">
        <f t="shared" si="7"/>
        <v>0.5</v>
      </c>
      <c r="F166">
        <v>6.6949906111111126</v>
      </c>
      <c r="G166">
        <v>3.05</v>
      </c>
      <c r="H166">
        <v>1.4494541299999999</v>
      </c>
      <c r="I166">
        <v>7339.1956108940976</v>
      </c>
      <c r="J166">
        <v>15702.611111111111</v>
      </c>
      <c r="K166">
        <v>5.1018424776894831</v>
      </c>
      <c r="L166">
        <v>6.9345600696727052</v>
      </c>
      <c r="M166">
        <v>21.760339639017587</v>
      </c>
      <c r="N166">
        <v>24.462606520701456</v>
      </c>
      <c r="O166">
        <v>14.33015787541499</v>
      </c>
      <c r="P166">
        <v>205.35342473431825</v>
      </c>
      <c r="Q166">
        <v>18.441737788527703</v>
      </c>
      <c r="R166">
        <f t="shared" si="6"/>
        <v>21.005158176338256</v>
      </c>
      <c r="S166">
        <v>98.626000000000005</v>
      </c>
      <c r="T166">
        <v>8.1119215225207526</v>
      </c>
      <c r="U166">
        <v>7.8194123112093248</v>
      </c>
      <c r="V166">
        <f t="shared" si="8"/>
        <v>5.1119215225207526</v>
      </c>
      <c r="W166">
        <f t="shared" si="8"/>
        <v>4.8194123112093248</v>
      </c>
      <c r="X166">
        <v>28</v>
      </c>
      <c r="Y166">
        <v>784</v>
      </c>
      <c r="Z166">
        <v>1.9611427705365263</v>
      </c>
      <c r="AA166">
        <v>0</v>
      </c>
      <c r="AB166">
        <v>5.5</v>
      </c>
      <c r="AC166">
        <v>0</v>
      </c>
      <c r="AD166">
        <v>6.9489713511144862</v>
      </c>
      <c r="AE166">
        <v>6.4215093038645294</v>
      </c>
      <c r="AF166">
        <v>5.9794683353507008</v>
      </c>
      <c r="AG166">
        <v>6.2267546951223069</v>
      </c>
      <c r="AH166">
        <v>6.7938974037071311</v>
      </c>
      <c r="AI166" s="12">
        <v>4.4838273186749174</v>
      </c>
      <c r="AJ166" s="12">
        <v>4.4522312444058239</v>
      </c>
      <c r="AK166" s="12">
        <v>4.4077137431622608</v>
      </c>
      <c r="AL166" s="12">
        <v>1.1079432124838673</v>
      </c>
      <c r="AM166" s="12">
        <v>6.8184875706872807</v>
      </c>
      <c r="AN166" s="12">
        <v>6.8045753938362861</v>
      </c>
      <c r="AO166">
        <v>6.1588968888888882</v>
      </c>
      <c r="AP166">
        <v>6.4971984999999997</v>
      </c>
    </row>
    <row r="167" spans="1:42" x14ac:dyDescent="0.2">
      <c r="A167" s="2">
        <v>45383</v>
      </c>
      <c r="B167">
        <v>4</v>
      </c>
      <c r="C167">
        <v>2024</v>
      </c>
      <c r="D167">
        <v>6.078125</v>
      </c>
      <c r="E167">
        <f t="shared" si="7"/>
        <v>0.578125</v>
      </c>
      <c r="F167">
        <v>6.9179573125000005</v>
      </c>
      <c r="G167">
        <v>3</v>
      </c>
      <c r="H167">
        <v>7.5280180999999997</v>
      </c>
      <c r="I167">
        <v>7165.029052734375</v>
      </c>
      <c r="J167">
        <v>16100</v>
      </c>
      <c r="K167">
        <v>5.086315224204891</v>
      </c>
      <c r="L167">
        <v>6.9371673946053543</v>
      </c>
      <c r="M167">
        <v>21.386649540813558</v>
      </c>
      <c r="N167">
        <v>24.545867455245435</v>
      </c>
      <c r="O167">
        <v>13.978433536097095</v>
      </c>
      <c r="P167">
        <v>195.39660412308393</v>
      </c>
      <c r="Q167">
        <v>18.607029569780476</v>
      </c>
      <c r="R167">
        <f t="shared" si="6"/>
        <v>21.482019898063442</v>
      </c>
      <c r="S167">
        <v>106.08454545454546</v>
      </c>
      <c r="T167">
        <v>7.8226093442379128</v>
      </c>
      <c r="U167">
        <v>7.4244732731953347</v>
      </c>
      <c r="V167">
        <f t="shared" si="8"/>
        <v>4.8226093442379128</v>
      </c>
      <c r="W167">
        <f t="shared" si="8"/>
        <v>4.4244732731953347</v>
      </c>
      <c r="X167">
        <v>14</v>
      </c>
      <c r="Y167">
        <v>196</v>
      </c>
      <c r="Z167">
        <v>2.501128880526811</v>
      </c>
      <c r="AA167">
        <v>0</v>
      </c>
      <c r="AB167">
        <v>5.5</v>
      </c>
      <c r="AC167">
        <v>1</v>
      </c>
      <c r="AD167">
        <v>6.9506795336649754</v>
      </c>
      <c r="AE167">
        <v>6.4188531179253294</v>
      </c>
      <c r="AF167">
        <v>5.9746460484037893</v>
      </c>
      <c r="AG167">
        <v>6.2253194626583239</v>
      </c>
      <c r="AH167">
        <v>6.7973780129091406</v>
      </c>
      <c r="AI167" s="12">
        <v>4.4988518677816725</v>
      </c>
      <c r="AJ167" s="12">
        <v>4.6365079556814166</v>
      </c>
      <c r="AK167" s="12">
        <v>4.5727670802565035</v>
      </c>
      <c r="AL167" s="12">
        <v>1.1580861704688294</v>
      </c>
      <c r="AM167" s="12">
        <v>7.0636448114790689</v>
      </c>
      <c r="AN167" s="12">
        <v>6.9927607377889496</v>
      </c>
      <c r="AO167">
        <v>6.3087873124999998</v>
      </c>
      <c r="AP167">
        <v>6.7807600000000008</v>
      </c>
    </row>
    <row r="168" spans="1:42" x14ac:dyDescent="0.2">
      <c r="A168" s="2">
        <v>45413</v>
      </c>
      <c r="B168">
        <v>5</v>
      </c>
      <c r="C168">
        <v>2024</v>
      </c>
      <c r="D168">
        <v>6.25</v>
      </c>
      <c r="E168">
        <f t="shared" si="7"/>
        <v>0.75</v>
      </c>
      <c r="F168">
        <v>6.9480407777777788</v>
      </c>
      <c r="G168">
        <v>2.84</v>
      </c>
      <c r="H168">
        <v>1.8125319499999999</v>
      </c>
      <c r="I168">
        <v>7154.305419921875</v>
      </c>
      <c r="J168">
        <v>16083.944722222222</v>
      </c>
      <c r="K168">
        <v>5.0957293173645173</v>
      </c>
      <c r="L168">
        <v>6.9394545226051889</v>
      </c>
      <c r="M168">
        <v>20.940905155334406</v>
      </c>
      <c r="N168">
        <v>24.515245012633244</v>
      </c>
      <c r="O168">
        <v>13.940318410290873</v>
      </c>
      <c r="P168">
        <v>194.33247738029465</v>
      </c>
      <c r="Q168">
        <v>18.888276525249371</v>
      </c>
      <c r="R168">
        <f t="shared" si="6"/>
        <v>21.715254896492112</v>
      </c>
      <c r="S168">
        <v>93.24499999999999</v>
      </c>
      <c r="T168">
        <v>8.1106991117950802</v>
      </c>
      <c r="U168">
        <v>7.7670786513105483</v>
      </c>
      <c r="V168">
        <f t="shared" si="8"/>
        <v>5.1106991117950802</v>
      </c>
      <c r="W168">
        <f t="shared" si="8"/>
        <v>4.7670786513105483</v>
      </c>
      <c r="X168">
        <v>29</v>
      </c>
      <c r="Y168">
        <v>841</v>
      </c>
      <c r="Z168">
        <v>2.20607595196411</v>
      </c>
      <c r="AA168">
        <v>0</v>
      </c>
      <c r="AB168">
        <v>5.5</v>
      </c>
      <c r="AC168">
        <v>0</v>
      </c>
      <c r="AD168">
        <v>6.9527353617800483</v>
      </c>
      <c r="AE168">
        <v>6.4191742159199459</v>
      </c>
      <c r="AF168">
        <v>5.9704137686517429</v>
      </c>
      <c r="AG168">
        <v>6.2281763726091111</v>
      </c>
      <c r="AH168">
        <v>6.7998181322004552</v>
      </c>
      <c r="AI168" s="12">
        <v>4.5636933858643047</v>
      </c>
      <c r="AJ168" s="12">
        <v>5.4011462662154335</v>
      </c>
      <c r="AK168" s="12">
        <v>5.2216697834202437</v>
      </c>
      <c r="AL168" s="12">
        <v>1.5117378359884273</v>
      </c>
      <c r="AM168" s="12">
        <v>7.4406162552089024</v>
      </c>
      <c r="AN168" s="12">
        <v>7.4204048510986533</v>
      </c>
      <c r="AO168">
        <v>6.4752402777777762</v>
      </c>
      <c r="AP168">
        <v>6.8910049999999989</v>
      </c>
    </row>
    <row r="169" spans="1:42" x14ac:dyDescent="0.2">
      <c r="A169" s="2">
        <v>45444</v>
      </c>
      <c r="B169">
        <v>6</v>
      </c>
      <c r="C169">
        <v>2024</v>
      </c>
      <c r="D169">
        <v>6.25</v>
      </c>
      <c r="E169">
        <f t="shared" si="7"/>
        <v>0.75</v>
      </c>
      <c r="F169">
        <v>7.0200352352941175</v>
      </c>
      <c r="G169">
        <v>2.5099999999999998</v>
      </c>
      <c r="H169">
        <v>-0.11919876</v>
      </c>
      <c r="I169">
        <v>6904.722737630208</v>
      </c>
      <c r="J169">
        <v>16329.388888888889</v>
      </c>
      <c r="K169">
        <v>5.1002305487549524</v>
      </c>
      <c r="L169">
        <v>6.9406178199922017</v>
      </c>
      <c r="M169">
        <v>20.784579989482339</v>
      </c>
      <c r="N169">
        <v>24.393179793660199</v>
      </c>
      <c r="O169">
        <v>13.948666778361781</v>
      </c>
      <c r="P169">
        <v>194.56530489377363</v>
      </c>
      <c r="Q169">
        <v>18.988578940580698</v>
      </c>
      <c r="R169">
        <f t="shared" si="6"/>
        <v>21.884994497914988</v>
      </c>
      <c r="S169">
        <v>96.535263157894732</v>
      </c>
      <c r="T169">
        <v>8.1519661741485177</v>
      </c>
      <c r="U169">
        <v>7.7996850909091</v>
      </c>
      <c r="V169">
        <f t="shared" si="8"/>
        <v>5.1519661741485177</v>
      </c>
      <c r="W169">
        <f t="shared" si="8"/>
        <v>4.7996850909091</v>
      </c>
      <c r="X169">
        <v>28</v>
      </c>
      <c r="Y169">
        <v>784</v>
      </c>
      <c r="Z169">
        <v>2.2505107057890563</v>
      </c>
      <c r="AA169">
        <v>0</v>
      </c>
      <c r="AB169">
        <v>5.5</v>
      </c>
      <c r="AC169">
        <v>0</v>
      </c>
      <c r="AD169">
        <v>6.9549828349725979</v>
      </c>
      <c r="AE169">
        <v>6.430138826143259</v>
      </c>
      <c r="AF169">
        <v>5.9816262598639858</v>
      </c>
      <c r="AG169">
        <v>6.2390039978076031</v>
      </c>
      <c r="AH169">
        <v>6.7961097532385732</v>
      </c>
      <c r="AI169" s="12">
        <v>4.842937906244682</v>
      </c>
      <c r="AJ169" s="12">
        <v>5.4787763779174572</v>
      </c>
      <c r="AK169" s="12">
        <v>5.2811099873159471</v>
      </c>
      <c r="AL169" s="12">
        <v>1.5763998708081348</v>
      </c>
      <c r="AM169" s="12">
        <v>7.3704252962419456</v>
      </c>
      <c r="AN169" s="12">
        <v>7.347992501505531</v>
      </c>
      <c r="AO169">
        <v>6.4494827647058823</v>
      </c>
      <c r="AP169">
        <v>6.8912321176470597</v>
      </c>
    </row>
    <row r="170" spans="1:42" x14ac:dyDescent="0.2">
      <c r="A170" s="2">
        <v>45474</v>
      </c>
      <c r="B170">
        <v>7</v>
      </c>
      <c r="C170">
        <v>2024</v>
      </c>
      <c r="D170">
        <v>6.25</v>
      </c>
      <c r="E170">
        <f t="shared" si="7"/>
        <v>0.75</v>
      </c>
      <c r="F170">
        <v>7.025713727272727</v>
      </c>
      <c r="G170">
        <v>2.13</v>
      </c>
      <c r="H170">
        <v>1.3222399499999999</v>
      </c>
      <c r="I170">
        <v>7257.743015455163</v>
      </c>
      <c r="J170">
        <v>16261.652826086956</v>
      </c>
      <c r="K170">
        <v>5.1169387175776082</v>
      </c>
      <c r="L170">
        <v>6.9388558172941828</v>
      </c>
      <c r="M170">
        <v>20.631579990061915</v>
      </c>
      <c r="N170">
        <v>24.305982359912438</v>
      </c>
      <c r="O170">
        <v>13.972113329385795</v>
      </c>
      <c r="P170">
        <v>195.21995088920022</v>
      </c>
      <c r="Q170">
        <v>19.056397978157257</v>
      </c>
      <c r="R170">
        <f t="shared" si="6"/>
        <v>22.033926342482602</v>
      </c>
      <c r="S170">
        <v>96.527727272727276</v>
      </c>
      <c r="T170">
        <v>8.245338174697018</v>
      </c>
      <c r="U170">
        <v>7.852382388403969</v>
      </c>
      <c r="V170">
        <f t="shared" si="8"/>
        <v>5.245338174697018</v>
      </c>
      <c r="W170">
        <f t="shared" si="8"/>
        <v>4.852382388403969</v>
      </c>
      <c r="X170">
        <v>35</v>
      </c>
      <c r="Y170">
        <v>1225</v>
      </c>
      <c r="Z170">
        <v>2.4714725219150373</v>
      </c>
      <c r="AA170">
        <v>0</v>
      </c>
      <c r="AB170">
        <v>5.5</v>
      </c>
      <c r="AC170">
        <v>0</v>
      </c>
      <c r="AD170">
        <v>6.9534399330624526</v>
      </c>
      <c r="AE170">
        <v>6.4191730348587503</v>
      </c>
      <c r="AF170">
        <v>5.9729156915379553</v>
      </c>
      <c r="AG170">
        <v>6.2267863180736907</v>
      </c>
      <c r="AH170">
        <v>6.7971683606959639</v>
      </c>
      <c r="AI170" s="12">
        <v>4.9520692910760289</v>
      </c>
      <c r="AJ170" s="12">
        <v>5.4938095269284117</v>
      </c>
      <c r="AK170" s="12">
        <v>5.2239940684544903</v>
      </c>
      <c r="AL170" s="12">
        <v>1.8612960619014636</v>
      </c>
      <c r="AM170" s="12">
        <v>7.3762136602243711</v>
      </c>
      <c r="AN170" s="12">
        <v>7.3476961309704345</v>
      </c>
      <c r="AO170">
        <v>6.4794419090909097</v>
      </c>
      <c r="AP170">
        <v>6.8512049545454525</v>
      </c>
    </row>
    <row r="171" spans="1:42" x14ac:dyDescent="0.2">
      <c r="A171" s="2">
        <v>45505</v>
      </c>
      <c r="B171">
        <v>8</v>
      </c>
      <c r="C171">
        <v>2024</v>
      </c>
      <c r="D171">
        <v>6.25</v>
      </c>
      <c r="E171">
        <f t="shared" si="7"/>
        <v>0.75</v>
      </c>
      <c r="F171">
        <v>6.7780059999999995</v>
      </c>
      <c r="G171">
        <v>2.12</v>
      </c>
      <c r="H171">
        <v>-0.89664825999999997</v>
      </c>
      <c r="I171">
        <v>7416.763028231534</v>
      </c>
      <c r="J171">
        <v>15793.181818181818</v>
      </c>
      <c r="K171">
        <v>5.131389877808469</v>
      </c>
      <c r="L171">
        <v>6.9370096280297924</v>
      </c>
      <c r="M171">
        <v>20.544248620853605</v>
      </c>
      <c r="N171">
        <v>24.160704710996445</v>
      </c>
      <c r="O171">
        <v>14.25217212611726</v>
      </c>
      <c r="P171">
        <v>203.1244103124738</v>
      </c>
      <c r="Q171">
        <v>18.954866298743053</v>
      </c>
      <c r="R171">
        <f t="shared" si="6"/>
        <v>22.088008243289636</v>
      </c>
      <c r="S171">
        <v>110.08272727272728</v>
      </c>
      <c r="T171">
        <v>8.3282244122864011</v>
      </c>
      <c r="U171">
        <v>7.8195439355418683</v>
      </c>
      <c r="V171">
        <f t="shared" si="8"/>
        <v>5.3282244122864011</v>
      </c>
      <c r="W171">
        <f t="shared" si="8"/>
        <v>4.8195439355418683</v>
      </c>
      <c r="X171">
        <v>29</v>
      </c>
      <c r="Y171">
        <v>841</v>
      </c>
      <c r="Z171">
        <v>3.2261196969696968</v>
      </c>
      <c r="AA171">
        <v>0</v>
      </c>
      <c r="AB171">
        <v>5.5</v>
      </c>
      <c r="AC171">
        <v>0</v>
      </c>
      <c r="AD171">
        <v>6.9530592252463261</v>
      </c>
      <c r="AE171">
        <v>6.4194120813051549</v>
      </c>
      <c r="AF171">
        <v>5.979720551242341</v>
      </c>
      <c r="AG171">
        <v>6.2233223523876458</v>
      </c>
      <c r="AH171">
        <v>6.7955711725333794</v>
      </c>
      <c r="AI171" s="12">
        <v>5.0138698529878525</v>
      </c>
      <c r="AJ171" s="12">
        <v>5.0888385455653591</v>
      </c>
      <c r="AK171" s="12">
        <v>4.9015182575273517</v>
      </c>
      <c r="AL171" s="12">
        <v>1.5392894330769906</v>
      </c>
      <c r="AM171" s="12">
        <v>7.2008903952768701</v>
      </c>
      <c r="AN171" s="12">
        <v>7.1868657658190189</v>
      </c>
      <c r="AO171">
        <v>6.3899107272727269</v>
      </c>
      <c r="AP171">
        <v>6.6137817272727268</v>
      </c>
    </row>
    <row r="172" spans="1:42" x14ac:dyDescent="0.2">
      <c r="A172" s="2">
        <v>45536</v>
      </c>
      <c r="B172">
        <v>9</v>
      </c>
      <c r="C172">
        <v>2024</v>
      </c>
      <c r="D172">
        <v>6.1375000000000002</v>
      </c>
      <c r="E172">
        <f t="shared" si="7"/>
        <v>1.1375000000000002</v>
      </c>
      <c r="F172">
        <v>6.6064196999999991</v>
      </c>
      <c r="G172">
        <v>1.84</v>
      </c>
      <c r="H172">
        <v>1.6936298700000001</v>
      </c>
      <c r="I172">
        <v>7739.7997802734371</v>
      </c>
      <c r="J172">
        <v>15341.25</v>
      </c>
      <c r="K172">
        <v>5.1291393941489822</v>
      </c>
      <c r="L172">
        <v>6.9405554089882209</v>
      </c>
      <c r="M172">
        <v>20.533648641170199</v>
      </c>
      <c r="N172">
        <v>24.126827466101357</v>
      </c>
      <c r="O172">
        <v>14.589560228364155</v>
      </c>
      <c r="P172">
        <v>212.85526765706513</v>
      </c>
      <c r="Q172">
        <v>18.817919247180072</v>
      </c>
      <c r="R172">
        <f t="shared" si="6"/>
        <v>21.932044417184215</v>
      </c>
      <c r="S172">
        <v>100.59649999999998</v>
      </c>
      <c r="T172">
        <v>8.2116544005531829</v>
      </c>
      <c r="U172">
        <v>7.7923916894982534</v>
      </c>
      <c r="V172">
        <f t="shared" si="8"/>
        <v>5.2116544005531829</v>
      </c>
      <c r="W172">
        <f t="shared" si="8"/>
        <v>4.7923916894982534</v>
      </c>
      <c r="X172">
        <v>28</v>
      </c>
      <c r="Y172">
        <v>784</v>
      </c>
      <c r="Z172">
        <v>2.6258064516129034</v>
      </c>
      <c r="AA172">
        <v>0</v>
      </c>
      <c r="AB172">
        <v>5</v>
      </c>
      <c r="AC172">
        <v>0</v>
      </c>
      <c r="AD172">
        <v>6.9565525295475616</v>
      </c>
      <c r="AE172">
        <v>6.4269027173724993</v>
      </c>
      <c r="AF172">
        <v>5.9809799410623459</v>
      </c>
      <c r="AG172">
        <v>6.2343294171525052</v>
      </c>
      <c r="AH172">
        <v>6.7970989978194627</v>
      </c>
      <c r="AI172" s="12">
        <v>5.0335194541168988</v>
      </c>
      <c r="AJ172" s="12">
        <v>5.079407382205769</v>
      </c>
      <c r="AK172" s="12">
        <v>4.7634279935629369</v>
      </c>
      <c r="AL172" s="12">
        <v>2.0700431034482758</v>
      </c>
      <c r="AM172" s="12">
        <v>6.9864708929307637</v>
      </c>
      <c r="AN172" s="12">
        <v>6.9650885524482753</v>
      </c>
      <c r="AO172">
        <v>6.2909815500000006</v>
      </c>
      <c r="AP172">
        <v>6.4396878500000003</v>
      </c>
    </row>
    <row r="173" spans="1:42" x14ac:dyDescent="0.2">
      <c r="A173" s="2">
        <v>45566</v>
      </c>
      <c r="B173">
        <v>10</v>
      </c>
      <c r="C173">
        <v>2024</v>
      </c>
      <c r="D173">
        <v>6</v>
      </c>
      <c r="E173">
        <f t="shared" si="7"/>
        <v>1</v>
      </c>
      <c r="F173">
        <v>6.7413657727272716</v>
      </c>
      <c r="G173">
        <v>1.71</v>
      </c>
      <c r="H173">
        <v>4.6794795699999998</v>
      </c>
      <c r="I173">
        <v>7621.072010869565</v>
      </c>
      <c r="J173">
        <v>15541.347826086956</v>
      </c>
      <c r="K173">
        <v>5.1328042978144497</v>
      </c>
      <c r="L173">
        <v>6.9420656046700886</v>
      </c>
      <c r="M173">
        <v>19.980915376392431</v>
      </c>
      <c r="N173">
        <v>24.250169238587137</v>
      </c>
      <c r="O173">
        <v>14.931963886583686</v>
      </c>
      <c r="P173">
        <v>222.96354551023938</v>
      </c>
      <c r="Q173">
        <v>18.712031310149506</v>
      </c>
      <c r="R173">
        <f t="shared" si="6"/>
        <v>22.124920188287234</v>
      </c>
      <c r="S173">
        <v>121.78681818181818</v>
      </c>
      <c r="T173">
        <v>8.1841588808037145</v>
      </c>
      <c r="U173">
        <v>7.9324737646771535</v>
      </c>
      <c r="V173">
        <f t="shared" si="8"/>
        <v>5.1841588808037145</v>
      </c>
      <c r="W173">
        <f t="shared" si="8"/>
        <v>4.9324737646771535</v>
      </c>
      <c r="X173">
        <v>36</v>
      </c>
      <c r="Y173">
        <v>1296</v>
      </c>
      <c r="Z173">
        <v>1.7851927570093458</v>
      </c>
      <c r="AA173">
        <v>0</v>
      </c>
      <c r="AB173">
        <v>5</v>
      </c>
      <c r="AC173">
        <v>0</v>
      </c>
      <c r="AD173">
        <v>6.9582176047522557</v>
      </c>
      <c r="AE173">
        <v>6.4310002674363886</v>
      </c>
      <c r="AF173">
        <v>5.9868303553860418</v>
      </c>
      <c r="AG173">
        <v>6.2374457479667083</v>
      </c>
      <c r="AH173">
        <v>6.7976203820609431</v>
      </c>
      <c r="AI173" s="12">
        <v>5.0410684291237864</v>
      </c>
      <c r="AJ173" s="12">
        <v>4.9783613211625255</v>
      </c>
      <c r="AK173" s="12">
        <v>4.9138509247205704</v>
      </c>
      <c r="AL173" s="12">
        <v>1.1601399880498009</v>
      </c>
      <c r="AM173" s="12">
        <v>6.8709811991904548</v>
      </c>
      <c r="AN173" s="12">
        <v>6.8691933792542104</v>
      </c>
      <c r="AO173">
        <v>6.2065264545454548</v>
      </c>
      <c r="AP173">
        <v>6.4806925454545459</v>
      </c>
    </row>
    <row r="174" spans="1:42" x14ac:dyDescent="0.2">
      <c r="A174" s="2">
        <v>45597</v>
      </c>
      <c r="B174">
        <v>11</v>
      </c>
      <c r="C174">
        <v>2024</v>
      </c>
      <c r="D174">
        <v>6</v>
      </c>
      <c r="E174">
        <f t="shared" si="7"/>
        <v>1.25</v>
      </c>
      <c r="F174">
        <v>6.9227942999999996</v>
      </c>
      <c r="G174">
        <v>1.55</v>
      </c>
      <c r="H174">
        <v>3.3499167700000001</v>
      </c>
      <c r="I174">
        <v>7269.2884277343746</v>
      </c>
      <c r="J174">
        <v>15812.35</v>
      </c>
      <c r="K174">
        <v>5.1309333563625552</v>
      </c>
      <c r="L174">
        <v>6.9462508393739437</v>
      </c>
      <c r="M174">
        <v>19.66808122457866</v>
      </c>
      <c r="N174">
        <v>24.4279416463804</v>
      </c>
      <c r="O174">
        <v>14.69044600704934</v>
      </c>
      <c r="P174">
        <f>O174^2</f>
        <v>215.8092038860319</v>
      </c>
      <c r="Q174">
        <v>18.834160436360339</v>
      </c>
      <c r="R174">
        <f t="shared" si="6"/>
        <v>22.379370685631258</v>
      </c>
      <c r="S174">
        <v>107.38526315789473</v>
      </c>
      <c r="T174">
        <v>7.9850225316429757</v>
      </c>
      <c r="U174">
        <v>7.7888751157754168</v>
      </c>
      <c r="V174">
        <f t="shared" si="8"/>
        <v>4.9850225316429757</v>
      </c>
      <c r="W174">
        <f t="shared" si="8"/>
        <v>4.7888751157754168</v>
      </c>
      <c r="X174">
        <v>30</v>
      </c>
      <c r="Y174">
        <v>900</v>
      </c>
      <c r="Z174">
        <v>1.5708959349593496</v>
      </c>
      <c r="AA174">
        <v>0</v>
      </c>
      <c r="AB174">
        <v>4.75</v>
      </c>
      <c r="AC174">
        <v>0</v>
      </c>
      <c r="AD174">
        <v>6.9606929773904902</v>
      </c>
      <c r="AE174">
        <v>6.4506023830188397</v>
      </c>
      <c r="AF174">
        <v>6.0008852607795085</v>
      </c>
      <c r="AG174">
        <v>6.2601320850353748</v>
      </c>
      <c r="AH174">
        <v>6.7927497270659662</v>
      </c>
      <c r="AI174" s="12">
        <v>5.0304544102072724</v>
      </c>
      <c r="AJ174" s="12">
        <v>5.1802658365632759</v>
      </c>
      <c r="AK174" s="12">
        <v>5.0182843084265309</v>
      </c>
      <c r="AL174" s="12">
        <v>1.4520498561840842</v>
      </c>
      <c r="AM174" s="12">
        <v>7.1022871542158157</v>
      </c>
      <c r="AN174" s="12">
        <v>7.0833051116241617</v>
      </c>
      <c r="AO174">
        <v>6.3554189500000007</v>
      </c>
      <c r="AP174">
        <v>6.7135859499999997</v>
      </c>
    </row>
    <row r="175" spans="1:42" x14ac:dyDescent="0.2">
      <c r="A175" s="53">
        <v>45627</v>
      </c>
      <c r="B175" s="54">
        <v>12</v>
      </c>
      <c r="C175" s="54">
        <v>2024</v>
      </c>
      <c r="D175" s="54">
        <v>6</v>
      </c>
      <c r="E175" s="54">
        <f t="shared" si="7"/>
        <v>1.5</v>
      </c>
      <c r="F175" s="54">
        <v>7.0397892105263162</v>
      </c>
      <c r="G175" s="54">
        <v>1.57</v>
      </c>
      <c r="H175" s="54">
        <v>3.92777083</v>
      </c>
      <c r="I175" s="54">
        <v>7216.0352631578999</v>
      </c>
      <c r="J175" s="54">
        <v>16023.5</v>
      </c>
      <c r="K175" s="54">
        <v>5.1487503761694251</v>
      </c>
      <c r="L175" s="54">
        <v>6.946316760726182</v>
      </c>
      <c r="M175" s="54">
        <v>19.61795667879985</v>
      </c>
      <c r="N175" s="54">
        <v>24.55527736623058</v>
      </c>
      <c r="O175" s="54">
        <v>14.582034727004361</v>
      </c>
      <c r="P175" s="54">
        <f t="shared" ref="P175:P199" si="9">O175^2</f>
        <v>212.63573677956114</v>
      </c>
      <c r="Q175" s="54">
        <v>18.926867995706857</v>
      </c>
      <c r="R175">
        <f t="shared" si="6"/>
        <v>22.317863232258361</v>
      </c>
      <c r="S175" s="54">
        <v>91.34</v>
      </c>
      <c r="T175" s="54">
        <v>7.8024240972255043</v>
      </c>
      <c r="U175" s="54">
        <v>7.5693739096150461</v>
      </c>
      <c r="V175" s="54">
        <v>4.887185041038836</v>
      </c>
      <c r="W175" s="54">
        <v>4.6541765418779608</v>
      </c>
      <c r="X175" s="54">
        <v>29</v>
      </c>
      <c r="Y175" s="54">
        <v>484</v>
      </c>
      <c r="Z175" s="54">
        <v>1.7100487804878048</v>
      </c>
      <c r="AA175" s="54">
        <v>0</v>
      </c>
      <c r="AB175" s="54">
        <v>4.5</v>
      </c>
      <c r="AC175" s="54">
        <v>1</v>
      </c>
      <c r="AD175" s="54">
        <v>6.965983485098139</v>
      </c>
      <c r="AE175" s="54">
        <v>6.4532479651823493</v>
      </c>
      <c r="AF175" s="54">
        <v>6.0264493861925263</v>
      </c>
      <c r="AG175" s="54">
        <v>6.2496251305271295</v>
      </c>
      <c r="AH175" s="54">
        <v>6.7988510227327277</v>
      </c>
      <c r="AI175" s="55">
        <v>5.0576185395945341</v>
      </c>
      <c r="AJ175" s="55">
        <v>5.0188489820256974</v>
      </c>
      <c r="AK175" s="55">
        <v>4.6644652136960829</v>
      </c>
      <c r="AL175" s="55">
        <v>2.2614332239092967</v>
      </c>
      <c r="AM175" s="55">
        <v>7.2730232578802063</v>
      </c>
      <c r="AN175" s="55">
        <v>7.2201625713926871</v>
      </c>
      <c r="AO175" s="54">
        <v>6.7187867894736844</v>
      </c>
      <c r="AP175" s="54">
        <v>6.9077172105263172</v>
      </c>
    </row>
    <row r="176" spans="1:42" x14ac:dyDescent="0.2">
      <c r="A176" s="2">
        <v>45658</v>
      </c>
      <c r="B176">
        <f>MONTH(A176)</f>
        <v>1</v>
      </c>
      <c r="C176">
        <f>YEAR(A176)</f>
        <v>2025</v>
      </c>
      <c r="D176">
        <v>5.8586956521739104</v>
      </c>
      <c r="E176">
        <f t="shared" si="7"/>
        <v>1.3586956521739104</v>
      </c>
      <c r="F176">
        <v>7.1333536315789488</v>
      </c>
      <c r="G176">
        <v>0.76</v>
      </c>
      <c r="H176">
        <v>-1.1063804399999999</v>
      </c>
      <c r="I176">
        <v>7117.44942105263</v>
      </c>
      <c r="J176">
        <v>16261.99973684</v>
      </c>
      <c r="K176">
        <v>5.148415880360055</v>
      </c>
      <c r="L176">
        <v>6.9483766527315582</v>
      </c>
      <c r="M176">
        <v>19.556135637121077</v>
      </c>
      <c r="N176">
        <v>24.569153641914738</v>
      </c>
      <c r="O176">
        <v>14.438671098432994</v>
      </c>
      <c r="P176">
        <f t="shared" si="9"/>
        <v>208.47522308872425</v>
      </c>
      <c r="Q176">
        <v>19.019343774626211</v>
      </c>
      <c r="R176">
        <f t="shared" si="6"/>
        <v>22.41669584790499</v>
      </c>
      <c r="S176">
        <v>95.12</v>
      </c>
      <c r="T176">
        <v>8.0817105084036989</v>
      </c>
      <c r="U176">
        <v>7.858537197569639</v>
      </c>
      <c r="V176">
        <v>5.0817105084036998</v>
      </c>
      <c r="W176">
        <v>4.858537197569639</v>
      </c>
      <c r="X176">
        <v>30</v>
      </c>
      <c r="Y176">
        <f>X176^2</f>
        <v>900</v>
      </c>
      <c r="Z176">
        <v>1.6717576177285318</v>
      </c>
      <c r="AA176">
        <v>0</v>
      </c>
      <c r="AB176">
        <v>4.5</v>
      </c>
      <c r="AC176">
        <v>0</v>
      </c>
      <c r="AD176">
        <v>6.9637100409146795</v>
      </c>
      <c r="AE176">
        <v>6.4456625146939643</v>
      </c>
      <c r="AF176">
        <v>6.0044256545877861</v>
      </c>
      <c r="AG176">
        <v>6.2504522278133035</v>
      </c>
      <c r="AH176">
        <v>6.7993889029292083</v>
      </c>
      <c r="AI176">
        <v>5.0305035357701025</v>
      </c>
      <c r="AJ176" s="12">
        <v>5.5223641490022395</v>
      </c>
      <c r="AK176" s="12">
        <v>4.9294189257142929</v>
      </c>
      <c r="AL176" s="12">
        <v>3.9169247058823529</v>
      </c>
      <c r="AM176" s="12">
        <v>7.0058277798008408</v>
      </c>
      <c r="AN176" s="12">
        <v>6.9641394347058831</v>
      </c>
      <c r="AO176">
        <v>6.7880442631578939</v>
      </c>
      <c r="AP176">
        <v>6.9751588421052633</v>
      </c>
    </row>
    <row r="177" spans="1:42" x14ac:dyDescent="0.2">
      <c r="A177" s="2">
        <v>45689</v>
      </c>
      <c r="B177">
        <f t="shared" ref="B177:B186" si="10">MONTH(A177)</f>
        <v>2</v>
      </c>
      <c r="C177">
        <f t="shared" ref="C177:C186" si="11">YEAR(A177)</f>
        <v>2025</v>
      </c>
      <c r="D177">
        <v>5.75</v>
      </c>
      <c r="E177">
        <f t="shared" si="7"/>
        <v>1.25</v>
      </c>
      <c r="F177">
        <v>6.8942583684210534</v>
      </c>
      <c r="G177">
        <v>-0.09</v>
      </c>
      <c r="H177">
        <v>5.1203301200000002</v>
      </c>
      <c r="I177">
        <v>6730.6526000000003</v>
      </c>
      <c r="J177">
        <v>16337.9005</v>
      </c>
      <c r="K177">
        <v>5.1429011189504639</v>
      </c>
      <c r="L177">
        <v>6.9506510885982218</v>
      </c>
      <c r="M177">
        <v>19.491983144436727</v>
      </c>
      <c r="N177">
        <v>24.632192374455013</v>
      </c>
      <c r="O177">
        <v>14.469904293363561</v>
      </c>
      <c r="P177">
        <f t="shared" si="9"/>
        <v>209.3781302591012</v>
      </c>
      <c r="Q177">
        <v>19.019888761425058</v>
      </c>
      <c r="R177">
        <f>100-SUM(M177,N177,O177,Q177)</f>
        <v>22.386031426319647</v>
      </c>
      <c r="S177">
        <v>90.788421052631577</v>
      </c>
      <c r="T177">
        <v>8.3247963064551627</v>
      </c>
      <c r="U177">
        <v>7.9030899869919438</v>
      </c>
      <c r="V177">
        <v>5.3247963064551618</v>
      </c>
      <c r="W177">
        <v>4.9030899869919438</v>
      </c>
      <c r="X177">
        <v>30</v>
      </c>
      <c r="Y177">
        <f t="shared" ref="Y177:Y186" si="12">X177^2</f>
        <v>900</v>
      </c>
      <c r="Z177">
        <v>2.6406225000000001</v>
      </c>
      <c r="AA177">
        <v>0</v>
      </c>
      <c r="AB177">
        <v>4.5</v>
      </c>
      <c r="AC177">
        <v>0</v>
      </c>
      <c r="AD177">
        <v>6.9675984829422211</v>
      </c>
      <c r="AE177">
        <v>6.4432472741027231</v>
      </c>
      <c r="AF177">
        <v>6.0038875238725842</v>
      </c>
      <c r="AG177">
        <v>6.2469680890019159</v>
      </c>
      <c r="AH177">
        <v>6.8060944835500736</v>
      </c>
      <c r="AI177">
        <v>5.0311635778477548</v>
      </c>
      <c r="AJ177" s="12">
        <v>5.1726157730611266</v>
      </c>
      <c r="AK177" s="12">
        <v>4.5563025007672868</v>
      </c>
      <c r="AL177" s="12">
        <v>4.133455555555555</v>
      </c>
      <c r="AM177" s="12">
        <v>6.5176226827970138</v>
      </c>
      <c r="AN177" s="12">
        <v>6.4361294294444447</v>
      </c>
      <c r="AO177">
        <v>6.3884656842105265</v>
      </c>
      <c r="AP177">
        <v>6.6639407894736822</v>
      </c>
    </row>
    <row r="178" spans="1:42" x14ac:dyDescent="0.2">
      <c r="A178" s="2">
        <v>45717</v>
      </c>
      <c r="B178">
        <f t="shared" si="10"/>
        <v>3</v>
      </c>
      <c r="C178">
        <f t="shared" si="11"/>
        <v>2025</v>
      </c>
      <c r="D178">
        <v>5.75</v>
      </c>
      <c r="E178">
        <f t="shared" si="7"/>
        <v>1.25</v>
      </c>
      <c r="F178">
        <v>6.9832202631578948</v>
      </c>
      <c r="G178">
        <v>1.03</v>
      </c>
      <c r="H178">
        <v>0.30484972999999999</v>
      </c>
      <c r="I178">
        <v>6457.0590000000002</v>
      </c>
      <c r="J178">
        <v>16456.15815789</v>
      </c>
      <c r="K178">
        <v>5.1492542552054008</v>
      </c>
      <c r="L178">
        <v>6.9547321429897639</v>
      </c>
      <c r="M178">
        <v>19.462383571798352</v>
      </c>
      <c r="N178">
        <v>24.783437035622121</v>
      </c>
      <c r="O178">
        <v>14.398344480942885</v>
      </c>
      <c r="P178">
        <f t="shared" si="9"/>
        <v>207.31232379189845</v>
      </c>
      <c r="Q178">
        <v>18.933248678295747</v>
      </c>
      <c r="R178">
        <f t="shared" ref="R178:R199" si="13">100-SUM(M178,N178,O178,Q178)</f>
        <v>22.422586233340894</v>
      </c>
      <c r="S178">
        <v>100.86476190476189</v>
      </c>
      <c r="T178">
        <v>8.2020188946364083</v>
      </c>
      <c r="U178">
        <v>7.8450980400142569</v>
      </c>
      <c r="V178">
        <v>5.2020188946364083</v>
      </c>
      <c r="W178">
        <v>4.8450980400142569</v>
      </c>
      <c r="X178">
        <v>23</v>
      </c>
      <c r="Y178">
        <f t="shared" si="12"/>
        <v>529</v>
      </c>
      <c r="Z178">
        <v>2.274682857142857</v>
      </c>
      <c r="AA178">
        <v>0</v>
      </c>
      <c r="AB178">
        <v>4.5</v>
      </c>
      <c r="AC178">
        <v>1</v>
      </c>
      <c r="AD178">
        <v>6.9748201694705951</v>
      </c>
      <c r="AE178">
        <v>6.4537317255940545</v>
      </c>
      <c r="AF178">
        <v>6.0369944553018557</v>
      </c>
      <c r="AG178">
        <v>6.2439771846489718</v>
      </c>
      <c r="AH178">
        <v>6.812056927714039</v>
      </c>
      <c r="AI178">
        <v>5.0285764077537083</v>
      </c>
      <c r="AJ178" s="12">
        <v>4.9129390867507183</v>
      </c>
      <c r="AK178" s="12">
        <v>4.4471580313422194</v>
      </c>
      <c r="AL178" s="12">
        <v>2.9226785714285715</v>
      </c>
      <c r="AM178" s="12">
        <v>6.4272779299810594</v>
      </c>
      <c r="AN178" s="12">
        <v>6.4017038589285722</v>
      </c>
      <c r="AO178">
        <v>6.3872044210526324</v>
      </c>
      <c r="AP178">
        <v>6.7381544736842107</v>
      </c>
    </row>
    <row r="179" spans="1:42" x14ac:dyDescent="0.2">
      <c r="A179" s="2">
        <v>45748</v>
      </c>
      <c r="B179">
        <f t="shared" si="10"/>
        <v>4</v>
      </c>
      <c r="C179">
        <f t="shared" si="11"/>
        <v>2025</v>
      </c>
      <c r="D179">
        <v>5.75</v>
      </c>
      <c r="E179">
        <f t="shared" si="7"/>
        <v>1.25</v>
      </c>
      <c r="F179">
        <v>7.0434988125000002</v>
      </c>
      <c r="G179">
        <v>1.95</v>
      </c>
      <c r="H179">
        <v>8.1092446799999998</v>
      </c>
      <c r="I179">
        <v>6454.9213749999999</v>
      </c>
      <c r="J179">
        <v>16820</v>
      </c>
      <c r="K179">
        <v>5.131978748511095</v>
      </c>
      <c r="L179">
        <v>6.9564825162209667</v>
      </c>
      <c r="M179">
        <v>19.519336016228809</v>
      </c>
      <c r="N179">
        <v>24.820114206147824</v>
      </c>
      <c r="O179">
        <v>14.29855372734345</v>
      </c>
      <c r="P179">
        <f t="shared" si="9"/>
        <v>204.44863869372725</v>
      </c>
      <c r="Q179">
        <v>18.985144360253624</v>
      </c>
      <c r="R179">
        <f t="shared" si="13"/>
        <v>22.376851690026285</v>
      </c>
      <c r="S179">
        <v>120.08809523809525</v>
      </c>
      <c r="T179">
        <v>8.1651727788991888</v>
      </c>
      <c r="U179">
        <v>7.7160033436347994</v>
      </c>
      <c r="V179">
        <v>5.1651727788991888</v>
      </c>
      <c r="W179">
        <v>4.7160033436347994</v>
      </c>
      <c r="X179">
        <v>22</v>
      </c>
      <c r="Y179">
        <f t="shared" si="12"/>
        <v>484</v>
      </c>
      <c r="Z179">
        <v>2.8129980769230771</v>
      </c>
      <c r="AA179">
        <v>0</v>
      </c>
      <c r="AB179">
        <v>4.5</v>
      </c>
      <c r="AC179">
        <v>0</v>
      </c>
      <c r="AD179">
        <v>6.9725682323032174</v>
      </c>
      <c r="AE179">
        <v>6.4475438272590493</v>
      </c>
      <c r="AF179">
        <v>6.0108336871217638</v>
      </c>
      <c r="AG179">
        <v>6.249743438869884</v>
      </c>
      <c r="AH179">
        <v>6.8117022233749545</v>
      </c>
      <c r="AI179">
        <v>5.0149752069252536</v>
      </c>
      <c r="AJ179" s="12">
        <v>4.9821205610074664</v>
      </c>
      <c r="AK179" s="12">
        <v>4.4913616938342731</v>
      </c>
      <c r="AL179" s="12">
        <v>3.0957000000000003</v>
      </c>
      <c r="AM179" s="12">
        <v>6.6819553121238915</v>
      </c>
      <c r="AN179" s="12">
        <v>6.6135206967741924</v>
      </c>
      <c r="AO179">
        <v>6.5131804375</v>
      </c>
      <c r="AP179">
        <v>6.7820406249999996</v>
      </c>
    </row>
    <row r="180" spans="1:42" x14ac:dyDescent="0.2">
      <c r="A180" s="2">
        <v>45778</v>
      </c>
      <c r="B180">
        <f t="shared" si="10"/>
        <v>5</v>
      </c>
      <c r="C180">
        <f t="shared" si="11"/>
        <v>2025</v>
      </c>
      <c r="D180">
        <v>5.6590909090909101</v>
      </c>
      <c r="E180">
        <f t="shared" si="7"/>
        <v>1.1590909090909101</v>
      </c>
      <c r="F180">
        <v>6.8797086250000001</v>
      </c>
      <c r="G180">
        <v>1.6</v>
      </c>
      <c r="H180">
        <v>3.4362950000000003E-2</v>
      </c>
      <c r="I180">
        <v>7034.2153529411798</v>
      </c>
      <c r="J180">
        <v>16440.705588240002</v>
      </c>
      <c r="K180">
        <v>5.1319160894830853</v>
      </c>
      <c r="L180">
        <v>6.957705219579875</v>
      </c>
      <c r="M180">
        <v>19.612146888467748</v>
      </c>
      <c r="N180">
        <v>24.750355767335314</v>
      </c>
      <c r="O180">
        <v>14.411851992027067</v>
      </c>
      <c r="P180">
        <f t="shared" si="9"/>
        <v>207.70147784009455</v>
      </c>
      <c r="Q180">
        <v>18.909533359305204</v>
      </c>
      <c r="R180">
        <f t="shared" si="13"/>
        <v>22.316111992864663</v>
      </c>
      <c r="S180">
        <v>100.0461904761905</v>
      </c>
      <c r="T180">
        <v>8.3825535422884769</v>
      </c>
      <c r="U180">
        <v>7.8808135922807914</v>
      </c>
      <c r="V180">
        <v>5.3825535422884769</v>
      </c>
      <c r="W180">
        <v>4.8808135922807914</v>
      </c>
      <c r="X180">
        <v>30</v>
      </c>
      <c r="Y180">
        <f t="shared" si="12"/>
        <v>900</v>
      </c>
      <c r="Z180">
        <v>3.1749723684210527</v>
      </c>
      <c r="AA180">
        <v>0</v>
      </c>
      <c r="AB180">
        <v>4.5</v>
      </c>
      <c r="AC180">
        <v>0</v>
      </c>
      <c r="AD180">
        <v>6.9733264697464072</v>
      </c>
      <c r="AE180">
        <v>6.4527090389721602</v>
      </c>
      <c r="AF180">
        <v>6.0143747641432626</v>
      </c>
      <c r="AG180">
        <v>6.2558428364420022</v>
      </c>
      <c r="AH180">
        <v>6.8105853452367029</v>
      </c>
      <c r="AI180">
        <v>5.0129687287691125</v>
      </c>
      <c r="AJ180" s="12">
        <v>5.1693352110620099</v>
      </c>
      <c r="AK180" s="12">
        <v>4.9084850188786495</v>
      </c>
      <c r="AL180" s="12">
        <v>1.8232666666666668</v>
      </c>
      <c r="AM180" s="12">
        <v>6.426922720879495</v>
      </c>
      <c r="AN180" s="12">
        <v>6.4238121728395061</v>
      </c>
      <c r="AO180">
        <v>6.1911939375000005</v>
      </c>
      <c r="AP180">
        <v>6.5478575625</v>
      </c>
    </row>
    <row r="181" spans="1:42" x14ac:dyDescent="0.2">
      <c r="A181" s="2">
        <v>45809</v>
      </c>
      <c r="B181">
        <f t="shared" si="10"/>
        <v>6</v>
      </c>
      <c r="C181">
        <f t="shared" si="11"/>
        <v>2025</v>
      </c>
      <c r="D181">
        <v>5.5</v>
      </c>
      <c r="E181">
        <f t="shared" si="7"/>
        <v>1</v>
      </c>
      <c r="F181">
        <v>6.7963213888888889</v>
      </c>
      <c r="G181">
        <v>1.87</v>
      </c>
      <c r="H181">
        <v>2.2598167199999999</v>
      </c>
      <c r="I181">
        <v>7038.14061111111</v>
      </c>
      <c r="J181">
        <v>16310.55583333</v>
      </c>
      <c r="K181">
        <v>5.1320715826343299</v>
      </c>
      <c r="L181">
        <v>6.9698348951938085</v>
      </c>
      <c r="M181">
        <v>19.305997839962462</v>
      </c>
      <c r="N181">
        <v>25.050409342497854</v>
      </c>
      <c r="O181">
        <v>14.626550731736218</v>
      </c>
      <c r="P181">
        <f t="shared" si="9"/>
        <v>213.93598630805329</v>
      </c>
      <c r="Q181">
        <v>18.959957147085952</v>
      </c>
      <c r="R181">
        <f t="shared" si="13"/>
        <v>22.057084938717509</v>
      </c>
      <c r="S181">
        <v>92.774500000000003</v>
      </c>
      <c r="T181">
        <v>8.3707565371336035</v>
      </c>
      <c r="U181">
        <v>7.9030899869919438</v>
      </c>
      <c r="V181">
        <v>5.3707565371336043</v>
      </c>
      <c r="W181">
        <v>4.9030899869919438</v>
      </c>
      <c r="X181">
        <v>30</v>
      </c>
      <c r="Y181">
        <f t="shared" si="12"/>
        <v>900</v>
      </c>
      <c r="Z181">
        <v>2.9353950000000002</v>
      </c>
      <c r="AA181">
        <v>0</v>
      </c>
      <c r="AB181">
        <v>4.5</v>
      </c>
      <c r="AC181">
        <v>0</v>
      </c>
      <c r="AD181">
        <v>6.9820564572890165</v>
      </c>
      <c r="AE181">
        <v>6.470574045850797</v>
      </c>
      <c r="AF181">
        <v>6.0167102464920461</v>
      </c>
      <c r="AG181">
        <v>6.2823696870041958</v>
      </c>
      <c r="AH181">
        <v>6.8179387520564818</v>
      </c>
      <c r="AI181">
        <v>4.809492100130921</v>
      </c>
      <c r="AJ181" s="12">
        <v>5.2467230559747309</v>
      </c>
      <c r="AK181" s="12">
        <v>4.8481891169913984</v>
      </c>
      <c r="AL181" s="12">
        <v>2.5034212765957449</v>
      </c>
      <c r="AM181" s="12">
        <v>6.2485395452691117</v>
      </c>
      <c r="AN181" s="12">
        <v>6.2474476595744672</v>
      </c>
      <c r="AO181">
        <v>6.0171390000000011</v>
      </c>
      <c r="AP181">
        <v>6.433984777777777</v>
      </c>
    </row>
    <row r="182" spans="1:42" x14ac:dyDescent="0.2">
      <c r="A182" s="2">
        <v>45839</v>
      </c>
      <c r="B182">
        <f t="shared" si="10"/>
        <v>7</v>
      </c>
      <c r="C182">
        <f t="shared" si="11"/>
        <v>2025</v>
      </c>
      <c r="D182">
        <v>5.36956521739131</v>
      </c>
      <c r="E182">
        <f t="shared" si="7"/>
        <v>0.86956521739130999</v>
      </c>
      <c r="F182">
        <v>6.6407850869565213</v>
      </c>
      <c r="G182">
        <v>2.37</v>
      </c>
      <c r="H182">
        <v>0.42755955000000001</v>
      </c>
      <c r="I182">
        <v>7214.0845652173903</v>
      </c>
      <c r="J182">
        <v>16276.435217390001</v>
      </c>
      <c r="K182">
        <v>5.1303669344590066</v>
      </c>
      <c r="L182">
        <v>6.9681599594843036</v>
      </c>
      <c r="M182">
        <v>20.797999858333004</v>
      </c>
      <c r="N182">
        <v>25.10170380978526</v>
      </c>
      <c r="O182">
        <v>14.667060428768144</v>
      </c>
      <c r="P182">
        <f t="shared" si="9"/>
        <v>215.12266162113636</v>
      </c>
      <c r="Q182">
        <v>18.911116276214567</v>
      </c>
      <c r="R182">
        <f t="shared" si="13"/>
        <v>20.522119626899027</v>
      </c>
      <c r="S182">
        <v>86.12590909090909</v>
      </c>
      <c r="T182">
        <v>8.6317452351985207</v>
      </c>
      <c r="U182">
        <v>8.0791812460476251</v>
      </c>
      <c r="V182">
        <v>5.6317452351985207</v>
      </c>
      <c r="W182">
        <v>5.0791812460476251</v>
      </c>
      <c r="X182">
        <v>38</v>
      </c>
      <c r="Y182">
        <f t="shared" si="12"/>
        <v>1444</v>
      </c>
      <c r="Z182">
        <v>3.5691433333333333</v>
      </c>
      <c r="AA182">
        <v>0</v>
      </c>
      <c r="AB182">
        <v>4.5</v>
      </c>
      <c r="AC182">
        <v>0</v>
      </c>
      <c r="AD182">
        <v>6.9811339418925478</v>
      </c>
      <c r="AE182">
        <v>6.4683850957273128</v>
      </c>
      <c r="AF182">
        <v>6.0181774015316165</v>
      </c>
      <c r="AG182">
        <v>6.278184618721717</v>
      </c>
      <c r="AH182">
        <v>6.8181177916699331</v>
      </c>
      <c r="AI182">
        <v>4.750317493936774</v>
      </c>
      <c r="AJ182" s="12">
        <v>5.4778105118814793</v>
      </c>
      <c r="AK182" s="12">
        <v>4.9777236052888476</v>
      </c>
      <c r="AL182" s="12">
        <v>3.1629105263157893</v>
      </c>
      <c r="AM182" s="12">
        <v>5.8231531013739835</v>
      </c>
      <c r="AN182" s="12">
        <v>5.7894946814736841</v>
      </c>
      <c r="AO182">
        <v>5.7841962173913046</v>
      </c>
      <c r="AP182">
        <v>6.2382994782608705</v>
      </c>
    </row>
    <row r="183" spans="1:42" x14ac:dyDescent="0.2">
      <c r="A183" s="2">
        <v>45870</v>
      </c>
      <c r="B183">
        <f t="shared" si="10"/>
        <v>8</v>
      </c>
      <c r="C183">
        <f t="shared" si="11"/>
        <v>2025</v>
      </c>
      <c r="D183">
        <v>5.1547619047619104</v>
      </c>
      <c r="E183">
        <f t="shared" si="7"/>
        <v>0.65476190476191043</v>
      </c>
      <c r="F183">
        <v>6.5169458500000008</v>
      </c>
      <c r="G183">
        <v>2.31</v>
      </c>
      <c r="H183">
        <v>-4.2203499999999998E-2</v>
      </c>
      <c r="I183">
        <v>7763.6418000000003</v>
      </c>
      <c r="J183">
        <v>16308.8</v>
      </c>
      <c r="K183">
        <v>5.1245354916072481</v>
      </c>
      <c r="L183">
        <v>6.9724133340644805</v>
      </c>
      <c r="M183">
        <v>21.370951104537557</v>
      </c>
      <c r="N183">
        <v>25.088405859570184</v>
      </c>
      <c r="O183">
        <v>14.748563507347765</v>
      </c>
      <c r="P183">
        <f t="shared" si="9"/>
        <v>217.52012553027021</v>
      </c>
      <c r="Q183">
        <v>18.667999638344046</v>
      </c>
      <c r="R183">
        <f t="shared" si="13"/>
        <v>20.124079890200449</v>
      </c>
      <c r="S183">
        <v>80.428571428571445</v>
      </c>
      <c r="T183">
        <v>8.5616654806576484</v>
      </c>
      <c r="U183">
        <v>7.9190780923760737</v>
      </c>
      <c r="V183">
        <v>5.5616654806576484</v>
      </c>
      <c r="W183">
        <v>4.9190780923760737</v>
      </c>
      <c r="X183">
        <v>30</v>
      </c>
      <c r="Y183">
        <f t="shared" si="12"/>
        <v>900</v>
      </c>
      <c r="Z183">
        <v>4.3912421686746992</v>
      </c>
      <c r="AA183">
        <v>0</v>
      </c>
      <c r="AB183">
        <v>4.5</v>
      </c>
      <c r="AC183">
        <v>0</v>
      </c>
      <c r="AD183">
        <v>6.9847229260765546</v>
      </c>
      <c r="AE183">
        <v>6.484961980847884</v>
      </c>
      <c r="AF183">
        <v>6.0343896688584628</v>
      </c>
      <c r="AG183">
        <v>6.2949617426140305</v>
      </c>
      <c r="AH183">
        <v>6.8163927839559912</v>
      </c>
      <c r="AI183">
        <v>4.675858266887376</v>
      </c>
      <c r="AJ183" s="12">
        <v>5.2188163666741776</v>
      </c>
      <c r="AK183" s="12">
        <v>4.7429920657525093</v>
      </c>
      <c r="AL183" s="12">
        <v>2.991054324646691</v>
      </c>
      <c r="AM183" s="12">
        <v>5.3754929018712199</v>
      </c>
      <c r="AN183" s="12">
        <v>5.2442108428814116</v>
      </c>
      <c r="AO183">
        <v>5.4105197</v>
      </c>
      <c r="AP183">
        <v>6.0032500999999998</v>
      </c>
    </row>
    <row r="184" spans="1:42" x14ac:dyDescent="0.2">
      <c r="A184" s="2">
        <v>45901</v>
      </c>
      <c r="B184">
        <f t="shared" si="10"/>
        <v>9</v>
      </c>
      <c r="C184">
        <f t="shared" si="11"/>
        <v>2025</v>
      </c>
      <c r="D184">
        <v>4.8863636363636402</v>
      </c>
      <c r="E184">
        <f t="shared" si="7"/>
        <v>0.49350649350650055</v>
      </c>
      <c r="F184">
        <v>6.4376687619047619</v>
      </c>
      <c r="G184">
        <v>2.65</v>
      </c>
      <c r="H184">
        <v>1.7677286000000001</v>
      </c>
      <c r="I184">
        <v>7932.5207142857198</v>
      </c>
      <c r="J184">
        <v>16512.190952379999</v>
      </c>
      <c r="K184">
        <v>5.1143377464132893</v>
      </c>
      <c r="L184">
        <v>6.9865100633188124</v>
      </c>
      <c r="M184">
        <v>22.348280690665</v>
      </c>
      <c r="N184">
        <v>25.283865889532137</v>
      </c>
      <c r="O184">
        <v>14.430045347341306</v>
      </c>
      <c r="P184">
        <f t="shared" si="9"/>
        <v>208.22620872632646</v>
      </c>
      <c r="Q184">
        <v>18.697455371946628</v>
      </c>
      <c r="R184">
        <f t="shared" si="13"/>
        <v>19.240352700514933</v>
      </c>
      <c r="S184">
        <v>78.424285714285702</v>
      </c>
      <c r="T184">
        <v>8.5018296225304049</v>
      </c>
      <c r="U184">
        <v>7.926085086925144</v>
      </c>
      <c r="V184">
        <v>5.5018296225304049</v>
      </c>
      <c r="W184">
        <v>4.926085086925144</v>
      </c>
      <c r="X184">
        <v>37</v>
      </c>
      <c r="Y184">
        <f t="shared" si="12"/>
        <v>1369</v>
      </c>
      <c r="Z184">
        <v>3.7648227622999406</v>
      </c>
      <c r="AA184">
        <v>0</v>
      </c>
      <c r="AB184">
        <v>4.3928571428571397</v>
      </c>
      <c r="AC184">
        <v>0</v>
      </c>
      <c r="AD184">
        <v>6.9900461168039509</v>
      </c>
      <c r="AE184">
        <v>6.4895576974587907</v>
      </c>
      <c r="AF184">
        <v>6.0397618732298506</v>
      </c>
      <c r="AG184">
        <v>6.2991307183970786</v>
      </c>
      <c r="AH184">
        <v>6.821905021744092</v>
      </c>
      <c r="AI184">
        <v>4.7014032942664654</v>
      </c>
      <c r="AJ184" s="12">
        <v>5.1039541591272561</v>
      </c>
      <c r="AK184" s="12">
        <v>4.6841269256130751</v>
      </c>
      <c r="AL184" s="12">
        <v>2.6292218543046357</v>
      </c>
      <c r="AM184" s="12">
        <v>4.9793950073990123</v>
      </c>
      <c r="AN184" s="12">
        <v>4.919839993791391</v>
      </c>
      <c r="AO184">
        <v>5.0418023809523813</v>
      </c>
      <c r="AP184">
        <v>5.6854235714285721</v>
      </c>
    </row>
    <row r="185" spans="1:42" x14ac:dyDescent="0.2">
      <c r="A185" s="2">
        <v>45931</v>
      </c>
      <c r="B185">
        <f t="shared" si="10"/>
        <v>10</v>
      </c>
      <c r="C185">
        <f t="shared" si="11"/>
        <v>2025</v>
      </c>
      <c r="D185">
        <v>4.75</v>
      </c>
      <c r="E185">
        <f t="shared" si="7"/>
        <v>0.52272727272726982</v>
      </c>
      <c r="F185">
        <v>6.1875452173913024</v>
      </c>
      <c r="G185">
        <v>2.86</v>
      </c>
      <c r="H185" s="1">
        <f>_xlfn.FORECAST.ETS($A185,H$2:H184,$A$2:$A184)</f>
        <v>-1.4453879449559039</v>
      </c>
      <c r="I185">
        <v>8145.7456086956499</v>
      </c>
      <c r="J185">
        <v>16607.347826090001</v>
      </c>
      <c r="K185">
        <v>5.1153878828597916</v>
      </c>
      <c r="L185" s="1">
        <f>_xlfn.FORECAST.ETS($A185,L$2:L184,$A$2:$A184)</f>
        <v>6.9883061876835475</v>
      </c>
      <c r="M185">
        <v>22.586370848828778</v>
      </c>
      <c r="N185">
        <v>25.280786604768522</v>
      </c>
      <c r="O185">
        <v>13.844151862471657</v>
      </c>
      <c r="P185">
        <f t="shared" si="9"/>
        <v>191.66054079117745</v>
      </c>
      <c r="Q185">
        <v>18.972151998484243</v>
      </c>
      <c r="R185">
        <f t="shared" si="13"/>
        <v>19.316538685446801</v>
      </c>
      <c r="S185">
        <v>73.38636363636364</v>
      </c>
      <c r="T185">
        <v>8.5493755651251391</v>
      </c>
      <c r="U185">
        <v>7.8808135922807914</v>
      </c>
      <c r="V185">
        <v>5.5493755651251382</v>
      </c>
      <c r="W185">
        <v>4.8808135922807914</v>
      </c>
      <c r="X185">
        <v>33</v>
      </c>
      <c r="Y185">
        <f t="shared" si="12"/>
        <v>1089</v>
      </c>
      <c r="Z185">
        <v>4.6618894736842105</v>
      </c>
      <c r="AA185">
        <v>0</v>
      </c>
      <c r="AB185">
        <v>4.2272727272727302</v>
      </c>
      <c r="AC185">
        <v>0</v>
      </c>
      <c r="AD185">
        <v>6.9904751479881879</v>
      </c>
      <c r="AE185">
        <v>6.4920879852478546</v>
      </c>
      <c r="AF185">
        <v>6.0448880093326185</v>
      </c>
      <c r="AG185">
        <v>6.3002257597991731</v>
      </c>
      <c r="AH185">
        <v>6.8218106857286074</v>
      </c>
      <c r="AI185">
        <v>4.6369199078195633</v>
      </c>
      <c r="AJ185" s="12">
        <v>5.3062620024841944</v>
      </c>
      <c r="AK185" s="12">
        <v>5.0043213737826422</v>
      </c>
      <c r="AL185" s="12">
        <v>2.0041980198019802</v>
      </c>
      <c r="AM185" s="12">
        <v>4.7332160676599617</v>
      </c>
      <c r="AN185" s="12">
        <v>4.695637596039604</v>
      </c>
      <c r="AO185">
        <v>4.7694083913043475</v>
      </c>
      <c r="AP185">
        <v>5.4671882173913033</v>
      </c>
    </row>
    <row r="186" spans="1:42" x14ac:dyDescent="0.2">
      <c r="A186" s="2">
        <v>45962</v>
      </c>
      <c r="B186">
        <f t="shared" si="10"/>
        <v>11</v>
      </c>
      <c r="C186">
        <f t="shared" si="11"/>
        <v>2025</v>
      </c>
      <c r="D186">
        <v>4.75</v>
      </c>
      <c r="E186">
        <f t="shared" si="7"/>
        <v>0.75</v>
      </c>
      <c r="F186">
        <v>6.1901934499999989</v>
      </c>
      <c r="G186">
        <v>2.72</v>
      </c>
      <c r="H186" s="1">
        <f>_xlfn.FORECAST.ETS($A186,H$2:H185,$A$2:$A185)</f>
        <v>-3.1874264464852429</v>
      </c>
      <c r="I186">
        <v>8411.2209500000008</v>
      </c>
      <c r="J186">
        <v>16703.05025</v>
      </c>
      <c r="K186">
        <v>5.1141067499191424</v>
      </c>
      <c r="L186" s="1">
        <f>_xlfn.FORECAST.ETS($A186,L$2:L185,$A$2:$A185)</f>
        <v>6.9920228964687032</v>
      </c>
      <c r="M186">
        <v>23.918736300167289</v>
      </c>
      <c r="N186">
        <v>25.118856592813028</v>
      </c>
      <c r="O186">
        <v>13.425862575219446</v>
      </c>
      <c r="P186">
        <f t="shared" si="9"/>
        <v>180.25378588867812</v>
      </c>
      <c r="Q186">
        <v>19.262796984312903</v>
      </c>
      <c r="R186">
        <f t="shared" si="13"/>
        <v>18.273747547487332</v>
      </c>
      <c r="S186">
        <v>76.138888888888914</v>
      </c>
      <c r="T186">
        <v>8.3879220448033411</v>
      </c>
      <c r="U186">
        <v>7.8808135922807914</v>
      </c>
      <c r="V186">
        <v>5.3879220448033411</v>
      </c>
      <c r="W186">
        <v>4.8808135922807914</v>
      </c>
      <c r="X186">
        <v>34</v>
      </c>
      <c r="Y186">
        <f t="shared" si="12"/>
        <v>1156</v>
      </c>
      <c r="Z186">
        <v>3.2144631578947367</v>
      </c>
      <c r="AA186">
        <v>0</v>
      </c>
      <c r="AB186">
        <v>4</v>
      </c>
      <c r="AC186">
        <v>0</v>
      </c>
      <c r="AD186" s="1">
        <v>6.9931442000745045</v>
      </c>
      <c r="AE186" s="1">
        <v>6.4965457844074823</v>
      </c>
      <c r="AF186" s="1">
        <v>6.0376641746113728</v>
      </c>
      <c r="AG186" s="1">
        <v>6.3084851699995372</v>
      </c>
      <c r="AH186" s="1">
        <v>6.823890595567951</v>
      </c>
      <c r="AI186" s="1">
        <v>4.6395609394737347</v>
      </c>
      <c r="AJ186" s="12">
        <v>4.8823708285681109</v>
      </c>
      <c r="AK186" s="12">
        <v>5.0100454126360985</v>
      </c>
      <c r="AL186" s="12">
        <v>1.2235001604106512</v>
      </c>
      <c r="AM186" s="12">
        <v>4.7812150704524239</v>
      </c>
      <c r="AN186" s="12">
        <v>4.7732310511041618</v>
      </c>
      <c r="AO186">
        <v>4.6960205500000001</v>
      </c>
      <c r="AP186">
        <v>5.6206256500000009</v>
      </c>
    </row>
    <row r="187" spans="1:42" x14ac:dyDescent="0.2">
      <c r="A187" s="9">
        <v>45992</v>
      </c>
      <c r="B187" s="1">
        <f t="shared" ref="B187" si="14">MONTH(A187)</f>
        <v>12</v>
      </c>
      <c r="C187" s="1">
        <f t="shared" ref="C187" si="15">YEAR(A187)</f>
        <v>2025</v>
      </c>
      <c r="D187" s="1">
        <v>4.75</v>
      </c>
      <c r="E187">
        <f t="shared" si="7"/>
        <v>0.75</v>
      </c>
      <c r="F187" s="1">
        <f>_xlfn.FORECAST.ETS($A187,F$2:F186,$A$2:$A186)</f>
        <v>6.1221316622939845</v>
      </c>
      <c r="G187" s="1">
        <f>_xlfn.FORECAST.ETS($A187,G$2:G186,$A$2:$A186)</f>
        <v>2.6982969826398451</v>
      </c>
      <c r="H187" s="1">
        <f>_xlfn.FORECAST.ETS($A187,H$2:H186,$A$2:$A186)</f>
        <v>0.71796527579872294</v>
      </c>
      <c r="I187" s="1">
        <f>_xlfn.FORECAST.ETS($A187,I$2:I186,$A$2:$A186)</f>
        <v>8324.2716616722973</v>
      </c>
      <c r="J187" s="1">
        <f>_xlfn.FORECAST.ETS($A187,J$2:J186,$A$2:$A186)</f>
        <v>16737.357486883458</v>
      </c>
      <c r="K187" s="1">
        <f>_xlfn.FORECAST.ETS($A187,K$2:K186,$A$2:$A186)</f>
        <v>5.1153990982345734</v>
      </c>
      <c r="L187" s="1">
        <f>_xlfn.FORECAST.ETS($A187,L$2:L186,$A$2:$A186)</f>
        <v>6.9957396052538527</v>
      </c>
      <c r="M187" s="1">
        <f>_xlfn.FORECAST.ETS($A187,M$2:M186,$A$2:$A186)</f>
        <v>23.677572758014602</v>
      </c>
      <c r="N187" s="1">
        <f>_xlfn.FORECAST.ETS($A187,N$2:N186,$A$2:$A186)</f>
        <v>25.277297052264668</v>
      </c>
      <c r="O187" s="1">
        <f>_xlfn.FORECAST.ETS($A187,O$2:O186,$A$2:$A186)</f>
        <v>13.373128248389222</v>
      </c>
      <c r="P187">
        <f t="shared" si="9"/>
        <v>178.84055914786578</v>
      </c>
      <c r="Q187" s="1">
        <f>_xlfn.FORECAST.ETS($A187,Q$2:Q186,$A$2:$A186)</f>
        <v>18.908239187477047</v>
      </c>
      <c r="R187">
        <f t="shared" si="13"/>
        <v>18.763762753854465</v>
      </c>
      <c r="S187" s="1">
        <f>_xlfn.FORECAST.ETS($A187,S$2:S186,$A$2:$A186)</f>
        <v>76.255020881507917</v>
      </c>
      <c r="T187" s="1">
        <f>_xlfn.FORECAST.ETS($A187,T$2:T186,$A$2:$A186)</f>
        <v>8.2555812561007116</v>
      </c>
      <c r="U187" s="1">
        <f>_xlfn.FORECAST.ETS($A187,U$2:U186,$A$2:$A186)</f>
        <v>7.7666054028859728</v>
      </c>
      <c r="V187" s="1">
        <f>_xlfn.FORECAST.ETS($A187,V$2:V186,$A$2:$A186)</f>
        <v>5.3938420640638709</v>
      </c>
      <c r="W187" s="1">
        <f>_xlfn.FORECAST.ETS($A187,W$2:W186,$A$2:$A186)</f>
        <v>4.7676363905056531</v>
      </c>
      <c r="X187" s="29">
        <v>23</v>
      </c>
      <c r="Y187" s="29">
        <f t="shared" ref="Y187:Y199" si="16">X187^2</f>
        <v>529</v>
      </c>
      <c r="Z187" s="1">
        <f t="shared" ref="Z187:Z199" si="17">EXP(T187)/EXP(U187)</f>
        <v>1.630645344303191</v>
      </c>
      <c r="AA187">
        <v>0</v>
      </c>
      <c r="AB187" s="1">
        <v>4</v>
      </c>
      <c r="AC187">
        <v>1</v>
      </c>
      <c r="AD187" s="1">
        <f>_xlfn.FORECAST.ETS($A187,AD$2:AD186,$A$2:$A186)</f>
        <v>6.995697355983979</v>
      </c>
      <c r="AE187" s="1">
        <f>_xlfn.FORECAST.ETS($A187,AE$2:AE186,$A$2:$A186)</f>
        <v>6.5106596756908779</v>
      </c>
      <c r="AF187" s="1">
        <f>_xlfn.FORECAST.ETS($A187,AF$2:AF186,$A$2:$A186)</f>
        <v>6.074534230131384</v>
      </c>
      <c r="AG187" s="1">
        <f>_xlfn.FORECAST.ETS($A187,AG$2:AG186,$A$2:$A186)</f>
        <v>6.3159770127089354</v>
      </c>
      <c r="AH187" s="1">
        <f>_xlfn.FORECAST.ETS($A187,AH$2:AH186,$A$2:$A186)</f>
        <v>6.8257317826926363</v>
      </c>
      <c r="AI187" s="1">
        <f>_xlfn.FORECAST.ETS($A187,AI$2:AI186,$A$2:$A186)</f>
        <v>4.7548705170303078</v>
      </c>
      <c r="AJ187" s="1">
        <f>_xlfn.FORECAST.ETS($A187,AJ$2:AJ186,$A$2:$A186)</f>
        <v>4.9463128851679725</v>
      </c>
      <c r="AK187" s="1">
        <f>_xlfn.FORECAST.ETS($A187,AK$2:AK186,$A$2:$A186)</f>
        <v>5.0289325325422931</v>
      </c>
      <c r="AL187" s="1">
        <f t="shared" ref="AL187:AL199" si="18">EXP(AJ187)/EXP(AK187)</f>
        <v>0.92070127177669314</v>
      </c>
      <c r="AM187" s="1">
        <f>_xlfn.FORECAST.ETS($A187,AM$2:AM186,$A$2:$A186)</f>
        <v>4.8072933385034036</v>
      </c>
      <c r="AN187" s="1">
        <f>_xlfn.FORECAST.ETS($A187,AN$2:AN186,$A$2:$A186)</f>
        <v>4.7959391260033088</v>
      </c>
      <c r="AO187" s="1">
        <f>_xlfn.FORECAST.ETS($A187,AO$2:AO186,$A$2:$A186)</f>
        <v>4.6930342170656481</v>
      </c>
      <c r="AP187" s="1">
        <f>_xlfn.FORECAST.ETS($A187,AP$2:AP186,$A$2:$A186)</f>
        <v>5.6012020543394367</v>
      </c>
    </row>
    <row r="188" spans="1:42" x14ac:dyDescent="0.2">
      <c r="A188" s="9">
        <v>46023</v>
      </c>
      <c r="B188" s="1">
        <f t="shared" ref="B188:B199" si="19">MONTH(A188)</f>
        <v>1</v>
      </c>
      <c r="C188" s="1">
        <f t="shared" ref="C188:C199" si="20">YEAR(A188)</f>
        <v>2026</v>
      </c>
      <c r="D188" s="1">
        <v>4.75</v>
      </c>
      <c r="E188">
        <f t="shared" si="7"/>
        <v>0.75</v>
      </c>
      <c r="F188" s="1">
        <f>_xlfn.FORECAST.ETS($A188,F$2:F187,$A$2:$A187)</f>
        <v>6.7056078832812744</v>
      </c>
      <c r="G188" s="1">
        <f>_xlfn.FORECAST.ETS($A188,G$2:G187,$A$2:$A187)</f>
        <v>2.3944579521393448</v>
      </c>
      <c r="H188" s="1">
        <f>_xlfn.FORECAST.ETS($A188,H$2:H187,$A$2:$A187)</f>
        <v>-2.7534901585301257</v>
      </c>
      <c r="I188" s="1">
        <f>_xlfn.FORECAST.ETS($A188,I$2:I187,$A$2:$A187)</f>
        <v>8230.1349941690678</v>
      </c>
      <c r="J188" s="1">
        <f>_xlfn.FORECAST.ETS($A188,J$2:J187,$A$2:$A187)</f>
        <v>16777.859416242383</v>
      </c>
      <c r="K188" s="1">
        <f>_xlfn.FORECAST.ETS($A188,K$2:K187,$A$2:$A187)</f>
        <v>5.1164388379368981</v>
      </c>
      <c r="L188" s="1">
        <f>_xlfn.FORECAST.ETS($A188,L$2:L187,$A$2:$A187)</f>
        <v>6.9994563140389969</v>
      </c>
      <c r="M188" s="1">
        <f>_xlfn.FORECAST.ETS($A188,M$2:M187,$A$2:$A187)</f>
        <v>23.58450476640872</v>
      </c>
      <c r="N188" s="1">
        <f>_xlfn.FORECAST.ETS($A188,N$2:N187,$A$2:$A187)</f>
        <v>25.435438839118103</v>
      </c>
      <c r="O188" s="1">
        <f>_xlfn.FORECAST.ETS($A188,O$2:O187,$A$2:$A187)</f>
        <v>13.281579692447959</v>
      </c>
      <c r="P188">
        <f t="shared" si="9"/>
        <v>176.40035912684604</v>
      </c>
      <c r="Q188" s="1">
        <f>_xlfn.FORECAST.ETS($A188,Q$2:Q187,$A$2:$A187)</f>
        <v>18.885851812829575</v>
      </c>
      <c r="R188">
        <f t="shared" si="13"/>
        <v>18.812624889195646</v>
      </c>
      <c r="S188" s="1">
        <f>_xlfn.FORECAST.ETS($A188,S$2:S187,$A$2:$A187)</f>
        <v>76.368823828202764</v>
      </c>
      <c r="T188" s="1">
        <f>_xlfn.FORECAST.ETS($A188,T$2:T187,$A$2:$A187)</f>
        <v>8.5360614210291956</v>
      </c>
      <c r="U188" s="1">
        <f>_xlfn.FORECAST.ETS($A188,U$2:U187,$A$2:$A187)</f>
        <v>8.0245349856974926</v>
      </c>
      <c r="V188" s="1">
        <f>_xlfn.FORECAST.ETS($A188,V$2:V187,$A$2:$A187)</f>
        <v>5.5716191660180669</v>
      </c>
      <c r="W188" s="1">
        <f>_xlfn.FORECAST.ETS($A188,W$2:W187,$A$2:$A187)</f>
        <v>5.0254692138409025</v>
      </c>
      <c r="X188">
        <v>34</v>
      </c>
      <c r="Y188">
        <f t="shared" si="16"/>
        <v>1156</v>
      </c>
      <c r="Z188" s="1">
        <f t="shared" si="17"/>
        <v>1.6678350953191892</v>
      </c>
      <c r="AA188">
        <v>0</v>
      </c>
      <c r="AB188" s="1">
        <v>4</v>
      </c>
      <c r="AC188">
        <v>0</v>
      </c>
      <c r="AD188" s="1">
        <f>_xlfn.FORECAST.ETS($A188,AD$2:AD187,$A$2:$A187)</f>
        <v>6.9979069523768915</v>
      </c>
      <c r="AE188" s="1">
        <f>_xlfn.FORECAST.ETS($A188,AE$2:AE187,$A$2:$A187)</f>
        <v>6.5114951279688569</v>
      </c>
      <c r="AF188" s="1">
        <f>_xlfn.FORECAST.ETS($A188,AF$2:AF187,$A$2:$A187)</f>
        <v>6.0474166292263059</v>
      </c>
      <c r="AG188" s="1">
        <f>_xlfn.FORECAST.ETS($A188,AG$2:AG187,$A$2:$A187)</f>
        <v>6.3221358720941367</v>
      </c>
      <c r="AH188" s="1">
        <f>_xlfn.FORECAST.ETS($A188,AH$2:AH187,$A$2:$A187)</f>
        <v>6.8275702777404259</v>
      </c>
      <c r="AI188" s="1">
        <f>_xlfn.FORECAST.ETS($A188,AI$2:AI187,$A$2:$A187)</f>
        <v>4.7588686653166388</v>
      </c>
      <c r="AJ188" s="1">
        <f>_xlfn.FORECAST.ETS($A188,AJ$2:AJ187,$A$2:$A187)</f>
        <v>4.9677088071577185</v>
      </c>
      <c r="AK188" s="1">
        <f>_xlfn.FORECAST.ETS($A188,AK$2:AK187,$A$2:$A187)</f>
        <v>5.0496341892462304</v>
      </c>
      <c r="AL188" s="1">
        <f t="shared" si="18"/>
        <v>0.92134070465062701</v>
      </c>
      <c r="AM188" s="1">
        <f>_xlfn.FORECAST.ETS($A188,AM$2:AM187,$A$2:$A187)</f>
        <v>4.8326812916731345</v>
      </c>
      <c r="AN188" s="1">
        <f>_xlfn.FORECAST.ETS($A188,AN$2:AN187,$A$2:$A187)</f>
        <v>4.8212150227066743</v>
      </c>
      <c r="AO188" s="1">
        <f>_xlfn.FORECAST.ETS($A188,AO$2:AO187,$A$2:$A187)</f>
        <v>4.6890348979779981</v>
      </c>
      <c r="AP188" s="1">
        <f>_xlfn.FORECAST.ETS($A188,AP$2:AP187,$A$2:$A187)</f>
        <v>5.595155369409599</v>
      </c>
    </row>
    <row r="189" spans="1:42" x14ac:dyDescent="0.2">
      <c r="A189" s="9">
        <v>46054</v>
      </c>
      <c r="B189" s="1">
        <f t="shared" si="19"/>
        <v>2</v>
      </c>
      <c r="C189" s="1">
        <f t="shared" si="20"/>
        <v>2026</v>
      </c>
      <c r="D189" s="1">
        <v>4.75</v>
      </c>
      <c r="E189">
        <f t="shared" si="7"/>
        <v>0.75</v>
      </c>
      <c r="F189" s="1">
        <f>_xlfn.FORECAST.ETS($A189,F$2:F188,$A$2:$A188)</f>
        <v>7.0938531197645673</v>
      </c>
      <c r="G189" s="1">
        <f>_xlfn.FORECAST.ETS($A189,G$2:G188,$A$2:$A188)</f>
        <v>2.3729639517132783</v>
      </c>
      <c r="H189" s="1">
        <f>_xlfn.FORECAST.ETS($A189,H$2:H188,$A$2:$A188)</f>
        <v>-6.1862405185156311</v>
      </c>
      <c r="I189" s="1">
        <f>_xlfn.FORECAST.ETS($A189,I$2:I188,$A$2:$A188)</f>
        <v>8245.5939184248764</v>
      </c>
      <c r="J189" s="1">
        <f>_xlfn.FORECAST.ETS($A189,J$2:J188,$A$2:$A188)</f>
        <v>16817.390906144923</v>
      </c>
      <c r="K189" s="1">
        <f>_xlfn.FORECAST.ETS($A189,K$2:K188,$A$2:$A188)</f>
        <v>5.1174720464466077</v>
      </c>
      <c r="L189" s="1">
        <f>_xlfn.FORECAST.ETS($A189,L$2:L188,$A$2:$A188)</f>
        <v>7.00290092773196</v>
      </c>
      <c r="M189" s="1">
        <f>_xlfn.FORECAST.ETS($A189,M$2:M188,$A$2:$A188)</f>
        <v>23.49215385351263</v>
      </c>
      <c r="N189" s="1">
        <f>_xlfn.FORECAST.ETS($A189,N$2:N188,$A$2:$A188)</f>
        <v>25.593291142808539</v>
      </c>
      <c r="O189" s="1">
        <f>_xlfn.FORECAST.ETS($A189,O$2:O188,$A$2:$A188)</f>
        <v>13.189297935514718</v>
      </c>
      <c r="P189">
        <f t="shared" si="9"/>
        <v>173.95758003177281</v>
      </c>
      <c r="Q189" s="1">
        <f>_xlfn.FORECAST.ETS($A189,Q$2:Q188,$A$2:$A188)</f>
        <v>18.899975248577402</v>
      </c>
      <c r="R189">
        <f t="shared" si="13"/>
        <v>18.825281819586706</v>
      </c>
      <c r="S189" s="1">
        <f>_xlfn.FORECAST.ETS($A189,S$2:S188,$A$2:$A188)</f>
        <v>76.480369388097159</v>
      </c>
      <c r="T189" s="1">
        <f>_xlfn.FORECAST.ETS($A189,T$2:T188,$A$2:$A188)</f>
        <v>8.4813135312857515</v>
      </c>
      <c r="U189" s="1">
        <f>_xlfn.FORECAST.ETS($A189,U$2:U188,$A$2:$A188)</f>
        <v>7.9034627048117816</v>
      </c>
      <c r="V189" s="1">
        <f>_xlfn.FORECAST.ETS($A189,V$2:V188,$A$2:$A188)</f>
        <v>5.5033928598338715</v>
      </c>
      <c r="W189" s="1">
        <f>_xlfn.FORECAST.ETS($A189,W$2:W188,$A$2:$A188)</f>
        <v>4.9057673665814754</v>
      </c>
      <c r="X189">
        <v>34</v>
      </c>
      <c r="Y189">
        <f t="shared" si="16"/>
        <v>1156</v>
      </c>
      <c r="Z189" s="1">
        <f t="shared" si="17"/>
        <v>1.7822040460931312</v>
      </c>
      <c r="AA189">
        <v>0</v>
      </c>
      <c r="AB189" s="1">
        <v>4</v>
      </c>
      <c r="AC189">
        <v>0</v>
      </c>
      <c r="AD189" s="1">
        <f>_xlfn.FORECAST.ETS($A189,AD$2:AD188,$A$2:$A188)</f>
        <v>7.0011727329715114</v>
      </c>
      <c r="AE189" s="1">
        <f>_xlfn.FORECAST.ETS($A189,AE$2:AE188,$A$2:$A188)</f>
        <v>6.5259053221665519</v>
      </c>
      <c r="AF189" s="1">
        <f>_xlfn.FORECAST.ETS($A189,AF$2:AF188,$A$2:$A188)</f>
        <v>6.0454506588554908</v>
      </c>
      <c r="AG189" s="1">
        <f>_xlfn.FORECAST.ETS($A189,AG$2:AG188,$A$2:$A188)</f>
        <v>6.3534066692651177</v>
      </c>
      <c r="AH189" s="1">
        <f>_xlfn.FORECAST.ETS($A189,AH$2:AH188,$A$2:$A188)</f>
        <v>6.8293637721163893</v>
      </c>
      <c r="AI189" s="1">
        <f>_xlfn.FORECAST.ETS($A189,AI$2:AI188,$A$2:$A188)</f>
        <v>4.7628816022228913</v>
      </c>
      <c r="AJ189" s="1">
        <f>_xlfn.FORECAST.ETS($A189,AJ$2:AJ188,$A$2:$A188)</f>
        <v>4.9894030871983945</v>
      </c>
      <c r="AK189" s="1">
        <f>_xlfn.FORECAST.ETS($A189,AK$2:AK188,$A$2:$A188)</f>
        <v>5.0706616994704232</v>
      </c>
      <c r="AL189" s="1">
        <f t="shared" si="18"/>
        <v>0.92195523167445359</v>
      </c>
      <c r="AM189" s="1">
        <f>_xlfn.FORECAST.ETS($A189,AM$2:AM188,$A$2:$A188)</f>
        <v>4.8582590778999206</v>
      </c>
      <c r="AN189" s="1">
        <f>_xlfn.FORECAST.ETS($A189,AN$2:AN188,$A$2:$A188)</f>
        <v>4.8466814078764102</v>
      </c>
      <c r="AO189" s="1">
        <f>_xlfn.FORECAST.ETS($A189,AO$2:AO188,$A$2:$A188)</f>
        <v>4.6841196778335803</v>
      </c>
      <c r="AP189" s="1">
        <f>_xlfn.FORECAST.ETS($A189,AP$2:AP188,$A$2:$A188)</f>
        <v>5.5890109376481556</v>
      </c>
    </row>
    <row r="190" spans="1:42" x14ac:dyDescent="0.2">
      <c r="A190" s="9">
        <v>46082</v>
      </c>
      <c r="B190" s="1">
        <f t="shared" si="19"/>
        <v>3</v>
      </c>
      <c r="C190" s="1">
        <f t="shared" si="20"/>
        <v>2026</v>
      </c>
      <c r="D190" s="1">
        <v>4.75</v>
      </c>
      <c r="E190">
        <f t="shared" si="7"/>
        <v>0.75</v>
      </c>
      <c r="F190" s="1">
        <f>_xlfn.FORECAST.ETS($A190,F$2:F189,$A$2:$A189)</f>
        <v>6.9146475389049407</v>
      </c>
      <c r="G190" s="1">
        <f>_xlfn.FORECAST.ETS($A190,G$2:G189,$A$2:$A189)</f>
        <v>2.3515474113749977</v>
      </c>
      <c r="H190" s="1">
        <f>_xlfn.FORECAST.ETS($A190,H$2:H189,$A$2:$A189)</f>
        <v>-6.7113076655586639</v>
      </c>
      <c r="I190" s="1">
        <f>_xlfn.FORECAST.ETS($A190,I$2:I189,$A$2:$A189)</f>
        <v>8286.3960558465333</v>
      </c>
      <c r="J190" s="1">
        <f>_xlfn.FORECAST.ETS($A190,J$2:J189,$A$2:$A189)</f>
        <v>16851.635650516284</v>
      </c>
      <c r="K190" s="1">
        <f>_xlfn.FORECAST.ETS($A190,K$2:K189,$A$2:$A189)</f>
        <v>5.1184290635738963</v>
      </c>
      <c r="L190" s="1">
        <f>_xlfn.FORECAST.ETS($A190,L$2:L189,$A$2:$A189)</f>
        <v>7.0061968628664433</v>
      </c>
      <c r="M190" s="1">
        <f>_xlfn.FORECAST.ETS($A190,M$2:M189,$A$2:$A189)</f>
        <v>23.400497235433118</v>
      </c>
      <c r="N190" s="1">
        <f>_xlfn.FORECAST.ETS($A190,N$2:N189,$A$2:$A189)</f>
        <v>25.750862824596958</v>
      </c>
      <c r="O190" s="1">
        <f>_xlfn.FORECAST.ETS($A190,O$2:O189,$A$2:$A189)</f>
        <v>13.096307637455133</v>
      </c>
      <c r="P190">
        <f t="shared" si="9"/>
        <v>171.51327373486566</v>
      </c>
      <c r="Q190" s="1">
        <f>_xlfn.FORECAST.ETS($A190,Q$2:Q189,$A$2:$A189)</f>
        <v>18.826651556942227</v>
      </c>
      <c r="R190">
        <f t="shared" si="13"/>
        <v>18.925680745572564</v>
      </c>
      <c r="S190" s="1">
        <f>_xlfn.FORECAST.ETS($A190,S$2:S189,$A$2:$A189)</f>
        <v>76.589726661215153</v>
      </c>
      <c r="T190" s="1">
        <f>_xlfn.FORECAST.ETS($A190,T$2:T189,$A$2:$A189)</f>
        <v>8.4112131008545639</v>
      </c>
      <c r="U190" s="1">
        <f>_xlfn.FORECAST.ETS($A190,U$2:U189,$A$2:$A189)</f>
        <v>7.9075667500901714</v>
      </c>
      <c r="V190" s="1">
        <f>_xlfn.FORECAST.ETS($A190,V$2:V189,$A$2:$A189)</f>
        <v>5.4334926576866351</v>
      </c>
      <c r="W190" s="1">
        <f>_xlfn.FORECAST.ETS($A190,W$2:W189,$A$2:$A189)</f>
        <v>4.9098878501485368</v>
      </c>
      <c r="X190">
        <v>26</v>
      </c>
      <c r="Y190">
        <f t="shared" si="16"/>
        <v>676</v>
      </c>
      <c r="Z190" s="1">
        <f t="shared" si="17"/>
        <v>1.6547440606950801</v>
      </c>
      <c r="AA190">
        <v>0</v>
      </c>
      <c r="AB190" s="1">
        <v>4</v>
      </c>
      <c r="AC190">
        <v>1</v>
      </c>
      <c r="AD190" s="1">
        <f>_xlfn.FORECAST.ETS($A190,AD$2:AD189,$A$2:$A189)</f>
        <v>7.0053730177169058</v>
      </c>
      <c r="AE190" s="1">
        <f>_xlfn.FORECAST.ETS($A190,AE$2:AE189,$A$2:$A189)</f>
        <v>6.5284905166490086</v>
      </c>
      <c r="AF190" s="1">
        <f>_xlfn.FORECAST.ETS($A190,AF$2:AF189,$A$2:$A189)</f>
        <v>6.0593123590370679</v>
      </c>
      <c r="AG190" s="1">
        <f>_xlfn.FORECAST.ETS($A190,AG$2:AG189,$A$2:$A189)</f>
        <v>6.3504807729554118</v>
      </c>
      <c r="AH190" s="1">
        <f>_xlfn.FORECAST.ETS($A190,AH$2:AH189,$A$2:$A189)</f>
        <v>6.8340913304592492</v>
      </c>
      <c r="AI190" s="1">
        <f>_xlfn.FORECAST.ETS($A190,AI$2:AI189,$A$2:$A189)</f>
        <v>4.7669088750601452</v>
      </c>
      <c r="AJ190" s="1">
        <f>_xlfn.FORECAST.ETS($A190,AJ$2:AJ189,$A$2:$A189)</f>
        <v>5.0113864668143773</v>
      </c>
      <c r="AK190" s="1">
        <f>_xlfn.FORECAST.ETS($A190,AK$2:AK189,$A$2:$A189)</f>
        <v>5.0920049703769177</v>
      </c>
      <c r="AL190" s="1">
        <f t="shared" si="18"/>
        <v>0.92254557216889543</v>
      </c>
      <c r="AM190" s="1">
        <f>_xlfn.FORECAST.ETS($A190,AM$2:AM189,$A$2:$A189)</f>
        <v>4.884020724737514</v>
      </c>
      <c r="AN190" s="1">
        <f>_xlfn.FORECAST.ETS($A190,AN$2:AN189,$A$2:$A189)</f>
        <v>4.8723322898596884</v>
      </c>
      <c r="AO190" s="1">
        <f>_xlfn.FORECAST.ETS($A190,AO$2:AO189,$A$2:$A189)</f>
        <v>4.6791152427782841</v>
      </c>
      <c r="AP190" s="1">
        <f>_xlfn.FORECAST.ETS($A190,AP$2:AP189,$A$2:$A189)</f>
        <v>5.5846902644438581</v>
      </c>
    </row>
    <row r="191" spans="1:42" x14ac:dyDescent="0.2">
      <c r="A191" s="9">
        <v>46113</v>
      </c>
      <c r="B191" s="1">
        <f t="shared" si="19"/>
        <v>4</v>
      </c>
      <c r="C191" s="1">
        <f t="shared" si="20"/>
        <v>2026</v>
      </c>
      <c r="D191" s="1">
        <v>4.75</v>
      </c>
      <c r="E191">
        <f t="shared" si="7"/>
        <v>0.75</v>
      </c>
      <c r="F191" s="1">
        <f>_xlfn.FORECAST.ETS($A191,F$2:F190,$A$2:$A190)</f>
        <v>7.1612783864307588</v>
      </c>
      <c r="G191" s="1">
        <f>_xlfn.FORECAST.ETS($A191,G$2:G190,$A$2:$A190)</f>
        <v>2.3302059720574642</v>
      </c>
      <c r="H191" s="1">
        <f>_xlfn.FORECAST.ETS($A191,H$2:H190,$A$2:$A190)</f>
        <v>-1.9616517063501084</v>
      </c>
      <c r="I191" s="1">
        <f>_xlfn.FORECAST.ETS($A191,I$2:I190,$A$2:$A190)</f>
        <v>8335.4192089812823</v>
      </c>
      <c r="J191" s="1">
        <f>_xlfn.FORECAST.ETS($A191,J$2:J190,$A$2:$A190)</f>
        <v>16892.664746072416</v>
      </c>
      <c r="K191" s="1">
        <f>_xlfn.FORECAST.ETS($A191,K$2:K190,$A$2:$A190)</f>
        <v>5.119378463828709</v>
      </c>
      <c r="L191" s="1">
        <f>_xlfn.FORECAST.ETS($A191,L$2:L190,$A$2:$A190)</f>
        <v>7.0096323973204671</v>
      </c>
      <c r="M191" s="1">
        <f>_xlfn.FORECAST.ETS($A191,M$2:M190,$A$2:$A190)</f>
        <v>23.309512936975292</v>
      </c>
      <c r="N191" s="1">
        <f>_xlfn.FORECAST.ETS($A191,N$2:N190,$A$2:$A190)</f>
        <v>25.90816243089607</v>
      </c>
      <c r="O191" s="1">
        <f>_xlfn.FORECAST.ETS($A191,O$2:O190,$A$2:$A190)</f>
        <v>13.002632572847952</v>
      </c>
      <c r="P191">
        <f t="shared" si="9"/>
        <v>169.06845382448657</v>
      </c>
      <c r="Q191" s="1">
        <f>_xlfn.FORECAST.ETS($A191,Q$2:Q190,$A$2:$A190)</f>
        <v>18.808294177206797</v>
      </c>
      <c r="R191">
        <f t="shared" si="13"/>
        <v>18.971397882073887</v>
      </c>
      <c r="S191" s="1">
        <f>_xlfn.FORECAST.ETS($A191,S$2:S190,$A$2:$A190)</f>
        <v>76.696962292397529</v>
      </c>
      <c r="T191" s="1">
        <f>_xlfn.FORECAST.ETS($A191,T$2:T190,$A$2:$A190)</f>
        <v>8.3928257376592104</v>
      </c>
      <c r="U191" s="1">
        <f>_xlfn.FORECAST.ETS($A191,U$2:U190,$A$2:$A190)</f>
        <v>7.9018975446673592</v>
      </c>
      <c r="V191" s="1">
        <f>_xlfn.FORECAST.ETS($A191,V$2:V190,$A$2:$A190)</f>
        <v>5.4126189867788899</v>
      </c>
      <c r="W191" s="1">
        <f>_xlfn.FORECAST.ETS($A191,W$2:W190,$A$2:$A190)</f>
        <v>4.9045227034857906</v>
      </c>
      <c r="X191">
        <v>34</v>
      </c>
      <c r="Y191">
        <f t="shared" si="16"/>
        <v>1156</v>
      </c>
      <c r="Z191" s="1">
        <f t="shared" si="17"/>
        <v>1.6338320278035097</v>
      </c>
      <c r="AA191">
        <v>0</v>
      </c>
      <c r="AB191" s="1">
        <v>4</v>
      </c>
      <c r="AC191">
        <v>0</v>
      </c>
      <c r="AD191" s="1">
        <f>_xlfn.FORECAST.ETS($A191,AD$2:AD190,$A$2:$A190)</f>
        <v>7.0114711418147255</v>
      </c>
      <c r="AE191" s="1">
        <f>_xlfn.FORECAST.ETS($A191,AE$2:AE190,$A$2:$A190)</f>
        <v>6.5290044677846781</v>
      </c>
      <c r="AF191" s="1">
        <f>_xlfn.FORECAST.ETS($A191,AF$2:AF190,$A$2:$A190)</f>
        <v>6.0626099849028767</v>
      </c>
      <c r="AG191" s="1">
        <f>_xlfn.FORECAST.ETS($A191,AG$2:AG190,$A$2:$A190)</f>
        <v>6.3880282628917522</v>
      </c>
      <c r="AH191" s="1">
        <f>_xlfn.FORECAST.ETS($A191,AH$2:AH190,$A$2:$A190)</f>
        <v>6.838444057839955</v>
      </c>
      <c r="AI191" s="1">
        <f>_xlfn.FORECAST.ETS($A191,AI$2:AI190,$A$2:$A190)</f>
        <v>4.7709500472239084</v>
      </c>
      <c r="AJ191" s="1">
        <f>_xlfn.FORECAST.ETS($A191,AJ$2:AJ190,$A$2:$A190)</f>
        <v>5.0336500145298606</v>
      </c>
      <c r="AK191" s="1">
        <f>_xlfn.FORECAST.ETS($A191,AK$2:AK190,$A$2:$A190)</f>
        <v>5.1136542654547448</v>
      </c>
      <c r="AL191" s="1">
        <f t="shared" si="18"/>
        <v>0.92311242229672841</v>
      </c>
      <c r="AM191" s="1">
        <f>_xlfn.FORECAST.ETS($A191,AM$2:AM190,$A$2:$A190)</f>
        <v>4.9099604712935312</v>
      </c>
      <c r="AN191" s="1">
        <f>_xlfn.FORECAST.ETS($A191,AN$2:AN190,$A$2:$A190)</f>
        <v>4.8981618892274055</v>
      </c>
      <c r="AO191" s="1">
        <f>_xlfn.FORECAST.ETS($A191,AO$2:AO190,$A$2:$A190)</f>
        <v>4.6740241929744117</v>
      </c>
      <c r="AP191" s="1">
        <f>_xlfn.FORECAST.ETS($A191,AP$2:AP190,$A$2:$A190)</f>
        <v>5.5781691058100087</v>
      </c>
    </row>
    <row r="192" spans="1:42" x14ac:dyDescent="0.2">
      <c r="A192" s="9">
        <v>46143</v>
      </c>
      <c r="B192" s="1">
        <f t="shared" si="19"/>
        <v>5</v>
      </c>
      <c r="C192" s="1">
        <f t="shared" si="20"/>
        <v>2026</v>
      </c>
      <c r="D192" s="1">
        <v>4.75</v>
      </c>
      <c r="E192">
        <f t="shared" si="7"/>
        <v>0.75</v>
      </c>
      <c r="F192" s="1">
        <f>_xlfn.FORECAST.ETS($A192,F$2:F191,$A$2:$A191)</f>
        <v>7.3321266216482828</v>
      </c>
      <c r="G192" s="1">
        <f>_xlfn.FORECAST.ETS($A192,G$2:G191,$A$2:$A191)</f>
        <v>2.3089373580900499</v>
      </c>
      <c r="H192" s="1">
        <f>_xlfn.FORECAST.ETS($A192,H$2:H191,$A$2:$A191)</f>
        <v>-0.35324019109777716</v>
      </c>
      <c r="I192" s="1">
        <f>_xlfn.FORECAST.ETS($A192,I$2:I191,$A$2:$A191)</f>
        <v>8348.1970419158097</v>
      </c>
      <c r="J192" s="1">
        <f>_xlfn.FORECAST.ETS($A192,J$2:J191,$A$2:$A191)</f>
        <v>16933.035158406186</v>
      </c>
      <c r="K192" s="1">
        <f>_xlfn.FORECAST.ETS($A192,K$2:K191,$A$2:$A191)</f>
        <v>5.1203204780134071</v>
      </c>
      <c r="L192" s="1">
        <f>_xlfn.FORECAST.ETS($A192,L$2:L191,$A$2:$A191)</f>
        <v>7.0130635866454645</v>
      </c>
      <c r="M192" s="1">
        <f>_xlfn.FORECAST.ETS($A192,M$2:M191,$A$2:$A191)</f>
        <v>23.219179759185746</v>
      </c>
      <c r="N192" s="1">
        <f>_xlfn.FORECAST.ETS($A192,N$2:N191,$A$2:$A191)</f>
        <v>28.721519235749131</v>
      </c>
      <c r="O192" s="1">
        <f>_xlfn.FORECAST.ETS($A192,O$2:O191,$A$2:$A191)</f>
        <v>12.908295666625683</v>
      </c>
      <c r="P192">
        <f t="shared" si="9"/>
        <v>166.6240970170274</v>
      </c>
      <c r="Q192" s="1">
        <f>_xlfn.FORECAST.ETS($A192,Q$2:Q191,$A$2:$A191)</f>
        <v>18.816819303089805</v>
      </c>
      <c r="R192">
        <f t="shared" si="13"/>
        <v>16.334186035349632</v>
      </c>
      <c r="S192" s="1">
        <f>_xlfn.FORECAST.ETS($A192,S$2:S191,$A$2:$A191)</f>
        <v>76.802140570493776</v>
      </c>
      <c r="T192" s="1">
        <f>_xlfn.FORECAST.ETS($A192,T$2:T191,$A$2:$A191)</f>
        <v>8.2620121234446451</v>
      </c>
      <c r="U192" s="1">
        <f>_xlfn.FORECAST.ETS($A192,U$2:U191,$A$2:$A191)</f>
        <v>7.905847611049106</v>
      </c>
      <c r="V192" s="1">
        <f>_xlfn.FORECAST.ETS($A192,V$2:V191,$A$2:$A191)</f>
        <v>5.2843047495616782</v>
      </c>
      <c r="W192" s="1">
        <f>_xlfn.FORECAST.ETS($A192,W$2:W191,$A$2:$A191)</f>
        <v>4.8009847567418378</v>
      </c>
      <c r="X192">
        <v>34</v>
      </c>
      <c r="Y192">
        <f t="shared" si="16"/>
        <v>1156</v>
      </c>
      <c r="Z192" s="1">
        <f t="shared" si="17"/>
        <v>1.4278424267211784</v>
      </c>
      <c r="AA192">
        <v>0</v>
      </c>
      <c r="AB192" s="1">
        <v>4</v>
      </c>
      <c r="AC192">
        <v>0</v>
      </c>
      <c r="AD192" s="1">
        <f>_xlfn.FORECAST.ETS($A192,AD$2:AD191,$A$2:$A191)</f>
        <v>7.0146349177239831</v>
      </c>
      <c r="AE192" s="1">
        <f>_xlfn.FORECAST.ETS($A192,AE$2:AE191,$A$2:$A191)</f>
        <v>6.5427547145803127</v>
      </c>
      <c r="AF192" s="1">
        <f>_xlfn.FORECAST.ETS($A192,AF$2:AF191,$A$2:$A191)</f>
        <v>6.0624166899148966</v>
      </c>
      <c r="AG192" s="1">
        <f>_xlfn.FORECAST.ETS($A192,AG$2:AG191,$A$2:$A191)</f>
        <v>6.3682488284137468</v>
      </c>
      <c r="AH192" s="1">
        <f>_xlfn.FORECAST.ETS($A192,AH$2:AH191,$A$2:$A191)</f>
        <v>6.8400980904762818</v>
      </c>
      <c r="AI192" s="1">
        <f>_xlfn.FORECAST.ETS($A192,AI$2:AI191,$A$2:$A191)</f>
        <v>4.7750046975442855</v>
      </c>
      <c r="AJ192" s="1">
        <f>_xlfn.FORECAST.ETS($A192,AJ$2:AJ191,$A$2:$A191)</f>
        <v>5.0561851127627069</v>
      </c>
      <c r="AK192" s="1">
        <f>_xlfn.FORECAST.ETS($A192,AK$2:AK191,$A$2:$A191)</f>
        <v>5.1356001902399102</v>
      </c>
      <c r="AL192" s="1">
        <f t="shared" si="18"/>
        <v>0.92365645587450196</v>
      </c>
      <c r="AM192" s="1">
        <f>_xlfn.FORECAST.ETS($A192,AM$2:AM191,$A$2:$A191)</f>
        <v>4.9360727597436158</v>
      </c>
      <c r="AN192" s="1">
        <f>_xlfn.FORECAST.ETS($A192,AN$2:AN191,$A$2:$A191)</f>
        <v>4.9241646302615854</v>
      </c>
      <c r="AO192" s="1">
        <f>_xlfn.FORECAST.ETS($A192,AO$2:AO191,$A$2:$A191)</f>
        <v>4.6688490383695918</v>
      </c>
      <c r="AP192" s="1">
        <f>_xlfn.FORECAST.ETS($A192,AP$2:AP191,$A$2:$A191)</f>
        <v>5.5717505236986042</v>
      </c>
    </row>
    <row r="193" spans="1:42" x14ac:dyDescent="0.2">
      <c r="A193" s="9">
        <v>46174</v>
      </c>
      <c r="B193" s="1">
        <f t="shared" si="19"/>
        <v>6</v>
      </c>
      <c r="C193" s="1">
        <f t="shared" si="20"/>
        <v>2026</v>
      </c>
      <c r="D193" s="1">
        <v>4.75</v>
      </c>
      <c r="E193">
        <f t="shared" si="7"/>
        <v>0.75</v>
      </c>
      <c r="F193" s="1">
        <f>_xlfn.FORECAST.ETS($A193,F$2:F192,$A$2:$A192)</f>
        <v>6.9801672631386182</v>
      </c>
      <c r="G193" s="1">
        <f>_xlfn.FORECAST.ETS($A193,G$2:G192,$A$2:$A192)</f>
        <v>2.0881943360511586</v>
      </c>
      <c r="H193" s="1">
        <f>_xlfn.FORECAST.ETS($A193,H$2:H192,$A$2:$A192)</f>
        <v>-3.1313788259465221</v>
      </c>
      <c r="I193" s="1">
        <f>_xlfn.FORECAST.ETS($A193,I$2:I192,$A$2:$A192)</f>
        <v>8389.776823878381</v>
      </c>
      <c r="J193" s="1">
        <f>_xlfn.FORECAST.ETS($A193,J$2:J192,$A$2:$A192)</f>
        <v>16973.376461815536</v>
      </c>
      <c r="K193" s="1">
        <f>_xlfn.FORECAST.ETS($A193,K$2:K192,$A$2:$A192)</f>
        <v>5.1212553288121532</v>
      </c>
      <c r="L193" s="1">
        <f>_xlfn.FORECAST.ETS($A193,L$2:L192,$A$2:$A192)</f>
        <v>7.0166563707356913</v>
      </c>
      <c r="M193" s="1">
        <f>_xlfn.FORECAST.ETS($A193,M$2:M192,$A$2:$A192)</f>
        <v>23.129477248353506</v>
      </c>
      <c r="N193" s="1">
        <f>_xlfn.FORECAST.ETS($A193,N$2:N192,$A$2:$A192)</f>
        <v>27.915374181300066</v>
      </c>
      <c r="O193" s="1">
        <f>_xlfn.FORECAST.ETS($A193,O$2:O192,$A$2:$A192)</f>
        <v>12.813319028112867</v>
      </c>
      <c r="P193">
        <f t="shared" si="9"/>
        <v>164.18114451619925</v>
      </c>
      <c r="Q193" s="1">
        <f>_xlfn.FORECAST.ETS($A193,Q$2:Q192,$A$2:$A192)</f>
        <v>19.594354599050458</v>
      </c>
      <c r="R193">
        <f t="shared" si="13"/>
        <v>16.547474943183104</v>
      </c>
      <c r="S193" s="1">
        <f>_xlfn.FORECAST.ETS($A193,S$2:S192,$A$2:$A192)</f>
        <v>76.865753522550122</v>
      </c>
      <c r="T193" s="1">
        <f>_xlfn.FORECAST.ETS($A193,T$2:T192,$A$2:$A192)</f>
        <v>8.1957308222069027</v>
      </c>
      <c r="U193" s="1">
        <f>_xlfn.FORECAST.ETS($A193,U$2:U192,$A$2:$A192)</f>
        <v>7.7655539645316329</v>
      </c>
      <c r="V193" s="1">
        <f>_xlfn.FORECAST.ETS($A193,V$2:V192,$A$2:$A192)</f>
        <v>5.2184269251144784</v>
      </c>
      <c r="W193" s="1">
        <f>_xlfn.FORECAST.ETS($A193,W$2:W192,$A$2:$A192)</f>
        <v>4.7543892348852346</v>
      </c>
      <c r="X193">
        <v>42</v>
      </c>
      <c r="Y193">
        <f t="shared" si="16"/>
        <v>1764</v>
      </c>
      <c r="Z193" s="1">
        <f t="shared" si="17"/>
        <v>1.5375294233832648</v>
      </c>
      <c r="AA193">
        <v>0</v>
      </c>
      <c r="AB193" s="1">
        <v>4</v>
      </c>
      <c r="AC193">
        <v>0</v>
      </c>
      <c r="AD193" s="1">
        <f>_xlfn.FORECAST.ETS($A193,AD$2:AD192,$A$2:$A192)</f>
        <v>7.0182969780550906</v>
      </c>
      <c r="AE193" s="1">
        <f>_xlfn.FORECAST.ETS($A193,AE$2:AE192,$A$2:$A192)</f>
        <v>6.5649215703586146</v>
      </c>
      <c r="AF193" s="1">
        <f>_xlfn.FORECAST.ETS($A193,AF$2:AF192,$A$2:$A192)</f>
        <v>6.0685289081561642</v>
      </c>
      <c r="AG193" s="1">
        <f>_xlfn.FORECAST.ETS($A193,AG$2:AG192,$A$2:$A192)</f>
        <v>6.4098862846423046</v>
      </c>
      <c r="AH193" s="1">
        <f>_xlfn.FORECAST.ETS($A193,AH$2:AH192,$A$2:$A192)</f>
        <v>6.8440667341595098</v>
      </c>
      <c r="AI193" s="1">
        <f>_xlfn.FORECAST.ETS($A193,AI$2:AI192,$A$2:$A192)</f>
        <v>4.779072419665531</v>
      </c>
      <c r="AJ193" s="1">
        <f>_xlfn.FORECAST.ETS($A193,AJ$2:AJ192,$A$2:$A192)</f>
        <v>5.0789834453066387</v>
      </c>
      <c r="AK193" s="1">
        <f>_xlfn.FORECAST.ETS($A193,AK$2:AK192,$A$2:$A192)</f>
        <v>5.157833678676389</v>
      </c>
      <c r="AL193" s="1">
        <f t="shared" si="18"/>
        <v>0.92417832515443243</v>
      </c>
      <c r="AM193" s="1">
        <f>_xlfn.FORECAST.ETS($A193,AM$2:AM192,$A$2:$A192)</f>
        <v>4.9623522272266074</v>
      </c>
      <c r="AN193" s="1">
        <f>_xlfn.FORECAST.ETS($A193,AN$2:AN192,$A$2:$A192)</f>
        <v>4.9503351328249998</v>
      </c>
      <c r="AO193" s="1">
        <f>_xlfn.FORECAST.ETS($A193,AO$2:AO192,$A$2:$A192)</f>
        <v>4.6635922022816096</v>
      </c>
      <c r="AP193" s="1">
        <f>_xlfn.FORECAST.ETS($A193,AP$2:AP192,$A$2:$A192)</f>
        <v>5.5652452106563315</v>
      </c>
    </row>
    <row r="194" spans="1:42" x14ac:dyDescent="0.2">
      <c r="A194" s="9">
        <v>46204</v>
      </c>
      <c r="B194" s="1">
        <f t="shared" si="19"/>
        <v>7</v>
      </c>
      <c r="C194" s="1">
        <f t="shared" si="20"/>
        <v>2026</v>
      </c>
      <c r="D194" s="1">
        <v>4.75</v>
      </c>
      <c r="E194">
        <f t="shared" si="7"/>
        <v>0.75</v>
      </c>
      <c r="F194" s="1">
        <f>_xlfn.FORECAST.ETS($A194,F$2:F193,$A$2:$A193)</f>
        <v>7.1835555221704208</v>
      </c>
      <c r="G194" s="1">
        <f>_xlfn.FORECAST.ETS($A194,G$2:G193,$A$2:$A193)</f>
        <v>2.1331693637768527</v>
      </c>
      <c r="H194" s="1">
        <f>_xlfn.FORECAST.ETS($A194,H$2:H193,$A$2:$A193)</f>
        <v>8.4180656967822287E-2</v>
      </c>
      <c r="I194" s="1">
        <f>_xlfn.FORECAST.ETS($A194,I$2:I193,$A$2:$A193)</f>
        <v>8304.6683818548245</v>
      </c>
      <c r="J194" s="1">
        <f>_xlfn.FORECAST.ETS($A194,J$2:J193,$A$2:$A193)</f>
        <v>17013.689519538719</v>
      </c>
      <c r="K194" s="1">
        <f>_xlfn.FORECAST.ETS($A194,K$2:K193,$A$2:$A193)</f>
        <v>5.1222667726848723</v>
      </c>
      <c r="L194" s="1">
        <f>_xlfn.FORECAST.ETS($A194,L$2:L193,$A$2:$A193)</f>
        <v>7.0202487960571629</v>
      </c>
      <c r="M194" s="1">
        <f>_xlfn.FORECAST.ETS($A194,M$2:M193,$A$2:$A193)</f>
        <v>23.040385666396389</v>
      </c>
      <c r="N194" s="1">
        <f>_xlfn.FORECAST.ETS($A194,N$2:N193,$A$2:$A193)</f>
        <v>27.998845850602585</v>
      </c>
      <c r="O194" s="1">
        <f>_xlfn.FORECAST.ETS($A194,O$2:O193,$A$2:$A193)</f>
        <v>12.705664648836434</v>
      </c>
      <c r="P194">
        <f t="shared" si="9"/>
        <v>161.43391416869187</v>
      </c>
      <c r="Q194" s="1">
        <f>_xlfn.FORECAST.ETS($A194,Q$2:Q193,$A$2:$A193)</f>
        <v>19.40674686343489</v>
      </c>
      <c r="R194">
        <f t="shared" si="13"/>
        <v>16.848356970729697</v>
      </c>
      <c r="S194" s="1">
        <f>_xlfn.FORECAST.ETS($A194,S$2:S193,$A$2:$A193)</f>
        <v>76.931817512079348</v>
      </c>
      <c r="T194" s="1">
        <f>_xlfn.FORECAST.ETS($A194,T$2:T193,$A$2:$A193)</f>
        <v>8.4761875800283182</v>
      </c>
      <c r="U194" s="1">
        <f>_xlfn.FORECAST.ETS($A194,U$2:U193,$A$2:$A193)</f>
        <v>8.030029635825521</v>
      </c>
      <c r="V194" s="1">
        <f>_xlfn.FORECAST.ETS($A194,V$2:V193,$A$2:$A193)</f>
        <v>5.4876387388327483</v>
      </c>
      <c r="W194" s="1">
        <f>_xlfn.FORECAST.ETS($A194,W$2:W193,$A$2:$A193)</f>
        <v>5.0083271786474919</v>
      </c>
      <c r="X194">
        <v>34</v>
      </c>
      <c r="Y194">
        <f t="shared" si="16"/>
        <v>1156</v>
      </c>
      <c r="Z194" s="1">
        <f t="shared" si="17"/>
        <v>1.5622982029921375</v>
      </c>
      <c r="AA194">
        <v>0</v>
      </c>
      <c r="AB194" s="1">
        <v>4</v>
      </c>
      <c r="AC194">
        <v>0</v>
      </c>
      <c r="AD194" s="1">
        <f>_xlfn.FORECAST.ETS($A194,AD$2:AD193,$A$2:$A193)</f>
        <v>7.0219482507848276</v>
      </c>
      <c r="AE194" s="1">
        <f>_xlfn.FORECAST.ETS($A194,AE$2:AE193,$A$2:$A193)</f>
        <v>6.5579662544972157</v>
      </c>
      <c r="AF194" s="1">
        <f>_xlfn.FORECAST.ETS($A194,AF$2:AF193,$A$2:$A193)</f>
        <v>6.0683356663187471</v>
      </c>
      <c r="AG194" s="1">
        <f>_xlfn.FORECAST.ETS($A194,AG$2:AG193,$A$2:$A193)</f>
        <v>6.3909934343185464</v>
      </c>
      <c r="AH194" s="1">
        <f>_xlfn.FORECAST.ETS($A194,AH$2:AH193,$A$2:$A193)</f>
        <v>6.8471983789851745</v>
      </c>
      <c r="AI194" s="1">
        <f>_xlfn.FORECAST.ETS($A194,AI$2:AI193,$A$2:$A193)</f>
        <v>4.7831528214535242</v>
      </c>
      <c r="AJ194" s="1">
        <f>_xlfn.FORECAST.ETS($A194,AJ$2:AJ193,$A$2:$A193)</f>
        <v>5.1020369853726386</v>
      </c>
      <c r="AK194" s="1">
        <f>_xlfn.FORECAST.ETS($A194,AK$2:AK193,$A$2:$A193)</f>
        <v>5.1803459800863898</v>
      </c>
      <c r="AL194" s="1">
        <f t="shared" si="18"/>
        <v>0.92467866157753498</v>
      </c>
      <c r="AM194" s="1">
        <f>_xlfn.FORECAST.ETS($A194,AM$2:AM193,$A$2:$A193)</f>
        <v>4.9887936981019037</v>
      </c>
      <c r="AN194" s="1">
        <f>_xlfn.FORECAST.ETS($A194,AN$2:AN193,$A$2:$A193)</f>
        <v>4.9766682045941133</v>
      </c>
      <c r="AO194" s="1">
        <f>_xlfn.FORECAST.ETS($A194,AO$2:AO193,$A$2:$A193)</f>
        <v>4.6582560248233102</v>
      </c>
      <c r="AP194" s="1">
        <f>_xlfn.FORECAST.ETS($A194,AP$2:AP193,$A$2:$A193)</f>
        <v>5.558655634624933</v>
      </c>
    </row>
    <row r="195" spans="1:42" x14ac:dyDescent="0.2">
      <c r="A195" s="9">
        <v>46235</v>
      </c>
      <c r="B195" s="1">
        <f t="shared" si="19"/>
        <v>8</v>
      </c>
      <c r="C195" s="1">
        <f t="shared" si="20"/>
        <v>2026</v>
      </c>
      <c r="D195" s="1">
        <v>4.75</v>
      </c>
      <c r="E195">
        <f t="shared" ref="E195:E199" si="21">D195-AB195</f>
        <v>0.75</v>
      </c>
      <c r="F195" s="1">
        <f>_xlfn.FORECAST.ETS($A195,F$2:F194,$A$2:$A194)</f>
        <v>7.1327880868091356</v>
      </c>
      <c r="G195" s="1">
        <f>_xlfn.FORECAST.ETS($A195,G$2:G194,$A$2:$A194)</f>
        <v>1.9017036950154016</v>
      </c>
      <c r="H195" s="1">
        <f>_xlfn.FORECAST.ETS($A195,H$2:H194,$A$2:$A194)</f>
        <v>-2.1757479828208863</v>
      </c>
      <c r="I195" s="1">
        <f>_xlfn.FORECAST.ETS($A195,I$2:I194,$A$2:$A194)</f>
        <v>8388.400354201136</v>
      </c>
      <c r="J195" s="1">
        <f>_xlfn.FORECAST.ETS($A195,J$2:J194,$A$2:$A194)</f>
        <v>17053.975165097741</v>
      </c>
      <c r="K195" s="1">
        <f>_xlfn.FORECAST.ETS($A195,K$2:K194,$A$2:$A194)</f>
        <v>5.1233473567377574</v>
      </c>
      <c r="L195" s="1">
        <f>_xlfn.FORECAST.ETS($A195,L$2:L194,$A$2:$A194)</f>
        <v>7.0238573501533565</v>
      </c>
      <c r="M195" s="1">
        <f>_xlfn.FORECAST.ETS($A195,M$2:M194,$A$2:$A194)</f>
        <v>22.951885962564162</v>
      </c>
      <c r="N195" s="1">
        <f>_xlfn.FORECAST.ETS($A195,N$2:N194,$A$2:$A194)</f>
        <v>25.816069708208236</v>
      </c>
      <c r="O195" s="1">
        <f>_xlfn.FORECAST.ETS($A195,O$2:O194,$A$2:$A194)</f>
        <v>12.597260624206399</v>
      </c>
      <c r="P195">
        <f t="shared" si="9"/>
        <v>158.690975234181</v>
      </c>
      <c r="Q195" s="1">
        <f>_xlfn.FORECAST.ETS($A195,Q$2:Q194,$A$2:$A194)</f>
        <v>19.270495253463075</v>
      </c>
      <c r="R195">
        <f t="shared" si="13"/>
        <v>19.364288451558139</v>
      </c>
      <c r="S195" s="1">
        <f>_xlfn.FORECAST.ETS($A195,S$2:S194,$A$2:$A194)</f>
        <v>77.031170124911867</v>
      </c>
      <c r="T195" s="1">
        <f>_xlfn.FORECAST.ETS($A195,T$2:T194,$A$2:$A194)</f>
        <v>8.4842744674669461</v>
      </c>
      <c r="U195" s="1">
        <f>_xlfn.FORECAST.ETS($A195,U$2:U194,$A$2:$A194)</f>
        <v>7.9224303306933157</v>
      </c>
      <c r="V195" s="1">
        <f>_xlfn.FORECAST.ETS($A195,V$2:V194,$A$2:$A194)</f>
        <v>5.5056758211288095</v>
      </c>
      <c r="W195" s="1">
        <f>_xlfn.FORECAST.ETS($A195,W$2:W194,$A$2:$A194)</f>
        <v>4.9096843969215351</v>
      </c>
      <c r="X195">
        <v>34</v>
      </c>
      <c r="Y195">
        <f t="shared" si="16"/>
        <v>1156</v>
      </c>
      <c r="Z195" s="1">
        <f t="shared" si="17"/>
        <v>1.7539039585421667</v>
      </c>
      <c r="AA195">
        <v>0</v>
      </c>
      <c r="AB195" s="1">
        <v>4</v>
      </c>
      <c r="AC195">
        <v>0</v>
      </c>
      <c r="AD195" s="1">
        <f>_xlfn.FORECAST.ETS($A195,AD$2:AD194,$A$2:$A194)</f>
        <v>7.0251311678036323</v>
      </c>
      <c r="AE195" s="1">
        <f>_xlfn.FORECAST.ETS($A195,AE$2:AE194,$A$2:$A194)</f>
        <v>6.5612584488022447</v>
      </c>
      <c r="AF195" s="1">
        <f>_xlfn.FORECAST.ETS($A195,AF$2:AF194,$A$2:$A194)</f>
        <v>6.0745118027191101</v>
      </c>
      <c r="AG195" s="1">
        <f>_xlfn.FORECAST.ETS($A195,AG$2:AG194,$A$2:$A194)</f>
        <v>6.3934604533268233</v>
      </c>
      <c r="AH195" s="1">
        <f>_xlfn.FORECAST.ETS($A195,AH$2:AH194,$A$2:$A194)</f>
        <v>6.8502207957775303</v>
      </c>
      <c r="AI195" s="1">
        <f>_xlfn.FORECAST.ETS($A195,AI$2:AI194,$A$2:$A194)</f>
        <v>4.7872455244297702</v>
      </c>
      <c r="AJ195" s="1">
        <f>_xlfn.FORECAST.ETS($A195,AJ$2:AJ194,$A$2:$A194)</f>
        <v>5.1253379841618081</v>
      </c>
      <c r="AK195" s="1">
        <f>_xlfn.FORECAST.ETS($A195,AK$2:AK194,$A$2:$A194)</f>
        <v>5.2031286467196693</v>
      </c>
      <c r="AL195" s="1">
        <f t="shared" si="18"/>
        <v>0.92515807649904724</v>
      </c>
      <c r="AM195" s="1">
        <f>_xlfn.FORECAST.ETS($A195,AM$2:AM194,$A$2:$A194)</f>
        <v>5.0153921765509981</v>
      </c>
      <c r="AN195" s="1">
        <f>_xlfn.FORECAST.ETS($A195,AN$2:AN194,$A$2:$A194)</f>
        <v>5.0031588336372899</v>
      </c>
      <c r="AO195" s="1">
        <f>_xlfn.FORECAST.ETS($A195,AO$2:AO194,$A$2:$A194)</f>
        <v>4.6528427661754641</v>
      </c>
      <c r="AP195" s="1">
        <f>_xlfn.FORECAST.ETS($A195,AP$2:AP194,$A$2:$A194)</f>
        <v>5.5537935239816756</v>
      </c>
    </row>
    <row r="196" spans="1:42" x14ac:dyDescent="0.2">
      <c r="A196" s="9">
        <v>46266</v>
      </c>
      <c r="B196" s="1">
        <f t="shared" si="19"/>
        <v>9</v>
      </c>
      <c r="C196" s="1">
        <f t="shared" si="20"/>
        <v>2026</v>
      </c>
      <c r="D196" s="1">
        <v>4.75</v>
      </c>
      <c r="E196">
        <f t="shared" si="21"/>
        <v>0.75</v>
      </c>
      <c r="F196" s="1">
        <f>_xlfn.FORECAST.ETS($A196,F$2:F195,$A$2:$A195)</f>
        <v>7.1331873926334932</v>
      </c>
      <c r="G196" s="1">
        <f>_xlfn.FORECAST.ETS($A196,G$2:G195,$A$2:$A195)</f>
        <v>1.5903131791628724</v>
      </c>
      <c r="H196" s="1">
        <f>_xlfn.FORECAST.ETS($A196,H$2:H195,$A$2:$A195)</f>
        <v>-6.0736078663438331E-2</v>
      </c>
      <c r="I196" s="1">
        <f>_xlfn.FORECAST.ETS($A196,I$2:I195,$A$2:$A195)</f>
        <v>8294.1026167087966</v>
      </c>
      <c r="J196" s="1">
        <f>_xlfn.FORECAST.ETS($A196,J$2:J195,$A$2:$A195)</f>
        <v>17093.713796313943</v>
      </c>
      <c r="K196" s="1">
        <f>_xlfn.FORECAST.ETS($A196,K$2:K195,$A$2:$A195)</f>
        <v>5.1242620256926452</v>
      </c>
      <c r="L196" s="1">
        <f>_xlfn.FORECAST.ETS($A196,L$2:L195,$A$2:$A195)</f>
        <v>7.0274618702987448</v>
      </c>
      <c r="M196" s="1">
        <f>_xlfn.FORECAST.ETS($A196,M$2:M195,$A$2:$A195)</f>
        <v>22.863959746393849</v>
      </c>
      <c r="N196" s="1">
        <f>_xlfn.FORECAST.ETS($A196,N$2:N195,$A$2:$A195)</f>
        <v>27.083556810205707</v>
      </c>
      <c r="O196" s="1">
        <f>_xlfn.FORECAST.ETS($A196,O$2:O195,$A$2:$A195)</f>
        <v>12.488129219808624</v>
      </c>
      <c r="P196">
        <f t="shared" si="9"/>
        <v>155.95337141063794</v>
      </c>
      <c r="Q196" s="1">
        <f>_xlfn.FORECAST.ETS($A196,Q$2:Q195,$A$2:$A195)</f>
        <v>19.979117236540699</v>
      </c>
      <c r="R196">
        <f t="shared" si="13"/>
        <v>17.585236987051118</v>
      </c>
      <c r="S196" s="1">
        <f>_xlfn.FORECAST.ETS($A196,S$2:S195,$A$2:$A195)</f>
        <v>77.128689993902967</v>
      </c>
      <c r="T196" s="1">
        <f>_xlfn.FORECAST.ETS($A196,T$2:T195,$A$2:$A195)</f>
        <v>8.403067843229028</v>
      </c>
      <c r="U196" s="1">
        <f>_xlfn.FORECAST.ETS($A196,U$2:U195,$A$2:$A195)</f>
        <v>7.9264808060040659</v>
      </c>
      <c r="V196" s="1">
        <f>_xlfn.FORECAST.ETS($A196,V$2:V195,$A$2:$A195)</f>
        <v>5.4234778813417091</v>
      </c>
      <c r="W196" s="1">
        <f>_xlfn.FORECAST.ETS($A196,W$2:W195,$A$2:$A195)</f>
        <v>4.9136267429020606</v>
      </c>
      <c r="X196">
        <v>42</v>
      </c>
      <c r="Y196">
        <f t="shared" si="16"/>
        <v>1764</v>
      </c>
      <c r="Z196" s="1">
        <f t="shared" si="17"/>
        <v>1.6105682019895089</v>
      </c>
      <c r="AA196">
        <v>0</v>
      </c>
      <c r="AB196" s="1">
        <v>4</v>
      </c>
      <c r="AC196">
        <v>0</v>
      </c>
      <c r="AD196" s="1">
        <f>_xlfn.FORECAST.ETS($A196,AD$2:AD195,$A$2:$A195)</f>
        <v>7.0283118019184698</v>
      </c>
      <c r="AE196" s="1">
        <f>_xlfn.FORECAST.ETS($A196,AE$2:AE195,$A$2:$A195)</f>
        <v>6.5676235367479308</v>
      </c>
      <c r="AF196" s="1">
        <f>_xlfn.FORECAST.ETS($A196,AF$2:AF195,$A$2:$A195)</f>
        <v>6.0776374564486053</v>
      </c>
      <c r="AG196" s="1">
        <f>_xlfn.FORECAST.ETS($A196,AG$2:AG195,$A$2:$A195)</f>
        <v>6.4103102501998608</v>
      </c>
      <c r="AH196" s="1">
        <f>_xlfn.FORECAST.ETS($A196,AH$2:AH195,$A$2:$A195)</f>
        <v>6.8527815025520304</v>
      </c>
      <c r="AI196" s="1">
        <f>_xlfn.FORECAST.ETS($A196,AI$2:AI195,$A$2:$A195)</f>
        <v>4.7913501632306188</v>
      </c>
      <c r="AJ196" s="1">
        <f>_xlfn.FORECAST.ETS($A196,AJ$2:AJ195,$A$2:$A195)</f>
        <v>5.1488789599436595</v>
      </c>
      <c r="AK196" s="1">
        <f>_xlfn.FORECAST.ETS($A196,AK$2:AK195,$A$2:$A195)</f>
        <v>5.2261735218535117</v>
      </c>
      <c r="AL196" s="1">
        <f t="shared" si="18"/>
        <v>0.92561716188717269</v>
      </c>
      <c r="AM196" s="1">
        <f>_xlfn.FORECAST.ETS($A196,AM$2:AM195,$A$2:$A195)</f>
        <v>5.0421428395063739</v>
      </c>
      <c r="AN196" s="1">
        <f>_xlfn.FORECAST.ETS($A196,AN$2:AN195,$A$2:$A195)</f>
        <v>5.0298021813213873</v>
      </c>
      <c r="AO196" s="1">
        <f>_xlfn.FORECAST.ETS($A196,AO$2:AO195,$A$2:$A195)</f>
        <v>4.6473546097150829</v>
      </c>
      <c r="AP196" s="1">
        <f>_xlfn.FORECAST.ETS($A196,AP$2:AP195,$A$2:$A195)</f>
        <v>5.5468636078676816</v>
      </c>
    </row>
    <row r="197" spans="1:42" x14ac:dyDescent="0.2">
      <c r="A197" s="9">
        <v>46296</v>
      </c>
      <c r="B197" s="1">
        <f t="shared" si="19"/>
        <v>10</v>
      </c>
      <c r="C197" s="1">
        <f t="shared" si="20"/>
        <v>2026</v>
      </c>
      <c r="D197" s="1">
        <v>4.75</v>
      </c>
      <c r="E197">
        <f t="shared" si="21"/>
        <v>0.75</v>
      </c>
      <c r="F197" s="1">
        <f>_xlfn.FORECAST.ETS($A197,F$2:F196,$A$2:$A196)</f>
        <v>7.1025788067959965</v>
      </c>
      <c r="G197" s="1">
        <f>_xlfn.FORECAST.ETS($A197,G$2:G196,$A$2:$A196)</f>
        <v>1.4068942069259867</v>
      </c>
      <c r="H197" s="1">
        <f>_xlfn.FORECAST.ETS($A197,H$2:H196,$A$2:$A196)</f>
        <v>-4.4738177567404795</v>
      </c>
      <c r="I197" s="1">
        <f>_xlfn.FORECAST.ETS($A197,I$2:I196,$A$2:$A196)</f>
        <v>8314.4255450558449</v>
      </c>
      <c r="J197" s="1">
        <f>_xlfn.FORECAST.ETS($A197,J$2:J196,$A$2:$A196)</f>
        <v>17133.702404927866</v>
      </c>
      <c r="K197" s="1">
        <f>_xlfn.FORECAST.ETS($A197,K$2:K196,$A$2:$A196)</f>
        <v>5.1251703820449341</v>
      </c>
      <c r="L197" s="1">
        <f>_xlfn.FORECAST.ETS($A197,L$2:L196,$A$2:$A196)</f>
        <v>7.0310663904441313</v>
      </c>
      <c r="M197" s="1">
        <f>_xlfn.FORECAST.ETS($A197,M$2:M196,$A$2:$A196)</f>
        <v>22.776589261855744</v>
      </c>
      <c r="N197" s="1">
        <f>_xlfn.FORECAST.ETS($A197,N$2:N196,$A$2:$A196)</f>
        <v>25.179603951277912</v>
      </c>
      <c r="O197" s="1">
        <f>_xlfn.FORECAST.ETS($A197,O$2:O196,$A$2:$A196)</f>
        <v>12.378291933493506</v>
      </c>
      <c r="P197">
        <f t="shared" si="9"/>
        <v>153.2221111907904</v>
      </c>
      <c r="Q197" s="1">
        <f>_xlfn.FORECAST.ETS($A197,Q$2:Q196,$A$2:$A196)</f>
        <v>20.241275451216374</v>
      </c>
      <c r="R197">
        <f t="shared" si="13"/>
        <v>19.424239402156459</v>
      </c>
      <c r="S197" s="1">
        <f>_xlfn.FORECAST.ETS($A197,S$2:S196,$A$2:$A196)</f>
        <v>77.224431286153234</v>
      </c>
      <c r="T197" s="1">
        <f>_xlfn.FORECAST.ETS($A197,T$2:T196,$A$2:$A196)</f>
        <v>8.4077744899786833</v>
      </c>
      <c r="U197" s="1">
        <f>_xlfn.FORECAST.ETS($A197,U$2:U196,$A$2:$A196)</f>
        <v>7.9305300011307196</v>
      </c>
      <c r="V197" s="1">
        <f>_xlfn.FORECAST.ETS($A197,V$2:V196,$A$2:$A196)</f>
        <v>5.4283749166163</v>
      </c>
      <c r="W197" s="1">
        <f>_xlfn.FORECAST.ETS($A197,W$2:W196,$A$2:$A196)</f>
        <v>4.9175675503098972</v>
      </c>
      <c r="X197">
        <v>34</v>
      </c>
      <c r="Y197">
        <f t="shared" si="16"/>
        <v>1156</v>
      </c>
      <c r="Z197" s="1">
        <f t="shared" si="17"/>
        <v>1.6116274208222785</v>
      </c>
      <c r="AA197">
        <v>0</v>
      </c>
      <c r="AB197" s="1">
        <v>4</v>
      </c>
      <c r="AC197">
        <v>0</v>
      </c>
      <c r="AD197" s="1">
        <f>_xlfn.FORECAST.ETS($A197,AD$2:AD196,$A$2:$A196)</f>
        <v>7.0315090432144922</v>
      </c>
      <c r="AE197" s="1">
        <f>_xlfn.FORECAST.ETS($A197,AE$2:AE196,$A$2:$A196)</f>
        <v>6.5704063140412012</v>
      </c>
      <c r="AF197" s="1">
        <f>_xlfn.FORECAST.ETS($A197,AF$2:AF196,$A$2:$A196)</f>
        <v>6.0820069292239074</v>
      </c>
      <c r="AG197" s="1">
        <f>_xlfn.FORECAST.ETS($A197,AG$2:AG196,$A$2:$A196)</f>
        <v>6.4129323991922211</v>
      </c>
      <c r="AH197" s="1">
        <f>_xlfn.FORECAST.ETS($A197,AH$2:AH196,$A$2:$A196)</f>
        <v>6.8553432350082462</v>
      </c>
      <c r="AI197" s="1">
        <f>_xlfn.FORECAST.ETS($A197,AI$2:AI196,$A$2:$A196)</f>
        <v>4.795466385090454</v>
      </c>
      <c r="AJ197" s="1">
        <f>_xlfn.FORECAST.ETS($A197,AJ$2:AJ196,$A$2:$A196)</f>
        <v>5.1726526876149812</v>
      </c>
      <c r="AK197" s="1">
        <f>_xlfn.FORECAST.ETS($A197,AK$2:AK196,$A$2:$A196)</f>
        <v>5.2494727284163263</v>
      </c>
      <c r="AL197" s="1">
        <f t="shared" si="18"/>
        <v>0.92605649099610898</v>
      </c>
      <c r="AM197" s="1">
        <f>_xlfn.FORECAST.ETS($A197,AM$2:AM196,$A$2:$A196)</f>
        <v>5.0690410298916131</v>
      </c>
      <c r="AN197" s="1">
        <f>_xlfn.FORECAST.ETS($A197,AN$2:AN196,$A$2:$A196)</f>
        <v>5.0565935755305489</v>
      </c>
      <c r="AO197" s="1">
        <f>_xlfn.FORECAST.ETS($A197,AO$2:AO196,$A$2:$A196)</f>
        <v>4.6417936650062392</v>
      </c>
      <c r="AP197" s="1">
        <f>_xlfn.FORECAST.ETS($A197,AP$2:AP196,$A$2:$A196)</f>
        <v>5.5400374606281995</v>
      </c>
    </row>
    <row r="198" spans="1:42" x14ac:dyDescent="0.2">
      <c r="A198" s="9">
        <v>46327</v>
      </c>
      <c r="B198" s="1">
        <f t="shared" si="19"/>
        <v>11</v>
      </c>
      <c r="C198" s="1">
        <f t="shared" si="20"/>
        <v>2026</v>
      </c>
      <c r="D198" s="1">
        <v>4.75</v>
      </c>
      <c r="E198">
        <f t="shared" si="21"/>
        <v>0.75</v>
      </c>
      <c r="F198" s="1">
        <f>_xlfn.FORECAST.ETS($A198,F$2:F197,$A$2:$A197)</f>
        <v>7.2020396503457844</v>
      </c>
      <c r="G198" s="1">
        <f>_xlfn.FORECAST.ETS($A198,G$2:G197,$A$2:$A197)</f>
        <v>1.5005169678983727</v>
      </c>
      <c r="H198" s="1">
        <f>_xlfn.FORECAST.ETS($A198,H$2:H197,$A$2:$A197)</f>
        <v>-5.2599811496437034</v>
      </c>
      <c r="I198" s="1">
        <f>_xlfn.FORECAST.ETS($A198,I$2:I197,$A$2:$A197)</f>
        <v>8326.7333418032413</v>
      </c>
      <c r="J198" s="1">
        <f>_xlfn.FORECAST.ETS($A198,J$2:J197,$A$2:$A197)</f>
        <v>17173.670507487492</v>
      </c>
      <c r="K198" s="1">
        <f>_xlfn.FORECAST.ETS($A198,K$2:K197,$A$2:$A197)</f>
        <v>5.1260726114503505</v>
      </c>
      <c r="L198" s="1">
        <f>_xlfn.FORECAST.ETS($A198,L$2:L197,$A$2:$A197)</f>
        <v>7.0345023509165507</v>
      </c>
      <c r="M198" s="1">
        <f>_xlfn.FORECAST.ETS($A198,M$2:M197,$A$2:$A197)</f>
        <v>22.689757362632268</v>
      </c>
      <c r="N198" s="1">
        <f>_xlfn.FORECAST.ETS($A198,N$2:N197,$A$2:$A197)</f>
        <v>25.575639380698064</v>
      </c>
      <c r="O198" s="1">
        <f>_xlfn.FORECAST.ETS($A198,O$2:O197,$A$2:$A197)</f>
        <v>12.281736828766801</v>
      </c>
      <c r="P198">
        <f t="shared" si="9"/>
        <v>150.84105953108681</v>
      </c>
      <c r="Q198" s="1">
        <f>_xlfn.FORECAST.ETS($A198,Q$2:Q197,$A$2:$A197)</f>
        <v>20.374311532384567</v>
      </c>
      <c r="R198">
        <f t="shared" si="13"/>
        <v>19.078554895518295</v>
      </c>
      <c r="S198" s="1">
        <f>_xlfn.FORECAST.ETS($A198,S$2:S197,$A$2:$A197)</f>
        <v>77.318446310191646</v>
      </c>
      <c r="T198" s="1">
        <f>_xlfn.FORECAST.ETS($A198,T$2:T197,$A$2:$A197)</f>
        <v>8.3319896338242536</v>
      </c>
      <c r="U198" s="1">
        <f>_xlfn.FORECAST.ETS($A198,U$2:U197,$A$2:$A197)</f>
        <v>7.8079772237911049</v>
      </c>
      <c r="V198" s="1">
        <f>_xlfn.FORECAST.ETS($A198,V$2:V197,$A$2:$A197)</f>
        <v>5.3502481612452151</v>
      </c>
      <c r="W198" s="1">
        <f>_xlfn.FORECAST.ETS($A198,W$2:W197,$A$2:$A197)</f>
        <v>4.7910747453560649</v>
      </c>
      <c r="X198">
        <v>34</v>
      </c>
      <c r="Y198">
        <f t="shared" si="16"/>
        <v>1156</v>
      </c>
      <c r="Z198" s="1">
        <f t="shared" si="17"/>
        <v>1.6887901922906874</v>
      </c>
      <c r="AA198">
        <v>0</v>
      </c>
      <c r="AB198" s="1">
        <v>4</v>
      </c>
      <c r="AC198">
        <v>0</v>
      </c>
      <c r="AD198" s="1">
        <f>_xlfn.FORECAST.ETS($A198,AD$2:AD197,$A$2:$A197)</f>
        <v>7.0347062845105128</v>
      </c>
      <c r="AE198" s="1">
        <f>_xlfn.FORECAST.ETS($A198,AE$2:AE197,$A$2:$A197)</f>
        <v>6.58166148107777</v>
      </c>
      <c r="AF198" s="1">
        <f>_xlfn.FORECAST.ETS($A198,AF$2:AF197,$A$2:$A197)</f>
        <v>6.0886961225580976</v>
      </c>
      <c r="AG198" s="1">
        <f>_xlfn.FORECAST.ETS($A198,AG$2:AG197,$A$2:$A197)</f>
        <v>6.4351293342287432</v>
      </c>
      <c r="AH198" s="1">
        <f>_xlfn.FORECAST.ETS($A198,AH$2:AH197,$A$2:$A197)</f>
        <v>6.8579163470801792</v>
      </c>
      <c r="AI198" s="1">
        <f>_xlfn.FORECAST.ETS($A198,AI$2:AI197,$A$2:$A197)</f>
        <v>4.7995938493476862</v>
      </c>
      <c r="AJ198" s="1">
        <f>_xlfn.FORECAST.ETS($A198,AJ$2:AJ197,$A$2:$A197)</f>
        <v>5.1966521887159951</v>
      </c>
      <c r="AK198" s="1">
        <f>_xlfn.FORECAST.ETS($A198,AK$2:AK197,$A$2:$A197)</f>
        <v>5.2730186581094634</v>
      </c>
      <c r="AL198" s="1">
        <f t="shared" si="18"/>
        <v>0.92647661901432921</v>
      </c>
      <c r="AM198" s="1">
        <f>_xlfn.FORECAST.ETS($A198,AM$2:AM197,$A$2:$A197)</f>
        <v>5.0960822501576821</v>
      </c>
      <c r="AN198" s="1">
        <f>_xlfn.FORECAST.ETS($A198,AN$2:AN197,$A$2:$A197)</f>
        <v>5.0835285041820972</v>
      </c>
      <c r="AO198" s="1">
        <f>_xlfn.FORECAST.ETS($A198,AO$2:AO197,$A$2:$A197)</f>
        <v>4.63616197066011</v>
      </c>
      <c r="AP198" s="1">
        <f>_xlfn.FORECAST.ETS($A198,AP$2:AP197,$A$2:$A197)</f>
        <v>5.5331362951940797</v>
      </c>
    </row>
    <row r="199" spans="1:42" x14ac:dyDescent="0.2">
      <c r="A199" s="9">
        <v>46357</v>
      </c>
      <c r="B199" s="1">
        <f t="shared" si="19"/>
        <v>12</v>
      </c>
      <c r="C199" s="1">
        <f t="shared" si="20"/>
        <v>2026</v>
      </c>
      <c r="D199" s="1">
        <v>4.75</v>
      </c>
      <c r="E199">
        <f t="shared" si="21"/>
        <v>0.75</v>
      </c>
      <c r="F199" s="1">
        <f>_xlfn.FORECAST.ETS($A199,F$2:F198,$A$2:$A198)</f>
        <v>7.357679509172895</v>
      </c>
      <c r="G199" s="1">
        <f>_xlfn.FORECAST.ETS($A199,G$2:G198,$A$2:$A198)</f>
        <v>1.3220215682566636</v>
      </c>
      <c r="H199" s="1">
        <f>_xlfn.FORECAST.ETS($A199,H$2:H198,$A$2:$A198)</f>
        <v>-1.9422674140641498</v>
      </c>
      <c r="I199" s="1">
        <f>_xlfn.FORECAST.ETS($A199,I$2:I198,$A$2:$A198)</f>
        <v>8443.3702596613239</v>
      </c>
      <c r="J199" s="1">
        <f>_xlfn.FORECAST.ETS($A199,J$2:J198,$A$2:$A198)</f>
        <v>17214.149421964557</v>
      </c>
      <c r="K199" s="1">
        <f>_xlfn.FORECAST.ETS($A199,K$2:K198,$A$2:$A198)</f>
        <v>5.1269688932255075</v>
      </c>
      <c r="L199" s="1">
        <f>_xlfn.FORECAST.ETS($A199,L$2:L198,$A$2:$A198)</f>
        <v>7.0379521784815209</v>
      </c>
      <c r="M199" s="1">
        <f>_xlfn.FORECAST.ETS($A199,M$2:M198,$A$2:$A198)</f>
        <v>22.60344748847465</v>
      </c>
      <c r="N199" s="1">
        <f>_xlfn.FORECAST.ETS($A199,N$2:N198,$A$2:$A198)</f>
        <v>24.407395861245352</v>
      </c>
      <c r="O199" s="1">
        <f>_xlfn.FORECAST.ETS($A199,O$2:O198,$A$2:$A198)</f>
        <v>12.183271371689779</v>
      </c>
      <c r="P199">
        <f t="shared" si="9"/>
        <v>148.43210131623576</v>
      </c>
      <c r="Q199" s="1">
        <f>_xlfn.FORECAST.ETS($A199,Q$2:Q198,$A$2:$A198)</f>
        <v>21.327947778206415</v>
      </c>
      <c r="R199">
        <f t="shared" si="13"/>
        <v>19.477937500383803</v>
      </c>
      <c r="S199" s="1">
        <f>_xlfn.FORECAST.ETS($A199,S$2:S198,$A$2:$A198)</f>
        <v>77.410785588501611</v>
      </c>
      <c r="T199" s="1">
        <f>_xlfn.FORECAST.ETS($A199,T$2:T198,$A$2:$A198)</f>
        <v>8.2004017328021455</v>
      </c>
      <c r="U199" s="1">
        <f>_xlfn.FORECAST.ETS($A199,U$2:U198,$A$2:$A198)</f>
        <v>7.761257058905727</v>
      </c>
      <c r="V199" s="1">
        <f>_xlfn.FORECAST.ETS($A199,V$2:V198,$A$2:$A198)</f>
        <v>5.2214715229038067</v>
      </c>
      <c r="W199" s="1">
        <f>_xlfn.FORECAST.ETS($A199,W$2:W198,$A$2:$A198)</f>
        <v>4.7444863670668802</v>
      </c>
      <c r="X199">
        <v>25</v>
      </c>
      <c r="Y199">
        <f t="shared" si="16"/>
        <v>625</v>
      </c>
      <c r="Z199" s="1">
        <f t="shared" si="17"/>
        <v>1.5513797153011293</v>
      </c>
      <c r="AA199">
        <v>0</v>
      </c>
      <c r="AB199" s="1">
        <v>4</v>
      </c>
      <c r="AC199">
        <v>1</v>
      </c>
      <c r="AD199" s="1">
        <f>_xlfn.FORECAST.ETS($A199,AD$2:AD198,$A$2:$A198)</f>
        <v>7.0380604803654556</v>
      </c>
      <c r="AE199" s="1">
        <f>_xlfn.FORECAST.ETS($A199,AE$2:AE198,$A$2:$A198)</f>
        <v>6.5964860486469812</v>
      </c>
      <c r="AF199" s="1">
        <f>_xlfn.FORECAST.ETS($A199,AF$2:AF198,$A$2:$A198)</f>
        <v>6.1148269782987965</v>
      </c>
      <c r="AG199" s="1">
        <f>_xlfn.FORECAST.ETS($A199,AG$2:AG198,$A$2:$A198)</f>
        <v>6.4283953707032762</v>
      </c>
      <c r="AH199" s="1">
        <f>_xlfn.FORECAST.ETS($A199,AH$2:AH198,$A$2:$A198)</f>
        <v>6.8604905060205352</v>
      </c>
      <c r="AI199" s="1">
        <f>_xlfn.FORECAST.ETS($A199,AI$2:AI198,$A$2:$A198)</f>
        <v>4.8037322269724285</v>
      </c>
      <c r="AJ199" s="1">
        <f>_xlfn.FORECAST.ETS($A199,AJ$2:AJ198,$A$2:$A198)</f>
        <v>5.2208707218815249</v>
      </c>
      <c r="AK199" s="1">
        <f>_xlfn.FORECAST.ETS($A199,AK$2:AK198,$A$2:$A198)</f>
        <v>5.2968039610029933</v>
      </c>
      <c r="AL199" s="1">
        <f t="shared" si="18"/>
        <v>0.92687808368903224</v>
      </c>
      <c r="AM199" s="1">
        <f>_xlfn.FORECAST.ETS($A199,AM$2:AM198,$A$2:$A198)</f>
        <v>5.1232621561009211</v>
      </c>
      <c r="AN199" s="1">
        <f>_xlfn.FORECAST.ETS($A199,AN$2:AN198,$A$2:$A198)</f>
        <v>5.1106026090250252</v>
      </c>
      <c r="AO199" s="1">
        <f>_xlfn.FORECAST.ETS($A199,AO$2:AO198,$A$2:$A198)</f>
        <v>4.6304614970705371</v>
      </c>
      <c r="AP199" s="1">
        <f>_xlfn.FORECAST.ETS($A199,AP$2:AP198,$A$2:$A198)</f>
        <v>5.5261621848502536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E592-3F64-1F44-95AD-473FD5D37BCF}">
  <dimension ref="A1:AP14"/>
  <sheetViews>
    <sheetView workbookViewId="0">
      <selection activeCell="L2" sqref="L2"/>
    </sheetView>
  </sheetViews>
  <sheetFormatPr baseColWidth="10" defaultRowHeight="16" x14ac:dyDescent="0.2"/>
  <sheetData>
    <row r="1" spans="1:42" x14ac:dyDescent="0.2">
      <c r="A1" t="s">
        <v>0</v>
      </c>
      <c r="B1" t="s">
        <v>1</v>
      </c>
      <c r="C1" t="s">
        <v>2</v>
      </c>
      <c r="D1" t="s">
        <v>3</v>
      </c>
      <c r="E1" t="s">
        <v>98</v>
      </c>
      <c r="F1" t="s">
        <v>4</v>
      </c>
      <c r="G1" t="s">
        <v>5</v>
      </c>
      <c r="H1" t="s">
        <v>6</v>
      </c>
      <c r="I1" t="s">
        <v>7</v>
      </c>
      <c r="J1" t="s">
        <v>8</v>
      </c>
      <c r="K1" t="s">
        <v>9</v>
      </c>
      <c r="L1" t="s">
        <v>10</v>
      </c>
      <c r="M1" t="s">
        <v>11</v>
      </c>
      <c r="N1" t="s">
        <v>12</v>
      </c>
      <c r="O1" t="s">
        <v>13</v>
      </c>
      <c r="P1" t="s">
        <v>14</v>
      </c>
      <c r="Q1" t="s">
        <v>15</v>
      </c>
      <c r="R1" t="s">
        <v>16</v>
      </c>
      <c r="S1" t="s">
        <v>17</v>
      </c>
      <c r="T1" t="s">
        <v>99</v>
      </c>
      <c r="U1" t="s">
        <v>100</v>
      </c>
      <c r="V1" t="s">
        <v>18</v>
      </c>
      <c r="W1" t="s">
        <v>19</v>
      </c>
      <c r="X1" t="s">
        <v>20</v>
      </c>
      <c r="Y1" t="s">
        <v>21</v>
      </c>
      <c r="Z1" t="s">
        <v>22</v>
      </c>
      <c r="AA1" t="s">
        <v>23</v>
      </c>
      <c r="AB1" t="s">
        <v>24</v>
      </c>
      <c r="AC1" t="s">
        <v>25</v>
      </c>
      <c r="AD1" t="s">
        <v>26</v>
      </c>
      <c r="AE1" t="s">
        <v>27</v>
      </c>
      <c r="AF1" t="s">
        <v>28</v>
      </c>
      <c r="AG1" t="s">
        <v>29</v>
      </c>
      <c r="AH1" t="s">
        <v>30</v>
      </c>
      <c r="AI1" s="12" t="s">
        <v>31</v>
      </c>
      <c r="AJ1" s="12" t="s">
        <v>60</v>
      </c>
      <c r="AK1" s="12" t="s">
        <v>32</v>
      </c>
      <c r="AL1" s="12" t="s">
        <v>63</v>
      </c>
      <c r="AM1" s="12" t="s">
        <v>65</v>
      </c>
      <c r="AN1" s="12" t="s">
        <v>67</v>
      </c>
      <c r="AO1" t="s">
        <v>96</v>
      </c>
      <c r="AP1" t="s">
        <v>97</v>
      </c>
    </row>
    <row r="2" spans="1:42" x14ac:dyDescent="0.2">
      <c r="A2" s="9">
        <v>45992</v>
      </c>
      <c r="B2" s="1">
        <v>12</v>
      </c>
      <c r="C2" s="1">
        <v>2025</v>
      </c>
      <c r="D2" s="1">
        <v>4.75</v>
      </c>
      <c r="E2" s="1">
        <v>0.75</v>
      </c>
      <c r="F2" s="1">
        <v>6.1221316622939845</v>
      </c>
      <c r="G2" s="1">
        <v>2.6982969826398451</v>
      </c>
      <c r="H2" s="1">
        <v>0.71796527579872294</v>
      </c>
      <c r="I2" s="1">
        <v>8324.2716616722973</v>
      </c>
      <c r="J2" s="1">
        <v>16737.357486883458</v>
      </c>
      <c r="K2" s="1">
        <v>5.1153990982345734</v>
      </c>
      <c r="L2" s="1">
        <v>6.9957396052538527</v>
      </c>
      <c r="M2" s="1">
        <v>23.677572758014602</v>
      </c>
      <c r="N2" s="1">
        <v>25.277297052264668</v>
      </c>
      <c r="O2" s="1">
        <v>13.373128248389222</v>
      </c>
      <c r="P2" s="1">
        <v>178.84055914786578</v>
      </c>
      <c r="Q2" s="1">
        <v>18.908239187477047</v>
      </c>
      <c r="R2" s="1">
        <v>18.763762753854465</v>
      </c>
      <c r="S2" s="1">
        <v>76.255020881507917</v>
      </c>
      <c r="T2" s="1">
        <v>8.2555812561007116</v>
      </c>
      <c r="U2" s="1">
        <v>7.7666054028859728</v>
      </c>
      <c r="V2" s="1">
        <v>5.3938420640638709</v>
      </c>
      <c r="W2" s="1">
        <v>4.7676363905056531</v>
      </c>
      <c r="X2" s="1">
        <v>23</v>
      </c>
      <c r="Y2" s="1">
        <v>529</v>
      </c>
      <c r="Z2" s="1">
        <v>1.630645344303191</v>
      </c>
      <c r="AA2" s="1">
        <v>0</v>
      </c>
      <c r="AB2" s="1">
        <v>4</v>
      </c>
      <c r="AC2" s="1">
        <v>1</v>
      </c>
      <c r="AD2" s="1">
        <v>6.995697355983979</v>
      </c>
      <c r="AE2" s="1">
        <v>6.5106596756908779</v>
      </c>
      <c r="AF2" s="1">
        <v>6.074534230131384</v>
      </c>
      <c r="AG2" s="1">
        <v>6.3159770127089354</v>
      </c>
      <c r="AH2" s="1">
        <v>6.8257317826926363</v>
      </c>
      <c r="AI2" s="1">
        <v>4.7548705170303078</v>
      </c>
      <c r="AJ2" s="1">
        <v>4.9463128851679725</v>
      </c>
      <c r="AK2" s="1">
        <v>5.0289325325422931</v>
      </c>
      <c r="AL2" s="1">
        <v>0.92070127177669314</v>
      </c>
      <c r="AM2" s="1">
        <v>4.8072933385034036</v>
      </c>
      <c r="AN2" s="1">
        <v>4.7959391260033088</v>
      </c>
      <c r="AO2" s="1">
        <v>4.6930342170656481</v>
      </c>
      <c r="AP2" s="1">
        <v>5.6012020543394367</v>
      </c>
    </row>
    <row r="3" spans="1:42" x14ac:dyDescent="0.2">
      <c r="A3" s="9">
        <v>46023</v>
      </c>
      <c r="B3" s="1">
        <v>1</v>
      </c>
      <c r="C3" s="1">
        <v>2026</v>
      </c>
      <c r="D3" s="1">
        <v>4.75</v>
      </c>
      <c r="E3" s="1">
        <v>0.75</v>
      </c>
      <c r="F3" s="1">
        <v>6.7056078832812744</v>
      </c>
      <c r="G3" s="1">
        <v>2.3944579521393448</v>
      </c>
      <c r="H3" s="1">
        <v>-2.7534901585301257</v>
      </c>
      <c r="I3" s="1">
        <v>8230.1349941690678</v>
      </c>
      <c r="J3" s="1">
        <v>16777.859416242383</v>
      </c>
      <c r="K3" s="1">
        <v>5.1164388379368981</v>
      </c>
      <c r="L3" s="1">
        <v>6.9994563140389969</v>
      </c>
      <c r="M3" s="1">
        <v>23.58450476640872</v>
      </c>
      <c r="N3" s="1">
        <v>25.435438839118103</v>
      </c>
      <c r="O3" s="1">
        <v>13.281579692447959</v>
      </c>
      <c r="P3" s="1">
        <v>176.40035912684604</v>
      </c>
      <c r="Q3" s="1">
        <v>18.885851812829575</v>
      </c>
      <c r="R3" s="1">
        <v>18.812624889195646</v>
      </c>
      <c r="S3" s="1">
        <v>76.368823828202764</v>
      </c>
      <c r="T3" s="1">
        <v>8.5360614210291956</v>
      </c>
      <c r="U3" s="1">
        <v>8.0245349856974926</v>
      </c>
      <c r="V3" s="1">
        <v>5.5716191660180669</v>
      </c>
      <c r="W3" s="1">
        <v>5.0254692138409025</v>
      </c>
      <c r="X3" s="1">
        <v>34</v>
      </c>
      <c r="Y3" s="1">
        <v>1156</v>
      </c>
      <c r="Z3" s="1">
        <v>1.6678350953191892</v>
      </c>
      <c r="AA3" s="1">
        <v>0</v>
      </c>
      <c r="AB3" s="1">
        <v>4</v>
      </c>
      <c r="AC3" s="1">
        <v>0</v>
      </c>
      <c r="AD3" s="1">
        <v>6.9979069523768915</v>
      </c>
      <c r="AE3" s="1">
        <v>6.5114951279688569</v>
      </c>
      <c r="AF3" s="1">
        <v>6.0474166292263059</v>
      </c>
      <c r="AG3" s="1">
        <v>6.3221358720941367</v>
      </c>
      <c r="AH3" s="1">
        <v>6.8275702777404259</v>
      </c>
      <c r="AI3" s="1">
        <v>4.7588686653166388</v>
      </c>
      <c r="AJ3" s="1">
        <v>4.9677088071577185</v>
      </c>
      <c r="AK3" s="1">
        <v>5.0496341892462304</v>
      </c>
      <c r="AL3" s="1">
        <v>0.92134070465062701</v>
      </c>
      <c r="AM3" s="1">
        <v>4.8326812916731345</v>
      </c>
      <c r="AN3" s="1">
        <v>4.8212150227066743</v>
      </c>
      <c r="AO3" s="1">
        <v>4.6890348979779981</v>
      </c>
      <c r="AP3" s="1">
        <v>5.595155369409599</v>
      </c>
    </row>
    <row r="4" spans="1:42" x14ac:dyDescent="0.2">
      <c r="A4" s="9">
        <v>46054</v>
      </c>
      <c r="B4" s="1">
        <v>2</v>
      </c>
      <c r="C4" s="1">
        <v>2026</v>
      </c>
      <c r="D4" s="1">
        <v>4.75</v>
      </c>
      <c r="E4" s="1">
        <v>0.75</v>
      </c>
      <c r="F4" s="1">
        <v>7.0938531197645673</v>
      </c>
      <c r="G4" s="1">
        <v>2.3729639517132783</v>
      </c>
      <c r="H4" s="1">
        <v>-6.1862405185156311</v>
      </c>
      <c r="I4" s="1">
        <v>8245.5939184248764</v>
      </c>
      <c r="J4" s="1">
        <v>16817.390906144923</v>
      </c>
      <c r="K4" s="1">
        <v>5.1174720464466077</v>
      </c>
      <c r="L4" s="1">
        <v>7.00290092773196</v>
      </c>
      <c r="M4" s="1">
        <v>23.49215385351263</v>
      </c>
      <c r="N4" s="1">
        <v>25.593291142808539</v>
      </c>
      <c r="O4" s="1">
        <v>13.189297935514718</v>
      </c>
      <c r="P4" s="1">
        <v>173.95758003177281</v>
      </c>
      <c r="Q4" s="1">
        <v>18.899975248577402</v>
      </c>
      <c r="R4" s="1">
        <v>18.825281819586706</v>
      </c>
      <c r="S4" s="1">
        <v>76.480369388097159</v>
      </c>
      <c r="T4" s="1">
        <v>8.4813135312857515</v>
      </c>
      <c r="U4" s="1">
        <v>7.9034627048117816</v>
      </c>
      <c r="V4" s="1">
        <v>5.5033928598338715</v>
      </c>
      <c r="W4" s="1">
        <v>4.9057673665814754</v>
      </c>
      <c r="X4" s="1">
        <v>34</v>
      </c>
      <c r="Y4" s="1">
        <v>1156</v>
      </c>
      <c r="Z4" s="1">
        <v>1.7822040460931312</v>
      </c>
      <c r="AA4" s="1">
        <v>0</v>
      </c>
      <c r="AB4" s="1">
        <v>4</v>
      </c>
      <c r="AC4" s="1">
        <v>0</v>
      </c>
      <c r="AD4" s="1">
        <v>7.0011727329715114</v>
      </c>
      <c r="AE4" s="1">
        <v>6.5259053221665519</v>
      </c>
      <c r="AF4" s="1">
        <v>6.0454506588554908</v>
      </c>
      <c r="AG4" s="1">
        <v>6.3534066692651177</v>
      </c>
      <c r="AH4" s="1">
        <v>6.8293637721163893</v>
      </c>
      <c r="AI4" s="1">
        <v>4.7628816022228913</v>
      </c>
      <c r="AJ4" s="1">
        <v>4.9894030871983945</v>
      </c>
      <c r="AK4" s="1">
        <v>5.0706616994704232</v>
      </c>
      <c r="AL4" s="1">
        <v>0.92195523167445359</v>
      </c>
      <c r="AM4" s="1">
        <v>4.8582590778999206</v>
      </c>
      <c r="AN4" s="1">
        <v>4.8466814078764102</v>
      </c>
      <c r="AO4" s="1">
        <v>4.6841196778335803</v>
      </c>
      <c r="AP4" s="1">
        <v>5.5890109376481556</v>
      </c>
    </row>
    <row r="5" spans="1:42" x14ac:dyDescent="0.2">
      <c r="A5" s="9">
        <v>46082</v>
      </c>
      <c r="B5" s="1">
        <v>3</v>
      </c>
      <c r="C5" s="1">
        <v>2026</v>
      </c>
      <c r="D5" s="1">
        <v>4.75</v>
      </c>
      <c r="E5" s="1">
        <v>0.75</v>
      </c>
      <c r="F5" s="1">
        <v>6.9146475389049407</v>
      </c>
      <c r="G5" s="1">
        <v>2.3515474113749977</v>
      </c>
      <c r="H5" s="1">
        <v>-6.7113076655586639</v>
      </c>
      <c r="I5" s="1">
        <v>8286.3960558465333</v>
      </c>
      <c r="J5" s="1">
        <v>16851.635650516284</v>
      </c>
      <c r="K5" s="1">
        <v>5.1184290635738963</v>
      </c>
      <c r="L5" s="1">
        <v>7.0061968628664433</v>
      </c>
      <c r="M5" s="1">
        <v>23.400497235433118</v>
      </c>
      <c r="N5" s="1">
        <v>25.750862824596958</v>
      </c>
      <c r="O5" s="1">
        <v>13.096307637455133</v>
      </c>
      <c r="P5" s="1">
        <v>171.51327373486566</v>
      </c>
      <c r="Q5" s="1">
        <v>18.826651556942227</v>
      </c>
      <c r="R5" s="1">
        <v>18.925680745572564</v>
      </c>
      <c r="S5" s="1">
        <v>76.589726661215153</v>
      </c>
      <c r="T5" s="1">
        <v>8.4112131008545639</v>
      </c>
      <c r="U5" s="1">
        <v>7.9075667500901714</v>
      </c>
      <c r="V5" s="1">
        <v>5.4334926576866351</v>
      </c>
      <c r="W5" s="1">
        <v>4.9098878501485368</v>
      </c>
      <c r="X5" s="1">
        <v>26</v>
      </c>
      <c r="Y5" s="1">
        <v>676</v>
      </c>
      <c r="Z5" s="1">
        <v>1.6547440606950801</v>
      </c>
      <c r="AA5" s="1">
        <v>0</v>
      </c>
      <c r="AB5" s="1">
        <v>4</v>
      </c>
      <c r="AC5" s="1">
        <v>1</v>
      </c>
      <c r="AD5" s="1">
        <v>7.0053730177169058</v>
      </c>
      <c r="AE5" s="1">
        <v>6.5284905166490086</v>
      </c>
      <c r="AF5" s="1">
        <v>6.0593123590370679</v>
      </c>
      <c r="AG5" s="1">
        <v>6.3504807729554118</v>
      </c>
      <c r="AH5" s="1">
        <v>6.8340913304592492</v>
      </c>
      <c r="AI5" s="1">
        <v>4.7669088750601452</v>
      </c>
      <c r="AJ5" s="1">
        <v>5.0113864668143773</v>
      </c>
      <c r="AK5" s="1">
        <v>5.0920049703769177</v>
      </c>
      <c r="AL5" s="1">
        <v>0.92254557216889543</v>
      </c>
      <c r="AM5" s="1">
        <v>4.884020724737514</v>
      </c>
      <c r="AN5" s="1">
        <v>4.8723322898596884</v>
      </c>
      <c r="AO5" s="1">
        <v>4.6791152427782841</v>
      </c>
      <c r="AP5" s="1">
        <v>5.5846902644438581</v>
      </c>
    </row>
    <row r="6" spans="1:42" x14ac:dyDescent="0.2">
      <c r="A6" s="9">
        <v>46113</v>
      </c>
      <c r="B6" s="1">
        <v>4</v>
      </c>
      <c r="C6" s="1">
        <v>2026</v>
      </c>
      <c r="D6" s="1">
        <v>4.75</v>
      </c>
      <c r="E6" s="1">
        <v>0.75</v>
      </c>
      <c r="F6" s="1">
        <v>7.1612783864307588</v>
      </c>
      <c r="G6" s="1">
        <v>2.3302059720574642</v>
      </c>
      <c r="H6" s="1">
        <v>-1.9616517063501084</v>
      </c>
      <c r="I6" s="1">
        <v>8335.4192089812823</v>
      </c>
      <c r="J6" s="1">
        <v>16892.664746072416</v>
      </c>
      <c r="K6" s="1">
        <v>5.119378463828709</v>
      </c>
      <c r="L6" s="1">
        <v>7.0096323973204671</v>
      </c>
      <c r="M6" s="1">
        <v>23.309512936975292</v>
      </c>
      <c r="N6" s="1">
        <v>25.90816243089607</v>
      </c>
      <c r="O6" s="1">
        <v>13.002632572847952</v>
      </c>
      <c r="P6" s="1">
        <v>169.06845382448657</v>
      </c>
      <c r="Q6" s="1">
        <v>18.808294177206797</v>
      </c>
      <c r="R6" s="1">
        <v>18.971397882073887</v>
      </c>
      <c r="S6" s="1">
        <v>76.696962292397529</v>
      </c>
      <c r="T6" s="1">
        <v>8.3928257376592104</v>
      </c>
      <c r="U6" s="1">
        <v>7.9018975446673592</v>
      </c>
      <c r="V6" s="1">
        <v>5.4126189867788899</v>
      </c>
      <c r="W6" s="1">
        <v>4.9045227034857906</v>
      </c>
      <c r="X6" s="1">
        <v>34</v>
      </c>
      <c r="Y6" s="1">
        <v>1156</v>
      </c>
      <c r="Z6" s="1">
        <v>1.6338320278035097</v>
      </c>
      <c r="AA6" s="1">
        <v>0</v>
      </c>
      <c r="AB6" s="1">
        <v>4</v>
      </c>
      <c r="AC6" s="1">
        <v>0</v>
      </c>
      <c r="AD6" s="1">
        <v>7.0114711418147255</v>
      </c>
      <c r="AE6" s="1">
        <v>6.5290044677846781</v>
      </c>
      <c r="AF6" s="1">
        <v>6.0626099849028767</v>
      </c>
      <c r="AG6" s="1">
        <v>6.3880282628917522</v>
      </c>
      <c r="AH6" s="1">
        <v>6.838444057839955</v>
      </c>
      <c r="AI6" s="1">
        <v>4.7709500472239084</v>
      </c>
      <c r="AJ6" s="1">
        <v>5.0336500145298606</v>
      </c>
      <c r="AK6" s="1">
        <v>5.1136542654547448</v>
      </c>
      <c r="AL6" s="1">
        <v>0.92311242229672841</v>
      </c>
      <c r="AM6" s="1">
        <v>4.9099604712935312</v>
      </c>
      <c r="AN6" s="1">
        <v>4.8981618892274055</v>
      </c>
      <c r="AO6" s="1">
        <v>4.6740241929744117</v>
      </c>
      <c r="AP6" s="1">
        <v>5.5781691058100087</v>
      </c>
    </row>
    <row r="7" spans="1:42" x14ac:dyDescent="0.2">
      <c r="A7" s="9">
        <v>46143</v>
      </c>
      <c r="B7" s="1">
        <v>5</v>
      </c>
      <c r="C7" s="1">
        <v>2026</v>
      </c>
      <c r="D7" s="1">
        <v>4.75</v>
      </c>
      <c r="E7" s="1">
        <v>0.75</v>
      </c>
      <c r="F7" s="1">
        <v>7.3321266216482828</v>
      </c>
      <c r="G7" s="1">
        <v>2.3089373580900499</v>
      </c>
      <c r="H7" s="1">
        <v>-0.35324019109777716</v>
      </c>
      <c r="I7" s="1">
        <v>8348.1970419158097</v>
      </c>
      <c r="J7" s="1">
        <v>16933.035158406186</v>
      </c>
      <c r="K7" s="1">
        <v>5.1203204780134071</v>
      </c>
      <c r="L7" s="1">
        <v>7.0130635866454645</v>
      </c>
      <c r="M7" s="1">
        <v>23.219179759185746</v>
      </c>
      <c r="N7" s="1">
        <v>28.721519235749131</v>
      </c>
      <c r="O7" s="1">
        <v>12.908295666625683</v>
      </c>
      <c r="P7" s="1">
        <v>166.6240970170274</v>
      </c>
      <c r="Q7" s="1">
        <v>18.816819303089805</v>
      </c>
      <c r="R7" s="1">
        <v>16.334186035349632</v>
      </c>
      <c r="S7" s="1">
        <v>76.802140570493776</v>
      </c>
      <c r="T7" s="1">
        <v>8.2620121234446451</v>
      </c>
      <c r="U7" s="1">
        <v>7.905847611049106</v>
      </c>
      <c r="V7" s="1">
        <v>5.2843047495616782</v>
      </c>
      <c r="W7" s="1">
        <v>4.8009847567418378</v>
      </c>
      <c r="X7" s="1">
        <v>34</v>
      </c>
      <c r="Y7" s="1">
        <v>1156</v>
      </c>
      <c r="Z7" s="1">
        <v>1.4278424267211784</v>
      </c>
      <c r="AA7" s="1">
        <v>0</v>
      </c>
      <c r="AB7" s="1">
        <v>4</v>
      </c>
      <c r="AC7" s="1">
        <v>0</v>
      </c>
      <c r="AD7" s="1">
        <v>7.0146349177239831</v>
      </c>
      <c r="AE7" s="1">
        <v>6.5427547145803127</v>
      </c>
      <c r="AF7" s="1">
        <v>6.0624166899148966</v>
      </c>
      <c r="AG7" s="1">
        <v>6.3682488284137468</v>
      </c>
      <c r="AH7" s="1">
        <v>6.8400980904762818</v>
      </c>
      <c r="AI7" s="1">
        <v>4.7750046975442855</v>
      </c>
      <c r="AJ7" s="1">
        <v>5.0561851127627069</v>
      </c>
      <c r="AK7" s="1">
        <v>5.1356001902399102</v>
      </c>
      <c r="AL7" s="1">
        <v>0.92365645587450196</v>
      </c>
      <c r="AM7" s="1">
        <v>4.9360727597436158</v>
      </c>
      <c r="AN7" s="1">
        <v>4.9241646302615854</v>
      </c>
      <c r="AO7" s="1">
        <v>4.6688490383695918</v>
      </c>
      <c r="AP7" s="1">
        <v>5.5717505236986042</v>
      </c>
    </row>
    <row r="8" spans="1:42" x14ac:dyDescent="0.2">
      <c r="A8" s="9">
        <v>46174</v>
      </c>
      <c r="B8" s="1">
        <v>6</v>
      </c>
      <c r="C8" s="1">
        <v>2026</v>
      </c>
      <c r="D8" s="1">
        <v>4.75</v>
      </c>
      <c r="E8" s="1">
        <v>0.75</v>
      </c>
      <c r="F8" s="1">
        <v>6.9801672631386182</v>
      </c>
      <c r="G8" s="1">
        <v>2.0881943360511586</v>
      </c>
      <c r="H8" s="1">
        <v>-3.1313788259465221</v>
      </c>
      <c r="I8" s="1">
        <v>8389.776823878381</v>
      </c>
      <c r="J8" s="1">
        <v>16973.376461815536</v>
      </c>
      <c r="K8" s="1">
        <v>5.1212553288121532</v>
      </c>
      <c r="L8" s="1">
        <v>7.0166563707356913</v>
      </c>
      <c r="M8" s="1">
        <v>23.129477248353506</v>
      </c>
      <c r="N8" s="1">
        <v>27.915374181300066</v>
      </c>
      <c r="O8" s="1">
        <v>12.813319028112867</v>
      </c>
      <c r="P8" s="1">
        <v>164.18114451619925</v>
      </c>
      <c r="Q8" s="1">
        <v>19.594354599050458</v>
      </c>
      <c r="R8" s="1">
        <v>16.547474943183104</v>
      </c>
      <c r="S8" s="1">
        <v>76.865753522550122</v>
      </c>
      <c r="T8" s="1">
        <v>8.1957308222069027</v>
      </c>
      <c r="U8" s="1">
        <v>7.7655539645316329</v>
      </c>
      <c r="V8" s="1">
        <v>5.2184269251144784</v>
      </c>
      <c r="W8" s="1">
        <v>4.7543892348852346</v>
      </c>
      <c r="X8" s="1">
        <v>42</v>
      </c>
      <c r="Y8" s="1">
        <v>1764</v>
      </c>
      <c r="Z8" s="1">
        <v>1.5375294233832648</v>
      </c>
      <c r="AA8" s="1">
        <v>0</v>
      </c>
      <c r="AB8" s="1">
        <v>4</v>
      </c>
      <c r="AC8" s="1">
        <v>0</v>
      </c>
      <c r="AD8" s="1">
        <v>7.0182969780550906</v>
      </c>
      <c r="AE8" s="1">
        <v>6.5649215703586146</v>
      </c>
      <c r="AF8" s="1">
        <v>6.0685289081561642</v>
      </c>
      <c r="AG8" s="1">
        <v>6.4098862846423046</v>
      </c>
      <c r="AH8" s="1">
        <v>6.8440667341595098</v>
      </c>
      <c r="AI8" s="1">
        <v>4.779072419665531</v>
      </c>
      <c r="AJ8" s="1">
        <v>5.0789834453066387</v>
      </c>
      <c r="AK8" s="1">
        <v>5.157833678676389</v>
      </c>
      <c r="AL8" s="1">
        <v>0.92417832515443243</v>
      </c>
      <c r="AM8" s="1">
        <v>4.9623522272266074</v>
      </c>
      <c r="AN8" s="1">
        <v>4.9503351328249998</v>
      </c>
      <c r="AO8" s="1">
        <v>4.6635922022816096</v>
      </c>
      <c r="AP8" s="1">
        <v>5.5652452106563315</v>
      </c>
    </row>
    <row r="9" spans="1:42" x14ac:dyDescent="0.2">
      <c r="A9" s="9">
        <v>46204</v>
      </c>
      <c r="B9" s="1">
        <v>7</v>
      </c>
      <c r="C9" s="1">
        <v>2026</v>
      </c>
      <c r="D9" s="1">
        <v>4.75</v>
      </c>
      <c r="E9" s="1">
        <v>0.75</v>
      </c>
      <c r="F9" s="1">
        <v>7.1835555221704208</v>
      </c>
      <c r="G9" s="1">
        <v>2.1331693637768527</v>
      </c>
      <c r="H9" s="1">
        <v>8.4180656967822287E-2</v>
      </c>
      <c r="I9" s="1">
        <v>8304.6683818548245</v>
      </c>
      <c r="J9" s="1">
        <v>17013.689519538719</v>
      </c>
      <c r="K9" s="1">
        <v>5.1222667726848723</v>
      </c>
      <c r="L9" s="1">
        <v>7.0202487960571629</v>
      </c>
      <c r="M9" s="1">
        <v>23.040385666396389</v>
      </c>
      <c r="N9" s="1">
        <v>27.998845850602585</v>
      </c>
      <c r="O9" s="1">
        <v>12.705664648836434</v>
      </c>
      <c r="P9" s="1">
        <v>161.43391416869187</v>
      </c>
      <c r="Q9" s="1">
        <v>19.40674686343489</v>
      </c>
      <c r="R9" s="1">
        <v>16.848356970729697</v>
      </c>
      <c r="S9" s="1">
        <v>76.931817512079348</v>
      </c>
      <c r="T9" s="1">
        <v>8.4761875800283182</v>
      </c>
      <c r="U9" s="1">
        <v>8.030029635825521</v>
      </c>
      <c r="V9" s="1">
        <v>5.4876387388327483</v>
      </c>
      <c r="W9" s="1">
        <v>5.0083271786474919</v>
      </c>
      <c r="X9" s="1">
        <v>34</v>
      </c>
      <c r="Y9" s="1">
        <v>1156</v>
      </c>
      <c r="Z9" s="1">
        <v>1.5622982029921375</v>
      </c>
      <c r="AA9" s="1">
        <v>0</v>
      </c>
      <c r="AB9" s="1">
        <v>4</v>
      </c>
      <c r="AC9" s="1">
        <v>0</v>
      </c>
      <c r="AD9" s="1">
        <v>7.0219482507848276</v>
      </c>
      <c r="AE9" s="1">
        <v>6.5579662544972157</v>
      </c>
      <c r="AF9" s="1">
        <v>6.0683356663187471</v>
      </c>
      <c r="AG9" s="1">
        <v>6.3909934343185464</v>
      </c>
      <c r="AH9" s="1">
        <v>6.8471983789851745</v>
      </c>
      <c r="AI9" s="1">
        <v>4.7831528214535242</v>
      </c>
      <c r="AJ9" s="1">
        <v>5.1020369853726386</v>
      </c>
      <c r="AK9" s="1">
        <v>5.1803459800863898</v>
      </c>
      <c r="AL9" s="1">
        <v>0.92467866157753498</v>
      </c>
      <c r="AM9" s="1">
        <v>4.9887936981019037</v>
      </c>
      <c r="AN9" s="1">
        <v>4.9766682045941133</v>
      </c>
      <c r="AO9" s="1">
        <v>4.6582560248233102</v>
      </c>
      <c r="AP9" s="1">
        <v>5.558655634624933</v>
      </c>
    </row>
    <row r="10" spans="1:42" x14ac:dyDescent="0.2">
      <c r="A10" s="9">
        <v>46235</v>
      </c>
      <c r="B10" s="1">
        <v>8</v>
      </c>
      <c r="C10" s="1">
        <v>2026</v>
      </c>
      <c r="D10" s="1">
        <v>4.75</v>
      </c>
      <c r="E10" s="1">
        <v>0.75</v>
      </c>
      <c r="F10" s="1">
        <v>7.1327880868091356</v>
      </c>
      <c r="G10" s="1">
        <v>1.9017036950154016</v>
      </c>
      <c r="H10" s="1">
        <v>-2.1757479828208863</v>
      </c>
      <c r="I10" s="1">
        <v>8388.400354201136</v>
      </c>
      <c r="J10" s="1">
        <v>17053.975165097741</v>
      </c>
      <c r="K10" s="1">
        <v>5.1233473567377574</v>
      </c>
      <c r="L10" s="1">
        <v>7.0238573501533565</v>
      </c>
      <c r="M10" s="1">
        <v>22.951885962564162</v>
      </c>
      <c r="N10" s="1">
        <v>25.816069708208236</v>
      </c>
      <c r="O10" s="1">
        <v>12.597260624206399</v>
      </c>
      <c r="P10" s="1">
        <v>158.690975234181</v>
      </c>
      <c r="Q10" s="1">
        <v>19.270495253463075</v>
      </c>
      <c r="R10" s="1">
        <v>19.364288451558139</v>
      </c>
      <c r="S10" s="1">
        <v>77.031170124911867</v>
      </c>
      <c r="T10" s="1">
        <v>8.4842744674669461</v>
      </c>
      <c r="U10" s="1">
        <v>7.9224303306933157</v>
      </c>
      <c r="V10" s="1">
        <v>5.5056758211288095</v>
      </c>
      <c r="W10" s="1">
        <v>4.9096843969215351</v>
      </c>
      <c r="X10" s="1">
        <v>34</v>
      </c>
      <c r="Y10" s="1">
        <v>1156</v>
      </c>
      <c r="Z10" s="1">
        <v>1.7539039585421667</v>
      </c>
      <c r="AA10" s="1">
        <v>0</v>
      </c>
      <c r="AB10" s="1">
        <v>4</v>
      </c>
      <c r="AC10" s="1">
        <v>0</v>
      </c>
      <c r="AD10" s="1">
        <v>7.0251311678036323</v>
      </c>
      <c r="AE10" s="1">
        <v>6.5612584488022447</v>
      </c>
      <c r="AF10" s="1">
        <v>6.0745118027191101</v>
      </c>
      <c r="AG10" s="1">
        <v>6.3934604533268233</v>
      </c>
      <c r="AH10" s="1">
        <v>6.8502207957775303</v>
      </c>
      <c r="AI10" s="1">
        <v>4.7872455244297702</v>
      </c>
      <c r="AJ10" s="1">
        <v>5.1253379841618081</v>
      </c>
      <c r="AK10" s="1">
        <v>5.2031286467196693</v>
      </c>
      <c r="AL10" s="1">
        <v>0.92515807649904724</v>
      </c>
      <c r="AM10" s="1">
        <v>5.0153921765509981</v>
      </c>
      <c r="AN10" s="1">
        <v>5.0031588336372899</v>
      </c>
      <c r="AO10" s="1">
        <v>4.6528427661754641</v>
      </c>
      <c r="AP10" s="1">
        <v>5.5537935239816756</v>
      </c>
    </row>
    <row r="11" spans="1:42" x14ac:dyDescent="0.2">
      <c r="A11" s="9">
        <v>46266</v>
      </c>
      <c r="B11" s="1">
        <v>9</v>
      </c>
      <c r="C11" s="1">
        <v>2026</v>
      </c>
      <c r="D11" s="1">
        <v>4.75</v>
      </c>
      <c r="E11" s="1">
        <v>0.75</v>
      </c>
      <c r="F11" s="1">
        <v>7.1331873926334932</v>
      </c>
      <c r="G11" s="1">
        <v>1.5903131791628724</v>
      </c>
      <c r="H11" s="1">
        <v>-6.0736078663438331E-2</v>
      </c>
      <c r="I11" s="1">
        <v>8294.1026167087966</v>
      </c>
      <c r="J11" s="1">
        <v>17093.713796313943</v>
      </c>
      <c r="K11" s="1">
        <v>5.1242620256926452</v>
      </c>
      <c r="L11" s="1">
        <v>7.0274618702987448</v>
      </c>
      <c r="M11" s="1">
        <v>22.863959746393849</v>
      </c>
      <c r="N11" s="1">
        <v>27.083556810205707</v>
      </c>
      <c r="O11" s="1">
        <v>12.488129219808624</v>
      </c>
      <c r="P11" s="1">
        <v>155.95337141063794</v>
      </c>
      <c r="Q11" s="1">
        <v>19.979117236540699</v>
      </c>
      <c r="R11" s="1">
        <v>17.585236987051118</v>
      </c>
      <c r="S11" s="1">
        <v>77.128689993902967</v>
      </c>
      <c r="T11" s="1">
        <v>8.403067843229028</v>
      </c>
      <c r="U11" s="1">
        <v>7.9264808060040659</v>
      </c>
      <c r="V11" s="1">
        <v>5.4234778813417091</v>
      </c>
      <c r="W11" s="1">
        <v>4.9136267429020606</v>
      </c>
      <c r="X11" s="1">
        <v>42</v>
      </c>
      <c r="Y11" s="1">
        <v>1764</v>
      </c>
      <c r="Z11" s="1">
        <v>1.6105682019895089</v>
      </c>
      <c r="AA11" s="1">
        <v>0</v>
      </c>
      <c r="AB11" s="1">
        <v>4</v>
      </c>
      <c r="AC11" s="1">
        <v>0</v>
      </c>
      <c r="AD11" s="1">
        <v>7.0283118019184698</v>
      </c>
      <c r="AE11" s="1">
        <v>6.5676235367479308</v>
      </c>
      <c r="AF11" s="1">
        <v>6.0776374564486053</v>
      </c>
      <c r="AG11" s="1">
        <v>6.4103102501998608</v>
      </c>
      <c r="AH11" s="1">
        <v>6.8527815025520304</v>
      </c>
      <c r="AI11" s="1">
        <v>4.7913501632306188</v>
      </c>
      <c r="AJ11" s="1">
        <v>5.1488789599436595</v>
      </c>
      <c r="AK11" s="1">
        <v>5.2261735218535117</v>
      </c>
      <c r="AL11" s="1">
        <v>0.92561716188717269</v>
      </c>
      <c r="AM11" s="1">
        <v>5.0421428395063739</v>
      </c>
      <c r="AN11" s="1">
        <v>5.0298021813213873</v>
      </c>
      <c r="AO11" s="1">
        <v>4.6473546097150829</v>
      </c>
      <c r="AP11" s="1">
        <v>5.5468636078676816</v>
      </c>
    </row>
    <row r="12" spans="1:42" x14ac:dyDescent="0.2">
      <c r="A12" s="9">
        <v>46296</v>
      </c>
      <c r="B12" s="1">
        <v>10</v>
      </c>
      <c r="C12" s="1">
        <v>2026</v>
      </c>
      <c r="D12" s="1">
        <v>4.75</v>
      </c>
      <c r="E12" s="1">
        <v>0.75</v>
      </c>
      <c r="F12" s="1">
        <v>7.1025788067959965</v>
      </c>
      <c r="G12" s="1">
        <v>1.4068942069259867</v>
      </c>
      <c r="H12" s="1">
        <v>-4.4738177567404795</v>
      </c>
      <c r="I12" s="1">
        <v>8314.4255450558449</v>
      </c>
      <c r="J12" s="1">
        <v>17133.702404927866</v>
      </c>
      <c r="K12" s="1">
        <v>5.1251703820449341</v>
      </c>
      <c r="L12" s="1">
        <v>7.0310663904441313</v>
      </c>
      <c r="M12" s="1">
        <v>22.776589261855744</v>
      </c>
      <c r="N12" s="1">
        <v>25.179603951277912</v>
      </c>
      <c r="O12" s="1">
        <v>12.378291933493506</v>
      </c>
      <c r="P12" s="1">
        <v>153.2221111907904</v>
      </c>
      <c r="Q12" s="1">
        <v>20.241275451216374</v>
      </c>
      <c r="R12" s="1">
        <v>19.424239402156459</v>
      </c>
      <c r="S12" s="1">
        <v>77.224431286153234</v>
      </c>
      <c r="T12" s="1">
        <v>8.4077744899786833</v>
      </c>
      <c r="U12" s="1">
        <v>7.9305300011307196</v>
      </c>
      <c r="V12" s="1">
        <v>5.4283749166163</v>
      </c>
      <c r="W12" s="1">
        <v>4.9175675503098972</v>
      </c>
      <c r="X12" s="1">
        <v>34</v>
      </c>
      <c r="Y12" s="1">
        <v>1156</v>
      </c>
      <c r="Z12" s="1">
        <v>1.6116274208222785</v>
      </c>
      <c r="AA12" s="1">
        <v>0</v>
      </c>
      <c r="AB12" s="1">
        <v>4</v>
      </c>
      <c r="AC12" s="1">
        <v>0</v>
      </c>
      <c r="AD12" s="1">
        <v>7.0315090432144922</v>
      </c>
      <c r="AE12" s="1">
        <v>6.5704063140412012</v>
      </c>
      <c r="AF12" s="1">
        <v>6.0820069292239074</v>
      </c>
      <c r="AG12" s="1">
        <v>6.4129323991922211</v>
      </c>
      <c r="AH12" s="1">
        <v>6.8553432350082462</v>
      </c>
      <c r="AI12" s="1">
        <v>4.795466385090454</v>
      </c>
      <c r="AJ12" s="1">
        <v>5.1726526876149812</v>
      </c>
      <c r="AK12" s="1">
        <v>5.2494727284163263</v>
      </c>
      <c r="AL12" s="1">
        <v>0.92605649099610898</v>
      </c>
      <c r="AM12" s="1">
        <v>5.0690410298916131</v>
      </c>
      <c r="AN12" s="1">
        <v>5.0565935755305489</v>
      </c>
      <c r="AO12" s="1">
        <v>4.6417936650062392</v>
      </c>
      <c r="AP12" s="1">
        <v>5.5400374606281995</v>
      </c>
    </row>
    <row r="13" spans="1:42" x14ac:dyDescent="0.2">
      <c r="A13" s="9">
        <v>46327</v>
      </c>
      <c r="B13" s="1">
        <v>11</v>
      </c>
      <c r="C13" s="1">
        <v>2026</v>
      </c>
      <c r="D13" s="1">
        <v>4.75</v>
      </c>
      <c r="E13" s="1">
        <v>0.75</v>
      </c>
      <c r="F13" s="1">
        <v>7.2020396503457844</v>
      </c>
      <c r="G13" s="1">
        <v>1.5005169678983727</v>
      </c>
      <c r="H13" s="1">
        <v>-5.2599811496437034</v>
      </c>
      <c r="I13" s="1">
        <v>8326.7333418032413</v>
      </c>
      <c r="J13" s="1">
        <v>17173.670507487492</v>
      </c>
      <c r="K13" s="1">
        <v>5.1260726114503505</v>
      </c>
      <c r="L13" s="1">
        <v>7.0345023509165507</v>
      </c>
      <c r="M13" s="1">
        <v>22.689757362632268</v>
      </c>
      <c r="N13" s="1">
        <v>25.575639380698064</v>
      </c>
      <c r="O13" s="1">
        <v>12.281736828766801</v>
      </c>
      <c r="P13" s="1">
        <v>150.84105953108681</v>
      </c>
      <c r="Q13" s="1">
        <v>20.374311532384567</v>
      </c>
      <c r="R13" s="1">
        <v>19.078554895518295</v>
      </c>
      <c r="S13" s="1">
        <v>77.318446310191646</v>
      </c>
      <c r="T13" s="1">
        <v>8.3319896338242536</v>
      </c>
      <c r="U13" s="1">
        <v>7.8079772237911049</v>
      </c>
      <c r="V13" s="1">
        <v>5.3502481612452151</v>
      </c>
      <c r="W13" s="1">
        <v>4.7910747453560649</v>
      </c>
      <c r="X13" s="1">
        <v>34</v>
      </c>
      <c r="Y13" s="1">
        <v>1156</v>
      </c>
      <c r="Z13" s="1">
        <v>1.6887901922906874</v>
      </c>
      <c r="AA13" s="1">
        <v>0</v>
      </c>
      <c r="AB13" s="1">
        <v>4</v>
      </c>
      <c r="AC13" s="1">
        <v>0</v>
      </c>
      <c r="AD13" s="1">
        <v>7.0347062845105128</v>
      </c>
      <c r="AE13" s="1">
        <v>6.58166148107777</v>
      </c>
      <c r="AF13" s="1">
        <v>6.0886961225580976</v>
      </c>
      <c r="AG13" s="1">
        <v>6.4351293342287432</v>
      </c>
      <c r="AH13" s="1">
        <v>6.8579163470801792</v>
      </c>
      <c r="AI13" s="1">
        <v>4.7995938493476862</v>
      </c>
      <c r="AJ13" s="1">
        <v>5.1966521887159951</v>
      </c>
      <c r="AK13" s="1">
        <v>5.2730186581094634</v>
      </c>
      <c r="AL13" s="1">
        <v>0.92647661901432921</v>
      </c>
      <c r="AM13" s="1">
        <v>5.0960822501576821</v>
      </c>
      <c r="AN13" s="1">
        <v>5.0835285041820972</v>
      </c>
      <c r="AO13" s="1">
        <v>4.63616197066011</v>
      </c>
      <c r="AP13" s="1">
        <v>5.5331362951940797</v>
      </c>
    </row>
    <row r="14" spans="1:42" x14ac:dyDescent="0.2">
      <c r="A14" s="9">
        <v>46357</v>
      </c>
      <c r="B14" s="1">
        <v>12</v>
      </c>
      <c r="C14" s="1">
        <v>2026</v>
      </c>
      <c r="D14" s="1">
        <v>4.75</v>
      </c>
      <c r="E14" s="1">
        <v>0.75</v>
      </c>
      <c r="F14" s="1">
        <v>7.357679509172895</v>
      </c>
      <c r="G14" s="1">
        <v>1.3220215682566636</v>
      </c>
      <c r="H14" s="1">
        <v>-1.9422674140641498</v>
      </c>
      <c r="I14" s="1">
        <v>8443.3702596613239</v>
      </c>
      <c r="J14" s="1">
        <v>17214.149421964557</v>
      </c>
      <c r="K14" s="1">
        <v>5.1269688932255075</v>
      </c>
      <c r="L14" s="1">
        <v>7.0379521784815209</v>
      </c>
      <c r="M14" s="1">
        <v>22.60344748847465</v>
      </c>
      <c r="N14" s="1">
        <v>24.407395861245352</v>
      </c>
      <c r="O14" s="1">
        <v>12.183271371689779</v>
      </c>
      <c r="P14" s="1">
        <v>148.43210131623576</v>
      </c>
      <c r="Q14" s="1">
        <v>21.327947778206415</v>
      </c>
      <c r="R14" s="1">
        <v>19.477937500383803</v>
      </c>
      <c r="S14" s="1">
        <v>77.410785588501611</v>
      </c>
      <c r="T14" s="1">
        <v>8.2004017328021455</v>
      </c>
      <c r="U14" s="1">
        <v>7.761257058905727</v>
      </c>
      <c r="V14" s="1">
        <v>5.2214715229038067</v>
      </c>
      <c r="W14" s="1">
        <v>4.7444863670668802</v>
      </c>
      <c r="X14" s="1">
        <v>25</v>
      </c>
      <c r="Y14" s="1">
        <v>625</v>
      </c>
      <c r="Z14" s="1">
        <v>1.5513797153011293</v>
      </c>
      <c r="AA14" s="1">
        <v>0</v>
      </c>
      <c r="AB14" s="1">
        <v>4</v>
      </c>
      <c r="AC14" s="1">
        <v>1</v>
      </c>
      <c r="AD14" s="1">
        <v>7.0380604803654556</v>
      </c>
      <c r="AE14" s="1">
        <v>6.5964860486469812</v>
      </c>
      <c r="AF14" s="1">
        <v>6.1148269782987965</v>
      </c>
      <c r="AG14" s="1">
        <v>6.4283953707032762</v>
      </c>
      <c r="AH14" s="1">
        <v>6.8604905060205352</v>
      </c>
      <c r="AI14" s="1">
        <v>4.8037322269724285</v>
      </c>
      <c r="AJ14" s="1">
        <v>5.2208707218815249</v>
      </c>
      <c r="AK14" s="1">
        <v>5.2968039610029933</v>
      </c>
      <c r="AL14" s="1">
        <v>0.92687808368903224</v>
      </c>
      <c r="AM14" s="1">
        <v>5.1232621561009211</v>
      </c>
      <c r="AN14" s="1">
        <v>5.1106026090250252</v>
      </c>
      <c r="AO14" s="1">
        <v>4.6304614970705371</v>
      </c>
      <c r="AP14" s="1">
        <v>5.5261621848502536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4746-5835-E74E-8E04-1AE8082C07C7}">
  <dimension ref="A1:P406"/>
  <sheetViews>
    <sheetView topLeftCell="A181" workbookViewId="0">
      <selection activeCell="O215" sqref="O31:O215"/>
    </sheetView>
  </sheetViews>
  <sheetFormatPr baseColWidth="10" defaultRowHeight="16" x14ac:dyDescent="0.2"/>
  <cols>
    <col min="10" max="10" width="14.1640625" bestFit="1" customWidth="1"/>
    <col min="11" max="11" width="17.5" bestFit="1" customWidth="1"/>
    <col min="12" max="12" width="6.1640625" bestFit="1" customWidth="1"/>
    <col min="13" max="13" width="12.1640625" bestFit="1" customWidth="1"/>
  </cols>
  <sheetData>
    <row r="1" spans="1:2" x14ac:dyDescent="0.2">
      <c r="A1" t="s">
        <v>279</v>
      </c>
      <c r="B1" s="16" t="s">
        <v>299</v>
      </c>
    </row>
    <row r="2" spans="1:2" x14ac:dyDescent="0.2">
      <c r="A2" t="s">
        <v>122</v>
      </c>
      <c r="B2" t="s">
        <v>123</v>
      </c>
    </row>
    <row r="3" spans="1:2" x14ac:dyDescent="0.2">
      <c r="A3" t="s">
        <v>124</v>
      </c>
    </row>
    <row r="4" spans="1:2" x14ac:dyDescent="0.2">
      <c r="A4" t="s">
        <v>125</v>
      </c>
      <c r="B4" t="s">
        <v>163</v>
      </c>
    </row>
    <row r="5" spans="1:2" x14ac:dyDescent="0.2">
      <c r="A5" t="s">
        <v>127</v>
      </c>
      <c r="B5" t="s">
        <v>300</v>
      </c>
    </row>
    <row r="6" spans="1:2" x14ac:dyDescent="0.2">
      <c r="A6" t="s">
        <v>129</v>
      </c>
      <c r="B6" t="s">
        <v>164</v>
      </c>
    </row>
    <row r="7" spans="1:2" x14ac:dyDescent="0.2">
      <c r="A7" t="s">
        <v>131</v>
      </c>
      <c r="B7" t="s">
        <v>132</v>
      </c>
    </row>
    <row r="8" spans="1:2" x14ac:dyDescent="0.2">
      <c r="A8" t="s">
        <v>133</v>
      </c>
      <c r="B8">
        <v>309367202</v>
      </c>
    </row>
    <row r="9" spans="1:2" x14ac:dyDescent="0.2">
      <c r="A9" t="s">
        <v>135</v>
      </c>
      <c r="B9" t="s">
        <v>301</v>
      </c>
    </row>
    <row r="10" spans="1:2" x14ac:dyDescent="0.2">
      <c r="A10" t="s">
        <v>137</v>
      </c>
    </row>
    <row r="11" spans="1:2" x14ac:dyDescent="0.2">
      <c r="A11" t="s">
        <v>138</v>
      </c>
    </row>
    <row r="12" spans="1:2" x14ac:dyDescent="0.2">
      <c r="A12" t="s">
        <v>139</v>
      </c>
    </row>
    <row r="13" spans="1:2" x14ac:dyDescent="0.2">
      <c r="A13" t="s">
        <v>140</v>
      </c>
      <c r="B13" s="18">
        <v>36617</v>
      </c>
    </row>
    <row r="14" spans="1:2" x14ac:dyDescent="0.2">
      <c r="A14" t="s">
        <v>141</v>
      </c>
      <c r="B14" s="18">
        <v>45962</v>
      </c>
    </row>
    <row r="15" spans="1:2" x14ac:dyDescent="0.2">
      <c r="A15" t="s">
        <v>142</v>
      </c>
      <c r="B15" s="17">
        <v>45996</v>
      </c>
    </row>
    <row r="16" spans="1:2" x14ac:dyDescent="0.2">
      <c r="A16" t="s">
        <v>143</v>
      </c>
      <c r="B16" t="s">
        <v>302</v>
      </c>
    </row>
    <row r="17" spans="1:16" x14ac:dyDescent="0.2">
      <c r="A17" t="s">
        <v>144</v>
      </c>
    </row>
    <row r="18" spans="1:16" x14ac:dyDescent="0.2">
      <c r="A18" t="s">
        <v>89</v>
      </c>
      <c r="B18">
        <v>113021.06560209399</v>
      </c>
    </row>
    <row r="19" spans="1:16" x14ac:dyDescent="0.2">
      <c r="A19" t="s">
        <v>145</v>
      </c>
      <c r="B19">
        <v>265703846.616864</v>
      </c>
    </row>
    <row r="20" spans="1:16" x14ac:dyDescent="0.2">
      <c r="A20" t="s">
        <v>146</v>
      </c>
      <c r="B20">
        <v>16300.424737314799</v>
      </c>
    </row>
    <row r="21" spans="1:16" x14ac:dyDescent="0.2">
      <c r="A21" t="s">
        <v>147</v>
      </c>
      <c r="B21">
        <v>-0.72682572059054995</v>
      </c>
    </row>
    <row r="22" spans="1:16" x14ac:dyDescent="0.2">
      <c r="A22" t="s">
        <v>148</v>
      </c>
      <c r="B22">
        <v>0.34730755799485402</v>
      </c>
    </row>
    <row r="23" spans="1:16" x14ac:dyDescent="0.2">
      <c r="A23" t="s">
        <v>149</v>
      </c>
      <c r="B23">
        <v>0.14422465980547899</v>
      </c>
    </row>
    <row r="24" spans="1:16" x14ac:dyDescent="0.2">
      <c r="A24" t="s">
        <v>150</v>
      </c>
      <c r="B24">
        <v>64038.78</v>
      </c>
    </row>
    <row r="25" spans="1:16" x14ac:dyDescent="0.2">
      <c r="A25" t="s">
        <v>151</v>
      </c>
      <c r="B25">
        <v>141011.41</v>
      </c>
    </row>
    <row r="26" spans="1:16" x14ac:dyDescent="0.2">
      <c r="A26" t="s">
        <v>152</v>
      </c>
      <c r="B26">
        <v>116078.72</v>
      </c>
    </row>
    <row r="27" spans="1:16" x14ac:dyDescent="0.2">
      <c r="A27" t="s">
        <v>153</v>
      </c>
      <c r="B27">
        <v>21587023.530000001</v>
      </c>
    </row>
    <row r="28" spans="1:16" x14ac:dyDescent="0.2">
      <c r="A28" t="s">
        <v>154</v>
      </c>
      <c r="B28">
        <v>-76972.63</v>
      </c>
    </row>
    <row r="29" spans="1:16" x14ac:dyDescent="0.2">
      <c r="A29" t="s">
        <v>155</v>
      </c>
      <c r="B29">
        <v>191</v>
      </c>
      <c r="F29" t="s">
        <v>0</v>
      </c>
      <c r="G29" t="s">
        <v>294</v>
      </c>
      <c r="H29" t="s">
        <v>295</v>
      </c>
      <c r="J29" s="14" t="s">
        <v>298</v>
      </c>
      <c r="K29" s="14" t="s">
        <v>297</v>
      </c>
    </row>
    <row r="30" spans="1:16" x14ac:dyDescent="0.2">
      <c r="A30" s="18">
        <v>40179</v>
      </c>
      <c r="B30">
        <v>64038.78</v>
      </c>
      <c r="F30">
        <v>40179</v>
      </c>
      <c r="G30">
        <f>LOG(B30)</f>
        <v>4.8064430496008717</v>
      </c>
      <c r="H30" t="s">
        <v>303</v>
      </c>
      <c r="J30" s="14" t="s">
        <v>101</v>
      </c>
      <c r="K30" t="s">
        <v>303</v>
      </c>
      <c r="L30" t="s">
        <v>292</v>
      </c>
    </row>
    <row r="31" spans="1:16" x14ac:dyDescent="0.2">
      <c r="A31" s="18">
        <v>40210</v>
      </c>
      <c r="B31">
        <v>64219.78</v>
      </c>
      <c r="F31">
        <v>40210</v>
      </c>
      <c r="G31">
        <f t="shared" ref="G31:G94" si="0">LOG(B31)</f>
        <v>4.8076688134548737</v>
      </c>
      <c r="H31" t="s">
        <v>303</v>
      </c>
      <c r="J31" s="15">
        <v>40179</v>
      </c>
      <c r="K31">
        <v>4.8064430496008717</v>
      </c>
      <c r="L31">
        <v>1</v>
      </c>
      <c r="N31">
        <v>40179</v>
      </c>
      <c r="O31">
        <v>4.8064430496008717</v>
      </c>
      <c r="P31">
        <v>1</v>
      </c>
    </row>
    <row r="32" spans="1:16" x14ac:dyDescent="0.2">
      <c r="A32" s="18">
        <v>40238</v>
      </c>
      <c r="B32">
        <v>66325.740000000005</v>
      </c>
      <c r="F32">
        <v>40238</v>
      </c>
      <c r="G32">
        <f t="shared" si="0"/>
        <v>4.8216821041292821</v>
      </c>
      <c r="H32" t="s">
        <v>303</v>
      </c>
      <c r="J32" s="15">
        <v>40210</v>
      </c>
      <c r="K32">
        <v>4.8076688134548737</v>
      </c>
      <c r="L32">
        <v>1</v>
      </c>
      <c r="N32">
        <v>40210</v>
      </c>
      <c r="O32">
        <v>4.8076688134548737</v>
      </c>
      <c r="P32">
        <v>1</v>
      </c>
    </row>
    <row r="33" spans="1:16" x14ac:dyDescent="0.2">
      <c r="A33" s="18">
        <v>40269</v>
      </c>
      <c r="B33">
        <v>72966.38</v>
      </c>
      <c r="F33">
        <v>40269</v>
      </c>
      <c r="G33">
        <f t="shared" si="0"/>
        <v>4.8631228006171678</v>
      </c>
      <c r="H33" t="s">
        <v>303</v>
      </c>
      <c r="J33" s="15">
        <v>40238</v>
      </c>
      <c r="K33">
        <v>4.8216821041292821</v>
      </c>
      <c r="L33">
        <v>1</v>
      </c>
      <c r="N33">
        <v>40238</v>
      </c>
      <c r="O33">
        <v>4.8216821041292821</v>
      </c>
      <c r="P33">
        <v>1</v>
      </c>
    </row>
    <row r="34" spans="1:16" x14ac:dyDescent="0.2">
      <c r="A34" s="18">
        <v>40299</v>
      </c>
      <c r="B34">
        <v>68940.37</v>
      </c>
      <c r="F34">
        <v>40299</v>
      </c>
      <c r="G34">
        <f t="shared" si="0"/>
        <v>4.838473609917985</v>
      </c>
      <c r="H34" t="s">
        <v>303</v>
      </c>
      <c r="J34" s="15">
        <v>40269</v>
      </c>
      <c r="K34">
        <v>4.8631228006171678</v>
      </c>
      <c r="L34">
        <v>1</v>
      </c>
      <c r="N34">
        <v>40269</v>
      </c>
      <c r="O34">
        <v>4.8631228006171678</v>
      </c>
      <c r="P34">
        <v>1</v>
      </c>
    </row>
    <row r="35" spans="1:16" x14ac:dyDescent="0.2">
      <c r="A35" s="18">
        <v>40330</v>
      </c>
      <c r="B35">
        <v>70609.440000000002</v>
      </c>
      <c r="F35">
        <v>40330</v>
      </c>
      <c r="G35">
        <f t="shared" si="0"/>
        <v>4.8488627671402362</v>
      </c>
      <c r="H35" t="s">
        <v>303</v>
      </c>
      <c r="J35" s="15">
        <v>40299</v>
      </c>
      <c r="K35">
        <v>4.838473609917985</v>
      </c>
      <c r="L35">
        <v>1</v>
      </c>
      <c r="N35">
        <v>40299</v>
      </c>
      <c r="O35">
        <v>4.838473609917985</v>
      </c>
      <c r="P35">
        <v>1</v>
      </c>
    </row>
    <row r="36" spans="1:16" x14ac:dyDescent="0.2">
      <c r="A36" s="18">
        <v>40360</v>
      </c>
      <c r="B36">
        <v>73162.490000000005</v>
      </c>
      <c r="F36">
        <v>40360</v>
      </c>
      <c r="G36">
        <f t="shared" si="0"/>
        <v>4.8642884777619759</v>
      </c>
      <c r="H36" t="s">
        <v>303</v>
      </c>
      <c r="J36" s="15">
        <v>40330</v>
      </c>
      <c r="K36">
        <v>4.8488627671402362</v>
      </c>
      <c r="L36">
        <v>1</v>
      </c>
      <c r="N36">
        <v>40330</v>
      </c>
      <c r="O36">
        <v>4.8488627671402362</v>
      </c>
      <c r="P36">
        <v>1</v>
      </c>
    </row>
    <row r="37" spans="1:16" x14ac:dyDescent="0.2">
      <c r="A37" s="18">
        <v>40391</v>
      </c>
      <c r="B37">
        <v>75539.460000000006</v>
      </c>
      <c r="F37">
        <v>40391</v>
      </c>
      <c r="G37">
        <f t="shared" si="0"/>
        <v>4.8781738759130251</v>
      </c>
      <c r="H37" t="s">
        <v>303</v>
      </c>
      <c r="J37" s="15">
        <v>40360</v>
      </c>
      <c r="K37">
        <v>4.8642884777619759</v>
      </c>
      <c r="L37">
        <v>1</v>
      </c>
      <c r="N37">
        <v>40360</v>
      </c>
      <c r="O37">
        <v>4.8642884777619759</v>
      </c>
      <c r="P37">
        <v>1</v>
      </c>
    </row>
    <row r="38" spans="1:16" x14ac:dyDescent="0.2">
      <c r="A38" s="18">
        <v>40422</v>
      </c>
      <c r="B38">
        <v>80520.399999999994</v>
      </c>
      <c r="F38">
        <v>40422</v>
      </c>
      <c r="G38">
        <f t="shared" si="0"/>
        <v>4.9059059236602494</v>
      </c>
      <c r="H38" t="s">
        <v>303</v>
      </c>
      <c r="J38" s="15">
        <v>40391</v>
      </c>
      <c r="K38">
        <v>4.8781738759130251</v>
      </c>
      <c r="L38">
        <v>1</v>
      </c>
      <c r="N38">
        <v>40391</v>
      </c>
      <c r="O38">
        <v>4.8781738759130251</v>
      </c>
      <c r="P38">
        <v>1</v>
      </c>
    </row>
    <row r="39" spans="1:16" x14ac:dyDescent="0.2">
      <c r="A39" s="18">
        <v>40452</v>
      </c>
      <c r="B39">
        <v>85674.39</v>
      </c>
      <c r="F39">
        <v>40452</v>
      </c>
      <c r="G39">
        <f t="shared" si="0"/>
        <v>4.9328510209446002</v>
      </c>
      <c r="H39" t="s">
        <v>303</v>
      </c>
      <c r="J39" s="15">
        <v>40422</v>
      </c>
      <c r="K39">
        <v>4.9059059236602494</v>
      </c>
      <c r="L39">
        <v>1</v>
      </c>
      <c r="N39">
        <v>40422</v>
      </c>
      <c r="O39">
        <v>4.9059059236602494</v>
      </c>
      <c r="P39">
        <v>1</v>
      </c>
    </row>
    <row r="40" spans="1:16" x14ac:dyDescent="0.2">
      <c r="A40" s="18">
        <v>40483</v>
      </c>
      <c r="B40">
        <v>86652.98</v>
      </c>
      <c r="F40">
        <v>40483</v>
      </c>
      <c r="G40">
        <f t="shared" si="0"/>
        <v>4.9377835027141259</v>
      </c>
      <c r="H40" t="s">
        <v>303</v>
      </c>
      <c r="J40" s="15">
        <v>40452</v>
      </c>
      <c r="K40">
        <v>4.9328510209446002</v>
      </c>
      <c r="L40">
        <v>1</v>
      </c>
      <c r="N40">
        <v>40452</v>
      </c>
      <c r="O40">
        <v>4.9328510209446002</v>
      </c>
      <c r="P40">
        <v>1</v>
      </c>
    </row>
    <row r="41" spans="1:16" x14ac:dyDescent="0.2">
      <c r="A41" s="18">
        <v>40513</v>
      </c>
      <c r="B41">
        <v>89970.15</v>
      </c>
      <c r="F41">
        <v>40513</v>
      </c>
      <c r="G41">
        <f t="shared" si="0"/>
        <v>4.9540984445440772</v>
      </c>
      <c r="H41" t="s">
        <v>303</v>
      </c>
      <c r="J41" s="15">
        <v>40483</v>
      </c>
      <c r="K41">
        <v>4.9377835027141259</v>
      </c>
      <c r="L41">
        <v>1</v>
      </c>
      <c r="N41">
        <v>40483</v>
      </c>
      <c r="O41">
        <v>4.9377835027141259</v>
      </c>
      <c r="P41">
        <v>1</v>
      </c>
    </row>
    <row r="42" spans="1:16" x14ac:dyDescent="0.2">
      <c r="A42" s="18">
        <v>40544</v>
      </c>
      <c r="B42">
        <v>89251.61</v>
      </c>
      <c r="F42">
        <v>40544</v>
      </c>
      <c r="G42">
        <f t="shared" si="0"/>
        <v>4.9506160590453998</v>
      </c>
      <c r="H42" t="s">
        <v>303</v>
      </c>
      <c r="J42" s="15">
        <v>40513</v>
      </c>
      <c r="K42">
        <v>4.9540984445440772</v>
      </c>
      <c r="L42">
        <v>1</v>
      </c>
      <c r="N42">
        <v>40513</v>
      </c>
      <c r="O42">
        <v>4.9540984445440772</v>
      </c>
      <c r="P42">
        <v>1</v>
      </c>
    </row>
    <row r="43" spans="1:16" x14ac:dyDescent="0.2">
      <c r="A43" s="18">
        <v>40575</v>
      </c>
      <c r="B43">
        <v>93333.01</v>
      </c>
      <c r="F43">
        <v>40575</v>
      </c>
      <c r="G43">
        <f t="shared" si="0"/>
        <v>4.9700352720997811</v>
      </c>
      <c r="H43" t="s">
        <v>303</v>
      </c>
      <c r="J43" s="15">
        <v>40544</v>
      </c>
      <c r="K43">
        <v>4.9506160590453998</v>
      </c>
      <c r="L43">
        <v>1</v>
      </c>
      <c r="N43">
        <v>40544</v>
      </c>
      <c r="O43">
        <v>4.9506160590453998</v>
      </c>
      <c r="P43">
        <v>1</v>
      </c>
    </row>
    <row r="44" spans="1:16" x14ac:dyDescent="0.2">
      <c r="A44" s="18">
        <v>40603</v>
      </c>
      <c r="B44">
        <v>99350.03</v>
      </c>
      <c r="F44">
        <v>40603</v>
      </c>
      <c r="G44">
        <f t="shared" si="0"/>
        <v>4.9971680025865739</v>
      </c>
      <c r="H44" t="s">
        <v>303</v>
      </c>
      <c r="J44" s="15">
        <v>40575</v>
      </c>
      <c r="K44">
        <v>4.9700352720997811</v>
      </c>
      <c r="L44">
        <v>1</v>
      </c>
      <c r="N44">
        <v>40575</v>
      </c>
      <c r="O44">
        <v>4.9700352720997811</v>
      </c>
      <c r="P44">
        <v>1</v>
      </c>
    </row>
    <row r="45" spans="1:16" x14ac:dyDescent="0.2">
      <c r="A45" s="18">
        <v>40634</v>
      </c>
      <c r="B45">
        <v>107120.63</v>
      </c>
      <c r="F45">
        <v>40634</v>
      </c>
      <c r="G45">
        <f t="shared" si="0"/>
        <v>5.0298731181928904</v>
      </c>
      <c r="H45" t="s">
        <v>303</v>
      </c>
      <c r="J45" s="15">
        <v>40603</v>
      </c>
      <c r="K45">
        <v>4.9971680025865739</v>
      </c>
      <c r="L45">
        <v>1</v>
      </c>
      <c r="N45">
        <v>40603</v>
      </c>
      <c r="O45">
        <v>4.9971680025865739</v>
      </c>
      <c r="P45">
        <v>1</v>
      </c>
    </row>
    <row r="46" spans="1:16" x14ac:dyDescent="0.2">
      <c r="A46" s="18">
        <v>40664</v>
      </c>
      <c r="B46">
        <v>111472.37</v>
      </c>
      <c r="F46">
        <v>40664</v>
      </c>
      <c r="G46">
        <f t="shared" si="0"/>
        <v>5.0471672347066745</v>
      </c>
      <c r="H46" t="s">
        <v>303</v>
      </c>
      <c r="J46" s="15">
        <v>40634</v>
      </c>
      <c r="K46">
        <v>5.0298731181928904</v>
      </c>
      <c r="L46">
        <v>1</v>
      </c>
      <c r="N46">
        <v>40634</v>
      </c>
      <c r="O46">
        <v>5.0298731181928904</v>
      </c>
      <c r="P46">
        <v>1</v>
      </c>
    </row>
    <row r="47" spans="1:16" x14ac:dyDescent="0.2">
      <c r="A47" s="18">
        <v>40695</v>
      </c>
      <c r="B47">
        <v>113077.56</v>
      </c>
      <c r="F47">
        <v>40695</v>
      </c>
      <c r="G47">
        <f t="shared" si="0"/>
        <v>5.0533764286645928</v>
      </c>
      <c r="H47" t="s">
        <v>303</v>
      </c>
      <c r="J47" s="15">
        <v>40664</v>
      </c>
      <c r="K47">
        <v>5.0471672347066745</v>
      </c>
      <c r="L47">
        <v>1</v>
      </c>
      <c r="N47">
        <v>40664</v>
      </c>
      <c r="O47">
        <v>5.0471672347066745</v>
      </c>
      <c r="P47">
        <v>1</v>
      </c>
    </row>
    <row r="48" spans="1:16" x14ac:dyDescent="0.2">
      <c r="A48" s="18">
        <v>40725</v>
      </c>
      <c r="B48">
        <v>115829.36</v>
      </c>
      <c r="F48">
        <v>40725</v>
      </c>
      <c r="G48">
        <f t="shared" si="0"/>
        <v>5.0638186567129049</v>
      </c>
      <c r="H48" t="s">
        <v>303</v>
      </c>
      <c r="J48" s="15">
        <v>40695</v>
      </c>
      <c r="K48">
        <v>5.0533764286645928</v>
      </c>
      <c r="L48">
        <v>1</v>
      </c>
      <c r="N48">
        <v>40695</v>
      </c>
      <c r="O48">
        <v>5.0533764286645928</v>
      </c>
      <c r="P48">
        <v>1</v>
      </c>
    </row>
    <row r="49" spans="1:16" x14ac:dyDescent="0.2">
      <c r="A49" s="18">
        <v>40756</v>
      </c>
      <c r="B49">
        <v>117476.55</v>
      </c>
      <c r="F49">
        <v>40756</v>
      </c>
      <c r="G49">
        <f t="shared" si="0"/>
        <v>5.0699511838674187</v>
      </c>
      <c r="H49" t="s">
        <v>303</v>
      </c>
      <c r="J49" s="15">
        <v>40725</v>
      </c>
      <c r="K49">
        <v>5.0638186567129049</v>
      </c>
      <c r="L49">
        <v>1</v>
      </c>
      <c r="N49">
        <v>40725</v>
      </c>
      <c r="O49">
        <v>5.0638186567129049</v>
      </c>
      <c r="P49">
        <v>1</v>
      </c>
    </row>
    <row r="50" spans="1:16" x14ac:dyDescent="0.2">
      <c r="A50" s="18">
        <v>40787</v>
      </c>
      <c r="B50">
        <v>107695.11</v>
      </c>
      <c r="F50">
        <v>40787</v>
      </c>
      <c r="G50">
        <f t="shared" si="0"/>
        <v>5.0321959841872097</v>
      </c>
      <c r="H50" t="s">
        <v>303</v>
      </c>
      <c r="J50" s="15">
        <v>40756</v>
      </c>
      <c r="K50">
        <v>5.0699511838674187</v>
      </c>
      <c r="L50">
        <v>1</v>
      </c>
      <c r="N50">
        <v>40756</v>
      </c>
      <c r="O50">
        <v>5.0699511838674187</v>
      </c>
      <c r="P50">
        <v>1</v>
      </c>
    </row>
    <row r="51" spans="1:16" x14ac:dyDescent="0.2">
      <c r="A51" s="18">
        <v>40817</v>
      </c>
      <c r="B51">
        <v>106829.78</v>
      </c>
      <c r="F51">
        <v>40817</v>
      </c>
      <c r="G51">
        <f t="shared" si="0"/>
        <v>5.0286923340301195</v>
      </c>
      <c r="H51" t="s">
        <v>303</v>
      </c>
      <c r="J51" s="15">
        <v>40787</v>
      </c>
      <c r="K51">
        <v>5.0321959841872097</v>
      </c>
      <c r="L51">
        <v>1</v>
      </c>
      <c r="N51">
        <v>40787</v>
      </c>
      <c r="O51">
        <v>5.0321959841872097</v>
      </c>
      <c r="P51">
        <v>1</v>
      </c>
    </row>
    <row r="52" spans="1:16" x14ac:dyDescent="0.2">
      <c r="A52" s="18">
        <v>40848</v>
      </c>
      <c r="B52">
        <v>104321.47</v>
      </c>
      <c r="F52">
        <v>40848</v>
      </c>
      <c r="G52">
        <f t="shared" si="0"/>
        <v>5.0183736981001763</v>
      </c>
      <c r="H52" t="s">
        <v>303</v>
      </c>
      <c r="J52" s="15">
        <v>40817</v>
      </c>
      <c r="K52">
        <v>5.0286923340301195</v>
      </c>
      <c r="L52">
        <v>1</v>
      </c>
      <c r="N52">
        <v>40817</v>
      </c>
      <c r="O52">
        <v>5.0286923340301195</v>
      </c>
      <c r="P52">
        <v>1</v>
      </c>
    </row>
    <row r="53" spans="1:16" x14ac:dyDescent="0.2">
      <c r="A53" s="18">
        <v>40878</v>
      </c>
      <c r="B53">
        <v>103610.9</v>
      </c>
      <c r="F53">
        <v>40878</v>
      </c>
      <c r="G53">
        <f t="shared" si="0"/>
        <v>5.0154054461509379</v>
      </c>
      <c r="H53" t="s">
        <v>303</v>
      </c>
      <c r="J53" s="15">
        <v>40848</v>
      </c>
      <c r="K53">
        <v>5.0183736981001763</v>
      </c>
      <c r="L53">
        <v>1</v>
      </c>
      <c r="N53">
        <v>40848</v>
      </c>
      <c r="O53">
        <v>5.0183736981001763</v>
      </c>
      <c r="P53">
        <v>1</v>
      </c>
    </row>
    <row r="54" spans="1:16" x14ac:dyDescent="0.2">
      <c r="A54" s="18">
        <v>40909</v>
      </c>
      <c r="B54">
        <v>104981.46</v>
      </c>
      <c r="F54">
        <v>40909</v>
      </c>
      <c r="G54">
        <f t="shared" si="0"/>
        <v>5.0211126083019488</v>
      </c>
      <c r="H54" t="s">
        <v>303</v>
      </c>
      <c r="J54" s="15">
        <v>40878</v>
      </c>
      <c r="K54">
        <v>5.0154054461509379</v>
      </c>
      <c r="N54">
        <v>40909</v>
      </c>
      <c r="O54">
        <v>5.0211126083019488</v>
      </c>
      <c r="P54">
        <v>1</v>
      </c>
    </row>
    <row r="55" spans="1:16" x14ac:dyDescent="0.2">
      <c r="A55" s="18">
        <v>40940</v>
      </c>
      <c r="B55">
        <v>105074.5</v>
      </c>
      <c r="F55">
        <v>40940</v>
      </c>
      <c r="G55">
        <f t="shared" si="0"/>
        <v>5.0214973320797336</v>
      </c>
      <c r="H55" t="s">
        <v>303</v>
      </c>
      <c r="J55" s="15">
        <v>40909</v>
      </c>
      <c r="K55">
        <v>5.0211126083019488</v>
      </c>
      <c r="L55">
        <v>1</v>
      </c>
      <c r="N55">
        <v>40940</v>
      </c>
      <c r="O55">
        <v>5.0214973320797336</v>
      </c>
      <c r="P55">
        <v>1</v>
      </c>
    </row>
    <row r="56" spans="1:16" x14ac:dyDescent="0.2">
      <c r="A56" s="18">
        <v>40969</v>
      </c>
      <c r="B56">
        <v>103656.58</v>
      </c>
      <c r="F56">
        <v>40969</v>
      </c>
      <c r="G56">
        <f t="shared" si="0"/>
        <v>5.0155968758171312</v>
      </c>
      <c r="H56" t="s">
        <v>303</v>
      </c>
      <c r="J56" s="15">
        <v>40940</v>
      </c>
      <c r="K56">
        <v>5.0214973320797336</v>
      </c>
      <c r="L56">
        <v>1</v>
      </c>
      <c r="N56">
        <v>40969</v>
      </c>
      <c r="O56">
        <v>5.0155968758171312</v>
      </c>
      <c r="P56">
        <v>1</v>
      </c>
    </row>
    <row r="57" spans="1:16" x14ac:dyDescent="0.2">
      <c r="A57" s="18">
        <v>41000</v>
      </c>
      <c r="B57">
        <v>109554</v>
      </c>
      <c r="F57">
        <v>41000</v>
      </c>
      <c r="G57">
        <f t="shared" si="0"/>
        <v>5.039628239005018</v>
      </c>
      <c r="H57" t="s">
        <v>303</v>
      </c>
      <c r="J57" s="15">
        <v>40969</v>
      </c>
      <c r="K57">
        <v>5.0155968758171312</v>
      </c>
      <c r="L57">
        <v>1</v>
      </c>
      <c r="N57">
        <v>41000</v>
      </c>
      <c r="O57">
        <v>5.039628239005018</v>
      </c>
      <c r="P57">
        <v>1</v>
      </c>
    </row>
    <row r="58" spans="1:16" x14ac:dyDescent="0.2">
      <c r="A58" s="18">
        <v>41030</v>
      </c>
      <c r="B58">
        <v>105031.17</v>
      </c>
      <c r="F58">
        <v>41030</v>
      </c>
      <c r="G58">
        <f t="shared" si="0"/>
        <v>5.021318203356862</v>
      </c>
      <c r="H58" t="s">
        <v>303</v>
      </c>
      <c r="J58" s="15">
        <v>41000</v>
      </c>
      <c r="K58">
        <v>5.039628239005018</v>
      </c>
      <c r="L58">
        <v>1</v>
      </c>
      <c r="N58">
        <v>41030</v>
      </c>
      <c r="O58">
        <v>5.021318203356862</v>
      </c>
      <c r="P58">
        <v>1</v>
      </c>
    </row>
    <row r="59" spans="1:16" x14ac:dyDescent="0.2">
      <c r="A59" s="18">
        <v>41061</v>
      </c>
      <c r="B59">
        <v>99963.89</v>
      </c>
      <c r="F59">
        <v>41061</v>
      </c>
      <c r="G59">
        <f t="shared" si="0"/>
        <v>4.9998431479412409</v>
      </c>
      <c r="H59" t="s">
        <v>303</v>
      </c>
      <c r="J59" s="15">
        <v>41030</v>
      </c>
      <c r="K59">
        <v>5.021318203356862</v>
      </c>
      <c r="L59">
        <v>1</v>
      </c>
      <c r="N59">
        <v>41061</v>
      </c>
      <c r="O59">
        <v>4.9998431479412409</v>
      </c>
      <c r="P59">
        <v>1</v>
      </c>
    </row>
    <row r="60" spans="1:16" x14ac:dyDescent="0.2">
      <c r="A60" s="18">
        <v>41091</v>
      </c>
      <c r="B60">
        <v>99886.76</v>
      </c>
      <c r="F60">
        <v>41091</v>
      </c>
      <c r="G60">
        <f t="shared" si="0"/>
        <v>4.9995079262639299</v>
      </c>
      <c r="H60" t="s">
        <v>303</v>
      </c>
      <c r="J60" s="15">
        <v>41061</v>
      </c>
      <c r="K60">
        <v>4.9998431479412409</v>
      </c>
      <c r="L60">
        <v>1</v>
      </c>
      <c r="N60">
        <v>41091</v>
      </c>
      <c r="O60">
        <v>4.9995079262639299</v>
      </c>
      <c r="P60">
        <v>1</v>
      </c>
    </row>
    <row r="61" spans="1:16" x14ac:dyDescent="0.2">
      <c r="A61" s="18">
        <v>41122</v>
      </c>
      <c r="B61">
        <v>102194.03</v>
      </c>
      <c r="F61">
        <v>41122</v>
      </c>
      <c r="G61">
        <f t="shared" si="0"/>
        <v>5.0094255258007765</v>
      </c>
      <c r="H61" t="s">
        <v>303</v>
      </c>
      <c r="J61" s="15">
        <v>41091</v>
      </c>
      <c r="K61">
        <v>4.9995079262639299</v>
      </c>
      <c r="L61">
        <v>1</v>
      </c>
      <c r="N61">
        <v>41122</v>
      </c>
      <c r="O61">
        <v>5.0094255258007765</v>
      </c>
      <c r="P61">
        <v>1</v>
      </c>
    </row>
    <row r="62" spans="1:16" x14ac:dyDescent="0.2">
      <c r="A62" s="18">
        <v>41153</v>
      </c>
      <c r="B62">
        <v>103098.2</v>
      </c>
      <c r="F62">
        <v>41153</v>
      </c>
      <c r="G62">
        <f t="shared" si="0"/>
        <v>5.0132510829664305</v>
      </c>
      <c r="H62" t="s">
        <v>303</v>
      </c>
      <c r="J62" s="15">
        <v>41122</v>
      </c>
      <c r="K62">
        <v>5.0094255258007765</v>
      </c>
      <c r="L62">
        <v>1</v>
      </c>
      <c r="N62">
        <v>41153</v>
      </c>
      <c r="O62">
        <v>5.0132510829664305</v>
      </c>
      <c r="P62">
        <v>1</v>
      </c>
    </row>
    <row r="63" spans="1:16" x14ac:dyDescent="0.2">
      <c r="A63" s="18">
        <v>41183</v>
      </c>
      <c r="B63">
        <v>103350.45</v>
      </c>
      <c r="F63">
        <v>41183</v>
      </c>
      <c r="G63">
        <f t="shared" si="0"/>
        <v>5.0143123719366152</v>
      </c>
      <c r="H63" t="s">
        <v>303</v>
      </c>
      <c r="J63" s="15">
        <v>41153</v>
      </c>
      <c r="K63">
        <v>5.0132510829664305</v>
      </c>
      <c r="L63">
        <v>1</v>
      </c>
      <c r="N63">
        <v>41183</v>
      </c>
      <c r="O63">
        <v>5.0143123719366152</v>
      </c>
      <c r="P63">
        <v>1</v>
      </c>
    </row>
    <row r="64" spans="1:16" x14ac:dyDescent="0.2">
      <c r="A64" s="18">
        <v>41214</v>
      </c>
      <c r="B64">
        <v>104310.33</v>
      </c>
      <c r="F64">
        <v>41214</v>
      </c>
      <c r="G64">
        <f t="shared" si="0"/>
        <v>5.0183273193551052</v>
      </c>
      <c r="H64" t="s">
        <v>303</v>
      </c>
      <c r="J64" s="15">
        <v>41183</v>
      </c>
      <c r="K64">
        <v>5.0143123719366152</v>
      </c>
      <c r="L64">
        <v>1</v>
      </c>
      <c r="N64">
        <v>41214</v>
      </c>
      <c r="O64">
        <v>5.0183273193551052</v>
      </c>
      <c r="P64">
        <v>1</v>
      </c>
    </row>
    <row r="65" spans="1:16" x14ac:dyDescent="0.2">
      <c r="A65" s="18">
        <v>41244</v>
      </c>
      <c r="B65">
        <v>105906.6</v>
      </c>
      <c r="F65">
        <v>41244</v>
      </c>
      <c r="G65">
        <f t="shared" si="0"/>
        <v>5.024923025775708</v>
      </c>
      <c r="H65" t="s">
        <v>303</v>
      </c>
      <c r="J65" s="15">
        <v>41214</v>
      </c>
      <c r="K65">
        <v>5.0183273193551052</v>
      </c>
      <c r="L65">
        <v>1</v>
      </c>
      <c r="N65">
        <v>41244</v>
      </c>
      <c r="O65">
        <v>5.024923025775708</v>
      </c>
      <c r="P65">
        <v>1</v>
      </c>
    </row>
    <row r="66" spans="1:16" x14ac:dyDescent="0.2">
      <c r="A66" s="18">
        <v>41275</v>
      </c>
      <c r="B66">
        <v>101753.94</v>
      </c>
      <c r="F66">
        <v>41275</v>
      </c>
      <c r="G66">
        <f t="shared" si="0"/>
        <v>5.0075512344783899</v>
      </c>
      <c r="H66" t="s">
        <v>303</v>
      </c>
      <c r="J66" s="15">
        <v>41244</v>
      </c>
      <c r="K66">
        <v>5.024923025775708</v>
      </c>
      <c r="L66">
        <v>1</v>
      </c>
      <c r="N66">
        <v>41275</v>
      </c>
      <c r="O66">
        <v>5.0075512344783899</v>
      </c>
      <c r="P66">
        <v>1</v>
      </c>
    </row>
    <row r="67" spans="1:16" x14ac:dyDescent="0.2">
      <c r="A67" s="18">
        <v>41306</v>
      </c>
      <c r="B67">
        <v>98385.53</v>
      </c>
      <c r="F67">
        <v>41306</v>
      </c>
      <c r="G67">
        <f t="shared" si="0"/>
        <v>4.9929312294958113</v>
      </c>
      <c r="H67" t="s">
        <v>303</v>
      </c>
      <c r="J67" s="15">
        <v>41275</v>
      </c>
      <c r="K67">
        <v>5.0075512344783899</v>
      </c>
      <c r="L67">
        <v>1</v>
      </c>
      <c r="N67">
        <v>41306</v>
      </c>
      <c r="O67">
        <v>4.9929312294958113</v>
      </c>
      <c r="P67">
        <v>1</v>
      </c>
    </row>
    <row r="68" spans="1:16" x14ac:dyDescent="0.2">
      <c r="A68" s="18">
        <v>41334</v>
      </c>
      <c r="B68">
        <v>98040.42</v>
      </c>
      <c r="F68">
        <v>41334</v>
      </c>
      <c r="G68">
        <f t="shared" si="0"/>
        <v>4.9914051630787313</v>
      </c>
      <c r="H68" t="s">
        <v>303</v>
      </c>
      <c r="J68" s="15">
        <v>41306</v>
      </c>
      <c r="K68">
        <v>4.9929312294958113</v>
      </c>
      <c r="L68">
        <v>1</v>
      </c>
      <c r="N68">
        <v>41334</v>
      </c>
      <c r="O68">
        <v>4.9914051630787313</v>
      </c>
      <c r="P68">
        <v>1</v>
      </c>
    </row>
    <row r="69" spans="1:16" x14ac:dyDescent="0.2">
      <c r="A69" s="18">
        <v>41365</v>
      </c>
      <c r="B69">
        <v>100762.87</v>
      </c>
      <c r="F69">
        <v>41365</v>
      </c>
      <c r="G69">
        <f t="shared" si="0"/>
        <v>5.0033005288877277</v>
      </c>
      <c r="H69" t="s">
        <v>303</v>
      </c>
      <c r="J69" s="15">
        <v>41334</v>
      </c>
      <c r="K69">
        <v>4.9914051630787313</v>
      </c>
      <c r="L69">
        <v>1</v>
      </c>
      <c r="N69">
        <v>41365</v>
      </c>
      <c r="O69">
        <v>5.0033005288877277</v>
      </c>
      <c r="P69">
        <v>1</v>
      </c>
    </row>
    <row r="70" spans="1:16" x14ac:dyDescent="0.2">
      <c r="A70" s="18">
        <v>41395</v>
      </c>
      <c r="B70">
        <v>98774.14</v>
      </c>
      <c r="F70">
        <v>41395</v>
      </c>
      <c r="G70">
        <f t="shared" si="0"/>
        <v>4.9946432570841308</v>
      </c>
      <c r="H70" t="s">
        <v>303</v>
      </c>
      <c r="J70" s="15">
        <v>41365</v>
      </c>
      <c r="K70">
        <v>5.0033005288877277</v>
      </c>
      <c r="L70">
        <v>1</v>
      </c>
      <c r="N70">
        <v>41395</v>
      </c>
      <c r="O70">
        <v>4.9946432570841308</v>
      </c>
      <c r="P70">
        <v>1</v>
      </c>
    </row>
    <row r="71" spans="1:16" x14ac:dyDescent="0.2">
      <c r="A71" s="18">
        <v>41426</v>
      </c>
      <c r="B71">
        <v>92133.67</v>
      </c>
      <c r="F71">
        <v>41426</v>
      </c>
      <c r="G71">
        <f t="shared" si="0"/>
        <v>4.9644183709456868</v>
      </c>
      <c r="H71" t="s">
        <v>303</v>
      </c>
      <c r="J71" s="15">
        <v>41395</v>
      </c>
      <c r="K71">
        <v>4.9946432570841308</v>
      </c>
      <c r="L71">
        <v>1</v>
      </c>
      <c r="N71">
        <v>41426</v>
      </c>
      <c r="O71">
        <v>4.9644183709456868</v>
      </c>
      <c r="P71">
        <v>1</v>
      </c>
    </row>
    <row r="72" spans="1:16" x14ac:dyDescent="0.2">
      <c r="A72" s="18">
        <v>41456</v>
      </c>
      <c r="B72">
        <v>86459.28</v>
      </c>
      <c r="F72">
        <v>41456</v>
      </c>
      <c r="G72">
        <f t="shared" si="0"/>
        <v>4.9368116145734255</v>
      </c>
      <c r="H72" t="s">
        <v>303</v>
      </c>
      <c r="J72" s="15">
        <v>41426</v>
      </c>
      <c r="K72">
        <v>4.9644183709456868</v>
      </c>
      <c r="L72">
        <v>1</v>
      </c>
      <c r="N72">
        <v>41456</v>
      </c>
      <c r="O72">
        <v>4.9368116145734255</v>
      </c>
      <c r="P72">
        <v>1</v>
      </c>
    </row>
    <row r="73" spans="1:16" x14ac:dyDescent="0.2">
      <c r="A73" s="18">
        <v>41487</v>
      </c>
      <c r="B73">
        <v>86572.78</v>
      </c>
      <c r="F73">
        <v>41487</v>
      </c>
      <c r="G73">
        <f t="shared" si="0"/>
        <v>4.9373813636796395</v>
      </c>
      <c r="H73" t="s">
        <v>303</v>
      </c>
      <c r="J73" s="15">
        <v>41456</v>
      </c>
      <c r="K73">
        <v>4.9368116145734255</v>
      </c>
      <c r="L73">
        <v>1</v>
      </c>
      <c r="N73">
        <v>41487</v>
      </c>
      <c r="O73">
        <v>4.9373813636796395</v>
      </c>
      <c r="P73">
        <v>1</v>
      </c>
    </row>
    <row r="74" spans="1:16" x14ac:dyDescent="0.2">
      <c r="A74" s="18">
        <v>41518</v>
      </c>
      <c r="B74">
        <v>89387.21</v>
      </c>
      <c r="F74">
        <v>41518</v>
      </c>
      <c r="G74">
        <f t="shared" si="0"/>
        <v>4.9512753820644031</v>
      </c>
      <c r="H74" t="s">
        <v>303</v>
      </c>
      <c r="J74" s="15">
        <v>41487</v>
      </c>
      <c r="K74">
        <v>4.9373813636796395</v>
      </c>
      <c r="L74">
        <v>1</v>
      </c>
      <c r="N74">
        <v>41518</v>
      </c>
      <c r="O74">
        <v>4.9512753820644031</v>
      </c>
      <c r="P74">
        <v>1</v>
      </c>
    </row>
    <row r="75" spans="1:16" x14ac:dyDescent="0.2">
      <c r="A75" s="18">
        <v>41548</v>
      </c>
      <c r="B75">
        <v>90652.21</v>
      </c>
      <c r="F75">
        <v>41548</v>
      </c>
      <c r="G75">
        <f t="shared" si="0"/>
        <v>4.9573783961767628</v>
      </c>
      <c r="H75" t="s">
        <v>303</v>
      </c>
      <c r="J75" s="15">
        <v>41518</v>
      </c>
      <c r="K75">
        <v>4.9512753820644031</v>
      </c>
      <c r="L75">
        <v>1</v>
      </c>
      <c r="N75">
        <v>41548</v>
      </c>
      <c r="O75">
        <v>4.9573783961767628</v>
      </c>
      <c r="P75">
        <v>1</v>
      </c>
    </row>
    <row r="76" spans="1:16" x14ac:dyDescent="0.2">
      <c r="A76" s="18">
        <v>41579</v>
      </c>
      <c r="B76">
        <v>90906.8</v>
      </c>
      <c r="F76">
        <v>41579</v>
      </c>
      <c r="G76">
        <f t="shared" si="0"/>
        <v>4.9585963704829314</v>
      </c>
      <c r="H76" t="s">
        <v>303</v>
      </c>
      <c r="J76" s="15">
        <v>41548</v>
      </c>
      <c r="K76">
        <v>4.9573783961767628</v>
      </c>
      <c r="L76">
        <v>1</v>
      </c>
      <c r="N76">
        <v>41579</v>
      </c>
      <c r="O76">
        <v>4.9585963704829314</v>
      </c>
      <c r="P76">
        <v>1</v>
      </c>
    </row>
    <row r="77" spans="1:16" x14ac:dyDescent="0.2">
      <c r="A77" s="18">
        <v>41609</v>
      </c>
      <c r="B77">
        <v>93427.13</v>
      </c>
      <c r="F77">
        <v>41609</v>
      </c>
      <c r="G77">
        <f t="shared" si="0"/>
        <v>4.9704730079046193</v>
      </c>
      <c r="H77" t="s">
        <v>303</v>
      </c>
      <c r="J77" s="15">
        <v>41579</v>
      </c>
      <c r="K77">
        <v>4.9585963704829314</v>
      </c>
      <c r="L77">
        <v>1</v>
      </c>
      <c r="N77">
        <v>41609</v>
      </c>
      <c r="O77">
        <v>4.9704730079046193</v>
      </c>
      <c r="P77">
        <v>1</v>
      </c>
    </row>
    <row r="78" spans="1:16" x14ac:dyDescent="0.2">
      <c r="A78" s="18">
        <v>41640</v>
      </c>
      <c r="B78">
        <v>94543.51</v>
      </c>
      <c r="F78">
        <v>41640</v>
      </c>
      <c r="G78">
        <f t="shared" si="0"/>
        <v>4.9756317217804593</v>
      </c>
      <c r="H78" t="s">
        <v>303</v>
      </c>
      <c r="J78" s="15">
        <v>41609</v>
      </c>
      <c r="K78">
        <v>4.9704730079046193</v>
      </c>
      <c r="L78">
        <v>1</v>
      </c>
      <c r="N78">
        <v>41640</v>
      </c>
      <c r="O78">
        <v>4.9756317217804593</v>
      </c>
      <c r="P78">
        <v>1</v>
      </c>
    </row>
    <row r="79" spans="1:16" x14ac:dyDescent="0.2">
      <c r="A79" s="18">
        <v>41671</v>
      </c>
      <c r="B79">
        <v>96458.17</v>
      </c>
      <c r="F79">
        <v>41671</v>
      </c>
      <c r="G79">
        <f t="shared" si="0"/>
        <v>4.9843390182489271</v>
      </c>
      <c r="H79" t="s">
        <v>303</v>
      </c>
      <c r="J79" s="15">
        <v>41640</v>
      </c>
      <c r="K79">
        <v>4.9756317217804593</v>
      </c>
      <c r="L79">
        <v>1</v>
      </c>
      <c r="N79">
        <v>41671</v>
      </c>
      <c r="O79">
        <v>4.9843390182489271</v>
      </c>
      <c r="P79">
        <v>1</v>
      </c>
    </row>
    <row r="80" spans="1:16" x14ac:dyDescent="0.2">
      <c r="A80" s="18">
        <v>41699</v>
      </c>
      <c r="B80">
        <v>96392.94</v>
      </c>
      <c r="F80">
        <v>41699</v>
      </c>
      <c r="G80">
        <f t="shared" si="0"/>
        <v>4.9840452265239543</v>
      </c>
      <c r="H80" t="s">
        <v>303</v>
      </c>
      <c r="J80" s="15">
        <v>41671</v>
      </c>
      <c r="K80">
        <v>4.9843390182489271</v>
      </c>
      <c r="L80">
        <v>1</v>
      </c>
      <c r="N80">
        <v>41699</v>
      </c>
      <c r="O80">
        <v>4.9840452265239543</v>
      </c>
      <c r="P80">
        <v>1</v>
      </c>
    </row>
    <row r="81" spans="1:16" x14ac:dyDescent="0.2">
      <c r="A81" s="18">
        <v>41730</v>
      </c>
      <c r="B81">
        <v>99349.04</v>
      </c>
      <c r="F81">
        <v>41730</v>
      </c>
      <c r="G81">
        <f t="shared" si="0"/>
        <v>4.9971636749212545</v>
      </c>
      <c r="H81" t="s">
        <v>303</v>
      </c>
      <c r="J81" s="15">
        <v>41699</v>
      </c>
      <c r="K81">
        <v>4.9840452265239543</v>
      </c>
      <c r="L81">
        <v>1</v>
      </c>
      <c r="N81">
        <v>41730</v>
      </c>
      <c r="O81">
        <v>4.9971636749212545</v>
      </c>
      <c r="P81">
        <v>1</v>
      </c>
    </row>
    <row r="82" spans="1:16" x14ac:dyDescent="0.2">
      <c r="A82" s="18">
        <v>41760</v>
      </c>
      <c r="B82">
        <v>100960</v>
      </c>
      <c r="F82">
        <v>41760</v>
      </c>
      <c r="G82">
        <f t="shared" si="0"/>
        <v>5.0041493419000593</v>
      </c>
      <c r="H82" t="s">
        <v>303</v>
      </c>
      <c r="J82" s="15">
        <v>41730</v>
      </c>
      <c r="K82">
        <v>4.9971636749212545</v>
      </c>
      <c r="L82">
        <v>1</v>
      </c>
      <c r="N82">
        <v>41760</v>
      </c>
      <c r="O82">
        <v>5.0041493419000593</v>
      </c>
      <c r="P82">
        <v>1</v>
      </c>
    </row>
    <row r="83" spans="1:16" x14ac:dyDescent="0.2">
      <c r="A83" s="18">
        <v>41791</v>
      </c>
      <c r="B83">
        <v>101427.2</v>
      </c>
      <c r="F83">
        <v>41791</v>
      </c>
      <c r="G83">
        <f t="shared" si="0"/>
        <v>5.006154436514378</v>
      </c>
      <c r="H83" t="s">
        <v>303</v>
      </c>
      <c r="J83" s="15">
        <v>41760</v>
      </c>
      <c r="K83">
        <v>5.0041493419000593</v>
      </c>
      <c r="L83">
        <v>1</v>
      </c>
      <c r="N83">
        <v>41791</v>
      </c>
      <c r="O83">
        <v>5.006154436514378</v>
      </c>
      <c r="P83">
        <v>1</v>
      </c>
    </row>
    <row r="84" spans="1:16" x14ac:dyDescent="0.2">
      <c r="A84" s="18">
        <v>41821</v>
      </c>
      <c r="B84">
        <v>104365.56</v>
      </c>
      <c r="F84">
        <v>41821</v>
      </c>
      <c r="G84">
        <f t="shared" si="0"/>
        <v>5.0185572077700584</v>
      </c>
      <c r="H84" t="s">
        <v>303</v>
      </c>
      <c r="J84" s="15">
        <v>41791</v>
      </c>
      <c r="K84">
        <v>5.006154436514378</v>
      </c>
      <c r="L84">
        <v>1</v>
      </c>
      <c r="N84">
        <v>41821</v>
      </c>
      <c r="O84">
        <v>5.0185572077700584</v>
      </c>
      <c r="P84">
        <v>1</v>
      </c>
    </row>
    <row r="85" spans="1:16" x14ac:dyDescent="0.2">
      <c r="A85" s="18">
        <v>41852</v>
      </c>
      <c r="B85">
        <v>105128.17</v>
      </c>
      <c r="F85">
        <v>41852</v>
      </c>
      <c r="G85">
        <f t="shared" si="0"/>
        <v>5.0217191045752996</v>
      </c>
      <c r="H85" t="s">
        <v>303</v>
      </c>
      <c r="J85" s="15">
        <v>41821</v>
      </c>
      <c r="K85">
        <v>5.0185572077700584</v>
      </c>
      <c r="L85">
        <v>1</v>
      </c>
      <c r="N85">
        <v>41852</v>
      </c>
      <c r="O85">
        <v>5.0217191045752996</v>
      </c>
      <c r="P85">
        <v>1</v>
      </c>
    </row>
    <row r="86" spans="1:16" x14ac:dyDescent="0.2">
      <c r="A86" s="18">
        <v>41883</v>
      </c>
      <c r="B86">
        <v>105267.87</v>
      </c>
      <c r="F86">
        <v>41883</v>
      </c>
      <c r="G86">
        <f t="shared" si="0"/>
        <v>5.0222958354685048</v>
      </c>
      <c r="H86" t="s">
        <v>303</v>
      </c>
      <c r="J86" s="15">
        <v>41852</v>
      </c>
      <c r="K86">
        <v>5.0217191045752996</v>
      </c>
      <c r="L86">
        <v>1</v>
      </c>
      <c r="N86">
        <v>41883</v>
      </c>
      <c r="O86">
        <v>5.0222958354685048</v>
      </c>
      <c r="P86">
        <v>1</v>
      </c>
    </row>
    <row r="87" spans="1:16" x14ac:dyDescent="0.2">
      <c r="A87" s="18">
        <v>41913</v>
      </c>
      <c r="B87">
        <v>106132.39</v>
      </c>
      <c r="F87">
        <v>41913</v>
      </c>
      <c r="G87">
        <f t="shared" si="0"/>
        <v>5.0258479442365287</v>
      </c>
      <c r="H87" t="s">
        <v>303</v>
      </c>
      <c r="J87" s="15">
        <v>41883</v>
      </c>
      <c r="K87">
        <v>5.0222958354685048</v>
      </c>
      <c r="L87">
        <v>1</v>
      </c>
      <c r="N87">
        <v>41913</v>
      </c>
      <c r="O87">
        <v>5.0258479442365287</v>
      </c>
      <c r="P87">
        <v>1</v>
      </c>
    </row>
    <row r="88" spans="1:16" x14ac:dyDescent="0.2">
      <c r="A88" s="18">
        <v>41944</v>
      </c>
      <c r="B88">
        <v>105353.18</v>
      </c>
      <c r="F88">
        <v>41944</v>
      </c>
      <c r="G88">
        <f t="shared" si="0"/>
        <v>5.0226476489674621</v>
      </c>
      <c r="H88" t="s">
        <v>303</v>
      </c>
      <c r="J88" s="15">
        <v>41913</v>
      </c>
      <c r="K88">
        <v>5.0258479442365287</v>
      </c>
      <c r="L88">
        <v>1</v>
      </c>
      <c r="N88">
        <v>41944</v>
      </c>
      <c r="O88">
        <v>5.0226476489674621</v>
      </c>
      <c r="P88">
        <v>1</v>
      </c>
    </row>
    <row r="89" spans="1:16" x14ac:dyDescent="0.2">
      <c r="A89" s="18">
        <v>41974</v>
      </c>
      <c r="B89">
        <v>106073.23</v>
      </c>
      <c r="F89">
        <v>41974</v>
      </c>
      <c r="G89">
        <f t="shared" si="0"/>
        <v>5.0256057936072001</v>
      </c>
      <c r="H89" t="s">
        <v>303</v>
      </c>
      <c r="J89" s="15">
        <v>41944</v>
      </c>
      <c r="K89">
        <v>5.0226476489674621</v>
      </c>
      <c r="L89">
        <v>1</v>
      </c>
      <c r="N89">
        <v>42005</v>
      </c>
      <c r="O89">
        <v>5.0349444182183687</v>
      </c>
      <c r="P89">
        <v>1</v>
      </c>
    </row>
    <row r="90" spans="1:16" x14ac:dyDescent="0.2">
      <c r="A90" s="18">
        <v>42005</v>
      </c>
      <c r="B90">
        <v>108378.82</v>
      </c>
      <c r="F90">
        <v>42005</v>
      </c>
      <c r="G90">
        <f t="shared" si="0"/>
        <v>5.0349444182183687</v>
      </c>
      <c r="H90" t="s">
        <v>303</v>
      </c>
      <c r="J90" s="15">
        <v>41974</v>
      </c>
      <c r="K90">
        <v>5.0256057936072001</v>
      </c>
      <c r="N90">
        <v>42036</v>
      </c>
      <c r="O90">
        <v>5.0405962884274897</v>
      </c>
      <c r="P90">
        <v>1</v>
      </c>
    </row>
    <row r="91" spans="1:16" x14ac:dyDescent="0.2">
      <c r="A91" s="18">
        <v>42036</v>
      </c>
      <c r="B91">
        <v>109798.47</v>
      </c>
      <c r="F91">
        <v>42036</v>
      </c>
      <c r="G91">
        <f t="shared" si="0"/>
        <v>5.0405962884274897</v>
      </c>
      <c r="H91" t="s">
        <v>303</v>
      </c>
      <c r="J91" s="15">
        <v>42005</v>
      </c>
      <c r="K91">
        <v>5.0349444182183687</v>
      </c>
      <c r="L91">
        <v>1</v>
      </c>
      <c r="N91">
        <v>42064</v>
      </c>
      <c r="O91">
        <v>5.0250617313544232</v>
      </c>
      <c r="P91">
        <v>1</v>
      </c>
    </row>
    <row r="92" spans="1:16" x14ac:dyDescent="0.2">
      <c r="A92" s="18">
        <v>42064</v>
      </c>
      <c r="B92">
        <v>105940.43</v>
      </c>
      <c r="F92">
        <v>42064</v>
      </c>
      <c r="G92">
        <f t="shared" si="0"/>
        <v>5.0250617313544232</v>
      </c>
      <c r="H92" t="s">
        <v>303</v>
      </c>
      <c r="J92" s="15">
        <v>42036</v>
      </c>
      <c r="K92">
        <v>5.0405962884274897</v>
      </c>
      <c r="L92">
        <v>1</v>
      </c>
      <c r="N92">
        <v>42095</v>
      </c>
      <c r="O92">
        <v>5.0218879509218546</v>
      </c>
      <c r="P92">
        <v>1</v>
      </c>
    </row>
    <row r="93" spans="1:16" x14ac:dyDescent="0.2">
      <c r="A93" s="18">
        <v>42095</v>
      </c>
      <c r="B93">
        <v>105169.05</v>
      </c>
      <c r="F93">
        <v>42095</v>
      </c>
      <c r="G93">
        <f t="shared" si="0"/>
        <v>5.0218879509218546</v>
      </c>
      <c r="H93" t="s">
        <v>303</v>
      </c>
      <c r="J93" s="15">
        <v>42064</v>
      </c>
      <c r="K93">
        <v>5.0250617313544232</v>
      </c>
      <c r="L93">
        <v>1</v>
      </c>
      <c r="N93">
        <v>42125</v>
      </c>
      <c r="O93">
        <v>5.0217968035257119</v>
      </c>
      <c r="P93">
        <v>1</v>
      </c>
    </row>
    <row r="94" spans="1:16" x14ac:dyDescent="0.2">
      <c r="A94" s="18">
        <v>42125</v>
      </c>
      <c r="B94">
        <v>105146.98</v>
      </c>
      <c r="F94">
        <v>42125</v>
      </c>
      <c r="G94">
        <f t="shared" si="0"/>
        <v>5.0217968035257119</v>
      </c>
      <c r="H94" t="s">
        <v>303</v>
      </c>
      <c r="J94" s="15">
        <v>42095</v>
      </c>
      <c r="K94">
        <v>5.0218879509218546</v>
      </c>
      <c r="L94">
        <v>1</v>
      </c>
      <c r="N94">
        <v>42156</v>
      </c>
      <c r="O94">
        <v>5.0103111955605693</v>
      </c>
      <c r="P94">
        <v>1</v>
      </c>
    </row>
    <row r="95" spans="1:16" x14ac:dyDescent="0.2">
      <c r="A95" s="18">
        <v>42156</v>
      </c>
      <c r="B95">
        <v>102402.65</v>
      </c>
      <c r="F95">
        <v>42156</v>
      </c>
      <c r="G95">
        <f t="shared" ref="G95:G158" si="1">LOG(B95)</f>
        <v>5.0103111955605693</v>
      </c>
      <c r="H95" t="s">
        <v>303</v>
      </c>
      <c r="J95" s="15">
        <v>42125</v>
      </c>
      <c r="K95">
        <v>5.0217968035257119</v>
      </c>
      <c r="L95">
        <v>1</v>
      </c>
      <c r="N95">
        <v>42186</v>
      </c>
      <c r="O95">
        <v>5.0093017992651516</v>
      </c>
      <c r="P95">
        <v>1</v>
      </c>
    </row>
    <row r="96" spans="1:16" x14ac:dyDescent="0.2">
      <c r="A96" s="18">
        <v>42186</v>
      </c>
      <c r="B96">
        <v>102164.92</v>
      </c>
      <c r="F96">
        <v>42186</v>
      </c>
      <c r="G96">
        <f t="shared" si="1"/>
        <v>5.0093017992651516</v>
      </c>
      <c r="H96" t="s">
        <v>303</v>
      </c>
      <c r="J96" s="15">
        <v>42156</v>
      </c>
      <c r="K96">
        <v>5.0103111955605693</v>
      </c>
      <c r="L96">
        <v>1</v>
      </c>
      <c r="N96">
        <v>42217</v>
      </c>
      <c r="O96">
        <v>4.9991855426365701</v>
      </c>
      <c r="P96">
        <v>1</v>
      </c>
    </row>
    <row r="97" spans="1:16" x14ac:dyDescent="0.2">
      <c r="A97" s="18">
        <v>42217</v>
      </c>
      <c r="B97">
        <v>99812.64</v>
      </c>
      <c r="F97">
        <v>42217</v>
      </c>
      <c r="G97">
        <f t="shared" si="1"/>
        <v>4.9991855426365701</v>
      </c>
      <c r="H97" t="s">
        <v>303</v>
      </c>
      <c r="J97" s="15">
        <v>42186</v>
      </c>
      <c r="K97">
        <v>5.0093017992651516</v>
      </c>
      <c r="L97">
        <v>1</v>
      </c>
      <c r="N97">
        <v>42248</v>
      </c>
      <c r="O97">
        <v>4.983174620588013</v>
      </c>
      <c r="P97">
        <v>1</v>
      </c>
    </row>
    <row r="98" spans="1:16" x14ac:dyDescent="0.2">
      <c r="A98" s="18">
        <v>42248</v>
      </c>
      <c r="B98">
        <v>96199.9</v>
      </c>
      <c r="F98">
        <v>42248</v>
      </c>
      <c r="G98">
        <f t="shared" si="1"/>
        <v>4.983174620588013</v>
      </c>
      <c r="H98" t="s">
        <v>303</v>
      </c>
      <c r="J98" s="15">
        <v>42217</v>
      </c>
      <c r="K98">
        <v>4.9991855426365701</v>
      </c>
      <c r="L98">
        <v>1</v>
      </c>
      <c r="N98">
        <v>42278</v>
      </c>
      <c r="O98">
        <v>4.9785140329528419</v>
      </c>
      <c r="P98">
        <v>1</v>
      </c>
    </row>
    <row r="99" spans="1:16" x14ac:dyDescent="0.2">
      <c r="A99" s="18">
        <v>42278</v>
      </c>
      <c r="B99">
        <v>95173.06</v>
      </c>
      <c r="F99">
        <v>42278</v>
      </c>
      <c r="G99">
        <f t="shared" si="1"/>
        <v>4.9785140329528419</v>
      </c>
      <c r="H99" t="s">
        <v>303</v>
      </c>
      <c r="J99" s="15">
        <v>42248</v>
      </c>
      <c r="K99">
        <v>4.983174620588013</v>
      </c>
      <c r="L99">
        <v>1</v>
      </c>
      <c r="N99">
        <v>42309</v>
      </c>
      <c r="O99">
        <v>4.9775762401722696</v>
      </c>
      <c r="P99">
        <v>1</v>
      </c>
    </row>
    <row r="100" spans="1:16" x14ac:dyDescent="0.2">
      <c r="A100" s="18">
        <v>42309</v>
      </c>
      <c r="B100">
        <v>94967.77</v>
      </c>
      <c r="F100">
        <v>42309</v>
      </c>
      <c r="G100">
        <f t="shared" si="1"/>
        <v>4.9775762401722696</v>
      </c>
      <c r="H100" t="s">
        <v>303</v>
      </c>
      <c r="J100" s="15">
        <v>42278</v>
      </c>
      <c r="K100">
        <v>4.9785140329528419</v>
      </c>
      <c r="L100">
        <v>1</v>
      </c>
      <c r="N100">
        <v>42339</v>
      </c>
      <c r="O100">
        <v>5.0027117198963493</v>
      </c>
      <c r="P100">
        <v>1</v>
      </c>
    </row>
    <row r="101" spans="1:16" x14ac:dyDescent="0.2">
      <c r="A101" s="18">
        <v>42339</v>
      </c>
      <c r="B101">
        <v>100626.35</v>
      </c>
      <c r="F101">
        <v>42339</v>
      </c>
      <c r="G101">
        <f t="shared" si="1"/>
        <v>5.0027117198963493</v>
      </c>
      <c r="H101" t="s">
        <v>303</v>
      </c>
      <c r="J101" s="15">
        <v>42309</v>
      </c>
      <c r="K101">
        <v>4.9775762401722696</v>
      </c>
      <c r="L101">
        <v>1</v>
      </c>
      <c r="N101">
        <v>42370</v>
      </c>
      <c r="O101">
        <v>4.9854363994174129</v>
      </c>
      <c r="P101">
        <v>1</v>
      </c>
    </row>
    <row r="102" spans="1:16" x14ac:dyDescent="0.2">
      <c r="A102" s="18">
        <v>42370</v>
      </c>
      <c r="B102">
        <v>96702.21</v>
      </c>
      <c r="F102">
        <v>42370</v>
      </c>
      <c r="G102">
        <f t="shared" si="1"/>
        <v>4.9854363994174129</v>
      </c>
      <c r="H102" t="s">
        <v>303</v>
      </c>
      <c r="J102" s="15">
        <v>42339</v>
      </c>
      <c r="K102">
        <v>5.0027117198963493</v>
      </c>
      <c r="L102">
        <v>1</v>
      </c>
      <c r="N102">
        <v>42401</v>
      </c>
      <c r="O102">
        <v>4.994836323550917</v>
      </c>
      <c r="P102">
        <v>1</v>
      </c>
    </row>
    <row r="103" spans="1:16" x14ac:dyDescent="0.2">
      <c r="A103" s="18">
        <v>42401</v>
      </c>
      <c r="B103">
        <v>98818.06</v>
      </c>
      <c r="F103">
        <v>42401</v>
      </c>
      <c r="G103">
        <f t="shared" si="1"/>
        <v>4.994836323550917</v>
      </c>
      <c r="H103" t="s">
        <v>303</v>
      </c>
      <c r="J103" s="15">
        <v>42370</v>
      </c>
      <c r="K103">
        <v>4.9854363994174129</v>
      </c>
      <c r="L103">
        <v>1</v>
      </c>
      <c r="N103">
        <v>42430</v>
      </c>
      <c r="O103">
        <v>5.0075682211251458</v>
      </c>
      <c r="P103">
        <v>1</v>
      </c>
    </row>
    <row r="104" spans="1:16" x14ac:dyDescent="0.2">
      <c r="A104" s="18">
        <v>42430</v>
      </c>
      <c r="B104">
        <v>101757.92</v>
      </c>
      <c r="F104">
        <v>42430</v>
      </c>
      <c r="G104">
        <f t="shared" si="1"/>
        <v>5.0075682211251458</v>
      </c>
      <c r="H104" t="s">
        <v>303</v>
      </c>
      <c r="J104" s="15">
        <v>42401</v>
      </c>
      <c r="K104">
        <v>4.994836323550917</v>
      </c>
      <c r="L104">
        <v>1</v>
      </c>
      <c r="N104">
        <v>42461</v>
      </c>
      <c r="O104">
        <v>5.0080182106129341</v>
      </c>
      <c r="P104">
        <v>1</v>
      </c>
    </row>
    <row r="105" spans="1:16" x14ac:dyDescent="0.2">
      <c r="A105" s="18">
        <v>42461</v>
      </c>
      <c r="B105">
        <v>101863.41</v>
      </c>
      <c r="F105">
        <v>42461</v>
      </c>
      <c r="G105">
        <f t="shared" si="1"/>
        <v>5.0080182106129341</v>
      </c>
      <c r="H105" t="s">
        <v>303</v>
      </c>
      <c r="J105" s="15">
        <v>42430</v>
      </c>
      <c r="K105">
        <v>5.0075682211251458</v>
      </c>
      <c r="L105">
        <v>1</v>
      </c>
      <c r="N105">
        <v>42491</v>
      </c>
      <c r="O105">
        <v>4.9905981106999091</v>
      </c>
      <c r="P105">
        <v>1</v>
      </c>
    </row>
    <row r="106" spans="1:16" x14ac:dyDescent="0.2">
      <c r="A106" s="18">
        <v>42491</v>
      </c>
      <c r="B106">
        <v>97858.4</v>
      </c>
      <c r="F106">
        <v>42491</v>
      </c>
      <c r="G106">
        <f t="shared" si="1"/>
        <v>4.9905981106999091</v>
      </c>
      <c r="H106" t="s">
        <v>303</v>
      </c>
      <c r="J106" s="15">
        <v>42461</v>
      </c>
      <c r="K106">
        <v>5.0080182106129341</v>
      </c>
      <c r="L106">
        <v>1</v>
      </c>
      <c r="N106">
        <v>42522</v>
      </c>
      <c r="O106">
        <v>5.0162419521778556</v>
      </c>
      <c r="P106">
        <v>1</v>
      </c>
    </row>
    <row r="107" spans="1:16" x14ac:dyDescent="0.2">
      <c r="A107" s="18">
        <v>42522</v>
      </c>
      <c r="B107">
        <v>103810.66</v>
      </c>
      <c r="F107">
        <v>42522</v>
      </c>
      <c r="G107">
        <f t="shared" si="1"/>
        <v>5.0162419521778556</v>
      </c>
      <c r="H107" t="s">
        <v>303</v>
      </c>
      <c r="J107" s="15">
        <v>42491</v>
      </c>
      <c r="K107">
        <v>4.9905981106999091</v>
      </c>
      <c r="L107">
        <v>1</v>
      </c>
      <c r="N107">
        <v>42552</v>
      </c>
      <c r="O107">
        <v>5.0228010528413503</v>
      </c>
      <c r="P107">
        <v>1</v>
      </c>
    </row>
    <row r="108" spans="1:16" x14ac:dyDescent="0.2">
      <c r="A108" s="18">
        <v>42552</v>
      </c>
      <c r="B108">
        <v>105390.39999999999</v>
      </c>
      <c r="F108">
        <v>42552</v>
      </c>
      <c r="G108">
        <f t="shared" si="1"/>
        <v>5.0228010528413503</v>
      </c>
      <c r="H108" t="s">
        <v>303</v>
      </c>
      <c r="J108" s="15">
        <v>42522</v>
      </c>
      <c r="K108">
        <v>5.0162419521778556</v>
      </c>
      <c r="L108">
        <v>1</v>
      </c>
      <c r="N108">
        <v>42583</v>
      </c>
      <c r="O108">
        <v>5.0316822056828885</v>
      </c>
      <c r="P108">
        <v>1</v>
      </c>
    </row>
    <row r="109" spans="1:16" x14ac:dyDescent="0.2">
      <c r="A109" s="18">
        <v>42583</v>
      </c>
      <c r="B109">
        <v>107567.78</v>
      </c>
      <c r="F109">
        <v>42583</v>
      </c>
      <c r="G109">
        <f t="shared" si="1"/>
        <v>5.0316822056828885</v>
      </c>
      <c r="H109" t="s">
        <v>303</v>
      </c>
      <c r="J109" s="15">
        <v>42552</v>
      </c>
      <c r="K109">
        <v>5.0228010528413503</v>
      </c>
      <c r="L109">
        <v>1</v>
      </c>
      <c r="N109">
        <v>42614</v>
      </c>
      <c r="O109">
        <v>5.0401922168350408</v>
      </c>
      <c r="P109">
        <v>1</v>
      </c>
    </row>
    <row r="110" spans="1:16" x14ac:dyDescent="0.2">
      <c r="A110" s="18">
        <v>42614</v>
      </c>
      <c r="B110">
        <v>109696.36</v>
      </c>
      <c r="F110">
        <v>42614</v>
      </c>
      <c r="G110">
        <f t="shared" si="1"/>
        <v>5.0401922168350408</v>
      </c>
      <c r="H110" t="s">
        <v>303</v>
      </c>
      <c r="J110" s="15">
        <v>42583</v>
      </c>
      <c r="K110">
        <v>5.0316822056828885</v>
      </c>
      <c r="L110">
        <v>1</v>
      </c>
      <c r="N110">
        <v>42644</v>
      </c>
      <c r="O110">
        <v>5.038329130862758</v>
      </c>
      <c r="P110">
        <v>1</v>
      </c>
    </row>
    <row r="111" spans="1:16" x14ac:dyDescent="0.2">
      <c r="A111" s="18">
        <v>42644</v>
      </c>
      <c r="B111">
        <v>109226.78</v>
      </c>
      <c r="F111">
        <v>42644</v>
      </c>
      <c r="G111">
        <f t="shared" si="1"/>
        <v>5.038329130862758</v>
      </c>
      <c r="H111" t="s">
        <v>303</v>
      </c>
      <c r="J111" s="15">
        <v>42614</v>
      </c>
      <c r="K111">
        <v>5.0401922168350408</v>
      </c>
      <c r="L111">
        <v>1</v>
      </c>
      <c r="N111">
        <v>42675</v>
      </c>
      <c r="O111">
        <v>5.0249377881565485</v>
      </c>
      <c r="P111">
        <v>1</v>
      </c>
    </row>
    <row r="112" spans="1:16" x14ac:dyDescent="0.2">
      <c r="A112" s="18">
        <v>42675</v>
      </c>
      <c r="B112">
        <v>105910.2</v>
      </c>
      <c r="F112">
        <v>42675</v>
      </c>
      <c r="G112">
        <f t="shared" si="1"/>
        <v>5.0249377881565485</v>
      </c>
      <c r="H112" t="s">
        <v>303</v>
      </c>
      <c r="J112" s="15">
        <v>42644</v>
      </c>
      <c r="K112">
        <v>5.038329130862758</v>
      </c>
      <c r="L112">
        <v>1</v>
      </c>
      <c r="N112">
        <v>42705</v>
      </c>
      <c r="O112">
        <v>5.0450513228516032</v>
      </c>
      <c r="P112">
        <v>1</v>
      </c>
    </row>
    <row r="113" spans="1:16" x14ac:dyDescent="0.2">
      <c r="A113" s="18">
        <v>42705</v>
      </c>
      <c r="B113">
        <v>110930.59</v>
      </c>
      <c r="F113">
        <v>42705</v>
      </c>
      <c r="G113">
        <f t="shared" si="1"/>
        <v>5.0450513228516032</v>
      </c>
      <c r="H113" t="s">
        <v>303</v>
      </c>
      <c r="J113" s="15">
        <v>42675</v>
      </c>
      <c r="K113">
        <v>5.0249377881565485</v>
      </c>
      <c r="L113">
        <v>1</v>
      </c>
      <c r="N113">
        <v>42736</v>
      </c>
      <c r="O113">
        <v>5.0465503743645037</v>
      </c>
      <c r="P113">
        <v>1</v>
      </c>
    </row>
    <row r="114" spans="1:16" x14ac:dyDescent="0.2">
      <c r="A114" s="18">
        <v>42736</v>
      </c>
      <c r="B114">
        <v>111314.15</v>
      </c>
      <c r="F114">
        <v>42736</v>
      </c>
      <c r="G114">
        <f t="shared" si="1"/>
        <v>5.0465503743645037</v>
      </c>
      <c r="H114" t="s">
        <v>303</v>
      </c>
      <c r="J114" s="15">
        <v>42705</v>
      </c>
      <c r="K114">
        <v>5.0450513228516032</v>
      </c>
      <c r="L114">
        <v>1</v>
      </c>
      <c r="N114">
        <v>42767</v>
      </c>
      <c r="O114">
        <v>5.0573950226102502</v>
      </c>
      <c r="P114">
        <v>1</v>
      </c>
    </row>
    <row r="115" spans="1:16" x14ac:dyDescent="0.2">
      <c r="A115" s="18">
        <v>42767</v>
      </c>
      <c r="B115">
        <v>114128.74</v>
      </c>
      <c r="F115">
        <v>42767</v>
      </c>
      <c r="G115">
        <f t="shared" si="1"/>
        <v>5.0573950226102502</v>
      </c>
      <c r="H115" t="s">
        <v>303</v>
      </c>
      <c r="J115" s="15">
        <v>42736</v>
      </c>
      <c r="K115">
        <v>5.0465503743645037</v>
      </c>
      <c r="L115">
        <v>1</v>
      </c>
      <c r="N115">
        <v>42795</v>
      </c>
      <c r="O115">
        <v>5.0647526104910012</v>
      </c>
      <c r="P115">
        <v>1</v>
      </c>
    </row>
    <row r="116" spans="1:16" x14ac:dyDescent="0.2">
      <c r="A116" s="18">
        <v>42795</v>
      </c>
      <c r="B116">
        <v>116078.72</v>
      </c>
      <c r="F116">
        <v>42795</v>
      </c>
      <c r="G116">
        <f t="shared" si="1"/>
        <v>5.0647526104910012</v>
      </c>
      <c r="H116" t="s">
        <v>303</v>
      </c>
      <c r="J116" s="15">
        <v>42767</v>
      </c>
      <c r="K116">
        <v>5.0573950226102502</v>
      </c>
      <c r="L116">
        <v>1</v>
      </c>
      <c r="N116">
        <v>42826</v>
      </c>
      <c r="O116">
        <v>5.0699266360162989</v>
      </c>
      <c r="P116">
        <v>1</v>
      </c>
    </row>
    <row r="117" spans="1:16" x14ac:dyDescent="0.2">
      <c r="A117" s="18">
        <v>42826</v>
      </c>
      <c r="B117">
        <v>117469.91</v>
      </c>
      <c r="F117">
        <v>42826</v>
      </c>
      <c r="G117">
        <f t="shared" si="1"/>
        <v>5.0699266360162989</v>
      </c>
      <c r="H117" t="s">
        <v>303</v>
      </c>
      <c r="J117" s="15">
        <v>42795</v>
      </c>
      <c r="K117">
        <v>5.0647526104910012</v>
      </c>
      <c r="L117">
        <v>1</v>
      </c>
      <c r="N117">
        <v>42856</v>
      </c>
      <c r="O117">
        <v>5.0759166477240196</v>
      </c>
      <c r="P117">
        <v>1</v>
      </c>
    </row>
    <row r="118" spans="1:16" x14ac:dyDescent="0.2">
      <c r="A118" s="18">
        <v>42856</v>
      </c>
      <c r="B118">
        <v>119101.34</v>
      </c>
      <c r="F118">
        <v>42856</v>
      </c>
      <c r="G118">
        <f t="shared" si="1"/>
        <v>5.0759166477240196</v>
      </c>
      <c r="H118" t="s">
        <v>303</v>
      </c>
      <c r="J118" s="15">
        <v>42826</v>
      </c>
      <c r="K118">
        <v>5.0699266360162989</v>
      </c>
      <c r="L118">
        <v>1</v>
      </c>
      <c r="N118">
        <v>42887</v>
      </c>
      <c r="O118">
        <v>5.0692863493193911</v>
      </c>
      <c r="P118">
        <v>1</v>
      </c>
    </row>
    <row r="119" spans="1:16" x14ac:dyDescent="0.2">
      <c r="A119" s="18">
        <v>42887</v>
      </c>
      <c r="B119">
        <v>117296.85</v>
      </c>
      <c r="F119">
        <v>42887</v>
      </c>
      <c r="G119">
        <f t="shared" si="1"/>
        <v>5.0692863493193911</v>
      </c>
      <c r="H119" t="s">
        <v>303</v>
      </c>
      <c r="J119" s="15">
        <v>42856</v>
      </c>
      <c r="K119">
        <v>5.0759166477240196</v>
      </c>
      <c r="L119">
        <v>1</v>
      </c>
      <c r="N119">
        <v>42917</v>
      </c>
      <c r="O119">
        <v>5.0856529576213161</v>
      </c>
      <c r="P119">
        <v>1</v>
      </c>
    </row>
    <row r="120" spans="1:16" x14ac:dyDescent="0.2">
      <c r="A120" s="18">
        <v>42917</v>
      </c>
      <c r="B120">
        <v>121801.59</v>
      </c>
      <c r="F120">
        <v>42917</v>
      </c>
      <c r="G120">
        <f t="shared" si="1"/>
        <v>5.0856529576213161</v>
      </c>
      <c r="H120" t="s">
        <v>303</v>
      </c>
      <c r="J120" s="15">
        <v>42887</v>
      </c>
      <c r="K120">
        <v>5.0692863493193911</v>
      </c>
      <c r="L120">
        <v>1</v>
      </c>
      <c r="N120">
        <v>42948</v>
      </c>
      <c r="O120">
        <v>5.088820458183414</v>
      </c>
      <c r="P120">
        <v>1</v>
      </c>
    </row>
    <row r="121" spans="1:16" x14ac:dyDescent="0.2">
      <c r="A121" s="18">
        <v>42948</v>
      </c>
      <c r="B121">
        <v>122693.19</v>
      </c>
      <c r="F121">
        <v>42948</v>
      </c>
      <c r="G121">
        <f t="shared" si="1"/>
        <v>5.088820458183414</v>
      </c>
      <c r="H121" t="s">
        <v>303</v>
      </c>
      <c r="J121" s="15">
        <v>42917</v>
      </c>
      <c r="K121">
        <v>5.0856529576213161</v>
      </c>
      <c r="L121">
        <v>1</v>
      </c>
      <c r="N121">
        <v>42979</v>
      </c>
      <c r="O121">
        <v>5.0912661316289904</v>
      </c>
      <c r="P121">
        <v>1</v>
      </c>
    </row>
    <row r="122" spans="1:16" x14ac:dyDescent="0.2">
      <c r="A122" s="18">
        <v>42979</v>
      </c>
      <c r="B122">
        <v>123386.07</v>
      </c>
      <c r="F122">
        <v>42979</v>
      </c>
      <c r="G122">
        <f t="shared" si="1"/>
        <v>5.0912661316289904</v>
      </c>
      <c r="H122" t="s">
        <v>303</v>
      </c>
      <c r="J122" s="15">
        <v>42948</v>
      </c>
      <c r="K122">
        <v>5.088820458183414</v>
      </c>
      <c r="L122">
        <v>1</v>
      </c>
      <c r="N122">
        <v>43009</v>
      </c>
      <c r="O122">
        <v>5.0812603681839885</v>
      </c>
      <c r="P122">
        <v>1</v>
      </c>
    </row>
    <row r="123" spans="1:16" x14ac:dyDescent="0.2">
      <c r="A123" s="18">
        <v>43009</v>
      </c>
      <c r="B123">
        <v>120575.86</v>
      </c>
      <c r="F123">
        <v>43009</v>
      </c>
      <c r="G123">
        <f t="shared" si="1"/>
        <v>5.0812603681839885</v>
      </c>
      <c r="H123" t="s">
        <v>303</v>
      </c>
      <c r="J123" s="15">
        <v>42979</v>
      </c>
      <c r="K123">
        <v>5.0912661316289904</v>
      </c>
      <c r="L123">
        <v>1</v>
      </c>
      <c r="N123">
        <v>43040</v>
      </c>
      <c r="O123">
        <v>5.0789670136551521</v>
      </c>
      <c r="P123">
        <v>1</v>
      </c>
    </row>
    <row r="124" spans="1:16" x14ac:dyDescent="0.2">
      <c r="A124" s="18">
        <v>43040</v>
      </c>
      <c r="B124">
        <v>119940.82</v>
      </c>
      <c r="F124">
        <v>43040</v>
      </c>
      <c r="G124">
        <f t="shared" si="1"/>
        <v>5.0789670136551521</v>
      </c>
      <c r="H124" t="s">
        <v>303</v>
      </c>
      <c r="J124" s="15">
        <v>43009</v>
      </c>
      <c r="K124">
        <v>5.0812603681839885</v>
      </c>
      <c r="L124">
        <v>1</v>
      </c>
      <c r="N124">
        <v>43101</v>
      </c>
      <c r="O124">
        <v>5.0994089322063969</v>
      </c>
      <c r="P124">
        <v>1</v>
      </c>
    </row>
    <row r="125" spans="1:16" x14ac:dyDescent="0.2">
      <c r="A125" s="18">
        <v>43070</v>
      </c>
      <c r="B125">
        <v>124143.4</v>
      </c>
      <c r="F125">
        <v>43070</v>
      </c>
      <c r="G125">
        <f t="shared" si="1"/>
        <v>5.0939236355315591</v>
      </c>
      <c r="H125" t="s">
        <v>303</v>
      </c>
      <c r="J125" s="15">
        <v>43040</v>
      </c>
      <c r="K125">
        <v>5.0789670136551521</v>
      </c>
      <c r="L125">
        <v>1</v>
      </c>
      <c r="N125">
        <v>43132</v>
      </c>
      <c r="O125">
        <v>5.0858527273094483</v>
      </c>
      <c r="P125">
        <v>1</v>
      </c>
    </row>
    <row r="126" spans="1:16" x14ac:dyDescent="0.2">
      <c r="A126" s="18">
        <v>43101</v>
      </c>
      <c r="B126">
        <v>125721.32</v>
      </c>
      <c r="F126">
        <v>43101</v>
      </c>
      <c r="G126">
        <f t="shared" si="1"/>
        <v>5.0994089322063969</v>
      </c>
      <c r="H126" t="s">
        <v>303</v>
      </c>
      <c r="J126" s="15">
        <v>43070</v>
      </c>
      <c r="K126">
        <v>5.0939236355315591</v>
      </c>
      <c r="N126">
        <v>43160</v>
      </c>
      <c r="O126">
        <v>5.0783586738124127</v>
      </c>
      <c r="P126">
        <v>1</v>
      </c>
    </row>
    <row r="127" spans="1:16" x14ac:dyDescent="0.2">
      <c r="A127" s="18">
        <v>43132</v>
      </c>
      <c r="B127">
        <v>121857.63</v>
      </c>
      <c r="F127">
        <v>43132</v>
      </c>
      <c r="G127">
        <f t="shared" si="1"/>
        <v>5.0858527273094483</v>
      </c>
      <c r="H127" t="s">
        <v>303</v>
      </c>
      <c r="J127" s="15">
        <v>43101</v>
      </c>
      <c r="K127">
        <v>5.0994089322063969</v>
      </c>
      <c r="L127">
        <v>1</v>
      </c>
      <c r="N127">
        <v>43191</v>
      </c>
      <c r="O127">
        <v>5.0744424134962873</v>
      </c>
      <c r="P127">
        <v>1</v>
      </c>
    </row>
    <row r="128" spans="1:16" x14ac:dyDescent="0.2">
      <c r="A128" s="18">
        <v>43160</v>
      </c>
      <c r="B128">
        <v>119772.93</v>
      </c>
      <c r="F128">
        <v>43160</v>
      </c>
      <c r="G128">
        <f t="shared" si="1"/>
        <v>5.0783586738124127</v>
      </c>
      <c r="H128" t="s">
        <v>303</v>
      </c>
      <c r="J128" s="15">
        <v>43132</v>
      </c>
      <c r="K128">
        <v>5.0858527273094483</v>
      </c>
      <c r="L128">
        <v>1</v>
      </c>
      <c r="N128">
        <v>43221</v>
      </c>
      <c r="O128">
        <v>5.0676250743630167</v>
      </c>
      <c r="P128">
        <v>1</v>
      </c>
    </row>
    <row r="129" spans="1:16" x14ac:dyDescent="0.2">
      <c r="A129" s="18">
        <v>43191</v>
      </c>
      <c r="B129">
        <v>118697.73</v>
      </c>
      <c r="F129">
        <v>43191</v>
      </c>
      <c r="G129">
        <f t="shared" si="1"/>
        <v>5.0744424134962873</v>
      </c>
      <c r="H129" t="s">
        <v>303</v>
      </c>
      <c r="J129" s="15">
        <v>43160</v>
      </c>
      <c r="K129">
        <v>5.0783586738124127</v>
      </c>
      <c r="L129">
        <v>1</v>
      </c>
      <c r="N129">
        <v>43252</v>
      </c>
      <c r="O129">
        <v>5.0569130038054917</v>
      </c>
      <c r="P129">
        <v>1</v>
      </c>
    </row>
    <row r="130" spans="1:16" x14ac:dyDescent="0.2">
      <c r="A130" s="18">
        <v>43221</v>
      </c>
      <c r="B130">
        <v>116849.02</v>
      </c>
      <c r="F130">
        <v>43221</v>
      </c>
      <c r="G130">
        <f t="shared" si="1"/>
        <v>5.0676250743630167</v>
      </c>
      <c r="H130" t="s">
        <v>303</v>
      </c>
      <c r="J130" s="15">
        <v>43191</v>
      </c>
      <c r="K130">
        <v>5.0744424134962873</v>
      </c>
      <c r="L130">
        <v>1</v>
      </c>
      <c r="N130">
        <v>43282</v>
      </c>
      <c r="O130">
        <v>5.0513400585630581</v>
      </c>
      <c r="P130">
        <v>1</v>
      </c>
    </row>
    <row r="131" spans="1:16" x14ac:dyDescent="0.2">
      <c r="A131" s="18">
        <v>43252</v>
      </c>
      <c r="B131">
        <v>114002.14</v>
      </c>
      <c r="F131">
        <v>43252</v>
      </c>
      <c r="G131">
        <f t="shared" si="1"/>
        <v>5.0569130038054917</v>
      </c>
      <c r="H131" t="s">
        <v>303</v>
      </c>
      <c r="J131" s="15">
        <v>43221</v>
      </c>
      <c r="K131">
        <v>5.0676250743630167</v>
      </c>
      <c r="L131">
        <v>1</v>
      </c>
      <c r="N131">
        <v>43313</v>
      </c>
      <c r="O131">
        <v>5.0501197591982185</v>
      </c>
      <c r="P131">
        <v>1</v>
      </c>
    </row>
    <row r="132" spans="1:16" x14ac:dyDescent="0.2">
      <c r="A132" s="18">
        <v>43282</v>
      </c>
      <c r="B132">
        <v>112548.59</v>
      </c>
      <c r="F132">
        <v>43282</v>
      </c>
      <c r="G132">
        <f t="shared" si="1"/>
        <v>5.0513400585630581</v>
      </c>
      <c r="H132" t="s">
        <v>303</v>
      </c>
      <c r="J132" s="15">
        <v>43252</v>
      </c>
      <c r="K132">
        <v>5.0569130038054917</v>
      </c>
      <c r="L132">
        <v>1</v>
      </c>
      <c r="N132">
        <v>43344</v>
      </c>
      <c r="O132">
        <v>5.0381573699805449</v>
      </c>
      <c r="P132">
        <v>1</v>
      </c>
    </row>
    <row r="133" spans="1:16" x14ac:dyDescent="0.2">
      <c r="A133" s="18">
        <v>43313</v>
      </c>
      <c r="B133">
        <v>112232.79</v>
      </c>
      <c r="F133">
        <v>43313</v>
      </c>
      <c r="G133">
        <f t="shared" si="1"/>
        <v>5.0501197591982185</v>
      </c>
      <c r="H133" t="s">
        <v>303</v>
      </c>
      <c r="J133" s="15">
        <v>43282</v>
      </c>
      <c r="K133">
        <v>5.0513400585630581</v>
      </c>
      <c r="L133">
        <v>1</v>
      </c>
      <c r="N133">
        <v>43374</v>
      </c>
      <c r="O133">
        <v>5.0391601710648315</v>
      </c>
      <c r="P133">
        <v>1</v>
      </c>
    </row>
    <row r="134" spans="1:16" x14ac:dyDescent="0.2">
      <c r="A134" s="18">
        <v>43344</v>
      </c>
      <c r="B134">
        <v>109183.59</v>
      </c>
      <c r="F134">
        <v>43344</v>
      </c>
      <c r="G134">
        <f t="shared" si="1"/>
        <v>5.0381573699805449</v>
      </c>
      <c r="H134" t="s">
        <v>303</v>
      </c>
      <c r="J134" s="15">
        <v>43313</v>
      </c>
      <c r="K134">
        <v>5.0501197591982185</v>
      </c>
      <c r="L134">
        <v>1</v>
      </c>
      <c r="N134">
        <v>43405</v>
      </c>
      <c r="O134">
        <v>5.0472004661720158</v>
      </c>
      <c r="P134">
        <v>1</v>
      </c>
    </row>
    <row r="135" spans="1:16" x14ac:dyDescent="0.2">
      <c r="A135" s="18">
        <v>43374</v>
      </c>
      <c r="B135">
        <v>109435.99</v>
      </c>
      <c r="F135">
        <v>43374</v>
      </c>
      <c r="G135">
        <f t="shared" si="1"/>
        <v>5.0391601710648315</v>
      </c>
      <c r="H135" t="s">
        <v>303</v>
      </c>
      <c r="J135" s="15">
        <v>43344</v>
      </c>
      <c r="K135">
        <v>5.0381573699805449</v>
      </c>
      <c r="L135">
        <v>1</v>
      </c>
      <c r="N135">
        <v>43466</v>
      </c>
      <c r="O135">
        <v>5.0573012878728463</v>
      </c>
      <c r="P135">
        <v>1</v>
      </c>
    </row>
    <row r="136" spans="1:16" x14ac:dyDescent="0.2">
      <c r="A136" s="18">
        <v>43405</v>
      </c>
      <c r="B136">
        <v>111480.9</v>
      </c>
      <c r="F136">
        <v>43405</v>
      </c>
      <c r="G136">
        <f t="shared" si="1"/>
        <v>5.0472004661720158</v>
      </c>
      <c r="H136" t="s">
        <v>303</v>
      </c>
      <c r="J136" s="15">
        <v>43374</v>
      </c>
      <c r="K136">
        <v>5.0391601710648315</v>
      </c>
      <c r="L136">
        <v>1</v>
      </c>
      <c r="N136">
        <v>43497</v>
      </c>
      <c r="O136">
        <v>5.0690802919705211</v>
      </c>
      <c r="P136">
        <v>1</v>
      </c>
    </row>
    <row r="137" spans="1:16" x14ac:dyDescent="0.2">
      <c r="A137" s="18">
        <v>43435</v>
      </c>
      <c r="B137">
        <v>114775.9</v>
      </c>
      <c r="F137">
        <v>43435</v>
      </c>
      <c r="G137">
        <f t="shared" si="1"/>
        <v>5.0598507069140002</v>
      </c>
      <c r="H137" t="s">
        <v>303</v>
      </c>
      <c r="J137" s="15">
        <v>43405</v>
      </c>
      <c r="K137">
        <v>5.0472004661720158</v>
      </c>
      <c r="L137">
        <v>1</v>
      </c>
      <c r="N137">
        <v>43525</v>
      </c>
      <c r="O137">
        <v>5.0740668188707803</v>
      </c>
      <c r="P137">
        <v>1</v>
      </c>
    </row>
    <row r="138" spans="1:16" x14ac:dyDescent="0.2">
      <c r="A138" s="18">
        <v>43466</v>
      </c>
      <c r="B138">
        <v>114104.11</v>
      </c>
      <c r="F138">
        <v>43466</v>
      </c>
      <c r="G138">
        <f t="shared" si="1"/>
        <v>5.0573012878728463</v>
      </c>
      <c r="H138" t="s">
        <v>303</v>
      </c>
      <c r="J138" s="15">
        <v>43435</v>
      </c>
      <c r="K138">
        <v>5.0598507069140002</v>
      </c>
      <c r="N138">
        <v>43556</v>
      </c>
      <c r="O138">
        <v>5.073352179230243</v>
      </c>
      <c r="P138">
        <v>1</v>
      </c>
    </row>
    <row r="139" spans="1:16" x14ac:dyDescent="0.2">
      <c r="A139" s="18">
        <v>43497</v>
      </c>
      <c r="B139">
        <v>117241.21</v>
      </c>
      <c r="F139">
        <v>43497</v>
      </c>
      <c r="G139">
        <f t="shared" si="1"/>
        <v>5.0690802919705211</v>
      </c>
      <c r="H139" t="s">
        <v>303</v>
      </c>
      <c r="J139" s="15">
        <v>43466</v>
      </c>
      <c r="K139">
        <v>5.0573012878728463</v>
      </c>
      <c r="L139">
        <v>1</v>
      </c>
      <c r="N139">
        <v>43586</v>
      </c>
      <c r="O139">
        <v>5.0587696796110961</v>
      </c>
      <c r="P139">
        <v>1</v>
      </c>
    </row>
    <row r="140" spans="1:16" x14ac:dyDescent="0.2">
      <c r="A140" s="18">
        <v>43525</v>
      </c>
      <c r="B140">
        <v>118595.12</v>
      </c>
      <c r="F140">
        <v>43525</v>
      </c>
      <c r="G140">
        <f t="shared" si="1"/>
        <v>5.0740668188707803</v>
      </c>
      <c r="H140" t="s">
        <v>303</v>
      </c>
      <c r="J140" s="15">
        <v>43497</v>
      </c>
      <c r="K140">
        <v>5.0690802919705211</v>
      </c>
      <c r="L140">
        <v>1</v>
      </c>
      <c r="N140">
        <v>43617</v>
      </c>
      <c r="O140">
        <v>5.0705362614691314</v>
      </c>
      <c r="P140">
        <v>1</v>
      </c>
    </row>
    <row r="141" spans="1:16" x14ac:dyDescent="0.2">
      <c r="A141" s="18">
        <v>43556</v>
      </c>
      <c r="B141">
        <v>118400.13</v>
      </c>
      <c r="F141">
        <v>43556</v>
      </c>
      <c r="G141">
        <f t="shared" si="1"/>
        <v>5.073352179230243</v>
      </c>
      <c r="H141" t="s">
        <v>303</v>
      </c>
      <c r="J141" s="15">
        <v>43525</v>
      </c>
      <c r="K141">
        <v>5.0740668188707803</v>
      </c>
      <c r="L141">
        <v>1</v>
      </c>
      <c r="N141">
        <v>43647</v>
      </c>
      <c r="O141">
        <v>5.0780230683248027</v>
      </c>
      <c r="P141">
        <v>1</v>
      </c>
    </row>
    <row r="142" spans="1:16" x14ac:dyDescent="0.2">
      <c r="A142" s="18">
        <v>43586</v>
      </c>
      <c r="B142">
        <v>114490.56</v>
      </c>
      <c r="F142">
        <v>43586</v>
      </c>
      <c r="G142">
        <f t="shared" si="1"/>
        <v>5.0587696796110961</v>
      </c>
      <c r="H142" t="s">
        <v>303</v>
      </c>
      <c r="J142" s="15">
        <v>43556</v>
      </c>
      <c r="K142">
        <v>5.073352179230243</v>
      </c>
      <c r="L142">
        <v>1</v>
      </c>
      <c r="N142">
        <v>43678</v>
      </c>
      <c r="O142">
        <v>5.0789808090893995</v>
      </c>
      <c r="P142">
        <v>1</v>
      </c>
    </row>
    <row r="143" spans="1:16" x14ac:dyDescent="0.2">
      <c r="A143" s="18">
        <v>43617</v>
      </c>
      <c r="B143">
        <v>117634.92</v>
      </c>
      <c r="F143">
        <v>43617</v>
      </c>
      <c r="G143">
        <f t="shared" si="1"/>
        <v>5.0705362614691314</v>
      </c>
      <c r="H143" t="s">
        <v>303</v>
      </c>
      <c r="J143" s="15">
        <v>43586</v>
      </c>
      <c r="K143">
        <v>5.0587696796110961</v>
      </c>
      <c r="L143">
        <v>1</v>
      </c>
      <c r="N143">
        <v>43709</v>
      </c>
      <c r="O143">
        <v>5.0717828443474948</v>
      </c>
      <c r="P143">
        <v>1</v>
      </c>
    </row>
    <row r="144" spans="1:16" x14ac:dyDescent="0.2">
      <c r="A144" s="18">
        <v>43647</v>
      </c>
      <c r="B144">
        <v>119680.41</v>
      </c>
      <c r="F144">
        <v>43647</v>
      </c>
      <c r="G144">
        <f t="shared" si="1"/>
        <v>5.0780230683248027</v>
      </c>
      <c r="H144" t="s">
        <v>303</v>
      </c>
      <c r="J144" s="15">
        <v>43617</v>
      </c>
      <c r="K144">
        <v>5.0705362614691314</v>
      </c>
      <c r="L144">
        <v>1</v>
      </c>
      <c r="N144">
        <v>43739</v>
      </c>
      <c r="O144">
        <v>5.080227719683335</v>
      </c>
      <c r="P144">
        <v>1</v>
      </c>
    </row>
    <row r="145" spans="1:16" x14ac:dyDescent="0.2">
      <c r="A145" s="18">
        <v>43678</v>
      </c>
      <c r="B145">
        <v>119944.63</v>
      </c>
      <c r="F145">
        <v>43678</v>
      </c>
      <c r="G145">
        <f t="shared" si="1"/>
        <v>5.0789808090893995</v>
      </c>
      <c r="H145" t="s">
        <v>303</v>
      </c>
      <c r="J145" s="15">
        <v>43647</v>
      </c>
      <c r="K145">
        <v>5.0780230683248027</v>
      </c>
      <c r="L145">
        <v>1</v>
      </c>
      <c r="N145">
        <v>43770</v>
      </c>
      <c r="O145">
        <v>5.0804130025285543</v>
      </c>
      <c r="P145">
        <v>1</v>
      </c>
    </row>
    <row r="146" spans="1:16" x14ac:dyDescent="0.2">
      <c r="A146" s="18">
        <v>43709</v>
      </c>
      <c r="B146">
        <v>117973.06</v>
      </c>
      <c r="F146">
        <v>43709</v>
      </c>
      <c r="G146">
        <f t="shared" si="1"/>
        <v>5.0717828443474948</v>
      </c>
      <c r="H146" t="s">
        <v>303</v>
      </c>
      <c r="J146" s="15">
        <v>43678</v>
      </c>
      <c r="K146">
        <v>5.0789808090893995</v>
      </c>
      <c r="L146">
        <v>1</v>
      </c>
      <c r="N146">
        <v>43831</v>
      </c>
      <c r="O146">
        <v>5.0973085124591684</v>
      </c>
      <c r="P146">
        <v>1</v>
      </c>
    </row>
    <row r="147" spans="1:16" x14ac:dyDescent="0.2">
      <c r="A147" s="18">
        <v>43739</v>
      </c>
      <c r="B147">
        <v>120289.5</v>
      </c>
      <c r="F147">
        <v>43739</v>
      </c>
      <c r="G147">
        <f t="shared" si="1"/>
        <v>5.080227719683335</v>
      </c>
      <c r="H147" t="s">
        <v>303</v>
      </c>
      <c r="J147" s="15">
        <v>43709</v>
      </c>
      <c r="K147">
        <v>5.0717828443474948</v>
      </c>
      <c r="L147">
        <v>1</v>
      </c>
      <c r="N147">
        <v>43862</v>
      </c>
      <c r="O147">
        <v>5.0923306219003059</v>
      </c>
      <c r="P147">
        <v>1</v>
      </c>
    </row>
    <row r="148" spans="1:16" x14ac:dyDescent="0.2">
      <c r="A148" s="18">
        <v>43770</v>
      </c>
      <c r="B148">
        <v>120340.83</v>
      </c>
      <c r="F148">
        <v>43770</v>
      </c>
      <c r="G148">
        <f t="shared" si="1"/>
        <v>5.0804130025285543</v>
      </c>
      <c r="H148" t="s">
        <v>303</v>
      </c>
      <c r="J148" s="15">
        <v>43739</v>
      </c>
      <c r="K148">
        <v>5.080227719683335</v>
      </c>
      <c r="L148">
        <v>1</v>
      </c>
      <c r="N148">
        <v>43891</v>
      </c>
      <c r="O148">
        <v>5.0579601988906528</v>
      </c>
      <c r="P148">
        <v>1</v>
      </c>
    </row>
    <row r="149" spans="1:16" x14ac:dyDescent="0.2">
      <c r="A149" s="18">
        <v>43800</v>
      </c>
      <c r="B149">
        <v>122707.4</v>
      </c>
      <c r="F149">
        <v>43800</v>
      </c>
      <c r="G149">
        <f t="shared" si="1"/>
        <v>5.0888707541064582</v>
      </c>
      <c r="H149" t="s">
        <v>303</v>
      </c>
      <c r="J149" s="15">
        <v>43770</v>
      </c>
      <c r="K149">
        <v>5.0804130025285543</v>
      </c>
      <c r="L149">
        <v>1</v>
      </c>
      <c r="N149">
        <v>43922</v>
      </c>
      <c r="O149">
        <v>5.08265215428196</v>
      </c>
      <c r="P149">
        <v>1</v>
      </c>
    </row>
    <row r="150" spans="1:16" x14ac:dyDescent="0.2">
      <c r="A150" s="18">
        <v>43831</v>
      </c>
      <c r="B150">
        <v>125114.75</v>
      </c>
      <c r="F150">
        <v>43831</v>
      </c>
      <c r="G150">
        <f t="shared" si="1"/>
        <v>5.0973085124591684</v>
      </c>
      <c r="H150" t="s">
        <v>303</v>
      </c>
      <c r="J150" s="15">
        <v>43800</v>
      </c>
      <c r="K150">
        <v>5.0888707541064582</v>
      </c>
      <c r="N150">
        <v>43952</v>
      </c>
      <c r="O150">
        <v>5.0920194897273277</v>
      </c>
      <c r="P150">
        <v>1</v>
      </c>
    </row>
    <row r="151" spans="1:16" x14ac:dyDescent="0.2">
      <c r="A151" s="18">
        <v>43862</v>
      </c>
      <c r="B151">
        <v>123688.87</v>
      </c>
      <c r="F151">
        <v>43862</v>
      </c>
      <c r="G151">
        <f t="shared" si="1"/>
        <v>5.0923306219003059</v>
      </c>
      <c r="H151" t="s">
        <v>303</v>
      </c>
      <c r="J151" s="15">
        <v>43831</v>
      </c>
      <c r="K151">
        <v>5.0973085124591684</v>
      </c>
      <c r="L151">
        <v>1</v>
      </c>
      <c r="N151">
        <v>43983</v>
      </c>
      <c r="O151">
        <v>5.0955813694132273</v>
      </c>
      <c r="P151">
        <v>1</v>
      </c>
    </row>
    <row r="152" spans="1:16" x14ac:dyDescent="0.2">
      <c r="A152" s="18">
        <v>43891</v>
      </c>
      <c r="B152">
        <v>114277.36</v>
      </c>
      <c r="F152">
        <v>43891</v>
      </c>
      <c r="G152">
        <f t="shared" si="1"/>
        <v>5.0579601988906528</v>
      </c>
      <c r="H152" t="s">
        <v>303</v>
      </c>
      <c r="J152" s="15">
        <v>43862</v>
      </c>
      <c r="K152">
        <v>5.0923306219003059</v>
      </c>
      <c r="L152">
        <v>1</v>
      </c>
      <c r="N152">
        <v>44013</v>
      </c>
      <c r="O152">
        <v>5.1053041270292345</v>
      </c>
      <c r="P152">
        <v>1</v>
      </c>
    </row>
    <row r="153" spans="1:16" x14ac:dyDescent="0.2">
      <c r="A153" s="18">
        <v>43922</v>
      </c>
      <c r="B153">
        <v>120962.89</v>
      </c>
      <c r="F153">
        <v>43922</v>
      </c>
      <c r="G153">
        <f t="shared" si="1"/>
        <v>5.08265215428196</v>
      </c>
      <c r="H153" t="s">
        <v>303</v>
      </c>
      <c r="J153" s="15">
        <v>43891</v>
      </c>
      <c r="K153">
        <v>5.0579601988906528</v>
      </c>
      <c r="L153">
        <v>1</v>
      </c>
      <c r="N153">
        <v>44044</v>
      </c>
      <c r="O153">
        <v>5.1117824145268429</v>
      </c>
      <c r="P153">
        <v>1</v>
      </c>
    </row>
    <row r="154" spans="1:16" x14ac:dyDescent="0.2">
      <c r="A154" s="18">
        <v>43952</v>
      </c>
      <c r="B154">
        <v>123600.29</v>
      </c>
      <c r="F154">
        <v>43952</v>
      </c>
      <c r="G154">
        <f t="shared" si="1"/>
        <v>5.0920194897273277</v>
      </c>
      <c r="H154" t="s">
        <v>303</v>
      </c>
      <c r="J154" s="15">
        <v>43922</v>
      </c>
      <c r="K154">
        <v>5.08265215428196</v>
      </c>
      <c r="L154">
        <v>1</v>
      </c>
      <c r="N154">
        <v>44075</v>
      </c>
      <c r="O154">
        <v>5.1061506968063721</v>
      </c>
      <c r="P154">
        <v>1</v>
      </c>
    </row>
    <row r="155" spans="1:16" x14ac:dyDescent="0.2">
      <c r="A155" s="18">
        <v>43983</v>
      </c>
      <c r="B155">
        <v>124618.17</v>
      </c>
      <c r="F155">
        <v>43983</v>
      </c>
      <c r="G155">
        <f t="shared" si="1"/>
        <v>5.0955813694132273</v>
      </c>
      <c r="H155" t="s">
        <v>303</v>
      </c>
      <c r="J155" s="15">
        <v>43952</v>
      </c>
      <c r="K155">
        <v>5.0920194897273277</v>
      </c>
      <c r="L155">
        <v>1</v>
      </c>
      <c r="N155">
        <v>44105</v>
      </c>
      <c r="O155">
        <v>5.1008602633787952</v>
      </c>
      <c r="P155">
        <v>1</v>
      </c>
    </row>
    <row r="156" spans="1:16" x14ac:dyDescent="0.2">
      <c r="A156" s="18">
        <v>44013</v>
      </c>
      <c r="B156">
        <v>127439.52</v>
      </c>
      <c r="F156">
        <v>44013</v>
      </c>
      <c r="G156">
        <f t="shared" si="1"/>
        <v>5.1053041270292345</v>
      </c>
      <c r="H156" t="s">
        <v>303</v>
      </c>
      <c r="J156" s="15">
        <v>43983</v>
      </c>
      <c r="K156">
        <v>5.0955813694132273</v>
      </c>
      <c r="L156">
        <v>1</v>
      </c>
      <c r="N156">
        <v>44136</v>
      </c>
      <c r="O156">
        <v>5.101555034851299</v>
      </c>
      <c r="P156">
        <v>1</v>
      </c>
    </row>
    <row r="157" spans="1:16" x14ac:dyDescent="0.2">
      <c r="A157" s="18">
        <v>44044</v>
      </c>
      <c r="B157">
        <v>129354.76</v>
      </c>
      <c r="F157">
        <v>44044</v>
      </c>
      <c r="G157">
        <f t="shared" si="1"/>
        <v>5.1117824145268429</v>
      </c>
      <c r="H157" t="s">
        <v>303</v>
      </c>
      <c r="J157" s="15">
        <v>44013</v>
      </c>
      <c r="K157">
        <v>5.1053041270292345</v>
      </c>
      <c r="L157">
        <v>1</v>
      </c>
      <c r="N157">
        <v>44166</v>
      </c>
      <c r="O157">
        <v>5.1085595442819072</v>
      </c>
      <c r="P157">
        <v>1</v>
      </c>
    </row>
    <row r="158" spans="1:16" x14ac:dyDescent="0.2">
      <c r="A158" s="18">
        <v>44075</v>
      </c>
      <c r="B158">
        <v>127688.18</v>
      </c>
      <c r="F158">
        <v>44075</v>
      </c>
      <c r="G158">
        <f t="shared" si="1"/>
        <v>5.1061506968063721</v>
      </c>
      <c r="H158" t="s">
        <v>303</v>
      </c>
      <c r="J158" s="15">
        <v>44044</v>
      </c>
      <c r="K158">
        <v>5.1117824145268429</v>
      </c>
      <c r="L158">
        <v>1</v>
      </c>
      <c r="N158">
        <v>44197</v>
      </c>
      <c r="O158">
        <v>5.1159571100530634</v>
      </c>
      <c r="P158">
        <v>1</v>
      </c>
    </row>
    <row r="159" spans="1:16" x14ac:dyDescent="0.2">
      <c r="A159" s="18">
        <v>44105</v>
      </c>
      <c r="B159">
        <v>126142.16</v>
      </c>
      <c r="F159">
        <v>44105</v>
      </c>
      <c r="G159">
        <f t="shared" ref="G159:G220" si="2">LOG(B159)</f>
        <v>5.1008602633787952</v>
      </c>
      <c r="H159" t="s">
        <v>303</v>
      </c>
      <c r="J159" s="15">
        <v>44075</v>
      </c>
      <c r="K159">
        <v>5.1061506968063721</v>
      </c>
      <c r="L159">
        <v>1</v>
      </c>
      <c r="N159">
        <v>44228</v>
      </c>
      <c r="O159">
        <v>5.1190826649609269</v>
      </c>
      <c r="P159">
        <v>1</v>
      </c>
    </row>
    <row r="160" spans="1:16" x14ac:dyDescent="0.2">
      <c r="A160" s="18">
        <v>44136</v>
      </c>
      <c r="B160">
        <v>126344.12</v>
      </c>
      <c r="F160">
        <v>44136</v>
      </c>
      <c r="G160">
        <f t="shared" si="2"/>
        <v>5.101555034851299</v>
      </c>
      <c r="H160" t="s">
        <v>303</v>
      </c>
      <c r="J160" s="15">
        <v>44105</v>
      </c>
      <c r="K160">
        <v>5.1008602633787952</v>
      </c>
      <c r="L160">
        <v>1</v>
      </c>
      <c r="N160">
        <v>44256</v>
      </c>
      <c r="O160">
        <v>5.1144319259356807</v>
      </c>
      <c r="P160">
        <v>1</v>
      </c>
    </row>
    <row r="161" spans="1:16" x14ac:dyDescent="0.2">
      <c r="A161" s="18">
        <v>44166</v>
      </c>
      <c r="B161">
        <v>128398.38</v>
      </c>
      <c r="F161">
        <v>44166</v>
      </c>
      <c r="G161">
        <f t="shared" si="2"/>
        <v>5.1085595442819072</v>
      </c>
      <c r="H161" t="s">
        <v>303</v>
      </c>
      <c r="J161" s="15">
        <v>44136</v>
      </c>
      <c r="K161">
        <v>5.101555034851299</v>
      </c>
      <c r="L161">
        <v>1</v>
      </c>
      <c r="N161">
        <v>44287</v>
      </c>
      <c r="O161">
        <v>5.1192345370410601</v>
      </c>
      <c r="P161">
        <v>1</v>
      </c>
    </row>
    <row r="162" spans="1:16" x14ac:dyDescent="0.2">
      <c r="A162" s="18">
        <v>44197</v>
      </c>
      <c r="B162">
        <v>130604.19</v>
      </c>
      <c r="F162">
        <v>44197</v>
      </c>
      <c r="G162">
        <f t="shared" si="2"/>
        <v>5.1159571100530634</v>
      </c>
      <c r="H162" t="s">
        <v>303</v>
      </c>
      <c r="J162" s="15">
        <v>44166</v>
      </c>
      <c r="K162">
        <v>5.1085595442819072</v>
      </c>
      <c r="L162">
        <v>1</v>
      </c>
      <c r="N162">
        <v>44317</v>
      </c>
      <c r="O162">
        <v>5.1100172764773388</v>
      </c>
      <c r="P162">
        <v>1</v>
      </c>
    </row>
    <row r="163" spans="1:16" x14ac:dyDescent="0.2">
      <c r="A163" s="18">
        <v>44228</v>
      </c>
      <c r="B163">
        <v>131547.51999999999</v>
      </c>
      <c r="F163">
        <v>44228</v>
      </c>
      <c r="G163">
        <f t="shared" si="2"/>
        <v>5.1190826649609269</v>
      </c>
      <c r="H163" t="s">
        <v>303</v>
      </c>
      <c r="J163" s="15">
        <v>44197</v>
      </c>
      <c r="K163">
        <v>5.1159571100530634</v>
      </c>
      <c r="L163">
        <v>1</v>
      </c>
      <c r="N163">
        <v>44348</v>
      </c>
      <c r="O163">
        <v>5.1137211037106916</v>
      </c>
      <c r="P163">
        <v>1</v>
      </c>
    </row>
    <row r="164" spans="1:16" x14ac:dyDescent="0.2">
      <c r="A164" s="18">
        <v>44256</v>
      </c>
      <c r="B164">
        <v>130146.33</v>
      </c>
      <c r="F164">
        <v>44256</v>
      </c>
      <c r="G164">
        <f t="shared" si="2"/>
        <v>5.1144319259356807</v>
      </c>
      <c r="H164" t="s">
        <v>303</v>
      </c>
      <c r="J164" s="15">
        <v>44228</v>
      </c>
      <c r="K164">
        <v>5.1190826649609269</v>
      </c>
      <c r="L164">
        <v>1</v>
      </c>
      <c r="N164">
        <v>44378</v>
      </c>
      <c r="O164">
        <v>5.1139388757098745</v>
      </c>
      <c r="P164">
        <v>1</v>
      </c>
    </row>
    <row r="165" spans="1:16" x14ac:dyDescent="0.2">
      <c r="A165" s="18">
        <v>44287</v>
      </c>
      <c r="B165">
        <v>131593.53</v>
      </c>
      <c r="F165">
        <v>44287</v>
      </c>
      <c r="G165">
        <f t="shared" si="2"/>
        <v>5.1192345370410601</v>
      </c>
      <c r="H165" t="s">
        <v>303</v>
      </c>
      <c r="J165" s="15">
        <v>44256</v>
      </c>
      <c r="K165">
        <v>5.1144319259356807</v>
      </c>
      <c r="L165">
        <v>1</v>
      </c>
      <c r="N165">
        <v>44409</v>
      </c>
      <c r="O165">
        <v>5.1177602480688202</v>
      </c>
      <c r="P165">
        <v>1</v>
      </c>
    </row>
    <row r="166" spans="1:16" x14ac:dyDescent="0.2">
      <c r="A166" s="18">
        <v>44317</v>
      </c>
      <c r="B166">
        <v>128830.08</v>
      </c>
      <c r="F166">
        <v>44317</v>
      </c>
      <c r="G166">
        <f t="shared" si="2"/>
        <v>5.1100172764773388</v>
      </c>
      <c r="H166" t="s">
        <v>303</v>
      </c>
      <c r="J166" s="15">
        <v>44287</v>
      </c>
      <c r="K166">
        <v>5.1192345370410601</v>
      </c>
      <c r="L166">
        <v>1</v>
      </c>
      <c r="N166">
        <v>44440</v>
      </c>
      <c r="O166">
        <v>5.1254765486188063</v>
      </c>
      <c r="P166">
        <v>1</v>
      </c>
    </row>
    <row r="167" spans="1:16" x14ac:dyDescent="0.2">
      <c r="A167" s="18">
        <v>44348</v>
      </c>
      <c r="B167">
        <v>129933.49</v>
      </c>
      <c r="F167">
        <v>44348</v>
      </c>
      <c r="G167">
        <f t="shared" si="2"/>
        <v>5.1137211037106916</v>
      </c>
      <c r="H167" t="s">
        <v>303</v>
      </c>
      <c r="J167" s="15">
        <v>44317</v>
      </c>
      <c r="K167">
        <v>5.1100172764773388</v>
      </c>
      <c r="L167">
        <v>1</v>
      </c>
      <c r="N167">
        <v>44470</v>
      </c>
      <c r="O167">
        <v>5.1203770064010579</v>
      </c>
      <c r="P167">
        <v>1</v>
      </c>
    </row>
    <row r="168" spans="1:16" x14ac:dyDescent="0.2">
      <c r="A168" s="18">
        <v>44378</v>
      </c>
      <c r="B168">
        <v>129998.66</v>
      </c>
      <c r="F168">
        <v>44378</v>
      </c>
      <c r="G168">
        <f t="shared" si="2"/>
        <v>5.1139388757098745</v>
      </c>
      <c r="H168" t="s">
        <v>303</v>
      </c>
      <c r="J168" s="15">
        <v>44348</v>
      </c>
      <c r="K168">
        <v>5.1137211037106916</v>
      </c>
      <c r="L168">
        <v>1</v>
      </c>
      <c r="N168">
        <v>44501</v>
      </c>
      <c r="O168">
        <v>5.1219986439336225</v>
      </c>
      <c r="P168">
        <v>1</v>
      </c>
    </row>
    <row r="169" spans="1:16" x14ac:dyDescent="0.2">
      <c r="A169" s="18">
        <v>44409</v>
      </c>
      <c r="B169">
        <v>131147.57</v>
      </c>
      <c r="F169">
        <v>44409</v>
      </c>
      <c r="G169">
        <f t="shared" si="2"/>
        <v>5.1177602480688202</v>
      </c>
      <c r="H169" t="s">
        <v>303</v>
      </c>
      <c r="J169" s="15">
        <v>44378</v>
      </c>
      <c r="K169">
        <v>5.1139388757098745</v>
      </c>
      <c r="L169">
        <v>1</v>
      </c>
      <c r="N169">
        <v>44562</v>
      </c>
      <c r="O169">
        <v>5.1071154324508621</v>
      </c>
      <c r="P169">
        <v>1</v>
      </c>
    </row>
    <row r="170" spans="1:16" x14ac:dyDescent="0.2">
      <c r="A170" s="18">
        <v>44440</v>
      </c>
      <c r="B170">
        <v>133498.54999999999</v>
      </c>
      <c r="F170">
        <v>44440</v>
      </c>
      <c r="G170">
        <f t="shared" si="2"/>
        <v>5.1254765486188063</v>
      </c>
      <c r="H170" t="s">
        <v>303</v>
      </c>
      <c r="J170" s="15">
        <v>44409</v>
      </c>
      <c r="K170">
        <v>5.1177602480688202</v>
      </c>
      <c r="L170">
        <v>1</v>
      </c>
      <c r="N170">
        <v>44593</v>
      </c>
      <c r="O170">
        <v>5.1062906341042096</v>
      </c>
      <c r="P170">
        <v>1</v>
      </c>
    </row>
    <row r="171" spans="1:16" x14ac:dyDescent="0.2">
      <c r="A171" s="18">
        <v>44470</v>
      </c>
      <c r="B171">
        <v>131940.16</v>
      </c>
      <c r="F171">
        <v>44470</v>
      </c>
      <c r="G171">
        <f t="shared" si="2"/>
        <v>5.1203770064010579</v>
      </c>
      <c r="H171" t="s">
        <v>303</v>
      </c>
      <c r="J171" s="15">
        <v>44440</v>
      </c>
      <c r="K171">
        <v>5.1254765486188063</v>
      </c>
      <c r="L171">
        <v>1</v>
      </c>
      <c r="N171">
        <v>44621</v>
      </c>
      <c r="O171">
        <v>5.0985174333073902</v>
      </c>
      <c r="P171">
        <v>1</v>
      </c>
    </row>
    <row r="172" spans="1:16" x14ac:dyDescent="0.2">
      <c r="A172" s="18">
        <v>44501</v>
      </c>
      <c r="B172">
        <v>132433.74</v>
      </c>
      <c r="F172">
        <v>44501</v>
      </c>
      <c r="G172">
        <f t="shared" si="2"/>
        <v>5.1219986439336225</v>
      </c>
      <c r="H172" t="s">
        <v>303</v>
      </c>
      <c r="J172" s="15">
        <v>44470</v>
      </c>
      <c r="K172">
        <v>5.1203770064010579</v>
      </c>
      <c r="L172">
        <v>1</v>
      </c>
      <c r="N172">
        <v>44652</v>
      </c>
      <c r="O172">
        <v>5.0874661205509666</v>
      </c>
      <c r="P172">
        <v>1</v>
      </c>
    </row>
    <row r="173" spans="1:16" x14ac:dyDescent="0.2">
      <c r="A173" s="18">
        <v>44531</v>
      </c>
      <c r="B173">
        <v>131405.1</v>
      </c>
      <c r="F173">
        <v>44531</v>
      </c>
      <c r="G173">
        <f t="shared" si="2"/>
        <v>5.1186122210751739</v>
      </c>
      <c r="H173" t="s">
        <v>303</v>
      </c>
      <c r="J173" s="15">
        <v>44501</v>
      </c>
      <c r="K173">
        <v>5.1219986439336225</v>
      </c>
      <c r="L173">
        <v>1</v>
      </c>
      <c r="N173">
        <v>44682</v>
      </c>
      <c r="O173">
        <v>5.0873741823059229</v>
      </c>
      <c r="P173">
        <v>1</v>
      </c>
    </row>
    <row r="174" spans="1:16" x14ac:dyDescent="0.2">
      <c r="A174" s="18">
        <v>44562</v>
      </c>
      <c r="B174">
        <v>127972.14</v>
      </c>
      <c r="F174">
        <v>44562</v>
      </c>
      <c r="G174">
        <f t="shared" si="2"/>
        <v>5.1071154324508621</v>
      </c>
      <c r="H174" t="s">
        <v>303</v>
      </c>
      <c r="J174" s="15">
        <v>44531</v>
      </c>
      <c r="K174">
        <v>5.1186122210751739</v>
      </c>
      <c r="N174">
        <v>44713</v>
      </c>
      <c r="O174">
        <v>5.091002911513228</v>
      </c>
      <c r="P174">
        <v>1</v>
      </c>
    </row>
    <row r="175" spans="1:16" x14ac:dyDescent="0.2">
      <c r="A175" s="18">
        <v>44593</v>
      </c>
      <c r="B175">
        <v>127729.33</v>
      </c>
      <c r="F175">
        <v>44593</v>
      </c>
      <c r="G175">
        <f t="shared" si="2"/>
        <v>5.1062906341042096</v>
      </c>
      <c r="H175" t="s">
        <v>303</v>
      </c>
      <c r="J175" s="15">
        <v>44562</v>
      </c>
      <c r="K175">
        <v>5.1071154324508621</v>
      </c>
      <c r="L175">
        <v>1</v>
      </c>
      <c r="N175">
        <v>44743</v>
      </c>
      <c r="O175">
        <v>5.0767599401196009</v>
      </c>
      <c r="P175">
        <v>1</v>
      </c>
    </row>
    <row r="176" spans="1:16" x14ac:dyDescent="0.2">
      <c r="A176" s="18">
        <v>44621</v>
      </c>
      <c r="B176">
        <v>125463.51</v>
      </c>
      <c r="F176">
        <v>44621</v>
      </c>
      <c r="G176">
        <f t="shared" si="2"/>
        <v>5.0985174333073902</v>
      </c>
      <c r="H176" t="s">
        <v>303</v>
      </c>
      <c r="J176" s="15">
        <v>44593</v>
      </c>
      <c r="K176">
        <v>5.1062906341042096</v>
      </c>
      <c r="L176">
        <v>1</v>
      </c>
      <c r="N176">
        <v>44774</v>
      </c>
      <c r="O176">
        <v>5.077575553790914</v>
      </c>
      <c r="P176">
        <v>1</v>
      </c>
    </row>
    <row r="177" spans="1:16" x14ac:dyDescent="0.2">
      <c r="A177" s="18">
        <v>44652</v>
      </c>
      <c r="B177">
        <v>122311.17</v>
      </c>
      <c r="F177">
        <v>44652</v>
      </c>
      <c r="G177">
        <f t="shared" si="2"/>
        <v>5.0874661205509666</v>
      </c>
      <c r="H177" t="s">
        <v>303</v>
      </c>
      <c r="J177" s="15">
        <v>44621</v>
      </c>
      <c r="K177">
        <v>5.0985174333073902</v>
      </c>
      <c r="L177">
        <v>1</v>
      </c>
      <c r="N177">
        <v>44805</v>
      </c>
      <c r="O177">
        <v>5.0734844280266982</v>
      </c>
      <c r="P177">
        <v>1</v>
      </c>
    </row>
    <row r="178" spans="1:16" x14ac:dyDescent="0.2">
      <c r="A178" s="18">
        <v>44682</v>
      </c>
      <c r="B178">
        <v>122285.28</v>
      </c>
      <c r="F178">
        <v>44682</v>
      </c>
      <c r="G178">
        <f t="shared" si="2"/>
        <v>5.0873741823059229</v>
      </c>
      <c r="H178" t="s">
        <v>303</v>
      </c>
      <c r="J178" s="15">
        <v>44652</v>
      </c>
      <c r="K178">
        <v>5.0874661205509666</v>
      </c>
      <c r="L178">
        <v>1</v>
      </c>
      <c r="N178">
        <v>44835</v>
      </c>
      <c r="O178">
        <v>5.0714170265770857</v>
      </c>
      <c r="P178">
        <v>1</v>
      </c>
    </row>
    <row r="179" spans="1:16" x14ac:dyDescent="0.2">
      <c r="A179" s="18">
        <v>44713</v>
      </c>
      <c r="B179">
        <v>123311.31</v>
      </c>
      <c r="F179">
        <v>44713</v>
      </c>
      <c r="G179">
        <f t="shared" si="2"/>
        <v>5.091002911513228</v>
      </c>
      <c r="H179" t="s">
        <v>303</v>
      </c>
      <c r="J179" s="15">
        <v>44682</v>
      </c>
      <c r="K179">
        <v>5.0873741823059229</v>
      </c>
      <c r="L179">
        <v>1</v>
      </c>
      <c r="N179">
        <v>44866</v>
      </c>
      <c r="O179">
        <v>5.0834996098580811</v>
      </c>
      <c r="P179">
        <v>1</v>
      </c>
    </row>
    <row r="180" spans="1:16" x14ac:dyDescent="0.2">
      <c r="A180" s="18">
        <v>44743</v>
      </c>
      <c r="B180">
        <v>119332.83</v>
      </c>
      <c r="F180">
        <v>44743</v>
      </c>
      <c r="G180">
        <f t="shared" si="2"/>
        <v>5.0767599401196009</v>
      </c>
      <c r="H180" t="s">
        <v>303</v>
      </c>
      <c r="J180" s="15">
        <v>44713</v>
      </c>
      <c r="K180">
        <v>5.091002911513228</v>
      </c>
      <c r="L180">
        <v>1</v>
      </c>
      <c r="N180">
        <v>44896</v>
      </c>
      <c r="O180">
        <v>5.0940451854602271</v>
      </c>
      <c r="P180">
        <v>1</v>
      </c>
    </row>
    <row r="181" spans="1:16" x14ac:dyDescent="0.2">
      <c r="A181" s="18">
        <v>44774</v>
      </c>
      <c r="B181">
        <v>119557.15</v>
      </c>
      <c r="F181">
        <v>44774</v>
      </c>
      <c r="G181">
        <f t="shared" si="2"/>
        <v>5.077575553790914</v>
      </c>
      <c r="H181" t="s">
        <v>303</v>
      </c>
      <c r="J181" s="15">
        <v>44743</v>
      </c>
      <c r="K181">
        <v>5.0767599401196009</v>
      </c>
      <c r="L181">
        <v>1</v>
      </c>
      <c r="N181">
        <v>44927</v>
      </c>
      <c r="O181">
        <v>5.100263302502011</v>
      </c>
      <c r="P181">
        <v>1</v>
      </c>
    </row>
    <row r="182" spans="1:16" x14ac:dyDescent="0.2">
      <c r="A182" s="18">
        <v>44805</v>
      </c>
      <c r="B182">
        <v>118436.19</v>
      </c>
      <c r="F182">
        <v>44805</v>
      </c>
      <c r="G182">
        <f t="shared" si="2"/>
        <v>5.0734844280266982</v>
      </c>
      <c r="H182" t="s">
        <v>303</v>
      </c>
      <c r="J182" s="15">
        <v>44774</v>
      </c>
      <c r="K182">
        <v>5.077575553790914</v>
      </c>
      <c r="L182">
        <v>1</v>
      </c>
      <c r="N182">
        <v>44958</v>
      </c>
      <c r="O182">
        <v>5.1048387747413297</v>
      </c>
      <c r="P182">
        <v>1</v>
      </c>
    </row>
    <row r="183" spans="1:16" x14ac:dyDescent="0.2">
      <c r="A183" s="18">
        <v>44835</v>
      </c>
      <c r="B183">
        <v>117873.73</v>
      </c>
      <c r="F183">
        <v>44835</v>
      </c>
      <c r="G183">
        <f t="shared" si="2"/>
        <v>5.0714170265770857</v>
      </c>
      <c r="H183" t="s">
        <v>303</v>
      </c>
      <c r="J183" s="15">
        <v>44805</v>
      </c>
      <c r="K183">
        <v>5.0734844280266982</v>
      </c>
      <c r="L183">
        <v>1</v>
      </c>
      <c r="N183">
        <v>44986</v>
      </c>
      <c r="O183">
        <v>5.119389457190942</v>
      </c>
      <c r="P183">
        <v>1</v>
      </c>
    </row>
    <row r="184" spans="1:16" x14ac:dyDescent="0.2">
      <c r="A184" s="18">
        <v>44866</v>
      </c>
      <c r="B184">
        <v>121199.16</v>
      </c>
      <c r="F184">
        <v>44866</v>
      </c>
      <c r="G184">
        <f t="shared" si="2"/>
        <v>5.0834996098580811</v>
      </c>
      <c r="H184" t="s">
        <v>303</v>
      </c>
      <c r="J184" s="15">
        <v>44835</v>
      </c>
      <c r="K184">
        <v>5.0714170265770857</v>
      </c>
      <c r="L184">
        <v>1</v>
      </c>
      <c r="N184">
        <v>45017</v>
      </c>
      <c r="O184">
        <v>5.11582464426154</v>
      </c>
      <c r="P184">
        <v>1</v>
      </c>
    </row>
    <row r="185" spans="1:16" x14ac:dyDescent="0.2">
      <c r="A185" s="18">
        <v>44896</v>
      </c>
      <c r="B185">
        <v>124178.15</v>
      </c>
      <c r="F185">
        <v>44896</v>
      </c>
      <c r="G185">
        <f t="shared" si="2"/>
        <v>5.0940451854602271</v>
      </c>
      <c r="H185" t="s">
        <v>303</v>
      </c>
      <c r="J185" s="15">
        <v>44866</v>
      </c>
      <c r="K185">
        <v>5.0834996098580811</v>
      </c>
      <c r="L185">
        <v>1</v>
      </c>
      <c r="N185">
        <v>45047</v>
      </c>
      <c r="O185">
        <v>5.0999604257975912</v>
      </c>
      <c r="P185">
        <v>1</v>
      </c>
    </row>
    <row r="186" spans="1:16" x14ac:dyDescent="0.2">
      <c r="A186" s="18">
        <v>44927</v>
      </c>
      <c r="B186">
        <v>125968.89</v>
      </c>
      <c r="F186">
        <v>44927</v>
      </c>
      <c r="G186">
        <f t="shared" si="2"/>
        <v>5.100263302502011</v>
      </c>
      <c r="H186" t="s">
        <v>303</v>
      </c>
      <c r="J186" s="15">
        <v>44896</v>
      </c>
      <c r="K186">
        <v>5.0940451854602271</v>
      </c>
      <c r="L186">
        <v>1</v>
      </c>
      <c r="N186">
        <v>45078</v>
      </c>
      <c r="O186">
        <v>5.0940669384338886</v>
      </c>
      <c r="P186">
        <v>1</v>
      </c>
    </row>
    <row r="187" spans="1:16" x14ac:dyDescent="0.2">
      <c r="A187" s="18">
        <v>44958</v>
      </c>
      <c r="B187">
        <v>127303.03999999999</v>
      </c>
      <c r="F187">
        <v>44958</v>
      </c>
      <c r="G187">
        <f t="shared" si="2"/>
        <v>5.1048387747413297</v>
      </c>
      <c r="H187" t="s">
        <v>303</v>
      </c>
      <c r="J187" s="15">
        <v>44927</v>
      </c>
      <c r="K187">
        <v>5.100263302502011</v>
      </c>
      <c r="L187">
        <v>1</v>
      </c>
      <c r="N187">
        <v>45108</v>
      </c>
      <c r="O187">
        <v>5.0941039020012369</v>
      </c>
      <c r="P187">
        <v>1</v>
      </c>
    </row>
    <row r="188" spans="1:16" x14ac:dyDescent="0.2">
      <c r="A188" s="18">
        <v>44986</v>
      </c>
      <c r="B188">
        <v>131640.48000000001</v>
      </c>
      <c r="F188">
        <v>44986</v>
      </c>
      <c r="G188">
        <f t="shared" si="2"/>
        <v>5.119389457190942</v>
      </c>
      <c r="H188" t="s">
        <v>303</v>
      </c>
      <c r="J188" s="15">
        <v>44958</v>
      </c>
      <c r="K188">
        <v>5.1048387747413297</v>
      </c>
      <c r="L188">
        <v>1</v>
      </c>
      <c r="N188">
        <v>45139</v>
      </c>
      <c r="O188">
        <v>5.0924412452436023</v>
      </c>
      <c r="P188">
        <v>1</v>
      </c>
    </row>
    <row r="189" spans="1:16" x14ac:dyDescent="0.2">
      <c r="A189" s="18">
        <v>45017</v>
      </c>
      <c r="B189">
        <v>130564.36</v>
      </c>
      <c r="F189">
        <v>45017</v>
      </c>
      <c r="G189">
        <f t="shared" si="2"/>
        <v>5.11582464426154</v>
      </c>
      <c r="H189" t="s">
        <v>303</v>
      </c>
      <c r="J189" s="15">
        <v>44986</v>
      </c>
      <c r="K189">
        <v>5.119389457190942</v>
      </c>
      <c r="L189">
        <v>1</v>
      </c>
      <c r="N189">
        <v>45170</v>
      </c>
      <c r="O189">
        <v>5.0856006472717246</v>
      </c>
      <c r="P189">
        <v>1</v>
      </c>
    </row>
    <row r="190" spans="1:16" x14ac:dyDescent="0.2">
      <c r="A190" s="18">
        <v>45047</v>
      </c>
      <c r="B190">
        <v>125881.07</v>
      </c>
      <c r="F190">
        <v>45047</v>
      </c>
      <c r="G190">
        <f t="shared" si="2"/>
        <v>5.0999604257975912</v>
      </c>
      <c r="H190" t="s">
        <v>303</v>
      </c>
      <c r="J190" s="15">
        <v>45017</v>
      </c>
      <c r="K190">
        <v>5.11582464426154</v>
      </c>
      <c r="L190">
        <v>1</v>
      </c>
      <c r="N190">
        <v>45200</v>
      </c>
      <c r="O190">
        <v>5.0783048971708231</v>
      </c>
      <c r="P190">
        <v>1</v>
      </c>
    </row>
    <row r="191" spans="1:16" x14ac:dyDescent="0.2">
      <c r="A191" s="18">
        <v>45078</v>
      </c>
      <c r="B191">
        <v>124184.37</v>
      </c>
      <c r="F191">
        <v>45078</v>
      </c>
      <c r="G191">
        <f t="shared" si="2"/>
        <v>5.0940669384338886</v>
      </c>
      <c r="H191" t="s">
        <v>303</v>
      </c>
      <c r="J191" s="15">
        <v>45047</v>
      </c>
      <c r="K191">
        <v>5.0999604257975912</v>
      </c>
      <c r="L191">
        <v>1</v>
      </c>
      <c r="N191">
        <v>45231</v>
      </c>
      <c r="O191">
        <v>5.0949581527374885</v>
      </c>
      <c r="P191">
        <v>1</v>
      </c>
    </row>
    <row r="192" spans="1:16" x14ac:dyDescent="0.2">
      <c r="A192" s="18">
        <v>45108</v>
      </c>
      <c r="B192">
        <v>124194.94</v>
      </c>
      <c r="F192">
        <v>45108</v>
      </c>
      <c r="G192">
        <f t="shared" si="2"/>
        <v>5.0941039020012369</v>
      </c>
      <c r="H192" t="s">
        <v>303</v>
      </c>
      <c r="J192" s="15">
        <v>45078</v>
      </c>
      <c r="K192">
        <v>5.0940669384338886</v>
      </c>
      <c r="L192">
        <v>1</v>
      </c>
      <c r="N192">
        <v>45261</v>
      </c>
      <c r="O192">
        <v>5.1226129204853157</v>
      </c>
      <c r="P192">
        <v>1</v>
      </c>
    </row>
    <row r="193" spans="1:16" x14ac:dyDescent="0.2">
      <c r="A193" s="18">
        <v>45139</v>
      </c>
      <c r="B193">
        <v>123720.38</v>
      </c>
      <c r="F193">
        <v>45139</v>
      </c>
      <c r="G193">
        <f t="shared" si="2"/>
        <v>5.0924412452436023</v>
      </c>
      <c r="H193" t="s">
        <v>303</v>
      </c>
      <c r="J193" s="15">
        <v>45108</v>
      </c>
      <c r="K193">
        <v>5.0941039020012369</v>
      </c>
      <c r="L193">
        <v>1</v>
      </c>
      <c r="N193">
        <v>45292</v>
      </c>
      <c r="O193">
        <v>5.118767528526269</v>
      </c>
      <c r="P193">
        <v>1</v>
      </c>
    </row>
    <row r="194" spans="1:16" x14ac:dyDescent="0.2">
      <c r="A194" s="18">
        <v>45170</v>
      </c>
      <c r="B194">
        <v>121786.92</v>
      </c>
      <c r="F194">
        <v>45170</v>
      </c>
      <c r="G194">
        <f t="shared" si="2"/>
        <v>5.0856006472717246</v>
      </c>
      <c r="H194" t="s">
        <v>303</v>
      </c>
      <c r="J194" s="15">
        <v>45139</v>
      </c>
      <c r="K194">
        <v>5.0924412452436023</v>
      </c>
      <c r="L194">
        <v>1</v>
      </c>
      <c r="N194">
        <v>45323</v>
      </c>
      <c r="O194">
        <v>5.1154864621178699</v>
      </c>
      <c r="P194">
        <v>1</v>
      </c>
    </row>
    <row r="195" spans="1:16" x14ac:dyDescent="0.2">
      <c r="A195" s="18">
        <v>45200</v>
      </c>
      <c r="B195">
        <v>119758.1</v>
      </c>
      <c r="F195">
        <v>45200</v>
      </c>
      <c r="G195">
        <f t="shared" si="2"/>
        <v>5.0783048971708231</v>
      </c>
      <c r="H195" t="s">
        <v>303</v>
      </c>
      <c r="J195" s="15">
        <v>45170</v>
      </c>
      <c r="K195">
        <v>5.0856006472717246</v>
      </c>
      <c r="L195">
        <v>1</v>
      </c>
      <c r="N195">
        <v>45352</v>
      </c>
      <c r="O195">
        <v>5.1018424776894831</v>
      </c>
      <c r="P195">
        <v>1</v>
      </c>
    </row>
    <row r="196" spans="1:16" x14ac:dyDescent="0.2">
      <c r="A196" s="18">
        <v>45231</v>
      </c>
      <c r="B196">
        <v>124439.47</v>
      </c>
      <c r="F196">
        <v>45231</v>
      </c>
      <c r="G196">
        <f t="shared" si="2"/>
        <v>5.0949581527374885</v>
      </c>
      <c r="H196" t="s">
        <v>303</v>
      </c>
      <c r="J196" s="15">
        <v>45200</v>
      </c>
      <c r="K196">
        <v>5.0783048971708231</v>
      </c>
      <c r="L196">
        <v>1</v>
      </c>
      <c r="N196">
        <v>45383</v>
      </c>
      <c r="O196">
        <v>5.086315224204891</v>
      </c>
      <c r="P196">
        <v>1</v>
      </c>
    </row>
    <row r="197" spans="1:16" x14ac:dyDescent="0.2">
      <c r="A197" s="18">
        <v>45261</v>
      </c>
      <c r="B197">
        <v>132621.19</v>
      </c>
      <c r="F197">
        <v>45261</v>
      </c>
      <c r="G197">
        <f t="shared" si="2"/>
        <v>5.1226129204853157</v>
      </c>
      <c r="H197" t="s">
        <v>303</v>
      </c>
      <c r="J197" s="15">
        <v>45231</v>
      </c>
      <c r="K197">
        <v>5.0949581527374885</v>
      </c>
      <c r="L197">
        <v>1</v>
      </c>
      <c r="N197">
        <v>45413</v>
      </c>
      <c r="O197">
        <v>5.0957293173645173</v>
      </c>
      <c r="P197">
        <v>1</v>
      </c>
    </row>
    <row r="198" spans="1:16" x14ac:dyDescent="0.2">
      <c r="A198" s="18">
        <v>45292</v>
      </c>
      <c r="B198">
        <v>131452.1</v>
      </c>
      <c r="F198">
        <v>45292</v>
      </c>
      <c r="G198">
        <f t="shared" si="2"/>
        <v>5.118767528526269</v>
      </c>
      <c r="H198" t="s">
        <v>303</v>
      </c>
      <c r="J198" s="15">
        <v>45261</v>
      </c>
      <c r="K198">
        <v>5.1226129204853157</v>
      </c>
      <c r="L198">
        <v>1</v>
      </c>
      <c r="N198">
        <v>45444</v>
      </c>
      <c r="O198">
        <v>5.1002305487549524</v>
      </c>
      <c r="P198">
        <v>1</v>
      </c>
    </row>
    <row r="199" spans="1:16" x14ac:dyDescent="0.2">
      <c r="A199" s="18">
        <v>45323</v>
      </c>
      <c r="B199">
        <v>130462.73</v>
      </c>
      <c r="F199">
        <v>45323</v>
      </c>
      <c r="G199">
        <f t="shared" si="2"/>
        <v>5.1154864621178699</v>
      </c>
      <c r="H199" t="s">
        <v>303</v>
      </c>
      <c r="J199" s="15">
        <v>45292</v>
      </c>
      <c r="K199">
        <v>5.118767528526269</v>
      </c>
      <c r="L199">
        <v>1</v>
      </c>
      <c r="N199">
        <v>45474</v>
      </c>
      <c r="O199">
        <v>5.1169387175776082</v>
      </c>
      <c r="P199">
        <v>1</v>
      </c>
    </row>
    <row r="200" spans="1:16" x14ac:dyDescent="0.2">
      <c r="A200" s="18">
        <v>45352</v>
      </c>
      <c r="B200">
        <v>126427.77</v>
      </c>
      <c r="F200">
        <v>45352</v>
      </c>
      <c r="G200">
        <f t="shared" si="2"/>
        <v>5.1018424776894831</v>
      </c>
      <c r="H200" t="s">
        <v>303</v>
      </c>
      <c r="J200" s="15">
        <v>45323</v>
      </c>
      <c r="K200">
        <v>5.1154864621178699</v>
      </c>
      <c r="L200">
        <v>1</v>
      </c>
      <c r="N200">
        <v>45505</v>
      </c>
      <c r="O200">
        <v>5.131389877808469</v>
      </c>
      <c r="P200">
        <v>1</v>
      </c>
    </row>
    <row r="201" spans="1:16" x14ac:dyDescent="0.2">
      <c r="A201" s="18">
        <v>45383</v>
      </c>
      <c r="B201">
        <v>121987.47</v>
      </c>
      <c r="F201">
        <v>45383</v>
      </c>
      <c r="G201">
        <f t="shared" si="2"/>
        <v>5.086315224204891</v>
      </c>
      <c r="H201" t="s">
        <v>303</v>
      </c>
      <c r="J201" s="15">
        <v>45352</v>
      </c>
      <c r="K201">
        <v>5.1018424776894831</v>
      </c>
      <c r="L201">
        <v>1</v>
      </c>
      <c r="N201">
        <v>45536</v>
      </c>
      <c r="O201">
        <v>5.1291393941489822</v>
      </c>
      <c r="P201">
        <v>1</v>
      </c>
    </row>
    <row r="202" spans="1:16" x14ac:dyDescent="0.2">
      <c r="A202" s="18">
        <v>45413</v>
      </c>
      <c r="B202">
        <v>124660.63</v>
      </c>
      <c r="F202">
        <v>45413</v>
      </c>
      <c r="G202">
        <f t="shared" si="2"/>
        <v>5.0957293173645173</v>
      </c>
      <c r="H202" t="s">
        <v>303</v>
      </c>
      <c r="J202" s="15">
        <v>45383</v>
      </c>
      <c r="K202">
        <v>5.086315224204891</v>
      </c>
      <c r="L202">
        <v>1</v>
      </c>
      <c r="N202">
        <v>45566</v>
      </c>
      <c r="O202">
        <v>5.1328042978144497</v>
      </c>
      <c r="P202">
        <v>1</v>
      </c>
    </row>
    <row r="203" spans="1:16" x14ac:dyDescent="0.2">
      <c r="A203" s="18">
        <v>45444</v>
      </c>
      <c r="B203">
        <v>125959.39</v>
      </c>
      <c r="F203">
        <v>45444</v>
      </c>
      <c r="G203">
        <f t="shared" si="2"/>
        <v>5.1002305487549524</v>
      </c>
      <c r="H203" t="s">
        <v>303</v>
      </c>
      <c r="J203" s="15">
        <v>45413</v>
      </c>
      <c r="K203">
        <v>5.0957293173645173</v>
      </c>
      <c r="L203">
        <v>1</v>
      </c>
      <c r="N203">
        <v>45597</v>
      </c>
      <c r="O203">
        <v>5.1309333563625552</v>
      </c>
      <c r="P203">
        <v>1</v>
      </c>
    </row>
    <row r="204" spans="1:16" x14ac:dyDescent="0.2">
      <c r="A204" s="18">
        <v>45474</v>
      </c>
      <c r="B204">
        <v>130899.72</v>
      </c>
      <c r="F204">
        <v>45474</v>
      </c>
      <c r="G204">
        <f t="shared" si="2"/>
        <v>5.1169387175776082</v>
      </c>
      <c r="H204" t="s">
        <v>303</v>
      </c>
      <c r="J204" s="15">
        <v>45444</v>
      </c>
      <c r="K204">
        <v>5.1002305487549524</v>
      </c>
      <c r="L204">
        <v>1</v>
      </c>
      <c r="N204">
        <v>45627</v>
      </c>
      <c r="O204">
        <v>5.1487503761694251</v>
      </c>
      <c r="P204">
        <v>1</v>
      </c>
    </row>
    <row r="205" spans="1:16" x14ac:dyDescent="0.2">
      <c r="A205" s="18">
        <v>45505</v>
      </c>
      <c r="B205">
        <v>135328.69</v>
      </c>
      <c r="F205">
        <v>45505</v>
      </c>
      <c r="G205">
        <f t="shared" si="2"/>
        <v>5.131389877808469</v>
      </c>
      <c r="H205" t="s">
        <v>303</v>
      </c>
      <c r="J205" s="15">
        <v>45474</v>
      </c>
      <c r="K205">
        <v>5.1169387175776082</v>
      </c>
      <c r="L205">
        <v>1</v>
      </c>
      <c r="N205">
        <v>45658</v>
      </c>
      <c r="O205">
        <v>5.148415880360055</v>
      </c>
      <c r="P205">
        <v>1</v>
      </c>
    </row>
    <row r="206" spans="1:16" x14ac:dyDescent="0.2">
      <c r="A206" s="18">
        <v>45536</v>
      </c>
      <c r="B206">
        <v>134629.24</v>
      </c>
      <c r="F206">
        <v>45536</v>
      </c>
      <c r="G206">
        <f t="shared" si="2"/>
        <v>5.1291393941489822</v>
      </c>
      <c r="H206" t="s">
        <v>303</v>
      </c>
      <c r="J206" s="15">
        <v>45505</v>
      </c>
      <c r="K206">
        <v>5.131389877808469</v>
      </c>
      <c r="L206">
        <v>1</v>
      </c>
      <c r="N206">
        <v>45689</v>
      </c>
      <c r="O206">
        <v>5.1429011189504639</v>
      </c>
      <c r="P206">
        <v>1</v>
      </c>
    </row>
    <row r="207" spans="1:16" x14ac:dyDescent="0.2">
      <c r="A207" s="18">
        <v>45566</v>
      </c>
      <c r="B207">
        <v>135770.15</v>
      </c>
      <c r="F207">
        <v>45566</v>
      </c>
      <c r="G207">
        <f t="shared" si="2"/>
        <v>5.1328042978144497</v>
      </c>
      <c r="H207" t="s">
        <v>303</v>
      </c>
      <c r="J207" s="15">
        <v>45536</v>
      </c>
      <c r="K207">
        <v>5.1291393941489822</v>
      </c>
      <c r="L207">
        <v>1</v>
      </c>
      <c r="N207">
        <v>45717</v>
      </c>
      <c r="O207">
        <v>5.1492542552054008</v>
      </c>
      <c r="P207">
        <v>1</v>
      </c>
    </row>
    <row r="208" spans="1:16" x14ac:dyDescent="0.2">
      <c r="A208" s="18">
        <v>45597</v>
      </c>
      <c r="B208">
        <v>135186.51</v>
      </c>
      <c r="F208">
        <v>45597</v>
      </c>
      <c r="G208">
        <f t="shared" si="2"/>
        <v>5.1309333563625552</v>
      </c>
      <c r="H208" t="s">
        <v>303</v>
      </c>
      <c r="J208" s="15">
        <v>45566</v>
      </c>
      <c r="K208">
        <v>5.1328042978144497</v>
      </c>
      <c r="L208">
        <v>1</v>
      </c>
      <c r="N208">
        <v>45748</v>
      </c>
      <c r="O208">
        <v>5.131978748511095</v>
      </c>
      <c r="P208">
        <v>1</v>
      </c>
    </row>
    <row r="209" spans="1:16" x14ac:dyDescent="0.2">
      <c r="A209" s="18">
        <v>45627</v>
      </c>
      <c r="B209">
        <v>140847.9</v>
      </c>
      <c r="F209">
        <v>45627</v>
      </c>
      <c r="G209">
        <f t="shared" si="2"/>
        <v>5.1487503761694251</v>
      </c>
      <c r="H209" t="s">
        <v>303</v>
      </c>
      <c r="J209" s="15">
        <v>45597</v>
      </c>
      <c r="K209">
        <v>5.1309333563625552</v>
      </c>
      <c r="L209">
        <v>1</v>
      </c>
      <c r="N209">
        <v>45778</v>
      </c>
      <c r="O209">
        <v>5.1319160894830853</v>
      </c>
      <c r="P209">
        <v>1</v>
      </c>
    </row>
    <row r="210" spans="1:16" x14ac:dyDescent="0.2">
      <c r="A210" s="18">
        <v>45658</v>
      </c>
      <c r="B210">
        <v>140739.46</v>
      </c>
      <c r="F210">
        <v>45658</v>
      </c>
      <c r="G210">
        <f t="shared" si="2"/>
        <v>5.148415880360055</v>
      </c>
      <c r="H210" t="s">
        <v>303</v>
      </c>
      <c r="J210" s="15">
        <v>45627</v>
      </c>
      <c r="K210">
        <v>5.1487503761694251</v>
      </c>
      <c r="L210">
        <v>1</v>
      </c>
      <c r="N210">
        <v>45809</v>
      </c>
      <c r="O210">
        <v>5.1320715826343299</v>
      </c>
      <c r="P210">
        <v>1</v>
      </c>
    </row>
    <row r="211" spans="1:16" x14ac:dyDescent="0.2">
      <c r="A211" s="18">
        <v>45689</v>
      </c>
      <c r="B211">
        <v>138963.62</v>
      </c>
      <c r="F211">
        <v>45689</v>
      </c>
      <c r="G211">
        <f t="shared" si="2"/>
        <v>5.1429011189504639</v>
      </c>
      <c r="H211" t="s">
        <v>303</v>
      </c>
      <c r="J211" s="15">
        <v>45658</v>
      </c>
      <c r="K211">
        <v>5.148415880360055</v>
      </c>
      <c r="L211">
        <v>1</v>
      </c>
      <c r="N211">
        <v>45839</v>
      </c>
      <c r="O211">
        <v>5.1303669344590066</v>
      </c>
      <c r="P211">
        <v>1</v>
      </c>
    </row>
    <row r="212" spans="1:16" x14ac:dyDescent="0.2">
      <c r="A212" s="18">
        <v>45717</v>
      </c>
      <c r="B212">
        <v>141011.41</v>
      </c>
      <c r="F212">
        <v>45717</v>
      </c>
      <c r="G212">
        <f t="shared" si="2"/>
        <v>5.1492542552054008</v>
      </c>
      <c r="H212" t="s">
        <v>303</v>
      </c>
      <c r="J212" s="15">
        <v>45689</v>
      </c>
      <c r="K212">
        <v>5.1429011189504639</v>
      </c>
      <c r="L212">
        <v>1</v>
      </c>
      <c r="N212">
        <v>45870</v>
      </c>
      <c r="O212">
        <v>5.1245354916072481</v>
      </c>
      <c r="P212">
        <v>1</v>
      </c>
    </row>
    <row r="213" spans="1:16" x14ac:dyDescent="0.2">
      <c r="A213" s="18">
        <v>45748</v>
      </c>
      <c r="B213">
        <v>135512.31</v>
      </c>
      <c r="F213">
        <v>45748</v>
      </c>
      <c r="G213">
        <f t="shared" si="2"/>
        <v>5.131978748511095</v>
      </c>
      <c r="H213" t="s">
        <v>303</v>
      </c>
      <c r="J213" s="15">
        <v>45717</v>
      </c>
      <c r="K213">
        <v>5.1492542552054008</v>
      </c>
      <c r="L213">
        <v>1</v>
      </c>
      <c r="N213">
        <v>45901</v>
      </c>
      <c r="O213">
        <v>5.1143377464132893</v>
      </c>
      <c r="P213">
        <v>1</v>
      </c>
    </row>
    <row r="214" spans="1:16" x14ac:dyDescent="0.2">
      <c r="A214" s="18">
        <v>45778</v>
      </c>
      <c r="B214">
        <v>135492.76</v>
      </c>
      <c r="F214">
        <v>45778</v>
      </c>
      <c r="G214">
        <f t="shared" si="2"/>
        <v>5.1319160894830853</v>
      </c>
      <c r="H214" t="s">
        <v>303</v>
      </c>
      <c r="J214" s="15">
        <v>45748</v>
      </c>
      <c r="K214">
        <v>5.131978748511095</v>
      </c>
      <c r="L214">
        <v>1</v>
      </c>
      <c r="N214">
        <v>45931</v>
      </c>
      <c r="O214">
        <v>5.1153878828597916</v>
      </c>
      <c r="P214">
        <v>1</v>
      </c>
    </row>
    <row r="215" spans="1:16" x14ac:dyDescent="0.2">
      <c r="A215" s="18">
        <v>45809</v>
      </c>
      <c r="B215">
        <v>135541.28</v>
      </c>
      <c r="F215">
        <v>45809</v>
      </c>
      <c r="G215">
        <f t="shared" si="2"/>
        <v>5.1320715826343299</v>
      </c>
      <c r="H215" t="s">
        <v>303</v>
      </c>
      <c r="J215" s="15">
        <v>45778</v>
      </c>
      <c r="K215">
        <v>5.1319160894830853</v>
      </c>
      <c r="L215">
        <v>1</v>
      </c>
      <c r="N215">
        <v>45962</v>
      </c>
      <c r="O215">
        <v>5.1141067499191424</v>
      </c>
      <c r="P215">
        <v>1</v>
      </c>
    </row>
    <row r="216" spans="1:16" x14ac:dyDescent="0.2">
      <c r="A216" s="18">
        <v>45839</v>
      </c>
      <c r="B216">
        <v>135010.31</v>
      </c>
      <c r="F216">
        <v>45839</v>
      </c>
      <c r="G216">
        <f t="shared" si="2"/>
        <v>5.1303669344590066</v>
      </c>
      <c r="H216" t="s">
        <v>303</v>
      </c>
      <c r="J216" s="15">
        <v>45809</v>
      </c>
      <c r="K216">
        <v>5.1320715826343299</v>
      </c>
      <c r="L216">
        <v>1</v>
      </c>
    </row>
    <row r="217" spans="1:16" x14ac:dyDescent="0.2">
      <c r="A217" s="18">
        <v>45870</v>
      </c>
      <c r="B217">
        <v>133209.59</v>
      </c>
      <c r="F217">
        <v>45870</v>
      </c>
      <c r="G217">
        <f t="shared" si="2"/>
        <v>5.1245354916072481</v>
      </c>
      <c r="H217" t="s">
        <v>303</v>
      </c>
      <c r="J217" s="15">
        <v>45839</v>
      </c>
      <c r="K217">
        <v>5.1303669344590066</v>
      </c>
      <c r="L217">
        <v>1</v>
      </c>
    </row>
    <row r="218" spans="1:16" x14ac:dyDescent="0.2">
      <c r="A218" s="18">
        <v>45901</v>
      </c>
      <c r="B218">
        <v>130118.11</v>
      </c>
      <c r="F218">
        <v>45901</v>
      </c>
      <c r="G218">
        <f t="shared" si="2"/>
        <v>5.1143377464132893</v>
      </c>
      <c r="H218" t="s">
        <v>303</v>
      </c>
      <c r="J218" s="15">
        <v>45870</v>
      </c>
      <c r="K218">
        <v>5.1245354916072481</v>
      </c>
      <c r="L218">
        <v>1</v>
      </c>
    </row>
    <row r="219" spans="1:16" x14ac:dyDescent="0.2">
      <c r="A219" s="18">
        <v>45931</v>
      </c>
      <c r="B219">
        <v>130433.12</v>
      </c>
      <c r="F219">
        <v>45931</v>
      </c>
      <c r="G219">
        <f t="shared" si="2"/>
        <v>5.1153878828597916</v>
      </c>
      <c r="H219" t="s">
        <v>303</v>
      </c>
      <c r="J219" s="15">
        <v>45901</v>
      </c>
      <c r="K219">
        <v>5.1143377464132893</v>
      </c>
      <c r="L219">
        <v>1</v>
      </c>
    </row>
    <row r="220" spans="1:16" x14ac:dyDescent="0.2">
      <c r="A220" s="18">
        <v>45962</v>
      </c>
      <c r="B220">
        <v>130048.92</v>
      </c>
      <c r="F220">
        <v>45962</v>
      </c>
      <c r="G220">
        <f t="shared" si="2"/>
        <v>5.1141067499191424</v>
      </c>
      <c r="H220" t="s">
        <v>303</v>
      </c>
      <c r="J220" s="15">
        <v>45931</v>
      </c>
      <c r="K220">
        <v>5.1153878828597916</v>
      </c>
      <c r="L220">
        <v>1</v>
      </c>
    </row>
    <row r="221" spans="1:16" x14ac:dyDescent="0.2">
      <c r="F221">
        <v>40179</v>
      </c>
      <c r="G221">
        <v>1</v>
      </c>
      <c r="H221" t="s">
        <v>292</v>
      </c>
      <c r="J221" s="15">
        <v>45962</v>
      </c>
      <c r="K221">
        <v>5.1141067499191424</v>
      </c>
      <c r="L221">
        <v>1</v>
      </c>
    </row>
    <row r="222" spans="1:16" x14ac:dyDescent="0.2">
      <c r="F222">
        <v>40210</v>
      </c>
      <c r="G222">
        <v>1</v>
      </c>
      <c r="H222" t="s">
        <v>292</v>
      </c>
      <c r="J222" s="15">
        <v>45992</v>
      </c>
      <c r="L222">
        <v>1</v>
      </c>
    </row>
    <row r="223" spans="1:16" x14ac:dyDescent="0.2">
      <c r="F223">
        <v>40238</v>
      </c>
      <c r="G223">
        <v>1</v>
      </c>
      <c r="H223" t="s">
        <v>292</v>
      </c>
      <c r="J223" s="15" t="s">
        <v>296</v>
      </c>
      <c r="K223">
        <v>964.19658831274285</v>
      </c>
      <c r="L223">
        <v>186</v>
      </c>
    </row>
    <row r="224" spans="1:16" x14ac:dyDescent="0.2">
      <c r="F224">
        <v>40269</v>
      </c>
      <c r="G224">
        <v>1</v>
      </c>
      <c r="H224" t="s">
        <v>292</v>
      </c>
    </row>
    <row r="225" spans="6:8" x14ac:dyDescent="0.2">
      <c r="F225">
        <v>40299</v>
      </c>
      <c r="G225">
        <v>1</v>
      </c>
      <c r="H225" t="s">
        <v>292</v>
      </c>
    </row>
    <row r="226" spans="6:8" x14ac:dyDescent="0.2">
      <c r="F226">
        <v>40330</v>
      </c>
      <c r="G226">
        <v>1</v>
      </c>
      <c r="H226" t="s">
        <v>292</v>
      </c>
    </row>
    <row r="227" spans="6:8" x14ac:dyDescent="0.2">
      <c r="F227">
        <v>40360</v>
      </c>
      <c r="G227">
        <v>1</v>
      </c>
      <c r="H227" t="s">
        <v>292</v>
      </c>
    </row>
    <row r="228" spans="6:8" x14ac:dyDescent="0.2">
      <c r="F228">
        <v>40391</v>
      </c>
      <c r="G228">
        <v>1</v>
      </c>
      <c r="H228" t="s">
        <v>292</v>
      </c>
    </row>
    <row r="229" spans="6:8" x14ac:dyDescent="0.2">
      <c r="F229">
        <v>40422</v>
      </c>
      <c r="G229">
        <v>1</v>
      </c>
      <c r="H229" t="s">
        <v>292</v>
      </c>
    </row>
    <row r="230" spans="6:8" x14ac:dyDescent="0.2">
      <c r="F230">
        <v>40452</v>
      </c>
      <c r="G230">
        <v>1</v>
      </c>
      <c r="H230" t="s">
        <v>292</v>
      </c>
    </row>
    <row r="231" spans="6:8" x14ac:dyDescent="0.2">
      <c r="F231">
        <v>40483</v>
      </c>
      <c r="G231">
        <v>1</v>
      </c>
      <c r="H231" t="s">
        <v>292</v>
      </c>
    </row>
    <row r="232" spans="6:8" x14ac:dyDescent="0.2">
      <c r="F232">
        <v>40513</v>
      </c>
      <c r="G232">
        <v>1</v>
      </c>
      <c r="H232" t="s">
        <v>292</v>
      </c>
    </row>
    <row r="233" spans="6:8" x14ac:dyDescent="0.2">
      <c r="F233">
        <v>40544</v>
      </c>
      <c r="G233">
        <v>1</v>
      </c>
      <c r="H233" t="s">
        <v>292</v>
      </c>
    </row>
    <row r="234" spans="6:8" x14ac:dyDescent="0.2">
      <c r="F234">
        <v>40575</v>
      </c>
      <c r="G234">
        <v>1</v>
      </c>
      <c r="H234" t="s">
        <v>292</v>
      </c>
    </row>
    <row r="235" spans="6:8" x14ac:dyDescent="0.2">
      <c r="F235">
        <v>40603</v>
      </c>
      <c r="G235">
        <v>1</v>
      </c>
      <c r="H235" t="s">
        <v>292</v>
      </c>
    </row>
    <row r="236" spans="6:8" x14ac:dyDescent="0.2">
      <c r="F236">
        <v>40634</v>
      </c>
      <c r="G236">
        <v>1</v>
      </c>
      <c r="H236" t="s">
        <v>292</v>
      </c>
    </row>
    <row r="237" spans="6:8" x14ac:dyDescent="0.2">
      <c r="F237">
        <v>40664</v>
      </c>
      <c r="G237">
        <v>1</v>
      </c>
      <c r="H237" t="s">
        <v>292</v>
      </c>
    </row>
    <row r="238" spans="6:8" x14ac:dyDescent="0.2">
      <c r="F238">
        <v>40695</v>
      </c>
      <c r="G238">
        <v>1</v>
      </c>
      <c r="H238" t="s">
        <v>292</v>
      </c>
    </row>
    <row r="239" spans="6:8" x14ac:dyDescent="0.2">
      <c r="F239">
        <v>40725</v>
      </c>
      <c r="G239">
        <v>1</v>
      </c>
      <c r="H239" t="s">
        <v>292</v>
      </c>
    </row>
    <row r="240" spans="6:8" x14ac:dyDescent="0.2">
      <c r="F240">
        <v>40756</v>
      </c>
      <c r="G240">
        <v>1</v>
      </c>
      <c r="H240" t="s">
        <v>292</v>
      </c>
    </row>
    <row r="241" spans="6:8" x14ac:dyDescent="0.2">
      <c r="F241">
        <v>40787</v>
      </c>
      <c r="G241">
        <v>1</v>
      </c>
      <c r="H241" t="s">
        <v>292</v>
      </c>
    </row>
    <row r="242" spans="6:8" x14ac:dyDescent="0.2">
      <c r="F242">
        <v>40817</v>
      </c>
      <c r="G242">
        <v>1</v>
      </c>
      <c r="H242" t="s">
        <v>292</v>
      </c>
    </row>
    <row r="243" spans="6:8" x14ac:dyDescent="0.2">
      <c r="F243">
        <v>40848</v>
      </c>
      <c r="G243">
        <v>1</v>
      </c>
      <c r="H243" t="s">
        <v>292</v>
      </c>
    </row>
    <row r="244" spans="6:8" x14ac:dyDescent="0.2">
      <c r="F244">
        <v>40909</v>
      </c>
      <c r="G244">
        <v>1</v>
      </c>
      <c r="H244" t="s">
        <v>292</v>
      </c>
    </row>
    <row r="245" spans="6:8" x14ac:dyDescent="0.2">
      <c r="F245">
        <v>40940</v>
      </c>
      <c r="G245">
        <v>1</v>
      </c>
      <c r="H245" t="s">
        <v>292</v>
      </c>
    </row>
    <row r="246" spans="6:8" x14ac:dyDescent="0.2">
      <c r="F246">
        <v>40969</v>
      </c>
      <c r="G246">
        <v>1</v>
      </c>
      <c r="H246" t="s">
        <v>292</v>
      </c>
    </row>
    <row r="247" spans="6:8" x14ac:dyDescent="0.2">
      <c r="F247">
        <v>41000</v>
      </c>
      <c r="G247">
        <v>1</v>
      </c>
      <c r="H247" t="s">
        <v>292</v>
      </c>
    </row>
    <row r="248" spans="6:8" x14ac:dyDescent="0.2">
      <c r="F248">
        <v>41030</v>
      </c>
      <c r="G248">
        <v>1</v>
      </c>
      <c r="H248" t="s">
        <v>292</v>
      </c>
    </row>
    <row r="249" spans="6:8" x14ac:dyDescent="0.2">
      <c r="F249">
        <v>41061</v>
      </c>
      <c r="G249">
        <v>1</v>
      </c>
      <c r="H249" t="s">
        <v>292</v>
      </c>
    </row>
    <row r="250" spans="6:8" x14ac:dyDescent="0.2">
      <c r="F250">
        <v>41091</v>
      </c>
      <c r="G250">
        <v>1</v>
      </c>
      <c r="H250" t="s">
        <v>292</v>
      </c>
    </row>
    <row r="251" spans="6:8" x14ac:dyDescent="0.2">
      <c r="F251">
        <v>41122</v>
      </c>
      <c r="G251">
        <v>1</v>
      </c>
      <c r="H251" t="s">
        <v>292</v>
      </c>
    </row>
    <row r="252" spans="6:8" x14ac:dyDescent="0.2">
      <c r="F252">
        <v>41153</v>
      </c>
      <c r="G252">
        <v>1</v>
      </c>
      <c r="H252" t="s">
        <v>292</v>
      </c>
    </row>
    <row r="253" spans="6:8" x14ac:dyDescent="0.2">
      <c r="F253">
        <v>41183</v>
      </c>
      <c r="G253">
        <v>1</v>
      </c>
      <c r="H253" t="s">
        <v>292</v>
      </c>
    </row>
    <row r="254" spans="6:8" x14ac:dyDescent="0.2">
      <c r="F254">
        <v>41214</v>
      </c>
      <c r="G254">
        <v>1</v>
      </c>
      <c r="H254" t="s">
        <v>292</v>
      </c>
    </row>
    <row r="255" spans="6:8" x14ac:dyDescent="0.2">
      <c r="F255">
        <v>41244</v>
      </c>
      <c r="G255">
        <v>1</v>
      </c>
      <c r="H255" t="s">
        <v>292</v>
      </c>
    </row>
    <row r="256" spans="6:8" x14ac:dyDescent="0.2">
      <c r="F256">
        <v>41275</v>
      </c>
      <c r="G256">
        <v>1</v>
      </c>
      <c r="H256" t="s">
        <v>292</v>
      </c>
    </row>
    <row r="257" spans="6:8" x14ac:dyDescent="0.2">
      <c r="F257">
        <v>41306</v>
      </c>
      <c r="G257">
        <v>1</v>
      </c>
      <c r="H257" t="s">
        <v>292</v>
      </c>
    </row>
    <row r="258" spans="6:8" x14ac:dyDescent="0.2">
      <c r="F258">
        <v>41334</v>
      </c>
      <c r="G258">
        <v>1</v>
      </c>
      <c r="H258" t="s">
        <v>292</v>
      </c>
    </row>
    <row r="259" spans="6:8" x14ac:dyDescent="0.2">
      <c r="F259">
        <v>41365</v>
      </c>
      <c r="G259">
        <v>1</v>
      </c>
      <c r="H259" t="s">
        <v>292</v>
      </c>
    </row>
    <row r="260" spans="6:8" x14ac:dyDescent="0.2">
      <c r="F260">
        <v>41395</v>
      </c>
      <c r="G260">
        <v>1</v>
      </c>
      <c r="H260" t="s">
        <v>292</v>
      </c>
    </row>
    <row r="261" spans="6:8" x14ac:dyDescent="0.2">
      <c r="F261">
        <v>41426</v>
      </c>
      <c r="G261">
        <v>1</v>
      </c>
      <c r="H261" t="s">
        <v>292</v>
      </c>
    </row>
    <row r="262" spans="6:8" x14ac:dyDescent="0.2">
      <c r="F262">
        <v>41456</v>
      </c>
      <c r="G262">
        <v>1</v>
      </c>
      <c r="H262" t="s">
        <v>292</v>
      </c>
    </row>
    <row r="263" spans="6:8" x14ac:dyDescent="0.2">
      <c r="F263">
        <v>41487</v>
      </c>
      <c r="G263">
        <v>1</v>
      </c>
      <c r="H263" t="s">
        <v>292</v>
      </c>
    </row>
    <row r="264" spans="6:8" x14ac:dyDescent="0.2">
      <c r="F264">
        <v>41518</v>
      </c>
      <c r="G264">
        <v>1</v>
      </c>
      <c r="H264" t="s">
        <v>292</v>
      </c>
    </row>
    <row r="265" spans="6:8" x14ac:dyDescent="0.2">
      <c r="F265">
        <v>41548</v>
      </c>
      <c r="G265">
        <v>1</v>
      </c>
      <c r="H265" t="s">
        <v>292</v>
      </c>
    </row>
    <row r="266" spans="6:8" x14ac:dyDescent="0.2">
      <c r="F266">
        <v>41579</v>
      </c>
      <c r="G266">
        <v>1</v>
      </c>
      <c r="H266" t="s">
        <v>292</v>
      </c>
    </row>
    <row r="267" spans="6:8" x14ac:dyDescent="0.2">
      <c r="F267">
        <v>41609</v>
      </c>
      <c r="G267">
        <v>1</v>
      </c>
      <c r="H267" t="s">
        <v>292</v>
      </c>
    </row>
    <row r="268" spans="6:8" x14ac:dyDescent="0.2">
      <c r="F268">
        <v>41640</v>
      </c>
      <c r="G268">
        <v>1</v>
      </c>
      <c r="H268" t="s">
        <v>292</v>
      </c>
    </row>
    <row r="269" spans="6:8" x14ac:dyDescent="0.2">
      <c r="F269">
        <v>41671</v>
      </c>
      <c r="G269">
        <v>1</v>
      </c>
      <c r="H269" t="s">
        <v>292</v>
      </c>
    </row>
    <row r="270" spans="6:8" x14ac:dyDescent="0.2">
      <c r="F270">
        <v>41699</v>
      </c>
      <c r="G270">
        <v>1</v>
      </c>
      <c r="H270" t="s">
        <v>292</v>
      </c>
    </row>
    <row r="271" spans="6:8" x14ac:dyDescent="0.2">
      <c r="F271">
        <v>41730</v>
      </c>
      <c r="G271">
        <v>1</v>
      </c>
      <c r="H271" t="s">
        <v>292</v>
      </c>
    </row>
    <row r="272" spans="6:8" x14ac:dyDescent="0.2">
      <c r="F272">
        <v>41760</v>
      </c>
      <c r="G272">
        <v>1</v>
      </c>
      <c r="H272" t="s">
        <v>292</v>
      </c>
    </row>
    <row r="273" spans="6:8" x14ac:dyDescent="0.2">
      <c r="F273">
        <v>41791</v>
      </c>
      <c r="G273">
        <v>1</v>
      </c>
      <c r="H273" t="s">
        <v>292</v>
      </c>
    </row>
    <row r="274" spans="6:8" x14ac:dyDescent="0.2">
      <c r="F274">
        <v>41821</v>
      </c>
      <c r="G274">
        <v>1</v>
      </c>
      <c r="H274" t="s">
        <v>292</v>
      </c>
    </row>
    <row r="275" spans="6:8" x14ac:dyDescent="0.2">
      <c r="F275">
        <v>41852</v>
      </c>
      <c r="G275">
        <v>1</v>
      </c>
      <c r="H275" t="s">
        <v>292</v>
      </c>
    </row>
    <row r="276" spans="6:8" x14ac:dyDescent="0.2">
      <c r="F276">
        <v>41883</v>
      </c>
      <c r="G276">
        <v>1</v>
      </c>
      <c r="H276" t="s">
        <v>292</v>
      </c>
    </row>
    <row r="277" spans="6:8" x14ac:dyDescent="0.2">
      <c r="F277">
        <v>41913</v>
      </c>
      <c r="G277">
        <v>1</v>
      </c>
      <c r="H277" t="s">
        <v>292</v>
      </c>
    </row>
    <row r="278" spans="6:8" x14ac:dyDescent="0.2">
      <c r="F278">
        <v>41944</v>
      </c>
      <c r="G278">
        <v>1</v>
      </c>
      <c r="H278" t="s">
        <v>292</v>
      </c>
    </row>
    <row r="279" spans="6:8" x14ac:dyDescent="0.2">
      <c r="F279">
        <v>42005</v>
      </c>
      <c r="G279">
        <v>1</v>
      </c>
      <c r="H279" t="s">
        <v>292</v>
      </c>
    </row>
    <row r="280" spans="6:8" x14ac:dyDescent="0.2">
      <c r="F280">
        <v>42036</v>
      </c>
      <c r="G280">
        <v>1</v>
      </c>
      <c r="H280" t="s">
        <v>292</v>
      </c>
    </row>
    <row r="281" spans="6:8" x14ac:dyDescent="0.2">
      <c r="F281">
        <v>42064</v>
      </c>
      <c r="G281">
        <v>1</v>
      </c>
      <c r="H281" t="s">
        <v>292</v>
      </c>
    </row>
    <row r="282" spans="6:8" x14ac:dyDescent="0.2">
      <c r="F282">
        <v>42095</v>
      </c>
      <c r="G282">
        <v>1</v>
      </c>
      <c r="H282" t="s">
        <v>292</v>
      </c>
    </row>
    <row r="283" spans="6:8" x14ac:dyDescent="0.2">
      <c r="F283">
        <v>42125</v>
      </c>
      <c r="G283">
        <v>1</v>
      </c>
      <c r="H283" t="s">
        <v>292</v>
      </c>
    </row>
    <row r="284" spans="6:8" x14ac:dyDescent="0.2">
      <c r="F284">
        <v>42156</v>
      </c>
      <c r="G284">
        <v>1</v>
      </c>
      <c r="H284" t="s">
        <v>292</v>
      </c>
    </row>
    <row r="285" spans="6:8" x14ac:dyDescent="0.2">
      <c r="F285">
        <v>42186</v>
      </c>
      <c r="G285">
        <v>1</v>
      </c>
      <c r="H285" t="s">
        <v>292</v>
      </c>
    </row>
    <row r="286" spans="6:8" x14ac:dyDescent="0.2">
      <c r="F286">
        <v>42217</v>
      </c>
      <c r="G286">
        <v>1</v>
      </c>
      <c r="H286" t="s">
        <v>292</v>
      </c>
    </row>
    <row r="287" spans="6:8" x14ac:dyDescent="0.2">
      <c r="F287">
        <v>42248</v>
      </c>
      <c r="G287">
        <v>1</v>
      </c>
      <c r="H287" t="s">
        <v>292</v>
      </c>
    </row>
    <row r="288" spans="6:8" x14ac:dyDescent="0.2">
      <c r="F288">
        <v>42278</v>
      </c>
      <c r="G288">
        <v>1</v>
      </c>
      <c r="H288" t="s">
        <v>292</v>
      </c>
    </row>
    <row r="289" spans="6:8" x14ac:dyDescent="0.2">
      <c r="F289">
        <v>42309</v>
      </c>
      <c r="G289">
        <v>1</v>
      </c>
      <c r="H289" t="s">
        <v>292</v>
      </c>
    </row>
    <row r="290" spans="6:8" x14ac:dyDescent="0.2">
      <c r="F290">
        <v>42339</v>
      </c>
      <c r="G290">
        <v>1</v>
      </c>
      <c r="H290" t="s">
        <v>292</v>
      </c>
    </row>
    <row r="291" spans="6:8" x14ac:dyDescent="0.2">
      <c r="F291">
        <v>42370</v>
      </c>
      <c r="G291">
        <v>1</v>
      </c>
      <c r="H291" t="s">
        <v>292</v>
      </c>
    </row>
    <row r="292" spans="6:8" x14ac:dyDescent="0.2">
      <c r="F292">
        <v>42401</v>
      </c>
      <c r="G292">
        <v>1</v>
      </c>
      <c r="H292" t="s">
        <v>292</v>
      </c>
    </row>
    <row r="293" spans="6:8" x14ac:dyDescent="0.2">
      <c r="F293">
        <v>42430</v>
      </c>
      <c r="G293">
        <v>1</v>
      </c>
      <c r="H293" t="s">
        <v>292</v>
      </c>
    </row>
    <row r="294" spans="6:8" x14ac:dyDescent="0.2">
      <c r="F294">
        <v>42461</v>
      </c>
      <c r="G294">
        <v>1</v>
      </c>
      <c r="H294" t="s">
        <v>292</v>
      </c>
    </row>
    <row r="295" spans="6:8" x14ac:dyDescent="0.2">
      <c r="F295">
        <v>42491</v>
      </c>
      <c r="G295">
        <v>1</v>
      </c>
      <c r="H295" t="s">
        <v>292</v>
      </c>
    </row>
    <row r="296" spans="6:8" x14ac:dyDescent="0.2">
      <c r="F296">
        <v>42522</v>
      </c>
      <c r="G296">
        <v>1</v>
      </c>
      <c r="H296" t="s">
        <v>292</v>
      </c>
    </row>
    <row r="297" spans="6:8" x14ac:dyDescent="0.2">
      <c r="F297">
        <v>42552</v>
      </c>
      <c r="G297">
        <v>1</v>
      </c>
      <c r="H297" t="s">
        <v>292</v>
      </c>
    </row>
    <row r="298" spans="6:8" x14ac:dyDescent="0.2">
      <c r="F298">
        <v>42583</v>
      </c>
      <c r="G298">
        <v>1</v>
      </c>
      <c r="H298" t="s">
        <v>292</v>
      </c>
    </row>
    <row r="299" spans="6:8" x14ac:dyDescent="0.2">
      <c r="F299">
        <v>42614</v>
      </c>
      <c r="G299">
        <v>1</v>
      </c>
      <c r="H299" t="s">
        <v>292</v>
      </c>
    </row>
    <row r="300" spans="6:8" x14ac:dyDescent="0.2">
      <c r="F300">
        <v>42644</v>
      </c>
      <c r="G300">
        <v>1</v>
      </c>
      <c r="H300" t="s">
        <v>292</v>
      </c>
    </row>
    <row r="301" spans="6:8" x14ac:dyDescent="0.2">
      <c r="F301">
        <v>42675</v>
      </c>
      <c r="G301">
        <v>1</v>
      </c>
      <c r="H301" t="s">
        <v>292</v>
      </c>
    </row>
    <row r="302" spans="6:8" x14ac:dyDescent="0.2">
      <c r="F302">
        <v>42705</v>
      </c>
      <c r="G302">
        <v>1</v>
      </c>
      <c r="H302" t="s">
        <v>292</v>
      </c>
    </row>
    <row r="303" spans="6:8" x14ac:dyDescent="0.2">
      <c r="F303">
        <v>42736</v>
      </c>
      <c r="G303">
        <v>1</v>
      </c>
      <c r="H303" t="s">
        <v>292</v>
      </c>
    </row>
    <row r="304" spans="6:8" x14ac:dyDescent="0.2">
      <c r="F304">
        <v>42767</v>
      </c>
      <c r="G304">
        <v>1</v>
      </c>
      <c r="H304" t="s">
        <v>292</v>
      </c>
    </row>
    <row r="305" spans="6:8" x14ac:dyDescent="0.2">
      <c r="F305">
        <v>42795</v>
      </c>
      <c r="G305">
        <v>1</v>
      </c>
      <c r="H305" t="s">
        <v>292</v>
      </c>
    </row>
    <row r="306" spans="6:8" x14ac:dyDescent="0.2">
      <c r="F306">
        <v>42826</v>
      </c>
      <c r="G306">
        <v>1</v>
      </c>
      <c r="H306" t="s">
        <v>292</v>
      </c>
    </row>
    <row r="307" spans="6:8" x14ac:dyDescent="0.2">
      <c r="F307">
        <v>42856</v>
      </c>
      <c r="G307">
        <v>1</v>
      </c>
      <c r="H307" t="s">
        <v>292</v>
      </c>
    </row>
    <row r="308" spans="6:8" x14ac:dyDescent="0.2">
      <c r="F308">
        <v>42887</v>
      </c>
      <c r="G308">
        <v>1</v>
      </c>
      <c r="H308" t="s">
        <v>292</v>
      </c>
    </row>
    <row r="309" spans="6:8" x14ac:dyDescent="0.2">
      <c r="F309">
        <v>42917</v>
      </c>
      <c r="G309">
        <v>1</v>
      </c>
      <c r="H309" t="s">
        <v>292</v>
      </c>
    </row>
    <row r="310" spans="6:8" x14ac:dyDescent="0.2">
      <c r="F310">
        <v>42948</v>
      </c>
      <c r="G310">
        <v>1</v>
      </c>
      <c r="H310" t="s">
        <v>292</v>
      </c>
    </row>
    <row r="311" spans="6:8" x14ac:dyDescent="0.2">
      <c r="F311">
        <v>42979</v>
      </c>
      <c r="G311">
        <v>1</v>
      </c>
      <c r="H311" t="s">
        <v>292</v>
      </c>
    </row>
    <row r="312" spans="6:8" x14ac:dyDescent="0.2">
      <c r="F312">
        <v>43009</v>
      </c>
      <c r="G312">
        <v>1</v>
      </c>
      <c r="H312" t="s">
        <v>292</v>
      </c>
    </row>
    <row r="313" spans="6:8" x14ac:dyDescent="0.2">
      <c r="F313">
        <v>43040</v>
      </c>
      <c r="G313">
        <v>1</v>
      </c>
      <c r="H313" t="s">
        <v>292</v>
      </c>
    </row>
    <row r="314" spans="6:8" x14ac:dyDescent="0.2">
      <c r="F314">
        <v>43101</v>
      </c>
      <c r="G314">
        <v>1</v>
      </c>
      <c r="H314" t="s">
        <v>292</v>
      </c>
    </row>
    <row r="315" spans="6:8" x14ac:dyDescent="0.2">
      <c r="F315">
        <v>43132</v>
      </c>
      <c r="G315">
        <v>1</v>
      </c>
      <c r="H315" t="s">
        <v>292</v>
      </c>
    </row>
    <row r="316" spans="6:8" x14ac:dyDescent="0.2">
      <c r="F316">
        <v>43160</v>
      </c>
      <c r="G316">
        <v>1</v>
      </c>
      <c r="H316" t="s">
        <v>292</v>
      </c>
    </row>
    <row r="317" spans="6:8" x14ac:dyDescent="0.2">
      <c r="F317">
        <v>43191</v>
      </c>
      <c r="G317">
        <v>1</v>
      </c>
      <c r="H317" t="s">
        <v>292</v>
      </c>
    </row>
    <row r="318" spans="6:8" x14ac:dyDescent="0.2">
      <c r="F318">
        <v>43221</v>
      </c>
      <c r="G318">
        <v>1</v>
      </c>
      <c r="H318" t="s">
        <v>292</v>
      </c>
    </row>
    <row r="319" spans="6:8" x14ac:dyDescent="0.2">
      <c r="F319">
        <v>43252</v>
      </c>
      <c r="G319">
        <v>1</v>
      </c>
      <c r="H319" t="s">
        <v>292</v>
      </c>
    </row>
    <row r="320" spans="6:8" x14ac:dyDescent="0.2">
      <c r="F320">
        <v>43282</v>
      </c>
      <c r="G320">
        <v>1</v>
      </c>
      <c r="H320" t="s">
        <v>292</v>
      </c>
    </row>
    <row r="321" spans="6:8" x14ac:dyDescent="0.2">
      <c r="F321">
        <v>43313</v>
      </c>
      <c r="G321">
        <v>1</v>
      </c>
      <c r="H321" t="s">
        <v>292</v>
      </c>
    </row>
    <row r="322" spans="6:8" x14ac:dyDescent="0.2">
      <c r="F322">
        <v>43344</v>
      </c>
      <c r="G322">
        <v>1</v>
      </c>
      <c r="H322" t="s">
        <v>292</v>
      </c>
    </row>
    <row r="323" spans="6:8" x14ac:dyDescent="0.2">
      <c r="F323">
        <v>43374</v>
      </c>
      <c r="G323">
        <v>1</v>
      </c>
      <c r="H323" t="s">
        <v>292</v>
      </c>
    </row>
    <row r="324" spans="6:8" x14ac:dyDescent="0.2">
      <c r="F324">
        <v>43405</v>
      </c>
      <c r="G324">
        <v>1</v>
      </c>
      <c r="H324" t="s">
        <v>292</v>
      </c>
    </row>
    <row r="325" spans="6:8" x14ac:dyDescent="0.2">
      <c r="F325">
        <v>43466</v>
      </c>
      <c r="G325">
        <v>1</v>
      </c>
      <c r="H325" t="s">
        <v>292</v>
      </c>
    </row>
    <row r="326" spans="6:8" x14ac:dyDescent="0.2">
      <c r="F326">
        <v>43497</v>
      </c>
      <c r="G326">
        <v>1</v>
      </c>
      <c r="H326" t="s">
        <v>292</v>
      </c>
    </row>
    <row r="327" spans="6:8" x14ac:dyDescent="0.2">
      <c r="F327">
        <v>43525</v>
      </c>
      <c r="G327">
        <v>1</v>
      </c>
      <c r="H327" t="s">
        <v>292</v>
      </c>
    </row>
    <row r="328" spans="6:8" x14ac:dyDescent="0.2">
      <c r="F328">
        <v>43556</v>
      </c>
      <c r="G328">
        <v>1</v>
      </c>
      <c r="H328" t="s">
        <v>292</v>
      </c>
    </row>
    <row r="329" spans="6:8" x14ac:dyDescent="0.2">
      <c r="F329">
        <v>43586</v>
      </c>
      <c r="G329">
        <v>1</v>
      </c>
      <c r="H329" t="s">
        <v>292</v>
      </c>
    </row>
    <row r="330" spans="6:8" x14ac:dyDescent="0.2">
      <c r="F330">
        <v>43617</v>
      </c>
      <c r="G330">
        <v>1</v>
      </c>
      <c r="H330" t="s">
        <v>292</v>
      </c>
    </row>
    <row r="331" spans="6:8" x14ac:dyDescent="0.2">
      <c r="F331">
        <v>43647</v>
      </c>
      <c r="G331">
        <v>1</v>
      </c>
      <c r="H331" t="s">
        <v>292</v>
      </c>
    </row>
    <row r="332" spans="6:8" x14ac:dyDescent="0.2">
      <c r="F332">
        <v>43678</v>
      </c>
      <c r="G332">
        <v>1</v>
      </c>
      <c r="H332" t="s">
        <v>292</v>
      </c>
    </row>
    <row r="333" spans="6:8" x14ac:dyDescent="0.2">
      <c r="F333">
        <v>43709</v>
      </c>
      <c r="G333">
        <v>1</v>
      </c>
      <c r="H333" t="s">
        <v>292</v>
      </c>
    </row>
    <row r="334" spans="6:8" x14ac:dyDescent="0.2">
      <c r="F334">
        <v>43739</v>
      </c>
      <c r="G334">
        <v>1</v>
      </c>
      <c r="H334" t="s">
        <v>292</v>
      </c>
    </row>
    <row r="335" spans="6:8" x14ac:dyDescent="0.2">
      <c r="F335">
        <v>43770</v>
      </c>
      <c r="G335">
        <v>1</v>
      </c>
      <c r="H335" t="s">
        <v>292</v>
      </c>
    </row>
    <row r="336" spans="6:8" x14ac:dyDescent="0.2">
      <c r="F336">
        <v>43831</v>
      </c>
      <c r="G336">
        <v>1</v>
      </c>
      <c r="H336" t="s">
        <v>292</v>
      </c>
    </row>
    <row r="337" spans="6:8" x14ac:dyDescent="0.2">
      <c r="F337">
        <v>43862</v>
      </c>
      <c r="G337">
        <v>1</v>
      </c>
      <c r="H337" t="s">
        <v>292</v>
      </c>
    </row>
    <row r="338" spans="6:8" x14ac:dyDescent="0.2">
      <c r="F338">
        <v>43891</v>
      </c>
      <c r="G338">
        <v>1</v>
      </c>
      <c r="H338" t="s">
        <v>292</v>
      </c>
    </row>
    <row r="339" spans="6:8" x14ac:dyDescent="0.2">
      <c r="F339">
        <v>43922</v>
      </c>
      <c r="G339">
        <v>1</v>
      </c>
      <c r="H339" t="s">
        <v>292</v>
      </c>
    </row>
    <row r="340" spans="6:8" x14ac:dyDescent="0.2">
      <c r="F340">
        <v>43952</v>
      </c>
      <c r="G340">
        <v>1</v>
      </c>
      <c r="H340" t="s">
        <v>292</v>
      </c>
    </row>
    <row r="341" spans="6:8" x14ac:dyDescent="0.2">
      <c r="F341">
        <v>43983</v>
      </c>
      <c r="G341">
        <v>1</v>
      </c>
      <c r="H341" t="s">
        <v>292</v>
      </c>
    </row>
    <row r="342" spans="6:8" x14ac:dyDescent="0.2">
      <c r="F342">
        <v>44013</v>
      </c>
      <c r="G342">
        <v>1</v>
      </c>
      <c r="H342" t="s">
        <v>292</v>
      </c>
    </row>
    <row r="343" spans="6:8" x14ac:dyDescent="0.2">
      <c r="F343">
        <v>44044</v>
      </c>
      <c r="G343">
        <v>1</v>
      </c>
      <c r="H343" t="s">
        <v>292</v>
      </c>
    </row>
    <row r="344" spans="6:8" x14ac:dyDescent="0.2">
      <c r="F344">
        <v>44075</v>
      </c>
      <c r="G344">
        <v>1</v>
      </c>
      <c r="H344" t="s">
        <v>292</v>
      </c>
    </row>
    <row r="345" spans="6:8" x14ac:dyDescent="0.2">
      <c r="F345">
        <v>44105</v>
      </c>
      <c r="G345">
        <v>1</v>
      </c>
      <c r="H345" t="s">
        <v>292</v>
      </c>
    </row>
    <row r="346" spans="6:8" x14ac:dyDescent="0.2">
      <c r="F346">
        <v>44136</v>
      </c>
      <c r="G346">
        <v>1</v>
      </c>
      <c r="H346" t="s">
        <v>292</v>
      </c>
    </row>
    <row r="347" spans="6:8" x14ac:dyDescent="0.2">
      <c r="F347">
        <v>44166</v>
      </c>
      <c r="G347">
        <v>1</v>
      </c>
      <c r="H347" t="s">
        <v>292</v>
      </c>
    </row>
    <row r="348" spans="6:8" x14ac:dyDescent="0.2">
      <c r="F348">
        <v>44197</v>
      </c>
      <c r="G348">
        <v>1</v>
      </c>
      <c r="H348" t="s">
        <v>292</v>
      </c>
    </row>
    <row r="349" spans="6:8" x14ac:dyDescent="0.2">
      <c r="F349">
        <v>44228</v>
      </c>
      <c r="G349">
        <v>1</v>
      </c>
      <c r="H349" t="s">
        <v>292</v>
      </c>
    </row>
    <row r="350" spans="6:8" x14ac:dyDescent="0.2">
      <c r="F350">
        <v>44256</v>
      </c>
      <c r="G350">
        <v>1</v>
      </c>
      <c r="H350" t="s">
        <v>292</v>
      </c>
    </row>
    <row r="351" spans="6:8" x14ac:dyDescent="0.2">
      <c r="F351">
        <v>44287</v>
      </c>
      <c r="G351">
        <v>1</v>
      </c>
      <c r="H351" t="s">
        <v>292</v>
      </c>
    </row>
    <row r="352" spans="6:8" x14ac:dyDescent="0.2">
      <c r="F352">
        <v>44317</v>
      </c>
      <c r="G352">
        <v>1</v>
      </c>
      <c r="H352" t="s">
        <v>292</v>
      </c>
    </row>
    <row r="353" spans="6:8" x14ac:dyDescent="0.2">
      <c r="F353">
        <v>44348</v>
      </c>
      <c r="G353">
        <v>1</v>
      </c>
      <c r="H353" t="s">
        <v>292</v>
      </c>
    </row>
    <row r="354" spans="6:8" x14ac:dyDescent="0.2">
      <c r="F354">
        <v>44378</v>
      </c>
      <c r="G354">
        <v>1</v>
      </c>
      <c r="H354" t="s">
        <v>292</v>
      </c>
    </row>
    <row r="355" spans="6:8" x14ac:dyDescent="0.2">
      <c r="F355">
        <v>44409</v>
      </c>
      <c r="G355">
        <v>1</v>
      </c>
      <c r="H355" t="s">
        <v>292</v>
      </c>
    </row>
    <row r="356" spans="6:8" x14ac:dyDescent="0.2">
      <c r="F356">
        <v>44440</v>
      </c>
      <c r="G356">
        <v>1</v>
      </c>
      <c r="H356" t="s">
        <v>292</v>
      </c>
    </row>
    <row r="357" spans="6:8" x14ac:dyDescent="0.2">
      <c r="F357">
        <v>44470</v>
      </c>
      <c r="G357">
        <v>1</v>
      </c>
      <c r="H357" t="s">
        <v>292</v>
      </c>
    </row>
    <row r="358" spans="6:8" x14ac:dyDescent="0.2">
      <c r="F358">
        <v>44501</v>
      </c>
      <c r="G358">
        <v>1</v>
      </c>
      <c r="H358" t="s">
        <v>292</v>
      </c>
    </row>
    <row r="359" spans="6:8" x14ac:dyDescent="0.2">
      <c r="F359">
        <v>44562</v>
      </c>
      <c r="G359">
        <v>1</v>
      </c>
      <c r="H359" t="s">
        <v>292</v>
      </c>
    </row>
    <row r="360" spans="6:8" x14ac:dyDescent="0.2">
      <c r="F360">
        <v>44593</v>
      </c>
      <c r="G360">
        <v>1</v>
      </c>
      <c r="H360" t="s">
        <v>292</v>
      </c>
    </row>
    <row r="361" spans="6:8" x14ac:dyDescent="0.2">
      <c r="F361">
        <v>44621</v>
      </c>
      <c r="G361">
        <v>1</v>
      </c>
      <c r="H361" t="s">
        <v>292</v>
      </c>
    </row>
    <row r="362" spans="6:8" x14ac:dyDescent="0.2">
      <c r="F362">
        <v>44652</v>
      </c>
      <c r="G362">
        <v>1</v>
      </c>
      <c r="H362" t="s">
        <v>292</v>
      </c>
    </row>
    <row r="363" spans="6:8" x14ac:dyDescent="0.2">
      <c r="F363">
        <v>44682</v>
      </c>
      <c r="G363">
        <v>1</v>
      </c>
      <c r="H363" t="s">
        <v>292</v>
      </c>
    </row>
    <row r="364" spans="6:8" x14ac:dyDescent="0.2">
      <c r="F364">
        <v>44713</v>
      </c>
      <c r="G364">
        <v>1</v>
      </c>
      <c r="H364" t="s">
        <v>292</v>
      </c>
    </row>
    <row r="365" spans="6:8" x14ac:dyDescent="0.2">
      <c r="F365">
        <v>44743</v>
      </c>
      <c r="G365">
        <v>1</v>
      </c>
      <c r="H365" t="s">
        <v>292</v>
      </c>
    </row>
    <row r="366" spans="6:8" x14ac:dyDescent="0.2">
      <c r="F366">
        <v>44774</v>
      </c>
      <c r="G366">
        <v>1</v>
      </c>
      <c r="H366" t="s">
        <v>292</v>
      </c>
    </row>
    <row r="367" spans="6:8" x14ac:dyDescent="0.2">
      <c r="F367">
        <v>44805</v>
      </c>
      <c r="G367">
        <v>1</v>
      </c>
      <c r="H367" t="s">
        <v>292</v>
      </c>
    </row>
    <row r="368" spans="6:8" x14ac:dyDescent="0.2">
      <c r="F368">
        <v>44835</v>
      </c>
      <c r="G368">
        <v>1</v>
      </c>
      <c r="H368" t="s">
        <v>292</v>
      </c>
    </row>
    <row r="369" spans="6:8" x14ac:dyDescent="0.2">
      <c r="F369">
        <v>44866</v>
      </c>
      <c r="G369">
        <v>1</v>
      </c>
      <c r="H369" t="s">
        <v>292</v>
      </c>
    </row>
    <row r="370" spans="6:8" x14ac:dyDescent="0.2">
      <c r="F370">
        <v>44896</v>
      </c>
      <c r="G370">
        <v>1</v>
      </c>
      <c r="H370" t="s">
        <v>292</v>
      </c>
    </row>
    <row r="371" spans="6:8" x14ac:dyDescent="0.2">
      <c r="F371">
        <v>44927</v>
      </c>
      <c r="G371">
        <v>1</v>
      </c>
      <c r="H371" t="s">
        <v>292</v>
      </c>
    </row>
    <row r="372" spans="6:8" x14ac:dyDescent="0.2">
      <c r="F372">
        <v>44958</v>
      </c>
      <c r="G372">
        <v>1</v>
      </c>
      <c r="H372" t="s">
        <v>292</v>
      </c>
    </row>
    <row r="373" spans="6:8" x14ac:dyDescent="0.2">
      <c r="F373">
        <v>44986</v>
      </c>
      <c r="G373">
        <v>1</v>
      </c>
      <c r="H373" t="s">
        <v>292</v>
      </c>
    </row>
    <row r="374" spans="6:8" x14ac:dyDescent="0.2">
      <c r="F374">
        <v>45017</v>
      </c>
      <c r="G374">
        <v>1</v>
      </c>
      <c r="H374" t="s">
        <v>292</v>
      </c>
    </row>
    <row r="375" spans="6:8" x14ac:dyDescent="0.2">
      <c r="F375">
        <v>45047</v>
      </c>
      <c r="G375">
        <v>1</v>
      </c>
      <c r="H375" t="s">
        <v>292</v>
      </c>
    </row>
    <row r="376" spans="6:8" x14ac:dyDescent="0.2">
      <c r="F376">
        <v>45078</v>
      </c>
      <c r="G376">
        <v>1</v>
      </c>
      <c r="H376" t="s">
        <v>292</v>
      </c>
    </row>
    <row r="377" spans="6:8" x14ac:dyDescent="0.2">
      <c r="F377">
        <v>45108</v>
      </c>
      <c r="G377">
        <v>1</v>
      </c>
      <c r="H377" t="s">
        <v>292</v>
      </c>
    </row>
    <row r="378" spans="6:8" x14ac:dyDescent="0.2">
      <c r="F378">
        <v>45139</v>
      </c>
      <c r="G378">
        <v>1</v>
      </c>
      <c r="H378" t="s">
        <v>292</v>
      </c>
    </row>
    <row r="379" spans="6:8" x14ac:dyDescent="0.2">
      <c r="F379">
        <v>45170</v>
      </c>
      <c r="G379">
        <v>1</v>
      </c>
      <c r="H379" t="s">
        <v>292</v>
      </c>
    </row>
    <row r="380" spans="6:8" x14ac:dyDescent="0.2">
      <c r="F380">
        <v>45200</v>
      </c>
      <c r="G380">
        <v>1</v>
      </c>
      <c r="H380" t="s">
        <v>292</v>
      </c>
    </row>
    <row r="381" spans="6:8" x14ac:dyDescent="0.2">
      <c r="F381">
        <v>45231</v>
      </c>
      <c r="G381">
        <v>1</v>
      </c>
      <c r="H381" t="s">
        <v>292</v>
      </c>
    </row>
    <row r="382" spans="6:8" x14ac:dyDescent="0.2">
      <c r="F382">
        <v>45261</v>
      </c>
      <c r="G382">
        <v>1</v>
      </c>
      <c r="H382" t="s">
        <v>292</v>
      </c>
    </row>
    <row r="383" spans="6:8" x14ac:dyDescent="0.2">
      <c r="F383">
        <v>45292</v>
      </c>
      <c r="G383">
        <v>1</v>
      </c>
      <c r="H383" t="s">
        <v>292</v>
      </c>
    </row>
    <row r="384" spans="6:8" x14ac:dyDescent="0.2">
      <c r="F384">
        <v>45323</v>
      </c>
      <c r="G384">
        <v>1</v>
      </c>
      <c r="H384" t="s">
        <v>292</v>
      </c>
    </row>
    <row r="385" spans="6:8" x14ac:dyDescent="0.2">
      <c r="F385">
        <v>45352</v>
      </c>
      <c r="G385">
        <v>1</v>
      </c>
      <c r="H385" t="s">
        <v>292</v>
      </c>
    </row>
    <row r="386" spans="6:8" x14ac:dyDescent="0.2">
      <c r="F386">
        <v>45383</v>
      </c>
      <c r="G386">
        <v>1</v>
      </c>
      <c r="H386" t="s">
        <v>292</v>
      </c>
    </row>
    <row r="387" spans="6:8" x14ac:dyDescent="0.2">
      <c r="F387">
        <v>45413</v>
      </c>
      <c r="G387">
        <v>1</v>
      </c>
      <c r="H387" t="s">
        <v>292</v>
      </c>
    </row>
    <row r="388" spans="6:8" x14ac:dyDescent="0.2">
      <c r="F388">
        <v>45444</v>
      </c>
      <c r="G388">
        <v>1</v>
      </c>
      <c r="H388" t="s">
        <v>292</v>
      </c>
    </row>
    <row r="389" spans="6:8" x14ac:dyDescent="0.2">
      <c r="F389">
        <v>45474</v>
      </c>
      <c r="G389">
        <v>1</v>
      </c>
      <c r="H389" t="s">
        <v>292</v>
      </c>
    </row>
    <row r="390" spans="6:8" x14ac:dyDescent="0.2">
      <c r="F390">
        <v>45505</v>
      </c>
      <c r="G390">
        <v>1</v>
      </c>
      <c r="H390" t="s">
        <v>292</v>
      </c>
    </row>
    <row r="391" spans="6:8" x14ac:dyDescent="0.2">
      <c r="F391">
        <v>45536</v>
      </c>
      <c r="G391">
        <v>1</v>
      </c>
      <c r="H391" t="s">
        <v>292</v>
      </c>
    </row>
    <row r="392" spans="6:8" x14ac:dyDescent="0.2">
      <c r="F392">
        <v>45566</v>
      </c>
      <c r="G392">
        <v>1</v>
      </c>
      <c r="H392" t="s">
        <v>292</v>
      </c>
    </row>
    <row r="393" spans="6:8" x14ac:dyDescent="0.2">
      <c r="F393">
        <v>45597</v>
      </c>
      <c r="G393">
        <v>1</v>
      </c>
      <c r="H393" t="s">
        <v>292</v>
      </c>
    </row>
    <row r="394" spans="6:8" x14ac:dyDescent="0.2">
      <c r="F394">
        <v>45627</v>
      </c>
      <c r="G394">
        <v>1</v>
      </c>
      <c r="H394" t="s">
        <v>292</v>
      </c>
    </row>
    <row r="395" spans="6:8" x14ac:dyDescent="0.2">
      <c r="F395">
        <v>45658</v>
      </c>
      <c r="G395">
        <v>1</v>
      </c>
      <c r="H395" t="s">
        <v>292</v>
      </c>
    </row>
    <row r="396" spans="6:8" x14ac:dyDescent="0.2">
      <c r="F396">
        <v>45689</v>
      </c>
      <c r="G396">
        <v>1</v>
      </c>
      <c r="H396" t="s">
        <v>292</v>
      </c>
    </row>
    <row r="397" spans="6:8" x14ac:dyDescent="0.2">
      <c r="F397">
        <v>45717</v>
      </c>
      <c r="G397">
        <v>1</v>
      </c>
      <c r="H397" t="s">
        <v>292</v>
      </c>
    </row>
    <row r="398" spans="6:8" x14ac:dyDescent="0.2">
      <c r="F398">
        <v>45748</v>
      </c>
      <c r="G398">
        <v>1</v>
      </c>
      <c r="H398" t="s">
        <v>292</v>
      </c>
    </row>
    <row r="399" spans="6:8" x14ac:dyDescent="0.2">
      <c r="F399">
        <v>45778</v>
      </c>
      <c r="G399">
        <v>1</v>
      </c>
      <c r="H399" t="s">
        <v>292</v>
      </c>
    </row>
    <row r="400" spans="6:8" x14ac:dyDescent="0.2">
      <c r="F400">
        <v>45809</v>
      </c>
      <c r="G400">
        <v>1</v>
      </c>
      <c r="H400" t="s">
        <v>292</v>
      </c>
    </row>
    <row r="401" spans="6:8" x14ac:dyDescent="0.2">
      <c r="F401">
        <v>45839</v>
      </c>
      <c r="G401">
        <v>1</v>
      </c>
      <c r="H401" t="s">
        <v>292</v>
      </c>
    </row>
    <row r="402" spans="6:8" x14ac:dyDescent="0.2">
      <c r="F402">
        <v>45870</v>
      </c>
      <c r="G402">
        <v>1</v>
      </c>
      <c r="H402" t="s">
        <v>292</v>
      </c>
    </row>
    <row r="403" spans="6:8" x14ac:dyDescent="0.2">
      <c r="F403">
        <v>45901</v>
      </c>
      <c r="G403">
        <v>1</v>
      </c>
      <c r="H403" t="s">
        <v>292</v>
      </c>
    </row>
    <row r="404" spans="6:8" x14ac:dyDescent="0.2">
      <c r="F404">
        <v>45931</v>
      </c>
      <c r="G404">
        <v>1</v>
      </c>
      <c r="H404" t="s">
        <v>292</v>
      </c>
    </row>
    <row r="405" spans="6:8" x14ac:dyDescent="0.2">
      <c r="F405">
        <v>45962</v>
      </c>
      <c r="G405">
        <v>1</v>
      </c>
      <c r="H405" t="s">
        <v>292</v>
      </c>
    </row>
    <row r="406" spans="6:8" x14ac:dyDescent="0.2">
      <c r="F406">
        <v>45992</v>
      </c>
      <c r="G406">
        <v>1</v>
      </c>
      <c r="H406" t="s">
        <v>292</v>
      </c>
    </row>
  </sheetData>
  <hyperlinks>
    <hyperlink ref="B1" r:id="rId2" display="https://insights.ceicdata.com/series/309367202_SR197289997" xr:uid="{CBB66524-C522-754B-B7AD-B36B15312C0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D066-00CB-7C4D-9521-653872CB3BF7}">
  <sheetPr filterMode="1"/>
  <dimension ref="A2:AY665"/>
  <sheetViews>
    <sheetView topLeftCell="AO1" workbookViewId="0">
      <selection activeCell="AU21" sqref="AU21:AU31"/>
    </sheetView>
  </sheetViews>
  <sheetFormatPr baseColWidth="10" defaultRowHeight="16" x14ac:dyDescent="0.2"/>
  <cols>
    <col min="1" max="1" width="7.5" bestFit="1" customWidth="1"/>
    <col min="2" max="3" width="12.1640625" bestFit="1" customWidth="1"/>
    <col min="4" max="4" width="20.1640625" bestFit="1" customWidth="1"/>
    <col min="5" max="5" width="24.6640625" bestFit="1" customWidth="1"/>
    <col min="6" max="6" width="19.33203125" bestFit="1" customWidth="1"/>
    <col min="7" max="7" width="14.83203125" bestFit="1" customWidth="1"/>
    <col min="8" max="8" width="29.6640625" bestFit="1" customWidth="1"/>
    <col min="9" max="9" width="16.33203125" bestFit="1" customWidth="1"/>
    <col min="10" max="10" width="17.1640625" bestFit="1" customWidth="1"/>
    <col min="11" max="11" width="20.5" bestFit="1" customWidth="1"/>
    <col min="12" max="12" width="27.83203125" bestFit="1" customWidth="1"/>
    <col min="13" max="13" width="58.1640625" bestFit="1" customWidth="1"/>
    <col min="14" max="14" width="13.33203125" bestFit="1" customWidth="1"/>
    <col min="15" max="15" width="14.83203125" bestFit="1" customWidth="1"/>
    <col min="16" max="16" width="13" bestFit="1" customWidth="1"/>
    <col min="17" max="17" width="16.33203125" bestFit="1" customWidth="1"/>
    <col min="18" max="18" width="52" bestFit="1" customWidth="1"/>
    <col min="19" max="19" width="17.33203125" bestFit="1" customWidth="1"/>
    <col min="20" max="20" width="12.33203125" bestFit="1" customWidth="1"/>
    <col min="21" max="21" width="12.83203125" bestFit="1" customWidth="1"/>
    <col min="22" max="22" width="12.1640625" bestFit="1" customWidth="1"/>
    <col min="24" max="24" width="6.1640625" bestFit="1" customWidth="1"/>
    <col min="25" max="25" width="12.1640625" bestFit="1" customWidth="1"/>
    <col min="26" max="26" width="18" bestFit="1" customWidth="1"/>
    <col min="27" max="27" width="25.33203125" bestFit="1" customWidth="1"/>
    <col min="28" max="28" width="55.6640625" bestFit="1" customWidth="1"/>
    <col min="29" max="29" width="12.1640625" bestFit="1" customWidth="1"/>
    <col min="30" max="30" width="12.33203125" bestFit="1" customWidth="1"/>
    <col min="31" max="31" width="12.1640625" bestFit="1" customWidth="1"/>
    <col min="32" max="32" width="13.83203125" bestFit="1" customWidth="1"/>
    <col min="33" max="33" width="14.83203125" bestFit="1" customWidth="1"/>
    <col min="34" max="35" width="12.1640625" bestFit="1" customWidth="1"/>
    <col min="36" max="36" width="6.83203125" bestFit="1" customWidth="1"/>
    <col min="40" max="40" width="14.5" bestFit="1" customWidth="1"/>
    <col min="41" max="41" width="15.33203125" bestFit="1" customWidth="1"/>
    <col min="42" max="42" width="8.6640625" bestFit="1" customWidth="1"/>
    <col min="43" max="43" width="9" bestFit="1" customWidth="1"/>
    <col min="44" max="44" width="9.1640625" bestFit="1" customWidth="1"/>
    <col min="46" max="46" width="14.1640625" bestFit="1" customWidth="1"/>
    <col min="47" max="47" width="19.5" bestFit="1" customWidth="1"/>
    <col min="48" max="48" width="19.33203125" bestFit="1" customWidth="1"/>
    <col min="49" max="49" width="19" bestFit="1" customWidth="1"/>
    <col min="50" max="50" width="26" bestFit="1" customWidth="1"/>
    <col min="51" max="51" width="25.1640625" bestFit="1" customWidth="1"/>
  </cols>
  <sheetData>
    <row r="2" spans="1:51" x14ac:dyDescent="0.2">
      <c r="A2" t="s">
        <v>0</v>
      </c>
      <c r="B2" t="s">
        <v>324</v>
      </c>
      <c r="C2" t="s">
        <v>325</v>
      </c>
      <c r="D2" t="s">
        <v>326</v>
      </c>
      <c r="E2" t="s">
        <v>327</v>
      </c>
      <c r="F2" t="s">
        <v>328</v>
      </c>
      <c r="G2" t="s">
        <v>329</v>
      </c>
      <c r="H2" t="s">
        <v>330</v>
      </c>
      <c r="I2" t="s">
        <v>331</v>
      </c>
      <c r="J2" t="s">
        <v>332</v>
      </c>
      <c r="K2" t="s">
        <v>333</v>
      </c>
      <c r="L2" t="s">
        <v>334</v>
      </c>
      <c r="M2" t="s">
        <v>335</v>
      </c>
      <c r="N2" t="s">
        <v>336</v>
      </c>
      <c r="O2" t="s">
        <v>337</v>
      </c>
      <c r="P2" t="s">
        <v>338</v>
      </c>
      <c r="Q2" t="s">
        <v>339</v>
      </c>
      <c r="R2" t="s">
        <v>340</v>
      </c>
      <c r="S2" t="s">
        <v>341</v>
      </c>
      <c r="T2" t="s">
        <v>342</v>
      </c>
      <c r="U2" t="s">
        <v>343</v>
      </c>
      <c r="V2" t="s">
        <v>344</v>
      </c>
      <c r="X2" t="s">
        <v>0</v>
      </c>
      <c r="Y2" t="s">
        <v>325</v>
      </c>
      <c r="Z2" t="s">
        <v>333</v>
      </c>
      <c r="AA2" t="s">
        <v>334</v>
      </c>
      <c r="AB2" t="s">
        <v>335</v>
      </c>
      <c r="AC2" t="s">
        <v>336</v>
      </c>
      <c r="AD2" t="s">
        <v>337</v>
      </c>
      <c r="AE2" t="s">
        <v>338</v>
      </c>
      <c r="AF2" t="s">
        <v>339</v>
      </c>
      <c r="AG2" t="s">
        <v>341</v>
      </c>
      <c r="AH2" t="s">
        <v>342</v>
      </c>
      <c r="AI2" t="s">
        <v>343</v>
      </c>
      <c r="AJ2" t="s">
        <v>344</v>
      </c>
      <c r="AL2" t="s">
        <v>315</v>
      </c>
      <c r="AM2" t="s">
        <v>316</v>
      </c>
      <c r="AN2" t="s">
        <v>11</v>
      </c>
      <c r="AO2" t="s">
        <v>12</v>
      </c>
      <c r="AP2" t="s">
        <v>13</v>
      </c>
      <c r="AQ2" t="s">
        <v>15</v>
      </c>
      <c r="AR2" t="s">
        <v>16</v>
      </c>
      <c r="AT2" s="14" t="s">
        <v>101</v>
      </c>
      <c r="AU2" t="s">
        <v>347</v>
      </c>
      <c r="AV2" t="s">
        <v>348</v>
      </c>
      <c r="AW2" t="s">
        <v>349</v>
      </c>
      <c r="AX2" t="s">
        <v>350</v>
      </c>
      <c r="AY2" t="s">
        <v>351</v>
      </c>
    </row>
    <row r="3" spans="1:51" x14ac:dyDescent="0.2">
      <c r="A3">
        <v>45659</v>
      </c>
      <c r="B3" t="s">
        <v>344</v>
      </c>
      <c r="C3">
        <v>1058.498916</v>
      </c>
      <c r="D3">
        <v>314.404944</v>
      </c>
      <c r="E3">
        <v>484.682389</v>
      </c>
      <c r="F3">
        <v>24.392240999999999</v>
      </c>
      <c r="G3">
        <v>75.731924000000006</v>
      </c>
      <c r="H3">
        <v>80.142688000000007</v>
      </c>
      <c r="I3">
        <v>79.144729999999996</v>
      </c>
      <c r="J3">
        <v>1610.379111</v>
      </c>
      <c r="K3">
        <v>1610.379111</v>
      </c>
      <c r="L3">
        <v>1486.8529109999999</v>
      </c>
      <c r="M3">
        <v>-123.5262</v>
      </c>
      <c r="N3">
        <v>3370.6446779999997</v>
      </c>
      <c r="O3">
        <v>187.00073800000001</v>
      </c>
      <c r="P3">
        <v>544.60703999999998</v>
      </c>
      <c r="Q3">
        <v>876.44131200000004</v>
      </c>
      <c r="R3">
        <v>257.48429399999998</v>
      </c>
      <c r="S3">
        <v>600.94569200000001</v>
      </c>
      <c r="T3">
        <v>542.88101200000006</v>
      </c>
      <c r="U3">
        <v>618.76888399999996</v>
      </c>
      <c r="V3">
        <v>6039.5227049999994</v>
      </c>
      <c r="X3">
        <f>A3</f>
        <v>45659</v>
      </c>
      <c r="Y3">
        <f>C3/$V3</f>
        <v>0.17526201451708925</v>
      </c>
      <c r="Z3">
        <f t="shared" ref="Z3:Z15" si="0">K3/$V3</f>
        <v>0.26664012864241732</v>
      </c>
      <c r="AA3">
        <f t="shared" ref="AA3:AA15" si="1">L3/$V3</f>
        <v>0.2461871547844442</v>
      </c>
      <c r="AB3">
        <f t="shared" ref="AB3:AB15" si="2">M3/$V3</f>
        <v>-2.0452973857973105E-2</v>
      </c>
      <c r="AC3">
        <f t="shared" ref="AC3:AC15" si="3">N3/$V3</f>
        <v>0.55809785684049351</v>
      </c>
      <c r="AD3">
        <f t="shared" ref="AD3:AD15" si="4">O3/$V3</f>
        <v>3.0962833842016334E-2</v>
      </c>
      <c r="AE3">
        <f t="shared" ref="AE3:AE15" si="5">P3/$V3</f>
        <v>9.0173854226780328E-2</v>
      </c>
      <c r="AF3">
        <f t="shared" ref="AF3:AF15" si="6">Q3/$V3</f>
        <v>0.14511764502092392</v>
      </c>
      <c r="AG3">
        <f t="shared" ref="AG3:AG15" si="7">S3/$V3</f>
        <v>9.9502182763960667E-2</v>
      </c>
      <c r="AH3">
        <f t="shared" ref="AH3:AH15" si="8">T3/$V3</f>
        <v>8.9888065417911223E-2</v>
      </c>
      <c r="AI3">
        <f t="shared" ref="AI3:AI15" si="9">U3/$V3</f>
        <v>0.1024532755689011</v>
      </c>
      <c r="AJ3">
        <f t="shared" ref="AJ3:AJ15" si="10">V3/$V3</f>
        <v>1</v>
      </c>
      <c r="AL3">
        <f>MONTH(X3)</f>
        <v>1</v>
      </c>
      <c r="AM3">
        <f>YEAR(X3)</f>
        <v>2025</v>
      </c>
      <c r="AN3">
        <f>SUM(Y3,ABS(AB3))</f>
        <v>0.19571498837506235</v>
      </c>
      <c r="AO3">
        <f>AA3</f>
        <v>0.2461871547844442</v>
      </c>
      <c r="AP3">
        <f>AF3</f>
        <v>0.14511764502092392</v>
      </c>
      <c r="AQ3">
        <f>SUM(AE3,AG3)</f>
        <v>0.18967603699074098</v>
      </c>
      <c r="AR3">
        <f>SUM(AI3,AD3,AH3)</f>
        <v>0.22330417482882867</v>
      </c>
      <c r="AT3" s="15">
        <v>1</v>
      </c>
      <c r="AU3">
        <v>0.22416695847904969</v>
      </c>
      <c r="AV3">
        <v>0.1901934377462621</v>
      </c>
      <c r="AW3">
        <v>0.14438671098432995</v>
      </c>
      <c r="AX3">
        <v>0.2456915364191474</v>
      </c>
      <c r="AY3">
        <v>0.19556135637121078</v>
      </c>
    </row>
    <row r="4" spans="1:51" x14ac:dyDescent="0.2">
      <c r="A4">
        <v>45660</v>
      </c>
      <c r="B4" t="s">
        <v>344</v>
      </c>
      <c r="C4">
        <v>1090.8403940000001</v>
      </c>
      <c r="D4">
        <v>329.99332199999998</v>
      </c>
      <c r="E4">
        <v>492.6155</v>
      </c>
      <c r="F4">
        <v>27.974408</v>
      </c>
      <c r="G4">
        <v>74.163646</v>
      </c>
      <c r="H4">
        <v>87.001688000000001</v>
      </c>
      <c r="I4">
        <v>79.091830000000002</v>
      </c>
      <c r="J4">
        <v>1576.7091109999999</v>
      </c>
      <c r="K4">
        <v>1576.7091109999999</v>
      </c>
      <c r="L4">
        <v>1486.8529109999999</v>
      </c>
      <c r="M4">
        <v>-89.856200000000001</v>
      </c>
      <c r="N4">
        <v>3371.9732000000004</v>
      </c>
      <c r="O4">
        <v>186.93073799999999</v>
      </c>
      <c r="P4">
        <v>544.62383999999997</v>
      </c>
      <c r="Q4">
        <v>877.836499</v>
      </c>
      <c r="R4">
        <v>257.60629399999999</v>
      </c>
      <c r="S4">
        <v>600.94169199999999</v>
      </c>
      <c r="T4">
        <v>543.01607300000001</v>
      </c>
      <c r="U4">
        <v>618.62435800000003</v>
      </c>
      <c r="V4">
        <v>6039.5227050000012</v>
      </c>
      <c r="X4">
        <f t="shared" ref="X4:X67" si="11">A4</f>
        <v>45660</v>
      </c>
      <c r="Y4">
        <f t="shared" ref="Y4:Y67" si="12">C4/$V4</f>
        <v>0.18061698701735401</v>
      </c>
      <c r="Z4">
        <f t="shared" si="0"/>
        <v>0.26106518478598872</v>
      </c>
      <c r="AA4">
        <f t="shared" si="1"/>
        <v>0.24618715478444411</v>
      </c>
      <c r="AB4">
        <f t="shared" si="2"/>
        <v>-1.4878030001544631E-2</v>
      </c>
      <c r="AC4">
        <f t="shared" si="3"/>
        <v>0.5583178281966571</v>
      </c>
      <c r="AD4">
        <f t="shared" si="4"/>
        <v>3.0951243522148487E-2</v>
      </c>
      <c r="AE4">
        <f t="shared" si="5"/>
        <v>9.0176635903548588E-2</v>
      </c>
      <c r="AF4">
        <f t="shared" si="6"/>
        <v>0.14534865450100162</v>
      </c>
      <c r="AG4">
        <f t="shared" si="7"/>
        <v>9.9501520459968185E-2</v>
      </c>
      <c r="AH4">
        <f t="shared" si="8"/>
        <v>8.9910428277792179E-2</v>
      </c>
      <c r="AI4">
        <f t="shared" si="9"/>
        <v>0.10242934553219796</v>
      </c>
      <c r="AJ4">
        <f t="shared" si="10"/>
        <v>1</v>
      </c>
      <c r="AL4">
        <f t="shared" ref="AL4:AL67" si="13">MONTH(X4)</f>
        <v>1</v>
      </c>
      <c r="AM4">
        <f t="shared" ref="AM4:AM67" si="14">YEAR(X4)</f>
        <v>2025</v>
      </c>
      <c r="AN4">
        <f t="shared" ref="AN4:AN67" si="15">SUM(Y4,ABS(AB4))</f>
        <v>0.19549501701889865</v>
      </c>
      <c r="AO4">
        <f t="shared" ref="AO4:AO67" si="16">AA4</f>
        <v>0.24618715478444411</v>
      </c>
      <c r="AP4">
        <f t="shared" ref="AP4:AP67" si="17">AF4</f>
        <v>0.14534865450100162</v>
      </c>
      <c r="AQ4">
        <f t="shared" ref="AQ4:AQ67" si="18">SUM(AE4,AG4)</f>
        <v>0.18967815636351676</v>
      </c>
      <c r="AR4">
        <f t="shared" ref="AR4:AR67" si="19">SUM(AI4,AD4,AH4)</f>
        <v>0.22329101733213863</v>
      </c>
      <c r="AT4" s="15">
        <v>2</v>
      </c>
      <c r="AU4">
        <v>0.22428485224666428</v>
      </c>
      <c r="AV4">
        <v>0.19019888761425058</v>
      </c>
      <c r="AW4">
        <v>0.14469904293363561</v>
      </c>
      <c r="AX4">
        <v>0.24632192374455011</v>
      </c>
      <c r="AY4">
        <v>0.19491983144436725</v>
      </c>
    </row>
    <row r="5" spans="1:51" x14ac:dyDescent="0.2">
      <c r="A5">
        <v>45663</v>
      </c>
      <c r="B5" t="s">
        <v>344</v>
      </c>
      <c r="C5">
        <v>1119.3467799999999</v>
      </c>
      <c r="D5">
        <v>333.12517400000002</v>
      </c>
      <c r="E5">
        <v>507.77304299999997</v>
      </c>
      <c r="F5">
        <v>28.779972999999998</v>
      </c>
      <c r="G5">
        <v>78.050382999999997</v>
      </c>
      <c r="H5">
        <v>92.648038</v>
      </c>
      <c r="I5">
        <v>78.970168999999999</v>
      </c>
      <c r="J5">
        <v>1546.0436110000001</v>
      </c>
      <c r="K5">
        <v>1546.0436110000001</v>
      </c>
      <c r="L5">
        <v>1486.8529109999999</v>
      </c>
      <c r="M5">
        <v>-59.1907</v>
      </c>
      <c r="N5">
        <v>3374.1323140000004</v>
      </c>
      <c r="O5">
        <v>187.119212</v>
      </c>
      <c r="P5">
        <v>544.64543300000003</v>
      </c>
      <c r="Q5">
        <v>879.26138700000001</v>
      </c>
      <c r="R5">
        <v>257.71229399999999</v>
      </c>
      <c r="S5">
        <v>600.92963499999996</v>
      </c>
      <c r="T5">
        <v>543.41201000000001</v>
      </c>
      <c r="U5">
        <v>618.76463699999999</v>
      </c>
      <c r="V5">
        <v>6039.5227049999994</v>
      </c>
      <c r="X5">
        <f t="shared" si="11"/>
        <v>45663</v>
      </c>
      <c r="Y5">
        <f t="shared" si="12"/>
        <v>0.18533696033186781</v>
      </c>
      <c r="Z5">
        <f t="shared" si="0"/>
        <v>0.25598771401588766</v>
      </c>
      <c r="AA5">
        <f t="shared" si="1"/>
        <v>0.2461871547844442</v>
      </c>
      <c r="AB5">
        <f t="shared" si="2"/>
        <v>-9.8005592314434394E-3</v>
      </c>
      <c r="AC5">
        <f t="shared" si="3"/>
        <v>0.55867532565224465</v>
      </c>
      <c r="AD5">
        <f t="shared" si="4"/>
        <v>3.0982450292816644E-2</v>
      </c>
      <c r="AE5">
        <f t="shared" si="5"/>
        <v>9.0180211186075845E-2</v>
      </c>
      <c r="AF5">
        <f t="shared" si="6"/>
        <v>0.14558458175379937</v>
      </c>
      <c r="AG5">
        <f t="shared" si="7"/>
        <v>9.9499524110158971E-2</v>
      </c>
      <c r="AH5">
        <f t="shared" si="8"/>
        <v>8.9975985941756639E-2</v>
      </c>
      <c r="AI5">
        <f t="shared" si="9"/>
        <v>0.10245257236763713</v>
      </c>
      <c r="AJ5">
        <f t="shared" si="10"/>
        <v>1</v>
      </c>
      <c r="AL5">
        <f t="shared" si="13"/>
        <v>1</v>
      </c>
      <c r="AM5">
        <f t="shared" si="14"/>
        <v>2025</v>
      </c>
      <c r="AN5">
        <f t="shared" si="15"/>
        <v>0.19513751956331124</v>
      </c>
      <c r="AO5">
        <f t="shared" si="16"/>
        <v>0.2461871547844442</v>
      </c>
      <c r="AP5">
        <f t="shared" si="17"/>
        <v>0.14558458175379937</v>
      </c>
      <c r="AQ5">
        <f t="shared" si="18"/>
        <v>0.18967973529623483</v>
      </c>
      <c r="AR5">
        <f t="shared" si="19"/>
        <v>0.22341100860221041</v>
      </c>
      <c r="AT5" s="15">
        <v>3</v>
      </c>
      <c r="AU5">
        <v>0.22424275103772282</v>
      </c>
      <c r="AV5">
        <v>0.18933248678295747</v>
      </c>
      <c r="AW5">
        <v>0.14398344480942885</v>
      </c>
      <c r="AX5">
        <v>0.24783437035622122</v>
      </c>
      <c r="AY5">
        <v>0.19462383571798353</v>
      </c>
    </row>
    <row r="6" spans="1:51" x14ac:dyDescent="0.2">
      <c r="A6">
        <v>45664</v>
      </c>
      <c r="B6" t="s">
        <v>344</v>
      </c>
      <c r="C6">
        <v>1139.6047820000001</v>
      </c>
      <c r="D6">
        <v>339.90341000000001</v>
      </c>
      <c r="E6">
        <v>518.04006400000003</v>
      </c>
      <c r="F6">
        <v>30.075126000000001</v>
      </c>
      <c r="G6">
        <v>80.677800000000005</v>
      </c>
      <c r="H6">
        <v>91.869038000000003</v>
      </c>
      <c r="I6">
        <v>79.039344</v>
      </c>
      <c r="J6">
        <v>1525.5486109999999</v>
      </c>
      <c r="K6">
        <v>1525.5486109999999</v>
      </c>
      <c r="L6">
        <v>1487.1529109999999</v>
      </c>
      <c r="M6">
        <v>-38.395699999999998</v>
      </c>
      <c r="N6">
        <v>3374.3693119999998</v>
      </c>
      <c r="O6">
        <v>186.97540599999999</v>
      </c>
      <c r="P6">
        <v>544.71275500000002</v>
      </c>
      <c r="Q6">
        <v>879.18241</v>
      </c>
      <c r="R6">
        <v>257.71229399999999</v>
      </c>
      <c r="S6">
        <v>601.01834899999994</v>
      </c>
      <c r="T6">
        <v>543.642921</v>
      </c>
      <c r="U6">
        <v>618.83747100000005</v>
      </c>
      <c r="V6">
        <v>6039.5227049999994</v>
      </c>
      <c r="X6">
        <f t="shared" si="11"/>
        <v>45664</v>
      </c>
      <c r="Y6">
        <f t="shared" si="12"/>
        <v>0.1886911992327712</v>
      </c>
      <c r="Z6">
        <f t="shared" si="0"/>
        <v>0.25259423393458375</v>
      </c>
      <c r="AA6">
        <f t="shared" si="1"/>
        <v>0.24623682758387777</v>
      </c>
      <c r="AB6">
        <f t="shared" si="2"/>
        <v>-6.3574063507059872E-3</v>
      </c>
      <c r="AC6">
        <f t="shared" si="3"/>
        <v>0.55871456683264509</v>
      </c>
      <c r="AD6">
        <f t="shared" si="4"/>
        <v>3.0958639470832158E-2</v>
      </c>
      <c r="AE6">
        <f t="shared" si="5"/>
        <v>9.0191358093420743E-2</v>
      </c>
      <c r="AF6">
        <f t="shared" si="6"/>
        <v>0.14557150505819649</v>
      </c>
      <c r="AG6">
        <f t="shared" si="7"/>
        <v>9.9514213019255462E-2</v>
      </c>
      <c r="AH6">
        <f t="shared" si="8"/>
        <v>9.0014219261056669E-2</v>
      </c>
      <c r="AI6">
        <f t="shared" si="9"/>
        <v>0.10246463192988363</v>
      </c>
      <c r="AJ6">
        <f t="shared" si="10"/>
        <v>1</v>
      </c>
      <c r="AL6">
        <f t="shared" si="13"/>
        <v>1</v>
      </c>
      <c r="AM6">
        <f t="shared" si="14"/>
        <v>2025</v>
      </c>
      <c r="AN6">
        <f t="shared" si="15"/>
        <v>0.19504860558347717</v>
      </c>
      <c r="AO6">
        <f t="shared" si="16"/>
        <v>0.24623682758387777</v>
      </c>
      <c r="AP6">
        <f t="shared" si="17"/>
        <v>0.14557150505819649</v>
      </c>
      <c r="AQ6">
        <f t="shared" si="18"/>
        <v>0.18970557111267622</v>
      </c>
      <c r="AR6">
        <f t="shared" si="19"/>
        <v>0.22343749066177243</v>
      </c>
      <c r="AT6" s="15">
        <v>4</v>
      </c>
      <c r="AU6">
        <v>0.22379797473558816</v>
      </c>
      <c r="AV6">
        <v>0.18985144360253625</v>
      </c>
      <c r="AW6">
        <v>0.14298553727343449</v>
      </c>
      <c r="AX6">
        <v>0.24820114206147825</v>
      </c>
      <c r="AY6">
        <v>0.19519336016228811</v>
      </c>
    </row>
    <row r="7" spans="1:51" x14ac:dyDescent="0.2">
      <c r="A7">
        <v>45665</v>
      </c>
      <c r="B7" t="s">
        <v>344</v>
      </c>
      <c r="C7">
        <v>1148.6887959999999</v>
      </c>
      <c r="D7">
        <v>335.47260199999999</v>
      </c>
      <c r="E7">
        <v>530.36274800000001</v>
      </c>
      <c r="F7">
        <v>29.946753000000001</v>
      </c>
      <c r="G7">
        <v>83.447250999999994</v>
      </c>
      <c r="H7">
        <v>90.324038000000002</v>
      </c>
      <c r="I7">
        <v>79.135403999999994</v>
      </c>
      <c r="J7">
        <v>1515.5886109999999</v>
      </c>
      <c r="K7">
        <v>1515.5886109999999</v>
      </c>
      <c r="L7">
        <v>1487.1529109999999</v>
      </c>
      <c r="M7">
        <v>-28.435700000000001</v>
      </c>
      <c r="N7">
        <v>3375.2452979999998</v>
      </c>
      <c r="O7">
        <v>186.923114</v>
      </c>
      <c r="P7">
        <v>544.95425499999999</v>
      </c>
      <c r="Q7">
        <v>879.50431300000002</v>
      </c>
      <c r="R7">
        <v>257.71229399999999</v>
      </c>
      <c r="S7">
        <v>601.03944899999999</v>
      </c>
      <c r="T7">
        <v>543.88311199999998</v>
      </c>
      <c r="U7">
        <v>618.94105500000001</v>
      </c>
      <c r="V7">
        <v>6039.5227050000012</v>
      </c>
      <c r="X7">
        <f t="shared" si="11"/>
        <v>45665</v>
      </c>
      <c r="Y7">
        <f t="shared" si="12"/>
        <v>0.19019529391768381</v>
      </c>
      <c r="Z7">
        <f t="shared" si="0"/>
        <v>0.25094509699338891</v>
      </c>
      <c r="AA7">
        <f t="shared" si="1"/>
        <v>0.24623682758387769</v>
      </c>
      <c r="AB7">
        <f t="shared" si="2"/>
        <v>-4.7082694095112263E-3</v>
      </c>
      <c r="AC7">
        <f t="shared" si="3"/>
        <v>0.55885960908892707</v>
      </c>
      <c r="AD7">
        <f t="shared" si="4"/>
        <v>3.0949981170738883E-2</v>
      </c>
      <c r="AE7">
        <f t="shared" si="5"/>
        <v>9.0231344696964741E-2</v>
      </c>
      <c r="AF7">
        <f t="shared" si="6"/>
        <v>0.14562480446871667</v>
      </c>
      <c r="AG7">
        <f t="shared" si="7"/>
        <v>9.9517706672815606E-2</v>
      </c>
      <c r="AH7">
        <f t="shared" si="8"/>
        <v>9.0053989125619141E-2</v>
      </c>
      <c r="AI7">
        <f t="shared" si="9"/>
        <v>0.10248178295407201</v>
      </c>
      <c r="AJ7">
        <f t="shared" si="10"/>
        <v>1</v>
      </c>
      <c r="AL7">
        <f t="shared" si="13"/>
        <v>1</v>
      </c>
      <c r="AM7">
        <f t="shared" si="14"/>
        <v>2025</v>
      </c>
      <c r="AN7">
        <f t="shared" si="15"/>
        <v>0.19490356332719502</v>
      </c>
      <c r="AO7">
        <f t="shared" si="16"/>
        <v>0.24623682758387769</v>
      </c>
      <c r="AP7">
        <f t="shared" si="17"/>
        <v>0.14562480446871667</v>
      </c>
      <c r="AQ7">
        <f t="shared" si="18"/>
        <v>0.18974905136978035</v>
      </c>
      <c r="AR7">
        <f t="shared" si="19"/>
        <v>0.22348575325043002</v>
      </c>
      <c r="AT7" s="15">
        <v>5</v>
      </c>
      <c r="AU7">
        <v>0.2231611199286466</v>
      </c>
      <c r="AV7">
        <v>0.18909533359305203</v>
      </c>
      <c r="AW7">
        <v>0.14411851992027067</v>
      </c>
      <c r="AX7">
        <v>0.24750355767335314</v>
      </c>
      <c r="AY7">
        <v>0.19612146888467749</v>
      </c>
    </row>
    <row r="8" spans="1:51" x14ac:dyDescent="0.2">
      <c r="A8">
        <v>45666</v>
      </c>
      <c r="B8" t="s">
        <v>344</v>
      </c>
      <c r="C8">
        <v>1153.523897</v>
      </c>
      <c r="D8">
        <v>329.79056100000003</v>
      </c>
      <c r="E8">
        <v>538.72801300000003</v>
      </c>
      <c r="F8">
        <v>31.508519</v>
      </c>
      <c r="G8">
        <v>86.468434999999999</v>
      </c>
      <c r="H8">
        <v>87.824915000000004</v>
      </c>
      <c r="I8">
        <v>79.203453999999994</v>
      </c>
      <c r="J8">
        <v>1521.6376110000001</v>
      </c>
      <c r="K8">
        <v>1521.6376110000001</v>
      </c>
      <c r="L8">
        <v>1489.6229109999999</v>
      </c>
      <c r="M8">
        <v>-32.014699999999998</v>
      </c>
      <c r="N8">
        <v>3390.561197</v>
      </c>
      <c r="O8">
        <v>187.31236799999999</v>
      </c>
      <c r="P8">
        <v>547.98974399999997</v>
      </c>
      <c r="Q8">
        <v>880.46822999999995</v>
      </c>
      <c r="R8">
        <v>257.96698900000001</v>
      </c>
      <c r="S8">
        <v>604.62876400000005</v>
      </c>
      <c r="T8">
        <v>544.15942700000005</v>
      </c>
      <c r="U8">
        <v>626.00266399999998</v>
      </c>
      <c r="V8">
        <v>6065.7227050000001</v>
      </c>
      <c r="X8">
        <f t="shared" si="11"/>
        <v>45666</v>
      </c>
      <c r="Y8">
        <f t="shared" si="12"/>
        <v>0.1901708919283675</v>
      </c>
      <c r="Z8">
        <f t="shared" si="0"/>
        <v>0.25085841951622811</v>
      </c>
      <c r="AA8">
        <f t="shared" si="1"/>
        <v>0.24558044992266093</v>
      </c>
      <c r="AB8">
        <f t="shared" si="2"/>
        <v>-5.2779695935671689E-3</v>
      </c>
      <c r="AC8">
        <f t="shared" si="3"/>
        <v>0.55897068855540433</v>
      </c>
      <c r="AD8">
        <f t="shared" si="4"/>
        <v>3.0880469996691019E-2</v>
      </c>
      <c r="AE8">
        <f t="shared" si="5"/>
        <v>9.0342036827415428E-2</v>
      </c>
      <c r="AF8">
        <f t="shared" si="6"/>
        <v>0.14515471161815993</v>
      </c>
      <c r="AG8">
        <f t="shared" si="7"/>
        <v>9.9679591930834893E-2</v>
      </c>
      <c r="AH8">
        <f t="shared" si="8"/>
        <v>8.9710567637957997E-2</v>
      </c>
      <c r="AI8">
        <f t="shared" si="9"/>
        <v>0.1032033105443451</v>
      </c>
      <c r="AJ8">
        <f t="shared" si="10"/>
        <v>1</v>
      </c>
      <c r="AL8">
        <f t="shared" si="13"/>
        <v>1</v>
      </c>
      <c r="AM8">
        <f t="shared" si="14"/>
        <v>2025</v>
      </c>
      <c r="AN8">
        <f t="shared" si="15"/>
        <v>0.19544886152193466</v>
      </c>
      <c r="AO8">
        <f t="shared" si="16"/>
        <v>0.24558044992266093</v>
      </c>
      <c r="AP8">
        <f t="shared" si="17"/>
        <v>0.14515471161815993</v>
      </c>
      <c r="AQ8">
        <f t="shared" si="18"/>
        <v>0.19002162875825032</v>
      </c>
      <c r="AR8">
        <f t="shared" si="19"/>
        <v>0.22379434817899413</v>
      </c>
      <c r="AT8" s="15">
        <v>6</v>
      </c>
      <c r="AU8">
        <v>0.22059834585449328</v>
      </c>
      <c r="AV8">
        <v>0.18959957147085951</v>
      </c>
      <c r="AW8">
        <v>0.14626550731736218</v>
      </c>
      <c r="AX8">
        <v>0.25050409342497854</v>
      </c>
      <c r="AY8">
        <v>0.1930599783996246</v>
      </c>
    </row>
    <row r="9" spans="1:51" x14ac:dyDescent="0.2">
      <c r="A9">
        <v>45667</v>
      </c>
      <c r="B9" t="s">
        <v>344</v>
      </c>
      <c r="C9">
        <v>1149.524543</v>
      </c>
      <c r="D9">
        <v>326.51437099999998</v>
      </c>
      <c r="E9">
        <v>536.59529799999996</v>
      </c>
      <c r="F9">
        <v>32.140616000000001</v>
      </c>
      <c r="G9">
        <v>86.308484000000007</v>
      </c>
      <c r="H9">
        <v>88.643592999999996</v>
      </c>
      <c r="I9">
        <v>79.322181</v>
      </c>
      <c r="J9">
        <v>1525.333611</v>
      </c>
      <c r="K9">
        <v>1525.333611</v>
      </c>
      <c r="L9">
        <v>1489.822911</v>
      </c>
      <c r="M9">
        <v>-35.5107</v>
      </c>
      <c r="N9">
        <v>3390.8645510000001</v>
      </c>
      <c r="O9">
        <v>187.2687</v>
      </c>
      <c r="P9">
        <v>548.46300900000006</v>
      </c>
      <c r="Q9">
        <v>879.43096100000002</v>
      </c>
      <c r="R9">
        <v>257.82548200000002</v>
      </c>
      <c r="S9">
        <v>604.80021599999998</v>
      </c>
      <c r="T9">
        <v>544.78997000000004</v>
      </c>
      <c r="U9">
        <v>626.11169500000005</v>
      </c>
      <c r="V9">
        <v>6065.7227050000001</v>
      </c>
      <c r="X9">
        <f t="shared" si="11"/>
        <v>45667</v>
      </c>
      <c r="Y9">
        <f t="shared" si="12"/>
        <v>0.18951155516101029</v>
      </c>
      <c r="Z9">
        <f t="shared" si="0"/>
        <v>0.25146774509534719</v>
      </c>
      <c r="AA9">
        <f t="shared" si="1"/>
        <v>0.24561342208603318</v>
      </c>
      <c r="AB9">
        <f t="shared" si="2"/>
        <v>-5.8543230093140233E-3</v>
      </c>
      <c r="AC9">
        <f t="shared" si="3"/>
        <v>0.55902069974364255</v>
      </c>
      <c r="AD9">
        <f t="shared" si="4"/>
        <v>3.0873270854540322E-2</v>
      </c>
      <c r="AE9">
        <f t="shared" si="5"/>
        <v>9.0420059681907278E-2</v>
      </c>
      <c r="AF9">
        <f t="shared" si="6"/>
        <v>0.14498370660351512</v>
      </c>
      <c r="AG9">
        <f t="shared" si="7"/>
        <v>9.9707857647607381E-2</v>
      </c>
      <c r="AH9">
        <f t="shared" si="8"/>
        <v>8.9814519472004126E-2</v>
      </c>
      <c r="AI9">
        <f t="shared" si="9"/>
        <v>0.10322128548406831</v>
      </c>
      <c r="AJ9">
        <f t="shared" si="10"/>
        <v>1</v>
      </c>
      <c r="AL9">
        <f t="shared" si="13"/>
        <v>1</v>
      </c>
      <c r="AM9">
        <f t="shared" si="14"/>
        <v>2025</v>
      </c>
      <c r="AN9">
        <f t="shared" si="15"/>
        <v>0.1953658781703243</v>
      </c>
      <c r="AO9">
        <f t="shared" si="16"/>
        <v>0.24561342208603318</v>
      </c>
      <c r="AP9">
        <f t="shared" si="17"/>
        <v>0.14498370660351512</v>
      </c>
      <c r="AQ9">
        <f t="shared" si="18"/>
        <v>0.19012791732951467</v>
      </c>
      <c r="AR9">
        <f t="shared" si="19"/>
        <v>0.22390907581061276</v>
      </c>
      <c r="AT9" s="15">
        <v>7</v>
      </c>
      <c r="AU9">
        <v>0.2205410368719124</v>
      </c>
      <c r="AV9">
        <v>0.18911116276214568</v>
      </c>
      <c r="AW9">
        <v>0.14667060428768144</v>
      </c>
      <c r="AX9">
        <v>0.25101703809785259</v>
      </c>
      <c r="AY9">
        <v>0.20797999858333002</v>
      </c>
    </row>
    <row r="10" spans="1:51" x14ac:dyDescent="0.2">
      <c r="A10">
        <v>45670</v>
      </c>
      <c r="B10" t="s">
        <v>344</v>
      </c>
      <c r="C10">
        <v>1132.0570990000001</v>
      </c>
      <c r="D10">
        <v>311.484891</v>
      </c>
      <c r="E10">
        <v>536.41046100000005</v>
      </c>
      <c r="F10">
        <v>32.599176</v>
      </c>
      <c r="G10">
        <v>83.275696999999994</v>
      </c>
      <c r="H10">
        <v>88.941592999999997</v>
      </c>
      <c r="I10">
        <v>79.345281</v>
      </c>
      <c r="J10">
        <v>1544.1776110000001</v>
      </c>
      <c r="K10">
        <v>1544.1776110000001</v>
      </c>
      <c r="L10">
        <v>1489.822911</v>
      </c>
      <c r="M10">
        <v>-54.354700000000001</v>
      </c>
      <c r="N10">
        <v>3389.487995</v>
      </c>
      <c r="O10">
        <v>187.359118</v>
      </c>
      <c r="P10">
        <v>548.74670900000001</v>
      </c>
      <c r="Q10">
        <v>876.940699</v>
      </c>
      <c r="R10">
        <v>257.826482</v>
      </c>
      <c r="S10">
        <v>604.84529699999996</v>
      </c>
      <c r="T10">
        <v>545.48896100000002</v>
      </c>
      <c r="U10">
        <v>626.10721100000001</v>
      </c>
      <c r="V10">
        <v>6065.7227050000001</v>
      </c>
      <c r="X10">
        <f t="shared" si="11"/>
        <v>45670</v>
      </c>
      <c r="Y10">
        <f t="shared" si="12"/>
        <v>0.18663185807469254</v>
      </c>
      <c r="Z10">
        <f t="shared" si="0"/>
        <v>0.25457438232828022</v>
      </c>
      <c r="AA10">
        <f t="shared" si="1"/>
        <v>0.24561342208603318</v>
      </c>
      <c r="AB10">
        <f t="shared" si="2"/>
        <v>-8.9609602422470111E-3</v>
      </c>
      <c r="AC10">
        <f t="shared" si="3"/>
        <v>0.55879375959702726</v>
      </c>
      <c r="AD10">
        <f t="shared" si="4"/>
        <v>3.0888177239879282E-2</v>
      </c>
      <c r="AE10">
        <f t="shared" si="5"/>
        <v>9.0466830695650799E-2</v>
      </c>
      <c r="AF10">
        <f t="shared" si="6"/>
        <v>0.14457315997599662</v>
      </c>
      <c r="AG10">
        <f t="shared" si="7"/>
        <v>9.9715289738092294E-2</v>
      </c>
      <c r="AH10">
        <f t="shared" si="8"/>
        <v>8.9929755699242761E-2</v>
      </c>
      <c r="AI10">
        <f t="shared" si="9"/>
        <v>0.1032205462481655</v>
      </c>
      <c r="AJ10">
        <f t="shared" si="10"/>
        <v>1</v>
      </c>
      <c r="AL10">
        <f t="shared" si="13"/>
        <v>1</v>
      </c>
      <c r="AM10">
        <f t="shared" si="14"/>
        <v>2025</v>
      </c>
      <c r="AN10">
        <f t="shared" si="15"/>
        <v>0.19559281831693956</v>
      </c>
      <c r="AO10">
        <f t="shared" si="16"/>
        <v>0.24561342208603318</v>
      </c>
      <c r="AP10">
        <f t="shared" si="17"/>
        <v>0.14457315997599662</v>
      </c>
      <c r="AQ10">
        <f t="shared" si="18"/>
        <v>0.19018212043374311</v>
      </c>
      <c r="AR10">
        <f t="shared" si="19"/>
        <v>0.22403847918728753</v>
      </c>
      <c r="AT10" s="15">
        <v>8</v>
      </c>
      <c r="AU10">
        <v>0.21896907092738732</v>
      </c>
      <c r="AV10">
        <v>0.18667999638344046</v>
      </c>
      <c r="AW10">
        <v>0.14748563507347764</v>
      </c>
      <c r="AX10">
        <v>0.25088405859570184</v>
      </c>
      <c r="AY10">
        <v>0.21370951104537556</v>
      </c>
    </row>
    <row r="11" spans="1:51" x14ac:dyDescent="0.2">
      <c r="A11">
        <v>45671</v>
      </c>
      <c r="B11" t="s">
        <v>344</v>
      </c>
      <c r="C11">
        <v>1138.039966</v>
      </c>
      <c r="D11">
        <v>322.08166699999998</v>
      </c>
      <c r="E11">
        <v>531.31688799999995</v>
      </c>
      <c r="F11">
        <v>31.884701</v>
      </c>
      <c r="G11">
        <v>84.580336000000003</v>
      </c>
      <c r="H11">
        <v>88.976592999999994</v>
      </c>
      <c r="I11">
        <v>79.199781000000002</v>
      </c>
      <c r="J11">
        <v>1537.3096109999999</v>
      </c>
      <c r="K11">
        <v>1537.3096109999999</v>
      </c>
      <c r="L11">
        <v>1489.822911</v>
      </c>
      <c r="M11">
        <v>-47.486699999999999</v>
      </c>
      <c r="N11">
        <v>3390.3731280000002</v>
      </c>
      <c r="O11">
        <v>187.39811800000001</v>
      </c>
      <c r="P11">
        <v>548.891209</v>
      </c>
      <c r="Q11">
        <v>877.10972500000003</v>
      </c>
      <c r="R11">
        <v>257.576482</v>
      </c>
      <c r="S11">
        <v>604.81429700000001</v>
      </c>
      <c r="T11">
        <v>546.02802299999996</v>
      </c>
      <c r="U11">
        <v>626.131756</v>
      </c>
      <c r="V11">
        <v>6065.7227050000001</v>
      </c>
      <c r="X11">
        <f t="shared" si="11"/>
        <v>45671</v>
      </c>
      <c r="Y11">
        <f t="shared" si="12"/>
        <v>0.1876181984154846</v>
      </c>
      <c r="Z11">
        <f t="shared" si="0"/>
        <v>0.25344211823807727</v>
      </c>
      <c r="AA11">
        <f t="shared" si="1"/>
        <v>0.24561342208603318</v>
      </c>
      <c r="AB11">
        <f t="shared" si="2"/>
        <v>-7.8286961520440956E-3</v>
      </c>
      <c r="AC11">
        <f t="shared" si="3"/>
        <v>0.55893968334643818</v>
      </c>
      <c r="AD11">
        <f t="shared" si="4"/>
        <v>3.0894606811736874E-2</v>
      </c>
      <c r="AE11">
        <f t="shared" si="5"/>
        <v>9.0490653083687242E-2</v>
      </c>
      <c r="AF11">
        <f t="shared" si="6"/>
        <v>0.14460102574042741</v>
      </c>
      <c r="AG11">
        <f t="shared" si="7"/>
        <v>9.9710179052769604E-2</v>
      </c>
      <c r="AH11">
        <f t="shared" si="8"/>
        <v>9.0018625900901608E-2</v>
      </c>
      <c r="AI11">
        <f t="shared" si="9"/>
        <v>0.10322459275691535</v>
      </c>
      <c r="AJ11">
        <f t="shared" si="10"/>
        <v>1</v>
      </c>
      <c r="AL11">
        <f t="shared" si="13"/>
        <v>1</v>
      </c>
      <c r="AM11">
        <f t="shared" si="14"/>
        <v>2025</v>
      </c>
      <c r="AN11">
        <f t="shared" si="15"/>
        <v>0.1954468945675287</v>
      </c>
      <c r="AO11">
        <f t="shared" si="16"/>
        <v>0.24561342208603318</v>
      </c>
      <c r="AP11">
        <f t="shared" si="17"/>
        <v>0.14460102574042741</v>
      </c>
      <c r="AQ11">
        <f t="shared" si="18"/>
        <v>0.19020083213645683</v>
      </c>
      <c r="AR11">
        <f t="shared" si="19"/>
        <v>0.22413782546955385</v>
      </c>
      <c r="AT11" s="15">
        <v>9</v>
      </c>
      <c r="AU11">
        <v>0.21630585581283623</v>
      </c>
      <c r="AV11">
        <v>0.18697455371946628</v>
      </c>
      <c r="AW11">
        <v>0.14430045347341305</v>
      </c>
      <c r="AX11">
        <v>0.25283865889532137</v>
      </c>
      <c r="AY11">
        <v>0.22348280690665001</v>
      </c>
    </row>
    <row r="12" spans="1:51" x14ac:dyDescent="0.2">
      <c r="A12">
        <v>45672</v>
      </c>
      <c r="B12" t="s">
        <v>344</v>
      </c>
      <c r="C12">
        <v>1125.3462440000001</v>
      </c>
      <c r="D12">
        <v>308.33384699999999</v>
      </c>
      <c r="E12">
        <v>534.24988800000006</v>
      </c>
      <c r="F12">
        <v>31.075880000000002</v>
      </c>
      <c r="G12">
        <v>82.087355000000002</v>
      </c>
      <c r="H12">
        <v>90.262592999999995</v>
      </c>
      <c r="I12">
        <v>79.336680999999999</v>
      </c>
      <c r="J12">
        <v>1548.938611</v>
      </c>
      <c r="K12">
        <v>1548.938611</v>
      </c>
      <c r="L12">
        <v>1490.9229110000001</v>
      </c>
      <c r="M12">
        <v>-58.015700000000002</v>
      </c>
      <c r="N12">
        <v>3389.8908499999998</v>
      </c>
      <c r="O12">
        <v>187.31806800000001</v>
      </c>
      <c r="P12">
        <v>548.28930200000002</v>
      </c>
      <c r="Q12">
        <v>876.495768</v>
      </c>
      <c r="R12">
        <v>257.63377400000002</v>
      </c>
      <c r="S12">
        <v>604.89219900000001</v>
      </c>
      <c r="T12">
        <v>546.74492899999996</v>
      </c>
      <c r="U12">
        <v>626.15058399999998</v>
      </c>
      <c r="V12">
        <v>6064.1757049999997</v>
      </c>
      <c r="X12">
        <f t="shared" si="11"/>
        <v>45672</v>
      </c>
      <c r="Y12">
        <f t="shared" si="12"/>
        <v>0.18557282947328455</v>
      </c>
      <c r="Z12">
        <f t="shared" si="0"/>
        <v>0.25542442804268978</v>
      </c>
      <c r="AA12">
        <f t="shared" si="1"/>
        <v>0.24585747239657202</v>
      </c>
      <c r="AB12">
        <f t="shared" si="2"/>
        <v>-9.5669556461177776E-3</v>
      </c>
      <c r="AC12">
        <f t="shared" si="3"/>
        <v>0.55900274248402571</v>
      </c>
      <c r="AD12">
        <f t="shared" si="4"/>
        <v>3.0889287697510742E-2</v>
      </c>
      <c r="AE12">
        <f t="shared" si="5"/>
        <v>9.0414481484751119E-2</v>
      </c>
      <c r="AF12">
        <f t="shared" si="6"/>
        <v>0.14453667087471042</v>
      </c>
      <c r="AG12">
        <f t="shared" si="7"/>
        <v>9.9748461856284568E-2</v>
      </c>
      <c r="AH12">
        <f t="shared" si="8"/>
        <v>9.0159809939082236E-2</v>
      </c>
      <c r="AI12">
        <f t="shared" si="9"/>
        <v>0.10325403063168666</v>
      </c>
      <c r="AJ12">
        <f t="shared" si="10"/>
        <v>1</v>
      </c>
      <c r="AL12">
        <f t="shared" si="13"/>
        <v>1</v>
      </c>
      <c r="AM12">
        <f t="shared" si="14"/>
        <v>2025</v>
      </c>
      <c r="AN12">
        <f t="shared" si="15"/>
        <v>0.19513978511940233</v>
      </c>
      <c r="AO12">
        <f t="shared" si="16"/>
        <v>0.24585747239657202</v>
      </c>
      <c r="AP12">
        <f t="shared" si="17"/>
        <v>0.14453667087471042</v>
      </c>
      <c r="AQ12">
        <f t="shared" si="18"/>
        <v>0.19016294334103567</v>
      </c>
      <c r="AR12">
        <f t="shared" si="19"/>
        <v>0.22430312826827964</v>
      </c>
      <c r="AT12" s="15">
        <v>10</v>
      </c>
      <c r="AU12">
        <v>0.21757555874034501</v>
      </c>
      <c r="AV12">
        <v>0.18972151998484243</v>
      </c>
      <c r="AW12">
        <v>0.13844151862471657</v>
      </c>
      <c r="AX12">
        <v>0.25280786604768524</v>
      </c>
      <c r="AY12">
        <v>0.2258637084882878</v>
      </c>
    </row>
    <row r="13" spans="1:51" x14ac:dyDescent="0.2">
      <c r="A13">
        <v>45673</v>
      </c>
      <c r="B13" t="s">
        <v>344</v>
      </c>
      <c r="C13">
        <v>1101.0595249999999</v>
      </c>
      <c r="D13">
        <v>289.87214999999998</v>
      </c>
      <c r="E13">
        <v>531.03293599999995</v>
      </c>
      <c r="F13">
        <v>30.193066000000002</v>
      </c>
      <c r="G13">
        <v>81.810073000000003</v>
      </c>
      <c r="H13">
        <v>87.997592999999995</v>
      </c>
      <c r="I13">
        <v>80.153706999999997</v>
      </c>
      <c r="J13">
        <v>1578.009487</v>
      </c>
      <c r="K13">
        <v>1578.009487</v>
      </c>
      <c r="L13">
        <v>1493.0487869999999</v>
      </c>
      <c r="M13">
        <v>-84.960700000000003</v>
      </c>
      <c r="N13">
        <v>3394.0066929999998</v>
      </c>
      <c r="O13">
        <v>187.90009499999999</v>
      </c>
      <c r="P13">
        <v>548.61860200000001</v>
      </c>
      <c r="Q13">
        <v>876.05348900000001</v>
      </c>
      <c r="R13">
        <v>257.62714999999997</v>
      </c>
      <c r="S13">
        <v>606.92639899999995</v>
      </c>
      <c r="T13">
        <v>547.58157000000006</v>
      </c>
      <c r="U13">
        <v>626.92653800000005</v>
      </c>
      <c r="V13">
        <v>6073.0757050000002</v>
      </c>
      <c r="X13">
        <f t="shared" si="11"/>
        <v>45673</v>
      </c>
      <c r="Y13">
        <f t="shared" si="12"/>
        <v>0.18130179475508446</v>
      </c>
      <c r="Z13">
        <f t="shared" si="0"/>
        <v>0.25983695307812732</v>
      </c>
      <c r="AA13">
        <f t="shared" si="1"/>
        <v>0.24584722132983849</v>
      </c>
      <c r="AB13">
        <f t="shared" si="2"/>
        <v>-1.3989731748288818E-2</v>
      </c>
      <c r="AC13">
        <f t="shared" si="3"/>
        <v>0.55886125216678817</v>
      </c>
      <c r="AD13">
        <f t="shared" si="4"/>
        <v>3.0939857187240512E-2</v>
      </c>
      <c r="AE13">
        <f t="shared" si="5"/>
        <v>9.0336203375222038E-2</v>
      </c>
      <c r="AF13">
        <f t="shared" si="6"/>
        <v>0.14425202838797807</v>
      </c>
      <c r="AG13">
        <f t="shared" si="7"/>
        <v>9.9937235839216321E-2</v>
      </c>
      <c r="AH13">
        <f t="shared" si="8"/>
        <v>9.0165444430269956E-2</v>
      </c>
      <c r="AI13">
        <f t="shared" si="9"/>
        <v>0.10323048294686128</v>
      </c>
      <c r="AJ13">
        <f t="shared" si="10"/>
        <v>1</v>
      </c>
      <c r="AL13">
        <f t="shared" si="13"/>
        <v>1</v>
      </c>
      <c r="AM13">
        <f t="shared" si="14"/>
        <v>2025</v>
      </c>
      <c r="AN13">
        <f t="shared" si="15"/>
        <v>0.19529152650337328</v>
      </c>
      <c r="AO13">
        <f t="shared" si="16"/>
        <v>0.24584722132983849</v>
      </c>
      <c r="AP13">
        <f t="shared" si="17"/>
        <v>0.14425202838797807</v>
      </c>
      <c r="AQ13">
        <f t="shared" si="18"/>
        <v>0.19027343921443834</v>
      </c>
      <c r="AR13">
        <f t="shared" si="19"/>
        <v>0.22433578456437175</v>
      </c>
      <c r="AT13" s="15">
        <v>11</v>
      </c>
      <c r="AU13">
        <v>0.21716476707250729</v>
      </c>
      <c r="AV13">
        <v>0.19262796984312902</v>
      </c>
      <c r="AW13">
        <v>0.13425862575219447</v>
      </c>
      <c r="AX13">
        <v>0.25118856592813027</v>
      </c>
      <c r="AY13">
        <v>0.2391873630016729</v>
      </c>
    </row>
    <row r="14" spans="1:51" x14ac:dyDescent="0.2">
      <c r="A14">
        <v>45674</v>
      </c>
      <c r="B14" t="s">
        <v>344</v>
      </c>
      <c r="C14">
        <v>1109.5142680000001</v>
      </c>
      <c r="D14">
        <v>289.46057300000001</v>
      </c>
      <c r="E14">
        <v>538.84534299999996</v>
      </c>
      <c r="F14">
        <v>29.958836000000002</v>
      </c>
      <c r="G14">
        <v>84.787565999999998</v>
      </c>
      <c r="H14">
        <v>86.346293000000003</v>
      </c>
      <c r="I14">
        <v>80.115656999999999</v>
      </c>
      <c r="J14">
        <v>1572.0644870000001</v>
      </c>
      <c r="K14">
        <v>1572.0644870000001</v>
      </c>
      <c r="L14">
        <v>1493.0487869999999</v>
      </c>
      <c r="M14">
        <v>-79.015699999999995</v>
      </c>
      <c r="N14">
        <v>3391.4969499999997</v>
      </c>
      <c r="O14">
        <v>187.834046</v>
      </c>
      <c r="P14">
        <v>549.09001899999998</v>
      </c>
      <c r="Q14">
        <v>870.98652300000003</v>
      </c>
      <c r="R14">
        <v>257.39142600000002</v>
      </c>
      <c r="S14">
        <v>607.53089899999998</v>
      </c>
      <c r="T14">
        <v>548.28865599999995</v>
      </c>
      <c r="U14">
        <v>627.76680699999997</v>
      </c>
      <c r="V14">
        <v>6073.0757050000002</v>
      </c>
      <c r="X14">
        <f t="shared" si="11"/>
        <v>45674</v>
      </c>
      <c r="Y14">
        <f t="shared" si="12"/>
        <v>0.18269396297604693</v>
      </c>
      <c r="Z14">
        <f t="shared" si="0"/>
        <v>0.25885804217881064</v>
      </c>
      <c r="AA14">
        <f t="shared" si="1"/>
        <v>0.24584722132983849</v>
      </c>
      <c r="AB14">
        <f t="shared" si="2"/>
        <v>-1.3010820848972109E-2</v>
      </c>
      <c r="AC14">
        <f t="shared" si="3"/>
        <v>0.5584479948451424</v>
      </c>
      <c r="AD14">
        <f t="shared" si="4"/>
        <v>3.0928981478916043E-2</v>
      </c>
      <c r="AE14">
        <f t="shared" si="5"/>
        <v>9.041382746932182E-2</v>
      </c>
      <c r="AF14">
        <f t="shared" si="6"/>
        <v>0.14341769563038897</v>
      </c>
      <c r="AG14">
        <f t="shared" si="7"/>
        <v>0.10003677354125787</v>
      </c>
      <c r="AH14">
        <f t="shared" si="8"/>
        <v>9.0281874067301773E-2</v>
      </c>
      <c r="AI14">
        <f t="shared" si="9"/>
        <v>0.10336884265795596</v>
      </c>
      <c r="AJ14">
        <f t="shared" si="10"/>
        <v>1</v>
      </c>
      <c r="AL14">
        <f t="shared" si="13"/>
        <v>1</v>
      </c>
      <c r="AM14">
        <f t="shared" si="14"/>
        <v>2025</v>
      </c>
      <c r="AN14">
        <f t="shared" si="15"/>
        <v>0.19570478382501905</v>
      </c>
      <c r="AO14">
        <f t="shared" si="16"/>
        <v>0.24584722132983849</v>
      </c>
      <c r="AP14">
        <f t="shared" si="17"/>
        <v>0.14341769563038897</v>
      </c>
      <c r="AQ14">
        <f t="shared" si="18"/>
        <v>0.1904506010105797</v>
      </c>
      <c r="AR14">
        <f t="shared" si="19"/>
        <v>0.22457969820417378</v>
      </c>
      <c r="AT14" s="15">
        <v>12</v>
      </c>
      <c r="AU14">
        <v>0.21735834450022412</v>
      </c>
      <c r="AV14">
        <v>0.19510821632784475</v>
      </c>
      <c r="AW14">
        <v>0.13346089590600879</v>
      </c>
      <c r="AX14">
        <v>0.24968029341951267</v>
      </c>
      <c r="AY14">
        <v>0.24407114278899683</v>
      </c>
    </row>
    <row r="15" spans="1:51" x14ac:dyDescent="0.2">
      <c r="A15">
        <v>45677</v>
      </c>
      <c r="B15" t="s">
        <v>344</v>
      </c>
      <c r="C15">
        <v>1119.7872299999999</v>
      </c>
      <c r="D15">
        <v>303.62719600000003</v>
      </c>
      <c r="E15">
        <v>534.33986400000003</v>
      </c>
      <c r="F15">
        <v>29.976618999999999</v>
      </c>
      <c r="G15">
        <v>86.088086000000004</v>
      </c>
      <c r="H15">
        <v>85.694198999999998</v>
      </c>
      <c r="I15">
        <v>80.061266000000003</v>
      </c>
      <c r="J15">
        <v>1560.6389549999999</v>
      </c>
      <c r="K15">
        <v>1560.6389549999999</v>
      </c>
      <c r="L15">
        <v>1490.383255</v>
      </c>
      <c r="M15">
        <v>-70.255700000000004</v>
      </c>
      <c r="N15">
        <v>3388.9408200000003</v>
      </c>
      <c r="O15">
        <v>187.752546</v>
      </c>
      <c r="P15">
        <v>549.36882800000001</v>
      </c>
      <c r="Q15">
        <v>867.55842900000005</v>
      </c>
      <c r="R15">
        <v>257.39442600000001</v>
      </c>
      <c r="S15">
        <v>607.60332000000005</v>
      </c>
      <c r="T15">
        <v>548.98654299999998</v>
      </c>
      <c r="U15">
        <v>627.671154</v>
      </c>
      <c r="V15">
        <v>6069.3670049999992</v>
      </c>
      <c r="X15">
        <f t="shared" si="11"/>
        <v>45677</v>
      </c>
      <c r="Y15">
        <f t="shared" si="12"/>
        <v>0.18449819051599764</v>
      </c>
      <c r="Z15">
        <f t="shared" si="0"/>
        <v>0.25713372641897114</v>
      </c>
      <c r="AA15">
        <f t="shared" si="1"/>
        <v>0.24555826888903057</v>
      </c>
      <c r="AB15">
        <f t="shared" si="2"/>
        <v>-1.1575457529940558E-2</v>
      </c>
      <c r="AC15">
        <f t="shared" si="3"/>
        <v>0.55836808306503138</v>
      </c>
      <c r="AD15">
        <f t="shared" si="4"/>
        <v>3.0934452611833779E-2</v>
      </c>
      <c r="AE15">
        <f t="shared" si="5"/>
        <v>9.0515012116984359E-2</v>
      </c>
      <c r="AF15">
        <f t="shared" si="6"/>
        <v>0.14294051229482377</v>
      </c>
      <c r="AG15">
        <f t="shared" si="7"/>
        <v>0.10010983344712075</v>
      </c>
      <c r="AH15">
        <f t="shared" si="8"/>
        <v>9.0452026141727787E-2</v>
      </c>
      <c r="AI15">
        <f t="shared" si="9"/>
        <v>0.10341624645254091</v>
      </c>
      <c r="AJ15">
        <f t="shared" si="10"/>
        <v>1</v>
      </c>
      <c r="AL15">
        <f t="shared" si="13"/>
        <v>1</v>
      </c>
      <c r="AM15">
        <f t="shared" si="14"/>
        <v>2025</v>
      </c>
      <c r="AN15">
        <f t="shared" si="15"/>
        <v>0.19607364804593819</v>
      </c>
      <c r="AO15">
        <f t="shared" si="16"/>
        <v>0.24555826888903057</v>
      </c>
      <c r="AP15">
        <f t="shared" si="17"/>
        <v>0.14294051229482377</v>
      </c>
      <c r="AQ15">
        <f t="shared" si="18"/>
        <v>0.19062484556410511</v>
      </c>
      <c r="AR15">
        <f t="shared" si="19"/>
        <v>0.22480272520610248</v>
      </c>
      <c r="AT15" s="15" t="s">
        <v>296</v>
      </c>
      <c r="AU15">
        <v>0.22072383888754157</v>
      </c>
      <c r="AV15">
        <v>0.18951167520817983</v>
      </c>
      <c r="AW15">
        <v>0.14313358121633341</v>
      </c>
      <c r="AX15">
        <v>0.24968063037472732</v>
      </c>
      <c r="AY15">
        <v>0.20901838424100375</v>
      </c>
    </row>
    <row r="16" spans="1:51" x14ac:dyDescent="0.2">
      <c r="A16">
        <v>45678</v>
      </c>
      <c r="B16" t="s">
        <v>344</v>
      </c>
      <c r="C16">
        <v>1118.9263639999999</v>
      </c>
      <c r="D16">
        <v>311.53027700000001</v>
      </c>
      <c r="E16">
        <v>527.23196499999995</v>
      </c>
      <c r="F16">
        <v>29.841625000000001</v>
      </c>
      <c r="G16">
        <v>85.905022000000002</v>
      </c>
      <c r="H16">
        <v>84.479208999999997</v>
      </c>
      <c r="I16">
        <v>79.938265999999999</v>
      </c>
      <c r="J16">
        <v>1560.8709550000001</v>
      </c>
      <c r="K16">
        <v>1560.8709550000001</v>
      </c>
      <c r="L16">
        <v>1490.383255</v>
      </c>
      <c r="M16">
        <v>-70.487700000000004</v>
      </c>
      <c r="N16">
        <v>3389.5696860000003</v>
      </c>
      <c r="O16">
        <v>187.70910599999999</v>
      </c>
      <c r="P16">
        <v>549.49880900000005</v>
      </c>
      <c r="Q16">
        <v>867.04244000000006</v>
      </c>
      <c r="R16">
        <v>255.32409699999999</v>
      </c>
      <c r="S16">
        <v>607.6635</v>
      </c>
      <c r="T16">
        <v>549.69097799999997</v>
      </c>
      <c r="U16">
        <v>627.96485299999995</v>
      </c>
      <c r="V16">
        <v>6069.3670050000001</v>
      </c>
      <c r="X16">
        <f t="shared" si="11"/>
        <v>45678</v>
      </c>
      <c r="Y16">
        <f t="shared" si="12"/>
        <v>0.18435635266053579</v>
      </c>
      <c r="Z16">
        <f>K16/$V16</f>
        <v>0.25717195116296976</v>
      </c>
      <c r="AA16">
        <f t="shared" ref="AA16:AA79" si="20">L16/$V16</f>
        <v>0.24555826888903054</v>
      </c>
      <c r="AB16">
        <f t="shared" ref="AB16:AB79" si="21">M16/$V16</f>
        <v>-1.1613682273939208E-2</v>
      </c>
      <c r="AC16">
        <f t="shared" ref="AC16:AC79" si="22">N16/$V16</f>
        <v>0.5584716961764945</v>
      </c>
      <c r="AD16">
        <f t="shared" ref="AD16:AD79" si="23">O16/$V16</f>
        <v>3.0927295358043682E-2</v>
      </c>
      <c r="AE16">
        <f t="shared" ref="AE16:AE79" si="24">P16/$V16</f>
        <v>9.0536428024095089E-2</v>
      </c>
      <c r="AF16">
        <f t="shared" ref="AF16:AF79" si="25">Q16/$V16</f>
        <v>0.14285549700417235</v>
      </c>
      <c r="AG16">
        <f t="shared" ref="AG16:AG79" si="26">S16/$V16</f>
        <v>0.10011974881390452</v>
      </c>
      <c r="AH16">
        <f t="shared" ref="AH16:AH79" si="27">T16/$V16</f>
        <v>9.0568090139739363E-2</v>
      </c>
      <c r="AI16">
        <f t="shared" ref="AI16:AI79" si="28">U16/$V16</f>
        <v>0.10346463683653942</v>
      </c>
      <c r="AJ16">
        <f t="shared" ref="AJ16:AJ79" si="29">V16/$V16</f>
        <v>1</v>
      </c>
      <c r="AL16">
        <f t="shared" si="13"/>
        <v>1</v>
      </c>
      <c r="AM16">
        <f t="shared" si="14"/>
        <v>2025</v>
      </c>
      <c r="AN16">
        <f t="shared" si="15"/>
        <v>0.19597003493447501</v>
      </c>
      <c r="AO16">
        <f t="shared" si="16"/>
        <v>0.24555826888903054</v>
      </c>
      <c r="AP16">
        <f t="shared" si="17"/>
        <v>0.14285549700417235</v>
      </c>
      <c r="AQ16">
        <f t="shared" si="18"/>
        <v>0.19065617683799962</v>
      </c>
      <c r="AR16">
        <f t="shared" si="19"/>
        <v>0.22496002233432244</v>
      </c>
    </row>
    <row r="17" spans="1:51" x14ac:dyDescent="0.2">
      <c r="A17">
        <v>45679</v>
      </c>
      <c r="B17" t="s">
        <v>344</v>
      </c>
      <c r="C17">
        <v>1122.3752570000001</v>
      </c>
      <c r="D17">
        <v>304.42318499999999</v>
      </c>
      <c r="E17">
        <v>534.55618800000002</v>
      </c>
      <c r="F17">
        <v>31.089286000000001</v>
      </c>
      <c r="G17">
        <v>86.322073000000003</v>
      </c>
      <c r="H17">
        <v>85.936209000000005</v>
      </c>
      <c r="I17">
        <v>80.048316</v>
      </c>
      <c r="J17">
        <v>1556.828955</v>
      </c>
      <c r="K17">
        <v>1556.828955</v>
      </c>
      <c r="L17">
        <v>1490.383255</v>
      </c>
      <c r="M17">
        <v>-66.445700000000002</v>
      </c>
      <c r="N17">
        <v>3390.162793</v>
      </c>
      <c r="O17">
        <v>187.77230599999999</v>
      </c>
      <c r="P17">
        <v>549.64948400000003</v>
      </c>
      <c r="Q17">
        <v>866.814121</v>
      </c>
      <c r="R17">
        <v>255.20994099999999</v>
      </c>
      <c r="S17">
        <v>607.69349999999997</v>
      </c>
      <c r="T17">
        <v>550.20196799999997</v>
      </c>
      <c r="U17">
        <v>628.03141400000004</v>
      </c>
      <c r="V17">
        <v>6069.3670049999992</v>
      </c>
      <c r="X17">
        <f t="shared" si="11"/>
        <v>45679</v>
      </c>
      <c r="Y17">
        <f t="shared" si="12"/>
        <v>0.18492459857434512</v>
      </c>
      <c r="Z17">
        <f t="shared" ref="Z17:Z80" si="30">K17/$V17</f>
        <v>0.2565059838558898</v>
      </c>
      <c r="AA17">
        <f t="shared" si="20"/>
        <v>0.24555826888903057</v>
      </c>
      <c r="AB17">
        <f t="shared" si="21"/>
        <v>-1.0947714966859218E-2</v>
      </c>
      <c r="AC17">
        <f t="shared" si="22"/>
        <v>0.55856941756976519</v>
      </c>
      <c r="AD17">
        <f t="shared" si="23"/>
        <v>3.093770830554677E-2</v>
      </c>
      <c r="AE17">
        <f t="shared" si="24"/>
        <v>9.0561253512465772E-2</v>
      </c>
      <c r="AF17">
        <f t="shared" si="25"/>
        <v>0.14281787874846102</v>
      </c>
      <c r="AG17">
        <f t="shared" si="26"/>
        <v>0.10012469166873195</v>
      </c>
      <c r="AH17">
        <f t="shared" si="27"/>
        <v>9.0652281786014685E-2</v>
      </c>
      <c r="AI17">
        <f t="shared" si="28"/>
        <v>0.10347560354854503</v>
      </c>
      <c r="AJ17">
        <f t="shared" si="29"/>
        <v>1</v>
      </c>
      <c r="AL17">
        <f t="shared" si="13"/>
        <v>1</v>
      </c>
      <c r="AM17">
        <f t="shared" si="14"/>
        <v>2025</v>
      </c>
      <c r="AN17">
        <f t="shared" si="15"/>
        <v>0.19587231354120435</v>
      </c>
      <c r="AO17">
        <f t="shared" si="16"/>
        <v>0.24555826888903057</v>
      </c>
      <c r="AP17">
        <f t="shared" si="17"/>
        <v>0.14281787874846102</v>
      </c>
      <c r="AQ17">
        <f t="shared" si="18"/>
        <v>0.19068594518119772</v>
      </c>
      <c r="AR17">
        <f t="shared" si="19"/>
        <v>0.22506559364010648</v>
      </c>
    </row>
    <row r="18" spans="1:51" x14ac:dyDescent="0.2">
      <c r="A18">
        <v>45680</v>
      </c>
      <c r="B18" t="s">
        <v>344</v>
      </c>
      <c r="C18">
        <v>1158.4689080000001</v>
      </c>
      <c r="D18">
        <v>330.66035199999999</v>
      </c>
      <c r="E18">
        <v>540.20705699999996</v>
      </c>
      <c r="F18">
        <v>30.297992000000001</v>
      </c>
      <c r="G18">
        <v>89.508270999999993</v>
      </c>
      <c r="H18">
        <v>87.675218999999998</v>
      </c>
      <c r="I18">
        <v>80.120017000000004</v>
      </c>
      <c r="J18">
        <v>1533.673955</v>
      </c>
      <c r="K18">
        <v>1533.673955</v>
      </c>
      <c r="L18">
        <v>1493.1832549999999</v>
      </c>
      <c r="M18">
        <v>-40.490699999999997</v>
      </c>
      <c r="N18">
        <v>3403.224142</v>
      </c>
      <c r="O18">
        <v>187.974636</v>
      </c>
      <c r="P18">
        <v>551.346405</v>
      </c>
      <c r="Q18">
        <v>874.72749999999996</v>
      </c>
      <c r="R18">
        <v>258.47942699999999</v>
      </c>
      <c r="S18">
        <v>609.06357000000003</v>
      </c>
      <c r="T18">
        <v>550.69277199999999</v>
      </c>
      <c r="U18">
        <v>629.41925900000001</v>
      </c>
      <c r="V18">
        <v>6095.3670050000001</v>
      </c>
      <c r="X18">
        <f t="shared" si="11"/>
        <v>45680</v>
      </c>
      <c r="Y18">
        <f t="shared" si="12"/>
        <v>0.1900572856482167</v>
      </c>
      <c r="Z18">
        <f t="shared" si="30"/>
        <v>0.25161306181267423</v>
      </c>
      <c r="AA18">
        <f t="shared" si="20"/>
        <v>0.24497019683558824</v>
      </c>
      <c r="AB18">
        <f t="shared" si="21"/>
        <v>-6.6428649770859851E-3</v>
      </c>
      <c r="AC18">
        <f t="shared" si="22"/>
        <v>0.55832965253910904</v>
      </c>
      <c r="AD18">
        <f t="shared" si="23"/>
        <v>3.0838936498131339E-2</v>
      </c>
      <c r="AE18">
        <f t="shared" si="24"/>
        <v>9.0453356548954839E-2</v>
      </c>
      <c r="AF18">
        <f t="shared" si="25"/>
        <v>0.14350694540336378</v>
      </c>
      <c r="AG18">
        <f t="shared" si="26"/>
        <v>9.9922378668977296E-2</v>
      </c>
      <c r="AH18">
        <f t="shared" si="27"/>
        <v>9.034612215282023E-2</v>
      </c>
      <c r="AI18">
        <f t="shared" si="28"/>
        <v>0.10326191326686161</v>
      </c>
      <c r="AJ18">
        <f t="shared" si="29"/>
        <v>1</v>
      </c>
      <c r="AL18">
        <f t="shared" si="13"/>
        <v>1</v>
      </c>
      <c r="AM18">
        <f t="shared" si="14"/>
        <v>2025</v>
      </c>
      <c r="AN18">
        <f t="shared" si="15"/>
        <v>0.19670015062530269</v>
      </c>
      <c r="AO18">
        <f t="shared" si="16"/>
        <v>0.24497019683558824</v>
      </c>
      <c r="AP18">
        <f t="shared" si="17"/>
        <v>0.14350694540336378</v>
      </c>
      <c r="AQ18">
        <f t="shared" si="18"/>
        <v>0.19037573521793213</v>
      </c>
      <c r="AR18">
        <f t="shared" si="19"/>
        <v>0.22444697191781318</v>
      </c>
    </row>
    <row r="19" spans="1:51" x14ac:dyDescent="0.2">
      <c r="A19">
        <v>45681</v>
      </c>
      <c r="B19" t="s">
        <v>344</v>
      </c>
      <c r="C19">
        <v>1145.565736</v>
      </c>
      <c r="D19">
        <v>325.94294200000002</v>
      </c>
      <c r="E19">
        <v>533.86492099999998</v>
      </c>
      <c r="F19">
        <v>29.962527999999999</v>
      </c>
      <c r="G19">
        <v>88.764419000000004</v>
      </c>
      <c r="H19">
        <v>87.285478999999995</v>
      </c>
      <c r="I19">
        <v>79.745446999999999</v>
      </c>
      <c r="J19">
        <v>1544.1289549999999</v>
      </c>
      <c r="K19">
        <v>1544.1289549999999</v>
      </c>
      <c r="L19">
        <v>1493.7532550000001</v>
      </c>
      <c r="M19">
        <v>-50.375700000000002</v>
      </c>
      <c r="N19">
        <v>3405.6723139999995</v>
      </c>
      <c r="O19">
        <v>187.91642100000001</v>
      </c>
      <c r="P19">
        <v>551.75360499999999</v>
      </c>
      <c r="Q19">
        <v>875.95965799999999</v>
      </c>
      <c r="R19">
        <v>258.490385</v>
      </c>
      <c r="S19">
        <v>609.06966999999997</v>
      </c>
      <c r="T19">
        <v>551.20681999999999</v>
      </c>
      <c r="U19">
        <v>629.76613999999995</v>
      </c>
      <c r="V19">
        <v>6095.3670050000001</v>
      </c>
      <c r="X19">
        <f t="shared" si="11"/>
        <v>45681</v>
      </c>
      <c r="Y19">
        <f t="shared" si="12"/>
        <v>0.18794040376244744</v>
      </c>
      <c r="Z19">
        <f t="shared" si="30"/>
        <v>0.2533282989741813</v>
      </c>
      <c r="AA19">
        <f t="shared" si="20"/>
        <v>0.24506371048284403</v>
      </c>
      <c r="AB19">
        <f t="shared" si="21"/>
        <v>-8.2645884913372832E-3</v>
      </c>
      <c r="AC19">
        <f t="shared" si="22"/>
        <v>0.55873129726337112</v>
      </c>
      <c r="AD19">
        <f t="shared" si="23"/>
        <v>3.082938580168398E-2</v>
      </c>
      <c r="AE19">
        <f t="shared" si="24"/>
        <v>9.0520161386082112E-2</v>
      </c>
      <c r="AF19">
        <f t="shared" si="25"/>
        <v>0.14370909204998722</v>
      </c>
      <c r="AG19">
        <f t="shared" si="26"/>
        <v>9.9923379429061959E-2</v>
      </c>
      <c r="AH19">
        <f t="shared" si="27"/>
        <v>9.0430456369214138E-2</v>
      </c>
      <c r="AI19">
        <f t="shared" si="28"/>
        <v>0.10331882222734182</v>
      </c>
      <c r="AJ19">
        <f t="shared" si="29"/>
        <v>1</v>
      </c>
      <c r="AL19">
        <f t="shared" si="13"/>
        <v>1</v>
      </c>
      <c r="AM19">
        <f t="shared" si="14"/>
        <v>2025</v>
      </c>
      <c r="AN19">
        <f t="shared" si="15"/>
        <v>0.19620499225378474</v>
      </c>
      <c r="AO19">
        <f t="shared" si="16"/>
        <v>0.24506371048284403</v>
      </c>
      <c r="AP19">
        <f t="shared" si="17"/>
        <v>0.14370909204998722</v>
      </c>
      <c r="AQ19">
        <f t="shared" si="18"/>
        <v>0.19044354081514409</v>
      </c>
      <c r="AR19">
        <f t="shared" si="19"/>
        <v>0.22457866439823992</v>
      </c>
    </row>
    <row r="20" spans="1:51" x14ac:dyDescent="0.2">
      <c r="A20">
        <v>45687</v>
      </c>
      <c r="B20" t="s">
        <v>344</v>
      </c>
      <c r="C20">
        <v>1117.8317400000001</v>
      </c>
      <c r="D20">
        <v>322.58587599999998</v>
      </c>
      <c r="E20">
        <v>524.82623599999999</v>
      </c>
      <c r="F20">
        <v>28.893761999999999</v>
      </c>
      <c r="G20">
        <v>79.284871999999993</v>
      </c>
      <c r="H20">
        <v>82.420479</v>
      </c>
      <c r="I20">
        <v>79.820515</v>
      </c>
      <c r="J20">
        <v>1568.5069550000001</v>
      </c>
      <c r="K20">
        <v>1568.5069550000001</v>
      </c>
      <c r="L20">
        <v>1494.6532549999999</v>
      </c>
      <c r="M20">
        <v>-73.853700000000003</v>
      </c>
      <c r="N20">
        <v>3409.0283099999997</v>
      </c>
      <c r="O20">
        <v>187.88392099999999</v>
      </c>
      <c r="P20">
        <v>551.73718799999995</v>
      </c>
      <c r="Q20">
        <v>878.75574300000005</v>
      </c>
      <c r="R20">
        <v>258.29138499999999</v>
      </c>
      <c r="S20">
        <v>609.09448699999996</v>
      </c>
      <c r="T20">
        <v>551.62488599999995</v>
      </c>
      <c r="U20">
        <v>629.93208500000003</v>
      </c>
      <c r="V20">
        <v>6095.3670049999992</v>
      </c>
      <c r="X20">
        <f t="shared" si="11"/>
        <v>45687</v>
      </c>
      <c r="Y20">
        <f t="shared" si="12"/>
        <v>0.18339039127308468</v>
      </c>
      <c r="Z20">
        <f t="shared" si="30"/>
        <v>0.25732773001418319</v>
      </c>
      <c r="AA20">
        <f t="shared" si="20"/>
        <v>0.24521136361008999</v>
      </c>
      <c r="AB20">
        <f t="shared" si="21"/>
        <v>-1.2116366404093172E-2</v>
      </c>
      <c r="AC20">
        <f t="shared" si="22"/>
        <v>0.55928187871273227</v>
      </c>
      <c r="AD20">
        <f t="shared" si="23"/>
        <v>3.08240538832001E-2</v>
      </c>
      <c r="AE20">
        <f t="shared" si="24"/>
        <v>9.0517468028982126E-2</v>
      </c>
      <c r="AF20">
        <f t="shared" si="25"/>
        <v>0.14416781504364889</v>
      </c>
      <c r="AG20">
        <f t="shared" si="26"/>
        <v>9.9927450882016253E-2</v>
      </c>
      <c r="AH20">
        <f t="shared" si="27"/>
        <v>9.049904387176437E-2</v>
      </c>
      <c r="AI20">
        <f t="shared" si="28"/>
        <v>0.10334604700312054</v>
      </c>
      <c r="AJ20">
        <f t="shared" si="29"/>
        <v>1</v>
      </c>
      <c r="AL20">
        <f t="shared" si="13"/>
        <v>1</v>
      </c>
      <c r="AM20">
        <f t="shared" si="14"/>
        <v>2025</v>
      </c>
      <c r="AN20">
        <f t="shared" si="15"/>
        <v>0.19550675767717784</v>
      </c>
      <c r="AO20">
        <f t="shared" si="16"/>
        <v>0.24521136361008999</v>
      </c>
      <c r="AP20">
        <f t="shared" si="17"/>
        <v>0.14416781504364889</v>
      </c>
      <c r="AQ20">
        <f t="shared" si="18"/>
        <v>0.19044491891099838</v>
      </c>
      <c r="AR20">
        <f t="shared" si="19"/>
        <v>0.22466914475808503</v>
      </c>
    </row>
    <row r="21" spans="1:51" x14ac:dyDescent="0.2">
      <c r="A21">
        <v>45688</v>
      </c>
      <c r="B21" t="s">
        <v>344</v>
      </c>
      <c r="C21">
        <v>1128.8652010000001</v>
      </c>
      <c r="D21">
        <v>334.32263699999999</v>
      </c>
      <c r="E21">
        <v>519.98593900000003</v>
      </c>
      <c r="F21">
        <v>29.146747000000001</v>
      </c>
      <c r="G21">
        <v>76.457516999999996</v>
      </c>
      <c r="H21">
        <v>89.247095999999999</v>
      </c>
      <c r="I21">
        <v>79.705264999999997</v>
      </c>
      <c r="J21">
        <v>1554.674955</v>
      </c>
      <c r="K21">
        <v>1554.674955</v>
      </c>
      <c r="L21">
        <v>1494.6532549999999</v>
      </c>
      <c r="M21">
        <v>-60.021700000000003</v>
      </c>
      <c r="N21">
        <v>3411.8268490000005</v>
      </c>
      <c r="O21">
        <v>187.224547</v>
      </c>
      <c r="P21">
        <v>552.10209999999995</v>
      </c>
      <c r="Q21">
        <v>881.28997400000003</v>
      </c>
      <c r="R21">
        <v>254.70082500000001</v>
      </c>
      <c r="S21">
        <v>609.28548699999999</v>
      </c>
      <c r="T21">
        <v>552.039357</v>
      </c>
      <c r="U21">
        <v>629.88538400000004</v>
      </c>
      <c r="V21">
        <v>6095.3670050000001</v>
      </c>
      <c r="X21">
        <f t="shared" si="11"/>
        <v>45688</v>
      </c>
      <c r="Y21">
        <f t="shared" si="12"/>
        <v>0.18520053018530261</v>
      </c>
      <c r="Z21">
        <f t="shared" si="30"/>
        <v>0.25505846550744321</v>
      </c>
      <c r="AA21">
        <f t="shared" si="20"/>
        <v>0.24521136361008994</v>
      </c>
      <c r="AB21">
        <f t="shared" si="21"/>
        <v>-9.8471018973532668E-3</v>
      </c>
      <c r="AC21">
        <f t="shared" si="22"/>
        <v>0.55974100430725426</v>
      </c>
      <c r="AD21">
        <f t="shared" si="23"/>
        <v>3.0715877624172688E-2</v>
      </c>
      <c r="AE21">
        <f t="shared" si="24"/>
        <v>9.0577335137837195E-2</v>
      </c>
      <c r="AF21">
        <f t="shared" si="25"/>
        <v>0.14458357852399734</v>
      </c>
      <c r="AG21">
        <f t="shared" si="26"/>
        <v>9.9958786156798443E-2</v>
      </c>
      <c r="AH21">
        <f t="shared" si="27"/>
        <v>9.0567041582100757E-2</v>
      </c>
      <c r="AI21">
        <f t="shared" si="28"/>
        <v>0.10333838528234775</v>
      </c>
      <c r="AJ21">
        <f t="shared" si="29"/>
        <v>1</v>
      </c>
      <c r="AL21">
        <f t="shared" si="13"/>
        <v>1</v>
      </c>
      <c r="AM21">
        <f t="shared" si="14"/>
        <v>2025</v>
      </c>
      <c r="AN21">
        <f t="shared" si="15"/>
        <v>0.19504763208265588</v>
      </c>
      <c r="AO21">
        <f t="shared" si="16"/>
        <v>0.24521136361008994</v>
      </c>
      <c r="AP21">
        <f t="shared" si="17"/>
        <v>0.14458357852399734</v>
      </c>
      <c r="AQ21">
        <f t="shared" si="18"/>
        <v>0.19053612129463565</v>
      </c>
      <c r="AR21">
        <f t="shared" si="19"/>
        <v>0.22462130448862122</v>
      </c>
      <c r="AU21">
        <f>AU3*100</f>
        <v>22.416695847904968</v>
      </c>
      <c r="AV21">
        <f t="shared" ref="AV21:AY21" si="31">AV3*100</f>
        <v>19.019343774626211</v>
      </c>
      <c r="AW21">
        <f t="shared" si="31"/>
        <v>14.438671098432994</v>
      </c>
      <c r="AX21">
        <f t="shared" si="31"/>
        <v>24.569153641914738</v>
      </c>
      <c r="AY21">
        <f t="shared" si="31"/>
        <v>19.556135637121077</v>
      </c>
    </row>
    <row r="22" spans="1:51" x14ac:dyDescent="0.2">
      <c r="A22">
        <v>45691</v>
      </c>
      <c r="B22" t="s">
        <v>344</v>
      </c>
      <c r="C22">
        <v>1130.2481720000001</v>
      </c>
      <c r="D22">
        <v>325.855366</v>
      </c>
      <c r="E22">
        <v>524.30559200000005</v>
      </c>
      <c r="F22">
        <v>28.466716999999999</v>
      </c>
      <c r="G22">
        <v>80.072861000000003</v>
      </c>
      <c r="H22">
        <v>90.827751000000006</v>
      </c>
      <c r="I22">
        <v>80.719885000000005</v>
      </c>
      <c r="J22">
        <v>1559.7057359999999</v>
      </c>
      <c r="K22">
        <v>1559.7057359999999</v>
      </c>
      <c r="L22">
        <v>1497.312036</v>
      </c>
      <c r="M22">
        <v>-62.393700000000003</v>
      </c>
      <c r="N22">
        <v>3411.337497</v>
      </c>
      <c r="O22">
        <v>187.210645</v>
      </c>
      <c r="P22">
        <v>552.10305900000003</v>
      </c>
      <c r="Q22">
        <v>880.43133899999998</v>
      </c>
      <c r="R22">
        <v>253.800434</v>
      </c>
      <c r="S22">
        <v>609.21097499999996</v>
      </c>
      <c r="T22">
        <v>552.37584000000004</v>
      </c>
      <c r="U22">
        <v>630.00563899999997</v>
      </c>
      <c r="V22">
        <v>6101.2914049999999</v>
      </c>
      <c r="X22">
        <f t="shared" si="11"/>
        <v>45691</v>
      </c>
      <c r="Y22">
        <f t="shared" si="12"/>
        <v>0.18524736764314573</v>
      </c>
      <c r="Z22">
        <f t="shared" si="30"/>
        <v>0.25563534544864114</v>
      </c>
      <c r="AA22">
        <f t="shared" si="20"/>
        <v>0.24540903500740102</v>
      </c>
      <c r="AB22">
        <f t="shared" si="21"/>
        <v>-1.0226310441240104E-2</v>
      </c>
      <c r="AC22">
        <f t="shared" si="22"/>
        <v>0.55911728690821316</v>
      </c>
      <c r="AD22">
        <f t="shared" si="23"/>
        <v>3.0683773741175702E-2</v>
      </c>
      <c r="AE22">
        <f t="shared" si="24"/>
        <v>9.0489541041680513E-2</v>
      </c>
      <c r="AF22">
        <f t="shared" si="25"/>
        <v>0.14430245673538683</v>
      </c>
      <c r="AG22">
        <f t="shared" si="26"/>
        <v>9.984951292455109E-2</v>
      </c>
      <c r="AH22">
        <f t="shared" si="27"/>
        <v>9.0534249773306805E-2</v>
      </c>
      <c r="AI22">
        <f t="shared" si="28"/>
        <v>0.10325775269211224</v>
      </c>
      <c r="AJ22">
        <f t="shared" si="29"/>
        <v>1</v>
      </c>
      <c r="AL22">
        <f t="shared" si="13"/>
        <v>2</v>
      </c>
      <c r="AM22">
        <f t="shared" si="14"/>
        <v>2025</v>
      </c>
      <c r="AN22">
        <f t="shared" si="15"/>
        <v>0.19547367808438584</v>
      </c>
      <c r="AO22">
        <f t="shared" si="16"/>
        <v>0.24540903500740102</v>
      </c>
      <c r="AP22">
        <f t="shared" si="17"/>
        <v>0.14430245673538683</v>
      </c>
      <c r="AQ22">
        <f t="shared" si="18"/>
        <v>0.1903390539662316</v>
      </c>
      <c r="AR22">
        <f t="shared" si="19"/>
        <v>0.22447577620659476</v>
      </c>
      <c r="AU22">
        <f t="shared" ref="AU22:AY22" si="32">AU4*100</f>
        <v>22.428485224666428</v>
      </c>
      <c r="AV22">
        <f t="shared" si="32"/>
        <v>19.019888761425058</v>
      </c>
      <c r="AW22">
        <f t="shared" si="32"/>
        <v>14.469904293363561</v>
      </c>
      <c r="AX22">
        <f t="shared" si="32"/>
        <v>24.632192374455013</v>
      </c>
      <c r="AY22">
        <f t="shared" si="32"/>
        <v>19.491983144436727</v>
      </c>
    </row>
    <row r="23" spans="1:51" x14ac:dyDescent="0.2">
      <c r="A23">
        <v>45692</v>
      </c>
      <c r="B23" t="s">
        <v>344</v>
      </c>
      <c r="C23">
        <v>1121.3580290000002</v>
      </c>
      <c r="D23">
        <v>318.50650899999999</v>
      </c>
      <c r="E23">
        <v>522.92920300000003</v>
      </c>
      <c r="F23">
        <v>28.234007999999999</v>
      </c>
      <c r="G23">
        <v>82.130072999999996</v>
      </c>
      <c r="H23">
        <v>89.044450999999995</v>
      </c>
      <c r="I23">
        <v>80.513784999999999</v>
      </c>
      <c r="J23">
        <v>1567.1747359999999</v>
      </c>
      <c r="K23">
        <v>1567.1747359999999</v>
      </c>
      <c r="L23">
        <v>1499.149036</v>
      </c>
      <c r="M23">
        <v>-68.025700000000001</v>
      </c>
      <c r="N23">
        <v>3412.75864</v>
      </c>
      <c r="O23">
        <v>187.273268</v>
      </c>
      <c r="P23">
        <v>552.11322900000005</v>
      </c>
      <c r="Q23">
        <v>881.15437399999996</v>
      </c>
      <c r="R23">
        <v>253.86479199999999</v>
      </c>
      <c r="S23">
        <v>609.17947500000002</v>
      </c>
      <c r="T23">
        <v>552.94208100000003</v>
      </c>
      <c r="U23">
        <v>630.09621300000003</v>
      </c>
      <c r="V23">
        <v>6101.291404999999</v>
      </c>
      <c r="X23">
        <f t="shared" si="11"/>
        <v>45692</v>
      </c>
      <c r="Y23">
        <f t="shared" si="12"/>
        <v>0.18379027562608286</v>
      </c>
      <c r="Z23">
        <f t="shared" si="30"/>
        <v>0.25685951251495753</v>
      </c>
      <c r="AA23">
        <f t="shared" si="20"/>
        <v>0.24571011880721672</v>
      </c>
      <c r="AB23">
        <f t="shared" si="21"/>
        <v>-1.1149393707740797E-2</v>
      </c>
      <c r="AC23">
        <f t="shared" si="22"/>
        <v>0.55935021185895983</v>
      </c>
      <c r="AD23">
        <f t="shared" si="23"/>
        <v>3.0694037633824511E-2</v>
      </c>
      <c r="AE23">
        <f t="shared" si="24"/>
        <v>9.0491207901911411E-2</v>
      </c>
      <c r="AF23">
        <f t="shared" si="25"/>
        <v>0.14442096197501653</v>
      </c>
      <c r="AG23">
        <f t="shared" si="26"/>
        <v>9.9844350083128031E-2</v>
      </c>
      <c r="AH23">
        <f t="shared" si="27"/>
        <v>9.0627056519028873E-2</v>
      </c>
      <c r="AI23">
        <f t="shared" si="28"/>
        <v>0.10327259774605048</v>
      </c>
      <c r="AJ23">
        <f t="shared" si="29"/>
        <v>1</v>
      </c>
      <c r="AL23">
        <f t="shared" si="13"/>
        <v>2</v>
      </c>
      <c r="AM23">
        <f t="shared" si="14"/>
        <v>2025</v>
      </c>
      <c r="AN23">
        <f t="shared" si="15"/>
        <v>0.19493966933382365</v>
      </c>
      <c r="AO23">
        <f t="shared" si="16"/>
        <v>0.24571011880721672</v>
      </c>
      <c r="AP23">
        <f t="shared" si="17"/>
        <v>0.14442096197501653</v>
      </c>
      <c r="AQ23">
        <f t="shared" si="18"/>
        <v>0.19033555798503943</v>
      </c>
      <c r="AR23">
        <f t="shared" si="19"/>
        <v>0.22459369189890388</v>
      </c>
      <c r="AU23">
        <f t="shared" ref="AU23:AY23" si="33">AU5*100</f>
        <v>22.424275103772281</v>
      </c>
      <c r="AV23">
        <f t="shared" si="33"/>
        <v>18.933248678295747</v>
      </c>
      <c r="AW23">
        <f t="shared" si="33"/>
        <v>14.398344480942885</v>
      </c>
      <c r="AX23">
        <f t="shared" si="33"/>
        <v>24.783437035622121</v>
      </c>
      <c r="AY23">
        <f t="shared" si="33"/>
        <v>19.462383571798352</v>
      </c>
    </row>
    <row r="24" spans="1:51" x14ac:dyDescent="0.2">
      <c r="A24">
        <v>45693</v>
      </c>
      <c r="B24" t="s">
        <v>344</v>
      </c>
      <c r="C24">
        <v>1124.0583669999999</v>
      </c>
      <c r="D24">
        <v>319.05848300000002</v>
      </c>
      <c r="E24">
        <v>523.38830099999996</v>
      </c>
      <c r="F24">
        <v>27.522829999999999</v>
      </c>
      <c r="G24">
        <v>85.166625999999994</v>
      </c>
      <c r="H24">
        <v>88.185154999999995</v>
      </c>
      <c r="I24">
        <v>80.736971999999994</v>
      </c>
      <c r="J24">
        <v>1564.2517359999999</v>
      </c>
      <c r="K24">
        <v>1564.2517359999999</v>
      </c>
      <c r="L24">
        <v>1501.314036</v>
      </c>
      <c r="M24">
        <v>-62.9377</v>
      </c>
      <c r="N24">
        <v>3412.9813020000001</v>
      </c>
      <c r="O24">
        <v>187.093808</v>
      </c>
      <c r="P24">
        <v>552.32392900000002</v>
      </c>
      <c r="Q24">
        <v>877.86733200000003</v>
      </c>
      <c r="R24">
        <v>253.86479199999999</v>
      </c>
      <c r="S24">
        <v>609.031475</v>
      </c>
      <c r="T24">
        <v>553.31633299999999</v>
      </c>
      <c r="U24">
        <v>633.34842500000002</v>
      </c>
      <c r="V24">
        <v>6101.2914049999999</v>
      </c>
      <c r="X24">
        <f t="shared" si="11"/>
        <v>45693</v>
      </c>
      <c r="Y24">
        <f t="shared" si="12"/>
        <v>0.18423286028902597</v>
      </c>
      <c r="Z24">
        <f t="shared" si="30"/>
        <v>0.25638043361084145</v>
      </c>
      <c r="AA24">
        <f t="shared" si="20"/>
        <v>0.24606496171772343</v>
      </c>
      <c r="AB24">
        <f t="shared" si="21"/>
        <v>-1.0315471893118012E-2</v>
      </c>
      <c r="AC24">
        <f t="shared" si="22"/>
        <v>0.55938670610013264</v>
      </c>
      <c r="AD24">
        <f t="shared" si="23"/>
        <v>3.0664624188688459E-2</v>
      </c>
      <c r="AE24">
        <f t="shared" si="24"/>
        <v>9.052574157454131E-2</v>
      </c>
      <c r="AF24">
        <f t="shared" si="25"/>
        <v>0.143882216686223</v>
      </c>
      <c r="AG24">
        <f t="shared" si="26"/>
        <v>9.9820092923425946E-2</v>
      </c>
      <c r="AH24">
        <f t="shared" si="27"/>
        <v>9.0688396319926298E-2</v>
      </c>
      <c r="AI24">
        <f t="shared" si="28"/>
        <v>0.10380563440732758</v>
      </c>
      <c r="AJ24">
        <f t="shared" si="29"/>
        <v>1</v>
      </c>
      <c r="AL24">
        <f t="shared" si="13"/>
        <v>2</v>
      </c>
      <c r="AM24">
        <f t="shared" si="14"/>
        <v>2025</v>
      </c>
      <c r="AN24">
        <f t="shared" si="15"/>
        <v>0.19454833218214398</v>
      </c>
      <c r="AO24">
        <f t="shared" si="16"/>
        <v>0.24606496171772343</v>
      </c>
      <c r="AP24">
        <f t="shared" si="17"/>
        <v>0.143882216686223</v>
      </c>
      <c r="AQ24">
        <f t="shared" si="18"/>
        <v>0.19034583449796727</v>
      </c>
      <c r="AR24">
        <f t="shared" si="19"/>
        <v>0.22515865491594234</v>
      </c>
      <c r="AU24">
        <f t="shared" ref="AU24:AY24" si="34">AU6*100</f>
        <v>22.379797473558817</v>
      </c>
      <c r="AV24">
        <f t="shared" si="34"/>
        <v>18.985144360253624</v>
      </c>
      <c r="AW24">
        <f t="shared" si="34"/>
        <v>14.29855372734345</v>
      </c>
      <c r="AX24">
        <f t="shared" si="34"/>
        <v>24.820114206147824</v>
      </c>
      <c r="AY24">
        <f t="shared" si="34"/>
        <v>19.519336016228809</v>
      </c>
    </row>
    <row r="25" spans="1:51" x14ac:dyDescent="0.2">
      <c r="A25">
        <v>45694</v>
      </c>
      <c r="B25" t="s">
        <v>344</v>
      </c>
      <c r="C25">
        <v>1161.6596989999998</v>
      </c>
      <c r="D25">
        <v>330.74620499999997</v>
      </c>
      <c r="E25">
        <v>537.77892199999997</v>
      </c>
      <c r="F25">
        <v>29.968733</v>
      </c>
      <c r="G25">
        <v>87.993061999999995</v>
      </c>
      <c r="H25">
        <v>94.728205000000003</v>
      </c>
      <c r="I25">
        <v>80.444571999999994</v>
      </c>
      <c r="J25">
        <v>1536.4531669999999</v>
      </c>
      <c r="K25">
        <v>1536.4531669999999</v>
      </c>
      <c r="L25">
        <v>1503.2799669999999</v>
      </c>
      <c r="M25">
        <v>-33.173200000000001</v>
      </c>
      <c r="N25">
        <v>3431.178539</v>
      </c>
      <c r="O25">
        <v>187.12365600000001</v>
      </c>
      <c r="P25">
        <v>554.661607</v>
      </c>
      <c r="Q25">
        <v>887.36858800000005</v>
      </c>
      <c r="R25">
        <v>254.66368199999999</v>
      </c>
      <c r="S25">
        <v>610.67973900000004</v>
      </c>
      <c r="T25">
        <v>553.62355300000002</v>
      </c>
      <c r="U25">
        <v>637.72139600000003</v>
      </c>
      <c r="V25">
        <v>6129.2914049999999</v>
      </c>
      <c r="X25">
        <f t="shared" si="11"/>
        <v>45694</v>
      </c>
      <c r="Y25">
        <f t="shared" si="12"/>
        <v>0.18952593737872703</v>
      </c>
      <c r="Z25">
        <f t="shared" si="30"/>
        <v>0.25067386513009166</v>
      </c>
      <c r="AA25">
        <f t="shared" si="20"/>
        <v>0.24526162449605379</v>
      </c>
      <c r="AB25">
        <f t="shared" si="21"/>
        <v>-5.4122406340378591E-3</v>
      </c>
      <c r="AC25">
        <f t="shared" si="22"/>
        <v>0.55980019749118126</v>
      </c>
      <c r="AD25">
        <f t="shared" si="23"/>
        <v>3.052941092788523E-2</v>
      </c>
      <c r="AE25">
        <f t="shared" si="24"/>
        <v>9.0493593851245516E-2</v>
      </c>
      <c r="AF25">
        <f t="shared" si="25"/>
        <v>0.14477506931325287</v>
      </c>
      <c r="AG25">
        <f t="shared" si="26"/>
        <v>9.963300790395363E-2</v>
      </c>
      <c r="AH25">
        <f t="shared" si="27"/>
        <v>9.0324234306820336E-2</v>
      </c>
      <c r="AI25">
        <f t="shared" si="28"/>
        <v>0.10404488118802373</v>
      </c>
      <c r="AJ25">
        <f t="shared" si="29"/>
        <v>1</v>
      </c>
      <c r="AL25">
        <f t="shared" si="13"/>
        <v>2</v>
      </c>
      <c r="AM25">
        <f t="shared" si="14"/>
        <v>2025</v>
      </c>
      <c r="AN25">
        <f t="shared" si="15"/>
        <v>0.19493817801276489</v>
      </c>
      <c r="AO25">
        <f t="shared" si="16"/>
        <v>0.24526162449605379</v>
      </c>
      <c r="AP25">
        <f t="shared" si="17"/>
        <v>0.14477506931325287</v>
      </c>
      <c r="AQ25">
        <f t="shared" si="18"/>
        <v>0.19012660175519913</v>
      </c>
      <c r="AR25">
        <f t="shared" si="19"/>
        <v>0.22489852642272928</v>
      </c>
      <c r="AU25">
        <f t="shared" ref="AU25:AY25" si="35">AU7*100</f>
        <v>22.316111992864659</v>
      </c>
      <c r="AV25">
        <f t="shared" si="35"/>
        <v>18.909533359305204</v>
      </c>
      <c r="AW25">
        <f t="shared" si="35"/>
        <v>14.411851992027067</v>
      </c>
      <c r="AX25">
        <f t="shared" si="35"/>
        <v>24.750355767335314</v>
      </c>
      <c r="AY25">
        <f t="shared" si="35"/>
        <v>19.612146888467748</v>
      </c>
    </row>
    <row r="26" spans="1:51" x14ac:dyDescent="0.2">
      <c r="A26">
        <v>45695</v>
      </c>
      <c r="B26" t="s">
        <v>344</v>
      </c>
      <c r="C26">
        <v>1170.5919310000002</v>
      </c>
      <c r="D26">
        <v>330.38247899999999</v>
      </c>
      <c r="E26">
        <v>546.39809100000002</v>
      </c>
      <c r="F26">
        <v>30.904015000000001</v>
      </c>
      <c r="G26">
        <v>89.524484000000001</v>
      </c>
      <c r="H26">
        <v>93.023740000000004</v>
      </c>
      <c r="I26">
        <v>80.359121999999999</v>
      </c>
      <c r="J26">
        <v>1526.3451669999999</v>
      </c>
      <c r="K26">
        <v>1526.3451669999999</v>
      </c>
      <c r="L26">
        <v>1503.719967</v>
      </c>
      <c r="M26">
        <v>-22.6252</v>
      </c>
      <c r="N26">
        <v>3432.3543070000001</v>
      </c>
      <c r="O26">
        <v>187.34095199999999</v>
      </c>
      <c r="P26">
        <v>554.32230700000002</v>
      </c>
      <c r="Q26">
        <v>888.35520499999996</v>
      </c>
      <c r="R26">
        <v>254.703383</v>
      </c>
      <c r="S26">
        <v>610.59274900000003</v>
      </c>
      <c r="T26">
        <v>554.02223100000003</v>
      </c>
      <c r="U26">
        <v>637.72086300000001</v>
      </c>
      <c r="V26">
        <v>6129.2914049999999</v>
      </c>
      <c r="X26">
        <f t="shared" si="11"/>
        <v>45695</v>
      </c>
      <c r="Y26">
        <f t="shared" si="12"/>
        <v>0.19098323992967342</v>
      </c>
      <c r="Z26">
        <f t="shared" si="30"/>
        <v>0.24902473485840082</v>
      </c>
      <c r="AA26">
        <f t="shared" si="20"/>
        <v>0.24533341093447328</v>
      </c>
      <c r="AB26">
        <f t="shared" si="21"/>
        <v>-3.6913239239275489E-3</v>
      </c>
      <c r="AC26">
        <f t="shared" si="22"/>
        <v>0.55999202521192581</v>
      </c>
      <c r="AD26">
        <f t="shared" si="23"/>
        <v>3.0564862986800671E-2</v>
      </c>
      <c r="AE26">
        <f t="shared" si="24"/>
        <v>9.0438236718164325E-2</v>
      </c>
      <c r="AF26">
        <f t="shared" si="25"/>
        <v>0.1449360368598758</v>
      </c>
      <c r="AG26">
        <f t="shared" si="26"/>
        <v>9.9618815398776109E-2</v>
      </c>
      <c r="AH26">
        <f t="shared" si="27"/>
        <v>9.0389279019766233E-2</v>
      </c>
      <c r="AI26">
        <f t="shared" si="28"/>
        <v>0.10404479422854264</v>
      </c>
      <c r="AJ26">
        <f t="shared" si="29"/>
        <v>1</v>
      </c>
      <c r="AL26">
        <f t="shared" si="13"/>
        <v>2</v>
      </c>
      <c r="AM26">
        <f t="shared" si="14"/>
        <v>2025</v>
      </c>
      <c r="AN26">
        <f t="shared" si="15"/>
        <v>0.19467456385360096</v>
      </c>
      <c r="AO26">
        <f t="shared" si="16"/>
        <v>0.24533341093447328</v>
      </c>
      <c r="AP26">
        <f t="shared" si="17"/>
        <v>0.1449360368598758</v>
      </c>
      <c r="AQ26">
        <f t="shared" si="18"/>
        <v>0.19005705211694043</v>
      </c>
      <c r="AR26">
        <f t="shared" si="19"/>
        <v>0.22499893623510955</v>
      </c>
      <c r="AU26">
        <f t="shared" ref="AU26:AY26" si="36">AU8*100</f>
        <v>22.059834585449327</v>
      </c>
      <c r="AV26">
        <f t="shared" si="36"/>
        <v>18.959957147085952</v>
      </c>
      <c r="AW26">
        <f t="shared" si="36"/>
        <v>14.626550731736218</v>
      </c>
      <c r="AX26">
        <f t="shared" si="36"/>
        <v>25.050409342497854</v>
      </c>
      <c r="AY26">
        <f t="shared" si="36"/>
        <v>19.305997839962462</v>
      </c>
    </row>
    <row r="27" spans="1:51" x14ac:dyDescent="0.2">
      <c r="A27">
        <v>45698</v>
      </c>
      <c r="B27" t="s">
        <v>344</v>
      </c>
      <c r="C27">
        <v>1171.425819</v>
      </c>
      <c r="D27">
        <v>339.80679400000002</v>
      </c>
      <c r="E27">
        <v>537.06242099999997</v>
      </c>
      <c r="F27">
        <v>29.980356</v>
      </c>
      <c r="G27">
        <v>91.645579999999995</v>
      </c>
      <c r="H27">
        <v>92.398740000000004</v>
      </c>
      <c r="I27">
        <v>80.531927999999994</v>
      </c>
      <c r="J27">
        <v>1526.0356670000001</v>
      </c>
      <c r="K27">
        <v>1526.0356670000001</v>
      </c>
      <c r="L27">
        <v>1504.882967</v>
      </c>
      <c r="M27">
        <v>-21.152699999999999</v>
      </c>
      <c r="N27">
        <v>3431.8299190000002</v>
      </c>
      <c r="O27">
        <v>187.36065199999999</v>
      </c>
      <c r="P27">
        <v>554.60278700000003</v>
      </c>
      <c r="Q27">
        <v>887.53751899999997</v>
      </c>
      <c r="R27">
        <v>253.929383</v>
      </c>
      <c r="S27">
        <v>610.51724899999999</v>
      </c>
      <c r="T27">
        <v>553.97750299999996</v>
      </c>
      <c r="U27">
        <v>637.83420899999999</v>
      </c>
      <c r="V27">
        <v>6129.2914049999999</v>
      </c>
      <c r="X27">
        <f t="shared" si="11"/>
        <v>45698</v>
      </c>
      <c r="Y27">
        <f t="shared" si="12"/>
        <v>0.191119289587766</v>
      </c>
      <c r="Z27">
        <f t="shared" si="30"/>
        <v>0.24897423962501258</v>
      </c>
      <c r="AA27">
        <f t="shared" si="20"/>
        <v>0.24552315554329562</v>
      </c>
      <c r="AB27">
        <f t="shared" si="21"/>
        <v>-3.4510840817169467E-3</v>
      </c>
      <c r="AC27">
        <f t="shared" si="22"/>
        <v>0.55990647078722144</v>
      </c>
      <c r="AD27">
        <f t="shared" si="23"/>
        <v>3.0568077061429909E-2</v>
      </c>
      <c r="AE27">
        <f t="shared" si="24"/>
        <v>9.0483997309636813E-2</v>
      </c>
      <c r="AF27">
        <f t="shared" si="25"/>
        <v>0.14480263057422704</v>
      </c>
      <c r="AG27">
        <f t="shared" si="26"/>
        <v>9.9606497498547303E-2</v>
      </c>
      <c r="AH27">
        <f t="shared" si="27"/>
        <v>9.0381981601998895E-2</v>
      </c>
      <c r="AI27">
        <f t="shared" si="28"/>
        <v>0.10406328674138149</v>
      </c>
      <c r="AJ27">
        <f t="shared" si="29"/>
        <v>1</v>
      </c>
      <c r="AL27">
        <f t="shared" si="13"/>
        <v>2</v>
      </c>
      <c r="AM27">
        <f t="shared" si="14"/>
        <v>2025</v>
      </c>
      <c r="AN27">
        <f t="shared" si="15"/>
        <v>0.19457037366948296</v>
      </c>
      <c r="AO27">
        <f t="shared" si="16"/>
        <v>0.24552315554329562</v>
      </c>
      <c r="AP27">
        <f t="shared" si="17"/>
        <v>0.14480263057422704</v>
      </c>
      <c r="AQ27">
        <f t="shared" si="18"/>
        <v>0.19009049480818413</v>
      </c>
      <c r="AR27">
        <f t="shared" si="19"/>
        <v>0.2250133454048103</v>
      </c>
      <c r="AU27">
        <f t="shared" ref="AU27:AY27" si="37">AU9*100</f>
        <v>22.05410368719124</v>
      </c>
      <c r="AV27">
        <f t="shared" si="37"/>
        <v>18.911116276214567</v>
      </c>
      <c r="AW27">
        <f t="shared" si="37"/>
        <v>14.667060428768144</v>
      </c>
      <c r="AX27">
        <f t="shared" si="37"/>
        <v>25.10170380978526</v>
      </c>
      <c r="AY27">
        <f t="shared" si="37"/>
        <v>20.797999858333004</v>
      </c>
    </row>
    <row r="28" spans="1:51" x14ac:dyDescent="0.2">
      <c r="A28">
        <v>45699</v>
      </c>
      <c r="B28" t="s">
        <v>344</v>
      </c>
      <c r="C28">
        <v>1180.9945230000001</v>
      </c>
      <c r="D28">
        <v>346.24659500000001</v>
      </c>
      <c r="E28">
        <v>542.43400399999996</v>
      </c>
      <c r="F28">
        <v>30.732330999999999</v>
      </c>
      <c r="G28">
        <v>89.612122999999997</v>
      </c>
      <c r="H28">
        <v>91.469076999999999</v>
      </c>
      <c r="I28">
        <v>80.500393000000003</v>
      </c>
      <c r="J28">
        <v>1515.425667</v>
      </c>
      <c r="K28">
        <v>1515.425667</v>
      </c>
      <c r="L28">
        <v>1505.912967</v>
      </c>
      <c r="M28">
        <v>-9.5127000000000006</v>
      </c>
      <c r="N28">
        <v>3432.8712150000001</v>
      </c>
      <c r="O28">
        <v>187.28360000000001</v>
      </c>
      <c r="P28">
        <v>554.70877700000005</v>
      </c>
      <c r="Q28">
        <v>888.22644000000003</v>
      </c>
      <c r="R28">
        <v>253.626383</v>
      </c>
      <c r="S28">
        <v>610.47924899999998</v>
      </c>
      <c r="T28">
        <v>554.14481499999999</v>
      </c>
      <c r="U28">
        <v>638.02833399999997</v>
      </c>
      <c r="V28">
        <v>6129.2914049999999</v>
      </c>
      <c r="X28">
        <f t="shared" si="11"/>
        <v>45699</v>
      </c>
      <c r="Y28">
        <f t="shared" si="12"/>
        <v>0.19268043317969805</v>
      </c>
      <c r="Z28">
        <f t="shared" si="30"/>
        <v>0.24724320755312498</v>
      </c>
      <c r="AA28">
        <f t="shared" si="20"/>
        <v>0.24569120106959574</v>
      </c>
      <c r="AB28">
        <f t="shared" si="21"/>
        <v>-1.5520064835292328E-3</v>
      </c>
      <c r="AC28">
        <f t="shared" si="22"/>
        <v>0.56007635926717703</v>
      </c>
      <c r="AD28">
        <f t="shared" si="23"/>
        <v>3.055550595085469E-2</v>
      </c>
      <c r="AE28">
        <f t="shared" si="24"/>
        <v>9.0501289683746086E-2</v>
      </c>
      <c r="AF28">
        <f t="shared" si="25"/>
        <v>0.14491502872182335</v>
      </c>
      <c r="AG28">
        <f t="shared" si="26"/>
        <v>9.9600297760683798E-2</v>
      </c>
      <c r="AH28">
        <f t="shared" si="27"/>
        <v>9.0409278721509903E-2</v>
      </c>
      <c r="AI28">
        <f t="shared" si="28"/>
        <v>0.10409495842855916</v>
      </c>
      <c r="AJ28">
        <f t="shared" si="29"/>
        <v>1</v>
      </c>
      <c r="AL28">
        <f t="shared" si="13"/>
        <v>2</v>
      </c>
      <c r="AM28">
        <f t="shared" si="14"/>
        <v>2025</v>
      </c>
      <c r="AN28">
        <f t="shared" si="15"/>
        <v>0.19423243966322729</v>
      </c>
      <c r="AO28">
        <f t="shared" si="16"/>
        <v>0.24569120106959574</v>
      </c>
      <c r="AP28">
        <f t="shared" si="17"/>
        <v>0.14491502872182335</v>
      </c>
      <c r="AQ28">
        <f t="shared" si="18"/>
        <v>0.1901015874444299</v>
      </c>
      <c r="AR28">
        <f t="shared" si="19"/>
        <v>0.22505974310092375</v>
      </c>
      <c r="AU28">
        <f t="shared" ref="AU28:AY28" si="38">AU10*100</f>
        <v>21.896907092738733</v>
      </c>
      <c r="AV28">
        <f t="shared" si="38"/>
        <v>18.667999638344046</v>
      </c>
      <c r="AW28">
        <f t="shared" si="38"/>
        <v>14.748563507347765</v>
      </c>
      <c r="AX28">
        <f t="shared" si="38"/>
        <v>25.088405859570184</v>
      </c>
      <c r="AY28">
        <f t="shared" si="38"/>
        <v>21.370951104537557</v>
      </c>
    </row>
    <row r="29" spans="1:51" x14ac:dyDescent="0.2">
      <c r="A29">
        <v>45700</v>
      </c>
      <c r="B29" t="s">
        <v>344</v>
      </c>
      <c r="C29">
        <v>1185.2455209999998</v>
      </c>
      <c r="D29">
        <v>341.09389800000002</v>
      </c>
      <c r="E29">
        <v>551.05927499999996</v>
      </c>
      <c r="F29">
        <v>30.158355</v>
      </c>
      <c r="G29">
        <v>89.945522999999994</v>
      </c>
      <c r="H29">
        <v>92.504076999999995</v>
      </c>
      <c r="I29">
        <v>80.484392999999997</v>
      </c>
      <c r="J29">
        <v>1512.905667</v>
      </c>
      <c r="K29">
        <v>1512.905667</v>
      </c>
      <c r="L29">
        <v>1507.2269670000001</v>
      </c>
      <c r="M29">
        <v>-5.6787000000000001</v>
      </c>
      <c r="N29">
        <v>3431.1402170000001</v>
      </c>
      <c r="O29">
        <v>187.15515500000001</v>
      </c>
      <c r="P29">
        <v>554.57668899999999</v>
      </c>
      <c r="Q29">
        <v>886.81503999999995</v>
      </c>
      <c r="R29">
        <v>252.62438299999999</v>
      </c>
      <c r="S29">
        <v>610.28934400000003</v>
      </c>
      <c r="T29">
        <v>554.29173800000001</v>
      </c>
      <c r="U29">
        <v>638.01225099999999</v>
      </c>
      <c r="V29">
        <v>6129.2914049999999</v>
      </c>
      <c r="X29">
        <f t="shared" si="11"/>
        <v>45700</v>
      </c>
      <c r="Y29">
        <f t="shared" si="12"/>
        <v>0.19337398773912592</v>
      </c>
      <c r="Z29">
        <f t="shared" si="30"/>
        <v>0.24683206704217711</v>
      </c>
      <c r="AA29">
        <f t="shared" si="20"/>
        <v>0.2459055814788757</v>
      </c>
      <c r="AB29">
        <f t="shared" si="21"/>
        <v>-9.2648556330142374E-4</v>
      </c>
      <c r="AC29">
        <f t="shared" si="22"/>
        <v>0.55979394521869696</v>
      </c>
      <c r="AD29">
        <f t="shared" si="23"/>
        <v>3.0534550021121081E-2</v>
      </c>
      <c r="AE29">
        <f t="shared" si="24"/>
        <v>9.0479739394932548E-2</v>
      </c>
      <c r="AF29">
        <f t="shared" si="25"/>
        <v>0.14468475740549328</v>
      </c>
      <c r="AG29">
        <f t="shared" si="26"/>
        <v>9.9569314570710971E-2</v>
      </c>
      <c r="AH29">
        <f t="shared" si="27"/>
        <v>9.0433249355355128E-2</v>
      </c>
      <c r="AI29">
        <f t="shared" si="28"/>
        <v>0.10409233447108393</v>
      </c>
      <c r="AJ29">
        <f t="shared" si="29"/>
        <v>1</v>
      </c>
      <c r="AL29">
        <f t="shared" si="13"/>
        <v>2</v>
      </c>
      <c r="AM29">
        <f t="shared" si="14"/>
        <v>2025</v>
      </c>
      <c r="AN29">
        <f t="shared" si="15"/>
        <v>0.19430047330242733</v>
      </c>
      <c r="AO29">
        <f t="shared" si="16"/>
        <v>0.2459055814788757</v>
      </c>
      <c r="AP29">
        <f t="shared" si="17"/>
        <v>0.14468475740549328</v>
      </c>
      <c r="AQ29">
        <f t="shared" si="18"/>
        <v>0.19004905396564353</v>
      </c>
      <c r="AR29">
        <f t="shared" si="19"/>
        <v>0.22506013384756013</v>
      </c>
      <c r="AU29">
        <f t="shared" ref="AU29:AY29" si="39">AU11*100</f>
        <v>21.630585581283622</v>
      </c>
      <c r="AV29">
        <f t="shared" si="39"/>
        <v>18.697455371946628</v>
      </c>
      <c r="AW29">
        <f t="shared" si="39"/>
        <v>14.430045347341306</v>
      </c>
      <c r="AX29">
        <f t="shared" si="39"/>
        <v>25.283865889532137</v>
      </c>
      <c r="AY29">
        <f t="shared" si="39"/>
        <v>22.348280690665</v>
      </c>
    </row>
    <row r="30" spans="1:51" x14ac:dyDescent="0.2">
      <c r="A30">
        <v>45701</v>
      </c>
      <c r="B30" t="s">
        <v>344</v>
      </c>
      <c r="C30">
        <v>1203.3416040000002</v>
      </c>
      <c r="D30">
        <v>352.555454</v>
      </c>
      <c r="E30">
        <v>556.97810200000004</v>
      </c>
      <c r="F30">
        <v>30.930797999999999</v>
      </c>
      <c r="G30">
        <v>90.230994999999993</v>
      </c>
      <c r="H30">
        <v>91.052402000000001</v>
      </c>
      <c r="I30">
        <v>81.593852999999996</v>
      </c>
      <c r="J30">
        <v>1498.173998</v>
      </c>
      <c r="K30">
        <v>1498.173998</v>
      </c>
      <c r="L30">
        <v>1507.5602980000001</v>
      </c>
      <c r="M30">
        <v>9.3863000000000003</v>
      </c>
      <c r="N30">
        <v>3434.5258030000005</v>
      </c>
      <c r="O30">
        <v>187.49556100000001</v>
      </c>
      <c r="P30">
        <v>554.91640700000005</v>
      </c>
      <c r="Q30">
        <v>886.75557300000003</v>
      </c>
      <c r="R30">
        <v>251.77874800000001</v>
      </c>
      <c r="S30">
        <v>610.980997</v>
      </c>
      <c r="T30">
        <v>554.45996000000002</v>
      </c>
      <c r="U30">
        <v>639.91730500000006</v>
      </c>
      <c r="V30">
        <v>6136.0414050000009</v>
      </c>
      <c r="X30">
        <f t="shared" si="11"/>
        <v>45701</v>
      </c>
      <c r="Y30">
        <f t="shared" si="12"/>
        <v>0.19611041135078522</v>
      </c>
      <c r="Z30">
        <f t="shared" si="30"/>
        <v>0.24415969500779466</v>
      </c>
      <c r="AA30">
        <f t="shared" si="20"/>
        <v>0.24568939459429867</v>
      </c>
      <c r="AB30">
        <f t="shared" si="21"/>
        <v>1.5296995865040123E-3</v>
      </c>
      <c r="AC30">
        <f t="shared" si="22"/>
        <v>0.55972989364142012</v>
      </c>
      <c r="AD30">
        <f t="shared" si="23"/>
        <v>3.055643673577851E-2</v>
      </c>
      <c r="AE30">
        <f t="shared" si="24"/>
        <v>9.0435570814079269E-2</v>
      </c>
      <c r="AF30">
        <f t="shared" si="25"/>
        <v>0.1445159043870565</v>
      </c>
      <c r="AG30">
        <f t="shared" si="26"/>
        <v>9.9572502314299483E-2</v>
      </c>
      <c r="AH30">
        <f t="shared" si="27"/>
        <v>9.0361182952284846E-2</v>
      </c>
      <c r="AI30">
        <f t="shared" si="28"/>
        <v>0.10428829643792144</v>
      </c>
      <c r="AJ30">
        <f t="shared" si="29"/>
        <v>1</v>
      </c>
      <c r="AL30">
        <f t="shared" si="13"/>
        <v>2</v>
      </c>
      <c r="AM30">
        <f t="shared" si="14"/>
        <v>2025</v>
      </c>
      <c r="AN30">
        <f t="shared" si="15"/>
        <v>0.19764011093728923</v>
      </c>
      <c r="AO30">
        <f t="shared" si="16"/>
        <v>0.24568939459429867</v>
      </c>
      <c r="AP30">
        <f t="shared" si="17"/>
        <v>0.1445159043870565</v>
      </c>
      <c r="AQ30">
        <f t="shared" si="18"/>
        <v>0.19000807312837875</v>
      </c>
      <c r="AR30">
        <f t="shared" si="19"/>
        <v>0.22520591612598478</v>
      </c>
      <c r="AU30">
        <f t="shared" ref="AU30:AY30" si="40">AU12*100</f>
        <v>21.757555874034502</v>
      </c>
      <c r="AV30">
        <f t="shared" si="40"/>
        <v>18.972151998484243</v>
      </c>
      <c r="AW30">
        <f t="shared" si="40"/>
        <v>13.844151862471657</v>
      </c>
      <c r="AX30">
        <f t="shared" si="40"/>
        <v>25.280786604768522</v>
      </c>
      <c r="AY30">
        <f t="shared" si="40"/>
        <v>22.586370848828778</v>
      </c>
    </row>
    <row r="31" spans="1:51" x14ac:dyDescent="0.2">
      <c r="A31">
        <v>45702</v>
      </c>
      <c r="B31" t="s">
        <v>344</v>
      </c>
      <c r="C31">
        <v>1198.6754700000001</v>
      </c>
      <c r="D31">
        <v>353.16318100000001</v>
      </c>
      <c r="E31">
        <v>555.57829500000003</v>
      </c>
      <c r="F31">
        <v>29.486574999999998</v>
      </c>
      <c r="G31">
        <v>90.343114</v>
      </c>
      <c r="H31">
        <v>88.372401999999994</v>
      </c>
      <c r="I31">
        <v>81.731903000000003</v>
      </c>
      <c r="J31">
        <v>1505.163998</v>
      </c>
      <c r="K31">
        <v>1505.163998</v>
      </c>
      <c r="L31">
        <v>1509.7602979999999</v>
      </c>
      <c r="M31">
        <v>4.5963000000000003</v>
      </c>
      <c r="N31">
        <v>3432.2019370000003</v>
      </c>
      <c r="O31">
        <v>187.416561</v>
      </c>
      <c r="P31">
        <v>554.94450700000004</v>
      </c>
      <c r="Q31">
        <v>884.509095</v>
      </c>
      <c r="R31">
        <v>251.07874799999999</v>
      </c>
      <c r="S31">
        <v>611.69099700000004</v>
      </c>
      <c r="T31">
        <v>554.47278400000005</v>
      </c>
      <c r="U31">
        <v>639.16799300000002</v>
      </c>
      <c r="V31">
        <v>6136.041404999999</v>
      </c>
      <c r="X31">
        <f t="shared" si="11"/>
        <v>45702</v>
      </c>
      <c r="Y31">
        <f t="shared" si="12"/>
        <v>0.19534996439614155</v>
      </c>
      <c r="Z31">
        <f t="shared" si="30"/>
        <v>0.24529886593879663</v>
      </c>
      <c r="AA31">
        <f t="shared" si="20"/>
        <v>0.24604793194025068</v>
      </c>
      <c r="AB31">
        <f t="shared" si="21"/>
        <v>7.4906600145407606E-4</v>
      </c>
      <c r="AC31">
        <f t="shared" si="22"/>
        <v>0.55935116966506204</v>
      </c>
      <c r="AD31">
        <f t="shared" si="23"/>
        <v>3.0543561985628426E-2</v>
      </c>
      <c r="AE31">
        <f t="shared" si="24"/>
        <v>9.0440150313816234E-2</v>
      </c>
      <c r="AF31">
        <f t="shared" si="25"/>
        <v>0.14414979245075679</v>
      </c>
      <c r="AG31">
        <f t="shared" si="26"/>
        <v>9.9688212094129466E-2</v>
      </c>
      <c r="AH31">
        <f t="shared" si="27"/>
        <v>9.0363272899068731E-2</v>
      </c>
      <c r="AI31">
        <f t="shared" si="28"/>
        <v>0.1041661799216624</v>
      </c>
      <c r="AJ31">
        <f t="shared" si="29"/>
        <v>1</v>
      </c>
      <c r="AL31">
        <f t="shared" si="13"/>
        <v>2</v>
      </c>
      <c r="AM31">
        <f t="shared" si="14"/>
        <v>2025</v>
      </c>
      <c r="AN31">
        <f t="shared" si="15"/>
        <v>0.19609903039759563</v>
      </c>
      <c r="AO31">
        <f t="shared" si="16"/>
        <v>0.24604793194025068</v>
      </c>
      <c r="AP31">
        <f t="shared" si="17"/>
        <v>0.14414979245075679</v>
      </c>
      <c r="AQ31">
        <f t="shared" si="18"/>
        <v>0.1901283624079457</v>
      </c>
      <c r="AR31">
        <f t="shared" si="19"/>
        <v>0.22507301480635955</v>
      </c>
      <c r="AU31">
        <f t="shared" ref="AU31:AY31" si="41">AU13*100</f>
        <v>21.716476707250727</v>
      </c>
      <c r="AV31">
        <f t="shared" si="41"/>
        <v>19.262796984312903</v>
      </c>
      <c r="AW31">
        <f t="shared" si="41"/>
        <v>13.425862575219446</v>
      </c>
      <c r="AX31">
        <f t="shared" si="41"/>
        <v>25.118856592813028</v>
      </c>
      <c r="AY31">
        <f t="shared" si="41"/>
        <v>23.918736300167289</v>
      </c>
    </row>
    <row r="32" spans="1:51" x14ac:dyDescent="0.2">
      <c r="A32">
        <v>45705</v>
      </c>
      <c r="B32" t="s">
        <v>344</v>
      </c>
      <c r="C32">
        <v>1178.2124060000001</v>
      </c>
      <c r="D32">
        <v>343.25717100000003</v>
      </c>
      <c r="E32">
        <v>547.65059099999996</v>
      </c>
      <c r="F32">
        <v>30.171569999999999</v>
      </c>
      <c r="G32">
        <v>90.932990000000004</v>
      </c>
      <c r="H32">
        <v>84.555098000000001</v>
      </c>
      <c r="I32">
        <v>81.644986000000003</v>
      </c>
      <c r="J32">
        <v>1519.469998</v>
      </c>
      <c r="K32">
        <v>1519.469998</v>
      </c>
      <c r="L32">
        <v>1511.285298</v>
      </c>
      <c r="M32">
        <v>-8.1846999999999994</v>
      </c>
      <c r="N32">
        <v>3413.2931989999997</v>
      </c>
      <c r="O32">
        <v>186.71087199999999</v>
      </c>
      <c r="P32">
        <v>554.36839699999996</v>
      </c>
      <c r="Q32">
        <v>885.033953</v>
      </c>
      <c r="R32">
        <v>251.68374800000001</v>
      </c>
      <c r="S32">
        <v>611.36567200000002</v>
      </c>
      <c r="T32">
        <v>537.20879000000002</v>
      </c>
      <c r="U32">
        <v>638.60551499999997</v>
      </c>
      <c r="V32">
        <v>6110.9756029999999</v>
      </c>
      <c r="X32">
        <f t="shared" si="11"/>
        <v>45705</v>
      </c>
      <c r="Y32">
        <f t="shared" si="12"/>
        <v>0.19280266892598821</v>
      </c>
      <c r="Z32">
        <f t="shared" si="30"/>
        <v>0.24864605861853906</v>
      </c>
      <c r="AA32">
        <f t="shared" si="20"/>
        <v>0.24730671437439219</v>
      </c>
      <c r="AB32">
        <f t="shared" si="21"/>
        <v>-1.3393442441468702E-3</v>
      </c>
      <c r="AC32">
        <f t="shared" si="22"/>
        <v>0.55855127245547276</v>
      </c>
      <c r="AD32">
        <f t="shared" si="23"/>
        <v>3.0553365637450737E-2</v>
      </c>
      <c r="AE32">
        <f t="shared" si="24"/>
        <v>9.0716840160161905E-2</v>
      </c>
      <c r="AF32">
        <f t="shared" si="25"/>
        <v>0.1448269491643068</v>
      </c>
      <c r="AG32">
        <f t="shared" si="26"/>
        <v>0.10004387379649632</v>
      </c>
      <c r="AH32">
        <f t="shared" si="27"/>
        <v>8.7908842204552987E-2</v>
      </c>
      <c r="AI32">
        <f t="shared" si="28"/>
        <v>0.10450140149250405</v>
      </c>
      <c r="AJ32">
        <f t="shared" si="29"/>
        <v>1</v>
      </c>
      <c r="AL32">
        <f t="shared" si="13"/>
        <v>2</v>
      </c>
      <c r="AM32">
        <f t="shared" si="14"/>
        <v>2025</v>
      </c>
      <c r="AN32">
        <f t="shared" si="15"/>
        <v>0.19414201317013507</v>
      </c>
      <c r="AO32">
        <f t="shared" si="16"/>
        <v>0.24730671437439219</v>
      </c>
      <c r="AP32">
        <f t="shared" si="17"/>
        <v>0.1448269491643068</v>
      </c>
      <c r="AQ32">
        <f t="shared" si="18"/>
        <v>0.19076071395665822</v>
      </c>
      <c r="AR32">
        <f t="shared" si="19"/>
        <v>0.22296360933450776</v>
      </c>
    </row>
    <row r="33" spans="1:44" x14ac:dyDescent="0.2">
      <c r="A33">
        <v>45706</v>
      </c>
      <c r="B33" t="s">
        <v>344</v>
      </c>
      <c r="C33">
        <v>1177.2710120000002</v>
      </c>
      <c r="D33">
        <v>345.248786</v>
      </c>
      <c r="E33">
        <v>544.54813799999999</v>
      </c>
      <c r="F33">
        <v>30.407001999999999</v>
      </c>
      <c r="G33">
        <v>89.185640000000006</v>
      </c>
      <c r="H33">
        <v>86.409459999999996</v>
      </c>
      <c r="I33">
        <v>81.471986000000001</v>
      </c>
      <c r="J33">
        <v>1521.222998</v>
      </c>
      <c r="K33">
        <v>1521.222998</v>
      </c>
      <c r="L33">
        <v>1511.8652979999999</v>
      </c>
      <c r="M33">
        <v>-9.3576999999999995</v>
      </c>
      <c r="N33">
        <v>3412.4815930000004</v>
      </c>
      <c r="O33">
        <v>186.887531</v>
      </c>
      <c r="P33">
        <v>554.37417500000004</v>
      </c>
      <c r="Q33">
        <v>884.95022500000005</v>
      </c>
      <c r="R33">
        <v>253.19874799999999</v>
      </c>
      <c r="S33">
        <v>611.25417200000004</v>
      </c>
      <c r="T33">
        <v>537.27271900000005</v>
      </c>
      <c r="U33">
        <v>637.74277099999995</v>
      </c>
      <c r="V33">
        <v>6110.9756029999999</v>
      </c>
      <c r="X33">
        <f t="shared" si="11"/>
        <v>45706</v>
      </c>
      <c r="Y33">
        <f t="shared" si="12"/>
        <v>0.19264861921917251</v>
      </c>
      <c r="Z33">
        <f t="shared" si="30"/>
        <v>0.24893291952486299</v>
      </c>
      <c r="AA33">
        <f t="shared" si="20"/>
        <v>0.24740162556986728</v>
      </c>
      <c r="AB33">
        <f t="shared" si="21"/>
        <v>-1.5312939549956832E-3</v>
      </c>
      <c r="AC33">
        <f t="shared" si="22"/>
        <v>0.55841846125596462</v>
      </c>
      <c r="AD33">
        <f t="shared" si="23"/>
        <v>3.0582274114832528E-2</v>
      </c>
      <c r="AE33">
        <f t="shared" si="24"/>
        <v>9.0717785672036838E-2</v>
      </c>
      <c r="AF33">
        <f t="shared" si="25"/>
        <v>0.14481324791503999</v>
      </c>
      <c r="AG33">
        <f t="shared" si="26"/>
        <v>0.1000256279373662</v>
      </c>
      <c r="AH33">
        <f t="shared" si="27"/>
        <v>8.7919303545614252E-2</v>
      </c>
      <c r="AI33">
        <f t="shared" si="28"/>
        <v>0.10436022207107476</v>
      </c>
      <c r="AJ33">
        <f t="shared" si="29"/>
        <v>1</v>
      </c>
      <c r="AL33">
        <f t="shared" si="13"/>
        <v>2</v>
      </c>
      <c r="AM33">
        <f t="shared" si="14"/>
        <v>2025</v>
      </c>
      <c r="AN33">
        <f t="shared" si="15"/>
        <v>0.19417991317416819</v>
      </c>
      <c r="AO33">
        <f t="shared" si="16"/>
        <v>0.24740162556986728</v>
      </c>
      <c r="AP33">
        <f t="shared" si="17"/>
        <v>0.14481324791503999</v>
      </c>
      <c r="AQ33">
        <f t="shared" si="18"/>
        <v>0.19074341360940306</v>
      </c>
      <c r="AR33">
        <f t="shared" si="19"/>
        <v>0.22286179973152154</v>
      </c>
    </row>
    <row r="34" spans="1:44" x14ac:dyDescent="0.2">
      <c r="A34">
        <v>45707</v>
      </c>
      <c r="B34" t="s">
        <v>344</v>
      </c>
      <c r="C34">
        <v>1173.9435349999999</v>
      </c>
      <c r="D34">
        <v>337.88232199999999</v>
      </c>
      <c r="E34">
        <v>548.82060200000001</v>
      </c>
      <c r="F34">
        <v>30.945142000000001</v>
      </c>
      <c r="G34">
        <v>89.155617000000007</v>
      </c>
      <c r="H34">
        <v>86.063505000000006</v>
      </c>
      <c r="I34">
        <v>81.076346999999998</v>
      </c>
      <c r="J34">
        <v>1523.422998</v>
      </c>
      <c r="K34">
        <v>1523.422998</v>
      </c>
      <c r="L34">
        <v>1512.3202980000001</v>
      </c>
      <c r="M34">
        <v>-11.1027</v>
      </c>
      <c r="N34">
        <v>3413.6090700000004</v>
      </c>
      <c r="O34">
        <v>186.954151</v>
      </c>
      <c r="P34">
        <v>554.51566400000002</v>
      </c>
      <c r="Q34">
        <v>885.92513699999995</v>
      </c>
      <c r="R34">
        <v>253.503748</v>
      </c>
      <c r="S34">
        <v>611.16417200000001</v>
      </c>
      <c r="T34">
        <v>537.28188</v>
      </c>
      <c r="U34">
        <v>637.76806599999998</v>
      </c>
      <c r="V34">
        <v>6110.9756029999999</v>
      </c>
      <c r="X34">
        <f t="shared" si="11"/>
        <v>45707</v>
      </c>
      <c r="Y34">
        <f t="shared" si="12"/>
        <v>0.19210411090885188</v>
      </c>
      <c r="Z34">
        <f t="shared" si="30"/>
        <v>0.24929292750769963</v>
      </c>
      <c r="AA34">
        <f t="shared" si="20"/>
        <v>0.24747608176631761</v>
      </c>
      <c r="AB34">
        <f t="shared" si="21"/>
        <v>-1.8168457413820247E-3</v>
      </c>
      <c r="AC34">
        <f t="shared" si="22"/>
        <v>0.55860296158344858</v>
      </c>
      <c r="AD34">
        <f t="shared" si="23"/>
        <v>3.0593175811112792E-2</v>
      </c>
      <c r="AE34">
        <f t="shared" si="24"/>
        <v>9.0740938930892995E-2</v>
      </c>
      <c r="AF34">
        <f t="shared" si="25"/>
        <v>0.14497278250711418</v>
      </c>
      <c r="AG34">
        <f t="shared" si="26"/>
        <v>0.10001090033806834</v>
      </c>
      <c r="AH34">
        <f t="shared" si="27"/>
        <v>8.7920802651582766E-2</v>
      </c>
      <c r="AI34">
        <f t="shared" si="28"/>
        <v>0.10436436134467741</v>
      </c>
      <c r="AJ34">
        <f t="shared" si="29"/>
        <v>1</v>
      </c>
      <c r="AL34">
        <f t="shared" si="13"/>
        <v>2</v>
      </c>
      <c r="AM34">
        <f t="shared" si="14"/>
        <v>2025</v>
      </c>
      <c r="AN34">
        <f t="shared" si="15"/>
        <v>0.1939209566502339</v>
      </c>
      <c r="AO34">
        <f t="shared" si="16"/>
        <v>0.24747608176631761</v>
      </c>
      <c r="AP34">
        <f t="shared" si="17"/>
        <v>0.14497278250711418</v>
      </c>
      <c r="AQ34">
        <f t="shared" si="18"/>
        <v>0.19075183926896133</v>
      </c>
      <c r="AR34">
        <f t="shared" si="19"/>
        <v>0.22287833980737298</v>
      </c>
    </row>
    <row r="35" spans="1:44" x14ac:dyDescent="0.2">
      <c r="A35">
        <v>45708</v>
      </c>
      <c r="B35" t="s">
        <v>344</v>
      </c>
      <c r="C35">
        <v>1177.8671710000001</v>
      </c>
      <c r="D35">
        <v>334.203282</v>
      </c>
      <c r="E35">
        <v>551.41262500000005</v>
      </c>
      <c r="F35">
        <v>32.152445</v>
      </c>
      <c r="G35">
        <v>92.777894000000003</v>
      </c>
      <c r="H35">
        <v>86.132060999999993</v>
      </c>
      <c r="I35">
        <v>81.188863999999995</v>
      </c>
      <c r="J35">
        <v>1535.0822840000001</v>
      </c>
      <c r="K35">
        <v>1535.0822840000001</v>
      </c>
      <c r="L35">
        <v>1514.8345839999999</v>
      </c>
      <c r="M35">
        <v>-20.247699999999998</v>
      </c>
      <c r="N35">
        <v>3428.0261479999999</v>
      </c>
      <c r="O35">
        <v>186.89087799999999</v>
      </c>
      <c r="P35">
        <v>556.67742399999997</v>
      </c>
      <c r="Q35">
        <v>895.63427100000001</v>
      </c>
      <c r="R35">
        <v>257.11617799999999</v>
      </c>
      <c r="S35">
        <v>613.50454100000002</v>
      </c>
      <c r="T35">
        <v>537.70595500000002</v>
      </c>
      <c r="U35">
        <v>637.61307899999997</v>
      </c>
      <c r="V35">
        <v>6140.9756029999999</v>
      </c>
      <c r="X35">
        <f t="shared" si="11"/>
        <v>45708</v>
      </c>
      <c r="Y35">
        <f t="shared" si="12"/>
        <v>0.19180456773425161</v>
      </c>
      <c r="Z35">
        <f t="shared" si="30"/>
        <v>0.24997368223545441</v>
      </c>
      <c r="AA35">
        <f t="shared" si="20"/>
        <v>0.2466765351192684</v>
      </c>
      <c r="AB35">
        <f t="shared" si="21"/>
        <v>-3.2971471161859947E-3</v>
      </c>
      <c r="AC35">
        <f t="shared" si="22"/>
        <v>0.55822175003029395</v>
      </c>
      <c r="AD35">
        <f t="shared" si="23"/>
        <v>3.0433418088927064E-2</v>
      </c>
      <c r="AE35">
        <f t="shared" si="24"/>
        <v>9.0649671971999204E-2</v>
      </c>
      <c r="AF35">
        <f t="shared" si="25"/>
        <v>0.14584559993406637</v>
      </c>
      <c r="AG35">
        <f t="shared" si="26"/>
        <v>9.9903432396033248E-2</v>
      </c>
      <c r="AH35">
        <f t="shared" si="27"/>
        <v>8.7560347046048995E-2</v>
      </c>
      <c r="AI35">
        <f t="shared" si="28"/>
        <v>0.10382928059321912</v>
      </c>
      <c r="AJ35">
        <f t="shared" si="29"/>
        <v>1</v>
      </c>
      <c r="AL35">
        <f t="shared" si="13"/>
        <v>2</v>
      </c>
      <c r="AM35">
        <f t="shared" si="14"/>
        <v>2025</v>
      </c>
      <c r="AN35">
        <f t="shared" si="15"/>
        <v>0.19510171485043762</v>
      </c>
      <c r="AO35">
        <f t="shared" si="16"/>
        <v>0.2466765351192684</v>
      </c>
      <c r="AP35">
        <f t="shared" si="17"/>
        <v>0.14584559993406637</v>
      </c>
      <c r="AQ35">
        <f t="shared" si="18"/>
        <v>0.19055310436803247</v>
      </c>
      <c r="AR35">
        <f t="shared" si="19"/>
        <v>0.22182304572819517</v>
      </c>
    </row>
    <row r="36" spans="1:44" x14ac:dyDescent="0.2">
      <c r="A36">
        <v>45709</v>
      </c>
      <c r="B36" t="s">
        <v>344</v>
      </c>
      <c r="C36">
        <v>1174.9365860000003</v>
      </c>
      <c r="D36">
        <v>327.97142100000002</v>
      </c>
      <c r="E36">
        <v>551.456726</v>
      </c>
      <c r="F36">
        <v>33.321122000000003</v>
      </c>
      <c r="G36">
        <v>91.677820999999994</v>
      </c>
      <c r="H36">
        <v>89.651104000000004</v>
      </c>
      <c r="I36">
        <v>80.858391999999995</v>
      </c>
      <c r="J36">
        <v>1539.3572839999999</v>
      </c>
      <c r="K36">
        <v>1539.3572839999999</v>
      </c>
      <c r="L36">
        <v>1516.1345839999999</v>
      </c>
      <c r="M36">
        <v>-23.2227</v>
      </c>
      <c r="N36">
        <v>3426.6817329999994</v>
      </c>
      <c r="O36">
        <v>186.76455300000001</v>
      </c>
      <c r="P36">
        <v>556.63113899999996</v>
      </c>
      <c r="Q36">
        <v>893.940202</v>
      </c>
      <c r="R36">
        <v>257.40560699999997</v>
      </c>
      <c r="S36">
        <v>613.57124099999999</v>
      </c>
      <c r="T36">
        <v>538.14698999999996</v>
      </c>
      <c r="U36">
        <v>637.62760800000001</v>
      </c>
      <c r="V36">
        <v>6140.9756029999999</v>
      </c>
      <c r="X36">
        <f t="shared" si="11"/>
        <v>45709</v>
      </c>
      <c r="Y36">
        <f t="shared" si="12"/>
        <v>0.19132734958693179</v>
      </c>
      <c r="Z36">
        <f t="shared" si="30"/>
        <v>0.25066982569479523</v>
      </c>
      <c r="AA36">
        <f t="shared" si="20"/>
        <v>0.24688822786713813</v>
      </c>
      <c r="AB36">
        <f t="shared" si="21"/>
        <v>-3.781597827657092E-3</v>
      </c>
      <c r="AC36">
        <f t="shared" si="22"/>
        <v>0.55800282471827289</v>
      </c>
      <c r="AD36">
        <f t="shared" si="23"/>
        <v>3.0412847253254265E-2</v>
      </c>
      <c r="AE36">
        <f t="shared" si="24"/>
        <v>9.0642134895972157E-2</v>
      </c>
      <c r="AF36">
        <f t="shared" si="25"/>
        <v>0.14556973676353491</v>
      </c>
      <c r="AG36">
        <f t="shared" si="26"/>
        <v>9.9914293862404718E-2</v>
      </c>
      <c r="AH36">
        <f t="shared" si="27"/>
        <v>8.7632165439169546E-2</v>
      </c>
      <c r="AI36">
        <f t="shared" si="28"/>
        <v>0.10383164650393743</v>
      </c>
      <c r="AJ36">
        <f t="shared" si="29"/>
        <v>1</v>
      </c>
      <c r="AL36">
        <f t="shared" si="13"/>
        <v>2</v>
      </c>
      <c r="AM36">
        <f t="shared" si="14"/>
        <v>2025</v>
      </c>
      <c r="AN36">
        <f t="shared" si="15"/>
        <v>0.19510894741458887</v>
      </c>
      <c r="AO36">
        <f t="shared" si="16"/>
        <v>0.24688822786713813</v>
      </c>
      <c r="AP36">
        <f t="shared" si="17"/>
        <v>0.14556973676353491</v>
      </c>
      <c r="AQ36">
        <f t="shared" si="18"/>
        <v>0.19055642875837686</v>
      </c>
      <c r="AR36">
        <f t="shared" si="19"/>
        <v>0.22187665919636124</v>
      </c>
    </row>
    <row r="37" spans="1:44" x14ac:dyDescent="0.2">
      <c r="A37">
        <v>45712</v>
      </c>
      <c r="B37" t="s">
        <v>344</v>
      </c>
      <c r="C37">
        <v>1177.1603459999999</v>
      </c>
      <c r="D37">
        <v>343.66344299999997</v>
      </c>
      <c r="E37">
        <v>539.41112999999996</v>
      </c>
      <c r="F37">
        <v>33.068210000000001</v>
      </c>
      <c r="G37">
        <v>90.173266999999996</v>
      </c>
      <c r="H37">
        <v>90.617053999999996</v>
      </c>
      <c r="I37">
        <v>80.227242000000004</v>
      </c>
      <c r="J37">
        <v>1537.470284</v>
      </c>
      <c r="K37">
        <v>1537.470284</v>
      </c>
      <c r="L37">
        <v>1517.494584</v>
      </c>
      <c r="M37">
        <v>-19.9757</v>
      </c>
      <c r="N37">
        <v>3426.3449729999993</v>
      </c>
      <c r="O37">
        <v>186.87705299999999</v>
      </c>
      <c r="P37">
        <v>556.47670300000004</v>
      </c>
      <c r="Q37">
        <v>893.32674099999997</v>
      </c>
      <c r="R37">
        <v>257.73079300000001</v>
      </c>
      <c r="S37">
        <v>613.572765</v>
      </c>
      <c r="T37">
        <v>538.41696999999999</v>
      </c>
      <c r="U37">
        <v>637.67474100000004</v>
      </c>
      <c r="V37">
        <v>6140.9756029999999</v>
      </c>
      <c r="X37">
        <f t="shared" si="11"/>
        <v>45712</v>
      </c>
      <c r="Y37">
        <f t="shared" si="12"/>
        <v>0.19168946794462619</v>
      </c>
      <c r="Z37">
        <f t="shared" si="30"/>
        <v>0.25036254552923354</v>
      </c>
      <c r="AA37">
        <f t="shared" si="20"/>
        <v>0.24710969104952493</v>
      </c>
      <c r="AB37">
        <f t="shared" si="21"/>
        <v>-3.2528544797086373E-3</v>
      </c>
      <c r="AC37">
        <f t="shared" si="22"/>
        <v>0.55794798652614019</v>
      </c>
      <c r="AD37">
        <f t="shared" si="23"/>
        <v>3.0431166817973757E-2</v>
      </c>
      <c r="AE37">
        <f t="shared" si="24"/>
        <v>9.0616986448887549E-2</v>
      </c>
      <c r="AF37">
        <f t="shared" si="25"/>
        <v>0.14546984042138036</v>
      </c>
      <c r="AG37">
        <f t="shared" si="26"/>
        <v>9.9914542031441456E-2</v>
      </c>
      <c r="AH37">
        <f t="shared" si="27"/>
        <v>8.7676129137684841E-2</v>
      </c>
      <c r="AI37">
        <f t="shared" si="28"/>
        <v>0.10383932166877231</v>
      </c>
      <c r="AJ37">
        <f t="shared" si="29"/>
        <v>1</v>
      </c>
      <c r="AL37">
        <f t="shared" si="13"/>
        <v>2</v>
      </c>
      <c r="AM37">
        <f t="shared" si="14"/>
        <v>2025</v>
      </c>
      <c r="AN37">
        <f t="shared" si="15"/>
        <v>0.19494232242433482</v>
      </c>
      <c r="AO37">
        <f t="shared" si="16"/>
        <v>0.24710969104952493</v>
      </c>
      <c r="AP37">
        <f t="shared" si="17"/>
        <v>0.14546984042138036</v>
      </c>
      <c r="AQ37">
        <f t="shared" si="18"/>
        <v>0.190531528480329</v>
      </c>
      <c r="AR37">
        <f t="shared" si="19"/>
        <v>0.22194661762443091</v>
      </c>
    </row>
    <row r="38" spans="1:44" x14ac:dyDescent="0.2">
      <c r="A38">
        <v>45713</v>
      </c>
      <c r="B38" t="s">
        <v>344</v>
      </c>
      <c r="C38">
        <v>1176.6429050000002</v>
      </c>
      <c r="D38">
        <v>346.60248999999999</v>
      </c>
      <c r="E38">
        <v>537.90863400000001</v>
      </c>
      <c r="F38">
        <v>32.301614999999998</v>
      </c>
      <c r="G38">
        <v>91.763319999999993</v>
      </c>
      <c r="H38">
        <v>87.742053999999996</v>
      </c>
      <c r="I38">
        <v>80.324792000000002</v>
      </c>
      <c r="J38">
        <v>1539.497284</v>
      </c>
      <c r="K38">
        <v>1539.497284</v>
      </c>
      <c r="L38">
        <v>1519.224584</v>
      </c>
      <c r="M38">
        <v>-20.2727</v>
      </c>
      <c r="N38">
        <v>3424.8354139999997</v>
      </c>
      <c r="O38">
        <v>186.94247899999999</v>
      </c>
      <c r="P38">
        <v>556.62460299999998</v>
      </c>
      <c r="Q38">
        <v>891.05976999999996</v>
      </c>
      <c r="R38">
        <v>257.00757299999998</v>
      </c>
      <c r="S38">
        <v>613.61076500000001</v>
      </c>
      <c r="T38">
        <v>538.652514</v>
      </c>
      <c r="U38">
        <v>637.94528300000002</v>
      </c>
      <c r="V38">
        <v>6140.9756029999999</v>
      </c>
      <c r="X38">
        <f t="shared" si="11"/>
        <v>45713</v>
      </c>
      <c r="Y38">
        <f t="shared" si="12"/>
        <v>0.19160520755451049</v>
      </c>
      <c r="Z38">
        <f t="shared" si="30"/>
        <v>0.25069262337533504</v>
      </c>
      <c r="AA38">
        <f t="shared" si="20"/>
        <v>0.24739140524476694</v>
      </c>
      <c r="AB38">
        <f t="shared" si="21"/>
        <v>-3.3012181305681048E-3</v>
      </c>
      <c r="AC38">
        <f t="shared" si="22"/>
        <v>0.55770216907015446</v>
      </c>
      <c r="AD38">
        <f t="shared" si="23"/>
        <v>3.0441820825452316E-2</v>
      </c>
      <c r="AE38">
        <f t="shared" si="24"/>
        <v>9.0641070569972101E-2</v>
      </c>
      <c r="AF38">
        <f t="shared" si="25"/>
        <v>0.1451006855595873</v>
      </c>
      <c r="AG38">
        <f t="shared" si="26"/>
        <v>9.9920729973302258E-2</v>
      </c>
      <c r="AH38">
        <f t="shared" si="27"/>
        <v>8.7714485258149621E-2</v>
      </c>
      <c r="AI38">
        <f t="shared" si="28"/>
        <v>0.10388337688369091</v>
      </c>
      <c r="AJ38">
        <f t="shared" si="29"/>
        <v>1</v>
      </c>
      <c r="AL38">
        <f t="shared" si="13"/>
        <v>2</v>
      </c>
      <c r="AM38">
        <f t="shared" si="14"/>
        <v>2025</v>
      </c>
      <c r="AN38">
        <f t="shared" si="15"/>
        <v>0.1949064256850786</v>
      </c>
      <c r="AO38">
        <f t="shared" si="16"/>
        <v>0.24739140524476694</v>
      </c>
      <c r="AP38">
        <f t="shared" si="17"/>
        <v>0.1451006855595873</v>
      </c>
      <c r="AQ38">
        <f t="shared" si="18"/>
        <v>0.19056180054327437</v>
      </c>
      <c r="AR38">
        <f t="shared" si="19"/>
        <v>0.22203968296729285</v>
      </c>
    </row>
    <row r="39" spans="1:44" x14ac:dyDescent="0.2">
      <c r="A39">
        <v>45714</v>
      </c>
      <c r="B39" t="s">
        <v>344</v>
      </c>
      <c r="C39">
        <v>1185.0241370000001</v>
      </c>
      <c r="D39">
        <v>355.80876899999998</v>
      </c>
      <c r="E39">
        <v>540.82226100000003</v>
      </c>
      <c r="F39">
        <v>31.621455000000001</v>
      </c>
      <c r="G39">
        <v>88.714106000000001</v>
      </c>
      <c r="H39">
        <v>87.546053999999998</v>
      </c>
      <c r="I39">
        <v>80.511492000000004</v>
      </c>
      <c r="J39">
        <v>1529.1480839999999</v>
      </c>
      <c r="K39">
        <v>1529.1480839999999</v>
      </c>
      <c r="L39">
        <v>1521.224584</v>
      </c>
      <c r="M39">
        <v>-7.9234999999999998</v>
      </c>
      <c r="N39">
        <v>3464.1622690000004</v>
      </c>
      <c r="O39">
        <v>186.91405700000001</v>
      </c>
      <c r="P39">
        <v>556.89110300000004</v>
      </c>
      <c r="Q39">
        <v>892.81627300000002</v>
      </c>
      <c r="R39">
        <v>258.112573</v>
      </c>
      <c r="S39">
        <v>613.63576499999999</v>
      </c>
      <c r="T39">
        <v>576.13056900000004</v>
      </c>
      <c r="U39">
        <v>637.77450199999998</v>
      </c>
      <c r="V39">
        <v>6178.3344900000011</v>
      </c>
      <c r="X39">
        <f t="shared" si="11"/>
        <v>45714</v>
      </c>
      <c r="Y39">
        <f t="shared" si="12"/>
        <v>0.19180316943312661</v>
      </c>
      <c r="Z39">
        <f t="shared" si="30"/>
        <v>0.24750166674773214</v>
      </c>
      <c r="AA39">
        <f t="shared" si="20"/>
        <v>0.24621920138221584</v>
      </c>
      <c r="AB39">
        <f t="shared" si="21"/>
        <v>-1.2824653655163301E-3</v>
      </c>
      <c r="AC39">
        <f t="shared" si="22"/>
        <v>0.56069516381914108</v>
      </c>
      <c r="AD39">
        <f t="shared" si="23"/>
        <v>3.0253146264989608E-2</v>
      </c>
      <c r="AE39">
        <f t="shared" si="24"/>
        <v>9.0136120648916171E-2</v>
      </c>
      <c r="AF39">
        <f t="shared" si="25"/>
        <v>0.14450759738649241</v>
      </c>
      <c r="AG39">
        <f t="shared" si="26"/>
        <v>9.9320580003106937E-2</v>
      </c>
      <c r="AH39">
        <f t="shared" si="27"/>
        <v>9.3250142078338649E-2</v>
      </c>
      <c r="AI39">
        <f t="shared" si="28"/>
        <v>0.10322757743729732</v>
      </c>
      <c r="AJ39">
        <f t="shared" si="29"/>
        <v>1</v>
      </c>
      <c r="AL39">
        <f t="shared" si="13"/>
        <v>2</v>
      </c>
      <c r="AM39">
        <f t="shared" si="14"/>
        <v>2025</v>
      </c>
      <c r="AN39">
        <f t="shared" si="15"/>
        <v>0.19308563479864294</v>
      </c>
      <c r="AO39">
        <f t="shared" si="16"/>
        <v>0.24621920138221584</v>
      </c>
      <c r="AP39">
        <f t="shared" si="17"/>
        <v>0.14450759738649241</v>
      </c>
      <c r="AQ39">
        <f t="shared" si="18"/>
        <v>0.18945670065202311</v>
      </c>
      <c r="AR39">
        <f t="shared" si="19"/>
        <v>0.22673086578062557</v>
      </c>
    </row>
    <row r="40" spans="1:44" x14ac:dyDescent="0.2">
      <c r="A40">
        <v>45715</v>
      </c>
      <c r="B40" t="s">
        <v>344</v>
      </c>
      <c r="C40">
        <v>1204.8638390000001</v>
      </c>
      <c r="D40">
        <v>361.16034500000001</v>
      </c>
      <c r="E40">
        <v>552.344649</v>
      </c>
      <c r="F40">
        <v>31.747458999999999</v>
      </c>
      <c r="G40">
        <v>89.873366000000004</v>
      </c>
      <c r="H40">
        <v>87.597049999999996</v>
      </c>
      <c r="I40">
        <v>82.140969999999996</v>
      </c>
      <c r="J40">
        <v>1522.122333</v>
      </c>
      <c r="K40">
        <v>1522.122333</v>
      </c>
      <c r="L40">
        <v>1526.0968330000001</v>
      </c>
      <c r="M40">
        <v>3.9744999999999999</v>
      </c>
      <c r="N40">
        <v>3463.3483180000003</v>
      </c>
      <c r="O40">
        <v>186.95506599999999</v>
      </c>
      <c r="P40">
        <v>557.76398300000005</v>
      </c>
      <c r="Q40">
        <v>889.50419199999999</v>
      </c>
      <c r="R40">
        <v>258.14257300000003</v>
      </c>
      <c r="S40">
        <v>613.53447600000004</v>
      </c>
      <c r="T40">
        <v>576.29823699999997</v>
      </c>
      <c r="U40">
        <v>639.29236400000002</v>
      </c>
      <c r="V40">
        <v>6190.3344900000002</v>
      </c>
      <c r="X40">
        <f t="shared" si="11"/>
        <v>45715</v>
      </c>
      <c r="Y40">
        <f t="shared" si="12"/>
        <v>0.19463630615540456</v>
      </c>
      <c r="Z40">
        <f t="shared" si="30"/>
        <v>0.24588692831685741</v>
      </c>
      <c r="AA40">
        <f t="shared" si="20"/>
        <v>0.24652897762880016</v>
      </c>
      <c r="AB40">
        <f t="shared" si="21"/>
        <v>6.4204931194275418E-4</v>
      </c>
      <c r="AC40">
        <f t="shared" si="22"/>
        <v>0.55947676552773806</v>
      </c>
      <c r="AD40">
        <f t="shared" si="23"/>
        <v>3.020112504453697E-2</v>
      </c>
      <c r="AE40">
        <f t="shared" si="24"/>
        <v>9.0102398166209602E-2</v>
      </c>
      <c r="AF40">
        <f t="shared" si="25"/>
        <v>0.14369242783841879</v>
      </c>
      <c r="AG40">
        <f t="shared" si="26"/>
        <v>9.9111684027917535E-2</v>
      </c>
      <c r="AH40">
        <f t="shared" si="27"/>
        <v>9.3096461577474462E-2</v>
      </c>
      <c r="AI40">
        <f t="shared" si="28"/>
        <v>0.10327266887318071</v>
      </c>
      <c r="AJ40">
        <f t="shared" si="29"/>
        <v>1</v>
      </c>
      <c r="AL40">
        <f t="shared" si="13"/>
        <v>2</v>
      </c>
      <c r="AM40">
        <f t="shared" si="14"/>
        <v>2025</v>
      </c>
      <c r="AN40">
        <f t="shared" si="15"/>
        <v>0.19527835546734731</v>
      </c>
      <c r="AO40">
        <f t="shared" si="16"/>
        <v>0.24652897762880016</v>
      </c>
      <c r="AP40">
        <f t="shared" si="17"/>
        <v>0.14369242783841879</v>
      </c>
      <c r="AQ40">
        <f t="shared" si="18"/>
        <v>0.18921408219412714</v>
      </c>
      <c r="AR40">
        <f t="shared" si="19"/>
        <v>0.22657025549519216</v>
      </c>
    </row>
    <row r="41" spans="1:44" x14ac:dyDescent="0.2">
      <c r="A41">
        <v>45716</v>
      </c>
      <c r="B41" t="s">
        <v>344</v>
      </c>
      <c r="C41">
        <v>1207.0467040000001</v>
      </c>
      <c r="D41">
        <v>360.487481</v>
      </c>
      <c r="E41">
        <v>553.90993400000002</v>
      </c>
      <c r="F41">
        <v>31.986633000000001</v>
      </c>
      <c r="G41">
        <v>88.761685999999997</v>
      </c>
      <c r="H41">
        <v>89.828050000000005</v>
      </c>
      <c r="I41">
        <v>82.072919999999996</v>
      </c>
      <c r="J41">
        <v>1519.5973329999999</v>
      </c>
      <c r="K41">
        <v>1519.5973329999999</v>
      </c>
      <c r="L41">
        <v>1527.7968330000001</v>
      </c>
      <c r="M41">
        <v>8.1995000000000005</v>
      </c>
      <c r="N41">
        <v>3463.6904530000002</v>
      </c>
      <c r="O41">
        <v>186.371566</v>
      </c>
      <c r="P41">
        <v>558.03357100000005</v>
      </c>
      <c r="Q41">
        <v>890.15237100000002</v>
      </c>
      <c r="R41">
        <v>258.14257300000003</v>
      </c>
      <c r="S41">
        <v>613.58917599999995</v>
      </c>
      <c r="T41">
        <v>576.606538</v>
      </c>
      <c r="U41">
        <v>638.937231</v>
      </c>
      <c r="V41">
        <v>6190.3344900000002</v>
      </c>
      <c r="X41">
        <f t="shared" si="11"/>
        <v>45716</v>
      </c>
      <c r="Y41">
        <f t="shared" si="12"/>
        <v>0.19498893088085778</v>
      </c>
      <c r="Z41">
        <f t="shared" si="30"/>
        <v>0.24547903436474883</v>
      </c>
      <c r="AA41">
        <f t="shared" si="20"/>
        <v>0.24680359929952672</v>
      </c>
      <c r="AB41">
        <f t="shared" si="21"/>
        <v>1.3245649347778622E-3</v>
      </c>
      <c r="AC41">
        <f t="shared" si="22"/>
        <v>0.55953203475439339</v>
      </c>
      <c r="AD41">
        <f t="shared" si="23"/>
        <v>3.0106865194614064E-2</v>
      </c>
      <c r="AE41">
        <f t="shared" si="24"/>
        <v>9.0145947993837738E-2</v>
      </c>
      <c r="AF41">
        <f t="shared" si="25"/>
        <v>0.14379713607365988</v>
      </c>
      <c r="AG41">
        <f t="shared" si="26"/>
        <v>9.9120520384028549E-2</v>
      </c>
      <c r="AH41">
        <f t="shared" si="27"/>
        <v>9.3146265186713678E-2</v>
      </c>
      <c r="AI41">
        <f t="shared" si="28"/>
        <v>0.10321529992153945</v>
      </c>
      <c r="AJ41">
        <f t="shared" si="29"/>
        <v>1</v>
      </c>
      <c r="AL41">
        <f t="shared" si="13"/>
        <v>2</v>
      </c>
      <c r="AM41">
        <f t="shared" si="14"/>
        <v>2025</v>
      </c>
      <c r="AN41">
        <f t="shared" si="15"/>
        <v>0.19631349581563565</v>
      </c>
      <c r="AO41">
        <f t="shared" si="16"/>
        <v>0.24680359929952672</v>
      </c>
      <c r="AP41">
        <f t="shared" si="17"/>
        <v>0.14379713607365988</v>
      </c>
      <c r="AQ41">
        <f t="shared" si="18"/>
        <v>0.18926646837786629</v>
      </c>
      <c r="AR41">
        <f t="shared" si="19"/>
        <v>0.2264684303028672</v>
      </c>
    </row>
    <row r="42" spans="1:44" x14ac:dyDescent="0.2">
      <c r="A42">
        <v>45719</v>
      </c>
      <c r="B42" t="s">
        <v>344</v>
      </c>
      <c r="C42">
        <v>1193.75863</v>
      </c>
      <c r="D42">
        <v>352.086994</v>
      </c>
      <c r="E42">
        <v>551.91493800000001</v>
      </c>
      <c r="F42">
        <v>31.323968000000001</v>
      </c>
      <c r="G42">
        <v>87.434845999999993</v>
      </c>
      <c r="H42">
        <v>89.289050000000003</v>
      </c>
      <c r="I42">
        <v>81.708833999999996</v>
      </c>
      <c r="J42">
        <v>1530.9915860000001</v>
      </c>
      <c r="K42">
        <v>1530.9915860000001</v>
      </c>
      <c r="L42">
        <v>1527.298086</v>
      </c>
      <c r="M42">
        <v>-3.6934999999999998</v>
      </c>
      <c r="N42">
        <v>3462.134274</v>
      </c>
      <c r="O42">
        <v>186.361256</v>
      </c>
      <c r="P42">
        <v>558.12158499999998</v>
      </c>
      <c r="Q42">
        <v>888.34073699999999</v>
      </c>
      <c r="R42">
        <v>258.15757300000001</v>
      </c>
      <c r="S42">
        <v>613.42049799999995</v>
      </c>
      <c r="T42">
        <v>576.92087600000002</v>
      </c>
      <c r="U42">
        <v>638.96932200000003</v>
      </c>
      <c r="V42">
        <v>6186.8844900000004</v>
      </c>
      <c r="X42">
        <f t="shared" si="11"/>
        <v>45719</v>
      </c>
      <c r="Y42">
        <f t="shared" si="12"/>
        <v>0.19294988162935622</v>
      </c>
      <c r="Z42">
        <f t="shared" si="30"/>
        <v>0.24745759977813972</v>
      </c>
      <c r="AA42">
        <f t="shared" si="20"/>
        <v>0.24686061109894747</v>
      </c>
      <c r="AB42">
        <f t="shared" si="21"/>
        <v>-5.96988679192231E-4</v>
      </c>
      <c r="AC42">
        <f t="shared" si="22"/>
        <v>0.55959251859250403</v>
      </c>
      <c r="AD42">
        <f t="shared" si="23"/>
        <v>3.012198729444842E-2</v>
      </c>
      <c r="AE42">
        <f t="shared" si="24"/>
        <v>9.0210442089569368E-2</v>
      </c>
      <c r="AF42">
        <f t="shared" si="25"/>
        <v>0.14358450338548343</v>
      </c>
      <c r="AG42">
        <f t="shared" si="26"/>
        <v>9.9148529278586861E-2</v>
      </c>
      <c r="AH42">
        <f t="shared" si="27"/>
        <v>9.3249013608139947E-2</v>
      </c>
      <c r="AI42">
        <f t="shared" si="28"/>
        <v>0.10327804293627599</v>
      </c>
      <c r="AJ42">
        <f t="shared" si="29"/>
        <v>1</v>
      </c>
      <c r="AL42">
        <f t="shared" si="13"/>
        <v>3</v>
      </c>
      <c r="AM42">
        <f t="shared" si="14"/>
        <v>2025</v>
      </c>
      <c r="AN42">
        <f t="shared" si="15"/>
        <v>0.19354687030854845</v>
      </c>
      <c r="AO42">
        <f t="shared" si="16"/>
        <v>0.24686061109894747</v>
      </c>
      <c r="AP42">
        <f t="shared" si="17"/>
        <v>0.14358450338548343</v>
      </c>
      <c r="AQ42">
        <f t="shared" si="18"/>
        <v>0.18935897136815621</v>
      </c>
      <c r="AR42">
        <f t="shared" si="19"/>
        <v>0.22664904383886436</v>
      </c>
    </row>
    <row r="43" spans="1:44" x14ac:dyDescent="0.2">
      <c r="A43">
        <v>45720</v>
      </c>
      <c r="B43" t="s">
        <v>344</v>
      </c>
      <c r="C43">
        <v>1187.6349470000002</v>
      </c>
      <c r="D43">
        <v>352.33879000000002</v>
      </c>
      <c r="E43">
        <v>551.91708600000004</v>
      </c>
      <c r="F43">
        <v>30.901606999999998</v>
      </c>
      <c r="G43">
        <v>85.266829999999999</v>
      </c>
      <c r="H43">
        <v>85.594049999999996</v>
      </c>
      <c r="I43">
        <v>81.616584000000003</v>
      </c>
      <c r="J43">
        <v>1539.324586</v>
      </c>
      <c r="K43">
        <v>1539.324586</v>
      </c>
      <c r="L43">
        <v>1528.298086</v>
      </c>
      <c r="M43">
        <v>-11.0265</v>
      </c>
      <c r="N43">
        <v>3459.9249569999993</v>
      </c>
      <c r="O43">
        <v>186.324456</v>
      </c>
      <c r="P43">
        <v>558.14158499999996</v>
      </c>
      <c r="Q43">
        <v>886.07516999999996</v>
      </c>
      <c r="R43">
        <v>257.37721299999998</v>
      </c>
      <c r="S43">
        <v>613.47869800000001</v>
      </c>
      <c r="T43">
        <v>576.73390700000004</v>
      </c>
      <c r="U43">
        <v>639.17114100000003</v>
      </c>
      <c r="V43">
        <v>6186.8844899999995</v>
      </c>
      <c r="X43">
        <f t="shared" si="11"/>
        <v>45720</v>
      </c>
      <c r="Y43">
        <f t="shared" si="12"/>
        <v>0.1919600970277692</v>
      </c>
      <c r="Z43">
        <f t="shared" si="30"/>
        <v>0.24880448123575685</v>
      </c>
      <c r="AA43">
        <f t="shared" si="20"/>
        <v>0.24702224333915115</v>
      </c>
      <c r="AB43">
        <f t="shared" si="21"/>
        <v>-1.7822378966056956E-3</v>
      </c>
      <c r="AC43">
        <f t="shared" si="22"/>
        <v>0.559235421736474</v>
      </c>
      <c r="AD43">
        <f t="shared" si="23"/>
        <v>3.0116039228008928E-2</v>
      </c>
      <c r="AE43">
        <f t="shared" si="24"/>
        <v>9.0213674734373459E-2</v>
      </c>
      <c r="AF43">
        <f t="shared" si="25"/>
        <v>0.14321831471594196</v>
      </c>
      <c r="AG43">
        <f t="shared" si="26"/>
        <v>9.9157936274966732E-2</v>
      </c>
      <c r="AH43">
        <f t="shared" si="27"/>
        <v>9.3218793389821322E-2</v>
      </c>
      <c r="AI43">
        <f t="shared" si="28"/>
        <v>0.10331066339336167</v>
      </c>
      <c r="AJ43">
        <f t="shared" si="29"/>
        <v>1</v>
      </c>
      <c r="AL43">
        <f t="shared" si="13"/>
        <v>3</v>
      </c>
      <c r="AM43">
        <f t="shared" si="14"/>
        <v>2025</v>
      </c>
      <c r="AN43">
        <f t="shared" si="15"/>
        <v>0.1937423349243749</v>
      </c>
      <c r="AO43">
        <f t="shared" si="16"/>
        <v>0.24702224333915115</v>
      </c>
      <c r="AP43">
        <f t="shared" si="17"/>
        <v>0.14321831471594196</v>
      </c>
      <c r="AQ43">
        <f t="shared" si="18"/>
        <v>0.18937161100934019</v>
      </c>
      <c r="AR43">
        <f t="shared" si="19"/>
        <v>0.22664549601119194</v>
      </c>
    </row>
    <row r="44" spans="1:44" x14ac:dyDescent="0.2">
      <c r="A44">
        <v>45721</v>
      </c>
      <c r="B44" t="s">
        <v>344</v>
      </c>
      <c r="C44">
        <v>1182.0258170000002</v>
      </c>
      <c r="D44">
        <v>346.49231200000003</v>
      </c>
      <c r="E44">
        <v>555.05063800000005</v>
      </c>
      <c r="F44">
        <v>30.858155</v>
      </c>
      <c r="G44">
        <v>82.921437999999995</v>
      </c>
      <c r="H44">
        <v>85.048050000000003</v>
      </c>
      <c r="I44">
        <v>81.655224000000004</v>
      </c>
      <c r="J44">
        <v>1543.949586</v>
      </c>
      <c r="K44">
        <v>1543.949586</v>
      </c>
      <c r="L44">
        <v>1528.923086</v>
      </c>
      <c r="M44">
        <v>-15.0265</v>
      </c>
      <c r="N44">
        <v>3460.909087</v>
      </c>
      <c r="O44">
        <v>186.210048</v>
      </c>
      <c r="P44">
        <v>558.06207300000005</v>
      </c>
      <c r="Q44">
        <v>886.61917700000004</v>
      </c>
      <c r="R44">
        <v>257.92721299999999</v>
      </c>
      <c r="S44">
        <v>613.457357</v>
      </c>
      <c r="T44">
        <v>576.839471</v>
      </c>
      <c r="U44">
        <v>639.72096099999999</v>
      </c>
      <c r="V44">
        <v>6186.8844900000004</v>
      </c>
      <c r="X44">
        <f t="shared" si="11"/>
        <v>45721</v>
      </c>
      <c r="Y44">
        <f t="shared" si="12"/>
        <v>0.19105348078027559</v>
      </c>
      <c r="Z44">
        <f t="shared" si="30"/>
        <v>0.24955203034669876</v>
      </c>
      <c r="AA44">
        <f t="shared" si="20"/>
        <v>0.24712326348927841</v>
      </c>
      <c r="AB44">
        <f t="shared" si="21"/>
        <v>-2.4287668574203493E-3</v>
      </c>
      <c r="AC44">
        <f t="shared" si="22"/>
        <v>0.55939448887302567</v>
      </c>
      <c r="AD44">
        <f t="shared" si="23"/>
        <v>3.0097547206671703E-2</v>
      </c>
      <c r="AE44">
        <f t="shared" si="24"/>
        <v>9.0200823031690386E-2</v>
      </c>
      <c r="AF44">
        <f t="shared" si="25"/>
        <v>0.14330624378603843</v>
      </c>
      <c r="AG44">
        <f t="shared" si="26"/>
        <v>9.9154486881328538E-2</v>
      </c>
      <c r="AH44">
        <f t="shared" si="27"/>
        <v>9.3235855935626166E-2</v>
      </c>
      <c r="AI44">
        <f t="shared" si="28"/>
        <v>0.10339953203167043</v>
      </c>
      <c r="AJ44">
        <f t="shared" si="29"/>
        <v>1</v>
      </c>
      <c r="AL44">
        <f t="shared" si="13"/>
        <v>3</v>
      </c>
      <c r="AM44">
        <f t="shared" si="14"/>
        <v>2025</v>
      </c>
      <c r="AN44">
        <f t="shared" si="15"/>
        <v>0.19348224763769595</v>
      </c>
      <c r="AO44">
        <f t="shared" si="16"/>
        <v>0.24712326348927841</v>
      </c>
      <c r="AP44">
        <f t="shared" si="17"/>
        <v>0.14330624378603843</v>
      </c>
      <c r="AQ44">
        <f t="shared" si="18"/>
        <v>0.18935530991301891</v>
      </c>
      <c r="AR44">
        <f t="shared" si="19"/>
        <v>0.22673293517396831</v>
      </c>
    </row>
    <row r="45" spans="1:44" x14ac:dyDescent="0.2">
      <c r="A45">
        <v>45722</v>
      </c>
      <c r="B45" t="s">
        <v>344</v>
      </c>
      <c r="C45">
        <v>1200.755617</v>
      </c>
      <c r="D45">
        <v>349.02128599999998</v>
      </c>
      <c r="E45">
        <v>565.59946000000002</v>
      </c>
      <c r="F45">
        <v>31.473240000000001</v>
      </c>
      <c r="G45">
        <v>86.909396999999998</v>
      </c>
      <c r="H45">
        <v>86.165260000000004</v>
      </c>
      <c r="I45">
        <v>81.586973999999998</v>
      </c>
      <c r="J45">
        <v>1547.00749</v>
      </c>
      <c r="K45">
        <v>1547.00749</v>
      </c>
      <c r="L45">
        <v>1531.6299899999999</v>
      </c>
      <c r="M45">
        <v>-15.3775</v>
      </c>
      <c r="N45">
        <v>3469.1213829999997</v>
      </c>
      <c r="O45">
        <v>186.84104400000001</v>
      </c>
      <c r="P45">
        <v>559.50302599999998</v>
      </c>
      <c r="Q45">
        <v>895.64761999999996</v>
      </c>
      <c r="R45">
        <v>260.665413</v>
      </c>
      <c r="S45">
        <v>614.38467600000001</v>
      </c>
      <c r="T45">
        <v>577.08187399999997</v>
      </c>
      <c r="U45">
        <v>635.66314299999999</v>
      </c>
      <c r="V45">
        <v>6216.8844900000004</v>
      </c>
      <c r="X45">
        <f t="shared" si="11"/>
        <v>45722</v>
      </c>
      <c r="Y45">
        <f t="shared" si="12"/>
        <v>0.19314427008117049</v>
      </c>
      <c r="Z45">
        <f t="shared" si="30"/>
        <v>0.24883967081717484</v>
      </c>
      <c r="AA45">
        <f t="shared" si="20"/>
        <v>0.24636616499207303</v>
      </c>
      <c r="AB45">
        <f t="shared" si="21"/>
        <v>-2.4735058251017946E-3</v>
      </c>
      <c r="AC45">
        <f t="shared" si="22"/>
        <v>0.55801605910165453</v>
      </c>
      <c r="AD45">
        <f t="shared" si="23"/>
        <v>3.0053806581180342E-2</v>
      </c>
      <c r="AE45">
        <f t="shared" si="24"/>
        <v>8.999733337493615E-2</v>
      </c>
      <c r="AF45">
        <f t="shared" si="25"/>
        <v>0.14406695531188804</v>
      </c>
      <c r="AG45">
        <f t="shared" si="26"/>
        <v>9.8825171512877827E-2</v>
      </c>
      <c r="AH45">
        <f t="shared" si="27"/>
        <v>9.2824931029078836E-2</v>
      </c>
      <c r="AI45">
        <f t="shared" si="28"/>
        <v>0.10224786129169339</v>
      </c>
      <c r="AJ45">
        <f t="shared" si="29"/>
        <v>1</v>
      </c>
      <c r="AL45">
        <f t="shared" si="13"/>
        <v>3</v>
      </c>
      <c r="AM45">
        <f t="shared" si="14"/>
        <v>2025</v>
      </c>
      <c r="AN45">
        <f t="shared" si="15"/>
        <v>0.1956177759062723</v>
      </c>
      <c r="AO45">
        <f t="shared" si="16"/>
        <v>0.24636616499207303</v>
      </c>
      <c r="AP45">
        <f t="shared" si="17"/>
        <v>0.14406695531188804</v>
      </c>
      <c r="AQ45">
        <f t="shared" si="18"/>
        <v>0.18882250488781399</v>
      </c>
      <c r="AR45">
        <f t="shared" si="19"/>
        <v>0.22512659890195258</v>
      </c>
    </row>
    <row r="46" spans="1:44" x14ac:dyDescent="0.2">
      <c r="A46">
        <v>45723</v>
      </c>
      <c r="B46" t="s">
        <v>344</v>
      </c>
      <c r="C46">
        <v>1198.317761</v>
      </c>
      <c r="D46">
        <v>347.05716899999999</v>
      </c>
      <c r="E46">
        <v>562.566866</v>
      </c>
      <c r="F46">
        <v>31.220438999999999</v>
      </c>
      <c r="G46">
        <v>87.084502999999998</v>
      </c>
      <c r="H46">
        <v>88.863259999999997</v>
      </c>
      <c r="I46">
        <v>81.525524000000004</v>
      </c>
      <c r="J46">
        <v>1546.54249</v>
      </c>
      <c r="K46">
        <v>1546.54249</v>
      </c>
      <c r="L46">
        <v>1532.66499</v>
      </c>
      <c r="M46">
        <v>-13.8775</v>
      </c>
      <c r="N46">
        <v>3472.0242389999999</v>
      </c>
      <c r="O46">
        <v>187.35154</v>
      </c>
      <c r="P46">
        <v>559.61598900000001</v>
      </c>
      <c r="Q46">
        <v>897.99471200000005</v>
      </c>
      <c r="R46">
        <v>261.56966299999999</v>
      </c>
      <c r="S46">
        <v>614.32176700000002</v>
      </c>
      <c r="T46">
        <v>577.29134399999998</v>
      </c>
      <c r="U46">
        <v>635.44888700000001</v>
      </c>
      <c r="V46">
        <v>6216.8844900000004</v>
      </c>
      <c r="X46">
        <f t="shared" si="11"/>
        <v>45723</v>
      </c>
      <c r="Y46">
        <f t="shared" si="12"/>
        <v>0.1927521354027924</v>
      </c>
      <c r="Z46">
        <f t="shared" si="30"/>
        <v>0.24876487451031923</v>
      </c>
      <c r="AA46">
        <f t="shared" si="20"/>
        <v>0.2465326470944291</v>
      </c>
      <c r="AB46">
        <f t="shared" si="21"/>
        <v>-2.2322274158901091E-3</v>
      </c>
      <c r="AC46">
        <f t="shared" si="22"/>
        <v>0.55848299008688829</v>
      </c>
      <c r="AD46">
        <f t="shared" si="23"/>
        <v>3.0135921023039625E-2</v>
      </c>
      <c r="AE46">
        <f t="shared" si="24"/>
        <v>9.0015503730229346E-2</v>
      </c>
      <c r="AF46">
        <f t="shared" si="25"/>
        <v>0.14444449039457705</v>
      </c>
      <c r="AG46">
        <f t="shared" si="26"/>
        <v>9.8815052457247754E-2</v>
      </c>
      <c r="AH46">
        <f t="shared" si="27"/>
        <v>9.2858624754663888E-2</v>
      </c>
      <c r="AI46">
        <f t="shared" si="28"/>
        <v>0.10221339772713069</v>
      </c>
      <c r="AJ46">
        <f t="shared" si="29"/>
        <v>1</v>
      </c>
      <c r="AL46">
        <f t="shared" si="13"/>
        <v>3</v>
      </c>
      <c r="AM46">
        <f t="shared" si="14"/>
        <v>2025</v>
      </c>
      <c r="AN46">
        <f t="shared" si="15"/>
        <v>0.19498436281868251</v>
      </c>
      <c r="AO46">
        <f t="shared" si="16"/>
        <v>0.2465326470944291</v>
      </c>
      <c r="AP46">
        <f t="shared" si="17"/>
        <v>0.14444449039457705</v>
      </c>
      <c r="AQ46">
        <f t="shared" si="18"/>
        <v>0.1888305561874771</v>
      </c>
      <c r="AR46">
        <f t="shared" si="19"/>
        <v>0.2252079435048342</v>
      </c>
    </row>
    <row r="47" spans="1:44" x14ac:dyDescent="0.2">
      <c r="A47">
        <v>45726</v>
      </c>
      <c r="B47" t="s">
        <v>344</v>
      </c>
      <c r="C47">
        <v>1205.18552</v>
      </c>
      <c r="D47">
        <v>352.18262399999998</v>
      </c>
      <c r="E47">
        <v>561.83896100000004</v>
      </c>
      <c r="F47">
        <v>32.148251999999999</v>
      </c>
      <c r="G47">
        <v>88.617461000000006</v>
      </c>
      <c r="H47">
        <v>89.483255</v>
      </c>
      <c r="I47">
        <v>80.914967000000004</v>
      </c>
      <c r="J47">
        <v>1535.2774899999999</v>
      </c>
      <c r="K47">
        <v>1535.2774899999999</v>
      </c>
      <c r="L47">
        <v>1533.92499</v>
      </c>
      <c r="M47">
        <v>-1.3525</v>
      </c>
      <c r="N47">
        <v>3458.0119339999997</v>
      </c>
      <c r="O47">
        <v>187.10740000000001</v>
      </c>
      <c r="P47">
        <v>559.48002099999997</v>
      </c>
      <c r="Q47">
        <v>899.066868</v>
      </c>
      <c r="R47">
        <v>262.42166300000002</v>
      </c>
      <c r="S47">
        <v>614.18563500000005</v>
      </c>
      <c r="T47">
        <v>563.24862399999995</v>
      </c>
      <c r="U47">
        <v>634.92338600000005</v>
      </c>
      <c r="V47">
        <v>6198.4749439999996</v>
      </c>
      <c r="X47">
        <f t="shared" si="11"/>
        <v>45726</v>
      </c>
      <c r="Y47">
        <f t="shared" si="12"/>
        <v>0.19443258719091791</v>
      </c>
      <c r="Z47">
        <f t="shared" si="30"/>
        <v>0.24768632669655591</v>
      </c>
      <c r="AA47">
        <f t="shared" si="20"/>
        <v>0.24746812786342048</v>
      </c>
      <c r="AB47">
        <f t="shared" si="21"/>
        <v>-2.1819883313543004E-4</v>
      </c>
      <c r="AC47">
        <f t="shared" si="22"/>
        <v>0.55788108611252618</v>
      </c>
      <c r="AD47">
        <f t="shared" si="23"/>
        <v>3.0186037967470734E-2</v>
      </c>
      <c r="AE47">
        <f t="shared" si="24"/>
        <v>9.026091515326129E-2</v>
      </c>
      <c r="AF47">
        <f t="shared" si="25"/>
        <v>0.14504646322242196</v>
      </c>
      <c r="AG47">
        <f t="shared" si="26"/>
        <v>9.9086572188941333E-2</v>
      </c>
      <c r="AH47">
        <f t="shared" si="27"/>
        <v>9.0868903897919823E-2</v>
      </c>
      <c r="AI47">
        <f t="shared" si="28"/>
        <v>0.10243219368251109</v>
      </c>
      <c r="AJ47">
        <f t="shared" si="29"/>
        <v>1</v>
      </c>
      <c r="AL47">
        <f t="shared" si="13"/>
        <v>3</v>
      </c>
      <c r="AM47">
        <f t="shared" si="14"/>
        <v>2025</v>
      </c>
      <c r="AN47">
        <f t="shared" si="15"/>
        <v>0.19465078602405333</v>
      </c>
      <c r="AO47">
        <f t="shared" si="16"/>
        <v>0.24746812786342048</v>
      </c>
      <c r="AP47">
        <f t="shared" si="17"/>
        <v>0.14504646322242196</v>
      </c>
      <c r="AQ47">
        <f t="shared" si="18"/>
        <v>0.18934748734220264</v>
      </c>
      <c r="AR47">
        <f t="shared" si="19"/>
        <v>0.22348713554790164</v>
      </c>
    </row>
    <row r="48" spans="1:44" x14ac:dyDescent="0.2">
      <c r="A48">
        <v>45727</v>
      </c>
      <c r="B48" t="s">
        <v>344</v>
      </c>
      <c r="C48">
        <v>1204.7316429999998</v>
      </c>
      <c r="D48">
        <v>353.19717200000002</v>
      </c>
      <c r="E48">
        <v>561.421649</v>
      </c>
      <c r="F48">
        <v>32.753670999999997</v>
      </c>
      <c r="G48">
        <v>88.824729000000005</v>
      </c>
      <c r="H48">
        <v>87.873255</v>
      </c>
      <c r="I48">
        <v>80.661167000000006</v>
      </c>
      <c r="J48">
        <v>1533.9504899999999</v>
      </c>
      <c r="K48">
        <v>1533.9504899999999</v>
      </c>
      <c r="L48">
        <v>1534.94499</v>
      </c>
      <c r="M48">
        <v>0.99450000000000005</v>
      </c>
      <c r="N48">
        <v>3459.7928110000003</v>
      </c>
      <c r="O48">
        <v>186.97172</v>
      </c>
      <c r="P48">
        <v>559.62344700000006</v>
      </c>
      <c r="Q48">
        <v>900.38337999999999</v>
      </c>
      <c r="R48">
        <v>263.49666300000001</v>
      </c>
      <c r="S48">
        <v>614.206592</v>
      </c>
      <c r="T48">
        <v>563.60690199999999</v>
      </c>
      <c r="U48">
        <v>635.00076999999999</v>
      </c>
      <c r="V48">
        <v>6198.4749440000005</v>
      </c>
      <c r="X48">
        <f t="shared" si="11"/>
        <v>45727</v>
      </c>
      <c r="Y48">
        <f t="shared" si="12"/>
        <v>0.19435936321177774</v>
      </c>
      <c r="Z48">
        <f t="shared" si="30"/>
        <v>0.24747224177857383</v>
      </c>
      <c r="AA48">
        <f t="shared" si="20"/>
        <v>0.24763268446955586</v>
      </c>
      <c r="AB48">
        <f t="shared" si="21"/>
        <v>1.6044269098202228E-4</v>
      </c>
      <c r="AC48">
        <f t="shared" si="22"/>
        <v>0.55816839500964832</v>
      </c>
      <c r="AD48">
        <f t="shared" si="23"/>
        <v>3.0164148712254597E-2</v>
      </c>
      <c r="AE48">
        <f t="shared" si="24"/>
        <v>9.0284054070704015E-2</v>
      </c>
      <c r="AF48">
        <f t="shared" si="25"/>
        <v>0.1452588561113009</v>
      </c>
      <c r="AG48">
        <f t="shared" si="26"/>
        <v>9.9089953181877369E-2</v>
      </c>
      <c r="AH48">
        <f t="shared" si="27"/>
        <v>9.0926704889814899E-2</v>
      </c>
      <c r="AI48">
        <f t="shared" si="28"/>
        <v>0.10244467804369654</v>
      </c>
      <c r="AJ48">
        <f t="shared" si="29"/>
        <v>1</v>
      </c>
      <c r="AL48">
        <f t="shared" si="13"/>
        <v>3</v>
      </c>
      <c r="AM48">
        <f t="shared" si="14"/>
        <v>2025</v>
      </c>
      <c r="AN48">
        <f t="shared" si="15"/>
        <v>0.19451980590275977</v>
      </c>
      <c r="AO48">
        <f t="shared" si="16"/>
        <v>0.24763268446955586</v>
      </c>
      <c r="AP48">
        <f t="shared" si="17"/>
        <v>0.1452588561113009</v>
      </c>
      <c r="AQ48">
        <f t="shared" si="18"/>
        <v>0.18937400725258138</v>
      </c>
      <c r="AR48">
        <f t="shared" si="19"/>
        <v>0.22353553164576606</v>
      </c>
    </row>
    <row r="49" spans="1:44" x14ac:dyDescent="0.2">
      <c r="A49">
        <v>45728</v>
      </c>
      <c r="B49" t="s">
        <v>344</v>
      </c>
      <c r="C49">
        <v>1192.9334529999999</v>
      </c>
      <c r="D49">
        <v>345.90313700000002</v>
      </c>
      <c r="E49">
        <v>557.52522999999997</v>
      </c>
      <c r="F49">
        <v>31.919689000000002</v>
      </c>
      <c r="G49">
        <v>89.254225000000005</v>
      </c>
      <c r="H49">
        <v>87.681254999999993</v>
      </c>
      <c r="I49">
        <v>80.649917000000002</v>
      </c>
      <c r="J49">
        <v>1546.1914899999999</v>
      </c>
      <c r="K49">
        <v>1546.1914899999999</v>
      </c>
      <c r="L49">
        <v>1536.8499899999999</v>
      </c>
      <c r="M49">
        <v>-9.3414999999999999</v>
      </c>
      <c r="N49">
        <v>3459.3500010000002</v>
      </c>
      <c r="O49">
        <v>187.32454999999999</v>
      </c>
      <c r="P49">
        <v>559.53614700000003</v>
      </c>
      <c r="Q49">
        <v>899.58682199999998</v>
      </c>
      <c r="R49">
        <v>263.49666300000001</v>
      </c>
      <c r="S49">
        <v>614.20729200000005</v>
      </c>
      <c r="T49">
        <v>563.68397000000004</v>
      </c>
      <c r="U49">
        <v>635.01121999999998</v>
      </c>
      <c r="V49">
        <v>6198.4749439999996</v>
      </c>
      <c r="X49">
        <f t="shared" si="11"/>
        <v>45728</v>
      </c>
      <c r="Y49">
        <f t="shared" si="12"/>
        <v>0.19245596114811042</v>
      </c>
      <c r="Z49">
        <f t="shared" si="30"/>
        <v>0.24944708238220475</v>
      </c>
      <c r="AA49">
        <f t="shared" si="20"/>
        <v>0.24794001813101466</v>
      </c>
      <c r="AB49">
        <f t="shared" si="21"/>
        <v>-1.5070642511901069E-3</v>
      </c>
      <c r="AC49">
        <f t="shared" si="22"/>
        <v>0.55809695646968493</v>
      </c>
      <c r="AD49">
        <f t="shared" si="23"/>
        <v>3.0221070778276907E-2</v>
      </c>
      <c r="AE49">
        <f t="shared" si="24"/>
        <v>9.0269969961178906E-2</v>
      </c>
      <c r="AF49">
        <f t="shared" si="25"/>
        <v>0.14513034740436953</v>
      </c>
      <c r="AG49">
        <f t="shared" si="26"/>
        <v>9.9090066112881597E-2</v>
      </c>
      <c r="AH49">
        <f t="shared" si="27"/>
        <v>9.0939138270718492E-2</v>
      </c>
      <c r="AI49">
        <f t="shared" si="28"/>
        <v>0.10244636394225941</v>
      </c>
      <c r="AJ49">
        <f t="shared" si="29"/>
        <v>1</v>
      </c>
      <c r="AL49">
        <f t="shared" si="13"/>
        <v>3</v>
      </c>
      <c r="AM49">
        <f t="shared" si="14"/>
        <v>2025</v>
      </c>
      <c r="AN49">
        <f t="shared" si="15"/>
        <v>0.19396302539930052</v>
      </c>
      <c r="AO49">
        <f t="shared" si="16"/>
        <v>0.24794001813101466</v>
      </c>
      <c r="AP49">
        <f t="shared" si="17"/>
        <v>0.14513034740436953</v>
      </c>
      <c r="AQ49">
        <f t="shared" si="18"/>
        <v>0.18936003607406049</v>
      </c>
      <c r="AR49">
        <f t="shared" si="19"/>
        <v>0.2236065729912548</v>
      </c>
    </row>
    <row r="50" spans="1:44" x14ac:dyDescent="0.2">
      <c r="A50">
        <v>45729</v>
      </c>
      <c r="B50" t="s">
        <v>344</v>
      </c>
      <c r="C50">
        <v>1200.593306</v>
      </c>
      <c r="D50">
        <v>347.78353900000002</v>
      </c>
      <c r="E50">
        <v>557.93939599999999</v>
      </c>
      <c r="F50">
        <v>32.094133999999997</v>
      </c>
      <c r="G50">
        <v>92.244808000000006</v>
      </c>
      <c r="H50">
        <v>88.902630000000002</v>
      </c>
      <c r="I50">
        <v>81.628799000000001</v>
      </c>
      <c r="J50">
        <v>1551.8272649999999</v>
      </c>
      <c r="K50">
        <v>1551.8272649999999</v>
      </c>
      <c r="L50">
        <v>1540.895765</v>
      </c>
      <c r="M50">
        <v>-10.9315</v>
      </c>
      <c r="N50">
        <v>3458.0543729999999</v>
      </c>
      <c r="O50">
        <v>187.133037</v>
      </c>
      <c r="P50">
        <v>560.09290499999997</v>
      </c>
      <c r="Q50">
        <v>894.98661200000004</v>
      </c>
      <c r="R50">
        <v>263.49866300000002</v>
      </c>
      <c r="S50">
        <v>614.29164400000002</v>
      </c>
      <c r="T50">
        <v>564.22011599999996</v>
      </c>
      <c r="U50">
        <v>637.33005900000001</v>
      </c>
      <c r="V50">
        <v>6210.4749440000005</v>
      </c>
      <c r="X50">
        <f t="shared" si="11"/>
        <v>45729</v>
      </c>
      <c r="Y50">
        <f t="shared" si="12"/>
        <v>0.19331747037477459</v>
      </c>
      <c r="Z50">
        <f t="shared" si="30"/>
        <v>0.24987255870007738</v>
      </c>
      <c r="AA50">
        <f t="shared" si="20"/>
        <v>0.24811238736075639</v>
      </c>
      <c r="AB50">
        <f t="shared" si="21"/>
        <v>-1.760171339321001E-3</v>
      </c>
      <c r="AC50">
        <f t="shared" si="22"/>
        <v>0.55680997092514795</v>
      </c>
      <c r="AD50">
        <f t="shared" si="23"/>
        <v>3.0131839945798513E-2</v>
      </c>
      <c r="AE50">
        <f t="shared" si="24"/>
        <v>9.0185196792575598E-2</v>
      </c>
      <c r="AF50">
        <f t="shared" si="25"/>
        <v>0.14410920582888032</v>
      </c>
      <c r="AG50">
        <f t="shared" si="26"/>
        <v>9.8912184581546866E-2</v>
      </c>
      <c r="AH50">
        <f t="shared" si="27"/>
        <v>9.0849753213334911E-2</v>
      </c>
      <c r="AI50">
        <f t="shared" si="28"/>
        <v>0.10262179056301172</v>
      </c>
      <c r="AJ50">
        <f t="shared" si="29"/>
        <v>1</v>
      </c>
      <c r="AL50">
        <f t="shared" si="13"/>
        <v>3</v>
      </c>
      <c r="AM50">
        <f t="shared" si="14"/>
        <v>2025</v>
      </c>
      <c r="AN50">
        <f t="shared" si="15"/>
        <v>0.19507764171409558</v>
      </c>
      <c r="AO50">
        <f t="shared" si="16"/>
        <v>0.24811238736075639</v>
      </c>
      <c r="AP50">
        <f t="shared" si="17"/>
        <v>0.14410920582888032</v>
      </c>
      <c r="AQ50">
        <f t="shared" si="18"/>
        <v>0.18909738137412246</v>
      </c>
      <c r="AR50">
        <f t="shared" si="19"/>
        <v>0.22360338372214514</v>
      </c>
    </row>
    <row r="51" spans="1:44" x14ac:dyDescent="0.2">
      <c r="A51">
        <v>45730</v>
      </c>
      <c r="B51" t="s">
        <v>344</v>
      </c>
      <c r="C51">
        <v>1189.4693970000001</v>
      </c>
      <c r="D51">
        <v>336.144431</v>
      </c>
      <c r="E51">
        <v>558.94117100000005</v>
      </c>
      <c r="F51">
        <v>31.679755</v>
      </c>
      <c r="G51">
        <v>92.627290000000002</v>
      </c>
      <c r="H51">
        <v>88.532629999999997</v>
      </c>
      <c r="I51">
        <v>81.544120000000007</v>
      </c>
      <c r="J51">
        <v>1559.361821</v>
      </c>
      <c r="K51">
        <v>1559.361821</v>
      </c>
      <c r="L51">
        <v>1540.405321</v>
      </c>
      <c r="M51">
        <v>-18.956499999999998</v>
      </c>
      <c r="N51">
        <v>3458.2437259999997</v>
      </c>
      <c r="O51">
        <v>187.153311</v>
      </c>
      <c r="P51">
        <v>560.31476899999996</v>
      </c>
      <c r="Q51">
        <v>894.16338499999995</v>
      </c>
      <c r="R51">
        <v>265.04160100000001</v>
      </c>
      <c r="S51">
        <v>614.39475600000003</v>
      </c>
      <c r="T51">
        <v>564.98315200000002</v>
      </c>
      <c r="U51">
        <v>637.23435300000006</v>
      </c>
      <c r="V51">
        <v>6207.074944</v>
      </c>
      <c r="X51">
        <f t="shared" si="11"/>
        <v>45730</v>
      </c>
      <c r="Y51">
        <f t="shared" si="12"/>
        <v>0.19163122851445308</v>
      </c>
      <c r="Z51">
        <f t="shared" si="30"/>
        <v>0.25122329520241088</v>
      </c>
      <c r="AA51">
        <f t="shared" si="20"/>
        <v>0.24816928020001042</v>
      </c>
      <c r="AB51">
        <f t="shared" si="21"/>
        <v>-3.0540150024004607E-3</v>
      </c>
      <c r="AC51">
        <f t="shared" si="22"/>
        <v>0.55714547628313604</v>
      </c>
      <c r="AD51">
        <f t="shared" si="23"/>
        <v>3.0151611296543097E-2</v>
      </c>
      <c r="AE51">
        <f t="shared" si="24"/>
        <v>9.0270340547703873E-2</v>
      </c>
      <c r="AF51">
        <f t="shared" si="25"/>
        <v>0.14405551617583304</v>
      </c>
      <c r="AG51">
        <f t="shared" si="26"/>
        <v>9.898297693245961E-2</v>
      </c>
      <c r="AH51">
        <f t="shared" si="27"/>
        <v>9.1022447303642548E-2</v>
      </c>
      <c r="AI51">
        <f t="shared" si="28"/>
        <v>0.10266258402695388</v>
      </c>
      <c r="AJ51">
        <f t="shared" si="29"/>
        <v>1</v>
      </c>
      <c r="AL51">
        <f t="shared" si="13"/>
        <v>3</v>
      </c>
      <c r="AM51">
        <f t="shared" si="14"/>
        <v>2025</v>
      </c>
      <c r="AN51">
        <f t="shared" si="15"/>
        <v>0.19468524351685354</v>
      </c>
      <c r="AO51">
        <f t="shared" si="16"/>
        <v>0.24816928020001042</v>
      </c>
      <c r="AP51">
        <f t="shared" si="17"/>
        <v>0.14405551617583304</v>
      </c>
      <c r="AQ51">
        <f t="shared" si="18"/>
        <v>0.1892533174801635</v>
      </c>
      <c r="AR51">
        <f t="shared" si="19"/>
        <v>0.22383664262713954</v>
      </c>
    </row>
    <row r="52" spans="1:44" x14ac:dyDescent="0.2">
      <c r="A52">
        <v>45733</v>
      </c>
      <c r="B52" t="s">
        <v>344</v>
      </c>
      <c r="C52">
        <v>1169.7331140000001</v>
      </c>
      <c r="D52">
        <v>325.80052599999999</v>
      </c>
      <c r="E52">
        <v>558.36341100000004</v>
      </c>
      <c r="F52">
        <v>31.212426000000001</v>
      </c>
      <c r="G52">
        <v>89.932257000000007</v>
      </c>
      <c r="H52">
        <v>82.777630000000002</v>
      </c>
      <c r="I52">
        <v>81.646863999999994</v>
      </c>
      <c r="J52">
        <v>1579.0983209999999</v>
      </c>
      <c r="K52">
        <v>1579.0983209999999</v>
      </c>
      <c r="L52">
        <v>1541.2053209999999</v>
      </c>
      <c r="M52">
        <v>-37.893000000000001</v>
      </c>
      <c r="N52">
        <v>3458.2435089999999</v>
      </c>
      <c r="O52">
        <v>187.04384300000001</v>
      </c>
      <c r="P52">
        <v>560.47178499999995</v>
      </c>
      <c r="Q52">
        <v>893.69254999999998</v>
      </c>
      <c r="R52">
        <v>265.52650599999998</v>
      </c>
      <c r="S52">
        <v>614.43025599999999</v>
      </c>
      <c r="T52">
        <v>565.38467700000001</v>
      </c>
      <c r="U52">
        <v>637.22039800000005</v>
      </c>
      <c r="V52">
        <v>6207.0749440000009</v>
      </c>
      <c r="X52">
        <f t="shared" si="11"/>
        <v>45733</v>
      </c>
      <c r="Y52">
        <f t="shared" si="12"/>
        <v>0.18845158541717133</v>
      </c>
      <c r="Z52">
        <f t="shared" si="30"/>
        <v>0.25440297325979888</v>
      </c>
      <c r="AA52">
        <f t="shared" si="20"/>
        <v>0.24829816538461302</v>
      </c>
      <c r="AB52">
        <f t="shared" si="21"/>
        <v>-6.1048078751858546E-3</v>
      </c>
      <c r="AC52">
        <f t="shared" si="22"/>
        <v>0.55714544132302968</v>
      </c>
      <c r="AD52">
        <f t="shared" si="23"/>
        <v>3.0133975292307987E-2</v>
      </c>
      <c r="AE52">
        <f t="shared" si="24"/>
        <v>9.0295636842885829E-2</v>
      </c>
      <c r="AF52">
        <f t="shared" si="25"/>
        <v>0.14397966160596753</v>
      </c>
      <c r="AG52">
        <f t="shared" si="26"/>
        <v>9.8988696212526331E-2</v>
      </c>
      <c r="AH52">
        <f t="shared" si="27"/>
        <v>9.1087135583327011E-2</v>
      </c>
      <c r="AI52">
        <f t="shared" si="28"/>
        <v>0.10266033578601495</v>
      </c>
      <c r="AJ52">
        <f t="shared" si="29"/>
        <v>1</v>
      </c>
      <c r="AL52">
        <f t="shared" si="13"/>
        <v>3</v>
      </c>
      <c r="AM52">
        <f t="shared" si="14"/>
        <v>2025</v>
      </c>
      <c r="AN52">
        <f t="shared" si="15"/>
        <v>0.19455639329235719</v>
      </c>
      <c r="AO52">
        <f t="shared" si="16"/>
        <v>0.24829816538461302</v>
      </c>
      <c r="AP52">
        <f t="shared" si="17"/>
        <v>0.14397966160596753</v>
      </c>
      <c r="AQ52">
        <f t="shared" si="18"/>
        <v>0.18928433305541215</v>
      </c>
      <c r="AR52">
        <f t="shared" si="19"/>
        <v>0.22388144666164994</v>
      </c>
    </row>
    <row r="53" spans="1:44" x14ac:dyDescent="0.2">
      <c r="A53">
        <v>45734</v>
      </c>
      <c r="B53" t="s">
        <v>344</v>
      </c>
      <c r="C53">
        <v>1159.8600590000001</v>
      </c>
      <c r="D53">
        <v>317.58561200000003</v>
      </c>
      <c r="E53">
        <v>554.214249</v>
      </c>
      <c r="F53">
        <v>31.596032000000001</v>
      </c>
      <c r="G53">
        <v>89.362071999999998</v>
      </c>
      <c r="H53">
        <v>85.306629999999998</v>
      </c>
      <c r="I53">
        <v>81.795463999999996</v>
      </c>
      <c r="J53">
        <v>1588.260321</v>
      </c>
      <c r="K53">
        <v>1588.260321</v>
      </c>
      <c r="L53">
        <v>1542.2053209999999</v>
      </c>
      <c r="M53">
        <v>-46.055</v>
      </c>
      <c r="N53">
        <v>3458.9545640000006</v>
      </c>
      <c r="O53">
        <v>187.064843</v>
      </c>
      <c r="P53">
        <v>560.72648500000003</v>
      </c>
      <c r="Q53">
        <v>893.29497300000003</v>
      </c>
      <c r="R53">
        <v>265.66119400000002</v>
      </c>
      <c r="S53">
        <v>614.42725600000006</v>
      </c>
      <c r="T53">
        <v>565.64191500000004</v>
      </c>
      <c r="U53">
        <v>637.79909199999997</v>
      </c>
      <c r="V53">
        <v>6207.0749440000009</v>
      </c>
      <c r="X53">
        <f t="shared" si="11"/>
        <v>45734</v>
      </c>
      <c r="Y53">
        <f t="shared" si="12"/>
        <v>0.18686097227183729</v>
      </c>
      <c r="Z53">
        <f t="shared" si="30"/>
        <v>0.25587903083646091</v>
      </c>
      <c r="AA53">
        <f t="shared" si="20"/>
        <v>0.24845927186536637</v>
      </c>
      <c r="AB53">
        <f t="shared" si="21"/>
        <v>-7.4197589710945167E-3</v>
      </c>
      <c r="AC53">
        <f t="shared" si="22"/>
        <v>0.5572599968917018</v>
      </c>
      <c r="AD53">
        <f t="shared" si="23"/>
        <v>3.0137358528403806E-2</v>
      </c>
      <c r="AE53">
        <f t="shared" si="24"/>
        <v>9.0336670663533708E-2</v>
      </c>
      <c r="AF53">
        <f t="shared" si="25"/>
        <v>0.14391560937466907</v>
      </c>
      <c r="AG53">
        <f t="shared" si="26"/>
        <v>9.8988212893084085E-2</v>
      </c>
      <c r="AH53">
        <f t="shared" si="27"/>
        <v>9.1128578292223039E-2</v>
      </c>
      <c r="AI53">
        <f t="shared" si="28"/>
        <v>0.102753567139788</v>
      </c>
      <c r="AJ53">
        <f t="shared" si="29"/>
        <v>1</v>
      </c>
      <c r="AL53">
        <f t="shared" si="13"/>
        <v>3</v>
      </c>
      <c r="AM53">
        <f t="shared" si="14"/>
        <v>2025</v>
      </c>
      <c r="AN53">
        <f t="shared" si="15"/>
        <v>0.1942807312429318</v>
      </c>
      <c r="AO53">
        <f t="shared" si="16"/>
        <v>0.24845927186536637</v>
      </c>
      <c r="AP53">
        <f t="shared" si="17"/>
        <v>0.14391560937466907</v>
      </c>
      <c r="AQ53">
        <f t="shared" si="18"/>
        <v>0.18932488355661781</v>
      </c>
      <c r="AR53">
        <f t="shared" si="19"/>
        <v>0.22401950396041484</v>
      </c>
    </row>
    <row r="54" spans="1:44" x14ac:dyDescent="0.2">
      <c r="A54">
        <v>45735</v>
      </c>
      <c r="B54" t="s">
        <v>344</v>
      </c>
      <c r="C54">
        <v>1160.6744389999999</v>
      </c>
      <c r="D54">
        <v>319.72857699999997</v>
      </c>
      <c r="E54">
        <v>554.67078500000002</v>
      </c>
      <c r="F54">
        <v>31.235074000000001</v>
      </c>
      <c r="G54">
        <v>90.814808999999997</v>
      </c>
      <c r="H54">
        <v>82.361879999999999</v>
      </c>
      <c r="I54">
        <v>81.863314000000003</v>
      </c>
      <c r="J54">
        <v>1591.4003210000001</v>
      </c>
      <c r="K54">
        <v>1591.4003210000001</v>
      </c>
      <c r="L54">
        <v>1543.325321</v>
      </c>
      <c r="M54">
        <v>-48.075000000000003</v>
      </c>
      <c r="N54">
        <v>3455.0001840000004</v>
      </c>
      <c r="O54">
        <v>186.874741</v>
      </c>
      <c r="P54">
        <v>560.673587</v>
      </c>
      <c r="Q54">
        <v>893.03991699999995</v>
      </c>
      <c r="R54">
        <v>266.226744</v>
      </c>
      <c r="S54">
        <v>614.40125599999999</v>
      </c>
      <c r="T54">
        <v>565.74137399999995</v>
      </c>
      <c r="U54">
        <v>634.26930900000002</v>
      </c>
      <c r="V54">
        <v>6207.074943999999</v>
      </c>
      <c r="X54">
        <f t="shared" si="11"/>
        <v>45735</v>
      </c>
      <c r="Y54">
        <f t="shared" si="12"/>
        <v>0.1869921741676332</v>
      </c>
      <c r="Z54">
        <f t="shared" si="30"/>
        <v>0.25638490518602641</v>
      </c>
      <c r="AA54">
        <f t="shared" si="20"/>
        <v>0.24863971112381017</v>
      </c>
      <c r="AB54">
        <f t="shared" si="21"/>
        <v>-7.7451940622162412E-3</v>
      </c>
      <c r="AC54">
        <f t="shared" si="22"/>
        <v>0.55662292064634056</v>
      </c>
      <c r="AD54">
        <f t="shared" si="23"/>
        <v>3.0106731864199644E-2</v>
      </c>
      <c r="AE54">
        <f t="shared" si="24"/>
        <v>9.0328148452914842E-2</v>
      </c>
      <c r="AF54">
        <f t="shared" si="25"/>
        <v>0.14387451820011407</v>
      </c>
      <c r="AG54">
        <f t="shared" si="26"/>
        <v>9.8984024124584513E-2</v>
      </c>
      <c r="AH54">
        <f t="shared" si="27"/>
        <v>9.11446017816923E-2</v>
      </c>
      <c r="AI54">
        <f t="shared" si="28"/>
        <v>0.10218489622283512</v>
      </c>
      <c r="AJ54">
        <f t="shared" si="29"/>
        <v>1</v>
      </c>
      <c r="AL54">
        <f t="shared" si="13"/>
        <v>3</v>
      </c>
      <c r="AM54">
        <f t="shared" si="14"/>
        <v>2025</v>
      </c>
      <c r="AN54">
        <f t="shared" si="15"/>
        <v>0.19473736822984944</v>
      </c>
      <c r="AO54">
        <f t="shared" si="16"/>
        <v>0.24863971112381017</v>
      </c>
      <c r="AP54">
        <f t="shared" si="17"/>
        <v>0.14387451820011407</v>
      </c>
      <c r="AQ54">
        <f t="shared" si="18"/>
        <v>0.18931217257749935</v>
      </c>
      <c r="AR54">
        <f t="shared" si="19"/>
        <v>0.22343622986872708</v>
      </c>
    </row>
    <row r="55" spans="1:44" x14ac:dyDescent="0.2">
      <c r="A55">
        <v>45736</v>
      </c>
      <c r="B55" t="s">
        <v>344</v>
      </c>
      <c r="C55">
        <v>1153.8610449999999</v>
      </c>
      <c r="D55">
        <v>306.67741000000001</v>
      </c>
      <c r="E55">
        <v>561.54027299999996</v>
      </c>
      <c r="F55">
        <v>30.069635000000002</v>
      </c>
      <c r="G55">
        <v>93.842282999999995</v>
      </c>
      <c r="H55">
        <v>79.987880000000004</v>
      </c>
      <c r="I55">
        <v>81.743564000000006</v>
      </c>
      <c r="J55">
        <v>1608.2746890000001</v>
      </c>
      <c r="K55">
        <v>1608.2746890000001</v>
      </c>
      <c r="L55">
        <v>1546.567689</v>
      </c>
      <c r="M55">
        <v>-61.707000000000001</v>
      </c>
      <c r="N55">
        <v>3472.93921</v>
      </c>
      <c r="O55">
        <v>186.92939200000001</v>
      </c>
      <c r="P55">
        <v>563.10383100000001</v>
      </c>
      <c r="Q55">
        <v>900.512114</v>
      </c>
      <c r="R55">
        <v>267.92232100000001</v>
      </c>
      <c r="S55">
        <v>617.46897999999999</v>
      </c>
      <c r="T55">
        <v>566.04742399999998</v>
      </c>
      <c r="U55">
        <v>638.87746900000002</v>
      </c>
      <c r="V55">
        <v>6235.0749440000009</v>
      </c>
      <c r="X55">
        <f t="shared" si="11"/>
        <v>45736</v>
      </c>
      <c r="Y55">
        <f t="shared" si="12"/>
        <v>0.18505969140120085</v>
      </c>
      <c r="Z55">
        <f t="shared" si="30"/>
        <v>0.25793991306353731</v>
      </c>
      <c r="AA55">
        <f t="shared" si="20"/>
        <v>0.24804315952741815</v>
      </c>
      <c r="AB55">
        <f t="shared" si="21"/>
        <v>-9.8967535361191624E-3</v>
      </c>
      <c r="AC55">
        <f t="shared" si="22"/>
        <v>0.55700039553526171</v>
      </c>
      <c r="AD55">
        <f t="shared" si="23"/>
        <v>2.9980295935316984E-2</v>
      </c>
      <c r="AE55">
        <f t="shared" si="24"/>
        <v>9.0312279492626407E-2</v>
      </c>
      <c r="AF55">
        <f t="shared" si="25"/>
        <v>0.14442683080602919</v>
      </c>
      <c r="AG55">
        <f t="shared" si="26"/>
        <v>9.9031524968948292E-2</v>
      </c>
      <c r="AH55">
        <f t="shared" si="27"/>
        <v>9.0784381757063909E-2</v>
      </c>
      <c r="AI55">
        <f t="shared" si="28"/>
        <v>0.10246508257527689</v>
      </c>
      <c r="AJ55">
        <f t="shared" si="29"/>
        <v>1</v>
      </c>
      <c r="AL55">
        <f t="shared" si="13"/>
        <v>3</v>
      </c>
      <c r="AM55">
        <f t="shared" si="14"/>
        <v>2025</v>
      </c>
      <c r="AN55">
        <f t="shared" si="15"/>
        <v>0.19495644493732001</v>
      </c>
      <c r="AO55">
        <f t="shared" si="16"/>
        <v>0.24804315952741815</v>
      </c>
      <c r="AP55">
        <f t="shared" si="17"/>
        <v>0.14442683080602919</v>
      </c>
      <c r="AQ55">
        <f t="shared" si="18"/>
        <v>0.1893438044615747</v>
      </c>
      <c r="AR55">
        <f t="shared" si="19"/>
        <v>0.22322976026765778</v>
      </c>
    </row>
    <row r="56" spans="1:44" x14ac:dyDescent="0.2">
      <c r="A56">
        <v>45737</v>
      </c>
      <c r="B56" t="s">
        <v>344</v>
      </c>
      <c r="C56">
        <v>1156.6916879999999</v>
      </c>
      <c r="D56">
        <v>312.16187300000001</v>
      </c>
      <c r="E56">
        <v>560.97358099999997</v>
      </c>
      <c r="F56">
        <v>29.306833999999998</v>
      </c>
      <c r="G56">
        <v>96.362756000000005</v>
      </c>
      <c r="H56">
        <v>75.943879999999993</v>
      </c>
      <c r="I56">
        <v>81.942763999999997</v>
      </c>
      <c r="J56">
        <v>1607.9456889999999</v>
      </c>
      <c r="K56">
        <v>1607.9456889999999</v>
      </c>
      <c r="L56">
        <v>1547.1676890000001</v>
      </c>
      <c r="M56">
        <v>-60.777999999999999</v>
      </c>
      <c r="N56">
        <v>3470.4375670000009</v>
      </c>
      <c r="O56">
        <v>186.79839200000001</v>
      </c>
      <c r="P56">
        <v>563.40862100000004</v>
      </c>
      <c r="Q56">
        <v>896.98914500000001</v>
      </c>
      <c r="R56">
        <v>266.41437500000001</v>
      </c>
      <c r="S56">
        <v>617.58097999999995</v>
      </c>
      <c r="T56">
        <v>566.34740699999998</v>
      </c>
      <c r="U56">
        <v>639.31302200000005</v>
      </c>
      <c r="V56">
        <v>6235.0749440000009</v>
      </c>
      <c r="X56">
        <f t="shared" si="11"/>
        <v>45737</v>
      </c>
      <c r="Y56">
        <f t="shared" si="12"/>
        <v>0.18551367840623662</v>
      </c>
      <c r="Z56">
        <f t="shared" si="30"/>
        <v>0.25788714705784294</v>
      </c>
      <c r="AA56">
        <f t="shared" si="20"/>
        <v>0.2481393893250371</v>
      </c>
      <c r="AB56">
        <f t="shared" si="21"/>
        <v>-9.7477577328058482E-3</v>
      </c>
      <c r="AC56">
        <f t="shared" si="22"/>
        <v>0.55659917453592045</v>
      </c>
      <c r="AD56">
        <f t="shared" si="23"/>
        <v>2.9959285762836851E-2</v>
      </c>
      <c r="AE56">
        <f t="shared" si="24"/>
        <v>9.0361162625986868E-2</v>
      </c>
      <c r="AF56">
        <f t="shared" si="25"/>
        <v>0.14386180648288288</v>
      </c>
      <c r="AG56">
        <f t="shared" si="26"/>
        <v>9.9049487864503821E-2</v>
      </c>
      <c r="AH56">
        <f t="shared" si="27"/>
        <v>9.0832493929362448E-2</v>
      </c>
      <c r="AI56">
        <f t="shared" si="28"/>
        <v>0.10253493787034743</v>
      </c>
      <c r="AJ56">
        <f t="shared" si="29"/>
        <v>1</v>
      </c>
      <c r="AL56">
        <f t="shared" si="13"/>
        <v>3</v>
      </c>
      <c r="AM56">
        <f t="shared" si="14"/>
        <v>2025</v>
      </c>
      <c r="AN56">
        <f t="shared" si="15"/>
        <v>0.19526143613904245</v>
      </c>
      <c r="AO56">
        <f t="shared" si="16"/>
        <v>0.2481393893250371</v>
      </c>
      <c r="AP56">
        <f t="shared" si="17"/>
        <v>0.14386180648288288</v>
      </c>
      <c r="AQ56">
        <f t="shared" si="18"/>
        <v>0.18941065049049069</v>
      </c>
      <c r="AR56">
        <f t="shared" si="19"/>
        <v>0.22332671756254674</v>
      </c>
    </row>
    <row r="57" spans="1:44" x14ac:dyDescent="0.2">
      <c r="A57">
        <v>45740</v>
      </c>
      <c r="B57" t="s">
        <v>344</v>
      </c>
      <c r="C57">
        <v>1157.1993179999999</v>
      </c>
      <c r="D57">
        <v>321.564707</v>
      </c>
      <c r="E57">
        <v>553.918949</v>
      </c>
      <c r="F57">
        <v>27.758683000000001</v>
      </c>
      <c r="G57">
        <v>94.353534999999994</v>
      </c>
      <c r="H57">
        <v>77.294880000000006</v>
      </c>
      <c r="I57">
        <v>82.308564000000004</v>
      </c>
      <c r="J57">
        <v>1606.726189</v>
      </c>
      <c r="K57">
        <v>1606.726189</v>
      </c>
      <c r="L57">
        <v>1547.9576890000001</v>
      </c>
      <c r="M57">
        <v>-58.768500000000003</v>
      </c>
      <c r="N57">
        <v>3471.149437</v>
      </c>
      <c r="O57">
        <v>187.01523800000001</v>
      </c>
      <c r="P57">
        <v>563.49297899999999</v>
      </c>
      <c r="Q57">
        <v>896.27983300000005</v>
      </c>
      <c r="R57">
        <v>266.424126</v>
      </c>
      <c r="S57">
        <v>617.91873899999996</v>
      </c>
      <c r="T57">
        <v>566.582898</v>
      </c>
      <c r="U57">
        <v>639.85974999999996</v>
      </c>
      <c r="V57">
        <v>6235.074944</v>
      </c>
      <c r="X57">
        <f t="shared" si="11"/>
        <v>45740</v>
      </c>
      <c r="Y57">
        <f t="shared" si="12"/>
        <v>0.18559509362651214</v>
      </c>
      <c r="Z57">
        <f t="shared" si="30"/>
        <v>0.25769155999418247</v>
      </c>
      <c r="AA57">
        <f t="shared" si="20"/>
        <v>0.24826609189190205</v>
      </c>
      <c r="AB57">
        <f t="shared" si="21"/>
        <v>-9.4254681022804404E-3</v>
      </c>
      <c r="AC57">
        <f t="shared" si="22"/>
        <v>0.55671334637930536</v>
      </c>
      <c r="AD57">
        <f t="shared" si="23"/>
        <v>2.9994064173994316E-2</v>
      </c>
      <c r="AE57">
        <f t="shared" si="24"/>
        <v>9.03746922147661E-2</v>
      </c>
      <c r="AF57">
        <f t="shared" si="25"/>
        <v>0.14374804489920179</v>
      </c>
      <c r="AG57">
        <f t="shared" si="26"/>
        <v>9.9103658664860469E-2</v>
      </c>
      <c r="AH57">
        <f t="shared" si="27"/>
        <v>9.0870262681480934E-2</v>
      </c>
      <c r="AI57">
        <f t="shared" si="28"/>
        <v>0.10262262374500176</v>
      </c>
      <c r="AJ57">
        <f t="shared" si="29"/>
        <v>1</v>
      </c>
      <c r="AL57">
        <f t="shared" si="13"/>
        <v>3</v>
      </c>
      <c r="AM57">
        <f t="shared" si="14"/>
        <v>2025</v>
      </c>
      <c r="AN57">
        <f t="shared" si="15"/>
        <v>0.19502056172879256</v>
      </c>
      <c r="AO57">
        <f t="shared" si="16"/>
        <v>0.24826609189190205</v>
      </c>
      <c r="AP57">
        <f t="shared" si="17"/>
        <v>0.14374804489920179</v>
      </c>
      <c r="AQ57">
        <f t="shared" si="18"/>
        <v>0.18947835087962656</v>
      </c>
      <c r="AR57">
        <f t="shared" si="19"/>
        <v>0.22348695060047702</v>
      </c>
    </row>
    <row r="58" spans="1:44" x14ac:dyDescent="0.2">
      <c r="A58">
        <v>45741</v>
      </c>
      <c r="B58" t="s">
        <v>344</v>
      </c>
      <c r="C58">
        <v>1155.9043150000002</v>
      </c>
      <c r="D58">
        <v>326.72616499999998</v>
      </c>
      <c r="E58">
        <v>550.95004500000005</v>
      </c>
      <c r="F58">
        <v>27.315325999999999</v>
      </c>
      <c r="G58">
        <v>91.971585000000005</v>
      </c>
      <c r="H58">
        <v>76.515879999999996</v>
      </c>
      <c r="I58">
        <v>82.425314</v>
      </c>
      <c r="J58">
        <v>1608.9331890000001</v>
      </c>
      <c r="K58">
        <v>1608.9331890000001</v>
      </c>
      <c r="L58">
        <v>1548.9576890000001</v>
      </c>
      <c r="M58">
        <v>-59.975499999999997</v>
      </c>
      <c r="N58">
        <v>3470.2374399999999</v>
      </c>
      <c r="O58">
        <v>187.06653800000001</v>
      </c>
      <c r="P58">
        <v>563.94018900000003</v>
      </c>
      <c r="Q58">
        <v>894.35655699999995</v>
      </c>
      <c r="R58">
        <v>266.42915599999998</v>
      </c>
      <c r="S58">
        <v>618.05513900000005</v>
      </c>
      <c r="T58">
        <v>566.79271300000005</v>
      </c>
      <c r="U58">
        <v>640.02630399999998</v>
      </c>
      <c r="V58">
        <v>6235.0749440000009</v>
      </c>
      <c r="X58">
        <f t="shared" si="11"/>
        <v>45741</v>
      </c>
      <c r="Y58">
        <f t="shared" si="12"/>
        <v>0.18538739716550232</v>
      </c>
      <c r="Z58">
        <f t="shared" si="30"/>
        <v>0.2580455252664241</v>
      </c>
      <c r="AA58">
        <f t="shared" si="20"/>
        <v>0.24842647488793357</v>
      </c>
      <c r="AB58">
        <f t="shared" si="21"/>
        <v>-9.6190503784905242E-3</v>
      </c>
      <c r="AC58">
        <f t="shared" si="22"/>
        <v>0.55656707756807344</v>
      </c>
      <c r="AD58">
        <f t="shared" si="23"/>
        <v>3.000229182169073E-2</v>
      </c>
      <c r="AE58">
        <f t="shared" si="24"/>
        <v>9.0446417094421375E-2</v>
      </c>
      <c r="AF58">
        <f t="shared" si="25"/>
        <v>0.14343958413212615</v>
      </c>
      <c r="AG58">
        <f t="shared" si="26"/>
        <v>9.9125534905519161E-2</v>
      </c>
      <c r="AH58">
        <f t="shared" si="27"/>
        <v>9.0903913439793288E-2</v>
      </c>
      <c r="AI58">
        <f t="shared" si="28"/>
        <v>0.10264933617452279</v>
      </c>
      <c r="AJ58">
        <f t="shared" si="29"/>
        <v>1</v>
      </c>
      <c r="AL58">
        <f t="shared" si="13"/>
        <v>3</v>
      </c>
      <c r="AM58">
        <f t="shared" si="14"/>
        <v>2025</v>
      </c>
      <c r="AN58">
        <f t="shared" si="15"/>
        <v>0.19500644754399285</v>
      </c>
      <c r="AO58">
        <f t="shared" si="16"/>
        <v>0.24842647488793357</v>
      </c>
      <c r="AP58">
        <f t="shared" si="17"/>
        <v>0.14343958413212615</v>
      </c>
      <c r="AQ58">
        <f t="shared" si="18"/>
        <v>0.18957195199994054</v>
      </c>
      <c r="AR58">
        <f t="shared" si="19"/>
        <v>0.22355554143600681</v>
      </c>
    </row>
    <row r="59" spans="1:44" x14ac:dyDescent="0.2">
      <c r="A59">
        <v>45742</v>
      </c>
      <c r="B59" t="s">
        <v>344</v>
      </c>
      <c r="C59">
        <v>1122.3097040000002</v>
      </c>
      <c r="D59">
        <v>308.15479199999999</v>
      </c>
      <c r="E59">
        <v>540.07403999999997</v>
      </c>
      <c r="F59">
        <v>25.796268000000001</v>
      </c>
      <c r="G59">
        <v>92.085509999999999</v>
      </c>
      <c r="H59">
        <v>73.696879999999993</v>
      </c>
      <c r="I59">
        <v>82.502213999999995</v>
      </c>
      <c r="J59">
        <v>1643.9910890000001</v>
      </c>
      <c r="K59">
        <v>1643.9910890000001</v>
      </c>
      <c r="L59">
        <v>1549.9776890000001</v>
      </c>
      <c r="M59">
        <v>-94.013400000000004</v>
      </c>
      <c r="N59">
        <v>3468.7741510000001</v>
      </c>
      <c r="O59">
        <v>186.16192599999999</v>
      </c>
      <c r="P59">
        <v>564.08230100000003</v>
      </c>
      <c r="Q59">
        <v>892.72496599999999</v>
      </c>
      <c r="R59">
        <v>266.70624700000002</v>
      </c>
      <c r="S59">
        <v>618.240139</v>
      </c>
      <c r="T59">
        <v>566.98801200000003</v>
      </c>
      <c r="U59">
        <v>640.57680700000003</v>
      </c>
      <c r="V59">
        <v>6235.0749440000009</v>
      </c>
      <c r="X59">
        <f t="shared" si="11"/>
        <v>45742</v>
      </c>
      <c r="Y59">
        <f t="shared" si="12"/>
        <v>0.17999939280280769</v>
      </c>
      <c r="Z59">
        <f t="shared" si="30"/>
        <v>0.26366821630299875</v>
      </c>
      <c r="AA59">
        <f t="shared" si="20"/>
        <v>0.24859006554388577</v>
      </c>
      <c r="AB59">
        <f t="shared" si="21"/>
        <v>-1.5078150759112991E-2</v>
      </c>
      <c r="AC59">
        <f t="shared" si="22"/>
        <v>0.55633239089419351</v>
      </c>
      <c r="AD59">
        <f t="shared" si="23"/>
        <v>2.985720743888463E-2</v>
      </c>
      <c r="AE59">
        <f t="shared" si="24"/>
        <v>9.0469209442753398E-2</v>
      </c>
      <c r="AF59">
        <f t="shared" si="25"/>
        <v>0.14317790467924804</v>
      </c>
      <c r="AG59">
        <f t="shared" si="26"/>
        <v>9.9155205759784995E-2</v>
      </c>
      <c r="AH59">
        <f t="shared" si="27"/>
        <v>9.093523607853525E-2</v>
      </c>
      <c r="AI59">
        <f t="shared" si="28"/>
        <v>0.10273762749498716</v>
      </c>
      <c r="AJ59">
        <f t="shared" si="29"/>
        <v>1</v>
      </c>
      <c r="AL59">
        <f t="shared" si="13"/>
        <v>3</v>
      </c>
      <c r="AM59">
        <f t="shared" si="14"/>
        <v>2025</v>
      </c>
      <c r="AN59">
        <f t="shared" si="15"/>
        <v>0.19507754356192067</v>
      </c>
      <c r="AO59">
        <f t="shared" si="16"/>
        <v>0.24859006554388577</v>
      </c>
      <c r="AP59">
        <f t="shared" si="17"/>
        <v>0.14317790467924804</v>
      </c>
      <c r="AQ59">
        <f t="shared" si="18"/>
        <v>0.18962441520253839</v>
      </c>
      <c r="AR59">
        <f t="shared" si="19"/>
        <v>0.22353007101240702</v>
      </c>
    </row>
    <row r="60" spans="1:44" x14ac:dyDescent="0.2">
      <c r="A60">
        <v>45743</v>
      </c>
      <c r="B60" t="s">
        <v>344</v>
      </c>
      <c r="C60">
        <v>1121.877514</v>
      </c>
      <c r="D60">
        <v>309.13283200000001</v>
      </c>
      <c r="E60">
        <v>534.891166</v>
      </c>
      <c r="F60">
        <v>25.728107999999999</v>
      </c>
      <c r="G60">
        <v>90.095281</v>
      </c>
      <c r="H60">
        <v>79.790858999999998</v>
      </c>
      <c r="I60">
        <v>82.239267999999996</v>
      </c>
      <c r="J60">
        <v>1643.061089</v>
      </c>
      <c r="K60">
        <v>1643.061089</v>
      </c>
      <c r="L60">
        <v>1551.057689</v>
      </c>
      <c r="M60">
        <v>-92.003399999999999</v>
      </c>
      <c r="N60">
        <v>3470.1363409999999</v>
      </c>
      <c r="O60">
        <v>186.46600900000001</v>
      </c>
      <c r="P60">
        <v>564.85745099999997</v>
      </c>
      <c r="Q60">
        <v>891.86882900000001</v>
      </c>
      <c r="R60">
        <v>266.506304</v>
      </c>
      <c r="S60">
        <v>618.53173900000002</v>
      </c>
      <c r="T60">
        <v>567.57061599999997</v>
      </c>
      <c r="U60">
        <v>640.84169699999995</v>
      </c>
      <c r="V60">
        <v>6235.074944</v>
      </c>
      <c r="X60">
        <f t="shared" si="11"/>
        <v>45743</v>
      </c>
      <c r="Y60">
        <f t="shared" si="12"/>
        <v>0.1799300768757528</v>
      </c>
      <c r="Z60">
        <f t="shared" si="30"/>
        <v>0.26351906011668946</v>
      </c>
      <c r="AA60">
        <f t="shared" si="20"/>
        <v>0.24876327917959987</v>
      </c>
      <c r="AB60">
        <f t="shared" si="21"/>
        <v>-1.4755780937089567E-2</v>
      </c>
      <c r="AC60">
        <f t="shared" si="22"/>
        <v>0.55655086300755774</v>
      </c>
      <c r="AD60">
        <f t="shared" si="23"/>
        <v>2.9905977181466901E-2</v>
      </c>
      <c r="AE60">
        <f t="shared" si="24"/>
        <v>9.0593530322127261E-2</v>
      </c>
      <c r="AF60">
        <f t="shared" si="25"/>
        <v>0.1430405948621746</v>
      </c>
      <c r="AG60">
        <f t="shared" si="26"/>
        <v>9.920197344142781E-2</v>
      </c>
      <c r="AH60">
        <f t="shared" si="27"/>
        <v>9.1028675853555216E-2</v>
      </c>
      <c r="AI60">
        <f t="shared" si="28"/>
        <v>0.10278011134680597</v>
      </c>
      <c r="AJ60">
        <f t="shared" si="29"/>
        <v>1</v>
      </c>
      <c r="AL60">
        <f t="shared" si="13"/>
        <v>3</v>
      </c>
      <c r="AM60">
        <f t="shared" si="14"/>
        <v>2025</v>
      </c>
      <c r="AN60">
        <f t="shared" si="15"/>
        <v>0.19468585781284237</v>
      </c>
      <c r="AO60">
        <f t="shared" si="16"/>
        <v>0.24876327917959987</v>
      </c>
      <c r="AP60">
        <f t="shared" si="17"/>
        <v>0.1430405948621746</v>
      </c>
      <c r="AQ60">
        <f t="shared" si="18"/>
        <v>0.18979550376355508</v>
      </c>
      <c r="AR60">
        <f t="shared" si="19"/>
        <v>0.22371476438182808</v>
      </c>
    </row>
    <row r="61" spans="1:44" x14ac:dyDescent="0.2">
      <c r="A61">
        <v>45755</v>
      </c>
      <c r="B61" t="s">
        <v>344</v>
      </c>
      <c r="C61">
        <v>1144.246187</v>
      </c>
      <c r="D61">
        <v>326.64435800000001</v>
      </c>
      <c r="E61">
        <v>546.22680800000001</v>
      </c>
      <c r="F61">
        <v>28.650257</v>
      </c>
      <c r="G61">
        <v>78.586039</v>
      </c>
      <c r="H61">
        <v>82.304858999999993</v>
      </c>
      <c r="I61">
        <v>81.833866</v>
      </c>
      <c r="J61">
        <v>1614.2000230000001</v>
      </c>
      <c r="K61">
        <v>1614.2000230000001</v>
      </c>
      <c r="L61">
        <v>1547.4075230000001</v>
      </c>
      <c r="M61">
        <v>-66.792500000000004</v>
      </c>
      <c r="N61">
        <v>3471.7947340000001</v>
      </c>
      <c r="O61">
        <v>187.024383</v>
      </c>
      <c r="P61">
        <v>564.805567</v>
      </c>
      <c r="Q61">
        <v>893.47439499999996</v>
      </c>
      <c r="R61">
        <v>267.56906600000002</v>
      </c>
      <c r="S61">
        <v>618.29419099999996</v>
      </c>
      <c r="T61">
        <v>567.79251199999999</v>
      </c>
      <c r="U61">
        <v>640.40368599999999</v>
      </c>
      <c r="V61">
        <v>6230.240944000001</v>
      </c>
      <c r="X61">
        <f t="shared" si="11"/>
        <v>45755</v>
      </c>
      <c r="Y61">
        <f t="shared" si="12"/>
        <v>0.1836600217046116</v>
      </c>
      <c r="Z61">
        <f t="shared" si="30"/>
        <v>0.25909110699074112</v>
      </c>
      <c r="AA61">
        <f t="shared" si="20"/>
        <v>0.24837041406724764</v>
      </c>
      <c r="AB61">
        <f t="shared" si="21"/>
        <v>-1.0720692923493457E-2</v>
      </c>
      <c r="AC61">
        <f t="shared" si="22"/>
        <v>0.55724887130464718</v>
      </c>
      <c r="AD61">
        <f t="shared" si="23"/>
        <v>3.0018804197310026E-2</v>
      </c>
      <c r="AE61">
        <f t="shared" si="24"/>
        <v>9.0655493435439743E-2</v>
      </c>
      <c r="AF61">
        <f t="shared" si="25"/>
        <v>0.14340928433280828</v>
      </c>
      <c r="AG61">
        <f t="shared" si="26"/>
        <v>9.9240815332422211E-2</v>
      </c>
      <c r="AH61">
        <f t="shared" si="27"/>
        <v>9.1134920319062368E-2</v>
      </c>
      <c r="AI61">
        <f t="shared" si="28"/>
        <v>0.10278955368760452</v>
      </c>
      <c r="AJ61">
        <f t="shared" si="29"/>
        <v>1</v>
      </c>
      <c r="AL61">
        <f t="shared" si="13"/>
        <v>4</v>
      </c>
      <c r="AM61">
        <f t="shared" si="14"/>
        <v>2025</v>
      </c>
      <c r="AN61">
        <f t="shared" si="15"/>
        <v>0.19438071462810505</v>
      </c>
      <c r="AO61">
        <f t="shared" si="16"/>
        <v>0.24837041406724764</v>
      </c>
      <c r="AP61">
        <f t="shared" si="17"/>
        <v>0.14340928433280828</v>
      </c>
      <c r="AQ61">
        <f t="shared" si="18"/>
        <v>0.18989630876786195</v>
      </c>
      <c r="AR61">
        <f t="shared" si="19"/>
        <v>0.22394327820397691</v>
      </c>
    </row>
    <row r="62" spans="1:44" x14ac:dyDescent="0.2">
      <c r="A62">
        <v>45756</v>
      </c>
      <c r="B62" t="s">
        <v>344</v>
      </c>
      <c r="C62">
        <v>1139.204371</v>
      </c>
      <c r="D62">
        <v>325.95809800000001</v>
      </c>
      <c r="E62">
        <v>541.51647600000001</v>
      </c>
      <c r="F62">
        <v>29.616046000000001</v>
      </c>
      <c r="G62">
        <v>78.859226000000007</v>
      </c>
      <c r="H62">
        <v>81.169859000000002</v>
      </c>
      <c r="I62">
        <v>82.084665999999999</v>
      </c>
      <c r="J62">
        <v>1619.8650230000001</v>
      </c>
      <c r="K62">
        <v>1619.8650230000001</v>
      </c>
      <c r="L62">
        <v>1547.4075230000001</v>
      </c>
      <c r="M62">
        <v>-72.457499999999996</v>
      </c>
      <c r="N62">
        <v>3471.17155</v>
      </c>
      <c r="O62">
        <v>187.00098299999999</v>
      </c>
      <c r="P62">
        <v>564.83742099999995</v>
      </c>
      <c r="Q62">
        <v>892.93385799999999</v>
      </c>
      <c r="R62">
        <v>268.05406599999998</v>
      </c>
      <c r="S62">
        <v>618.47569099999998</v>
      </c>
      <c r="T62">
        <v>568.06215199999997</v>
      </c>
      <c r="U62">
        <v>639.861445</v>
      </c>
      <c r="V62">
        <v>6230.2409439999992</v>
      </c>
      <c r="X62">
        <f t="shared" si="11"/>
        <v>45756</v>
      </c>
      <c r="Y62">
        <f t="shared" si="12"/>
        <v>0.18285077274533096</v>
      </c>
      <c r="Z62">
        <f t="shared" si="30"/>
        <v>0.26000038161605976</v>
      </c>
      <c r="AA62">
        <f t="shared" si="20"/>
        <v>0.24837041406724772</v>
      </c>
      <c r="AB62">
        <f t="shared" si="21"/>
        <v>-1.1629967548812027E-2</v>
      </c>
      <c r="AC62">
        <f t="shared" si="22"/>
        <v>0.55714884563860945</v>
      </c>
      <c r="AD62">
        <f t="shared" si="23"/>
        <v>3.0015048323306068E-2</v>
      </c>
      <c r="AE62">
        <f t="shared" si="24"/>
        <v>9.0660606239308231E-2</v>
      </c>
      <c r="AF62">
        <f t="shared" si="25"/>
        <v>0.14332252412483906</v>
      </c>
      <c r="AG62">
        <f t="shared" si="26"/>
        <v>9.9269947432068378E-2</v>
      </c>
      <c r="AH62">
        <f t="shared" si="27"/>
        <v>9.1178199544123442E-2</v>
      </c>
      <c r="AI62">
        <f t="shared" si="28"/>
        <v>0.10270251997496424</v>
      </c>
      <c r="AJ62">
        <f t="shared" si="29"/>
        <v>1</v>
      </c>
      <c r="AL62">
        <f t="shared" si="13"/>
        <v>4</v>
      </c>
      <c r="AM62">
        <f t="shared" si="14"/>
        <v>2025</v>
      </c>
      <c r="AN62">
        <f t="shared" si="15"/>
        <v>0.19448074029414297</v>
      </c>
      <c r="AO62">
        <f t="shared" si="16"/>
        <v>0.24837041406724772</v>
      </c>
      <c r="AP62">
        <f t="shared" si="17"/>
        <v>0.14332252412483906</v>
      </c>
      <c r="AQ62">
        <f t="shared" si="18"/>
        <v>0.18993055367137662</v>
      </c>
      <c r="AR62">
        <f t="shared" si="19"/>
        <v>0.22389576784239373</v>
      </c>
    </row>
    <row r="63" spans="1:44" x14ac:dyDescent="0.2">
      <c r="A63">
        <v>45757</v>
      </c>
      <c r="B63" t="s">
        <v>344</v>
      </c>
      <c r="C63">
        <v>1150.527812</v>
      </c>
      <c r="D63">
        <v>329.70691399999998</v>
      </c>
      <c r="E63">
        <v>543.10064999999997</v>
      </c>
      <c r="F63">
        <v>30.602674</v>
      </c>
      <c r="G63">
        <v>84.364548999999997</v>
      </c>
      <c r="H63">
        <v>80.726859000000005</v>
      </c>
      <c r="I63">
        <v>82.026166000000003</v>
      </c>
      <c r="J63">
        <v>1611.8270230000001</v>
      </c>
      <c r="K63">
        <v>1611.8270230000001</v>
      </c>
      <c r="L63">
        <v>1547.4075230000001</v>
      </c>
      <c r="M63">
        <v>-64.419499999999999</v>
      </c>
      <c r="N63">
        <v>3467.886109</v>
      </c>
      <c r="O63">
        <v>186.876983</v>
      </c>
      <c r="P63">
        <v>564.98782100000005</v>
      </c>
      <c r="Q63">
        <v>889.69609700000001</v>
      </c>
      <c r="R63">
        <v>267.95406600000001</v>
      </c>
      <c r="S63">
        <v>618.44919100000004</v>
      </c>
      <c r="T63">
        <v>568.10184400000003</v>
      </c>
      <c r="U63">
        <v>639.77417300000002</v>
      </c>
      <c r="V63">
        <v>6230.2409439999992</v>
      </c>
      <c r="X63">
        <f t="shared" si="11"/>
        <v>45757</v>
      </c>
      <c r="Y63">
        <f t="shared" si="12"/>
        <v>0.18466826922769491</v>
      </c>
      <c r="Z63">
        <f t="shared" si="30"/>
        <v>0.2587102228449546</v>
      </c>
      <c r="AA63">
        <f t="shared" si="20"/>
        <v>0.24837041406724772</v>
      </c>
      <c r="AB63">
        <f t="shared" si="21"/>
        <v>-1.0339808777706882E-2</v>
      </c>
      <c r="AC63">
        <f t="shared" si="22"/>
        <v>0.55662150792735066</v>
      </c>
      <c r="AD63">
        <f t="shared" si="23"/>
        <v>2.9995145401233783E-2</v>
      </c>
      <c r="AE63">
        <f t="shared" si="24"/>
        <v>9.0684746557692694E-2</v>
      </c>
      <c r="AF63">
        <f t="shared" si="25"/>
        <v>0.1428028394081319</v>
      </c>
      <c r="AG63">
        <f t="shared" si="26"/>
        <v>9.9265693985012615E-2</v>
      </c>
      <c r="AH63">
        <f t="shared" si="27"/>
        <v>9.1184570405275819E-2</v>
      </c>
      <c r="AI63">
        <f t="shared" si="28"/>
        <v>0.10268851217000383</v>
      </c>
      <c r="AJ63">
        <f t="shared" si="29"/>
        <v>1</v>
      </c>
      <c r="AL63">
        <f t="shared" si="13"/>
        <v>4</v>
      </c>
      <c r="AM63">
        <f t="shared" si="14"/>
        <v>2025</v>
      </c>
      <c r="AN63">
        <f t="shared" si="15"/>
        <v>0.19500807800540179</v>
      </c>
      <c r="AO63">
        <f t="shared" si="16"/>
        <v>0.24837041406724772</v>
      </c>
      <c r="AP63">
        <f t="shared" si="17"/>
        <v>0.1428028394081319</v>
      </c>
      <c r="AQ63">
        <f t="shared" si="18"/>
        <v>0.18995044054270532</v>
      </c>
      <c r="AR63">
        <f t="shared" si="19"/>
        <v>0.22386822797651346</v>
      </c>
    </row>
    <row r="64" spans="1:44" x14ac:dyDescent="0.2">
      <c r="A64">
        <v>45758</v>
      </c>
      <c r="B64" t="s">
        <v>344</v>
      </c>
      <c r="C64">
        <v>1155.0933090000001</v>
      </c>
      <c r="D64">
        <v>326.836231</v>
      </c>
      <c r="E64">
        <v>547.24255700000003</v>
      </c>
      <c r="F64">
        <v>31.352996000000001</v>
      </c>
      <c r="G64">
        <v>84.166499999999999</v>
      </c>
      <c r="H64">
        <v>83.821859000000003</v>
      </c>
      <c r="I64">
        <v>81.673165999999995</v>
      </c>
      <c r="J64">
        <v>1607.992023</v>
      </c>
      <c r="K64">
        <v>1607.992023</v>
      </c>
      <c r="L64">
        <v>1548.8075229999999</v>
      </c>
      <c r="M64">
        <v>-59.1845</v>
      </c>
      <c r="N64">
        <v>3467.1556120000005</v>
      </c>
      <c r="O64">
        <v>187.31758300000001</v>
      </c>
      <c r="P64">
        <v>565.50982099999999</v>
      </c>
      <c r="Q64">
        <v>887.55753100000004</v>
      </c>
      <c r="R64">
        <v>267.88506599999999</v>
      </c>
      <c r="S64">
        <v>618.60519099999999</v>
      </c>
      <c r="T64">
        <v>568.17400999999995</v>
      </c>
      <c r="U64">
        <v>639.99147600000003</v>
      </c>
      <c r="V64">
        <v>6230.2409440000001</v>
      </c>
      <c r="X64">
        <f t="shared" si="11"/>
        <v>45758</v>
      </c>
      <c r="Y64">
        <f t="shared" si="12"/>
        <v>0.1854010654455357</v>
      </c>
      <c r="Z64">
        <f t="shared" si="30"/>
        <v>0.25809467682763826</v>
      </c>
      <c r="AA64">
        <f t="shared" si="20"/>
        <v>0.24859512447774121</v>
      </c>
      <c r="AB64">
        <f t="shared" si="21"/>
        <v>-9.4995523498970467E-3</v>
      </c>
      <c r="AC64">
        <f t="shared" si="22"/>
        <v>0.5565042577268261</v>
      </c>
      <c r="AD64">
        <f t="shared" si="23"/>
        <v>3.0065864977564825E-2</v>
      </c>
      <c r="AE64">
        <f t="shared" si="24"/>
        <v>9.0768531439319566E-2</v>
      </c>
      <c r="AF64">
        <f t="shared" si="25"/>
        <v>0.14245958366261219</v>
      </c>
      <c r="AG64">
        <f t="shared" si="26"/>
        <v>9.9290733145039015E-2</v>
      </c>
      <c r="AH64">
        <f t="shared" si="27"/>
        <v>9.1196153584907E-2</v>
      </c>
      <c r="AI64">
        <f t="shared" si="28"/>
        <v>0.10272339091738344</v>
      </c>
      <c r="AJ64">
        <f t="shared" si="29"/>
        <v>1</v>
      </c>
      <c r="AL64">
        <f t="shared" si="13"/>
        <v>4</v>
      </c>
      <c r="AM64">
        <f t="shared" si="14"/>
        <v>2025</v>
      </c>
      <c r="AN64">
        <f t="shared" si="15"/>
        <v>0.19490061779543275</v>
      </c>
      <c r="AO64">
        <f t="shared" si="16"/>
        <v>0.24859512447774121</v>
      </c>
      <c r="AP64">
        <f t="shared" si="17"/>
        <v>0.14245958366261219</v>
      </c>
      <c r="AQ64">
        <f t="shared" si="18"/>
        <v>0.19005926458435857</v>
      </c>
      <c r="AR64">
        <f t="shared" si="19"/>
        <v>0.22398540947985529</v>
      </c>
    </row>
    <row r="65" spans="1:44" x14ac:dyDescent="0.2">
      <c r="A65">
        <v>45761</v>
      </c>
      <c r="B65" t="s">
        <v>344</v>
      </c>
      <c r="C65">
        <v>1165.159766</v>
      </c>
      <c r="D65">
        <v>338.00947400000001</v>
      </c>
      <c r="E65">
        <v>542.19645700000001</v>
      </c>
      <c r="F65">
        <v>33.480139000000001</v>
      </c>
      <c r="G65">
        <v>84.381970999999993</v>
      </c>
      <c r="H65">
        <v>85.421858999999998</v>
      </c>
      <c r="I65">
        <v>81.669865999999999</v>
      </c>
      <c r="J65">
        <v>1597.2020230000001</v>
      </c>
      <c r="K65">
        <v>1597.2020230000001</v>
      </c>
      <c r="L65">
        <v>1548.8075229999999</v>
      </c>
      <c r="M65">
        <v>-48.394500000000001</v>
      </c>
      <c r="N65">
        <v>3467.8791549999996</v>
      </c>
      <c r="O65">
        <v>188.106765</v>
      </c>
      <c r="P65">
        <v>565.70732099999998</v>
      </c>
      <c r="Q65">
        <v>887.13171399999999</v>
      </c>
      <c r="R65">
        <v>268.27940599999999</v>
      </c>
      <c r="S65">
        <v>618.67119100000002</v>
      </c>
      <c r="T65">
        <v>568.15106200000002</v>
      </c>
      <c r="U65">
        <v>640.11110199999996</v>
      </c>
      <c r="V65">
        <v>6230.240944000001</v>
      </c>
      <c r="X65">
        <f t="shared" si="11"/>
        <v>45761</v>
      </c>
      <c r="Y65">
        <f t="shared" si="12"/>
        <v>0.18701680664888259</v>
      </c>
      <c r="Z65">
        <f t="shared" si="30"/>
        <v>0.25636280159247721</v>
      </c>
      <c r="AA65">
        <f t="shared" si="20"/>
        <v>0.24859512447774118</v>
      </c>
      <c r="AB65">
        <f t="shared" si="21"/>
        <v>-7.7676771147359965E-3</v>
      </c>
      <c r="AC65">
        <f t="shared" si="22"/>
        <v>0.55662039175863998</v>
      </c>
      <c r="AD65">
        <f t="shared" si="23"/>
        <v>3.0192534556974907E-2</v>
      </c>
      <c r="AE65">
        <f t="shared" si="24"/>
        <v>9.0800231657942737E-2</v>
      </c>
      <c r="AF65">
        <f t="shared" si="25"/>
        <v>0.14239123686770849</v>
      </c>
      <c r="AG65">
        <f t="shared" si="26"/>
        <v>9.930132663581942E-2</v>
      </c>
      <c r="AH65">
        <f t="shared" si="27"/>
        <v>9.1192470260264127E-2</v>
      </c>
      <c r="AI65">
        <f t="shared" si="28"/>
        <v>0.10274259177993034</v>
      </c>
      <c r="AJ65">
        <f t="shared" si="29"/>
        <v>1</v>
      </c>
      <c r="AL65">
        <f t="shared" si="13"/>
        <v>4</v>
      </c>
      <c r="AM65">
        <f t="shared" si="14"/>
        <v>2025</v>
      </c>
      <c r="AN65">
        <f t="shared" si="15"/>
        <v>0.19478448376361859</v>
      </c>
      <c r="AO65">
        <f t="shared" si="16"/>
        <v>0.24859512447774118</v>
      </c>
      <c r="AP65">
        <f t="shared" si="17"/>
        <v>0.14239123686770849</v>
      </c>
      <c r="AQ65">
        <f t="shared" si="18"/>
        <v>0.19010155829376216</v>
      </c>
      <c r="AR65">
        <f t="shared" si="19"/>
        <v>0.22412759659716935</v>
      </c>
    </row>
    <row r="66" spans="1:44" x14ac:dyDescent="0.2">
      <c r="A66">
        <v>45762</v>
      </c>
      <c r="B66" t="s">
        <v>344</v>
      </c>
      <c r="C66">
        <v>1214.9854700000001</v>
      </c>
      <c r="D66">
        <v>351.07647900000001</v>
      </c>
      <c r="E66">
        <v>562.00685099999998</v>
      </c>
      <c r="F66">
        <v>37.637900000000002</v>
      </c>
      <c r="G66">
        <v>91.803871000000001</v>
      </c>
      <c r="H66">
        <v>91.411859000000007</v>
      </c>
      <c r="I66">
        <v>81.048509999999993</v>
      </c>
      <c r="J66">
        <v>1547.247523</v>
      </c>
      <c r="K66">
        <v>1547.247523</v>
      </c>
      <c r="L66">
        <v>1548.8075229999999</v>
      </c>
      <c r="M66">
        <v>1.56</v>
      </c>
      <c r="N66">
        <v>3468.0079509999996</v>
      </c>
      <c r="O66">
        <v>188.56600900000001</v>
      </c>
      <c r="P66">
        <v>566.09802100000002</v>
      </c>
      <c r="Q66">
        <v>886.302053</v>
      </c>
      <c r="R66">
        <v>268.77940599999999</v>
      </c>
      <c r="S66">
        <v>618.78169100000002</v>
      </c>
      <c r="T66">
        <v>568.30295799999999</v>
      </c>
      <c r="U66">
        <v>639.95721900000001</v>
      </c>
      <c r="V66">
        <v>6230.240944000001</v>
      </c>
      <c r="X66">
        <f t="shared" si="11"/>
        <v>45762</v>
      </c>
      <c r="Y66">
        <f t="shared" si="12"/>
        <v>0.1950142026481472</v>
      </c>
      <c r="Z66">
        <f t="shared" si="30"/>
        <v>0.24834473287747694</v>
      </c>
      <c r="AA66">
        <f t="shared" si="20"/>
        <v>0.24859512447774118</v>
      </c>
      <c r="AB66">
        <f t="shared" si="21"/>
        <v>2.5039160026424812E-4</v>
      </c>
      <c r="AC66">
        <f t="shared" si="22"/>
        <v>0.55664106447437567</v>
      </c>
      <c r="AD66">
        <f t="shared" si="23"/>
        <v>3.0266246633943981E-2</v>
      </c>
      <c r="AE66">
        <f t="shared" si="24"/>
        <v>9.0862941913214063E-2</v>
      </c>
      <c r="AF66">
        <f t="shared" si="25"/>
        <v>0.14225807010779387</v>
      </c>
      <c r="AG66">
        <f t="shared" si="26"/>
        <v>9.9319062707504804E-2</v>
      </c>
      <c r="AH66">
        <f t="shared" si="27"/>
        <v>9.1216850697772939E-2</v>
      </c>
      <c r="AI66">
        <f t="shared" si="28"/>
        <v>0.10271789241414608</v>
      </c>
      <c r="AJ66">
        <f t="shared" si="29"/>
        <v>1</v>
      </c>
      <c r="AL66">
        <f t="shared" si="13"/>
        <v>4</v>
      </c>
      <c r="AM66">
        <f t="shared" si="14"/>
        <v>2025</v>
      </c>
      <c r="AN66">
        <f t="shared" si="15"/>
        <v>0.19526459424841144</v>
      </c>
      <c r="AO66">
        <f t="shared" si="16"/>
        <v>0.24859512447774118</v>
      </c>
      <c r="AP66">
        <f t="shared" si="17"/>
        <v>0.14225807010779387</v>
      </c>
      <c r="AQ66">
        <f t="shared" si="18"/>
        <v>0.19018200462071888</v>
      </c>
      <c r="AR66">
        <f t="shared" si="19"/>
        <v>0.224200989745863</v>
      </c>
    </row>
    <row r="67" spans="1:44" x14ac:dyDescent="0.2">
      <c r="A67">
        <v>45763</v>
      </c>
      <c r="B67" t="s">
        <v>344</v>
      </c>
      <c r="C67">
        <v>1196.4104580000001</v>
      </c>
      <c r="D67">
        <v>351.729107</v>
      </c>
      <c r="E67">
        <v>548.60820699999999</v>
      </c>
      <c r="F67">
        <v>36.434396</v>
      </c>
      <c r="G67">
        <v>90.272129000000007</v>
      </c>
      <c r="H67">
        <v>88.458859000000004</v>
      </c>
      <c r="I67">
        <v>80.907759999999996</v>
      </c>
      <c r="J67">
        <v>1565.7165230000001</v>
      </c>
      <c r="K67">
        <v>1565.7165230000001</v>
      </c>
      <c r="L67">
        <v>1548.8075229999999</v>
      </c>
      <c r="M67">
        <v>-16.908999999999999</v>
      </c>
      <c r="N67">
        <v>3468.1139629999998</v>
      </c>
      <c r="O67">
        <v>188.54900900000001</v>
      </c>
      <c r="P67">
        <v>566.058131</v>
      </c>
      <c r="Q67">
        <v>886.27141099999994</v>
      </c>
      <c r="R67">
        <v>268.91157199999998</v>
      </c>
      <c r="S67">
        <v>618.82269099999996</v>
      </c>
      <c r="T67">
        <v>568.35876199999996</v>
      </c>
      <c r="U67">
        <v>640.05395899999996</v>
      </c>
      <c r="V67">
        <v>6230.2409439999992</v>
      </c>
      <c r="X67">
        <f t="shared" si="11"/>
        <v>45763</v>
      </c>
      <c r="Y67">
        <f t="shared" si="12"/>
        <v>0.19203277509711672</v>
      </c>
      <c r="Z67">
        <f t="shared" si="30"/>
        <v>0.25130914471419524</v>
      </c>
      <c r="AA67">
        <f t="shared" si="20"/>
        <v>0.24859512447774124</v>
      </c>
      <c r="AB67">
        <f t="shared" si="21"/>
        <v>-2.7140202364539564E-3</v>
      </c>
      <c r="AC67">
        <f t="shared" si="22"/>
        <v>0.55665808018868812</v>
      </c>
      <c r="AD67">
        <f t="shared" si="23"/>
        <v>3.0263518007530854E-2</v>
      </c>
      <c r="AE67">
        <f t="shared" si="24"/>
        <v>9.0856539271589376E-2</v>
      </c>
      <c r="AF67">
        <f t="shared" si="25"/>
        <v>0.14225315183893794</v>
      </c>
      <c r="AG67">
        <f t="shared" si="26"/>
        <v>9.9325643512383557E-2</v>
      </c>
      <c r="AH67">
        <f t="shared" si="27"/>
        <v>9.122580765473523E-2</v>
      </c>
      <c r="AI67">
        <f t="shared" si="28"/>
        <v>0.1027334199035112</v>
      </c>
      <c r="AJ67">
        <f t="shared" si="29"/>
        <v>1</v>
      </c>
      <c r="AL67">
        <f t="shared" si="13"/>
        <v>4</v>
      </c>
      <c r="AM67">
        <f t="shared" si="14"/>
        <v>2025</v>
      </c>
      <c r="AN67">
        <f t="shared" si="15"/>
        <v>0.19474679533357067</v>
      </c>
      <c r="AO67">
        <f t="shared" si="16"/>
        <v>0.24859512447774124</v>
      </c>
      <c r="AP67">
        <f t="shared" si="17"/>
        <v>0.14225315183893794</v>
      </c>
      <c r="AQ67">
        <f t="shared" si="18"/>
        <v>0.19018218278397292</v>
      </c>
      <c r="AR67">
        <f t="shared" si="19"/>
        <v>0.22422274556577729</v>
      </c>
    </row>
    <row r="68" spans="1:44" x14ac:dyDescent="0.2">
      <c r="A68">
        <v>45764</v>
      </c>
      <c r="B68" t="s">
        <v>344</v>
      </c>
      <c r="C68">
        <v>1187.7245660000001</v>
      </c>
      <c r="D68">
        <v>344.39484499999998</v>
      </c>
      <c r="E68">
        <v>546.97063500000002</v>
      </c>
      <c r="F68">
        <v>37.002693999999998</v>
      </c>
      <c r="G68">
        <v>88.721665999999999</v>
      </c>
      <c r="H68">
        <v>89.720158999999995</v>
      </c>
      <c r="I68">
        <v>80.914567000000005</v>
      </c>
      <c r="J68">
        <v>1582.396694</v>
      </c>
      <c r="K68">
        <v>1582.396694</v>
      </c>
      <c r="L68">
        <v>1549.9416940000001</v>
      </c>
      <c r="M68">
        <v>-32.454999999999998</v>
      </c>
      <c r="N68">
        <v>3472.1196839999998</v>
      </c>
      <c r="O68">
        <v>190.179036</v>
      </c>
      <c r="P68">
        <v>566.48556099999996</v>
      </c>
      <c r="Q68">
        <v>890.46176300000002</v>
      </c>
      <c r="R68">
        <v>269.12464299999999</v>
      </c>
      <c r="S68">
        <v>618.89431500000001</v>
      </c>
      <c r="T68">
        <v>568.48054300000001</v>
      </c>
      <c r="U68">
        <v>637.61846600000001</v>
      </c>
      <c r="V68">
        <v>6242.2409440000001</v>
      </c>
      <c r="X68">
        <f t="shared" ref="X68:X131" si="42">A68</f>
        <v>45764</v>
      </c>
      <c r="Y68">
        <f t="shared" ref="Y68:Y131" si="43">C68/$V68</f>
        <v>0.1902721437149319</v>
      </c>
      <c r="Z68">
        <f t="shared" si="30"/>
        <v>0.25349817608706521</v>
      </c>
      <c r="AA68">
        <f t="shared" si="20"/>
        <v>0.2482989214778378</v>
      </c>
      <c r="AB68">
        <f t="shared" si="21"/>
        <v>-5.1992546092273998E-3</v>
      </c>
      <c r="AC68">
        <f t="shared" si="22"/>
        <v>0.5562296801980029</v>
      </c>
      <c r="AD68">
        <f t="shared" si="23"/>
        <v>3.046646832541746E-2</v>
      </c>
      <c r="AE68">
        <f t="shared" si="24"/>
        <v>9.075035168972484E-2</v>
      </c>
      <c r="AF68">
        <f t="shared" si="25"/>
        <v>0.14265097598578053</v>
      </c>
      <c r="AG68">
        <f t="shared" si="26"/>
        <v>9.914617531623432E-2</v>
      </c>
      <c r="AH68">
        <f t="shared" si="27"/>
        <v>9.1069945569214161E-2</v>
      </c>
      <c r="AI68">
        <f t="shared" si="28"/>
        <v>0.10214576331163164</v>
      </c>
      <c r="AJ68">
        <f t="shared" si="29"/>
        <v>1</v>
      </c>
      <c r="AL68">
        <f t="shared" ref="AL68:AL131" si="44">MONTH(X68)</f>
        <v>4</v>
      </c>
      <c r="AM68">
        <f t="shared" ref="AM68:AM131" si="45">YEAR(X68)</f>
        <v>2025</v>
      </c>
      <c r="AN68">
        <f t="shared" ref="AN68:AN131" si="46">SUM(Y68,ABS(AB68))</f>
        <v>0.1954713983241593</v>
      </c>
      <c r="AO68">
        <f t="shared" ref="AO68:AO131" si="47">AA68</f>
        <v>0.2482989214778378</v>
      </c>
      <c r="AP68">
        <f t="shared" ref="AP68:AP131" si="48">AF68</f>
        <v>0.14265097598578053</v>
      </c>
      <c r="AQ68">
        <f t="shared" ref="AQ68:AQ131" si="49">SUM(AE68,AG68)</f>
        <v>0.18989652700595916</v>
      </c>
      <c r="AR68">
        <f t="shared" ref="AR68:AR131" si="50">SUM(AI68,AD68,AH68)</f>
        <v>0.22368217720626327</v>
      </c>
    </row>
    <row r="69" spans="1:44" x14ac:dyDescent="0.2">
      <c r="A69">
        <v>45768</v>
      </c>
      <c r="B69" t="s">
        <v>344</v>
      </c>
      <c r="C69">
        <v>1152.007006</v>
      </c>
      <c r="D69">
        <v>325.70750199999998</v>
      </c>
      <c r="E69">
        <v>533.66024600000003</v>
      </c>
      <c r="F69">
        <v>34.363872000000001</v>
      </c>
      <c r="G69">
        <v>87.902953999999994</v>
      </c>
      <c r="H69">
        <v>89.758443</v>
      </c>
      <c r="I69">
        <v>80.613989000000004</v>
      </c>
      <c r="J69">
        <v>1619.2061940000001</v>
      </c>
      <c r="K69">
        <v>1619.2061940000001</v>
      </c>
      <c r="L69">
        <v>1550.2296940000001</v>
      </c>
      <c r="M69">
        <v>-68.976500000000001</v>
      </c>
      <c r="N69">
        <v>3471.027744</v>
      </c>
      <c r="O69">
        <v>190.62553600000001</v>
      </c>
      <c r="P69">
        <v>566.49170300000003</v>
      </c>
      <c r="Q69">
        <v>890.12113799999997</v>
      </c>
      <c r="R69">
        <v>269.17281400000002</v>
      </c>
      <c r="S69">
        <v>618.88431500000002</v>
      </c>
      <c r="T69">
        <v>567.29136200000005</v>
      </c>
      <c r="U69">
        <v>637.61369000000002</v>
      </c>
      <c r="V69">
        <v>6242.240944000001</v>
      </c>
      <c r="X69">
        <f t="shared" si="42"/>
        <v>45768</v>
      </c>
      <c r="Y69">
        <f t="shared" si="43"/>
        <v>0.18455023065191056</v>
      </c>
      <c r="Z69">
        <f t="shared" si="30"/>
        <v>0.25939501671372839</v>
      </c>
      <c r="AA69">
        <f t="shared" si="20"/>
        <v>0.24834505875491239</v>
      </c>
      <c r="AB69">
        <f t="shared" si="21"/>
        <v>-1.1049957958816014E-2</v>
      </c>
      <c r="AC69">
        <f t="shared" si="22"/>
        <v>0.55605475263436088</v>
      </c>
      <c r="AD69">
        <f t="shared" si="23"/>
        <v>3.0537997124771028E-2</v>
      </c>
      <c r="AE69">
        <f t="shared" si="24"/>
        <v>9.0751335631237995E-2</v>
      </c>
      <c r="AF69">
        <f t="shared" si="25"/>
        <v>0.14259640824271264</v>
      </c>
      <c r="AG69">
        <f t="shared" si="26"/>
        <v>9.9144573327446986E-2</v>
      </c>
      <c r="AH69">
        <f t="shared" si="27"/>
        <v>9.0879440106405474E-2</v>
      </c>
      <c r="AI69">
        <f t="shared" si="28"/>
        <v>0.1021449982017868</v>
      </c>
      <c r="AJ69">
        <f t="shared" si="29"/>
        <v>1</v>
      </c>
      <c r="AL69">
        <f t="shared" si="44"/>
        <v>4</v>
      </c>
      <c r="AM69">
        <f t="shared" si="45"/>
        <v>2025</v>
      </c>
      <c r="AN69">
        <f t="shared" si="46"/>
        <v>0.19560018861072659</v>
      </c>
      <c r="AO69">
        <f t="shared" si="47"/>
        <v>0.24834505875491239</v>
      </c>
      <c r="AP69">
        <f t="shared" si="48"/>
        <v>0.14259640824271264</v>
      </c>
      <c r="AQ69">
        <f t="shared" si="49"/>
        <v>0.18989590895868497</v>
      </c>
      <c r="AR69">
        <f t="shared" si="50"/>
        <v>0.22356243543296331</v>
      </c>
    </row>
    <row r="70" spans="1:44" x14ac:dyDescent="0.2">
      <c r="A70">
        <v>45769</v>
      </c>
      <c r="B70" t="s">
        <v>344</v>
      </c>
      <c r="C70">
        <v>1154.4614980000001</v>
      </c>
      <c r="D70">
        <v>317.20774999999998</v>
      </c>
      <c r="E70">
        <v>544.66301699999997</v>
      </c>
      <c r="F70">
        <v>34.813704999999999</v>
      </c>
      <c r="G70">
        <v>88.863241000000002</v>
      </c>
      <c r="H70">
        <v>88.173467000000002</v>
      </c>
      <c r="I70">
        <v>80.740318000000002</v>
      </c>
      <c r="J70">
        <v>1617.266194</v>
      </c>
      <c r="K70">
        <v>1617.266194</v>
      </c>
      <c r="L70">
        <v>1550.2846939999999</v>
      </c>
      <c r="M70">
        <v>-66.981499999999997</v>
      </c>
      <c r="N70">
        <v>3470.5132520000006</v>
      </c>
      <c r="O70">
        <v>190.85573600000001</v>
      </c>
      <c r="P70">
        <v>566.43025599999999</v>
      </c>
      <c r="Q70">
        <v>889.42047000000002</v>
      </c>
      <c r="R70">
        <v>268.73081400000001</v>
      </c>
      <c r="S70">
        <v>618.90831500000002</v>
      </c>
      <c r="T70">
        <v>567.27474800000005</v>
      </c>
      <c r="U70">
        <v>637.62372700000003</v>
      </c>
      <c r="V70">
        <v>6242.2409439999992</v>
      </c>
      <c r="X70">
        <f t="shared" si="42"/>
        <v>45769</v>
      </c>
      <c r="Y70">
        <f t="shared" si="43"/>
        <v>0.1849434375181658</v>
      </c>
      <c r="Z70">
        <f t="shared" si="30"/>
        <v>0.25908423088898958</v>
      </c>
      <c r="AA70">
        <f t="shared" si="20"/>
        <v>0.24835386969324266</v>
      </c>
      <c r="AB70">
        <f t="shared" si="21"/>
        <v>-1.0730361195746885E-2</v>
      </c>
      <c r="AC70">
        <f t="shared" si="22"/>
        <v>0.55597233159284487</v>
      </c>
      <c r="AD70">
        <f t="shared" si="23"/>
        <v>3.0574874906655003E-2</v>
      </c>
      <c r="AE70">
        <f t="shared" si="24"/>
        <v>9.0741491890736617E-2</v>
      </c>
      <c r="AF70">
        <f t="shared" si="25"/>
        <v>0.1424841620147497</v>
      </c>
      <c r="AG70">
        <f t="shared" si="26"/>
        <v>9.9148418100536567E-2</v>
      </c>
      <c r="AH70">
        <f t="shared" si="27"/>
        <v>9.0876778562234251E-2</v>
      </c>
      <c r="AI70">
        <f t="shared" si="28"/>
        <v>0.10214660611793265</v>
      </c>
      <c r="AJ70">
        <f t="shared" si="29"/>
        <v>1</v>
      </c>
      <c r="AL70">
        <f t="shared" si="44"/>
        <v>4</v>
      </c>
      <c r="AM70">
        <f t="shared" si="45"/>
        <v>2025</v>
      </c>
      <c r="AN70">
        <f t="shared" si="46"/>
        <v>0.19567379871391269</v>
      </c>
      <c r="AO70">
        <f t="shared" si="47"/>
        <v>0.24835386969324266</v>
      </c>
      <c r="AP70">
        <f t="shared" si="48"/>
        <v>0.1424841620147497</v>
      </c>
      <c r="AQ70">
        <f t="shared" si="49"/>
        <v>0.1898899099912732</v>
      </c>
      <c r="AR70">
        <f t="shared" si="50"/>
        <v>0.22359825958682189</v>
      </c>
    </row>
    <row r="71" spans="1:44" x14ac:dyDescent="0.2">
      <c r="A71">
        <v>45770</v>
      </c>
      <c r="B71" t="s">
        <v>344</v>
      </c>
      <c r="C71">
        <v>1163.931255</v>
      </c>
      <c r="D71">
        <v>325.47076099999998</v>
      </c>
      <c r="E71">
        <v>541.66101900000001</v>
      </c>
      <c r="F71">
        <v>35.582680000000003</v>
      </c>
      <c r="G71">
        <v>90.738686999999999</v>
      </c>
      <c r="H71">
        <v>89.481466999999995</v>
      </c>
      <c r="I71">
        <v>80.996640999999997</v>
      </c>
      <c r="J71">
        <v>1606.1661939999999</v>
      </c>
      <c r="K71">
        <v>1606.1661939999999</v>
      </c>
      <c r="L71">
        <v>1550.6646940000001</v>
      </c>
      <c r="M71">
        <v>-55.5015</v>
      </c>
      <c r="N71">
        <v>3472.1434949999998</v>
      </c>
      <c r="O71">
        <v>190.88361699999999</v>
      </c>
      <c r="P71">
        <v>566.43485599999997</v>
      </c>
      <c r="Q71">
        <v>890.75251000000003</v>
      </c>
      <c r="R71">
        <v>268.03081400000002</v>
      </c>
      <c r="S71">
        <v>618.90351499999997</v>
      </c>
      <c r="T71">
        <v>567.48114899999996</v>
      </c>
      <c r="U71">
        <v>637.68784800000003</v>
      </c>
      <c r="V71">
        <v>6242.2409439999992</v>
      </c>
      <c r="X71">
        <f t="shared" si="42"/>
        <v>45770</v>
      </c>
      <c r="Y71">
        <f t="shared" si="43"/>
        <v>0.18646048197142454</v>
      </c>
      <c r="Z71">
        <f t="shared" si="30"/>
        <v>0.25730602333507108</v>
      </c>
      <c r="AA71">
        <f t="shared" si="20"/>
        <v>0.24841474526716062</v>
      </c>
      <c r="AB71">
        <f t="shared" si="21"/>
        <v>-8.89127806791048E-3</v>
      </c>
      <c r="AC71">
        <f t="shared" si="22"/>
        <v>0.55623349469350447</v>
      </c>
      <c r="AD71">
        <f t="shared" si="23"/>
        <v>3.0579341411592909E-2</v>
      </c>
      <c r="AE71">
        <f t="shared" si="24"/>
        <v>9.0742228805578778E-2</v>
      </c>
      <c r="AF71">
        <f t="shared" si="25"/>
        <v>0.14269755332917508</v>
      </c>
      <c r="AG71">
        <f t="shared" si="26"/>
        <v>9.9147649145918657E-2</v>
      </c>
      <c r="AH71">
        <f t="shared" si="27"/>
        <v>9.0909843771003279E-2</v>
      </c>
      <c r="AI71">
        <f t="shared" si="28"/>
        <v>0.1021568782302358</v>
      </c>
      <c r="AJ71">
        <f t="shared" si="29"/>
        <v>1</v>
      </c>
      <c r="AL71">
        <f t="shared" si="44"/>
        <v>4</v>
      </c>
      <c r="AM71">
        <f t="shared" si="45"/>
        <v>2025</v>
      </c>
      <c r="AN71">
        <f t="shared" si="46"/>
        <v>0.19535176003933502</v>
      </c>
      <c r="AO71">
        <f t="shared" si="47"/>
        <v>0.24841474526716062</v>
      </c>
      <c r="AP71">
        <f t="shared" si="48"/>
        <v>0.14269755332917508</v>
      </c>
      <c r="AQ71">
        <f t="shared" si="49"/>
        <v>0.18988987795149742</v>
      </c>
      <c r="AR71">
        <f t="shared" si="50"/>
        <v>0.22364606341283197</v>
      </c>
    </row>
    <row r="72" spans="1:44" x14ac:dyDescent="0.2">
      <c r="A72">
        <v>45771</v>
      </c>
      <c r="B72" t="s">
        <v>344</v>
      </c>
      <c r="C72">
        <v>1179.6352320000001</v>
      </c>
      <c r="D72">
        <v>322.643868</v>
      </c>
      <c r="E72">
        <v>557.34134200000005</v>
      </c>
      <c r="F72">
        <v>35.077064</v>
      </c>
      <c r="G72">
        <v>94.544300000000007</v>
      </c>
      <c r="H72">
        <v>88.960466999999994</v>
      </c>
      <c r="I72">
        <v>81.068190999999999</v>
      </c>
      <c r="J72">
        <v>1604.9568859999999</v>
      </c>
      <c r="K72">
        <v>1604.9568859999999</v>
      </c>
      <c r="L72">
        <v>1553.153386</v>
      </c>
      <c r="M72">
        <v>-51.8035</v>
      </c>
      <c r="N72">
        <v>3485.6488259999996</v>
      </c>
      <c r="O72">
        <v>191.11572899999999</v>
      </c>
      <c r="P72">
        <v>568.31908399999998</v>
      </c>
      <c r="Q72">
        <v>895.142473</v>
      </c>
      <c r="R72">
        <v>269.03119800000002</v>
      </c>
      <c r="S72">
        <v>619.64131299999997</v>
      </c>
      <c r="T72">
        <v>567.62428899999998</v>
      </c>
      <c r="U72">
        <v>643.80593799999997</v>
      </c>
      <c r="V72">
        <v>6270.2409440000001</v>
      </c>
      <c r="X72">
        <f t="shared" si="42"/>
        <v>45771</v>
      </c>
      <c r="Y72">
        <f t="shared" si="43"/>
        <v>0.18813236086705634</v>
      </c>
      <c r="Z72">
        <f t="shared" si="30"/>
        <v>0.25596414879970197</v>
      </c>
      <c r="AA72">
        <f t="shared" si="20"/>
        <v>0.24770234507275418</v>
      </c>
      <c r="AB72">
        <f t="shared" si="21"/>
        <v>-8.2618037269478178E-3</v>
      </c>
      <c r="AC72">
        <f t="shared" si="22"/>
        <v>0.5559034903332416</v>
      </c>
      <c r="AD72">
        <f t="shared" si="23"/>
        <v>3.0479806231828908E-2</v>
      </c>
      <c r="AE72">
        <f t="shared" si="24"/>
        <v>9.0637519207906206E-2</v>
      </c>
      <c r="AF72">
        <f t="shared" si="25"/>
        <v>0.14276045864817408</v>
      </c>
      <c r="AG72">
        <f t="shared" si="26"/>
        <v>9.8822568149145112E-2</v>
      </c>
      <c r="AH72">
        <f t="shared" si="27"/>
        <v>9.0526710866375912E-2</v>
      </c>
      <c r="AI72">
        <f t="shared" si="28"/>
        <v>0.10267642722981141</v>
      </c>
      <c r="AJ72">
        <f t="shared" si="29"/>
        <v>1</v>
      </c>
      <c r="AL72">
        <f t="shared" si="44"/>
        <v>4</v>
      </c>
      <c r="AM72">
        <f t="shared" si="45"/>
        <v>2025</v>
      </c>
      <c r="AN72">
        <f t="shared" si="46"/>
        <v>0.19639416459400416</v>
      </c>
      <c r="AO72">
        <f t="shared" si="47"/>
        <v>0.24770234507275418</v>
      </c>
      <c r="AP72">
        <f t="shared" si="48"/>
        <v>0.14276045864817408</v>
      </c>
      <c r="AQ72">
        <f t="shared" si="49"/>
        <v>0.18946008735705133</v>
      </c>
      <c r="AR72">
        <f t="shared" si="50"/>
        <v>0.22368294432801622</v>
      </c>
    </row>
    <row r="73" spans="1:44" x14ac:dyDescent="0.2">
      <c r="A73">
        <v>45772</v>
      </c>
      <c r="B73" t="s">
        <v>344</v>
      </c>
      <c r="C73">
        <v>1157.5782040000001</v>
      </c>
      <c r="D73">
        <v>313.20283899999998</v>
      </c>
      <c r="E73">
        <v>549.56364299999996</v>
      </c>
      <c r="F73">
        <v>34.627071999999998</v>
      </c>
      <c r="G73">
        <v>90.127157999999994</v>
      </c>
      <c r="H73">
        <v>89.129868999999999</v>
      </c>
      <c r="I73">
        <v>80.927622999999997</v>
      </c>
      <c r="J73">
        <v>1617.0058859999999</v>
      </c>
      <c r="K73">
        <v>1617.0058859999999</v>
      </c>
      <c r="L73">
        <v>1553.153386</v>
      </c>
      <c r="M73">
        <v>-63.852499999999999</v>
      </c>
      <c r="N73">
        <v>3492.0881680000002</v>
      </c>
      <c r="O73">
        <v>191.175152</v>
      </c>
      <c r="P73">
        <v>568.84803999999997</v>
      </c>
      <c r="Q73">
        <v>901.14075000000003</v>
      </c>
      <c r="R73">
        <v>268.88119799999998</v>
      </c>
      <c r="S73">
        <v>619.60231299999998</v>
      </c>
      <c r="T73">
        <v>567.79708400000004</v>
      </c>
      <c r="U73">
        <v>643.52482899999995</v>
      </c>
      <c r="V73">
        <v>6266.6722580000005</v>
      </c>
      <c r="X73">
        <f t="shared" si="42"/>
        <v>45772</v>
      </c>
      <c r="Y73">
        <f t="shared" si="43"/>
        <v>0.18471976135695337</v>
      </c>
      <c r="Z73">
        <f t="shared" si="30"/>
        <v>0.258032623923445</v>
      </c>
      <c r="AA73">
        <f t="shared" si="20"/>
        <v>0.24784340429120935</v>
      </c>
      <c r="AB73">
        <f t="shared" si="21"/>
        <v>-1.0189219632235631E-2</v>
      </c>
      <c r="AC73">
        <f t="shared" si="22"/>
        <v>0.5572476147196016</v>
      </c>
      <c r="AD73">
        <f t="shared" si="23"/>
        <v>3.0506645972421299E-2</v>
      </c>
      <c r="AE73">
        <f t="shared" si="24"/>
        <v>9.0773542413010597E-2</v>
      </c>
      <c r="AF73">
        <f t="shared" si="25"/>
        <v>0.14379892754876539</v>
      </c>
      <c r="AG73">
        <f t="shared" si="26"/>
        <v>9.8872621303757985E-2</v>
      </c>
      <c r="AH73">
        <f t="shared" si="27"/>
        <v>9.0605836817962401E-2</v>
      </c>
      <c r="AI73">
        <f t="shared" si="28"/>
        <v>0.10269004066368391</v>
      </c>
      <c r="AJ73">
        <f t="shared" si="29"/>
        <v>1</v>
      </c>
      <c r="AL73">
        <f t="shared" si="44"/>
        <v>4</v>
      </c>
      <c r="AM73">
        <f t="shared" si="45"/>
        <v>2025</v>
      </c>
      <c r="AN73">
        <f t="shared" si="46"/>
        <v>0.19490898098918899</v>
      </c>
      <c r="AO73">
        <f t="shared" si="47"/>
        <v>0.24784340429120935</v>
      </c>
      <c r="AP73">
        <f t="shared" si="48"/>
        <v>0.14379892754876539</v>
      </c>
      <c r="AQ73">
        <f t="shared" si="49"/>
        <v>0.18964616371676857</v>
      </c>
      <c r="AR73">
        <f t="shared" si="50"/>
        <v>0.22380252345406759</v>
      </c>
    </row>
    <row r="74" spans="1:44" x14ac:dyDescent="0.2">
      <c r="A74">
        <v>45775</v>
      </c>
      <c r="B74" t="s">
        <v>344</v>
      </c>
      <c r="C74">
        <v>1145.3539160000003</v>
      </c>
      <c r="D74">
        <v>312.12411200000003</v>
      </c>
      <c r="E74">
        <v>541.27129200000002</v>
      </c>
      <c r="F74">
        <v>33.231079999999999</v>
      </c>
      <c r="G74">
        <v>90.848331000000002</v>
      </c>
      <c r="H74">
        <v>86.897869</v>
      </c>
      <c r="I74">
        <v>80.981232000000006</v>
      </c>
      <c r="J74">
        <v>1629.330886</v>
      </c>
      <c r="K74">
        <v>1629.330886</v>
      </c>
      <c r="L74">
        <v>1553.153386</v>
      </c>
      <c r="M74">
        <v>-76.177499999999995</v>
      </c>
      <c r="N74">
        <v>3491.9874559999998</v>
      </c>
      <c r="O74">
        <v>191.13395199999999</v>
      </c>
      <c r="P74">
        <v>568.88178100000005</v>
      </c>
      <c r="Q74">
        <v>901.03526499999998</v>
      </c>
      <c r="R74">
        <v>268.23456299999998</v>
      </c>
      <c r="S74">
        <v>619.53481299999999</v>
      </c>
      <c r="T74">
        <v>568.03774499999997</v>
      </c>
      <c r="U74">
        <v>643.36389999999994</v>
      </c>
      <c r="V74">
        <v>6266.6722580000005</v>
      </c>
      <c r="X74">
        <f t="shared" si="42"/>
        <v>45775</v>
      </c>
      <c r="Y74">
        <f t="shared" si="43"/>
        <v>0.18276907884209959</v>
      </c>
      <c r="Z74">
        <f t="shared" si="30"/>
        <v>0.25999937748778945</v>
      </c>
      <c r="AA74">
        <f t="shared" si="20"/>
        <v>0.24784340429120935</v>
      </c>
      <c r="AB74">
        <f t="shared" si="21"/>
        <v>-1.2155973196580083E-2</v>
      </c>
      <c r="AC74">
        <f t="shared" si="22"/>
        <v>0.55723154367011096</v>
      </c>
      <c r="AD74">
        <f t="shared" si="23"/>
        <v>3.0500071510202151E-2</v>
      </c>
      <c r="AE74">
        <f t="shared" si="24"/>
        <v>9.0778926610334307E-2</v>
      </c>
      <c r="AF74">
        <f t="shared" si="25"/>
        <v>0.14378209485101812</v>
      </c>
      <c r="AG74">
        <f t="shared" si="26"/>
        <v>9.8861850036772725E-2</v>
      </c>
      <c r="AH74">
        <f t="shared" si="27"/>
        <v>9.0644240134761481E-2</v>
      </c>
      <c r="AI74">
        <f t="shared" si="28"/>
        <v>0.10266436052702214</v>
      </c>
      <c r="AJ74">
        <f t="shared" si="29"/>
        <v>1</v>
      </c>
      <c r="AL74">
        <f t="shared" si="44"/>
        <v>4</v>
      </c>
      <c r="AM74">
        <f t="shared" si="45"/>
        <v>2025</v>
      </c>
      <c r="AN74">
        <f t="shared" si="46"/>
        <v>0.19492505203867966</v>
      </c>
      <c r="AO74">
        <f t="shared" si="47"/>
        <v>0.24784340429120935</v>
      </c>
      <c r="AP74">
        <f t="shared" si="48"/>
        <v>0.14378209485101812</v>
      </c>
      <c r="AQ74">
        <f t="shared" si="49"/>
        <v>0.18964077664710705</v>
      </c>
      <c r="AR74">
        <f t="shared" si="50"/>
        <v>0.2238086721719858</v>
      </c>
    </row>
    <row r="75" spans="1:44" x14ac:dyDescent="0.2">
      <c r="A75">
        <v>45776</v>
      </c>
      <c r="B75" t="s">
        <v>344</v>
      </c>
      <c r="C75">
        <v>1138.6191469999999</v>
      </c>
      <c r="D75">
        <v>311.98981600000002</v>
      </c>
      <c r="E75">
        <v>533.90194499999996</v>
      </c>
      <c r="F75">
        <v>33.215998999999996</v>
      </c>
      <c r="G75">
        <v>90.714453000000006</v>
      </c>
      <c r="H75">
        <v>87.957869000000002</v>
      </c>
      <c r="I75">
        <v>80.839065000000005</v>
      </c>
      <c r="J75">
        <v>1636.1718860000001</v>
      </c>
      <c r="K75">
        <v>1636.1718860000001</v>
      </c>
      <c r="L75">
        <v>1553.153386</v>
      </c>
      <c r="M75">
        <v>-83.018500000000003</v>
      </c>
      <c r="N75">
        <v>3491.8812250000001</v>
      </c>
      <c r="O75">
        <v>190.74265199999999</v>
      </c>
      <c r="P75">
        <v>569.43418099999997</v>
      </c>
      <c r="Q75">
        <v>900.529898</v>
      </c>
      <c r="R75">
        <v>268.23456299999998</v>
      </c>
      <c r="S75">
        <v>619.56431299999997</v>
      </c>
      <c r="T75">
        <v>568.17993300000001</v>
      </c>
      <c r="U75">
        <v>643.43024800000001</v>
      </c>
      <c r="V75">
        <v>6266.6722580000005</v>
      </c>
      <c r="X75">
        <f t="shared" si="42"/>
        <v>45776</v>
      </c>
      <c r="Y75">
        <f t="shared" si="43"/>
        <v>0.18169438262012902</v>
      </c>
      <c r="Z75">
        <f t="shared" si="30"/>
        <v>0.26109102544995422</v>
      </c>
      <c r="AA75">
        <f t="shared" si="20"/>
        <v>0.24784340429120935</v>
      </c>
      <c r="AB75">
        <f t="shared" si="21"/>
        <v>-1.3247621158744822E-2</v>
      </c>
      <c r="AC75">
        <f t="shared" si="22"/>
        <v>0.55721459192991674</v>
      </c>
      <c r="AD75">
        <f t="shared" si="23"/>
        <v>3.043763007655282E-2</v>
      </c>
      <c r="AE75">
        <f t="shared" si="24"/>
        <v>9.0867075467855093E-2</v>
      </c>
      <c r="AF75">
        <f t="shared" si="25"/>
        <v>0.14370145125275832</v>
      </c>
      <c r="AG75">
        <f t="shared" si="26"/>
        <v>9.8866557479381098E-2</v>
      </c>
      <c r="AH75">
        <f t="shared" si="27"/>
        <v>9.0666929688985168E-2</v>
      </c>
      <c r="AI75">
        <f t="shared" si="28"/>
        <v>0.10267494796438419</v>
      </c>
      <c r="AJ75">
        <f t="shared" si="29"/>
        <v>1</v>
      </c>
      <c r="AL75">
        <f t="shared" si="44"/>
        <v>4</v>
      </c>
      <c r="AM75">
        <f t="shared" si="45"/>
        <v>2025</v>
      </c>
      <c r="AN75">
        <f t="shared" si="46"/>
        <v>0.19494200377887383</v>
      </c>
      <c r="AO75">
        <f t="shared" si="47"/>
        <v>0.24784340429120935</v>
      </c>
      <c r="AP75">
        <f t="shared" si="48"/>
        <v>0.14370145125275832</v>
      </c>
      <c r="AQ75">
        <f t="shared" si="49"/>
        <v>0.18973363294723619</v>
      </c>
      <c r="AR75">
        <f t="shared" si="50"/>
        <v>0.22377950772992217</v>
      </c>
    </row>
    <row r="76" spans="1:44" x14ac:dyDescent="0.2">
      <c r="A76">
        <v>45777</v>
      </c>
      <c r="B76" t="s">
        <v>344</v>
      </c>
      <c r="C76">
        <v>1132.0699850000001</v>
      </c>
      <c r="D76">
        <v>318.02630199999999</v>
      </c>
      <c r="E76">
        <v>514.03699700000004</v>
      </c>
      <c r="F76">
        <v>30.833175000000001</v>
      </c>
      <c r="G76">
        <v>87.564237000000006</v>
      </c>
      <c r="H76">
        <v>100.53586900000001</v>
      </c>
      <c r="I76">
        <v>81.073404999999994</v>
      </c>
      <c r="J76">
        <v>1644.8228859999999</v>
      </c>
      <c r="K76">
        <v>1644.8228859999999</v>
      </c>
      <c r="L76">
        <v>1553.903386</v>
      </c>
      <c r="M76">
        <v>-90.919499999999999</v>
      </c>
      <c r="N76">
        <v>3489.7793869999996</v>
      </c>
      <c r="O76">
        <v>190.415852</v>
      </c>
      <c r="P76">
        <v>570.34045200000003</v>
      </c>
      <c r="Q76">
        <v>899.65545999999995</v>
      </c>
      <c r="R76">
        <v>267.63456300000001</v>
      </c>
      <c r="S76">
        <v>619.54806299999996</v>
      </c>
      <c r="T76">
        <v>568.25068999999996</v>
      </c>
      <c r="U76">
        <v>641.56886999999995</v>
      </c>
      <c r="V76">
        <v>6266.6722580000005</v>
      </c>
      <c r="X76">
        <f t="shared" si="42"/>
        <v>45777</v>
      </c>
      <c r="Y76">
        <f t="shared" si="43"/>
        <v>0.18064930451003011</v>
      </c>
      <c r="Z76">
        <f t="shared" si="30"/>
        <v>0.26247150294164939</v>
      </c>
      <c r="AA76">
        <f t="shared" si="20"/>
        <v>0.24796308503548994</v>
      </c>
      <c r="AB76">
        <f t="shared" si="21"/>
        <v>-1.450841790615947E-2</v>
      </c>
      <c r="AC76">
        <f t="shared" si="22"/>
        <v>0.5568791925483203</v>
      </c>
      <c r="AD76">
        <f t="shared" si="23"/>
        <v>3.0385481186911624E-2</v>
      </c>
      <c r="AE76">
        <f t="shared" si="24"/>
        <v>9.1011693051588335E-2</v>
      </c>
      <c r="AF76">
        <f t="shared" si="25"/>
        <v>0.14356191339853533</v>
      </c>
      <c r="AG76">
        <f t="shared" si="26"/>
        <v>9.8863964396588344E-2</v>
      </c>
      <c r="AH76">
        <f t="shared" si="27"/>
        <v>9.0678220689549255E-2</v>
      </c>
      <c r="AI76">
        <f t="shared" si="28"/>
        <v>0.10237791982514748</v>
      </c>
      <c r="AJ76">
        <f t="shared" si="29"/>
        <v>1</v>
      </c>
      <c r="AL76">
        <f t="shared" si="44"/>
        <v>4</v>
      </c>
      <c r="AM76">
        <f t="shared" si="45"/>
        <v>2025</v>
      </c>
      <c r="AN76">
        <f t="shared" si="46"/>
        <v>0.19515772241618959</v>
      </c>
      <c r="AO76">
        <f t="shared" si="47"/>
        <v>0.24796308503548994</v>
      </c>
      <c r="AP76">
        <f t="shared" si="48"/>
        <v>0.14356191339853533</v>
      </c>
      <c r="AQ76">
        <f t="shared" si="49"/>
        <v>0.18987565744817669</v>
      </c>
      <c r="AR76">
        <f t="shared" si="50"/>
        <v>0.22344162170160836</v>
      </c>
    </row>
    <row r="77" spans="1:44" x14ac:dyDescent="0.2">
      <c r="A77">
        <v>45779</v>
      </c>
      <c r="B77" t="s">
        <v>344</v>
      </c>
      <c r="C77">
        <v>1129.7614210000002</v>
      </c>
      <c r="D77">
        <v>313.02589899999998</v>
      </c>
      <c r="E77">
        <v>513.48715800000002</v>
      </c>
      <c r="F77">
        <v>29.698063000000001</v>
      </c>
      <c r="G77">
        <v>90.724811000000003</v>
      </c>
      <c r="H77">
        <v>101.140907</v>
      </c>
      <c r="I77">
        <v>81.684583000000003</v>
      </c>
      <c r="J77">
        <v>1656.9304119999999</v>
      </c>
      <c r="K77">
        <v>1656.9304119999999</v>
      </c>
      <c r="L77">
        <v>1553.7929119999999</v>
      </c>
      <c r="M77">
        <v>-103.1375</v>
      </c>
      <c r="N77">
        <v>3489.3804250000003</v>
      </c>
      <c r="O77">
        <v>190.69906499999999</v>
      </c>
      <c r="P77">
        <v>570.71877300000006</v>
      </c>
      <c r="Q77">
        <v>897.55315399999995</v>
      </c>
      <c r="R77">
        <v>266.10456299999998</v>
      </c>
      <c r="S77">
        <v>618.97719600000005</v>
      </c>
      <c r="T77">
        <v>568.474424</v>
      </c>
      <c r="U77">
        <v>642.95781299999999</v>
      </c>
      <c r="V77">
        <v>6276.0722580000001</v>
      </c>
      <c r="X77">
        <f t="shared" si="42"/>
        <v>45779</v>
      </c>
      <c r="Y77">
        <f t="shared" si="43"/>
        <v>0.18001090085601115</v>
      </c>
      <c r="Z77">
        <f t="shared" si="30"/>
        <v>0.26400754227900092</v>
      </c>
      <c r="AA77">
        <f t="shared" si="20"/>
        <v>0.24757409540965802</v>
      </c>
      <c r="AB77">
        <f t="shared" si="21"/>
        <v>-1.6433446869342911E-2</v>
      </c>
      <c r="AC77">
        <f t="shared" si="22"/>
        <v>0.55598155686498796</v>
      </c>
      <c r="AD77">
        <f t="shared" si="23"/>
        <v>3.0385097105425963E-2</v>
      </c>
      <c r="AE77">
        <f t="shared" si="24"/>
        <v>9.0935660001765395E-2</v>
      </c>
      <c r="AF77">
        <f t="shared" si="25"/>
        <v>0.14301192164508694</v>
      </c>
      <c r="AG77">
        <f t="shared" si="26"/>
        <v>9.8624931414867084E-2</v>
      </c>
      <c r="AH77">
        <f t="shared" si="27"/>
        <v>9.0578055929068618E-2</v>
      </c>
      <c r="AI77">
        <f t="shared" si="28"/>
        <v>0.10244589076877388</v>
      </c>
      <c r="AJ77">
        <f t="shared" si="29"/>
        <v>1</v>
      </c>
      <c r="AL77">
        <f t="shared" si="44"/>
        <v>5</v>
      </c>
      <c r="AM77">
        <f t="shared" si="45"/>
        <v>2025</v>
      </c>
      <c r="AN77">
        <f t="shared" si="46"/>
        <v>0.19644434772535407</v>
      </c>
      <c r="AO77">
        <f t="shared" si="47"/>
        <v>0.24757409540965802</v>
      </c>
      <c r="AP77">
        <f t="shared" si="48"/>
        <v>0.14301192164508694</v>
      </c>
      <c r="AQ77">
        <f t="shared" si="49"/>
        <v>0.18956059141663248</v>
      </c>
      <c r="AR77">
        <f t="shared" si="50"/>
        <v>0.22340904380326845</v>
      </c>
    </row>
    <row r="78" spans="1:44" x14ac:dyDescent="0.2">
      <c r="A78">
        <v>45782</v>
      </c>
      <c r="B78" t="s">
        <v>344</v>
      </c>
      <c r="C78">
        <v>1122.6728439999999</v>
      </c>
      <c r="D78">
        <v>311.90769399999999</v>
      </c>
      <c r="E78">
        <v>510.46195599999999</v>
      </c>
      <c r="F78">
        <v>29.763425000000002</v>
      </c>
      <c r="G78">
        <v>89.936660000000003</v>
      </c>
      <c r="H78">
        <v>98.761849999999995</v>
      </c>
      <c r="I78">
        <v>81.841258999999994</v>
      </c>
      <c r="J78">
        <v>1661.5664119999999</v>
      </c>
      <c r="K78">
        <v>1661.5664119999999</v>
      </c>
      <c r="L78">
        <v>1554.0229119999999</v>
      </c>
      <c r="M78">
        <v>-107.54349999999999</v>
      </c>
      <c r="N78">
        <v>3491.8330020000003</v>
      </c>
      <c r="O78">
        <v>190.96884800000001</v>
      </c>
      <c r="P78">
        <v>571.03379600000005</v>
      </c>
      <c r="Q78">
        <v>899.27118399999995</v>
      </c>
      <c r="R78">
        <v>266.11112100000003</v>
      </c>
      <c r="S78">
        <v>618.86917300000005</v>
      </c>
      <c r="T78">
        <v>568.65821300000005</v>
      </c>
      <c r="U78">
        <v>643.03178800000001</v>
      </c>
      <c r="V78">
        <v>6276.0722580000001</v>
      </c>
      <c r="X78">
        <f t="shared" si="42"/>
        <v>45782</v>
      </c>
      <c r="Y78">
        <f t="shared" si="43"/>
        <v>0.17888144015055729</v>
      </c>
      <c r="Z78">
        <f t="shared" si="30"/>
        <v>0.26474622083613364</v>
      </c>
      <c r="AA78">
        <f t="shared" si="20"/>
        <v>0.24761074253393336</v>
      </c>
      <c r="AB78">
        <f t="shared" si="21"/>
        <v>-1.713547830220026E-2</v>
      </c>
      <c r="AC78">
        <f t="shared" si="22"/>
        <v>0.55637233901330907</v>
      </c>
      <c r="AD78">
        <f t="shared" si="23"/>
        <v>3.0428083066853691E-2</v>
      </c>
      <c r="AE78">
        <f t="shared" si="24"/>
        <v>9.0985854293202759E-2</v>
      </c>
      <c r="AF78">
        <f t="shared" si="25"/>
        <v>0.1432856645099512</v>
      </c>
      <c r="AG78">
        <f t="shared" si="26"/>
        <v>9.8607719535277541E-2</v>
      </c>
      <c r="AH78">
        <f t="shared" si="27"/>
        <v>9.0607340008735771E-2</v>
      </c>
      <c r="AI78">
        <f t="shared" si="28"/>
        <v>0.10245767759928809</v>
      </c>
      <c r="AJ78">
        <f t="shared" si="29"/>
        <v>1</v>
      </c>
      <c r="AL78">
        <f t="shared" si="44"/>
        <v>5</v>
      </c>
      <c r="AM78">
        <f t="shared" si="45"/>
        <v>2025</v>
      </c>
      <c r="AN78">
        <f t="shared" si="46"/>
        <v>0.19601691845275754</v>
      </c>
      <c r="AO78">
        <f t="shared" si="47"/>
        <v>0.24761074253393336</v>
      </c>
      <c r="AP78">
        <f t="shared" si="48"/>
        <v>0.1432856645099512</v>
      </c>
      <c r="AQ78">
        <f t="shared" si="49"/>
        <v>0.1895935738284803</v>
      </c>
      <c r="AR78">
        <f t="shared" si="50"/>
        <v>0.22349310067487754</v>
      </c>
    </row>
    <row r="79" spans="1:44" x14ac:dyDescent="0.2">
      <c r="A79">
        <v>45783</v>
      </c>
      <c r="B79" t="s">
        <v>344</v>
      </c>
      <c r="C79">
        <v>1128.6986400000001</v>
      </c>
      <c r="D79">
        <v>317.44974100000002</v>
      </c>
      <c r="E79">
        <v>512.623334</v>
      </c>
      <c r="F79">
        <v>30.275694999999999</v>
      </c>
      <c r="G79">
        <v>87.778115999999997</v>
      </c>
      <c r="H79">
        <v>98.519994999999994</v>
      </c>
      <c r="I79">
        <v>82.051759000000004</v>
      </c>
      <c r="J79">
        <v>1654.2904120000001</v>
      </c>
      <c r="K79">
        <v>1654.2904120000001</v>
      </c>
      <c r="L79">
        <v>1554.8529120000001</v>
      </c>
      <c r="M79">
        <v>-99.4375</v>
      </c>
      <c r="N79">
        <v>3493.0832060000002</v>
      </c>
      <c r="O79">
        <v>191.41084799999999</v>
      </c>
      <c r="P79">
        <v>571.12057400000003</v>
      </c>
      <c r="Q79">
        <v>900.33984799999996</v>
      </c>
      <c r="R79">
        <v>265.87490400000002</v>
      </c>
      <c r="S79">
        <v>618.83235100000002</v>
      </c>
      <c r="T79">
        <v>568.50878999999998</v>
      </c>
      <c r="U79">
        <v>642.87079500000004</v>
      </c>
      <c r="V79">
        <v>6276.0722580000001</v>
      </c>
      <c r="X79">
        <f t="shared" si="42"/>
        <v>45783</v>
      </c>
      <c r="Y79">
        <f t="shared" si="43"/>
        <v>0.17984156230216558</v>
      </c>
      <c r="Z79">
        <f t="shared" si="30"/>
        <v>0.26358689702644911</v>
      </c>
      <c r="AA79">
        <f t="shared" si="20"/>
        <v>0.24774299085197052</v>
      </c>
      <c r="AB79">
        <f t="shared" si="21"/>
        <v>-1.5843906174478593E-2</v>
      </c>
      <c r="AC79">
        <f t="shared" si="22"/>
        <v>0.55657154067138537</v>
      </c>
      <c r="AD79">
        <f t="shared" si="23"/>
        <v>3.0498509279591534E-2</v>
      </c>
      <c r="AE79">
        <f t="shared" si="24"/>
        <v>9.0999681093856519E-2</v>
      </c>
      <c r="AF79">
        <f t="shared" si="25"/>
        <v>0.1434559404335016</v>
      </c>
      <c r="AG79">
        <f t="shared" si="26"/>
        <v>9.8601852490016378E-2</v>
      </c>
      <c r="AH79">
        <f t="shared" si="27"/>
        <v>9.0583531646776641E-2</v>
      </c>
      <c r="AI79">
        <f t="shared" si="28"/>
        <v>0.10243202572764261</v>
      </c>
      <c r="AJ79">
        <f t="shared" si="29"/>
        <v>1</v>
      </c>
      <c r="AL79">
        <f t="shared" si="44"/>
        <v>5</v>
      </c>
      <c r="AM79">
        <f t="shared" si="45"/>
        <v>2025</v>
      </c>
      <c r="AN79">
        <f t="shared" si="46"/>
        <v>0.19568546847664417</v>
      </c>
      <c r="AO79">
        <f t="shared" si="47"/>
        <v>0.24774299085197052</v>
      </c>
      <c r="AP79">
        <f t="shared" si="48"/>
        <v>0.1434559404335016</v>
      </c>
      <c r="AQ79">
        <f t="shared" si="49"/>
        <v>0.18960153358387288</v>
      </c>
      <c r="AR79">
        <f t="shared" si="50"/>
        <v>0.2235140666540108</v>
      </c>
    </row>
    <row r="80" spans="1:44" x14ac:dyDescent="0.2">
      <c r="A80">
        <v>45784</v>
      </c>
      <c r="B80" t="s">
        <v>344</v>
      </c>
      <c r="C80">
        <v>1137.5412880000001</v>
      </c>
      <c r="D80">
        <v>312.44976700000001</v>
      </c>
      <c r="E80">
        <v>528.22411699999998</v>
      </c>
      <c r="F80">
        <v>30.014261000000001</v>
      </c>
      <c r="G80">
        <v>87.859729999999999</v>
      </c>
      <c r="H80">
        <v>96.979995000000002</v>
      </c>
      <c r="I80">
        <v>82.013418000000001</v>
      </c>
      <c r="J80">
        <v>1643.8374120000001</v>
      </c>
      <c r="K80">
        <v>1643.8374120000001</v>
      </c>
      <c r="L80">
        <v>1555.472912</v>
      </c>
      <c r="M80">
        <v>-88.364500000000007</v>
      </c>
      <c r="N80">
        <v>3494.6935579999999</v>
      </c>
      <c r="O80">
        <v>192.001451</v>
      </c>
      <c r="P80">
        <v>571.19197399999996</v>
      </c>
      <c r="Q80">
        <v>899.42882099999997</v>
      </c>
      <c r="R80">
        <v>265.41188399999999</v>
      </c>
      <c r="S80">
        <v>618.82615099999998</v>
      </c>
      <c r="T80">
        <v>568.57853799999998</v>
      </c>
      <c r="U80">
        <v>644.66662299999996</v>
      </c>
      <c r="V80">
        <v>6276.0722580000001</v>
      </c>
      <c r="X80">
        <f t="shared" si="42"/>
        <v>45784</v>
      </c>
      <c r="Y80">
        <f t="shared" si="43"/>
        <v>0.18125050847685764</v>
      </c>
      <c r="Z80">
        <f t="shared" si="30"/>
        <v>0.26192136489579593</v>
      </c>
      <c r="AA80">
        <f t="shared" ref="AA80:AA143" si="51">L80/$V80</f>
        <v>0.24784177875219102</v>
      </c>
      <c r="AB80">
        <f t="shared" ref="AB80:AB143" si="52">M80/$V80</f>
        <v>-1.4079586143604914E-2</v>
      </c>
      <c r="AC80">
        <f t="shared" ref="AC80:AC143" si="53">N80/$V80</f>
        <v>0.55682812662734638</v>
      </c>
      <c r="AD80">
        <f t="shared" ref="AD80:AD143" si="54">O80/$V80</f>
        <v>3.0592613199323684E-2</v>
      </c>
      <c r="AE80">
        <f t="shared" ref="AE80:AE143" si="55">P80/$V80</f>
        <v>9.1011057635914161E-2</v>
      </c>
      <c r="AF80">
        <f t="shared" ref="AF80:AF143" si="56">Q80/$V80</f>
        <v>0.14331078165225292</v>
      </c>
      <c r="AG80">
        <f t="shared" ref="AG80:AG143" si="57">S80/$V80</f>
        <v>9.8600864611014166E-2</v>
      </c>
      <c r="AH80">
        <f t="shared" ref="AH80:AH143" si="58">T80/$V80</f>
        <v>9.0594644966880813E-2</v>
      </c>
      <c r="AI80">
        <f t="shared" ref="AI80:AI143" si="59">U80/$V80</f>
        <v>0.10271816456196065</v>
      </c>
      <c r="AJ80">
        <f t="shared" ref="AJ80:AJ143" si="60">V80/$V80</f>
        <v>1</v>
      </c>
      <c r="AL80">
        <f t="shared" si="44"/>
        <v>5</v>
      </c>
      <c r="AM80">
        <f t="shared" si="45"/>
        <v>2025</v>
      </c>
      <c r="AN80">
        <f t="shared" si="46"/>
        <v>0.19533009462046255</v>
      </c>
      <c r="AO80">
        <f t="shared" si="47"/>
        <v>0.24784177875219102</v>
      </c>
      <c r="AP80">
        <f t="shared" si="48"/>
        <v>0.14331078165225292</v>
      </c>
      <c r="AQ80">
        <f t="shared" si="49"/>
        <v>0.18961192224692833</v>
      </c>
      <c r="AR80">
        <f t="shared" si="50"/>
        <v>0.22390542272816516</v>
      </c>
    </row>
    <row r="81" spans="1:44" x14ac:dyDescent="0.2">
      <c r="A81">
        <v>45785</v>
      </c>
      <c r="B81" t="s">
        <v>344</v>
      </c>
      <c r="C81">
        <v>1134.8912319999999</v>
      </c>
      <c r="D81">
        <v>305.54574000000002</v>
      </c>
      <c r="E81">
        <v>530.45446700000002</v>
      </c>
      <c r="F81">
        <v>30.540050000000001</v>
      </c>
      <c r="G81">
        <v>89.353724</v>
      </c>
      <c r="H81">
        <v>97.395033999999995</v>
      </c>
      <c r="I81">
        <v>81.602216999999996</v>
      </c>
      <c r="J81">
        <v>1663.003739</v>
      </c>
      <c r="K81">
        <v>1663.003739</v>
      </c>
      <c r="L81">
        <v>1557.989239</v>
      </c>
      <c r="M81">
        <v>-105.0145</v>
      </c>
      <c r="N81">
        <v>3508.177287</v>
      </c>
      <c r="O81">
        <v>192.794872</v>
      </c>
      <c r="P81">
        <v>573.62901099999999</v>
      </c>
      <c r="Q81">
        <v>906.82219899999996</v>
      </c>
      <c r="R81">
        <v>265.31394</v>
      </c>
      <c r="S81">
        <v>619.70998299999997</v>
      </c>
      <c r="T81">
        <v>568.88814200000002</v>
      </c>
      <c r="U81">
        <v>646.33308</v>
      </c>
      <c r="V81">
        <v>6306.0722580000001</v>
      </c>
      <c r="X81">
        <f t="shared" si="42"/>
        <v>45785</v>
      </c>
      <c r="Y81">
        <f t="shared" si="43"/>
        <v>0.17996800315128897</v>
      </c>
      <c r="Z81">
        <f t="shared" ref="Z81:Z144" si="61">K81/$V81</f>
        <v>0.26371466595395932</v>
      </c>
      <c r="AA81">
        <f t="shared" si="51"/>
        <v>0.24706174862229116</v>
      </c>
      <c r="AB81">
        <f t="shared" si="52"/>
        <v>-1.6652917331668165E-2</v>
      </c>
      <c r="AC81">
        <f t="shared" si="53"/>
        <v>0.55631733089475166</v>
      </c>
      <c r="AD81">
        <f t="shared" si="54"/>
        <v>3.0572892937504301E-2</v>
      </c>
      <c r="AE81">
        <f t="shared" si="55"/>
        <v>9.0964547745592927E-2</v>
      </c>
      <c r="AF81">
        <f t="shared" si="56"/>
        <v>0.14380142851195346</v>
      </c>
      <c r="AG81">
        <f t="shared" si="57"/>
        <v>9.8271944507744013E-2</v>
      </c>
      <c r="AH81">
        <f t="shared" si="58"/>
        <v>9.0212753473970744E-2</v>
      </c>
      <c r="AI81">
        <f t="shared" si="59"/>
        <v>0.10249376371798624</v>
      </c>
      <c r="AJ81">
        <f t="shared" si="60"/>
        <v>1</v>
      </c>
      <c r="AL81">
        <f t="shared" si="44"/>
        <v>5</v>
      </c>
      <c r="AM81">
        <f t="shared" si="45"/>
        <v>2025</v>
      </c>
      <c r="AN81">
        <f t="shared" si="46"/>
        <v>0.19662092048295712</v>
      </c>
      <c r="AO81">
        <f t="shared" si="47"/>
        <v>0.24706174862229116</v>
      </c>
      <c r="AP81">
        <f t="shared" si="48"/>
        <v>0.14380142851195346</v>
      </c>
      <c r="AQ81">
        <f t="shared" si="49"/>
        <v>0.18923649225333694</v>
      </c>
      <c r="AR81">
        <f t="shared" si="50"/>
        <v>0.22327941012946129</v>
      </c>
    </row>
    <row r="82" spans="1:44" x14ac:dyDescent="0.2">
      <c r="A82">
        <v>45786</v>
      </c>
      <c r="B82" t="s">
        <v>344</v>
      </c>
      <c r="C82">
        <v>1143.6803039999998</v>
      </c>
      <c r="D82">
        <v>320.48275899999999</v>
      </c>
      <c r="E82">
        <v>526.50596099999996</v>
      </c>
      <c r="F82">
        <v>28.219759</v>
      </c>
      <c r="G82">
        <v>90.254474999999999</v>
      </c>
      <c r="H82">
        <v>97.217596</v>
      </c>
      <c r="I82">
        <v>80.999753999999996</v>
      </c>
      <c r="J82">
        <v>1652.9617390000001</v>
      </c>
      <c r="K82">
        <v>1652.9617390000001</v>
      </c>
      <c r="L82">
        <v>1558.469239</v>
      </c>
      <c r="M82">
        <v>-94.492500000000007</v>
      </c>
      <c r="N82">
        <v>3509.4302149999994</v>
      </c>
      <c r="O82">
        <v>192.94537199999999</v>
      </c>
      <c r="P82">
        <v>573.80711099999996</v>
      </c>
      <c r="Q82">
        <v>907.72601699999996</v>
      </c>
      <c r="R82">
        <v>265.47427399999998</v>
      </c>
      <c r="S82">
        <v>619.67333299999996</v>
      </c>
      <c r="T82">
        <v>568.904495</v>
      </c>
      <c r="U82">
        <v>646.37388699999997</v>
      </c>
      <c r="V82">
        <v>6306.0722580000001</v>
      </c>
      <c r="X82">
        <f t="shared" si="42"/>
        <v>45786</v>
      </c>
      <c r="Y82">
        <f t="shared" si="43"/>
        <v>0.18136175058081608</v>
      </c>
      <c r="Z82">
        <f t="shared" si="61"/>
        <v>0.26212223256766876</v>
      </c>
      <c r="AA82">
        <f t="shared" si="51"/>
        <v>0.24713786573296825</v>
      </c>
      <c r="AB82">
        <f t="shared" si="52"/>
        <v>-1.4984366834700487E-2</v>
      </c>
      <c r="AC82">
        <f t="shared" si="53"/>
        <v>0.55651601685151497</v>
      </c>
      <c r="AD82">
        <f t="shared" si="54"/>
        <v>3.059675882324785E-2</v>
      </c>
      <c r="AE82">
        <f t="shared" si="55"/>
        <v>9.0992790365200402E-2</v>
      </c>
      <c r="AF82">
        <f t="shared" si="56"/>
        <v>0.14394475354265754</v>
      </c>
      <c r="AG82">
        <f t="shared" si="57"/>
        <v>9.8266132649189181E-2</v>
      </c>
      <c r="AH82">
        <f t="shared" si="58"/>
        <v>9.0215346688785114E-2</v>
      </c>
      <c r="AI82">
        <f t="shared" si="59"/>
        <v>0.10250023478243499</v>
      </c>
      <c r="AJ82">
        <f t="shared" si="60"/>
        <v>1</v>
      </c>
      <c r="AL82">
        <f t="shared" si="44"/>
        <v>5</v>
      </c>
      <c r="AM82">
        <f t="shared" si="45"/>
        <v>2025</v>
      </c>
      <c r="AN82">
        <f t="shared" si="46"/>
        <v>0.19634611741551655</v>
      </c>
      <c r="AO82">
        <f t="shared" si="47"/>
        <v>0.24713786573296825</v>
      </c>
      <c r="AP82">
        <f t="shared" si="48"/>
        <v>0.14394475354265754</v>
      </c>
      <c r="AQ82">
        <f t="shared" si="49"/>
        <v>0.18925892301438957</v>
      </c>
      <c r="AR82">
        <f t="shared" si="50"/>
        <v>0.22331234029446795</v>
      </c>
    </row>
    <row r="83" spans="1:44" x14ac:dyDescent="0.2">
      <c r="A83">
        <v>45761</v>
      </c>
      <c r="B83" t="s">
        <v>344</v>
      </c>
      <c r="C83">
        <v>1076.8669440000001</v>
      </c>
      <c r="D83">
        <v>272.94441799999998</v>
      </c>
      <c r="E83">
        <v>512.71810200000004</v>
      </c>
      <c r="F83">
        <v>25.09056</v>
      </c>
      <c r="G83">
        <v>90.033486999999994</v>
      </c>
      <c r="H83">
        <v>94.857646000000003</v>
      </c>
      <c r="I83">
        <v>81.222730999999996</v>
      </c>
      <c r="J83">
        <v>1720.604239</v>
      </c>
      <c r="K83">
        <v>1720.604239</v>
      </c>
      <c r="L83">
        <v>1559.614239</v>
      </c>
      <c r="M83">
        <v>-160.99</v>
      </c>
      <c r="N83">
        <v>3508.6010749999996</v>
      </c>
      <c r="O83">
        <v>193.015972</v>
      </c>
      <c r="P83">
        <v>573.79682500000001</v>
      </c>
      <c r="Q83">
        <v>906.96137099999999</v>
      </c>
      <c r="R83">
        <v>265.37446299999999</v>
      </c>
      <c r="S83">
        <v>619.58753300000001</v>
      </c>
      <c r="T83">
        <v>568.95223399999998</v>
      </c>
      <c r="U83">
        <v>646.28714000000002</v>
      </c>
      <c r="V83">
        <v>6306.0722580000001</v>
      </c>
      <c r="X83">
        <f t="shared" si="42"/>
        <v>45761</v>
      </c>
      <c r="Y83">
        <f t="shared" si="43"/>
        <v>0.17076666741867202</v>
      </c>
      <c r="Z83">
        <f t="shared" si="61"/>
        <v>0.27284879852386873</v>
      </c>
      <c r="AA83">
        <f t="shared" si="51"/>
        <v>0.24731943675739593</v>
      </c>
      <c r="AB83">
        <f t="shared" si="52"/>
        <v>-2.5529361766472802E-2</v>
      </c>
      <c r="AC83">
        <f t="shared" si="53"/>
        <v>0.55638453405745913</v>
      </c>
      <c r="AD83">
        <f t="shared" si="54"/>
        <v>3.0607954381609941E-2</v>
      </c>
      <c r="AE83">
        <f t="shared" si="55"/>
        <v>9.0991159238949529E-2</v>
      </c>
      <c r="AF83">
        <f t="shared" si="56"/>
        <v>0.14382349803388503</v>
      </c>
      <c r="AG83">
        <f t="shared" si="57"/>
        <v>9.8252526715655653E-2</v>
      </c>
      <c r="AH83">
        <f t="shared" si="58"/>
        <v>9.0222917011173895E-2</v>
      </c>
      <c r="AI83">
        <f t="shared" si="59"/>
        <v>0.1024864786761852</v>
      </c>
      <c r="AJ83">
        <f t="shared" si="60"/>
        <v>1</v>
      </c>
      <c r="AL83">
        <f t="shared" si="44"/>
        <v>4</v>
      </c>
      <c r="AM83">
        <f t="shared" si="45"/>
        <v>2025</v>
      </c>
      <c r="AN83">
        <f t="shared" si="46"/>
        <v>0.19629602918514483</v>
      </c>
      <c r="AO83">
        <f t="shared" si="47"/>
        <v>0.24731943675739593</v>
      </c>
      <c r="AP83">
        <f t="shared" si="48"/>
        <v>0.14382349803388503</v>
      </c>
      <c r="AQ83">
        <f t="shared" si="49"/>
        <v>0.18924368595460517</v>
      </c>
      <c r="AR83">
        <f t="shared" si="50"/>
        <v>0.22331735006896902</v>
      </c>
    </row>
    <row r="84" spans="1:44" x14ac:dyDescent="0.2">
      <c r="A84">
        <v>45792</v>
      </c>
      <c r="B84" t="s">
        <v>344</v>
      </c>
      <c r="C84">
        <v>1088.7023240000001</v>
      </c>
      <c r="D84">
        <v>280.06923499999999</v>
      </c>
      <c r="E84">
        <v>514.24345900000003</v>
      </c>
      <c r="F84">
        <v>25.466832</v>
      </c>
      <c r="G84">
        <v>91.772721000000004</v>
      </c>
      <c r="H84">
        <v>95.747646000000003</v>
      </c>
      <c r="I84">
        <v>81.402431000000007</v>
      </c>
      <c r="J84">
        <v>1709.9552389999999</v>
      </c>
      <c r="K84">
        <v>1709.9552389999999</v>
      </c>
      <c r="L84">
        <v>1560.314239</v>
      </c>
      <c r="M84">
        <v>-149.64099999999999</v>
      </c>
      <c r="N84">
        <v>3507.4146949999999</v>
      </c>
      <c r="O84">
        <v>192.95127199999999</v>
      </c>
      <c r="P84">
        <v>573.73382200000003</v>
      </c>
      <c r="Q84">
        <v>905.74486999999999</v>
      </c>
      <c r="R84">
        <v>265.73777000000001</v>
      </c>
      <c r="S84">
        <v>619.61816799999997</v>
      </c>
      <c r="T84">
        <v>568.91683</v>
      </c>
      <c r="U84">
        <v>646.44973300000004</v>
      </c>
      <c r="V84">
        <v>6306.0722580000001</v>
      </c>
      <c r="X84">
        <f t="shared" si="42"/>
        <v>45792</v>
      </c>
      <c r="Y84">
        <f t="shared" si="43"/>
        <v>0.17264349018818365</v>
      </c>
      <c r="Z84">
        <f t="shared" si="61"/>
        <v>0.27116010870803436</v>
      </c>
      <c r="AA84">
        <f t="shared" si="51"/>
        <v>0.2474304408771334</v>
      </c>
      <c r="AB84">
        <f t="shared" si="52"/>
        <v>-2.3729667830901024E-2</v>
      </c>
      <c r="AC84">
        <f t="shared" si="53"/>
        <v>0.55619640110378199</v>
      </c>
      <c r="AD84">
        <f t="shared" si="54"/>
        <v>3.059769442939992E-2</v>
      </c>
      <c r="AE84">
        <f t="shared" si="55"/>
        <v>9.098116839244122E-2</v>
      </c>
      <c r="AF84">
        <f t="shared" si="56"/>
        <v>0.14363058857293542</v>
      </c>
      <c r="AG84">
        <f t="shared" si="57"/>
        <v>9.8257384731667299E-2</v>
      </c>
      <c r="AH84">
        <f t="shared" si="58"/>
        <v>9.021730273995221E-2</v>
      </c>
      <c r="AI84">
        <f t="shared" si="59"/>
        <v>0.10251226223738587</v>
      </c>
      <c r="AJ84">
        <f t="shared" si="60"/>
        <v>1</v>
      </c>
      <c r="AL84">
        <f t="shared" si="44"/>
        <v>5</v>
      </c>
      <c r="AM84">
        <f t="shared" si="45"/>
        <v>2025</v>
      </c>
      <c r="AN84">
        <f t="shared" si="46"/>
        <v>0.19637315801908467</v>
      </c>
      <c r="AO84">
        <f t="shared" si="47"/>
        <v>0.2474304408771334</v>
      </c>
      <c r="AP84">
        <f t="shared" si="48"/>
        <v>0.14363058857293542</v>
      </c>
      <c r="AQ84">
        <f t="shared" si="49"/>
        <v>0.18923855312410853</v>
      </c>
      <c r="AR84">
        <f t="shared" si="50"/>
        <v>0.223327259406738</v>
      </c>
    </row>
    <row r="85" spans="1:44" x14ac:dyDescent="0.2">
      <c r="A85">
        <v>45793</v>
      </c>
      <c r="B85" t="s">
        <v>344</v>
      </c>
      <c r="C85">
        <v>1093.281884</v>
      </c>
      <c r="D85">
        <v>282.007025</v>
      </c>
      <c r="E85">
        <v>513.13458700000001</v>
      </c>
      <c r="F85">
        <v>27.352316999999999</v>
      </c>
      <c r="G85">
        <v>92.006196000000003</v>
      </c>
      <c r="H85">
        <v>95.862645999999998</v>
      </c>
      <c r="I85">
        <v>82.919112999999996</v>
      </c>
      <c r="J85">
        <v>1711.184859</v>
      </c>
      <c r="K85">
        <v>1711.184859</v>
      </c>
      <c r="L85">
        <v>1563.038859</v>
      </c>
      <c r="M85">
        <v>-148.14599999999999</v>
      </c>
      <c r="N85">
        <v>3511.6055150000002</v>
      </c>
      <c r="O85">
        <v>193.23954499999999</v>
      </c>
      <c r="P85">
        <v>574.30239600000004</v>
      </c>
      <c r="Q85">
        <v>906.02054099999998</v>
      </c>
      <c r="R85">
        <v>265.69277</v>
      </c>
      <c r="S85">
        <v>619.74925099999996</v>
      </c>
      <c r="T85">
        <v>569.15913399999999</v>
      </c>
      <c r="U85">
        <v>649.13464799999997</v>
      </c>
      <c r="V85">
        <v>6316.0722580000001</v>
      </c>
      <c r="X85">
        <f t="shared" si="42"/>
        <v>45793</v>
      </c>
      <c r="Y85">
        <f t="shared" si="43"/>
        <v>0.17309521476978643</v>
      </c>
      <c r="Z85">
        <f t="shared" si="61"/>
        <v>0.27092547220823765</v>
      </c>
      <c r="AA85">
        <f t="shared" si="51"/>
        <v>0.24747007240460864</v>
      </c>
      <c r="AB85">
        <f t="shared" si="52"/>
        <v>-2.3455399803629033E-2</v>
      </c>
      <c r="AC85">
        <f t="shared" si="53"/>
        <v>0.5559793130219759</v>
      </c>
      <c r="AD85">
        <f t="shared" si="54"/>
        <v>3.0594891430388696E-2</v>
      </c>
      <c r="AE85">
        <f t="shared" si="55"/>
        <v>9.0927141511495987E-2</v>
      </c>
      <c r="AF85">
        <f t="shared" si="56"/>
        <v>0.14344682961035243</v>
      </c>
      <c r="AG85">
        <f t="shared" si="57"/>
        <v>9.8122571383666382E-2</v>
      </c>
      <c r="AH85">
        <f t="shared" si="58"/>
        <v>9.011282815504483E-2</v>
      </c>
      <c r="AI85">
        <f t="shared" si="59"/>
        <v>0.10277505093102751</v>
      </c>
      <c r="AJ85">
        <f t="shared" si="60"/>
        <v>1</v>
      </c>
      <c r="AL85">
        <f t="shared" si="44"/>
        <v>5</v>
      </c>
      <c r="AM85">
        <f t="shared" si="45"/>
        <v>2025</v>
      </c>
      <c r="AN85">
        <f t="shared" si="46"/>
        <v>0.19655061457341547</v>
      </c>
      <c r="AO85">
        <f t="shared" si="47"/>
        <v>0.24747007240460864</v>
      </c>
      <c r="AP85">
        <f t="shared" si="48"/>
        <v>0.14344682961035243</v>
      </c>
      <c r="AQ85">
        <f t="shared" si="49"/>
        <v>0.18904971289516237</v>
      </c>
      <c r="AR85">
        <f t="shared" si="50"/>
        <v>0.22348277051646104</v>
      </c>
    </row>
    <row r="86" spans="1:44" x14ac:dyDescent="0.2">
      <c r="A86">
        <v>45796</v>
      </c>
      <c r="B86" t="s">
        <v>344</v>
      </c>
      <c r="C86">
        <v>1059.4006300000001</v>
      </c>
      <c r="D86">
        <v>261.44441699999999</v>
      </c>
      <c r="E86">
        <v>504.24322699999999</v>
      </c>
      <c r="F86">
        <v>26.549634000000001</v>
      </c>
      <c r="G86">
        <v>90.832115999999999</v>
      </c>
      <c r="H86">
        <v>93.837646000000007</v>
      </c>
      <c r="I86">
        <v>82.493589999999998</v>
      </c>
      <c r="J86">
        <v>1744.0373589999999</v>
      </c>
      <c r="K86">
        <v>1744.0373589999999</v>
      </c>
      <c r="L86">
        <v>1564.558859</v>
      </c>
      <c r="M86">
        <v>-179.4785</v>
      </c>
      <c r="N86">
        <v>3512.6342690000006</v>
      </c>
      <c r="O86">
        <v>193.18597199999999</v>
      </c>
      <c r="P86">
        <v>574.65704600000004</v>
      </c>
      <c r="Q86">
        <v>906.43859099999997</v>
      </c>
      <c r="R86">
        <v>266.00277</v>
      </c>
      <c r="S86">
        <v>619.892651</v>
      </c>
      <c r="T86">
        <v>569.17046400000004</v>
      </c>
      <c r="U86">
        <v>649.28954499999998</v>
      </c>
      <c r="V86">
        <v>6316.0722580000001</v>
      </c>
      <c r="X86">
        <f t="shared" si="42"/>
        <v>45796</v>
      </c>
      <c r="Y86">
        <f t="shared" si="43"/>
        <v>0.16773092306823323</v>
      </c>
      <c r="Z86">
        <f t="shared" si="61"/>
        <v>0.27612688515255424</v>
      </c>
      <c r="AA86">
        <f t="shared" si="51"/>
        <v>0.2477107282961043</v>
      </c>
      <c r="AB86">
        <f t="shared" si="52"/>
        <v>-2.8416156856449947E-2</v>
      </c>
      <c r="AC86">
        <f t="shared" si="53"/>
        <v>0.55614219177921265</v>
      </c>
      <c r="AD86">
        <f t="shared" si="54"/>
        <v>3.0586409418497187E-2</v>
      </c>
      <c r="AE86">
        <f t="shared" si="55"/>
        <v>9.0983291914074241E-2</v>
      </c>
      <c r="AF86">
        <f t="shared" si="56"/>
        <v>0.14351301789682597</v>
      </c>
      <c r="AG86">
        <f t="shared" si="57"/>
        <v>9.8145275367114079E-2</v>
      </c>
      <c r="AH86">
        <f t="shared" si="58"/>
        <v>9.0114621991393945E-2</v>
      </c>
      <c r="AI86">
        <f t="shared" si="59"/>
        <v>0.10279957519130713</v>
      </c>
      <c r="AJ86">
        <f t="shared" si="60"/>
        <v>1</v>
      </c>
      <c r="AL86">
        <f t="shared" si="44"/>
        <v>5</v>
      </c>
      <c r="AM86">
        <f t="shared" si="45"/>
        <v>2025</v>
      </c>
      <c r="AN86">
        <f t="shared" si="46"/>
        <v>0.19614707992468317</v>
      </c>
      <c r="AO86">
        <f t="shared" si="47"/>
        <v>0.2477107282961043</v>
      </c>
      <c r="AP86">
        <f t="shared" si="48"/>
        <v>0.14351301789682597</v>
      </c>
      <c r="AQ86">
        <f t="shared" si="49"/>
        <v>0.18912856728118832</v>
      </c>
      <c r="AR86">
        <f t="shared" si="50"/>
        <v>0.22350060660119825</v>
      </c>
    </row>
    <row r="87" spans="1:44" x14ac:dyDescent="0.2">
      <c r="A87">
        <v>45797</v>
      </c>
      <c r="B87" t="s">
        <v>344</v>
      </c>
      <c r="C87">
        <v>1046.6543339999998</v>
      </c>
      <c r="D87">
        <v>254.56148899999999</v>
      </c>
      <c r="E87">
        <v>500.85663599999998</v>
      </c>
      <c r="F87">
        <v>26.662047000000001</v>
      </c>
      <c r="G87">
        <v>90.506225999999998</v>
      </c>
      <c r="H87">
        <v>91.777146000000002</v>
      </c>
      <c r="I87">
        <v>82.290790000000001</v>
      </c>
      <c r="J87">
        <v>1754.670359</v>
      </c>
      <c r="K87">
        <v>1754.670359</v>
      </c>
      <c r="L87">
        <v>1564.8488589999999</v>
      </c>
      <c r="M87">
        <v>-189.82149999999999</v>
      </c>
      <c r="N87">
        <v>3514.7475650000001</v>
      </c>
      <c r="O87">
        <v>193.15815000000001</v>
      </c>
      <c r="P87">
        <v>574.60954600000002</v>
      </c>
      <c r="Q87">
        <v>908.80315399999995</v>
      </c>
      <c r="R87">
        <v>265.90177</v>
      </c>
      <c r="S87">
        <v>619.86015099999997</v>
      </c>
      <c r="T87">
        <v>569.14501900000005</v>
      </c>
      <c r="U87">
        <v>649.17154500000004</v>
      </c>
      <c r="V87">
        <v>6316.0722580000001</v>
      </c>
      <c r="X87">
        <f t="shared" si="42"/>
        <v>45797</v>
      </c>
      <c r="Y87">
        <f t="shared" si="43"/>
        <v>0.1657128498924782</v>
      </c>
      <c r="Z87">
        <f t="shared" si="61"/>
        <v>0.27781036810931303</v>
      </c>
      <c r="AA87">
        <f t="shared" si="51"/>
        <v>0.24775664290698174</v>
      </c>
      <c r="AB87">
        <f t="shared" si="52"/>
        <v>-3.0053725202331273E-2</v>
      </c>
      <c r="AC87">
        <f t="shared" si="53"/>
        <v>0.55647678199820871</v>
      </c>
      <c r="AD87">
        <f t="shared" si="54"/>
        <v>3.058200446572535E-2</v>
      </c>
      <c r="AE87">
        <f t="shared" si="55"/>
        <v>9.0975771417465004E-2</v>
      </c>
      <c r="AF87">
        <f t="shared" si="56"/>
        <v>0.14388739027627506</v>
      </c>
      <c r="AG87">
        <f t="shared" si="57"/>
        <v>9.8140129764170914E-2</v>
      </c>
      <c r="AH87">
        <f t="shared" si="58"/>
        <v>9.0110593380105061E-2</v>
      </c>
      <c r="AI87">
        <f t="shared" si="59"/>
        <v>0.10278089269446734</v>
      </c>
      <c r="AJ87">
        <f t="shared" si="60"/>
        <v>1</v>
      </c>
      <c r="AL87">
        <f t="shared" si="44"/>
        <v>5</v>
      </c>
      <c r="AM87">
        <f t="shared" si="45"/>
        <v>2025</v>
      </c>
      <c r="AN87">
        <f t="shared" si="46"/>
        <v>0.19576657509480946</v>
      </c>
      <c r="AO87">
        <f t="shared" si="47"/>
        <v>0.24775664290698174</v>
      </c>
      <c r="AP87">
        <f t="shared" si="48"/>
        <v>0.14388739027627506</v>
      </c>
      <c r="AQ87">
        <f t="shared" si="49"/>
        <v>0.1891159011816359</v>
      </c>
      <c r="AR87">
        <f t="shared" si="50"/>
        <v>0.22347349054029775</v>
      </c>
    </row>
    <row r="88" spans="1:44" x14ac:dyDescent="0.2">
      <c r="A88">
        <v>45798</v>
      </c>
      <c r="B88" t="s">
        <v>344</v>
      </c>
      <c r="C88">
        <v>1119.8664630000001</v>
      </c>
      <c r="D88">
        <v>305.51547399999998</v>
      </c>
      <c r="E88">
        <v>518.65711299999998</v>
      </c>
      <c r="F88">
        <v>27.499229</v>
      </c>
      <c r="G88">
        <v>92.392829000000006</v>
      </c>
      <c r="H88">
        <v>93.582145999999995</v>
      </c>
      <c r="I88">
        <v>82.219672000000003</v>
      </c>
      <c r="J88">
        <v>1681.620359</v>
      </c>
      <c r="K88">
        <v>1681.620359</v>
      </c>
      <c r="L88">
        <v>1565.5138589999999</v>
      </c>
      <c r="M88">
        <v>-116.1065</v>
      </c>
      <c r="N88">
        <v>3514.5854359999998</v>
      </c>
      <c r="O88">
        <v>193.117594</v>
      </c>
      <c r="P88">
        <v>574.65574600000002</v>
      </c>
      <c r="Q88">
        <v>909.41933500000005</v>
      </c>
      <c r="R88">
        <v>265.80077</v>
      </c>
      <c r="S88">
        <v>619.83495100000005</v>
      </c>
      <c r="T88">
        <v>569.07773099999997</v>
      </c>
      <c r="U88">
        <v>648.48007900000005</v>
      </c>
      <c r="V88">
        <v>6316.0722580000001</v>
      </c>
      <c r="X88">
        <f t="shared" si="42"/>
        <v>45798</v>
      </c>
      <c r="Y88">
        <f t="shared" si="43"/>
        <v>0.17730425132194555</v>
      </c>
      <c r="Z88">
        <f t="shared" si="61"/>
        <v>0.26624463595552489</v>
      </c>
      <c r="AA88">
        <f t="shared" si="51"/>
        <v>0.24786192985951111</v>
      </c>
      <c r="AB88">
        <f t="shared" si="52"/>
        <v>-1.8382706096013762E-2</v>
      </c>
      <c r="AC88">
        <f t="shared" si="53"/>
        <v>0.55645111272252956</v>
      </c>
      <c r="AD88">
        <f t="shared" si="54"/>
        <v>3.0575583386557258E-2</v>
      </c>
      <c r="AE88">
        <f t="shared" si="55"/>
        <v>9.0983086089956505E-2</v>
      </c>
      <c r="AF88">
        <f t="shared" si="56"/>
        <v>0.14398494789987884</v>
      </c>
      <c r="AG88">
        <f t="shared" si="57"/>
        <v>9.8136139942811909E-2</v>
      </c>
      <c r="AH88">
        <f t="shared" si="58"/>
        <v>9.0099939923771521E-2</v>
      </c>
      <c r="AI88">
        <f t="shared" si="59"/>
        <v>0.10267141547955357</v>
      </c>
      <c r="AJ88">
        <f t="shared" si="60"/>
        <v>1</v>
      </c>
      <c r="AL88">
        <f t="shared" si="44"/>
        <v>5</v>
      </c>
      <c r="AM88">
        <f t="shared" si="45"/>
        <v>2025</v>
      </c>
      <c r="AN88">
        <f t="shared" si="46"/>
        <v>0.1956869574179593</v>
      </c>
      <c r="AO88">
        <f t="shared" si="47"/>
        <v>0.24786192985951111</v>
      </c>
      <c r="AP88">
        <f t="shared" si="48"/>
        <v>0.14398494789987884</v>
      </c>
      <c r="AQ88">
        <f t="shared" si="49"/>
        <v>0.18911922603276843</v>
      </c>
      <c r="AR88">
        <f t="shared" si="50"/>
        <v>0.22334693878988235</v>
      </c>
    </row>
    <row r="89" spans="1:44" x14ac:dyDescent="0.2">
      <c r="A89">
        <v>45799</v>
      </c>
      <c r="B89" t="s">
        <v>344</v>
      </c>
      <c r="C89">
        <v>1131.26035</v>
      </c>
      <c r="D89">
        <v>306.98648300000002</v>
      </c>
      <c r="E89">
        <v>524.98172999999997</v>
      </c>
      <c r="F89">
        <v>27.370356000000001</v>
      </c>
      <c r="G89">
        <v>96.049317000000002</v>
      </c>
      <c r="H89">
        <v>93.332427999999993</v>
      </c>
      <c r="I89">
        <v>82.540036000000001</v>
      </c>
      <c r="J89">
        <v>1686.615861</v>
      </c>
      <c r="K89">
        <v>1686.615861</v>
      </c>
      <c r="L89">
        <v>1567.5843609999999</v>
      </c>
      <c r="M89">
        <v>-119.03149999999999</v>
      </c>
      <c r="N89">
        <v>3526.1960469999999</v>
      </c>
      <c r="O89">
        <v>193.60661899999999</v>
      </c>
      <c r="P89">
        <v>576.62538900000004</v>
      </c>
      <c r="Q89">
        <v>916.69689500000004</v>
      </c>
      <c r="R89">
        <v>265.45667300000002</v>
      </c>
      <c r="S89">
        <v>620.12722799999995</v>
      </c>
      <c r="T89">
        <v>568.95707600000003</v>
      </c>
      <c r="U89">
        <v>650.18284000000006</v>
      </c>
      <c r="V89">
        <v>6344.0722580000001</v>
      </c>
      <c r="X89">
        <f t="shared" si="42"/>
        <v>45799</v>
      </c>
      <c r="Y89">
        <f t="shared" si="43"/>
        <v>0.17831769626732394</v>
      </c>
      <c r="Z89">
        <f t="shared" si="61"/>
        <v>0.26585697520597185</v>
      </c>
      <c r="AA89">
        <f t="shared" si="51"/>
        <v>0.24709434212752623</v>
      </c>
      <c r="AB89">
        <f t="shared" si="52"/>
        <v>-1.8762633078445619E-2</v>
      </c>
      <c r="AC89">
        <f t="shared" si="53"/>
        <v>0.55582532852670419</v>
      </c>
      <c r="AD89">
        <f t="shared" si="54"/>
        <v>3.0517719711634469E-2</v>
      </c>
      <c r="AE89">
        <f t="shared" si="55"/>
        <v>9.0891995795423688E-2</v>
      </c>
      <c r="AF89">
        <f t="shared" si="56"/>
        <v>0.14449660371444023</v>
      </c>
      <c r="AG89">
        <f t="shared" si="57"/>
        <v>9.774908020916806E-2</v>
      </c>
      <c r="AH89">
        <f t="shared" si="58"/>
        <v>8.9683259090016496E-2</v>
      </c>
      <c r="AI89">
        <f t="shared" si="59"/>
        <v>0.10248667000602124</v>
      </c>
      <c r="AJ89">
        <f t="shared" si="60"/>
        <v>1</v>
      </c>
      <c r="AL89">
        <f t="shared" si="44"/>
        <v>5</v>
      </c>
      <c r="AM89">
        <f t="shared" si="45"/>
        <v>2025</v>
      </c>
      <c r="AN89">
        <f t="shared" si="46"/>
        <v>0.19708032934576955</v>
      </c>
      <c r="AO89">
        <f t="shared" si="47"/>
        <v>0.24709434212752623</v>
      </c>
      <c r="AP89">
        <f t="shared" si="48"/>
        <v>0.14449660371444023</v>
      </c>
      <c r="AQ89">
        <f t="shared" si="49"/>
        <v>0.18864107600459173</v>
      </c>
      <c r="AR89">
        <f t="shared" si="50"/>
        <v>0.22268764880767222</v>
      </c>
    </row>
    <row r="90" spans="1:44" x14ac:dyDescent="0.2">
      <c r="A90">
        <v>45800</v>
      </c>
      <c r="B90" t="s">
        <v>344</v>
      </c>
      <c r="C90">
        <v>1119.2968449999998</v>
      </c>
      <c r="D90">
        <v>305.54466600000001</v>
      </c>
      <c r="E90">
        <v>520.57034599999997</v>
      </c>
      <c r="F90">
        <v>26.524811</v>
      </c>
      <c r="G90">
        <v>91.100688000000005</v>
      </c>
      <c r="H90">
        <v>93.154197999999994</v>
      </c>
      <c r="I90">
        <v>82.402135999999999</v>
      </c>
      <c r="J90">
        <v>1693.5058610000001</v>
      </c>
      <c r="K90">
        <v>1693.5058610000001</v>
      </c>
      <c r="L90">
        <v>1568.074361</v>
      </c>
      <c r="M90">
        <v>-125.4315</v>
      </c>
      <c r="N90">
        <v>3531.2695519999997</v>
      </c>
      <c r="O90">
        <v>193.992019</v>
      </c>
      <c r="P90">
        <v>576.69499699999994</v>
      </c>
      <c r="Q90">
        <v>921.66085899999996</v>
      </c>
      <c r="R90">
        <v>266.085553</v>
      </c>
      <c r="S90">
        <v>620.08772799999997</v>
      </c>
      <c r="T90">
        <v>568.78891599999997</v>
      </c>
      <c r="U90">
        <v>650.04503299999999</v>
      </c>
      <c r="V90">
        <v>6344.0722580000001</v>
      </c>
      <c r="X90">
        <f t="shared" si="42"/>
        <v>45800</v>
      </c>
      <c r="Y90">
        <f t="shared" si="43"/>
        <v>0.1764319193540938</v>
      </c>
      <c r="Z90">
        <f t="shared" si="61"/>
        <v>0.26694302840962375</v>
      </c>
      <c r="AA90">
        <f t="shared" si="51"/>
        <v>0.24717157958322863</v>
      </c>
      <c r="AB90">
        <f t="shared" si="52"/>
        <v>-1.977144882639513E-2</v>
      </c>
      <c r="AC90">
        <f t="shared" si="53"/>
        <v>0.55662505223628234</v>
      </c>
      <c r="AD90">
        <f t="shared" si="54"/>
        <v>3.0578469334956303E-2</v>
      </c>
      <c r="AE90">
        <f t="shared" si="55"/>
        <v>9.0902967927702305E-2</v>
      </c>
      <c r="AF90">
        <f t="shared" si="56"/>
        <v>0.14527906075435498</v>
      </c>
      <c r="AG90">
        <f t="shared" si="57"/>
        <v>9.7742853924473683E-2</v>
      </c>
      <c r="AH90">
        <f t="shared" si="58"/>
        <v>8.9656752456239122E-2</v>
      </c>
      <c r="AI90">
        <f t="shared" si="59"/>
        <v>0.10246494783855596</v>
      </c>
      <c r="AJ90">
        <f t="shared" si="60"/>
        <v>1</v>
      </c>
      <c r="AL90">
        <f t="shared" si="44"/>
        <v>5</v>
      </c>
      <c r="AM90">
        <f t="shared" si="45"/>
        <v>2025</v>
      </c>
      <c r="AN90">
        <f t="shared" si="46"/>
        <v>0.19620336818048895</v>
      </c>
      <c r="AO90">
        <f t="shared" si="47"/>
        <v>0.24717157958322863</v>
      </c>
      <c r="AP90">
        <f t="shared" si="48"/>
        <v>0.14527906075435498</v>
      </c>
      <c r="AQ90">
        <f t="shared" si="49"/>
        <v>0.18864582185217599</v>
      </c>
      <c r="AR90">
        <f t="shared" si="50"/>
        <v>0.22270016962975137</v>
      </c>
    </row>
    <row r="91" spans="1:44" x14ac:dyDescent="0.2">
      <c r="A91">
        <v>45803</v>
      </c>
      <c r="B91" t="s">
        <v>344</v>
      </c>
      <c r="C91">
        <v>1116.5028550000002</v>
      </c>
      <c r="D91">
        <v>311.424104</v>
      </c>
      <c r="E91">
        <v>513.756125</v>
      </c>
      <c r="F91">
        <v>23.535087999999998</v>
      </c>
      <c r="G91">
        <v>92.355853999999994</v>
      </c>
      <c r="H91">
        <v>93.418198000000004</v>
      </c>
      <c r="I91">
        <v>82.013486</v>
      </c>
      <c r="J91">
        <v>1697.1008609999999</v>
      </c>
      <c r="K91">
        <v>1697.1008609999999</v>
      </c>
      <c r="L91">
        <v>1570.1173610000001</v>
      </c>
      <c r="M91">
        <v>-126.98350000000001</v>
      </c>
      <c r="N91">
        <v>3530.4685419999996</v>
      </c>
      <c r="O91">
        <v>193.71583000000001</v>
      </c>
      <c r="P91">
        <v>576.55986399999995</v>
      </c>
      <c r="Q91">
        <v>921.38099099999999</v>
      </c>
      <c r="R91">
        <v>266.085553</v>
      </c>
      <c r="S91">
        <v>620.01502800000003</v>
      </c>
      <c r="T91">
        <v>568.73578699999996</v>
      </c>
      <c r="U91">
        <v>650.06104200000004</v>
      </c>
      <c r="V91">
        <v>6344.0722580000001</v>
      </c>
      <c r="X91">
        <f t="shared" si="42"/>
        <v>45803</v>
      </c>
      <c r="Y91">
        <f t="shared" si="43"/>
        <v>0.17599150980540426</v>
      </c>
      <c r="Z91">
        <f t="shared" si="61"/>
        <v>0.26750969913054223</v>
      </c>
      <c r="AA91">
        <f t="shared" si="51"/>
        <v>0.24749361248526941</v>
      </c>
      <c r="AB91">
        <f t="shared" si="52"/>
        <v>-2.0016086645272886E-2</v>
      </c>
      <c r="AC91">
        <f t="shared" si="53"/>
        <v>0.55649879106405342</v>
      </c>
      <c r="AD91">
        <f t="shared" si="54"/>
        <v>3.0534934364235926E-2</v>
      </c>
      <c r="AE91">
        <f t="shared" si="55"/>
        <v>9.0881667256066737E-2</v>
      </c>
      <c r="AF91">
        <f t="shared" si="56"/>
        <v>0.14523494587220698</v>
      </c>
      <c r="AG91">
        <f t="shared" si="57"/>
        <v>9.7731394408086827E-2</v>
      </c>
      <c r="AH91">
        <f t="shared" si="58"/>
        <v>8.9648377866883996E-2</v>
      </c>
      <c r="AI91">
        <f t="shared" si="59"/>
        <v>0.10246747129657299</v>
      </c>
      <c r="AJ91">
        <f t="shared" si="60"/>
        <v>1</v>
      </c>
      <c r="AL91">
        <f t="shared" si="44"/>
        <v>5</v>
      </c>
      <c r="AM91">
        <f t="shared" si="45"/>
        <v>2025</v>
      </c>
      <c r="AN91">
        <f t="shared" si="46"/>
        <v>0.19600759645067714</v>
      </c>
      <c r="AO91">
        <f t="shared" si="47"/>
        <v>0.24749361248526941</v>
      </c>
      <c r="AP91">
        <f t="shared" si="48"/>
        <v>0.14523494587220698</v>
      </c>
      <c r="AQ91">
        <f t="shared" si="49"/>
        <v>0.18861306166415356</v>
      </c>
      <c r="AR91">
        <f t="shared" si="50"/>
        <v>0.22265078352769291</v>
      </c>
    </row>
    <row r="92" spans="1:44" x14ac:dyDescent="0.2">
      <c r="A92">
        <v>45804</v>
      </c>
      <c r="B92" t="s">
        <v>344</v>
      </c>
      <c r="C92">
        <v>1121.849305</v>
      </c>
      <c r="D92">
        <v>323.16475700000001</v>
      </c>
      <c r="E92">
        <v>506.312791</v>
      </c>
      <c r="F92">
        <v>24.366095999999999</v>
      </c>
      <c r="G92">
        <v>93.145454000000001</v>
      </c>
      <c r="H92">
        <v>92.777071000000007</v>
      </c>
      <c r="I92">
        <v>82.083135999999996</v>
      </c>
      <c r="J92">
        <v>1690.452861</v>
      </c>
      <c r="K92">
        <v>1690.452861</v>
      </c>
      <c r="L92">
        <v>1570.1173610000001</v>
      </c>
      <c r="M92">
        <v>-120.3355</v>
      </c>
      <c r="N92">
        <v>3531.7700920000002</v>
      </c>
      <c r="O92">
        <v>192.997941</v>
      </c>
      <c r="P92">
        <v>576.30594299999996</v>
      </c>
      <c r="Q92">
        <v>923.74514799999997</v>
      </c>
      <c r="R92">
        <v>265.88364000000001</v>
      </c>
      <c r="S92">
        <v>619.863608</v>
      </c>
      <c r="T92">
        <v>568.49373700000001</v>
      </c>
      <c r="U92">
        <v>650.36371499999996</v>
      </c>
      <c r="V92">
        <v>6344.0722580000001</v>
      </c>
      <c r="X92">
        <f t="shared" si="42"/>
        <v>45804</v>
      </c>
      <c r="Y92">
        <f t="shared" si="43"/>
        <v>0.17683425714222059</v>
      </c>
      <c r="Z92">
        <f t="shared" si="61"/>
        <v>0.26646179177235974</v>
      </c>
      <c r="AA92">
        <f t="shared" si="51"/>
        <v>0.24749361248526941</v>
      </c>
      <c r="AB92">
        <f t="shared" si="52"/>
        <v>-1.8968179287090332E-2</v>
      </c>
      <c r="AC92">
        <f t="shared" si="53"/>
        <v>0.5567039510854197</v>
      </c>
      <c r="AD92">
        <f t="shared" si="54"/>
        <v>3.0421775344160969E-2</v>
      </c>
      <c r="AE92">
        <f t="shared" si="55"/>
        <v>9.084164233363938E-2</v>
      </c>
      <c r="AF92">
        <f t="shared" si="56"/>
        <v>0.14560760193661715</v>
      </c>
      <c r="AG92">
        <f t="shared" si="57"/>
        <v>9.7707526458000182E-2</v>
      </c>
      <c r="AH92">
        <f t="shared" si="58"/>
        <v>8.9610224140041633E-2</v>
      </c>
      <c r="AI92">
        <f t="shared" si="59"/>
        <v>0.10251518087296034</v>
      </c>
      <c r="AJ92">
        <f t="shared" si="60"/>
        <v>1</v>
      </c>
      <c r="AL92">
        <f t="shared" si="44"/>
        <v>5</v>
      </c>
      <c r="AM92">
        <f t="shared" si="45"/>
        <v>2025</v>
      </c>
      <c r="AN92">
        <f t="shared" si="46"/>
        <v>0.19580243642931092</v>
      </c>
      <c r="AO92">
        <f t="shared" si="47"/>
        <v>0.24749361248526941</v>
      </c>
      <c r="AP92">
        <f t="shared" si="48"/>
        <v>0.14560760193661715</v>
      </c>
      <c r="AQ92">
        <f t="shared" si="49"/>
        <v>0.18854916879163958</v>
      </c>
      <c r="AR92">
        <f t="shared" si="50"/>
        <v>0.22254718035716295</v>
      </c>
    </row>
    <row r="93" spans="1:44" x14ac:dyDescent="0.2">
      <c r="A93">
        <v>45805</v>
      </c>
      <c r="B93" t="s">
        <v>344</v>
      </c>
      <c r="C93">
        <v>1135.3860139999999</v>
      </c>
      <c r="D93">
        <v>330.07309099999998</v>
      </c>
      <c r="E93">
        <v>505.70268399999998</v>
      </c>
      <c r="F93">
        <v>25.061882000000001</v>
      </c>
      <c r="G93">
        <v>88.035799999999995</v>
      </c>
      <c r="H93">
        <v>104.25607100000001</v>
      </c>
      <c r="I93">
        <v>82.256485999999995</v>
      </c>
      <c r="J93">
        <v>1678.1228610000001</v>
      </c>
      <c r="K93">
        <v>1678.1228610000001</v>
      </c>
      <c r="L93">
        <v>1570.822361</v>
      </c>
      <c r="M93">
        <v>-107.3005</v>
      </c>
      <c r="N93">
        <v>3530.5633830000002</v>
      </c>
      <c r="O93">
        <v>192.52058099999999</v>
      </c>
      <c r="P93">
        <v>576.47134800000003</v>
      </c>
      <c r="Q93">
        <v>926.26526699999999</v>
      </c>
      <c r="R93">
        <v>265.99153200000001</v>
      </c>
      <c r="S93">
        <v>619.77460799999994</v>
      </c>
      <c r="T93">
        <v>568.35756700000002</v>
      </c>
      <c r="U93">
        <v>647.17401199999995</v>
      </c>
      <c r="V93">
        <v>6344.0722580000001</v>
      </c>
      <c r="X93">
        <f t="shared" si="42"/>
        <v>45805</v>
      </c>
      <c r="Y93">
        <f t="shared" si="43"/>
        <v>0.17896801420700337</v>
      </c>
      <c r="Z93">
        <f t="shared" si="61"/>
        <v>0.26451824518295075</v>
      </c>
      <c r="AA93">
        <f t="shared" si="51"/>
        <v>0.24760473984500445</v>
      </c>
      <c r="AB93">
        <f t="shared" si="52"/>
        <v>-1.6913505337946295E-2</v>
      </c>
      <c r="AC93">
        <f t="shared" si="53"/>
        <v>0.55651374061004588</v>
      </c>
      <c r="AD93">
        <f t="shared" si="54"/>
        <v>3.0346530299560782E-2</v>
      </c>
      <c r="AE93">
        <f t="shared" si="55"/>
        <v>9.0867714703762759E-2</v>
      </c>
      <c r="AF93">
        <f t="shared" si="56"/>
        <v>0.14600484189504009</v>
      </c>
      <c r="AG93">
        <f t="shared" si="57"/>
        <v>9.7693497614005254E-2</v>
      </c>
      <c r="AH93">
        <f t="shared" si="58"/>
        <v>8.9588760008729396E-2</v>
      </c>
      <c r="AI93">
        <f t="shared" si="59"/>
        <v>0.10201239608894756</v>
      </c>
      <c r="AJ93">
        <f t="shared" si="60"/>
        <v>1</v>
      </c>
      <c r="AL93">
        <f t="shared" si="44"/>
        <v>5</v>
      </c>
      <c r="AM93">
        <f t="shared" si="45"/>
        <v>2025</v>
      </c>
      <c r="AN93">
        <f t="shared" si="46"/>
        <v>0.19588151954494967</v>
      </c>
      <c r="AO93">
        <f t="shared" si="47"/>
        <v>0.24760473984500445</v>
      </c>
      <c r="AP93">
        <f t="shared" si="48"/>
        <v>0.14600484189504009</v>
      </c>
      <c r="AQ93">
        <f t="shared" si="49"/>
        <v>0.18856121231776801</v>
      </c>
      <c r="AR93">
        <f t="shared" si="50"/>
        <v>0.22194768639723775</v>
      </c>
    </row>
    <row r="94" spans="1:44" x14ac:dyDescent="0.2">
      <c r="A94">
        <v>45810</v>
      </c>
      <c r="B94" t="s">
        <v>344</v>
      </c>
      <c r="C94">
        <v>1135.0931170000001</v>
      </c>
      <c r="D94">
        <v>328.60413499999999</v>
      </c>
      <c r="E94">
        <v>501.52712000000002</v>
      </c>
      <c r="F94">
        <v>23.996718000000001</v>
      </c>
      <c r="G94">
        <v>88.622210999999993</v>
      </c>
      <c r="H94">
        <v>109.53307100000001</v>
      </c>
      <c r="I94">
        <v>82.809861999999995</v>
      </c>
      <c r="J94">
        <v>1680.0099379999999</v>
      </c>
      <c r="K94">
        <v>1680.0099379999999</v>
      </c>
      <c r="L94">
        <v>1568.6394379999999</v>
      </c>
      <c r="M94">
        <v>-111.37050000000001</v>
      </c>
      <c r="N94">
        <v>3530.819203</v>
      </c>
      <c r="O94">
        <v>192.636797</v>
      </c>
      <c r="P94">
        <v>576.56488899999999</v>
      </c>
      <c r="Q94">
        <v>925.33751500000005</v>
      </c>
      <c r="R94">
        <v>266.0376</v>
      </c>
      <c r="S94">
        <v>619.88199599999996</v>
      </c>
      <c r="T94">
        <v>568.34664599999996</v>
      </c>
      <c r="U94">
        <v>648.05136000000005</v>
      </c>
      <c r="V94">
        <v>6345.9222580000005</v>
      </c>
      <c r="X94">
        <f t="shared" si="42"/>
        <v>45810</v>
      </c>
      <c r="Y94">
        <f t="shared" si="43"/>
        <v>0.17886968526427227</v>
      </c>
      <c r="Z94">
        <f t="shared" si="61"/>
        <v>0.264738499732185</v>
      </c>
      <c r="AA94">
        <f t="shared" si="51"/>
        <v>0.24718856837908648</v>
      </c>
      <c r="AB94">
        <f t="shared" si="52"/>
        <v>-1.7549931353098527E-2</v>
      </c>
      <c r="AC94">
        <f t="shared" si="53"/>
        <v>0.55639181500354262</v>
      </c>
      <c r="AD94">
        <f t="shared" si="54"/>
        <v>3.0355996995890078E-2</v>
      </c>
      <c r="AE94">
        <f t="shared" si="55"/>
        <v>9.0855964753295271E-2</v>
      </c>
      <c r="AF94">
        <f t="shared" si="56"/>
        <v>0.14581608115880576</v>
      </c>
      <c r="AG94">
        <f t="shared" si="57"/>
        <v>9.7681939802925319E-2</v>
      </c>
      <c r="AH94">
        <f t="shared" si="58"/>
        <v>8.9560921627035772E-2</v>
      </c>
      <c r="AI94">
        <f t="shared" si="59"/>
        <v>0.10212091066559044</v>
      </c>
      <c r="AJ94">
        <f t="shared" si="60"/>
        <v>1</v>
      </c>
      <c r="AL94">
        <f t="shared" si="44"/>
        <v>6</v>
      </c>
      <c r="AM94">
        <f t="shared" si="45"/>
        <v>2025</v>
      </c>
      <c r="AN94">
        <f t="shared" si="46"/>
        <v>0.19641961661737078</v>
      </c>
      <c r="AO94">
        <f t="shared" si="47"/>
        <v>0.24718856837908648</v>
      </c>
      <c r="AP94">
        <f t="shared" si="48"/>
        <v>0.14581608115880576</v>
      </c>
      <c r="AQ94">
        <f t="shared" si="49"/>
        <v>0.1885379045562206</v>
      </c>
      <c r="AR94">
        <f t="shared" si="50"/>
        <v>0.22203782928851629</v>
      </c>
    </row>
    <row r="95" spans="1:44" x14ac:dyDescent="0.2">
      <c r="A95">
        <v>45811</v>
      </c>
      <c r="B95" t="s">
        <v>344</v>
      </c>
      <c r="C95">
        <v>1143.181621</v>
      </c>
      <c r="D95">
        <v>327.19528600000001</v>
      </c>
      <c r="E95">
        <v>509.20709799999997</v>
      </c>
      <c r="F95">
        <v>25.012944000000001</v>
      </c>
      <c r="G95">
        <v>89.558957000000007</v>
      </c>
      <c r="H95">
        <v>109.568071</v>
      </c>
      <c r="I95">
        <v>82.639264999999995</v>
      </c>
      <c r="J95">
        <v>1673.969938</v>
      </c>
      <c r="K95">
        <v>1673.969938</v>
      </c>
      <c r="L95">
        <v>1571.0344379999999</v>
      </c>
      <c r="M95">
        <v>-102.9355</v>
      </c>
      <c r="N95">
        <v>3528.7706989999997</v>
      </c>
      <c r="O95">
        <v>192.62499700000001</v>
      </c>
      <c r="P95">
        <v>576.59988899999996</v>
      </c>
      <c r="Q95">
        <v>923.55225800000005</v>
      </c>
      <c r="R95">
        <v>266.27851399999997</v>
      </c>
      <c r="S95">
        <v>619.78449599999999</v>
      </c>
      <c r="T95">
        <v>568.32963299999994</v>
      </c>
      <c r="U95">
        <v>647.87942599999997</v>
      </c>
      <c r="V95">
        <v>6345.9222580000005</v>
      </c>
      <c r="X95">
        <f t="shared" si="42"/>
        <v>45811</v>
      </c>
      <c r="Y95">
        <f t="shared" si="43"/>
        <v>0.18014428392324625</v>
      </c>
      <c r="Z95">
        <f t="shared" si="61"/>
        <v>0.26378670742297639</v>
      </c>
      <c r="AA95">
        <f t="shared" si="51"/>
        <v>0.24756597609109882</v>
      </c>
      <c r="AB95">
        <f t="shared" si="52"/>
        <v>-1.6220731331877594E-2</v>
      </c>
      <c r="AC95">
        <f t="shared" si="53"/>
        <v>0.55606900865377717</v>
      </c>
      <c r="AD95">
        <f t="shared" si="54"/>
        <v>3.0354137534093942E-2</v>
      </c>
      <c r="AE95">
        <f t="shared" si="55"/>
        <v>9.0861480106080417E-2</v>
      </c>
      <c r="AF95">
        <f t="shared" si="56"/>
        <v>0.14553475766831558</v>
      </c>
      <c r="AG95">
        <f t="shared" si="57"/>
        <v>9.7666575605880976E-2</v>
      </c>
      <c r="AH95">
        <f t="shared" si="58"/>
        <v>8.9558240692837673E-2</v>
      </c>
      <c r="AI95">
        <f t="shared" si="59"/>
        <v>0.10209381704656867</v>
      </c>
      <c r="AJ95">
        <f t="shared" si="60"/>
        <v>1</v>
      </c>
      <c r="AL95">
        <f t="shared" si="44"/>
        <v>6</v>
      </c>
      <c r="AM95">
        <f t="shared" si="45"/>
        <v>2025</v>
      </c>
      <c r="AN95">
        <f t="shared" si="46"/>
        <v>0.19636501525512384</v>
      </c>
      <c r="AO95">
        <f t="shared" si="47"/>
        <v>0.24756597609109882</v>
      </c>
      <c r="AP95">
        <f t="shared" si="48"/>
        <v>0.14553475766831558</v>
      </c>
      <c r="AQ95">
        <f t="shared" si="49"/>
        <v>0.18852805571196141</v>
      </c>
      <c r="AR95">
        <f t="shared" si="50"/>
        <v>0.2220061952735003</v>
      </c>
    </row>
    <row r="96" spans="1:44" x14ac:dyDescent="0.2">
      <c r="A96">
        <v>45812</v>
      </c>
      <c r="B96" t="s">
        <v>344</v>
      </c>
      <c r="C96">
        <v>1157.0896149999999</v>
      </c>
      <c r="D96">
        <v>334.23615899999999</v>
      </c>
      <c r="E96">
        <v>517.86744299999998</v>
      </c>
      <c r="F96">
        <v>25.195630000000001</v>
      </c>
      <c r="G96">
        <v>91.071327999999994</v>
      </c>
      <c r="H96">
        <v>106.480101</v>
      </c>
      <c r="I96">
        <v>82.238954000000007</v>
      </c>
      <c r="J96">
        <v>1660.273938</v>
      </c>
      <c r="K96">
        <v>1660.273938</v>
      </c>
      <c r="L96">
        <v>1573.0344379999999</v>
      </c>
      <c r="M96">
        <v>-87.239500000000007</v>
      </c>
      <c r="N96">
        <v>3528.5587049999999</v>
      </c>
      <c r="O96">
        <v>193.33689200000001</v>
      </c>
      <c r="P96">
        <v>576.69218899999998</v>
      </c>
      <c r="Q96">
        <v>923.33751500000005</v>
      </c>
      <c r="R96">
        <v>266.68845099999999</v>
      </c>
      <c r="S96">
        <v>619.86049600000001</v>
      </c>
      <c r="T96">
        <v>568.34598100000005</v>
      </c>
      <c r="U96">
        <v>646.98563200000001</v>
      </c>
      <c r="V96">
        <v>6345.9222580000005</v>
      </c>
      <c r="X96">
        <f t="shared" si="42"/>
        <v>45812</v>
      </c>
      <c r="Y96">
        <f t="shared" si="43"/>
        <v>0.18233592659306727</v>
      </c>
      <c r="Z96">
        <f t="shared" si="61"/>
        <v>0.26162847108739351</v>
      </c>
      <c r="AA96">
        <f t="shared" si="51"/>
        <v>0.24788113910739304</v>
      </c>
      <c r="AB96">
        <f t="shared" si="52"/>
        <v>-1.374733198000044E-2</v>
      </c>
      <c r="AC96">
        <f t="shared" si="53"/>
        <v>0.55603560231953908</v>
      </c>
      <c r="AD96">
        <f t="shared" si="54"/>
        <v>3.0466319021836337E-2</v>
      </c>
      <c r="AE96">
        <f t="shared" si="55"/>
        <v>9.0876024879282397E-2</v>
      </c>
      <c r="AF96">
        <f t="shared" si="56"/>
        <v>0.14550091814251154</v>
      </c>
      <c r="AG96">
        <f t="shared" si="57"/>
        <v>9.7678551800500169E-2</v>
      </c>
      <c r="AH96">
        <f t="shared" si="58"/>
        <v>8.9560816835332874E-2</v>
      </c>
      <c r="AI96">
        <f t="shared" si="59"/>
        <v>0.10195297164007583</v>
      </c>
      <c r="AJ96">
        <f t="shared" si="60"/>
        <v>1</v>
      </c>
      <c r="AL96">
        <f t="shared" si="44"/>
        <v>6</v>
      </c>
      <c r="AM96">
        <f t="shared" si="45"/>
        <v>2025</v>
      </c>
      <c r="AN96">
        <f t="shared" si="46"/>
        <v>0.19608325857306771</v>
      </c>
      <c r="AO96">
        <f t="shared" si="47"/>
        <v>0.24788113910739304</v>
      </c>
      <c r="AP96">
        <f t="shared" si="48"/>
        <v>0.14550091814251154</v>
      </c>
      <c r="AQ96">
        <f t="shared" si="49"/>
        <v>0.18855457667978257</v>
      </c>
      <c r="AR96">
        <f t="shared" si="50"/>
        <v>0.22198010749724503</v>
      </c>
    </row>
    <row r="97" spans="1:44" x14ac:dyDescent="0.2">
      <c r="A97">
        <v>45813</v>
      </c>
      <c r="B97" t="s">
        <v>344</v>
      </c>
      <c r="C97">
        <v>1175.606845</v>
      </c>
      <c r="D97">
        <v>332.11308200000002</v>
      </c>
      <c r="E97">
        <v>534.71267399999999</v>
      </c>
      <c r="F97">
        <v>26.738282000000002</v>
      </c>
      <c r="G97">
        <v>95.807102</v>
      </c>
      <c r="H97">
        <v>103.947501</v>
      </c>
      <c r="I97">
        <v>82.288203999999993</v>
      </c>
      <c r="J97">
        <v>1656.1069729999999</v>
      </c>
      <c r="K97">
        <v>1656.1069729999999</v>
      </c>
      <c r="L97">
        <v>1575.1724730000001</v>
      </c>
      <c r="M97">
        <v>-80.9345</v>
      </c>
      <c r="N97">
        <v>3542.2084399999994</v>
      </c>
      <c r="O97">
        <v>194.14453800000001</v>
      </c>
      <c r="P97">
        <v>578.32142599999997</v>
      </c>
      <c r="Q97">
        <v>928.18686600000001</v>
      </c>
      <c r="R97">
        <v>266.65392500000002</v>
      </c>
      <c r="S97">
        <v>623.67350499999998</v>
      </c>
      <c r="T97">
        <v>568.45394899999997</v>
      </c>
      <c r="U97">
        <v>649.42815599999994</v>
      </c>
      <c r="V97">
        <v>6373.9222580000005</v>
      </c>
      <c r="X97">
        <f t="shared" si="42"/>
        <v>45813</v>
      </c>
      <c r="Y97">
        <f t="shared" si="43"/>
        <v>0.18444009785724624</v>
      </c>
      <c r="Z97">
        <f t="shared" si="61"/>
        <v>0.25982541141310539</v>
      </c>
      <c r="AA97">
        <f t="shared" si="51"/>
        <v>0.24712765691846628</v>
      </c>
      <c r="AB97">
        <f t="shared" si="52"/>
        <v>-1.2697754494639146E-2</v>
      </c>
      <c r="AC97">
        <f t="shared" si="53"/>
        <v>0.5557344907296482</v>
      </c>
      <c r="AD97">
        <f t="shared" si="54"/>
        <v>3.0459194533840828E-2</v>
      </c>
      <c r="AE97">
        <f t="shared" si="55"/>
        <v>9.0732425434612185E-2</v>
      </c>
      <c r="AF97">
        <f t="shared" si="56"/>
        <v>0.14562255836035959</v>
      </c>
      <c r="AG97">
        <f t="shared" si="57"/>
        <v>9.7847679930080492E-2</v>
      </c>
      <c r="AH97">
        <f t="shared" si="58"/>
        <v>8.9184324186967506E-2</v>
      </c>
      <c r="AI97">
        <f t="shared" si="59"/>
        <v>0.10188830828378766</v>
      </c>
      <c r="AJ97">
        <f t="shared" si="60"/>
        <v>1</v>
      </c>
      <c r="AL97">
        <f t="shared" si="44"/>
        <v>6</v>
      </c>
      <c r="AM97">
        <f t="shared" si="45"/>
        <v>2025</v>
      </c>
      <c r="AN97">
        <f t="shared" si="46"/>
        <v>0.19713785235188538</v>
      </c>
      <c r="AO97">
        <f t="shared" si="47"/>
        <v>0.24712765691846628</v>
      </c>
      <c r="AP97">
        <f t="shared" si="48"/>
        <v>0.14562255836035959</v>
      </c>
      <c r="AQ97">
        <f t="shared" si="49"/>
        <v>0.18858010536469266</v>
      </c>
      <c r="AR97">
        <f t="shared" si="50"/>
        <v>0.22153182700459598</v>
      </c>
    </row>
    <row r="98" spans="1:44" x14ac:dyDescent="0.2">
      <c r="A98">
        <v>45818</v>
      </c>
      <c r="B98" t="s">
        <v>344</v>
      </c>
      <c r="C98">
        <v>1159.602396</v>
      </c>
      <c r="D98">
        <v>335.709675</v>
      </c>
      <c r="E98">
        <v>521.54361800000004</v>
      </c>
      <c r="F98">
        <v>25.557085000000001</v>
      </c>
      <c r="G98">
        <v>94.010913000000002</v>
      </c>
      <c r="H98">
        <v>100.770501</v>
      </c>
      <c r="I98">
        <v>82.010604000000001</v>
      </c>
      <c r="J98">
        <v>1667.8711719999999</v>
      </c>
      <c r="K98">
        <v>1667.8711719999999</v>
      </c>
      <c r="L98">
        <v>1573.2126720000001</v>
      </c>
      <c r="M98">
        <v>-94.658500000000004</v>
      </c>
      <c r="N98">
        <v>3542.8486899999998</v>
      </c>
      <c r="O98">
        <v>194.29083499999999</v>
      </c>
      <c r="P98">
        <v>578.32435099999998</v>
      </c>
      <c r="Q98">
        <v>928.84901300000001</v>
      </c>
      <c r="R98">
        <v>265.92691000000002</v>
      </c>
      <c r="S98">
        <v>623.52650500000004</v>
      </c>
      <c r="T98">
        <v>568.57039099999997</v>
      </c>
      <c r="U98">
        <v>649.28759500000001</v>
      </c>
      <c r="V98">
        <v>6370.3222580000001</v>
      </c>
      <c r="X98">
        <f t="shared" si="42"/>
        <v>45818</v>
      </c>
      <c r="Y98">
        <f t="shared" si="43"/>
        <v>0.1820319834752071</v>
      </c>
      <c r="Z98">
        <f t="shared" si="61"/>
        <v>0.26181896369613766</v>
      </c>
      <c r="AA98">
        <f t="shared" si="51"/>
        <v>0.24695966833142904</v>
      </c>
      <c r="AB98">
        <f t="shared" si="52"/>
        <v>-1.485929536470869E-2</v>
      </c>
      <c r="AC98">
        <f t="shared" si="53"/>
        <v>0.55614905282865512</v>
      </c>
      <c r="AD98">
        <f t="shared" si="54"/>
        <v>3.0499373050712621E-2</v>
      </c>
      <c r="AE98">
        <f t="shared" si="55"/>
        <v>9.0784159352963134E-2</v>
      </c>
      <c r="AF98">
        <f t="shared" si="56"/>
        <v>0.14580879512547887</v>
      </c>
      <c r="AG98">
        <f t="shared" si="57"/>
        <v>9.7879899908824994E-2</v>
      </c>
      <c r="AH98">
        <f t="shared" si="58"/>
        <v>8.9253002905147524E-2</v>
      </c>
      <c r="AI98">
        <f t="shared" si="59"/>
        <v>0.10192382248552802</v>
      </c>
      <c r="AJ98">
        <f t="shared" si="60"/>
        <v>1</v>
      </c>
      <c r="AL98">
        <f t="shared" si="44"/>
        <v>6</v>
      </c>
      <c r="AM98">
        <f t="shared" si="45"/>
        <v>2025</v>
      </c>
      <c r="AN98">
        <f t="shared" si="46"/>
        <v>0.19689127883991581</v>
      </c>
      <c r="AO98">
        <f t="shared" si="47"/>
        <v>0.24695966833142904</v>
      </c>
      <c r="AP98">
        <f t="shared" si="48"/>
        <v>0.14580879512547887</v>
      </c>
      <c r="AQ98">
        <f t="shared" si="49"/>
        <v>0.18866405926178814</v>
      </c>
      <c r="AR98">
        <f t="shared" si="50"/>
        <v>0.22167619844138814</v>
      </c>
    </row>
    <row r="99" spans="1:44" x14ac:dyDescent="0.2">
      <c r="A99">
        <v>45819</v>
      </c>
      <c r="B99" t="s">
        <v>344</v>
      </c>
      <c r="C99">
        <v>1187.1658259999999</v>
      </c>
      <c r="D99">
        <v>341.27157299999999</v>
      </c>
      <c r="E99">
        <v>536.84418500000004</v>
      </c>
      <c r="F99">
        <v>26.110454000000001</v>
      </c>
      <c r="G99">
        <v>99.734487999999999</v>
      </c>
      <c r="H99">
        <v>101.23513699999999</v>
      </c>
      <c r="I99">
        <v>81.969988999999998</v>
      </c>
      <c r="J99">
        <v>1639.0901719999999</v>
      </c>
      <c r="K99">
        <v>1639.0901719999999</v>
      </c>
      <c r="L99">
        <v>1573.7126720000001</v>
      </c>
      <c r="M99">
        <v>-65.377499999999998</v>
      </c>
      <c r="N99">
        <v>3544.0662600000005</v>
      </c>
      <c r="O99">
        <v>194.77231499999999</v>
      </c>
      <c r="P99">
        <v>578.28142500000001</v>
      </c>
      <c r="Q99">
        <v>929.94933900000001</v>
      </c>
      <c r="R99">
        <v>265.33587399999999</v>
      </c>
      <c r="S99">
        <v>623.34990800000003</v>
      </c>
      <c r="T99">
        <v>568.55259000000001</v>
      </c>
      <c r="U99">
        <v>649.16068299999995</v>
      </c>
      <c r="V99">
        <v>6370.3222580000001</v>
      </c>
      <c r="X99">
        <f t="shared" si="42"/>
        <v>45819</v>
      </c>
      <c r="Y99">
        <f t="shared" si="43"/>
        <v>0.18635883365384368</v>
      </c>
      <c r="Z99">
        <f t="shared" si="61"/>
        <v>0.25730098189955652</v>
      </c>
      <c r="AA99">
        <f t="shared" si="51"/>
        <v>0.24703815729631179</v>
      </c>
      <c r="AB99">
        <f t="shared" si="52"/>
        <v>-1.0262824603244741E-2</v>
      </c>
      <c r="AC99">
        <f t="shared" si="53"/>
        <v>0.55634018444659983</v>
      </c>
      <c r="AD99">
        <f t="shared" si="54"/>
        <v>3.0574954784336122E-2</v>
      </c>
      <c r="AE99">
        <f t="shared" si="55"/>
        <v>9.0777420918350032E-2</v>
      </c>
      <c r="AF99">
        <f t="shared" si="56"/>
        <v>0.14598152202302606</v>
      </c>
      <c r="AG99">
        <f t="shared" si="57"/>
        <v>9.7852178077362198E-2</v>
      </c>
      <c r="AH99">
        <f t="shared" si="58"/>
        <v>8.9250208541019782E-2</v>
      </c>
      <c r="AI99">
        <f t="shared" si="59"/>
        <v>0.10190390010250561</v>
      </c>
      <c r="AJ99">
        <f t="shared" si="60"/>
        <v>1</v>
      </c>
      <c r="AL99">
        <f t="shared" si="44"/>
        <v>6</v>
      </c>
      <c r="AM99">
        <f t="shared" si="45"/>
        <v>2025</v>
      </c>
      <c r="AN99">
        <f t="shared" si="46"/>
        <v>0.19662165825708841</v>
      </c>
      <c r="AO99">
        <f t="shared" si="47"/>
        <v>0.24703815729631179</v>
      </c>
      <c r="AP99">
        <f t="shared" si="48"/>
        <v>0.14598152202302606</v>
      </c>
      <c r="AQ99">
        <f t="shared" si="49"/>
        <v>0.18862959899571224</v>
      </c>
      <c r="AR99">
        <f t="shared" si="50"/>
        <v>0.2217290634278615</v>
      </c>
    </row>
    <row r="100" spans="1:44" x14ac:dyDescent="0.2">
      <c r="A100">
        <v>45820</v>
      </c>
      <c r="B100" t="s">
        <v>344</v>
      </c>
      <c r="C100">
        <v>1206.5988339999999</v>
      </c>
      <c r="D100">
        <v>346.29801099999997</v>
      </c>
      <c r="E100">
        <v>547.62835399999994</v>
      </c>
      <c r="F100">
        <v>28.679497000000001</v>
      </c>
      <c r="G100">
        <v>100.27651400000001</v>
      </c>
      <c r="H100">
        <v>100.888093</v>
      </c>
      <c r="I100">
        <v>82.828365000000005</v>
      </c>
      <c r="J100">
        <v>1628.147778</v>
      </c>
      <c r="K100">
        <v>1628.147778</v>
      </c>
      <c r="L100">
        <v>1575.123278</v>
      </c>
      <c r="M100">
        <v>-53.024500000000003</v>
      </c>
      <c r="N100">
        <v>3544.5756459999998</v>
      </c>
      <c r="O100">
        <v>194.84944300000001</v>
      </c>
      <c r="P100">
        <v>578.091993</v>
      </c>
      <c r="Q100">
        <v>930.552863</v>
      </c>
      <c r="R100">
        <v>265.30855400000002</v>
      </c>
      <c r="S100">
        <v>623.350506</v>
      </c>
      <c r="T100">
        <v>568.59756800000002</v>
      </c>
      <c r="U100">
        <v>649.13327300000003</v>
      </c>
      <c r="V100">
        <v>6379.3222580000001</v>
      </c>
      <c r="X100">
        <f t="shared" si="42"/>
        <v>45820</v>
      </c>
      <c r="Y100">
        <f t="shared" si="43"/>
        <v>0.18914216670695114</v>
      </c>
      <c r="Z100">
        <f t="shared" si="61"/>
        <v>0.25522268857921676</v>
      </c>
      <c r="AA100">
        <f t="shared" si="51"/>
        <v>0.24691075545285612</v>
      </c>
      <c r="AB100">
        <f t="shared" si="52"/>
        <v>-8.3119331263606464E-3</v>
      </c>
      <c r="AC100">
        <f t="shared" si="53"/>
        <v>0.55563514471383202</v>
      </c>
      <c r="AD100">
        <f t="shared" si="54"/>
        <v>3.0543909700697237E-2</v>
      </c>
      <c r="AE100">
        <f t="shared" si="55"/>
        <v>9.0619656700214934E-2</v>
      </c>
      <c r="AF100">
        <f t="shared" si="56"/>
        <v>0.14587017638637687</v>
      </c>
      <c r="AG100">
        <f t="shared" si="57"/>
        <v>9.7714221164840229E-2</v>
      </c>
      <c r="AH100">
        <f t="shared" si="58"/>
        <v>8.9131344209324004E-2</v>
      </c>
      <c r="AI100">
        <f t="shared" si="59"/>
        <v>0.1017558365523788</v>
      </c>
      <c r="AJ100">
        <f t="shared" si="60"/>
        <v>1</v>
      </c>
      <c r="AL100">
        <f t="shared" si="44"/>
        <v>6</v>
      </c>
      <c r="AM100">
        <f t="shared" si="45"/>
        <v>2025</v>
      </c>
      <c r="AN100">
        <f t="shared" si="46"/>
        <v>0.19745409983331177</v>
      </c>
      <c r="AO100">
        <f t="shared" si="47"/>
        <v>0.24691075545285612</v>
      </c>
      <c r="AP100">
        <f t="shared" si="48"/>
        <v>0.14587017638637687</v>
      </c>
      <c r="AQ100">
        <f t="shared" si="49"/>
        <v>0.18833387786505518</v>
      </c>
      <c r="AR100">
        <f t="shared" si="50"/>
        <v>0.22143109046240003</v>
      </c>
    </row>
    <row r="101" spans="1:44" x14ac:dyDescent="0.2">
      <c r="A101">
        <v>45821</v>
      </c>
      <c r="B101" t="s">
        <v>344</v>
      </c>
      <c r="C101">
        <v>1218.3983269999999</v>
      </c>
      <c r="D101">
        <v>352.25230299999998</v>
      </c>
      <c r="E101">
        <v>553.46590600000002</v>
      </c>
      <c r="F101">
        <v>28.232230000000001</v>
      </c>
      <c r="G101">
        <v>99.880514000000005</v>
      </c>
      <c r="H101">
        <v>102.331458</v>
      </c>
      <c r="I101">
        <v>82.235916000000003</v>
      </c>
      <c r="J101">
        <v>1615.1527779999999</v>
      </c>
      <c r="K101">
        <v>1615.1527779999999</v>
      </c>
      <c r="L101">
        <v>1576.653278</v>
      </c>
      <c r="M101">
        <v>-38.499499999999998</v>
      </c>
      <c r="N101">
        <v>3545.7711529999997</v>
      </c>
      <c r="O101">
        <v>194.62294299999999</v>
      </c>
      <c r="P101">
        <v>578.12989900000002</v>
      </c>
      <c r="Q101">
        <v>932.50281700000005</v>
      </c>
      <c r="R101">
        <v>265.30855400000002</v>
      </c>
      <c r="S101">
        <v>623.26450599999998</v>
      </c>
      <c r="T101">
        <v>568.38044500000001</v>
      </c>
      <c r="U101">
        <v>648.870543</v>
      </c>
      <c r="V101">
        <v>6379.3222580000001</v>
      </c>
      <c r="X101">
        <f t="shared" si="42"/>
        <v>45821</v>
      </c>
      <c r="Y101">
        <f t="shared" si="43"/>
        <v>0.19099181350684477</v>
      </c>
      <c r="Z101">
        <f t="shared" si="61"/>
        <v>0.25318563832929347</v>
      </c>
      <c r="AA101">
        <f t="shared" si="51"/>
        <v>0.24715059284280477</v>
      </c>
      <c r="AB101">
        <f t="shared" si="52"/>
        <v>-6.0350454864887305E-3</v>
      </c>
      <c r="AC101">
        <f t="shared" si="53"/>
        <v>0.55582254816386167</v>
      </c>
      <c r="AD101">
        <f t="shared" si="54"/>
        <v>3.0508404361596995E-2</v>
      </c>
      <c r="AE101">
        <f t="shared" si="55"/>
        <v>9.0625598710740038E-2</v>
      </c>
      <c r="AF101">
        <f t="shared" si="56"/>
        <v>0.14617584428041605</v>
      </c>
      <c r="AG101">
        <f t="shared" si="57"/>
        <v>9.7700740108934619E-2</v>
      </c>
      <c r="AH101">
        <f t="shared" si="58"/>
        <v>8.9097308775586859E-2</v>
      </c>
      <c r="AI101">
        <f t="shared" si="59"/>
        <v>0.10171465192658714</v>
      </c>
      <c r="AJ101">
        <f t="shared" si="60"/>
        <v>1</v>
      </c>
      <c r="AL101">
        <f t="shared" si="44"/>
        <v>6</v>
      </c>
      <c r="AM101">
        <f t="shared" si="45"/>
        <v>2025</v>
      </c>
      <c r="AN101">
        <f t="shared" si="46"/>
        <v>0.1970268589933335</v>
      </c>
      <c r="AO101">
        <f t="shared" si="47"/>
        <v>0.24715059284280477</v>
      </c>
      <c r="AP101">
        <f t="shared" si="48"/>
        <v>0.14617584428041605</v>
      </c>
      <c r="AQ101">
        <f t="shared" si="49"/>
        <v>0.18832633881967464</v>
      </c>
      <c r="AR101">
        <f t="shared" si="50"/>
        <v>0.22132036506377101</v>
      </c>
    </row>
    <row r="102" spans="1:44" x14ac:dyDescent="0.2">
      <c r="A102">
        <v>45824</v>
      </c>
      <c r="B102" t="s">
        <v>344</v>
      </c>
      <c r="C102">
        <v>1143.1115050000001</v>
      </c>
      <c r="D102">
        <v>330.85147000000001</v>
      </c>
      <c r="E102">
        <v>524.01869699999997</v>
      </c>
      <c r="F102">
        <v>22.896418000000001</v>
      </c>
      <c r="G102">
        <v>90.926055000000005</v>
      </c>
      <c r="H102">
        <v>92.317172999999997</v>
      </c>
      <c r="I102">
        <v>82.101692</v>
      </c>
      <c r="J102">
        <v>1620.7297779999999</v>
      </c>
      <c r="K102">
        <v>1620.7297779999999</v>
      </c>
      <c r="L102">
        <v>1578.2132779999999</v>
      </c>
      <c r="M102">
        <v>-42.516500000000001</v>
      </c>
      <c r="N102">
        <v>3475.58275</v>
      </c>
      <c r="O102">
        <v>185.48329799999999</v>
      </c>
      <c r="P102">
        <v>570.625406</v>
      </c>
      <c r="Q102">
        <v>920.12770999999998</v>
      </c>
      <c r="R102">
        <v>263.183134</v>
      </c>
      <c r="S102">
        <v>618.74692400000004</v>
      </c>
      <c r="T102">
        <v>556.734286</v>
      </c>
      <c r="U102">
        <v>623.86512600000003</v>
      </c>
      <c r="V102">
        <v>6239.4240329999993</v>
      </c>
      <c r="X102">
        <f t="shared" si="42"/>
        <v>45824</v>
      </c>
      <c r="Y102">
        <f t="shared" si="43"/>
        <v>0.1832078568396924</v>
      </c>
      <c r="Z102">
        <f t="shared" si="61"/>
        <v>0.25975631234999286</v>
      </c>
      <c r="AA102">
        <f t="shared" si="51"/>
        <v>0.2529421417189967</v>
      </c>
      <c r="AB102">
        <f t="shared" si="52"/>
        <v>-6.8141706309961265E-3</v>
      </c>
      <c r="AC102">
        <f t="shared" si="53"/>
        <v>0.55703583081031482</v>
      </c>
      <c r="AD102">
        <f t="shared" si="54"/>
        <v>2.9727631431841813E-2</v>
      </c>
      <c r="AE102">
        <f t="shared" si="55"/>
        <v>9.1454820666457506E-2</v>
      </c>
      <c r="AF102">
        <f t="shared" si="56"/>
        <v>0.14746997561529571</v>
      </c>
      <c r="AG102">
        <f t="shared" si="57"/>
        <v>9.9167314278926832E-2</v>
      </c>
      <c r="AH102">
        <f t="shared" si="58"/>
        <v>8.9228474143680639E-2</v>
      </c>
      <c r="AI102">
        <f t="shared" si="59"/>
        <v>9.9987614674112352E-2</v>
      </c>
      <c r="AJ102">
        <f t="shared" si="60"/>
        <v>1</v>
      </c>
      <c r="AL102">
        <f t="shared" si="44"/>
        <v>6</v>
      </c>
      <c r="AM102">
        <f t="shared" si="45"/>
        <v>2025</v>
      </c>
      <c r="AN102">
        <f t="shared" si="46"/>
        <v>0.19002202747068853</v>
      </c>
      <c r="AO102">
        <f t="shared" si="47"/>
        <v>0.2529421417189967</v>
      </c>
      <c r="AP102">
        <f t="shared" si="48"/>
        <v>0.14746997561529571</v>
      </c>
      <c r="AQ102">
        <f t="shared" si="49"/>
        <v>0.19062213494538433</v>
      </c>
      <c r="AR102">
        <f t="shared" si="50"/>
        <v>0.21894372024963482</v>
      </c>
    </row>
    <row r="103" spans="1:44" x14ac:dyDescent="0.2">
      <c r="A103">
        <v>45825</v>
      </c>
      <c r="B103" t="s">
        <v>344</v>
      </c>
      <c r="C103">
        <v>1171.3720679999999</v>
      </c>
      <c r="D103">
        <v>340.65218299999998</v>
      </c>
      <c r="E103">
        <v>536.40978099999995</v>
      </c>
      <c r="F103">
        <v>25.394309</v>
      </c>
      <c r="G103">
        <v>90.498080000000002</v>
      </c>
      <c r="H103">
        <v>96.616372999999996</v>
      </c>
      <c r="I103">
        <v>81.801342000000005</v>
      </c>
      <c r="J103">
        <v>1592.6412780000001</v>
      </c>
      <c r="K103">
        <v>1592.6412780000001</v>
      </c>
      <c r="L103">
        <v>1580.8032780000001</v>
      </c>
      <c r="M103">
        <v>-11.837999999999999</v>
      </c>
      <c r="N103">
        <v>3475.4106870000001</v>
      </c>
      <c r="O103">
        <v>185.304687</v>
      </c>
      <c r="P103">
        <v>570.85310600000003</v>
      </c>
      <c r="Q103">
        <v>919.95689500000003</v>
      </c>
      <c r="R103">
        <v>263.20345900000001</v>
      </c>
      <c r="S103">
        <v>618.70674499999996</v>
      </c>
      <c r="T103">
        <v>556.84504100000004</v>
      </c>
      <c r="U103">
        <v>623.74421299999995</v>
      </c>
      <c r="V103">
        <v>6239.4240329999993</v>
      </c>
      <c r="X103">
        <f t="shared" si="42"/>
        <v>45825</v>
      </c>
      <c r="Y103">
        <f t="shared" si="43"/>
        <v>0.18773721128820098</v>
      </c>
      <c r="Z103">
        <f t="shared" si="61"/>
        <v>0.25525453464560199</v>
      </c>
      <c r="AA103">
        <f t="shared" si="51"/>
        <v>0.25335724413651184</v>
      </c>
      <c r="AB103">
        <f t="shared" si="52"/>
        <v>-1.8972905090901683E-3</v>
      </c>
      <c r="AC103">
        <f t="shared" si="53"/>
        <v>0.55700825406619714</v>
      </c>
      <c r="AD103">
        <f t="shared" si="54"/>
        <v>2.9699005231882437E-2</v>
      </c>
      <c r="AE103">
        <f t="shared" si="55"/>
        <v>9.1491314419534037E-2</v>
      </c>
      <c r="AF103">
        <f t="shared" si="56"/>
        <v>0.1474425988896402</v>
      </c>
      <c r="AG103">
        <f t="shared" si="57"/>
        <v>9.9160874742234409E-2</v>
      </c>
      <c r="AH103">
        <f t="shared" si="58"/>
        <v>8.924622498084353E-2</v>
      </c>
      <c r="AI103">
        <f t="shared" si="59"/>
        <v>9.996823580206253E-2</v>
      </c>
      <c r="AJ103">
        <f t="shared" si="60"/>
        <v>1</v>
      </c>
      <c r="AL103">
        <f t="shared" si="44"/>
        <v>6</v>
      </c>
      <c r="AM103">
        <f t="shared" si="45"/>
        <v>2025</v>
      </c>
      <c r="AN103">
        <f t="shared" si="46"/>
        <v>0.18963450179729113</v>
      </c>
      <c r="AO103">
        <f t="shared" si="47"/>
        <v>0.25335724413651184</v>
      </c>
      <c r="AP103">
        <f t="shared" si="48"/>
        <v>0.1474425988896402</v>
      </c>
      <c r="AQ103">
        <f t="shared" si="49"/>
        <v>0.19065218916176846</v>
      </c>
      <c r="AR103">
        <f t="shared" si="50"/>
        <v>0.2189134660147885</v>
      </c>
    </row>
    <row r="104" spans="1:44" x14ac:dyDescent="0.2">
      <c r="A104">
        <v>45826</v>
      </c>
      <c r="B104" t="s">
        <v>344</v>
      </c>
      <c r="C104">
        <v>1183.0265579999998</v>
      </c>
      <c r="D104">
        <v>350.08792399999999</v>
      </c>
      <c r="E104">
        <v>536.73149100000001</v>
      </c>
      <c r="F104">
        <v>27.087506000000001</v>
      </c>
      <c r="G104">
        <v>88.991901999999996</v>
      </c>
      <c r="H104">
        <v>98.894392999999994</v>
      </c>
      <c r="I104">
        <v>81.233341999999993</v>
      </c>
      <c r="J104">
        <v>1581.9772780000001</v>
      </c>
      <c r="K104">
        <v>1581.9772780000001</v>
      </c>
      <c r="L104">
        <v>1583.3032780000001</v>
      </c>
      <c r="M104">
        <v>1.3260000000000001</v>
      </c>
      <c r="N104">
        <v>3474.4201970000004</v>
      </c>
      <c r="O104">
        <v>185.073711</v>
      </c>
      <c r="P104">
        <v>571.31390599999997</v>
      </c>
      <c r="Q104">
        <v>919.10657500000002</v>
      </c>
      <c r="R104">
        <v>263.03845899999999</v>
      </c>
      <c r="S104">
        <v>618.69664399999999</v>
      </c>
      <c r="T104">
        <v>557.38082699999995</v>
      </c>
      <c r="U104">
        <v>622.84853399999997</v>
      </c>
      <c r="V104">
        <v>6239.4240330000002</v>
      </c>
      <c r="X104">
        <f t="shared" si="42"/>
        <v>45826</v>
      </c>
      <c r="Y104">
        <f t="shared" si="43"/>
        <v>0.18960509042870491</v>
      </c>
      <c r="Z104">
        <f t="shared" si="61"/>
        <v>0.25354540252962482</v>
      </c>
      <c r="AA104">
        <f t="shared" si="51"/>
        <v>0.25375792214569626</v>
      </c>
      <c r="AB104">
        <f t="shared" si="52"/>
        <v>2.1251961607142786E-4</v>
      </c>
      <c r="AC104">
        <f t="shared" si="53"/>
        <v>0.55684950704167024</v>
      </c>
      <c r="AD104">
        <f t="shared" si="54"/>
        <v>2.9661986430342679E-2</v>
      </c>
      <c r="AE104">
        <f t="shared" si="55"/>
        <v>9.1565167390186886E-2</v>
      </c>
      <c r="AF104">
        <f t="shared" si="56"/>
        <v>0.1473063170797323</v>
      </c>
      <c r="AG104">
        <f t="shared" si="57"/>
        <v>9.9159255842806091E-2</v>
      </c>
      <c r="AH104">
        <f t="shared" si="58"/>
        <v>8.9332096047975068E-2</v>
      </c>
      <c r="AI104">
        <f t="shared" si="59"/>
        <v>9.9824684250627196E-2</v>
      </c>
      <c r="AJ104">
        <f t="shared" si="60"/>
        <v>1</v>
      </c>
      <c r="AL104">
        <f t="shared" si="44"/>
        <v>6</v>
      </c>
      <c r="AM104">
        <f t="shared" si="45"/>
        <v>2025</v>
      </c>
      <c r="AN104">
        <f t="shared" si="46"/>
        <v>0.18981761004477635</v>
      </c>
      <c r="AO104">
        <f t="shared" si="47"/>
        <v>0.25375792214569626</v>
      </c>
      <c r="AP104">
        <f t="shared" si="48"/>
        <v>0.1473063170797323</v>
      </c>
      <c r="AQ104">
        <f t="shared" si="49"/>
        <v>0.19072442323299299</v>
      </c>
      <c r="AR104">
        <f t="shared" si="50"/>
        <v>0.21881876672894493</v>
      </c>
    </row>
    <row r="105" spans="1:44" x14ac:dyDescent="0.2">
      <c r="A105">
        <v>45827</v>
      </c>
      <c r="B105" t="s">
        <v>344</v>
      </c>
      <c r="C105">
        <v>1188.8792720000001</v>
      </c>
      <c r="D105">
        <v>350.16568100000001</v>
      </c>
      <c r="E105">
        <v>547.91914599999996</v>
      </c>
      <c r="F105">
        <v>26.982609</v>
      </c>
      <c r="G105">
        <v>86.663701000000003</v>
      </c>
      <c r="H105">
        <v>95.952393000000001</v>
      </c>
      <c r="I105">
        <v>81.195741999999996</v>
      </c>
      <c r="J105">
        <v>1592.831594</v>
      </c>
      <c r="K105">
        <v>1592.831594</v>
      </c>
      <c r="L105">
        <v>1586.8195940000001</v>
      </c>
      <c r="M105">
        <v>-6.0119999999999996</v>
      </c>
      <c r="N105">
        <v>3487.7131669999999</v>
      </c>
      <c r="O105">
        <v>185.98150200000001</v>
      </c>
      <c r="P105">
        <v>573.62018999999998</v>
      </c>
      <c r="Q105">
        <v>921.57065</v>
      </c>
      <c r="R105">
        <v>263.03723000000002</v>
      </c>
      <c r="S105">
        <v>621.94959500000004</v>
      </c>
      <c r="T105">
        <v>558.12218199999995</v>
      </c>
      <c r="U105">
        <v>626.46904800000004</v>
      </c>
      <c r="V105">
        <v>6269.4240329999993</v>
      </c>
      <c r="X105">
        <f t="shared" si="42"/>
        <v>45827</v>
      </c>
      <c r="Y105">
        <f t="shared" si="43"/>
        <v>0.18963133865920795</v>
      </c>
      <c r="Z105">
        <f t="shared" si="61"/>
        <v>0.2540634650991711</v>
      </c>
      <c r="AA105">
        <f t="shared" si="51"/>
        <v>0.25310452533558919</v>
      </c>
      <c r="AB105">
        <f t="shared" si="52"/>
        <v>-9.5893976358194758E-4</v>
      </c>
      <c r="AC105">
        <f t="shared" si="53"/>
        <v>0.556305196241621</v>
      </c>
      <c r="AD105">
        <f t="shared" si="54"/>
        <v>2.9664846566616023E-2</v>
      </c>
      <c r="AE105">
        <f t="shared" si="55"/>
        <v>9.1494878473791064E-2</v>
      </c>
      <c r="AF105">
        <f t="shared" si="56"/>
        <v>0.14699446793663704</v>
      </c>
      <c r="AG105">
        <f t="shared" si="57"/>
        <v>9.9203625680171006E-2</v>
      </c>
      <c r="AH105">
        <f t="shared" si="58"/>
        <v>8.9022879783253614E-2</v>
      </c>
      <c r="AI105">
        <f t="shared" si="59"/>
        <v>9.992449780115234E-2</v>
      </c>
      <c r="AJ105">
        <f t="shared" si="60"/>
        <v>1</v>
      </c>
      <c r="AL105">
        <f t="shared" si="44"/>
        <v>6</v>
      </c>
      <c r="AM105">
        <f t="shared" si="45"/>
        <v>2025</v>
      </c>
      <c r="AN105">
        <f t="shared" si="46"/>
        <v>0.19059027842278989</v>
      </c>
      <c r="AO105">
        <f t="shared" si="47"/>
        <v>0.25310452533558919</v>
      </c>
      <c r="AP105">
        <f t="shared" si="48"/>
        <v>0.14699446793663704</v>
      </c>
      <c r="AQ105">
        <f t="shared" si="49"/>
        <v>0.19069850415396206</v>
      </c>
      <c r="AR105">
        <f t="shared" si="50"/>
        <v>0.21861222415102199</v>
      </c>
    </row>
    <row r="106" spans="1:44" x14ac:dyDescent="0.2">
      <c r="A106">
        <v>45828</v>
      </c>
      <c r="B106" t="s">
        <v>344</v>
      </c>
      <c r="C106">
        <v>1182.4419890000001</v>
      </c>
      <c r="D106">
        <v>346.57192600000002</v>
      </c>
      <c r="E106">
        <v>547.65659600000004</v>
      </c>
      <c r="F106">
        <v>28.833872</v>
      </c>
      <c r="G106">
        <v>83.979225</v>
      </c>
      <c r="H106">
        <v>93.819892999999993</v>
      </c>
      <c r="I106">
        <v>81.580477000000002</v>
      </c>
      <c r="J106">
        <v>1598.6235939999999</v>
      </c>
      <c r="K106">
        <v>1598.6235939999999</v>
      </c>
      <c r="L106">
        <v>1587.899594</v>
      </c>
      <c r="M106">
        <v>-10.724</v>
      </c>
      <c r="N106">
        <v>3488.3584500000002</v>
      </c>
      <c r="O106">
        <v>186.02265199999999</v>
      </c>
      <c r="P106">
        <v>573.04081799999994</v>
      </c>
      <c r="Q106">
        <v>922.416741</v>
      </c>
      <c r="R106">
        <v>263.54808400000002</v>
      </c>
      <c r="S106">
        <v>622.38985300000002</v>
      </c>
      <c r="T106">
        <v>558.70891900000004</v>
      </c>
      <c r="U106">
        <v>625.77946699999995</v>
      </c>
      <c r="V106">
        <v>6269.4240329999993</v>
      </c>
      <c r="X106">
        <f t="shared" si="42"/>
        <v>45828</v>
      </c>
      <c r="Y106">
        <f t="shared" si="43"/>
        <v>0.18860456443463541</v>
      </c>
      <c r="Z106">
        <f t="shared" si="61"/>
        <v>0.25498731391997392</v>
      </c>
      <c r="AA106">
        <f t="shared" si="51"/>
        <v>0.25327678996377756</v>
      </c>
      <c r="AB106">
        <f t="shared" si="52"/>
        <v>-1.7105239561964083E-3</v>
      </c>
      <c r="AC106">
        <f t="shared" si="53"/>
        <v>0.55640812164539077</v>
      </c>
      <c r="AD106">
        <f t="shared" si="54"/>
        <v>2.9671410167958569E-2</v>
      </c>
      <c r="AE106">
        <f t="shared" si="55"/>
        <v>9.1402466156973686E-2</v>
      </c>
      <c r="AF106">
        <f t="shared" si="56"/>
        <v>0.14712942307694121</v>
      </c>
      <c r="AG106">
        <f t="shared" si="57"/>
        <v>9.9273848717834859E-2</v>
      </c>
      <c r="AH106">
        <f t="shared" si="58"/>
        <v>8.9116466849132658E-2</v>
      </c>
      <c r="AI106">
        <f t="shared" si="59"/>
        <v>9.9814506676549758E-2</v>
      </c>
      <c r="AJ106">
        <f t="shared" si="60"/>
        <v>1</v>
      </c>
      <c r="AL106">
        <f t="shared" si="44"/>
        <v>6</v>
      </c>
      <c r="AM106">
        <f t="shared" si="45"/>
        <v>2025</v>
      </c>
      <c r="AN106">
        <f t="shared" si="46"/>
        <v>0.19031508839083183</v>
      </c>
      <c r="AO106">
        <f t="shared" si="47"/>
        <v>0.25327678996377756</v>
      </c>
      <c r="AP106">
        <f t="shared" si="48"/>
        <v>0.14712942307694121</v>
      </c>
      <c r="AQ106">
        <f t="shared" si="49"/>
        <v>0.19067631487480854</v>
      </c>
      <c r="AR106">
        <f t="shared" si="50"/>
        <v>0.21860238369364099</v>
      </c>
    </row>
    <row r="107" spans="1:44" x14ac:dyDescent="0.2">
      <c r="A107">
        <v>45831</v>
      </c>
      <c r="B107" t="s">
        <v>344</v>
      </c>
      <c r="C107">
        <v>1191.4179969999998</v>
      </c>
      <c r="D107">
        <v>355.48024199999998</v>
      </c>
      <c r="E107">
        <v>543.55769599999996</v>
      </c>
      <c r="F107">
        <v>29.862448000000001</v>
      </c>
      <c r="G107">
        <v>83.059090999999995</v>
      </c>
      <c r="H107">
        <v>97.909892999999997</v>
      </c>
      <c r="I107">
        <v>81.548626999999996</v>
      </c>
      <c r="J107">
        <v>1591.097094</v>
      </c>
      <c r="K107">
        <v>1591.097094</v>
      </c>
      <c r="L107">
        <v>1589.3085940000001</v>
      </c>
      <c r="M107">
        <v>-1.7885</v>
      </c>
      <c r="N107">
        <v>3486.908942</v>
      </c>
      <c r="O107">
        <v>185.918475</v>
      </c>
      <c r="P107">
        <v>572.96991800000001</v>
      </c>
      <c r="Q107">
        <v>920.77875600000004</v>
      </c>
      <c r="R107">
        <v>263.54808400000002</v>
      </c>
      <c r="S107">
        <v>622.45425299999999</v>
      </c>
      <c r="T107">
        <v>559.00599</v>
      </c>
      <c r="U107">
        <v>625.78155000000004</v>
      </c>
      <c r="V107">
        <v>6269.4240330000002</v>
      </c>
      <c r="X107">
        <f t="shared" si="42"/>
        <v>45831</v>
      </c>
      <c r="Y107">
        <f t="shared" si="43"/>
        <v>0.19003627617605742</v>
      </c>
      <c r="Z107">
        <f t="shared" si="61"/>
        <v>0.25378680491621486</v>
      </c>
      <c r="AA107">
        <f t="shared" si="51"/>
        <v>0.25350153150184923</v>
      </c>
      <c r="AB107">
        <f t="shared" si="52"/>
        <v>-2.8527341436565421E-4</v>
      </c>
      <c r="AC107">
        <f t="shared" si="53"/>
        <v>0.55617691890772769</v>
      </c>
      <c r="AD107">
        <f t="shared" si="54"/>
        <v>2.9654793490022657E-2</v>
      </c>
      <c r="AE107">
        <f t="shared" si="55"/>
        <v>9.1391157303141693E-2</v>
      </c>
      <c r="AF107">
        <f t="shared" si="56"/>
        <v>0.14686815745008647</v>
      </c>
      <c r="AG107">
        <f t="shared" si="57"/>
        <v>9.9284120793811992E-2</v>
      </c>
      <c r="AH107">
        <f t="shared" si="58"/>
        <v>8.9163850946688702E-2</v>
      </c>
      <c r="AI107">
        <f t="shared" si="59"/>
        <v>9.9814838923976162E-2</v>
      </c>
      <c r="AJ107">
        <f t="shared" si="60"/>
        <v>1</v>
      </c>
      <c r="AL107">
        <f t="shared" si="44"/>
        <v>6</v>
      </c>
      <c r="AM107">
        <f t="shared" si="45"/>
        <v>2025</v>
      </c>
      <c r="AN107">
        <f t="shared" si="46"/>
        <v>0.19032154959042308</v>
      </c>
      <c r="AO107">
        <f t="shared" si="47"/>
        <v>0.25350153150184923</v>
      </c>
      <c r="AP107">
        <f t="shared" si="48"/>
        <v>0.14686815745008647</v>
      </c>
      <c r="AQ107">
        <f t="shared" si="49"/>
        <v>0.19067527809695367</v>
      </c>
      <c r="AR107">
        <f t="shared" si="50"/>
        <v>0.2186334833606875</v>
      </c>
    </row>
    <row r="108" spans="1:44" x14ac:dyDescent="0.2">
      <c r="A108">
        <v>45832</v>
      </c>
      <c r="B108" t="s">
        <v>344</v>
      </c>
      <c r="C108">
        <v>1184.7458570000001</v>
      </c>
      <c r="D108">
        <v>348.550926</v>
      </c>
      <c r="E108">
        <v>539.65328199999999</v>
      </c>
      <c r="F108">
        <v>29.928429999999999</v>
      </c>
      <c r="G108">
        <v>85.649749</v>
      </c>
      <c r="H108">
        <v>99.334892999999994</v>
      </c>
      <c r="I108">
        <v>81.628577000000007</v>
      </c>
      <c r="J108">
        <v>1600.1580939999999</v>
      </c>
      <c r="K108">
        <v>1600.1580939999999</v>
      </c>
      <c r="L108">
        <v>1590.0585940000001</v>
      </c>
      <c r="M108">
        <v>-10.099500000000001</v>
      </c>
      <c r="N108">
        <v>3484.520082</v>
      </c>
      <c r="O108">
        <v>185.824375</v>
      </c>
      <c r="P108">
        <v>573.47411399999999</v>
      </c>
      <c r="Q108">
        <v>917.31710699999996</v>
      </c>
      <c r="R108">
        <v>262.64608399999997</v>
      </c>
      <c r="S108">
        <v>622.43725300000006</v>
      </c>
      <c r="T108">
        <v>559.33896900000002</v>
      </c>
      <c r="U108">
        <v>626.12826399999994</v>
      </c>
      <c r="V108">
        <v>6269.4240329999993</v>
      </c>
      <c r="X108">
        <f t="shared" si="42"/>
        <v>45832</v>
      </c>
      <c r="Y108">
        <f t="shared" si="43"/>
        <v>0.18897204125353825</v>
      </c>
      <c r="Z108">
        <f t="shared" si="61"/>
        <v>0.25523207324585828</v>
      </c>
      <c r="AA108">
        <f t="shared" si="51"/>
        <v>0.25362115971586896</v>
      </c>
      <c r="AB108">
        <f t="shared" si="52"/>
        <v>-1.6109135299893348E-3</v>
      </c>
      <c r="AC108">
        <f t="shared" si="53"/>
        <v>0.55579588550060355</v>
      </c>
      <c r="AD108">
        <f t="shared" si="54"/>
        <v>2.9639784136770323E-2</v>
      </c>
      <c r="AE108">
        <f t="shared" si="55"/>
        <v>9.1471578725802874E-2</v>
      </c>
      <c r="AF108">
        <f t="shared" si="56"/>
        <v>0.14631600960017566</v>
      </c>
      <c r="AG108">
        <f t="shared" si="57"/>
        <v>9.9281409220960903E-2</v>
      </c>
      <c r="AH108">
        <f t="shared" si="58"/>
        <v>8.9216962524123478E-2</v>
      </c>
      <c r="AI108">
        <f t="shared" si="59"/>
        <v>9.9870141292770331E-2</v>
      </c>
      <c r="AJ108">
        <f t="shared" si="60"/>
        <v>1</v>
      </c>
      <c r="AL108">
        <f t="shared" si="44"/>
        <v>6</v>
      </c>
      <c r="AM108">
        <f t="shared" si="45"/>
        <v>2025</v>
      </c>
      <c r="AN108">
        <f t="shared" si="46"/>
        <v>0.19058295478352758</v>
      </c>
      <c r="AO108">
        <f t="shared" si="47"/>
        <v>0.25362115971586896</v>
      </c>
      <c r="AP108">
        <f t="shared" si="48"/>
        <v>0.14631600960017566</v>
      </c>
      <c r="AQ108">
        <f t="shared" si="49"/>
        <v>0.19075298794676376</v>
      </c>
      <c r="AR108">
        <f t="shared" si="50"/>
        <v>0.21872688795366413</v>
      </c>
    </row>
    <row r="109" spans="1:44" x14ac:dyDescent="0.2">
      <c r="A109">
        <v>45833</v>
      </c>
      <c r="B109" t="s">
        <v>344</v>
      </c>
      <c r="C109">
        <v>1168.5838719999999</v>
      </c>
      <c r="D109">
        <v>350.36896200000001</v>
      </c>
      <c r="E109">
        <v>528.95331299999998</v>
      </c>
      <c r="F109">
        <v>30.736018999999999</v>
      </c>
      <c r="G109">
        <v>82.866057999999995</v>
      </c>
      <c r="H109">
        <v>94.024393000000003</v>
      </c>
      <c r="I109">
        <v>81.635126999999997</v>
      </c>
      <c r="J109">
        <v>1617.240094</v>
      </c>
      <c r="K109">
        <v>1617.240094</v>
      </c>
      <c r="L109">
        <v>1592.053594</v>
      </c>
      <c r="M109">
        <v>-25.186499999999999</v>
      </c>
      <c r="N109">
        <v>3511.4434839999999</v>
      </c>
      <c r="O109">
        <v>185.30142499999999</v>
      </c>
      <c r="P109">
        <v>573.45391400000005</v>
      </c>
      <c r="Q109">
        <v>917.44624999999996</v>
      </c>
      <c r="R109">
        <v>263.483386</v>
      </c>
      <c r="S109">
        <v>621.940068</v>
      </c>
      <c r="T109">
        <v>587.03190400000005</v>
      </c>
      <c r="U109">
        <v>626.26992299999995</v>
      </c>
      <c r="V109">
        <v>6297.2674499999994</v>
      </c>
      <c r="X109">
        <f t="shared" si="42"/>
        <v>45833</v>
      </c>
      <c r="Y109">
        <f t="shared" si="43"/>
        <v>0.18556999226704277</v>
      </c>
      <c r="Z109">
        <f t="shared" si="61"/>
        <v>0.25681616778083644</v>
      </c>
      <c r="AA109">
        <f t="shared" si="51"/>
        <v>0.25281657586259898</v>
      </c>
      <c r="AB109">
        <f t="shared" si="52"/>
        <v>-3.9995919182374889E-3</v>
      </c>
      <c r="AC109">
        <f t="shared" si="53"/>
        <v>0.55761383995212088</v>
      </c>
      <c r="AD109">
        <f t="shared" si="54"/>
        <v>2.942568764488477E-2</v>
      </c>
      <c r="AE109">
        <f t="shared" si="55"/>
        <v>9.1063928688625118E-2</v>
      </c>
      <c r="AF109">
        <f t="shared" si="56"/>
        <v>0.14568958000981838</v>
      </c>
      <c r="AG109">
        <f t="shared" si="57"/>
        <v>9.8763483199367702E-2</v>
      </c>
      <c r="AH109">
        <f t="shared" si="58"/>
        <v>9.3220100410377219E-2</v>
      </c>
      <c r="AI109">
        <f t="shared" si="59"/>
        <v>9.9451059999047686E-2</v>
      </c>
      <c r="AJ109">
        <f t="shared" si="60"/>
        <v>1</v>
      </c>
      <c r="AL109">
        <f t="shared" si="44"/>
        <v>6</v>
      </c>
      <c r="AM109">
        <f t="shared" si="45"/>
        <v>2025</v>
      </c>
      <c r="AN109">
        <f t="shared" si="46"/>
        <v>0.18956958418528025</v>
      </c>
      <c r="AO109">
        <f t="shared" si="47"/>
        <v>0.25281657586259898</v>
      </c>
      <c r="AP109">
        <f t="shared" si="48"/>
        <v>0.14568958000981838</v>
      </c>
      <c r="AQ109">
        <f t="shared" si="49"/>
        <v>0.18982741188799282</v>
      </c>
      <c r="AR109">
        <f t="shared" si="50"/>
        <v>0.22209684805430968</v>
      </c>
    </row>
    <row r="110" spans="1:44" x14ac:dyDescent="0.2">
      <c r="A110">
        <v>45834</v>
      </c>
      <c r="B110" t="s">
        <v>344</v>
      </c>
      <c r="C110">
        <v>1189.1962289999999</v>
      </c>
      <c r="D110">
        <v>354.567138</v>
      </c>
      <c r="E110">
        <v>542.38241500000004</v>
      </c>
      <c r="F110">
        <v>30.703296000000002</v>
      </c>
      <c r="G110">
        <v>86.786564999999996</v>
      </c>
      <c r="H110">
        <v>92.201392999999996</v>
      </c>
      <c r="I110">
        <v>82.555421999999993</v>
      </c>
      <c r="J110">
        <v>1602.2617660000001</v>
      </c>
      <c r="K110">
        <v>1602.2617660000001</v>
      </c>
      <c r="L110">
        <v>1592.6902660000001</v>
      </c>
      <c r="M110">
        <v>-9.5715000000000003</v>
      </c>
      <c r="N110">
        <v>3517.8094550000001</v>
      </c>
      <c r="O110">
        <v>183.62976499999999</v>
      </c>
      <c r="P110">
        <v>573.85990200000003</v>
      </c>
      <c r="Q110">
        <v>918.90504299999998</v>
      </c>
      <c r="R110">
        <v>262.781386</v>
      </c>
      <c r="S110">
        <v>624.86302999999998</v>
      </c>
      <c r="T110">
        <v>587.09418100000005</v>
      </c>
      <c r="U110">
        <v>629.45753400000001</v>
      </c>
      <c r="V110">
        <v>6309.2674500000003</v>
      </c>
      <c r="X110">
        <f t="shared" si="42"/>
        <v>45834</v>
      </c>
      <c r="Y110">
        <f t="shared" si="43"/>
        <v>0.18848404167745336</v>
      </c>
      <c r="Z110">
        <f t="shared" si="61"/>
        <v>0.25395369251623656</v>
      </c>
      <c r="AA110">
        <f t="shared" si="51"/>
        <v>0.25243663842463993</v>
      </c>
      <c r="AB110">
        <f t="shared" si="52"/>
        <v>-1.5170540915966401E-3</v>
      </c>
      <c r="AC110">
        <f t="shared" si="53"/>
        <v>0.55756226580631008</v>
      </c>
      <c r="AD110">
        <f t="shared" si="54"/>
        <v>2.9104767939422189E-2</v>
      </c>
      <c r="AE110">
        <f t="shared" si="55"/>
        <v>9.0955076250571684E-2</v>
      </c>
      <c r="AF110">
        <f t="shared" si="56"/>
        <v>0.145643697985889</v>
      </c>
      <c r="AG110">
        <f t="shared" si="57"/>
        <v>9.9038919328106781E-2</v>
      </c>
      <c r="AH110">
        <f t="shared" si="58"/>
        <v>9.305266984679815E-2</v>
      </c>
      <c r="AI110">
        <f t="shared" si="59"/>
        <v>9.9767134455522252E-2</v>
      </c>
      <c r="AJ110">
        <f t="shared" si="60"/>
        <v>1</v>
      </c>
      <c r="AL110">
        <f t="shared" si="44"/>
        <v>6</v>
      </c>
      <c r="AM110">
        <f t="shared" si="45"/>
        <v>2025</v>
      </c>
      <c r="AN110">
        <f t="shared" si="46"/>
        <v>0.19000109576905</v>
      </c>
      <c r="AO110">
        <f t="shared" si="47"/>
        <v>0.25243663842463993</v>
      </c>
      <c r="AP110">
        <f t="shared" si="48"/>
        <v>0.145643697985889</v>
      </c>
      <c r="AQ110">
        <f t="shared" si="49"/>
        <v>0.18999399557867847</v>
      </c>
      <c r="AR110">
        <f t="shared" si="50"/>
        <v>0.22192457224174261</v>
      </c>
    </row>
    <row r="111" spans="1:44" x14ac:dyDescent="0.2">
      <c r="A111">
        <v>45838</v>
      </c>
      <c r="B111" t="s">
        <v>344</v>
      </c>
      <c r="C111">
        <v>1199.9616799999999</v>
      </c>
      <c r="D111">
        <v>369.88914299999999</v>
      </c>
      <c r="E111">
        <v>533.49697800000001</v>
      </c>
      <c r="F111">
        <v>28.499504999999999</v>
      </c>
      <c r="G111">
        <v>89.582097000000005</v>
      </c>
      <c r="H111">
        <v>95.887192999999996</v>
      </c>
      <c r="I111">
        <v>82.606763999999998</v>
      </c>
      <c r="J111">
        <v>1592.4697659999999</v>
      </c>
      <c r="K111">
        <v>1592.4697659999999</v>
      </c>
      <c r="L111">
        <v>1592.6902660000001</v>
      </c>
      <c r="M111">
        <v>0.2205</v>
      </c>
      <c r="N111">
        <v>3516.8360040000002</v>
      </c>
      <c r="O111">
        <v>182.748784</v>
      </c>
      <c r="P111">
        <v>574.06330200000002</v>
      </c>
      <c r="Q111">
        <v>918.68139799999994</v>
      </c>
      <c r="R111">
        <v>259.84028899999998</v>
      </c>
      <c r="S111">
        <v>624.78918299999998</v>
      </c>
      <c r="T111">
        <v>587.10935400000005</v>
      </c>
      <c r="U111">
        <v>629.443983</v>
      </c>
      <c r="V111">
        <v>6309.2674500000003</v>
      </c>
      <c r="X111">
        <f t="shared" si="42"/>
        <v>45838</v>
      </c>
      <c r="Y111">
        <f t="shared" si="43"/>
        <v>0.19019033342769451</v>
      </c>
      <c r="Z111">
        <f t="shared" si="61"/>
        <v>0.25240168983484762</v>
      </c>
      <c r="AA111">
        <f t="shared" si="51"/>
        <v>0.25243663842463993</v>
      </c>
      <c r="AB111">
        <f t="shared" si="52"/>
        <v>3.4948589792306233E-5</v>
      </c>
      <c r="AC111">
        <f t="shared" si="53"/>
        <v>0.5574079767374579</v>
      </c>
      <c r="AD111">
        <f t="shared" si="54"/>
        <v>2.8965135088701938E-2</v>
      </c>
      <c r="AE111">
        <f t="shared" si="55"/>
        <v>9.098731454156378E-2</v>
      </c>
      <c r="AF111">
        <f t="shared" si="56"/>
        <v>0.14560825092301324</v>
      </c>
      <c r="AG111">
        <f t="shared" si="57"/>
        <v>9.9027214799714977E-2</v>
      </c>
      <c r="AH111">
        <f t="shared" si="58"/>
        <v>9.3055074721868067E-2</v>
      </c>
      <c r="AI111">
        <f t="shared" si="59"/>
        <v>9.9764986662595825E-2</v>
      </c>
      <c r="AJ111">
        <f t="shared" si="60"/>
        <v>1</v>
      </c>
      <c r="AL111">
        <f t="shared" si="44"/>
        <v>6</v>
      </c>
      <c r="AM111">
        <f t="shared" si="45"/>
        <v>2025</v>
      </c>
      <c r="AN111">
        <f t="shared" si="46"/>
        <v>0.19022528201748681</v>
      </c>
      <c r="AO111">
        <f t="shared" si="47"/>
        <v>0.25243663842463993</v>
      </c>
      <c r="AP111">
        <f t="shared" si="48"/>
        <v>0.14560825092301324</v>
      </c>
      <c r="AQ111">
        <f t="shared" si="49"/>
        <v>0.19001452934127877</v>
      </c>
      <c r="AR111">
        <f t="shared" si="50"/>
        <v>0.22178519647316586</v>
      </c>
    </row>
    <row r="112" spans="1:44" x14ac:dyDescent="0.2">
      <c r="A112">
        <v>45839</v>
      </c>
      <c r="B112" t="s">
        <v>344</v>
      </c>
      <c r="C112">
        <v>1205.1413009999999</v>
      </c>
      <c r="D112">
        <v>376.35486700000001</v>
      </c>
      <c r="E112">
        <v>535.05980999999997</v>
      </c>
      <c r="F112">
        <v>27.649584000000001</v>
      </c>
      <c r="G112">
        <v>87.099789999999999</v>
      </c>
      <c r="H112">
        <v>96.527192999999997</v>
      </c>
      <c r="I112">
        <v>82.450057000000001</v>
      </c>
      <c r="J112">
        <v>1587.4027659999999</v>
      </c>
      <c r="K112">
        <v>1587.4027659999999</v>
      </c>
      <c r="L112">
        <v>1593.1002659999999</v>
      </c>
      <c r="M112">
        <v>5.6974999999999998</v>
      </c>
      <c r="N112">
        <v>3516.7233830000005</v>
      </c>
      <c r="O112">
        <v>182.671559</v>
      </c>
      <c r="P112">
        <v>573.91095900000005</v>
      </c>
      <c r="Q112">
        <v>918.82253000000003</v>
      </c>
      <c r="R112">
        <v>259.83628900000002</v>
      </c>
      <c r="S112">
        <v>624.76768300000003</v>
      </c>
      <c r="T112">
        <v>587.22567800000002</v>
      </c>
      <c r="U112">
        <v>629.324974</v>
      </c>
      <c r="V112">
        <v>6309.2674499999994</v>
      </c>
      <c r="X112">
        <f t="shared" si="42"/>
        <v>45839</v>
      </c>
      <c r="Y112">
        <f t="shared" si="43"/>
        <v>0.19101128784768825</v>
      </c>
      <c r="Z112">
        <f t="shared" si="61"/>
        <v>0.251598585506151</v>
      </c>
      <c r="AA112">
        <f t="shared" si="51"/>
        <v>0.25250162219704286</v>
      </c>
      <c r="AB112">
        <f t="shared" si="52"/>
        <v>9.0303669089190387E-4</v>
      </c>
      <c r="AC112">
        <f t="shared" si="53"/>
        <v>0.55739012664616094</v>
      </c>
      <c r="AD112">
        <f t="shared" si="54"/>
        <v>2.895289515742434E-2</v>
      </c>
      <c r="AE112">
        <f t="shared" si="55"/>
        <v>9.0963168632199942E-2</v>
      </c>
      <c r="AF112">
        <f t="shared" si="56"/>
        <v>0.14563061992244442</v>
      </c>
      <c r="AG112">
        <f t="shared" si="57"/>
        <v>9.9023807114088994E-2</v>
      </c>
      <c r="AH112">
        <f t="shared" si="58"/>
        <v>9.3073511727577829E-2</v>
      </c>
      <c r="AI112">
        <f t="shared" si="59"/>
        <v>9.9746124092425351E-2</v>
      </c>
      <c r="AJ112">
        <f t="shared" si="60"/>
        <v>1</v>
      </c>
      <c r="AL112">
        <f t="shared" si="44"/>
        <v>7</v>
      </c>
      <c r="AM112">
        <f t="shared" si="45"/>
        <v>2025</v>
      </c>
      <c r="AN112">
        <f t="shared" si="46"/>
        <v>0.19191432453858015</v>
      </c>
      <c r="AO112">
        <f t="shared" si="47"/>
        <v>0.25250162219704286</v>
      </c>
      <c r="AP112">
        <f t="shared" si="48"/>
        <v>0.14563061992244442</v>
      </c>
      <c r="AQ112">
        <f t="shared" si="49"/>
        <v>0.18998697574628892</v>
      </c>
      <c r="AR112">
        <f t="shared" si="50"/>
        <v>0.22177253097742752</v>
      </c>
    </row>
    <row r="113" spans="1:44" x14ac:dyDescent="0.2">
      <c r="A113">
        <v>45840</v>
      </c>
      <c r="B113" t="s">
        <v>344</v>
      </c>
      <c r="C113">
        <v>1224.2902510000001</v>
      </c>
      <c r="D113">
        <v>387.97588500000001</v>
      </c>
      <c r="E113">
        <v>543.11629400000004</v>
      </c>
      <c r="F113">
        <v>27.489813999999999</v>
      </c>
      <c r="G113">
        <v>86.709114</v>
      </c>
      <c r="H113">
        <v>96.781217999999996</v>
      </c>
      <c r="I113">
        <v>82.217926000000006</v>
      </c>
      <c r="J113">
        <v>1565.3057659999999</v>
      </c>
      <c r="K113">
        <v>1565.3057659999999</v>
      </c>
      <c r="L113">
        <v>1593.8502659999999</v>
      </c>
      <c r="M113">
        <v>28.544499999999999</v>
      </c>
      <c r="N113">
        <v>3519.6714330000004</v>
      </c>
      <c r="O113">
        <v>183.01755600000001</v>
      </c>
      <c r="P113">
        <v>573.77092400000004</v>
      </c>
      <c r="Q113">
        <v>921.48928799999999</v>
      </c>
      <c r="R113">
        <v>263.86920400000002</v>
      </c>
      <c r="S113">
        <v>624.73718299999996</v>
      </c>
      <c r="T113">
        <v>587.22887100000003</v>
      </c>
      <c r="U113">
        <v>629.42761099999996</v>
      </c>
      <c r="V113">
        <v>6309.2674500000003</v>
      </c>
      <c r="X113">
        <f t="shared" si="42"/>
        <v>45840</v>
      </c>
      <c r="Y113">
        <f t="shared" si="43"/>
        <v>0.1940463390880664</v>
      </c>
      <c r="Z113">
        <f t="shared" si="61"/>
        <v>0.24809627716764485</v>
      </c>
      <c r="AA113">
        <f t="shared" si="51"/>
        <v>0.25262049495143846</v>
      </c>
      <c r="AB113">
        <f t="shared" si="52"/>
        <v>4.5242177837935844E-3</v>
      </c>
      <c r="AC113">
        <f t="shared" si="53"/>
        <v>0.55785738374428873</v>
      </c>
      <c r="AD113">
        <f t="shared" si="54"/>
        <v>2.9007734645961156E-2</v>
      </c>
      <c r="AE113">
        <f t="shared" si="55"/>
        <v>9.094097350398421E-2</v>
      </c>
      <c r="AF113">
        <f t="shared" si="56"/>
        <v>0.14605329308079973</v>
      </c>
      <c r="AG113">
        <f t="shared" si="57"/>
        <v>9.9018972955410206E-2</v>
      </c>
      <c r="AH113">
        <f t="shared" si="58"/>
        <v>9.3074017808517526E-2</v>
      </c>
      <c r="AI113">
        <f t="shared" si="59"/>
        <v>9.9762391749615861E-2</v>
      </c>
      <c r="AJ113">
        <f t="shared" si="60"/>
        <v>1</v>
      </c>
      <c r="AL113">
        <f t="shared" si="44"/>
        <v>7</v>
      </c>
      <c r="AM113">
        <f t="shared" si="45"/>
        <v>2025</v>
      </c>
      <c r="AN113">
        <f t="shared" si="46"/>
        <v>0.19857055687185998</v>
      </c>
      <c r="AO113">
        <f t="shared" si="47"/>
        <v>0.25262049495143846</v>
      </c>
      <c r="AP113">
        <f t="shared" si="48"/>
        <v>0.14605329308079973</v>
      </c>
      <c r="AQ113">
        <f t="shared" si="49"/>
        <v>0.1899599464593944</v>
      </c>
      <c r="AR113">
        <f t="shared" si="50"/>
        <v>0.22184414420409454</v>
      </c>
    </row>
    <row r="114" spans="1:44" x14ac:dyDescent="0.2">
      <c r="A114">
        <v>45841</v>
      </c>
      <c r="B114" t="s">
        <v>344</v>
      </c>
      <c r="C114">
        <v>1268.1107960000002</v>
      </c>
      <c r="D114">
        <v>410.66341399999999</v>
      </c>
      <c r="E114">
        <v>553.68075399999998</v>
      </c>
      <c r="F114">
        <v>28.113524999999999</v>
      </c>
      <c r="G114">
        <v>91.600449999999995</v>
      </c>
      <c r="H114">
        <v>102.071877</v>
      </c>
      <c r="I114">
        <v>81.980776000000006</v>
      </c>
      <c r="J114">
        <v>1545.615773</v>
      </c>
      <c r="K114">
        <v>1545.615773</v>
      </c>
      <c r="L114">
        <v>1595.1272730000001</v>
      </c>
      <c r="M114">
        <v>49.511499999999998</v>
      </c>
      <c r="N114">
        <v>3527.5408809999999</v>
      </c>
      <c r="O114">
        <v>184.31164100000001</v>
      </c>
      <c r="P114">
        <v>574.64798099999996</v>
      </c>
      <c r="Q114">
        <v>929.71439599999997</v>
      </c>
      <c r="R114">
        <v>265.793159</v>
      </c>
      <c r="S114">
        <v>625.05798700000003</v>
      </c>
      <c r="T114">
        <v>587.20416499999999</v>
      </c>
      <c r="U114">
        <v>626.60471099999995</v>
      </c>
      <c r="V114">
        <v>6341.2674499999994</v>
      </c>
      <c r="X114">
        <f t="shared" si="42"/>
        <v>45841</v>
      </c>
      <c r="Y114">
        <f t="shared" si="43"/>
        <v>0.19997749755847316</v>
      </c>
      <c r="Z114">
        <f t="shared" si="61"/>
        <v>0.24373925010843064</v>
      </c>
      <c r="AA114">
        <f t="shared" si="51"/>
        <v>0.25154707407901555</v>
      </c>
      <c r="AB114">
        <f t="shared" si="52"/>
        <v>7.8078239705849347E-3</v>
      </c>
      <c r="AC114">
        <f t="shared" si="53"/>
        <v>0.55628325233309628</v>
      </c>
      <c r="AD114">
        <f t="shared" si="54"/>
        <v>2.9065426186999893E-2</v>
      </c>
      <c r="AE114">
        <f t="shared" si="55"/>
        <v>9.0620366595640128E-2</v>
      </c>
      <c r="AF114">
        <f t="shared" si="56"/>
        <v>0.14661333926232681</v>
      </c>
      <c r="AG114">
        <f t="shared" si="57"/>
        <v>9.8569882429418762E-2</v>
      </c>
      <c r="AH114">
        <f t="shared" si="58"/>
        <v>9.260044141490989E-2</v>
      </c>
      <c r="AI114">
        <f t="shared" si="59"/>
        <v>9.8813796443800839E-2</v>
      </c>
      <c r="AJ114">
        <f t="shared" si="60"/>
        <v>1</v>
      </c>
      <c r="AL114">
        <f t="shared" si="44"/>
        <v>7</v>
      </c>
      <c r="AM114">
        <f t="shared" si="45"/>
        <v>2025</v>
      </c>
      <c r="AN114">
        <f t="shared" si="46"/>
        <v>0.2077853215290581</v>
      </c>
      <c r="AO114">
        <f t="shared" si="47"/>
        <v>0.25154707407901555</v>
      </c>
      <c r="AP114">
        <f t="shared" si="48"/>
        <v>0.14661333926232681</v>
      </c>
      <c r="AQ114">
        <f t="shared" si="49"/>
        <v>0.18919024902505888</v>
      </c>
      <c r="AR114">
        <f t="shared" si="50"/>
        <v>0.22047966404571062</v>
      </c>
    </row>
    <row r="115" spans="1:44" x14ac:dyDescent="0.2">
      <c r="A115">
        <v>45842</v>
      </c>
      <c r="B115" t="s">
        <v>344</v>
      </c>
      <c r="C115">
        <v>1277.064654</v>
      </c>
      <c r="D115">
        <v>412.209453</v>
      </c>
      <c r="E115">
        <v>561.52020800000003</v>
      </c>
      <c r="F115">
        <v>28.800492999999999</v>
      </c>
      <c r="G115">
        <v>88.522024999999999</v>
      </c>
      <c r="H115">
        <v>104.219877</v>
      </c>
      <c r="I115">
        <v>81.792597999999998</v>
      </c>
      <c r="J115">
        <v>1535.4257729999999</v>
      </c>
      <c r="K115">
        <v>1535.4257729999999</v>
      </c>
      <c r="L115">
        <v>1596.592273</v>
      </c>
      <c r="M115">
        <v>61.166499999999999</v>
      </c>
      <c r="N115">
        <v>3528.7770230000001</v>
      </c>
      <c r="O115">
        <v>184.38120699999999</v>
      </c>
      <c r="P115">
        <v>574.46778099999995</v>
      </c>
      <c r="Q115">
        <v>931.02919999999995</v>
      </c>
      <c r="R115">
        <v>265.94515899999999</v>
      </c>
      <c r="S115">
        <v>625.068218</v>
      </c>
      <c r="T115">
        <v>587.14866700000005</v>
      </c>
      <c r="U115">
        <v>626.68195000000003</v>
      </c>
      <c r="V115">
        <v>6341.2674499999994</v>
      </c>
      <c r="X115">
        <f t="shared" si="42"/>
        <v>45842</v>
      </c>
      <c r="Y115">
        <f t="shared" si="43"/>
        <v>0.20138949572297257</v>
      </c>
      <c r="Z115">
        <f t="shared" si="61"/>
        <v>0.2421323158353777</v>
      </c>
      <c r="AA115">
        <f t="shared" si="51"/>
        <v>0.25177810044898835</v>
      </c>
      <c r="AB115">
        <f t="shared" si="52"/>
        <v>9.6457846136106442E-3</v>
      </c>
      <c r="AC115">
        <f t="shared" si="53"/>
        <v>0.55647818844164987</v>
      </c>
      <c r="AD115">
        <f t="shared" si="54"/>
        <v>2.9076396549084206E-2</v>
      </c>
      <c r="AE115">
        <f t="shared" si="55"/>
        <v>9.0591949563647564E-2</v>
      </c>
      <c r="AF115">
        <f t="shared" si="56"/>
        <v>0.14682068014652183</v>
      </c>
      <c r="AG115">
        <f t="shared" si="57"/>
        <v>9.8571495829276226E-2</v>
      </c>
      <c r="AH115">
        <f t="shared" si="58"/>
        <v>9.2591689536766039E-2</v>
      </c>
      <c r="AI115">
        <f t="shared" si="59"/>
        <v>9.882597681635398E-2</v>
      </c>
      <c r="AJ115">
        <f t="shared" si="60"/>
        <v>1</v>
      </c>
      <c r="AL115">
        <f t="shared" si="44"/>
        <v>7</v>
      </c>
      <c r="AM115">
        <f t="shared" si="45"/>
        <v>2025</v>
      </c>
      <c r="AN115">
        <f t="shared" si="46"/>
        <v>0.21103528033658323</v>
      </c>
      <c r="AO115">
        <f t="shared" si="47"/>
        <v>0.25177810044898835</v>
      </c>
      <c r="AP115">
        <f t="shared" si="48"/>
        <v>0.14682068014652183</v>
      </c>
      <c r="AQ115">
        <f t="shared" si="49"/>
        <v>0.18916344539292379</v>
      </c>
      <c r="AR115">
        <f t="shared" si="50"/>
        <v>0.22049406290220425</v>
      </c>
    </row>
    <row r="116" spans="1:44" x14ac:dyDescent="0.2">
      <c r="A116">
        <v>45845</v>
      </c>
      <c r="B116" t="s">
        <v>344</v>
      </c>
      <c r="C116">
        <v>1269.3579370000002</v>
      </c>
      <c r="D116">
        <v>414.64086900000001</v>
      </c>
      <c r="E116">
        <v>557.62336600000003</v>
      </c>
      <c r="F116">
        <v>27.64349</v>
      </c>
      <c r="G116">
        <v>85.172280999999998</v>
      </c>
      <c r="H116">
        <v>103.321877</v>
      </c>
      <c r="I116">
        <v>80.956053999999995</v>
      </c>
      <c r="J116">
        <v>1531.1342219999999</v>
      </c>
      <c r="K116">
        <v>1531.1342219999999</v>
      </c>
      <c r="L116">
        <v>1588.8017219999999</v>
      </c>
      <c r="M116">
        <v>57.667499999999997</v>
      </c>
      <c r="N116">
        <v>3531.8752909999998</v>
      </c>
      <c r="O116">
        <v>184.4743</v>
      </c>
      <c r="P116">
        <v>573.40907600000003</v>
      </c>
      <c r="Q116">
        <v>935.90354400000001</v>
      </c>
      <c r="R116">
        <v>266.19015899999999</v>
      </c>
      <c r="S116">
        <v>624.91275299999995</v>
      </c>
      <c r="T116">
        <v>587.00816099999997</v>
      </c>
      <c r="U116">
        <v>626.16745700000001</v>
      </c>
      <c r="V116">
        <v>6332.3674499999997</v>
      </c>
      <c r="X116">
        <f t="shared" si="42"/>
        <v>45845</v>
      </c>
      <c r="Y116">
        <f t="shared" si="43"/>
        <v>0.20045550846863763</v>
      </c>
      <c r="Z116">
        <f t="shared" si="61"/>
        <v>0.24179491068541828</v>
      </c>
      <c r="AA116">
        <f t="shared" si="51"/>
        <v>0.25090169427865405</v>
      </c>
      <c r="AB116">
        <f t="shared" si="52"/>
        <v>9.1067835932357333E-3</v>
      </c>
      <c r="AC116">
        <f t="shared" si="53"/>
        <v>0.55774958084594417</v>
      </c>
      <c r="AD116">
        <f t="shared" si="54"/>
        <v>2.9131963907116604E-2</v>
      </c>
      <c r="AE116">
        <f t="shared" si="55"/>
        <v>9.0552085065752158E-2</v>
      </c>
      <c r="AF116">
        <f t="shared" si="56"/>
        <v>0.1477967839658452</v>
      </c>
      <c r="AG116">
        <f t="shared" si="57"/>
        <v>9.8685484999768924E-2</v>
      </c>
      <c r="AH116">
        <f t="shared" si="58"/>
        <v>9.2699636531673471E-2</v>
      </c>
      <c r="AI116">
        <f t="shared" si="59"/>
        <v>9.8883626375787792E-2</v>
      </c>
      <c r="AJ116">
        <f t="shared" si="60"/>
        <v>1</v>
      </c>
      <c r="AL116">
        <f t="shared" si="44"/>
        <v>7</v>
      </c>
      <c r="AM116">
        <f t="shared" si="45"/>
        <v>2025</v>
      </c>
      <c r="AN116">
        <f t="shared" si="46"/>
        <v>0.20956229206187338</v>
      </c>
      <c r="AO116">
        <f t="shared" si="47"/>
        <v>0.25090169427865405</v>
      </c>
      <c r="AP116">
        <f t="shared" si="48"/>
        <v>0.1477967839658452</v>
      </c>
      <c r="AQ116">
        <f t="shared" si="49"/>
        <v>0.18923757006552108</v>
      </c>
      <c r="AR116">
        <f t="shared" si="50"/>
        <v>0.22071522681457789</v>
      </c>
    </row>
    <row r="117" spans="1:44" x14ac:dyDescent="0.2">
      <c r="A117">
        <v>45846</v>
      </c>
      <c r="B117" t="s">
        <v>344</v>
      </c>
      <c r="C117">
        <v>1272.5162109999999</v>
      </c>
      <c r="D117">
        <v>410.72285900000003</v>
      </c>
      <c r="E117">
        <v>561.44326799999999</v>
      </c>
      <c r="F117">
        <v>29.352571000000001</v>
      </c>
      <c r="G117">
        <v>86.911714000000003</v>
      </c>
      <c r="H117">
        <v>103.303877</v>
      </c>
      <c r="I117">
        <v>80.781921999999994</v>
      </c>
      <c r="J117">
        <v>1528.870222</v>
      </c>
      <c r="K117">
        <v>1528.870222</v>
      </c>
      <c r="L117">
        <v>1588.9867220000001</v>
      </c>
      <c r="M117">
        <v>60.116500000000002</v>
      </c>
      <c r="N117">
        <v>3530.9810170000001</v>
      </c>
      <c r="O117">
        <v>184.29397800000001</v>
      </c>
      <c r="P117">
        <v>573.11487599999998</v>
      </c>
      <c r="Q117">
        <v>935.85728500000005</v>
      </c>
      <c r="R117">
        <v>266.185159</v>
      </c>
      <c r="S117">
        <v>624.74175300000002</v>
      </c>
      <c r="T117">
        <v>586.80317100000002</v>
      </c>
      <c r="U117">
        <v>626.16995399999996</v>
      </c>
      <c r="V117">
        <v>6332.3674500000006</v>
      </c>
      <c r="X117">
        <f t="shared" si="42"/>
        <v>45846</v>
      </c>
      <c r="Y117">
        <f t="shared" si="43"/>
        <v>0.20095425937419342</v>
      </c>
      <c r="Z117">
        <f t="shared" si="61"/>
        <v>0.24143738247533311</v>
      </c>
      <c r="AA117">
        <f t="shared" si="51"/>
        <v>0.25093090926048517</v>
      </c>
      <c r="AB117">
        <f t="shared" si="52"/>
        <v>9.4935267851520514E-3</v>
      </c>
      <c r="AC117">
        <f t="shared" si="53"/>
        <v>0.55760835815047338</v>
      </c>
      <c r="AD117">
        <f t="shared" si="54"/>
        <v>2.9103487669528715E-2</v>
      </c>
      <c r="AE117">
        <f t="shared" si="55"/>
        <v>9.0505625348699548E-2</v>
      </c>
      <c r="AF117">
        <f t="shared" si="56"/>
        <v>0.147789478799118</v>
      </c>
      <c r="AG117">
        <f t="shared" si="57"/>
        <v>9.8658480881427674E-2</v>
      </c>
      <c r="AH117">
        <f t="shared" si="58"/>
        <v>9.266726475261633E-2</v>
      </c>
      <c r="AI117">
        <f t="shared" si="59"/>
        <v>9.8884020699083072E-2</v>
      </c>
      <c r="AJ117">
        <f t="shared" si="60"/>
        <v>1</v>
      </c>
      <c r="AL117">
        <f t="shared" si="44"/>
        <v>7</v>
      </c>
      <c r="AM117">
        <f t="shared" si="45"/>
        <v>2025</v>
      </c>
      <c r="AN117">
        <f t="shared" si="46"/>
        <v>0.21044778615934548</v>
      </c>
      <c r="AO117">
        <f t="shared" si="47"/>
        <v>0.25093090926048517</v>
      </c>
      <c r="AP117">
        <f t="shared" si="48"/>
        <v>0.147789478799118</v>
      </c>
      <c r="AQ117">
        <f t="shared" si="49"/>
        <v>0.18916410623012722</v>
      </c>
      <c r="AR117">
        <f t="shared" si="50"/>
        <v>0.22065477312122811</v>
      </c>
    </row>
    <row r="118" spans="1:44" x14ac:dyDescent="0.2">
      <c r="A118">
        <v>45847</v>
      </c>
      <c r="B118" t="s">
        <v>344</v>
      </c>
      <c r="C118">
        <v>1269.762307</v>
      </c>
      <c r="D118">
        <v>414.046876</v>
      </c>
      <c r="E118">
        <v>558.99245499999995</v>
      </c>
      <c r="F118">
        <v>28.25572</v>
      </c>
      <c r="G118">
        <v>85.447211999999993</v>
      </c>
      <c r="H118">
        <v>101.966877</v>
      </c>
      <c r="I118">
        <v>81.053167000000002</v>
      </c>
      <c r="J118">
        <v>1531.4792219999999</v>
      </c>
      <c r="K118">
        <v>1531.4792219999999</v>
      </c>
      <c r="L118">
        <v>1589.2867220000001</v>
      </c>
      <c r="M118">
        <v>57.807499999999997</v>
      </c>
      <c r="N118">
        <v>3531.1259209999998</v>
      </c>
      <c r="O118">
        <v>184.296978</v>
      </c>
      <c r="P118">
        <v>573.07787599999995</v>
      </c>
      <c r="Q118">
        <v>936.23606099999995</v>
      </c>
      <c r="R118">
        <v>264.83715899999999</v>
      </c>
      <c r="S118">
        <v>624.64581199999998</v>
      </c>
      <c r="T118">
        <v>586.69416000000001</v>
      </c>
      <c r="U118">
        <v>626.17503399999998</v>
      </c>
      <c r="V118">
        <v>6332.3674499999997</v>
      </c>
      <c r="X118">
        <f t="shared" si="42"/>
        <v>45847</v>
      </c>
      <c r="Y118">
        <f t="shared" si="43"/>
        <v>0.2005193661021677</v>
      </c>
      <c r="Z118">
        <f t="shared" si="61"/>
        <v>0.2418493926785629</v>
      </c>
      <c r="AA118">
        <f t="shared" si="51"/>
        <v>0.25097828490669793</v>
      </c>
      <c r="AB118">
        <f t="shared" si="52"/>
        <v>9.1288922281349931E-3</v>
      </c>
      <c r="AC118">
        <f t="shared" si="53"/>
        <v>0.55763124121926944</v>
      </c>
      <c r="AD118">
        <f t="shared" si="54"/>
        <v>2.9103961425990844E-2</v>
      </c>
      <c r="AE118">
        <f t="shared" si="55"/>
        <v>9.049978235233333E-2</v>
      </c>
      <c r="AF118">
        <f t="shared" si="56"/>
        <v>0.14784929465835089</v>
      </c>
      <c r="AG118">
        <f t="shared" si="57"/>
        <v>9.8643329991850048E-2</v>
      </c>
      <c r="AH118">
        <f t="shared" si="58"/>
        <v>9.2650049864052036E-2</v>
      </c>
      <c r="AI118">
        <f t="shared" si="59"/>
        <v>9.888482292669229E-2</v>
      </c>
      <c r="AJ118">
        <f t="shared" si="60"/>
        <v>1</v>
      </c>
      <c r="AL118">
        <f t="shared" si="44"/>
        <v>7</v>
      </c>
      <c r="AM118">
        <f t="shared" si="45"/>
        <v>2025</v>
      </c>
      <c r="AN118">
        <f t="shared" si="46"/>
        <v>0.20964825833030268</v>
      </c>
      <c r="AO118">
        <f t="shared" si="47"/>
        <v>0.25097828490669793</v>
      </c>
      <c r="AP118">
        <f t="shared" si="48"/>
        <v>0.14784929465835089</v>
      </c>
      <c r="AQ118">
        <f t="shared" si="49"/>
        <v>0.18914311234418338</v>
      </c>
      <c r="AR118">
        <f t="shared" si="50"/>
        <v>0.22063883421673516</v>
      </c>
    </row>
    <row r="119" spans="1:44" x14ac:dyDescent="0.2">
      <c r="A119">
        <v>45848</v>
      </c>
      <c r="B119" t="s">
        <v>344</v>
      </c>
      <c r="C119">
        <v>1269.182626</v>
      </c>
      <c r="D119">
        <v>406.17312900000002</v>
      </c>
      <c r="E119">
        <v>566.204835</v>
      </c>
      <c r="F119">
        <v>28.327302</v>
      </c>
      <c r="G119">
        <v>85.027651000000006</v>
      </c>
      <c r="H119">
        <v>100.469356</v>
      </c>
      <c r="I119">
        <v>82.980352999999994</v>
      </c>
      <c r="J119">
        <v>1539.994203</v>
      </c>
      <c r="K119">
        <v>1539.994203</v>
      </c>
      <c r="L119">
        <v>1591.399703</v>
      </c>
      <c r="M119">
        <v>51.405500000000004</v>
      </c>
      <c r="N119">
        <v>3534.1906209999997</v>
      </c>
      <c r="O119">
        <v>184.71675200000001</v>
      </c>
      <c r="P119">
        <v>573.50140299999998</v>
      </c>
      <c r="Q119">
        <v>935.91603999999995</v>
      </c>
      <c r="R119">
        <v>264.10074300000002</v>
      </c>
      <c r="S119">
        <v>624.75555699999995</v>
      </c>
      <c r="T119">
        <v>586.60089300000004</v>
      </c>
      <c r="U119">
        <v>628.69997599999999</v>
      </c>
      <c r="V119">
        <v>6343.3674499999997</v>
      </c>
      <c r="X119">
        <f t="shared" si="42"/>
        <v>45848</v>
      </c>
      <c r="Y119">
        <f t="shared" si="43"/>
        <v>0.20008026273174512</v>
      </c>
      <c r="Z119">
        <f t="shared" si="61"/>
        <v>0.24277234688651059</v>
      </c>
      <c r="AA119">
        <f t="shared" si="51"/>
        <v>0.25087616562398574</v>
      </c>
      <c r="AB119">
        <f t="shared" si="52"/>
        <v>8.1038187374751561E-3</v>
      </c>
      <c r="AC119">
        <f t="shared" si="53"/>
        <v>0.55714739038174432</v>
      </c>
      <c r="AD119">
        <f t="shared" si="54"/>
        <v>2.9119667661692848E-2</v>
      </c>
      <c r="AE119">
        <f t="shared" si="55"/>
        <v>9.0409614060746241E-2</v>
      </c>
      <c r="AF119">
        <f t="shared" si="56"/>
        <v>0.14754246027478671</v>
      </c>
      <c r="AG119">
        <f t="shared" si="57"/>
        <v>9.8489573861908306E-2</v>
      </c>
      <c r="AH119">
        <f t="shared" si="58"/>
        <v>9.2474682827967045E-2</v>
      </c>
      <c r="AI119">
        <f t="shared" si="59"/>
        <v>9.9111391694643197E-2</v>
      </c>
      <c r="AJ119">
        <f t="shared" si="60"/>
        <v>1</v>
      </c>
      <c r="AL119">
        <f t="shared" si="44"/>
        <v>7</v>
      </c>
      <c r="AM119">
        <f t="shared" si="45"/>
        <v>2025</v>
      </c>
      <c r="AN119">
        <f t="shared" si="46"/>
        <v>0.20818408146922027</v>
      </c>
      <c r="AO119">
        <f t="shared" si="47"/>
        <v>0.25087616562398574</v>
      </c>
      <c r="AP119">
        <f t="shared" si="48"/>
        <v>0.14754246027478671</v>
      </c>
      <c r="AQ119">
        <f t="shared" si="49"/>
        <v>0.18889918792265453</v>
      </c>
      <c r="AR119">
        <f t="shared" si="50"/>
        <v>0.22070574218430311</v>
      </c>
    </row>
    <row r="120" spans="1:44" x14ac:dyDescent="0.2">
      <c r="A120">
        <v>45849</v>
      </c>
      <c r="B120" t="s">
        <v>344</v>
      </c>
      <c r="C120">
        <v>1268.5184219999999</v>
      </c>
      <c r="D120">
        <v>405.428225</v>
      </c>
      <c r="E120">
        <v>564.41872000000001</v>
      </c>
      <c r="F120">
        <v>29.509086</v>
      </c>
      <c r="G120">
        <v>85.384484</v>
      </c>
      <c r="H120">
        <v>100.714356</v>
      </c>
      <c r="I120">
        <v>83.063551000000004</v>
      </c>
      <c r="J120">
        <v>1542.549203</v>
      </c>
      <c r="K120">
        <v>1542.549203</v>
      </c>
      <c r="L120">
        <v>1592.4647030000001</v>
      </c>
      <c r="M120">
        <v>49.915500000000002</v>
      </c>
      <c r="N120">
        <v>3532.2998249999996</v>
      </c>
      <c r="O120">
        <v>184.84039300000001</v>
      </c>
      <c r="P120">
        <v>573.444344</v>
      </c>
      <c r="Q120">
        <v>934.076098</v>
      </c>
      <c r="R120">
        <v>260.57674300000002</v>
      </c>
      <c r="S120">
        <v>624.73411699999997</v>
      </c>
      <c r="T120">
        <v>586.30402200000003</v>
      </c>
      <c r="U120">
        <v>628.90085099999999</v>
      </c>
      <c r="V120">
        <v>6343.3674499999997</v>
      </c>
      <c r="X120">
        <f t="shared" si="42"/>
        <v>45849</v>
      </c>
      <c r="Y120">
        <f t="shared" si="43"/>
        <v>0.19997555430909175</v>
      </c>
      <c r="Z120">
        <f t="shared" si="61"/>
        <v>0.2431751297963986</v>
      </c>
      <c r="AA120">
        <f t="shared" si="51"/>
        <v>0.25104405752184517</v>
      </c>
      <c r="AB120">
        <f t="shared" si="52"/>
        <v>7.8689277254465218E-3</v>
      </c>
      <c r="AC120">
        <f t="shared" si="53"/>
        <v>0.55684931589450959</v>
      </c>
      <c r="AD120">
        <f t="shared" si="54"/>
        <v>2.9139159043986961E-2</v>
      </c>
      <c r="AE120">
        <f t="shared" si="55"/>
        <v>9.0400618996145335E-2</v>
      </c>
      <c r="AF120">
        <f t="shared" si="56"/>
        <v>0.14725240266508605</v>
      </c>
      <c r="AG120">
        <f t="shared" si="57"/>
        <v>9.8486193953654697E-2</v>
      </c>
      <c r="AH120">
        <f t="shared" si="58"/>
        <v>9.2427882606737538E-2</v>
      </c>
      <c r="AI120">
        <f t="shared" si="59"/>
        <v>9.9143058628899078E-2</v>
      </c>
      <c r="AJ120">
        <f t="shared" si="60"/>
        <v>1</v>
      </c>
      <c r="AL120">
        <f t="shared" si="44"/>
        <v>7</v>
      </c>
      <c r="AM120">
        <f t="shared" si="45"/>
        <v>2025</v>
      </c>
      <c r="AN120">
        <f t="shared" si="46"/>
        <v>0.20784448203453829</v>
      </c>
      <c r="AO120">
        <f t="shared" si="47"/>
        <v>0.25104405752184517</v>
      </c>
      <c r="AP120">
        <f t="shared" si="48"/>
        <v>0.14725240266508605</v>
      </c>
      <c r="AQ120">
        <f t="shared" si="49"/>
        <v>0.18888681294980003</v>
      </c>
      <c r="AR120">
        <f t="shared" si="50"/>
        <v>0.22071010027962357</v>
      </c>
    </row>
    <row r="121" spans="1:44" x14ac:dyDescent="0.2">
      <c r="A121">
        <v>45852</v>
      </c>
      <c r="B121" t="s">
        <v>344</v>
      </c>
      <c r="C121">
        <v>1269.7532350000001</v>
      </c>
      <c r="D121">
        <v>407.75397500000003</v>
      </c>
      <c r="E121">
        <v>566.67357700000002</v>
      </c>
      <c r="F121">
        <v>29.456423000000001</v>
      </c>
      <c r="G121">
        <v>84.844202999999993</v>
      </c>
      <c r="H121">
        <v>97.833355999999995</v>
      </c>
      <c r="I121">
        <v>83.191700999999995</v>
      </c>
      <c r="J121">
        <v>1541.8452030000001</v>
      </c>
      <c r="K121">
        <v>1541.8452030000001</v>
      </c>
      <c r="L121">
        <v>1592.564703</v>
      </c>
      <c r="M121">
        <v>50.719499999999996</v>
      </c>
      <c r="N121">
        <v>3531.7690119999997</v>
      </c>
      <c r="O121">
        <v>184.99262400000001</v>
      </c>
      <c r="P121">
        <v>573.22700699999996</v>
      </c>
      <c r="Q121">
        <v>934.04508399999997</v>
      </c>
      <c r="R121">
        <v>260.51667300000003</v>
      </c>
      <c r="S121">
        <v>624.66461700000002</v>
      </c>
      <c r="T121">
        <v>586.13344199999995</v>
      </c>
      <c r="U121">
        <v>628.70623799999998</v>
      </c>
      <c r="V121">
        <v>6343.3674499999997</v>
      </c>
      <c r="X121">
        <f t="shared" si="42"/>
        <v>45852</v>
      </c>
      <c r="Y121">
        <f t="shared" si="43"/>
        <v>0.20017021637300866</v>
      </c>
      <c r="Z121">
        <f t="shared" si="61"/>
        <v>0.24306414773433946</v>
      </c>
      <c r="AA121">
        <f t="shared" si="51"/>
        <v>0.25105982201929672</v>
      </c>
      <c r="AB121">
        <f t="shared" si="52"/>
        <v>7.9956742849572743E-3</v>
      </c>
      <c r="AC121">
        <f t="shared" si="53"/>
        <v>0.55676563589265193</v>
      </c>
      <c r="AD121">
        <f t="shared" si="54"/>
        <v>2.9163157496102488E-2</v>
      </c>
      <c r="AE121">
        <f t="shared" si="55"/>
        <v>9.0366356910318982E-2</v>
      </c>
      <c r="AF121">
        <f t="shared" si="56"/>
        <v>0.1472475134638464</v>
      </c>
      <c r="AG121">
        <f t="shared" si="57"/>
        <v>9.8475237627925843E-2</v>
      </c>
      <c r="AH121">
        <f t="shared" si="58"/>
        <v>9.240099152698461E-2</v>
      </c>
      <c r="AI121">
        <f t="shared" si="59"/>
        <v>9.9112378867473622E-2</v>
      </c>
      <c r="AJ121">
        <f t="shared" si="60"/>
        <v>1</v>
      </c>
      <c r="AL121">
        <f t="shared" si="44"/>
        <v>7</v>
      </c>
      <c r="AM121">
        <f t="shared" si="45"/>
        <v>2025</v>
      </c>
      <c r="AN121">
        <f t="shared" si="46"/>
        <v>0.20816589065796592</v>
      </c>
      <c r="AO121">
        <f t="shared" si="47"/>
        <v>0.25105982201929672</v>
      </c>
      <c r="AP121">
        <f t="shared" si="48"/>
        <v>0.1472475134638464</v>
      </c>
      <c r="AQ121">
        <f t="shared" si="49"/>
        <v>0.18884159453824484</v>
      </c>
      <c r="AR121">
        <f t="shared" si="50"/>
        <v>0.22067652789056072</v>
      </c>
    </row>
    <row r="122" spans="1:44" x14ac:dyDescent="0.2">
      <c r="A122">
        <v>45853</v>
      </c>
      <c r="B122" t="s">
        <v>344</v>
      </c>
      <c r="C122">
        <v>1275.4501400000001</v>
      </c>
      <c r="D122">
        <v>405.27091200000001</v>
      </c>
      <c r="E122">
        <v>574.19629599999996</v>
      </c>
      <c r="F122">
        <v>29.449546999999999</v>
      </c>
      <c r="G122">
        <v>87.172079999999994</v>
      </c>
      <c r="H122">
        <v>96.478356000000005</v>
      </c>
      <c r="I122">
        <v>82.882948999999996</v>
      </c>
      <c r="J122">
        <v>1536.781203</v>
      </c>
      <c r="K122">
        <v>1536.781203</v>
      </c>
      <c r="L122">
        <v>1593.409703</v>
      </c>
      <c r="M122">
        <v>56.628500000000003</v>
      </c>
      <c r="N122">
        <v>3531.1361070000003</v>
      </c>
      <c r="O122">
        <v>185.233284</v>
      </c>
      <c r="P122">
        <v>573.23910699999999</v>
      </c>
      <c r="Q122">
        <v>933.06814399999996</v>
      </c>
      <c r="R122">
        <v>260.66181</v>
      </c>
      <c r="S122">
        <v>624.64911700000005</v>
      </c>
      <c r="T122">
        <v>586.19865900000002</v>
      </c>
      <c r="U122">
        <v>628.74779599999999</v>
      </c>
      <c r="V122">
        <v>6343.3674499999997</v>
      </c>
      <c r="X122">
        <f t="shared" si="42"/>
        <v>45853</v>
      </c>
      <c r="Y122">
        <f t="shared" si="43"/>
        <v>0.20106830481655294</v>
      </c>
      <c r="Z122">
        <f t="shared" si="61"/>
        <v>0.24226583358339113</v>
      </c>
      <c r="AA122">
        <f t="shared" si="51"/>
        <v>0.25119303202276261</v>
      </c>
      <c r="AB122">
        <f t="shared" si="52"/>
        <v>8.9271984393715052E-3</v>
      </c>
      <c r="AC122">
        <f t="shared" si="53"/>
        <v>0.55666586160005604</v>
      </c>
      <c r="AD122">
        <f t="shared" si="54"/>
        <v>2.9201096335669474E-2</v>
      </c>
      <c r="AE122">
        <f t="shared" si="55"/>
        <v>9.0368264414510624E-2</v>
      </c>
      <c r="AF122">
        <f t="shared" si="56"/>
        <v>0.14709350378244287</v>
      </c>
      <c r="AG122">
        <f t="shared" si="57"/>
        <v>9.8472794130820857E-2</v>
      </c>
      <c r="AH122">
        <f t="shared" si="58"/>
        <v>9.2411272659287627E-2</v>
      </c>
      <c r="AI122">
        <f t="shared" si="59"/>
        <v>9.9118930277324546E-2</v>
      </c>
      <c r="AJ122">
        <f t="shared" si="60"/>
        <v>1</v>
      </c>
      <c r="AL122">
        <f t="shared" si="44"/>
        <v>7</v>
      </c>
      <c r="AM122">
        <f t="shared" si="45"/>
        <v>2025</v>
      </c>
      <c r="AN122">
        <f t="shared" si="46"/>
        <v>0.20999550325592445</v>
      </c>
      <c r="AO122">
        <f t="shared" si="47"/>
        <v>0.25119303202276261</v>
      </c>
      <c r="AP122">
        <f t="shared" si="48"/>
        <v>0.14709350378244287</v>
      </c>
      <c r="AQ122">
        <f t="shared" si="49"/>
        <v>0.18884105854533148</v>
      </c>
      <c r="AR122">
        <f t="shared" si="50"/>
        <v>0.22073129927228163</v>
      </c>
    </row>
    <row r="123" spans="1:44" x14ac:dyDescent="0.2">
      <c r="A123">
        <v>45854</v>
      </c>
      <c r="B123" t="s">
        <v>344</v>
      </c>
      <c r="C123">
        <v>1264.4593809999999</v>
      </c>
      <c r="D123">
        <v>394.95788199999998</v>
      </c>
      <c r="E123">
        <v>576.50485400000002</v>
      </c>
      <c r="F123">
        <v>28.558084999999998</v>
      </c>
      <c r="G123">
        <v>84.122862999999995</v>
      </c>
      <c r="H123">
        <v>97.506525999999994</v>
      </c>
      <c r="I123">
        <v>82.809171000000006</v>
      </c>
      <c r="J123">
        <v>1548.0806030000001</v>
      </c>
      <c r="K123">
        <v>1548.0806030000001</v>
      </c>
      <c r="L123">
        <v>1594.649703</v>
      </c>
      <c r="M123">
        <v>46.569099999999999</v>
      </c>
      <c r="N123">
        <v>3530.8274660000002</v>
      </c>
      <c r="O123">
        <v>185.10708399999999</v>
      </c>
      <c r="P123">
        <v>573.16074600000002</v>
      </c>
      <c r="Q123">
        <v>933.06940799999995</v>
      </c>
      <c r="R123">
        <v>260.70181000000002</v>
      </c>
      <c r="S123">
        <v>624.70511699999997</v>
      </c>
      <c r="T123">
        <v>585.86625700000002</v>
      </c>
      <c r="U123">
        <v>628.91885400000001</v>
      </c>
      <c r="V123">
        <v>6343.3674499999997</v>
      </c>
      <c r="X123">
        <f t="shared" si="42"/>
        <v>45854</v>
      </c>
      <c r="Y123">
        <f t="shared" si="43"/>
        <v>0.19933566689408794</v>
      </c>
      <c r="Z123">
        <f t="shared" si="61"/>
        <v>0.24404712720843566</v>
      </c>
      <c r="AA123">
        <f t="shared" si="51"/>
        <v>0.25138851179116228</v>
      </c>
      <c r="AB123">
        <f t="shared" si="52"/>
        <v>7.3413845827266398E-3</v>
      </c>
      <c r="AC123">
        <f t="shared" si="53"/>
        <v>0.55661720589747643</v>
      </c>
      <c r="AD123">
        <f t="shared" si="54"/>
        <v>2.9181201539885567E-2</v>
      </c>
      <c r="AE123">
        <f t="shared" si="55"/>
        <v>9.03559111966626E-2</v>
      </c>
      <c r="AF123">
        <f t="shared" si="56"/>
        <v>0.14709370304569067</v>
      </c>
      <c r="AG123">
        <f t="shared" si="57"/>
        <v>9.8481622249393733E-2</v>
      </c>
      <c r="AH123">
        <f t="shared" si="58"/>
        <v>9.23588711544686E-2</v>
      </c>
      <c r="AI123">
        <f t="shared" si="59"/>
        <v>9.9145896711375289E-2</v>
      </c>
      <c r="AJ123">
        <f t="shared" si="60"/>
        <v>1</v>
      </c>
      <c r="AL123">
        <f t="shared" si="44"/>
        <v>7</v>
      </c>
      <c r="AM123">
        <f t="shared" si="45"/>
        <v>2025</v>
      </c>
      <c r="AN123">
        <f t="shared" si="46"/>
        <v>0.20667705147681459</v>
      </c>
      <c r="AO123">
        <f t="shared" si="47"/>
        <v>0.25138851179116228</v>
      </c>
      <c r="AP123">
        <f t="shared" si="48"/>
        <v>0.14709370304569067</v>
      </c>
      <c r="AQ123">
        <f t="shared" si="49"/>
        <v>0.18883753344605633</v>
      </c>
      <c r="AR123">
        <f t="shared" si="50"/>
        <v>0.22068596940572943</v>
      </c>
    </row>
    <row r="124" spans="1:44" x14ac:dyDescent="0.2">
      <c r="A124">
        <v>45855</v>
      </c>
      <c r="B124" t="s">
        <v>344</v>
      </c>
      <c r="C124">
        <v>1263.4512290000002</v>
      </c>
      <c r="D124">
        <v>389.26845200000002</v>
      </c>
      <c r="E124">
        <v>577.80657499999995</v>
      </c>
      <c r="F124">
        <v>27.598108</v>
      </c>
      <c r="G124">
        <v>88.091548000000003</v>
      </c>
      <c r="H124">
        <v>97.892025000000004</v>
      </c>
      <c r="I124">
        <v>82.794521000000003</v>
      </c>
      <c r="J124">
        <v>1563.4250999999999</v>
      </c>
      <c r="K124">
        <v>1563.4250999999999</v>
      </c>
      <c r="L124">
        <v>1596.8191999999999</v>
      </c>
      <c r="M124">
        <v>33.394100000000002</v>
      </c>
      <c r="N124">
        <v>3548.4911210000005</v>
      </c>
      <c r="O124">
        <v>188.12168</v>
      </c>
      <c r="P124">
        <v>575.69986800000004</v>
      </c>
      <c r="Q124">
        <v>936.61611100000005</v>
      </c>
      <c r="R124">
        <v>258.123087</v>
      </c>
      <c r="S124">
        <v>630.37367200000006</v>
      </c>
      <c r="T124">
        <v>585.91139399999997</v>
      </c>
      <c r="U124">
        <v>631.76839600000005</v>
      </c>
      <c r="V124">
        <v>6375.3674499999997</v>
      </c>
      <c r="X124">
        <f t="shared" si="42"/>
        <v>45855</v>
      </c>
      <c r="Y124">
        <f t="shared" si="43"/>
        <v>0.19817700531127821</v>
      </c>
      <c r="Z124">
        <f t="shared" si="61"/>
        <v>0.24522901813290776</v>
      </c>
      <c r="AA124">
        <f t="shared" si="51"/>
        <v>0.25046700641544983</v>
      </c>
      <c r="AB124">
        <f t="shared" si="52"/>
        <v>5.2379882825420521E-3</v>
      </c>
      <c r="AC124">
        <f t="shared" si="53"/>
        <v>0.55659397655581411</v>
      </c>
      <c r="AD124">
        <f t="shared" si="54"/>
        <v>2.9507582343351834E-2</v>
      </c>
      <c r="AE124">
        <f t="shared" si="55"/>
        <v>9.030065678802561E-2</v>
      </c>
      <c r="AF124">
        <f t="shared" si="56"/>
        <v>0.14691170639897785</v>
      </c>
      <c r="AG124">
        <f t="shared" si="57"/>
        <v>9.8876445466684448E-2</v>
      </c>
      <c r="AH124">
        <f t="shared" si="58"/>
        <v>9.1902372466390159E-2</v>
      </c>
      <c r="AI124">
        <f t="shared" si="59"/>
        <v>9.9095213092384199E-2</v>
      </c>
      <c r="AJ124">
        <f t="shared" si="60"/>
        <v>1</v>
      </c>
      <c r="AL124">
        <f t="shared" si="44"/>
        <v>7</v>
      </c>
      <c r="AM124">
        <f t="shared" si="45"/>
        <v>2025</v>
      </c>
      <c r="AN124">
        <f t="shared" si="46"/>
        <v>0.20341499359382026</v>
      </c>
      <c r="AO124">
        <f t="shared" si="47"/>
        <v>0.25046700641544983</v>
      </c>
      <c r="AP124">
        <f t="shared" si="48"/>
        <v>0.14691170639897785</v>
      </c>
      <c r="AQ124">
        <f t="shared" si="49"/>
        <v>0.18917710225471007</v>
      </c>
      <c r="AR124">
        <f t="shared" si="50"/>
        <v>0.22050516790212618</v>
      </c>
    </row>
    <row r="125" spans="1:44" x14ac:dyDescent="0.2">
      <c r="A125">
        <v>45856</v>
      </c>
      <c r="B125" t="s">
        <v>344</v>
      </c>
      <c r="C125">
        <v>1262.5148220000001</v>
      </c>
      <c r="D125">
        <v>383.20254699999998</v>
      </c>
      <c r="E125">
        <v>580.27036899999996</v>
      </c>
      <c r="F125">
        <v>28.671018</v>
      </c>
      <c r="G125">
        <v>87.487583999999998</v>
      </c>
      <c r="H125">
        <v>99.957099999999997</v>
      </c>
      <c r="I125">
        <v>82.926203999999998</v>
      </c>
      <c r="J125">
        <v>1568.2101</v>
      </c>
      <c r="K125">
        <v>1568.2101</v>
      </c>
      <c r="L125">
        <v>1597.2442000000001</v>
      </c>
      <c r="M125">
        <v>29.034099999999999</v>
      </c>
      <c r="N125">
        <v>3544.6425279999999</v>
      </c>
      <c r="O125">
        <v>188.16877600000001</v>
      </c>
      <c r="P125">
        <v>575.67391499999997</v>
      </c>
      <c r="Q125">
        <v>932.53455299999996</v>
      </c>
      <c r="R125">
        <v>255.62059500000001</v>
      </c>
      <c r="S125">
        <v>630.45138299999996</v>
      </c>
      <c r="T125">
        <v>585.863159</v>
      </c>
      <c r="U125">
        <v>631.95074199999999</v>
      </c>
      <c r="V125">
        <v>6375.3674499999997</v>
      </c>
      <c r="X125">
        <f t="shared" si="42"/>
        <v>45856</v>
      </c>
      <c r="Y125">
        <f t="shared" si="43"/>
        <v>0.19803012640471415</v>
      </c>
      <c r="Z125">
        <f t="shared" si="61"/>
        <v>0.24597956310737823</v>
      </c>
      <c r="AA125">
        <f t="shared" si="51"/>
        <v>0.25053366923972359</v>
      </c>
      <c r="AB125">
        <f t="shared" si="52"/>
        <v>4.55410613234536E-3</v>
      </c>
      <c r="AC125">
        <f t="shared" si="53"/>
        <v>0.55599031048790759</v>
      </c>
      <c r="AD125">
        <f t="shared" si="54"/>
        <v>2.9514969525403594E-2</v>
      </c>
      <c r="AE125">
        <f t="shared" si="55"/>
        <v>9.0296585963841186E-2</v>
      </c>
      <c r="AF125">
        <f t="shared" si="56"/>
        <v>0.14627149890787863</v>
      </c>
      <c r="AG125">
        <f t="shared" si="57"/>
        <v>9.8888634724889457E-2</v>
      </c>
      <c r="AH125">
        <f t="shared" si="58"/>
        <v>9.1894806627969339E-2</v>
      </c>
      <c r="AI125">
        <f t="shared" si="59"/>
        <v>9.912381473792542E-2</v>
      </c>
      <c r="AJ125">
        <f t="shared" si="60"/>
        <v>1</v>
      </c>
      <c r="AL125">
        <f t="shared" si="44"/>
        <v>7</v>
      </c>
      <c r="AM125">
        <f t="shared" si="45"/>
        <v>2025</v>
      </c>
      <c r="AN125">
        <f t="shared" si="46"/>
        <v>0.20258423253705951</v>
      </c>
      <c r="AO125">
        <f t="shared" si="47"/>
        <v>0.25053366923972359</v>
      </c>
      <c r="AP125">
        <f t="shared" si="48"/>
        <v>0.14627149890787863</v>
      </c>
      <c r="AQ125">
        <f t="shared" si="49"/>
        <v>0.18918522068873064</v>
      </c>
      <c r="AR125">
        <f t="shared" si="50"/>
        <v>0.22053359089129834</v>
      </c>
    </row>
    <row r="126" spans="1:44" x14ac:dyDescent="0.2">
      <c r="A126">
        <v>45859</v>
      </c>
      <c r="B126" t="s">
        <v>344</v>
      </c>
      <c r="C126">
        <v>1276.1056020000001</v>
      </c>
      <c r="D126">
        <v>394.26620000000003</v>
      </c>
      <c r="E126">
        <v>586.77849300000003</v>
      </c>
      <c r="F126">
        <v>28.216953</v>
      </c>
      <c r="G126">
        <v>84.724301999999994</v>
      </c>
      <c r="H126">
        <v>98.959162000000006</v>
      </c>
      <c r="I126">
        <v>83.160492000000005</v>
      </c>
      <c r="J126">
        <v>1555.9001000000001</v>
      </c>
      <c r="K126">
        <v>1555.9001000000001</v>
      </c>
      <c r="L126">
        <v>1598.2442000000001</v>
      </c>
      <c r="M126">
        <v>42.344099999999997</v>
      </c>
      <c r="N126">
        <v>3543.3617480000003</v>
      </c>
      <c r="O126">
        <v>188.33054100000001</v>
      </c>
      <c r="P126">
        <v>576.05145000000005</v>
      </c>
      <c r="Q126">
        <v>931.250992</v>
      </c>
      <c r="R126">
        <v>253.99905000000001</v>
      </c>
      <c r="S126">
        <v>630.45238300000005</v>
      </c>
      <c r="T126">
        <v>585.78265499999998</v>
      </c>
      <c r="U126">
        <v>631.49372700000004</v>
      </c>
      <c r="V126">
        <v>6375.3674499999997</v>
      </c>
      <c r="X126">
        <f t="shared" si="42"/>
        <v>45859</v>
      </c>
      <c r="Y126">
        <f t="shared" si="43"/>
        <v>0.20016189059032199</v>
      </c>
      <c r="Z126">
        <f t="shared" si="61"/>
        <v>0.24404869400900181</v>
      </c>
      <c r="AA126">
        <f t="shared" si="51"/>
        <v>0.25069052294389715</v>
      </c>
      <c r="AB126">
        <f t="shared" si="52"/>
        <v>6.6418289348953528E-3</v>
      </c>
      <c r="AC126">
        <f t="shared" si="53"/>
        <v>0.55578941540067628</v>
      </c>
      <c r="AD126">
        <f t="shared" si="54"/>
        <v>2.9540342964859228E-2</v>
      </c>
      <c r="AE126">
        <f t="shared" si="55"/>
        <v>9.0355803727046366E-2</v>
      </c>
      <c r="AF126">
        <f t="shared" si="56"/>
        <v>0.14607016761049593</v>
      </c>
      <c r="AG126">
        <f t="shared" si="57"/>
        <v>9.8888791578593649E-2</v>
      </c>
      <c r="AH126">
        <f t="shared" si="58"/>
        <v>9.1882179277368553E-2</v>
      </c>
      <c r="AI126">
        <f t="shared" si="59"/>
        <v>9.9052130242312547E-2</v>
      </c>
      <c r="AJ126">
        <f t="shared" si="60"/>
        <v>1</v>
      </c>
      <c r="AL126">
        <f t="shared" si="44"/>
        <v>7</v>
      </c>
      <c r="AM126">
        <f t="shared" si="45"/>
        <v>2025</v>
      </c>
      <c r="AN126">
        <f t="shared" si="46"/>
        <v>0.20680371952521734</v>
      </c>
      <c r="AO126">
        <f t="shared" si="47"/>
        <v>0.25069052294389715</v>
      </c>
      <c r="AP126">
        <f t="shared" si="48"/>
        <v>0.14607016761049593</v>
      </c>
      <c r="AQ126">
        <f t="shared" si="49"/>
        <v>0.18924459530564003</v>
      </c>
      <c r="AR126">
        <f t="shared" si="50"/>
        <v>0.22047465248454032</v>
      </c>
    </row>
    <row r="127" spans="1:44" x14ac:dyDescent="0.2">
      <c r="A127">
        <v>45860</v>
      </c>
      <c r="B127" t="s">
        <v>344</v>
      </c>
      <c r="C127">
        <v>1279.1996980000001</v>
      </c>
      <c r="D127">
        <v>399.85408799999999</v>
      </c>
      <c r="E127">
        <v>579.08439799999996</v>
      </c>
      <c r="F127">
        <v>29.507158</v>
      </c>
      <c r="G127">
        <v>86.377159000000006</v>
      </c>
      <c r="H127">
        <v>101.52318099999999</v>
      </c>
      <c r="I127">
        <v>82.853713999999997</v>
      </c>
      <c r="J127">
        <v>1551.9591</v>
      </c>
      <c r="K127">
        <v>1551.9591</v>
      </c>
      <c r="L127">
        <v>1598.2442000000001</v>
      </c>
      <c r="M127">
        <v>46.2851</v>
      </c>
      <c r="N127">
        <v>3544.2086520000003</v>
      </c>
      <c r="O127">
        <v>188.67224100000001</v>
      </c>
      <c r="P127">
        <v>576.06523900000002</v>
      </c>
      <c r="Q127">
        <v>931.89851099999998</v>
      </c>
      <c r="R127">
        <v>253.99905000000001</v>
      </c>
      <c r="S127">
        <v>630.31210399999998</v>
      </c>
      <c r="T127">
        <v>585.727846</v>
      </c>
      <c r="U127">
        <v>631.53271099999995</v>
      </c>
      <c r="V127">
        <v>6375.3674499999997</v>
      </c>
      <c r="X127">
        <f t="shared" si="42"/>
        <v>45860</v>
      </c>
      <c r="Y127">
        <f t="shared" si="43"/>
        <v>0.20064721100899058</v>
      </c>
      <c r="Z127">
        <f t="shared" si="61"/>
        <v>0.24343053356085384</v>
      </c>
      <c r="AA127">
        <f t="shared" si="51"/>
        <v>0.25069052294389715</v>
      </c>
      <c r="AB127">
        <f t="shared" si="52"/>
        <v>7.2599893830433259E-3</v>
      </c>
      <c r="AC127">
        <f t="shared" si="53"/>
        <v>0.55592225543015572</v>
      </c>
      <c r="AD127">
        <f t="shared" si="54"/>
        <v>2.9593939875575331E-2</v>
      </c>
      <c r="AE127">
        <f t="shared" si="55"/>
        <v>9.0357966582773203E-2</v>
      </c>
      <c r="AF127">
        <f t="shared" si="56"/>
        <v>0.14617173336416869</v>
      </c>
      <c r="AG127">
        <f t="shared" si="57"/>
        <v>9.8866788297825872E-2</v>
      </c>
      <c r="AH127">
        <f t="shared" si="58"/>
        <v>9.1873582282696514E-2</v>
      </c>
      <c r="AI127">
        <f t="shared" si="59"/>
        <v>9.9058245027116035E-2</v>
      </c>
      <c r="AJ127">
        <f t="shared" si="60"/>
        <v>1</v>
      </c>
      <c r="AL127">
        <f t="shared" si="44"/>
        <v>7</v>
      </c>
      <c r="AM127">
        <f t="shared" si="45"/>
        <v>2025</v>
      </c>
      <c r="AN127">
        <f t="shared" si="46"/>
        <v>0.20790720039203389</v>
      </c>
      <c r="AO127">
        <f t="shared" si="47"/>
        <v>0.25069052294389715</v>
      </c>
      <c r="AP127">
        <f t="shared" si="48"/>
        <v>0.14617173336416869</v>
      </c>
      <c r="AQ127">
        <f t="shared" si="49"/>
        <v>0.18922475488059909</v>
      </c>
      <c r="AR127">
        <f t="shared" si="50"/>
        <v>0.22052576718538788</v>
      </c>
    </row>
    <row r="128" spans="1:44" x14ac:dyDescent="0.2">
      <c r="A128">
        <v>45861</v>
      </c>
      <c r="B128" t="s">
        <v>344</v>
      </c>
      <c r="C128">
        <v>1291.0638180000001</v>
      </c>
      <c r="D128">
        <v>409.74578400000001</v>
      </c>
      <c r="E128">
        <v>581.015264</v>
      </c>
      <c r="F128">
        <v>30.565201999999999</v>
      </c>
      <c r="G128">
        <v>85.752516</v>
      </c>
      <c r="H128">
        <v>101.649581</v>
      </c>
      <c r="I128">
        <v>82.335470999999998</v>
      </c>
      <c r="J128">
        <v>1539.2327</v>
      </c>
      <c r="K128">
        <v>1539.2327</v>
      </c>
      <c r="L128">
        <v>1598.5742</v>
      </c>
      <c r="M128">
        <v>59.341500000000003</v>
      </c>
      <c r="N128">
        <v>3545.0709320000001</v>
      </c>
      <c r="O128">
        <v>189.20463100000001</v>
      </c>
      <c r="P128">
        <v>576.18925400000001</v>
      </c>
      <c r="Q128">
        <v>932.65996299999995</v>
      </c>
      <c r="R128">
        <v>255.14605</v>
      </c>
      <c r="S128">
        <v>630.32601399999999</v>
      </c>
      <c r="T128">
        <v>585.45238800000004</v>
      </c>
      <c r="U128">
        <v>631.23868200000004</v>
      </c>
      <c r="V128">
        <v>6375.3674499999997</v>
      </c>
      <c r="X128">
        <f t="shared" si="42"/>
        <v>45861</v>
      </c>
      <c r="Y128">
        <f t="shared" si="43"/>
        <v>0.20250814217775009</v>
      </c>
      <c r="Z128">
        <f t="shared" si="61"/>
        <v>0.24143435058005952</v>
      </c>
      <c r="AA128">
        <f t="shared" si="51"/>
        <v>0.25074228466627441</v>
      </c>
      <c r="AB128">
        <f t="shared" si="52"/>
        <v>9.3079340862149054E-3</v>
      </c>
      <c r="AC128">
        <f t="shared" si="53"/>
        <v>0.5560575072421905</v>
      </c>
      <c r="AD128">
        <f t="shared" si="54"/>
        <v>2.9677447219140288E-2</v>
      </c>
      <c r="AE128">
        <f t="shared" si="55"/>
        <v>9.0377418794896289E-2</v>
      </c>
      <c r="AF128">
        <f t="shared" si="56"/>
        <v>0.14629116993091903</v>
      </c>
      <c r="AG128">
        <f t="shared" si="57"/>
        <v>9.8868970132850939E-2</v>
      </c>
      <c r="AH128">
        <f t="shared" si="58"/>
        <v>9.1830375675052284E-2</v>
      </c>
      <c r="AI128">
        <f t="shared" si="59"/>
        <v>9.9012125489331609E-2</v>
      </c>
      <c r="AJ128">
        <f t="shared" si="60"/>
        <v>1</v>
      </c>
      <c r="AL128">
        <f t="shared" si="44"/>
        <v>7</v>
      </c>
      <c r="AM128">
        <f t="shared" si="45"/>
        <v>2025</v>
      </c>
      <c r="AN128">
        <f t="shared" si="46"/>
        <v>0.21181607626396501</v>
      </c>
      <c r="AO128">
        <f t="shared" si="47"/>
        <v>0.25074228466627441</v>
      </c>
      <c r="AP128">
        <f t="shared" si="48"/>
        <v>0.14629116993091903</v>
      </c>
      <c r="AQ128">
        <f t="shared" si="49"/>
        <v>0.18924638892774723</v>
      </c>
      <c r="AR128">
        <f t="shared" si="50"/>
        <v>0.22051994838352418</v>
      </c>
    </row>
    <row r="129" spans="1:44" x14ac:dyDescent="0.2">
      <c r="A129">
        <v>45862</v>
      </c>
      <c r="B129" t="s">
        <v>344</v>
      </c>
      <c r="C129">
        <v>1312.774073</v>
      </c>
      <c r="D129">
        <v>417.68216200000001</v>
      </c>
      <c r="E129">
        <v>592.13993000000005</v>
      </c>
      <c r="F129">
        <v>30.211991000000001</v>
      </c>
      <c r="G129">
        <v>85.457057000000006</v>
      </c>
      <c r="H129">
        <v>103.25608099999999</v>
      </c>
      <c r="I129">
        <v>84.026852000000005</v>
      </c>
      <c r="J129">
        <v>1526.1804460000001</v>
      </c>
      <c r="K129">
        <v>1526.1804460000001</v>
      </c>
      <c r="L129">
        <v>1599.1369460000001</v>
      </c>
      <c r="M129">
        <v>72.956500000000005</v>
      </c>
      <c r="N129">
        <v>3548.4129309999998</v>
      </c>
      <c r="O129">
        <v>189.91807600000001</v>
      </c>
      <c r="P129">
        <v>576.42356299999994</v>
      </c>
      <c r="Q129">
        <v>936.15984900000001</v>
      </c>
      <c r="R129">
        <v>256.56502999999998</v>
      </c>
      <c r="S129">
        <v>630.10679200000004</v>
      </c>
      <c r="T129">
        <v>585.10689100000002</v>
      </c>
      <c r="U129">
        <v>630.69776000000002</v>
      </c>
      <c r="V129">
        <v>6387.3674499999997</v>
      </c>
      <c r="X129">
        <f t="shared" si="42"/>
        <v>45862</v>
      </c>
      <c r="Y129">
        <f t="shared" si="43"/>
        <v>0.20552662474428335</v>
      </c>
      <c r="Z129">
        <f t="shared" si="61"/>
        <v>0.23893731775208896</v>
      </c>
      <c r="AA129">
        <f t="shared" si="51"/>
        <v>0.25035931602776357</v>
      </c>
      <c r="AB129">
        <f t="shared" si="52"/>
        <v>1.1421998275674592E-2</v>
      </c>
      <c r="AC129">
        <f t="shared" si="53"/>
        <v>0.55553605750362778</v>
      </c>
      <c r="AD129">
        <f t="shared" si="54"/>
        <v>2.9733388205183033E-2</v>
      </c>
      <c r="AE129">
        <f t="shared" si="55"/>
        <v>9.0244309179363089E-2</v>
      </c>
      <c r="AF129">
        <f t="shared" si="56"/>
        <v>0.14656427022998342</v>
      </c>
      <c r="AG129">
        <f t="shared" si="57"/>
        <v>9.8648902999936242E-2</v>
      </c>
      <c r="AH129">
        <f t="shared" si="58"/>
        <v>9.1603762517216705E-2</v>
      </c>
      <c r="AI129">
        <f t="shared" si="59"/>
        <v>9.8741424371945288E-2</v>
      </c>
      <c r="AJ129">
        <f t="shared" si="60"/>
        <v>1</v>
      </c>
      <c r="AL129">
        <f t="shared" si="44"/>
        <v>7</v>
      </c>
      <c r="AM129">
        <f t="shared" si="45"/>
        <v>2025</v>
      </c>
      <c r="AN129">
        <f t="shared" si="46"/>
        <v>0.21694862301995793</v>
      </c>
      <c r="AO129">
        <f t="shared" si="47"/>
        <v>0.25035931602776357</v>
      </c>
      <c r="AP129">
        <f t="shared" si="48"/>
        <v>0.14656427022998342</v>
      </c>
      <c r="AQ129">
        <f t="shared" si="49"/>
        <v>0.18889321217929933</v>
      </c>
      <c r="AR129">
        <f t="shared" si="50"/>
        <v>0.22007857509434503</v>
      </c>
    </row>
    <row r="130" spans="1:44" x14ac:dyDescent="0.2">
      <c r="A130">
        <v>45863</v>
      </c>
      <c r="B130" t="s">
        <v>344</v>
      </c>
      <c r="C130">
        <v>1314.570993</v>
      </c>
      <c r="D130">
        <v>418.381125</v>
      </c>
      <c r="E130">
        <v>591.42259999999999</v>
      </c>
      <c r="F130">
        <v>30.044015999999999</v>
      </c>
      <c r="G130">
        <v>86.246865999999997</v>
      </c>
      <c r="H130">
        <v>103.990381</v>
      </c>
      <c r="I130">
        <v>84.486005000000006</v>
      </c>
      <c r="J130">
        <v>1525.4654459999999</v>
      </c>
      <c r="K130">
        <v>1525.4654459999999</v>
      </c>
      <c r="L130">
        <v>1599.436946</v>
      </c>
      <c r="M130">
        <v>73.971500000000006</v>
      </c>
      <c r="N130">
        <v>3547.3310109999998</v>
      </c>
      <c r="O130">
        <v>190.63457600000001</v>
      </c>
      <c r="P130">
        <v>576.41311099999996</v>
      </c>
      <c r="Q130">
        <v>934.93553899999995</v>
      </c>
      <c r="R130">
        <v>255.53180499999999</v>
      </c>
      <c r="S130">
        <v>630.17809599999998</v>
      </c>
      <c r="T130">
        <v>584.57260599999995</v>
      </c>
      <c r="U130">
        <v>630.597083</v>
      </c>
      <c r="V130">
        <v>6387.3674499999997</v>
      </c>
      <c r="X130">
        <f t="shared" si="42"/>
        <v>45863</v>
      </c>
      <c r="Y130">
        <f t="shared" si="43"/>
        <v>0.20580794878177866</v>
      </c>
      <c r="Z130">
        <f t="shared" si="61"/>
        <v>0.23882537805148504</v>
      </c>
      <c r="AA130">
        <f t="shared" si="51"/>
        <v>0.25040628373431062</v>
      </c>
      <c r="AB130">
        <f t="shared" si="52"/>
        <v>1.1580905682825561E-2</v>
      </c>
      <c r="AC130">
        <f t="shared" si="53"/>
        <v>0.55536667316673627</v>
      </c>
      <c r="AD130">
        <f t="shared" si="54"/>
        <v>2.9845562744319654E-2</v>
      </c>
      <c r="AE130">
        <f t="shared" si="55"/>
        <v>9.0242672824466991E-2</v>
      </c>
      <c r="AF130">
        <f t="shared" si="56"/>
        <v>0.14637259345397452</v>
      </c>
      <c r="AG130">
        <f t="shared" si="57"/>
        <v>9.8660066284428333E-2</v>
      </c>
      <c r="AH130">
        <f t="shared" si="58"/>
        <v>9.1520115380241657E-2</v>
      </c>
      <c r="AI130">
        <f t="shared" si="59"/>
        <v>9.8725662479305157E-2</v>
      </c>
      <c r="AJ130">
        <f t="shared" si="60"/>
        <v>1</v>
      </c>
      <c r="AL130">
        <f t="shared" si="44"/>
        <v>7</v>
      </c>
      <c r="AM130">
        <f t="shared" si="45"/>
        <v>2025</v>
      </c>
      <c r="AN130">
        <f t="shared" si="46"/>
        <v>0.21738885446460421</v>
      </c>
      <c r="AO130">
        <f t="shared" si="47"/>
        <v>0.25040628373431062</v>
      </c>
      <c r="AP130">
        <f t="shared" si="48"/>
        <v>0.14637259345397452</v>
      </c>
      <c r="AQ130">
        <f t="shared" si="49"/>
        <v>0.18890273910889532</v>
      </c>
      <c r="AR130">
        <f t="shared" si="50"/>
        <v>0.22009134060386645</v>
      </c>
    </row>
    <row r="131" spans="1:44" x14ac:dyDescent="0.2">
      <c r="A131">
        <v>45866</v>
      </c>
      <c r="B131" t="s">
        <v>344</v>
      </c>
      <c r="C131">
        <v>1297.563958</v>
      </c>
      <c r="D131">
        <v>398.45042799999999</v>
      </c>
      <c r="E131">
        <v>596.76342799999998</v>
      </c>
      <c r="F131">
        <v>30.527581000000001</v>
      </c>
      <c r="G131">
        <v>84.178499000000002</v>
      </c>
      <c r="H131">
        <v>103.005381</v>
      </c>
      <c r="I131">
        <v>84.638641000000007</v>
      </c>
      <c r="J131">
        <v>1543.1704460000001</v>
      </c>
      <c r="K131">
        <v>1543.1704460000001</v>
      </c>
      <c r="L131">
        <v>1601.0869459999999</v>
      </c>
      <c r="M131">
        <v>57.916499999999999</v>
      </c>
      <c r="N131">
        <v>3546.6330460000004</v>
      </c>
      <c r="O131">
        <v>191.060776</v>
      </c>
      <c r="P131">
        <v>576.74116100000003</v>
      </c>
      <c r="Q131">
        <v>933.61873000000003</v>
      </c>
      <c r="R131">
        <v>255.53180499999999</v>
      </c>
      <c r="S131">
        <v>630.21779600000002</v>
      </c>
      <c r="T131">
        <v>584.29071199999998</v>
      </c>
      <c r="U131">
        <v>630.70387100000005</v>
      </c>
      <c r="V131">
        <v>6387.3674499999997</v>
      </c>
      <c r="X131">
        <f t="shared" si="42"/>
        <v>45866</v>
      </c>
      <c r="Y131">
        <f t="shared" si="43"/>
        <v>0.20314534401805864</v>
      </c>
      <c r="Z131">
        <f t="shared" si="61"/>
        <v>0.24159725553287217</v>
      </c>
      <c r="AA131">
        <f t="shared" si="51"/>
        <v>0.25066460612031954</v>
      </c>
      <c r="AB131">
        <f t="shared" si="52"/>
        <v>9.0673505874474154E-3</v>
      </c>
      <c r="AC131">
        <f t="shared" si="53"/>
        <v>0.55525740044906924</v>
      </c>
      <c r="AD131">
        <f t="shared" si="54"/>
        <v>2.9912288199420874E-2</v>
      </c>
      <c r="AE131">
        <f t="shared" si="55"/>
        <v>9.0294032011576236E-2</v>
      </c>
      <c r="AF131">
        <f t="shared" si="56"/>
        <v>0.14616643512500602</v>
      </c>
      <c r="AG131">
        <f t="shared" si="57"/>
        <v>9.8666281677594739E-2</v>
      </c>
      <c r="AH131">
        <f t="shared" si="58"/>
        <v>9.1475982331343728E-2</v>
      </c>
      <c r="AI131">
        <f t="shared" si="59"/>
        <v>9.8742381104127655E-2</v>
      </c>
      <c r="AJ131">
        <f t="shared" si="60"/>
        <v>1</v>
      </c>
      <c r="AL131">
        <f t="shared" si="44"/>
        <v>7</v>
      </c>
      <c r="AM131">
        <f t="shared" si="45"/>
        <v>2025</v>
      </c>
      <c r="AN131">
        <f t="shared" si="46"/>
        <v>0.21221269460550607</v>
      </c>
      <c r="AO131">
        <f t="shared" si="47"/>
        <v>0.25066460612031954</v>
      </c>
      <c r="AP131">
        <f t="shared" si="48"/>
        <v>0.14616643512500602</v>
      </c>
      <c r="AQ131">
        <f t="shared" si="49"/>
        <v>0.18896031368917099</v>
      </c>
      <c r="AR131">
        <f t="shared" si="50"/>
        <v>0.22013065163489226</v>
      </c>
    </row>
    <row r="132" spans="1:44" x14ac:dyDescent="0.2">
      <c r="A132">
        <v>45867</v>
      </c>
      <c r="B132" t="s">
        <v>344</v>
      </c>
      <c r="C132">
        <v>1289.4288590000001</v>
      </c>
      <c r="D132">
        <v>400.94063</v>
      </c>
      <c r="E132">
        <v>588.10234300000002</v>
      </c>
      <c r="F132">
        <v>30.306151</v>
      </c>
      <c r="G132">
        <v>84.358447999999996</v>
      </c>
      <c r="H132">
        <v>101.195381</v>
      </c>
      <c r="I132">
        <v>84.525906000000006</v>
      </c>
      <c r="J132">
        <v>1551.752446</v>
      </c>
      <c r="K132">
        <v>1551.752446</v>
      </c>
      <c r="L132">
        <v>1601.820946</v>
      </c>
      <c r="M132">
        <v>50.0685</v>
      </c>
      <c r="N132">
        <v>3546.1861450000001</v>
      </c>
      <c r="O132">
        <v>190.849276</v>
      </c>
      <c r="P132">
        <v>576.905349</v>
      </c>
      <c r="Q132">
        <v>933.51638300000002</v>
      </c>
      <c r="R132">
        <v>255.532805</v>
      </c>
      <c r="S132">
        <v>630.182096</v>
      </c>
      <c r="T132">
        <v>584.02789399999995</v>
      </c>
      <c r="U132">
        <v>630.70514700000001</v>
      </c>
      <c r="V132">
        <v>6387.3674499999997</v>
      </c>
      <c r="X132">
        <f t="shared" ref="X132:X195" si="62">A132</f>
        <v>45867</v>
      </c>
      <c r="Y132">
        <f t="shared" ref="Y132:Y195" si="63">C132/$V132</f>
        <v>0.20187172087618041</v>
      </c>
      <c r="Z132">
        <f t="shared" si="61"/>
        <v>0.24294084505816244</v>
      </c>
      <c r="AA132">
        <f t="shared" si="51"/>
        <v>0.25077952044233814</v>
      </c>
      <c r="AB132">
        <f t="shared" si="52"/>
        <v>7.8386753841756824E-3</v>
      </c>
      <c r="AC132">
        <f t="shared" si="53"/>
        <v>0.55518743406565729</v>
      </c>
      <c r="AD132">
        <f t="shared" si="54"/>
        <v>2.9879175966305183E-2</v>
      </c>
      <c r="AE132">
        <f t="shared" si="55"/>
        <v>9.0319737124251398E-2</v>
      </c>
      <c r="AF132">
        <f t="shared" si="56"/>
        <v>0.14615041177879942</v>
      </c>
      <c r="AG132">
        <f t="shared" si="57"/>
        <v>9.8660692520515639E-2</v>
      </c>
      <c r="AH132">
        <f t="shared" si="58"/>
        <v>9.1434835802346084E-2</v>
      </c>
      <c r="AI132">
        <f t="shared" si="59"/>
        <v>9.8742580873439498E-2</v>
      </c>
      <c r="AJ132">
        <f t="shared" si="60"/>
        <v>1</v>
      </c>
      <c r="AL132">
        <f t="shared" ref="AL132:AL195" si="64">MONTH(X132)</f>
        <v>7</v>
      </c>
      <c r="AM132">
        <f t="shared" ref="AM132:AM195" si="65">YEAR(X132)</f>
        <v>2025</v>
      </c>
      <c r="AN132">
        <f t="shared" ref="AN132:AN195" si="66">SUM(Y132,ABS(AB132))</f>
        <v>0.20971039626035609</v>
      </c>
      <c r="AO132">
        <f t="shared" ref="AO132:AO195" si="67">AA132</f>
        <v>0.25077952044233814</v>
      </c>
      <c r="AP132">
        <f t="shared" ref="AP132:AP195" si="68">AF132</f>
        <v>0.14615041177879942</v>
      </c>
      <c r="AQ132">
        <f t="shared" ref="AQ132:AQ195" si="69">SUM(AE132,AG132)</f>
        <v>0.18898042964476702</v>
      </c>
      <c r="AR132">
        <f t="shared" ref="AR132:AR195" si="70">SUM(AI132,AD132,AH132)</f>
        <v>0.22005659264209076</v>
      </c>
    </row>
    <row r="133" spans="1:44" x14ac:dyDescent="0.2">
      <c r="A133">
        <v>45868</v>
      </c>
      <c r="B133" t="s">
        <v>344</v>
      </c>
      <c r="C133">
        <v>1283.529812</v>
      </c>
      <c r="D133">
        <v>391.84855399999998</v>
      </c>
      <c r="E133">
        <v>589.100326</v>
      </c>
      <c r="F133">
        <v>31.164448</v>
      </c>
      <c r="G133">
        <v>83.810203999999999</v>
      </c>
      <c r="H133">
        <v>103.421381</v>
      </c>
      <c r="I133">
        <v>84.184899000000001</v>
      </c>
      <c r="J133">
        <v>1560.7444459999999</v>
      </c>
      <c r="K133">
        <v>1560.7444459999999</v>
      </c>
      <c r="L133">
        <v>1603.2409459999999</v>
      </c>
      <c r="M133">
        <v>42.496499999999997</v>
      </c>
      <c r="N133">
        <v>3543.0931919999998</v>
      </c>
      <c r="O133">
        <v>189.584034</v>
      </c>
      <c r="P133">
        <v>576.98224900000002</v>
      </c>
      <c r="Q133">
        <v>931.96349499999997</v>
      </c>
      <c r="R133">
        <v>255.03780499999999</v>
      </c>
      <c r="S133">
        <v>630.16689599999995</v>
      </c>
      <c r="T133">
        <v>583.61637099999996</v>
      </c>
      <c r="U133">
        <v>630.78014700000006</v>
      </c>
      <c r="V133">
        <v>6387.3674499999997</v>
      </c>
      <c r="X133">
        <f t="shared" si="62"/>
        <v>45868</v>
      </c>
      <c r="Y133">
        <f t="shared" si="63"/>
        <v>0.20094817184816885</v>
      </c>
      <c r="Z133">
        <f t="shared" si="61"/>
        <v>0.24434862378240035</v>
      </c>
      <c r="AA133">
        <f t="shared" si="51"/>
        <v>0.25100183425332762</v>
      </c>
      <c r="AB133">
        <f t="shared" si="52"/>
        <v>6.6532104709272673E-3</v>
      </c>
      <c r="AC133">
        <f t="shared" si="53"/>
        <v>0.55470320436943077</v>
      </c>
      <c r="AD133">
        <f t="shared" si="54"/>
        <v>2.9681090916415027E-2</v>
      </c>
      <c r="AE133">
        <f t="shared" si="55"/>
        <v>9.0331776513029649E-2</v>
      </c>
      <c r="AF133">
        <f t="shared" si="56"/>
        <v>0.1459072931525178</v>
      </c>
      <c r="AG133">
        <f t="shared" si="57"/>
        <v>9.8658312823383915E-2</v>
      </c>
      <c r="AH133">
        <f t="shared" si="58"/>
        <v>9.1370408164008154E-2</v>
      </c>
      <c r="AI133">
        <f t="shared" si="59"/>
        <v>9.8754322800076275E-2</v>
      </c>
      <c r="AJ133">
        <f t="shared" si="60"/>
        <v>1</v>
      </c>
      <c r="AL133">
        <f t="shared" si="64"/>
        <v>7</v>
      </c>
      <c r="AM133">
        <f t="shared" si="65"/>
        <v>2025</v>
      </c>
      <c r="AN133">
        <f t="shared" si="66"/>
        <v>0.20760138231909611</v>
      </c>
      <c r="AO133">
        <f t="shared" si="67"/>
        <v>0.25100183425332762</v>
      </c>
      <c r="AP133">
        <f t="shared" si="68"/>
        <v>0.1459072931525178</v>
      </c>
      <c r="AQ133">
        <f t="shared" si="69"/>
        <v>0.18899008933641356</v>
      </c>
      <c r="AR133">
        <f t="shared" si="70"/>
        <v>0.21980582188049946</v>
      </c>
    </row>
    <row r="134" spans="1:44" x14ac:dyDescent="0.2">
      <c r="A134">
        <v>45869</v>
      </c>
      <c r="B134" t="s">
        <v>344</v>
      </c>
      <c r="C134">
        <v>1293.8482589999999</v>
      </c>
      <c r="D134">
        <v>390.24291699999998</v>
      </c>
      <c r="E134">
        <v>588.61191199999996</v>
      </c>
      <c r="F134">
        <v>31.770112000000001</v>
      </c>
      <c r="G134">
        <v>88.875659999999996</v>
      </c>
      <c r="H134">
        <v>110.259157</v>
      </c>
      <c r="I134">
        <v>84.088500999999994</v>
      </c>
      <c r="J134">
        <v>1569.3391019999999</v>
      </c>
      <c r="K134">
        <v>1569.3391019999999</v>
      </c>
      <c r="L134">
        <v>1606.360302</v>
      </c>
      <c r="M134">
        <v>37.0212</v>
      </c>
      <c r="N134">
        <v>3556.1800890000004</v>
      </c>
      <c r="O134">
        <v>189.47292200000001</v>
      </c>
      <c r="P134">
        <v>578.06591900000001</v>
      </c>
      <c r="Q134">
        <v>935.70975999999996</v>
      </c>
      <c r="R134">
        <v>254.27469500000001</v>
      </c>
      <c r="S134">
        <v>632.628739</v>
      </c>
      <c r="T134">
        <v>583.31639600000005</v>
      </c>
      <c r="U134">
        <v>636.98635300000001</v>
      </c>
      <c r="V134">
        <v>6419.3674499999997</v>
      </c>
      <c r="X134">
        <f t="shared" si="62"/>
        <v>45869</v>
      </c>
      <c r="Y134">
        <f t="shared" si="63"/>
        <v>0.20155385543477494</v>
      </c>
      <c r="Z134">
        <f t="shared" si="61"/>
        <v>0.24446943008380054</v>
      </c>
      <c r="AA134">
        <f t="shared" si="51"/>
        <v>0.25023654036193238</v>
      </c>
      <c r="AB134">
        <f t="shared" si="52"/>
        <v>5.7671102781318437E-3</v>
      </c>
      <c r="AC134">
        <f t="shared" si="53"/>
        <v>0.5539767144814246</v>
      </c>
      <c r="AD134">
        <f t="shared" si="54"/>
        <v>2.9515824335620486E-2</v>
      </c>
      <c r="AE134">
        <f t="shared" si="55"/>
        <v>9.0050292883608024E-2</v>
      </c>
      <c r="AF134">
        <f t="shared" si="56"/>
        <v>0.14576354559669272</v>
      </c>
      <c r="AG134">
        <f t="shared" si="57"/>
        <v>9.8550011964185044E-2</v>
      </c>
      <c r="AH134">
        <f t="shared" si="58"/>
        <v>9.0868204779273085E-2</v>
      </c>
      <c r="AI134">
        <f t="shared" si="59"/>
        <v>9.9228834922045164E-2</v>
      </c>
      <c r="AJ134">
        <f t="shared" si="60"/>
        <v>1</v>
      </c>
      <c r="AL134">
        <f t="shared" si="64"/>
        <v>7</v>
      </c>
      <c r="AM134">
        <f t="shared" si="65"/>
        <v>2025</v>
      </c>
      <c r="AN134">
        <f t="shared" si="66"/>
        <v>0.20732096571290679</v>
      </c>
      <c r="AO134">
        <f t="shared" si="67"/>
        <v>0.25023654036193238</v>
      </c>
      <c r="AP134">
        <f t="shared" si="68"/>
        <v>0.14576354559669272</v>
      </c>
      <c r="AQ134">
        <f t="shared" si="69"/>
        <v>0.18860030484779305</v>
      </c>
      <c r="AR134">
        <f t="shared" si="70"/>
        <v>0.21961286403693875</v>
      </c>
    </row>
    <row r="135" spans="1:44" x14ac:dyDescent="0.2">
      <c r="A135">
        <v>45870</v>
      </c>
      <c r="B135" t="s">
        <v>344</v>
      </c>
      <c r="C135">
        <v>1294.5705870000002</v>
      </c>
      <c r="D135">
        <v>389.63993299999998</v>
      </c>
      <c r="E135">
        <v>590.31421999999998</v>
      </c>
      <c r="F135">
        <v>32.066043999999998</v>
      </c>
      <c r="G135">
        <v>87.502797999999999</v>
      </c>
      <c r="H135">
        <v>110.442947</v>
      </c>
      <c r="I135">
        <v>84.604645000000005</v>
      </c>
      <c r="J135">
        <v>1566.564102</v>
      </c>
      <c r="K135">
        <v>1566.564102</v>
      </c>
      <c r="L135">
        <v>1607.460302</v>
      </c>
      <c r="M135">
        <v>40.8962</v>
      </c>
      <c r="N135">
        <v>3558.2327609999998</v>
      </c>
      <c r="O135">
        <v>189.69087300000001</v>
      </c>
      <c r="P135">
        <v>578.12009899999998</v>
      </c>
      <c r="Q135">
        <v>937.64901899999995</v>
      </c>
      <c r="R135">
        <v>256.77396499999998</v>
      </c>
      <c r="S135">
        <v>632.63573899999994</v>
      </c>
      <c r="T135">
        <v>583.286745</v>
      </c>
      <c r="U135">
        <v>636.85028599999998</v>
      </c>
      <c r="V135">
        <v>6419.3674499999997</v>
      </c>
      <c r="X135">
        <f t="shared" si="62"/>
        <v>45870</v>
      </c>
      <c r="Y135">
        <f t="shared" si="63"/>
        <v>0.20166637867100135</v>
      </c>
      <c r="Z135">
        <f t="shared" si="61"/>
        <v>0.24403714450089628</v>
      </c>
      <c r="AA135">
        <f t="shared" si="51"/>
        <v>0.25040789680920977</v>
      </c>
      <c r="AB135">
        <f t="shared" si="52"/>
        <v>6.3707523083134932E-3</v>
      </c>
      <c r="AC135">
        <f t="shared" si="53"/>
        <v>0.55429647682810246</v>
      </c>
      <c r="AD135">
        <f t="shared" si="54"/>
        <v>2.9549776434748258E-2</v>
      </c>
      <c r="AE135">
        <f t="shared" si="55"/>
        <v>9.0058732967529379E-2</v>
      </c>
      <c r="AF135">
        <f t="shared" si="56"/>
        <v>0.14606564062632058</v>
      </c>
      <c r="AG135">
        <f t="shared" si="57"/>
        <v>9.8551102414304065E-2</v>
      </c>
      <c r="AH135">
        <f t="shared" si="58"/>
        <v>9.0863585788347426E-2</v>
      </c>
      <c r="AI135">
        <f t="shared" si="59"/>
        <v>9.9207638596852721E-2</v>
      </c>
      <c r="AJ135">
        <f t="shared" si="60"/>
        <v>1</v>
      </c>
      <c r="AL135">
        <f t="shared" si="64"/>
        <v>8</v>
      </c>
      <c r="AM135">
        <f t="shared" si="65"/>
        <v>2025</v>
      </c>
      <c r="AN135">
        <f t="shared" si="66"/>
        <v>0.20803713097931484</v>
      </c>
      <c r="AO135">
        <f t="shared" si="67"/>
        <v>0.25040789680920977</v>
      </c>
      <c r="AP135">
        <f t="shared" si="68"/>
        <v>0.14606564062632058</v>
      </c>
      <c r="AQ135">
        <f t="shared" si="69"/>
        <v>0.18860983538183346</v>
      </c>
      <c r="AR135">
        <f t="shared" si="70"/>
        <v>0.2196210008199484</v>
      </c>
    </row>
    <row r="136" spans="1:44" x14ac:dyDescent="0.2">
      <c r="A136">
        <v>45873</v>
      </c>
      <c r="B136" t="s">
        <v>344</v>
      </c>
      <c r="C136">
        <v>1307.509871</v>
      </c>
      <c r="D136">
        <v>390.37037900000001</v>
      </c>
      <c r="E136">
        <v>598.78687500000001</v>
      </c>
      <c r="F136">
        <v>33.518557999999999</v>
      </c>
      <c r="G136">
        <v>87.045654999999996</v>
      </c>
      <c r="H136">
        <v>113.197861</v>
      </c>
      <c r="I136">
        <v>84.590542999999997</v>
      </c>
      <c r="J136">
        <v>1547.6288050000001</v>
      </c>
      <c r="K136">
        <v>1547.6288050000001</v>
      </c>
      <c r="L136">
        <v>1601.5300050000001</v>
      </c>
      <c r="M136">
        <v>53.901200000000003</v>
      </c>
      <c r="N136">
        <v>3556.678774</v>
      </c>
      <c r="O136">
        <v>190.64450199999999</v>
      </c>
      <c r="P136">
        <v>578.22359900000004</v>
      </c>
      <c r="Q136">
        <v>935.707853</v>
      </c>
      <c r="R136">
        <v>256.22630199999998</v>
      </c>
      <c r="S136">
        <v>632.60873900000001</v>
      </c>
      <c r="T136">
        <v>583.25622199999998</v>
      </c>
      <c r="U136">
        <v>636.23785899999996</v>
      </c>
      <c r="V136">
        <v>6411.8174500000005</v>
      </c>
      <c r="X136">
        <f t="shared" si="62"/>
        <v>45873</v>
      </c>
      <c r="Y136">
        <f t="shared" si="63"/>
        <v>0.20392188037106387</v>
      </c>
      <c r="Z136">
        <f t="shared" si="61"/>
        <v>0.24137131430652317</v>
      </c>
      <c r="AA136">
        <f t="shared" si="51"/>
        <v>0.2497778543274029</v>
      </c>
      <c r="AB136">
        <f t="shared" si="52"/>
        <v>8.4065400208797273E-3</v>
      </c>
      <c r="AC136">
        <f t="shared" si="53"/>
        <v>0.5547068053224129</v>
      </c>
      <c r="AD136">
        <f t="shared" si="54"/>
        <v>2.9733301592982809E-2</v>
      </c>
      <c r="AE136">
        <f t="shared" si="55"/>
        <v>9.0180920387869123E-2</v>
      </c>
      <c r="AF136">
        <f t="shared" si="56"/>
        <v>0.14593488668333812</v>
      </c>
      <c r="AG136">
        <f t="shared" si="57"/>
        <v>9.8662936668603998E-2</v>
      </c>
      <c r="AH136">
        <f t="shared" si="58"/>
        <v>9.0965818435769716E-2</v>
      </c>
      <c r="AI136">
        <f t="shared" si="59"/>
        <v>9.922894155384912E-2</v>
      </c>
      <c r="AJ136">
        <f t="shared" si="60"/>
        <v>1</v>
      </c>
      <c r="AL136">
        <f t="shared" si="64"/>
        <v>8</v>
      </c>
      <c r="AM136">
        <f t="shared" si="65"/>
        <v>2025</v>
      </c>
      <c r="AN136">
        <f t="shared" si="66"/>
        <v>0.21232842039194361</v>
      </c>
      <c r="AO136">
        <f t="shared" si="67"/>
        <v>0.2497778543274029</v>
      </c>
      <c r="AP136">
        <f t="shared" si="68"/>
        <v>0.14593488668333812</v>
      </c>
      <c r="AQ136">
        <f t="shared" si="69"/>
        <v>0.18884385705647311</v>
      </c>
      <c r="AR136">
        <f t="shared" si="70"/>
        <v>0.21992806158260164</v>
      </c>
    </row>
    <row r="137" spans="1:44" x14ac:dyDescent="0.2">
      <c r="A137">
        <v>45874</v>
      </c>
      <c r="B137" t="s">
        <v>344</v>
      </c>
      <c r="C137">
        <v>1313.7456179999999</v>
      </c>
      <c r="D137">
        <v>393.90553599999998</v>
      </c>
      <c r="E137">
        <v>603.74181699999997</v>
      </c>
      <c r="F137">
        <v>33.369762000000001</v>
      </c>
      <c r="G137">
        <v>85.977670000000003</v>
      </c>
      <c r="H137">
        <v>111.85296099999999</v>
      </c>
      <c r="I137">
        <v>84.897872000000007</v>
      </c>
      <c r="J137">
        <v>1543.363805</v>
      </c>
      <c r="K137">
        <v>1543.363805</v>
      </c>
      <c r="L137">
        <v>1602.2800050000001</v>
      </c>
      <c r="M137">
        <v>58.916200000000003</v>
      </c>
      <c r="N137">
        <v>3554.7080270000001</v>
      </c>
      <c r="O137">
        <v>191.181648</v>
      </c>
      <c r="P137">
        <v>577.97389899999996</v>
      </c>
      <c r="Q137">
        <v>933.68934100000001</v>
      </c>
      <c r="R137">
        <v>255.73864900000001</v>
      </c>
      <c r="S137">
        <v>632.58881599999995</v>
      </c>
      <c r="T137">
        <v>583.19418299999995</v>
      </c>
      <c r="U137">
        <v>636.08014000000003</v>
      </c>
      <c r="V137">
        <v>6411.8174499999996</v>
      </c>
      <c r="X137">
        <f t="shared" si="62"/>
        <v>45874</v>
      </c>
      <c r="Y137">
        <f t="shared" si="63"/>
        <v>0.2048944200680573</v>
      </c>
      <c r="Z137">
        <f t="shared" si="61"/>
        <v>0.24070613629213664</v>
      </c>
      <c r="AA137">
        <f t="shared" si="51"/>
        <v>0.24989482584224232</v>
      </c>
      <c r="AB137">
        <f t="shared" si="52"/>
        <v>9.1886895501056432E-3</v>
      </c>
      <c r="AC137">
        <f t="shared" si="53"/>
        <v>0.55439944363980609</v>
      </c>
      <c r="AD137">
        <f t="shared" si="54"/>
        <v>2.9817075968062691E-2</v>
      </c>
      <c r="AE137">
        <f t="shared" si="55"/>
        <v>9.0141976671528595E-2</v>
      </c>
      <c r="AF137">
        <f t="shared" si="56"/>
        <v>0.1456200754748562</v>
      </c>
      <c r="AG137">
        <f t="shared" si="57"/>
        <v>9.8659829437283811E-2</v>
      </c>
      <c r="AH137">
        <f t="shared" si="58"/>
        <v>9.0956142708024226E-2</v>
      </c>
      <c r="AI137">
        <f t="shared" si="59"/>
        <v>9.9204343380050547E-2</v>
      </c>
      <c r="AJ137">
        <f t="shared" si="60"/>
        <v>1</v>
      </c>
      <c r="AL137">
        <f t="shared" si="64"/>
        <v>8</v>
      </c>
      <c r="AM137">
        <f t="shared" si="65"/>
        <v>2025</v>
      </c>
      <c r="AN137">
        <f t="shared" si="66"/>
        <v>0.21408310961816296</v>
      </c>
      <c r="AO137">
        <f t="shared" si="67"/>
        <v>0.24989482584224232</v>
      </c>
      <c r="AP137">
        <f t="shared" si="68"/>
        <v>0.1456200754748562</v>
      </c>
      <c r="AQ137">
        <f t="shared" si="69"/>
        <v>0.18880180610881242</v>
      </c>
      <c r="AR137">
        <f t="shared" si="70"/>
        <v>0.21997756205613744</v>
      </c>
    </row>
    <row r="138" spans="1:44" x14ac:dyDescent="0.2">
      <c r="A138">
        <v>45875</v>
      </c>
      <c r="B138" t="s">
        <v>344</v>
      </c>
      <c r="C138">
        <v>1308.971884</v>
      </c>
      <c r="D138">
        <v>391.21674200000001</v>
      </c>
      <c r="E138">
        <v>601.83030699999995</v>
      </c>
      <c r="F138">
        <v>31.874965</v>
      </c>
      <c r="G138">
        <v>87.055372000000006</v>
      </c>
      <c r="H138">
        <v>111.920451</v>
      </c>
      <c r="I138">
        <v>85.074046999999993</v>
      </c>
      <c r="J138">
        <v>1544.0558040000001</v>
      </c>
      <c r="K138">
        <v>1544.0558040000001</v>
      </c>
      <c r="L138">
        <v>1602.2800050000001</v>
      </c>
      <c r="M138">
        <v>58.224201000000001</v>
      </c>
      <c r="N138">
        <v>3558.7897619999999</v>
      </c>
      <c r="O138">
        <v>191.905361</v>
      </c>
      <c r="P138">
        <v>577.74061099999994</v>
      </c>
      <c r="Q138">
        <v>937.79226900000003</v>
      </c>
      <c r="R138">
        <v>254.286147</v>
      </c>
      <c r="S138">
        <v>632.538816</v>
      </c>
      <c r="T138">
        <v>582.93466799999999</v>
      </c>
      <c r="U138">
        <v>635.87803699999995</v>
      </c>
      <c r="V138">
        <v>6411.8174500000014</v>
      </c>
      <c r="X138">
        <f t="shared" si="62"/>
        <v>45875</v>
      </c>
      <c r="Y138">
        <f t="shared" si="63"/>
        <v>0.20414989887149701</v>
      </c>
      <c r="Z138">
        <f t="shared" si="61"/>
        <v>0.24081406185386636</v>
      </c>
      <c r="AA138">
        <f t="shared" si="51"/>
        <v>0.24989482584224224</v>
      </c>
      <c r="AB138">
        <f t="shared" si="52"/>
        <v>9.0807639883758676E-3</v>
      </c>
      <c r="AC138">
        <f t="shared" si="53"/>
        <v>0.55503603927463641</v>
      </c>
      <c r="AD138">
        <f t="shared" si="54"/>
        <v>2.9929947709287943E-2</v>
      </c>
      <c r="AE138">
        <f t="shared" si="55"/>
        <v>9.0105592603856782E-2</v>
      </c>
      <c r="AF138">
        <f t="shared" si="56"/>
        <v>0.146259976412772</v>
      </c>
      <c r="AG138">
        <f t="shared" si="57"/>
        <v>9.8652031336294493E-2</v>
      </c>
      <c r="AH138">
        <f t="shared" si="58"/>
        <v>9.0915668224459484E-2</v>
      </c>
      <c r="AI138">
        <f t="shared" si="59"/>
        <v>9.9172822987965731E-2</v>
      </c>
      <c r="AJ138">
        <f t="shared" si="60"/>
        <v>1</v>
      </c>
      <c r="AL138">
        <f t="shared" si="64"/>
        <v>8</v>
      </c>
      <c r="AM138">
        <f t="shared" si="65"/>
        <v>2025</v>
      </c>
      <c r="AN138">
        <f t="shared" si="66"/>
        <v>0.21323066285987288</v>
      </c>
      <c r="AO138">
        <f t="shared" si="67"/>
        <v>0.24989482584224224</v>
      </c>
      <c r="AP138">
        <f t="shared" si="68"/>
        <v>0.146259976412772</v>
      </c>
      <c r="AQ138">
        <f t="shared" si="69"/>
        <v>0.18875762394015128</v>
      </c>
      <c r="AR138">
        <f t="shared" si="70"/>
        <v>0.22001843892171316</v>
      </c>
    </row>
    <row r="139" spans="1:44" x14ac:dyDescent="0.2">
      <c r="A139">
        <v>45876</v>
      </c>
      <c r="B139" t="s">
        <v>344</v>
      </c>
      <c r="C139">
        <v>1310.526451</v>
      </c>
      <c r="D139">
        <v>392.26035300000001</v>
      </c>
      <c r="E139">
        <v>598.55810799999995</v>
      </c>
      <c r="F139">
        <v>34.104211999999997</v>
      </c>
      <c r="G139">
        <v>89.717708999999999</v>
      </c>
      <c r="H139">
        <v>108.720051</v>
      </c>
      <c r="I139">
        <v>87.166017999999994</v>
      </c>
      <c r="J139">
        <v>1548.868082</v>
      </c>
      <c r="K139">
        <v>1548.868082</v>
      </c>
      <c r="L139">
        <v>1601.781583</v>
      </c>
      <c r="M139">
        <v>52.913500999999997</v>
      </c>
      <c r="N139">
        <v>3561.2229170000001</v>
      </c>
      <c r="O139">
        <v>192.450615</v>
      </c>
      <c r="P139">
        <v>578.31613400000003</v>
      </c>
      <c r="Q139">
        <v>935.369148</v>
      </c>
      <c r="R139">
        <v>254.04802000000001</v>
      </c>
      <c r="S139">
        <v>634.506888</v>
      </c>
      <c r="T139">
        <v>582.80053999999996</v>
      </c>
      <c r="U139">
        <v>637.77959199999998</v>
      </c>
      <c r="V139">
        <v>6420.6174500000006</v>
      </c>
      <c r="X139">
        <f t="shared" si="62"/>
        <v>45876</v>
      </c>
      <c r="Y139">
        <f t="shared" si="63"/>
        <v>0.20411221525119827</v>
      </c>
      <c r="Z139">
        <f t="shared" si="61"/>
        <v>0.24123350971486393</v>
      </c>
      <c r="AA139">
        <f t="shared" si="51"/>
        <v>0.24947469545939072</v>
      </c>
      <c r="AB139">
        <f t="shared" si="52"/>
        <v>8.2411857445267959E-3</v>
      </c>
      <c r="AC139">
        <f t="shared" si="53"/>
        <v>0.55465427503393772</v>
      </c>
      <c r="AD139">
        <f t="shared" si="54"/>
        <v>2.9973848543180217E-2</v>
      </c>
      <c r="AE139">
        <f t="shared" si="55"/>
        <v>9.0071731964034077E-2</v>
      </c>
      <c r="AF139">
        <f t="shared" si="56"/>
        <v>0.14568211784678123</v>
      </c>
      <c r="AG139">
        <f t="shared" si="57"/>
        <v>9.8823344162951174E-2</v>
      </c>
      <c r="AH139">
        <f t="shared" si="58"/>
        <v>9.0770170398487129E-2</v>
      </c>
      <c r="AI139">
        <f t="shared" si="59"/>
        <v>9.9333062118503873E-2</v>
      </c>
      <c r="AJ139">
        <f t="shared" si="60"/>
        <v>1</v>
      </c>
      <c r="AL139">
        <f t="shared" si="64"/>
        <v>8</v>
      </c>
      <c r="AM139">
        <f t="shared" si="65"/>
        <v>2025</v>
      </c>
      <c r="AN139">
        <f t="shared" si="66"/>
        <v>0.21235340099572506</v>
      </c>
      <c r="AO139">
        <f t="shared" si="67"/>
        <v>0.24947469545939072</v>
      </c>
      <c r="AP139">
        <f t="shared" si="68"/>
        <v>0.14568211784678123</v>
      </c>
      <c r="AQ139">
        <f t="shared" si="69"/>
        <v>0.18889507612698525</v>
      </c>
      <c r="AR139">
        <f t="shared" si="70"/>
        <v>0.22007708106017121</v>
      </c>
    </row>
    <row r="140" spans="1:44" x14ac:dyDescent="0.2">
      <c r="A140">
        <v>45877</v>
      </c>
      <c r="B140" t="s">
        <v>344</v>
      </c>
      <c r="C140">
        <v>1315.2324199999998</v>
      </c>
      <c r="D140">
        <v>388.00292999999999</v>
      </c>
      <c r="E140">
        <v>606.562817</v>
      </c>
      <c r="F140">
        <v>31.769663000000001</v>
      </c>
      <c r="G140">
        <v>89.226782999999998</v>
      </c>
      <c r="H140">
        <v>112.866349</v>
      </c>
      <c r="I140">
        <v>86.803877999999997</v>
      </c>
      <c r="J140">
        <v>1543.308082</v>
      </c>
      <c r="K140">
        <v>1543.308082</v>
      </c>
      <c r="L140">
        <v>1602.8315829999999</v>
      </c>
      <c r="M140">
        <v>59.523501000000003</v>
      </c>
      <c r="N140">
        <v>3562.0769479999999</v>
      </c>
      <c r="O140">
        <v>193.11330000000001</v>
      </c>
      <c r="P140">
        <v>578.37163399999997</v>
      </c>
      <c r="Q140">
        <v>936.12247000000002</v>
      </c>
      <c r="R140">
        <v>253.55154300000001</v>
      </c>
      <c r="S140">
        <v>634.56913799999995</v>
      </c>
      <c r="T140">
        <v>582.47562200000004</v>
      </c>
      <c r="U140">
        <v>637.42478400000005</v>
      </c>
      <c r="V140">
        <v>6420.6174499999997</v>
      </c>
      <c r="X140">
        <f t="shared" si="62"/>
        <v>45877</v>
      </c>
      <c r="Y140">
        <f t="shared" si="63"/>
        <v>0.20484516173752104</v>
      </c>
      <c r="Z140">
        <f t="shared" si="61"/>
        <v>0.24036754938576821</v>
      </c>
      <c r="AA140">
        <f t="shared" si="51"/>
        <v>0.24963823113305092</v>
      </c>
      <c r="AB140">
        <f t="shared" si="52"/>
        <v>9.2706817472827333E-3</v>
      </c>
      <c r="AC140">
        <f t="shared" si="53"/>
        <v>0.5547872888767108</v>
      </c>
      <c r="AD140">
        <f t="shared" si="54"/>
        <v>3.0077060579274974E-2</v>
      </c>
      <c r="AE140">
        <f t="shared" si="55"/>
        <v>9.0080375992498976E-2</v>
      </c>
      <c r="AF140">
        <f t="shared" si="56"/>
        <v>0.1457994464379746</v>
      </c>
      <c r="AG140">
        <f t="shared" si="57"/>
        <v>9.8833039492175312E-2</v>
      </c>
      <c r="AH140">
        <f t="shared" si="58"/>
        <v>9.071956498514018E-2</v>
      </c>
      <c r="AI140">
        <f t="shared" si="59"/>
        <v>9.927780138964673E-2</v>
      </c>
      <c r="AJ140">
        <f t="shared" si="60"/>
        <v>1</v>
      </c>
      <c r="AL140">
        <f t="shared" si="64"/>
        <v>8</v>
      </c>
      <c r="AM140">
        <f t="shared" si="65"/>
        <v>2025</v>
      </c>
      <c r="AN140">
        <f t="shared" si="66"/>
        <v>0.21411584348480378</v>
      </c>
      <c r="AO140">
        <f t="shared" si="67"/>
        <v>0.24963823113305092</v>
      </c>
      <c r="AP140">
        <f t="shared" si="68"/>
        <v>0.1457994464379746</v>
      </c>
      <c r="AQ140">
        <f t="shared" si="69"/>
        <v>0.18891341548467427</v>
      </c>
      <c r="AR140">
        <f t="shared" si="70"/>
        <v>0.22007442695406187</v>
      </c>
    </row>
    <row r="141" spans="1:44" x14ac:dyDescent="0.2">
      <c r="A141">
        <v>45880</v>
      </c>
      <c r="B141" t="s">
        <v>344</v>
      </c>
      <c r="C141">
        <v>1302.828139</v>
      </c>
      <c r="D141">
        <v>381.18032399999998</v>
      </c>
      <c r="E141">
        <v>598.51626099999999</v>
      </c>
      <c r="F141">
        <v>32.926178999999998</v>
      </c>
      <c r="G141">
        <v>90.438965999999994</v>
      </c>
      <c r="H141">
        <v>113.36326800000001</v>
      </c>
      <c r="I141">
        <v>86.403141000000005</v>
      </c>
      <c r="J141">
        <v>1553.9080819999999</v>
      </c>
      <c r="K141">
        <v>1553.9080819999999</v>
      </c>
      <c r="L141">
        <v>1602.8315829999999</v>
      </c>
      <c r="M141">
        <v>48.923501000000002</v>
      </c>
      <c r="N141">
        <v>3563.8812289999996</v>
      </c>
      <c r="O141">
        <v>193.24080000000001</v>
      </c>
      <c r="P141">
        <v>578.21881800000006</v>
      </c>
      <c r="Q141">
        <v>938.28240500000004</v>
      </c>
      <c r="R141">
        <v>253.55941899999999</v>
      </c>
      <c r="S141">
        <v>634.41404199999999</v>
      </c>
      <c r="T141">
        <v>582.23750399999994</v>
      </c>
      <c r="U141">
        <v>637.48766000000001</v>
      </c>
      <c r="V141">
        <v>6420.6174499999997</v>
      </c>
      <c r="X141">
        <f t="shared" si="62"/>
        <v>45880</v>
      </c>
      <c r="Y141">
        <f t="shared" si="63"/>
        <v>0.202913216547421</v>
      </c>
      <c r="Z141">
        <f t="shared" si="61"/>
        <v>0.24201848094843276</v>
      </c>
      <c r="AA141">
        <f t="shared" si="51"/>
        <v>0.24963823113305092</v>
      </c>
      <c r="AB141">
        <f t="shared" si="52"/>
        <v>7.6197501846181478E-3</v>
      </c>
      <c r="AC141">
        <f t="shared" si="53"/>
        <v>0.55506830250414618</v>
      </c>
      <c r="AD141">
        <f t="shared" si="54"/>
        <v>3.009691848250514E-2</v>
      </c>
      <c r="AE141">
        <f t="shared" si="55"/>
        <v>9.0056575166302749E-2</v>
      </c>
      <c r="AF141">
        <f t="shared" si="56"/>
        <v>0.14613585255729572</v>
      </c>
      <c r="AG141">
        <f t="shared" si="57"/>
        <v>9.8808883559944855E-2</v>
      </c>
      <c r="AH141">
        <f t="shared" si="58"/>
        <v>9.0682478520815776E-2</v>
      </c>
      <c r="AI141">
        <f t="shared" si="59"/>
        <v>9.9287594217282019E-2</v>
      </c>
      <c r="AJ141">
        <f t="shared" si="60"/>
        <v>1</v>
      </c>
      <c r="AL141">
        <f t="shared" si="64"/>
        <v>8</v>
      </c>
      <c r="AM141">
        <f t="shared" si="65"/>
        <v>2025</v>
      </c>
      <c r="AN141">
        <f t="shared" si="66"/>
        <v>0.21053296673203914</v>
      </c>
      <c r="AO141">
        <f t="shared" si="67"/>
        <v>0.24963823113305092</v>
      </c>
      <c r="AP141">
        <f t="shared" si="68"/>
        <v>0.14613585255729572</v>
      </c>
      <c r="AQ141">
        <f t="shared" si="69"/>
        <v>0.1888654587262476</v>
      </c>
      <c r="AR141">
        <f t="shared" si="70"/>
        <v>0.22006699122060291</v>
      </c>
    </row>
    <row r="142" spans="1:44" x14ac:dyDescent="0.2">
      <c r="A142">
        <v>45881</v>
      </c>
      <c r="B142" t="s">
        <v>344</v>
      </c>
      <c r="C142">
        <v>1300.1252810000001</v>
      </c>
      <c r="D142">
        <v>380.58017100000001</v>
      </c>
      <c r="E142">
        <v>598.14102800000001</v>
      </c>
      <c r="F142">
        <v>30.805333000000001</v>
      </c>
      <c r="G142">
        <v>90.473538000000005</v>
      </c>
      <c r="H142">
        <v>113.41946799999999</v>
      </c>
      <c r="I142">
        <v>86.705742999999998</v>
      </c>
      <c r="J142">
        <v>1555.443082</v>
      </c>
      <c r="K142">
        <v>1555.443082</v>
      </c>
      <c r="L142">
        <v>1602.8315829999999</v>
      </c>
      <c r="M142">
        <v>47.388500999999998</v>
      </c>
      <c r="N142">
        <v>3565.0490869999999</v>
      </c>
      <c r="O142">
        <v>193.32562100000001</v>
      </c>
      <c r="P142">
        <v>577.72261900000001</v>
      </c>
      <c r="Q142">
        <v>940.65083500000003</v>
      </c>
      <c r="R142">
        <v>254.90241900000001</v>
      </c>
      <c r="S142">
        <v>634.22621200000003</v>
      </c>
      <c r="T142">
        <v>581.82114999999999</v>
      </c>
      <c r="U142">
        <v>637.30264999999997</v>
      </c>
      <c r="V142">
        <v>6420.6174500000006</v>
      </c>
      <c r="X142">
        <f t="shared" si="62"/>
        <v>45881</v>
      </c>
      <c r="Y142">
        <f t="shared" si="63"/>
        <v>0.20249225111519453</v>
      </c>
      <c r="Z142">
        <f t="shared" si="61"/>
        <v>0.24225755452849784</v>
      </c>
      <c r="AA142">
        <f t="shared" si="51"/>
        <v>0.24963823113305089</v>
      </c>
      <c r="AB142">
        <f t="shared" si="52"/>
        <v>7.3806766045530397E-3</v>
      </c>
      <c r="AC142">
        <f t="shared" si="53"/>
        <v>0.55525019435630751</v>
      </c>
      <c r="AD142">
        <f t="shared" si="54"/>
        <v>3.0110129205719927E-2</v>
      </c>
      <c r="AE142">
        <f t="shared" si="55"/>
        <v>8.9979293035127014E-2</v>
      </c>
      <c r="AF142">
        <f t="shared" si="56"/>
        <v>0.14650473141021661</v>
      </c>
      <c r="AG142">
        <f t="shared" si="57"/>
        <v>9.8779629364150939E-2</v>
      </c>
      <c r="AH142">
        <f t="shared" si="58"/>
        <v>9.061763210950996E-2</v>
      </c>
      <c r="AI142">
        <f t="shared" si="59"/>
        <v>9.9258779231583077E-2</v>
      </c>
      <c r="AJ142">
        <f t="shared" si="60"/>
        <v>1</v>
      </c>
      <c r="AL142">
        <f t="shared" si="64"/>
        <v>8</v>
      </c>
      <c r="AM142">
        <f t="shared" si="65"/>
        <v>2025</v>
      </c>
      <c r="AN142">
        <f t="shared" si="66"/>
        <v>0.20987292771974758</v>
      </c>
      <c r="AO142">
        <f t="shared" si="67"/>
        <v>0.24963823113305089</v>
      </c>
      <c r="AP142">
        <f t="shared" si="68"/>
        <v>0.14650473141021661</v>
      </c>
      <c r="AQ142">
        <f t="shared" si="69"/>
        <v>0.18875892239927794</v>
      </c>
      <c r="AR142">
        <f t="shared" si="70"/>
        <v>0.21998654054681296</v>
      </c>
    </row>
    <row r="143" spans="1:44" x14ac:dyDescent="0.2">
      <c r="A143">
        <v>45882</v>
      </c>
      <c r="B143" t="s">
        <v>344</v>
      </c>
      <c r="C143">
        <v>1302.7694900000001</v>
      </c>
      <c r="D143">
        <v>374.98372699999999</v>
      </c>
      <c r="E143">
        <v>606.32702900000004</v>
      </c>
      <c r="F143">
        <v>30.627510000000001</v>
      </c>
      <c r="G143">
        <v>89.118250000000003</v>
      </c>
      <c r="H143">
        <v>114.952468</v>
      </c>
      <c r="I143">
        <v>86.760506000000007</v>
      </c>
      <c r="J143">
        <v>1555.4110820000001</v>
      </c>
      <c r="K143">
        <v>1555.4110820000001</v>
      </c>
      <c r="L143">
        <v>1603.1515830000001</v>
      </c>
      <c r="M143">
        <v>47.740501000000002</v>
      </c>
      <c r="N143">
        <v>3562.436878</v>
      </c>
      <c r="O143">
        <v>193.33162100000001</v>
      </c>
      <c r="P143">
        <v>577.75921700000004</v>
      </c>
      <c r="Q143">
        <v>940.68600900000001</v>
      </c>
      <c r="R143">
        <v>254.76909900000001</v>
      </c>
      <c r="S143">
        <v>634.31321200000002</v>
      </c>
      <c r="T143">
        <v>579.27674300000001</v>
      </c>
      <c r="U143">
        <v>637.07007599999997</v>
      </c>
      <c r="V143">
        <v>6420.6174500000006</v>
      </c>
      <c r="X143">
        <f t="shared" si="62"/>
        <v>45882</v>
      </c>
      <c r="Y143">
        <f t="shared" si="63"/>
        <v>0.20290408206768337</v>
      </c>
      <c r="Z143">
        <f t="shared" si="61"/>
        <v>0.24225257058415775</v>
      </c>
      <c r="AA143">
        <f t="shared" si="51"/>
        <v>0.24968807057645209</v>
      </c>
      <c r="AB143">
        <f t="shared" si="52"/>
        <v>7.4354999922943543E-3</v>
      </c>
      <c r="AC143">
        <f t="shared" si="53"/>
        <v>0.55484334734815877</v>
      </c>
      <c r="AD143">
        <f t="shared" si="54"/>
        <v>3.0111063695283699E-2</v>
      </c>
      <c r="AE143">
        <f t="shared" si="55"/>
        <v>8.9984993109969505E-2</v>
      </c>
      <c r="AF143">
        <f t="shared" si="56"/>
        <v>0.14651020969953596</v>
      </c>
      <c r="AG143">
        <f t="shared" si="57"/>
        <v>9.8793179462825648E-2</v>
      </c>
      <c r="AH143">
        <f t="shared" si="58"/>
        <v>9.0221345144928383E-2</v>
      </c>
      <c r="AI143">
        <f t="shared" si="59"/>
        <v>9.9222556235615614E-2</v>
      </c>
      <c r="AJ143">
        <f t="shared" si="60"/>
        <v>1</v>
      </c>
      <c r="AL143">
        <f t="shared" si="64"/>
        <v>8</v>
      </c>
      <c r="AM143">
        <f t="shared" si="65"/>
        <v>2025</v>
      </c>
      <c r="AN143">
        <f t="shared" si="66"/>
        <v>0.21033958205997771</v>
      </c>
      <c r="AO143">
        <f t="shared" si="67"/>
        <v>0.24968807057645209</v>
      </c>
      <c r="AP143">
        <f t="shared" si="68"/>
        <v>0.14651020969953596</v>
      </c>
      <c r="AQ143">
        <f t="shared" si="69"/>
        <v>0.18877817257279517</v>
      </c>
      <c r="AR143">
        <f t="shared" si="70"/>
        <v>0.2195549650758277</v>
      </c>
    </row>
    <row r="144" spans="1:44" x14ac:dyDescent="0.2">
      <c r="A144">
        <v>45883</v>
      </c>
      <c r="B144" t="s">
        <v>344</v>
      </c>
      <c r="C144">
        <v>1315.393286</v>
      </c>
      <c r="D144">
        <v>372.554889</v>
      </c>
      <c r="E144">
        <v>616.00317900000005</v>
      </c>
      <c r="F144">
        <v>30.500163000000001</v>
      </c>
      <c r="G144">
        <v>91.806455999999997</v>
      </c>
      <c r="H144">
        <v>117.648301</v>
      </c>
      <c r="I144">
        <v>86.880297999999996</v>
      </c>
      <c r="J144">
        <v>1560.9201559999999</v>
      </c>
      <c r="K144">
        <v>1560.9201559999999</v>
      </c>
      <c r="L144">
        <v>1605.3076570000001</v>
      </c>
      <c r="M144">
        <v>44.387501</v>
      </c>
      <c r="N144">
        <v>3576.3040080000001</v>
      </c>
      <c r="O144">
        <v>194.991186</v>
      </c>
      <c r="P144">
        <v>578.60002499999996</v>
      </c>
      <c r="Q144">
        <v>948.47283900000002</v>
      </c>
      <c r="R144">
        <v>256.54841299999998</v>
      </c>
      <c r="S144">
        <v>635.54285800000002</v>
      </c>
      <c r="T144">
        <v>579.23764500000004</v>
      </c>
      <c r="U144">
        <v>639.45945500000005</v>
      </c>
      <c r="V144">
        <v>6452.6174499999997</v>
      </c>
      <c r="X144">
        <f t="shared" si="62"/>
        <v>45883</v>
      </c>
      <c r="Y144">
        <f t="shared" si="63"/>
        <v>0.2038542182599094</v>
      </c>
      <c r="Z144">
        <f t="shared" si="61"/>
        <v>0.24190495842892407</v>
      </c>
      <c r="AA144">
        <f t="shared" ref="AA144:AA207" si="71">L144/$V144</f>
        <v>0.24878394999226247</v>
      </c>
      <c r="AB144">
        <f t="shared" ref="AB144:AB207" si="72">M144/$V144</f>
        <v>6.8789915633383786E-3</v>
      </c>
      <c r="AC144">
        <f t="shared" ref="AC144:AC207" si="73">N144/$V144</f>
        <v>0.55424082331116653</v>
      </c>
      <c r="AD144">
        <f t="shared" ref="AD144:AD207" si="74">O144/$V144</f>
        <v>3.0218928599277183E-2</v>
      </c>
      <c r="AE144">
        <f t="shared" ref="AE144:AE207" si="75">P144/$V144</f>
        <v>8.9669041979235878E-2</v>
      </c>
      <c r="AF144">
        <f t="shared" ref="AF144:AF207" si="76">Q144/$V144</f>
        <v>0.14699040294105767</v>
      </c>
      <c r="AG144">
        <f t="shared" ref="AG144:AG207" si="77">S144/$V144</f>
        <v>9.8493807036398859E-2</v>
      </c>
      <c r="AH144">
        <f t="shared" ref="AH144:AH207" si="78">T144/$V144</f>
        <v>8.9767857693159855E-2</v>
      </c>
      <c r="AI144">
        <f t="shared" ref="AI144:AI207" si="79">U144/$V144</f>
        <v>9.9100785062037122E-2</v>
      </c>
      <c r="AJ144">
        <f t="shared" ref="AJ144:AJ207" si="80">V144/$V144</f>
        <v>1</v>
      </c>
      <c r="AL144">
        <f t="shared" si="64"/>
        <v>8</v>
      </c>
      <c r="AM144">
        <f t="shared" si="65"/>
        <v>2025</v>
      </c>
      <c r="AN144">
        <f t="shared" si="66"/>
        <v>0.21073320982324778</v>
      </c>
      <c r="AO144">
        <f t="shared" si="67"/>
        <v>0.24878394999226247</v>
      </c>
      <c r="AP144">
        <f t="shared" si="68"/>
        <v>0.14699040294105767</v>
      </c>
      <c r="AQ144">
        <f t="shared" si="69"/>
        <v>0.18816284901563474</v>
      </c>
      <c r="AR144">
        <f t="shared" si="70"/>
        <v>0.21908757135447415</v>
      </c>
    </row>
    <row r="145" spans="1:44" x14ac:dyDescent="0.2">
      <c r="A145">
        <v>45884</v>
      </c>
      <c r="B145" t="s">
        <v>344</v>
      </c>
      <c r="C145">
        <v>1287.329442</v>
      </c>
      <c r="D145">
        <v>359.34320200000002</v>
      </c>
      <c r="E145">
        <v>608.351677</v>
      </c>
      <c r="F145">
        <v>31.692575999999999</v>
      </c>
      <c r="G145">
        <v>90.109353999999996</v>
      </c>
      <c r="H145">
        <v>114.560984</v>
      </c>
      <c r="I145">
        <v>83.271648999999996</v>
      </c>
      <c r="J145">
        <v>1567.3351560000001</v>
      </c>
      <c r="K145">
        <v>1567.3351560000001</v>
      </c>
      <c r="L145">
        <v>1605.3076570000001</v>
      </c>
      <c r="M145">
        <v>37.972501000000001</v>
      </c>
      <c r="N145">
        <v>3520.5202129999998</v>
      </c>
      <c r="O145">
        <v>191.66654700000001</v>
      </c>
      <c r="P145">
        <v>539.79599499999995</v>
      </c>
      <c r="Q145">
        <v>951.89345600000001</v>
      </c>
      <c r="R145">
        <v>257.82341300000002</v>
      </c>
      <c r="S145">
        <v>635.151658</v>
      </c>
      <c r="T145">
        <v>573.85082799999998</v>
      </c>
      <c r="U145">
        <v>628.16172900000004</v>
      </c>
      <c r="V145">
        <v>6375.184811000001</v>
      </c>
      <c r="X145">
        <f t="shared" si="62"/>
        <v>45884</v>
      </c>
      <c r="Y145">
        <f t="shared" si="63"/>
        <v>0.20192817622773693</v>
      </c>
      <c r="Z145">
        <f t="shared" ref="Z145:Z208" si="81">K145/$V145</f>
        <v>0.24584936789528938</v>
      </c>
      <c r="AA145">
        <f t="shared" si="71"/>
        <v>0.25180566596753989</v>
      </c>
      <c r="AB145">
        <f t="shared" si="72"/>
        <v>5.9562980722505038E-3</v>
      </c>
      <c r="AC145">
        <f t="shared" si="73"/>
        <v>0.55222245587697349</v>
      </c>
      <c r="AD145">
        <f t="shared" si="74"/>
        <v>3.0064469138101034E-2</v>
      </c>
      <c r="AE145">
        <f t="shared" si="75"/>
        <v>8.4671426947280679E-2</v>
      </c>
      <c r="AF145">
        <f t="shared" si="76"/>
        <v>0.14931229199153015</v>
      </c>
      <c r="AG145">
        <f t="shared" si="77"/>
        <v>9.9628744394057986E-2</v>
      </c>
      <c r="AH145">
        <f t="shared" si="78"/>
        <v>9.0013206677531071E-2</v>
      </c>
      <c r="AI145">
        <f t="shared" si="79"/>
        <v>9.8532316728472638E-2</v>
      </c>
      <c r="AJ145">
        <f t="shared" si="80"/>
        <v>1</v>
      </c>
      <c r="AL145">
        <f t="shared" si="64"/>
        <v>8</v>
      </c>
      <c r="AM145">
        <f t="shared" si="65"/>
        <v>2025</v>
      </c>
      <c r="AN145">
        <f t="shared" si="66"/>
        <v>0.20788447429998744</v>
      </c>
      <c r="AO145">
        <f t="shared" si="67"/>
        <v>0.25180566596753989</v>
      </c>
      <c r="AP145">
        <f t="shared" si="68"/>
        <v>0.14931229199153015</v>
      </c>
      <c r="AQ145">
        <f t="shared" si="69"/>
        <v>0.18430017134133866</v>
      </c>
      <c r="AR145">
        <f t="shared" si="70"/>
        <v>0.21860999254410474</v>
      </c>
    </row>
    <row r="146" spans="1:44" x14ac:dyDescent="0.2">
      <c r="A146">
        <v>45888</v>
      </c>
      <c r="B146" t="s">
        <v>344</v>
      </c>
      <c r="C146">
        <v>1273.237811</v>
      </c>
      <c r="D146">
        <v>360.17936900000001</v>
      </c>
      <c r="E146">
        <v>597.37660400000004</v>
      </c>
      <c r="F146">
        <v>30.702936999999999</v>
      </c>
      <c r="G146">
        <v>86.965734999999995</v>
      </c>
      <c r="H146">
        <v>114.711859</v>
      </c>
      <c r="I146">
        <v>83.301306999999994</v>
      </c>
      <c r="J146">
        <v>1579.9636559999999</v>
      </c>
      <c r="K146">
        <v>1579.9636559999999</v>
      </c>
      <c r="L146">
        <v>1605.5576570000001</v>
      </c>
      <c r="M146">
        <v>25.594000999999999</v>
      </c>
      <c r="N146">
        <v>3521.9833440000002</v>
      </c>
      <c r="O146">
        <v>192.02284700000001</v>
      </c>
      <c r="P146">
        <v>540.25015499999995</v>
      </c>
      <c r="Q146">
        <v>952.98194000000001</v>
      </c>
      <c r="R146">
        <v>258.41591299999999</v>
      </c>
      <c r="S146">
        <v>635.06810299999995</v>
      </c>
      <c r="T146">
        <v>573.23552400000005</v>
      </c>
      <c r="U146">
        <v>628.42477499999995</v>
      </c>
      <c r="V146">
        <v>6375.184811000001</v>
      </c>
      <c r="X146">
        <f t="shared" si="62"/>
        <v>45888</v>
      </c>
      <c r="Y146">
        <f t="shared" si="63"/>
        <v>0.19971778838522516</v>
      </c>
      <c r="Z146">
        <f t="shared" si="81"/>
        <v>0.24783025164601769</v>
      </c>
      <c r="AA146">
        <f t="shared" si="71"/>
        <v>0.25184488051698611</v>
      </c>
      <c r="AB146">
        <f t="shared" si="72"/>
        <v>4.0146288709684268E-3</v>
      </c>
      <c r="AC146">
        <f t="shared" si="73"/>
        <v>0.55245195996875696</v>
      </c>
      <c r="AD146">
        <f t="shared" si="74"/>
        <v>3.0120357713971844E-2</v>
      </c>
      <c r="AE146">
        <f t="shared" si="75"/>
        <v>8.4742665666386732E-2</v>
      </c>
      <c r="AF146">
        <f t="shared" si="76"/>
        <v>0.14948302963008797</v>
      </c>
      <c r="AG146">
        <f t="shared" si="77"/>
        <v>9.9615638107342058E-2</v>
      </c>
      <c r="AH146">
        <f t="shared" si="78"/>
        <v>8.9916691201001167E-2</v>
      </c>
      <c r="AI146">
        <f t="shared" si="79"/>
        <v>9.8573577649967187E-2</v>
      </c>
      <c r="AJ146">
        <f t="shared" si="80"/>
        <v>1</v>
      </c>
      <c r="AL146">
        <f t="shared" si="64"/>
        <v>8</v>
      </c>
      <c r="AM146">
        <f t="shared" si="65"/>
        <v>2025</v>
      </c>
      <c r="AN146">
        <f t="shared" si="66"/>
        <v>0.20373241725619359</v>
      </c>
      <c r="AO146">
        <f t="shared" si="67"/>
        <v>0.25184488051698611</v>
      </c>
      <c r="AP146">
        <f t="shared" si="68"/>
        <v>0.14948302963008797</v>
      </c>
      <c r="AQ146">
        <f t="shared" si="69"/>
        <v>0.1843583037737288</v>
      </c>
      <c r="AR146">
        <f t="shared" si="70"/>
        <v>0.21861062656494018</v>
      </c>
    </row>
    <row r="147" spans="1:44" x14ac:dyDescent="0.2">
      <c r="A147">
        <v>45889</v>
      </c>
      <c r="B147" t="s">
        <v>344</v>
      </c>
      <c r="C147">
        <v>1296.4982980000002</v>
      </c>
      <c r="D147">
        <v>365.73970100000003</v>
      </c>
      <c r="E147">
        <v>606.78677400000004</v>
      </c>
      <c r="F147">
        <v>33.698042999999998</v>
      </c>
      <c r="G147">
        <v>86.789049000000006</v>
      </c>
      <c r="H147">
        <v>120.273742</v>
      </c>
      <c r="I147">
        <v>83.210988999999998</v>
      </c>
      <c r="J147">
        <v>1558.1957560000001</v>
      </c>
      <c r="K147">
        <v>1558.1957560000001</v>
      </c>
      <c r="L147">
        <v>1606.4576569999999</v>
      </c>
      <c r="M147">
        <v>48.261901000000002</v>
      </c>
      <c r="N147">
        <v>3520.4907570000005</v>
      </c>
      <c r="O147">
        <v>192.18104700000001</v>
      </c>
      <c r="P147">
        <v>540.18365500000004</v>
      </c>
      <c r="Q147">
        <v>951.758959</v>
      </c>
      <c r="R147">
        <v>257.026815</v>
      </c>
      <c r="S147">
        <v>635.17610300000001</v>
      </c>
      <c r="T147">
        <v>572.93017499999996</v>
      </c>
      <c r="U147">
        <v>628.26081799999997</v>
      </c>
      <c r="V147">
        <v>6375.184811000001</v>
      </c>
      <c r="X147">
        <f t="shared" si="62"/>
        <v>45889</v>
      </c>
      <c r="Y147">
        <f t="shared" si="63"/>
        <v>0.2033663864556475</v>
      </c>
      <c r="Z147">
        <f t="shared" si="81"/>
        <v>0.24441577808245279</v>
      </c>
      <c r="AA147">
        <f t="shared" si="71"/>
        <v>0.25198605289499265</v>
      </c>
      <c r="AB147">
        <f t="shared" si="72"/>
        <v>7.570274812539861E-3</v>
      </c>
      <c r="AC147">
        <f t="shared" si="73"/>
        <v>0.55221783546189962</v>
      </c>
      <c r="AD147">
        <f t="shared" si="74"/>
        <v>3.0145172680861435E-2</v>
      </c>
      <c r="AE147">
        <f t="shared" si="75"/>
        <v>8.4732234596234038E-2</v>
      </c>
      <c r="AF147">
        <f t="shared" si="76"/>
        <v>0.14929119503450264</v>
      </c>
      <c r="AG147">
        <f t="shared" si="77"/>
        <v>9.9632578792702847E-2</v>
      </c>
      <c r="AH147">
        <f t="shared" si="78"/>
        <v>8.9868794707165689E-2</v>
      </c>
      <c r="AI147">
        <f t="shared" si="79"/>
        <v>9.8547859650432945E-2</v>
      </c>
      <c r="AJ147">
        <f t="shared" si="80"/>
        <v>1</v>
      </c>
      <c r="AL147">
        <f t="shared" si="64"/>
        <v>8</v>
      </c>
      <c r="AM147">
        <f t="shared" si="65"/>
        <v>2025</v>
      </c>
      <c r="AN147">
        <f t="shared" si="66"/>
        <v>0.21093666126818736</v>
      </c>
      <c r="AO147">
        <f t="shared" si="67"/>
        <v>0.25198605289499265</v>
      </c>
      <c r="AP147">
        <f t="shared" si="68"/>
        <v>0.14929119503450264</v>
      </c>
      <c r="AQ147">
        <f t="shared" si="69"/>
        <v>0.1843648133889369</v>
      </c>
      <c r="AR147">
        <f t="shared" si="70"/>
        <v>0.21856182703846005</v>
      </c>
    </row>
    <row r="148" spans="1:44" x14ac:dyDescent="0.2">
      <c r="A148">
        <v>45890</v>
      </c>
      <c r="B148" t="s">
        <v>344</v>
      </c>
      <c r="C148">
        <v>1318.4706450000001</v>
      </c>
      <c r="D148">
        <v>380.83691700000003</v>
      </c>
      <c r="E148">
        <v>611.36217699999997</v>
      </c>
      <c r="F148">
        <v>33.809533000000002</v>
      </c>
      <c r="G148">
        <v>88.018101999999999</v>
      </c>
      <c r="H148">
        <v>119.53507</v>
      </c>
      <c r="I148">
        <v>84.908845999999997</v>
      </c>
      <c r="J148">
        <v>1545.189169</v>
      </c>
      <c r="K148">
        <v>1545.189169</v>
      </c>
      <c r="L148">
        <v>1609.0530699999999</v>
      </c>
      <c r="M148">
        <v>63.863900999999998</v>
      </c>
      <c r="N148">
        <v>3520.524997</v>
      </c>
      <c r="O148">
        <v>192.54528199999999</v>
      </c>
      <c r="P148">
        <v>541.40158799999995</v>
      </c>
      <c r="Q148">
        <v>948.27095299999996</v>
      </c>
      <c r="R148">
        <v>256.37581499999999</v>
      </c>
      <c r="S148">
        <v>638.12796400000002</v>
      </c>
      <c r="T148">
        <v>572.74585300000001</v>
      </c>
      <c r="U148">
        <v>627.433357</v>
      </c>
      <c r="V148">
        <v>6384.184811000001</v>
      </c>
      <c r="X148">
        <f t="shared" si="62"/>
        <v>45890</v>
      </c>
      <c r="Y148">
        <f t="shared" si="63"/>
        <v>0.20652137806666634</v>
      </c>
      <c r="Z148">
        <f t="shared" si="81"/>
        <v>0.24203390326947097</v>
      </c>
      <c r="AA148">
        <f t="shared" si="71"/>
        <v>0.25203735756953477</v>
      </c>
      <c r="AB148">
        <f t="shared" si="72"/>
        <v>1.0003454300063806E-2</v>
      </c>
      <c r="AC148">
        <f t="shared" si="73"/>
        <v>0.55144471866386258</v>
      </c>
      <c r="AD148">
        <f t="shared" si="74"/>
        <v>3.0159728720296902E-2</v>
      </c>
      <c r="AE148">
        <f t="shared" si="75"/>
        <v>8.4803558171931484E-2</v>
      </c>
      <c r="AF148">
        <f t="shared" si="76"/>
        <v>0.14853438317858869</v>
      </c>
      <c r="AG148">
        <f t="shared" si="77"/>
        <v>9.9954494252813691E-2</v>
      </c>
      <c r="AH148">
        <f t="shared" si="78"/>
        <v>8.9713231987450362E-2</v>
      </c>
      <c r="AI148">
        <f t="shared" si="79"/>
        <v>9.8279322352781417E-2</v>
      </c>
      <c r="AJ148">
        <f t="shared" si="80"/>
        <v>1</v>
      </c>
      <c r="AL148">
        <f t="shared" si="64"/>
        <v>8</v>
      </c>
      <c r="AM148">
        <f t="shared" si="65"/>
        <v>2025</v>
      </c>
      <c r="AN148">
        <f t="shared" si="66"/>
        <v>0.21652483236673015</v>
      </c>
      <c r="AO148">
        <f t="shared" si="67"/>
        <v>0.25203735756953477</v>
      </c>
      <c r="AP148">
        <f t="shared" si="68"/>
        <v>0.14853438317858869</v>
      </c>
      <c r="AQ148">
        <f t="shared" si="69"/>
        <v>0.18475805242474519</v>
      </c>
      <c r="AR148">
        <f t="shared" si="70"/>
        <v>0.2181522830605287</v>
      </c>
    </row>
    <row r="149" spans="1:44" x14ac:dyDescent="0.2">
      <c r="A149">
        <v>45891</v>
      </c>
      <c r="B149" t="s">
        <v>344</v>
      </c>
      <c r="C149">
        <v>1322.923558</v>
      </c>
      <c r="D149">
        <v>383.82949300000001</v>
      </c>
      <c r="E149">
        <v>612.55045500000006</v>
      </c>
      <c r="F149">
        <v>32.071157999999997</v>
      </c>
      <c r="G149">
        <v>89.842336000000003</v>
      </c>
      <c r="H149">
        <v>119.91607</v>
      </c>
      <c r="I149">
        <v>84.714045999999996</v>
      </c>
      <c r="J149">
        <v>1541.0791690000001</v>
      </c>
      <c r="K149">
        <v>1541.0791690000001</v>
      </c>
      <c r="L149">
        <v>1609.1030699999999</v>
      </c>
      <c r="M149">
        <v>68.023900999999995</v>
      </c>
      <c r="N149">
        <v>3520.182084</v>
      </c>
      <c r="O149">
        <v>192.84685099999999</v>
      </c>
      <c r="P149">
        <v>541.43332899999996</v>
      </c>
      <c r="Q149">
        <v>948.19670799999994</v>
      </c>
      <c r="R149">
        <v>254.88881499999999</v>
      </c>
      <c r="S149">
        <v>638.01408000000004</v>
      </c>
      <c r="T149">
        <v>572.37242000000003</v>
      </c>
      <c r="U149">
        <v>627.31869600000005</v>
      </c>
      <c r="V149">
        <v>6384.184811000001</v>
      </c>
      <c r="X149">
        <f t="shared" si="62"/>
        <v>45891</v>
      </c>
      <c r="Y149">
        <f t="shared" si="63"/>
        <v>0.20721886930976563</v>
      </c>
      <c r="Z149">
        <f t="shared" si="81"/>
        <v>0.24139012491378828</v>
      </c>
      <c r="AA149">
        <f t="shared" si="71"/>
        <v>0.25204518942301019</v>
      </c>
      <c r="AB149">
        <f t="shared" si="72"/>
        <v>1.0655064509221957E-2</v>
      </c>
      <c r="AC149">
        <f t="shared" si="73"/>
        <v>0.55139100577644595</v>
      </c>
      <c r="AD149">
        <f t="shared" si="74"/>
        <v>3.0206965604711714E-2</v>
      </c>
      <c r="AE149">
        <f t="shared" si="75"/>
        <v>8.4808529989154766E-2</v>
      </c>
      <c r="AF149">
        <f t="shared" si="76"/>
        <v>0.14852275365936299</v>
      </c>
      <c r="AG149">
        <f t="shared" si="77"/>
        <v>9.9936655796789703E-2</v>
      </c>
      <c r="AH149">
        <f t="shared" si="78"/>
        <v>8.9654738536672343E-2</v>
      </c>
      <c r="AI149">
        <f t="shared" si="79"/>
        <v>9.8261362189754439E-2</v>
      </c>
      <c r="AJ149">
        <f t="shared" si="80"/>
        <v>1</v>
      </c>
      <c r="AL149">
        <f t="shared" si="64"/>
        <v>8</v>
      </c>
      <c r="AM149">
        <f t="shared" si="65"/>
        <v>2025</v>
      </c>
      <c r="AN149">
        <f t="shared" si="66"/>
        <v>0.21787393381898759</v>
      </c>
      <c r="AO149">
        <f t="shared" si="67"/>
        <v>0.25204518942301019</v>
      </c>
      <c r="AP149">
        <f t="shared" si="68"/>
        <v>0.14852275365936299</v>
      </c>
      <c r="AQ149">
        <f t="shared" si="69"/>
        <v>0.18474518578594445</v>
      </c>
      <c r="AR149">
        <f t="shared" si="70"/>
        <v>0.21812306633113848</v>
      </c>
    </row>
    <row r="150" spans="1:44" x14ac:dyDescent="0.2">
      <c r="A150">
        <v>45894</v>
      </c>
      <c r="B150" t="s">
        <v>344</v>
      </c>
      <c r="C150">
        <v>1331.2791759999998</v>
      </c>
      <c r="D150">
        <v>395.47047700000002</v>
      </c>
      <c r="E150">
        <v>608.96798799999999</v>
      </c>
      <c r="F150">
        <v>30.79345</v>
      </c>
      <c r="G150">
        <v>91.107645000000005</v>
      </c>
      <c r="H150">
        <v>120.02316999999999</v>
      </c>
      <c r="I150">
        <v>84.916445999999993</v>
      </c>
      <c r="J150">
        <v>1533.5346689999999</v>
      </c>
      <c r="K150">
        <v>1533.5346689999999</v>
      </c>
      <c r="L150">
        <v>1610.1130700000001</v>
      </c>
      <c r="M150">
        <v>76.578400999999999</v>
      </c>
      <c r="N150">
        <v>3519.3709659999995</v>
      </c>
      <c r="O150">
        <v>193.15725800000001</v>
      </c>
      <c r="P150">
        <v>540.84813399999996</v>
      </c>
      <c r="Q150">
        <v>948.19910300000004</v>
      </c>
      <c r="R150">
        <v>255.42656400000001</v>
      </c>
      <c r="S150">
        <v>638.03948000000003</v>
      </c>
      <c r="T150">
        <v>571.93560400000001</v>
      </c>
      <c r="U150">
        <v>627.19138699999996</v>
      </c>
      <c r="V150">
        <v>6384.184811000001</v>
      </c>
      <c r="X150">
        <f t="shared" si="62"/>
        <v>45894</v>
      </c>
      <c r="Y150">
        <f t="shared" si="63"/>
        <v>0.20852766882722368</v>
      </c>
      <c r="Z150">
        <f t="shared" si="81"/>
        <v>0.2402083765428763</v>
      </c>
      <c r="AA150">
        <f t="shared" si="71"/>
        <v>0.25220339286321453</v>
      </c>
      <c r="AB150">
        <f t="shared" si="72"/>
        <v>1.1995016320338159E-2</v>
      </c>
      <c r="AC150">
        <f t="shared" si="73"/>
        <v>0.55126395462989974</v>
      </c>
      <c r="AD150">
        <f t="shared" si="74"/>
        <v>3.0255586847546853E-2</v>
      </c>
      <c r="AE150">
        <f t="shared" si="75"/>
        <v>8.4716866759263348E-2</v>
      </c>
      <c r="AF150">
        <f t="shared" si="76"/>
        <v>0.14852312880514446</v>
      </c>
      <c r="AG150">
        <f t="shared" si="77"/>
        <v>9.9940634378355236E-2</v>
      </c>
      <c r="AH150">
        <f t="shared" si="78"/>
        <v>8.9586316958517626E-2</v>
      </c>
      <c r="AI150">
        <f t="shared" si="79"/>
        <v>9.8241420881072281E-2</v>
      </c>
      <c r="AJ150">
        <f t="shared" si="80"/>
        <v>1</v>
      </c>
      <c r="AL150">
        <f t="shared" si="64"/>
        <v>8</v>
      </c>
      <c r="AM150">
        <f t="shared" si="65"/>
        <v>2025</v>
      </c>
      <c r="AN150">
        <f t="shared" si="66"/>
        <v>0.22052268514756185</v>
      </c>
      <c r="AO150">
        <f t="shared" si="67"/>
        <v>0.25220339286321453</v>
      </c>
      <c r="AP150">
        <f t="shared" si="68"/>
        <v>0.14852312880514446</v>
      </c>
      <c r="AQ150">
        <f t="shared" si="69"/>
        <v>0.18465750113761858</v>
      </c>
      <c r="AR150">
        <f t="shared" si="70"/>
        <v>0.21808332468713676</v>
      </c>
    </row>
    <row r="151" spans="1:44" x14ac:dyDescent="0.2">
      <c r="A151">
        <v>45895</v>
      </c>
      <c r="B151" t="s">
        <v>344</v>
      </c>
      <c r="C151">
        <v>1340.681554</v>
      </c>
      <c r="D151">
        <v>406.64774799999998</v>
      </c>
      <c r="E151">
        <v>609.09751000000006</v>
      </c>
      <c r="F151">
        <v>31.542293999999998</v>
      </c>
      <c r="G151">
        <v>88.933363999999997</v>
      </c>
      <c r="H151">
        <v>119.837665</v>
      </c>
      <c r="I151">
        <v>84.622973000000002</v>
      </c>
      <c r="J151">
        <v>1523.5626689999999</v>
      </c>
      <c r="K151">
        <v>1523.5626689999999</v>
      </c>
      <c r="L151">
        <v>1611.47307</v>
      </c>
      <c r="M151">
        <v>87.910400999999993</v>
      </c>
      <c r="N151">
        <v>3519.9405879999995</v>
      </c>
      <c r="O151">
        <v>193.41655800000001</v>
      </c>
      <c r="P151">
        <v>540.81013399999995</v>
      </c>
      <c r="Q151">
        <v>949.17190600000004</v>
      </c>
      <c r="R151">
        <v>255.376564</v>
      </c>
      <c r="S151">
        <v>637.71462499999996</v>
      </c>
      <c r="T151">
        <v>571.60371399999997</v>
      </c>
      <c r="U151">
        <v>627.22365100000002</v>
      </c>
      <c r="V151">
        <v>6384.184811000001</v>
      </c>
      <c r="X151">
        <f t="shared" si="62"/>
        <v>45895</v>
      </c>
      <c r="Y151">
        <f t="shared" si="63"/>
        <v>0.2100004297635612</v>
      </c>
      <c r="Z151">
        <f t="shared" si="81"/>
        <v>0.23864639168573087</v>
      </c>
      <c r="AA151">
        <f t="shared" si="71"/>
        <v>0.25241641927774694</v>
      </c>
      <c r="AB151">
        <f t="shared" si="72"/>
        <v>1.3770027592016083E-2</v>
      </c>
      <c r="AC151">
        <f t="shared" si="73"/>
        <v>0.55135317855070765</v>
      </c>
      <c r="AD151">
        <f t="shared" si="74"/>
        <v>3.0296202839670577E-2</v>
      </c>
      <c r="AE151">
        <f t="shared" si="75"/>
        <v>8.4710914550622005E-2</v>
      </c>
      <c r="AF151">
        <f t="shared" si="76"/>
        <v>0.1486755058162742</v>
      </c>
      <c r="AG151">
        <f t="shared" si="77"/>
        <v>9.9889750043139824E-2</v>
      </c>
      <c r="AH151">
        <f t="shared" si="78"/>
        <v>8.9534330681518212E-2</v>
      </c>
      <c r="AI151">
        <f t="shared" si="79"/>
        <v>9.8246474619482924E-2</v>
      </c>
      <c r="AJ151">
        <f t="shared" si="80"/>
        <v>1</v>
      </c>
      <c r="AL151">
        <f t="shared" si="64"/>
        <v>8</v>
      </c>
      <c r="AM151">
        <f t="shared" si="65"/>
        <v>2025</v>
      </c>
      <c r="AN151">
        <f t="shared" si="66"/>
        <v>0.2237704573555773</v>
      </c>
      <c r="AO151">
        <f t="shared" si="67"/>
        <v>0.25241641927774694</v>
      </c>
      <c r="AP151">
        <f t="shared" si="68"/>
        <v>0.1486755058162742</v>
      </c>
      <c r="AQ151">
        <f t="shared" si="69"/>
        <v>0.18460066459376184</v>
      </c>
      <c r="AR151">
        <f t="shared" si="70"/>
        <v>0.21807700814067171</v>
      </c>
    </row>
    <row r="152" spans="1:44" x14ac:dyDescent="0.2">
      <c r="A152">
        <v>45896</v>
      </c>
      <c r="B152" t="s">
        <v>344</v>
      </c>
      <c r="C152">
        <v>1326.758509</v>
      </c>
      <c r="D152">
        <v>399.97672499999999</v>
      </c>
      <c r="E152">
        <v>605.47061699999995</v>
      </c>
      <c r="F152">
        <v>31.499866999999998</v>
      </c>
      <c r="G152">
        <v>89.944233999999994</v>
      </c>
      <c r="H152">
        <v>115.428805</v>
      </c>
      <c r="I152">
        <v>84.438260999999997</v>
      </c>
      <c r="J152">
        <v>1538.6135690000001</v>
      </c>
      <c r="K152">
        <v>1538.6135690000001</v>
      </c>
      <c r="L152">
        <v>1612.6730700000001</v>
      </c>
      <c r="M152">
        <v>74.059500999999997</v>
      </c>
      <c r="N152">
        <v>3518.8127329999998</v>
      </c>
      <c r="O152">
        <v>193.64275799999999</v>
      </c>
      <c r="P152">
        <v>540.51071000000002</v>
      </c>
      <c r="Q152">
        <v>948.48621900000001</v>
      </c>
      <c r="R152">
        <v>255.35984099999999</v>
      </c>
      <c r="S152">
        <v>637.81004800000005</v>
      </c>
      <c r="T152">
        <v>571.14409000000001</v>
      </c>
      <c r="U152">
        <v>627.21890800000006</v>
      </c>
      <c r="V152">
        <v>6384.1848109999992</v>
      </c>
      <c r="X152">
        <f t="shared" si="62"/>
        <v>45896</v>
      </c>
      <c r="Y152">
        <f t="shared" si="63"/>
        <v>0.20781956479611696</v>
      </c>
      <c r="Z152">
        <f t="shared" si="81"/>
        <v>0.24100392055520653</v>
      </c>
      <c r="AA152">
        <f t="shared" si="71"/>
        <v>0.25260438376115807</v>
      </c>
      <c r="AB152">
        <f t="shared" si="72"/>
        <v>1.1600463205951511E-2</v>
      </c>
      <c r="AC152">
        <f t="shared" si="73"/>
        <v>0.55117651464867656</v>
      </c>
      <c r="AD152">
        <f t="shared" si="74"/>
        <v>3.0331634144793559E-2</v>
      </c>
      <c r="AE152">
        <f t="shared" si="75"/>
        <v>8.4664013652721318E-2</v>
      </c>
      <c r="AF152">
        <f t="shared" si="76"/>
        <v>0.14856810181399371</v>
      </c>
      <c r="AG152">
        <f t="shared" si="77"/>
        <v>9.9904696822223638E-2</v>
      </c>
      <c r="AH152">
        <f t="shared" si="78"/>
        <v>8.9462336525082162E-2</v>
      </c>
      <c r="AI152">
        <f t="shared" si="79"/>
        <v>9.8245731689862281E-2</v>
      </c>
      <c r="AJ152">
        <f t="shared" si="80"/>
        <v>1</v>
      </c>
      <c r="AL152">
        <f t="shared" si="64"/>
        <v>8</v>
      </c>
      <c r="AM152">
        <f t="shared" si="65"/>
        <v>2025</v>
      </c>
      <c r="AN152">
        <f t="shared" si="66"/>
        <v>0.21942002800206847</v>
      </c>
      <c r="AO152">
        <f t="shared" si="67"/>
        <v>0.25260438376115807</v>
      </c>
      <c r="AP152">
        <f t="shared" si="68"/>
        <v>0.14856810181399371</v>
      </c>
      <c r="AQ152">
        <f t="shared" si="69"/>
        <v>0.18456871047494494</v>
      </c>
      <c r="AR152">
        <f t="shared" si="70"/>
        <v>0.21803970235973802</v>
      </c>
    </row>
    <row r="153" spans="1:44" x14ac:dyDescent="0.2">
      <c r="A153">
        <v>45897</v>
      </c>
      <c r="B153" t="s">
        <v>344</v>
      </c>
      <c r="C153">
        <v>1332.0682279999999</v>
      </c>
      <c r="D153">
        <v>396.60538700000001</v>
      </c>
      <c r="E153">
        <v>610.58096499999999</v>
      </c>
      <c r="F153">
        <v>31.594635</v>
      </c>
      <c r="G153">
        <v>91.319851999999997</v>
      </c>
      <c r="H153">
        <v>117.950028</v>
      </c>
      <c r="I153">
        <v>84.017360999999994</v>
      </c>
      <c r="J153">
        <v>1548.7290250000001</v>
      </c>
      <c r="K153">
        <v>1548.7290250000001</v>
      </c>
      <c r="L153">
        <v>1615.652126</v>
      </c>
      <c r="M153">
        <v>66.923101000000003</v>
      </c>
      <c r="N153">
        <v>3533.3875579999999</v>
      </c>
      <c r="O153">
        <v>194.73353</v>
      </c>
      <c r="P153">
        <v>545.231044</v>
      </c>
      <c r="Q153">
        <v>953.07829200000003</v>
      </c>
      <c r="R153">
        <v>255.656465</v>
      </c>
      <c r="S153">
        <v>640.35272999999995</v>
      </c>
      <c r="T153">
        <v>570.72801300000003</v>
      </c>
      <c r="U153">
        <v>629.26394900000003</v>
      </c>
      <c r="V153">
        <v>6414.184811000001</v>
      </c>
      <c r="X153">
        <f t="shared" si="62"/>
        <v>45897</v>
      </c>
      <c r="Y153">
        <f t="shared" si="63"/>
        <v>0.20767537376153716</v>
      </c>
      <c r="Z153">
        <f t="shared" si="81"/>
        <v>0.24145375766909749</v>
      </c>
      <c r="AA153">
        <f t="shared" si="71"/>
        <v>0.25188736739066803</v>
      </c>
      <c r="AB153">
        <f t="shared" si="72"/>
        <v>1.0433609721570586E-2</v>
      </c>
      <c r="AC153">
        <f t="shared" si="73"/>
        <v>0.55087086856936518</v>
      </c>
      <c r="AD153">
        <f t="shared" si="74"/>
        <v>3.0359825252624761E-2</v>
      </c>
      <c r="AE153">
        <f t="shared" si="75"/>
        <v>8.5003949849551647E-2</v>
      </c>
      <c r="AF153">
        <f t="shared" si="76"/>
        <v>0.14858915358433689</v>
      </c>
      <c r="AG153">
        <f t="shared" si="77"/>
        <v>9.983384465346673E-2</v>
      </c>
      <c r="AH153">
        <f t="shared" si="78"/>
        <v>8.8979040956417482E-2</v>
      </c>
      <c r="AI153">
        <f t="shared" si="79"/>
        <v>9.8105054272967673E-2</v>
      </c>
      <c r="AJ153">
        <f t="shared" si="80"/>
        <v>1</v>
      </c>
      <c r="AL153">
        <f t="shared" si="64"/>
        <v>8</v>
      </c>
      <c r="AM153">
        <f t="shared" si="65"/>
        <v>2025</v>
      </c>
      <c r="AN153">
        <f t="shared" si="66"/>
        <v>0.21810898348310775</v>
      </c>
      <c r="AO153">
        <f t="shared" si="67"/>
        <v>0.25188736739066803</v>
      </c>
      <c r="AP153">
        <f t="shared" si="68"/>
        <v>0.14858915358433689</v>
      </c>
      <c r="AQ153">
        <f t="shared" si="69"/>
        <v>0.18483779450301838</v>
      </c>
      <c r="AR153">
        <f t="shared" si="70"/>
        <v>0.21744392048200992</v>
      </c>
    </row>
    <row r="154" spans="1:44" x14ac:dyDescent="0.2">
      <c r="A154">
        <v>45898</v>
      </c>
      <c r="B154" t="s">
        <v>344</v>
      </c>
      <c r="C154">
        <v>1336.575914</v>
      </c>
      <c r="D154">
        <v>400.15854000000002</v>
      </c>
      <c r="E154">
        <v>605.51998100000003</v>
      </c>
      <c r="F154">
        <v>31.730528</v>
      </c>
      <c r="G154">
        <v>87.666781</v>
      </c>
      <c r="H154">
        <v>126.566868</v>
      </c>
      <c r="I154">
        <v>84.933216000000002</v>
      </c>
      <c r="J154">
        <v>1543.2740249999999</v>
      </c>
      <c r="K154">
        <v>1543.2740249999999</v>
      </c>
      <c r="L154">
        <v>1616.4621259999999</v>
      </c>
      <c r="M154">
        <v>73.188101000000003</v>
      </c>
      <c r="N154">
        <v>3534.3348719999999</v>
      </c>
      <c r="O154">
        <v>194.017528</v>
      </c>
      <c r="P154">
        <v>546.01851699999997</v>
      </c>
      <c r="Q154">
        <v>953.85225500000001</v>
      </c>
      <c r="R154">
        <v>255.73666499999999</v>
      </c>
      <c r="S154">
        <v>640.74494700000002</v>
      </c>
      <c r="T154">
        <v>570.34380599999997</v>
      </c>
      <c r="U154">
        <v>629.35781899999995</v>
      </c>
      <c r="V154">
        <v>6414.184811000001</v>
      </c>
      <c r="X154">
        <f t="shared" si="62"/>
        <v>45898</v>
      </c>
      <c r="Y154">
        <f t="shared" si="63"/>
        <v>0.20837814209965391</v>
      </c>
      <c r="Z154">
        <f t="shared" si="81"/>
        <v>0.2406032988562106</v>
      </c>
      <c r="AA154">
        <f t="shared" si="71"/>
        <v>0.25201365000083087</v>
      </c>
      <c r="AB154">
        <f t="shared" si="72"/>
        <v>1.1410351144620299E-2</v>
      </c>
      <c r="AC154">
        <f t="shared" si="73"/>
        <v>0.55101855904413533</v>
      </c>
      <c r="AD154">
        <f t="shared" si="74"/>
        <v>3.0248197349610165E-2</v>
      </c>
      <c r="AE154">
        <f t="shared" si="75"/>
        <v>8.512672040001186E-2</v>
      </c>
      <c r="AF154">
        <f t="shared" si="76"/>
        <v>0.14870981786558315</v>
      </c>
      <c r="AG154">
        <f t="shared" si="77"/>
        <v>9.9894993031874449E-2</v>
      </c>
      <c r="AH154">
        <f t="shared" si="78"/>
        <v>8.8919141372710273E-2</v>
      </c>
      <c r="AI154">
        <f t="shared" si="79"/>
        <v>9.8119689024345424E-2</v>
      </c>
      <c r="AJ154">
        <f t="shared" si="80"/>
        <v>1</v>
      </c>
      <c r="AL154">
        <f t="shared" si="64"/>
        <v>8</v>
      </c>
      <c r="AM154">
        <f t="shared" si="65"/>
        <v>2025</v>
      </c>
      <c r="AN154">
        <f t="shared" si="66"/>
        <v>0.21978849324427421</v>
      </c>
      <c r="AO154">
        <f t="shared" si="67"/>
        <v>0.25201365000083087</v>
      </c>
      <c r="AP154">
        <f t="shared" si="68"/>
        <v>0.14870981786558315</v>
      </c>
      <c r="AQ154">
        <f t="shared" si="69"/>
        <v>0.18502171343188631</v>
      </c>
      <c r="AR154">
        <f t="shared" si="70"/>
        <v>0.21728702774666586</v>
      </c>
    </row>
    <row r="155" spans="1:44" x14ac:dyDescent="0.2">
      <c r="A155">
        <v>45901</v>
      </c>
      <c r="B155" t="s">
        <v>344</v>
      </c>
      <c r="C155">
        <v>1337.6262509999999</v>
      </c>
      <c r="D155">
        <v>396.09892300000001</v>
      </c>
      <c r="E155">
        <v>606.30138599999998</v>
      </c>
      <c r="F155">
        <v>30.685828999999998</v>
      </c>
      <c r="G155">
        <v>86.472463000000005</v>
      </c>
      <c r="H155">
        <v>133.25461300000001</v>
      </c>
      <c r="I155">
        <v>84.813036999999994</v>
      </c>
      <c r="J155">
        <v>1535.4724940000001</v>
      </c>
      <c r="K155">
        <v>1535.4724940000001</v>
      </c>
      <c r="L155">
        <v>1609.9095950000001</v>
      </c>
      <c r="M155">
        <v>74.437100999999998</v>
      </c>
      <c r="N155">
        <v>3532.8860660000005</v>
      </c>
      <c r="O155">
        <v>194.087378</v>
      </c>
      <c r="P155">
        <v>545.85301700000002</v>
      </c>
      <c r="Q155">
        <v>953.65578600000003</v>
      </c>
      <c r="R155">
        <v>255.73166499999999</v>
      </c>
      <c r="S155">
        <v>640.68238699999995</v>
      </c>
      <c r="T155">
        <v>570.22466499999996</v>
      </c>
      <c r="U155">
        <v>628.38283300000001</v>
      </c>
      <c r="V155">
        <v>6405.9848110000003</v>
      </c>
      <c r="X155">
        <f t="shared" si="62"/>
        <v>45901</v>
      </c>
      <c r="Y155">
        <f t="shared" si="63"/>
        <v>0.20880883899429525</v>
      </c>
      <c r="Z155">
        <f t="shared" si="81"/>
        <v>0.23969343345356864</v>
      </c>
      <c r="AA155">
        <f t="shared" si="71"/>
        <v>0.25131336437694218</v>
      </c>
      <c r="AB155">
        <f t="shared" si="72"/>
        <v>1.1619930923373524E-2</v>
      </c>
      <c r="AC155">
        <f t="shared" si="73"/>
        <v>0.55149772755213611</v>
      </c>
      <c r="AD155">
        <f t="shared" si="74"/>
        <v>3.0297820511020254E-2</v>
      </c>
      <c r="AE155">
        <f t="shared" si="75"/>
        <v>8.5209851897040348E-2</v>
      </c>
      <c r="AF155">
        <f t="shared" si="76"/>
        <v>0.14886950471103763</v>
      </c>
      <c r="AG155">
        <f t="shared" si="77"/>
        <v>0.10001309804853983</v>
      </c>
      <c r="AH155">
        <f t="shared" si="78"/>
        <v>8.901436419593782E-2</v>
      </c>
      <c r="AI155">
        <f t="shared" si="79"/>
        <v>9.8093088188560176E-2</v>
      </c>
      <c r="AJ155">
        <f t="shared" si="80"/>
        <v>1</v>
      </c>
      <c r="AL155">
        <f t="shared" si="64"/>
        <v>9</v>
      </c>
      <c r="AM155">
        <f t="shared" si="65"/>
        <v>2025</v>
      </c>
      <c r="AN155">
        <f t="shared" si="66"/>
        <v>0.22042876991766877</v>
      </c>
      <c r="AO155">
        <f t="shared" si="67"/>
        <v>0.25131336437694218</v>
      </c>
      <c r="AP155">
        <f t="shared" si="68"/>
        <v>0.14886950471103763</v>
      </c>
      <c r="AQ155">
        <f t="shared" si="69"/>
        <v>0.1852229499455802</v>
      </c>
      <c r="AR155">
        <f t="shared" si="70"/>
        <v>0.21740527289551825</v>
      </c>
    </row>
    <row r="156" spans="1:44" x14ac:dyDescent="0.2">
      <c r="A156">
        <v>45902</v>
      </c>
      <c r="B156" t="s">
        <v>344</v>
      </c>
      <c r="C156">
        <v>1333.4645840000001</v>
      </c>
      <c r="D156">
        <v>399.984509</v>
      </c>
      <c r="E156">
        <v>601.96969000000001</v>
      </c>
      <c r="F156">
        <v>30.305492999999998</v>
      </c>
      <c r="G156">
        <v>86.547241999999997</v>
      </c>
      <c r="H156">
        <v>129.865613</v>
      </c>
      <c r="I156">
        <v>84.792036999999993</v>
      </c>
      <c r="J156">
        <v>1546.9694939999999</v>
      </c>
      <c r="K156">
        <v>1546.9694939999999</v>
      </c>
      <c r="L156">
        <v>1612.094595</v>
      </c>
      <c r="M156">
        <v>65.125101000000001</v>
      </c>
      <c r="N156">
        <v>3525.550733</v>
      </c>
      <c r="O156">
        <v>195.00627600000001</v>
      </c>
      <c r="P156">
        <v>545.94391700000006</v>
      </c>
      <c r="Q156">
        <v>945.61886500000003</v>
      </c>
      <c r="R156">
        <v>254.16016500000001</v>
      </c>
      <c r="S156">
        <v>640.70717500000001</v>
      </c>
      <c r="T156">
        <v>569.68271200000004</v>
      </c>
      <c r="U156">
        <v>628.59178799999995</v>
      </c>
      <c r="V156">
        <v>6405.9848109999994</v>
      </c>
      <c r="X156">
        <f t="shared" si="62"/>
        <v>45902</v>
      </c>
      <c r="Y156">
        <f t="shared" si="63"/>
        <v>0.20815918603338696</v>
      </c>
      <c r="Z156">
        <f t="shared" si="81"/>
        <v>0.24148816140550791</v>
      </c>
      <c r="AA156">
        <f t="shared" si="71"/>
        <v>0.25165445166710376</v>
      </c>
      <c r="AB156">
        <f t="shared" si="72"/>
        <v>1.0166290261595814E-2</v>
      </c>
      <c r="AC156">
        <f t="shared" si="73"/>
        <v>0.55035265256110522</v>
      </c>
      <c r="AD156">
        <f t="shared" si="74"/>
        <v>3.0441264185507608E-2</v>
      </c>
      <c r="AE156">
        <f t="shared" si="75"/>
        <v>8.5224041752727173E-2</v>
      </c>
      <c r="AF156">
        <f t="shared" si="76"/>
        <v>0.14761490901074822</v>
      </c>
      <c r="AG156">
        <f t="shared" si="77"/>
        <v>0.10001696755506093</v>
      </c>
      <c r="AH156">
        <f t="shared" si="78"/>
        <v>8.8929763152384114E-2</v>
      </c>
      <c r="AI156">
        <f t="shared" si="79"/>
        <v>9.8125706904677201E-2</v>
      </c>
      <c r="AJ156">
        <f t="shared" si="80"/>
        <v>1</v>
      </c>
      <c r="AL156">
        <f t="shared" si="64"/>
        <v>9</v>
      </c>
      <c r="AM156">
        <f t="shared" si="65"/>
        <v>2025</v>
      </c>
      <c r="AN156">
        <f t="shared" si="66"/>
        <v>0.21832547629498278</v>
      </c>
      <c r="AO156">
        <f t="shared" si="67"/>
        <v>0.25165445166710376</v>
      </c>
      <c r="AP156">
        <f t="shared" si="68"/>
        <v>0.14761490901074822</v>
      </c>
      <c r="AQ156">
        <f t="shared" si="69"/>
        <v>0.18524100930778808</v>
      </c>
      <c r="AR156">
        <f t="shared" si="70"/>
        <v>0.21749673424256893</v>
      </c>
    </row>
    <row r="157" spans="1:44" x14ac:dyDescent="0.2">
      <c r="A157">
        <v>45903</v>
      </c>
      <c r="B157" t="s">
        <v>344</v>
      </c>
      <c r="C157">
        <v>1323.6498809999998</v>
      </c>
      <c r="D157">
        <v>384.37676800000003</v>
      </c>
      <c r="E157">
        <v>607.479287</v>
      </c>
      <c r="F157">
        <v>31.022511999999999</v>
      </c>
      <c r="G157">
        <v>84.838514000000004</v>
      </c>
      <c r="H157">
        <v>131.13561300000001</v>
      </c>
      <c r="I157">
        <v>84.797186999999994</v>
      </c>
      <c r="J157">
        <v>1558.0864939999999</v>
      </c>
      <c r="K157">
        <v>1558.0864939999999</v>
      </c>
      <c r="L157">
        <v>1613.8695949999999</v>
      </c>
      <c r="M157">
        <v>55.783101000000002</v>
      </c>
      <c r="N157">
        <v>3524.2484359999994</v>
      </c>
      <c r="O157">
        <v>195.20241799999999</v>
      </c>
      <c r="P157">
        <v>545.79521699999998</v>
      </c>
      <c r="Q157">
        <v>944.65880800000002</v>
      </c>
      <c r="R157">
        <v>254.61016499999999</v>
      </c>
      <c r="S157">
        <v>640.89554599999997</v>
      </c>
      <c r="T157">
        <v>569.03619700000002</v>
      </c>
      <c r="U157">
        <v>628.66025000000002</v>
      </c>
      <c r="V157">
        <v>6405.9848110000003</v>
      </c>
      <c r="X157">
        <f t="shared" si="62"/>
        <v>45903</v>
      </c>
      <c r="Y157">
        <f t="shared" si="63"/>
        <v>0.20662707141095651</v>
      </c>
      <c r="Z157">
        <f t="shared" si="81"/>
        <v>0.24322356982872337</v>
      </c>
      <c r="AA157">
        <f t="shared" si="71"/>
        <v>0.25193153630785275</v>
      </c>
      <c r="AB157">
        <f t="shared" si="72"/>
        <v>8.7079664791293865E-3</v>
      </c>
      <c r="AC157">
        <f t="shared" si="73"/>
        <v>0.5501493587603199</v>
      </c>
      <c r="AD157">
        <f t="shared" si="74"/>
        <v>3.0471882740778479E-2</v>
      </c>
      <c r="AE157">
        <f t="shared" si="75"/>
        <v>8.5200829084513416E-2</v>
      </c>
      <c r="AF157">
        <f t="shared" si="76"/>
        <v>0.14746504025077994</v>
      </c>
      <c r="AG157">
        <f t="shared" si="77"/>
        <v>0.10004637302596937</v>
      </c>
      <c r="AH157">
        <f t="shared" si="78"/>
        <v>8.8828839559981901E-2</v>
      </c>
      <c r="AI157">
        <f t="shared" si="79"/>
        <v>9.81363940982969E-2</v>
      </c>
      <c r="AJ157">
        <f t="shared" si="80"/>
        <v>1</v>
      </c>
      <c r="AL157">
        <f t="shared" si="64"/>
        <v>9</v>
      </c>
      <c r="AM157">
        <f t="shared" si="65"/>
        <v>2025</v>
      </c>
      <c r="AN157">
        <f t="shared" si="66"/>
        <v>0.2153350378900859</v>
      </c>
      <c r="AO157">
        <f t="shared" si="67"/>
        <v>0.25193153630785275</v>
      </c>
      <c r="AP157">
        <f t="shared" si="68"/>
        <v>0.14746504025077994</v>
      </c>
      <c r="AQ157">
        <f t="shared" si="69"/>
        <v>0.18524720211048279</v>
      </c>
      <c r="AR157">
        <f t="shared" si="70"/>
        <v>0.21743711639905727</v>
      </c>
    </row>
    <row r="158" spans="1:44" x14ac:dyDescent="0.2">
      <c r="A158">
        <v>45904</v>
      </c>
      <c r="B158" t="s">
        <v>344</v>
      </c>
      <c r="C158">
        <v>1344.474113</v>
      </c>
      <c r="D158">
        <v>378.69621999999998</v>
      </c>
      <c r="E158">
        <v>630.50940500000002</v>
      </c>
      <c r="F158">
        <v>31.608687</v>
      </c>
      <c r="G158">
        <v>82.383619999999993</v>
      </c>
      <c r="H158">
        <v>135.46162200000001</v>
      </c>
      <c r="I158">
        <v>85.814559000000003</v>
      </c>
      <c r="J158">
        <v>1543.838137</v>
      </c>
      <c r="K158">
        <v>1543.838137</v>
      </c>
      <c r="L158">
        <v>1616.3726380000001</v>
      </c>
      <c r="M158">
        <v>72.534501000000006</v>
      </c>
      <c r="N158">
        <v>3527.572561</v>
      </c>
      <c r="O158">
        <v>195.772637</v>
      </c>
      <c r="P158">
        <v>547.20189600000003</v>
      </c>
      <c r="Q158">
        <v>941.550703</v>
      </c>
      <c r="R158">
        <v>253.940416</v>
      </c>
      <c r="S158">
        <v>643.23740599999996</v>
      </c>
      <c r="T158">
        <v>568.63068499999997</v>
      </c>
      <c r="U158">
        <v>631.17923399999995</v>
      </c>
      <c r="V158">
        <v>6415.8848110000008</v>
      </c>
      <c r="X158">
        <f t="shared" si="62"/>
        <v>45904</v>
      </c>
      <c r="Y158">
        <f t="shared" si="63"/>
        <v>0.20955396685035652</v>
      </c>
      <c r="Z158">
        <f t="shared" si="81"/>
        <v>0.24062747110937802</v>
      </c>
      <c r="AA158">
        <f t="shared" si="71"/>
        <v>0.25193292673034556</v>
      </c>
      <c r="AB158">
        <f t="shared" si="72"/>
        <v>1.1305455620967506E-2</v>
      </c>
      <c r="AC158">
        <f t="shared" si="73"/>
        <v>0.54981856204026536</v>
      </c>
      <c r="AD158">
        <f t="shared" si="74"/>
        <v>3.0513739377669134E-2</v>
      </c>
      <c r="AE158">
        <f t="shared" si="75"/>
        <v>8.5288609773951252E-2</v>
      </c>
      <c r="AF158">
        <f t="shared" si="76"/>
        <v>0.14675305600651001</v>
      </c>
      <c r="AG158">
        <f t="shared" si="77"/>
        <v>0.10025700662474064</v>
      </c>
      <c r="AH158">
        <f t="shared" si="78"/>
        <v>8.8628568272467373E-2</v>
      </c>
      <c r="AI158">
        <f t="shared" si="79"/>
        <v>9.8377581984926923E-2</v>
      </c>
      <c r="AJ158">
        <f t="shared" si="80"/>
        <v>1</v>
      </c>
      <c r="AL158">
        <f t="shared" si="64"/>
        <v>9</v>
      </c>
      <c r="AM158">
        <f t="shared" si="65"/>
        <v>2025</v>
      </c>
      <c r="AN158">
        <f t="shared" si="66"/>
        <v>0.22085942247132401</v>
      </c>
      <c r="AO158">
        <f t="shared" si="67"/>
        <v>0.25193292673034556</v>
      </c>
      <c r="AP158">
        <f t="shared" si="68"/>
        <v>0.14675305600651001</v>
      </c>
      <c r="AQ158">
        <f t="shared" si="69"/>
        <v>0.18554561639869188</v>
      </c>
      <c r="AR158">
        <f t="shared" si="70"/>
        <v>0.21751988963506344</v>
      </c>
    </row>
    <row r="159" spans="1:44" x14ac:dyDescent="0.2">
      <c r="A159">
        <v>45908</v>
      </c>
      <c r="B159" t="s">
        <v>344</v>
      </c>
      <c r="C159">
        <v>1347.0015059999998</v>
      </c>
      <c r="D159">
        <v>376.43035200000003</v>
      </c>
      <c r="E159">
        <v>638.59587799999997</v>
      </c>
      <c r="F159">
        <v>33.401440999999998</v>
      </c>
      <c r="G159">
        <v>83.914687000000001</v>
      </c>
      <c r="H159">
        <v>128.16015899999999</v>
      </c>
      <c r="I159">
        <v>86.498988999999995</v>
      </c>
      <c r="J159">
        <v>1545.236637</v>
      </c>
      <c r="K159">
        <v>1545.236637</v>
      </c>
      <c r="L159">
        <v>1617.172638</v>
      </c>
      <c r="M159">
        <v>71.936001000000005</v>
      </c>
      <c r="N159">
        <v>3523.6466680000003</v>
      </c>
      <c r="O159">
        <v>196.16483700000001</v>
      </c>
      <c r="P159">
        <v>547.13570200000004</v>
      </c>
      <c r="Q159">
        <v>937.51945799999999</v>
      </c>
      <c r="R159">
        <v>253.90187299999999</v>
      </c>
      <c r="S159">
        <v>643.32490600000006</v>
      </c>
      <c r="T159">
        <v>568.34213799999998</v>
      </c>
      <c r="U159">
        <v>631.159627</v>
      </c>
      <c r="V159">
        <v>6415.8848109999999</v>
      </c>
      <c r="X159">
        <f t="shared" si="62"/>
        <v>45908</v>
      </c>
      <c r="Y159">
        <f t="shared" si="63"/>
        <v>0.20994789427805391</v>
      </c>
      <c r="Z159">
        <f t="shared" si="81"/>
        <v>0.24084544572101732</v>
      </c>
      <c r="AA159">
        <f t="shared" si="71"/>
        <v>0.25205761724826575</v>
      </c>
      <c r="AB159">
        <f t="shared" si="72"/>
        <v>1.121217152724845E-2</v>
      </c>
      <c r="AC159">
        <f t="shared" si="73"/>
        <v>0.54920666000092877</v>
      </c>
      <c r="AD159">
        <f t="shared" si="74"/>
        <v>3.0574868904079521E-2</v>
      </c>
      <c r="AE159">
        <f t="shared" si="75"/>
        <v>8.5278292568772243E-2</v>
      </c>
      <c r="AF159">
        <f t="shared" si="76"/>
        <v>0.14612473347286845</v>
      </c>
      <c r="AG159">
        <f t="shared" si="77"/>
        <v>0.1002706446501382</v>
      </c>
      <c r="AH159">
        <f t="shared" si="78"/>
        <v>8.8583594428874479E-2</v>
      </c>
      <c r="AI159">
        <f t="shared" si="79"/>
        <v>9.8374525976195865E-2</v>
      </c>
      <c r="AJ159">
        <f t="shared" si="80"/>
        <v>1</v>
      </c>
      <c r="AL159">
        <f t="shared" si="64"/>
        <v>9</v>
      </c>
      <c r="AM159">
        <f t="shared" si="65"/>
        <v>2025</v>
      </c>
      <c r="AN159">
        <f t="shared" si="66"/>
        <v>0.22116006580530237</v>
      </c>
      <c r="AO159">
        <f t="shared" si="67"/>
        <v>0.25205761724826575</v>
      </c>
      <c r="AP159">
        <f t="shared" si="68"/>
        <v>0.14612473347286845</v>
      </c>
      <c r="AQ159">
        <f t="shared" si="69"/>
        <v>0.18554893721891044</v>
      </c>
      <c r="AR159">
        <f t="shared" si="70"/>
        <v>0.21753298930914985</v>
      </c>
    </row>
    <row r="160" spans="1:44" x14ac:dyDescent="0.2">
      <c r="A160">
        <v>45909</v>
      </c>
      <c r="B160" t="s">
        <v>344</v>
      </c>
      <c r="C160">
        <v>1359.1331440000001</v>
      </c>
      <c r="D160">
        <v>376.419331</v>
      </c>
      <c r="E160">
        <v>645.15715699999998</v>
      </c>
      <c r="F160">
        <v>35.325035</v>
      </c>
      <c r="G160">
        <v>86.518071000000006</v>
      </c>
      <c r="H160">
        <v>129.29855900000001</v>
      </c>
      <c r="I160">
        <v>86.414991000000001</v>
      </c>
      <c r="J160">
        <v>1534.5466369999999</v>
      </c>
      <c r="K160">
        <v>1534.5466369999999</v>
      </c>
      <c r="L160">
        <v>1617.972638</v>
      </c>
      <c r="M160">
        <v>83.426000999999999</v>
      </c>
      <c r="N160">
        <v>3522.2050299999996</v>
      </c>
      <c r="O160">
        <v>196.678639</v>
      </c>
      <c r="P160">
        <v>547.28738699999997</v>
      </c>
      <c r="Q160">
        <v>935.41766299999995</v>
      </c>
      <c r="R160">
        <v>253.72104899999999</v>
      </c>
      <c r="S160">
        <v>643.38410599999997</v>
      </c>
      <c r="T160">
        <v>568.12984900000004</v>
      </c>
      <c r="U160">
        <v>631.30738599999995</v>
      </c>
      <c r="V160">
        <v>6415.8848110000008</v>
      </c>
      <c r="X160">
        <f t="shared" si="62"/>
        <v>45909</v>
      </c>
      <c r="Y160">
        <f t="shared" si="63"/>
        <v>0.21183876955985456</v>
      </c>
      <c r="Z160">
        <f t="shared" si="81"/>
        <v>0.23917926867530848</v>
      </c>
      <c r="AA160">
        <f t="shared" si="71"/>
        <v>0.25218230776618594</v>
      </c>
      <c r="AB160">
        <f t="shared" si="72"/>
        <v>1.3003039090877466E-2</v>
      </c>
      <c r="AC160">
        <f t="shared" si="73"/>
        <v>0.54898196176483682</v>
      </c>
      <c r="AD160">
        <f t="shared" si="74"/>
        <v>3.0654951700940066E-2</v>
      </c>
      <c r="AE160">
        <f t="shared" si="75"/>
        <v>8.5301934670285628E-2</v>
      </c>
      <c r="AF160">
        <f t="shared" si="76"/>
        <v>0.14579714108897829</v>
      </c>
      <c r="AG160">
        <f t="shared" si="77"/>
        <v>0.10027987174846427</v>
      </c>
      <c r="AH160">
        <f t="shared" si="78"/>
        <v>8.8550506397176015E-2</v>
      </c>
      <c r="AI160">
        <f t="shared" si="79"/>
        <v>9.8397556158992566E-2</v>
      </c>
      <c r="AJ160">
        <f t="shared" si="80"/>
        <v>1</v>
      </c>
      <c r="AL160">
        <f t="shared" si="64"/>
        <v>9</v>
      </c>
      <c r="AM160">
        <f t="shared" si="65"/>
        <v>2025</v>
      </c>
      <c r="AN160">
        <f t="shared" si="66"/>
        <v>0.22484180865073203</v>
      </c>
      <c r="AO160">
        <f t="shared" si="67"/>
        <v>0.25218230776618594</v>
      </c>
      <c r="AP160">
        <f t="shared" si="68"/>
        <v>0.14579714108897829</v>
      </c>
      <c r="AQ160">
        <f t="shared" si="69"/>
        <v>0.18558180641874988</v>
      </c>
      <c r="AR160">
        <f t="shared" si="70"/>
        <v>0.21760301425710865</v>
      </c>
    </row>
    <row r="161" spans="1:44" x14ac:dyDescent="0.2">
      <c r="A161">
        <v>45910</v>
      </c>
      <c r="B161" t="s">
        <v>344</v>
      </c>
      <c r="C161">
        <v>1357.3729369999999</v>
      </c>
      <c r="D161">
        <v>368.77683999999999</v>
      </c>
      <c r="E161">
        <v>653.20399399999997</v>
      </c>
      <c r="F161">
        <v>33.647725999999999</v>
      </c>
      <c r="G161">
        <v>85.609488999999996</v>
      </c>
      <c r="H161">
        <v>130.28939700000001</v>
      </c>
      <c r="I161">
        <v>85.845490999999996</v>
      </c>
      <c r="J161">
        <v>1534.2406370000001</v>
      </c>
      <c r="K161">
        <v>1534.2406370000001</v>
      </c>
      <c r="L161">
        <v>1617.972638</v>
      </c>
      <c r="M161">
        <v>83.732000999999997</v>
      </c>
      <c r="N161">
        <v>3497.296261</v>
      </c>
      <c r="O161">
        <v>196.478646</v>
      </c>
      <c r="P161">
        <v>547.21938399999999</v>
      </c>
      <c r="Q161">
        <v>935.57715199999996</v>
      </c>
      <c r="R161">
        <v>253.68750800000001</v>
      </c>
      <c r="S161">
        <v>643.18630599999995</v>
      </c>
      <c r="T161">
        <v>544.45549600000004</v>
      </c>
      <c r="U161">
        <v>630.379277</v>
      </c>
      <c r="V161">
        <v>6388.9098350000004</v>
      </c>
      <c r="X161">
        <f t="shared" si="62"/>
        <v>45910</v>
      </c>
      <c r="Y161">
        <f t="shared" si="63"/>
        <v>0.21245767620071598</v>
      </c>
      <c r="Z161">
        <f t="shared" si="81"/>
        <v>0.24014122543959801</v>
      </c>
      <c r="AA161">
        <f t="shared" si="71"/>
        <v>0.25324706088922289</v>
      </c>
      <c r="AB161">
        <f t="shared" si="72"/>
        <v>1.3105835449624872E-2</v>
      </c>
      <c r="AC161">
        <f t="shared" si="73"/>
        <v>0.54740109835968587</v>
      </c>
      <c r="AD161">
        <f t="shared" si="74"/>
        <v>3.0753078549276471E-2</v>
      </c>
      <c r="AE161">
        <f t="shared" si="75"/>
        <v>8.5651448859428131E-2</v>
      </c>
      <c r="AF161">
        <f t="shared" si="76"/>
        <v>0.14643768282261255</v>
      </c>
      <c r="AG161">
        <f t="shared" si="77"/>
        <v>0.10067230914364593</v>
      </c>
      <c r="AH161">
        <f t="shared" si="78"/>
        <v>8.5218841721218311E-2</v>
      </c>
      <c r="AI161">
        <f t="shared" si="79"/>
        <v>9.8667737263504515E-2</v>
      </c>
      <c r="AJ161">
        <f t="shared" si="80"/>
        <v>1</v>
      </c>
      <c r="AL161">
        <f t="shared" si="64"/>
        <v>9</v>
      </c>
      <c r="AM161">
        <f t="shared" si="65"/>
        <v>2025</v>
      </c>
      <c r="AN161">
        <f t="shared" si="66"/>
        <v>0.22556351165034086</v>
      </c>
      <c r="AO161">
        <f t="shared" si="67"/>
        <v>0.25324706088922289</v>
      </c>
      <c r="AP161">
        <f t="shared" si="68"/>
        <v>0.14643768282261255</v>
      </c>
      <c r="AQ161">
        <f t="shared" si="69"/>
        <v>0.18632375800307405</v>
      </c>
      <c r="AR161">
        <f t="shared" si="70"/>
        <v>0.21463965753399927</v>
      </c>
    </row>
    <row r="162" spans="1:44" x14ac:dyDescent="0.2">
      <c r="A162">
        <v>45911</v>
      </c>
      <c r="B162" t="s">
        <v>344</v>
      </c>
      <c r="C162">
        <v>1357.2030119999999</v>
      </c>
      <c r="D162">
        <v>373.43873600000001</v>
      </c>
      <c r="E162">
        <v>652.61518100000001</v>
      </c>
      <c r="F162">
        <v>31.914739000000001</v>
      </c>
      <c r="G162">
        <v>89.869673000000006</v>
      </c>
      <c r="H162">
        <v>123.658692</v>
      </c>
      <c r="I162">
        <v>85.705990999999997</v>
      </c>
      <c r="J162">
        <v>1551.1257459999999</v>
      </c>
      <c r="K162">
        <v>1551.1257459999999</v>
      </c>
      <c r="L162">
        <v>1623.8817469999999</v>
      </c>
      <c r="M162">
        <v>72.756000999999998</v>
      </c>
      <c r="N162">
        <v>3505.0310770000001</v>
      </c>
      <c r="O162">
        <v>196.51601400000001</v>
      </c>
      <c r="P162">
        <v>552.33104900000001</v>
      </c>
      <c r="Q162">
        <v>928.47376899999995</v>
      </c>
      <c r="R162">
        <v>253.58773600000001</v>
      </c>
      <c r="S162">
        <v>651.31193900000005</v>
      </c>
      <c r="T162">
        <v>544.23502900000005</v>
      </c>
      <c r="U162">
        <v>632.16327699999999</v>
      </c>
      <c r="V162">
        <v>6413.3598349999993</v>
      </c>
      <c r="X162">
        <f t="shared" si="62"/>
        <v>45911</v>
      </c>
      <c r="Y162">
        <f t="shared" si="63"/>
        <v>0.2116212167908087</v>
      </c>
      <c r="Z162">
        <f t="shared" si="81"/>
        <v>0.24185852437827546</v>
      </c>
      <c r="AA162">
        <f t="shared" si="71"/>
        <v>0.25320296830031214</v>
      </c>
      <c r="AB162">
        <f t="shared" si="72"/>
        <v>1.1344443922036694E-2</v>
      </c>
      <c r="AC162">
        <f t="shared" si="73"/>
        <v>0.54652025883091593</v>
      </c>
      <c r="AD162">
        <f t="shared" si="74"/>
        <v>3.0641663504913885E-2</v>
      </c>
      <c r="AE162">
        <f t="shared" si="75"/>
        <v>8.61219490579231E-2</v>
      </c>
      <c r="AF162">
        <f t="shared" si="76"/>
        <v>0.14477181896655578</v>
      </c>
      <c r="AG162">
        <f t="shared" si="77"/>
        <v>0.10155549598910041</v>
      </c>
      <c r="AH162">
        <f t="shared" si="78"/>
        <v>8.4859581093503403E-2</v>
      </c>
      <c r="AI162">
        <f t="shared" si="79"/>
        <v>9.8569750218919394E-2</v>
      </c>
      <c r="AJ162">
        <f t="shared" si="80"/>
        <v>1</v>
      </c>
      <c r="AL162">
        <f t="shared" si="64"/>
        <v>9</v>
      </c>
      <c r="AM162">
        <f t="shared" si="65"/>
        <v>2025</v>
      </c>
      <c r="AN162">
        <f t="shared" si="66"/>
        <v>0.2229656607128454</v>
      </c>
      <c r="AO162">
        <f t="shared" si="67"/>
        <v>0.25320296830031214</v>
      </c>
      <c r="AP162">
        <f t="shared" si="68"/>
        <v>0.14477181896655578</v>
      </c>
      <c r="AQ162">
        <f t="shared" si="69"/>
        <v>0.18767744504702349</v>
      </c>
      <c r="AR162">
        <f t="shared" si="70"/>
        <v>0.21407099481733666</v>
      </c>
    </row>
    <row r="163" spans="1:44" x14ac:dyDescent="0.2">
      <c r="A163">
        <v>45912</v>
      </c>
      <c r="B163" t="s">
        <v>344</v>
      </c>
      <c r="C163">
        <v>1374.6986149999998</v>
      </c>
      <c r="D163">
        <v>377.60226899999998</v>
      </c>
      <c r="E163">
        <v>661.54341399999998</v>
      </c>
      <c r="F163">
        <v>33.261111999999997</v>
      </c>
      <c r="G163">
        <v>89.617474000000001</v>
      </c>
      <c r="H163">
        <v>126.844342</v>
      </c>
      <c r="I163">
        <v>85.830004000000002</v>
      </c>
      <c r="J163">
        <v>1535.3227460000001</v>
      </c>
      <c r="K163">
        <v>1535.3227460000001</v>
      </c>
      <c r="L163">
        <v>1623.8817469999999</v>
      </c>
      <c r="M163">
        <v>88.559000999999995</v>
      </c>
      <c r="N163">
        <v>3503.3384739999992</v>
      </c>
      <c r="O163">
        <v>196.523034</v>
      </c>
      <c r="P163">
        <v>552.278144</v>
      </c>
      <c r="Q163">
        <v>926.56511399999999</v>
      </c>
      <c r="R163">
        <v>253.58773600000001</v>
      </c>
      <c r="S163">
        <v>651.88660600000003</v>
      </c>
      <c r="T163">
        <v>544.04153599999995</v>
      </c>
      <c r="U163">
        <v>632.04404</v>
      </c>
      <c r="V163">
        <v>6413.3598350000002</v>
      </c>
      <c r="X163">
        <f t="shared" si="62"/>
        <v>45912</v>
      </c>
      <c r="Y163">
        <f t="shared" si="63"/>
        <v>0.21434921014376543</v>
      </c>
      <c r="Z163">
        <f t="shared" si="81"/>
        <v>0.23939444932142967</v>
      </c>
      <c r="AA163">
        <f t="shared" si="71"/>
        <v>0.25320296830031208</v>
      </c>
      <c r="AB163">
        <f t="shared" si="72"/>
        <v>1.3808518978882462E-2</v>
      </c>
      <c r="AC163">
        <f t="shared" si="73"/>
        <v>0.54625634053480476</v>
      </c>
      <c r="AD163">
        <f t="shared" si="74"/>
        <v>3.0642758094985324E-2</v>
      </c>
      <c r="AE163">
        <f t="shared" si="75"/>
        <v>8.6113699871636779E-2</v>
      </c>
      <c r="AF163">
        <f t="shared" si="76"/>
        <v>0.14447421286786413</v>
      </c>
      <c r="AG163">
        <f t="shared" si="77"/>
        <v>0.10164510066040915</v>
      </c>
      <c r="AH163">
        <f t="shared" si="78"/>
        <v>8.4829410791979976E-2</v>
      </c>
      <c r="AI163">
        <f t="shared" si="79"/>
        <v>9.8551158247929496E-2</v>
      </c>
      <c r="AJ163">
        <f t="shared" si="80"/>
        <v>1</v>
      </c>
      <c r="AL163">
        <f t="shared" si="64"/>
        <v>9</v>
      </c>
      <c r="AM163">
        <f t="shared" si="65"/>
        <v>2025</v>
      </c>
      <c r="AN163">
        <f t="shared" si="66"/>
        <v>0.2281577291226479</v>
      </c>
      <c r="AO163">
        <f t="shared" si="67"/>
        <v>0.25320296830031208</v>
      </c>
      <c r="AP163">
        <f t="shared" si="68"/>
        <v>0.14447421286786413</v>
      </c>
      <c r="AQ163">
        <f t="shared" si="69"/>
        <v>0.18775880053204591</v>
      </c>
      <c r="AR163">
        <f t="shared" si="70"/>
        <v>0.2140233271348948</v>
      </c>
    </row>
    <row r="164" spans="1:44" x14ac:dyDescent="0.2">
      <c r="A164">
        <v>45915</v>
      </c>
      <c r="B164" t="s">
        <v>344</v>
      </c>
      <c r="C164">
        <v>1366.5412139999999</v>
      </c>
      <c r="D164">
        <v>381.38969400000002</v>
      </c>
      <c r="E164">
        <v>652.39998000000003</v>
      </c>
      <c r="F164">
        <v>33.331032999999998</v>
      </c>
      <c r="G164">
        <v>93.471928000000005</v>
      </c>
      <c r="H164">
        <v>120.25622199999999</v>
      </c>
      <c r="I164">
        <v>85.692357000000001</v>
      </c>
      <c r="J164">
        <v>1532.8897460000001</v>
      </c>
      <c r="K164">
        <v>1532.8897460000001</v>
      </c>
      <c r="L164">
        <v>1624.0917469999999</v>
      </c>
      <c r="M164">
        <v>91.202000999999996</v>
      </c>
      <c r="N164">
        <v>3495.2041849999996</v>
      </c>
      <c r="O164">
        <v>195.92116100000001</v>
      </c>
      <c r="P164">
        <v>549.82598199999995</v>
      </c>
      <c r="Q164">
        <v>925.36584500000004</v>
      </c>
      <c r="R164">
        <v>253.11251999999999</v>
      </c>
      <c r="S164">
        <v>648.86715800000002</v>
      </c>
      <c r="T164">
        <v>543.91527799999994</v>
      </c>
      <c r="U164">
        <v>631.308761</v>
      </c>
      <c r="V164">
        <v>6394.6351450000002</v>
      </c>
      <c r="X164">
        <f t="shared" si="62"/>
        <v>45915</v>
      </c>
      <c r="Y164">
        <f t="shared" si="63"/>
        <v>0.21370120155619915</v>
      </c>
      <c r="Z164">
        <f t="shared" si="81"/>
        <v>0.23971496594275199</v>
      </c>
      <c r="AA164">
        <f t="shared" si="71"/>
        <v>0.25397723406782419</v>
      </c>
      <c r="AB164">
        <f t="shared" si="72"/>
        <v>1.4262268125072208E-2</v>
      </c>
      <c r="AC164">
        <f t="shared" si="73"/>
        <v>0.54658383250104869</v>
      </c>
      <c r="AD164">
        <f t="shared" si="74"/>
        <v>3.0638364278404818E-2</v>
      </c>
      <c r="AE164">
        <f t="shared" si="75"/>
        <v>8.5982385160772126E-2</v>
      </c>
      <c r="AF164">
        <f t="shared" si="76"/>
        <v>0.14470971744549782</v>
      </c>
      <c r="AG164">
        <f t="shared" si="77"/>
        <v>0.10147055199972632</v>
      </c>
      <c r="AH164">
        <f t="shared" si="78"/>
        <v>8.5058062839643053E-2</v>
      </c>
      <c r="AI164">
        <f t="shared" si="79"/>
        <v>9.8724750777004655E-2</v>
      </c>
      <c r="AJ164">
        <f t="shared" si="80"/>
        <v>1</v>
      </c>
      <c r="AL164">
        <f t="shared" si="64"/>
        <v>9</v>
      </c>
      <c r="AM164">
        <f t="shared" si="65"/>
        <v>2025</v>
      </c>
      <c r="AN164">
        <f t="shared" si="66"/>
        <v>0.22796346968127135</v>
      </c>
      <c r="AO164">
        <f t="shared" si="67"/>
        <v>0.25397723406782419</v>
      </c>
      <c r="AP164">
        <f t="shared" si="68"/>
        <v>0.14470971744549782</v>
      </c>
      <c r="AQ164">
        <f t="shared" si="69"/>
        <v>0.18745293716049843</v>
      </c>
      <c r="AR164">
        <f t="shared" si="70"/>
        <v>0.21442117789505255</v>
      </c>
    </row>
    <row r="165" spans="1:44" x14ac:dyDescent="0.2">
      <c r="A165">
        <v>45916</v>
      </c>
      <c r="B165" t="s">
        <v>344</v>
      </c>
      <c r="C165">
        <v>1373.3049129999999</v>
      </c>
      <c r="D165">
        <v>377.24848500000002</v>
      </c>
      <c r="E165">
        <v>658.084878</v>
      </c>
      <c r="F165">
        <v>34.629387000000001</v>
      </c>
      <c r="G165">
        <v>95.242832000000007</v>
      </c>
      <c r="H165">
        <v>122.137574</v>
      </c>
      <c r="I165">
        <v>85.961757000000006</v>
      </c>
      <c r="J165">
        <v>1525.496746</v>
      </c>
      <c r="K165">
        <v>1525.496746</v>
      </c>
      <c r="L165">
        <v>1624.0917469999999</v>
      </c>
      <c r="M165">
        <v>98.595000999999996</v>
      </c>
      <c r="N165">
        <v>3495.8334859999995</v>
      </c>
      <c r="O165">
        <v>196.417361</v>
      </c>
      <c r="P165">
        <v>550.16658199999995</v>
      </c>
      <c r="Q165">
        <v>924.800074</v>
      </c>
      <c r="R165">
        <v>253.00327899999999</v>
      </c>
      <c r="S165">
        <v>649.12217599999997</v>
      </c>
      <c r="T165">
        <v>543.98519199999998</v>
      </c>
      <c r="U165">
        <v>631.34210099999996</v>
      </c>
      <c r="V165">
        <v>6394.6351450000002</v>
      </c>
      <c r="X165">
        <f t="shared" si="62"/>
        <v>45916</v>
      </c>
      <c r="Y165">
        <f t="shared" si="63"/>
        <v>0.21475891616330831</v>
      </c>
      <c r="Z165">
        <f t="shared" si="81"/>
        <v>0.23855884056071505</v>
      </c>
      <c r="AA165">
        <f t="shared" si="71"/>
        <v>0.25397723406782419</v>
      </c>
      <c r="AB165">
        <f t="shared" si="72"/>
        <v>1.5418393507109152E-2</v>
      </c>
      <c r="AC165">
        <f t="shared" si="73"/>
        <v>0.54668224327597648</v>
      </c>
      <c r="AD165">
        <f t="shared" si="74"/>
        <v>3.0715960574166579E-2</v>
      </c>
      <c r="AE165">
        <f t="shared" si="75"/>
        <v>8.6035648559273661E-2</v>
      </c>
      <c r="AF165">
        <f t="shared" si="76"/>
        <v>0.14462124156107736</v>
      </c>
      <c r="AG165">
        <f t="shared" si="77"/>
        <v>0.10151043199197254</v>
      </c>
      <c r="AH165">
        <f t="shared" si="78"/>
        <v>8.506899606701486E-2</v>
      </c>
      <c r="AI165">
        <f t="shared" si="79"/>
        <v>9.8729964522471583E-2</v>
      </c>
      <c r="AJ165">
        <f t="shared" si="80"/>
        <v>1</v>
      </c>
      <c r="AL165">
        <f t="shared" si="64"/>
        <v>9</v>
      </c>
      <c r="AM165">
        <f t="shared" si="65"/>
        <v>2025</v>
      </c>
      <c r="AN165">
        <f t="shared" si="66"/>
        <v>0.23017730967041747</v>
      </c>
      <c r="AO165">
        <f t="shared" si="67"/>
        <v>0.25397723406782419</v>
      </c>
      <c r="AP165">
        <f t="shared" si="68"/>
        <v>0.14462124156107736</v>
      </c>
      <c r="AQ165">
        <f t="shared" si="69"/>
        <v>0.18754608055124622</v>
      </c>
      <c r="AR165">
        <f t="shared" si="70"/>
        <v>0.21451492116365301</v>
      </c>
    </row>
    <row r="166" spans="1:44" x14ac:dyDescent="0.2">
      <c r="A166">
        <v>45917</v>
      </c>
      <c r="B166" t="s">
        <v>344</v>
      </c>
      <c r="C166">
        <v>1376.8105799999998</v>
      </c>
      <c r="D166">
        <v>372.33682299999998</v>
      </c>
      <c r="E166">
        <v>661.65526599999998</v>
      </c>
      <c r="F166">
        <v>34.229610999999998</v>
      </c>
      <c r="G166">
        <v>97.789979000000002</v>
      </c>
      <c r="H166">
        <v>125.341273</v>
      </c>
      <c r="I166">
        <v>85.457628</v>
      </c>
      <c r="J166">
        <v>1526.8466969999999</v>
      </c>
      <c r="K166">
        <v>1526.8466969999999</v>
      </c>
      <c r="L166">
        <v>1624.0917469999999</v>
      </c>
      <c r="M166">
        <v>97.245050000000006</v>
      </c>
      <c r="N166">
        <v>3490.9778679999999</v>
      </c>
      <c r="O166">
        <v>197.15676300000001</v>
      </c>
      <c r="P166">
        <v>550.33447999999999</v>
      </c>
      <c r="Q166">
        <v>919.25496699999997</v>
      </c>
      <c r="R166">
        <v>253.04327900000001</v>
      </c>
      <c r="S166">
        <v>649.26437599999997</v>
      </c>
      <c r="T166">
        <v>543.79687000000001</v>
      </c>
      <c r="U166">
        <v>631.17041200000006</v>
      </c>
      <c r="V166">
        <v>6394.6351450000002</v>
      </c>
      <c r="X166">
        <f t="shared" si="62"/>
        <v>45917</v>
      </c>
      <c r="Y166">
        <f t="shared" si="63"/>
        <v>0.2153071361822004</v>
      </c>
      <c r="Z166">
        <f t="shared" si="81"/>
        <v>0.23876994736655924</v>
      </c>
      <c r="AA166">
        <f t="shared" si="71"/>
        <v>0.25397723406782419</v>
      </c>
      <c r="AB166">
        <f t="shared" si="72"/>
        <v>1.5207286701264956E-2</v>
      </c>
      <c r="AC166">
        <f t="shared" si="73"/>
        <v>0.54592291645124025</v>
      </c>
      <c r="AD166">
        <f t="shared" si="74"/>
        <v>3.0831589063241231E-2</v>
      </c>
      <c r="AE166">
        <f t="shared" si="75"/>
        <v>8.6061904631151556E-2</v>
      </c>
      <c r="AF166">
        <f t="shared" si="76"/>
        <v>0.1437540916965013</v>
      </c>
      <c r="AG166">
        <f t="shared" si="77"/>
        <v>0.10153266938265638</v>
      </c>
      <c r="AH166">
        <f t="shared" si="78"/>
        <v>8.5039546067799926E-2</v>
      </c>
      <c r="AI166">
        <f t="shared" si="79"/>
        <v>9.8703115609889897E-2</v>
      </c>
      <c r="AJ166">
        <f t="shared" si="80"/>
        <v>1</v>
      </c>
      <c r="AL166">
        <f t="shared" si="64"/>
        <v>9</v>
      </c>
      <c r="AM166">
        <f t="shared" si="65"/>
        <v>2025</v>
      </c>
      <c r="AN166">
        <f t="shared" si="66"/>
        <v>0.23051442288346535</v>
      </c>
      <c r="AO166">
        <f t="shared" si="67"/>
        <v>0.25397723406782419</v>
      </c>
      <c r="AP166">
        <f t="shared" si="68"/>
        <v>0.1437540916965013</v>
      </c>
      <c r="AQ166">
        <f t="shared" si="69"/>
        <v>0.18759457401380794</v>
      </c>
      <c r="AR166">
        <f t="shared" si="70"/>
        <v>0.21457425074093106</v>
      </c>
    </row>
    <row r="167" spans="1:44" x14ac:dyDescent="0.2">
      <c r="A167">
        <v>45918</v>
      </c>
      <c r="B167" t="s">
        <v>344</v>
      </c>
      <c r="C167">
        <v>1360.1730150000001</v>
      </c>
      <c r="D167">
        <v>358.62690400000002</v>
      </c>
      <c r="E167">
        <v>652.50888599999996</v>
      </c>
      <c r="F167">
        <v>34.814396000000002</v>
      </c>
      <c r="G167">
        <v>97.823588000000001</v>
      </c>
      <c r="H167">
        <v>129.85263800000001</v>
      </c>
      <c r="I167">
        <v>86.546603000000005</v>
      </c>
      <c r="J167">
        <v>1548.007421</v>
      </c>
      <c r="K167">
        <v>1548.007421</v>
      </c>
      <c r="L167">
        <v>1625.4704710000001</v>
      </c>
      <c r="M167">
        <v>77.463049999999996</v>
      </c>
      <c r="N167">
        <v>3496.4547089999996</v>
      </c>
      <c r="O167">
        <v>198.49823699999999</v>
      </c>
      <c r="P167">
        <v>552.32379100000003</v>
      </c>
      <c r="Q167">
        <v>918.465507</v>
      </c>
      <c r="R167">
        <v>252.855279</v>
      </c>
      <c r="S167">
        <v>650.30903000000001</v>
      </c>
      <c r="T167">
        <v>543.67630599999995</v>
      </c>
      <c r="U167">
        <v>633.18183799999997</v>
      </c>
      <c r="V167">
        <v>6404.6351450000002</v>
      </c>
      <c r="X167">
        <f t="shared" si="62"/>
        <v>45918</v>
      </c>
      <c r="Y167">
        <f t="shared" si="63"/>
        <v>0.21237322411126983</v>
      </c>
      <c r="Z167">
        <f t="shared" si="81"/>
        <v>0.24170110957975577</v>
      </c>
      <c r="AA167">
        <f t="shared" si="71"/>
        <v>0.25379595155689388</v>
      </c>
      <c r="AB167">
        <f t="shared" si="72"/>
        <v>1.2094841977138105E-2</v>
      </c>
      <c r="AC167">
        <f t="shared" si="73"/>
        <v>0.54592566630897432</v>
      </c>
      <c r="AD167">
        <f t="shared" si="74"/>
        <v>3.0992903187461739E-2</v>
      </c>
      <c r="AE167">
        <f t="shared" si="75"/>
        <v>8.6238135115501574E-2</v>
      </c>
      <c r="AF167">
        <f t="shared" si="76"/>
        <v>0.14340637463431963</v>
      </c>
      <c r="AG167">
        <f t="shared" si="77"/>
        <v>0.1015372484578901</v>
      </c>
      <c r="AH167">
        <f t="shared" si="78"/>
        <v>8.4887943448962846E-2</v>
      </c>
      <c r="AI167">
        <f t="shared" si="79"/>
        <v>9.8863061464838517E-2</v>
      </c>
      <c r="AJ167">
        <f t="shared" si="80"/>
        <v>1</v>
      </c>
      <c r="AL167">
        <f t="shared" si="64"/>
        <v>9</v>
      </c>
      <c r="AM167">
        <f t="shared" si="65"/>
        <v>2025</v>
      </c>
      <c r="AN167">
        <f t="shared" si="66"/>
        <v>0.22446806608840794</v>
      </c>
      <c r="AO167">
        <f t="shared" si="67"/>
        <v>0.25379595155689388</v>
      </c>
      <c r="AP167">
        <f t="shared" si="68"/>
        <v>0.14340637463431963</v>
      </c>
      <c r="AQ167">
        <f t="shared" si="69"/>
        <v>0.18777538357339169</v>
      </c>
      <c r="AR167">
        <f t="shared" si="70"/>
        <v>0.21474390810126309</v>
      </c>
    </row>
    <row r="168" spans="1:44" x14ac:dyDescent="0.2">
      <c r="A168">
        <v>45919</v>
      </c>
      <c r="B168" t="s">
        <v>344</v>
      </c>
      <c r="C168">
        <v>1369.4871060000003</v>
      </c>
      <c r="D168">
        <v>354.83509600000002</v>
      </c>
      <c r="E168">
        <v>659.49144100000001</v>
      </c>
      <c r="F168">
        <v>36.990969</v>
      </c>
      <c r="G168">
        <v>98.106274999999997</v>
      </c>
      <c r="H168">
        <v>133.433469</v>
      </c>
      <c r="I168">
        <v>86.629856000000004</v>
      </c>
      <c r="J168">
        <v>1537.9403870000001</v>
      </c>
      <c r="K168">
        <v>1537.9403870000001</v>
      </c>
      <c r="L168">
        <v>1625.4704710000001</v>
      </c>
      <c r="M168">
        <v>87.530084000000002</v>
      </c>
      <c r="N168">
        <v>3497.2076520000005</v>
      </c>
      <c r="O168">
        <v>199.44697300000001</v>
      </c>
      <c r="P168">
        <v>552.56657800000005</v>
      </c>
      <c r="Q168">
        <v>918.30614100000003</v>
      </c>
      <c r="R168">
        <v>253.013509</v>
      </c>
      <c r="S168">
        <v>650.23383000000001</v>
      </c>
      <c r="T168">
        <v>543.48998800000004</v>
      </c>
      <c r="U168">
        <v>633.16414199999997</v>
      </c>
      <c r="V168">
        <v>6404.6351450000002</v>
      </c>
      <c r="X168">
        <f t="shared" si="62"/>
        <v>45919</v>
      </c>
      <c r="Y168">
        <f t="shared" si="63"/>
        <v>0.2138274975849542</v>
      </c>
      <c r="Z168">
        <f t="shared" si="81"/>
        <v>0.24012927390573474</v>
      </c>
      <c r="AA168">
        <f t="shared" si="71"/>
        <v>0.25379595155689388</v>
      </c>
      <c r="AB168">
        <f t="shared" si="72"/>
        <v>1.3666677651159158E-2</v>
      </c>
      <c r="AC168">
        <f t="shared" si="73"/>
        <v>0.5460432285093112</v>
      </c>
      <c r="AD168">
        <f t="shared" si="74"/>
        <v>3.1141035903615086E-2</v>
      </c>
      <c r="AE168">
        <f t="shared" si="75"/>
        <v>8.6276043129698068E-2</v>
      </c>
      <c r="AF168">
        <f t="shared" si="76"/>
        <v>0.14338149171805789</v>
      </c>
      <c r="AG168">
        <f t="shared" si="77"/>
        <v>0.10152550696156791</v>
      </c>
      <c r="AH168">
        <f t="shared" si="78"/>
        <v>8.4858852330455439E-2</v>
      </c>
      <c r="AI168">
        <f t="shared" si="79"/>
        <v>9.8860298465916749E-2</v>
      </c>
      <c r="AJ168">
        <f t="shared" si="80"/>
        <v>1</v>
      </c>
      <c r="AL168">
        <f t="shared" si="64"/>
        <v>9</v>
      </c>
      <c r="AM168">
        <f t="shared" si="65"/>
        <v>2025</v>
      </c>
      <c r="AN168">
        <f t="shared" si="66"/>
        <v>0.22749417523611337</v>
      </c>
      <c r="AO168">
        <f t="shared" si="67"/>
        <v>0.25379595155689388</v>
      </c>
      <c r="AP168">
        <f t="shared" si="68"/>
        <v>0.14338149171805789</v>
      </c>
      <c r="AQ168">
        <f t="shared" si="69"/>
        <v>0.18780155009126598</v>
      </c>
      <c r="AR168">
        <f t="shared" si="70"/>
        <v>0.2148601866999873</v>
      </c>
    </row>
    <row r="169" spans="1:44" x14ac:dyDescent="0.2">
      <c r="A169">
        <v>45922</v>
      </c>
      <c r="B169" t="s">
        <v>344</v>
      </c>
      <c r="C169">
        <v>1360.6577659999998</v>
      </c>
      <c r="D169">
        <v>350.95387799999997</v>
      </c>
      <c r="E169">
        <v>656.61785099999997</v>
      </c>
      <c r="F169">
        <v>36.161738</v>
      </c>
      <c r="G169">
        <v>95.596892999999994</v>
      </c>
      <c r="H169">
        <v>134.77173199999999</v>
      </c>
      <c r="I169">
        <v>86.555673999999996</v>
      </c>
      <c r="J169">
        <v>1548.3143339999999</v>
      </c>
      <c r="K169">
        <v>1548.3143339999999</v>
      </c>
      <c r="L169">
        <v>1625.4704710000001</v>
      </c>
      <c r="M169">
        <v>77.156137000000001</v>
      </c>
      <c r="N169">
        <v>3514.3914059999997</v>
      </c>
      <c r="O169">
        <v>199.50240099999999</v>
      </c>
      <c r="P169">
        <v>552.43364999999994</v>
      </c>
      <c r="Q169">
        <v>917.75052900000003</v>
      </c>
      <c r="R169">
        <v>252.25301099999999</v>
      </c>
      <c r="S169">
        <v>650.18878400000006</v>
      </c>
      <c r="T169">
        <v>561.29756899999995</v>
      </c>
      <c r="U169">
        <v>633.21847300000002</v>
      </c>
      <c r="V169">
        <v>6423.3635059999997</v>
      </c>
      <c r="X169">
        <f t="shared" si="62"/>
        <v>45922</v>
      </c>
      <c r="Y169">
        <f t="shared" si="63"/>
        <v>0.21182948228432394</v>
      </c>
      <c r="Z169">
        <f t="shared" si="81"/>
        <v>0.24104417141482573</v>
      </c>
      <c r="AA169">
        <f t="shared" si="71"/>
        <v>0.25305596818266074</v>
      </c>
      <c r="AB169">
        <f t="shared" si="72"/>
        <v>1.2011796767834986E-2</v>
      </c>
      <c r="AC169">
        <f t="shared" si="73"/>
        <v>0.54712634630085033</v>
      </c>
      <c r="AD169">
        <f t="shared" si="74"/>
        <v>3.1058868272618667E-2</v>
      </c>
      <c r="AE169">
        <f t="shared" si="75"/>
        <v>8.600379684007875E-2</v>
      </c>
      <c r="AF169">
        <f t="shared" si="76"/>
        <v>0.14287694105163726</v>
      </c>
      <c r="AG169">
        <f t="shared" si="77"/>
        <v>0.10122247999707089</v>
      </c>
      <c r="AH169">
        <f t="shared" si="78"/>
        <v>8.7383746611210386E-2</v>
      </c>
      <c r="AI169">
        <f t="shared" si="79"/>
        <v>9.8580513528234381E-2</v>
      </c>
      <c r="AJ169">
        <f t="shared" si="80"/>
        <v>1</v>
      </c>
      <c r="AL169">
        <f t="shared" si="64"/>
        <v>9</v>
      </c>
      <c r="AM169">
        <f t="shared" si="65"/>
        <v>2025</v>
      </c>
      <c r="AN169">
        <f t="shared" si="66"/>
        <v>0.22384127905215892</v>
      </c>
      <c r="AO169">
        <f t="shared" si="67"/>
        <v>0.25305596818266074</v>
      </c>
      <c r="AP169">
        <f t="shared" si="68"/>
        <v>0.14287694105163726</v>
      </c>
      <c r="AQ169">
        <f t="shared" si="69"/>
        <v>0.18722627683714965</v>
      </c>
      <c r="AR169">
        <f t="shared" si="70"/>
        <v>0.21702312841206345</v>
      </c>
    </row>
    <row r="170" spans="1:44" x14ac:dyDescent="0.2">
      <c r="A170">
        <v>45923</v>
      </c>
      <c r="B170" t="s">
        <v>344</v>
      </c>
      <c r="C170">
        <v>1342.6526240000001</v>
      </c>
      <c r="D170">
        <v>349.282802</v>
      </c>
      <c r="E170">
        <v>643.14207399999998</v>
      </c>
      <c r="F170">
        <v>35.423999999999999</v>
      </c>
      <c r="G170">
        <v>93.040822000000006</v>
      </c>
      <c r="H170">
        <v>134.83173199999999</v>
      </c>
      <c r="I170">
        <v>86.931194000000005</v>
      </c>
      <c r="J170">
        <v>1567.8923339999999</v>
      </c>
      <c r="K170">
        <v>1567.8923339999999</v>
      </c>
      <c r="L170">
        <v>1625.4704710000001</v>
      </c>
      <c r="M170">
        <v>57.578136999999998</v>
      </c>
      <c r="N170">
        <v>3512.8185480000002</v>
      </c>
      <c r="O170">
        <v>200.20517100000001</v>
      </c>
      <c r="P170">
        <v>552.52647100000002</v>
      </c>
      <c r="Q170">
        <v>915.56185800000003</v>
      </c>
      <c r="R170">
        <v>251.81198900000001</v>
      </c>
      <c r="S170">
        <v>650.31054900000004</v>
      </c>
      <c r="T170">
        <v>560.86889499999995</v>
      </c>
      <c r="U170">
        <v>633.34560399999998</v>
      </c>
      <c r="V170">
        <v>6423.3635059999997</v>
      </c>
      <c r="X170">
        <f t="shared" si="62"/>
        <v>45923</v>
      </c>
      <c r="Y170">
        <f t="shared" si="63"/>
        <v>0.20902641159041391</v>
      </c>
      <c r="Z170">
        <f t="shared" si="81"/>
        <v>0.24409210727922331</v>
      </c>
      <c r="AA170">
        <f t="shared" si="71"/>
        <v>0.25305596818266074</v>
      </c>
      <c r="AB170">
        <f t="shared" si="72"/>
        <v>8.9638609034374019E-3</v>
      </c>
      <c r="AC170">
        <f t="shared" si="73"/>
        <v>0.54688148113036283</v>
      </c>
      <c r="AD170">
        <f t="shared" si="74"/>
        <v>3.1168276684480078E-2</v>
      </c>
      <c r="AE170">
        <f t="shared" si="75"/>
        <v>8.6018247368982087E-2</v>
      </c>
      <c r="AF170">
        <f t="shared" si="76"/>
        <v>0.14253620508084011</v>
      </c>
      <c r="AG170">
        <f t="shared" si="77"/>
        <v>0.1012414365764216</v>
      </c>
      <c r="AH170">
        <f t="shared" si="78"/>
        <v>8.731700992417725E-2</v>
      </c>
      <c r="AI170">
        <f t="shared" si="79"/>
        <v>9.8600305495461713E-2</v>
      </c>
      <c r="AJ170">
        <f t="shared" si="80"/>
        <v>1</v>
      </c>
      <c r="AL170">
        <f t="shared" si="64"/>
        <v>9</v>
      </c>
      <c r="AM170">
        <f t="shared" si="65"/>
        <v>2025</v>
      </c>
      <c r="AN170">
        <f t="shared" si="66"/>
        <v>0.21799027249385131</v>
      </c>
      <c r="AO170">
        <f t="shared" si="67"/>
        <v>0.25305596818266074</v>
      </c>
      <c r="AP170">
        <f t="shared" si="68"/>
        <v>0.14253620508084011</v>
      </c>
      <c r="AQ170">
        <f t="shared" si="69"/>
        <v>0.18725968394540368</v>
      </c>
      <c r="AR170">
        <f t="shared" si="70"/>
        <v>0.21708559210411904</v>
      </c>
    </row>
    <row r="171" spans="1:44" x14ac:dyDescent="0.2">
      <c r="A171">
        <v>45924</v>
      </c>
      <c r="B171" t="s">
        <v>344</v>
      </c>
      <c r="C171">
        <v>1359.0290480000001</v>
      </c>
      <c r="D171">
        <v>353.44932499999999</v>
      </c>
      <c r="E171">
        <v>656.569885</v>
      </c>
      <c r="F171">
        <v>36.094451999999997</v>
      </c>
      <c r="G171">
        <v>92.215038000000007</v>
      </c>
      <c r="H171">
        <v>133.67109600000001</v>
      </c>
      <c r="I171">
        <v>87.029252</v>
      </c>
      <c r="J171">
        <v>1553.813322</v>
      </c>
      <c r="K171">
        <v>1553.813322</v>
      </c>
      <c r="L171">
        <v>1625.770471</v>
      </c>
      <c r="M171">
        <v>71.957149000000001</v>
      </c>
      <c r="N171">
        <v>3510.5211359999998</v>
      </c>
      <c r="O171">
        <v>200.86251799999999</v>
      </c>
      <c r="P171">
        <v>552.47398499999997</v>
      </c>
      <c r="Q171">
        <v>912.39149099999997</v>
      </c>
      <c r="R171">
        <v>251.821989</v>
      </c>
      <c r="S171">
        <v>650.50164700000005</v>
      </c>
      <c r="T171">
        <v>560.60864100000003</v>
      </c>
      <c r="U171">
        <v>633.68285400000002</v>
      </c>
      <c r="V171">
        <v>6423.3635059999997</v>
      </c>
      <c r="X171">
        <f t="shared" si="62"/>
        <v>45924</v>
      </c>
      <c r="Y171">
        <f t="shared" si="63"/>
        <v>0.21157592073538181</v>
      </c>
      <c r="Z171">
        <f t="shared" si="81"/>
        <v>0.24190026308624732</v>
      </c>
      <c r="AA171">
        <f t="shared" si="71"/>
        <v>0.25310267268563957</v>
      </c>
      <c r="AB171">
        <f t="shared" si="72"/>
        <v>1.1202409599392211E-2</v>
      </c>
      <c r="AC171">
        <f t="shared" si="73"/>
        <v>0.54652381617837087</v>
      </c>
      <c r="AD171">
        <f t="shared" si="74"/>
        <v>3.1270613567545465E-2</v>
      </c>
      <c r="AE171">
        <f t="shared" si="75"/>
        <v>8.6010076260504262E-2</v>
      </c>
      <c r="AF171">
        <f t="shared" si="76"/>
        <v>0.14204263703085529</v>
      </c>
      <c r="AG171">
        <f t="shared" si="77"/>
        <v>0.10127118703345575</v>
      </c>
      <c r="AH171">
        <f t="shared" si="78"/>
        <v>8.7276493145116429E-2</v>
      </c>
      <c r="AI171">
        <f t="shared" si="79"/>
        <v>9.8652809140893735E-2</v>
      </c>
      <c r="AJ171">
        <f t="shared" si="80"/>
        <v>1</v>
      </c>
      <c r="AL171">
        <f t="shared" si="64"/>
        <v>9</v>
      </c>
      <c r="AM171">
        <f t="shared" si="65"/>
        <v>2025</v>
      </c>
      <c r="AN171">
        <f t="shared" si="66"/>
        <v>0.22277833033477401</v>
      </c>
      <c r="AO171">
        <f t="shared" si="67"/>
        <v>0.25310267268563957</v>
      </c>
      <c r="AP171">
        <f t="shared" si="68"/>
        <v>0.14204263703085529</v>
      </c>
      <c r="AQ171">
        <f t="shared" si="69"/>
        <v>0.18728126329396</v>
      </c>
      <c r="AR171">
        <f t="shared" si="70"/>
        <v>0.21719991585355564</v>
      </c>
    </row>
    <row r="172" spans="1:44" x14ac:dyDescent="0.2">
      <c r="A172">
        <v>45925</v>
      </c>
      <c r="B172" t="s">
        <v>344</v>
      </c>
      <c r="C172">
        <v>1364.8077790000002</v>
      </c>
      <c r="D172">
        <v>349.99965200000003</v>
      </c>
      <c r="E172">
        <v>665.13753199999996</v>
      </c>
      <c r="F172">
        <v>38.323312999999999</v>
      </c>
      <c r="G172">
        <v>94.649045000000001</v>
      </c>
      <c r="H172">
        <v>130.258385</v>
      </c>
      <c r="I172">
        <v>86.439852000000002</v>
      </c>
      <c r="J172">
        <v>1561.434201</v>
      </c>
      <c r="K172">
        <v>1561.434201</v>
      </c>
      <c r="L172">
        <v>1630.3913500000001</v>
      </c>
      <c r="M172">
        <v>68.957149000000001</v>
      </c>
      <c r="N172">
        <v>3530.1215259999994</v>
      </c>
      <c r="O172">
        <v>202.754491</v>
      </c>
      <c r="P172">
        <v>561.24064799999996</v>
      </c>
      <c r="Q172">
        <v>912.89500199999998</v>
      </c>
      <c r="R172">
        <v>251.96572900000001</v>
      </c>
      <c r="S172">
        <v>652.398597</v>
      </c>
      <c r="T172">
        <v>560.45488799999998</v>
      </c>
      <c r="U172">
        <v>640.37789999999995</v>
      </c>
      <c r="V172">
        <v>6456.3635060000006</v>
      </c>
      <c r="X172">
        <f t="shared" si="62"/>
        <v>45925</v>
      </c>
      <c r="Y172">
        <f t="shared" si="63"/>
        <v>0.21138955043836408</v>
      </c>
      <c r="Z172">
        <f t="shared" si="81"/>
        <v>0.24184422075196579</v>
      </c>
      <c r="AA172">
        <f t="shared" si="71"/>
        <v>0.2525247143356863</v>
      </c>
      <c r="AB172">
        <f t="shared" si="72"/>
        <v>1.0680493583720469E-2</v>
      </c>
      <c r="AC172">
        <f t="shared" si="73"/>
        <v>0.54676622880966996</v>
      </c>
      <c r="AD172">
        <f t="shared" si="74"/>
        <v>3.1403822106914683E-2</v>
      </c>
      <c r="AE172">
        <f t="shared" si="75"/>
        <v>8.6928291363773141E-2</v>
      </c>
      <c r="AF172">
        <f t="shared" si="76"/>
        <v>0.14139461031765516</v>
      </c>
      <c r="AG172">
        <f t="shared" si="77"/>
        <v>0.10104737696285467</v>
      </c>
      <c r="AH172">
        <f t="shared" si="78"/>
        <v>8.6806588179113589E-2</v>
      </c>
      <c r="AI172">
        <f t="shared" si="79"/>
        <v>9.9185539879358811E-2</v>
      </c>
      <c r="AJ172">
        <f t="shared" si="80"/>
        <v>1</v>
      </c>
      <c r="AL172">
        <f t="shared" si="64"/>
        <v>9</v>
      </c>
      <c r="AM172">
        <f t="shared" si="65"/>
        <v>2025</v>
      </c>
      <c r="AN172">
        <f t="shared" si="66"/>
        <v>0.22207004402208455</v>
      </c>
      <c r="AO172">
        <f t="shared" si="67"/>
        <v>0.2525247143356863</v>
      </c>
      <c r="AP172">
        <f t="shared" si="68"/>
        <v>0.14139461031765516</v>
      </c>
      <c r="AQ172">
        <f t="shared" si="69"/>
        <v>0.18797566832662782</v>
      </c>
      <c r="AR172">
        <f t="shared" si="70"/>
        <v>0.2173959501653871</v>
      </c>
    </row>
    <row r="173" spans="1:44" x14ac:dyDescent="0.2">
      <c r="A173">
        <v>45926</v>
      </c>
      <c r="B173" t="s">
        <v>344</v>
      </c>
      <c r="C173">
        <v>1356.4856239999999</v>
      </c>
      <c r="D173">
        <v>349.94584300000002</v>
      </c>
      <c r="E173">
        <v>662.05215699999997</v>
      </c>
      <c r="F173">
        <v>37.869548000000002</v>
      </c>
      <c r="G173">
        <v>93.690747999999999</v>
      </c>
      <c r="H173">
        <v>125.627476</v>
      </c>
      <c r="I173">
        <v>87.299852000000001</v>
      </c>
      <c r="J173">
        <v>1568.8651480000001</v>
      </c>
      <c r="K173">
        <v>1568.8651480000001</v>
      </c>
      <c r="L173">
        <v>1630.3913500000001</v>
      </c>
      <c r="M173">
        <v>61.526201999999998</v>
      </c>
      <c r="N173">
        <v>3531.0127339999999</v>
      </c>
      <c r="O173">
        <v>204.35255000000001</v>
      </c>
      <c r="P173">
        <v>560.86600999999996</v>
      </c>
      <c r="Q173">
        <v>911.98559999999998</v>
      </c>
      <c r="R173">
        <v>251.57412600000001</v>
      </c>
      <c r="S173">
        <v>652.60427100000004</v>
      </c>
      <c r="T173">
        <v>560.12038199999995</v>
      </c>
      <c r="U173">
        <v>641.08392100000003</v>
      </c>
      <c r="V173">
        <v>6456.3635059999997</v>
      </c>
      <c r="X173">
        <f t="shared" si="62"/>
        <v>45926</v>
      </c>
      <c r="Y173">
        <f t="shared" si="63"/>
        <v>0.21010056554891876</v>
      </c>
      <c r="Z173">
        <f t="shared" si="81"/>
        <v>0.24299517004301713</v>
      </c>
      <c r="AA173">
        <f t="shared" si="71"/>
        <v>0.2525247143356863</v>
      </c>
      <c r="AB173">
        <f t="shared" si="72"/>
        <v>9.5295442926691988E-3</v>
      </c>
      <c r="AC173">
        <f t="shared" si="73"/>
        <v>0.54690426440806417</v>
      </c>
      <c r="AD173">
        <f t="shared" si="74"/>
        <v>3.1651338994480714E-2</v>
      </c>
      <c r="AE173">
        <f t="shared" si="75"/>
        <v>8.687026520095692E-2</v>
      </c>
      <c r="AF173">
        <f t="shared" si="76"/>
        <v>0.14125375672427326</v>
      </c>
      <c r="AG173">
        <f t="shared" si="77"/>
        <v>0.10107923297588878</v>
      </c>
      <c r="AH173">
        <f t="shared" si="78"/>
        <v>8.6754777899272759E-2</v>
      </c>
      <c r="AI173">
        <f t="shared" si="79"/>
        <v>9.9294892613191729E-2</v>
      </c>
      <c r="AJ173">
        <f t="shared" si="80"/>
        <v>1</v>
      </c>
      <c r="AL173">
        <f t="shared" si="64"/>
        <v>9</v>
      </c>
      <c r="AM173">
        <f t="shared" si="65"/>
        <v>2025</v>
      </c>
      <c r="AN173">
        <f t="shared" si="66"/>
        <v>0.21963010984158796</v>
      </c>
      <c r="AO173">
        <f t="shared" si="67"/>
        <v>0.2525247143356863</v>
      </c>
      <c r="AP173">
        <f t="shared" si="68"/>
        <v>0.14125375672427326</v>
      </c>
      <c r="AQ173">
        <f t="shared" si="69"/>
        <v>0.1879494981768457</v>
      </c>
      <c r="AR173">
        <f t="shared" si="70"/>
        <v>0.21770100950694521</v>
      </c>
    </row>
    <row r="174" spans="1:44" x14ac:dyDescent="0.2">
      <c r="A174">
        <v>45929</v>
      </c>
      <c r="B174" t="s">
        <v>344</v>
      </c>
      <c r="C174">
        <v>1369.0385510000001</v>
      </c>
      <c r="D174">
        <v>359.19977299999999</v>
      </c>
      <c r="E174">
        <v>665.45199200000002</v>
      </c>
      <c r="F174">
        <v>39.959463999999997</v>
      </c>
      <c r="G174">
        <v>93.529884999999993</v>
      </c>
      <c r="H174">
        <v>123.93995099999999</v>
      </c>
      <c r="I174">
        <v>86.957486000000003</v>
      </c>
      <c r="J174">
        <v>1554.002152</v>
      </c>
      <c r="K174">
        <v>1554.002152</v>
      </c>
      <c r="L174">
        <v>1630.3913500000001</v>
      </c>
      <c r="M174">
        <v>76.389197999999993</v>
      </c>
      <c r="N174">
        <v>3533.322803</v>
      </c>
      <c r="O174">
        <v>204.74285900000001</v>
      </c>
      <c r="P174">
        <v>561.91487400000005</v>
      </c>
      <c r="Q174">
        <v>912.76468899999998</v>
      </c>
      <c r="R174">
        <v>250.990126</v>
      </c>
      <c r="S174">
        <v>653.26300000000003</v>
      </c>
      <c r="T174">
        <v>559.82170199999996</v>
      </c>
      <c r="U174">
        <v>640.81567900000005</v>
      </c>
      <c r="V174">
        <v>6456.3635060000006</v>
      </c>
      <c r="X174">
        <f t="shared" si="62"/>
        <v>45929</v>
      </c>
      <c r="Y174">
        <f t="shared" si="63"/>
        <v>0.21204483758198109</v>
      </c>
      <c r="Z174">
        <f t="shared" si="81"/>
        <v>0.24069310077659681</v>
      </c>
      <c r="AA174">
        <f t="shared" si="71"/>
        <v>0.2525247143356863</v>
      </c>
      <c r="AB174">
        <f t="shared" si="72"/>
        <v>1.1831613559089463E-2</v>
      </c>
      <c r="AC174">
        <f t="shared" si="73"/>
        <v>0.54726206164142199</v>
      </c>
      <c r="AD174">
        <f t="shared" si="74"/>
        <v>3.171179237503112E-2</v>
      </c>
      <c r="AE174">
        <f t="shared" si="75"/>
        <v>8.7032719498802022E-2</v>
      </c>
      <c r="AF174">
        <f t="shared" si="76"/>
        <v>0.14137442666475539</v>
      </c>
      <c r="AG174">
        <f t="shared" si="77"/>
        <v>0.10118126084333889</v>
      </c>
      <c r="AH174">
        <f t="shared" si="78"/>
        <v>8.670851656350341E-2</v>
      </c>
      <c r="AI174">
        <f t="shared" si="79"/>
        <v>9.925334569599123E-2</v>
      </c>
      <c r="AJ174">
        <f t="shared" si="80"/>
        <v>1</v>
      </c>
      <c r="AL174">
        <f t="shared" si="64"/>
        <v>9</v>
      </c>
      <c r="AM174">
        <f t="shared" si="65"/>
        <v>2025</v>
      </c>
      <c r="AN174">
        <f t="shared" si="66"/>
        <v>0.22387645114107055</v>
      </c>
      <c r="AO174">
        <f t="shared" si="67"/>
        <v>0.2525247143356863</v>
      </c>
      <c r="AP174">
        <f t="shared" si="68"/>
        <v>0.14137442666475539</v>
      </c>
      <c r="AQ174">
        <f t="shared" si="69"/>
        <v>0.18821398034214093</v>
      </c>
      <c r="AR174">
        <f t="shared" si="70"/>
        <v>0.21767365463452576</v>
      </c>
    </row>
    <row r="175" spans="1:44" x14ac:dyDescent="0.2">
      <c r="A175">
        <v>45930</v>
      </c>
      <c r="B175" t="s">
        <v>344</v>
      </c>
      <c r="C175">
        <v>1374.3397479999999</v>
      </c>
      <c r="D175">
        <v>375.77107999999998</v>
      </c>
      <c r="E175">
        <v>648.99592299999995</v>
      </c>
      <c r="F175">
        <v>40.922635999999997</v>
      </c>
      <c r="G175">
        <v>96.462509999999995</v>
      </c>
      <c r="H175">
        <v>124.65865100000001</v>
      </c>
      <c r="I175">
        <v>87.528948</v>
      </c>
      <c r="J175">
        <v>1554.322152</v>
      </c>
      <c r="K175">
        <v>1554.322152</v>
      </c>
      <c r="L175">
        <v>1630.71135</v>
      </c>
      <c r="M175">
        <v>76.389197999999993</v>
      </c>
      <c r="N175">
        <v>3527.7016060000005</v>
      </c>
      <c r="O175">
        <v>203.337818</v>
      </c>
      <c r="P175">
        <v>561.93865800000003</v>
      </c>
      <c r="Q175">
        <v>908.08707400000003</v>
      </c>
      <c r="R175">
        <v>250.77312599999999</v>
      </c>
      <c r="S175">
        <v>653.41499999999996</v>
      </c>
      <c r="T175">
        <v>559.61593100000005</v>
      </c>
      <c r="U175">
        <v>641.30712500000004</v>
      </c>
      <c r="V175">
        <v>6456.3635059999997</v>
      </c>
      <c r="X175">
        <f t="shared" si="62"/>
        <v>45930</v>
      </c>
      <c r="Y175">
        <f t="shared" si="63"/>
        <v>0.21286591851942729</v>
      </c>
      <c r="Z175">
        <f t="shared" si="81"/>
        <v>0.24074266428083613</v>
      </c>
      <c r="AA175">
        <f t="shared" si="71"/>
        <v>0.25257427783992559</v>
      </c>
      <c r="AB175">
        <f t="shared" si="72"/>
        <v>1.1831613559089465E-2</v>
      </c>
      <c r="AC175">
        <f t="shared" si="73"/>
        <v>0.54639141719973672</v>
      </c>
      <c r="AD175">
        <f t="shared" si="74"/>
        <v>3.149417126390653E-2</v>
      </c>
      <c r="AE175">
        <f t="shared" si="75"/>
        <v>8.7036403306254617E-2</v>
      </c>
      <c r="AF175">
        <f t="shared" si="76"/>
        <v>0.14064992981824839</v>
      </c>
      <c r="AG175">
        <f t="shared" si="77"/>
        <v>0.10120480350785255</v>
      </c>
      <c r="AH175">
        <f t="shared" si="78"/>
        <v>8.6676645526532106E-2</v>
      </c>
      <c r="AI175">
        <f t="shared" si="79"/>
        <v>9.9329463776942434E-2</v>
      </c>
      <c r="AJ175">
        <f t="shared" si="80"/>
        <v>1</v>
      </c>
      <c r="AL175">
        <f t="shared" si="64"/>
        <v>9</v>
      </c>
      <c r="AM175">
        <f t="shared" si="65"/>
        <v>2025</v>
      </c>
      <c r="AN175">
        <f t="shared" si="66"/>
        <v>0.22469753207851675</v>
      </c>
      <c r="AO175">
        <f t="shared" si="67"/>
        <v>0.25257427783992559</v>
      </c>
      <c r="AP175">
        <f t="shared" si="68"/>
        <v>0.14064992981824839</v>
      </c>
      <c r="AQ175">
        <f t="shared" si="69"/>
        <v>0.18824120681410716</v>
      </c>
      <c r="AR175">
        <f t="shared" si="70"/>
        <v>0.21750028056738108</v>
      </c>
    </row>
    <row r="176" spans="1:44" x14ac:dyDescent="0.2">
      <c r="A176">
        <v>45931</v>
      </c>
      <c r="B176" t="s">
        <v>344</v>
      </c>
      <c r="C176">
        <v>1374.3233290000003</v>
      </c>
      <c r="D176">
        <v>360.22612800000002</v>
      </c>
      <c r="E176">
        <v>664.29214100000002</v>
      </c>
      <c r="F176">
        <v>37.582141</v>
      </c>
      <c r="G176">
        <v>96.953867000000002</v>
      </c>
      <c r="H176">
        <v>127.59143299999999</v>
      </c>
      <c r="I176">
        <v>87.677619000000007</v>
      </c>
      <c r="J176">
        <v>1555.3471440000001</v>
      </c>
      <c r="K176">
        <v>1555.3471440000001</v>
      </c>
      <c r="L176">
        <v>1630.71135</v>
      </c>
      <c r="M176">
        <v>75.364205999999996</v>
      </c>
      <c r="N176">
        <v>3526.6930330000005</v>
      </c>
      <c r="O176">
        <v>203.88879499999999</v>
      </c>
      <c r="P176">
        <v>562.29718100000002</v>
      </c>
      <c r="Q176">
        <v>906.22810700000002</v>
      </c>
      <c r="R176">
        <v>250.293093</v>
      </c>
      <c r="S176">
        <v>653.43650000000002</v>
      </c>
      <c r="T176">
        <v>559.51316699999995</v>
      </c>
      <c r="U176">
        <v>641.32928300000003</v>
      </c>
      <c r="V176">
        <v>6456.3635060000006</v>
      </c>
      <c r="X176">
        <f t="shared" si="62"/>
        <v>45931</v>
      </c>
      <c r="Y176">
        <f t="shared" si="63"/>
        <v>0.21286337544700201</v>
      </c>
      <c r="Z176">
        <f t="shared" si="81"/>
        <v>0.24090142114126495</v>
      </c>
      <c r="AA176">
        <f t="shared" si="71"/>
        <v>0.25257427783992553</v>
      </c>
      <c r="AB176">
        <f t="shared" si="72"/>
        <v>1.1672856698660607E-2</v>
      </c>
      <c r="AC176">
        <f t="shared" si="73"/>
        <v>0.54623520341173304</v>
      </c>
      <c r="AD176">
        <f t="shared" si="74"/>
        <v>3.1579509860391673E-2</v>
      </c>
      <c r="AE176">
        <f t="shared" si="75"/>
        <v>8.709193348197454E-2</v>
      </c>
      <c r="AF176">
        <f t="shared" si="76"/>
        <v>0.14036200194704462</v>
      </c>
      <c r="AG176">
        <f t="shared" si="77"/>
        <v>0.10120813355579363</v>
      </c>
      <c r="AH176">
        <f t="shared" si="78"/>
        <v>8.6660728826689445E-2</v>
      </c>
      <c r="AI176">
        <f t="shared" si="79"/>
        <v>9.9332895739839097E-2</v>
      </c>
      <c r="AJ176">
        <f t="shared" si="80"/>
        <v>1</v>
      </c>
      <c r="AL176">
        <f t="shared" si="64"/>
        <v>10</v>
      </c>
      <c r="AM176">
        <f t="shared" si="65"/>
        <v>2025</v>
      </c>
      <c r="AN176">
        <f t="shared" si="66"/>
        <v>0.22453623214566262</v>
      </c>
      <c r="AO176">
        <f t="shared" si="67"/>
        <v>0.25257427783992553</v>
      </c>
      <c r="AP176">
        <f t="shared" si="68"/>
        <v>0.14036200194704462</v>
      </c>
      <c r="AQ176">
        <f t="shared" si="69"/>
        <v>0.18830006703776817</v>
      </c>
      <c r="AR176">
        <f t="shared" si="70"/>
        <v>0.21757313442692022</v>
      </c>
    </row>
    <row r="177" spans="1:44" x14ac:dyDescent="0.2">
      <c r="A177">
        <v>45932</v>
      </c>
      <c r="B177" t="s">
        <v>344</v>
      </c>
      <c r="C177">
        <v>1366.8979410000002</v>
      </c>
      <c r="D177">
        <v>339.96562799999998</v>
      </c>
      <c r="E177">
        <v>672.24988900000005</v>
      </c>
      <c r="F177">
        <v>36.957774000000001</v>
      </c>
      <c r="G177">
        <v>98.445430000000002</v>
      </c>
      <c r="H177">
        <v>130.07343299999999</v>
      </c>
      <c r="I177">
        <v>89.205787000000001</v>
      </c>
      <c r="J177">
        <v>1560.0734090000001</v>
      </c>
      <c r="K177">
        <v>1560.0734090000001</v>
      </c>
      <c r="L177">
        <v>1630.3876150000001</v>
      </c>
      <c r="M177">
        <v>70.314205999999999</v>
      </c>
      <c r="N177">
        <v>3532.3921559999999</v>
      </c>
      <c r="O177">
        <v>206.10681</v>
      </c>
      <c r="P177">
        <v>563.07794999999999</v>
      </c>
      <c r="Q177">
        <v>901.03408100000001</v>
      </c>
      <c r="R177">
        <v>244.815091</v>
      </c>
      <c r="S177">
        <v>654.65378199999998</v>
      </c>
      <c r="T177">
        <v>559.39313600000003</v>
      </c>
      <c r="U177">
        <v>648.126397</v>
      </c>
      <c r="V177">
        <v>6459.3635059999997</v>
      </c>
      <c r="X177">
        <f t="shared" si="62"/>
        <v>45932</v>
      </c>
      <c r="Y177">
        <f t="shared" si="63"/>
        <v>0.21161495861477844</v>
      </c>
      <c r="Z177">
        <f t="shared" si="81"/>
        <v>0.24152122845399129</v>
      </c>
      <c r="AA177">
        <f t="shared" si="71"/>
        <v>0.25240685301044896</v>
      </c>
      <c r="AB177">
        <f t="shared" si="72"/>
        <v>1.0885624556457653E-2</v>
      </c>
      <c r="AC177">
        <f t="shared" si="73"/>
        <v>0.54686381293123032</v>
      </c>
      <c r="AD177">
        <f t="shared" si="74"/>
        <v>3.1908222816156837E-2</v>
      </c>
      <c r="AE177">
        <f t="shared" si="75"/>
        <v>8.7172358310066603E-2</v>
      </c>
      <c r="AF177">
        <f t="shared" si="76"/>
        <v>0.13949270391162286</v>
      </c>
      <c r="AG177">
        <f t="shared" si="77"/>
        <v>0.10134958055726427</v>
      </c>
      <c r="AH177">
        <f t="shared" si="78"/>
        <v>8.6601897459461549E-2</v>
      </c>
      <c r="AI177">
        <f t="shared" si="79"/>
        <v>0.10033904987665825</v>
      </c>
      <c r="AJ177">
        <f t="shared" si="80"/>
        <v>1</v>
      </c>
      <c r="AL177">
        <f t="shared" si="64"/>
        <v>10</v>
      </c>
      <c r="AM177">
        <f t="shared" si="65"/>
        <v>2025</v>
      </c>
      <c r="AN177">
        <f t="shared" si="66"/>
        <v>0.22250058317123608</v>
      </c>
      <c r="AO177">
        <f t="shared" si="67"/>
        <v>0.25240685301044896</v>
      </c>
      <c r="AP177">
        <f t="shared" si="68"/>
        <v>0.13949270391162286</v>
      </c>
      <c r="AQ177">
        <f t="shared" si="69"/>
        <v>0.18852193886733087</v>
      </c>
      <c r="AR177">
        <f t="shared" si="70"/>
        <v>0.21884917015227662</v>
      </c>
    </row>
    <row r="178" spans="1:44" x14ac:dyDescent="0.2">
      <c r="A178">
        <v>45933</v>
      </c>
      <c r="B178" t="s">
        <v>344</v>
      </c>
      <c r="C178">
        <v>1364.0692689999998</v>
      </c>
      <c r="D178">
        <v>339.03048200000001</v>
      </c>
      <c r="E178">
        <v>670.38216799999998</v>
      </c>
      <c r="F178">
        <v>37.300603000000002</v>
      </c>
      <c r="G178">
        <v>96.077539000000002</v>
      </c>
      <c r="H178">
        <v>131.622028</v>
      </c>
      <c r="I178">
        <v>89.656448999999995</v>
      </c>
      <c r="J178">
        <v>1562.0734339999999</v>
      </c>
      <c r="K178">
        <v>1562.0734339999999</v>
      </c>
      <c r="L178">
        <v>1630.3876150000001</v>
      </c>
      <c r="M178">
        <v>68.314181000000005</v>
      </c>
      <c r="N178">
        <v>3533.2208030000002</v>
      </c>
      <c r="O178">
        <v>206.531588</v>
      </c>
      <c r="P178">
        <v>563.05915800000002</v>
      </c>
      <c r="Q178">
        <v>901.60924499999999</v>
      </c>
      <c r="R178">
        <v>243.68036699999999</v>
      </c>
      <c r="S178">
        <v>654.62444300000004</v>
      </c>
      <c r="T178">
        <v>559.31079899999997</v>
      </c>
      <c r="U178">
        <v>648.08556999999996</v>
      </c>
      <c r="V178">
        <v>6459.3635060000006</v>
      </c>
      <c r="X178">
        <f t="shared" si="62"/>
        <v>45933</v>
      </c>
      <c r="Y178">
        <f t="shared" si="63"/>
        <v>0.21117704054477465</v>
      </c>
      <c r="Z178">
        <f t="shared" si="81"/>
        <v>0.24183086035474155</v>
      </c>
      <c r="AA178">
        <f t="shared" si="71"/>
        <v>0.25240685301044891</v>
      </c>
      <c r="AB178">
        <f t="shared" si="72"/>
        <v>1.0575992655707337E-2</v>
      </c>
      <c r="AC178">
        <f t="shared" si="73"/>
        <v>0.54699209910048374</v>
      </c>
      <c r="AD178">
        <f t="shared" si="74"/>
        <v>3.1973984403905441E-2</v>
      </c>
      <c r="AE178">
        <f t="shared" si="75"/>
        <v>8.7169449045092953E-2</v>
      </c>
      <c r="AF178">
        <f t="shared" si="76"/>
        <v>0.13958174735986129</v>
      </c>
      <c r="AG178">
        <f t="shared" si="77"/>
        <v>0.10134503846887231</v>
      </c>
      <c r="AH178">
        <f t="shared" si="78"/>
        <v>8.6589150537892012E-2</v>
      </c>
      <c r="AI178">
        <f t="shared" si="79"/>
        <v>0.10033272928485965</v>
      </c>
      <c r="AJ178">
        <f t="shared" si="80"/>
        <v>1</v>
      </c>
      <c r="AL178">
        <f t="shared" si="64"/>
        <v>10</v>
      </c>
      <c r="AM178">
        <f t="shared" si="65"/>
        <v>2025</v>
      </c>
      <c r="AN178">
        <f t="shared" si="66"/>
        <v>0.22175303320048198</v>
      </c>
      <c r="AO178">
        <f t="shared" si="67"/>
        <v>0.25240685301044891</v>
      </c>
      <c r="AP178">
        <f t="shared" si="68"/>
        <v>0.13958174735986129</v>
      </c>
      <c r="AQ178">
        <f t="shared" si="69"/>
        <v>0.18851448751396527</v>
      </c>
      <c r="AR178">
        <f t="shared" si="70"/>
        <v>0.21889586422665711</v>
      </c>
    </row>
    <row r="179" spans="1:44" x14ac:dyDescent="0.2">
      <c r="A179">
        <v>45936</v>
      </c>
      <c r="B179" t="s">
        <v>344</v>
      </c>
      <c r="C179">
        <v>1362.0241609999998</v>
      </c>
      <c r="D179">
        <v>336.76618500000001</v>
      </c>
      <c r="E179">
        <v>673.62300800000003</v>
      </c>
      <c r="F179">
        <v>35.96284</v>
      </c>
      <c r="G179">
        <v>95.216052000000005</v>
      </c>
      <c r="H179">
        <v>130.73278300000001</v>
      </c>
      <c r="I179">
        <v>89.723292999999998</v>
      </c>
      <c r="J179">
        <v>1564.5404160000001</v>
      </c>
      <c r="K179">
        <v>1564.5404160000001</v>
      </c>
      <c r="L179">
        <v>1630.3876150000001</v>
      </c>
      <c r="M179">
        <v>65.847199000000003</v>
      </c>
      <c r="N179">
        <v>3532.7989289999996</v>
      </c>
      <c r="O179">
        <v>207.22242299999999</v>
      </c>
      <c r="P179">
        <v>563.38664400000005</v>
      </c>
      <c r="Q179">
        <v>899.99138700000003</v>
      </c>
      <c r="R179">
        <v>241.66336699999999</v>
      </c>
      <c r="S179">
        <v>654.73172999999997</v>
      </c>
      <c r="T179">
        <v>559.19710799999996</v>
      </c>
      <c r="U179">
        <v>648.26963699999999</v>
      </c>
      <c r="V179">
        <v>6459.3635060000006</v>
      </c>
      <c r="X179">
        <f t="shared" si="62"/>
        <v>45936</v>
      </c>
      <c r="Y179">
        <f t="shared" si="63"/>
        <v>0.21086042916377706</v>
      </c>
      <c r="Z179">
        <f t="shared" si="81"/>
        <v>0.24221278374358762</v>
      </c>
      <c r="AA179">
        <f t="shared" si="71"/>
        <v>0.25240685301044891</v>
      </c>
      <c r="AB179">
        <f t="shared" si="72"/>
        <v>1.019406926686129E-2</v>
      </c>
      <c r="AC179">
        <f t="shared" si="73"/>
        <v>0.54692678709263509</v>
      </c>
      <c r="AD179">
        <f t="shared" si="74"/>
        <v>3.2080935344096111E-2</v>
      </c>
      <c r="AE179">
        <f t="shared" si="75"/>
        <v>8.722014846767473E-2</v>
      </c>
      <c r="AF179">
        <f t="shared" si="76"/>
        <v>0.13933128026685793</v>
      </c>
      <c r="AG179">
        <f t="shared" si="77"/>
        <v>0.10136164800012107</v>
      </c>
      <c r="AH179">
        <f t="shared" si="78"/>
        <v>8.6571549577689907E-2</v>
      </c>
      <c r="AI179">
        <f t="shared" si="79"/>
        <v>0.10036122543619547</v>
      </c>
      <c r="AJ179">
        <f t="shared" si="80"/>
        <v>1</v>
      </c>
      <c r="AL179">
        <f t="shared" si="64"/>
        <v>10</v>
      </c>
      <c r="AM179">
        <f t="shared" si="65"/>
        <v>2025</v>
      </c>
      <c r="AN179">
        <f t="shared" si="66"/>
        <v>0.22105449843063835</v>
      </c>
      <c r="AO179">
        <f t="shared" si="67"/>
        <v>0.25240685301044891</v>
      </c>
      <c r="AP179">
        <f t="shared" si="68"/>
        <v>0.13933128026685793</v>
      </c>
      <c r="AQ179">
        <f t="shared" si="69"/>
        <v>0.1885817964677958</v>
      </c>
      <c r="AR179">
        <f t="shared" si="70"/>
        <v>0.21901371035798151</v>
      </c>
    </row>
    <row r="180" spans="1:44" x14ac:dyDescent="0.2">
      <c r="A180">
        <v>45937</v>
      </c>
      <c r="B180" t="s">
        <v>344</v>
      </c>
      <c r="C180">
        <v>1362.9817680000001</v>
      </c>
      <c r="D180">
        <v>333.68281100000002</v>
      </c>
      <c r="E180">
        <v>675.72300199999995</v>
      </c>
      <c r="F180">
        <v>36.549720000000001</v>
      </c>
      <c r="G180">
        <v>95.179505000000006</v>
      </c>
      <c r="H180">
        <v>131.83478299999999</v>
      </c>
      <c r="I180">
        <v>90.011947000000006</v>
      </c>
      <c r="J180">
        <v>1564.5404160000001</v>
      </c>
      <c r="K180">
        <v>1564.5404160000001</v>
      </c>
      <c r="L180">
        <v>1630.3876150000001</v>
      </c>
      <c r="M180">
        <v>65.847199000000003</v>
      </c>
      <c r="N180">
        <v>3531.8413219999998</v>
      </c>
      <c r="O180">
        <v>207.47668300000001</v>
      </c>
      <c r="P180">
        <v>563.42697399999997</v>
      </c>
      <c r="Q180">
        <v>898.76795700000002</v>
      </c>
      <c r="R180">
        <v>240.18136699999999</v>
      </c>
      <c r="S180">
        <v>654.80026399999997</v>
      </c>
      <c r="T180">
        <v>559.10053100000005</v>
      </c>
      <c r="U180">
        <v>648.268913</v>
      </c>
      <c r="V180">
        <v>6459.3635060000006</v>
      </c>
      <c r="X180">
        <f t="shared" si="62"/>
        <v>45937</v>
      </c>
      <c r="Y180">
        <f t="shared" si="63"/>
        <v>0.21100868014843072</v>
      </c>
      <c r="Z180">
        <f t="shared" si="81"/>
        <v>0.24221278374358762</v>
      </c>
      <c r="AA180">
        <f t="shared" si="71"/>
        <v>0.25240685301044891</v>
      </c>
      <c r="AB180">
        <f t="shared" si="72"/>
        <v>1.019406926686129E-2</v>
      </c>
      <c r="AC180">
        <f t="shared" si="73"/>
        <v>0.54677853610798155</v>
      </c>
      <c r="AD180">
        <f t="shared" si="74"/>
        <v>3.212029835560086E-2</v>
      </c>
      <c r="AE180">
        <f t="shared" si="75"/>
        <v>8.7226392116907733E-2</v>
      </c>
      <c r="AF180">
        <f t="shared" si="76"/>
        <v>0.13914187615624182</v>
      </c>
      <c r="AG180">
        <f t="shared" si="77"/>
        <v>0.10137225802383878</v>
      </c>
      <c r="AH180">
        <f t="shared" si="78"/>
        <v>8.6556598104543955E-2</v>
      </c>
      <c r="AI180">
        <f t="shared" si="79"/>
        <v>0.10036111335084846</v>
      </c>
      <c r="AJ180">
        <f t="shared" si="80"/>
        <v>1</v>
      </c>
      <c r="AL180">
        <f t="shared" si="64"/>
        <v>10</v>
      </c>
      <c r="AM180">
        <f t="shared" si="65"/>
        <v>2025</v>
      </c>
      <c r="AN180">
        <f t="shared" si="66"/>
        <v>0.221202749415292</v>
      </c>
      <c r="AO180">
        <f t="shared" si="67"/>
        <v>0.25240685301044891</v>
      </c>
      <c r="AP180">
        <f t="shared" si="68"/>
        <v>0.13914187615624182</v>
      </c>
      <c r="AQ180">
        <f t="shared" si="69"/>
        <v>0.1885986501407465</v>
      </c>
      <c r="AR180">
        <f t="shared" si="70"/>
        <v>0.21903800981099331</v>
      </c>
    </row>
    <row r="181" spans="1:44" x14ac:dyDescent="0.2">
      <c r="A181">
        <v>45938</v>
      </c>
      <c r="B181" t="s">
        <v>344</v>
      </c>
      <c r="C181">
        <v>1362.7881689999999</v>
      </c>
      <c r="D181">
        <v>340.78660600000001</v>
      </c>
      <c r="E181">
        <v>675.56051400000001</v>
      </c>
      <c r="F181">
        <v>36.179233000000004</v>
      </c>
      <c r="G181">
        <v>94.349879999999999</v>
      </c>
      <c r="H181">
        <v>125.85570300000001</v>
      </c>
      <c r="I181">
        <v>90.056233000000006</v>
      </c>
      <c r="J181">
        <v>1563.7204039999999</v>
      </c>
      <c r="K181">
        <v>1563.7204039999999</v>
      </c>
      <c r="L181">
        <v>1630.3876150000001</v>
      </c>
      <c r="M181">
        <v>66.667210999999995</v>
      </c>
      <c r="N181">
        <v>3532.8549330000001</v>
      </c>
      <c r="O181">
        <v>208.23802000000001</v>
      </c>
      <c r="P181">
        <v>563.28227400000003</v>
      </c>
      <c r="Q181">
        <v>899.39648099999999</v>
      </c>
      <c r="R181">
        <v>240.17436699999999</v>
      </c>
      <c r="S181">
        <v>654.84731399999998</v>
      </c>
      <c r="T181">
        <v>558.84390800000006</v>
      </c>
      <c r="U181">
        <v>648.24693600000001</v>
      </c>
      <c r="V181">
        <v>6459.3635060000006</v>
      </c>
      <c r="X181">
        <f t="shared" si="62"/>
        <v>45938</v>
      </c>
      <c r="Y181">
        <f t="shared" si="63"/>
        <v>0.21097870830990198</v>
      </c>
      <c r="Z181">
        <f t="shared" si="81"/>
        <v>0.24208583439335543</v>
      </c>
      <c r="AA181">
        <f t="shared" si="71"/>
        <v>0.25240685301044891</v>
      </c>
      <c r="AB181">
        <f t="shared" si="72"/>
        <v>1.0321018617093445E-2</v>
      </c>
      <c r="AC181">
        <f t="shared" si="73"/>
        <v>0.54693545729674242</v>
      </c>
      <c r="AD181">
        <f t="shared" si="74"/>
        <v>3.2238163993491158E-2</v>
      </c>
      <c r="AE181">
        <f t="shared" si="75"/>
        <v>8.7203990528908315E-2</v>
      </c>
      <c r="AF181">
        <f t="shared" si="76"/>
        <v>0.13923918048033135</v>
      </c>
      <c r="AG181">
        <f t="shared" si="77"/>
        <v>0.10137954202325394</v>
      </c>
      <c r="AH181">
        <f t="shared" si="78"/>
        <v>8.6516869267521293E-2</v>
      </c>
      <c r="AI181">
        <f t="shared" si="79"/>
        <v>0.10035771100323641</v>
      </c>
      <c r="AJ181">
        <f t="shared" si="80"/>
        <v>1</v>
      </c>
      <c r="AL181">
        <f t="shared" si="64"/>
        <v>10</v>
      </c>
      <c r="AM181">
        <f t="shared" si="65"/>
        <v>2025</v>
      </c>
      <c r="AN181">
        <f t="shared" si="66"/>
        <v>0.22129972692699543</v>
      </c>
      <c r="AO181">
        <f t="shared" si="67"/>
        <v>0.25240685301044891</v>
      </c>
      <c r="AP181">
        <f t="shared" si="68"/>
        <v>0.13923918048033135</v>
      </c>
      <c r="AQ181">
        <f t="shared" si="69"/>
        <v>0.18858353255216226</v>
      </c>
      <c r="AR181">
        <f t="shared" si="70"/>
        <v>0.21911274426424887</v>
      </c>
    </row>
    <row r="182" spans="1:44" x14ac:dyDescent="0.2">
      <c r="A182">
        <v>45939</v>
      </c>
      <c r="B182" t="s">
        <v>344</v>
      </c>
      <c r="C182">
        <v>1385.7953499999999</v>
      </c>
      <c r="D182">
        <v>357.057121</v>
      </c>
      <c r="E182">
        <v>682.556962</v>
      </c>
      <c r="F182">
        <v>36.308030000000002</v>
      </c>
      <c r="G182">
        <v>96.001508999999999</v>
      </c>
      <c r="H182">
        <v>123.966645</v>
      </c>
      <c r="I182">
        <v>89.905083000000005</v>
      </c>
      <c r="J182">
        <v>1557.6537740000001</v>
      </c>
      <c r="K182">
        <v>1557.6537740000001</v>
      </c>
      <c r="L182">
        <v>1632.870985</v>
      </c>
      <c r="M182">
        <v>75.217211000000006</v>
      </c>
      <c r="N182">
        <v>3543.9143819999999</v>
      </c>
      <c r="O182">
        <v>209.46656999999999</v>
      </c>
      <c r="P182">
        <v>563.32133399999998</v>
      </c>
      <c r="Q182">
        <v>903.104781</v>
      </c>
      <c r="R182">
        <v>240.474367</v>
      </c>
      <c r="S182">
        <v>660.82641899999999</v>
      </c>
      <c r="T182">
        <v>558.76318800000001</v>
      </c>
      <c r="U182">
        <v>648.43209000000002</v>
      </c>
      <c r="V182">
        <v>6487.3635060000006</v>
      </c>
      <c r="X182">
        <f t="shared" si="62"/>
        <v>45939</v>
      </c>
      <c r="Y182">
        <f t="shared" si="63"/>
        <v>0.21361456756944672</v>
      </c>
      <c r="Z182">
        <f t="shared" si="81"/>
        <v>0.24010582612788153</v>
      </c>
      <c r="AA182">
        <f t="shared" si="71"/>
        <v>0.25170024517506973</v>
      </c>
      <c r="AB182">
        <f t="shared" si="72"/>
        <v>1.1594419047188196E-2</v>
      </c>
      <c r="AC182">
        <f t="shared" si="73"/>
        <v>0.54627960630267169</v>
      </c>
      <c r="AD182">
        <f t="shared" si="74"/>
        <v>3.2288397252022275E-2</v>
      </c>
      <c r="AE182">
        <f t="shared" si="75"/>
        <v>8.6833631794950003E-2</v>
      </c>
      <c r="AF182">
        <f t="shared" si="76"/>
        <v>0.13920983156944125</v>
      </c>
      <c r="AG182">
        <f t="shared" si="77"/>
        <v>0.10186363356836997</v>
      </c>
      <c r="AH182">
        <f t="shared" si="78"/>
        <v>8.6131012619103872E-2</v>
      </c>
      <c r="AI182">
        <f t="shared" si="79"/>
        <v>9.9953099498784267E-2</v>
      </c>
      <c r="AJ182">
        <f t="shared" si="80"/>
        <v>1</v>
      </c>
      <c r="AL182">
        <f t="shared" si="64"/>
        <v>10</v>
      </c>
      <c r="AM182">
        <f t="shared" si="65"/>
        <v>2025</v>
      </c>
      <c r="AN182">
        <f t="shared" si="66"/>
        <v>0.22520898661663491</v>
      </c>
      <c r="AO182">
        <f t="shared" si="67"/>
        <v>0.25170024517506973</v>
      </c>
      <c r="AP182">
        <f t="shared" si="68"/>
        <v>0.13920983156944125</v>
      </c>
      <c r="AQ182">
        <f t="shared" si="69"/>
        <v>0.18869726536331999</v>
      </c>
      <c r="AR182">
        <f t="shared" si="70"/>
        <v>0.21837250936991043</v>
      </c>
    </row>
    <row r="183" spans="1:44" x14ac:dyDescent="0.2">
      <c r="A183">
        <v>45940</v>
      </c>
      <c r="B183" t="s">
        <v>344</v>
      </c>
      <c r="C183">
        <v>1387.61653</v>
      </c>
      <c r="D183">
        <v>370.32807200000002</v>
      </c>
      <c r="E183">
        <v>675.19733199999996</v>
      </c>
      <c r="F183">
        <v>36.447220000000002</v>
      </c>
      <c r="G183">
        <v>95.576515999999998</v>
      </c>
      <c r="H183">
        <v>119.928273</v>
      </c>
      <c r="I183">
        <v>90.139116999999999</v>
      </c>
      <c r="J183">
        <v>1556.6537619999999</v>
      </c>
      <c r="K183">
        <v>1556.6537619999999</v>
      </c>
      <c r="L183">
        <v>1632.870985</v>
      </c>
      <c r="M183">
        <v>76.217223000000004</v>
      </c>
      <c r="N183">
        <v>3543.0932139999995</v>
      </c>
      <c r="O183">
        <v>210.08111</v>
      </c>
      <c r="P183">
        <v>564.22878700000001</v>
      </c>
      <c r="Q183">
        <v>902.47177299999998</v>
      </c>
      <c r="R183">
        <v>240.467367</v>
      </c>
      <c r="S183">
        <v>660.81733999999994</v>
      </c>
      <c r="T183">
        <v>558.17102</v>
      </c>
      <c r="U183">
        <v>647.32318399999997</v>
      </c>
      <c r="V183">
        <v>6487.3635060000006</v>
      </c>
      <c r="X183">
        <f t="shared" si="62"/>
        <v>45940</v>
      </c>
      <c r="Y183">
        <f t="shared" si="63"/>
        <v>0.21389529486310241</v>
      </c>
      <c r="Z183">
        <f t="shared" si="81"/>
        <v>0.23995167845308649</v>
      </c>
      <c r="AA183">
        <f t="shared" si="71"/>
        <v>0.25170024517506973</v>
      </c>
      <c r="AB183">
        <f t="shared" si="72"/>
        <v>1.1748566721983222E-2</v>
      </c>
      <c r="AC183">
        <f t="shared" si="73"/>
        <v>0.54615302668381094</v>
      </c>
      <c r="AD183">
        <f t="shared" si="74"/>
        <v>3.2383126027345506E-2</v>
      </c>
      <c r="AE183">
        <f t="shared" si="75"/>
        <v>8.6973511886324684E-2</v>
      </c>
      <c r="AF183">
        <f t="shared" si="76"/>
        <v>0.13911225602902108</v>
      </c>
      <c r="AG183">
        <f t="shared" si="77"/>
        <v>0.10186223407842439</v>
      </c>
      <c r="AH183">
        <f t="shared" si="78"/>
        <v>8.6039732394178559E-2</v>
      </c>
      <c r="AI183">
        <f t="shared" si="79"/>
        <v>9.978216626851677E-2</v>
      </c>
      <c r="AJ183">
        <f t="shared" si="80"/>
        <v>1</v>
      </c>
      <c r="AL183">
        <f t="shared" si="64"/>
        <v>10</v>
      </c>
      <c r="AM183">
        <f t="shared" si="65"/>
        <v>2025</v>
      </c>
      <c r="AN183">
        <f t="shared" si="66"/>
        <v>0.22564386158508562</v>
      </c>
      <c r="AO183">
        <f t="shared" si="67"/>
        <v>0.25170024517506973</v>
      </c>
      <c r="AP183">
        <f t="shared" si="68"/>
        <v>0.13911225602902108</v>
      </c>
      <c r="AQ183">
        <f t="shared" si="69"/>
        <v>0.18883574596474906</v>
      </c>
      <c r="AR183">
        <f t="shared" si="70"/>
        <v>0.21820502469004083</v>
      </c>
    </row>
    <row r="184" spans="1:44" x14ac:dyDescent="0.2">
      <c r="A184">
        <v>45943</v>
      </c>
      <c r="B184" t="s">
        <v>344</v>
      </c>
      <c r="C184">
        <v>1391.9317320000002</v>
      </c>
      <c r="D184">
        <v>382.39250099999998</v>
      </c>
      <c r="E184">
        <v>666.61723600000005</v>
      </c>
      <c r="F184">
        <v>37.61016</v>
      </c>
      <c r="G184">
        <v>95.338736999999995</v>
      </c>
      <c r="H184">
        <v>119.368163</v>
      </c>
      <c r="I184">
        <v>90.604934999999998</v>
      </c>
      <c r="J184">
        <v>1549.3347859999999</v>
      </c>
      <c r="K184">
        <v>1549.3347859999999</v>
      </c>
      <c r="L184">
        <v>1628.502062</v>
      </c>
      <c r="M184">
        <v>79.167276000000001</v>
      </c>
      <c r="N184">
        <v>3541.3469879999998</v>
      </c>
      <c r="O184">
        <v>210.17756</v>
      </c>
      <c r="P184">
        <v>563.93589399999996</v>
      </c>
      <c r="Q184">
        <v>902.04123000000004</v>
      </c>
      <c r="R184">
        <v>240.45936699999999</v>
      </c>
      <c r="S184">
        <v>660.38720499999999</v>
      </c>
      <c r="T184">
        <v>557.71449399999995</v>
      </c>
      <c r="U184">
        <v>647.09060499999998</v>
      </c>
      <c r="V184">
        <v>6482.6135059999997</v>
      </c>
      <c r="X184">
        <f t="shared" si="62"/>
        <v>45943</v>
      </c>
      <c r="Y184">
        <f t="shared" si="63"/>
        <v>0.21471767994678292</v>
      </c>
      <c r="Z184">
        <f t="shared" si="81"/>
        <v>0.23899848179534522</v>
      </c>
      <c r="AA184">
        <f t="shared" si="71"/>
        <v>0.25121072858851384</v>
      </c>
      <c r="AB184">
        <f t="shared" si="72"/>
        <v>1.2212246793168608E-2</v>
      </c>
      <c r="AC184">
        <f t="shared" si="73"/>
        <v>0.54628383825787186</v>
      </c>
      <c r="AD184">
        <f t="shared" si="74"/>
        <v>3.2421732346910641E-2</v>
      </c>
      <c r="AE184">
        <f t="shared" si="75"/>
        <v>8.6992058600755331E-2</v>
      </c>
      <c r="AF184">
        <f t="shared" si="76"/>
        <v>0.13914777260207067</v>
      </c>
      <c r="AG184">
        <f t="shared" si="77"/>
        <v>0.10187051941146529</v>
      </c>
      <c r="AH184">
        <f t="shared" si="78"/>
        <v>8.6032353075469623E-2</v>
      </c>
      <c r="AI184">
        <f t="shared" si="79"/>
        <v>9.9819402221200379E-2</v>
      </c>
      <c r="AJ184">
        <f t="shared" si="80"/>
        <v>1</v>
      </c>
      <c r="AL184">
        <f t="shared" si="64"/>
        <v>10</v>
      </c>
      <c r="AM184">
        <f t="shared" si="65"/>
        <v>2025</v>
      </c>
      <c r="AN184">
        <f t="shared" si="66"/>
        <v>0.22692992673995152</v>
      </c>
      <c r="AO184">
        <f t="shared" si="67"/>
        <v>0.25121072858851384</v>
      </c>
      <c r="AP184">
        <f t="shared" si="68"/>
        <v>0.13914777260207067</v>
      </c>
      <c r="AQ184">
        <f t="shared" si="69"/>
        <v>0.18886257801222062</v>
      </c>
      <c r="AR184">
        <f t="shared" si="70"/>
        <v>0.21827348764358062</v>
      </c>
    </row>
    <row r="185" spans="1:44" x14ac:dyDescent="0.2">
      <c r="A185">
        <v>45944</v>
      </c>
      <c r="B185" t="s">
        <v>344</v>
      </c>
      <c r="C185">
        <v>1393.622685</v>
      </c>
      <c r="D185">
        <v>380.59602100000001</v>
      </c>
      <c r="E185">
        <v>665.38662399999998</v>
      </c>
      <c r="F185">
        <v>39.641629999999999</v>
      </c>
      <c r="G185">
        <v>94.636674999999997</v>
      </c>
      <c r="H185">
        <v>121.158163</v>
      </c>
      <c r="I185">
        <v>92.203571999999994</v>
      </c>
      <c r="J185">
        <v>1549.3347859999999</v>
      </c>
      <c r="K185">
        <v>1549.3347859999999</v>
      </c>
      <c r="L185">
        <v>1628.502062</v>
      </c>
      <c r="M185">
        <v>79.167276000000001</v>
      </c>
      <c r="N185">
        <v>3539.656035</v>
      </c>
      <c r="O185">
        <v>210.86156299999999</v>
      </c>
      <c r="P185">
        <v>563.59589400000004</v>
      </c>
      <c r="Q185">
        <v>900.51302699999997</v>
      </c>
      <c r="R185">
        <v>240.343737</v>
      </c>
      <c r="S185">
        <v>660.51075400000002</v>
      </c>
      <c r="T185">
        <v>557.21868700000005</v>
      </c>
      <c r="U185">
        <v>646.95610999999997</v>
      </c>
      <c r="V185">
        <v>6482.6135060000006</v>
      </c>
      <c r="X185">
        <f t="shared" si="62"/>
        <v>45944</v>
      </c>
      <c r="Y185">
        <f t="shared" si="63"/>
        <v>0.21497852428038919</v>
      </c>
      <c r="Z185">
        <f t="shared" si="81"/>
        <v>0.23899848179534516</v>
      </c>
      <c r="AA185">
        <f t="shared" si="71"/>
        <v>0.25121072858851379</v>
      </c>
      <c r="AB185">
        <f t="shared" si="72"/>
        <v>1.2212246793168607E-2</v>
      </c>
      <c r="AC185">
        <f t="shared" si="73"/>
        <v>0.54602299392426557</v>
      </c>
      <c r="AD185">
        <f t="shared" si="74"/>
        <v>3.2527245809863027E-2</v>
      </c>
      <c r="AE185">
        <f t="shared" si="75"/>
        <v>8.6939610618211677E-2</v>
      </c>
      <c r="AF185">
        <f t="shared" si="76"/>
        <v>0.13891203388363776</v>
      </c>
      <c r="AG185">
        <f t="shared" si="77"/>
        <v>0.10188957792851024</v>
      </c>
      <c r="AH185">
        <f t="shared" si="78"/>
        <v>8.595587049640778E-2</v>
      </c>
      <c r="AI185">
        <f t="shared" si="79"/>
        <v>9.9798655187635046E-2</v>
      </c>
      <c r="AJ185">
        <f t="shared" si="80"/>
        <v>1</v>
      </c>
      <c r="AL185">
        <f t="shared" si="64"/>
        <v>10</v>
      </c>
      <c r="AM185">
        <f t="shared" si="65"/>
        <v>2025</v>
      </c>
      <c r="AN185">
        <f t="shared" si="66"/>
        <v>0.22719077107355778</v>
      </c>
      <c r="AO185">
        <f t="shared" si="67"/>
        <v>0.25121072858851379</v>
      </c>
      <c r="AP185">
        <f t="shared" si="68"/>
        <v>0.13891203388363776</v>
      </c>
      <c r="AQ185">
        <f t="shared" si="69"/>
        <v>0.18882918854672193</v>
      </c>
      <c r="AR185">
        <f t="shared" si="70"/>
        <v>0.21828177149390587</v>
      </c>
    </row>
    <row r="186" spans="1:44" x14ac:dyDescent="0.2">
      <c r="A186">
        <v>45945</v>
      </c>
      <c r="B186" t="s">
        <v>344</v>
      </c>
      <c r="C186">
        <v>1342.2859989999999</v>
      </c>
      <c r="D186">
        <v>371.77367600000002</v>
      </c>
      <c r="E186">
        <v>646.90929800000004</v>
      </c>
      <c r="F186">
        <v>38.475389</v>
      </c>
      <c r="G186">
        <v>90.026891000000006</v>
      </c>
      <c r="H186">
        <v>115.540015</v>
      </c>
      <c r="I186">
        <v>79.560730000000007</v>
      </c>
      <c r="J186">
        <v>1549.3347980000001</v>
      </c>
      <c r="K186">
        <v>1549.3347980000001</v>
      </c>
      <c r="L186">
        <v>1628.502062</v>
      </c>
      <c r="M186">
        <v>79.167264000000003</v>
      </c>
      <c r="N186">
        <v>3514.8885190000001</v>
      </c>
      <c r="O186">
        <v>210.38673</v>
      </c>
      <c r="P186">
        <v>561.17833599999994</v>
      </c>
      <c r="Q186">
        <v>900.54622900000004</v>
      </c>
      <c r="R186">
        <v>239.604116</v>
      </c>
      <c r="S186">
        <v>658.67279799999994</v>
      </c>
      <c r="T186">
        <v>542.277332</v>
      </c>
      <c r="U186">
        <v>641.82709399999999</v>
      </c>
      <c r="V186">
        <v>6406.5093160000006</v>
      </c>
      <c r="X186">
        <f t="shared" si="62"/>
        <v>45945</v>
      </c>
      <c r="Y186">
        <f t="shared" si="63"/>
        <v>0.20951908953721404</v>
      </c>
      <c r="Z186">
        <f t="shared" si="81"/>
        <v>0.24183759385639203</v>
      </c>
      <c r="AA186">
        <f t="shared" si="71"/>
        <v>0.25419491046908826</v>
      </c>
      <c r="AB186">
        <f t="shared" si="72"/>
        <v>1.2357316612696236E-2</v>
      </c>
      <c r="AC186">
        <f t="shared" si="73"/>
        <v>0.54864331660639387</v>
      </c>
      <c r="AD186">
        <f t="shared" si="74"/>
        <v>3.283952611675247E-2</v>
      </c>
      <c r="AE186">
        <f t="shared" si="75"/>
        <v>8.7595023798448163E-2</v>
      </c>
      <c r="AF186">
        <f t="shared" si="76"/>
        <v>0.14056737992262369</v>
      </c>
      <c r="AG186">
        <f t="shared" si="77"/>
        <v>0.10281305552073279</v>
      </c>
      <c r="AH186">
        <f t="shared" si="78"/>
        <v>8.4644742597296166E-2</v>
      </c>
      <c r="AI186">
        <f t="shared" si="79"/>
        <v>0.10018358865054056</v>
      </c>
      <c r="AJ186">
        <f t="shared" si="80"/>
        <v>1</v>
      </c>
      <c r="AL186">
        <f t="shared" si="64"/>
        <v>10</v>
      </c>
      <c r="AM186">
        <f t="shared" si="65"/>
        <v>2025</v>
      </c>
      <c r="AN186">
        <f t="shared" si="66"/>
        <v>0.22187640614991028</v>
      </c>
      <c r="AO186">
        <f t="shared" si="67"/>
        <v>0.25419491046908826</v>
      </c>
      <c r="AP186">
        <f t="shared" si="68"/>
        <v>0.14056737992262369</v>
      </c>
      <c r="AQ186">
        <f t="shared" si="69"/>
        <v>0.19040807931918097</v>
      </c>
      <c r="AR186">
        <f t="shared" si="70"/>
        <v>0.21766785736458921</v>
      </c>
    </row>
    <row r="187" spans="1:44" x14ac:dyDescent="0.2">
      <c r="A187">
        <v>45946</v>
      </c>
      <c r="B187" t="s">
        <v>344</v>
      </c>
      <c r="C187">
        <v>1362.9019039999998</v>
      </c>
      <c r="D187">
        <v>369.93660199999999</v>
      </c>
      <c r="E187">
        <v>654.58651099999997</v>
      </c>
      <c r="F187">
        <v>39.595509</v>
      </c>
      <c r="G187">
        <v>93.498975000000002</v>
      </c>
      <c r="H187">
        <v>120.74713800000001</v>
      </c>
      <c r="I187">
        <v>84.537169000000006</v>
      </c>
      <c r="J187">
        <v>1550.184798</v>
      </c>
      <c r="K187">
        <v>1550.184798</v>
      </c>
      <c r="L187">
        <v>1629.502062</v>
      </c>
      <c r="M187">
        <v>79.317263999999994</v>
      </c>
      <c r="N187">
        <v>3503.4226140000001</v>
      </c>
      <c r="O187">
        <v>211.43266299999999</v>
      </c>
      <c r="P187">
        <v>561.83072900000002</v>
      </c>
      <c r="Q187">
        <v>893.92286200000001</v>
      </c>
      <c r="R187">
        <v>239.21323699999999</v>
      </c>
      <c r="S187">
        <v>659.01389500000005</v>
      </c>
      <c r="T187">
        <v>541.59679500000004</v>
      </c>
      <c r="U187">
        <v>635.62567000000001</v>
      </c>
      <c r="V187">
        <v>6416.5093159999997</v>
      </c>
      <c r="X187">
        <f t="shared" si="62"/>
        <v>45946</v>
      </c>
      <c r="Y187">
        <f t="shared" si="63"/>
        <v>0.21240550537369468</v>
      </c>
      <c r="Z187">
        <f t="shared" si="81"/>
        <v>0.24159316563828706</v>
      </c>
      <c r="AA187">
        <f t="shared" si="71"/>
        <v>0.2539546008195962</v>
      </c>
      <c r="AB187">
        <f t="shared" si="72"/>
        <v>1.2361435181309102E-2</v>
      </c>
      <c r="AC187">
        <f t="shared" si="73"/>
        <v>0.54600132898801834</v>
      </c>
      <c r="AD187">
        <f t="shared" si="74"/>
        <v>3.2951352922184395E-2</v>
      </c>
      <c r="AE187">
        <f t="shared" si="75"/>
        <v>8.7560182855035695E-2</v>
      </c>
      <c r="AF187">
        <f t="shared" si="76"/>
        <v>0.13931607015218431</v>
      </c>
      <c r="AG187">
        <f t="shared" si="77"/>
        <v>0.1027059827306265</v>
      </c>
      <c r="AH187">
        <f t="shared" si="78"/>
        <v>8.4406765162717334E-2</v>
      </c>
      <c r="AI187">
        <f t="shared" si="79"/>
        <v>9.9060975165270071E-2</v>
      </c>
      <c r="AJ187">
        <f t="shared" si="80"/>
        <v>1</v>
      </c>
      <c r="AL187">
        <f t="shared" si="64"/>
        <v>10</v>
      </c>
      <c r="AM187">
        <f t="shared" si="65"/>
        <v>2025</v>
      </c>
      <c r="AN187">
        <f t="shared" si="66"/>
        <v>0.22476694055500379</v>
      </c>
      <c r="AO187">
        <f t="shared" si="67"/>
        <v>0.2539546008195962</v>
      </c>
      <c r="AP187">
        <f t="shared" si="68"/>
        <v>0.13931607015218431</v>
      </c>
      <c r="AQ187">
        <f t="shared" si="69"/>
        <v>0.1902661655856622</v>
      </c>
      <c r="AR187">
        <f t="shared" si="70"/>
        <v>0.21641909325017181</v>
      </c>
    </row>
    <row r="188" spans="1:44" x14ac:dyDescent="0.2">
      <c r="A188">
        <v>45947</v>
      </c>
      <c r="B188" t="s">
        <v>344</v>
      </c>
      <c r="C188">
        <v>1374.07429</v>
      </c>
      <c r="D188">
        <v>355.71362099999999</v>
      </c>
      <c r="E188">
        <v>677.28655700000002</v>
      </c>
      <c r="F188">
        <v>40.812891999999998</v>
      </c>
      <c r="G188">
        <v>95.631941999999995</v>
      </c>
      <c r="H188">
        <v>120.10710899999999</v>
      </c>
      <c r="I188">
        <v>84.522169000000005</v>
      </c>
      <c r="J188">
        <v>1541.523756</v>
      </c>
      <c r="K188">
        <v>1541.523756</v>
      </c>
      <c r="L188">
        <v>1629.502062</v>
      </c>
      <c r="M188">
        <v>87.978306000000003</v>
      </c>
      <c r="N188">
        <v>3500.9112700000001</v>
      </c>
      <c r="O188">
        <v>213.62355700000001</v>
      </c>
      <c r="P188">
        <v>561.968345</v>
      </c>
      <c r="Q188">
        <v>889.64990599999999</v>
      </c>
      <c r="R188">
        <v>239.69323700000001</v>
      </c>
      <c r="S188">
        <v>659.02751799999999</v>
      </c>
      <c r="T188">
        <v>541.11863300000005</v>
      </c>
      <c r="U188">
        <v>635.52331100000004</v>
      </c>
      <c r="V188">
        <v>6416.5093160000006</v>
      </c>
      <c r="X188">
        <f t="shared" si="62"/>
        <v>45947</v>
      </c>
      <c r="Y188">
        <f t="shared" si="63"/>
        <v>0.21414669913649975</v>
      </c>
      <c r="Z188">
        <f t="shared" si="81"/>
        <v>0.24024335975888106</v>
      </c>
      <c r="AA188">
        <f t="shared" si="71"/>
        <v>0.25395460081959614</v>
      </c>
      <c r="AB188">
        <f t="shared" si="72"/>
        <v>1.3711241060715074E-2</v>
      </c>
      <c r="AC188">
        <f t="shared" si="73"/>
        <v>0.54560994110461913</v>
      </c>
      <c r="AD188">
        <f t="shared" si="74"/>
        <v>3.3292799321169096E-2</v>
      </c>
      <c r="AE188">
        <f t="shared" si="75"/>
        <v>8.7581630030317867E-2</v>
      </c>
      <c r="AF188">
        <f t="shared" si="76"/>
        <v>0.13865013860131048</v>
      </c>
      <c r="AG188">
        <f t="shared" si="77"/>
        <v>0.10270810584762501</v>
      </c>
      <c r="AH188">
        <f t="shared" si="78"/>
        <v>8.4332244582063343E-2</v>
      </c>
      <c r="AI188">
        <f t="shared" si="79"/>
        <v>9.9045022722133294E-2</v>
      </c>
      <c r="AJ188">
        <f t="shared" si="80"/>
        <v>1</v>
      </c>
      <c r="AL188">
        <f t="shared" si="64"/>
        <v>10</v>
      </c>
      <c r="AM188">
        <f t="shared" si="65"/>
        <v>2025</v>
      </c>
      <c r="AN188">
        <f t="shared" si="66"/>
        <v>0.22785794019721484</v>
      </c>
      <c r="AO188">
        <f t="shared" si="67"/>
        <v>0.25395460081959614</v>
      </c>
      <c r="AP188">
        <f t="shared" si="68"/>
        <v>0.13865013860131048</v>
      </c>
      <c r="AQ188">
        <f t="shared" si="69"/>
        <v>0.19028973587794287</v>
      </c>
      <c r="AR188">
        <f t="shared" si="70"/>
        <v>0.21667006662536573</v>
      </c>
    </row>
    <row r="189" spans="1:44" x14ac:dyDescent="0.2">
      <c r="A189">
        <v>45950</v>
      </c>
      <c r="B189" t="s">
        <v>344</v>
      </c>
      <c r="C189">
        <v>1368.0906029999999</v>
      </c>
      <c r="D189">
        <v>359.00411200000002</v>
      </c>
      <c r="E189">
        <v>673.11416599999995</v>
      </c>
      <c r="F189">
        <v>37.325732000000002</v>
      </c>
      <c r="G189">
        <v>94.887687999999997</v>
      </c>
      <c r="H189">
        <v>118.363643</v>
      </c>
      <c r="I189">
        <v>85.395262000000002</v>
      </c>
      <c r="J189">
        <v>1549.068788</v>
      </c>
      <c r="K189">
        <v>1549.068788</v>
      </c>
      <c r="L189">
        <v>1629.502062</v>
      </c>
      <c r="M189">
        <v>80.433273999999997</v>
      </c>
      <c r="N189">
        <v>3499.3499249999995</v>
      </c>
      <c r="O189">
        <v>214.74542</v>
      </c>
      <c r="P189">
        <v>561.86970299999996</v>
      </c>
      <c r="Q189">
        <v>887.87166100000002</v>
      </c>
      <c r="R189">
        <v>239.49623700000001</v>
      </c>
      <c r="S189">
        <v>659.24562900000001</v>
      </c>
      <c r="T189">
        <v>540.07764399999996</v>
      </c>
      <c r="U189">
        <v>635.53986799999996</v>
      </c>
      <c r="V189">
        <v>6416.5093159999997</v>
      </c>
      <c r="X189">
        <f t="shared" si="62"/>
        <v>45950</v>
      </c>
      <c r="Y189">
        <f t="shared" si="63"/>
        <v>0.2132141536190984</v>
      </c>
      <c r="Z189">
        <f t="shared" si="81"/>
        <v>0.24141923773683183</v>
      </c>
      <c r="AA189">
        <f t="shared" si="71"/>
        <v>0.2539546008195962</v>
      </c>
      <c r="AB189">
        <f t="shared" si="72"/>
        <v>1.253536308276436E-2</v>
      </c>
      <c r="AC189">
        <f t="shared" si="73"/>
        <v>0.54536660864406972</v>
      </c>
      <c r="AD189">
        <f t="shared" si="74"/>
        <v>3.3467639400837114E-2</v>
      </c>
      <c r="AE189">
        <f t="shared" si="75"/>
        <v>8.7566256874113763E-2</v>
      </c>
      <c r="AF189">
        <f t="shared" si="76"/>
        <v>0.13837300271442482</v>
      </c>
      <c r="AG189">
        <f t="shared" si="77"/>
        <v>0.10274209800586223</v>
      </c>
      <c r="AH189">
        <f t="shared" si="78"/>
        <v>8.4170008551733858E-2</v>
      </c>
      <c r="AI189">
        <f t="shared" si="79"/>
        <v>9.9047603097098036E-2</v>
      </c>
      <c r="AJ189">
        <f t="shared" si="80"/>
        <v>1</v>
      </c>
      <c r="AL189">
        <f t="shared" si="64"/>
        <v>10</v>
      </c>
      <c r="AM189">
        <f t="shared" si="65"/>
        <v>2025</v>
      </c>
      <c r="AN189">
        <f t="shared" si="66"/>
        <v>0.22574951670186277</v>
      </c>
      <c r="AO189">
        <f t="shared" si="67"/>
        <v>0.2539546008195962</v>
      </c>
      <c r="AP189">
        <f t="shared" si="68"/>
        <v>0.13837300271442482</v>
      </c>
      <c r="AQ189">
        <f t="shared" si="69"/>
        <v>0.19030835487997599</v>
      </c>
      <c r="AR189">
        <f t="shared" si="70"/>
        <v>0.21668525104966901</v>
      </c>
    </row>
    <row r="190" spans="1:44" x14ac:dyDescent="0.2">
      <c r="A190">
        <v>45951</v>
      </c>
      <c r="B190" t="s">
        <v>344</v>
      </c>
      <c r="C190">
        <v>1368.0791369999999</v>
      </c>
      <c r="D190">
        <v>369.29990199999997</v>
      </c>
      <c r="E190">
        <v>664.86119199999996</v>
      </c>
      <c r="F190">
        <v>37.021692000000002</v>
      </c>
      <c r="G190">
        <v>93.471446</v>
      </c>
      <c r="H190">
        <v>118.37164300000001</v>
      </c>
      <c r="I190">
        <v>85.053262000000004</v>
      </c>
      <c r="J190">
        <v>1549.0637879999999</v>
      </c>
      <c r="K190">
        <v>1549.0637879999999</v>
      </c>
      <c r="L190">
        <v>1629.502062</v>
      </c>
      <c r="M190">
        <v>80.438274000000007</v>
      </c>
      <c r="N190">
        <v>3499.3663909999996</v>
      </c>
      <c r="O190">
        <v>216.000383</v>
      </c>
      <c r="P190">
        <v>561.99764700000003</v>
      </c>
      <c r="Q190">
        <v>887.64278100000001</v>
      </c>
      <c r="R190">
        <v>239.67124100000001</v>
      </c>
      <c r="S190">
        <v>659.20839999999998</v>
      </c>
      <c r="T190">
        <v>539.03117299999997</v>
      </c>
      <c r="U190">
        <v>635.48600699999997</v>
      </c>
      <c r="V190">
        <v>6416.5093159999997</v>
      </c>
      <c r="X190">
        <f t="shared" si="62"/>
        <v>45951</v>
      </c>
      <c r="Y190">
        <f t="shared" si="63"/>
        <v>0.21321236666618751</v>
      </c>
      <c r="Z190">
        <f t="shared" si="81"/>
        <v>0.24141845849694391</v>
      </c>
      <c r="AA190">
        <f t="shared" si="71"/>
        <v>0.2539546008195962</v>
      </c>
      <c r="AB190">
        <f t="shared" si="72"/>
        <v>1.2536142322652245E-2</v>
      </c>
      <c r="AC190">
        <f t="shared" si="73"/>
        <v>0.54536917483686853</v>
      </c>
      <c r="AD190">
        <f t="shared" si="74"/>
        <v>3.3663222846320576E-2</v>
      </c>
      <c r="AE190">
        <f t="shared" si="75"/>
        <v>8.7586196687756829E-2</v>
      </c>
      <c r="AF190">
        <f t="shared" si="76"/>
        <v>0.13833733222931707</v>
      </c>
      <c r="AG190">
        <f t="shared" si="77"/>
        <v>0.10273629594150503</v>
      </c>
      <c r="AH190">
        <f t="shared" si="78"/>
        <v>8.4006918162791308E-2</v>
      </c>
      <c r="AI190">
        <f t="shared" si="79"/>
        <v>9.9039208969177783E-2</v>
      </c>
      <c r="AJ190">
        <f t="shared" si="80"/>
        <v>1</v>
      </c>
      <c r="AL190">
        <f t="shared" si="64"/>
        <v>10</v>
      </c>
      <c r="AM190">
        <f t="shared" si="65"/>
        <v>2025</v>
      </c>
      <c r="AN190">
        <f t="shared" si="66"/>
        <v>0.22574850898883975</v>
      </c>
      <c r="AO190">
        <f t="shared" si="67"/>
        <v>0.2539546008195962</v>
      </c>
      <c r="AP190">
        <f t="shared" si="68"/>
        <v>0.13833733222931707</v>
      </c>
      <c r="AQ190">
        <f t="shared" si="69"/>
        <v>0.19032249262926187</v>
      </c>
      <c r="AR190">
        <f t="shared" si="70"/>
        <v>0.21670934997828967</v>
      </c>
    </row>
    <row r="191" spans="1:44" x14ac:dyDescent="0.2">
      <c r="A191">
        <v>45952</v>
      </c>
      <c r="B191" t="s">
        <v>344</v>
      </c>
      <c r="C191">
        <v>1369.3572349999999</v>
      </c>
      <c r="D191">
        <v>365.377025</v>
      </c>
      <c r="E191">
        <v>671.83201899999995</v>
      </c>
      <c r="F191">
        <v>37.483485999999999</v>
      </c>
      <c r="G191">
        <v>93.058363999999997</v>
      </c>
      <c r="H191">
        <v>116.218023</v>
      </c>
      <c r="I191">
        <v>85.388317999999998</v>
      </c>
      <c r="J191">
        <v>1549.063791</v>
      </c>
      <c r="K191">
        <v>1549.063791</v>
      </c>
      <c r="L191">
        <v>1629.502062</v>
      </c>
      <c r="M191">
        <v>80.438271</v>
      </c>
      <c r="N191">
        <v>3498.0882899999997</v>
      </c>
      <c r="O191">
        <v>216.000383</v>
      </c>
      <c r="P191">
        <v>561.99764700000003</v>
      </c>
      <c r="Q191">
        <v>887.61268099999995</v>
      </c>
      <c r="R191">
        <v>239.67124100000001</v>
      </c>
      <c r="S191">
        <v>659.20439999999996</v>
      </c>
      <c r="T191">
        <v>538.87438699999996</v>
      </c>
      <c r="U191">
        <v>634.39879199999996</v>
      </c>
      <c r="V191">
        <v>6416.5093159999997</v>
      </c>
      <c r="X191">
        <f t="shared" si="62"/>
        <v>45952</v>
      </c>
      <c r="Y191">
        <f t="shared" si="63"/>
        <v>0.21341155565463221</v>
      </c>
      <c r="Z191">
        <f t="shared" si="81"/>
        <v>0.24141845896448788</v>
      </c>
      <c r="AA191">
        <f t="shared" si="71"/>
        <v>0.2539546008195962</v>
      </c>
      <c r="AB191">
        <f t="shared" si="72"/>
        <v>1.2536141855108311E-2</v>
      </c>
      <c r="AC191">
        <f t="shared" si="73"/>
        <v>0.54516998538087991</v>
      </c>
      <c r="AD191">
        <f t="shared" si="74"/>
        <v>3.3663222846320576E-2</v>
      </c>
      <c r="AE191">
        <f t="shared" si="75"/>
        <v>8.7586196687756829E-2</v>
      </c>
      <c r="AF191">
        <f t="shared" si="76"/>
        <v>0.13833264120519201</v>
      </c>
      <c r="AG191">
        <f t="shared" si="77"/>
        <v>0.10273567254959472</v>
      </c>
      <c r="AH191">
        <f t="shared" si="78"/>
        <v>8.398248338177898E-2</v>
      </c>
      <c r="AI191">
        <f t="shared" si="79"/>
        <v>9.8869768710236838E-2</v>
      </c>
      <c r="AJ191">
        <f t="shared" si="80"/>
        <v>1</v>
      </c>
      <c r="AL191">
        <f t="shared" si="64"/>
        <v>10</v>
      </c>
      <c r="AM191">
        <f t="shared" si="65"/>
        <v>2025</v>
      </c>
      <c r="AN191">
        <f t="shared" si="66"/>
        <v>0.22594769750974053</v>
      </c>
      <c r="AO191">
        <f t="shared" si="67"/>
        <v>0.2539546008195962</v>
      </c>
      <c r="AP191">
        <f t="shared" si="68"/>
        <v>0.13833264120519201</v>
      </c>
      <c r="AQ191">
        <f t="shared" si="69"/>
        <v>0.19032186923735156</v>
      </c>
      <c r="AR191">
        <f t="shared" si="70"/>
        <v>0.21651547493833639</v>
      </c>
    </row>
    <row r="192" spans="1:44" x14ac:dyDescent="0.2">
      <c r="A192">
        <v>45953</v>
      </c>
      <c r="B192" t="s">
        <v>344</v>
      </c>
      <c r="C192">
        <v>1386.391793</v>
      </c>
      <c r="D192">
        <v>368.92922299999998</v>
      </c>
      <c r="E192">
        <v>680.33715099999995</v>
      </c>
      <c r="F192">
        <v>37.672609999999999</v>
      </c>
      <c r="G192">
        <v>95.911990000000003</v>
      </c>
      <c r="H192">
        <v>118.069817</v>
      </c>
      <c r="I192">
        <v>85.471001999999999</v>
      </c>
      <c r="J192">
        <v>1551.780698</v>
      </c>
      <c r="K192">
        <v>1551.780698</v>
      </c>
      <c r="L192">
        <v>1632.3689690000001</v>
      </c>
      <c r="M192">
        <v>80.588271000000006</v>
      </c>
      <c r="N192">
        <v>3506.3368249999999</v>
      </c>
      <c r="O192">
        <v>218.60295500000001</v>
      </c>
      <c r="P192">
        <v>565.37258499999996</v>
      </c>
      <c r="Q192">
        <v>885.21941000000004</v>
      </c>
      <c r="R192">
        <v>239.771241</v>
      </c>
      <c r="S192">
        <v>663.76307799999995</v>
      </c>
      <c r="T192">
        <v>537.21532300000001</v>
      </c>
      <c r="U192">
        <v>636.16347399999995</v>
      </c>
      <c r="V192">
        <v>6444.5093159999997</v>
      </c>
      <c r="X192">
        <f t="shared" si="62"/>
        <v>45953</v>
      </c>
      <c r="Y192">
        <f t="shared" si="63"/>
        <v>0.21512759544903731</v>
      </c>
      <c r="Z192">
        <f t="shared" si="81"/>
        <v>0.24079113271623986</v>
      </c>
      <c r="AA192">
        <f t="shared" si="71"/>
        <v>0.2532960833724397</v>
      </c>
      <c r="AB192">
        <f t="shared" si="72"/>
        <v>1.2504950656199814E-2</v>
      </c>
      <c r="AC192">
        <f t="shared" si="73"/>
        <v>0.54408127183472288</v>
      </c>
      <c r="AD192">
        <f t="shared" si="74"/>
        <v>3.3920806733457133E-2</v>
      </c>
      <c r="AE192">
        <f t="shared" si="75"/>
        <v>8.7729345599102546E-2</v>
      </c>
      <c r="AF192">
        <f t="shared" si="76"/>
        <v>0.13736024988003914</v>
      </c>
      <c r="AG192">
        <f t="shared" si="77"/>
        <v>0.10299668220698402</v>
      </c>
      <c r="AH192">
        <f t="shared" si="78"/>
        <v>8.3360159270192608E-2</v>
      </c>
      <c r="AI192">
        <f t="shared" si="79"/>
        <v>9.8714028144947438E-2</v>
      </c>
      <c r="AJ192">
        <f t="shared" si="80"/>
        <v>1</v>
      </c>
      <c r="AL192">
        <f t="shared" si="64"/>
        <v>10</v>
      </c>
      <c r="AM192">
        <f t="shared" si="65"/>
        <v>2025</v>
      </c>
      <c r="AN192">
        <f t="shared" si="66"/>
        <v>0.22763254610523712</v>
      </c>
      <c r="AO192">
        <f t="shared" si="67"/>
        <v>0.2532960833724397</v>
      </c>
      <c r="AP192">
        <f t="shared" si="68"/>
        <v>0.13736024988003914</v>
      </c>
      <c r="AQ192">
        <f t="shared" si="69"/>
        <v>0.19072602780608655</v>
      </c>
      <c r="AR192">
        <f t="shared" si="70"/>
        <v>0.21599499414859719</v>
      </c>
    </row>
    <row r="193" spans="1:44" x14ac:dyDescent="0.2">
      <c r="A193">
        <v>45954</v>
      </c>
      <c r="B193" t="s">
        <v>344</v>
      </c>
      <c r="C193">
        <v>1388.5139549999999</v>
      </c>
      <c r="D193">
        <v>369.37117799999999</v>
      </c>
      <c r="E193">
        <v>683.17956600000002</v>
      </c>
      <c r="F193">
        <v>36.908766999999997</v>
      </c>
      <c r="G193">
        <v>93.499538999999999</v>
      </c>
      <c r="H193">
        <v>119.721344</v>
      </c>
      <c r="I193">
        <v>85.833561000000003</v>
      </c>
      <c r="J193">
        <v>1546.7806969999999</v>
      </c>
      <c r="K193">
        <v>1546.7806969999999</v>
      </c>
      <c r="L193">
        <v>1632.3689690000001</v>
      </c>
      <c r="M193">
        <v>85.588272000000003</v>
      </c>
      <c r="N193">
        <v>3509.2146640000001</v>
      </c>
      <c r="O193">
        <v>219.457031</v>
      </c>
      <c r="P193">
        <v>566.17108499999995</v>
      </c>
      <c r="Q193">
        <v>886.48263299999996</v>
      </c>
      <c r="R193">
        <v>239.99224100000001</v>
      </c>
      <c r="S193">
        <v>664.07775000000004</v>
      </c>
      <c r="T193">
        <v>536.25267299999996</v>
      </c>
      <c r="U193">
        <v>636.77349200000003</v>
      </c>
      <c r="V193">
        <v>6444.5093160000006</v>
      </c>
      <c r="X193">
        <f t="shared" si="62"/>
        <v>45954</v>
      </c>
      <c r="Y193">
        <f t="shared" si="63"/>
        <v>0.21545689313423591</v>
      </c>
      <c r="Z193">
        <f t="shared" si="81"/>
        <v>0.24001527830206643</v>
      </c>
      <c r="AA193">
        <f t="shared" si="71"/>
        <v>0.25329608337243964</v>
      </c>
      <c r="AB193">
        <f t="shared" si="72"/>
        <v>1.3280805070373181E-2</v>
      </c>
      <c r="AC193">
        <f t="shared" si="73"/>
        <v>0.54452782856369752</v>
      </c>
      <c r="AD193">
        <f t="shared" si="74"/>
        <v>3.4053334433879492E-2</v>
      </c>
      <c r="AE193">
        <f t="shared" si="75"/>
        <v>8.7853249524265237E-2</v>
      </c>
      <c r="AF193">
        <f t="shared" si="76"/>
        <v>0.13755626526896308</v>
      </c>
      <c r="AG193">
        <f t="shared" si="77"/>
        <v>0.10304551012926179</v>
      </c>
      <c r="AH193">
        <f t="shared" si="78"/>
        <v>8.3210784049706832E-2</v>
      </c>
      <c r="AI193">
        <f t="shared" si="79"/>
        <v>9.8808685157621076E-2</v>
      </c>
      <c r="AJ193">
        <f t="shared" si="80"/>
        <v>1</v>
      </c>
      <c r="AL193">
        <f t="shared" si="64"/>
        <v>10</v>
      </c>
      <c r="AM193">
        <f t="shared" si="65"/>
        <v>2025</v>
      </c>
      <c r="AN193">
        <f t="shared" si="66"/>
        <v>0.2287376982046091</v>
      </c>
      <c r="AO193">
        <f t="shared" si="67"/>
        <v>0.25329608337243964</v>
      </c>
      <c r="AP193">
        <f t="shared" si="68"/>
        <v>0.13755626526896308</v>
      </c>
      <c r="AQ193">
        <f t="shared" si="69"/>
        <v>0.19089875965352704</v>
      </c>
      <c r="AR193">
        <f t="shared" si="70"/>
        <v>0.2160728036412074</v>
      </c>
    </row>
    <row r="194" spans="1:44" x14ac:dyDescent="0.2">
      <c r="A194">
        <v>45957</v>
      </c>
      <c r="B194" t="s">
        <v>344</v>
      </c>
      <c r="C194">
        <v>1391.360486</v>
      </c>
      <c r="D194">
        <v>374.02593400000001</v>
      </c>
      <c r="E194">
        <v>684.31219999999996</v>
      </c>
      <c r="F194">
        <v>35.925924000000002</v>
      </c>
      <c r="G194">
        <v>94.198286999999993</v>
      </c>
      <c r="H194">
        <v>117.03863</v>
      </c>
      <c r="I194">
        <v>85.859510999999998</v>
      </c>
      <c r="J194">
        <v>1547.394726</v>
      </c>
      <c r="K194">
        <v>1547.394726</v>
      </c>
      <c r="L194">
        <v>1632.3689690000001</v>
      </c>
      <c r="M194">
        <v>84.974243000000001</v>
      </c>
      <c r="N194">
        <v>3505.7541039999996</v>
      </c>
      <c r="O194">
        <v>219.658377</v>
      </c>
      <c r="P194">
        <v>566.39838499999996</v>
      </c>
      <c r="Q194">
        <v>882.67818599999998</v>
      </c>
      <c r="R194">
        <v>240.204241</v>
      </c>
      <c r="S194">
        <v>664.38774999999998</v>
      </c>
      <c r="T194">
        <v>535.38766199999998</v>
      </c>
      <c r="U194">
        <v>637.24374399999999</v>
      </c>
      <c r="V194">
        <v>6444.5093159999988</v>
      </c>
      <c r="X194">
        <f t="shared" si="62"/>
        <v>45957</v>
      </c>
      <c r="Y194">
        <f t="shared" si="63"/>
        <v>0.21589859177418252</v>
      </c>
      <c r="Z194">
        <f t="shared" si="81"/>
        <v>0.24011055770502673</v>
      </c>
      <c r="AA194">
        <f t="shared" si="71"/>
        <v>0.2532960833724397</v>
      </c>
      <c r="AB194">
        <f t="shared" si="72"/>
        <v>1.3185525667412972E-2</v>
      </c>
      <c r="AC194">
        <f t="shared" si="73"/>
        <v>0.54399085052079088</v>
      </c>
      <c r="AD194">
        <f t="shared" si="74"/>
        <v>3.408457746420613E-2</v>
      </c>
      <c r="AE194">
        <f t="shared" si="75"/>
        <v>8.7888519858879521E-2</v>
      </c>
      <c r="AF194">
        <f t="shared" si="76"/>
        <v>0.13696592598734325</v>
      </c>
      <c r="AG194">
        <f t="shared" si="77"/>
        <v>0.10309361309331996</v>
      </c>
      <c r="AH194">
        <f t="shared" si="78"/>
        <v>8.3076559556020058E-2</v>
      </c>
      <c r="AI194">
        <f t="shared" si="79"/>
        <v>9.8881654561021992E-2</v>
      </c>
      <c r="AJ194">
        <f t="shared" si="80"/>
        <v>1</v>
      </c>
      <c r="AL194">
        <f t="shared" si="64"/>
        <v>10</v>
      </c>
      <c r="AM194">
        <f t="shared" si="65"/>
        <v>2025</v>
      </c>
      <c r="AN194">
        <f t="shared" si="66"/>
        <v>0.22908411744159549</v>
      </c>
      <c r="AO194">
        <f t="shared" si="67"/>
        <v>0.2532960833724397</v>
      </c>
      <c r="AP194">
        <f t="shared" si="68"/>
        <v>0.13696592598734325</v>
      </c>
      <c r="AQ194">
        <f t="shared" si="69"/>
        <v>0.19098213295219948</v>
      </c>
      <c r="AR194">
        <f t="shared" si="70"/>
        <v>0.21604279158124817</v>
      </c>
    </row>
    <row r="195" spans="1:44" x14ac:dyDescent="0.2">
      <c r="A195">
        <v>45958</v>
      </c>
      <c r="B195" t="s">
        <v>344</v>
      </c>
      <c r="C195">
        <v>1391.5365650000001</v>
      </c>
      <c r="D195">
        <v>380.85238299999997</v>
      </c>
      <c r="E195">
        <v>678.84576000000004</v>
      </c>
      <c r="F195">
        <v>36.406357</v>
      </c>
      <c r="G195">
        <v>94.738049000000004</v>
      </c>
      <c r="H195">
        <v>115.47613</v>
      </c>
      <c r="I195">
        <v>85.217885999999993</v>
      </c>
      <c r="J195">
        <v>1547.3897260000001</v>
      </c>
      <c r="K195">
        <v>1547.3897260000001</v>
      </c>
      <c r="L195">
        <v>1632.3689690000001</v>
      </c>
      <c r="M195">
        <v>84.979242999999997</v>
      </c>
      <c r="N195">
        <v>3505.5830249999999</v>
      </c>
      <c r="O195">
        <v>220.43483699999999</v>
      </c>
      <c r="P195">
        <v>566.46638499999995</v>
      </c>
      <c r="Q195">
        <v>881.78902500000004</v>
      </c>
      <c r="R195">
        <v>240.216241</v>
      </c>
      <c r="S195">
        <v>664.47455000000002</v>
      </c>
      <c r="T195">
        <v>534.78321600000004</v>
      </c>
      <c r="U195">
        <v>637.63501199999996</v>
      </c>
      <c r="V195">
        <v>6444.5093160000006</v>
      </c>
      <c r="X195">
        <f t="shared" si="62"/>
        <v>45958</v>
      </c>
      <c r="Y195">
        <f t="shared" si="63"/>
        <v>0.21592591410259668</v>
      </c>
      <c r="Z195">
        <f t="shared" si="81"/>
        <v>0.24010978185076767</v>
      </c>
      <c r="AA195">
        <f t="shared" si="71"/>
        <v>0.25329608337243964</v>
      </c>
      <c r="AB195">
        <f t="shared" si="72"/>
        <v>1.318630152167197E-2</v>
      </c>
      <c r="AC195">
        <f t="shared" si="73"/>
        <v>0.54396430404663565</v>
      </c>
      <c r="AD195">
        <f t="shared" si="74"/>
        <v>3.4205061423795133E-2</v>
      </c>
      <c r="AE195">
        <f t="shared" si="75"/>
        <v>8.7899071476801927E-2</v>
      </c>
      <c r="AF195">
        <f t="shared" si="76"/>
        <v>0.13682795411758544</v>
      </c>
      <c r="AG195">
        <f t="shared" si="77"/>
        <v>0.10310708192325622</v>
      </c>
      <c r="AH195">
        <f t="shared" si="78"/>
        <v>8.2982767155332635E-2</v>
      </c>
      <c r="AI195">
        <f t="shared" si="79"/>
        <v>9.8942367949864232E-2</v>
      </c>
      <c r="AJ195">
        <f t="shared" si="80"/>
        <v>1</v>
      </c>
      <c r="AL195">
        <f t="shared" si="64"/>
        <v>10</v>
      </c>
      <c r="AM195">
        <f t="shared" si="65"/>
        <v>2025</v>
      </c>
      <c r="AN195">
        <f t="shared" si="66"/>
        <v>0.22911221562426864</v>
      </c>
      <c r="AO195">
        <f t="shared" si="67"/>
        <v>0.25329608337243964</v>
      </c>
      <c r="AP195">
        <f t="shared" si="68"/>
        <v>0.13682795411758544</v>
      </c>
      <c r="AQ195">
        <f t="shared" si="69"/>
        <v>0.19100615340005817</v>
      </c>
      <c r="AR195">
        <f t="shared" si="70"/>
        <v>0.21613019652899201</v>
      </c>
    </row>
    <row r="196" spans="1:44" x14ac:dyDescent="0.2">
      <c r="A196">
        <v>45959</v>
      </c>
      <c r="B196" t="s">
        <v>344</v>
      </c>
      <c r="C196">
        <v>1393.5216050000004</v>
      </c>
      <c r="D196">
        <v>381.617749</v>
      </c>
      <c r="E196">
        <v>681.34809900000005</v>
      </c>
      <c r="F196">
        <v>36.739373000000001</v>
      </c>
      <c r="G196">
        <v>94.324076000000005</v>
      </c>
      <c r="H196">
        <v>114.214557</v>
      </c>
      <c r="I196">
        <v>85.277750999999995</v>
      </c>
      <c r="J196">
        <v>1546.0297290000001</v>
      </c>
      <c r="K196">
        <v>1546.0297290000001</v>
      </c>
      <c r="L196">
        <v>1632.3689690000001</v>
      </c>
      <c r="M196">
        <v>86.339240000000004</v>
      </c>
      <c r="N196">
        <v>3520.4579819999999</v>
      </c>
      <c r="O196">
        <v>221.00263699999999</v>
      </c>
      <c r="P196">
        <v>566.48078499999997</v>
      </c>
      <c r="Q196">
        <v>881.060473</v>
      </c>
      <c r="R196">
        <v>240.174252</v>
      </c>
      <c r="S196">
        <v>664.54184999999995</v>
      </c>
      <c r="T196">
        <v>549.73951799999998</v>
      </c>
      <c r="U196">
        <v>637.63271899999995</v>
      </c>
      <c r="V196">
        <v>6460.0093159999997</v>
      </c>
      <c r="X196">
        <f t="shared" ref="X196:X223" si="82">A196</f>
        <v>45959</v>
      </c>
      <c r="Y196">
        <f t="shared" ref="Y196:Y223" si="83">C196/$V196</f>
        <v>0.21571510764675814</v>
      </c>
      <c r="Z196">
        <f t="shared" si="81"/>
        <v>0.2393231423321372</v>
      </c>
      <c r="AA196">
        <f t="shared" si="71"/>
        <v>0.25268833048846956</v>
      </c>
      <c r="AB196">
        <f t="shared" si="72"/>
        <v>1.3365188156332376E-2</v>
      </c>
      <c r="AC196">
        <f t="shared" si="73"/>
        <v>0.54496175002110481</v>
      </c>
      <c r="AD196">
        <f t="shared" si="74"/>
        <v>3.4210885184426255E-2</v>
      </c>
      <c r="AE196">
        <f t="shared" si="75"/>
        <v>8.7690397535024237E-2</v>
      </c>
      <c r="AF196">
        <f t="shared" si="76"/>
        <v>0.13638687343961101</v>
      </c>
      <c r="AG196">
        <f t="shared" si="77"/>
        <v>0.10287010706843383</v>
      </c>
      <c r="AH196">
        <f t="shared" si="78"/>
        <v>8.5098873872893346E-2</v>
      </c>
      <c r="AI196">
        <f t="shared" si="79"/>
        <v>9.8704612920716098E-2</v>
      </c>
      <c r="AJ196">
        <f t="shared" si="80"/>
        <v>1</v>
      </c>
      <c r="AL196">
        <f t="shared" ref="AL196:AL223" si="84">MONTH(X196)</f>
        <v>10</v>
      </c>
      <c r="AM196">
        <f t="shared" ref="AM196:AM223" si="85">YEAR(X196)</f>
        <v>2025</v>
      </c>
      <c r="AN196">
        <f t="shared" ref="AN196:AN223" si="86">SUM(Y196,ABS(AB196))</f>
        <v>0.2290802958030905</v>
      </c>
      <c r="AO196">
        <f t="shared" ref="AO196:AO223" si="87">AA196</f>
        <v>0.25268833048846956</v>
      </c>
      <c r="AP196">
        <f t="shared" ref="AP196:AP223" si="88">AF196</f>
        <v>0.13638687343961101</v>
      </c>
      <c r="AQ196">
        <f t="shared" ref="AQ196:AQ223" si="89">SUM(AE196,AG196)</f>
        <v>0.19056050460345808</v>
      </c>
      <c r="AR196">
        <f t="shared" ref="AR196:AR223" si="90">SUM(AI196,AD196,AH196)</f>
        <v>0.21801437197803569</v>
      </c>
    </row>
    <row r="197" spans="1:44" x14ac:dyDescent="0.2">
      <c r="A197">
        <v>45960</v>
      </c>
      <c r="B197" t="s">
        <v>344</v>
      </c>
      <c r="C197">
        <v>1400.7139690000001</v>
      </c>
      <c r="D197">
        <v>378.5521</v>
      </c>
      <c r="E197">
        <v>681.57608800000003</v>
      </c>
      <c r="F197">
        <v>38.641632000000001</v>
      </c>
      <c r="G197">
        <v>95.215845000000002</v>
      </c>
      <c r="H197">
        <v>118.85011</v>
      </c>
      <c r="I197">
        <v>87.878193999999993</v>
      </c>
      <c r="J197">
        <v>1544.1733630000001</v>
      </c>
      <c r="K197">
        <v>1544.1733630000001</v>
      </c>
      <c r="L197">
        <v>1630.5126029999999</v>
      </c>
      <c r="M197">
        <v>86.339240000000004</v>
      </c>
      <c r="N197">
        <v>3521.8219839999997</v>
      </c>
      <c r="O197">
        <v>221.30445499999999</v>
      </c>
      <c r="P197">
        <v>567.25373000000002</v>
      </c>
      <c r="Q197">
        <v>880.52977099999998</v>
      </c>
      <c r="R197">
        <v>240.17925199999999</v>
      </c>
      <c r="S197">
        <v>664.96153000000004</v>
      </c>
      <c r="T197">
        <v>549.11740999999995</v>
      </c>
      <c r="U197">
        <v>638.65508799999998</v>
      </c>
      <c r="V197">
        <v>6466.7093159999995</v>
      </c>
      <c r="X197">
        <f t="shared" si="82"/>
        <v>45960</v>
      </c>
      <c r="Y197">
        <f t="shared" si="83"/>
        <v>0.21660382438009684</v>
      </c>
      <c r="Z197">
        <f t="shared" si="81"/>
        <v>0.23878812044008074</v>
      </c>
      <c r="AA197">
        <f t="shared" si="71"/>
        <v>0.25213946125052639</v>
      </c>
      <c r="AB197">
        <f t="shared" si="72"/>
        <v>1.335134081044567E-2</v>
      </c>
      <c r="AC197">
        <f t="shared" si="73"/>
        <v>0.54460805517982247</v>
      </c>
      <c r="AD197">
        <f t="shared" si="74"/>
        <v>3.4222112698408476E-2</v>
      </c>
      <c r="AE197">
        <f t="shared" si="75"/>
        <v>8.7719070439194621E-2</v>
      </c>
      <c r="AF197">
        <f t="shared" si="76"/>
        <v>0.13616349954394641</v>
      </c>
      <c r="AG197">
        <f t="shared" si="77"/>
        <v>0.10282842439735854</v>
      </c>
      <c r="AH197">
        <f t="shared" si="78"/>
        <v>8.491450336902695E-2</v>
      </c>
      <c r="AI197">
        <f t="shared" si="79"/>
        <v>9.8760444731887498E-2</v>
      </c>
      <c r="AJ197">
        <f t="shared" si="80"/>
        <v>1</v>
      </c>
      <c r="AL197">
        <f t="shared" si="84"/>
        <v>10</v>
      </c>
      <c r="AM197">
        <f t="shared" si="85"/>
        <v>2025</v>
      </c>
      <c r="AN197">
        <f t="shared" si="86"/>
        <v>0.22995516519054252</v>
      </c>
      <c r="AO197">
        <f t="shared" si="87"/>
        <v>0.25213946125052639</v>
      </c>
      <c r="AP197">
        <f t="shared" si="88"/>
        <v>0.13616349954394641</v>
      </c>
      <c r="AQ197">
        <f t="shared" si="89"/>
        <v>0.19054749483655314</v>
      </c>
      <c r="AR197">
        <f t="shared" si="90"/>
        <v>0.21789706079932292</v>
      </c>
    </row>
    <row r="198" spans="1:44" x14ac:dyDescent="0.2">
      <c r="A198">
        <v>45961</v>
      </c>
      <c r="B198" t="s">
        <v>344</v>
      </c>
      <c r="C198">
        <v>1408.4606909999998</v>
      </c>
      <c r="D198">
        <v>395.129389</v>
      </c>
      <c r="E198">
        <v>672.58345699999995</v>
      </c>
      <c r="F198">
        <v>38.939405999999998</v>
      </c>
      <c r="G198">
        <v>94.758525000000006</v>
      </c>
      <c r="H198">
        <v>119.00263</v>
      </c>
      <c r="I198">
        <v>88.047284000000005</v>
      </c>
      <c r="J198">
        <v>1538.9233919999999</v>
      </c>
      <c r="K198">
        <v>1538.9233919999999</v>
      </c>
      <c r="L198">
        <v>1630.7126029999999</v>
      </c>
      <c r="M198">
        <v>91.789210999999995</v>
      </c>
      <c r="N198">
        <v>3519.325233</v>
      </c>
      <c r="O198">
        <v>220.23980499999999</v>
      </c>
      <c r="P198">
        <v>567.65117399999997</v>
      </c>
      <c r="Q198">
        <v>878.09448299999997</v>
      </c>
      <c r="R198">
        <v>239.86425199999999</v>
      </c>
      <c r="S198">
        <v>665.11015799999996</v>
      </c>
      <c r="T198">
        <v>548.51596099999995</v>
      </c>
      <c r="U198">
        <v>639.71365200000002</v>
      </c>
      <c r="V198">
        <v>6466.7093159999995</v>
      </c>
      <c r="X198">
        <f t="shared" si="82"/>
        <v>45961</v>
      </c>
      <c r="Y198">
        <f t="shared" si="83"/>
        <v>0.21780176318041258</v>
      </c>
      <c r="Z198">
        <f t="shared" si="81"/>
        <v>0.23797627460884621</v>
      </c>
      <c r="AA198">
        <f t="shared" si="71"/>
        <v>0.25217038888160226</v>
      </c>
      <c r="AB198">
        <f t="shared" si="72"/>
        <v>1.4194114272756032E-2</v>
      </c>
      <c r="AC198">
        <f t="shared" si="73"/>
        <v>0.54422196221074126</v>
      </c>
      <c r="AD198">
        <f t="shared" si="74"/>
        <v>3.405747718628397E-2</v>
      </c>
      <c r="AE198">
        <f t="shared" si="75"/>
        <v>8.7780530446221167E-2</v>
      </c>
      <c r="AF198">
        <f t="shared" si="76"/>
        <v>0.1357869110998092</v>
      </c>
      <c r="AG198">
        <f t="shared" si="77"/>
        <v>0.10285140795711623</v>
      </c>
      <c r="AH198">
        <f t="shared" si="78"/>
        <v>8.4821496405112259E-2</v>
      </c>
      <c r="AI198">
        <f t="shared" si="79"/>
        <v>9.8924139116198379E-2</v>
      </c>
      <c r="AJ198">
        <f t="shared" si="80"/>
        <v>1</v>
      </c>
      <c r="AL198">
        <f t="shared" si="84"/>
        <v>10</v>
      </c>
      <c r="AM198">
        <f t="shared" si="85"/>
        <v>2025</v>
      </c>
      <c r="AN198">
        <f t="shared" si="86"/>
        <v>0.2319958774531686</v>
      </c>
      <c r="AO198">
        <f t="shared" si="87"/>
        <v>0.25217038888160226</v>
      </c>
      <c r="AP198">
        <f t="shared" si="88"/>
        <v>0.1357869110998092</v>
      </c>
      <c r="AQ198">
        <f t="shared" si="89"/>
        <v>0.19063193840333739</v>
      </c>
      <c r="AR198">
        <f t="shared" si="90"/>
        <v>0.21780311270759461</v>
      </c>
    </row>
    <row r="199" spans="1:44" x14ac:dyDescent="0.2">
      <c r="A199">
        <v>45964</v>
      </c>
      <c r="B199" t="s">
        <v>344</v>
      </c>
      <c r="C199">
        <v>1408.3147700000002</v>
      </c>
      <c r="D199">
        <v>399.82428199999998</v>
      </c>
      <c r="E199">
        <v>666.43710699999997</v>
      </c>
      <c r="F199">
        <v>38.060048999999999</v>
      </c>
      <c r="G199">
        <v>94.967355999999995</v>
      </c>
      <c r="H199">
        <v>120.94568</v>
      </c>
      <c r="I199">
        <v>88.080296000000004</v>
      </c>
      <c r="J199">
        <v>1537.714375</v>
      </c>
      <c r="K199">
        <v>1537.714375</v>
      </c>
      <c r="L199">
        <v>1630.977603</v>
      </c>
      <c r="M199">
        <v>93.263227999999998</v>
      </c>
      <c r="N199">
        <v>3520.6801710000004</v>
      </c>
      <c r="O199">
        <v>220.786305</v>
      </c>
      <c r="P199">
        <v>567.56027400000005</v>
      </c>
      <c r="Q199">
        <v>878.20986000000005</v>
      </c>
      <c r="R199">
        <v>239.542055</v>
      </c>
      <c r="S199">
        <v>665.23865799999999</v>
      </c>
      <c r="T199">
        <v>548.22692300000006</v>
      </c>
      <c r="U199">
        <v>640.65815099999998</v>
      </c>
      <c r="V199">
        <v>6466.7093159999995</v>
      </c>
      <c r="X199">
        <f t="shared" si="82"/>
        <v>45964</v>
      </c>
      <c r="Y199">
        <f t="shared" si="83"/>
        <v>0.21777919822614156</v>
      </c>
      <c r="Z199">
        <f t="shared" si="81"/>
        <v>0.23778931445014409</v>
      </c>
      <c r="AA199">
        <f t="shared" si="71"/>
        <v>0.25221136799277777</v>
      </c>
      <c r="AB199">
        <f t="shared" si="72"/>
        <v>1.4422053542633678E-2</v>
      </c>
      <c r="AC199">
        <f t="shared" si="73"/>
        <v>0.54443148732371449</v>
      </c>
      <c r="AD199">
        <f t="shared" si="74"/>
        <v>3.4141986938198726E-2</v>
      </c>
      <c r="AE199">
        <f t="shared" si="75"/>
        <v>8.7766473837897194E-2</v>
      </c>
      <c r="AF199">
        <f t="shared" si="76"/>
        <v>0.13580475278626242</v>
      </c>
      <c r="AG199">
        <f t="shared" si="77"/>
        <v>0.10287127896008245</v>
      </c>
      <c r="AH199">
        <f t="shared" si="78"/>
        <v>8.4776800101957775E-2</v>
      </c>
      <c r="AI199">
        <f t="shared" si="79"/>
        <v>9.9070194699315911E-2</v>
      </c>
      <c r="AJ199">
        <f t="shared" si="80"/>
        <v>1</v>
      </c>
      <c r="AL199">
        <f t="shared" si="84"/>
        <v>11</v>
      </c>
      <c r="AM199">
        <f t="shared" si="85"/>
        <v>2025</v>
      </c>
      <c r="AN199">
        <f t="shared" si="86"/>
        <v>0.23220125176877524</v>
      </c>
      <c r="AO199">
        <f t="shared" si="87"/>
        <v>0.25221136799277777</v>
      </c>
      <c r="AP199">
        <f t="shared" si="88"/>
        <v>0.13580475278626242</v>
      </c>
      <c r="AQ199">
        <f t="shared" si="89"/>
        <v>0.19063775279797965</v>
      </c>
      <c r="AR199">
        <f t="shared" si="90"/>
        <v>0.2179889817394724</v>
      </c>
    </row>
    <row r="200" spans="1:44" x14ac:dyDescent="0.2">
      <c r="A200">
        <v>45965</v>
      </c>
      <c r="B200" t="s">
        <v>344</v>
      </c>
      <c r="C200">
        <v>1408.140697</v>
      </c>
      <c r="D200">
        <v>388.87776400000001</v>
      </c>
      <c r="E200">
        <v>675.70005600000002</v>
      </c>
      <c r="F200">
        <v>36.472968000000002</v>
      </c>
      <c r="G200">
        <v>94.731592000000006</v>
      </c>
      <c r="H200">
        <v>124.06568</v>
      </c>
      <c r="I200">
        <v>88.292636999999999</v>
      </c>
      <c r="J200">
        <v>1536.994375</v>
      </c>
      <c r="K200">
        <v>1536.994375</v>
      </c>
      <c r="L200">
        <v>1630.977603</v>
      </c>
      <c r="M200">
        <v>93.983227999999997</v>
      </c>
      <c r="N200">
        <v>3521.5742439999999</v>
      </c>
      <c r="O200">
        <v>221.94035400000001</v>
      </c>
      <c r="P200">
        <v>567.44777399999998</v>
      </c>
      <c r="Q200">
        <v>878.39071799999999</v>
      </c>
      <c r="R200">
        <v>239.54646199999999</v>
      </c>
      <c r="S200">
        <v>665.28385800000001</v>
      </c>
      <c r="T200">
        <v>547.92899199999999</v>
      </c>
      <c r="U200">
        <v>640.58254799999997</v>
      </c>
      <c r="V200">
        <v>6466.7093159999995</v>
      </c>
      <c r="X200">
        <f t="shared" si="82"/>
        <v>45965</v>
      </c>
      <c r="Y200">
        <f t="shared" si="83"/>
        <v>0.2177522798985202</v>
      </c>
      <c r="Z200">
        <f t="shared" si="81"/>
        <v>0.23767797497827103</v>
      </c>
      <c r="AA200">
        <f t="shared" si="71"/>
        <v>0.25221136799277777</v>
      </c>
      <c r="AB200">
        <f t="shared" si="72"/>
        <v>1.4533393014506731E-2</v>
      </c>
      <c r="AC200">
        <f t="shared" si="73"/>
        <v>0.54456974512320888</v>
      </c>
      <c r="AD200">
        <f t="shared" si="74"/>
        <v>3.4320446946775988E-2</v>
      </c>
      <c r="AE200">
        <f t="shared" si="75"/>
        <v>8.7749077045417026E-2</v>
      </c>
      <c r="AF200">
        <f t="shared" si="76"/>
        <v>0.13583272033376798</v>
      </c>
      <c r="AG200">
        <f t="shared" si="77"/>
        <v>0.1028782686047056</v>
      </c>
      <c r="AH200">
        <f t="shared" si="78"/>
        <v>8.4730728601687469E-2</v>
      </c>
      <c r="AI200">
        <f t="shared" si="79"/>
        <v>9.9058503590854774E-2</v>
      </c>
      <c r="AJ200">
        <f t="shared" si="80"/>
        <v>1</v>
      </c>
      <c r="AL200">
        <f t="shared" si="84"/>
        <v>11</v>
      </c>
      <c r="AM200">
        <f t="shared" si="85"/>
        <v>2025</v>
      </c>
      <c r="AN200">
        <f t="shared" si="86"/>
        <v>0.23228567291302693</v>
      </c>
      <c r="AO200">
        <f t="shared" si="87"/>
        <v>0.25221136799277777</v>
      </c>
      <c r="AP200">
        <f t="shared" si="88"/>
        <v>0.13583272033376798</v>
      </c>
      <c r="AQ200">
        <f t="shared" si="89"/>
        <v>0.19062734565012263</v>
      </c>
      <c r="AR200">
        <f t="shared" si="90"/>
        <v>0.21810967913931822</v>
      </c>
    </row>
    <row r="201" spans="1:44" x14ac:dyDescent="0.2">
      <c r="A201">
        <v>45966</v>
      </c>
      <c r="B201" t="s">
        <v>344</v>
      </c>
      <c r="C201">
        <v>1408.4191879999996</v>
      </c>
      <c r="D201">
        <v>384.72568000000001</v>
      </c>
      <c r="E201">
        <v>678.874821</v>
      </c>
      <c r="F201">
        <v>36.065933999999999</v>
      </c>
      <c r="G201">
        <v>94.381889999999999</v>
      </c>
      <c r="H201">
        <v>126.066214</v>
      </c>
      <c r="I201">
        <v>88.304648999999998</v>
      </c>
      <c r="J201">
        <v>1536.6923320000001</v>
      </c>
      <c r="K201">
        <v>1536.6923320000001</v>
      </c>
      <c r="L201">
        <v>1631.1776030000001</v>
      </c>
      <c r="M201">
        <v>94.485270999999997</v>
      </c>
      <c r="N201">
        <v>3521.597796</v>
      </c>
      <c r="O201">
        <v>222.680532</v>
      </c>
      <c r="P201">
        <v>567.47197400000005</v>
      </c>
      <c r="Q201">
        <v>878.01338599999997</v>
      </c>
      <c r="R201">
        <v>239.565462</v>
      </c>
      <c r="S201">
        <v>665.32695799999999</v>
      </c>
      <c r="T201">
        <v>547.46886199999994</v>
      </c>
      <c r="U201">
        <v>640.63608399999998</v>
      </c>
      <c r="V201">
        <v>6466.7093159999995</v>
      </c>
      <c r="X201">
        <f t="shared" si="82"/>
        <v>45966</v>
      </c>
      <c r="Y201">
        <f t="shared" si="83"/>
        <v>0.21779534523304986</v>
      </c>
      <c r="Z201">
        <f t="shared" si="81"/>
        <v>0.23763126760590583</v>
      </c>
      <c r="AA201">
        <f t="shared" si="71"/>
        <v>0.25224229562385364</v>
      </c>
      <c r="AB201">
        <f t="shared" si="72"/>
        <v>1.4611028017947792E-2</v>
      </c>
      <c r="AC201">
        <f t="shared" si="73"/>
        <v>0.54457338716104431</v>
      </c>
      <c r="AD201">
        <f t="shared" si="74"/>
        <v>3.4434906707348278E-2</v>
      </c>
      <c r="AE201">
        <f t="shared" si="75"/>
        <v>8.7752819288777206E-2</v>
      </c>
      <c r="AF201">
        <f t="shared" si="76"/>
        <v>0.13577437040932241</v>
      </c>
      <c r="AG201">
        <f t="shared" si="77"/>
        <v>0.10288493350920244</v>
      </c>
      <c r="AH201">
        <f t="shared" si="78"/>
        <v>8.4659574947252819E-2</v>
      </c>
      <c r="AI201">
        <f t="shared" si="79"/>
        <v>9.9066782299141162E-2</v>
      </c>
      <c r="AJ201">
        <f t="shared" si="80"/>
        <v>1</v>
      </c>
      <c r="AL201">
        <f t="shared" si="84"/>
        <v>11</v>
      </c>
      <c r="AM201">
        <f t="shared" si="85"/>
        <v>2025</v>
      </c>
      <c r="AN201">
        <f t="shared" si="86"/>
        <v>0.23240637325099764</v>
      </c>
      <c r="AO201">
        <f t="shared" si="87"/>
        <v>0.25224229562385364</v>
      </c>
      <c r="AP201">
        <f t="shared" si="88"/>
        <v>0.13577437040932241</v>
      </c>
      <c r="AQ201">
        <f t="shared" si="89"/>
        <v>0.19063775279797965</v>
      </c>
      <c r="AR201">
        <f t="shared" si="90"/>
        <v>0.21816126395374227</v>
      </c>
    </row>
    <row r="202" spans="1:44" x14ac:dyDescent="0.2">
      <c r="A202">
        <v>45967</v>
      </c>
      <c r="B202" t="s">
        <v>344</v>
      </c>
      <c r="C202">
        <v>1423.804695</v>
      </c>
      <c r="D202">
        <v>398.53959400000002</v>
      </c>
      <c r="E202">
        <v>677.93303400000002</v>
      </c>
      <c r="F202">
        <v>37.490940999999999</v>
      </c>
      <c r="G202">
        <v>96.328320000000005</v>
      </c>
      <c r="H202">
        <v>125.402007</v>
      </c>
      <c r="I202">
        <v>88.110799</v>
      </c>
      <c r="J202">
        <v>1539.7830120000001</v>
      </c>
      <c r="K202">
        <v>1539.7830120000001</v>
      </c>
      <c r="L202">
        <v>1634.9482829999999</v>
      </c>
      <c r="M202">
        <v>95.165271000000004</v>
      </c>
      <c r="N202">
        <v>3531.1216089999998</v>
      </c>
      <c r="O202">
        <v>223.516031</v>
      </c>
      <c r="P202">
        <v>574.34126700000002</v>
      </c>
      <c r="Q202">
        <v>875.72875199999999</v>
      </c>
      <c r="R202">
        <v>238.58146199999999</v>
      </c>
      <c r="S202">
        <v>673.91516000000001</v>
      </c>
      <c r="T202">
        <v>546.83980799999995</v>
      </c>
      <c r="U202">
        <v>636.78059099999996</v>
      </c>
      <c r="V202">
        <v>6494.7093159999995</v>
      </c>
      <c r="X202">
        <f t="shared" si="82"/>
        <v>45967</v>
      </c>
      <c r="Y202">
        <f t="shared" si="83"/>
        <v>0.21922531490245378</v>
      </c>
      <c r="Z202">
        <f t="shared" si="81"/>
        <v>0.2370826679196677</v>
      </c>
      <c r="AA202">
        <f t="shared" si="71"/>
        <v>0.25173540545875295</v>
      </c>
      <c r="AB202">
        <f t="shared" si="72"/>
        <v>1.4652737539085268E-2</v>
      </c>
      <c r="AC202">
        <f t="shared" si="73"/>
        <v>0.54369201717787863</v>
      </c>
      <c r="AD202">
        <f t="shared" si="74"/>
        <v>3.4415093905643859E-2</v>
      </c>
      <c r="AE202">
        <f t="shared" si="75"/>
        <v>8.8432174413885664E-2</v>
      </c>
      <c r="AF202">
        <f t="shared" si="76"/>
        <v>0.13483725127506538</v>
      </c>
      <c r="AG202">
        <f t="shared" si="77"/>
        <v>0.10376371400330121</v>
      </c>
      <c r="AH202">
        <f t="shared" si="78"/>
        <v>8.4197734093015716E-2</v>
      </c>
      <c r="AI202">
        <f t="shared" si="79"/>
        <v>9.8046049486966755E-2</v>
      </c>
      <c r="AJ202">
        <f t="shared" si="80"/>
        <v>1</v>
      </c>
      <c r="AL202">
        <f t="shared" si="84"/>
        <v>11</v>
      </c>
      <c r="AM202">
        <f t="shared" si="85"/>
        <v>2025</v>
      </c>
      <c r="AN202">
        <f t="shared" si="86"/>
        <v>0.23387805244153906</v>
      </c>
      <c r="AO202">
        <f t="shared" si="87"/>
        <v>0.25173540545875295</v>
      </c>
      <c r="AP202">
        <f t="shared" si="88"/>
        <v>0.13483725127506538</v>
      </c>
      <c r="AQ202">
        <f t="shared" si="89"/>
        <v>0.19219588841718688</v>
      </c>
      <c r="AR202">
        <f t="shared" si="90"/>
        <v>0.21665887748562634</v>
      </c>
    </row>
    <row r="203" spans="1:44" x14ac:dyDescent="0.2">
      <c r="A203">
        <v>45968</v>
      </c>
      <c r="B203" t="s">
        <v>344</v>
      </c>
      <c r="C203">
        <v>1429.3730170000001</v>
      </c>
      <c r="D203">
        <v>395.67046299999998</v>
      </c>
      <c r="E203">
        <v>688.80042700000001</v>
      </c>
      <c r="F203">
        <v>35.644959999999998</v>
      </c>
      <c r="G203">
        <v>94.680847999999997</v>
      </c>
      <c r="H203">
        <v>126.86817000000001</v>
      </c>
      <c r="I203">
        <v>87.708149000000006</v>
      </c>
      <c r="J203">
        <v>1533.9630400000001</v>
      </c>
      <c r="K203">
        <v>1533.9630400000001</v>
      </c>
      <c r="L203">
        <v>1635.148283</v>
      </c>
      <c r="M203">
        <v>101.185243</v>
      </c>
      <c r="N203">
        <v>3531.373259</v>
      </c>
      <c r="O203">
        <v>224.828394</v>
      </c>
      <c r="P203">
        <v>574.33606699999996</v>
      </c>
      <c r="Q203">
        <v>874.81916200000001</v>
      </c>
      <c r="R203">
        <v>238.881462</v>
      </c>
      <c r="S203">
        <v>673.97344999999996</v>
      </c>
      <c r="T203">
        <v>546.18053299999997</v>
      </c>
      <c r="U203">
        <v>637.23565299999996</v>
      </c>
      <c r="V203">
        <v>6494.7093159999995</v>
      </c>
      <c r="X203">
        <f t="shared" si="82"/>
        <v>45968</v>
      </c>
      <c r="Y203">
        <f t="shared" si="83"/>
        <v>0.22008267767714829</v>
      </c>
      <c r="Z203">
        <f t="shared" si="81"/>
        <v>0.23618655822224641</v>
      </c>
      <c r="AA203">
        <f t="shared" si="71"/>
        <v>0.25176619975458192</v>
      </c>
      <c r="AB203">
        <f t="shared" si="72"/>
        <v>1.5579641532335519E-2</v>
      </c>
      <c r="AC203">
        <f t="shared" si="73"/>
        <v>0.54373076410060539</v>
      </c>
      <c r="AD203">
        <f t="shared" si="74"/>
        <v>3.4617160377928766E-2</v>
      </c>
      <c r="AE203">
        <f t="shared" si="75"/>
        <v>8.8431373762194107E-2</v>
      </c>
      <c r="AF203">
        <f t="shared" si="76"/>
        <v>0.13469720035735008</v>
      </c>
      <c r="AG203">
        <f t="shared" si="77"/>
        <v>0.10377268900082055</v>
      </c>
      <c r="AH203">
        <f t="shared" si="78"/>
        <v>8.4096224546102535E-2</v>
      </c>
      <c r="AI203">
        <f t="shared" si="79"/>
        <v>9.8116116056209346E-2</v>
      </c>
      <c r="AJ203">
        <f t="shared" si="80"/>
        <v>1</v>
      </c>
      <c r="AL203">
        <f t="shared" si="84"/>
        <v>11</v>
      </c>
      <c r="AM203">
        <f t="shared" si="85"/>
        <v>2025</v>
      </c>
      <c r="AN203">
        <f t="shared" si="86"/>
        <v>0.2356623192094838</v>
      </c>
      <c r="AO203">
        <f t="shared" si="87"/>
        <v>0.25176619975458192</v>
      </c>
      <c r="AP203">
        <f t="shared" si="88"/>
        <v>0.13469720035735008</v>
      </c>
      <c r="AQ203">
        <f t="shared" si="89"/>
        <v>0.19220406276301466</v>
      </c>
      <c r="AR203">
        <f t="shared" si="90"/>
        <v>0.21682950098024067</v>
      </c>
    </row>
    <row r="204" spans="1:44" x14ac:dyDescent="0.2">
      <c r="A204">
        <v>45971</v>
      </c>
      <c r="B204" t="s">
        <v>344</v>
      </c>
      <c r="C204">
        <v>1428.160081</v>
      </c>
      <c r="D204">
        <v>397.33981499999999</v>
      </c>
      <c r="E204">
        <v>688.63821600000006</v>
      </c>
      <c r="F204">
        <v>35.731873999999998</v>
      </c>
      <c r="G204">
        <v>94.710528999999994</v>
      </c>
      <c r="H204">
        <v>124.559685</v>
      </c>
      <c r="I204">
        <v>87.179962000000003</v>
      </c>
      <c r="J204">
        <v>1529.4834780000001</v>
      </c>
      <c r="K204">
        <v>1529.4834780000001</v>
      </c>
      <c r="L204">
        <v>1631.3187829999999</v>
      </c>
      <c r="M204">
        <v>101.83530500000001</v>
      </c>
      <c r="N204">
        <v>3530.3657569999996</v>
      </c>
      <c r="O204">
        <v>225.44519299999999</v>
      </c>
      <c r="P204">
        <v>573.92806700000006</v>
      </c>
      <c r="Q204">
        <v>873.41956500000003</v>
      </c>
      <c r="R204">
        <v>239.17845800000001</v>
      </c>
      <c r="S204">
        <v>674.23318200000006</v>
      </c>
      <c r="T204">
        <v>545.75005999999996</v>
      </c>
      <c r="U204">
        <v>637.58969000000002</v>
      </c>
      <c r="V204">
        <v>6488.0093159999997</v>
      </c>
      <c r="X204">
        <f t="shared" si="82"/>
        <v>45971</v>
      </c>
      <c r="Y204">
        <f t="shared" si="83"/>
        <v>0.22012300097628282</v>
      </c>
      <c r="Z204">
        <f t="shared" si="81"/>
        <v>0.23574002494542659</v>
      </c>
      <c r="AA204">
        <f t="shared" si="71"/>
        <v>0.25143594954110576</v>
      </c>
      <c r="AB204">
        <f t="shared" si="72"/>
        <v>1.5695924595679173E-2</v>
      </c>
      <c r="AC204">
        <f t="shared" si="73"/>
        <v>0.54413697407829054</v>
      </c>
      <c r="AD204">
        <f t="shared" si="74"/>
        <v>3.4747976154108226E-2</v>
      </c>
      <c r="AE204">
        <f t="shared" si="75"/>
        <v>8.8459809326204744E-2</v>
      </c>
      <c r="AF204">
        <f t="shared" si="76"/>
        <v>0.13462057812495287</v>
      </c>
      <c r="AG204">
        <f t="shared" si="77"/>
        <v>0.10391988500036242</v>
      </c>
      <c r="AH204">
        <f t="shared" si="78"/>
        <v>8.4116719538939705E-2</v>
      </c>
      <c r="AI204">
        <f t="shared" si="79"/>
        <v>9.8272005933722678E-2</v>
      </c>
      <c r="AJ204">
        <f t="shared" si="80"/>
        <v>1</v>
      </c>
      <c r="AL204">
        <f t="shared" si="84"/>
        <v>11</v>
      </c>
      <c r="AM204">
        <f t="shared" si="85"/>
        <v>2025</v>
      </c>
      <c r="AN204">
        <f t="shared" si="86"/>
        <v>0.23581892557196199</v>
      </c>
      <c r="AO204">
        <f t="shared" si="87"/>
        <v>0.25143594954110576</v>
      </c>
      <c r="AP204">
        <f t="shared" si="88"/>
        <v>0.13462057812495287</v>
      </c>
      <c r="AQ204">
        <f t="shared" si="89"/>
        <v>0.19237969432656715</v>
      </c>
      <c r="AR204">
        <f t="shared" si="90"/>
        <v>0.2171367016267706</v>
      </c>
    </row>
    <row r="205" spans="1:44" x14ac:dyDescent="0.2">
      <c r="A205">
        <v>45972</v>
      </c>
      <c r="B205" t="s">
        <v>344</v>
      </c>
      <c r="C205">
        <v>1428.7554070000001</v>
      </c>
      <c r="D205">
        <v>393.26367499999998</v>
      </c>
      <c r="E205">
        <v>692.52720499999998</v>
      </c>
      <c r="F205">
        <v>36.131715999999997</v>
      </c>
      <c r="G205">
        <v>94.625251000000006</v>
      </c>
      <c r="H205">
        <v>125.059685</v>
      </c>
      <c r="I205">
        <v>87.147874999999999</v>
      </c>
      <c r="J205">
        <v>1529.008478</v>
      </c>
      <c r="K205">
        <v>1529.008478</v>
      </c>
      <c r="L205">
        <v>1631.2937830000001</v>
      </c>
      <c r="M205">
        <v>102.28530499999999</v>
      </c>
      <c r="N205">
        <v>3530.2454309999994</v>
      </c>
      <c r="O205">
        <v>226.23714100000001</v>
      </c>
      <c r="P205">
        <v>573.32667200000003</v>
      </c>
      <c r="Q205">
        <v>873.27260899999999</v>
      </c>
      <c r="R205">
        <v>239.188458</v>
      </c>
      <c r="S205">
        <v>674.35138199999994</v>
      </c>
      <c r="T205">
        <v>545.44399299999998</v>
      </c>
      <c r="U205">
        <v>637.61363400000005</v>
      </c>
      <c r="V205">
        <v>6488.0093159999997</v>
      </c>
      <c r="X205">
        <f t="shared" si="82"/>
        <v>45972</v>
      </c>
      <c r="Y205">
        <f t="shared" si="83"/>
        <v>0.22021475885932593</v>
      </c>
      <c r="Z205">
        <f t="shared" si="81"/>
        <v>0.23566681296670322</v>
      </c>
      <c r="AA205">
        <f t="shared" si="71"/>
        <v>0.25143209627906771</v>
      </c>
      <c r="AB205">
        <f t="shared" si="72"/>
        <v>1.5765283312364466E-2</v>
      </c>
      <c r="AC205">
        <f t="shared" si="73"/>
        <v>0.54411842817397083</v>
      </c>
      <c r="AD205">
        <f t="shared" si="74"/>
        <v>3.4870039480689306E-2</v>
      </c>
      <c r="AE205">
        <f t="shared" si="75"/>
        <v>8.8367116025269296E-2</v>
      </c>
      <c r="AF205">
        <f t="shared" si="76"/>
        <v>0.1345979277259102</v>
      </c>
      <c r="AG205">
        <f t="shared" si="77"/>
        <v>0.10393810322327841</v>
      </c>
      <c r="AH205">
        <f t="shared" si="78"/>
        <v>8.4069545284851444E-2</v>
      </c>
      <c r="AI205">
        <f t="shared" si="79"/>
        <v>9.8275696433972271E-2</v>
      </c>
      <c r="AJ205">
        <f t="shared" si="80"/>
        <v>1</v>
      </c>
      <c r="AL205">
        <f t="shared" si="84"/>
        <v>11</v>
      </c>
      <c r="AM205">
        <f t="shared" si="85"/>
        <v>2025</v>
      </c>
      <c r="AN205">
        <f t="shared" si="86"/>
        <v>0.23598004217169039</v>
      </c>
      <c r="AO205">
        <f t="shared" si="87"/>
        <v>0.25143209627906771</v>
      </c>
      <c r="AP205">
        <f t="shared" si="88"/>
        <v>0.1345979277259102</v>
      </c>
      <c r="AQ205">
        <f t="shared" si="89"/>
        <v>0.19230521924854771</v>
      </c>
      <c r="AR205">
        <f t="shared" si="90"/>
        <v>0.21721528119951303</v>
      </c>
    </row>
    <row r="206" spans="1:44" x14ac:dyDescent="0.2">
      <c r="A206">
        <v>45973</v>
      </c>
      <c r="B206" t="s">
        <v>344</v>
      </c>
      <c r="C206">
        <v>1430.1188560000001</v>
      </c>
      <c r="D206">
        <v>399.56907000000001</v>
      </c>
      <c r="E206">
        <v>689.829295</v>
      </c>
      <c r="F206">
        <v>36.010465000000003</v>
      </c>
      <c r="G206">
        <v>94.996592000000007</v>
      </c>
      <c r="H206">
        <v>122.62330900000001</v>
      </c>
      <c r="I206">
        <v>87.090125</v>
      </c>
      <c r="J206">
        <v>1527.688474</v>
      </c>
      <c r="K206">
        <v>1527.688474</v>
      </c>
      <c r="L206">
        <v>1630.798783</v>
      </c>
      <c r="M206">
        <v>103.110309</v>
      </c>
      <c r="N206">
        <v>3529.701986</v>
      </c>
      <c r="O206">
        <v>226.98914099999999</v>
      </c>
      <c r="P206">
        <v>572.95626400000003</v>
      </c>
      <c r="Q206">
        <v>872.56587500000001</v>
      </c>
      <c r="R206">
        <v>239.188458</v>
      </c>
      <c r="S206">
        <v>674.46948199999997</v>
      </c>
      <c r="T206">
        <v>545.15430200000003</v>
      </c>
      <c r="U206">
        <v>637.56692199999998</v>
      </c>
      <c r="V206">
        <v>6487.5093159999997</v>
      </c>
      <c r="X206">
        <f t="shared" si="82"/>
        <v>45973</v>
      </c>
      <c r="Y206">
        <f t="shared" si="83"/>
        <v>0.22044189631804148</v>
      </c>
      <c r="Z206">
        <f t="shared" si="81"/>
        <v>0.23548150755364558</v>
      </c>
      <c r="AA206">
        <f t="shared" si="71"/>
        <v>0.25137517397901799</v>
      </c>
      <c r="AB206">
        <f t="shared" si="72"/>
        <v>1.5893666425372422E-2</v>
      </c>
      <c r="AC206">
        <f t="shared" si="73"/>
        <v>0.54407659612831305</v>
      </c>
      <c r="AD206">
        <f t="shared" si="74"/>
        <v>3.4988642010914991E-2</v>
      </c>
      <c r="AE206">
        <f t="shared" si="75"/>
        <v>8.8316831019715186E-2</v>
      </c>
      <c r="AF206">
        <f t="shared" si="76"/>
        <v>0.13449936370002741</v>
      </c>
      <c r="AG206">
        <f t="shared" si="77"/>
        <v>0.10396431806834881</v>
      </c>
      <c r="AH206">
        <f t="shared" si="78"/>
        <v>8.4031370969363875E-2</v>
      </c>
      <c r="AI206">
        <f t="shared" si="79"/>
        <v>9.8276070359942735E-2</v>
      </c>
      <c r="AJ206">
        <f t="shared" si="80"/>
        <v>1</v>
      </c>
      <c r="AL206">
        <f t="shared" si="84"/>
        <v>11</v>
      </c>
      <c r="AM206">
        <f t="shared" si="85"/>
        <v>2025</v>
      </c>
      <c r="AN206">
        <f t="shared" si="86"/>
        <v>0.23633556274341391</v>
      </c>
      <c r="AO206">
        <f t="shared" si="87"/>
        <v>0.25137517397901799</v>
      </c>
      <c r="AP206">
        <f t="shared" si="88"/>
        <v>0.13449936370002741</v>
      </c>
      <c r="AQ206">
        <f t="shared" si="89"/>
        <v>0.19228114908806399</v>
      </c>
      <c r="AR206">
        <f t="shared" si="90"/>
        <v>0.2172960833402216</v>
      </c>
    </row>
    <row r="207" spans="1:44" x14ac:dyDescent="0.2">
      <c r="A207">
        <v>45974</v>
      </c>
      <c r="B207" t="s">
        <v>344</v>
      </c>
      <c r="C207">
        <v>1440.0960700000003</v>
      </c>
      <c r="D207">
        <v>404.87587400000001</v>
      </c>
      <c r="E207">
        <v>690.59436200000005</v>
      </c>
      <c r="F207">
        <v>34.814194999999998</v>
      </c>
      <c r="G207">
        <v>97.823141000000007</v>
      </c>
      <c r="H207">
        <v>123.461913</v>
      </c>
      <c r="I207">
        <v>88.526584999999997</v>
      </c>
      <c r="J207">
        <v>1528.0072620000001</v>
      </c>
      <c r="K207">
        <v>1528.0072620000001</v>
      </c>
      <c r="L207">
        <v>1631.917571</v>
      </c>
      <c r="M207">
        <v>103.910309</v>
      </c>
      <c r="N207">
        <v>3529.405984</v>
      </c>
      <c r="O207">
        <v>228.07969600000001</v>
      </c>
      <c r="P207">
        <v>574.19942700000001</v>
      </c>
      <c r="Q207">
        <v>870.18722100000002</v>
      </c>
      <c r="R207">
        <v>237.24645799999999</v>
      </c>
      <c r="S207">
        <v>676.39345600000001</v>
      </c>
      <c r="T207">
        <v>542.02019199999995</v>
      </c>
      <c r="U207">
        <v>638.52599199999997</v>
      </c>
      <c r="V207">
        <v>6497.5093159999997</v>
      </c>
      <c r="X207">
        <f t="shared" si="82"/>
        <v>45974</v>
      </c>
      <c r="Y207">
        <f t="shared" si="83"/>
        <v>0.22163816932955982</v>
      </c>
      <c r="Z207">
        <f t="shared" si="81"/>
        <v>0.23516815254690127</v>
      </c>
      <c r="AA207">
        <f t="shared" si="71"/>
        <v>0.25116048190672574</v>
      </c>
      <c r="AB207">
        <f t="shared" si="72"/>
        <v>1.59923293598245E-2</v>
      </c>
      <c r="AC207">
        <f t="shared" si="73"/>
        <v>0.54319367812353903</v>
      </c>
      <c r="AD207">
        <f t="shared" si="74"/>
        <v>3.5102634703171237E-2</v>
      </c>
      <c r="AE207">
        <f t="shared" si="75"/>
        <v>8.8372236048364611E-2</v>
      </c>
      <c r="AF207">
        <f t="shared" si="76"/>
        <v>0.13392627523552442</v>
      </c>
      <c r="AG207">
        <f t="shared" si="77"/>
        <v>0.10410042111588717</v>
      </c>
      <c r="AH207">
        <f t="shared" si="78"/>
        <v>8.3419686781407917E-2</v>
      </c>
      <c r="AI207">
        <f t="shared" si="79"/>
        <v>9.8272424239183656E-2</v>
      </c>
      <c r="AJ207">
        <f t="shared" si="80"/>
        <v>1</v>
      </c>
      <c r="AL207">
        <f t="shared" si="84"/>
        <v>11</v>
      </c>
      <c r="AM207">
        <f t="shared" si="85"/>
        <v>2025</v>
      </c>
      <c r="AN207">
        <f t="shared" si="86"/>
        <v>0.23763049868938432</v>
      </c>
      <c r="AO207">
        <f t="shared" si="87"/>
        <v>0.25116048190672574</v>
      </c>
      <c r="AP207">
        <f t="shared" si="88"/>
        <v>0.13392627523552442</v>
      </c>
      <c r="AQ207">
        <f t="shared" si="89"/>
        <v>0.19247265716425177</v>
      </c>
      <c r="AR207">
        <f t="shared" si="90"/>
        <v>0.21679474572376284</v>
      </c>
    </row>
    <row r="208" spans="1:44" x14ac:dyDescent="0.2">
      <c r="A208">
        <v>45975</v>
      </c>
      <c r="B208" t="s">
        <v>344</v>
      </c>
      <c r="C208">
        <v>1443.717226</v>
      </c>
      <c r="D208">
        <v>405.14358700000003</v>
      </c>
      <c r="E208">
        <v>696.56408899999997</v>
      </c>
      <c r="F208">
        <v>38.186171999999999</v>
      </c>
      <c r="G208">
        <v>98.765745999999993</v>
      </c>
      <c r="H208">
        <v>116.530447</v>
      </c>
      <c r="I208">
        <v>88.527185000000003</v>
      </c>
      <c r="J208">
        <v>1524.3072649999999</v>
      </c>
      <c r="K208">
        <v>1524.3072649999999</v>
      </c>
      <c r="L208">
        <v>1632.117571</v>
      </c>
      <c r="M208">
        <v>107.810306</v>
      </c>
      <c r="N208">
        <v>3529.4848250000005</v>
      </c>
      <c r="O208">
        <v>228.46169599999999</v>
      </c>
      <c r="P208">
        <v>573.87363900000003</v>
      </c>
      <c r="Q208">
        <v>870.07094500000005</v>
      </c>
      <c r="R208">
        <v>236.74645799999999</v>
      </c>
      <c r="S208">
        <v>676.37497099999996</v>
      </c>
      <c r="T208">
        <v>541.81626700000004</v>
      </c>
      <c r="U208">
        <v>638.88730699999996</v>
      </c>
      <c r="V208">
        <v>6497.5093160000006</v>
      </c>
      <c r="X208">
        <f t="shared" si="82"/>
        <v>45975</v>
      </c>
      <c r="Y208">
        <f t="shared" si="83"/>
        <v>0.22219548380559795</v>
      </c>
      <c r="Z208">
        <f t="shared" si="81"/>
        <v>0.23459870403670227</v>
      </c>
      <c r="AA208">
        <f t="shared" ref="AA208:AA223" si="91">L208/$V208</f>
        <v>0.25119126293223459</v>
      </c>
      <c r="AB208">
        <f t="shared" ref="AB208:AB223" si="92">M208/$V208</f>
        <v>1.6592558895532329E-2</v>
      </c>
      <c r="AC208">
        <f t="shared" ref="AC208:AC223" si="93">N208/$V208</f>
        <v>0.5432058121576997</v>
      </c>
      <c r="AD208">
        <f t="shared" ref="AD208:AD223" si="94">O208/$V208</f>
        <v>3.51614264618932E-2</v>
      </c>
      <c r="AE208">
        <f t="shared" ref="AE208:AE223" si="95">P208/$V208</f>
        <v>8.8322095604672149E-2</v>
      </c>
      <c r="AF208">
        <f t="shared" ref="AF208:AF223" si="96">Q208/$V208</f>
        <v>0.13390837976291406</v>
      </c>
      <c r="AG208">
        <f t="shared" ref="AG208:AG223" si="97">S208/$V208</f>
        <v>0.1040975761796045</v>
      </c>
      <c r="AH208">
        <f t="shared" ref="AH208:AH223" si="98">T208/$V208</f>
        <v>8.3388301678273422E-2</v>
      </c>
      <c r="AI208">
        <f t="shared" ref="AI208:AI223" si="99">U208/$V208</f>
        <v>9.8328032470342344E-2</v>
      </c>
      <c r="AJ208">
        <f t="shared" ref="AJ208:AJ223" si="100">V208/$V208</f>
        <v>1</v>
      </c>
      <c r="AL208">
        <f t="shared" si="84"/>
        <v>11</v>
      </c>
      <c r="AM208">
        <f t="shared" si="85"/>
        <v>2025</v>
      </c>
      <c r="AN208">
        <f t="shared" si="86"/>
        <v>0.23878804270113027</v>
      </c>
      <c r="AO208">
        <f t="shared" si="87"/>
        <v>0.25119126293223459</v>
      </c>
      <c r="AP208">
        <f t="shared" si="88"/>
        <v>0.13390837976291406</v>
      </c>
      <c r="AQ208">
        <f t="shared" si="89"/>
        <v>0.19241967178427666</v>
      </c>
      <c r="AR208">
        <f t="shared" si="90"/>
        <v>0.21687776061050895</v>
      </c>
    </row>
    <row r="209" spans="1:44" x14ac:dyDescent="0.2">
      <c r="A209">
        <v>45978</v>
      </c>
      <c r="B209" t="s">
        <v>344</v>
      </c>
      <c r="C209">
        <v>1441.7622789999998</v>
      </c>
      <c r="D209">
        <v>406.70187399999998</v>
      </c>
      <c r="E209">
        <v>693.85105499999997</v>
      </c>
      <c r="F209">
        <v>37.903357</v>
      </c>
      <c r="G209">
        <v>98.546234999999996</v>
      </c>
      <c r="H209">
        <v>116.28283500000001</v>
      </c>
      <c r="I209">
        <v>88.476922999999999</v>
      </c>
      <c r="J209">
        <v>1525.5073170000001</v>
      </c>
      <c r="K209">
        <v>1525.5073170000001</v>
      </c>
      <c r="L209">
        <v>1632.117571</v>
      </c>
      <c r="M209">
        <v>106.610254</v>
      </c>
      <c r="N209">
        <v>3530.23972</v>
      </c>
      <c r="O209">
        <v>229.511246</v>
      </c>
      <c r="P209">
        <v>573.60883899999999</v>
      </c>
      <c r="Q209">
        <v>869.85754799999995</v>
      </c>
      <c r="R209">
        <v>236.826458</v>
      </c>
      <c r="S209">
        <v>676.30677100000003</v>
      </c>
      <c r="T209">
        <v>541.84920699999998</v>
      </c>
      <c r="U209">
        <v>639.10610899999995</v>
      </c>
      <c r="V209">
        <v>6497.5093159999997</v>
      </c>
      <c r="X209">
        <f t="shared" si="82"/>
        <v>45978</v>
      </c>
      <c r="Y209">
        <f t="shared" si="83"/>
        <v>0.2218946074382204</v>
      </c>
      <c r="Z209">
        <f t="shared" ref="Z209:Z223" si="101">K209/$V209</f>
        <v>0.23478339819282226</v>
      </c>
      <c r="AA209">
        <f t="shared" si="91"/>
        <v>0.25119126293223465</v>
      </c>
      <c r="AB209">
        <f t="shared" si="92"/>
        <v>1.6407864739412404E-2</v>
      </c>
      <c r="AC209">
        <f t="shared" si="93"/>
        <v>0.54332199436895734</v>
      </c>
      <c r="AD209">
        <f t="shared" si="94"/>
        <v>3.5322957588507446E-2</v>
      </c>
      <c r="AE209">
        <f t="shared" si="95"/>
        <v>8.8281341526898399E-2</v>
      </c>
      <c r="AF209">
        <f t="shared" si="96"/>
        <v>0.13387553687041145</v>
      </c>
      <c r="AG209">
        <f t="shared" si="97"/>
        <v>0.10408707984990599</v>
      </c>
      <c r="AH209">
        <f t="shared" si="98"/>
        <v>8.339337131317473E-2</v>
      </c>
      <c r="AI209">
        <f t="shared" si="99"/>
        <v>9.8361707220059338E-2</v>
      </c>
      <c r="AJ209">
        <f t="shared" si="100"/>
        <v>1</v>
      </c>
      <c r="AL209">
        <f t="shared" si="84"/>
        <v>11</v>
      </c>
      <c r="AM209">
        <f t="shared" si="85"/>
        <v>2025</v>
      </c>
      <c r="AN209">
        <f t="shared" si="86"/>
        <v>0.23830247217763281</v>
      </c>
      <c r="AO209">
        <f t="shared" si="87"/>
        <v>0.25119126293223465</v>
      </c>
      <c r="AP209">
        <f t="shared" si="88"/>
        <v>0.13387553687041145</v>
      </c>
      <c r="AQ209">
        <f t="shared" si="89"/>
        <v>0.19236842137680438</v>
      </c>
      <c r="AR209">
        <f t="shared" si="90"/>
        <v>0.21707803612174151</v>
      </c>
    </row>
    <row r="210" spans="1:44" x14ac:dyDescent="0.2">
      <c r="A210">
        <v>45979</v>
      </c>
      <c r="B210" t="s">
        <v>344</v>
      </c>
      <c r="C210">
        <v>1442.3629899999999</v>
      </c>
      <c r="D210">
        <v>404.51666599999999</v>
      </c>
      <c r="E210">
        <v>693.87438699999996</v>
      </c>
      <c r="F210">
        <v>38.922120999999997</v>
      </c>
      <c r="G210">
        <v>98.673007999999996</v>
      </c>
      <c r="H210">
        <v>117.870835</v>
      </c>
      <c r="I210">
        <v>88.505972999999997</v>
      </c>
      <c r="J210">
        <v>1525.6273169999999</v>
      </c>
      <c r="K210">
        <v>1525.6273169999999</v>
      </c>
      <c r="L210">
        <v>1632.117571</v>
      </c>
      <c r="M210">
        <v>106.49025399999999</v>
      </c>
      <c r="N210">
        <v>3529.5190089999996</v>
      </c>
      <c r="O210">
        <v>230.26104699999999</v>
      </c>
      <c r="P210">
        <v>573.44583899999998</v>
      </c>
      <c r="Q210">
        <v>868.20793100000003</v>
      </c>
      <c r="R210">
        <v>236.361458</v>
      </c>
      <c r="S210">
        <v>676.25406699999996</v>
      </c>
      <c r="T210">
        <v>542.38431800000001</v>
      </c>
      <c r="U210">
        <v>638.96580700000004</v>
      </c>
      <c r="V210">
        <v>6497.5093159999997</v>
      </c>
      <c r="X210">
        <f t="shared" si="82"/>
        <v>45979</v>
      </c>
      <c r="Y210">
        <f t="shared" si="83"/>
        <v>0.22198705994129272</v>
      </c>
      <c r="Z210">
        <f t="shared" si="101"/>
        <v>0.23480186680812756</v>
      </c>
      <c r="AA210">
        <f t="shared" si="91"/>
        <v>0.25119126293223465</v>
      </c>
      <c r="AB210">
        <f t="shared" si="92"/>
        <v>1.6389396124107072E-2</v>
      </c>
      <c r="AC210">
        <f t="shared" si="93"/>
        <v>0.54321107325057971</v>
      </c>
      <c r="AD210">
        <f t="shared" si="94"/>
        <v>3.5438355807045373E-2</v>
      </c>
      <c r="AE210">
        <f t="shared" si="95"/>
        <v>8.825625499110866E-2</v>
      </c>
      <c r="AF210">
        <f t="shared" si="96"/>
        <v>0.13362165235562704</v>
      </c>
      <c r="AG210">
        <f t="shared" si="97"/>
        <v>0.10407896843406388</v>
      </c>
      <c r="AH210">
        <f t="shared" si="98"/>
        <v>8.3475727639880162E-2</v>
      </c>
      <c r="AI210">
        <f t="shared" si="99"/>
        <v>9.8340114022854613E-2</v>
      </c>
      <c r="AJ210">
        <f t="shared" si="100"/>
        <v>1</v>
      </c>
      <c r="AL210">
        <f t="shared" si="84"/>
        <v>11</v>
      </c>
      <c r="AM210">
        <f t="shared" si="85"/>
        <v>2025</v>
      </c>
      <c r="AN210">
        <f t="shared" si="86"/>
        <v>0.23837645606539981</v>
      </c>
      <c r="AO210">
        <f t="shared" si="87"/>
        <v>0.25119126293223465</v>
      </c>
      <c r="AP210">
        <f t="shared" si="88"/>
        <v>0.13362165235562704</v>
      </c>
      <c r="AQ210">
        <f t="shared" si="89"/>
        <v>0.19233522342517254</v>
      </c>
      <c r="AR210">
        <f t="shared" si="90"/>
        <v>0.21725419746978014</v>
      </c>
    </row>
    <row r="211" spans="1:44" x14ac:dyDescent="0.2">
      <c r="A211">
        <v>45980</v>
      </c>
      <c r="B211" t="s">
        <v>344</v>
      </c>
      <c r="C211">
        <v>1466.542146</v>
      </c>
      <c r="D211">
        <v>398.02378399999998</v>
      </c>
      <c r="E211">
        <v>719.58968200000004</v>
      </c>
      <c r="F211">
        <v>39.052854000000004</v>
      </c>
      <c r="G211">
        <v>99.383476000000002</v>
      </c>
      <c r="H211">
        <v>122.173677</v>
      </c>
      <c r="I211">
        <v>88.318673000000004</v>
      </c>
      <c r="J211">
        <v>1501.7985859999999</v>
      </c>
      <c r="K211">
        <v>1501.7985859999999</v>
      </c>
      <c r="L211">
        <v>1632.417571</v>
      </c>
      <c r="M211">
        <v>130.61898500000001</v>
      </c>
      <c r="N211">
        <v>3529.168584</v>
      </c>
      <c r="O211">
        <v>230.483813</v>
      </c>
      <c r="P211">
        <v>573.54958899999997</v>
      </c>
      <c r="Q211">
        <v>867.37252899999999</v>
      </c>
      <c r="R211">
        <v>236.391458</v>
      </c>
      <c r="S211">
        <v>676.37431700000002</v>
      </c>
      <c r="T211">
        <v>542.04831200000001</v>
      </c>
      <c r="U211">
        <v>639.34002399999997</v>
      </c>
      <c r="V211">
        <v>6497.5093159999997</v>
      </c>
      <c r="X211">
        <f t="shared" si="82"/>
        <v>45980</v>
      </c>
      <c r="Y211">
        <f t="shared" si="83"/>
        <v>0.22570835602938905</v>
      </c>
      <c r="Z211">
        <f t="shared" si="101"/>
        <v>0.231134502924351</v>
      </c>
      <c r="AA211">
        <f t="shared" si="91"/>
        <v>0.25123743447049796</v>
      </c>
      <c r="AB211">
        <f t="shared" si="92"/>
        <v>2.0102931546146938E-2</v>
      </c>
      <c r="AC211">
        <f t="shared" si="93"/>
        <v>0.54315714104626001</v>
      </c>
      <c r="AD211">
        <f t="shared" si="94"/>
        <v>3.5472640636687931E-2</v>
      </c>
      <c r="AE211">
        <f t="shared" si="95"/>
        <v>8.8272222648091384E-2</v>
      </c>
      <c r="AF211">
        <f t="shared" si="96"/>
        <v>0.13349307970426619</v>
      </c>
      <c r="AG211">
        <f t="shared" si="97"/>
        <v>0.1040974755256511</v>
      </c>
      <c r="AH211">
        <f t="shared" si="98"/>
        <v>8.342401459359447E-2</v>
      </c>
      <c r="AI211">
        <f t="shared" si="99"/>
        <v>9.8397707937968884E-2</v>
      </c>
      <c r="AJ211">
        <f t="shared" si="100"/>
        <v>1</v>
      </c>
      <c r="AL211">
        <f t="shared" si="84"/>
        <v>11</v>
      </c>
      <c r="AM211">
        <f t="shared" si="85"/>
        <v>2025</v>
      </c>
      <c r="AN211">
        <f t="shared" si="86"/>
        <v>0.245811287575536</v>
      </c>
      <c r="AO211">
        <f t="shared" si="87"/>
        <v>0.25123743447049796</v>
      </c>
      <c r="AP211">
        <f t="shared" si="88"/>
        <v>0.13349307970426619</v>
      </c>
      <c r="AQ211">
        <f t="shared" si="89"/>
        <v>0.1923696981737425</v>
      </c>
      <c r="AR211">
        <f t="shared" si="90"/>
        <v>0.21729436316825129</v>
      </c>
    </row>
    <row r="212" spans="1:44" x14ac:dyDescent="0.2">
      <c r="A212">
        <v>45981</v>
      </c>
      <c r="B212" t="s">
        <v>344</v>
      </c>
      <c r="C212">
        <v>1470.8587920000002</v>
      </c>
      <c r="D212">
        <v>401.12240700000001</v>
      </c>
      <c r="E212">
        <v>718.87232800000004</v>
      </c>
      <c r="F212">
        <v>40.492089</v>
      </c>
      <c r="G212">
        <v>101.987279</v>
      </c>
      <c r="H212">
        <v>120.54494099999999</v>
      </c>
      <c r="I212">
        <v>87.839748</v>
      </c>
      <c r="J212">
        <v>1505.5242430000001</v>
      </c>
      <c r="K212">
        <v>1505.5242430000001</v>
      </c>
      <c r="L212">
        <v>1635.4432280000001</v>
      </c>
      <c r="M212">
        <v>129.91898499999999</v>
      </c>
      <c r="N212">
        <v>3549.1262809999998</v>
      </c>
      <c r="O212">
        <v>232.72412600000001</v>
      </c>
      <c r="P212">
        <v>579.12248299999999</v>
      </c>
      <c r="Q212">
        <v>870.12101700000005</v>
      </c>
      <c r="R212">
        <v>236.391458</v>
      </c>
      <c r="S212">
        <v>684.32142899999997</v>
      </c>
      <c r="T212">
        <v>541.79985399999998</v>
      </c>
      <c r="U212">
        <v>641.037372</v>
      </c>
      <c r="V212">
        <v>6525.5093159999997</v>
      </c>
      <c r="X212">
        <f t="shared" si="82"/>
        <v>45981</v>
      </c>
      <c r="Y212">
        <f t="shared" si="83"/>
        <v>0.22540137800333504</v>
      </c>
      <c r="Z212">
        <f t="shared" si="101"/>
        <v>0.23071367614303781</v>
      </c>
      <c r="AA212">
        <f t="shared" si="91"/>
        <v>0.25062307764851871</v>
      </c>
      <c r="AB212">
        <f t="shared" si="92"/>
        <v>1.9909401505480893E-2</v>
      </c>
      <c r="AC212">
        <f t="shared" si="93"/>
        <v>0.54388494585362723</v>
      </c>
      <c r="AD212">
        <f t="shared" si="94"/>
        <v>3.5663748947439247E-2</v>
      </c>
      <c r="AE212">
        <f t="shared" si="95"/>
        <v>8.8747476243737855E-2</v>
      </c>
      <c r="AF212">
        <f t="shared" si="96"/>
        <v>0.13334147188580922</v>
      </c>
      <c r="AG212">
        <f t="shared" si="97"/>
        <v>0.10486866171841965</v>
      </c>
      <c r="AH212">
        <f t="shared" si="98"/>
        <v>8.302797954353576E-2</v>
      </c>
      <c r="AI212">
        <f t="shared" si="99"/>
        <v>9.8235607514685533E-2</v>
      </c>
      <c r="AJ212">
        <f t="shared" si="100"/>
        <v>1</v>
      </c>
      <c r="AL212">
        <f t="shared" si="84"/>
        <v>11</v>
      </c>
      <c r="AM212">
        <f t="shared" si="85"/>
        <v>2025</v>
      </c>
      <c r="AN212">
        <f t="shared" si="86"/>
        <v>0.24531077950881594</v>
      </c>
      <c r="AO212">
        <f t="shared" si="87"/>
        <v>0.25062307764851871</v>
      </c>
      <c r="AP212">
        <f t="shared" si="88"/>
        <v>0.13334147188580922</v>
      </c>
      <c r="AQ212">
        <f t="shared" si="89"/>
        <v>0.19361613796215749</v>
      </c>
      <c r="AR212">
        <f t="shared" si="90"/>
        <v>0.21692733600566055</v>
      </c>
    </row>
    <row r="213" spans="1:44" x14ac:dyDescent="0.2">
      <c r="A213">
        <v>45982</v>
      </c>
      <c r="B213" t="s">
        <v>344</v>
      </c>
      <c r="C213">
        <v>1460.099978</v>
      </c>
      <c r="D213">
        <v>390.77605699999998</v>
      </c>
      <c r="E213">
        <v>720.68770199999994</v>
      </c>
      <c r="F213">
        <v>40.948898</v>
      </c>
      <c r="G213">
        <v>100.637045</v>
      </c>
      <c r="H213">
        <v>119.232178</v>
      </c>
      <c r="I213">
        <v>87.818098000000006</v>
      </c>
      <c r="J213">
        <v>1513.5063</v>
      </c>
      <c r="K213">
        <v>1513.5063</v>
      </c>
      <c r="L213">
        <v>1635.4432280000001</v>
      </c>
      <c r="M213">
        <v>121.93692799999999</v>
      </c>
      <c r="N213">
        <v>3551.9030380000004</v>
      </c>
      <c r="O213">
        <v>232.90187599999999</v>
      </c>
      <c r="P213">
        <v>578.96448299999997</v>
      </c>
      <c r="Q213">
        <v>873.04467599999998</v>
      </c>
      <c r="R213">
        <v>235.99145799999999</v>
      </c>
      <c r="S213">
        <v>684.35242900000003</v>
      </c>
      <c r="T213">
        <v>541.59325200000001</v>
      </c>
      <c r="U213">
        <v>641.04632200000003</v>
      </c>
      <c r="V213">
        <v>6525.5093159999997</v>
      </c>
      <c r="X213">
        <f t="shared" si="82"/>
        <v>45982</v>
      </c>
      <c r="Y213">
        <f t="shared" si="83"/>
        <v>0.22375264631374561</v>
      </c>
      <c r="Z213">
        <f t="shared" si="101"/>
        <v>0.2319368844189694</v>
      </c>
      <c r="AA213">
        <f t="shared" si="91"/>
        <v>0.25062307764851871</v>
      </c>
      <c r="AB213">
        <f t="shared" si="92"/>
        <v>1.8686193229549286E-2</v>
      </c>
      <c r="AC213">
        <f t="shared" si="93"/>
        <v>0.5443104692672851</v>
      </c>
      <c r="AD213">
        <f t="shared" si="94"/>
        <v>3.5690988200559944E-2</v>
      </c>
      <c r="AE213">
        <f t="shared" si="95"/>
        <v>8.8723263574297231E-2</v>
      </c>
      <c r="AF213">
        <f t="shared" si="96"/>
        <v>0.13378950725874653</v>
      </c>
      <c r="AG213">
        <f t="shared" si="97"/>
        <v>0.10487341230546181</v>
      </c>
      <c r="AH213">
        <f t="shared" si="98"/>
        <v>8.2996318873081509E-2</v>
      </c>
      <c r="AI213">
        <f t="shared" si="99"/>
        <v>9.8236979055138021E-2</v>
      </c>
      <c r="AJ213">
        <f t="shared" si="100"/>
        <v>1</v>
      </c>
      <c r="AL213">
        <f t="shared" si="84"/>
        <v>11</v>
      </c>
      <c r="AM213">
        <f t="shared" si="85"/>
        <v>2025</v>
      </c>
      <c r="AN213">
        <f t="shared" si="86"/>
        <v>0.2424388395432949</v>
      </c>
      <c r="AO213">
        <f t="shared" si="87"/>
        <v>0.25062307764851871</v>
      </c>
      <c r="AP213">
        <f t="shared" si="88"/>
        <v>0.13378950725874653</v>
      </c>
      <c r="AQ213">
        <f t="shared" si="89"/>
        <v>0.19359667587975904</v>
      </c>
      <c r="AR213">
        <f t="shared" si="90"/>
        <v>0.21692428612877948</v>
      </c>
    </row>
    <row r="214" spans="1:44" x14ac:dyDescent="0.2">
      <c r="A214">
        <v>45985</v>
      </c>
      <c r="B214" t="s">
        <v>344</v>
      </c>
      <c r="C214">
        <v>1474.4746859999998</v>
      </c>
      <c r="D214">
        <v>401.73394100000002</v>
      </c>
      <c r="E214">
        <v>721.16591500000004</v>
      </c>
      <c r="F214">
        <v>39.893912999999998</v>
      </c>
      <c r="G214">
        <v>100.36608099999999</v>
      </c>
      <c r="H214">
        <v>123.086838</v>
      </c>
      <c r="I214">
        <v>88.227997999999999</v>
      </c>
      <c r="J214">
        <v>1499.308086</v>
      </c>
      <c r="K214">
        <v>1499.308086</v>
      </c>
      <c r="L214">
        <v>1635.1932280000001</v>
      </c>
      <c r="M214">
        <v>135.885142</v>
      </c>
      <c r="N214">
        <v>3549.7265440000001</v>
      </c>
      <c r="O214">
        <v>233.464946</v>
      </c>
      <c r="P214">
        <v>578.86648300000002</v>
      </c>
      <c r="Q214">
        <v>872.57643599999994</v>
      </c>
      <c r="R214">
        <v>235.79445799999999</v>
      </c>
      <c r="S214">
        <v>684.48542899999995</v>
      </c>
      <c r="T214">
        <v>541.46507199999996</v>
      </c>
      <c r="U214">
        <v>638.86817799999994</v>
      </c>
      <c r="V214">
        <v>6523.5093159999997</v>
      </c>
      <c r="X214">
        <f t="shared" si="82"/>
        <v>45985</v>
      </c>
      <c r="Y214">
        <f t="shared" si="83"/>
        <v>0.22602476896654436</v>
      </c>
      <c r="Z214">
        <f t="shared" si="101"/>
        <v>0.22983152370499352</v>
      </c>
      <c r="AA214">
        <f t="shared" si="91"/>
        <v>0.2506615916052139</v>
      </c>
      <c r="AB214">
        <f t="shared" si="92"/>
        <v>2.083006790022035E-2</v>
      </c>
      <c r="AC214">
        <f t="shared" si="93"/>
        <v>0.54414370732846218</v>
      </c>
      <c r="AD214">
        <f t="shared" si="94"/>
        <v>3.5788244438831121E-2</v>
      </c>
      <c r="AE214">
        <f t="shared" si="95"/>
        <v>8.8735442069536555E-2</v>
      </c>
      <c r="AF214">
        <f t="shared" si="96"/>
        <v>0.13375874759002185</v>
      </c>
      <c r="AG214">
        <f t="shared" si="97"/>
        <v>0.10492595255764942</v>
      </c>
      <c r="AH214">
        <f t="shared" si="98"/>
        <v>8.3002115237571006E-2</v>
      </c>
      <c r="AI214">
        <f t="shared" si="99"/>
        <v>9.7933205434852177E-2</v>
      </c>
      <c r="AJ214">
        <f t="shared" si="100"/>
        <v>1</v>
      </c>
      <c r="AL214">
        <f t="shared" si="84"/>
        <v>11</v>
      </c>
      <c r="AM214">
        <f t="shared" si="85"/>
        <v>2025</v>
      </c>
      <c r="AN214">
        <f t="shared" si="86"/>
        <v>0.24685483686676471</v>
      </c>
      <c r="AO214">
        <f t="shared" si="87"/>
        <v>0.2506615916052139</v>
      </c>
      <c r="AP214">
        <f t="shared" si="88"/>
        <v>0.13375874759002185</v>
      </c>
      <c r="AQ214">
        <f t="shared" si="89"/>
        <v>0.19366139462718596</v>
      </c>
      <c r="AR214">
        <f t="shared" si="90"/>
        <v>0.21672356511125429</v>
      </c>
    </row>
    <row r="215" spans="1:44" x14ac:dyDescent="0.2">
      <c r="A215">
        <v>45986</v>
      </c>
      <c r="B215" t="s">
        <v>344</v>
      </c>
      <c r="C215">
        <v>1472.8639149999999</v>
      </c>
      <c r="D215">
        <v>400.587761</v>
      </c>
      <c r="E215">
        <v>718.23724200000004</v>
      </c>
      <c r="F215">
        <v>39.176319999999997</v>
      </c>
      <c r="G215">
        <v>99.009913999999995</v>
      </c>
      <c r="H215">
        <v>127.21577499999999</v>
      </c>
      <c r="I215">
        <v>88.636903000000004</v>
      </c>
      <c r="J215">
        <v>1499.758086</v>
      </c>
      <c r="K215">
        <v>1499.758086</v>
      </c>
      <c r="L215">
        <v>1635.1932280000001</v>
      </c>
      <c r="M215">
        <v>135.43514200000001</v>
      </c>
      <c r="N215">
        <v>3550.8873149999999</v>
      </c>
      <c r="O215">
        <v>234.49044599999999</v>
      </c>
      <c r="P215">
        <v>579.24049300000001</v>
      </c>
      <c r="Q215">
        <v>872.46539900000005</v>
      </c>
      <c r="R215">
        <v>235.79445799999999</v>
      </c>
      <c r="S215">
        <v>684.64542900000004</v>
      </c>
      <c r="T215">
        <v>540.95799899999997</v>
      </c>
      <c r="U215">
        <v>639.08754899999997</v>
      </c>
      <c r="V215">
        <v>6523.5093159999997</v>
      </c>
      <c r="X215">
        <f t="shared" si="82"/>
        <v>45986</v>
      </c>
      <c r="Y215">
        <f t="shared" si="83"/>
        <v>0.22577785110041221</v>
      </c>
      <c r="Z215">
        <f t="shared" si="101"/>
        <v>0.22990050498151232</v>
      </c>
      <c r="AA215">
        <f t="shared" si="91"/>
        <v>0.2506615916052139</v>
      </c>
      <c r="AB215">
        <f t="shared" si="92"/>
        <v>2.0761086623701547E-2</v>
      </c>
      <c r="AC215">
        <f t="shared" si="93"/>
        <v>0.54432164391807547</v>
      </c>
      <c r="AD215">
        <f t="shared" si="94"/>
        <v>3.5945445103431201E-2</v>
      </c>
      <c r="AE215">
        <f t="shared" si="95"/>
        <v>8.8792774707827218E-2</v>
      </c>
      <c r="AF215">
        <f t="shared" si="96"/>
        <v>0.1337417265366867</v>
      </c>
      <c r="AG215">
        <f t="shared" si="97"/>
        <v>0.10495047923374501</v>
      </c>
      <c r="AH215">
        <f t="shared" si="98"/>
        <v>8.2924385142397181E-2</v>
      </c>
      <c r="AI215">
        <f t="shared" si="99"/>
        <v>9.796683319398819E-2</v>
      </c>
      <c r="AJ215">
        <f t="shared" si="100"/>
        <v>1</v>
      </c>
      <c r="AL215">
        <f t="shared" si="84"/>
        <v>11</v>
      </c>
      <c r="AM215">
        <f t="shared" si="85"/>
        <v>2025</v>
      </c>
      <c r="AN215">
        <f t="shared" si="86"/>
        <v>0.24653893772411375</v>
      </c>
      <c r="AO215">
        <f t="shared" si="87"/>
        <v>0.2506615916052139</v>
      </c>
      <c r="AP215">
        <f t="shared" si="88"/>
        <v>0.1337417265366867</v>
      </c>
      <c r="AQ215">
        <f t="shared" si="89"/>
        <v>0.19374325394157221</v>
      </c>
      <c r="AR215">
        <f t="shared" si="90"/>
        <v>0.21683666343981656</v>
      </c>
    </row>
    <row r="216" spans="1:44" x14ac:dyDescent="0.2">
      <c r="A216">
        <v>45987</v>
      </c>
      <c r="B216" t="s">
        <v>344</v>
      </c>
      <c r="C216">
        <v>1462.7524039999998</v>
      </c>
      <c r="D216">
        <v>394.29660999999999</v>
      </c>
      <c r="E216">
        <v>710.55014700000004</v>
      </c>
      <c r="F216">
        <v>39.346719999999998</v>
      </c>
      <c r="G216">
        <v>98.442882999999995</v>
      </c>
      <c r="H216">
        <v>131.51214100000001</v>
      </c>
      <c r="I216">
        <v>88.603903000000003</v>
      </c>
      <c r="J216">
        <v>1508.0399259999999</v>
      </c>
      <c r="K216">
        <v>1508.0399259999999</v>
      </c>
      <c r="L216">
        <v>1635.1932280000001</v>
      </c>
      <c r="M216">
        <v>127.153302</v>
      </c>
      <c r="N216">
        <v>3552.7169859999999</v>
      </c>
      <c r="O216">
        <v>235.91232600000001</v>
      </c>
      <c r="P216">
        <v>579.42927299999997</v>
      </c>
      <c r="Q216">
        <v>872.392064</v>
      </c>
      <c r="R216">
        <v>235.74097599999999</v>
      </c>
      <c r="S216">
        <v>684.79882899999996</v>
      </c>
      <c r="T216">
        <v>540.79365900000005</v>
      </c>
      <c r="U216">
        <v>639.39083500000004</v>
      </c>
      <c r="V216">
        <v>6523.5093159999997</v>
      </c>
      <c r="X216">
        <f t="shared" si="82"/>
        <v>45987</v>
      </c>
      <c r="Y216">
        <f t="shared" si="83"/>
        <v>0.22422784013082567</v>
      </c>
      <c r="Z216">
        <f t="shared" si="101"/>
        <v>0.23117004252623344</v>
      </c>
      <c r="AA216">
        <f t="shared" si="91"/>
        <v>0.2506615916052139</v>
      </c>
      <c r="AB216">
        <f t="shared" si="92"/>
        <v>1.9491549078980423E-2</v>
      </c>
      <c r="AC216">
        <f t="shared" si="93"/>
        <v>0.54460211734294084</v>
      </c>
      <c r="AD216">
        <f t="shared" si="94"/>
        <v>3.6163407542223552E-2</v>
      </c>
      <c r="AE216">
        <f t="shared" si="95"/>
        <v>8.8821713119785484E-2</v>
      </c>
      <c r="AF216">
        <f t="shared" si="96"/>
        <v>0.13373048488799</v>
      </c>
      <c r="AG216">
        <f t="shared" si="97"/>
        <v>0.10497399418445162</v>
      </c>
      <c r="AH216">
        <f t="shared" si="98"/>
        <v>8.2899193180212521E-2</v>
      </c>
      <c r="AI216">
        <f t="shared" si="99"/>
        <v>9.8013324428277718E-2</v>
      </c>
      <c r="AJ216">
        <f t="shared" si="100"/>
        <v>1</v>
      </c>
      <c r="AL216">
        <f t="shared" si="84"/>
        <v>11</v>
      </c>
      <c r="AM216">
        <f t="shared" si="85"/>
        <v>2025</v>
      </c>
      <c r="AN216">
        <f t="shared" si="86"/>
        <v>0.2437193892098061</v>
      </c>
      <c r="AO216">
        <f t="shared" si="87"/>
        <v>0.2506615916052139</v>
      </c>
      <c r="AP216">
        <f t="shared" si="88"/>
        <v>0.13373048488799</v>
      </c>
      <c r="AQ216">
        <f t="shared" si="89"/>
        <v>0.19379570730423712</v>
      </c>
      <c r="AR216">
        <f t="shared" si="90"/>
        <v>0.21707592515071381</v>
      </c>
    </row>
    <row r="217" spans="1:44" x14ac:dyDescent="0.2">
      <c r="A217">
        <v>45988</v>
      </c>
      <c r="B217" t="s">
        <v>344</v>
      </c>
      <c r="C217">
        <v>1463.190554</v>
      </c>
      <c r="D217">
        <v>400.66691100000003</v>
      </c>
      <c r="E217">
        <v>704.51723600000003</v>
      </c>
      <c r="F217">
        <v>38.819195000000001</v>
      </c>
      <c r="G217">
        <v>96.382633999999996</v>
      </c>
      <c r="H217">
        <v>132.19653099999999</v>
      </c>
      <c r="I217">
        <v>90.608046999999999</v>
      </c>
      <c r="J217">
        <v>1506.5675650000001</v>
      </c>
      <c r="K217">
        <v>1506.5675650000001</v>
      </c>
      <c r="L217">
        <v>1632.920867</v>
      </c>
      <c r="M217">
        <v>126.353302</v>
      </c>
      <c r="N217">
        <v>3559.851197</v>
      </c>
      <c r="O217">
        <v>235.971362</v>
      </c>
      <c r="P217">
        <v>581.26493800000003</v>
      </c>
      <c r="Q217">
        <v>873.34289200000001</v>
      </c>
      <c r="R217">
        <v>235.83752899999999</v>
      </c>
      <c r="S217">
        <v>687.93834000000004</v>
      </c>
      <c r="T217">
        <v>540.48966299999995</v>
      </c>
      <c r="U217">
        <v>640.84400200000005</v>
      </c>
      <c r="V217">
        <v>6529.609316</v>
      </c>
      <c r="X217">
        <f t="shared" si="82"/>
        <v>45988</v>
      </c>
      <c r="Y217">
        <f t="shared" si="83"/>
        <v>0.22408546716794106</v>
      </c>
      <c r="Z217">
        <f t="shared" si="101"/>
        <v>0.23072859218519284</v>
      </c>
      <c r="AA217">
        <f t="shared" si="91"/>
        <v>0.2500794133270316</v>
      </c>
      <c r="AB217">
        <f t="shared" si="92"/>
        <v>1.9350821141838739E-2</v>
      </c>
      <c r="AC217">
        <f t="shared" si="93"/>
        <v>0.5451859406468661</v>
      </c>
      <c r="AD217">
        <f t="shared" si="94"/>
        <v>3.6138664747028794E-2</v>
      </c>
      <c r="AE217">
        <f t="shared" si="95"/>
        <v>8.9019864722332184E-2</v>
      </c>
      <c r="AF217">
        <f t="shared" si="96"/>
        <v>0.13375117097128328</v>
      </c>
      <c r="AG217">
        <f t="shared" si="97"/>
        <v>0.10535673831423455</v>
      </c>
      <c r="AH217">
        <f t="shared" si="98"/>
        <v>8.2775191721746189E-2</v>
      </c>
      <c r="AI217">
        <f t="shared" si="99"/>
        <v>9.8144310170241125E-2</v>
      </c>
      <c r="AJ217">
        <f t="shared" si="100"/>
        <v>1</v>
      </c>
      <c r="AL217">
        <f t="shared" si="84"/>
        <v>11</v>
      </c>
      <c r="AM217">
        <f t="shared" si="85"/>
        <v>2025</v>
      </c>
      <c r="AN217">
        <f t="shared" si="86"/>
        <v>0.24343628830977981</v>
      </c>
      <c r="AO217">
        <f t="shared" si="87"/>
        <v>0.2500794133270316</v>
      </c>
      <c r="AP217">
        <f t="shared" si="88"/>
        <v>0.13375117097128328</v>
      </c>
      <c r="AQ217">
        <f t="shared" si="89"/>
        <v>0.19437660303656673</v>
      </c>
      <c r="AR217">
        <f t="shared" si="90"/>
        <v>0.21705816663901611</v>
      </c>
    </row>
    <row r="218" spans="1:44" x14ac:dyDescent="0.2">
      <c r="A218">
        <v>45989</v>
      </c>
      <c r="B218" t="s">
        <v>344</v>
      </c>
      <c r="C218">
        <v>1458.4943059999998</v>
      </c>
      <c r="D218">
        <v>401.985975</v>
      </c>
      <c r="E218">
        <v>693.22111099999995</v>
      </c>
      <c r="F218">
        <v>40.228175</v>
      </c>
      <c r="G218">
        <v>98.799950999999993</v>
      </c>
      <c r="H218">
        <v>133.669997</v>
      </c>
      <c r="I218">
        <v>90.589096999999995</v>
      </c>
      <c r="J218">
        <v>1511.4375649999999</v>
      </c>
      <c r="K218">
        <v>1511.4375649999999</v>
      </c>
      <c r="L218">
        <v>1632.920867</v>
      </c>
      <c r="M218">
        <v>121.48330199999999</v>
      </c>
      <c r="N218">
        <v>3559.6774450000003</v>
      </c>
      <c r="O218">
        <v>233.76886200000001</v>
      </c>
      <c r="P218">
        <v>581.928224</v>
      </c>
      <c r="Q218">
        <v>872.16198799999995</v>
      </c>
      <c r="R218">
        <v>235.87404599999999</v>
      </c>
      <c r="S218">
        <v>688.30989299999999</v>
      </c>
      <c r="T218">
        <v>540.19648800000004</v>
      </c>
      <c r="U218">
        <v>643.31199000000004</v>
      </c>
      <c r="V218">
        <v>6529.609316</v>
      </c>
      <c r="X218">
        <f t="shared" si="82"/>
        <v>45989</v>
      </c>
      <c r="Y218">
        <f t="shared" si="83"/>
        <v>0.22336624373929079</v>
      </c>
      <c r="Z218">
        <f t="shared" si="101"/>
        <v>0.2314744254754123</v>
      </c>
      <c r="AA218">
        <f t="shared" si="91"/>
        <v>0.2500794133270316</v>
      </c>
      <c r="AB218">
        <f t="shared" si="92"/>
        <v>1.8604987851619268E-2</v>
      </c>
      <c r="AC218">
        <f t="shared" si="93"/>
        <v>0.54515933078529688</v>
      </c>
      <c r="AD218">
        <f t="shared" si="94"/>
        <v>3.5801355132714957E-2</v>
      </c>
      <c r="AE218">
        <f t="shared" si="95"/>
        <v>8.9121445991271919E-2</v>
      </c>
      <c r="AF218">
        <f t="shared" si="96"/>
        <v>0.13357031727194993</v>
      </c>
      <c r="AG218">
        <f t="shared" si="97"/>
        <v>0.10541364110611974</v>
      </c>
      <c r="AH218">
        <f t="shared" si="98"/>
        <v>8.2730292404526465E-2</v>
      </c>
      <c r="AI218">
        <f t="shared" si="99"/>
        <v>9.8522278878713856E-2</v>
      </c>
      <c r="AJ218">
        <f t="shared" si="100"/>
        <v>1</v>
      </c>
      <c r="AL218">
        <f t="shared" si="84"/>
        <v>11</v>
      </c>
      <c r="AM218">
        <f t="shared" si="85"/>
        <v>2025</v>
      </c>
      <c r="AN218">
        <f t="shared" si="86"/>
        <v>0.24197123159091005</v>
      </c>
      <c r="AO218">
        <f t="shared" si="87"/>
        <v>0.2500794133270316</v>
      </c>
      <c r="AP218">
        <f t="shared" si="88"/>
        <v>0.13357031727194993</v>
      </c>
      <c r="AQ218">
        <f t="shared" si="89"/>
        <v>0.19453508709739165</v>
      </c>
      <c r="AR218">
        <f t="shared" si="90"/>
        <v>0.21705392641595528</v>
      </c>
    </row>
    <row r="219" spans="1:44" x14ac:dyDescent="0.2">
      <c r="A219">
        <v>45992</v>
      </c>
      <c r="B219" t="s">
        <v>344</v>
      </c>
      <c r="C219">
        <v>1459.2189880000001</v>
      </c>
      <c r="D219">
        <v>400.812928</v>
      </c>
      <c r="E219">
        <v>693.07969100000003</v>
      </c>
      <c r="F219">
        <v>40.314259</v>
      </c>
      <c r="G219">
        <v>96.822412999999997</v>
      </c>
      <c r="H219">
        <v>136.96314699999999</v>
      </c>
      <c r="I219">
        <v>91.226550000000003</v>
      </c>
      <c r="J219">
        <v>1509.9258649999999</v>
      </c>
      <c r="K219">
        <v>1509.9258649999999</v>
      </c>
      <c r="L219">
        <v>1632.920867</v>
      </c>
      <c r="M219">
        <v>122.995002</v>
      </c>
      <c r="N219">
        <v>3560.4644629999998</v>
      </c>
      <c r="O219">
        <v>235.44936200000001</v>
      </c>
      <c r="P219">
        <v>582.03622399999995</v>
      </c>
      <c r="Q219">
        <v>871.56961699999999</v>
      </c>
      <c r="R219">
        <v>236.07354799999999</v>
      </c>
      <c r="S219">
        <v>688.42239300000006</v>
      </c>
      <c r="T219">
        <v>540.17820500000005</v>
      </c>
      <c r="U219">
        <v>642.80866200000003</v>
      </c>
      <c r="V219">
        <v>6529.609316</v>
      </c>
      <c r="X219">
        <f t="shared" si="82"/>
        <v>45992</v>
      </c>
      <c r="Y219">
        <f t="shared" si="83"/>
        <v>0.22347722771473699</v>
      </c>
      <c r="Z219">
        <f t="shared" si="101"/>
        <v>0.23124291085840518</v>
      </c>
      <c r="AA219">
        <f t="shared" si="91"/>
        <v>0.2500794133270316</v>
      </c>
      <c r="AB219">
        <f t="shared" si="92"/>
        <v>1.883650246862641E-2</v>
      </c>
      <c r="AC219">
        <f t="shared" si="93"/>
        <v>0.5452798614268578</v>
      </c>
      <c r="AD219">
        <f t="shared" si="94"/>
        <v>3.6058721219822516E-2</v>
      </c>
      <c r="AE219">
        <f t="shared" si="95"/>
        <v>8.9137986031383551E-2</v>
      </c>
      <c r="AF219">
        <f t="shared" si="96"/>
        <v>0.13347959653027425</v>
      </c>
      <c r="AG219">
        <f t="shared" si="97"/>
        <v>0.10543087031456938</v>
      </c>
      <c r="AH219">
        <f t="shared" si="98"/>
        <v>8.2727492390143487E-2</v>
      </c>
      <c r="AI219">
        <f t="shared" si="99"/>
        <v>9.8445194940664657E-2</v>
      </c>
      <c r="AJ219">
        <f t="shared" si="100"/>
        <v>1</v>
      </c>
      <c r="AL219">
        <f t="shared" si="84"/>
        <v>12</v>
      </c>
      <c r="AM219">
        <f t="shared" si="85"/>
        <v>2025</v>
      </c>
      <c r="AN219">
        <f t="shared" si="86"/>
        <v>0.24231373018336341</v>
      </c>
      <c r="AO219">
        <f t="shared" si="87"/>
        <v>0.2500794133270316</v>
      </c>
      <c r="AP219">
        <f t="shared" si="88"/>
        <v>0.13347959653027425</v>
      </c>
      <c r="AQ219">
        <f t="shared" si="89"/>
        <v>0.19456885634595295</v>
      </c>
      <c r="AR219">
        <f t="shared" si="90"/>
        <v>0.21723140855063067</v>
      </c>
    </row>
    <row r="220" spans="1:44" x14ac:dyDescent="0.2">
      <c r="A220">
        <v>45993</v>
      </c>
      <c r="B220" t="s">
        <v>344</v>
      </c>
      <c r="C220">
        <v>1457.918741</v>
      </c>
      <c r="D220">
        <v>400.97648500000003</v>
      </c>
      <c r="E220">
        <v>694.33634800000004</v>
      </c>
      <c r="F220">
        <v>40.464531000000001</v>
      </c>
      <c r="G220">
        <v>97.112885000000006</v>
      </c>
      <c r="H220">
        <v>133.823128</v>
      </c>
      <c r="I220">
        <v>91.205364000000003</v>
      </c>
      <c r="J220">
        <v>1509.075865</v>
      </c>
      <c r="K220">
        <v>1509.075865</v>
      </c>
      <c r="L220">
        <v>1631.6208670000001</v>
      </c>
      <c r="M220">
        <v>122.545002</v>
      </c>
      <c r="N220">
        <v>3562.6147099999998</v>
      </c>
      <c r="O220">
        <v>236.44016199999999</v>
      </c>
      <c r="P220">
        <v>582.04072399999995</v>
      </c>
      <c r="Q220">
        <v>872.85854300000005</v>
      </c>
      <c r="R220">
        <v>236.252205</v>
      </c>
      <c r="S220">
        <v>688.491893</v>
      </c>
      <c r="T220">
        <v>540.03917000000001</v>
      </c>
      <c r="U220">
        <v>642.74421800000005</v>
      </c>
      <c r="V220">
        <v>6529.609316</v>
      </c>
      <c r="X220">
        <f t="shared" si="82"/>
        <v>45993</v>
      </c>
      <c r="Y220">
        <f t="shared" si="83"/>
        <v>0.22327809681163471</v>
      </c>
      <c r="Z220">
        <f t="shared" si="101"/>
        <v>0.23111273461678578</v>
      </c>
      <c r="AA220">
        <f t="shared" si="91"/>
        <v>0.24988032025161366</v>
      </c>
      <c r="AB220">
        <f t="shared" si="92"/>
        <v>1.8767585634827895E-2</v>
      </c>
      <c r="AC220">
        <f t="shared" si="93"/>
        <v>0.54560916857157948</v>
      </c>
      <c r="AD220">
        <f t="shared" si="94"/>
        <v>3.621046077299489E-2</v>
      </c>
      <c r="AE220">
        <f t="shared" si="95"/>
        <v>8.9138675199721545E-2</v>
      </c>
      <c r="AF220">
        <f t="shared" si="96"/>
        <v>0.13367699363898666</v>
      </c>
      <c r="AG220">
        <f t="shared" si="97"/>
        <v>0.10544151413667825</v>
      </c>
      <c r="AH220">
        <f t="shared" si="98"/>
        <v>8.2706199385727541E-2</v>
      </c>
      <c r="AI220">
        <f t="shared" si="99"/>
        <v>9.8435325437470633E-2</v>
      </c>
      <c r="AJ220">
        <f t="shared" si="100"/>
        <v>1</v>
      </c>
      <c r="AL220">
        <f t="shared" si="84"/>
        <v>12</v>
      </c>
      <c r="AM220">
        <f t="shared" si="85"/>
        <v>2025</v>
      </c>
      <c r="AN220">
        <f t="shared" si="86"/>
        <v>0.2420456824464626</v>
      </c>
      <c r="AO220">
        <f t="shared" si="87"/>
        <v>0.24988032025161366</v>
      </c>
      <c r="AP220">
        <f t="shared" si="88"/>
        <v>0.13367699363898666</v>
      </c>
      <c r="AQ220">
        <f t="shared" si="89"/>
        <v>0.19458018933639981</v>
      </c>
      <c r="AR220">
        <f t="shared" si="90"/>
        <v>0.21735198559619306</v>
      </c>
    </row>
    <row r="221" spans="1:44" x14ac:dyDescent="0.2">
      <c r="A221">
        <v>45994</v>
      </c>
      <c r="B221" t="s">
        <v>344</v>
      </c>
      <c r="C221">
        <v>1470.1039319999998</v>
      </c>
      <c r="D221">
        <v>391.63413100000002</v>
      </c>
      <c r="E221">
        <v>702.81718999999998</v>
      </c>
      <c r="F221">
        <v>41.875805</v>
      </c>
      <c r="G221">
        <v>100.883314</v>
      </c>
      <c r="H221">
        <v>141.668228</v>
      </c>
      <c r="I221">
        <v>91.225263999999996</v>
      </c>
      <c r="J221">
        <v>1496.5908649999999</v>
      </c>
      <c r="K221">
        <v>1496.5908649999999</v>
      </c>
      <c r="L221">
        <v>1631.6208670000001</v>
      </c>
      <c r="M221">
        <v>135.030002</v>
      </c>
      <c r="N221">
        <v>3562.9145189999999</v>
      </c>
      <c r="O221">
        <v>238.53469899999999</v>
      </c>
      <c r="P221">
        <v>581.89122399999997</v>
      </c>
      <c r="Q221">
        <v>871.54649400000005</v>
      </c>
      <c r="R221">
        <v>236.22309100000001</v>
      </c>
      <c r="S221">
        <v>688.48389299999997</v>
      </c>
      <c r="T221">
        <v>539.785661</v>
      </c>
      <c r="U221">
        <v>642.67254800000001</v>
      </c>
      <c r="V221">
        <v>6529.609316</v>
      </c>
      <c r="X221">
        <f t="shared" si="82"/>
        <v>45994</v>
      </c>
      <c r="Y221">
        <f t="shared" si="83"/>
        <v>0.22514424077374612</v>
      </c>
      <c r="Z221">
        <f t="shared" si="101"/>
        <v>0.22920067535017585</v>
      </c>
      <c r="AA221">
        <f t="shared" si="91"/>
        <v>0.24988032025161366</v>
      </c>
      <c r="AB221">
        <f t="shared" si="92"/>
        <v>2.0679644901437776E-2</v>
      </c>
      <c r="AC221">
        <f t="shared" si="93"/>
        <v>0.54565508387607797</v>
      </c>
      <c r="AD221">
        <f t="shared" si="94"/>
        <v>3.6531236013692306E-2</v>
      </c>
      <c r="AE221">
        <f t="shared" si="95"/>
        <v>8.9115779496048486E-2</v>
      </c>
      <c r="AF221">
        <f t="shared" si="96"/>
        <v>0.13347605527705664</v>
      </c>
      <c r="AG221">
        <f t="shared" si="97"/>
        <v>0.10544028894852182</v>
      </c>
      <c r="AH221">
        <f t="shared" si="98"/>
        <v>8.266737485768437E-2</v>
      </c>
      <c r="AI221">
        <f t="shared" si="99"/>
        <v>9.8424349283074322E-2</v>
      </c>
      <c r="AJ221">
        <f t="shared" si="100"/>
        <v>1</v>
      </c>
      <c r="AL221">
        <f t="shared" si="84"/>
        <v>12</v>
      </c>
      <c r="AM221">
        <f t="shared" si="85"/>
        <v>2025</v>
      </c>
      <c r="AN221">
        <f t="shared" si="86"/>
        <v>0.2458238856751839</v>
      </c>
      <c r="AO221">
        <f t="shared" si="87"/>
        <v>0.24988032025161366</v>
      </c>
      <c r="AP221">
        <f t="shared" si="88"/>
        <v>0.13347605527705664</v>
      </c>
      <c r="AQ221">
        <f t="shared" si="89"/>
        <v>0.1945560684445703</v>
      </c>
      <c r="AR221">
        <f t="shared" si="90"/>
        <v>0.21762296015445098</v>
      </c>
    </row>
    <row r="222" spans="1:44" x14ac:dyDescent="0.2">
      <c r="A222">
        <v>45995</v>
      </c>
      <c r="B222" t="s">
        <v>344</v>
      </c>
      <c r="C222">
        <v>1474.6806680000002</v>
      </c>
      <c r="D222">
        <v>392.23290300000002</v>
      </c>
      <c r="E222">
        <v>704.446056</v>
      </c>
      <c r="F222">
        <v>43.034025999999997</v>
      </c>
      <c r="G222">
        <v>101.62487299999999</v>
      </c>
      <c r="H222">
        <v>142.105546</v>
      </c>
      <c r="I222">
        <v>91.237263999999996</v>
      </c>
      <c r="J222">
        <v>1497.8976399999999</v>
      </c>
      <c r="K222">
        <v>1497.8976399999999</v>
      </c>
      <c r="L222">
        <v>1633.9376420000001</v>
      </c>
      <c r="M222">
        <v>136.04000199999999</v>
      </c>
      <c r="N222">
        <v>3582.0310079999999</v>
      </c>
      <c r="O222">
        <v>240.1465</v>
      </c>
      <c r="P222">
        <v>586.06427599999995</v>
      </c>
      <c r="Q222">
        <v>873.85117400000001</v>
      </c>
      <c r="R222">
        <v>236.690437</v>
      </c>
      <c r="S222">
        <v>698.29278899999997</v>
      </c>
      <c r="T222">
        <v>539.82998799999996</v>
      </c>
      <c r="U222">
        <v>643.84628099999998</v>
      </c>
      <c r="V222">
        <v>6554.609316</v>
      </c>
      <c r="X222">
        <f t="shared" si="82"/>
        <v>45995</v>
      </c>
      <c r="Y222">
        <f t="shared" si="83"/>
        <v>0.22498376286138977</v>
      </c>
      <c r="Z222">
        <f t="shared" si="101"/>
        <v>0.22852584613145233</v>
      </c>
      <c r="AA222">
        <f t="shared" si="91"/>
        <v>0.24928070663365226</v>
      </c>
      <c r="AB222">
        <f t="shared" si="92"/>
        <v>2.0754860502199914E-2</v>
      </c>
      <c r="AC222">
        <f t="shared" si="93"/>
        <v>0.54649039100715791</v>
      </c>
      <c r="AD222">
        <f t="shared" si="94"/>
        <v>3.6637805309584985E-2</v>
      </c>
      <c r="AE222">
        <f t="shared" si="95"/>
        <v>8.9412541273726151E-2</v>
      </c>
      <c r="AF222">
        <f t="shared" si="96"/>
        <v>0.1333185750471661</v>
      </c>
      <c r="AG222">
        <f t="shared" si="97"/>
        <v>0.10653461637987273</v>
      </c>
      <c r="AH222">
        <f t="shared" si="98"/>
        <v>8.2358835130304189E-2</v>
      </c>
      <c r="AI222">
        <f t="shared" si="99"/>
        <v>9.8228017866503758E-2</v>
      </c>
      <c r="AJ222">
        <f t="shared" si="100"/>
        <v>1</v>
      </c>
      <c r="AL222">
        <f t="shared" si="84"/>
        <v>12</v>
      </c>
      <c r="AM222">
        <f t="shared" si="85"/>
        <v>2025</v>
      </c>
      <c r="AN222">
        <f t="shared" si="86"/>
        <v>0.24573862336358968</v>
      </c>
      <c r="AO222">
        <f t="shared" si="87"/>
        <v>0.24928070663365226</v>
      </c>
      <c r="AP222">
        <f t="shared" si="88"/>
        <v>0.1333185750471661</v>
      </c>
      <c r="AQ222">
        <f t="shared" si="89"/>
        <v>0.19594715765359888</v>
      </c>
      <c r="AR222">
        <f t="shared" si="90"/>
        <v>0.21722465830639293</v>
      </c>
    </row>
    <row r="223" spans="1:44" x14ac:dyDescent="0.2">
      <c r="A223">
        <v>45995</v>
      </c>
      <c r="B223" t="s">
        <v>344</v>
      </c>
      <c r="C223">
        <v>1470.0360099999998</v>
      </c>
      <c r="D223">
        <v>391.64254899999997</v>
      </c>
      <c r="E223">
        <v>705.01035300000001</v>
      </c>
      <c r="F223">
        <v>40.005482999999998</v>
      </c>
      <c r="G223">
        <v>102.75041899999999</v>
      </c>
      <c r="H223">
        <v>139.50578400000001</v>
      </c>
      <c r="I223">
        <v>91.121421999999995</v>
      </c>
      <c r="J223">
        <v>1501.80564</v>
      </c>
      <c r="K223">
        <v>1501.80564</v>
      </c>
      <c r="L223">
        <v>1633.9376420000001</v>
      </c>
      <c r="M223">
        <v>132.132002</v>
      </c>
      <c r="N223">
        <v>3582.7676659999997</v>
      </c>
      <c r="O223">
        <v>240.47738100000001</v>
      </c>
      <c r="P223">
        <v>585.76387599999998</v>
      </c>
      <c r="Q223">
        <v>874.07851400000004</v>
      </c>
      <c r="R223">
        <v>237.084405</v>
      </c>
      <c r="S223">
        <v>698.21074199999998</v>
      </c>
      <c r="T223">
        <v>539.68532600000003</v>
      </c>
      <c r="U223">
        <v>644.551827</v>
      </c>
      <c r="V223">
        <v>6554.6093160000009</v>
      </c>
      <c r="X223">
        <f t="shared" si="82"/>
        <v>45995</v>
      </c>
      <c r="Y223">
        <f t="shared" si="83"/>
        <v>0.22427515342700854</v>
      </c>
      <c r="Z223">
        <f t="shared" si="101"/>
        <v>0.22912206778427613</v>
      </c>
      <c r="AA223">
        <f t="shared" si="91"/>
        <v>0.24928070663365223</v>
      </c>
      <c r="AB223">
        <f t="shared" si="92"/>
        <v>2.0158638849376079E-2</v>
      </c>
      <c r="AC223">
        <f t="shared" si="93"/>
        <v>0.5466027787887151</v>
      </c>
      <c r="AD223">
        <f t="shared" si="94"/>
        <v>3.6688285968926843E-2</v>
      </c>
      <c r="AE223">
        <f t="shared" si="95"/>
        <v>8.9366710929686149E-2</v>
      </c>
      <c r="AF223">
        <f t="shared" si="96"/>
        <v>0.1333532590365604</v>
      </c>
      <c r="AG223">
        <f t="shared" si="97"/>
        <v>0.10652209892901569</v>
      </c>
      <c r="AH223">
        <f t="shared" si="98"/>
        <v>8.2336764859899686E-2</v>
      </c>
      <c r="AI223">
        <f t="shared" si="99"/>
        <v>9.833565906462638E-2</v>
      </c>
      <c r="AJ223">
        <f t="shared" si="100"/>
        <v>1</v>
      </c>
      <c r="AL223">
        <f t="shared" si="84"/>
        <v>12</v>
      </c>
      <c r="AM223">
        <f t="shared" si="85"/>
        <v>2025</v>
      </c>
      <c r="AN223">
        <f t="shared" si="86"/>
        <v>0.24443379227638462</v>
      </c>
      <c r="AO223">
        <f t="shared" si="87"/>
        <v>0.24928070663365223</v>
      </c>
      <c r="AP223">
        <f t="shared" si="88"/>
        <v>0.1333532590365604</v>
      </c>
      <c r="AQ223">
        <f t="shared" si="89"/>
        <v>0.19588880985870183</v>
      </c>
      <c r="AR223">
        <f t="shared" si="90"/>
        <v>0.21736070989345291</v>
      </c>
    </row>
    <row r="224" spans="1:44" hidden="1" x14ac:dyDescent="0.2">
      <c r="A224">
        <v>45659</v>
      </c>
      <c r="B224" t="s">
        <v>345</v>
      </c>
      <c r="C224">
        <v>806.09804299999996</v>
      </c>
      <c r="D224">
        <v>265.11289900000003</v>
      </c>
      <c r="E224">
        <v>386.35830600000003</v>
      </c>
      <c r="F224">
        <v>23.064084999999999</v>
      </c>
      <c r="G224">
        <v>59.424233999999998</v>
      </c>
      <c r="H224">
        <v>72.138519000000002</v>
      </c>
      <c r="I224">
        <v>0</v>
      </c>
      <c r="J224">
        <v>1441.194798</v>
      </c>
      <c r="K224">
        <v>1441.194798</v>
      </c>
      <c r="L224">
        <v>1329.8835979999999</v>
      </c>
      <c r="M224">
        <v>-111.3112</v>
      </c>
      <c r="N224">
        <v>2652.7826209999998</v>
      </c>
      <c r="O224">
        <v>150.00653399999999</v>
      </c>
      <c r="P224">
        <v>402.845125</v>
      </c>
      <c r="Q224">
        <v>859.37179100000003</v>
      </c>
      <c r="R224">
        <v>248.92765499999999</v>
      </c>
      <c r="S224">
        <v>441.59737999999999</v>
      </c>
      <c r="T224">
        <v>389.60625099999999</v>
      </c>
      <c r="U224">
        <v>409.35554000000002</v>
      </c>
      <c r="V224">
        <v>4900.0754619999998</v>
      </c>
    </row>
    <row r="225" spans="1:22" hidden="1" x14ac:dyDescent="0.2">
      <c r="A225">
        <v>45660</v>
      </c>
      <c r="B225" t="s">
        <v>345</v>
      </c>
      <c r="C225">
        <v>836.05520999999999</v>
      </c>
      <c r="D225">
        <v>280.69530200000003</v>
      </c>
      <c r="E225">
        <v>391.916539</v>
      </c>
      <c r="F225">
        <v>26.639946999999999</v>
      </c>
      <c r="G225">
        <v>57.855902999999998</v>
      </c>
      <c r="H225">
        <v>78.947519</v>
      </c>
      <c r="I225">
        <v>0</v>
      </c>
      <c r="J225">
        <v>1409.8747980000001</v>
      </c>
      <c r="K225">
        <v>1409.8747980000001</v>
      </c>
      <c r="L225">
        <v>1329.8835979999999</v>
      </c>
      <c r="M225">
        <v>-79.991200000000006</v>
      </c>
      <c r="N225">
        <v>2654.145454</v>
      </c>
      <c r="O225">
        <v>149.966534</v>
      </c>
      <c r="P225">
        <v>402.86192499999999</v>
      </c>
      <c r="Q225">
        <v>860.76697799999999</v>
      </c>
      <c r="R225">
        <v>249.049655</v>
      </c>
      <c r="S225">
        <v>441.60338000000002</v>
      </c>
      <c r="T225">
        <v>389.73636399999998</v>
      </c>
      <c r="U225">
        <v>409.21027299999997</v>
      </c>
      <c r="V225">
        <v>4900.0754620000007</v>
      </c>
    </row>
    <row r="226" spans="1:22" hidden="1" x14ac:dyDescent="0.2">
      <c r="A226">
        <v>45663</v>
      </c>
      <c r="B226" t="s">
        <v>345</v>
      </c>
      <c r="C226">
        <v>864.23929799999996</v>
      </c>
      <c r="D226">
        <v>284.12096300000002</v>
      </c>
      <c r="E226">
        <v>408.27354800000001</v>
      </c>
      <c r="F226">
        <v>27.449508000000002</v>
      </c>
      <c r="G226">
        <v>61.451410000000003</v>
      </c>
      <c r="H226">
        <v>82.943869000000007</v>
      </c>
      <c r="I226">
        <v>0</v>
      </c>
      <c r="J226">
        <v>1379.822298</v>
      </c>
      <c r="K226">
        <v>1379.822298</v>
      </c>
      <c r="L226">
        <v>1329.8835979999999</v>
      </c>
      <c r="M226">
        <v>-49.938699999999997</v>
      </c>
      <c r="N226">
        <v>2656.0138659999998</v>
      </c>
      <c r="O226">
        <v>149.92713900000001</v>
      </c>
      <c r="P226">
        <v>402.89451800000001</v>
      </c>
      <c r="Q226">
        <v>862.19230600000003</v>
      </c>
      <c r="R226">
        <v>249.155655</v>
      </c>
      <c r="S226">
        <v>441.57372299999997</v>
      </c>
      <c r="T226">
        <v>390.09632900000003</v>
      </c>
      <c r="U226">
        <v>409.32985100000002</v>
      </c>
      <c r="V226">
        <v>4900.0754619999998</v>
      </c>
    </row>
    <row r="227" spans="1:22" hidden="1" x14ac:dyDescent="0.2">
      <c r="A227">
        <v>45664</v>
      </c>
      <c r="B227" t="s">
        <v>345</v>
      </c>
      <c r="C227">
        <v>883.87060899999994</v>
      </c>
      <c r="D227">
        <v>290.99837400000001</v>
      </c>
      <c r="E227">
        <v>418.74363599999998</v>
      </c>
      <c r="F227">
        <v>28.731945</v>
      </c>
      <c r="G227">
        <v>63.931784999999998</v>
      </c>
      <c r="H227">
        <v>81.464868999999993</v>
      </c>
      <c r="I227">
        <v>0</v>
      </c>
      <c r="J227">
        <v>1360.027298</v>
      </c>
      <c r="K227">
        <v>1360.027298</v>
      </c>
      <c r="L227">
        <v>1330.1835980000001</v>
      </c>
      <c r="M227">
        <v>-29.843699999999998</v>
      </c>
      <c r="N227">
        <v>2656.1775549999998</v>
      </c>
      <c r="O227">
        <v>149.781926</v>
      </c>
      <c r="P227">
        <v>402.93383999999998</v>
      </c>
      <c r="Q227">
        <v>862.12168899999995</v>
      </c>
      <c r="R227">
        <v>249.155655</v>
      </c>
      <c r="S227">
        <v>441.66243700000001</v>
      </c>
      <c r="T227">
        <v>390.279991</v>
      </c>
      <c r="U227">
        <v>409.397672</v>
      </c>
      <c r="V227">
        <v>4900.0754619999998</v>
      </c>
    </row>
    <row r="228" spans="1:22" hidden="1" x14ac:dyDescent="0.2">
      <c r="A228">
        <v>45665</v>
      </c>
      <c r="B228" t="s">
        <v>345</v>
      </c>
      <c r="C228">
        <v>893.06127100000003</v>
      </c>
      <c r="D228">
        <v>286.70476000000002</v>
      </c>
      <c r="E228">
        <v>430.983025</v>
      </c>
      <c r="F228">
        <v>28.606460999999999</v>
      </c>
      <c r="G228">
        <v>66.847155999999998</v>
      </c>
      <c r="H228">
        <v>79.919869000000006</v>
      </c>
      <c r="I228">
        <v>0</v>
      </c>
      <c r="J228">
        <v>1350.0672979999999</v>
      </c>
      <c r="K228">
        <v>1350.0672979999999</v>
      </c>
      <c r="L228">
        <v>1330.1835980000001</v>
      </c>
      <c r="M228">
        <v>-19.883700000000001</v>
      </c>
      <c r="N228">
        <v>2656.9468930000003</v>
      </c>
      <c r="O228">
        <v>149.70412400000001</v>
      </c>
      <c r="P228">
        <v>403.14483999999999</v>
      </c>
      <c r="Q228">
        <v>862.44259199999999</v>
      </c>
      <c r="R228">
        <v>249.155655</v>
      </c>
      <c r="S228">
        <v>441.66403700000001</v>
      </c>
      <c r="T228">
        <v>390.486851</v>
      </c>
      <c r="U228">
        <v>409.50444900000002</v>
      </c>
      <c r="V228">
        <v>4900.0754620000007</v>
      </c>
    </row>
    <row r="229" spans="1:22" hidden="1" x14ac:dyDescent="0.2">
      <c r="A229">
        <v>45666</v>
      </c>
      <c r="B229" t="s">
        <v>345</v>
      </c>
      <c r="C229">
        <v>897.94121200000006</v>
      </c>
      <c r="D229">
        <v>281.07979399999999</v>
      </c>
      <c r="E229">
        <v>439.38278400000002</v>
      </c>
      <c r="F229">
        <v>30.203562999999999</v>
      </c>
      <c r="G229">
        <v>69.854325000000003</v>
      </c>
      <c r="H229">
        <v>77.420745999999994</v>
      </c>
      <c r="I229">
        <v>0</v>
      </c>
      <c r="J229">
        <v>1356.1162979999999</v>
      </c>
      <c r="K229">
        <v>1356.1162979999999</v>
      </c>
      <c r="L229">
        <v>1332.6535980000001</v>
      </c>
      <c r="M229">
        <v>-23.462700000000002</v>
      </c>
      <c r="N229">
        <v>2672.217952</v>
      </c>
      <c r="O229">
        <v>150.170378</v>
      </c>
      <c r="P229">
        <v>406.17982899999998</v>
      </c>
      <c r="Q229">
        <v>863.40650900000003</v>
      </c>
      <c r="R229">
        <v>249.41034999999999</v>
      </c>
      <c r="S229">
        <v>445.25335200000001</v>
      </c>
      <c r="T229">
        <v>390.69997999999998</v>
      </c>
      <c r="U229">
        <v>416.507904</v>
      </c>
      <c r="V229">
        <v>4926.2754619999996</v>
      </c>
    </row>
    <row r="230" spans="1:22" hidden="1" x14ac:dyDescent="0.2">
      <c r="A230">
        <v>45667</v>
      </c>
      <c r="B230" t="s">
        <v>345</v>
      </c>
      <c r="C230">
        <v>894.11652500000002</v>
      </c>
      <c r="D230">
        <v>277.92552599999999</v>
      </c>
      <c r="E230">
        <v>437.304035</v>
      </c>
      <c r="F230">
        <v>30.844926000000001</v>
      </c>
      <c r="G230">
        <v>69.727664000000004</v>
      </c>
      <c r="H230">
        <v>78.314374000000001</v>
      </c>
      <c r="I230">
        <v>0</v>
      </c>
      <c r="J230">
        <v>1359.8122980000001</v>
      </c>
      <c r="K230">
        <v>1359.8122980000001</v>
      </c>
      <c r="L230">
        <v>1332.8535979999999</v>
      </c>
      <c r="M230">
        <v>-26.9587</v>
      </c>
      <c r="N230">
        <v>2672.3466389999994</v>
      </c>
      <c r="O230">
        <v>150.14291</v>
      </c>
      <c r="P230">
        <v>406.653369</v>
      </c>
      <c r="Q230">
        <v>862.34536000000003</v>
      </c>
      <c r="R230">
        <v>249.268843</v>
      </c>
      <c r="S230">
        <v>445.32480399999997</v>
      </c>
      <c r="T230">
        <v>391.26753600000001</v>
      </c>
      <c r="U230">
        <v>416.61266000000001</v>
      </c>
      <c r="V230">
        <v>4926.2754619999996</v>
      </c>
    </row>
    <row r="231" spans="1:22" hidden="1" x14ac:dyDescent="0.2">
      <c r="A231">
        <v>45670</v>
      </c>
      <c r="B231" t="s">
        <v>345</v>
      </c>
      <c r="C231">
        <v>877.68397000000004</v>
      </c>
      <c r="D231">
        <v>262.91254099999998</v>
      </c>
      <c r="E231">
        <v>438.24506400000001</v>
      </c>
      <c r="F231">
        <v>31.297846</v>
      </c>
      <c r="G231">
        <v>66.616145000000003</v>
      </c>
      <c r="H231">
        <v>78.612374000000003</v>
      </c>
      <c r="I231">
        <v>0</v>
      </c>
      <c r="J231">
        <v>1377.756298</v>
      </c>
      <c r="K231">
        <v>1377.756298</v>
      </c>
      <c r="L231">
        <v>1332.8535979999999</v>
      </c>
      <c r="M231">
        <v>-44.902700000000003</v>
      </c>
      <c r="N231">
        <v>2670.8351940000002</v>
      </c>
      <c r="O231">
        <v>150.24032800000001</v>
      </c>
      <c r="P231">
        <v>406.93706900000001</v>
      </c>
      <c r="Q231">
        <v>859.850098</v>
      </c>
      <c r="R231">
        <v>249.26984300000001</v>
      </c>
      <c r="S231">
        <v>445.36988500000001</v>
      </c>
      <c r="T231">
        <v>391.83088900000001</v>
      </c>
      <c r="U231">
        <v>416.60692499999999</v>
      </c>
      <c r="V231">
        <v>4926.2754620000005</v>
      </c>
    </row>
    <row r="232" spans="1:22" hidden="1" x14ac:dyDescent="0.2">
      <c r="A232">
        <v>45671</v>
      </c>
      <c r="B232" t="s">
        <v>345</v>
      </c>
      <c r="C232">
        <v>884.73842499999989</v>
      </c>
      <c r="D232">
        <v>273.56511699999999</v>
      </c>
      <c r="E232">
        <v>433.15537499999999</v>
      </c>
      <c r="F232">
        <v>30.580017000000002</v>
      </c>
      <c r="G232">
        <v>67.790542000000002</v>
      </c>
      <c r="H232">
        <v>79.647373999999999</v>
      </c>
      <c r="I232">
        <v>0</v>
      </c>
      <c r="J232">
        <v>1369.8882980000001</v>
      </c>
      <c r="K232">
        <v>1369.8882980000001</v>
      </c>
      <c r="L232">
        <v>1332.8535979999999</v>
      </c>
      <c r="M232">
        <v>-37.034700000000001</v>
      </c>
      <c r="N232">
        <v>2671.6487390000002</v>
      </c>
      <c r="O232">
        <v>150.29432800000001</v>
      </c>
      <c r="P232">
        <v>407.05656900000002</v>
      </c>
      <c r="Q232">
        <v>860.01902399999994</v>
      </c>
      <c r="R232">
        <v>249.01984300000001</v>
      </c>
      <c r="S232">
        <v>445.338885</v>
      </c>
      <c r="T232">
        <v>392.31165800000002</v>
      </c>
      <c r="U232">
        <v>416.62827499999997</v>
      </c>
      <c r="V232">
        <v>4926.2754619999996</v>
      </c>
    </row>
    <row r="233" spans="1:22" hidden="1" x14ac:dyDescent="0.2">
      <c r="A233">
        <v>45672</v>
      </c>
      <c r="B233" t="s">
        <v>345</v>
      </c>
      <c r="C233">
        <v>872.590327</v>
      </c>
      <c r="D233">
        <v>260.15388400000001</v>
      </c>
      <c r="E233">
        <v>436.34790400000003</v>
      </c>
      <c r="F233">
        <v>29.788138</v>
      </c>
      <c r="G233">
        <v>65.297027</v>
      </c>
      <c r="H233">
        <v>81.003373999999994</v>
      </c>
      <c r="I233">
        <v>0</v>
      </c>
      <c r="J233">
        <v>1381.517298</v>
      </c>
      <c r="K233">
        <v>1381.517298</v>
      </c>
      <c r="L233">
        <v>1333.9535980000001</v>
      </c>
      <c r="M233">
        <v>-47.563699999999997</v>
      </c>
      <c r="N233">
        <v>2672.167837</v>
      </c>
      <c r="O233">
        <v>150.22102799999999</v>
      </c>
      <c r="P233">
        <v>407.58926400000001</v>
      </c>
      <c r="Q233">
        <v>859.40286700000001</v>
      </c>
      <c r="R233">
        <v>249.077135</v>
      </c>
      <c r="S233">
        <v>445.40608500000002</v>
      </c>
      <c r="T233">
        <v>392.87175300000001</v>
      </c>
      <c r="U233">
        <v>416.67684000000003</v>
      </c>
      <c r="V233">
        <v>4926.2754619999996</v>
      </c>
    </row>
    <row r="234" spans="1:22" hidden="1" x14ac:dyDescent="0.2">
      <c r="A234">
        <v>45673</v>
      </c>
      <c r="B234" t="s">
        <v>345</v>
      </c>
      <c r="C234">
        <v>844.86706200000003</v>
      </c>
      <c r="D234">
        <v>240.33648400000001</v>
      </c>
      <c r="E234">
        <v>432.16286400000001</v>
      </c>
      <c r="F234">
        <v>28.889424000000002</v>
      </c>
      <c r="G234">
        <v>64.689915999999997</v>
      </c>
      <c r="H234">
        <v>78.788374000000005</v>
      </c>
      <c r="I234">
        <v>0</v>
      </c>
      <c r="J234">
        <v>1408.098174</v>
      </c>
      <c r="K234">
        <v>1408.098174</v>
      </c>
      <c r="L234">
        <v>1333.5894740000001</v>
      </c>
      <c r="M234">
        <v>-74.508700000000005</v>
      </c>
      <c r="N234">
        <v>2672.2102260000001</v>
      </c>
      <c r="O234">
        <v>150.198868</v>
      </c>
      <c r="P234">
        <v>407.602056</v>
      </c>
      <c r="Q234">
        <v>858.942588</v>
      </c>
      <c r="R234">
        <v>249.07051100000001</v>
      </c>
      <c r="S234">
        <v>445.33928500000002</v>
      </c>
      <c r="T234">
        <v>393.55307900000003</v>
      </c>
      <c r="U234">
        <v>416.57434999999998</v>
      </c>
      <c r="V234">
        <v>4925.1754620000002</v>
      </c>
    </row>
    <row r="235" spans="1:22" hidden="1" x14ac:dyDescent="0.2">
      <c r="A235">
        <v>45674</v>
      </c>
      <c r="B235" t="s">
        <v>345</v>
      </c>
      <c r="C235">
        <v>853.49124299999994</v>
      </c>
      <c r="D235">
        <v>239.87008700000001</v>
      </c>
      <c r="E235">
        <v>440.00468599999999</v>
      </c>
      <c r="F235">
        <v>28.63326</v>
      </c>
      <c r="G235">
        <v>67.669836000000004</v>
      </c>
      <c r="H235">
        <v>77.313373999999996</v>
      </c>
      <c r="I235">
        <v>0</v>
      </c>
      <c r="J235">
        <v>1402.153174</v>
      </c>
      <c r="K235">
        <v>1402.153174</v>
      </c>
      <c r="L235">
        <v>1333.5894740000001</v>
      </c>
      <c r="M235">
        <v>-68.563699999999997</v>
      </c>
      <c r="N235">
        <v>2669.5310450000002</v>
      </c>
      <c r="O235">
        <v>150.10971799999999</v>
      </c>
      <c r="P235">
        <v>408.07647300000002</v>
      </c>
      <c r="Q235">
        <v>853.87611700000002</v>
      </c>
      <c r="R235">
        <v>248.83478700000001</v>
      </c>
      <c r="S235">
        <v>445.84278499999999</v>
      </c>
      <c r="T235">
        <v>394.18172099999998</v>
      </c>
      <c r="U235">
        <v>417.444231</v>
      </c>
      <c r="V235">
        <v>4925.1754620000002</v>
      </c>
    </row>
    <row r="236" spans="1:22" hidden="1" x14ac:dyDescent="0.2">
      <c r="A236">
        <v>45677</v>
      </c>
      <c r="B236" t="s">
        <v>345</v>
      </c>
      <c r="C236">
        <v>860.54642699999988</v>
      </c>
      <c r="D236">
        <v>254.57340099999999</v>
      </c>
      <c r="E236">
        <v>431.28631300000001</v>
      </c>
      <c r="F236">
        <v>28.734203000000001</v>
      </c>
      <c r="G236">
        <v>68.914135999999999</v>
      </c>
      <c r="H236">
        <v>77.038374000000005</v>
      </c>
      <c r="I236">
        <v>0</v>
      </c>
      <c r="J236">
        <v>1397.173174</v>
      </c>
      <c r="K236">
        <v>1397.173174</v>
      </c>
      <c r="L236">
        <v>1333.5894740000001</v>
      </c>
      <c r="M236">
        <v>-63.5837</v>
      </c>
      <c r="N236">
        <v>2667.4558609999999</v>
      </c>
      <c r="O236">
        <v>150.038218</v>
      </c>
      <c r="P236">
        <v>408.33207299999998</v>
      </c>
      <c r="Q236">
        <v>850.67206899999996</v>
      </c>
      <c r="R236">
        <v>248.83778699999999</v>
      </c>
      <c r="S236">
        <v>445.93428499999999</v>
      </c>
      <c r="T236">
        <v>394.81146000000001</v>
      </c>
      <c r="U236">
        <v>417.667756</v>
      </c>
      <c r="V236">
        <v>4925.1754619999992</v>
      </c>
    </row>
    <row r="237" spans="1:22" hidden="1" x14ac:dyDescent="0.2">
      <c r="A237">
        <v>45678</v>
      </c>
      <c r="B237" t="s">
        <v>345</v>
      </c>
      <c r="C237">
        <v>859.86988800000006</v>
      </c>
      <c r="D237">
        <v>262.52249499999999</v>
      </c>
      <c r="E237">
        <v>425.16613899999999</v>
      </c>
      <c r="F237">
        <v>28.606292</v>
      </c>
      <c r="G237">
        <v>68.751577999999995</v>
      </c>
      <c r="H237">
        <v>74.823384000000004</v>
      </c>
      <c r="I237">
        <v>0</v>
      </c>
      <c r="J237">
        <v>1397.135174</v>
      </c>
      <c r="K237">
        <v>1397.135174</v>
      </c>
      <c r="L237">
        <v>1333.5894740000001</v>
      </c>
      <c r="M237">
        <v>-63.545699999999997</v>
      </c>
      <c r="N237">
        <v>2668.1704</v>
      </c>
      <c r="O237">
        <v>149.978318</v>
      </c>
      <c r="P237">
        <v>408.45405399999999</v>
      </c>
      <c r="Q237">
        <v>850.39337999999998</v>
      </c>
      <c r="R237">
        <v>246.767458</v>
      </c>
      <c r="S237">
        <v>445.99928499999999</v>
      </c>
      <c r="T237">
        <v>395.39676900000001</v>
      </c>
      <c r="U237">
        <v>417.94859400000001</v>
      </c>
      <c r="V237">
        <v>4925.1754620000002</v>
      </c>
    </row>
    <row r="238" spans="1:22" hidden="1" x14ac:dyDescent="0.2">
      <c r="A238">
        <v>45679</v>
      </c>
      <c r="B238" t="s">
        <v>345</v>
      </c>
      <c r="C238">
        <v>863.60289199999988</v>
      </c>
      <c r="D238">
        <v>255.433561</v>
      </c>
      <c r="E238">
        <v>432.71915000000001</v>
      </c>
      <c r="F238">
        <v>29.864602000000001</v>
      </c>
      <c r="G238">
        <v>69.230194999999995</v>
      </c>
      <c r="H238">
        <v>76.355384000000001</v>
      </c>
      <c r="I238">
        <v>0</v>
      </c>
      <c r="J238">
        <v>1393.0931740000001</v>
      </c>
      <c r="K238">
        <v>1393.0931740000001</v>
      </c>
      <c r="L238">
        <v>1333.5894740000001</v>
      </c>
      <c r="M238">
        <v>-59.503700000000002</v>
      </c>
      <c r="N238">
        <v>2668.4793959999997</v>
      </c>
      <c r="O238">
        <v>149.886518</v>
      </c>
      <c r="P238">
        <v>408.57805400000001</v>
      </c>
      <c r="Q238">
        <v>850.17306099999996</v>
      </c>
      <c r="R238">
        <v>246.653302</v>
      </c>
      <c r="S238">
        <v>446.02928500000002</v>
      </c>
      <c r="T238">
        <v>395.84499099999999</v>
      </c>
      <c r="U238">
        <v>417.96748700000001</v>
      </c>
      <c r="V238">
        <v>4925.1754619999992</v>
      </c>
    </row>
    <row r="239" spans="1:22" hidden="1" x14ac:dyDescent="0.2">
      <c r="A239">
        <v>45680</v>
      </c>
      <c r="B239" t="s">
        <v>345</v>
      </c>
      <c r="C239">
        <v>900.53657199999998</v>
      </c>
      <c r="D239">
        <v>281.77954099999999</v>
      </c>
      <c r="E239">
        <v>439.13347499999998</v>
      </c>
      <c r="F239">
        <v>29.026730000000001</v>
      </c>
      <c r="G239">
        <v>72.506432000000004</v>
      </c>
      <c r="H239">
        <v>78.090394000000003</v>
      </c>
      <c r="I239">
        <v>0</v>
      </c>
      <c r="J239">
        <v>1369.1581739999999</v>
      </c>
      <c r="K239">
        <v>1369.1581739999999</v>
      </c>
      <c r="L239">
        <v>1336.3894740000001</v>
      </c>
      <c r="M239">
        <v>-32.768700000000003</v>
      </c>
      <c r="N239">
        <v>2681.480716</v>
      </c>
      <c r="O239">
        <v>150.16434799999999</v>
      </c>
      <c r="P239">
        <v>410.25097499999998</v>
      </c>
      <c r="Q239">
        <v>858.08094000000006</v>
      </c>
      <c r="R239">
        <v>249.922788</v>
      </c>
      <c r="S239">
        <v>447.39935500000001</v>
      </c>
      <c r="T239">
        <v>396.277717</v>
      </c>
      <c r="U239">
        <v>419.30738100000002</v>
      </c>
      <c r="V239">
        <v>4951.1754620000002</v>
      </c>
    </row>
    <row r="240" spans="1:22" hidden="1" x14ac:dyDescent="0.2">
      <c r="A240">
        <v>45681</v>
      </c>
      <c r="B240" t="s">
        <v>345</v>
      </c>
      <c r="C240">
        <v>888.64501900000005</v>
      </c>
      <c r="D240">
        <v>276.91800699999999</v>
      </c>
      <c r="E240">
        <v>433.571709</v>
      </c>
      <c r="F240">
        <v>28.698233999999999</v>
      </c>
      <c r="G240">
        <v>71.756415000000004</v>
      </c>
      <c r="H240">
        <v>77.700654</v>
      </c>
      <c r="I240">
        <v>0</v>
      </c>
      <c r="J240">
        <v>1378.6681739999999</v>
      </c>
      <c r="K240">
        <v>1378.6681739999999</v>
      </c>
      <c r="L240">
        <v>1336.814474</v>
      </c>
      <c r="M240">
        <v>-41.853700000000003</v>
      </c>
      <c r="N240">
        <v>2683.8622690000002</v>
      </c>
      <c r="O240">
        <v>149.990613</v>
      </c>
      <c r="P240">
        <v>410.65667500000001</v>
      </c>
      <c r="Q240">
        <v>859.52159800000004</v>
      </c>
      <c r="R240">
        <v>249.93374600000001</v>
      </c>
      <c r="S240">
        <v>447.39945499999999</v>
      </c>
      <c r="T240">
        <v>396.72146300000003</v>
      </c>
      <c r="U240">
        <v>419.57246500000002</v>
      </c>
      <c r="V240">
        <v>4951.1754620000002</v>
      </c>
    </row>
    <row r="241" spans="1:22" hidden="1" x14ac:dyDescent="0.2">
      <c r="A241">
        <v>45687</v>
      </c>
      <c r="B241" t="s">
        <v>345</v>
      </c>
      <c r="C241">
        <v>865.44717600000013</v>
      </c>
      <c r="D241">
        <v>273.57621799999998</v>
      </c>
      <c r="E241">
        <v>426.38289800000001</v>
      </c>
      <c r="F241">
        <v>27.743002000000001</v>
      </c>
      <c r="G241">
        <v>62.254404000000001</v>
      </c>
      <c r="H241">
        <v>75.490654000000006</v>
      </c>
      <c r="I241">
        <v>0</v>
      </c>
      <c r="J241">
        <v>1398.5161740000001</v>
      </c>
      <c r="K241">
        <v>1398.5161740000001</v>
      </c>
      <c r="L241">
        <v>1337.6744739999999</v>
      </c>
      <c r="M241">
        <v>-60.841700000000003</v>
      </c>
      <c r="N241">
        <v>2687.2121119999997</v>
      </c>
      <c r="O241">
        <v>149.93201300000001</v>
      </c>
      <c r="P241">
        <v>410.60585800000001</v>
      </c>
      <c r="Q241">
        <v>862.35778300000004</v>
      </c>
      <c r="R241">
        <v>249.734746</v>
      </c>
      <c r="S241">
        <v>447.42427199999997</v>
      </c>
      <c r="T241">
        <v>397.15089599999999</v>
      </c>
      <c r="U241">
        <v>419.74128999999999</v>
      </c>
      <c r="V241">
        <v>4951.1754619999992</v>
      </c>
    </row>
    <row r="242" spans="1:22" hidden="1" x14ac:dyDescent="0.2">
      <c r="A242">
        <v>45688</v>
      </c>
      <c r="B242" t="s">
        <v>345</v>
      </c>
      <c r="C242">
        <v>875.83192599999995</v>
      </c>
      <c r="D242">
        <v>285.31181600000002</v>
      </c>
      <c r="E242">
        <v>420.74687299999999</v>
      </c>
      <c r="F242">
        <v>27.995535</v>
      </c>
      <c r="G242">
        <v>59.440430999999997</v>
      </c>
      <c r="H242">
        <v>82.337271000000001</v>
      </c>
      <c r="I242">
        <v>0</v>
      </c>
      <c r="J242">
        <v>1385.4841739999999</v>
      </c>
      <c r="K242">
        <v>1385.4841739999999</v>
      </c>
      <c r="L242">
        <v>1337.6744739999999</v>
      </c>
      <c r="M242">
        <v>-47.809699999999999</v>
      </c>
      <c r="N242">
        <v>2689.8593620000001</v>
      </c>
      <c r="O242">
        <v>149.37063900000001</v>
      </c>
      <c r="P242">
        <v>410.79856999999998</v>
      </c>
      <c r="Q242">
        <v>864.89171399999998</v>
      </c>
      <c r="R242">
        <v>246.14418599999999</v>
      </c>
      <c r="S242">
        <v>447.615272</v>
      </c>
      <c r="T242">
        <v>397.47983099999999</v>
      </c>
      <c r="U242">
        <v>419.70333599999998</v>
      </c>
      <c r="V242">
        <v>4951.1754620000002</v>
      </c>
    </row>
    <row r="243" spans="1:22" hidden="1" x14ac:dyDescent="0.2">
      <c r="A243">
        <v>45691</v>
      </c>
      <c r="B243" t="s">
        <v>345</v>
      </c>
      <c r="C243">
        <v>873.64469999999983</v>
      </c>
      <c r="D243">
        <v>276.91389299999997</v>
      </c>
      <c r="E243">
        <v>423.00040100000001</v>
      </c>
      <c r="F243">
        <v>27.343581</v>
      </c>
      <c r="G243">
        <v>62.879553999999999</v>
      </c>
      <c r="H243">
        <v>83.507271000000003</v>
      </c>
      <c r="I243">
        <v>0</v>
      </c>
      <c r="J243">
        <v>1388.6011739999999</v>
      </c>
      <c r="K243">
        <v>1388.6011739999999</v>
      </c>
      <c r="L243">
        <v>1338.719474</v>
      </c>
      <c r="M243">
        <v>-49.881700000000002</v>
      </c>
      <c r="N243">
        <v>2688.9295880000004</v>
      </c>
      <c r="O243">
        <v>149.29443900000001</v>
      </c>
      <c r="P243">
        <v>410.78642000000002</v>
      </c>
      <c r="Q243">
        <v>863.784041</v>
      </c>
      <c r="R243">
        <v>245.24379500000001</v>
      </c>
      <c r="S243">
        <v>447.596182</v>
      </c>
      <c r="T243">
        <v>397.76436100000001</v>
      </c>
      <c r="U243">
        <v>419.70414499999998</v>
      </c>
      <c r="V243">
        <v>4951.1754620000002</v>
      </c>
    </row>
    <row r="244" spans="1:22" hidden="1" x14ac:dyDescent="0.2">
      <c r="A244">
        <v>45692</v>
      </c>
      <c r="B244" t="s">
        <v>345</v>
      </c>
      <c r="C244">
        <v>866.03538199999991</v>
      </c>
      <c r="D244">
        <v>269.591725</v>
      </c>
      <c r="E244">
        <v>422.45531299999999</v>
      </c>
      <c r="F244">
        <v>27.116105999999998</v>
      </c>
      <c r="G244">
        <v>65.118267000000003</v>
      </c>
      <c r="H244">
        <v>81.753971000000007</v>
      </c>
      <c r="I244">
        <v>0</v>
      </c>
      <c r="J244">
        <v>1394.8801739999999</v>
      </c>
      <c r="K244">
        <v>1394.8801739999999</v>
      </c>
      <c r="L244">
        <v>1340.556474</v>
      </c>
      <c r="M244">
        <v>-54.323700000000002</v>
      </c>
      <c r="N244">
        <v>2690.2599059999998</v>
      </c>
      <c r="O244">
        <v>149.32223200000001</v>
      </c>
      <c r="P244">
        <v>410.77492000000001</v>
      </c>
      <c r="Q244">
        <v>864.57081800000003</v>
      </c>
      <c r="R244">
        <v>245.308153</v>
      </c>
      <c r="S244">
        <v>447.58148199999999</v>
      </c>
      <c r="T244">
        <v>398.22293500000001</v>
      </c>
      <c r="U244">
        <v>419.78751899999997</v>
      </c>
      <c r="V244">
        <v>4951.1754619999992</v>
      </c>
    </row>
    <row r="245" spans="1:22" hidden="1" x14ac:dyDescent="0.2">
      <c r="A245">
        <v>45693</v>
      </c>
      <c r="B245" t="s">
        <v>345</v>
      </c>
      <c r="C245">
        <v>868.94186799999989</v>
      </c>
      <c r="D245">
        <v>270.28129100000001</v>
      </c>
      <c r="E245">
        <v>423.247277</v>
      </c>
      <c r="F245">
        <v>26.418624999999999</v>
      </c>
      <c r="G245">
        <v>68.070704000000006</v>
      </c>
      <c r="H245">
        <v>80.923970999999995</v>
      </c>
      <c r="I245">
        <v>0</v>
      </c>
      <c r="J245">
        <v>1391.9271739999999</v>
      </c>
      <c r="K245">
        <v>1391.9271739999999</v>
      </c>
      <c r="L245">
        <v>1342.691474</v>
      </c>
      <c r="M245">
        <v>-49.235700000000001</v>
      </c>
      <c r="N245">
        <v>2690.3064200000003</v>
      </c>
      <c r="O245">
        <v>149.16757200000001</v>
      </c>
      <c r="P245">
        <v>410.90032000000002</v>
      </c>
      <c r="Q245">
        <v>861.18882099999996</v>
      </c>
      <c r="R245">
        <v>245.308153</v>
      </c>
      <c r="S245">
        <v>447.43348200000003</v>
      </c>
      <c r="T245">
        <v>398.56087200000002</v>
      </c>
      <c r="U245">
        <v>423.05535300000003</v>
      </c>
      <c r="V245">
        <v>4951.1754620000002</v>
      </c>
    </row>
    <row r="246" spans="1:22" hidden="1" x14ac:dyDescent="0.2">
      <c r="A246">
        <v>45694</v>
      </c>
      <c r="B246" t="s">
        <v>345</v>
      </c>
      <c r="C246">
        <v>895.28405499999997</v>
      </c>
      <c r="D246">
        <v>282.00414799999999</v>
      </c>
      <c r="E246">
        <v>429.10405100000003</v>
      </c>
      <c r="F246">
        <v>28.506136999999999</v>
      </c>
      <c r="G246">
        <v>71.183777000000006</v>
      </c>
      <c r="H246">
        <v>84.485941999999994</v>
      </c>
      <c r="I246">
        <v>0</v>
      </c>
      <c r="J246">
        <v>1375.3856049999999</v>
      </c>
      <c r="K246">
        <v>1375.3856049999999</v>
      </c>
      <c r="L246">
        <v>1344.5324049999999</v>
      </c>
      <c r="M246">
        <v>-30.853200000000001</v>
      </c>
      <c r="N246">
        <v>2708.5058020000001</v>
      </c>
      <c r="O246">
        <v>149.18979899999999</v>
      </c>
      <c r="P246">
        <v>413.28039799999999</v>
      </c>
      <c r="Q246">
        <v>870.68957699999999</v>
      </c>
      <c r="R246">
        <v>246.107043</v>
      </c>
      <c r="S246">
        <v>449.08174600000001</v>
      </c>
      <c r="T246">
        <v>398.83808299999998</v>
      </c>
      <c r="U246">
        <v>427.426199</v>
      </c>
      <c r="V246">
        <v>4979.1754620000002</v>
      </c>
    </row>
    <row r="247" spans="1:22" hidden="1" x14ac:dyDescent="0.2">
      <c r="A247">
        <v>45695</v>
      </c>
      <c r="B247" t="s">
        <v>345</v>
      </c>
      <c r="C247">
        <v>904.9728889999999</v>
      </c>
      <c r="D247">
        <v>281.58760699999999</v>
      </c>
      <c r="E247">
        <v>437.86064299999998</v>
      </c>
      <c r="F247">
        <v>29.431920999999999</v>
      </c>
      <c r="G247">
        <v>73.051241000000005</v>
      </c>
      <c r="H247">
        <v>83.041477</v>
      </c>
      <c r="I247">
        <v>0</v>
      </c>
      <c r="J247">
        <v>1364.8276049999999</v>
      </c>
      <c r="K247">
        <v>1364.8276049999999</v>
      </c>
      <c r="L247">
        <v>1344.972405</v>
      </c>
      <c r="M247">
        <v>-19.8552</v>
      </c>
      <c r="N247">
        <v>2709.3749680000001</v>
      </c>
      <c r="O247">
        <v>149.198095</v>
      </c>
      <c r="P247">
        <v>412.96119800000002</v>
      </c>
      <c r="Q247">
        <v>871.69267400000001</v>
      </c>
      <c r="R247">
        <v>246.14674400000001</v>
      </c>
      <c r="S247">
        <v>448.994756</v>
      </c>
      <c r="T247">
        <v>399.13072399999999</v>
      </c>
      <c r="U247">
        <v>427.39752099999998</v>
      </c>
      <c r="V247">
        <v>4979.1754620000002</v>
      </c>
    </row>
    <row r="248" spans="1:22" hidden="1" x14ac:dyDescent="0.2">
      <c r="A248">
        <v>45698</v>
      </c>
      <c r="B248" t="s">
        <v>345</v>
      </c>
      <c r="C248">
        <v>908.11605600000007</v>
      </c>
      <c r="D248">
        <v>291.01183200000003</v>
      </c>
      <c r="E248">
        <v>430.72748100000001</v>
      </c>
      <c r="F248">
        <v>28.579027</v>
      </c>
      <c r="G248">
        <v>75.151239000000004</v>
      </c>
      <c r="H248">
        <v>82.646477000000004</v>
      </c>
      <c r="I248">
        <v>0</v>
      </c>
      <c r="J248">
        <v>1362.6161050000001</v>
      </c>
      <c r="K248">
        <v>1362.6161050000001</v>
      </c>
      <c r="L248">
        <v>1346.135405</v>
      </c>
      <c r="M248">
        <v>-16.480699999999999</v>
      </c>
      <c r="N248">
        <v>2708.4433010000002</v>
      </c>
      <c r="O248">
        <v>148.95829499999999</v>
      </c>
      <c r="P248">
        <v>413.14917800000001</v>
      </c>
      <c r="Q248">
        <v>870.87448800000004</v>
      </c>
      <c r="R248">
        <v>245.37274400000001</v>
      </c>
      <c r="S248">
        <v>448.939256</v>
      </c>
      <c r="T248">
        <v>399.06139899999999</v>
      </c>
      <c r="U248">
        <v>427.46068500000001</v>
      </c>
      <c r="V248">
        <v>4979.1754620000002</v>
      </c>
    </row>
    <row r="249" spans="1:22" hidden="1" x14ac:dyDescent="0.2">
      <c r="A249">
        <v>45699</v>
      </c>
      <c r="B249" t="s">
        <v>345</v>
      </c>
      <c r="C249">
        <v>917.35891600000002</v>
      </c>
      <c r="D249">
        <v>297.679371</v>
      </c>
      <c r="E249">
        <v>435.38625999999999</v>
      </c>
      <c r="F249">
        <v>29.336593000000001</v>
      </c>
      <c r="G249">
        <v>73.119128000000003</v>
      </c>
      <c r="H249">
        <v>81.837564</v>
      </c>
      <c r="I249">
        <v>0</v>
      </c>
      <c r="J249">
        <v>1352.486105</v>
      </c>
      <c r="K249">
        <v>1352.486105</v>
      </c>
      <c r="L249">
        <v>1347.145405</v>
      </c>
      <c r="M249">
        <v>-5.3407</v>
      </c>
      <c r="N249">
        <v>2709.3304410000001</v>
      </c>
      <c r="O249">
        <v>148.872343</v>
      </c>
      <c r="P249">
        <v>413.24616800000001</v>
      </c>
      <c r="Q249">
        <v>871.48170900000002</v>
      </c>
      <c r="R249">
        <v>245.06974399999999</v>
      </c>
      <c r="S249">
        <v>448.90125599999999</v>
      </c>
      <c r="T249">
        <v>399.145151</v>
      </c>
      <c r="U249">
        <v>427.68381399999998</v>
      </c>
      <c r="V249">
        <v>4979.1754620000002</v>
      </c>
    </row>
    <row r="250" spans="1:22" hidden="1" x14ac:dyDescent="0.2">
      <c r="A250">
        <v>45700</v>
      </c>
      <c r="B250" t="s">
        <v>345</v>
      </c>
      <c r="C250">
        <v>921.66450800000007</v>
      </c>
      <c r="D250">
        <v>292.52394500000003</v>
      </c>
      <c r="E250">
        <v>444.15052600000001</v>
      </c>
      <c r="F250">
        <v>28.766399</v>
      </c>
      <c r="G250">
        <v>73.381073999999998</v>
      </c>
      <c r="H250">
        <v>82.842563999999996</v>
      </c>
      <c r="I250">
        <v>0</v>
      </c>
      <c r="J250">
        <v>1349.966105</v>
      </c>
      <c r="K250">
        <v>1349.966105</v>
      </c>
      <c r="L250">
        <v>1348.4594050000001</v>
      </c>
      <c r="M250">
        <v>-1.5066999999999999</v>
      </c>
      <c r="N250">
        <v>2707.5448489999999</v>
      </c>
      <c r="O250">
        <v>148.84253799999999</v>
      </c>
      <c r="P250">
        <v>413.08407999999997</v>
      </c>
      <c r="Q250">
        <v>870.070109</v>
      </c>
      <c r="R250">
        <v>244.067744</v>
      </c>
      <c r="S250">
        <v>448.71135099999998</v>
      </c>
      <c r="T250">
        <v>399.199005</v>
      </c>
      <c r="U250">
        <v>427.637766</v>
      </c>
      <c r="V250">
        <v>4979.1754620000002</v>
      </c>
    </row>
    <row r="251" spans="1:22" hidden="1" x14ac:dyDescent="0.2">
      <c r="A251">
        <v>45701</v>
      </c>
      <c r="B251" t="s">
        <v>345</v>
      </c>
      <c r="C251">
        <v>933.16667400000006</v>
      </c>
      <c r="D251">
        <v>303.09739500000001</v>
      </c>
      <c r="E251">
        <v>445.40471500000001</v>
      </c>
      <c r="F251">
        <v>29.553656</v>
      </c>
      <c r="G251">
        <v>73.585019000000003</v>
      </c>
      <c r="H251">
        <v>81.525889000000006</v>
      </c>
      <c r="I251">
        <v>0</v>
      </c>
      <c r="J251">
        <v>1335.389492</v>
      </c>
      <c r="K251">
        <v>1335.389492</v>
      </c>
      <c r="L251">
        <v>1348.347792</v>
      </c>
      <c r="M251">
        <v>12.958299999999999</v>
      </c>
      <c r="N251">
        <v>2707.3692960000003</v>
      </c>
      <c r="O251">
        <v>148.60653099999999</v>
      </c>
      <c r="P251">
        <v>413.07619399999999</v>
      </c>
      <c r="Q251">
        <v>870.00555199999997</v>
      </c>
      <c r="R251">
        <v>243.22210899999999</v>
      </c>
      <c r="S251">
        <v>448.56029799999999</v>
      </c>
      <c r="T251">
        <v>399.25284399999998</v>
      </c>
      <c r="U251">
        <v>427.86787700000002</v>
      </c>
      <c r="V251">
        <v>4975.9254620000011</v>
      </c>
    </row>
    <row r="252" spans="1:22" hidden="1" x14ac:dyDescent="0.2">
      <c r="A252">
        <v>45702</v>
      </c>
      <c r="B252" t="s">
        <v>345</v>
      </c>
      <c r="C252">
        <v>928.66543900000011</v>
      </c>
      <c r="D252">
        <v>303.74497700000001</v>
      </c>
      <c r="E252">
        <v>444.19980500000003</v>
      </c>
      <c r="F252">
        <v>28.117077999999999</v>
      </c>
      <c r="G252">
        <v>73.747690000000006</v>
      </c>
      <c r="H252">
        <v>78.855889000000005</v>
      </c>
      <c r="I252">
        <v>0</v>
      </c>
      <c r="J252">
        <v>1342.2294919999999</v>
      </c>
      <c r="K252">
        <v>1342.2294919999999</v>
      </c>
      <c r="L252">
        <v>1350.5477920000001</v>
      </c>
      <c r="M252">
        <v>8.3183000000000007</v>
      </c>
      <c r="N252">
        <v>2705.0305309999999</v>
      </c>
      <c r="O252">
        <v>148.609531</v>
      </c>
      <c r="P252">
        <v>413.15329400000002</v>
      </c>
      <c r="Q252">
        <v>867.69310299999995</v>
      </c>
      <c r="R252">
        <v>242.522109</v>
      </c>
      <c r="S252">
        <v>448.55529799999999</v>
      </c>
      <c r="T252">
        <v>399.23055399999998</v>
      </c>
      <c r="U252">
        <v>427.78875099999999</v>
      </c>
      <c r="V252">
        <v>4975.9254619999992</v>
      </c>
    </row>
    <row r="253" spans="1:22" hidden="1" x14ac:dyDescent="0.2">
      <c r="A253">
        <v>45705</v>
      </c>
      <c r="B253" t="s">
        <v>345</v>
      </c>
      <c r="C253">
        <v>908.49692700000003</v>
      </c>
      <c r="D253">
        <v>293.82274799999999</v>
      </c>
      <c r="E253">
        <v>436.58029099999999</v>
      </c>
      <c r="F253">
        <v>28.781196000000001</v>
      </c>
      <c r="G253">
        <v>74.274107000000001</v>
      </c>
      <c r="H253">
        <v>75.038584999999998</v>
      </c>
      <c r="I253">
        <v>0</v>
      </c>
      <c r="J253">
        <v>1356.4354920000001</v>
      </c>
      <c r="K253">
        <v>1356.4354920000001</v>
      </c>
      <c r="L253">
        <v>1352.0727919999999</v>
      </c>
      <c r="M253">
        <v>-4.3627000000000002</v>
      </c>
      <c r="N253">
        <v>2685.9272409999999</v>
      </c>
      <c r="O253">
        <v>147.89384200000001</v>
      </c>
      <c r="P253">
        <v>412.568534</v>
      </c>
      <c r="Q253">
        <v>868.21386099999995</v>
      </c>
      <c r="R253">
        <v>243.12710899999999</v>
      </c>
      <c r="S253">
        <v>448.216973</v>
      </c>
      <c r="T253">
        <v>381.85954500000003</v>
      </c>
      <c r="U253">
        <v>427.174486</v>
      </c>
      <c r="V253">
        <v>4950.8596600000001</v>
      </c>
    </row>
    <row r="254" spans="1:22" hidden="1" x14ac:dyDescent="0.2">
      <c r="A254">
        <v>45706</v>
      </c>
      <c r="B254" t="s">
        <v>345</v>
      </c>
      <c r="C254">
        <v>907.92391500000008</v>
      </c>
      <c r="D254">
        <v>296.24965300000002</v>
      </c>
      <c r="E254">
        <v>433.57407499999999</v>
      </c>
      <c r="F254">
        <v>29.008388</v>
      </c>
      <c r="G254">
        <v>72.293852000000001</v>
      </c>
      <c r="H254">
        <v>76.797946999999994</v>
      </c>
      <c r="I254">
        <v>0</v>
      </c>
      <c r="J254">
        <v>1358.6084920000001</v>
      </c>
      <c r="K254">
        <v>1358.6084920000001</v>
      </c>
      <c r="L254">
        <v>1352.482792</v>
      </c>
      <c r="M254">
        <v>-6.1257000000000001</v>
      </c>
      <c r="N254">
        <v>2684.3272529999999</v>
      </c>
      <c r="O254">
        <v>148.03184200000001</v>
      </c>
      <c r="P254">
        <v>412.486312</v>
      </c>
      <c r="Q254">
        <v>867.53123300000004</v>
      </c>
      <c r="R254">
        <v>244.642109</v>
      </c>
      <c r="S254">
        <v>448.10547300000002</v>
      </c>
      <c r="T254">
        <v>381.879121</v>
      </c>
      <c r="U254">
        <v>426.293272</v>
      </c>
      <c r="V254">
        <v>4950.8596600000001</v>
      </c>
    </row>
    <row r="255" spans="1:22" hidden="1" x14ac:dyDescent="0.2">
      <c r="A255">
        <v>45707</v>
      </c>
      <c r="B255" t="s">
        <v>345</v>
      </c>
      <c r="C255">
        <v>905.502927</v>
      </c>
      <c r="D255">
        <v>288.90863400000001</v>
      </c>
      <c r="E255">
        <v>438.85134099999999</v>
      </c>
      <c r="F255">
        <v>29.358792000000001</v>
      </c>
      <c r="G255">
        <v>71.977198000000001</v>
      </c>
      <c r="H255">
        <v>76.406961999999993</v>
      </c>
      <c r="I255">
        <v>0</v>
      </c>
      <c r="J255">
        <v>1359.8084919999999</v>
      </c>
      <c r="K255">
        <v>1359.8084919999999</v>
      </c>
      <c r="L255">
        <v>1352.7377919999999</v>
      </c>
      <c r="M255">
        <v>-7.0707000000000004</v>
      </c>
      <c r="N255">
        <v>2685.5482410000004</v>
      </c>
      <c r="O255">
        <v>148.096462</v>
      </c>
      <c r="P255">
        <v>412.61916200000002</v>
      </c>
      <c r="Q255">
        <v>868.71454500000004</v>
      </c>
      <c r="R255">
        <v>244.94710900000001</v>
      </c>
      <c r="S255">
        <v>448.01547299999999</v>
      </c>
      <c r="T255">
        <v>381.8535</v>
      </c>
      <c r="U255">
        <v>426.249099</v>
      </c>
      <c r="V255">
        <v>4950.8596600000001</v>
      </c>
    </row>
    <row r="256" spans="1:22" hidden="1" x14ac:dyDescent="0.2">
      <c r="A256">
        <v>45708</v>
      </c>
      <c r="B256" t="s">
        <v>345</v>
      </c>
      <c r="C256">
        <v>910.51452900000015</v>
      </c>
      <c r="D256">
        <v>285.53209500000003</v>
      </c>
      <c r="E256">
        <v>441.01883700000002</v>
      </c>
      <c r="F256">
        <v>30.575412</v>
      </c>
      <c r="G256">
        <v>75.367666999999997</v>
      </c>
      <c r="H256">
        <v>78.020517999999996</v>
      </c>
      <c r="I256">
        <v>0</v>
      </c>
      <c r="J256">
        <v>1369.947778</v>
      </c>
      <c r="K256">
        <v>1369.947778</v>
      </c>
      <c r="L256">
        <v>1355.1320780000001</v>
      </c>
      <c r="M256">
        <v>-14.8157</v>
      </c>
      <c r="N256">
        <v>2700.3973530000003</v>
      </c>
      <c r="O256">
        <v>148.17668900000001</v>
      </c>
      <c r="P256">
        <v>414.73292199999997</v>
      </c>
      <c r="Q256">
        <v>879.02670699999999</v>
      </c>
      <c r="R256">
        <v>248.559539</v>
      </c>
      <c r="S256">
        <v>450.355842</v>
      </c>
      <c r="T256">
        <v>382.11118199999999</v>
      </c>
      <c r="U256">
        <v>425.994011</v>
      </c>
      <c r="V256">
        <v>4980.8596600000001</v>
      </c>
    </row>
    <row r="257" spans="1:22" hidden="1" x14ac:dyDescent="0.2">
      <c r="A257">
        <v>45709</v>
      </c>
      <c r="B257" t="s">
        <v>345</v>
      </c>
      <c r="C257">
        <v>907.76033199999995</v>
      </c>
      <c r="D257">
        <v>279.36868299999998</v>
      </c>
      <c r="E257">
        <v>440.892087</v>
      </c>
      <c r="F257">
        <v>31.755424999999999</v>
      </c>
      <c r="G257">
        <v>74.274276</v>
      </c>
      <c r="H257">
        <v>81.469860999999995</v>
      </c>
      <c r="I257">
        <v>0</v>
      </c>
      <c r="J257">
        <v>1374.4727780000001</v>
      </c>
      <c r="K257">
        <v>1374.4727780000001</v>
      </c>
      <c r="L257">
        <v>1356.232078</v>
      </c>
      <c r="M257">
        <v>-18.2407</v>
      </c>
      <c r="N257">
        <v>2698.62655</v>
      </c>
      <c r="O257">
        <v>147.84981400000001</v>
      </c>
      <c r="P257">
        <v>414.67413900000003</v>
      </c>
      <c r="Q257">
        <v>877.33243800000002</v>
      </c>
      <c r="R257">
        <v>248.84896800000001</v>
      </c>
      <c r="S257">
        <v>450.42254200000002</v>
      </c>
      <c r="T257">
        <v>382.375518</v>
      </c>
      <c r="U257">
        <v>425.97209900000001</v>
      </c>
      <c r="V257">
        <v>4980.8596600000001</v>
      </c>
    </row>
    <row r="258" spans="1:22" hidden="1" x14ac:dyDescent="0.2">
      <c r="A258">
        <v>45712</v>
      </c>
      <c r="B258" t="s">
        <v>345</v>
      </c>
      <c r="C258">
        <v>911.36484600000006</v>
      </c>
      <c r="D258">
        <v>295.02355999999997</v>
      </c>
      <c r="E258">
        <v>430.096384</v>
      </c>
      <c r="F258">
        <v>31.501249000000001</v>
      </c>
      <c r="G258">
        <v>72.127842000000001</v>
      </c>
      <c r="H258">
        <v>82.615810999999994</v>
      </c>
      <c r="I258">
        <v>0</v>
      </c>
      <c r="J258">
        <v>1371.5357779999999</v>
      </c>
      <c r="K258">
        <v>1371.5357779999999</v>
      </c>
      <c r="L258">
        <v>1357.3920780000001</v>
      </c>
      <c r="M258">
        <v>-14.143700000000001</v>
      </c>
      <c r="N258">
        <v>2697.9590360000002</v>
      </c>
      <c r="O258">
        <v>147.88781399999999</v>
      </c>
      <c r="P258">
        <v>414.490703</v>
      </c>
      <c r="Q258">
        <v>876.71927700000003</v>
      </c>
      <c r="R258">
        <v>249.17415399999999</v>
      </c>
      <c r="S258">
        <v>450.42406599999998</v>
      </c>
      <c r="T258">
        <v>382.45601699999997</v>
      </c>
      <c r="U258">
        <v>425.98115899999999</v>
      </c>
      <c r="V258">
        <v>4980.8596600000001</v>
      </c>
    </row>
    <row r="259" spans="1:22" hidden="1" x14ac:dyDescent="0.2">
      <c r="A259">
        <v>45713</v>
      </c>
      <c r="B259" t="s">
        <v>345</v>
      </c>
      <c r="C259">
        <v>912.23029599999995</v>
      </c>
      <c r="D259">
        <v>298.08610800000002</v>
      </c>
      <c r="E259">
        <v>429.82520799999998</v>
      </c>
      <c r="F259">
        <v>30.779325</v>
      </c>
      <c r="G259">
        <v>73.818843999999999</v>
      </c>
      <c r="H259">
        <v>79.720810999999998</v>
      </c>
      <c r="I259">
        <v>0</v>
      </c>
      <c r="J259">
        <v>1372.992778</v>
      </c>
      <c r="K259">
        <v>1372.992778</v>
      </c>
      <c r="L259">
        <v>1359.0520779999999</v>
      </c>
      <c r="M259">
        <v>-13.9407</v>
      </c>
      <c r="N259">
        <v>2695.6365860000001</v>
      </c>
      <c r="O259">
        <v>147.91973999999999</v>
      </c>
      <c r="P259">
        <v>414.70260300000001</v>
      </c>
      <c r="Q259">
        <v>873.75080600000001</v>
      </c>
      <c r="R259">
        <v>248.45093399999999</v>
      </c>
      <c r="S259">
        <v>450.42206599999997</v>
      </c>
      <c r="T259">
        <v>382.60105700000003</v>
      </c>
      <c r="U259">
        <v>426.24031400000001</v>
      </c>
      <c r="V259">
        <v>4980.8596600000001</v>
      </c>
    </row>
    <row r="260" spans="1:22" hidden="1" x14ac:dyDescent="0.2">
      <c r="A260">
        <v>45714</v>
      </c>
      <c r="B260" t="s">
        <v>345</v>
      </c>
      <c r="C260">
        <v>919.87939300000005</v>
      </c>
      <c r="D260">
        <v>307.32640099999998</v>
      </c>
      <c r="E260">
        <v>432.051287</v>
      </c>
      <c r="F260">
        <v>30.190771000000002</v>
      </c>
      <c r="G260">
        <v>70.786123000000003</v>
      </c>
      <c r="H260">
        <v>79.524811</v>
      </c>
      <c r="I260">
        <v>0</v>
      </c>
      <c r="J260">
        <v>1363.4435779999999</v>
      </c>
      <c r="K260">
        <v>1363.4435779999999</v>
      </c>
      <c r="L260">
        <v>1361.0520779999999</v>
      </c>
      <c r="M260">
        <v>-2.3915000000000002</v>
      </c>
      <c r="N260">
        <v>2734.8955759999999</v>
      </c>
      <c r="O260">
        <v>147.90124</v>
      </c>
      <c r="P260">
        <v>414.99910299999999</v>
      </c>
      <c r="Q260">
        <v>875.50695900000005</v>
      </c>
      <c r="R260">
        <v>249.55593400000001</v>
      </c>
      <c r="S260">
        <v>450.44706600000001</v>
      </c>
      <c r="T260">
        <v>419.99684200000002</v>
      </c>
      <c r="U260">
        <v>426.04436600000002</v>
      </c>
      <c r="V260">
        <v>5018.2185470000004</v>
      </c>
    </row>
    <row r="261" spans="1:22" hidden="1" x14ac:dyDescent="0.2">
      <c r="A261">
        <v>45715</v>
      </c>
      <c r="B261" t="s">
        <v>345</v>
      </c>
      <c r="C261">
        <v>931.76068800000007</v>
      </c>
      <c r="D261">
        <v>311.10694999999998</v>
      </c>
      <c r="E261">
        <v>439.950267</v>
      </c>
      <c r="F261">
        <v>30.132818</v>
      </c>
      <c r="G261">
        <v>71.618842000000001</v>
      </c>
      <c r="H261">
        <v>78.951811000000006</v>
      </c>
      <c r="I261">
        <v>0</v>
      </c>
      <c r="J261">
        <v>1354.075578</v>
      </c>
      <c r="K261">
        <v>1354.075578</v>
      </c>
      <c r="L261">
        <v>1362.952078</v>
      </c>
      <c r="M261">
        <v>8.8765000000000001</v>
      </c>
      <c r="N261">
        <v>2732.3822810000001</v>
      </c>
      <c r="O261">
        <v>147.84079</v>
      </c>
      <c r="P261">
        <v>415.43510300000003</v>
      </c>
      <c r="Q261">
        <v>872.020039</v>
      </c>
      <c r="R261">
        <v>249.58593400000001</v>
      </c>
      <c r="S261">
        <v>450.50706600000001</v>
      </c>
      <c r="T261">
        <v>420.13776100000001</v>
      </c>
      <c r="U261">
        <v>426.44152200000002</v>
      </c>
      <c r="V261">
        <v>5018.2185470000004</v>
      </c>
    </row>
    <row r="262" spans="1:22" hidden="1" x14ac:dyDescent="0.2">
      <c r="A262">
        <v>45716</v>
      </c>
      <c r="B262" t="s">
        <v>345</v>
      </c>
      <c r="C262">
        <v>935.05171299999995</v>
      </c>
      <c r="D262">
        <v>310.47366299999999</v>
      </c>
      <c r="E262">
        <v>441.84137199999998</v>
      </c>
      <c r="F262">
        <v>30.483381000000001</v>
      </c>
      <c r="G262">
        <v>70.700485999999998</v>
      </c>
      <c r="H262">
        <v>81.552811000000005</v>
      </c>
      <c r="I262">
        <v>0</v>
      </c>
      <c r="J262">
        <v>1350.0005779999999</v>
      </c>
      <c r="K262">
        <v>1350.0005779999999</v>
      </c>
      <c r="L262">
        <v>1364.452078</v>
      </c>
      <c r="M262">
        <v>14.451499999999999</v>
      </c>
      <c r="N262">
        <v>2733.166256</v>
      </c>
      <c r="O262">
        <v>147.70903999999999</v>
      </c>
      <c r="P262">
        <v>415.62619100000001</v>
      </c>
      <c r="Q262">
        <v>872.968118</v>
      </c>
      <c r="R262">
        <v>249.58593400000001</v>
      </c>
      <c r="S262">
        <v>450.483766</v>
      </c>
      <c r="T262">
        <v>420.23997900000001</v>
      </c>
      <c r="U262">
        <v>426.139162</v>
      </c>
      <c r="V262">
        <v>5018.2185470000004</v>
      </c>
    </row>
    <row r="263" spans="1:22" hidden="1" x14ac:dyDescent="0.2">
      <c r="A263">
        <v>45719</v>
      </c>
      <c r="B263" t="s">
        <v>345</v>
      </c>
      <c r="C263">
        <v>922.1897019999999</v>
      </c>
      <c r="D263">
        <v>302.15882299999998</v>
      </c>
      <c r="E263">
        <v>439.53326700000002</v>
      </c>
      <c r="F263">
        <v>29.819537</v>
      </c>
      <c r="G263">
        <v>69.694264000000004</v>
      </c>
      <c r="H263">
        <v>80.983811000000003</v>
      </c>
      <c r="I263">
        <v>0</v>
      </c>
      <c r="J263">
        <v>1364.363578</v>
      </c>
      <c r="K263">
        <v>1364.363578</v>
      </c>
      <c r="L263">
        <v>1366.282078</v>
      </c>
      <c r="M263">
        <v>1.9185000000000001</v>
      </c>
      <c r="N263">
        <v>2731.6652669999999</v>
      </c>
      <c r="O263">
        <v>147.72869</v>
      </c>
      <c r="P263">
        <v>415.72058299999998</v>
      </c>
      <c r="Q263">
        <v>871.15393400000005</v>
      </c>
      <c r="R263">
        <v>249.600934</v>
      </c>
      <c r="S263">
        <v>450.52033899999998</v>
      </c>
      <c r="T263">
        <v>420.41015900000002</v>
      </c>
      <c r="U263">
        <v>426.13156199999997</v>
      </c>
      <c r="V263">
        <v>5018.2185470000004</v>
      </c>
    </row>
    <row r="264" spans="1:22" hidden="1" x14ac:dyDescent="0.2">
      <c r="A264">
        <v>45720</v>
      </c>
      <c r="B264" t="s">
        <v>345</v>
      </c>
      <c r="C264">
        <v>917.58125999999993</v>
      </c>
      <c r="D264">
        <v>302.48989999999998</v>
      </c>
      <c r="E264">
        <v>440.37889000000001</v>
      </c>
      <c r="F264">
        <v>29.383861</v>
      </c>
      <c r="G264">
        <v>68.089798000000002</v>
      </c>
      <c r="H264">
        <v>77.238810999999998</v>
      </c>
      <c r="I264">
        <v>0</v>
      </c>
      <c r="J264">
        <v>1370.8965780000001</v>
      </c>
      <c r="K264">
        <v>1370.8965780000001</v>
      </c>
      <c r="L264">
        <v>1366.8820780000001</v>
      </c>
      <c r="M264">
        <v>-4.0145</v>
      </c>
      <c r="N264">
        <v>2729.7407089999997</v>
      </c>
      <c r="O264">
        <v>147.67599000000001</v>
      </c>
      <c r="P264">
        <v>415.68058300000001</v>
      </c>
      <c r="Q264">
        <v>869.28546700000004</v>
      </c>
      <c r="R264">
        <v>248.82057399999999</v>
      </c>
      <c r="S264">
        <v>450.53833900000001</v>
      </c>
      <c r="T264">
        <v>420.20657999999997</v>
      </c>
      <c r="U264">
        <v>426.35374999999999</v>
      </c>
      <c r="V264">
        <v>5018.2185469999995</v>
      </c>
    </row>
    <row r="265" spans="1:22" hidden="1" x14ac:dyDescent="0.2">
      <c r="A265">
        <v>45721</v>
      </c>
      <c r="B265" t="s">
        <v>345</v>
      </c>
      <c r="C265">
        <v>912.1150819999998</v>
      </c>
      <c r="D265">
        <v>296.65733899999998</v>
      </c>
      <c r="E265">
        <v>443.766548</v>
      </c>
      <c r="F265">
        <v>29.232322</v>
      </c>
      <c r="G265">
        <v>65.715062000000003</v>
      </c>
      <c r="H265">
        <v>76.743810999999994</v>
      </c>
      <c r="I265">
        <v>0</v>
      </c>
      <c r="J265">
        <v>1375.2715780000001</v>
      </c>
      <c r="K265">
        <v>1375.2715780000001</v>
      </c>
      <c r="L265">
        <v>1367.2570780000001</v>
      </c>
      <c r="M265">
        <v>-8.0145</v>
      </c>
      <c r="N265">
        <v>2730.8318870000003</v>
      </c>
      <c r="O265">
        <v>147.58818199999999</v>
      </c>
      <c r="P265">
        <v>415.64107100000001</v>
      </c>
      <c r="Q265">
        <v>869.82997399999999</v>
      </c>
      <c r="R265">
        <v>249.370574</v>
      </c>
      <c r="S265">
        <v>450.516998</v>
      </c>
      <c r="T265">
        <v>420.26232800000002</v>
      </c>
      <c r="U265">
        <v>426.993334</v>
      </c>
      <c r="V265">
        <v>5018.2185470000004</v>
      </c>
    </row>
    <row r="266" spans="1:22" hidden="1" x14ac:dyDescent="0.2">
      <c r="A266">
        <v>45722</v>
      </c>
      <c r="B266" t="s">
        <v>345</v>
      </c>
      <c r="C266">
        <v>930.80810799999995</v>
      </c>
      <c r="D266">
        <v>299.39257099999998</v>
      </c>
      <c r="E266">
        <v>455.11794600000002</v>
      </c>
      <c r="F266">
        <v>29.858958000000001</v>
      </c>
      <c r="G266">
        <v>69.577612000000002</v>
      </c>
      <c r="H266">
        <v>76.861020999999994</v>
      </c>
      <c r="I266">
        <v>0</v>
      </c>
      <c r="J266">
        <v>1378.729482</v>
      </c>
      <c r="K266">
        <v>1378.729482</v>
      </c>
      <c r="L266">
        <v>1369.663982</v>
      </c>
      <c r="M266">
        <v>-9.0655000000000001</v>
      </c>
      <c r="N266">
        <v>2738.680957</v>
      </c>
      <c r="O266">
        <v>148.06307799999999</v>
      </c>
      <c r="P266">
        <v>417.04902399999997</v>
      </c>
      <c r="Q266">
        <v>878.80671600000005</v>
      </c>
      <c r="R266">
        <v>252.10877400000001</v>
      </c>
      <c r="S266">
        <v>451.44431700000001</v>
      </c>
      <c r="T266">
        <v>420.39421299999998</v>
      </c>
      <c r="U266">
        <v>422.923609</v>
      </c>
      <c r="V266">
        <v>5048.2185470000004</v>
      </c>
    </row>
    <row r="267" spans="1:22" hidden="1" x14ac:dyDescent="0.2">
      <c r="A267">
        <v>45723</v>
      </c>
      <c r="B267" t="s">
        <v>345</v>
      </c>
      <c r="C267">
        <v>928.50334600000008</v>
      </c>
      <c r="D267">
        <v>297.485297</v>
      </c>
      <c r="E267">
        <v>452.88230299999998</v>
      </c>
      <c r="F267">
        <v>29.580141999999999</v>
      </c>
      <c r="G267">
        <v>69.336583000000005</v>
      </c>
      <c r="H267">
        <v>79.219020999999998</v>
      </c>
      <c r="I267">
        <v>0</v>
      </c>
      <c r="J267">
        <v>1378.6644819999999</v>
      </c>
      <c r="K267">
        <v>1378.6644819999999</v>
      </c>
      <c r="L267">
        <v>1370.598982</v>
      </c>
      <c r="M267">
        <v>-8.0655000000000001</v>
      </c>
      <c r="N267">
        <v>2741.0507189999998</v>
      </c>
      <c r="O267">
        <v>148.15657400000001</v>
      </c>
      <c r="P267">
        <v>417.176987</v>
      </c>
      <c r="Q267">
        <v>881.15380800000003</v>
      </c>
      <c r="R267">
        <v>253.013024</v>
      </c>
      <c r="S267">
        <v>451.380043</v>
      </c>
      <c r="T267">
        <v>420.52763199999998</v>
      </c>
      <c r="U267">
        <v>422.65567499999997</v>
      </c>
      <c r="V267">
        <v>5048.2185470000004</v>
      </c>
    </row>
    <row r="268" spans="1:22" hidden="1" x14ac:dyDescent="0.2">
      <c r="A268">
        <v>45726</v>
      </c>
      <c r="B268" t="s">
        <v>345</v>
      </c>
      <c r="C268">
        <v>938.7462579999999</v>
      </c>
      <c r="D268">
        <v>302.94046900000001</v>
      </c>
      <c r="E268">
        <v>454.45319699999999</v>
      </c>
      <c r="F268">
        <v>30.530083000000001</v>
      </c>
      <c r="G268">
        <v>70.983487999999994</v>
      </c>
      <c r="H268">
        <v>79.839021000000002</v>
      </c>
      <c r="I268">
        <v>0</v>
      </c>
      <c r="J268">
        <v>1367.054482</v>
      </c>
      <c r="K268">
        <v>1367.054482</v>
      </c>
      <c r="L268">
        <v>1371.6989819999999</v>
      </c>
      <c r="M268">
        <v>4.6444999999999999</v>
      </c>
      <c r="N268">
        <v>2742.4178069999998</v>
      </c>
      <c r="O268">
        <v>148.23707400000001</v>
      </c>
      <c r="P268">
        <v>417.306487</v>
      </c>
      <c r="Q268">
        <v>881.92249400000003</v>
      </c>
      <c r="R268">
        <v>253.86502400000001</v>
      </c>
      <c r="S268">
        <v>451.438446</v>
      </c>
      <c r="T268">
        <v>420.78767299999998</v>
      </c>
      <c r="U268">
        <v>422.72563300000002</v>
      </c>
      <c r="V268">
        <v>5048.2185469999995</v>
      </c>
    </row>
    <row r="269" spans="1:22" hidden="1" x14ac:dyDescent="0.2">
      <c r="A269">
        <v>45727</v>
      </c>
      <c r="B269" t="s">
        <v>345</v>
      </c>
      <c r="C269">
        <v>938.79609399999993</v>
      </c>
      <c r="D269">
        <v>303.77514600000001</v>
      </c>
      <c r="E269">
        <v>453.078307</v>
      </c>
      <c r="F269">
        <v>31.156908999999999</v>
      </c>
      <c r="G269">
        <v>71.806711000000007</v>
      </c>
      <c r="H269">
        <v>78.979021000000003</v>
      </c>
      <c r="I269">
        <v>0</v>
      </c>
      <c r="J269">
        <v>1365.727482</v>
      </c>
      <c r="K269">
        <v>1365.727482</v>
      </c>
      <c r="L269">
        <v>1372.5189820000001</v>
      </c>
      <c r="M269">
        <v>6.7915000000000001</v>
      </c>
      <c r="N269">
        <v>2743.6949709999999</v>
      </c>
      <c r="O269">
        <v>148.09974399999999</v>
      </c>
      <c r="P269">
        <v>417.44791300000003</v>
      </c>
      <c r="Q269">
        <v>882.94244600000002</v>
      </c>
      <c r="R269">
        <v>254.94002399999999</v>
      </c>
      <c r="S269">
        <v>451.47276799999997</v>
      </c>
      <c r="T269">
        <v>420.891413</v>
      </c>
      <c r="U269">
        <v>422.840687</v>
      </c>
      <c r="V269">
        <v>5048.2185470000004</v>
      </c>
    </row>
    <row r="270" spans="1:22" hidden="1" x14ac:dyDescent="0.2">
      <c r="A270">
        <v>45728</v>
      </c>
      <c r="B270" t="s">
        <v>345</v>
      </c>
      <c r="C270">
        <v>927.40127700000005</v>
      </c>
      <c r="D270">
        <v>296.87947400000002</v>
      </c>
      <c r="E270">
        <v>449.10466700000001</v>
      </c>
      <c r="F270">
        <v>30.490494999999999</v>
      </c>
      <c r="G270">
        <v>72.139619999999994</v>
      </c>
      <c r="H270">
        <v>78.787020999999996</v>
      </c>
      <c r="I270">
        <v>0</v>
      </c>
      <c r="J270">
        <v>1377.7884819999999</v>
      </c>
      <c r="K270">
        <v>1377.7884819999999</v>
      </c>
      <c r="L270">
        <v>1374.423982</v>
      </c>
      <c r="M270">
        <v>-3.3645</v>
      </c>
      <c r="N270">
        <v>2743.0287879999996</v>
      </c>
      <c r="O270">
        <v>148.36057400000001</v>
      </c>
      <c r="P270">
        <v>417.38341300000002</v>
      </c>
      <c r="Q270">
        <v>882.14318700000001</v>
      </c>
      <c r="R270">
        <v>254.94002399999999</v>
      </c>
      <c r="S270">
        <v>451.47146800000002</v>
      </c>
      <c r="T270">
        <v>420.935429</v>
      </c>
      <c r="U270">
        <v>422.73471699999999</v>
      </c>
      <c r="V270">
        <v>5048.2185469999995</v>
      </c>
    </row>
    <row r="271" spans="1:22" hidden="1" x14ac:dyDescent="0.2">
      <c r="A271">
        <v>45729</v>
      </c>
      <c r="B271" t="s">
        <v>345</v>
      </c>
      <c r="C271">
        <v>931.2439619999999</v>
      </c>
      <c r="D271">
        <v>297.853208</v>
      </c>
      <c r="E271">
        <v>448.27953500000001</v>
      </c>
      <c r="F271">
        <v>30.595154000000001</v>
      </c>
      <c r="G271">
        <v>74.557744</v>
      </c>
      <c r="H271">
        <v>79.958320999999998</v>
      </c>
      <c r="I271">
        <v>0</v>
      </c>
      <c r="J271">
        <v>1377.823482</v>
      </c>
      <c r="K271">
        <v>1377.823482</v>
      </c>
      <c r="L271">
        <v>1375.5939820000001</v>
      </c>
      <c r="M271">
        <v>-2.2294999999999998</v>
      </c>
      <c r="N271">
        <v>2739.1511030000001</v>
      </c>
      <c r="O271">
        <v>148.104074</v>
      </c>
      <c r="P271">
        <v>417.82377300000002</v>
      </c>
      <c r="Q271">
        <v>877.79018599999995</v>
      </c>
      <c r="R271">
        <v>254.942024</v>
      </c>
      <c r="S271">
        <v>451.53916800000002</v>
      </c>
      <c r="T271">
        <v>421.19650899999999</v>
      </c>
      <c r="U271">
        <v>422.69739299999998</v>
      </c>
      <c r="V271">
        <v>5048.2185470000004</v>
      </c>
    </row>
    <row r="272" spans="1:22" hidden="1" x14ac:dyDescent="0.2">
      <c r="A272">
        <v>45730</v>
      </c>
      <c r="B272" t="s">
        <v>345</v>
      </c>
      <c r="C272">
        <v>919.8553179999999</v>
      </c>
      <c r="D272">
        <v>286.38094799999999</v>
      </c>
      <c r="E272">
        <v>449.28701799999999</v>
      </c>
      <c r="F272">
        <v>30.170959</v>
      </c>
      <c r="G272">
        <v>74.418071999999995</v>
      </c>
      <c r="H272">
        <v>79.598320999999999</v>
      </c>
      <c r="I272">
        <v>0</v>
      </c>
      <c r="J272">
        <v>1385.958038</v>
      </c>
      <c r="K272">
        <v>1385.958038</v>
      </c>
      <c r="L272">
        <v>1375.1035380000001</v>
      </c>
      <c r="M272">
        <v>-10.8545</v>
      </c>
      <c r="N272">
        <v>2739.0051910000002</v>
      </c>
      <c r="O272">
        <v>148.07614799999999</v>
      </c>
      <c r="P272">
        <v>418.021637</v>
      </c>
      <c r="Q272">
        <v>876.90896799999996</v>
      </c>
      <c r="R272">
        <v>256.484962</v>
      </c>
      <c r="S272">
        <v>451.64228000000003</v>
      </c>
      <c r="T272">
        <v>421.78097000000002</v>
      </c>
      <c r="U272">
        <v>422.57518800000003</v>
      </c>
      <c r="V272">
        <v>5044.8185469999999</v>
      </c>
    </row>
    <row r="273" spans="1:22" hidden="1" x14ac:dyDescent="0.2">
      <c r="A273">
        <v>45733</v>
      </c>
      <c r="B273" t="s">
        <v>345</v>
      </c>
      <c r="C273">
        <v>910.41456100000016</v>
      </c>
      <c r="D273">
        <v>286.67493899999999</v>
      </c>
      <c r="E273">
        <v>449.10651000000001</v>
      </c>
      <c r="F273">
        <v>29.673566999999998</v>
      </c>
      <c r="G273">
        <v>71.186223999999996</v>
      </c>
      <c r="H273">
        <v>73.773320999999996</v>
      </c>
      <c r="I273">
        <v>0</v>
      </c>
      <c r="J273">
        <v>1395.481538</v>
      </c>
      <c r="K273">
        <v>1395.481538</v>
      </c>
      <c r="L273">
        <v>1375.903538</v>
      </c>
      <c r="M273">
        <v>-19.577999999999999</v>
      </c>
      <c r="N273">
        <v>2738.9224480000003</v>
      </c>
      <c r="O273">
        <v>148.05117999999999</v>
      </c>
      <c r="P273">
        <v>418.17215299999998</v>
      </c>
      <c r="Q273">
        <v>876.45813299999998</v>
      </c>
      <c r="R273">
        <v>256.96986700000002</v>
      </c>
      <c r="S273">
        <v>451.67777999999998</v>
      </c>
      <c r="T273">
        <v>422.06897500000002</v>
      </c>
      <c r="U273">
        <v>422.49422700000002</v>
      </c>
      <c r="V273">
        <v>5044.8185470000008</v>
      </c>
    </row>
    <row r="274" spans="1:22" hidden="1" x14ac:dyDescent="0.2">
      <c r="A274">
        <v>45734</v>
      </c>
      <c r="B274" t="s">
        <v>345</v>
      </c>
      <c r="C274">
        <v>901.06574000000001</v>
      </c>
      <c r="D274">
        <v>279.24298599999997</v>
      </c>
      <c r="E274">
        <v>445.55775899999998</v>
      </c>
      <c r="F274">
        <v>30.060381</v>
      </c>
      <c r="G274">
        <v>70.716292999999993</v>
      </c>
      <c r="H274">
        <v>75.488320999999999</v>
      </c>
      <c r="I274">
        <v>0</v>
      </c>
      <c r="J274">
        <v>1404.3035379999999</v>
      </c>
      <c r="K274">
        <v>1404.3035379999999</v>
      </c>
      <c r="L274">
        <v>1376.7635379999999</v>
      </c>
      <c r="M274">
        <v>-27.54</v>
      </c>
      <c r="N274">
        <v>2739.4492690000002</v>
      </c>
      <c r="O274">
        <v>148.06518</v>
      </c>
      <c r="P274">
        <v>418.46845300000001</v>
      </c>
      <c r="Q274">
        <v>875.98058400000002</v>
      </c>
      <c r="R274">
        <v>257.104555</v>
      </c>
      <c r="S274">
        <v>451.66478000000001</v>
      </c>
      <c r="T274">
        <v>422.23265199999997</v>
      </c>
      <c r="U274">
        <v>423.03762</v>
      </c>
      <c r="V274">
        <v>5044.8185470000008</v>
      </c>
    </row>
    <row r="275" spans="1:22" hidden="1" x14ac:dyDescent="0.2">
      <c r="A275">
        <v>45735</v>
      </c>
      <c r="B275" t="s">
        <v>345</v>
      </c>
      <c r="C275">
        <v>903.09113900000011</v>
      </c>
      <c r="D275">
        <v>282.03989200000001</v>
      </c>
      <c r="E275">
        <v>447.13947999999999</v>
      </c>
      <c r="F275">
        <v>29.722069000000001</v>
      </c>
      <c r="G275">
        <v>71.721377000000004</v>
      </c>
      <c r="H275">
        <v>72.468321000000003</v>
      </c>
      <c r="I275">
        <v>0</v>
      </c>
      <c r="J275">
        <v>1406.2435379999999</v>
      </c>
      <c r="K275">
        <v>1406.2435379999999</v>
      </c>
      <c r="L275">
        <v>1377.883538</v>
      </c>
      <c r="M275">
        <v>-28.36</v>
      </c>
      <c r="N275">
        <v>2735.4838699999996</v>
      </c>
      <c r="O275">
        <v>147.96768</v>
      </c>
      <c r="P275">
        <v>418.40995299999997</v>
      </c>
      <c r="Q275">
        <v>875.72612800000002</v>
      </c>
      <c r="R275">
        <v>257.67010499999998</v>
      </c>
      <c r="S275">
        <v>451.63878</v>
      </c>
      <c r="T275">
        <v>422.24401999999998</v>
      </c>
      <c r="U275">
        <v>419.49730899999997</v>
      </c>
      <c r="V275">
        <v>5044.8185469999989</v>
      </c>
    </row>
    <row r="276" spans="1:22" hidden="1" x14ac:dyDescent="0.2">
      <c r="A276">
        <v>45736</v>
      </c>
      <c r="B276" t="s">
        <v>345</v>
      </c>
      <c r="C276">
        <v>896.12699400000008</v>
      </c>
      <c r="D276">
        <v>269.00333000000001</v>
      </c>
      <c r="E276">
        <v>453.96208200000001</v>
      </c>
      <c r="F276">
        <v>28.528486999999998</v>
      </c>
      <c r="G276">
        <v>74.538774000000004</v>
      </c>
      <c r="H276">
        <v>70.094320999999994</v>
      </c>
      <c r="I276">
        <v>0</v>
      </c>
      <c r="J276">
        <v>1423.142906</v>
      </c>
      <c r="K276">
        <v>1423.142906</v>
      </c>
      <c r="L276">
        <v>1381.125906</v>
      </c>
      <c r="M276">
        <v>-42.017000000000003</v>
      </c>
      <c r="N276">
        <v>2753.5486470000001</v>
      </c>
      <c r="O276">
        <v>148.067331</v>
      </c>
      <c r="P276">
        <v>420.85719699999999</v>
      </c>
      <c r="Q276">
        <v>883.34463500000004</v>
      </c>
      <c r="R276">
        <v>259.36568199999999</v>
      </c>
      <c r="S276">
        <v>454.71650399999999</v>
      </c>
      <c r="T276">
        <v>422.48018999999999</v>
      </c>
      <c r="U276">
        <v>424.08278999999999</v>
      </c>
      <c r="V276">
        <v>5072.8185470000008</v>
      </c>
    </row>
    <row r="277" spans="1:22" hidden="1" x14ac:dyDescent="0.2">
      <c r="A277">
        <v>45737</v>
      </c>
      <c r="B277" t="s">
        <v>345</v>
      </c>
      <c r="C277">
        <v>899.01253800000018</v>
      </c>
      <c r="D277">
        <v>274.69136300000002</v>
      </c>
      <c r="E277">
        <v>453.96934700000003</v>
      </c>
      <c r="F277">
        <v>27.740705999999999</v>
      </c>
      <c r="G277">
        <v>76.481801000000004</v>
      </c>
      <c r="H277">
        <v>66.129321000000004</v>
      </c>
      <c r="I277">
        <v>0</v>
      </c>
      <c r="J277">
        <v>1422.8139060000001</v>
      </c>
      <c r="K277">
        <v>1422.8139060000001</v>
      </c>
      <c r="L277">
        <v>1381.7259059999999</v>
      </c>
      <c r="M277">
        <v>-41.088000000000001</v>
      </c>
      <c r="N277">
        <v>2750.9921030000005</v>
      </c>
      <c r="O277">
        <v>147.95983100000001</v>
      </c>
      <c r="P277">
        <v>421.18243699999999</v>
      </c>
      <c r="Q277">
        <v>879.84258399999999</v>
      </c>
      <c r="R277">
        <v>257.85773599999999</v>
      </c>
      <c r="S277">
        <v>454.82850400000001</v>
      </c>
      <c r="T277">
        <v>422.66284200000001</v>
      </c>
      <c r="U277">
        <v>424.51590499999998</v>
      </c>
      <c r="V277">
        <v>5072.8185470000008</v>
      </c>
    </row>
    <row r="278" spans="1:22" hidden="1" x14ac:dyDescent="0.2">
      <c r="A278">
        <v>45740</v>
      </c>
      <c r="B278" t="s">
        <v>345</v>
      </c>
      <c r="C278">
        <v>893.49987599999997</v>
      </c>
      <c r="D278">
        <v>274.95425699999998</v>
      </c>
      <c r="E278">
        <v>449.92295200000001</v>
      </c>
      <c r="F278">
        <v>26.250893000000001</v>
      </c>
      <c r="G278">
        <v>74.391452999999998</v>
      </c>
      <c r="H278">
        <v>67.980321000000004</v>
      </c>
      <c r="I278">
        <v>0</v>
      </c>
      <c r="J278">
        <v>1428.0074059999999</v>
      </c>
      <c r="K278">
        <v>1428.0074059999999</v>
      </c>
      <c r="L278">
        <v>1382.5159060000001</v>
      </c>
      <c r="M278">
        <v>-45.491500000000002</v>
      </c>
      <c r="N278">
        <v>2751.3112649999998</v>
      </c>
      <c r="O278">
        <v>148.03867700000001</v>
      </c>
      <c r="P278">
        <v>421.45279499999998</v>
      </c>
      <c r="Q278">
        <v>879.15427199999999</v>
      </c>
      <c r="R278">
        <v>257.86748699999998</v>
      </c>
      <c r="S278">
        <v>455.13726300000002</v>
      </c>
      <c r="T278">
        <v>422.82450599999999</v>
      </c>
      <c r="U278">
        <v>424.70375200000001</v>
      </c>
      <c r="V278">
        <v>5072.8185469999999</v>
      </c>
    </row>
    <row r="279" spans="1:22" hidden="1" x14ac:dyDescent="0.2">
      <c r="A279">
        <v>45741</v>
      </c>
      <c r="B279" t="s">
        <v>345</v>
      </c>
      <c r="C279">
        <v>892.28981799999997</v>
      </c>
      <c r="D279">
        <v>280.568669</v>
      </c>
      <c r="E279">
        <v>445.74215500000003</v>
      </c>
      <c r="F279">
        <v>25.826588000000001</v>
      </c>
      <c r="G279">
        <v>72.001085000000003</v>
      </c>
      <c r="H279">
        <v>68.151320999999996</v>
      </c>
      <c r="I279">
        <v>0</v>
      </c>
      <c r="J279">
        <v>1430.2144060000001</v>
      </c>
      <c r="K279">
        <v>1430.2144060000001</v>
      </c>
      <c r="L279">
        <v>1383.5159060000001</v>
      </c>
      <c r="M279">
        <v>-46.698500000000003</v>
      </c>
      <c r="N279">
        <v>2750.3143230000001</v>
      </c>
      <c r="O279">
        <v>148.05097699999999</v>
      </c>
      <c r="P279">
        <v>421.80334800000003</v>
      </c>
      <c r="Q279">
        <v>877.26545299999998</v>
      </c>
      <c r="R279">
        <v>257.87251700000002</v>
      </c>
      <c r="S279">
        <v>455.27466299999998</v>
      </c>
      <c r="T279">
        <v>423.00873799999999</v>
      </c>
      <c r="U279">
        <v>424.91114399999998</v>
      </c>
      <c r="V279">
        <v>5072.8185470000008</v>
      </c>
    </row>
    <row r="280" spans="1:22" hidden="1" x14ac:dyDescent="0.2">
      <c r="A280">
        <v>45742</v>
      </c>
      <c r="B280" t="s">
        <v>345</v>
      </c>
      <c r="C280">
        <v>859.02367599999991</v>
      </c>
      <c r="D280">
        <v>261.88086299999998</v>
      </c>
      <c r="E280">
        <v>435.593683</v>
      </c>
      <c r="F280">
        <v>24.056274999999999</v>
      </c>
      <c r="G280">
        <v>72.092534000000001</v>
      </c>
      <c r="H280">
        <v>65.400321000000005</v>
      </c>
      <c r="I280">
        <v>0</v>
      </c>
      <c r="J280">
        <v>1464.2873059999999</v>
      </c>
      <c r="K280">
        <v>1464.2873059999999</v>
      </c>
      <c r="L280">
        <v>1384.5359060000001</v>
      </c>
      <c r="M280">
        <v>-79.751400000000004</v>
      </c>
      <c r="N280">
        <v>2749.5075650000003</v>
      </c>
      <c r="O280">
        <v>148.10647700000001</v>
      </c>
      <c r="P280">
        <v>422.01434799999998</v>
      </c>
      <c r="Q280">
        <v>875.62866199999996</v>
      </c>
      <c r="R280">
        <v>258.149608</v>
      </c>
      <c r="S280">
        <v>455.46616299999999</v>
      </c>
      <c r="T280">
        <v>423.19732499999998</v>
      </c>
      <c r="U280">
        <v>425.09458999999998</v>
      </c>
      <c r="V280">
        <v>5072.8185470000008</v>
      </c>
    </row>
    <row r="281" spans="1:22" hidden="1" x14ac:dyDescent="0.2">
      <c r="A281">
        <v>45743</v>
      </c>
      <c r="B281" t="s">
        <v>345</v>
      </c>
      <c r="C281">
        <v>858.02501800000005</v>
      </c>
      <c r="D281">
        <v>263.00301300000001</v>
      </c>
      <c r="E281">
        <v>429.37279999999998</v>
      </c>
      <c r="F281">
        <v>23.971169</v>
      </c>
      <c r="G281">
        <v>70.203736000000006</v>
      </c>
      <c r="H281">
        <v>71.474299999999999</v>
      </c>
      <c r="I281">
        <v>0</v>
      </c>
      <c r="J281">
        <v>1463.957306</v>
      </c>
      <c r="K281">
        <v>1463.957306</v>
      </c>
      <c r="L281">
        <v>1385.615906</v>
      </c>
      <c r="M281">
        <v>-78.341399999999993</v>
      </c>
      <c r="N281">
        <v>2750.8362229999998</v>
      </c>
      <c r="O281">
        <v>148.61427699999999</v>
      </c>
      <c r="P281">
        <v>422.68284799999998</v>
      </c>
      <c r="Q281">
        <v>874.84572500000002</v>
      </c>
      <c r="R281">
        <v>257.94966499999998</v>
      </c>
      <c r="S281">
        <v>455.75776300000001</v>
      </c>
      <c r="T281">
        <v>423.764005</v>
      </c>
      <c r="U281">
        <v>425.171605</v>
      </c>
      <c r="V281">
        <v>5072.8185469999999</v>
      </c>
    </row>
    <row r="282" spans="1:22" hidden="1" x14ac:dyDescent="0.2">
      <c r="A282">
        <v>45755</v>
      </c>
      <c r="B282" t="s">
        <v>345</v>
      </c>
      <c r="C282">
        <v>878.25864000000001</v>
      </c>
      <c r="D282">
        <v>280.68242900000001</v>
      </c>
      <c r="E282">
        <v>438.47176899999999</v>
      </c>
      <c r="F282">
        <v>26.927806</v>
      </c>
      <c r="G282">
        <v>58.688336</v>
      </c>
      <c r="H282">
        <v>73.488299999999995</v>
      </c>
      <c r="I282">
        <v>0</v>
      </c>
      <c r="J282">
        <v>1441.496406</v>
      </c>
      <c r="K282">
        <v>1441.496406</v>
      </c>
      <c r="L282">
        <v>1385.615906</v>
      </c>
      <c r="M282">
        <v>-55.880499999999998</v>
      </c>
      <c r="N282">
        <v>2753.0635010000001</v>
      </c>
      <c r="O282">
        <v>149.18265099999999</v>
      </c>
      <c r="P282">
        <v>422.70804800000002</v>
      </c>
      <c r="Q282">
        <v>876.36050299999999</v>
      </c>
      <c r="R282">
        <v>259.012427</v>
      </c>
      <c r="S282">
        <v>455.78676300000001</v>
      </c>
      <c r="T282">
        <v>423.96966500000002</v>
      </c>
      <c r="U282">
        <v>425.05587100000002</v>
      </c>
      <c r="V282">
        <v>5072.8185470000008</v>
      </c>
    </row>
    <row r="283" spans="1:22" hidden="1" x14ac:dyDescent="0.2">
      <c r="A283">
        <v>45756</v>
      </c>
      <c r="B283" t="s">
        <v>345</v>
      </c>
      <c r="C283">
        <v>873.74857999999995</v>
      </c>
      <c r="D283">
        <v>280.01821899999999</v>
      </c>
      <c r="E283">
        <v>434.45734299999998</v>
      </c>
      <c r="F283">
        <v>27.959219999999998</v>
      </c>
      <c r="G283">
        <v>58.962497999999997</v>
      </c>
      <c r="H283">
        <v>72.351299999999995</v>
      </c>
      <c r="I283">
        <v>0</v>
      </c>
      <c r="J283">
        <v>1446.446406</v>
      </c>
      <c r="K283">
        <v>1446.446406</v>
      </c>
      <c r="L283">
        <v>1385.615906</v>
      </c>
      <c r="M283">
        <v>-60.830500000000001</v>
      </c>
      <c r="N283">
        <v>2752.6235609999999</v>
      </c>
      <c r="O283">
        <v>149.195751</v>
      </c>
      <c r="P283">
        <v>422.71990199999999</v>
      </c>
      <c r="Q283">
        <v>875.81972800000005</v>
      </c>
      <c r="R283">
        <v>259.49742700000002</v>
      </c>
      <c r="S283">
        <v>455.81076300000001</v>
      </c>
      <c r="T283">
        <v>424.14863000000003</v>
      </c>
      <c r="U283">
        <v>424.928787</v>
      </c>
      <c r="V283">
        <v>5072.8185469999999</v>
      </c>
    </row>
    <row r="284" spans="1:22" hidden="1" x14ac:dyDescent="0.2">
      <c r="A284">
        <v>45757</v>
      </c>
      <c r="B284" t="s">
        <v>345</v>
      </c>
      <c r="C284">
        <v>885.09352899999999</v>
      </c>
      <c r="D284">
        <v>283.75536399999999</v>
      </c>
      <c r="E284">
        <v>436.02658400000001</v>
      </c>
      <c r="F284">
        <v>28.940242999999999</v>
      </c>
      <c r="G284">
        <v>64.463037999999997</v>
      </c>
      <c r="H284">
        <v>71.908299999999997</v>
      </c>
      <c r="I284">
        <v>0</v>
      </c>
      <c r="J284">
        <v>1438.408406</v>
      </c>
      <c r="K284">
        <v>1438.408406</v>
      </c>
      <c r="L284">
        <v>1385.615906</v>
      </c>
      <c r="M284">
        <v>-52.792499999999997</v>
      </c>
      <c r="N284">
        <v>2749.3166119999996</v>
      </c>
      <c r="O284">
        <v>149.107551</v>
      </c>
      <c r="P284">
        <v>422.83480200000002</v>
      </c>
      <c r="Q284">
        <v>872.58520299999998</v>
      </c>
      <c r="R284">
        <v>259.39742699999999</v>
      </c>
      <c r="S284">
        <v>455.78426300000001</v>
      </c>
      <c r="T284">
        <v>424.202403</v>
      </c>
      <c r="U284">
        <v>424.80239</v>
      </c>
      <c r="V284">
        <v>5072.8185469999999</v>
      </c>
    </row>
    <row r="285" spans="1:22" hidden="1" x14ac:dyDescent="0.2">
      <c r="A285">
        <v>45758</v>
      </c>
      <c r="B285" t="s">
        <v>345</v>
      </c>
      <c r="C285">
        <v>890.17182200000002</v>
      </c>
      <c r="D285">
        <v>280.93384900000001</v>
      </c>
      <c r="E285">
        <v>440.18807700000002</v>
      </c>
      <c r="F285">
        <v>29.796396999999999</v>
      </c>
      <c r="G285">
        <v>64.150199000000001</v>
      </c>
      <c r="H285">
        <v>75.103300000000004</v>
      </c>
      <c r="I285">
        <v>0</v>
      </c>
      <c r="J285">
        <v>1434.573406</v>
      </c>
      <c r="K285">
        <v>1434.573406</v>
      </c>
      <c r="L285">
        <v>1387.0159060000001</v>
      </c>
      <c r="M285">
        <v>-47.557499999999997</v>
      </c>
      <c r="N285">
        <v>2748.0733190000001</v>
      </c>
      <c r="O285">
        <v>148.89815100000001</v>
      </c>
      <c r="P285">
        <v>423.27680199999998</v>
      </c>
      <c r="Q285">
        <v>870.55874700000004</v>
      </c>
      <c r="R285">
        <v>259.32842699999998</v>
      </c>
      <c r="S285">
        <v>455.900263</v>
      </c>
      <c r="T285">
        <v>424.27294699999999</v>
      </c>
      <c r="U285">
        <v>425.16640899999999</v>
      </c>
      <c r="V285">
        <v>5072.8185469999999</v>
      </c>
    </row>
    <row r="286" spans="1:22" hidden="1" x14ac:dyDescent="0.2">
      <c r="A286">
        <v>45761</v>
      </c>
      <c r="B286" t="s">
        <v>345</v>
      </c>
      <c r="C286">
        <v>900.60156200000017</v>
      </c>
      <c r="D286">
        <v>292.56591500000002</v>
      </c>
      <c r="E286">
        <v>435.39929899999998</v>
      </c>
      <c r="F286">
        <v>31.809830999999999</v>
      </c>
      <c r="G286">
        <v>64.143217000000007</v>
      </c>
      <c r="H286">
        <v>76.683300000000003</v>
      </c>
      <c r="I286">
        <v>0</v>
      </c>
      <c r="J286">
        <v>1423.783406</v>
      </c>
      <c r="K286">
        <v>1423.783406</v>
      </c>
      <c r="L286">
        <v>1387.0159060000001</v>
      </c>
      <c r="M286">
        <v>-36.767499999999998</v>
      </c>
      <c r="N286">
        <v>2748.4335790000005</v>
      </c>
      <c r="O286">
        <v>149.385333</v>
      </c>
      <c r="P286">
        <v>423.46230200000002</v>
      </c>
      <c r="Q286">
        <v>870.13130999999998</v>
      </c>
      <c r="R286">
        <v>259.72276699999998</v>
      </c>
      <c r="S286">
        <v>455.96626300000003</v>
      </c>
      <c r="T286">
        <v>424.21755100000001</v>
      </c>
      <c r="U286">
        <v>425.27082000000001</v>
      </c>
      <c r="V286">
        <v>5072.8185470000008</v>
      </c>
    </row>
    <row r="287" spans="1:22" hidden="1" x14ac:dyDescent="0.2">
      <c r="A287">
        <v>45762</v>
      </c>
      <c r="B287" t="s">
        <v>345</v>
      </c>
      <c r="C287">
        <v>942.02025600000002</v>
      </c>
      <c r="D287">
        <v>305.58108399999998</v>
      </c>
      <c r="E287">
        <v>447.66537599999998</v>
      </c>
      <c r="F287">
        <v>35.872774999999997</v>
      </c>
      <c r="G287">
        <v>71.252720999999994</v>
      </c>
      <c r="H287">
        <v>81.648300000000006</v>
      </c>
      <c r="I287">
        <v>0</v>
      </c>
      <c r="J287">
        <v>1382.3409059999999</v>
      </c>
      <c r="K287">
        <v>1382.3409059999999</v>
      </c>
      <c r="L287">
        <v>1387.0159060000001</v>
      </c>
      <c r="M287">
        <v>4.6749999999999998</v>
      </c>
      <c r="N287">
        <v>2748.4573850000002</v>
      </c>
      <c r="O287">
        <v>149.657477</v>
      </c>
      <c r="P287">
        <v>423.85430200000002</v>
      </c>
      <c r="Q287">
        <v>869.31664899999998</v>
      </c>
      <c r="R287">
        <v>260.22276699999998</v>
      </c>
      <c r="S287">
        <v>456.051963</v>
      </c>
      <c r="T287">
        <v>424.396548</v>
      </c>
      <c r="U287">
        <v>425.18044600000002</v>
      </c>
      <c r="V287">
        <v>5072.8185470000008</v>
      </c>
    </row>
    <row r="288" spans="1:22" hidden="1" x14ac:dyDescent="0.2">
      <c r="A288">
        <v>45763</v>
      </c>
      <c r="B288" t="s">
        <v>345</v>
      </c>
      <c r="C288">
        <v>926.47697600000004</v>
      </c>
      <c r="D288">
        <v>306.26258799999999</v>
      </c>
      <c r="E288">
        <v>437.39764100000002</v>
      </c>
      <c r="F288">
        <v>34.784954999999997</v>
      </c>
      <c r="G288">
        <v>69.376491999999999</v>
      </c>
      <c r="H288">
        <v>78.655299999999997</v>
      </c>
      <c r="I288">
        <v>0</v>
      </c>
      <c r="J288">
        <v>1397.7949060000001</v>
      </c>
      <c r="K288">
        <v>1397.7949060000001</v>
      </c>
      <c r="L288">
        <v>1387.0159060000001</v>
      </c>
      <c r="M288">
        <v>-10.779</v>
      </c>
      <c r="N288">
        <v>2748.5466649999998</v>
      </c>
      <c r="O288">
        <v>149.62197699999999</v>
      </c>
      <c r="P288">
        <v>423.82241199999999</v>
      </c>
      <c r="Q288">
        <v>869.29812200000003</v>
      </c>
      <c r="R288">
        <v>260.35493300000002</v>
      </c>
      <c r="S288">
        <v>456.092963</v>
      </c>
      <c r="T288">
        <v>424.48437899999999</v>
      </c>
      <c r="U288">
        <v>425.226812</v>
      </c>
      <c r="V288">
        <v>5072.8185469999999</v>
      </c>
    </row>
    <row r="289" spans="1:22" hidden="1" x14ac:dyDescent="0.2">
      <c r="A289">
        <v>45764</v>
      </c>
      <c r="B289" t="s">
        <v>345</v>
      </c>
      <c r="C289">
        <v>915.07964399999992</v>
      </c>
      <c r="D289">
        <v>298.144655</v>
      </c>
      <c r="E289">
        <v>434.38824899999997</v>
      </c>
      <c r="F289">
        <v>35.204180000000001</v>
      </c>
      <c r="G289">
        <v>67.164259999999999</v>
      </c>
      <c r="H289">
        <v>80.178299999999993</v>
      </c>
      <c r="I289">
        <v>0</v>
      </c>
      <c r="J289">
        <v>1412.1409060000001</v>
      </c>
      <c r="K289">
        <v>1412.1409060000001</v>
      </c>
      <c r="L289">
        <v>1387.0159060000001</v>
      </c>
      <c r="M289">
        <v>-25.125</v>
      </c>
      <c r="N289">
        <v>2745.5979969999999</v>
      </c>
      <c r="O289">
        <v>149.69227699999999</v>
      </c>
      <c r="P289">
        <v>424.09491200000002</v>
      </c>
      <c r="Q289">
        <v>869.69888500000002</v>
      </c>
      <c r="R289">
        <v>260.56800399999997</v>
      </c>
      <c r="S289">
        <v>456.11647299999998</v>
      </c>
      <c r="T289">
        <v>424.54284200000001</v>
      </c>
      <c r="U289">
        <v>421.452608</v>
      </c>
      <c r="V289">
        <v>5072.8185469999999</v>
      </c>
    </row>
    <row r="290" spans="1:22" hidden="1" x14ac:dyDescent="0.2">
      <c r="A290">
        <v>45768</v>
      </c>
      <c r="B290" t="s">
        <v>345</v>
      </c>
      <c r="C290">
        <v>882.53552500000001</v>
      </c>
      <c r="D290">
        <v>279.56901199999999</v>
      </c>
      <c r="E290">
        <v>422.42265900000001</v>
      </c>
      <c r="F290">
        <v>32.665515999999997</v>
      </c>
      <c r="G290">
        <v>66.584537999999995</v>
      </c>
      <c r="H290">
        <v>81.293800000000005</v>
      </c>
      <c r="I290">
        <v>0</v>
      </c>
      <c r="J290">
        <v>1446.6754060000001</v>
      </c>
      <c r="K290">
        <v>1446.6754060000001</v>
      </c>
      <c r="L290">
        <v>1387.0159060000001</v>
      </c>
      <c r="M290">
        <v>-59.659500000000001</v>
      </c>
      <c r="N290">
        <v>2743.6076160000002</v>
      </c>
      <c r="O290">
        <v>149.61177699999999</v>
      </c>
      <c r="P290">
        <v>423.97555399999999</v>
      </c>
      <c r="Q290">
        <v>869.11539200000004</v>
      </c>
      <c r="R290">
        <v>260.616175</v>
      </c>
      <c r="S290">
        <v>456.11647299999998</v>
      </c>
      <c r="T290">
        <v>423.33236900000003</v>
      </c>
      <c r="U290">
        <v>421.456051</v>
      </c>
      <c r="V290">
        <v>5072.8185470000008</v>
      </c>
    </row>
    <row r="291" spans="1:22" hidden="1" x14ac:dyDescent="0.2">
      <c r="A291">
        <v>45769</v>
      </c>
      <c r="B291" t="s">
        <v>345</v>
      </c>
      <c r="C291">
        <v>883.30699000000004</v>
      </c>
      <c r="D291">
        <v>271.030303</v>
      </c>
      <c r="E291">
        <v>431.53781800000002</v>
      </c>
      <c r="F291">
        <v>33.131988</v>
      </c>
      <c r="G291">
        <v>67.962199999999996</v>
      </c>
      <c r="H291">
        <v>79.644681000000006</v>
      </c>
      <c r="I291">
        <v>0</v>
      </c>
      <c r="J291">
        <v>1446.6854060000001</v>
      </c>
      <c r="K291">
        <v>1446.6854060000001</v>
      </c>
      <c r="L291">
        <v>1387.0709059999999</v>
      </c>
      <c r="M291">
        <v>-59.6145</v>
      </c>
      <c r="N291">
        <v>2742.8261509999998</v>
      </c>
      <c r="O291">
        <v>149.82997700000001</v>
      </c>
      <c r="P291">
        <v>423.99510700000002</v>
      </c>
      <c r="Q291">
        <v>868.16629899999998</v>
      </c>
      <c r="R291">
        <v>260.17417499999999</v>
      </c>
      <c r="S291">
        <v>456.14047299999999</v>
      </c>
      <c r="T291">
        <v>423.24204600000002</v>
      </c>
      <c r="U291">
        <v>421.45224899999999</v>
      </c>
      <c r="V291">
        <v>5072.8185469999999</v>
      </c>
    </row>
    <row r="292" spans="1:22" hidden="1" x14ac:dyDescent="0.2">
      <c r="A292">
        <v>45770</v>
      </c>
      <c r="B292" t="s">
        <v>345</v>
      </c>
      <c r="C292">
        <v>892.74164299999995</v>
      </c>
      <c r="D292">
        <v>279.35639300000003</v>
      </c>
      <c r="E292">
        <v>428.29970400000002</v>
      </c>
      <c r="F292">
        <v>33.885362000000001</v>
      </c>
      <c r="G292">
        <v>70.347503000000003</v>
      </c>
      <c r="H292">
        <v>80.852681000000004</v>
      </c>
      <c r="I292">
        <v>0</v>
      </c>
      <c r="J292">
        <v>1435.9354060000001</v>
      </c>
      <c r="K292">
        <v>1435.9354060000001</v>
      </c>
      <c r="L292">
        <v>1387.450906</v>
      </c>
      <c r="M292">
        <v>-48.484499999999997</v>
      </c>
      <c r="N292">
        <v>2744.1414979999995</v>
      </c>
      <c r="O292">
        <v>149.86908099999999</v>
      </c>
      <c r="P292">
        <v>423.99590699999999</v>
      </c>
      <c r="Q292">
        <v>869.19433900000001</v>
      </c>
      <c r="R292">
        <v>259.474175</v>
      </c>
      <c r="S292">
        <v>456.13167299999998</v>
      </c>
      <c r="T292">
        <v>423.44534700000003</v>
      </c>
      <c r="U292">
        <v>421.50515100000001</v>
      </c>
      <c r="V292">
        <v>5072.8185469999989</v>
      </c>
    </row>
    <row r="293" spans="1:22" hidden="1" x14ac:dyDescent="0.2">
      <c r="A293">
        <v>45771</v>
      </c>
      <c r="B293" t="s">
        <v>345</v>
      </c>
      <c r="C293">
        <v>910.32465999999988</v>
      </c>
      <c r="D293">
        <v>276.54244899999998</v>
      </c>
      <c r="E293">
        <v>445.55205100000001</v>
      </c>
      <c r="F293">
        <v>33.383280999999997</v>
      </c>
      <c r="G293">
        <v>74.225198000000006</v>
      </c>
      <c r="H293">
        <v>80.621680999999995</v>
      </c>
      <c r="I293">
        <v>0</v>
      </c>
      <c r="J293">
        <v>1433.126098</v>
      </c>
      <c r="K293">
        <v>1433.126098</v>
      </c>
      <c r="L293">
        <v>1389.9395979999999</v>
      </c>
      <c r="M293">
        <v>-43.186500000000002</v>
      </c>
      <c r="N293">
        <v>2757.3677889999999</v>
      </c>
      <c r="O293">
        <v>150.11019300000001</v>
      </c>
      <c r="P293">
        <v>426.241491</v>
      </c>
      <c r="Q293">
        <v>873.43715199999997</v>
      </c>
      <c r="R293">
        <v>260.474559</v>
      </c>
      <c r="S293">
        <v>456.86947099999998</v>
      </c>
      <c r="T293">
        <v>423.51835199999999</v>
      </c>
      <c r="U293">
        <v>427.19112999999999</v>
      </c>
      <c r="V293">
        <v>5100.8185469999999</v>
      </c>
    </row>
    <row r="294" spans="1:22" hidden="1" x14ac:dyDescent="0.2">
      <c r="A294">
        <v>45772</v>
      </c>
      <c r="B294" t="s">
        <v>345</v>
      </c>
      <c r="C294">
        <v>889.30150000000015</v>
      </c>
      <c r="D294">
        <v>267.04291799999999</v>
      </c>
      <c r="E294">
        <v>438.737144</v>
      </c>
      <c r="F294">
        <v>32.955938000000003</v>
      </c>
      <c r="G294">
        <v>69.824416999999997</v>
      </c>
      <c r="H294">
        <v>80.741083000000003</v>
      </c>
      <c r="I294">
        <v>0</v>
      </c>
      <c r="J294">
        <v>1444.375098</v>
      </c>
      <c r="K294">
        <v>1444.375098</v>
      </c>
      <c r="L294">
        <v>1389.9395979999999</v>
      </c>
      <c r="M294">
        <v>-54.435499999999998</v>
      </c>
      <c r="N294">
        <v>2763.5732629999998</v>
      </c>
      <c r="O294">
        <v>150.19361599999999</v>
      </c>
      <c r="P294">
        <v>426.38609100000002</v>
      </c>
      <c r="Q294">
        <v>879.22992899999997</v>
      </c>
      <c r="R294">
        <v>260.32455900000002</v>
      </c>
      <c r="S294">
        <v>456.84647100000001</v>
      </c>
      <c r="T294">
        <v>423.57109200000002</v>
      </c>
      <c r="U294">
        <v>427.34606400000001</v>
      </c>
      <c r="V294">
        <v>5097.2498610000002</v>
      </c>
    </row>
    <row r="295" spans="1:22" hidden="1" x14ac:dyDescent="0.2">
      <c r="A295">
        <v>45775</v>
      </c>
      <c r="B295" t="s">
        <v>345</v>
      </c>
      <c r="C295">
        <v>877.55068400000005</v>
      </c>
      <c r="D295">
        <v>265.95147100000003</v>
      </c>
      <c r="E295">
        <v>430.29279200000002</v>
      </c>
      <c r="F295">
        <v>31.615842000000001</v>
      </c>
      <c r="G295">
        <v>71.256495999999999</v>
      </c>
      <c r="H295">
        <v>78.434083000000001</v>
      </c>
      <c r="I295">
        <v>0</v>
      </c>
      <c r="J295">
        <v>1456.980098</v>
      </c>
      <c r="K295">
        <v>1456.980098</v>
      </c>
      <c r="L295">
        <v>1389.9395979999999</v>
      </c>
      <c r="M295">
        <v>-67.040499999999994</v>
      </c>
      <c r="N295">
        <v>2762.719079</v>
      </c>
      <c r="O295">
        <v>150.148416</v>
      </c>
      <c r="P295">
        <v>426.43139100000002</v>
      </c>
      <c r="Q295">
        <v>878.48394399999995</v>
      </c>
      <c r="R295">
        <v>259.67792400000002</v>
      </c>
      <c r="S295">
        <v>456.77897100000001</v>
      </c>
      <c r="T295">
        <v>423.70782000000003</v>
      </c>
      <c r="U295">
        <v>427.16853700000001</v>
      </c>
      <c r="V295">
        <v>5097.2498610000002</v>
      </c>
    </row>
    <row r="296" spans="1:22" hidden="1" x14ac:dyDescent="0.2">
      <c r="A296">
        <v>45776</v>
      </c>
      <c r="B296" t="s">
        <v>345</v>
      </c>
      <c r="C296">
        <v>871.19086200000004</v>
      </c>
      <c r="D296">
        <v>265.75586800000002</v>
      </c>
      <c r="E296">
        <v>422.671201</v>
      </c>
      <c r="F296">
        <v>31.620097999999999</v>
      </c>
      <c r="G296">
        <v>71.189611999999997</v>
      </c>
      <c r="H296">
        <v>79.954082999999997</v>
      </c>
      <c r="I296">
        <v>0</v>
      </c>
      <c r="J296">
        <v>1463.7710979999999</v>
      </c>
      <c r="K296">
        <v>1463.7710979999999</v>
      </c>
      <c r="L296">
        <v>1389.9395979999999</v>
      </c>
      <c r="M296">
        <v>-73.831500000000005</v>
      </c>
      <c r="N296">
        <v>2762.2879010000001</v>
      </c>
      <c r="O296">
        <v>150.13711599999999</v>
      </c>
      <c r="P296">
        <v>426.45629100000002</v>
      </c>
      <c r="Q296">
        <v>878.02957700000002</v>
      </c>
      <c r="R296">
        <v>259.67792400000002</v>
      </c>
      <c r="S296">
        <v>456.81247100000002</v>
      </c>
      <c r="T296">
        <v>423.758712</v>
      </c>
      <c r="U296">
        <v>427.09373399999998</v>
      </c>
      <c r="V296">
        <v>5097.2498610000002</v>
      </c>
    </row>
    <row r="297" spans="1:22" hidden="1" x14ac:dyDescent="0.2">
      <c r="A297">
        <v>45777</v>
      </c>
      <c r="B297" t="s">
        <v>345</v>
      </c>
      <c r="C297">
        <v>863.94346599999994</v>
      </c>
      <c r="D297">
        <v>271.78605399999998</v>
      </c>
      <c r="E297">
        <v>401.64002599999998</v>
      </c>
      <c r="F297">
        <v>29.173062999999999</v>
      </c>
      <c r="G297">
        <v>68.812240000000003</v>
      </c>
      <c r="H297">
        <v>92.532083</v>
      </c>
      <c r="I297">
        <v>0</v>
      </c>
      <c r="J297">
        <v>1473.7520979999999</v>
      </c>
      <c r="K297">
        <v>1473.7520979999999</v>
      </c>
      <c r="L297">
        <v>1390.6895979999999</v>
      </c>
      <c r="M297">
        <v>-83.0625</v>
      </c>
      <c r="N297">
        <v>2759.5542970000001</v>
      </c>
      <c r="O297">
        <v>149.86031600000001</v>
      </c>
      <c r="P297">
        <v>426.78456199999999</v>
      </c>
      <c r="Q297">
        <v>877.05513900000005</v>
      </c>
      <c r="R297">
        <v>259.077924</v>
      </c>
      <c r="S297">
        <v>456.79522100000003</v>
      </c>
      <c r="T297">
        <v>423.79757499999999</v>
      </c>
      <c r="U297">
        <v>425.261484</v>
      </c>
      <c r="V297">
        <v>5097.2498610000002</v>
      </c>
    </row>
    <row r="298" spans="1:22" hidden="1" x14ac:dyDescent="0.2">
      <c r="A298">
        <v>45779</v>
      </c>
      <c r="B298" t="s">
        <v>345</v>
      </c>
      <c r="C298">
        <v>853.64621899999997</v>
      </c>
      <c r="D298">
        <v>265.394475</v>
      </c>
      <c r="E298">
        <v>397.03567700000002</v>
      </c>
      <c r="F298">
        <v>28.056377999999999</v>
      </c>
      <c r="G298">
        <v>70.459306999999995</v>
      </c>
      <c r="H298">
        <v>92.700382000000005</v>
      </c>
      <c r="I298">
        <v>0</v>
      </c>
      <c r="J298">
        <v>1484.1741669999999</v>
      </c>
      <c r="K298">
        <v>1484.1741669999999</v>
      </c>
      <c r="L298">
        <v>1389.693667</v>
      </c>
      <c r="M298">
        <v>-94.480500000000006</v>
      </c>
      <c r="N298">
        <v>2756.829475</v>
      </c>
      <c r="O298">
        <v>150.12640400000001</v>
      </c>
      <c r="P298">
        <v>426.61264299999999</v>
      </c>
      <c r="Q298">
        <v>874.96533299999999</v>
      </c>
      <c r="R298">
        <v>257.54792400000002</v>
      </c>
      <c r="S298">
        <v>456.20304099999998</v>
      </c>
      <c r="T298">
        <v>423.89266600000002</v>
      </c>
      <c r="U298">
        <v>425.02938799999998</v>
      </c>
      <c r="V298">
        <v>5094.6498609999999</v>
      </c>
    </row>
    <row r="299" spans="1:22" hidden="1" x14ac:dyDescent="0.2">
      <c r="A299">
        <v>45782</v>
      </c>
      <c r="B299" t="s">
        <v>345</v>
      </c>
      <c r="C299">
        <v>848.84377600000005</v>
      </c>
      <c r="D299">
        <v>264.47191400000003</v>
      </c>
      <c r="E299">
        <v>397.15493800000002</v>
      </c>
      <c r="F299">
        <v>28.141673999999998</v>
      </c>
      <c r="G299">
        <v>69.753924999999995</v>
      </c>
      <c r="H299">
        <v>89.321325000000002</v>
      </c>
      <c r="I299">
        <v>0</v>
      </c>
      <c r="J299">
        <v>1488.1651670000001</v>
      </c>
      <c r="K299">
        <v>1488.1651670000001</v>
      </c>
      <c r="L299">
        <v>1389.723667</v>
      </c>
      <c r="M299">
        <v>-98.441500000000005</v>
      </c>
      <c r="N299">
        <v>2757.6409179999996</v>
      </c>
      <c r="O299">
        <v>150.37418700000001</v>
      </c>
      <c r="P299">
        <v>426.66894300000001</v>
      </c>
      <c r="Q299">
        <v>875.43962199999999</v>
      </c>
      <c r="R299">
        <v>257.55448200000001</v>
      </c>
      <c r="S299">
        <v>456.09424100000001</v>
      </c>
      <c r="T299">
        <v>424.01076</v>
      </c>
      <c r="U299">
        <v>425.05316499999998</v>
      </c>
      <c r="V299">
        <v>5094.6498609999999</v>
      </c>
    </row>
    <row r="300" spans="1:22" hidden="1" x14ac:dyDescent="0.2">
      <c r="A300">
        <v>45783</v>
      </c>
      <c r="B300" t="s">
        <v>345</v>
      </c>
      <c r="C300">
        <v>854.5091030000001</v>
      </c>
      <c r="D300">
        <v>270.21443599999998</v>
      </c>
      <c r="E300">
        <v>399.509185</v>
      </c>
      <c r="F300">
        <v>28.600452000000001</v>
      </c>
      <c r="G300">
        <v>67.684560000000005</v>
      </c>
      <c r="H300">
        <v>88.500470000000007</v>
      </c>
      <c r="I300">
        <v>0</v>
      </c>
      <c r="J300">
        <v>1481.389167</v>
      </c>
      <c r="K300">
        <v>1481.389167</v>
      </c>
      <c r="L300">
        <v>1390.5536669999999</v>
      </c>
      <c r="M300">
        <v>-90.835499999999996</v>
      </c>
      <c r="N300">
        <v>2758.7515909999997</v>
      </c>
      <c r="O300">
        <v>150.659187</v>
      </c>
      <c r="P300">
        <v>426.75494300000003</v>
      </c>
      <c r="Q300">
        <v>876.47028599999999</v>
      </c>
      <c r="R300">
        <v>257.318265</v>
      </c>
      <c r="S300">
        <v>456.066419</v>
      </c>
      <c r="T300">
        <v>423.86445800000001</v>
      </c>
      <c r="U300">
        <v>424.93629800000002</v>
      </c>
      <c r="V300">
        <v>5094.6498609999999</v>
      </c>
    </row>
    <row r="301" spans="1:22" hidden="1" x14ac:dyDescent="0.2">
      <c r="A301">
        <v>45784</v>
      </c>
      <c r="B301" t="s">
        <v>345</v>
      </c>
      <c r="C301">
        <v>862.3984539999999</v>
      </c>
      <c r="D301">
        <v>265.23843799999997</v>
      </c>
      <c r="E301">
        <v>413.99462499999998</v>
      </c>
      <c r="F301">
        <v>28.337637999999998</v>
      </c>
      <c r="G301">
        <v>67.867283</v>
      </c>
      <c r="H301">
        <v>86.960470000000001</v>
      </c>
      <c r="I301">
        <v>0</v>
      </c>
      <c r="J301">
        <v>1471.986167</v>
      </c>
      <c r="K301">
        <v>1471.986167</v>
      </c>
      <c r="L301">
        <v>1391.173667</v>
      </c>
      <c r="M301">
        <v>-80.8125</v>
      </c>
      <c r="N301">
        <v>2760.2652400000002</v>
      </c>
      <c r="O301">
        <v>151.11079000000001</v>
      </c>
      <c r="P301">
        <v>426.82634300000001</v>
      </c>
      <c r="Q301">
        <v>875.54725900000005</v>
      </c>
      <c r="R301">
        <v>256.85524500000002</v>
      </c>
      <c r="S301">
        <v>456.06521900000001</v>
      </c>
      <c r="T301">
        <v>423.87690600000002</v>
      </c>
      <c r="U301">
        <v>426.83872300000002</v>
      </c>
      <c r="V301">
        <v>5094.6498609999999</v>
      </c>
    </row>
    <row r="302" spans="1:22" hidden="1" x14ac:dyDescent="0.2">
      <c r="A302">
        <v>45785</v>
      </c>
      <c r="B302" t="s">
        <v>345</v>
      </c>
      <c r="C302">
        <v>862.61594400000001</v>
      </c>
      <c r="D302">
        <v>258.22233</v>
      </c>
      <c r="E302">
        <v>417.05395700000003</v>
      </c>
      <c r="F302">
        <v>28.869374000000001</v>
      </c>
      <c r="G302">
        <v>69.455774000000005</v>
      </c>
      <c r="H302">
        <v>89.014509000000004</v>
      </c>
      <c r="I302">
        <v>0</v>
      </c>
      <c r="J302">
        <v>1488.4524939999999</v>
      </c>
      <c r="K302">
        <v>1488.4524939999999</v>
      </c>
      <c r="L302">
        <v>1393.6899940000001</v>
      </c>
      <c r="M302">
        <v>-94.762500000000003</v>
      </c>
      <c r="N302">
        <v>2773.5814230000001</v>
      </c>
      <c r="O302">
        <v>151.78630999999999</v>
      </c>
      <c r="P302">
        <v>429.28537999999998</v>
      </c>
      <c r="Q302">
        <v>882.94228499999997</v>
      </c>
      <c r="R302">
        <v>256.75730099999998</v>
      </c>
      <c r="S302">
        <v>456.949051</v>
      </c>
      <c r="T302">
        <v>424.10546099999999</v>
      </c>
      <c r="U302">
        <v>428.51293600000002</v>
      </c>
      <c r="V302">
        <v>5124.6498609999999</v>
      </c>
    </row>
    <row r="303" spans="1:22" hidden="1" x14ac:dyDescent="0.2">
      <c r="A303">
        <v>45786</v>
      </c>
      <c r="B303" t="s">
        <v>345</v>
      </c>
      <c r="C303">
        <v>871.79132200000004</v>
      </c>
      <c r="D303">
        <v>273.09257400000001</v>
      </c>
      <c r="E303">
        <v>413.63118400000002</v>
      </c>
      <c r="F303">
        <v>26.353809999999999</v>
      </c>
      <c r="G303">
        <v>70.091683000000003</v>
      </c>
      <c r="H303">
        <v>88.622071000000005</v>
      </c>
      <c r="I303">
        <v>0</v>
      </c>
      <c r="J303">
        <v>1478.110494</v>
      </c>
      <c r="K303">
        <v>1478.110494</v>
      </c>
      <c r="L303">
        <v>1393.8699939999999</v>
      </c>
      <c r="M303">
        <v>-84.240499999999997</v>
      </c>
      <c r="N303">
        <v>2774.7480449999998</v>
      </c>
      <c r="O303">
        <v>151.92680999999999</v>
      </c>
      <c r="P303">
        <v>429.41048000000001</v>
      </c>
      <c r="Q303">
        <v>884.022603</v>
      </c>
      <c r="R303">
        <v>256.91763500000002</v>
      </c>
      <c r="S303">
        <v>456.91240099999999</v>
      </c>
      <c r="T303">
        <v>423.93302399999999</v>
      </c>
      <c r="U303">
        <v>428.54272700000001</v>
      </c>
      <c r="V303">
        <v>5124.6498609999999</v>
      </c>
    </row>
    <row r="304" spans="1:22" hidden="1" x14ac:dyDescent="0.2">
      <c r="A304">
        <v>45761</v>
      </c>
      <c r="B304" t="s">
        <v>345</v>
      </c>
      <c r="C304">
        <v>804.82097799999997</v>
      </c>
      <c r="D304">
        <v>224.68044900000001</v>
      </c>
      <c r="E304">
        <v>400.15648800000002</v>
      </c>
      <c r="F304">
        <v>23.201566</v>
      </c>
      <c r="G304">
        <v>70.540403999999995</v>
      </c>
      <c r="H304">
        <v>86.242070999999996</v>
      </c>
      <c r="I304">
        <v>0</v>
      </c>
      <c r="J304">
        <v>1545.5899939999999</v>
      </c>
      <c r="K304">
        <v>1545.5899939999999</v>
      </c>
      <c r="L304">
        <v>1395.0149939999999</v>
      </c>
      <c r="M304">
        <v>-150.57499999999999</v>
      </c>
      <c r="N304">
        <v>2774.2388890000002</v>
      </c>
      <c r="O304">
        <v>152.01011</v>
      </c>
      <c r="P304">
        <v>429.40908000000002</v>
      </c>
      <c r="Q304">
        <v>883.58875699999999</v>
      </c>
      <c r="R304">
        <v>256.81782399999997</v>
      </c>
      <c r="S304">
        <v>456.82660099999998</v>
      </c>
      <c r="T304">
        <v>423.95727499999998</v>
      </c>
      <c r="U304">
        <v>428.44706600000001</v>
      </c>
      <c r="V304">
        <v>5124.6498609999999</v>
      </c>
    </row>
    <row r="305" spans="1:22" hidden="1" x14ac:dyDescent="0.2">
      <c r="A305">
        <v>45792</v>
      </c>
      <c r="B305" t="s">
        <v>345</v>
      </c>
      <c r="C305">
        <v>813.75511899999992</v>
      </c>
      <c r="D305">
        <v>231.38117199999999</v>
      </c>
      <c r="E305">
        <v>400.77072099999998</v>
      </c>
      <c r="F305">
        <v>23.567411</v>
      </c>
      <c r="G305">
        <v>72.603744000000006</v>
      </c>
      <c r="H305">
        <v>85.432070999999993</v>
      </c>
      <c r="I305">
        <v>0</v>
      </c>
      <c r="J305">
        <v>1537.6409940000001</v>
      </c>
      <c r="K305">
        <v>1537.6409940000001</v>
      </c>
      <c r="L305">
        <v>1395.7149939999999</v>
      </c>
      <c r="M305">
        <v>-141.92599999999999</v>
      </c>
      <c r="N305">
        <v>2773.2537480000001</v>
      </c>
      <c r="O305">
        <v>151.93741</v>
      </c>
      <c r="P305">
        <v>429.34607699999998</v>
      </c>
      <c r="Q305">
        <v>882.59748100000002</v>
      </c>
      <c r="R305">
        <v>257.18113099999999</v>
      </c>
      <c r="S305">
        <v>456.857236</v>
      </c>
      <c r="T305">
        <v>423.867053</v>
      </c>
      <c r="U305">
        <v>428.64849099999998</v>
      </c>
      <c r="V305">
        <v>5124.6498609999999</v>
      </c>
    </row>
    <row r="306" spans="1:22" hidden="1" x14ac:dyDescent="0.2">
      <c r="A306">
        <v>45793</v>
      </c>
      <c r="B306" t="s">
        <v>345</v>
      </c>
      <c r="C306">
        <v>810.844202</v>
      </c>
      <c r="D306">
        <v>232.48147800000001</v>
      </c>
      <c r="E306">
        <v>394.902265</v>
      </c>
      <c r="F306">
        <v>25.468387</v>
      </c>
      <c r="G306">
        <v>72.875000999999997</v>
      </c>
      <c r="H306">
        <v>85.117070999999996</v>
      </c>
      <c r="I306">
        <v>0</v>
      </c>
      <c r="J306">
        <v>1539.645994</v>
      </c>
      <c r="K306">
        <v>1539.645994</v>
      </c>
      <c r="L306">
        <v>1397.2149939999999</v>
      </c>
      <c r="M306">
        <v>-142.43100000000001</v>
      </c>
      <c r="N306">
        <v>2774.1596650000001</v>
      </c>
      <c r="O306">
        <v>152.05341000000001</v>
      </c>
      <c r="P306">
        <v>429.53443600000003</v>
      </c>
      <c r="Q306">
        <v>882.87765200000001</v>
      </c>
      <c r="R306">
        <v>257.13613099999998</v>
      </c>
      <c r="S306">
        <v>456.965576</v>
      </c>
      <c r="T306">
        <v>424.039649</v>
      </c>
      <c r="U306">
        <v>428.688942</v>
      </c>
      <c r="V306">
        <v>5124.6498609999999</v>
      </c>
    </row>
    <row r="307" spans="1:22" hidden="1" x14ac:dyDescent="0.2">
      <c r="A307">
        <v>45796</v>
      </c>
      <c r="B307" t="s">
        <v>345</v>
      </c>
      <c r="C307">
        <v>781.34850699999993</v>
      </c>
      <c r="D307">
        <v>211.74312800000001</v>
      </c>
      <c r="E307">
        <v>390.087828</v>
      </c>
      <c r="F307">
        <v>24.701255</v>
      </c>
      <c r="G307">
        <v>71.874224999999996</v>
      </c>
      <c r="H307">
        <v>82.942070999999999</v>
      </c>
      <c r="I307">
        <v>0</v>
      </c>
      <c r="J307">
        <v>1568.2114939999999</v>
      </c>
      <c r="K307">
        <v>1568.2114939999999</v>
      </c>
      <c r="L307">
        <v>1398.049994</v>
      </c>
      <c r="M307">
        <v>-170.16149999999999</v>
      </c>
      <c r="N307">
        <v>2775.08986</v>
      </c>
      <c r="O307">
        <v>152.01507699999999</v>
      </c>
      <c r="P307">
        <v>429.850686</v>
      </c>
      <c r="Q307">
        <v>883.29199500000004</v>
      </c>
      <c r="R307">
        <v>257.44613099999998</v>
      </c>
      <c r="S307">
        <v>457.09697599999998</v>
      </c>
      <c r="T307">
        <v>423.97967399999999</v>
      </c>
      <c r="U307">
        <v>428.85545200000001</v>
      </c>
      <c r="V307">
        <v>5124.6498609999999</v>
      </c>
    </row>
    <row r="308" spans="1:22" hidden="1" x14ac:dyDescent="0.2">
      <c r="A308">
        <v>45797</v>
      </c>
      <c r="B308" t="s">
        <v>345</v>
      </c>
      <c r="C308">
        <v>769.10705700000005</v>
      </c>
      <c r="D308">
        <v>204.710767</v>
      </c>
      <c r="E308">
        <v>386.80758300000002</v>
      </c>
      <c r="F308">
        <v>24.817162</v>
      </c>
      <c r="G308">
        <v>71.869973999999999</v>
      </c>
      <c r="H308">
        <v>80.901571000000004</v>
      </c>
      <c r="I308">
        <v>0</v>
      </c>
      <c r="J308">
        <v>1578.554494</v>
      </c>
      <c r="K308">
        <v>1578.554494</v>
      </c>
      <c r="L308">
        <v>1398.049994</v>
      </c>
      <c r="M308">
        <v>-180.50450000000001</v>
      </c>
      <c r="N308">
        <v>2776.9883099999997</v>
      </c>
      <c r="O308">
        <v>151.980255</v>
      </c>
      <c r="P308">
        <v>429.84868599999999</v>
      </c>
      <c r="Q308">
        <v>885.42675799999995</v>
      </c>
      <c r="R308">
        <v>257.34513099999998</v>
      </c>
      <c r="S308">
        <v>457.03547600000002</v>
      </c>
      <c r="T308">
        <v>423.96744699999999</v>
      </c>
      <c r="U308">
        <v>428.72968800000001</v>
      </c>
      <c r="V308">
        <v>5124.6498609999999</v>
      </c>
    </row>
    <row r="309" spans="1:22" hidden="1" x14ac:dyDescent="0.2">
      <c r="A309">
        <v>45798</v>
      </c>
      <c r="B309" t="s">
        <v>345</v>
      </c>
      <c r="C309">
        <v>842.18195500000002</v>
      </c>
      <c r="D309">
        <v>255.687006</v>
      </c>
      <c r="E309">
        <v>403.74750399999999</v>
      </c>
      <c r="F309">
        <v>25.572620000000001</v>
      </c>
      <c r="G309">
        <v>73.518253999999999</v>
      </c>
      <c r="H309">
        <v>83.656571</v>
      </c>
      <c r="I309">
        <v>0</v>
      </c>
      <c r="J309">
        <v>1505.4144940000001</v>
      </c>
      <c r="K309">
        <v>1505.4144940000001</v>
      </c>
      <c r="L309">
        <v>1398.6099939999999</v>
      </c>
      <c r="M309">
        <v>-106.8045</v>
      </c>
      <c r="N309">
        <v>2777.0534120000002</v>
      </c>
      <c r="O309">
        <v>151.96869899999999</v>
      </c>
      <c r="P309">
        <v>429.91368599999998</v>
      </c>
      <c r="Q309">
        <v>886.23313900000005</v>
      </c>
      <c r="R309">
        <v>257.24413099999998</v>
      </c>
      <c r="S309">
        <v>457.01507600000002</v>
      </c>
      <c r="T309">
        <v>423.90848699999998</v>
      </c>
      <c r="U309">
        <v>428.01432499999999</v>
      </c>
      <c r="V309">
        <v>5124.6498609999999</v>
      </c>
    </row>
    <row r="310" spans="1:22" hidden="1" x14ac:dyDescent="0.2">
      <c r="A310">
        <v>45799</v>
      </c>
      <c r="B310" t="s">
        <v>345</v>
      </c>
      <c r="C310">
        <v>855.32599900000014</v>
      </c>
      <c r="D310">
        <v>257.23677700000002</v>
      </c>
      <c r="E310">
        <v>411.320156</v>
      </c>
      <c r="F310">
        <v>25.456461000000001</v>
      </c>
      <c r="G310">
        <v>77.380752000000001</v>
      </c>
      <c r="H310">
        <v>83.931853000000004</v>
      </c>
      <c r="I310">
        <v>0</v>
      </c>
      <c r="J310">
        <v>1509.059996</v>
      </c>
      <c r="K310">
        <v>1509.059996</v>
      </c>
      <c r="L310">
        <v>1400.5304960000001</v>
      </c>
      <c r="M310">
        <v>-108.5295</v>
      </c>
      <c r="N310">
        <v>2788.2638660000002</v>
      </c>
      <c r="O310">
        <v>152.364724</v>
      </c>
      <c r="P310">
        <v>431.60032899999999</v>
      </c>
      <c r="Q310">
        <v>893.55601799999999</v>
      </c>
      <c r="R310">
        <v>256.90003400000001</v>
      </c>
      <c r="S310">
        <v>457.303853</v>
      </c>
      <c r="T310">
        <v>423.73499199999998</v>
      </c>
      <c r="U310">
        <v>429.70395000000002</v>
      </c>
      <c r="V310">
        <v>5152.6498609999999</v>
      </c>
    </row>
    <row r="311" spans="1:22" hidden="1" x14ac:dyDescent="0.2">
      <c r="A311">
        <v>45800</v>
      </c>
      <c r="B311" t="s">
        <v>345</v>
      </c>
      <c r="C311">
        <v>841.74564799999985</v>
      </c>
      <c r="D311">
        <v>255.680037</v>
      </c>
      <c r="E311">
        <v>405.08628099999999</v>
      </c>
      <c r="F311">
        <v>24.613310999999999</v>
      </c>
      <c r="G311">
        <v>72.532396000000006</v>
      </c>
      <c r="H311">
        <v>83.833623000000003</v>
      </c>
      <c r="I311">
        <v>0</v>
      </c>
      <c r="J311">
        <v>1517.8999960000001</v>
      </c>
      <c r="K311">
        <v>1517.8999960000001</v>
      </c>
      <c r="L311">
        <v>1401.0204960000001</v>
      </c>
      <c r="M311">
        <v>-116.87949999999999</v>
      </c>
      <c r="N311">
        <v>2793.0042170000002</v>
      </c>
      <c r="O311">
        <v>152.58542399999999</v>
      </c>
      <c r="P311">
        <v>431.67593699999998</v>
      </c>
      <c r="Q311">
        <v>898.41455599999995</v>
      </c>
      <c r="R311">
        <v>257.52891399999999</v>
      </c>
      <c r="S311">
        <v>457.25735300000002</v>
      </c>
      <c r="T311">
        <v>423.56582900000001</v>
      </c>
      <c r="U311">
        <v>429.50511799999998</v>
      </c>
      <c r="V311">
        <v>5152.6498609999999</v>
      </c>
    </row>
    <row r="312" spans="1:22" hidden="1" x14ac:dyDescent="0.2">
      <c r="A312">
        <v>45803</v>
      </c>
      <c r="B312" t="s">
        <v>345</v>
      </c>
      <c r="C312">
        <v>838.44270000000017</v>
      </c>
      <c r="D312">
        <v>261.25451600000002</v>
      </c>
      <c r="E312">
        <v>397.70588600000002</v>
      </c>
      <c r="F312">
        <v>21.616696000000001</v>
      </c>
      <c r="G312">
        <v>73.567978999999994</v>
      </c>
      <c r="H312">
        <v>84.297623000000002</v>
      </c>
      <c r="I312">
        <v>0</v>
      </c>
      <c r="J312">
        <v>1522.1599960000001</v>
      </c>
      <c r="K312">
        <v>1522.1599960000001</v>
      </c>
      <c r="L312">
        <v>1403.063496</v>
      </c>
      <c r="M312">
        <v>-119.09650000000001</v>
      </c>
      <c r="N312">
        <v>2792.0471649999999</v>
      </c>
      <c r="O312">
        <v>152.24023500000001</v>
      </c>
      <c r="P312">
        <v>431.50827800000002</v>
      </c>
      <c r="Q312">
        <v>898.13368800000001</v>
      </c>
      <c r="R312">
        <v>257.52891399999999</v>
      </c>
      <c r="S312">
        <v>457.18465300000003</v>
      </c>
      <c r="T312">
        <v>423.46027600000002</v>
      </c>
      <c r="U312">
        <v>429.52003500000001</v>
      </c>
      <c r="V312">
        <v>5152.6498609999999</v>
      </c>
    </row>
    <row r="313" spans="1:22" hidden="1" x14ac:dyDescent="0.2">
      <c r="A313">
        <v>45804</v>
      </c>
      <c r="B313" t="s">
        <v>345</v>
      </c>
      <c r="C313">
        <v>842.28424199999995</v>
      </c>
      <c r="D313">
        <v>272.68558300000001</v>
      </c>
      <c r="E313">
        <v>389.79983399999998</v>
      </c>
      <c r="F313">
        <v>22.353137</v>
      </c>
      <c r="G313">
        <v>73.849192000000002</v>
      </c>
      <c r="H313">
        <v>83.596496000000002</v>
      </c>
      <c r="I313">
        <v>0</v>
      </c>
      <c r="J313">
        <v>1515.961996</v>
      </c>
      <c r="K313">
        <v>1515.961996</v>
      </c>
      <c r="L313">
        <v>1403.063496</v>
      </c>
      <c r="M313">
        <v>-112.8985</v>
      </c>
      <c r="N313">
        <v>2794.4036230000002</v>
      </c>
      <c r="O313">
        <v>152.12284600000001</v>
      </c>
      <c r="P313">
        <v>431.23355700000002</v>
      </c>
      <c r="Q313">
        <v>900.94447400000001</v>
      </c>
      <c r="R313">
        <v>257.327</v>
      </c>
      <c r="S313">
        <v>457.02523300000001</v>
      </c>
      <c r="T313">
        <v>423.20857799999999</v>
      </c>
      <c r="U313">
        <v>429.86893500000002</v>
      </c>
      <c r="V313">
        <v>5152.6498609999999</v>
      </c>
    </row>
    <row r="314" spans="1:22" hidden="1" x14ac:dyDescent="0.2">
      <c r="A314">
        <v>45805</v>
      </c>
      <c r="B314" t="s">
        <v>345</v>
      </c>
      <c r="C314">
        <v>856.27919800000006</v>
      </c>
      <c r="D314">
        <v>279.54596299999997</v>
      </c>
      <c r="E314">
        <v>390.18042500000001</v>
      </c>
      <c r="F314">
        <v>23.184349000000001</v>
      </c>
      <c r="G314">
        <v>69.092965000000007</v>
      </c>
      <c r="H314">
        <v>94.275496000000004</v>
      </c>
      <c r="I314">
        <v>0</v>
      </c>
      <c r="J314">
        <v>1503.556996</v>
      </c>
      <c r="K314">
        <v>1503.556996</v>
      </c>
      <c r="L314">
        <v>1403.7684959999999</v>
      </c>
      <c r="M314">
        <v>-99.788499999999999</v>
      </c>
      <c r="N314">
        <v>2792.8136669999999</v>
      </c>
      <c r="O314">
        <v>151.625596</v>
      </c>
      <c r="P314">
        <v>431.34146199999998</v>
      </c>
      <c r="Q314">
        <v>903.208799</v>
      </c>
      <c r="R314">
        <v>257.43489299999999</v>
      </c>
      <c r="S314">
        <v>456.91123299999998</v>
      </c>
      <c r="T314">
        <v>423.07184799999999</v>
      </c>
      <c r="U314">
        <v>426.65472899999997</v>
      </c>
      <c r="V314">
        <v>5152.6498609999999</v>
      </c>
    </row>
    <row r="315" spans="1:22" hidden="1" x14ac:dyDescent="0.2">
      <c r="A315">
        <v>45810</v>
      </c>
      <c r="B315" t="s">
        <v>345</v>
      </c>
      <c r="C315">
        <v>850.87764100000004</v>
      </c>
      <c r="D315">
        <v>278.24117100000001</v>
      </c>
      <c r="E315">
        <v>381.836544</v>
      </c>
      <c r="F315">
        <v>22.141449000000001</v>
      </c>
      <c r="G315">
        <v>69.620981</v>
      </c>
      <c r="H315">
        <v>99.037496000000004</v>
      </c>
      <c r="I315">
        <v>0</v>
      </c>
      <c r="J315">
        <v>1510.0949000000001</v>
      </c>
      <c r="K315">
        <v>1510.0949000000001</v>
      </c>
      <c r="L315">
        <v>1405.3914</v>
      </c>
      <c r="M315">
        <v>-104.70350000000001</v>
      </c>
      <c r="N315">
        <v>2791.2773200000001</v>
      </c>
      <c r="O315">
        <v>151.682096</v>
      </c>
      <c r="P315">
        <v>431.38801999999998</v>
      </c>
      <c r="Q315">
        <v>901.57910500000003</v>
      </c>
      <c r="R315">
        <v>257.48096099999998</v>
      </c>
      <c r="S315">
        <v>456.90023300000001</v>
      </c>
      <c r="T315">
        <v>423.02478000000002</v>
      </c>
      <c r="U315">
        <v>426.70308599999998</v>
      </c>
      <c r="V315">
        <v>5152.2498610000002</v>
      </c>
    </row>
    <row r="316" spans="1:22" hidden="1" x14ac:dyDescent="0.2">
      <c r="A316">
        <v>45811</v>
      </c>
      <c r="B316" t="s">
        <v>345</v>
      </c>
      <c r="C316">
        <v>859.94004500000005</v>
      </c>
      <c r="D316">
        <v>276.83649800000001</v>
      </c>
      <c r="E316">
        <v>389.92915199999999</v>
      </c>
      <c r="F316">
        <v>23.102098999999999</v>
      </c>
      <c r="G316">
        <v>70.495800000000003</v>
      </c>
      <c r="H316">
        <v>99.576496000000006</v>
      </c>
      <c r="I316">
        <v>0</v>
      </c>
      <c r="J316">
        <v>1502.8549</v>
      </c>
      <c r="K316">
        <v>1502.8549</v>
      </c>
      <c r="L316">
        <v>1407.2264</v>
      </c>
      <c r="M316">
        <v>-95.628500000000003</v>
      </c>
      <c r="N316">
        <v>2789.4549160000001</v>
      </c>
      <c r="O316">
        <v>151.69259600000001</v>
      </c>
      <c r="P316">
        <v>431.42302000000001</v>
      </c>
      <c r="Q316">
        <v>899.84074799999996</v>
      </c>
      <c r="R316">
        <v>257.72187500000001</v>
      </c>
      <c r="S316">
        <v>456.852733</v>
      </c>
      <c r="T316">
        <v>422.927775</v>
      </c>
      <c r="U316">
        <v>426.71804400000002</v>
      </c>
      <c r="V316">
        <v>5152.2498610000002</v>
      </c>
    </row>
    <row r="317" spans="1:22" hidden="1" x14ac:dyDescent="0.2">
      <c r="A317">
        <v>45812</v>
      </c>
      <c r="B317" t="s">
        <v>345</v>
      </c>
      <c r="C317">
        <v>873.96521000000007</v>
      </c>
      <c r="D317">
        <v>283.95515599999999</v>
      </c>
      <c r="E317">
        <v>398.43186700000001</v>
      </c>
      <c r="F317">
        <v>23.290054999999999</v>
      </c>
      <c r="G317">
        <v>71.779635999999996</v>
      </c>
      <c r="H317">
        <v>96.508495999999994</v>
      </c>
      <c r="I317">
        <v>0</v>
      </c>
      <c r="J317">
        <v>1488.9589000000001</v>
      </c>
      <c r="K317">
        <v>1488.9589000000001</v>
      </c>
      <c r="L317">
        <v>1408.7264</v>
      </c>
      <c r="M317">
        <v>-80.232500000000002</v>
      </c>
      <c r="N317">
        <v>2789.3257509999999</v>
      </c>
      <c r="O317">
        <v>152.10849099999999</v>
      </c>
      <c r="P317">
        <v>431.51531999999997</v>
      </c>
      <c r="Q317">
        <v>900.00485000000003</v>
      </c>
      <c r="R317">
        <v>258.13181200000002</v>
      </c>
      <c r="S317">
        <v>456.93073299999998</v>
      </c>
      <c r="T317">
        <v>422.945178</v>
      </c>
      <c r="U317">
        <v>425.82117899999997</v>
      </c>
      <c r="V317">
        <v>5152.2498610000002</v>
      </c>
    </row>
    <row r="318" spans="1:22" hidden="1" x14ac:dyDescent="0.2">
      <c r="A318">
        <v>45813</v>
      </c>
      <c r="B318" t="s">
        <v>345</v>
      </c>
      <c r="C318">
        <v>892.73604799999998</v>
      </c>
      <c r="D318">
        <v>281.11766699999998</v>
      </c>
      <c r="E318">
        <v>415.53657399999997</v>
      </c>
      <c r="F318">
        <v>25.179879</v>
      </c>
      <c r="G318">
        <v>77.006032000000005</v>
      </c>
      <c r="H318">
        <v>93.895895999999993</v>
      </c>
      <c r="I318">
        <v>0</v>
      </c>
      <c r="J318">
        <v>1484.541935</v>
      </c>
      <c r="K318">
        <v>1484.541935</v>
      </c>
      <c r="L318">
        <v>1410.864435</v>
      </c>
      <c r="M318">
        <v>-73.677499999999995</v>
      </c>
      <c r="N318">
        <v>2802.9718780000003</v>
      </c>
      <c r="O318">
        <v>152.64013700000001</v>
      </c>
      <c r="P318">
        <v>433.14605699999998</v>
      </c>
      <c r="Q318">
        <v>905.09883100000002</v>
      </c>
      <c r="R318">
        <v>258.097286</v>
      </c>
      <c r="S318">
        <v>460.74274200000002</v>
      </c>
      <c r="T318">
        <v>423.01948599999997</v>
      </c>
      <c r="U318">
        <v>428.32462500000003</v>
      </c>
      <c r="V318">
        <v>5180.2498610000002</v>
      </c>
    </row>
    <row r="319" spans="1:22" hidden="1" x14ac:dyDescent="0.2">
      <c r="A319">
        <v>45818</v>
      </c>
      <c r="B319" t="s">
        <v>345</v>
      </c>
      <c r="C319">
        <v>877.73801200000003</v>
      </c>
      <c r="D319">
        <v>284.63662900000003</v>
      </c>
      <c r="E319">
        <v>403.91892899999999</v>
      </c>
      <c r="F319">
        <v>23.847747999999999</v>
      </c>
      <c r="G319">
        <v>74.865809999999996</v>
      </c>
      <c r="H319">
        <v>90.468896000000001</v>
      </c>
      <c r="I319">
        <v>0</v>
      </c>
      <c r="J319">
        <v>1498.3459350000001</v>
      </c>
      <c r="K319">
        <v>1498.3459350000001</v>
      </c>
      <c r="L319">
        <v>1411.889435</v>
      </c>
      <c r="M319">
        <v>-86.456500000000005</v>
      </c>
      <c r="N319">
        <v>2804.1659140000002</v>
      </c>
      <c r="O319">
        <v>152.705434</v>
      </c>
      <c r="P319">
        <v>433.06923499999999</v>
      </c>
      <c r="Q319">
        <v>906.25419899999997</v>
      </c>
      <c r="R319">
        <v>257.56407799999999</v>
      </c>
      <c r="S319">
        <v>460.65074199999998</v>
      </c>
      <c r="T319">
        <v>423.115566</v>
      </c>
      <c r="U319">
        <v>428.37073800000002</v>
      </c>
      <c r="V319">
        <v>5180.2498610000002</v>
      </c>
    </row>
    <row r="320" spans="1:22" hidden="1" x14ac:dyDescent="0.2">
      <c r="A320">
        <v>45819</v>
      </c>
      <c r="B320" t="s">
        <v>345</v>
      </c>
      <c r="C320">
        <v>903.51847699999996</v>
      </c>
      <c r="D320">
        <v>289.75561499999998</v>
      </c>
      <c r="E320">
        <v>417.87168000000003</v>
      </c>
      <c r="F320">
        <v>24.079934999999999</v>
      </c>
      <c r="G320">
        <v>80.972714999999994</v>
      </c>
      <c r="H320">
        <v>90.838532000000001</v>
      </c>
      <c r="I320">
        <v>0</v>
      </c>
      <c r="J320">
        <v>1471.829935</v>
      </c>
      <c r="K320">
        <v>1471.829935</v>
      </c>
      <c r="L320">
        <v>1411.889435</v>
      </c>
      <c r="M320">
        <v>-59.9405</v>
      </c>
      <c r="N320">
        <v>2804.901449</v>
      </c>
      <c r="O320">
        <v>152.670514</v>
      </c>
      <c r="P320">
        <v>433.03170899999998</v>
      </c>
      <c r="Q320">
        <v>907.388465</v>
      </c>
      <c r="R320">
        <v>257.17304200000001</v>
      </c>
      <c r="S320">
        <v>460.49294500000002</v>
      </c>
      <c r="T320">
        <v>423.073778</v>
      </c>
      <c r="U320">
        <v>428.24403799999999</v>
      </c>
      <c r="V320">
        <v>5180.2498610000002</v>
      </c>
    </row>
    <row r="321" spans="1:22" hidden="1" x14ac:dyDescent="0.2">
      <c r="A321">
        <v>45820</v>
      </c>
      <c r="B321" t="s">
        <v>345</v>
      </c>
      <c r="C321">
        <v>915.04126099999996</v>
      </c>
      <c r="D321">
        <v>293.40845999999999</v>
      </c>
      <c r="E321">
        <v>425.79551700000002</v>
      </c>
      <c r="F321">
        <v>24.43638</v>
      </c>
      <c r="G321">
        <v>80.914372</v>
      </c>
      <c r="H321">
        <v>90.486531999999997</v>
      </c>
      <c r="I321">
        <v>0</v>
      </c>
      <c r="J321">
        <v>1459.7183640000001</v>
      </c>
      <c r="K321">
        <v>1459.7183640000001</v>
      </c>
      <c r="L321">
        <v>1411.9808640000001</v>
      </c>
      <c r="M321">
        <v>-47.737499999999997</v>
      </c>
      <c r="N321">
        <v>2804.4902360000001</v>
      </c>
      <c r="O321">
        <v>152.728014</v>
      </c>
      <c r="P321">
        <v>432.80786599999999</v>
      </c>
      <c r="Q321">
        <v>907.83398899999997</v>
      </c>
      <c r="R321">
        <v>257.14572199999998</v>
      </c>
      <c r="S321">
        <v>460.41494499999999</v>
      </c>
      <c r="T321">
        <v>423.05173400000001</v>
      </c>
      <c r="U321">
        <v>427.65368799999999</v>
      </c>
      <c r="V321">
        <v>5179.2498610000002</v>
      </c>
    </row>
    <row r="322" spans="1:22" hidden="1" x14ac:dyDescent="0.2">
      <c r="A322">
        <v>45821</v>
      </c>
      <c r="B322" t="s">
        <v>345</v>
      </c>
      <c r="C322">
        <v>925.74776199999997</v>
      </c>
      <c r="D322">
        <v>298.76131900000001</v>
      </c>
      <c r="E322">
        <v>430.37003800000002</v>
      </c>
      <c r="F322">
        <v>24.676549999999999</v>
      </c>
      <c r="G322">
        <v>80.607322999999994</v>
      </c>
      <c r="H322">
        <v>91.332532</v>
      </c>
      <c r="I322">
        <v>0</v>
      </c>
      <c r="J322">
        <v>1448.0933640000001</v>
      </c>
      <c r="K322">
        <v>1448.0933640000001</v>
      </c>
      <c r="L322">
        <v>1413.080864</v>
      </c>
      <c r="M322">
        <v>-35.012500000000003</v>
      </c>
      <c r="N322">
        <v>2805.408735</v>
      </c>
      <c r="O322">
        <v>152.53251399999999</v>
      </c>
      <c r="P322">
        <v>432.79036600000001</v>
      </c>
      <c r="Q322">
        <v>909.36409300000003</v>
      </c>
      <c r="R322">
        <v>257.14572199999998</v>
      </c>
      <c r="S322">
        <v>460.32894499999998</v>
      </c>
      <c r="T322">
        <v>422.82786900000002</v>
      </c>
      <c r="U322">
        <v>427.56494800000002</v>
      </c>
      <c r="V322">
        <v>5179.2498610000002</v>
      </c>
    </row>
    <row r="323" spans="1:22" hidden="1" x14ac:dyDescent="0.2">
      <c r="A323">
        <v>45824</v>
      </c>
      <c r="B323" t="s">
        <v>345</v>
      </c>
      <c r="C323">
        <v>853.71575299999995</v>
      </c>
      <c r="D323">
        <v>277.54990900000001</v>
      </c>
      <c r="E323">
        <v>404.49766099999999</v>
      </c>
      <c r="F323">
        <v>19.30818</v>
      </c>
      <c r="G323">
        <v>71.241755999999995</v>
      </c>
      <c r="H323">
        <v>81.118246999999997</v>
      </c>
      <c r="I323">
        <v>0</v>
      </c>
      <c r="J323">
        <v>1450.4103640000001</v>
      </c>
      <c r="K323">
        <v>1450.4103640000001</v>
      </c>
      <c r="L323">
        <v>1413.2308640000001</v>
      </c>
      <c r="M323">
        <v>-37.179499999999997</v>
      </c>
      <c r="N323">
        <v>2735.2255190000001</v>
      </c>
      <c r="O323">
        <v>143.42886899999999</v>
      </c>
      <c r="P323">
        <v>425.29206299999998</v>
      </c>
      <c r="Q323">
        <v>897.20668599999999</v>
      </c>
      <c r="R323">
        <v>255.02030199999999</v>
      </c>
      <c r="S323">
        <v>455.871894</v>
      </c>
      <c r="T323">
        <v>411.07574699999998</v>
      </c>
      <c r="U323">
        <v>402.35025999999999</v>
      </c>
      <c r="V323">
        <v>5039.3516359999994</v>
      </c>
    </row>
    <row r="324" spans="1:22" hidden="1" x14ac:dyDescent="0.2">
      <c r="A324">
        <v>45825</v>
      </c>
      <c r="B324" t="s">
        <v>345</v>
      </c>
      <c r="C324">
        <v>881.30190400000004</v>
      </c>
      <c r="D324">
        <v>287.29304100000002</v>
      </c>
      <c r="E324">
        <v>415.71722599999998</v>
      </c>
      <c r="F324">
        <v>21.803564000000001</v>
      </c>
      <c r="G324">
        <v>71.120626000000001</v>
      </c>
      <c r="H324">
        <v>85.367446999999999</v>
      </c>
      <c r="I324">
        <v>0</v>
      </c>
      <c r="J324">
        <v>1423.0088639999999</v>
      </c>
      <c r="K324">
        <v>1423.0088639999999</v>
      </c>
      <c r="L324">
        <v>1415.5208640000001</v>
      </c>
      <c r="M324">
        <v>-7.4880000000000004</v>
      </c>
      <c r="N324">
        <v>2735.040868</v>
      </c>
      <c r="O324">
        <v>143.27440799999999</v>
      </c>
      <c r="P324">
        <v>425.469763</v>
      </c>
      <c r="Q324">
        <v>897.07118200000002</v>
      </c>
      <c r="R324">
        <v>255.040627</v>
      </c>
      <c r="S324">
        <v>455.87841500000002</v>
      </c>
      <c r="T324">
        <v>411.092264</v>
      </c>
      <c r="U324">
        <v>402.25483600000001</v>
      </c>
      <c r="V324">
        <v>5039.3516359999994</v>
      </c>
    </row>
    <row r="325" spans="1:22" hidden="1" x14ac:dyDescent="0.2">
      <c r="A325">
        <v>45826</v>
      </c>
      <c r="B325" t="s">
        <v>345</v>
      </c>
      <c r="C325">
        <v>893.35198500000001</v>
      </c>
      <c r="D325">
        <v>296.53570100000002</v>
      </c>
      <c r="E325">
        <v>416.72633999999999</v>
      </c>
      <c r="F325">
        <v>23.527051</v>
      </c>
      <c r="G325">
        <v>69.122445999999997</v>
      </c>
      <c r="H325">
        <v>87.440447000000006</v>
      </c>
      <c r="I325">
        <v>0</v>
      </c>
      <c r="J325">
        <v>1411.794864</v>
      </c>
      <c r="K325">
        <v>1411.794864</v>
      </c>
      <c r="L325">
        <v>1417.1708639999999</v>
      </c>
      <c r="M325">
        <v>5.3760000000000003</v>
      </c>
      <c r="N325">
        <v>2734.2047870000006</v>
      </c>
      <c r="O325">
        <v>143.121408</v>
      </c>
      <c r="P325">
        <v>425.60906299999999</v>
      </c>
      <c r="Q325">
        <v>897.27543700000001</v>
      </c>
      <c r="R325">
        <v>254.87562700000001</v>
      </c>
      <c r="S325">
        <v>455.84931399999999</v>
      </c>
      <c r="T325">
        <v>411.29426699999999</v>
      </c>
      <c r="U325">
        <v>401.05529799999999</v>
      </c>
      <c r="V325">
        <v>5039.3516360000003</v>
      </c>
    </row>
    <row r="326" spans="1:22" hidden="1" x14ac:dyDescent="0.2">
      <c r="A326">
        <v>45827</v>
      </c>
      <c r="B326" t="s">
        <v>345</v>
      </c>
      <c r="C326">
        <v>902.79282499999999</v>
      </c>
      <c r="D326">
        <v>296.90651500000001</v>
      </c>
      <c r="E326">
        <v>428.83992499999999</v>
      </c>
      <c r="F326">
        <v>23.444616</v>
      </c>
      <c r="G326">
        <v>68.103322000000006</v>
      </c>
      <c r="H326">
        <v>85.498446999999999</v>
      </c>
      <c r="I326">
        <v>0</v>
      </c>
      <c r="J326">
        <v>1420.1491799999999</v>
      </c>
      <c r="K326">
        <v>1420.1491799999999</v>
      </c>
      <c r="L326">
        <v>1419.6871799999999</v>
      </c>
      <c r="M326">
        <v>-0.46200000000000002</v>
      </c>
      <c r="N326">
        <v>2746.4096309999995</v>
      </c>
      <c r="O326">
        <v>144.05969899999999</v>
      </c>
      <c r="P326">
        <v>427.81234699999999</v>
      </c>
      <c r="Q326">
        <v>899.55083300000001</v>
      </c>
      <c r="R326">
        <v>254.87439800000001</v>
      </c>
      <c r="S326">
        <v>459.08226500000001</v>
      </c>
      <c r="T326">
        <v>411.68893200000002</v>
      </c>
      <c r="U326">
        <v>404.21555499999999</v>
      </c>
      <c r="V326">
        <v>5069.3516359999994</v>
      </c>
    </row>
    <row r="327" spans="1:22" hidden="1" x14ac:dyDescent="0.2">
      <c r="A327">
        <v>45828</v>
      </c>
      <c r="B327" t="s">
        <v>345</v>
      </c>
      <c r="C327">
        <v>898.73277300000007</v>
      </c>
      <c r="D327">
        <v>293.351383</v>
      </c>
      <c r="E327">
        <v>428.45327300000002</v>
      </c>
      <c r="F327">
        <v>25.297201999999999</v>
      </c>
      <c r="G327">
        <v>66.463468000000006</v>
      </c>
      <c r="H327">
        <v>85.167446999999996</v>
      </c>
      <c r="I327">
        <v>0</v>
      </c>
      <c r="J327">
        <v>1423.3411799999999</v>
      </c>
      <c r="K327">
        <v>1423.3411799999999</v>
      </c>
      <c r="L327">
        <v>1420.4671800000001</v>
      </c>
      <c r="M327">
        <v>-2.8740000000000001</v>
      </c>
      <c r="N327">
        <v>2747.2776829999998</v>
      </c>
      <c r="O327">
        <v>144.06994900000001</v>
      </c>
      <c r="P327">
        <v>427.19757499999997</v>
      </c>
      <c r="Q327">
        <v>900.86614399999996</v>
      </c>
      <c r="R327">
        <v>255.38525200000001</v>
      </c>
      <c r="S327">
        <v>459.50582300000002</v>
      </c>
      <c r="T327">
        <v>412.03610200000003</v>
      </c>
      <c r="U327">
        <v>403.60208999999998</v>
      </c>
      <c r="V327">
        <v>5069.3516359999994</v>
      </c>
    </row>
    <row r="328" spans="1:22" hidden="1" x14ac:dyDescent="0.2">
      <c r="A328">
        <v>45831</v>
      </c>
      <c r="B328" t="s">
        <v>345</v>
      </c>
      <c r="C328">
        <v>908.23434800000007</v>
      </c>
      <c r="D328">
        <v>302.74537099999998</v>
      </c>
      <c r="E328">
        <v>424.062208</v>
      </c>
      <c r="F328">
        <v>26.329048</v>
      </c>
      <c r="G328">
        <v>65.870273999999995</v>
      </c>
      <c r="H328">
        <v>89.227446999999998</v>
      </c>
      <c r="I328">
        <v>0</v>
      </c>
      <c r="J328">
        <v>1415.82268</v>
      </c>
      <c r="K328">
        <v>1415.82268</v>
      </c>
      <c r="L328">
        <v>1421.62618</v>
      </c>
      <c r="M328">
        <v>5.8034999999999997</v>
      </c>
      <c r="N328">
        <v>2745.2946080000002</v>
      </c>
      <c r="O328">
        <v>143.949421</v>
      </c>
      <c r="P328">
        <v>427.11067500000001</v>
      </c>
      <c r="Q328">
        <v>898.86531000000002</v>
      </c>
      <c r="R328">
        <v>255.38525200000001</v>
      </c>
      <c r="S328">
        <v>459.55422299999998</v>
      </c>
      <c r="T328">
        <v>412.23726599999998</v>
      </c>
      <c r="U328">
        <v>403.57771300000002</v>
      </c>
      <c r="V328">
        <v>5069.3516360000003</v>
      </c>
    </row>
    <row r="329" spans="1:22" hidden="1" x14ac:dyDescent="0.2">
      <c r="A329">
        <v>45832</v>
      </c>
      <c r="B329" t="s">
        <v>345</v>
      </c>
      <c r="C329">
        <v>900.91822000000002</v>
      </c>
      <c r="D329">
        <v>295.92299700000001</v>
      </c>
      <c r="E329">
        <v>419.92701199999999</v>
      </c>
      <c r="F329">
        <v>26.394362000000001</v>
      </c>
      <c r="G329">
        <v>68.021401999999995</v>
      </c>
      <c r="H329">
        <v>90.652446999999995</v>
      </c>
      <c r="I329">
        <v>0</v>
      </c>
      <c r="J329">
        <v>1425.28368</v>
      </c>
      <c r="K329">
        <v>1425.28368</v>
      </c>
      <c r="L329">
        <v>1422.37618</v>
      </c>
      <c r="M329">
        <v>-2.9075000000000002</v>
      </c>
      <c r="N329">
        <v>2743.1497359999998</v>
      </c>
      <c r="O329">
        <v>143.87632099999999</v>
      </c>
      <c r="P329">
        <v>427.61487099999999</v>
      </c>
      <c r="Q329">
        <v>895.87316099999998</v>
      </c>
      <c r="R329">
        <v>254.48325199999999</v>
      </c>
      <c r="S329">
        <v>459.534223</v>
      </c>
      <c r="T329">
        <v>412.46314699999999</v>
      </c>
      <c r="U329">
        <v>403.78801299999998</v>
      </c>
      <c r="V329">
        <v>5069.3516359999994</v>
      </c>
    </row>
    <row r="330" spans="1:22" hidden="1" x14ac:dyDescent="0.2">
      <c r="A330">
        <v>45833</v>
      </c>
      <c r="B330" t="s">
        <v>345</v>
      </c>
      <c r="C330">
        <v>885.31085699999994</v>
      </c>
      <c r="D330">
        <v>297.58725399999997</v>
      </c>
      <c r="E330">
        <v>409.51302399999997</v>
      </c>
      <c r="F330">
        <v>27.068563000000001</v>
      </c>
      <c r="G330">
        <v>65.800068999999993</v>
      </c>
      <c r="H330">
        <v>85.341947000000005</v>
      </c>
      <c r="I330">
        <v>0</v>
      </c>
      <c r="J330">
        <v>1441.9156800000001</v>
      </c>
      <c r="K330">
        <v>1441.9156800000001</v>
      </c>
      <c r="L330">
        <v>1424.3711800000001</v>
      </c>
      <c r="M330">
        <v>-17.544499999999999</v>
      </c>
      <c r="N330">
        <v>2742.1250989999999</v>
      </c>
      <c r="O330">
        <v>143.478871</v>
      </c>
      <c r="P330">
        <v>427.76807100000002</v>
      </c>
      <c r="Q330">
        <v>895.68667700000003</v>
      </c>
      <c r="R330">
        <v>255.32055399999999</v>
      </c>
      <c r="S330">
        <v>459.05103800000001</v>
      </c>
      <c r="T330">
        <v>412.27981399999999</v>
      </c>
      <c r="U330">
        <v>403.86062800000002</v>
      </c>
      <c r="V330">
        <v>5069.3516359999994</v>
      </c>
    </row>
    <row r="331" spans="1:22" hidden="1" x14ac:dyDescent="0.2">
      <c r="A331">
        <v>45834</v>
      </c>
      <c r="B331" t="s">
        <v>345</v>
      </c>
      <c r="C331">
        <v>899.60842300000013</v>
      </c>
      <c r="D331">
        <v>300.13509499999998</v>
      </c>
      <c r="E331">
        <v>419.55071600000002</v>
      </c>
      <c r="F331">
        <v>26.988737</v>
      </c>
      <c r="G331">
        <v>69.414928000000003</v>
      </c>
      <c r="H331">
        <v>83.518946999999997</v>
      </c>
      <c r="I331">
        <v>0</v>
      </c>
      <c r="J331">
        <v>1426.8006800000001</v>
      </c>
      <c r="K331">
        <v>1426.8006800000001</v>
      </c>
      <c r="L331">
        <v>1424.3711800000001</v>
      </c>
      <c r="M331">
        <v>-2.4295</v>
      </c>
      <c r="N331">
        <v>2742.9425330000004</v>
      </c>
      <c r="O331">
        <v>142.60237100000001</v>
      </c>
      <c r="P331">
        <v>427.76617099999999</v>
      </c>
      <c r="Q331">
        <v>894.769813</v>
      </c>
      <c r="R331">
        <v>254.51855399999999</v>
      </c>
      <c r="S331">
        <v>459.086726</v>
      </c>
      <c r="T331">
        <v>412.35790200000002</v>
      </c>
      <c r="U331">
        <v>406.35955000000001</v>
      </c>
      <c r="V331">
        <v>5069.3516360000003</v>
      </c>
    </row>
    <row r="332" spans="1:22" hidden="1" x14ac:dyDescent="0.2">
      <c r="A332">
        <v>45838</v>
      </c>
      <c r="B332" t="s">
        <v>345</v>
      </c>
      <c r="C332">
        <v>907.21227400000009</v>
      </c>
      <c r="D332">
        <v>315.92801200000002</v>
      </c>
      <c r="E332">
        <v>409.44993199999999</v>
      </c>
      <c r="F332">
        <v>25.667860999999998</v>
      </c>
      <c r="G332">
        <v>70.961721999999995</v>
      </c>
      <c r="H332">
        <v>85.204746999999998</v>
      </c>
      <c r="I332">
        <v>0</v>
      </c>
      <c r="J332">
        <v>1419.3636799999999</v>
      </c>
      <c r="K332">
        <v>1419.3636799999999</v>
      </c>
      <c r="L332">
        <v>1424.3711800000001</v>
      </c>
      <c r="M332">
        <v>5.0075000000000003</v>
      </c>
      <c r="N332">
        <v>2742.7756820000004</v>
      </c>
      <c r="O332">
        <v>142.01501999999999</v>
      </c>
      <c r="P332">
        <v>427.73257100000001</v>
      </c>
      <c r="Q332">
        <v>895.27694799999995</v>
      </c>
      <c r="R332">
        <v>252.26945699999999</v>
      </c>
      <c r="S332">
        <v>459.02772599999997</v>
      </c>
      <c r="T332">
        <v>412.31310300000001</v>
      </c>
      <c r="U332">
        <v>406.41031400000003</v>
      </c>
      <c r="V332">
        <v>5069.3516360000003</v>
      </c>
    </row>
    <row r="333" spans="1:22" hidden="1" x14ac:dyDescent="0.2">
      <c r="A333">
        <v>45839</v>
      </c>
      <c r="B333" t="s">
        <v>345</v>
      </c>
      <c r="C333">
        <v>913.18626099999994</v>
      </c>
      <c r="D333">
        <v>322.59092299999998</v>
      </c>
      <c r="E333">
        <v>410.92590200000001</v>
      </c>
      <c r="F333">
        <v>24.795324999999998</v>
      </c>
      <c r="G333">
        <v>69.029364000000001</v>
      </c>
      <c r="H333">
        <v>85.844746999999998</v>
      </c>
      <c r="I333">
        <v>0</v>
      </c>
      <c r="J333">
        <v>1414.18668</v>
      </c>
      <c r="K333">
        <v>1414.18668</v>
      </c>
      <c r="L333">
        <v>1424.3711800000001</v>
      </c>
      <c r="M333">
        <v>10.1845</v>
      </c>
      <c r="N333">
        <v>2741.9786949999998</v>
      </c>
      <c r="O333">
        <v>141.91209499999999</v>
      </c>
      <c r="P333">
        <v>427.65527100000003</v>
      </c>
      <c r="Q333">
        <v>894.76868300000001</v>
      </c>
      <c r="R333">
        <v>252.265457</v>
      </c>
      <c r="S333">
        <v>459.00572599999998</v>
      </c>
      <c r="T333">
        <v>412.35956599999997</v>
      </c>
      <c r="U333">
        <v>406.277354</v>
      </c>
      <c r="V333">
        <v>5069.3516359999994</v>
      </c>
    </row>
    <row r="334" spans="1:22" hidden="1" x14ac:dyDescent="0.2">
      <c r="A334">
        <v>45840</v>
      </c>
      <c r="B334" t="s">
        <v>345</v>
      </c>
      <c r="C334">
        <v>933.45267400000012</v>
      </c>
      <c r="D334">
        <v>334.42621000000003</v>
      </c>
      <c r="E334">
        <v>419.14671399999997</v>
      </c>
      <c r="F334">
        <v>24.723645000000001</v>
      </c>
      <c r="G334">
        <v>69.057357999999994</v>
      </c>
      <c r="H334">
        <v>86.098747000000003</v>
      </c>
      <c r="I334">
        <v>0</v>
      </c>
      <c r="J334">
        <v>1391.83968</v>
      </c>
      <c r="K334">
        <v>1391.83968</v>
      </c>
      <c r="L334">
        <v>1424.67118</v>
      </c>
      <c r="M334">
        <v>32.831499999999998</v>
      </c>
      <c r="N334">
        <v>2744.0592820000002</v>
      </c>
      <c r="O334">
        <v>141.96983</v>
      </c>
      <c r="P334">
        <v>427.56673599999999</v>
      </c>
      <c r="Q334">
        <v>896.812725</v>
      </c>
      <c r="R334">
        <v>256.29837199999997</v>
      </c>
      <c r="S334">
        <v>458.99222600000002</v>
      </c>
      <c r="T334">
        <v>412.34263900000002</v>
      </c>
      <c r="U334">
        <v>406.37512600000002</v>
      </c>
      <c r="V334">
        <v>5069.3516360000003</v>
      </c>
    </row>
    <row r="335" spans="1:22" hidden="1" x14ac:dyDescent="0.2">
      <c r="A335">
        <v>45841</v>
      </c>
      <c r="B335" t="s">
        <v>345</v>
      </c>
      <c r="C335">
        <v>976.09296799999993</v>
      </c>
      <c r="D335">
        <v>357.42713199999997</v>
      </c>
      <c r="E335">
        <v>430.61922199999998</v>
      </c>
      <c r="F335">
        <v>25.347842</v>
      </c>
      <c r="G335">
        <v>72.309365999999997</v>
      </c>
      <c r="H335">
        <v>90.389405999999994</v>
      </c>
      <c r="I335">
        <v>0</v>
      </c>
      <c r="J335">
        <v>1372.5496869999999</v>
      </c>
      <c r="K335">
        <v>1372.5496869999999</v>
      </c>
      <c r="L335">
        <v>1425.948187</v>
      </c>
      <c r="M335">
        <v>53.398499999999999</v>
      </c>
      <c r="N335">
        <v>2752.7089809999998</v>
      </c>
      <c r="O335">
        <v>142.793915</v>
      </c>
      <c r="P335">
        <v>428.46029299999998</v>
      </c>
      <c r="Q335">
        <v>906.29365800000005</v>
      </c>
      <c r="R335">
        <v>258.22232700000001</v>
      </c>
      <c r="S335">
        <v>459.30502999999999</v>
      </c>
      <c r="T335">
        <v>412.28075000000001</v>
      </c>
      <c r="U335">
        <v>403.575335</v>
      </c>
      <c r="V335">
        <v>5101.3516359999994</v>
      </c>
    </row>
    <row r="336" spans="1:22" hidden="1" x14ac:dyDescent="0.2">
      <c r="A336">
        <v>45842</v>
      </c>
      <c r="B336" t="s">
        <v>345</v>
      </c>
      <c r="C336">
        <v>986.18436899999995</v>
      </c>
      <c r="D336">
        <v>358.92456800000002</v>
      </c>
      <c r="E336">
        <v>439.44994700000001</v>
      </c>
      <c r="F336">
        <v>26.024208999999999</v>
      </c>
      <c r="G336">
        <v>69.298238999999995</v>
      </c>
      <c r="H336">
        <v>92.487405999999993</v>
      </c>
      <c r="I336">
        <v>0</v>
      </c>
      <c r="J336">
        <v>1361.509687</v>
      </c>
      <c r="K336">
        <v>1361.509687</v>
      </c>
      <c r="L336">
        <v>1426.763187</v>
      </c>
      <c r="M336">
        <v>65.253500000000003</v>
      </c>
      <c r="N336">
        <v>2753.6575800000001</v>
      </c>
      <c r="O336">
        <v>142.65048100000001</v>
      </c>
      <c r="P336">
        <v>428.26459299999999</v>
      </c>
      <c r="Q336">
        <v>907.57151199999998</v>
      </c>
      <c r="R336">
        <v>258.22432700000002</v>
      </c>
      <c r="S336">
        <v>459.30903000000001</v>
      </c>
      <c r="T336">
        <v>412.23215499999998</v>
      </c>
      <c r="U336">
        <v>403.62980900000002</v>
      </c>
      <c r="V336">
        <v>5101.3516359999994</v>
      </c>
    </row>
    <row r="337" spans="1:22" hidden="1" x14ac:dyDescent="0.2">
      <c r="A337">
        <v>45845</v>
      </c>
      <c r="B337" t="s">
        <v>345</v>
      </c>
      <c r="C337">
        <v>979.46331500000019</v>
      </c>
      <c r="D337">
        <v>361.34471000000002</v>
      </c>
      <c r="E337">
        <v>435.78934600000002</v>
      </c>
      <c r="F337">
        <v>24.731321999999999</v>
      </c>
      <c r="G337">
        <v>66.018530999999996</v>
      </c>
      <c r="H337">
        <v>91.579406000000006</v>
      </c>
      <c r="I337">
        <v>0</v>
      </c>
      <c r="J337">
        <v>1364.9586870000001</v>
      </c>
      <c r="K337">
        <v>1364.9586870000001</v>
      </c>
      <c r="L337">
        <v>1426.763187</v>
      </c>
      <c r="M337">
        <v>61.804499999999997</v>
      </c>
      <c r="N337">
        <v>2756.9296339999996</v>
      </c>
      <c r="O337">
        <v>142.722981</v>
      </c>
      <c r="P337">
        <v>427.47159299999998</v>
      </c>
      <c r="Q337">
        <v>912.30791599999998</v>
      </c>
      <c r="R337">
        <v>258.46932700000002</v>
      </c>
      <c r="S337">
        <v>459.19478700000002</v>
      </c>
      <c r="T337">
        <v>412.07047999999998</v>
      </c>
      <c r="U337">
        <v>403.161877</v>
      </c>
      <c r="V337">
        <v>5101.3516359999994</v>
      </c>
    </row>
    <row r="338" spans="1:22" hidden="1" x14ac:dyDescent="0.2">
      <c r="A338">
        <v>45846</v>
      </c>
      <c r="B338" t="s">
        <v>345</v>
      </c>
      <c r="C338">
        <v>982.46156300000007</v>
      </c>
      <c r="D338">
        <v>357.55260299999998</v>
      </c>
      <c r="E338">
        <v>439.781364</v>
      </c>
      <c r="F338">
        <v>26.542812999999999</v>
      </c>
      <c r="G338">
        <v>67.023376999999996</v>
      </c>
      <c r="H338">
        <v>91.561406000000005</v>
      </c>
      <c r="I338">
        <v>0</v>
      </c>
      <c r="J338">
        <v>1362.6946869999999</v>
      </c>
      <c r="K338">
        <v>1362.6946869999999</v>
      </c>
      <c r="L338">
        <v>1426.948187</v>
      </c>
      <c r="M338">
        <v>64.253500000000003</v>
      </c>
      <c r="N338">
        <v>2756.1953860000003</v>
      </c>
      <c r="O338">
        <v>142.643281</v>
      </c>
      <c r="P338">
        <v>427.177393</v>
      </c>
      <c r="Q338">
        <v>912.36845700000003</v>
      </c>
      <c r="R338">
        <v>258.46432700000003</v>
      </c>
      <c r="S338">
        <v>459.02378700000003</v>
      </c>
      <c r="T338">
        <v>411.80561599999999</v>
      </c>
      <c r="U338">
        <v>403.176852</v>
      </c>
      <c r="V338">
        <v>5101.3516360000003</v>
      </c>
    </row>
    <row r="339" spans="1:22" hidden="1" x14ac:dyDescent="0.2">
      <c r="A339">
        <v>45847</v>
      </c>
      <c r="B339" t="s">
        <v>345</v>
      </c>
      <c r="C339">
        <v>979.81248800000014</v>
      </c>
      <c r="D339">
        <v>361.15007000000003</v>
      </c>
      <c r="E339">
        <v>437.096296</v>
      </c>
      <c r="F339">
        <v>25.370087000000002</v>
      </c>
      <c r="G339">
        <v>65.971628999999993</v>
      </c>
      <c r="H339">
        <v>90.224406000000002</v>
      </c>
      <c r="I339">
        <v>0</v>
      </c>
      <c r="J339">
        <v>1365.7036869999999</v>
      </c>
      <c r="K339">
        <v>1365.7036869999999</v>
      </c>
      <c r="L339">
        <v>1427.2481869999999</v>
      </c>
      <c r="M339">
        <v>61.544499999999999</v>
      </c>
      <c r="N339">
        <v>2755.8354610000001</v>
      </c>
      <c r="O339">
        <v>142.68828099999999</v>
      </c>
      <c r="P339">
        <v>427.21139299999999</v>
      </c>
      <c r="Q339">
        <v>912.21746299999995</v>
      </c>
      <c r="R339">
        <v>257.11632700000001</v>
      </c>
      <c r="S339">
        <v>458.91984600000001</v>
      </c>
      <c r="T339">
        <v>411.668564</v>
      </c>
      <c r="U339">
        <v>403.12991399999999</v>
      </c>
      <c r="V339">
        <v>5101.3516360000003</v>
      </c>
    </row>
    <row r="340" spans="1:22" hidden="1" x14ac:dyDescent="0.2">
      <c r="A340">
        <v>45848</v>
      </c>
      <c r="B340" t="s">
        <v>345</v>
      </c>
      <c r="C340">
        <v>971.33049000000005</v>
      </c>
      <c r="D340">
        <v>351.43363199999999</v>
      </c>
      <c r="E340">
        <v>440.573916</v>
      </c>
      <c r="F340">
        <v>25.307955</v>
      </c>
      <c r="G340">
        <v>65.312081000000006</v>
      </c>
      <c r="H340">
        <v>88.702905999999999</v>
      </c>
      <c r="I340">
        <v>0</v>
      </c>
      <c r="J340">
        <v>1373.0226700000001</v>
      </c>
      <c r="K340">
        <v>1373.0226700000001</v>
      </c>
      <c r="L340">
        <v>1427.9651699999999</v>
      </c>
      <c r="M340">
        <v>54.942500000000003</v>
      </c>
      <c r="N340">
        <v>2755.9984760000002</v>
      </c>
      <c r="O340">
        <v>142.585712</v>
      </c>
      <c r="P340">
        <v>427.16143499999998</v>
      </c>
      <c r="Q340">
        <v>911.19815400000005</v>
      </c>
      <c r="R340">
        <v>256.16206</v>
      </c>
      <c r="S340">
        <v>458.97884599999998</v>
      </c>
      <c r="T340">
        <v>411.58837699999998</v>
      </c>
      <c r="U340">
        <v>404.485952</v>
      </c>
      <c r="V340">
        <v>5100.3516360000003</v>
      </c>
    </row>
    <row r="341" spans="1:22" hidden="1" x14ac:dyDescent="0.2">
      <c r="A341">
        <v>45849</v>
      </c>
      <c r="B341" t="s">
        <v>345</v>
      </c>
      <c r="C341">
        <v>972.17793499999993</v>
      </c>
      <c r="D341">
        <v>351.26647500000001</v>
      </c>
      <c r="E341">
        <v>439.81032900000002</v>
      </c>
      <c r="F341">
        <v>26.486816999999999</v>
      </c>
      <c r="G341">
        <v>65.646407999999994</v>
      </c>
      <c r="H341">
        <v>88.967905999999999</v>
      </c>
      <c r="I341">
        <v>0</v>
      </c>
      <c r="J341">
        <v>1374.6276700000001</v>
      </c>
      <c r="K341">
        <v>1374.6276700000001</v>
      </c>
      <c r="L341">
        <v>1428.48017</v>
      </c>
      <c r="M341">
        <v>53.852499999999999</v>
      </c>
      <c r="N341">
        <v>2753.5460310000003</v>
      </c>
      <c r="O341">
        <v>142.77388500000001</v>
      </c>
      <c r="P341">
        <v>427.12237599999997</v>
      </c>
      <c r="Q341">
        <v>908.751712</v>
      </c>
      <c r="R341">
        <v>252.63806</v>
      </c>
      <c r="S341">
        <v>458.96352400000001</v>
      </c>
      <c r="T341">
        <v>411.29668400000003</v>
      </c>
      <c r="U341">
        <v>404.63785000000001</v>
      </c>
      <c r="V341">
        <v>5100.3516360000003</v>
      </c>
    </row>
    <row r="342" spans="1:22" hidden="1" x14ac:dyDescent="0.2">
      <c r="A342">
        <v>45852</v>
      </c>
      <c r="B342" t="s">
        <v>345</v>
      </c>
      <c r="C342">
        <v>973.18301400000018</v>
      </c>
      <c r="D342">
        <v>353.83222799999999</v>
      </c>
      <c r="E342">
        <v>442.73803700000002</v>
      </c>
      <c r="F342">
        <v>25.555963999999999</v>
      </c>
      <c r="G342">
        <v>65.010879000000003</v>
      </c>
      <c r="H342">
        <v>86.045906000000002</v>
      </c>
      <c r="I342">
        <v>0</v>
      </c>
      <c r="J342">
        <v>1374.2236700000001</v>
      </c>
      <c r="K342">
        <v>1374.2236700000001</v>
      </c>
      <c r="L342">
        <v>1428.48017</v>
      </c>
      <c r="M342">
        <v>54.256500000000003</v>
      </c>
      <c r="N342">
        <v>2752.9449519999998</v>
      </c>
      <c r="O342">
        <v>142.79721499999999</v>
      </c>
      <c r="P342">
        <v>426.91737599999999</v>
      </c>
      <c r="Q342">
        <v>908.75949800000001</v>
      </c>
      <c r="R342">
        <v>252.57799</v>
      </c>
      <c r="S342">
        <v>458.894024</v>
      </c>
      <c r="T342">
        <v>411.13771500000001</v>
      </c>
      <c r="U342">
        <v>404.43912399999999</v>
      </c>
      <c r="V342">
        <v>5100.3516360000003</v>
      </c>
    </row>
    <row r="343" spans="1:22" hidden="1" x14ac:dyDescent="0.2">
      <c r="A343">
        <v>45853</v>
      </c>
      <c r="B343" t="s">
        <v>345</v>
      </c>
      <c r="C343">
        <v>979.30053500000008</v>
      </c>
      <c r="D343">
        <v>351.580962</v>
      </c>
      <c r="E343">
        <v>450.26725199999998</v>
      </c>
      <c r="F343">
        <v>25.456256</v>
      </c>
      <c r="G343">
        <v>67.305159000000003</v>
      </c>
      <c r="H343">
        <v>84.690905999999998</v>
      </c>
      <c r="I343">
        <v>0</v>
      </c>
      <c r="J343">
        <v>1368.8596700000001</v>
      </c>
      <c r="K343">
        <v>1368.8596700000001</v>
      </c>
      <c r="L343">
        <v>1429.0251699999999</v>
      </c>
      <c r="M343">
        <v>60.165500000000002</v>
      </c>
      <c r="N343">
        <v>2752.1914310000002</v>
      </c>
      <c r="O343">
        <v>142.926275</v>
      </c>
      <c r="P343">
        <v>426.94777599999998</v>
      </c>
      <c r="Q343">
        <v>907.74205800000004</v>
      </c>
      <c r="R343">
        <v>252.72312700000001</v>
      </c>
      <c r="S343">
        <v>458.858024</v>
      </c>
      <c r="T343">
        <v>411.21219300000001</v>
      </c>
      <c r="U343">
        <v>404.50510500000001</v>
      </c>
      <c r="V343">
        <v>5100.3516360000003</v>
      </c>
    </row>
    <row r="344" spans="1:22" hidden="1" x14ac:dyDescent="0.2">
      <c r="A344">
        <v>45854</v>
      </c>
      <c r="B344" t="s">
        <v>345</v>
      </c>
      <c r="C344">
        <v>969.25406000000009</v>
      </c>
      <c r="D344">
        <v>341.429418</v>
      </c>
      <c r="E344">
        <v>452.83762100000001</v>
      </c>
      <c r="F344">
        <v>24.878042000000001</v>
      </c>
      <c r="G344">
        <v>64.369923</v>
      </c>
      <c r="H344">
        <v>85.739056000000005</v>
      </c>
      <c r="I344">
        <v>0</v>
      </c>
      <c r="J344">
        <v>1379.4090699999999</v>
      </c>
      <c r="K344">
        <v>1379.4090699999999</v>
      </c>
      <c r="L344">
        <v>1430.0151699999999</v>
      </c>
      <c r="M344">
        <v>50.606099999999998</v>
      </c>
      <c r="N344">
        <v>2751.688506</v>
      </c>
      <c r="O344">
        <v>142.742075</v>
      </c>
      <c r="P344">
        <v>426.889115</v>
      </c>
      <c r="Q344">
        <v>907.64072199999998</v>
      </c>
      <c r="R344">
        <v>252.763127</v>
      </c>
      <c r="S344">
        <v>458.88402400000001</v>
      </c>
      <c r="T344">
        <v>410.943624</v>
      </c>
      <c r="U344">
        <v>404.58894600000002</v>
      </c>
      <c r="V344">
        <v>5100.3516359999994</v>
      </c>
    </row>
    <row r="345" spans="1:22" hidden="1" x14ac:dyDescent="0.2">
      <c r="A345">
        <v>45855</v>
      </c>
      <c r="B345" t="s">
        <v>345</v>
      </c>
      <c r="C345">
        <v>968.29337599999997</v>
      </c>
      <c r="D345">
        <v>335.86293999999998</v>
      </c>
      <c r="E345">
        <v>453.92516000000001</v>
      </c>
      <c r="F345">
        <v>23.994261999999999</v>
      </c>
      <c r="G345">
        <v>68.376458999999997</v>
      </c>
      <c r="H345">
        <v>86.134555000000006</v>
      </c>
      <c r="I345">
        <v>0</v>
      </c>
      <c r="J345">
        <v>1394.5535669999999</v>
      </c>
      <c r="K345">
        <v>1394.5535669999999</v>
      </c>
      <c r="L345">
        <v>1431.7346669999999</v>
      </c>
      <c r="M345">
        <v>37.181100000000001</v>
      </c>
      <c r="N345">
        <v>2769.5046929999999</v>
      </c>
      <c r="O345">
        <v>145.70867100000001</v>
      </c>
      <c r="P345">
        <v>429.331637</v>
      </c>
      <c r="Q345">
        <v>911.48442499999999</v>
      </c>
      <c r="R345">
        <v>250.184404</v>
      </c>
      <c r="S345">
        <v>464.55417899999998</v>
      </c>
      <c r="T345">
        <v>411.00407100000001</v>
      </c>
      <c r="U345">
        <v>407.42171000000002</v>
      </c>
      <c r="V345">
        <v>5132.3516359999994</v>
      </c>
    </row>
    <row r="346" spans="1:22" hidden="1" x14ac:dyDescent="0.2">
      <c r="A346">
        <v>45856</v>
      </c>
      <c r="B346" t="s">
        <v>345</v>
      </c>
      <c r="C346">
        <v>966.27147400000001</v>
      </c>
      <c r="D346">
        <v>329.92009899999999</v>
      </c>
      <c r="E346">
        <v>455.35037999999997</v>
      </c>
      <c r="F346">
        <v>25.055766999999999</v>
      </c>
      <c r="G346">
        <v>67.745672999999996</v>
      </c>
      <c r="H346">
        <v>88.199555000000004</v>
      </c>
      <c r="I346">
        <v>0</v>
      </c>
      <c r="J346">
        <v>1399.368567</v>
      </c>
      <c r="K346">
        <v>1399.368567</v>
      </c>
      <c r="L346">
        <v>1432.1596669999999</v>
      </c>
      <c r="M346">
        <v>32.7911</v>
      </c>
      <c r="N346">
        <v>2766.7115949999998</v>
      </c>
      <c r="O346">
        <v>145.72656699999999</v>
      </c>
      <c r="P346">
        <v>429.48828400000002</v>
      </c>
      <c r="Q346">
        <v>908.39296899999999</v>
      </c>
      <c r="R346">
        <v>247.68191200000001</v>
      </c>
      <c r="S346">
        <v>464.63189</v>
      </c>
      <c r="T346">
        <v>410.99268799999999</v>
      </c>
      <c r="U346">
        <v>407.479197</v>
      </c>
      <c r="V346">
        <v>5132.3516359999994</v>
      </c>
    </row>
    <row r="347" spans="1:22" hidden="1" x14ac:dyDescent="0.2">
      <c r="A347">
        <v>45859</v>
      </c>
      <c r="B347" t="s">
        <v>345</v>
      </c>
      <c r="C347">
        <v>980.68961299999989</v>
      </c>
      <c r="D347">
        <v>340.93197800000002</v>
      </c>
      <c r="E347">
        <v>461.55453199999999</v>
      </c>
      <c r="F347">
        <v>25.013517</v>
      </c>
      <c r="G347">
        <v>65.915030999999999</v>
      </c>
      <c r="H347">
        <v>87.274555000000007</v>
      </c>
      <c r="I347">
        <v>0</v>
      </c>
      <c r="J347">
        <v>1385.6535670000001</v>
      </c>
      <c r="K347">
        <v>1385.6535670000001</v>
      </c>
      <c r="L347">
        <v>1433.059667</v>
      </c>
      <c r="M347">
        <v>47.406100000000002</v>
      </c>
      <c r="N347">
        <v>2766.008456</v>
      </c>
      <c r="O347">
        <v>145.83153200000001</v>
      </c>
      <c r="P347">
        <v>429.884319</v>
      </c>
      <c r="Q347">
        <v>907.748424</v>
      </c>
      <c r="R347">
        <v>246.50254000000001</v>
      </c>
      <c r="S347">
        <v>464.63288999999997</v>
      </c>
      <c r="T347">
        <v>410.909131</v>
      </c>
      <c r="U347">
        <v>407.00216</v>
      </c>
      <c r="V347">
        <v>5132.3516359999994</v>
      </c>
    </row>
    <row r="348" spans="1:22" hidden="1" x14ac:dyDescent="0.2">
      <c r="A348">
        <v>45860</v>
      </c>
      <c r="B348" t="s">
        <v>345</v>
      </c>
      <c r="C348">
        <v>984.14107899999988</v>
      </c>
      <c r="D348">
        <v>346.513935</v>
      </c>
      <c r="E348">
        <v>453.89085</v>
      </c>
      <c r="F348">
        <v>26.300792999999999</v>
      </c>
      <c r="G348">
        <v>67.436926999999997</v>
      </c>
      <c r="H348">
        <v>89.998574000000005</v>
      </c>
      <c r="I348">
        <v>0</v>
      </c>
      <c r="J348">
        <v>1381.712567</v>
      </c>
      <c r="K348">
        <v>1381.712567</v>
      </c>
      <c r="L348">
        <v>1433.059667</v>
      </c>
      <c r="M348">
        <v>51.347099999999998</v>
      </c>
      <c r="N348">
        <v>2766.4979899999998</v>
      </c>
      <c r="O348">
        <v>145.96753200000001</v>
      </c>
      <c r="P348">
        <v>429.943108</v>
      </c>
      <c r="Q348">
        <v>908.15694299999996</v>
      </c>
      <c r="R348">
        <v>246.50254000000001</v>
      </c>
      <c r="S348">
        <v>464.502611</v>
      </c>
      <c r="T348">
        <v>410.85805299999998</v>
      </c>
      <c r="U348">
        <v>407.06974300000002</v>
      </c>
      <c r="V348">
        <v>5132.3516359999994</v>
      </c>
    </row>
    <row r="349" spans="1:22" hidden="1" x14ac:dyDescent="0.2">
      <c r="A349">
        <v>45861</v>
      </c>
      <c r="B349" t="s">
        <v>345</v>
      </c>
      <c r="C349">
        <v>995.33795899999996</v>
      </c>
      <c r="D349">
        <v>356.50656300000003</v>
      </c>
      <c r="E349">
        <v>455.88618100000002</v>
      </c>
      <c r="F349">
        <v>26.850474999999999</v>
      </c>
      <c r="G349">
        <v>65.949765999999997</v>
      </c>
      <c r="H349">
        <v>90.144974000000005</v>
      </c>
      <c r="I349">
        <v>0</v>
      </c>
      <c r="J349">
        <v>1369.286167</v>
      </c>
      <c r="K349">
        <v>1369.286167</v>
      </c>
      <c r="L349">
        <v>1433.3896669999999</v>
      </c>
      <c r="M349">
        <v>64.103499999999997</v>
      </c>
      <c r="N349">
        <v>2767.7275100000002</v>
      </c>
      <c r="O349">
        <v>146.278122</v>
      </c>
      <c r="P349">
        <v>430.10692299999999</v>
      </c>
      <c r="Q349">
        <v>909.21869500000003</v>
      </c>
      <c r="R349">
        <v>247.64954</v>
      </c>
      <c r="S349">
        <v>464.51652100000001</v>
      </c>
      <c r="T349">
        <v>410.64092599999998</v>
      </c>
      <c r="U349">
        <v>406.96632299999999</v>
      </c>
      <c r="V349">
        <v>5132.3516359999994</v>
      </c>
    </row>
    <row r="350" spans="1:22" hidden="1" x14ac:dyDescent="0.2">
      <c r="A350">
        <v>45862</v>
      </c>
      <c r="B350" t="s">
        <v>345</v>
      </c>
      <c r="C350">
        <v>1009.5047180000001</v>
      </c>
      <c r="D350">
        <v>362.83271000000002</v>
      </c>
      <c r="E350">
        <v>463.27776999999998</v>
      </c>
      <c r="F350">
        <v>26.389161000000001</v>
      </c>
      <c r="G350">
        <v>65.317103000000003</v>
      </c>
      <c r="H350">
        <v>91.687973999999997</v>
      </c>
      <c r="I350">
        <v>0</v>
      </c>
      <c r="J350">
        <v>1355.671167</v>
      </c>
      <c r="K350">
        <v>1355.671167</v>
      </c>
      <c r="L350">
        <v>1433.3896669999999</v>
      </c>
      <c r="M350">
        <v>77.718500000000006</v>
      </c>
      <c r="N350">
        <v>2767.1757510000002</v>
      </c>
      <c r="O350">
        <v>146.53416799999999</v>
      </c>
      <c r="P350">
        <v>429.95622300000002</v>
      </c>
      <c r="Q350">
        <v>910.69643099999996</v>
      </c>
      <c r="R350">
        <v>249.06852000000001</v>
      </c>
      <c r="S350">
        <v>464.27379400000001</v>
      </c>
      <c r="T350">
        <v>410.30308300000002</v>
      </c>
      <c r="U350">
        <v>405.41205200000002</v>
      </c>
      <c r="V350">
        <v>5132.3516360000003</v>
      </c>
    </row>
    <row r="351" spans="1:22" hidden="1" x14ac:dyDescent="0.2">
      <c r="A351">
        <v>45863</v>
      </c>
      <c r="B351" t="s">
        <v>345</v>
      </c>
      <c r="C351">
        <v>1011.223857</v>
      </c>
      <c r="D351">
        <v>363.51491299999998</v>
      </c>
      <c r="E351">
        <v>462.475571</v>
      </c>
      <c r="F351">
        <v>26.22298</v>
      </c>
      <c r="G351">
        <v>66.918119000000004</v>
      </c>
      <c r="H351">
        <v>92.092274000000003</v>
      </c>
      <c r="I351">
        <v>0</v>
      </c>
      <c r="J351">
        <v>1355.226167</v>
      </c>
      <c r="K351">
        <v>1355.226167</v>
      </c>
      <c r="L351">
        <v>1433.3896669999999</v>
      </c>
      <c r="M351">
        <v>78.163499999999999</v>
      </c>
      <c r="N351">
        <v>2765.9016119999997</v>
      </c>
      <c r="O351">
        <v>147.19466800000001</v>
      </c>
      <c r="P351">
        <v>429.974423</v>
      </c>
      <c r="Q351">
        <v>909.13991299999998</v>
      </c>
      <c r="R351">
        <v>248.03529499999999</v>
      </c>
      <c r="S351">
        <v>464.35833300000002</v>
      </c>
      <c r="T351">
        <v>409.89720799999998</v>
      </c>
      <c r="U351">
        <v>405.33706699999999</v>
      </c>
      <c r="V351">
        <v>5132.3516359999994</v>
      </c>
    </row>
    <row r="352" spans="1:22" hidden="1" x14ac:dyDescent="0.2">
      <c r="A352">
        <v>45866</v>
      </c>
      <c r="B352" t="s">
        <v>345</v>
      </c>
      <c r="C352">
        <v>993.73722200000009</v>
      </c>
      <c r="D352">
        <v>344.00542100000001</v>
      </c>
      <c r="E352">
        <v>466.12243899999999</v>
      </c>
      <c r="F352">
        <v>27.313562999999998</v>
      </c>
      <c r="G352">
        <v>65.188524999999998</v>
      </c>
      <c r="H352">
        <v>91.107274000000004</v>
      </c>
      <c r="I352">
        <v>0</v>
      </c>
      <c r="J352">
        <v>1373.431167</v>
      </c>
      <c r="K352">
        <v>1373.431167</v>
      </c>
      <c r="L352">
        <v>1434.4396670000001</v>
      </c>
      <c r="M352">
        <v>61.008499999999998</v>
      </c>
      <c r="N352">
        <v>2765.1832469999999</v>
      </c>
      <c r="O352">
        <v>147.577968</v>
      </c>
      <c r="P352">
        <v>430.29097300000001</v>
      </c>
      <c r="Q352">
        <v>907.82310399999994</v>
      </c>
      <c r="R352">
        <v>248.03529499999999</v>
      </c>
      <c r="S352">
        <v>464.40203300000002</v>
      </c>
      <c r="T352">
        <v>409.64672999999999</v>
      </c>
      <c r="U352">
        <v>405.44243899999998</v>
      </c>
      <c r="V352">
        <v>5132.3516359999994</v>
      </c>
    </row>
    <row r="353" spans="1:22" hidden="1" x14ac:dyDescent="0.2">
      <c r="A353">
        <v>45867</v>
      </c>
      <c r="B353" t="s">
        <v>345</v>
      </c>
      <c r="C353">
        <v>985.51160799999991</v>
      </c>
      <c r="D353">
        <v>346.69226700000002</v>
      </c>
      <c r="E353">
        <v>457.68892</v>
      </c>
      <c r="F353">
        <v>27.096582999999999</v>
      </c>
      <c r="G353">
        <v>64.950564</v>
      </c>
      <c r="H353">
        <v>89.083274000000003</v>
      </c>
      <c r="I353">
        <v>0</v>
      </c>
      <c r="J353">
        <v>1381.7131670000001</v>
      </c>
      <c r="K353">
        <v>1381.7131670000001</v>
      </c>
      <c r="L353">
        <v>1434.8736670000001</v>
      </c>
      <c r="M353">
        <v>53.160499999999999</v>
      </c>
      <c r="N353">
        <v>2765.1268609999997</v>
      </c>
      <c r="O353">
        <v>147.62446800000001</v>
      </c>
      <c r="P353">
        <v>430.49042300000002</v>
      </c>
      <c r="Q353">
        <v>907.66832799999997</v>
      </c>
      <c r="R353">
        <v>248.036295</v>
      </c>
      <c r="S353">
        <v>464.38003300000003</v>
      </c>
      <c r="T353">
        <v>409.383624</v>
      </c>
      <c r="U353">
        <v>405.57998500000002</v>
      </c>
      <c r="V353">
        <v>5132.3516359999994</v>
      </c>
    </row>
    <row r="354" spans="1:22" hidden="1" x14ac:dyDescent="0.2">
      <c r="A354">
        <v>45868</v>
      </c>
      <c r="B354" t="s">
        <v>345</v>
      </c>
      <c r="C354">
        <v>978.22002199999997</v>
      </c>
      <c r="D354">
        <v>337.09273200000001</v>
      </c>
      <c r="E354">
        <v>458.73949800000003</v>
      </c>
      <c r="F354">
        <v>27.637195999999999</v>
      </c>
      <c r="G354">
        <v>63.441322</v>
      </c>
      <c r="H354">
        <v>91.309274000000002</v>
      </c>
      <c r="I354">
        <v>0</v>
      </c>
      <c r="J354">
        <v>1390.305167</v>
      </c>
      <c r="K354">
        <v>1390.305167</v>
      </c>
      <c r="L354">
        <v>1435.693667</v>
      </c>
      <c r="M354">
        <v>45.388500000000001</v>
      </c>
      <c r="N354">
        <v>2763.8264470000004</v>
      </c>
      <c r="O354">
        <v>147.202968</v>
      </c>
      <c r="P354">
        <v>430.506823</v>
      </c>
      <c r="Q354">
        <v>907.03199199999995</v>
      </c>
      <c r="R354">
        <v>247.54129499999999</v>
      </c>
      <c r="S354">
        <v>464.36033300000003</v>
      </c>
      <c r="T354">
        <v>409.04016300000001</v>
      </c>
      <c r="U354">
        <v>405.684168</v>
      </c>
      <c r="V354">
        <v>5132.3516360000003</v>
      </c>
    </row>
    <row r="355" spans="1:22" hidden="1" x14ac:dyDescent="0.2">
      <c r="A355">
        <v>45869</v>
      </c>
      <c r="B355" t="s">
        <v>345</v>
      </c>
      <c r="C355">
        <v>989.14834900000005</v>
      </c>
      <c r="D355">
        <v>335.451277</v>
      </c>
      <c r="E355">
        <v>459.21910400000002</v>
      </c>
      <c r="F355">
        <v>27.979030999999999</v>
      </c>
      <c r="G355">
        <v>68.351887000000005</v>
      </c>
      <c r="H355">
        <v>98.147049999999993</v>
      </c>
      <c r="I355">
        <v>0</v>
      </c>
      <c r="J355">
        <v>1397.899823</v>
      </c>
      <c r="K355">
        <v>1397.899823</v>
      </c>
      <c r="L355">
        <v>1438.513023</v>
      </c>
      <c r="M355">
        <v>40.613199999999999</v>
      </c>
      <c r="N355">
        <v>2777.3034639999996</v>
      </c>
      <c r="O355">
        <v>147.116356</v>
      </c>
      <c r="P355">
        <v>431.61429299999998</v>
      </c>
      <c r="Q355">
        <v>911.12325899999996</v>
      </c>
      <c r="R355">
        <v>246.77818500000001</v>
      </c>
      <c r="S355">
        <v>466.82117599999998</v>
      </c>
      <c r="T355">
        <v>408.85598399999998</v>
      </c>
      <c r="U355">
        <v>411.77239600000001</v>
      </c>
      <c r="V355">
        <v>5164.3516359999994</v>
      </c>
    </row>
    <row r="356" spans="1:22" hidden="1" x14ac:dyDescent="0.2">
      <c r="A356">
        <v>45870</v>
      </c>
      <c r="B356" t="s">
        <v>345</v>
      </c>
      <c r="C356">
        <v>990.35088599999995</v>
      </c>
      <c r="D356">
        <v>335.543385</v>
      </c>
      <c r="E356">
        <v>461.35175299999997</v>
      </c>
      <c r="F356">
        <v>28.292316</v>
      </c>
      <c r="G356">
        <v>67.082592000000005</v>
      </c>
      <c r="H356">
        <v>98.080839999999995</v>
      </c>
      <c r="I356">
        <v>0</v>
      </c>
      <c r="J356">
        <v>1394.6248230000001</v>
      </c>
      <c r="K356">
        <v>1394.6248230000001</v>
      </c>
      <c r="L356">
        <v>1439.213023</v>
      </c>
      <c r="M356">
        <v>44.588200000000001</v>
      </c>
      <c r="N356">
        <v>2779.375927</v>
      </c>
      <c r="O356">
        <v>147.322307</v>
      </c>
      <c r="P356">
        <v>431.66447299999999</v>
      </c>
      <c r="Q356">
        <v>913.12804300000005</v>
      </c>
      <c r="R356">
        <v>249.277455</v>
      </c>
      <c r="S356">
        <v>466.82717600000001</v>
      </c>
      <c r="T356">
        <v>408.84784300000001</v>
      </c>
      <c r="U356">
        <v>411.58608500000003</v>
      </c>
      <c r="V356">
        <v>5164.3516360000003</v>
      </c>
    </row>
    <row r="357" spans="1:22" hidden="1" x14ac:dyDescent="0.2">
      <c r="A357">
        <v>45873</v>
      </c>
      <c r="B357" t="s">
        <v>345</v>
      </c>
      <c r="C357">
        <v>1003.2897749999998</v>
      </c>
      <c r="D357">
        <v>335.987864</v>
      </c>
      <c r="E357">
        <v>469.919625</v>
      </c>
      <c r="F357">
        <v>28.994146000000001</v>
      </c>
      <c r="G357">
        <v>67.552385999999998</v>
      </c>
      <c r="H357">
        <v>100.83575399999999</v>
      </c>
      <c r="I357">
        <v>0</v>
      </c>
      <c r="J357">
        <v>1382.879823</v>
      </c>
      <c r="K357">
        <v>1382.879823</v>
      </c>
      <c r="L357">
        <v>1440.0630229999999</v>
      </c>
      <c r="M357">
        <v>57.183199999999999</v>
      </c>
      <c r="N357">
        <v>2778.1820380000004</v>
      </c>
      <c r="O357">
        <v>147.85933600000001</v>
      </c>
      <c r="P357">
        <v>431.79797300000001</v>
      </c>
      <c r="Q357">
        <v>911.39087600000005</v>
      </c>
      <c r="R357">
        <v>248.729792</v>
      </c>
      <c r="S357">
        <v>466.83417600000001</v>
      </c>
      <c r="T357">
        <v>408.91091899999998</v>
      </c>
      <c r="U357">
        <v>411.388758</v>
      </c>
      <c r="V357">
        <v>5164.3516360000003</v>
      </c>
    </row>
    <row r="358" spans="1:22" hidden="1" x14ac:dyDescent="0.2">
      <c r="A358">
        <v>45874</v>
      </c>
      <c r="B358" t="s">
        <v>345</v>
      </c>
      <c r="C358">
        <v>1009.649146</v>
      </c>
      <c r="D358">
        <v>339.14545600000002</v>
      </c>
      <c r="E358">
        <v>474.98470099999997</v>
      </c>
      <c r="F358">
        <v>28.808620999999999</v>
      </c>
      <c r="G358">
        <v>67.269514000000001</v>
      </c>
      <c r="H358">
        <v>99.440854000000002</v>
      </c>
      <c r="I358">
        <v>0</v>
      </c>
      <c r="J358">
        <v>1378.6148229999999</v>
      </c>
      <c r="K358">
        <v>1378.6148229999999</v>
      </c>
      <c r="L358">
        <v>1440.8130229999999</v>
      </c>
      <c r="M358">
        <v>62.1982</v>
      </c>
      <c r="N358">
        <v>2776.0876669999998</v>
      </c>
      <c r="O358">
        <v>147.96999099999999</v>
      </c>
      <c r="P358">
        <v>431.82627300000001</v>
      </c>
      <c r="Q358">
        <v>909.42105000000004</v>
      </c>
      <c r="R358">
        <v>248.24213900000001</v>
      </c>
      <c r="S358">
        <v>466.79125299999998</v>
      </c>
      <c r="T358">
        <v>408.861378</v>
      </c>
      <c r="U358">
        <v>411.21772199999998</v>
      </c>
      <c r="V358">
        <v>5164.3516359999994</v>
      </c>
    </row>
    <row r="359" spans="1:22" hidden="1" x14ac:dyDescent="0.2">
      <c r="A359">
        <v>45875</v>
      </c>
      <c r="B359" t="s">
        <v>345</v>
      </c>
      <c r="C359">
        <v>1005.2772710000002</v>
      </c>
      <c r="D359">
        <v>336.57879700000001</v>
      </c>
      <c r="E359">
        <v>473.35002300000002</v>
      </c>
      <c r="F359">
        <v>27.529488000000001</v>
      </c>
      <c r="G359">
        <v>68.370485000000002</v>
      </c>
      <c r="H359">
        <v>99.448477999999994</v>
      </c>
      <c r="I359">
        <v>0</v>
      </c>
      <c r="J359">
        <v>1379.306822</v>
      </c>
      <c r="K359">
        <v>1379.306822</v>
      </c>
      <c r="L359">
        <v>1440.8130229999999</v>
      </c>
      <c r="M359">
        <v>61.506200999999997</v>
      </c>
      <c r="N359">
        <v>2779.7675430000004</v>
      </c>
      <c r="O359">
        <v>148.13690399999999</v>
      </c>
      <c r="P359">
        <v>431.763351</v>
      </c>
      <c r="Q359">
        <v>913.53407800000002</v>
      </c>
      <c r="R359">
        <v>246.789637</v>
      </c>
      <c r="S359">
        <v>466.74125299999997</v>
      </c>
      <c r="T359">
        <v>408.60879999999997</v>
      </c>
      <c r="U359">
        <v>410.98315700000001</v>
      </c>
      <c r="V359">
        <v>5164.3516360000012</v>
      </c>
    </row>
    <row r="360" spans="1:22" hidden="1" x14ac:dyDescent="0.2">
      <c r="A360">
        <v>45876</v>
      </c>
      <c r="B360" t="s">
        <v>345</v>
      </c>
      <c r="C360">
        <v>999.17707699999994</v>
      </c>
      <c r="D360">
        <v>335.35016400000001</v>
      </c>
      <c r="E360">
        <v>467.11432300000001</v>
      </c>
      <c r="F360">
        <v>29.618445000000001</v>
      </c>
      <c r="G360">
        <v>70.846067000000005</v>
      </c>
      <c r="H360">
        <v>96.248078000000007</v>
      </c>
      <c r="I360">
        <v>0</v>
      </c>
      <c r="J360">
        <v>1383.895784</v>
      </c>
      <c r="K360">
        <v>1383.895784</v>
      </c>
      <c r="L360">
        <v>1439.3912849999999</v>
      </c>
      <c r="M360">
        <v>55.495500999999997</v>
      </c>
      <c r="N360">
        <v>2778.078775</v>
      </c>
      <c r="O360">
        <v>148.169512</v>
      </c>
      <c r="P360">
        <v>431.78420999999997</v>
      </c>
      <c r="Q360">
        <v>912.01870799999995</v>
      </c>
      <c r="R360">
        <v>246.55151000000001</v>
      </c>
      <c r="S360">
        <v>466.67941100000002</v>
      </c>
      <c r="T360">
        <v>408.50115499999998</v>
      </c>
      <c r="U360">
        <v>410.92577899999998</v>
      </c>
      <c r="V360">
        <v>5161.1516360000005</v>
      </c>
    </row>
    <row r="361" spans="1:22" hidden="1" x14ac:dyDescent="0.2">
      <c r="A361">
        <v>45877</v>
      </c>
      <c r="B361" t="s">
        <v>345</v>
      </c>
      <c r="C361">
        <v>1005.6162410000001</v>
      </c>
      <c r="D361">
        <v>331.44394599999998</v>
      </c>
      <c r="E361">
        <v>475.95926100000003</v>
      </c>
      <c r="F361">
        <v>27.263173999999999</v>
      </c>
      <c r="G361">
        <v>70.555484000000007</v>
      </c>
      <c r="H361">
        <v>100.39437599999999</v>
      </c>
      <c r="I361">
        <v>0</v>
      </c>
      <c r="J361">
        <v>1377.5357839999999</v>
      </c>
      <c r="K361">
        <v>1377.5357839999999</v>
      </c>
      <c r="L361">
        <v>1440.1412849999999</v>
      </c>
      <c r="M361">
        <v>62.605500999999997</v>
      </c>
      <c r="N361">
        <v>2777.9996109999997</v>
      </c>
      <c r="O361">
        <v>148.41219699999999</v>
      </c>
      <c r="P361">
        <v>431.83220999999998</v>
      </c>
      <c r="Q361">
        <v>912.151883</v>
      </c>
      <c r="R361">
        <v>246.05503300000001</v>
      </c>
      <c r="S361">
        <v>466.74666100000002</v>
      </c>
      <c r="T361">
        <v>408.15424999999999</v>
      </c>
      <c r="U361">
        <v>410.70240999999999</v>
      </c>
      <c r="V361">
        <v>5161.1516359999996</v>
      </c>
    </row>
    <row r="362" spans="1:22" hidden="1" x14ac:dyDescent="0.2">
      <c r="A362">
        <v>45880</v>
      </c>
      <c r="B362" t="s">
        <v>345</v>
      </c>
      <c r="C362">
        <v>992.74385100000006</v>
      </c>
      <c r="D362">
        <v>324.63712399999997</v>
      </c>
      <c r="E362">
        <v>467.65135500000002</v>
      </c>
      <c r="F362">
        <v>28.241799</v>
      </c>
      <c r="G362">
        <v>71.392278000000005</v>
      </c>
      <c r="H362">
        <v>100.82129500000001</v>
      </c>
      <c r="I362">
        <v>0</v>
      </c>
      <c r="J362">
        <v>1388.830784</v>
      </c>
      <c r="K362">
        <v>1388.830784</v>
      </c>
      <c r="L362">
        <v>1440.1412849999999</v>
      </c>
      <c r="M362">
        <v>51.310501000000002</v>
      </c>
      <c r="N362">
        <v>2779.5770009999997</v>
      </c>
      <c r="O362">
        <v>148.417697</v>
      </c>
      <c r="P362">
        <v>431.67839400000003</v>
      </c>
      <c r="Q362">
        <v>914.18474100000003</v>
      </c>
      <c r="R362">
        <v>246.06290899999999</v>
      </c>
      <c r="S362">
        <v>466.60812700000002</v>
      </c>
      <c r="T362">
        <v>407.969154</v>
      </c>
      <c r="U362">
        <v>410.71888799999999</v>
      </c>
      <c r="V362">
        <v>5161.1516359999996</v>
      </c>
    </row>
    <row r="363" spans="1:22" hidden="1" x14ac:dyDescent="0.2">
      <c r="A363">
        <v>45881</v>
      </c>
      <c r="B363" t="s">
        <v>345</v>
      </c>
      <c r="C363">
        <v>990.00250600000015</v>
      </c>
      <c r="D363">
        <v>324.50225399999999</v>
      </c>
      <c r="E363">
        <v>467.269792</v>
      </c>
      <c r="F363">
        <v>26.078198</v>
      </c>
      <c r="G363">
        <v>71.439966999999996</v>
      </c>
      <c r="H363">
        <v>100.712295</v>
      </c>
      <c r="I363">
        <v>0</v>
      </c>
      <c r="J363">
        <v>1390.3657840000001</v>
      </c>
      <c r="K363">
        <v>1390.3657840000001</v>
      </c>
      <c r="L363">
        <v>1440.1412849999999</v>
      </c>
      <c r="M363">
        <v>49.775500999999998</v>
      </c>
      <c r="N363">
        <v>2780.7833460000002</v>
      </c>
      <c r="O363">
        <v>148.54339100000001</v>
      </c>
      <c r="P363">
        <v>431.16819500000003</v>
      </c>
      <c r="Q363">
        <v>916.51007100000004</v>
      </c>
      <c r="R363">
        <v>247.40590900000001</v>
      </c>
      <c r="S363">
        <v>466.46029700000003</v>
      </c>
      <c r="T363">
        <v>407.60328900000002</v>
      </c>
      <c r="U363">
        <v>410.49810300000001</v>
      </c>
      <c r="V363">
        <v>5161.1516360000005</v>
      </c>
    </row>
    <row r="364" spans="1:22" hidden="1" x14ac:dyDescent="0.2">
      <c r="A364">
        <v>45882</v>
      </c>
      <c r="B364" t="s">
        <v>345</v>
      </c>
      <c r="C364">
        <v>990.29691300000002</v>
      </c>
      <c r="D364">
        <v>318.74837300000002</v>
      </c>
      <c r="E364">
        <v>473.52287899999999</v>
      </c>
      <c r="F364">
        <v>25.877337000000001</v>
      </c>
      <c r="G364">
        <v>69.849029000000002</v>
      </c>
      <c r="H364">
        <v>102.299295</v>
      </c>
      <c r="I364">
        <v>0</v>
      </c>
      <c r="J364">
        <v>1390.213784</v>
      </c>
      <c r="K364">
        <v>1390.213784</v>
      </c>
      <c r="L364">
        <v>1440.341285</v>
      </c>
      <c r="M364">
        <v>50.127501000000002</v>
      </c>
      <c r="N364">
        <v>2780.6409389999999</v>
      </c>
      <c r="O364">
        <v>148.495091</v>
      </c>
      <c r="P364">
        <v>431.19409300000001</v>
      </c>
      <c r="Q364">
        <v>916.781745</v>
      </c>
      <c r="R364">
        <v>247.27258900000001</v>
      </c>
      <c r="S364">
        <v>466.55729700000001</v>
      </c>
      <c r="T364">
        <v>407.33809100000002</v>
      </c>
      <c r="U364">
        <v>410.27462200000002</v>
      </c>
      <c r="V364">
        <v>5161.1516360000005</v>
      </c>
    </row>
    <row r="365" spans="1:22" hidden="1" x14ac:dyDescent="0.2">
      <c r="A365">
        <v>45883</v>
      </c>
      <c r="B365" t="s">
        <v>345</v>
      </c>
      <c r="C365">
        <v>1002.975086</v>
      </c>
      <c r="D365">
        <v>316.15172999999999</v>
      </c>
      <c r="E365">
        <v>482.62887799999999</v>
      </c>
      <c r="F365">
        <v>25.569338999999999</v>
      </c>
      <c r="G365">
        <v>73.680261000000002</v>
      </c>
      <c r="H365">
        <v>104.944878</v>
      </c>
      <c r="I365">
        <v>0</v>
      </c>
      <c r="J365">
        <v>1395.2228580000001</v>
      </c>
      <c r="K365">
        <v>1395.2228580000001</v>
      </c>
      <c r="L365">
        <v>1442.497359</v>
      </c>
      <c r="M365">
        <v>47.274501000000001</v>
      </c>
      <c r="N365">
        <v>2794.9536919999996</v>
      </c>
      <c r="O365">
        <v>149.95445599999999</v>
      </c>
      <c r="P365">
        <v>432.02340099999998</v>
      </c>
      <c r="Q365">
        <v>925.11227199999996</v>
      </c>
      <c r="R365">
        <v>249.05190300000001</v>
      </c>
      <c r="S365">
        <v>467.81194299999999</v>
      </c>
      <c r="T365">
        <v>407.42209500000001</v>
      </c>
      <c r="U365">
        <v>412.629525</v>
      </c>
      <c r="V365">
        <v>5193.1516359999996</v>
      </c>
    </row>
    <row r="366" spans="1:22" hidden="1" x14ac:dyDescent="0.2">
      <c r="A366">
        <v>45884</v>
      </c>
      <c r="B366" t="s">
        <v>345</v>
      </c>
      <c r="C366">
        <v>992.09674799999993</v>
      </c>
      <c r="D366">
        <v>304.57653900000003</v>
      </c>
      <c r="E366">
        <v>483.79429599999997</v>
      </c>
      <c r="F366">
        <v>26.996511999999999</v>
      </c>
      <c r="G366">
        <v>74.007614000000004</v>
      </c>
      <c r="H366">
        <v>102.72178700000001</v>
      </c>
      <c r="I366">
        <v>0</v>
      </c>
      <c r="J366">
        <v>1402.237858</v>
      </c>
      <c r="K366">
        <v>1402.237858</v>
      </c>
      <c r="L366">
        <v>1442.497359</v>
      </c>
      <c r="M366">
        <v>40.259501</v>
      </c>
      <c r="N366">
        <v>2798.8170300000002</v>
      </c>
      <c r="O366">
        <v>150.99875900000001</v>
      </c>
      <c r="P366">
        <v>432.139477</v>
      </c>
      <c r="Q366">
        <v>928.71228199999996</v>
      </c>
      <c r="R366">
        <v>250.32690299999999</v>
      </c>
      <c r="S366">
        <v>467.91738600000002</v>
      </c>
      <c r="T366">
        <v>407.04750000000001</v>
      </c>
      <c r="U366">
        <v>412.00162599999999</v>
      </c>
      <c r="V366">
        <v>5193.1516360000005</v>
      </c>
    </row>
    <row r="367" spans="1:22" hidden="1" x14ac:dyDescent="0.2">
      <c r="A367">
        <v>45888</v>
      </c>
      <c r="B367" t="s">
        <v>345</v>
      </c>
      <c r="C367">
        <v>980.36135600000011</v>
      </c>
      <c r="D367">
        <v>305.411135</v>
      </c>
      <c r="E367">
        <v>473.90205300000002</v>
      </c>
      <c r="F367">
        <v>26.486882999999999</v>
      </c>
      <c r="G367">
        <v>71.658623000000006</v>
      </c>
      <c r="H367">
        <v>102.90266200000001</v>
      </c>
      <c r="I367">
        <v>0</v>
      </c>
      <c r="J367">
        <v>1413.193358</v>
      </c>
      <c r="K367">
        <v>1413.193358</v>
      </c>
      <c r="L367">
        <v>1442.747359</v>
      </c>
      <c r="M367">
        <v>29.554001</v>
      </c>
      <c r="N367">
        <v>2799.5969220000002</v>
      </c>
      <c r="O367">
        <v>151.32765900000001</v>
      </c>
      <c r="P367">
        <v>432.577877</v>
      </c>
      <c r="Q367">
        <v>929.172056</v>
      </c>
      <c r="R367">
        <v>250.91940299999999</v>
      </c>
      <c r="S367">
        <v>467.88178900000003</v>
      </c>
      <c r="T367">
        <v>406.51322299999998</v>
      </c>
      <c r="U367">
        <v>412.12431800000002</v>
      </c>
      <c r="V367">
        <v>5193.1516360000005</v>
      </c>
    </row>
    <row r="368" spans="1:22" hidden="1" x14ac:dyDescent="0.2">
      <c r="A368">
        <v>45889</v>
      </c>
      <c r="B368" t="s">
        <v>345</v>
      </c>
      <c r="C368">
        <v>1003.716122</v>
      </c>
      <c r="D368">
        <v>310.96247499999998</v>
      </c>
      <c r="E368">
        <v>483.323937</v>
      </c>
      <c r="F368">
        <v>29.487254</v>
      </c>
      <c r="G368">
        <v>71.477911000000006</v>
      </c>
      <c r="H368">
        <v>108.464545</v>
      </c>
      <c r="I368">
        <v>0</v>
      </c>
      <c r="J368">
        <v>1391.4254579999999</v>
      </c>
      <c r="K368">
        <v>1391.4254579999999</v>
      </c>
      <c r="L368">
        <v>1443.6473590000001</v>
      </c>
      <c r="M368">
        <v>52.221901000000003</v>
      </c>
      <c r="N368">
        <v>2798.0100560000001</v>
      </c>
      <c r="O368">
        <v>151.53515899999999</v>
      </c>
      <c r="P368">
        <v>432.50417700000003</v>
      </c>
      <c r="Q368">
        <v>927.96493499999997</v>
      </c>
      <c r="R368">
        <v>249.530305</v>
      </c>
      <c r="S368">
        <v>467.94578899999999</v>
      </c>
      <c r="T368">
        <v>406.181737</v>
      </c>
      <c r="U368">
        <v>411.87825900000001</v>
      </c>
      <c r="V368">
        <v>5193.1516360000005</v>
      </c>
    </row>
    <row r="369" spans="1:22" hidden="1" x14ac:dyDescent="0.2">
      <c r="A369">
        <v>45890</v>
      </c>
      <c r="B369" t="s">
        <v>345</v>
      </c>
      <c r="C369">
        <v>1020.981125</v>
      </c>
      <c r="D369">
        <v>324.31073099999998</v>
      </c>
      <c r="E369">
        <v>485.84332699999999</v>
      </c>
      <c r="F369">
        <v>29.533106</v>
      </c>
      <c r="G369">
        <v>73.568112999999997</v>
      </c>
      <c r="H369">
        <v>107.725848</v>
      </c>
      <c r="I369">
        <v>0</v>
      </c>
      <c r="J369">
        <v>1378.383458</v>
      </c>
      <c r="K369">
        <v>1378.383458</v>
      </c>
      <c r="L369">
        <v>1445.707359</v>
      </c>
      <c r="M369">
        <v>67.323901000000006</v>
      </c>
      <c r="N369">
        <v>2793.787053</v>
      </c>
      <c r="O369">
        <v>151.746285</v>
      </c>
      <c r="P369">
        <v>432.77907699999997</v>
      </c>
      <c r="Q369">
        <v>924.98324500000001</v>
      </c>
      <c r="R369">
        <v>248.87930499999999</v>
      </c>
      <c r="S369">
        <v>468.16650900000002</v>
      </c>
      <c r="T369">
        <v>405.87793499999998</v>
      </c>
      <c r="U369">
        <v>410.23400199999998</v>
      </c>
      <c r="V369">
        <v>5193.1516360000005</v>
      </c>
    </row>
    <row r="370" spans="1:22" hidden="1" x14ac:dyDescent="0.2">
      <c r="A370">
        <v>45891</v>
      </c>
      <c r="B370" t="s">
        <v>345</v>
      </c>
      <c r="C370">
        <v>1025.572602</v>
      </c>
      <c r="D370">
        <v>327.74356899999998</v>
      </c>
      <c r="E370">
        <v>487.548543</v>
      </c>
      <c r="F370">
        <v>27.499020000000002</v>
      </c>
      <c r="G370">
        <v>74.664621999999994</v>
      </c>
      <c r="H370">
        <v>108.116848</v>
      </c>
      <c r="I370">
        <v>0</v>
      </c>
      <c r="J370">
        <v>1374.2734579999999</v>
      </c>
      <c r="K370">
        <v>1374.2734579999999</v>
      </c>
      <c r="L370">
        <v>1445.757359</v>
      </c>
      <c r="M370">
        <v>71.483901000000003</v>
      </c>
      <c r="N370">
        <v>2793.3055760000002</v>
      </c>
      <c r="O370">
        <v>151.93375399999999</v>
      </c>
      <c r="P370">
        <v>432.58297700000003</v>
      </c>
      <c r="Q370">
        <v>925.13273600000002</v>
      </c>
      <c r="R370">
        <v>248.39230499999999</v>
      </c>
      <c r="S370">
        <v>468.06380899999999</v>
      </c>
      <c r="T370">
        <v>405.49411700000002</v>
      </c>
      <c r="U370">
        <v>410.09818300000001</v>
      </c>
      <c r="V370">
        <v>5193.1516360000005</v>
      </c>
    </row>
    <row r="371" spans="1:22" hidden="1" x14ac:dyDescent="0.2">
      <c r="A371">
        <v>45894</v>
      </c>
      <c r="B371" t="s">
        <v>345</v>
      </c>
      <c r="C371">
        <v>1035.159494</v>
      </c>
      <c r="D371">
        <v>339.41229099999998</v>
      </c>
      <c r="E371">
        <v>485.55109099999999</v>
      </c>
      <c r="F371">
        <v>26.288574000000001</v>
      </c>
      <c r="G371">
        <v>75.683589999999995</v>
      </c>
      <c r="H371">
        <v>108.22394799999999</v>
      </c>
      <c r="I371">
        <v>0</v>
      </c>
      <c r="J371">
        <v>1366.0789580000001</v>
      </c>
      <c r="K371">
        <v>1366.0789580000001</v>
      </c>
      <c r="L371">
        <v>1446.7673589999999</v>
      </c>
      <c r="M371">
        <v>80.688400999999999</v>
      </c>
      <c r="N371">
        <v>2791.913184</v>
      </c>
      <c r="O371">
        <v>152.142866</v>
      </c>
      <c r="P371">
        <v>432.07137699999998</v>
      </c>
      <c r="Q371">
        <v>924.72993099999997</v>
      </c>
      <c r="R371">
        <v>248.93005400000001</v>
      </c>
      <c r="S371">
        <v>468.07620900000001</v>
      </c>
      <c r="T371">
        <v>404.97731499999998</v>
      </c>
      <c r="U371">
        <v>409.91548599999999</v>
      </c>
      <c r="V371">
        <v>5193.1516360000005</v>
      </c>
    </row>
    <row r="372" spans="1:22" hidden="1" x14ac:dyDescent="0.2">
      <c r="A372">
        <v>45895</v>
      </c>
      <c r="B372" t="s">
        <v>345</v>
      </c>
      <c r="C372">
        <v>1043.3968279999999</v>
      </c>
      <c r="D372">
        <v>350.66098499999998</v>
      </c>
      <c r="E372">
        <v>484.67563699999999</v>
      </c>
      <c r="F372">
        <v>26.466487000000001</v>
      </c>
      <c r="G372">
        <v>73.554771000000002</v>
      </c>
      <c r="H372">
        <v>108.038948</v>
      </c>
      <c r="I372">
        <v>0</v>
      </c>
      <c r="J372">
        <v>1357.466958</v>
      </c>
      <c r="K372">
        <v>1357.466958</v>
      </c>
      <c r="L372">
        <v>1447.677359</v>
      </c>
      <c r="M372">
        <v>90.210401000000005</v>
      </c>
      <c r="N372">
        <v>2792.2878500000002</v>
      </c>
      <c r="O372">
        <v>152.424666</v>
      </c>
      <c r="P372">
        <v>432.01837699999999</v>
      </c>
      <c r="Q372">
        <v>925.54165699999999</v>
      </c>
      <c r="R372">
        <v>249.28005400000001</v>
      </c>
      <c r="S372">
        <v>467.74894899999998</v>
      </c>
      <c r="T372">
        <v>404.63117999999997</v>
      </c>
      <c r="U372">
        <v>409.92302100000001</v>
      </c>
      <c r="V372">
        <v>5193.1516360000005</v>
      </c>
    </row>
    <row r="373" spans="1:22" hidden="1" x14ac:dyDescent="0.2">
      <c r="A373">
        <v>45896</v>
      </c>
      <c r="B373" t="s">
        <v>345</v>
      </c>
      <c r="C373">
        <v>1030.6553609999999</v>
      </c>
      <c r="D373">
        <v>344.076596</v>
      </c>
      <c r="E373">
        <v>481.53930300000002</v>
      </c>
      <c r="F373">
        <v>26.410223999999999</v>
      </c>
      <c r="G373">
        <v>74.983850000000004</v>
      </c>
      <c r="H373">
        <v>103.645388</v>
      </c>
      <c r="I373">
        <v>0</v>
      </c>
      <c r="J373">
        <v>1371.417858</v>
      </c>
      <c r="K373">
        <v>1371.417858</v>
      </c>
      <c r="L373">
        <v>1448.427359</v>
      </c>
      <c r="M373">
        <v>77.009501</v>
      </c>
      <c r="N373">
        <v>2791.0784169999997</v>
      </c>
      <c r="O373">
        <v>152.625766</v>
      </c>
      <c r="P373">
        <v>431.71107699999999</v>
      </c>
      <c r="Q373">
        <v>924.66189699999995</v>
      </c>
      <c r="R373">
        <v>249.26333099999999</v>
      </c>
      <c r="S373">
        <v>467.85844900000001</v>
      </c>
      <c r="T373">
        <v>404.233248</v>
      </c>
      <c r="U373">
        <v>409.98797999999999</v>
      </c>
      <c r="V373">
        <v>5193.1516359999996</v>
      </c>
    </row>
    <row r="374" spans="1:22" hidden="1" x14ac:dyDescent="0.2">
      <c r="A374">
        <v>45897</v>
      </c>
      <c r="B374" t="s">
        <v>345</v>
      </c>
      <c r="C374">
        <v>1036.7215360000002</v>
      </c>
      <c r="D374">
        <v>341.18998800000003</v>
      </c>
      <c r="E374">
        <v>487.07984099999999</v>
      </c>
      <c r="F374">
        <v>26.405662</v>
      </c>
      <c r="G374">
        <v>75.879434000000003</v>
      </c>
      <c r="H374">
        <v>106.166611</v>
      </c>
      <c r="I374">
        <v>0</v>
      </c>
      <c r="J374">
        <v>1380.6333139999999</v>
      </c>
      <c r="K374">
        <v>1380.6333139999999</v>
      </c>
      <c r="L374">
        <v>1451.106415</v>
      </c>
      <c r="M374">
        <v>70.473101</v>
      </c>
      <c r="N374">
        <v>2805.7967860000003</v>
      </c>
      <c r="O374">
        <v>153.97793799999999</v>
      </c>
      <c r="P374">
        <v>436.399586</v>
      </c>
      <c r="Q374">
        <v>929.15386999999998</v>
      </c>
      <c r="R374">
        <v>249.559955</v>
      </c>
      <c r="S374">
        <v>470.36413099999999</v>
      </c>
      <c r="T374">
        <v>403.915615</v>
      </c>
      <c r="U374">
        <v>411.98564599999997</v>
      </c>
      <c r="V374">
        <v>5223.1516360000005</v>
      </c>
    </row>
    <row r="375" spans="1:22" hidden="1" x14ac:dyDescent="0.2">
      <c r="A375">
        <v>45898</v>
      </c>
      <c r="B375" t="s">
        <v>345</v>
      </c>
      <c r="C375">
        <v>1042.3138020000001</v>
      </c>
      <c r="D375">
        <v>344.90309400000001</v>
      </c>
      <c r="E375">
        <v>483.72700400000002</v>
      </c>
      <c r="F375">
        <v>26.612113000000001</v>
      </c>
      <c r="G375">
        <v>72.283940000000001</v>
      </c>
      <c r="H375">
        <v>114.787651</v>
      </c>
      <c r="I375">
        <v>0</v>
      </c>
      <c r="J375">
        <v>1373.628314</v>
      </c>
      <c r="K375">
        <v>1373.628314</v>
      </c>
      <c r="L375">
        <v>1451.866415</v>
      </c>
      <c r="M375">
        <v>78.238101</v>
      </c>
      <c r="N375">
        <v>2807.2095199999999</v>
      </c>
      <c r="O375">
        <v>153.84170900000001</v>
      </c>
      <c r="P375">
        <v>437.09055899999998</v>
      </c>
      <c r="Q375">
        <v>929.90861500000005</v>
      </c>
      <c r="R375">
        <v>249.64015499999999</v>
      </c>
      <c r="S375">
        <v>470.72254800000002</v>
      </c>
      <c r="T375">
        <v>403.621758</v>
      </c>
      <c r="U375">
        <v>412.02433100000002</v>
      </c>
      <c r="V375">
        <v>5223.1516360000005</v>
      </c>
    </row>
    <row r="376" spans="1:22" hidden="1" x14ac:dyDescent="0.2">
      <c r="A376">
        <v>45901</v>
      </c>
      <c r="B376" t="s">
        <v>345</v>
      </c>
      <c r="C376">
        <v>1043.7400710000002</v>
      </c>
      <c r="D376">
        <v>340.88833299999999</v>
      </c>
      <c r="E376">
        <v>484.20238799999998</v>
      </c>
      <c r="F376">
        <v>26.063064000000001</v>
      </c>
      <c r="G376">
        <v>71.090890000000002</v>
      </c>
      <c r="H376">
        <v>121.495396</v>
      </c>
      <c r="I376">
        <v>0</v>
      </c>
      <c r="J376">
        <v>1372.5873140000001</v>
      </c>
      <c r="K376">
        <v>1372.5873140000001</v>
      </c>
      <c r="L376">
        <v>1452.3014149999999</v>
      </c>
      <c r="M376">
        <v>79.714100999999999</v>
      </c>
      <c r="N376">
        <v>2806.824251</v>
      </c>
      <c r="O376">
        <v>153.91435899999999</v>
      </c>
      <c r="P376">
        <v>436.92505899999998</v>
      </c>
      <c r="Q376">
        <v>929.71404600000005</v>
      </c>
      <c r="R376">
        <v>249.635155</v>
      </c>
      <c r="S376">
        <v>470.659988</v>
      </c>
      <c r="T376">
        <v>403.54066</v>
      </c>
      <c r="U376">
        <v>412.07013899999998</v>
      </c>
      <c r="V376">
        <v>5223.1516360000005</v>
      </c>
    </row>
    <row r="377" spans="1:22" hidden="1" x14ac:dyDescent="0.2">
      <c r="A377">
        <v>45902</v>
      </c>
      <c r="B377" t="s">
        <v>345</v>
      </c>
      <c r="C377">
        <v>1039.556574</v>
      </c>
      <c r="D377">
        <v>344.85871500000002</v>
      </c>
      <c r="E377">
        <v>479.85051199999998</v>
      </c>
      <c r="F377">
        <v>25.683541999999999</v>
      </c>
      <c r="G377">
        <v>71.057409000000007</v>
      </c>
      <c r="H377">
        <v>118.106396</v>
      </c>
      <c r="I377">
        <v>0</v>
      </c>
      <c r="J377">
        <v>1384.0843139999999</v>
      </c>
      <c r="K377">
        <v>1384.0843139999999</v>
      </c>
      <c r="L377">
        <v>1454.4864150000001</v>
      </c>
      <c r="M377">
        <v>70.402101000000002</v>
      </c>
      <c r="N377">
        <v>2799.5107479999997</v>
      </c>
      <c r="O377">
        <v>154.65045699999999</v>
      </c>
      <c r="P377">
        <v>437.01805899999999</v>
      </c>
      <c r="Q377">
        <v>921.78233999999998</v>
      </c>
      <c r="R377">
        <v>248.06365500000001</v>
      </c>
      <c r="S377">
        <v>470.684776</v>
      </c>
      <c r="T377">
        <v>403.08907900000003</v>
      </c>
      <c r="U377">
        <v>412.28603700000002</v>
      </c>
      <c r="V377">
        <v>5223.1516359999996</v>
      </c>
    </row>
    <row r="378" spans="1:22" hidden="1" x14ac:dyDescent="0.2">
      <c r="A378">
        <v>45903</v>
      </c>
      <c r="B378" t="s">
        <v>345</v>
      </c>
      <c r="C378">
        <v>1029.4527029999999</v>
      </c>
      <c r="D378">
        <v>329.33185500000002</v>
      </c>
      <c r="E378">
        <v>484.92174299999999</v>
      </c>
      <c r="F378">
        <v>26.391164</v>
      </c>
      <c r="G378">
        <v>69.711545000000001</v>
      </c>
      <c r="H378">
        <v>119.096396</v>
      </c>
      <c r="I378">
        <v>0</v>
      </c>
      <c r="J378">
        <v>1395.551314</v>
      </c>
      <c r="K378">
        <v>1395.551314</v>
      </c>
      <c r="L378">
        <v>1455.961415</v>
      </c>
      <c r="M378">
        <v>60.410100999999997</v>
      </c>
      <c r="N378">
        <v>2798.1476190000003</v>
      </c>
      <c r="O378">
        <v>154.504099</v>
      </c>
      <c r="P378">
        <v>436.90945900000003</v>
      </c>
      <c r="Q378">
        <v>920.92170799999997</v>
      </c>
      <c r="R378">
        <v>248.513655</v>
      </c>
      <c r="S378">
        <v>470.87314700000002</v>
      </c>
      <c r="T378">
        <v>402.58996400000001</v>
      </c>
      <c r="U378">
        <v>412.349242</v>
      </c>
      <c r="V378">
        <v>5223.1516360000005</v>
      </c>
    </row>
    <row r="379" spans="1:22" hidden="1" x14ac:dyDescent="0.2">
      <c r="A379">
        <v>45904</v>
      </c>
      <c r="B379" t="s">
        <v>345</v>
      </c>
      <c r="C379">
        <v>1044.8626629999999</v>
      </c>
      <c r="D379">
        <v>321.689483</v>
      </c>
      <c r="E379">
        <v>505.76383099999998</v>
      </c>
      <c r="F379">
        <v>26.880597000000002</v>
      </c>
      <c r="G379">
        <v>67.300355999999994</v>
      </c>
      <c r="H379">
        <v>123.228396</v>
      </c>
      <c r="I379">
        <v>0</v>
      </c>
      <c r="J379">
        <v>1380.344914</v>
      </c>
      <c r="K379">
        <v>1380.344914</v>
      </c>
      <c r="L379">
        <v>1456.9064149999999</v>
      </c>
      <c r="M379">
        <v>76.561501000000007</v>
      </c>
      <c r="N379">
        <v>2797.9440589999999</v>
      </c>
      <c r="O379">
        <v>154.59352000000001</v>
      </c>
      <c r="P379">
        <v>437.00705900000003</v>
      </c>
      <c r="Q379">
        <v>919.39260100000001</v>
      </c>
      <c r="R379">
        <v>247.843906</v>
      </c>
      <c r="S379">
        <v>470.88014700000002</v>
      </c>
      <c r="T379">
        <v>402.23179900000002</v>
      </c>
      <c r="U379">
        <v>413.838933</v>
      </c>
      <c r="V379">
        <v>5223.1516360000005</v>
      </c>
    </row>
    <row r="380" spans="1:22" hidden="1" x14ac:dyDescent="0.2">
      <c r="A380">
        <v>45908</v>
      </c>
      <c r="B380" t="s">
        <v>345</v>
      </c>
      <c r="C380">
        <v>1045.8041700000001</v>
      </c>
      <c r="D380">
        <v>319.58442400000001</v>
      </c>
      <c r="E380">
        <v>513.18476299999998</v>
      </c>
      <c r="F380">
        <v>28.126376</v>
      </c>
      <c r="G380">
        <v>68.962210999999996</v>
      </c>
      <c r="H380">
        <v>115.94639599999999</v>
      </c>
      <c r="I380">
        <v>0</v>
      </c>
      <c r="J380">
        <v>1383.320414</v>
      </c>
      <c r="K380">
        <v>1383.320414</v>
      </c>
      <c r="L380">
        <v>1457.7064150000001</v>
      </c>
      <c r="M380">
        <v>74.386000999999993</v>
      </c>
      <c r="N380">
        <v>2794.0270519999995</v>
      </c>
      <c r="O380">
        <v>154.84631999999999</v>
      </c>
      <c r="P380">
        <v>436.92592000000002</v>
      </c>
      <c r="Q380">
        <v>915.44724199999996</v>
      </c>
      <c r="R380">
        <v>247.805363</v>
      </c>
      <c r="S380">
        <v>470.967647</v>
      </c>
      <c r="T380">
        <v>401.99787700000002</v>
      </c>
      <c r="U380">
        <v>413.84204599999998</v>
      </c>
      <c r="V380">
        <v>5223.1516359999996</v>
      </c>
    </row>
    <row r="381" spans="1:22" hidden="1" x14ac:dyDescent="0.2">
      <c r="A381">
        <v>45909</v>
      </c>
      <c r="B381" t="s">
        <v>345</v>
      </c>
      <c r="C381">
        <v>1058.4270899999999</v>
      </c>
      <c r="D381">
        <v>319.746623</v>
      </c>
      <c r="E381">
        <v>519.584339</v>
      </c>
      <c r="F381">
        <v>30.446346999999999</v>
      </c>
      <c r="G381">
        <v>71.544984999999997</v>
      </c>
      <c r="H381">
        <v>117.10479599999999</v>
      </c>
      <c r="I381">
        <v>0</v>
      </c>
      <c r="J381">
        <v>1372.2304140000001</v>
      </c>
      <c r="K381">
        <v>1372.2304140000001</v>
      </c>
      <c r="L381">
        <v>1458.5064150000001</v>
      </c>
      <c r="M381">
        <v>86.276000999999994</v>
      </c>
      <c r="N381">
        <v>2792.4941320000003</v>
      </c>
      <c r="O381">
        <v>155.350122</v>
      </c>
      <c r="P381">
        <v>437.075605</v>
      </c>
      <c r="Q381">
        <v>913.34264700000006</v>
      </c>
      <c r="R381">
        <v>247.624539</v>
      </c>
      <c r="S381">
        <v>470.97684700000002</v>
      </c>
      <c r="T381">
        <v>401.80363299999999</v>
      </c>
      <c r="U381">
        <v>413.94527799999997</v>
      </c>
      <c r="V381">
        <v>5223.1516360000005</v>
      </c>
    </row>
    <row r="382" spans="1:22" hidden="1" x14ac:dyDescent="0.2">
      <c r="A382">
        <v>45910</v>
      </c>
      <c r="B382" t="s">
        <v>345</v>
      </c>
      <c r="C382">
        <v>1057.5256139999999</v>
      </c>
      <c r="D382">
        <v>312.74255599999998</v>
      </c>
      <c r="E382">
        <v>528.73826099999997</v>
      </c>
      <c r="F382">
        <v>28.939626000000001</v>
      </c>
      <c r="G382">
        <v>68.996622000000002</v>
      </c>
      <c r="H382">
        <v>118.108549</v>
      </c>
      <c r="I382">
        <v>0</v>
      </c>
      <c r="J382">
        <v>1371.9244140000001</v>
      </c>
      <c r="K382">
        <v>1371.9244140000001</v>
      </c>
      <c r="L382">
        <v>1458.5064150000001</v>
      </c>
      <c r="M382">
        <v>86.582001000000005</v>
      </c>
      <c r="N382">
        <v>2793.7016079999999</v>
      </c>
      <c r="O382">
        <v>155.31591399999999</v>
      </c>
      <c r="P382">
        <v>437.20110199999999</v>
      </c>
      <c r="Q382">
        <v>914.60440200000005</v>
      </c>
      <c r="R382">
        <v>247.59099800000001</v>
      </c>
      <c r="S382">
        <v>471.03884699999998</v>
      </c>
      <c r="T382">
        <v>401.45509299999998</v>
      </c>
      <c r="U382">
        <v>414.08625000000001</v>
      </c>
      <c r="V382">
        <v>5223.1516360000005</v>
      </c>
    </row>
    <row r="383" spans="1:22" hidden="1" x14ac:dyDescent="0.2">
      <c r="A383">
        <v>45911</v>
      </c>
      <c r="B383" t="s">
        <v>345</v>
      </c>
      <c r="C383">
        <v>1058.2365869999999</v>
      </c>
      <c r="D383">
        <v>317.26938200000001</v>
      </c>
      <c r="E383">
        <v>528.73768500000006</v>
      </c>
      <c r="F383">
        <v>27.219031000000001</v>
      </c>
      <c r="G383">
        <v>73.532645000000002</v>
      </c>
      <c r="H383">
        <v>111.477844</v>
      </c>
      <c r="I383">
        <v>0</v>
      </c>
      <c r="J383">
        <v>1388.209523</v>
      </c>
      <c r="K383">
        <v>1388.209523</v>
      </c>
      <c r="L383">
        <v>1464.415524</v>
      </c>
      <c r="M383">
        <v>76.206001000000001</v>
      </c>
      <c r="N383">
        <v>2801.155526</v>
      </c>
      <c r="O383">
        <v>155.36048199999999</v>
      </c>
      <c r="P383">
        <v>442.26806699999997</v>
      </c>
      <c r="Q383">
        <v>907.18714199999999</v>
      </c>
      <c r="R383">
        <v>247.49122600000001</v>
      </c>
      <c r="S383">
        <v>479.16448000000003</v>
      </c>
      <c r="T383">
        <v>401.33552100000003</v>
      </c>
      <c r="U383">
        <v>415.839834</v>
      </c>
      <c r="V383">
        <v>5247.6016359999994</v>
      </c>
    </row>
    <row r="384" spans="1:22" hidden="1" x14ac:dyDescent="0.2">
      <c r="A384">
        <v>45912</v>
      </c>
      <c r="B384" t="s">
        <v>345</v>
      </c>
      <c r="C384">
        <v>1075.608232</v>
      </c>
      <c r="D384">
        <v>321.45605799999998</v>
      </c>
      <c r="E384">
        <v>538.03724799999998</v>
      </c>
      <c r="F384">
        <v>28.572253</v>
      </c>
      <c r="G384">
        <v>72.879178999999993</v>
      </c>
      <c r="H384">
        <v>114.663494</v>
      </c>
      <c r="I384">
        <v>0</v>
      </c>
      <c r="J384">
        <v>1372.4065230000001</v>
      </c>
      <c r="K384">
        <v>1372.4065230000001</v>
      </c>
      <c r="L384">
        <v>1464.415524</v>
      </c>
      <c r="M384">
        <v>92.009000999999998</v>
      </c>
      <c r="N384">
        <v>2799.5868810000002</v>
      </c>
      <c r="O384">
        <v>155.346002</v>
      </c>
      <c r="P384">
        <v>442.21216199999998</v>
      </c>
      <c r="Q384">
        <v>905.33448699999997</v>
      </c>
      <c r="R384">
        <v>247.49122600000001</v>
      </c>
      <c r="S384">
        <v>479.744147</v>
      </c>
      <c r="T384">
        <v>401.24659200000002</v>
      </c>
      <c r="U384">
        <v>415.70349099999999</v>
      </c>
      <c r="V384">
        <v>5247.6016360000003</v>
      </c>
    </row>
    <row r="385" spans="1:22" hidden="1" x14ac:dyDescent="0.2">
      <c r="A385">
        <v>45915</v>
      </c>
      <c r="B385" t="s">
        <v>345</v>
      </c>
      <c r="C385">
        <v>1066.8196439999999</v>
      </c>
      <c r="D385">
        <v>325.37129099999999</v>
      </c>
      <c r="E385">
        <v>528.43895199999997</v>
      </c>
      <c r="F385">
        <v>28.668938000000001</v>
      </c>
      <c r="G385">
        <v>76.235089000000002</v>
      </c>
      <c r="H385">
        <v>108.105374</v>
      </c>
      <c r="I385">
        <v>0</v>
      </c>
      <c r="J385">
        <v>1370.623523</v>
      </c>
      <c r="K385">
        <v>1370.623523</v>
      </c>
      <c r="L385">
        <v>1464.625524</v>
      </c>
      <c r="M385">
        <v>94.002001000000007</v>
      </c>
      <c r="N385">
        <v>2791.433779</v>
      </c>
      <c r="O385">
        <v>154.54652899999999</v>
      </c>
      <c r="P385">
        <v>439.80459999999999</v>
      </c>
      <c r="Q385">
        <v>904.02637700000002</v>
      </c>
      <c r="R385">
        <v>247.01600999999999</v>
      </c>
      <c r="S385">
        <v>476.91269899999998</v>
      </c>
      <c r="T385">
        <v>401.07144099999999</v>
      </c>
      <c r="U385">
        <v>415.07213300000001</v>
      </c>
      <c r="V385">
        <v>5228.8769460000003</v>
      </c>
    </row>
    <row r="386" spans="1:22" hidden="1" x14ac:dyDescent="0.2">
      <c r="A386">
        <v>45916</v>
      </c>
      <c r="B386" t="s">
        <v>345</v>
      </c>
      <c r="C386">
        <v>1073.833187</v>
      </c>
      <c r="D386">
        <v>322.05214599999999</v>
      </c>
      <c r="E386">
        <v>534.70903599999997</v>
      </c>
      <c r="F386">
        <v>30.087503000000002</v>
      </c>
      <c r="G386">
        <v>76.997776000000002</v>
      </c>
      <c r="H386">
        <v>109.986726</v>
      </c>
      <c r="I386">
        <v>0</v>
      </c>
      <c r="J386">
        <v>1362.7305229999999</v>
      </c>
      <c r="K386">
        <v>1362.7305229999999</v>
      </c>
      <c r="L386">
        <v>1464.625524</v>
      </c>
      <c r="M386">
        <v>101.89500099999999</v>
      </c>
      <c r="N386">
        <v>2792.313236</v>
      </c>
      <c r="O386">
        <v>155.03872899999999</v>
      </c>
      <c r="P386">
        <v>440.14150000000001</v>
      </c>
      <c r="Q386">
        <v>903.82760599999995</v>
      </c>
      <c r="R386">
        <v>246.906769</v>
      </c>
      <c r="S386">
        <v>477.142717</v>
      </c>
      <c r="T386">
        <v>401.11677200000003</v>
      </c>
      <c r="U386">
        <v>415.04591199999999</v>
      </c>
      <c r="V386">
        <v>5228.8769460000003</v>
      </c>
    </row>
    <row r="387" spans="1:22" hidden="1" x14ac:dyDescent="0.2">
      <c r="A387">
        <v>45917</v>
      </c>
      <c r="B387" t="s">
        <v>345</v>
      </c>
      <c r="C387">
        <v>1077.8709429999999</v>
      </c>
      <c r="D387">
        <v>317.36729600000001</v>
      </c>
      <c r="E387">
        <v>538.96458900000005</v>
      </c>
      <c r="F387">
        <v>29.524915</v>
      </c>
      <c r="G387">
        <v>78.823718</v>
      </c>
      <c r="H387">
        <v>113.190425</v>
      </c>
      <c r="I387">
        <v>0</v>
      </c>
      <c r="J387">
        <v>1364.0804740000001</v>
      </c>
      <c r="K387">
        <v>1364.0804740000001</v>
      </c>
      <c r="L387">
        <v>1464.625524</v>
      </c>
      <c r="M387">
        <v>100.54505</v>
      </c>
      <c r="N387">
        <v>2786.9255290000001</v>
      </c>
      <c r="O387">
        <v>155.65262899999999</v>
      </c>
      <c r="P387">
        <v>440.346</v>
      </c>
      <c r="Q387">
        <v>897.79169400000001</v>
      </c>
      <c r="R387">
        <v>246.94676899999999</v>
      </c>
      <c r="S387">
        <v>477.28191700000002</v>
      </c>
      <c r="T387">
        <v>400.97706099999999</v>
      </c>
      <c r="U387">
        <v>414.87622800000003</v>
      </c>
      <c r="V387">
        <v>5228.8769460000003</v>
      </c>
    </row>
    <row r="388" spans="1:22" hidden="1" x14ac:dyDescent="0.2">
      <c r="A388">
        <v>45918</v>
      </c>
      <c r="B388" t="s">
        <v>345</v>
      </c>
      <c r="C388">
        <v>1057.0723840000001</v>
      </c>
      <c r="D388">
        <v>302.78044699999998</v>
      </c>
      <c r="E388">
        <v>528.252253</v>
      </c>
      <c r="F388">
        <v>30.085844000000002</v>
      </c>
      <c r="G388">
        <v>78.313514999999995</v>
      </c>
      <c r="H388">
        <v>117.640325</v>
      </c>
      <c r="I388">
        <v>0</v>
      </c>
      <c r="J388">
        <v>1384.862474</v>
      </c>
      <c r="K388">
        <v>1384.862474</v>
      </c>
      <c r="L388">
        <v>1465.0255239999999</v>
      </c>
      <c r="M388">
        <v>80.163049999999998</v>
      </c>
      <c r="N388">
        <v>2786.9420879999998</v>
      </c>
      <c r="O388">
        <v>156.864499</v>
      </c>
      <c r="P388">
        <v>440.30753099999998</v>
      </c>
      <c r="Q388">
        <v>896.44276000000002</v>
      </c>
      <c r="R388">
        <v>246.758769</v>
      </c>
      <c r="S388">
        <v>477.416088</v>
      </c>
      <c r="T388">
        <v>400.78867100000002</v>
      </c>
      <c r="U388">
        <v>415.12253900000002</v>
      </c>
      <c r="V388">
        <v>5228.8769460000003</v>
      </c>
    </row>
    <row r="389" spans="1:22" hidden="1" x14ac:dyDescent="0.2">
      <c r="A389">
        <v>45919</v>
      </c>
      <c r="B389" t="s">
        <v>345</v>
      </c>
      <c r="C389">
        <v>1066.916884</v>
      </c>
      <c r="D389">
        <v>299.25357400000001</v>
      </c>
      <c r="E389">
        <v>535.44570499999998</v>
      </c>
      <c r="F389">
        <v>32.288398000000001</v>
      </c>
      <c r="G389">
        <v>78.508050999999995</v>
      </c>
      <c r="H389">
        <v>121.421156</v>
      </c>
      <c r="I389">
        <v>0</v>
      </c>
      <c r="J389">
        <v>1374.7954400000001</v>
      </c>
      <c r="K389">
        <v>1374.7954400000001</v>
      </c>
      <c r="L389">
        <v>1465.0255239999999</v>
      </c>
      <c r="M389">
        <v>90.230084000000005</v>
      </c>
      <c r="N389">
        <v>2787.1646220000002</v>
      </c>
      <c r="O389">
        <v>157.185035</v>
      </c>
      <c r="P389">
        <v>440.46903099999997</v>
      </c>
      <c r="Q389">
        <v>896.45470599999999</v>
      </c>
      <c r="R389">
        <v>246.916999</v>
      </c>
      <c r="S389">
        <v>477.38808799999998</v>
      </c>
      <c r="T389">
        <v>400.66457100000002</v>
      </c>
      <c r="U389">
        <v>415.00319100000002</v>
      </c>
      <c r="V389">
        <v>5228.8769460000003</v>
      </c>
    </row>
    <row r="390" spans="1:22" hidden="1" x14ac:dyDescent="0.2">
      <c r="A390">
        <v>45922</v>
      </c>
      <c r="B390" t="s">
        <v>345</v>
      </c>
      <c r="C390">
        <v>1057.6091369999999</v>
      </c>
      <c r="D390">
        <v>295.36096199999997</v>
      </c>
      <c r="E390">
        <v>532.32288300000005</v>
      </c>
      <c r="F390">
        <v>31.460910999999999</v>
      </c>
      <c r="G390">
        <v>75.552961999999994</v>
      </c>
      <c r="H390">
        <v>122.911419</v>
      </c>
      <c r="I390">
        <v>0</v>
      </c>
      <c r="J390">
        <v>1385.319387</v>
      </c>
      <c r="K390">
        <v>1385.319387</v>
      </c>
      <c r="L390">
        <v>1465.0255239999999</v>
      </c>
      <c r="M390">
        <v>79.706136999999998</v>
      </c>
      <c r="N390">
        <v>2785.9484219999999</v>
      </c>
      <c r="O390">
        <v>157.08496299999999</v>
      </c>
      <c r="P390">
        <v>440.35380300000003</v>
      </c>
      <c r="Q390">
        <v>896.27912100000003</v>
      </c>
      <c r="R390">
        <v>246.15650099999999</v>
      </c>
      <c r="S390">
        <v>477.28313100000003</v>
      </c>
      <c r="T390">
        <v>399.892605</v>
      </c>
      <c r="U390">
        <v>415.054799</v>
      </c>
      <c r="V390">
        <v>5228.8769460000003</v>
      </c>
    </row>
    <row r="391" spans="1:22" hidden="1" x14ac:dyDescent="0.2">
      <c r="A391">
        <v>45923</v>
      </c>
      <c r="B391" t="s">
        <v>345</v>
      </c>
      <c r="C391">
        <v>1037.357391</v>
      </c>
      <c r="D391">
        <v>293.95508999999998</v>
      </c>
      <c r="E391">
        <v>518.44257300000004</v>
      </c>
      <c r="F391">
        <v>28.847087999999999</v>
      </c>
      <c r="G391">
        <v>73.141221000000002</v>
      </c>
      <c r="H391">
        <v>122.971419</v>
      </c>
      <c r="I391">
        <v>0</v>
      </c>
      <c r="J391">
        <v>1407.2973870000001</v>
      </c>
      <c r="K391">
        <v>1407.2973870000001</v>
      </c>
      <c r="L391">
        <v>1465.0255239999999</v>
      </c>
      <c r="M391">
        <v>57.728136999999997</v>
      </c>
      <c r="N391">
        <v>2784.2221680000002</v>
      </c>
      <c r="O391">
        <v>157.88184000000001</v>
      </c>
      <c r="P391">
        <v>440.43396999999999</v>
      </c>
      <c r="Q391">
        <v>893.84492</v>
      </c>
      <c r="R391">
        <v>245.71547899999999</v>
      </c>
      <c r="S391">
        <v>477.35164600000002</v>
      </c>
      <c r="T391">
        <v>399.55306200000001</v>
      </c>
      <c r="U391">
        <v>415.15672999999998</v>
      </c>
      <c r="V391">
        <v>5228.8769460000003</v>
      </c>
    </row>
    <row r="392" spans="1:22" hidden="1" x14ac:dyDescent="0.2">
      <c r="A392">
        <v>45924</v>
      </c>
      <c r="B392" t="s">
        <v>345</v>
      </c>
      <c r="C392">
        <v>1053.9418859999998</v>
      </c>
      <c r="D392">
        <v>298.05757599999998</v>
      </c>
      <c r="E392">
        <v>531.83582200000001</v>
      </c>
      <c r="F392">
        <v>29.509125999999998</v>
      </c>
      <c r="G392">
        <v>72.728578999999996</v>
      </c>
      <c r="H392">
        <v>121.810783</v>
      </c>
      <c r="I392">
        <v>0</v>
      </c>
      <c r="J392">
        <v>1393.2183749999999</v>
      </c>
      <c r="K392">
        <v>1393.2183749999999</v>
      </c>
      <c r="L392">
        <v>1465.3255240000001</v>
      </c>
      <c r="M392">
        <v>72.107149000000007</v>
      </c>
      <c r="N392">
        <v>2781.7166849999999</v>
      </c>
      <c r="O392">
        <v>158.52768699999999</v>
      </c>
      <c r="P392">
        <v>440.58439199999998</v>
      </c>
      <c r="Q392">
        <v>890.25498600000003</v>
      </c>
      <c r="R392">
        <v>245.72547900000001</v>
      </c>
      <c r="S392">
        <v>477.54889400000002</v>
      </c>
      <c r="T392">
        <v>399.34637099999998</v>
      </c>
      <c r="U392">
        <v>415.45435500000002</v>
      </c>
      <c r="V392">
        <v>5228.8769460000003</v>
      </c>
    </row>
    <row r="393" spans="1:22" hidden="1" x14ac:dyDescent="0.2">
      <c r="A393">
        <v>45925</v>
      </c>
      <c r="B393" t="s">
        <v>345</v>
      </c>
      <c r="C393">
        <v>1060.133644</v>
      </c>
      <c r="D393">
        <v>294.59857099999999</v>
      </c>
      <c r="E393">
        <v>540.55785200000003</v>
      </c>
      <c r="F393">
        <v>31.725805000000001</v>
      </c>
      <c r="G393">
        <v>74.853344000000007</v>
      </c>
      <c r="H393">
        <v>118.398072</v>
      </c>
      <c r="I393">
        <v>0</v>
      </c>
      <c r="J393">
        <v>1400.839254</v>
      </c>
      <c r="K393">
        <v>1400.839254</v>
      </c>
      <c r="L393">
        <v>1469.9464029999999</v>
      </c>
      <c r="M393">
        <v>69.107149000000007</v>
      </c>
      <c r="N393">
        <v>2800.9040479999999</v>
      </c>
      <c r="O393">
        <v>160.32622499999999</v>
      </c>
      <c r="P393">
        <v>449.24605500000001</v>
      </c>
      <c r="Q393">
        <v>890.54319699999996</v>
      </c>
      <c r="R393">
        <v>245.86921899999999</v>
      </c>
      <c r="S393">
        <v>479.39284400000003</v>
      </c>
      <c r="T393">
        <v>399.26455700000002</v>
      </c>
      <c r="U393">
        <v>422.13117</v>
      </c>
      <c r="V393">
        <v>5261.8769460000003</v>
      </c>
    </row>
    <row r="394" spans="1:22" hidden="1" x14ac:dyDescent="0.2">
      <c r="A394">
        <v>45926</v>
      </c>
      <c r="B394" t="s">
        <v>345</v>
      </c>
      <c r="C394">
        <v>1052.368438</v>
      </c>
      <c r="D394">
        <v>294.40168</v>
      </c>
      <c r="E394">
        <v>537.88393900000005</v>
      </c>
      <c r="F394">
        <v>31.293181000000001</v>
      </c>
      <c r="G394">
        <v>75.022475</v>
      </c>
      <c r="H394">
        <v>113.767163</v>
      </c>
      <c r="I394">
        <v>0</v>
      </c>
      <c r="J394">
        <v>1408.270201</v>
      </c>
      <c r="K394">
        <v>1408.270201</v>
      </c>
      <c r="L394">
        <v>1469.9464029999999</v>
      </c>
      <c r="M394">
        <v>61.676202000000004</v>
      </c>
      <c r="N394">
        <v>2801.2383070000001</v>
      </c>
      <c r="O394">
        <v>161.61978400000001</v>
      </c>
      <c r="P394">
        <v>448.962245</v>
      </c>
      <c r="Q394">
        <v>889.28817000000004</v>
      </c>
      <c r="R394">
        <v>245.47761600000001</v>
      </c>
      <c r="S394">
        <v>479.59351800000002</v>
      </c>
      <c r="T394">
        <v>399.00137100000001</v>
      </c>
      <c r="U394">
        <v>422.77321899999998</v>
      </c>
      <c r="V394">
        <v>5261.8769460000003</v>
      </c>
    </row>
    <row r="395" spans="1:22" hidden="1" x14ac:dyDescent="0.2">
      <c r="A395">
        <v>45929</v>
      </c>
      <c r="B395" t="s">
        <v>345</v>
      </c>
      <c r="C395">
        <v>1067.3171649999999</v>
      </c>
      <c r="D395">
        <v>303.58959800000002</v>
      </c>
      <c r="E395">
        <v>542.29565300000002</v>
      </c>
      <c r="F395">
        <v>33.688344000000001</v>
      </c>
      <c r="G395">
        <v>75.663956999999996</v>
      </c>
      <c r="H395">
        <v>112.07961299999999</v>
      </c>
      <c r="I395">
        <v>0</v>
      </c>
      <c r="J395">
        <v>1392.407205</v>
      </c>
      <c r="K395">
        <v>1392.407205</v>
      </c>
      <c r="L395">
        <v>1469.9464029999999</v>
      </c>
      <c r="M395">
        <v>77.539197999999999</v>
      </c>
      <c r="N395">
        <v>2802.1525760000004</v>
      </c>
      <c r="O395">
        <v>161.79209299999999</v>
      </c>
      <c r="P395">
        <v>449.94663000000003</v>
      </c>
      <c r="Q395">
        <v>888.96698000000004</v>
      </c>
      <c r="R395">
        <v>244.89361600000001</v>
      </c>
      <c r="S395">
        <v>480.21194700000001</v>
      </c>
      <c r="T395">
        <v>398.850481</v>
      </c>
      <c r="U395">
        <v>422.38444500000003</v>
      </c>
      <c r="V395">
        <v>5261.8769460000003</v>
      </c>
    </row>
    <row r="396" spans="1:22" hidden="1" x14ac:dyDescent="0.2">
      <c r="A396">
        <v>45930</v>
      </c>
      <c r="B396" t="s">
        <v>345</v>
      </c>
      <c r="C396">
        <v>1070.679928</v>
      </c>
      <c r="D396">
        <v>319.92356899999999</v>
      </c>
      <c r="E396">
        <v>525.89007500000002</v>
      </c>
      <c r="F396">
        <v>34.633789</v>
      </c>
      <c r="G396">
        <v>77.434182000000007</v>
      </c>
      <c r="H396">
        <v>112.79831299999999</v>
      </c>
      <c r="I396">
        <v>0</v>
      </c>
      <c r="J396">
        <v>1392.7272049999999</v>
      </c>
      <c r="K396">
        <v>1392.7272049999999</v>
      </c>
      <c r="L396">
        <v>1470.2664030000001</v>
      </c>
      <c r="M396">
        <v>77.539197999999999</v>
      </c>
      <c r="N396">
        <v>2798.4698129999997</v>
      </c>
      <c r="O396">
        <v>160.92155199999999</v>
      </c>
      <c r="P396">
        <v>450.18776400000002</v>
      </c>
      <c r="Q396">
        <v>885.46473500000002</v>
      </c>
      <c r="R396">
        <v>244.676616</v>
      </c>
      <c r="S396">
        <v>480.37494700000002</v>
      </c>
      <c r="T396">
        <v>398.75541099999998</v>
      </c>
      <c r="U396">
        <v>422.76540399999999</v>
      </c>
      <c r="V396">
        <v>5261.8769459999994</v>
      </c>
    </row>
    <row r="397" spans="1:22" hidden="1" x14ac:dyDescent="0.2">
      <c r="A397">
        <v>45931</v>
      </c>
      <c r="B397" t="s">
        <v>345</v>
      </c>
      <c r="C397">
        <v>1072.5108889999999</v>
      </c>
      <c r="D397">
        <v>304.47521699999999</v>
      </c>
      <c r="E397">
        <v>541.33502099999998</v>
      </c>
      <c r="F397">
        <v>32.309804</v>
      </c>
      <c r="G397">
        <v>78.659777000000005</v>
      </c>
      <c r="H397">
        <v>115.73107</v>
      </c>
      <c r="I397">
        <v>0</v>
      </c>
      <c r="J397">
        <v>1392.752197</v>
      </c>
      <c r="K397">
        <v>1392.752197</v>
      </c>
      <c r="L397">
        <v>1470.2664030000001</v>
      </c>
      <c r="M397">
        <v>77.514206000000001</v>
      </c>
      <c r="N397">
        <v>2796.6138599999999</v>
      </c>
      <c r="O397">
        <v>161.50352899999999</v>
      </c>
      <c r="P397">
        <v>450.54128700000001</v>
      </c>
      <c r="Q397">
        <v>882.88076799999999</v>
      </c>
      <c r="R397">
        <v>244.196583</v>
      </c>
      <c r="S397">
        <v>480.39194700000002</v>
      </c>
      <c r="T397">
        <v>398.684797</v>
      </c>
      <c r="U397">
        <v>422.61153200000001</v>
      </c>
      <c r="V397">
        <v>5261.8769460000003</v>
      </c>
    </row>
    <row r="398" spans="1:22" hidden="1" x14ac:dyDescent="0.2">
      <c r="A398">
        <v>45932</v>
      </c>
      <c r="B398" t="s">
        <v>345</v>
      </c>
      <c r="C398">
        <v>1065.59646</v>
      </c>
      <c r="D398">
        <v>284.47578700000003</v>
      </c>
      <c r="E398">
        <v>549.46875599999998</v>
      </c>
      <c r="F398">
        <v>31.695512000000001</v>
      </c>
      <c r="G398">
        <v>81.685334999999995</v>
      </c>
      <c r="H398">
        <v>118.27106999999999</v>
      </c>
      <c r="I398">
        <v>0</v>
      </c>
      <c r="J398">
        <v>1396.028462</v>
      </c>
      <c r="K398">
        <v>1396.028462</v>
      </c>
      <c r="L398">
        <v>1469.042668</v>
      </c>
      <c r="M398">
        <v>73.014206000000001</v>
      </c>
      <c r="N398">
        <v>2796.2520239999999</v>
      </c>
      <c r="O398">
        <v>163.027188</v>
      </c>
      <c r="P398">
        <v>450.73239100000001</v>
      </c>
      <c r="Q398">
        <v>875.74240899999995</v>
      </c>
      <c r="R398">
        <v>238.718581</v>
      </c>
      <c r="S398">
        <v>480.42402800000002</v>
      </c>
      <c r="T398">
        <v>398.591992</v>
      </c>
      <c r="U398">
        <v>427.734016</v>
      </c>
      <c r="V398">
        <v>5257.8769460000003</v>
      </c>
    </row>
    <row r="399" spans="1:22" hidden="1" x14ac:dyDescent="0.2">
      <c r="A399">
        <v>45933</v>
      </c>
      <c r="B399" t="s">
        <v>345</v>
      </c>
      <c r="C399">
        <v>1062.109269</v>
      </c>
      <c r="D399">
        <v>283.01883600000002</v>
      </c>
      <c r="E399">
        <v>546.93394799999999</v>
      </c>
      <c r="F399">
        <v>31.970607000000001</v>
      </c>
      <c r="G399">
        <v>80.366213000000002</v>
      </c>
      <c r="H399">
        <v>119.819665</v>
      </c>
      <c r="I399">
        <v>0</v>
      </c>
      <c r="J399">
        <v>1398.028487</v>
      </c>
      <c r="K399">
        <v>1398.028487</v>
      </c>
      <c r="L399">
        <v>1469.042668</v>
      </c>
      <c r="M399">
        <v>71.014180999999994</v>
      </c>
      <c r="N399">
        <v>2797.7391899999998</v>
      </c>
      <c r="O399">
        <v>163.32736600000001</v>
      </c>
      <c r="P399">
        <v>450.72814099999999</v>
      </c>
      <c r="Q399">
        <v>877.16299800000002</v>
      </c>
      <c r="R399">
        <v>238.58385699999999</v>
      </c>
      <c r="S399">
        <v>480.35087099999998</v>
      </c>
      <c r="T399">
        <v>398.49395399999997</v>
      </c>
      <c r="U399">
        <v>427.67586</v>
      </c>
      <c r="V399">
        <v>5257.8769460000003</v>
      </c>
    </row>
    <row r="400" spans="1:22" hidden="1" x14ac:dyDescent="0.2">
      <c r="A400">
        <v>45936</v>
      </c>
      <c r="B400" t="s">
        <v>345</v>
      </c>
      <c r="C400">
        <v>1058.870414</v>
      </c>
      <c r="D400">
        <v>280.76236299999999</v>
      </c>
      <c r="E400">
        <v>549.59292200000004</v>
      </c>
      <c r="F400">
        <v>30.360320999999999</v>
      </c>
      <c r="G400">
        <v>79.224388000000005</v>
      </c>
      <c r="H400">
        <v>118.93042</v>
      </c>
      <c r="I400">
        <v>0</v>
      </c>
      <c r="J400">
        <v>1401.495469</v>
      </c>
      <c r="K400">
        <v>1401.495469</v>
      </c>
      <c r="L400">
        <v>1469.042668</v>
      </c>
      <c r="M400">
        <v>67.547199000000006</v>
      </c>
      <c r="N400">
        <v>2797.5110630000004</v>
      </c>
      <c r="O400">
        <v>163.94211300000001</v>
      </c>
      <c r="P400">
        <v>450.93341800000002</v>
      </c>
      <c r="Q400">
        <v>875.91463999999996</v>
      </c>
      <c r="R400">
        <v>236.566857</v>
      </c>
      <c r="S400">
        <v>480.45444300000003</v>
      </c>
      <c r="T400">
        <v>398.40595200000001</v>
      </c>
      <c r="U400">
        <v>427.86049700000001</v>
      </c>
      <c r="V400">
        <v>5257.8769460000003</v>
      </c>
    </row>
    <row r="401" spans="1:22" hidden="1" x14ac:dyDescent="0.2">
      <c r="A401">
        <v>45937</v>
      </c>
      <c r="B401" t="s">
        <v>345</v>
      </c>
      <c r="C401">
        <v>1059.149165</v>
      </c>
      <c r="D401">
        <v>277.58442400000001</v>
      </c>
      <c r="E401">
        <v>551.69708700000001</v>
      </c>
      <c r="F401">
        <v>30.725531</v>
      </c>
      <c r="G401">
        <v>79.109702999999996</v>
      </c>
      <c r="H401">
        <v>120.03242</v>
      </c>
      <c r="I401">
        <v>0</v>
      </c>
      <c r="J401">
        <v>1401.495469</v>
      </c>
      <c r="K401">
        <v>1401.495469</v>
      </c>
      <c r="L401">
        <v>1469.042668</v>
      </c>
      <c r="M401">
        <v>67.547199000000006</v>
      </c>
      <c r="N401">
        <v>2797.2323120000001</v>
      </c>
      <c r="O401">
        <v>164.06687299999999</v>
      </c>
      <c r="P401">
        <v>450.96558399999998</v>
      </c>
      <c r="Q401">
        <v>875.49860999999999</v>
      </c>
      <c r="R401">
        <v>235.084857</v>
      </c>
      <c r="S401">
        <v>480.50297699999999</v>
      </c>
      <c r="T401">
        <v>398.36526400000002</v>
      </c>
      <c r="U401">
        <v>427.83300400000002</v>
      </c>
      <c r="V401">
        <v>5257.8769460000003</v>
      </c>
    </row>
    <row r="402" spans="1:22" hidden="1" x14ac:dyDescent="0.2">
      <c r="A402">
        <v>45938</v>
      </c>
      <c r="B402" t="s">
        <v>345</v>
      </c>
      <c r="C402">
        <v>1058.5094259999998</v>
      </c>
      <c r="D402">
        <v>284.47791799999999</v>
      </c>
      <c r="E402">
        <v>551.28294300000005</v>
      </c>
      <c r="F402">
        <v>29.611329999999999</v>
      </c>
      <c r="G402">
        <v>79.083894999999998</v>
      </c>
      <c r="H402">
        <v>114.05334000000001</v>
      </c>
      <c r="I402">
        <v>0</v>
      </c>
      <c r="J402">
        <v>1401.6754570000001</v>
      </c>
      <c r="K402">
        <v>1401.6754570000001</v>
      </c>
      <c r="L402">
        <v>1469.042668</v>
      </c>
      <c r="M402">
        <v>67.367210999999998</v>
      </c>
      <c r="N402">
        <v>2797.692063</v>
      </c>
      <c r="O402">
        <v>164.295705</v>
      </c>
      <c r="P402">
        <v>450.77398399999998</v>
      </c>
      <c r="Q402">
        <v>876.12613399999998</v>
      </c>
      <c r="R402">
        <v>235.07785699999999</v>
      </c>
      <c r="S402">
        <v>480.548877</v>
      </c>
      <c r="T402">
        <v>398.16063000000003</v>
      </c>
      <c r="U402">
        <v>427.78673300000003</v>
      </c>
      <c r="V402">
        <v>5257.8769460000003</v>
      </c>
    </row>
    <row r="403" spans="1:22" hidden="1" x14ac:dyDescent="0.2">
      <c r="A403">
        <v>45939</v>
      </c>
      <c r="B403" t="s">
        <v>345</v>
      </c>
      <c r="C403">
        <v>1080.7728420000001</v>
      </c>
      <c r="D403">
        <v>300.56806999999998</v>
      </c>
      <c r="E403">
        <v>557.72113300000001</v>
      </c>
      <c r="F403">
        <v>29.746991999999999</v>
      </c>
      <c r="G403">
        <v>80.572365000000005</v>
      </c>
      <c r="H403">
        <v>112.164282</v>
      </c>
      <c r="I403">
        <v>0</v>
      </c>
      <c r="J403">
        <v>1396.158827</v>
      </c>
      <c r="K403">
        <v>1396.158827</v>
      </c>
      <c r="L403">
        <v>1471.526038</v>
      </c>
      <c r="M403">
        <v>75.367210999999998</v>
      </c>
      <c r="N403">
        <v>2808.9452770000003</v>
      </c>
      <c r="O403">
        <v>165.58651499999999</v>
      </c>
      <c r="P403">
        <v>450.82751100000002</v>
      </c>
      <c r="Q403">
        <v>880.03443400000003</v>
      </c>
      <c r="R403">
        <v>235.37785700000001</v>
      </c>
      <c r="S403">
        <v>486.50298199999997</v>
      </c>
      <c r="T403">
        <v>398.10451</v>
      </c>
      <c r="U403">
        <v>427.88932499999999</v>
      </c>
      <c r="V403">
        <v>5285.8769460000003</v>
      </c>
    </row>
    <row r="404" spans="1:22" hidden="1" x14ac:dyDescent="0.2">
      <c r="A404">
        <v>45940</v>
      </c>
      <c r="B404" t="s">
        <v>345</v>
      </c>
      <c r="C404">
        <v>1081.719294</v>
      </c>
      <c r="D404">
        <v>313.79568599999999</v>
      </c>
      <c r="E404">
        <v>550.60402099999999</v>
      </c>
      <c r="F404">
        <v>29.831188000000001</v>
      </c>
      <c r="G404">
        <v>79.362988999999999</v>
      </c>
      <c r="H404">
        <v>108.12541</v>
      </c>
      <c r="I404">
        <v>0</v>
      </c>
      <c r="J404">
        <v>1395.158815</v>
      </c>
      <c r="K404">
        <v>1395.158815</v>
      </c>
      <c r="L404">
        <v>1471.526038</v>
      </c>
      <c r="M404">
        <v>76.367222999999996</v>
      </c>
      <c r="N404">
        <v>2808.9988370000001</v>
      </c>
      <c r="O404">
        <v>166.10995500000001</v>
      </c>
      <c r="P404">
        <v>451.719064</v>
      </c>
      <c r="Q404">
        <v>880.22087599999998</v>
      </c>
      <c r="R404">
        <v>235.370857</v>
      </c>
      <c r="S404">
        <v>486.43246799999997</v>
      </c>
      <c r="T404">
        <v>397.63472100000001</v>
      </c>
      <c r="U404">
        <v>426.881753</v>
      </c>
      <c r="V404">
        <v>5285.8769460000003</v>
      </c>
    </row>
    <row r="405" spans="1:22" hidden="1" x14ac:dyDescent="0.2">
      <c r="A405">
        <v>45943</v>
      </c>
      <c r="B405" t="s">
        <v>345</v>
      </c>
      <c r="C405">
        <v>1086.876853</v>
      </c>
      <c r="D405">
        <v>326.521209</v>
      </c>
      <c r="E405">
        <v>542.40831700000001</v>
      </c>
      <c r="F405">
        <v>30.966052000000001</v>
      </c>
      <c r="G405">
        <v>79.415975000000003</v>
      </c>
      <c r="H405">
        <v>107.56529999999999</v>
      </c>
      <c r="I405">
        <v>0</v>
      </c>
      <c r="J405">
        <v>1392.158762</v>
      </c>
      <c r="K405">
        <v>1392.158762</v>
      </c>
      <c r="L405">
        <v>1471.526038</v>
      </c>
      <c r="M405">
        <v>79.367276000000004</v>
      </c>
      <c r="N405">
        <v>2806.8413309999996</v>
      </c>
      <c r="O405">
        <v>166.083405</v>
      </c>
      <c r="P405">
        <v>451.42317100000002</v>
      </c>
      <c r="Q405">
        <v>879.40875300000005</v>
      </c>
      <c r="R405">
        <v>235.36285699999999</v>
      </c>
      <c r="S405">
        <v>486.00233300000002</v>
      </c>
      <c r="T405">
        <v>397.25542899999999</v>
      </c>
      <c r="U405">
        <v>426.66824000000003</v>
      </c>
      <c r="V405">
        <v>5285.8769459999994</v>
      </c>
    </row>
    <row r="406" spans="1:22" hidden="1" x14ac:dyDescent="0.2">
      <c r="A406">
        <v>45944</v>
      </c>
      <c r="B406" t="s">
        <v>345</v>
      </c>
      <c r="C406">
        <v>1088.78469</v>
      </c>
      <c r="D406">
        <v>324.09414900000002</v>
      </c>
      <c r="E406">
        <v>542.27801299999999</v>
      </c>
      <c r="F406">
        <v>32.949137999999998</v>
      </c>
      <c r="G406">
        <v>80.108090000000004</v>
      </c>
      <c r="H406">
        <v>109.3553</v>
      </c>
      <c r="I406">
        <v>0</v>
      </c>
      <c r="J406">
        <v>1392.158762</v>
      </c>
      <c r="K406">
        <v>1392.158762</v>
      </c>
      <c r="L406">
        <v>1471.526038</v>
      </c>
      <c r="M406">
        <v>79.367276000000004</v>
      </c>
      <c r="N406">
        <v>2804.9334939999999</v>
      </c>
      <c r="O406">
        <v>166.46270799999999</v>
      </c>
      <c r="P406">
        <v>451.133171</v>
      </c>
      <c r="Q406">
        <v>877.86466800000005</v>
      </c>
      <c r="R406">
        <v>235.24722600000001</v>
      </c>
      <c r="S406">
        <v>486.09488199999998</v>
      </c>
      <c r="T406">
        <v>396.87664100000001</v>
      </c>
      <c r="U406">
        <v>426.50142399999999</v>
      </c>
      <c r="V406">
        <v>5285.8769460000003</v>
      </c>
    </row>
    <row r="407" spans="1:22" hidden="1" x14ac:dyDescent="0.2">
      <c r="A407">
        <v>45945</v>
      </c>
      <c r="B407" t="s">
        <v>345</v>
      </c>
      <c r="C407">
        <v>1085.431493</v>
      </c>
      <c r="D407">
        <v>327.87641100000002</v>
      </c>
      <c r="E407">
        <v>542.10396800000001</v>
      </c>
      <c r="F407">
        <v>32.649911000000003</v>
      </c>
      <c r="G407">
        <v>76.275615000000002</v>
      </c>
      <c r="H407">
        <v>106.525588</v>
      </c>
      <c r="I407">
        <v>0</v>
      </c>
      <c r="J407">
        <v>1392.158774</v>
      </c>
      <c r="K407">
        <v>1392.158774</v>
      </c>
      <c r="L407">
        <v>1471.526038</v>
      </c>
      <c r="M407">
        <v>79.367264000000006</v>
      </c>
      <c r="N407">
        <v>2795.2689650000002</v>
      </c>
      <c r="O407">
        <v>167.997782</v>
      </c>
      <c r="P407">
        <v>451.18528800000001</v>
      </c>
      <c r="Q407">
        <v>879.537824</v>
      </c>
      <c r="R407">
        <v>235.704151</v>
      </c>
      <c r="S407">
        <v>486.11609900000002</v>
      </c>
      <c r="T407">
        <v>384.16788200000002</v>
      </c>
      <c r="U407">
        <v>426.26409000000001</v>
      </c>
      <c r="V407">
        <v>5272.8592320000007</v>
      </c>
    </row>
    <row r="408" spans="1:22" hidden="1" x14ac:dyDescent="0.2">
      <c r="A408">
        <v>45946</v>
      </c>
      <c r="B408" t="s">
        <v>345</v>
      </c>
      <c r="C408">
        <v>1098.2616279999997</v>
      </c>
      <c r="D408">
        <v>325.37786899999998</v>
      </c>
      <c r="E408">
        <v>549.24744899999996</v>
      </c>
      <c r="F408">
        <v>33.622639999999997</v>
      </c>
      <c r="G408">
        <v>78.280958999999996</v>
      </c>
      <c r="H408">
        <v>111.73271099999999</v>
      </c>
      <c r="I408">
        <v>0</v>
      </c>
      <c r="J408">
        <v>1392.158774</v>
      </c>
      <c r="K408">
        <v>1392.158774</v>
      </c>
      <c r="L408">
        <v>1471.526038</v>
      </c>
      <c r="M408">
        <v>79.367264000000006</v>
      </c>
      <c r="N408">
        <v>2782.4388300000001</v>
      </c>
      <c r="O408">
        <v>168.17432099999999</v>
      </c>
      <c r="P408">
        <v>451.27049599999998</v>
      </c>
      <c r="Q408">
        <v>873.52293099999997</v>
      </c>
      <c r="R408">
        <v>235.31327200000001</v>
      </c>
      <c r="S408">
        <v>486.13569899999999</v>
      </c>
      <c r="T408">
        <v>383.62676699999997</v>
      </c>
      <c r="U408">
        <v>419.70861600000001</v>
      </c>
      <c r="V408">
        <v>5272.8592319999998</v>
      </c>
    </row>
    <row r="409" spans="1:22" hidden="1" x14ac:dyDescent="0.2">
      <c r="A409">
        <v>45947</v>
      </c>
      <c r="B409" t="s">
        <v>345</v>
      </c>
      <c r="C409">
        <v>1110.0798540000001</v>
      </c>
      <c r="D409">
        <v>311.32814200000001</v>
      </c>
      <c r="E409">
        <v>572.43212500000004</v>
      </c>
      <c r="F409">
        <v>34.867415000000001</v>
      </c>
      <c r="G409">
        <v>80.159490000000005</v>
      </c>
      <c r="H409">
        <v>111.292682</v>
      </c>
      <c r="I409">
        <v>0</v>
      </c>
      <c r="J409">
        <v>1383.497732</v>
      </c>
      <c r="K409">
        <v>1383.497732</v>
      </c>
      <c r="L409">
        <v>1471.526038</v>
      </c>
      <c r="M409">
        <v>88.028306000000001</v>
      </c>
      <c r="N409">
        <v>2779.2816459999999</v>
      </c>
      <c r="O409">
        <v>169.74049299999999</v>
      </c>
      <c r="P409">
        <v>450.91030000000001</v>
      </c>
      <c r="Q409">
        <v>869.71527500000002</v>
      </c>
      <c r="R409">
        <v>235.793272</v>
      </c>
      <c r="S409">
        <v>486.164286</v>
      </c>
      <c r="T409">
        <v>383.21505400000001</v>
      </c>
      <c r="U409">
        <v>419.53623800000003</v>
      </c>
      <c r="V409">
        <v>5272.8592320000007</v>
      </c>
    </row>
    <row r="410" spans="1:22" hidden="1" x14ac:dyDescent="0.2">
      <c r="A410">
        <v>45950</v>
      </c>
      <c r="B410" t="s">
        <v>345</v>
      </c>
      <c r="C410">
        <v>1104.163806</v>
      </c>
      <c r="D410">
        <v>314.70052600000002</v>
      </c>
      <c r="E410">
        <v>568.17060600000002</v>
      </c>
      <c r="F410">
        <v>31.357851</v>
      </c>
      <c r="G410">
        <v>80.386037000000002</v>
      </c>
      <c r="H410">
        <v>109.54878600000001</v>
      </c>
      <c r="I410">
        <v>0</v>
      </c>
      <c r="J410">
        <v>1390.9427639999999</v>
      </c>
      <c r="K410">
        <v>1390.9427639999999</v>
      </c>
      <c r="L410">
        <v>1471.526038</v>
      </c>
      <c r="M410">
        <v>80.583274000000003</v>
      </c>
      <c r="N410">
        <v>2777.7526619999999</v>
      </c>
      <c r="O410">
        <v>170.57005599999999</v>
      </c>
      <c r="P410">
        <v>451.083168</v>
      </c>
      <c r="Q410">
        <v>867.94505700000002</v>
      </c>
      <c r="R410">
        <v>235.596272</v>
      </c>
      <c r="S410">
        <v>486.34914700000002</v>
      </c>
      <c r="T410">
        <v>382.26844599999998</v>
      </c>
      <c r="U410">
        <v>419.536788</v>
      </c>
      <c r="V410">
        <v>5272.8592319999998</v>
      </c>
    </row>
    <row r="411" spans="1:22" hidden="1" x14ac:dyDescent="0.2">
      <c r="A411">
        <v>45951</v>
      </c>
      <c r="B411" t="s">
        <v>345</v>
      </c>
      <c r="C411">
        <v>1104.7804149999999</v>
      </c>
      <c r="D411">
        <v>324.372252</v>
      </c>
      <c r="E411">
        <v>559.521117</v>
      </c>
      <c r="F411">
        <v>31.044418</v>
      </c>
      <c r="G411">
        <v>80.268842000000006</v>
      </c>
      <c r="H411">
        <v>109.573786</v>
      </c>
      <c r="I411">
        <v>0</v>
      </c>
      <c r="J411">
        <v>1390.937764</v>
      </c>
      <c r="K411">
        <v>1390.937764</v>
      </c>
      <c r="L411">
        <v>1471.526038</v>
      </c>
      <c r="M411">
        <v>80.588273999999998</v>
      </c>
      <c r="N411">
        <v>2777.1410529999998</v>
      </c>
      <c r="O411">
        <v>171.14211900000001</v>
      </c>
      <c r="P411">
        <v>451.06481200000002</v>
      </c>
      <c r="Q411">
        <v>867.78010900000004</v>
      </c>
      <c r="R411">
        <v>235.771276</v>
      </c>
      <c r="S411">
        <v>486.32891799999999</v>
      </c>
      <c r="T411">
        <v>381.39151099999998</v>
      </c>
      <c r="U411">
        <v>419.433584</v>
      </c>
      <c r="V411">
        <v>5272.8592319999998</v>
      </c>
    </row>
    <row r="412" spans="1:22" hidden="1" x14ac:dyDescent="0.2">
      <c r="A412">
        <v>45952</v>
      </c>
      <c r="B412" t="s">
        <v>345</v>
      </c>
      <c r="C412">
        <v>1106.2075519999999</v>
      </c>
      <c r="D412">
        <v>320.86844300000001</v>
      </c>
      <c r="E412">
        <v>566.60492099999999</v>
      </c>
      <c r="F412">
        <v>31.299958</v>
      </c>
      <c r="G412">
        <v>80.014064000000005</v>
      </c>
      <c r="H412">
        <v>107.42016599999999</v>
      </c>
      <c r="I412">
        <v>0</v>
      </c>
      <c r="J412">
        <v>1390.9377669999999</v>
      </c>
      <c r="K412">
        <v>1390.9377669999999</v>
      </c>
      <c r="L412">
        <v>1471.526038</v>
      </c>
      <c r="M412">
        <v>80.588271000000006</v>
      </c>
      <c r="N412">
        <v>2775.713913</v>
      </c>
      <c r="O412">
        <v>171.14211900000001</v>
      </c>
      <c r="P412">
        <v>451.06481200000002</v>
      </c>
      <c r="Q412">
        <v>867.75000899999998</v>
      </c>
      <c r="R412">
        <v>235.771276</v>
      </c>
      <c r="S412">
        <v>486.32491800000003</v>
      </c>
      <c r="T412">
        <v>381.27804800000001</v>
      </c>
      <c r="U412">
        <v>418.15400699999998</v>
      </c>
      <c r="V412">
        <v>5272.8592319999998</v>
      </c>
    </row>
    <row r="413" spans="1:22" hidden="1" x14ac:dyDescent="0.2">
      <c r="A413">
        <v>45953</v>
      </c>
      <c r="B413" t="s">
        <v>345</v>
      </c>
      <c r="C413">
        <v>1122.53649</v>
      </c>
      <c r="D413">
        <v>324.57375200000001</v>
      </c>
      <c r="E413">
        <v>574.75763300000006</v>
      </c>
      <c r="F413">
        <v>31.559256000000001</v>
      </c>
      <c r="G413">
        <v>82.363889</v>
      </c>
      <c r="H413">
        <v>109.28196</v>
      </c>
      <c r="I413">
        <v>0</v>
      </c>
      <c r="J413">
        <v>1393.6546739999999</v>
      </c>
      <c r="K413">
        <v>1393.6546739999999</v>
      </c>
      <c r="L413">
        <v>1474.3929450000001</v>
      </c>
      <c r="M413">
        <v>80.738270999999997</v>
      </c>
      <c r="N413">
        <v>2784.6680679999999</v>
      </c>
      <c r="O413">
        <v>173.334891</v>
      </c>
      <c r="P413">
        <v>454.33285000000001</v>
      </c>
      <c r="Q413">
        <v>866.20402899999999</v>
      </c>
      <c r="R413">
        <v>235.87127599999999</v>
      </c>
      <c r="S413">
        <v>490.869596</v>
      </c>
      <c r="T413">
        <v>380.00431500000002</v>
      </c>
      <c r="U413">
        <v>419.92238700000001</v>
      </c>
      <c r="V413">
        <v>5300.8592319999998</v>
      </c>
    </row>
    <row r="414" spans="1:22" hidden="1" x14ac:dyDescent="0.2">
      <c r="A414">
        <v>45954</v>
      </c>
      <c r="B414" t="s">
        <v>345</v>
      </c>
      <c r="C414">
        <v>1125.034306</v>
      </c>
      <c r="D414">
        <v>325.22261200000003</v>
      </c>
      <c r="E414">
        <v>577.806465</v>
      </c>
      <c r="F414">
        <v>30.790668</v>
      </c>
      <c r="G414">
        <v>80.281074000000004</v>
      </c>
      <c r="H414">
        <v>110.933487</v>
      </c>
      <c r="I414">
        <v>0</v>
      </c>
      <c r="J414">
        <v>1388.654673</v>
      </c>
      <c r="K414">
        <v>1388.654673</v>
      </c>
      <c r="L414">
        <v>1474.3929450000001</v>
      </c>
      <c r="M414">
        <v>85.738271999999995</v>
      </c>
      <c r="N414">
        <v>2787.1702530000002</v>
      </c>
      <c r="O414">
        <v>173.99946700000001</v>
      </c>
      <c r="P414">
        <v>454.98385000000002</v>
      </c>
      <c r="Q414">
        <v>867.26281100000006</v>
      </c>
      <c r="R414">
        <v>236.092276</v>
      </c>
      <c r="S414">
        <v>491.16281800000002</v>
      </c>
      <c r="T414">
        <v>379.33802200000002</v>
      </c>
      <c r="U414">
        <v>420.42328500000002</v>
      </c>
      <c r="V414">
        <v>5300.8592320000007</v>
      </c>
    </row>
    <row r="415" spans="1:22" hidden="1" x14ac:dyDescent="0.2">
      <c r="A415">
        <v>45957</v>
      </c>
      <c r="B415" t="s">
        <v>345</v>
      </c>
      <c r="C415">
        <v>1127.4806369999999</v>
      </c>
      <c r="D415">
        <v>329.89443399999999</v>
      </c>
      <c r="E415">
        <v>578.914896</v>
      </c>
      <c r="F415">
        <v>29.765055</v>
      </c>
      <c r="G415">
        <v>80.653479000000004</v>
      </c>
      <c r="H415">
        <v>108.252773</v>
      </c>
      <c r="I415">
        <v>0</v>
      </c>
      <c r="J415">
        <v>1388.9187019999999</v>
      </c>
      <c r="K415">
        <v>1388.9187019999999</v>
      </c>
      <c r="L415">
        <v>1474.3929450000001</v>
      </c>
      <c r="M415">
        <v>85.474243000000001</v>
      </c>
      <c r="N415">
        <v>2784.4598929999997</v>
      </c>
      <c r="O415">
        <v>174.072813</v>
      </c>
      <c r="P415">
        <v>455.21215000000001</v>
      </c>
      <c r="Q415">
        <v>864.16279899999995</v>
      </c>
      <c r="R415">
        <v>236.30427599999999</v>
      </c>
      <c r="S415">
        <v>491.45381800000001</v>
      </c>
      <c r="T415">
        <v>378.61463300000003</v>
      </c>
      <c r="U415">
        <v>420.94367999999997</v>
      </c>
      <c r="V415">
        <v>5300.8592319999989</v>
      </c>
    </row>
    <row r="416" spans="1:22" hidden="1" x14ac:dyDescent="0.2">
      <c r="A416">
        <v>45958</v>
      </c>
      <c r="B416" t="s">
        <v>345</v>
      </c>
      <c r="C416">
        <v>1127.903562</v>
      </c>
      <c r="D416">
        <v>336.70582999999999</v>
      </c>
      <c r="E416">
        <v>573.13295200000005</v>
      </c>
      <c r="F416">
        <v>30.241717000000001</v>
      </c>
      <c r="G416">
        <v>81.13279</v>
      </c>
      <c r="H416">
        <v>106.690273</v>
      </c>
      <c r="I416">
        <v>0</v>
      </c>
      <c r="J416">
        <v>1388.9137020000001</v>
      </c>
      <c r="K416">
        <v>1388.9137020000001</v>
      </c>
      <c r="L416">
        <v>1474.3929450000001</v>
      </c>
      <c r="M416">
        <v>85.479242999999997</v>
      </c>
      <c r="N416">
        <v>2784.041968</v>
      </c>
      <c r="O416">
        <v>174.72627299999999</v>
      </c>
      <c r="P416">
        <v>455.25214999999997</v>
      </c>
      <c r="Q416">
        <v>863.27168300000005</v>
      </c>
      <c r="R416">
        <v>236.31627599999999</v>
      </c>
      <c r="S416">
        <v>491.530618</v>
      </c>
      <c r="T416">
        <v>378.174712</v>
      </c>
      <c r="U416">
        <v>421.08653199999998</v>
      </c>
      <c r="V416">
        <v>5300.8592320000007</v>
      </c>
    </row>
    <row r="417" spans="1:22" hidden="1" x14ac:dyDescent="0.2">
      <c r="A417">
        <v>45959</v>
      </c>
      <c r="B417" t="s">
        <v>345</v>
      </c>
      <c r="C417">
        <v>1130.656354</v>
      </c>
      <c r="D417">
        <v>337.40210500000001</v>
      </c>
      <c r="E417">
        <v>576.15639299999998</v>
      </c>
      <c r="F417">
        <v>30.577860000000001</v>
      </c>
      <c r="G417">
        <v>81.086296000000004</v>
      </c>
      <c r="H417">
        <v>105.4337</v>
      </c>
      <c r="I417">
        <v>0</v>
      </c>
      <c r="J417">
        <v>1387.553705</v>
      </c>
      <c r="K417">
        <v>1387.553705</v>
      </c>
      <c r="L417">
        <v>1474.3929450000001</v>
      </c>
      <c r="M417">
        <v>86.839240000000004</v>
      </c>
      <c r="N417">
        <v>2798.1491729999998</v>
      </c>
      <c r="O417">
        <v>175.33907300000001</v>
      </c>
      <c r="P417">
        <v>455.26515000000001</v>
      </c>
      <c r="Q417">
        <v>861.61673599999995</v>
      </c>
      <c r="R417">
        <v>236.27428699999999</v>
      </c>
      <c r="S417">
        <v>491.59391799999997</v>
      </c>
      <c r="T417">
        <v>393.27414199999998</v>
      </c>
      <c r="U417">
        <v>421.06015400000001</v>
      </c>
      <c r="V417">
        <v>5316.3592319999998</v>
      </c>
    </row>
    <row r="418" spans="1:22" hidden="1" x14ac:dyDescent="0.2">
      <c r="A418">
        <v>45960</v>
      </c>
      <c r="B418" t="s">
        <v>345</v>
      </c>
      <c r="C418">
        <v>1131.2547460000001</v>
      </c>
      <c r="D418">
        <v>333.22883999999999</v>
      </c>
      <c r="E418">
        <v>573.56250599999998</v>
      </c>
      <c r="F418">
        <v>32.422704000000003</v>
      </c>
      <c r="G418">
        <v>82.349996000000004</v>
      </c>
      <c r="H418">
        <v>109.69070000000001</v>
      </c>
      <c r="I418">
        <v>0</v>
      </c>
      <c r="J418">
        <v>1384.553705</v>
      </c>
      <c r="K418">
        <v>1384.553705</v>
      </c>
      <c r="L418">
        <v>1471.3929450000001</v>
      </c>
      <c r="M418">
        <v>86.839240000000004</v>
      </c>
      <c r="N418">
        <v>2797.2507809999997</v>
      </c>
      <c r="O418">
        <v>175.45989800000001</v>
      </c>
      <c r="P418">
        <v>455.29784999999998</v>
      </c>
      <c r="Q418">
        <v>861.16384200000005</v>
      </c>
      <c r="R418">
        <v>236.27928700000001</v>
      </c>
      <c r="S418">
        <v>491.80487299999999</v>
      </c>
      <c r="T418">
        <v>392.85372999999998</v>
      </c>
      <c r="U418">
        <v>420.67058800000001</v>
      </c>
      <c r="V418">
        <v>5313.0592319999996</v>
      </c>
    </row>
    <row r="419" spans="1:22" hidden="1" x14ac:dyDescent="0.2">
      <c r="A419">
        <v>45961</v>
      </c>
      <c r="B419" t="s">
        <v>345</v>
      </c>
      <c r="C419">
        <v>1138.6233420000001</v>
      </c>
      <c r="D419">
        <v>350.29553700000002</v>
      </c>
      <c r="E419">
        <v>563.63719400000002</v>
      </c>
      <c r="F419">
        <v>32.358274999999999</v>
      </c>
      <c r="G419">
        <v>82.509116000000006</v>
      </c>
      <c r="H419">
        <v>109.82322000000001</v>
      </c>
      <c r="I419">
        <v>0</v>
      </c>
      <c r="J419">
        <v>1379.2037339999999</v>
      </c>
      <c r="K419">
        <v>1379.2037339999999</v>
      </c>
      <c r="L419">
        <v>1471.492945</v>
      </c>
      <c r="M419">
        <v>92.289210999999995</v>
      </c>
      <c r="N419">
        <v>2795.232156</v>
      </c>
      <c r="O419">
        <v>175.25924800000001</v>
      </c>
      <c r="P419">
        <v>455.51362</v>
      </c>
      <c r="Q419">
        <v>859.475281</v>
      </c>
      <c r="R419">
        <v>235.96428700000001</v>
      </c>
      <c r="S419">
        <v>491.935273</v>
      </c>
      <c r="T419">
        <v>392.319118</v>
      </c>
      <c r="U419">
        <v>420.72961600000002</v>
      </c>
      <c r="V419">
        <v>5313.0592319999996</v>
      </c>
    </row>
    <row r="420" spans="1:22" hidden="1" x14ac:dyDescent="0.2">
      <c r="A420">
        <v>45964</v>
      </c>
      <c r="B420" t="s">
        <v>345</v>
      </c>
      <c r="C420">
        <v>1138.9587630000001</v>
      </c>
      <c r="D420">
        <v>355.18759</v>
      </c>
      <c r="E420">
        <v>557.976585</v>
      </c>
      <c r="F420">
        <v>31.493584999999999</v>
      </c>
      <c r="G420">
        <v>82.534757999999997</v>
      </c>
      <c r="H420">
        <v>111.766245</v>
      </c>
      <c r="I420">
        <v>0</v>
      </c>
      <c r="J420">
        <v>1378.494717</v>
      </c>
      <c r="K420">
        <v>1378.494717</v>
      </c>
      <c r="L420">
        <v>1471.7579450000001</v>
      </c>
      <c r="M420">
        <v>93.263227999999998</v>
      </c>
      <c r="N420">
        <v>2795.6057519999999</v>
      </c>
      <c r="O420">
        <v>175.74574799999999</v>
      </c>
      <c r="P420">
        <v>455.48572000000001</v>
      </c>
      <c r="Q420">
        <v>859.020172</v>
      </c>
      <c r="R420">
        <v>235.64209</v>
      </c>
      <c r="S420">
        <v>492.06327299999998</v>
      </c>
      <c r="T420">
        <v>392.099177</v>
      </c>
      <c r="U420">
        <v>421.19166200000001</v>
      </c>
      <c r="V420">
        <v>5313.0592319999996</v>
      </c>
    </row>
    <row r="421" spans="1:22" hidden="1" x14ac:dyDescent="0.2">
      <c r="A421">
        <v>45965</v>
      </c>
      <c r="B421" t="s">
        <v>345</v>
      </c>
      <c r="C421">
        <v>1139.257482</v>
      </c>
      <c r="D421">
        <v>344.598952</v>
      </c>
      <c r="E421">
        <v>567.32266000000004</v>
      </c>
      <c r="F421">
        <v>29.816257</v>
      </c>
      <c r="G421">
        <v>82.643367999999995</v>
      </c>
      <c r="H421">
        <v>114.876245</v>
      </c>
      <c r="I421">
        <v>0</v>
      </c>
      <c r="J421">
        <v>1377.774717</v>
      </c>
      <c r="K421">
        <v>1377.774717</v>
      </c>
      <c r="L421">
        <v>1471.7579450000001</v>
      </c>
      <c r="M421">
        <v>93.983227999999997</v>
      </c>
      <c r="N421">
        <v>2796.0270329999998</v>
      </c>
      <c r="O421">
        <v>176.611997</v>
      </c>
      <c r="P421">
        <v>455.50072</v>
      </c>
      <c r="Q421">
        <v>858.79673700000001</v>
      </c>
      <c r="R421">
        <v>235.64649900000001</v>
      </c>
      <c r="S421">
        <v>492.10597300000001</v>
      </c>
      <c r="T421">
        <v>391.879729</v>
      </c>
      <c r="U421">
        <v>421.13187699999997</v>
      </c>
      <c r="V421">
        <v>5313.0592319999996</v>
      </c>
    </row>
    <row r="422" spans="1:22" hidden="1" x14ac:dyDescent="0.2">
      <c r="A422">
        <v>45966</v>
      </c>
      <c r="B422" t="s">
        <v>345</v>
      </c>
      <c r="C422">
        <v>1139.362858</v>
      </c>
      <c r="D422">
        <v>340.61944199999999</v>
      </c>
      <c r="E422">
        <v>570.24195099999997</v>
      </c>
      <c r="F422">
        <v>29.425999999999998</v>
      </c>
      <c r="G422">
        <v>82.198685999999995</v>
      </c>
      <c r="H422">
        <v>116.876779</v>
      </c>
      <c r="I422">
        <v>0</v>
      </c>
      <c r="J422">
        <v>1377.4726740000001</v>
      </c>
      <c r="K422">
        <v>1377.4726740000001</v>
      </c>
      <c r="L422">
        <v>1471.9579450000001</v>
      </c>
      <c r="M422">
        <v>94.485270999999997</v>
      </c>
      <c r="N422">
        <v>2796.2237</v>
      </c>
      <c r="O422">
        <v>176.86107699999999</v>
      </c>
      <c r="P422">
        <v>455.52712000000002</v>
      </c>
      <c r="Q422">
        <v>858.96543199999996</v>
      </c>
      <c r="R422">
        <v>235.66549900000001</v>
      </c>
      <c r="S422">
        <v>492.14907299999999</v>
      </c>
      <c r="T422">
        <v>391.539964</v>
      </c>
      <c r="U422">
        <v>421.18103400000001</v>
      </c>
      <c r="V422">
        <v>5313.0592319999996</v>
      </c>
    </row>
    <row r="423" spans="1:22" hidden="1" x14ac:dyDescent="0.2">
      <c r="A423">
        <v>45967</v>
      </c>
      <c r="B423" t="s">
        <v>345</v>
      </c>
      <c r="C423">
        <v>1154.707159</v>
      </c>
      <c r="D423">
        <v>354.50938200000002</v>
      </c>
      <c r="E423">
        <v>569.16579300000001</v>
      </c>
      <c r="F423">
        <v>30.842075999999999</v>
      </c>
      <c r="G423">
        <v>83.977335999999994</v>
      </c>
      <c r="H423">
        <v>116.21257199999999</v>
      </c>
      <c r="I423">
        <v>0</v>
      </c>
      <c r="J423">
        <v>1380.5633539999999</v>
      </c>
      <c r="K423">
        <v>1380.5633539999999</v>
      </c>
      <c r="L423">
        <v>1475.728625</v>
      </c>
      <c r="M423">
        <v>95.165271000000004</v>
      </c>
      <c r="N423">
        <v>2805.7887190000001</v>
      </c>
      <c r="O423">
        <v>177.50457599999999</v>
      </c>
      <c r="P423">
        <v>462.396413</v>
      </c>
      <c r="Q423">
        <v>856.78602599999999</v>
      </c>
      <c r="R423">
        <v>234.681499</v>
      </c>
      <c r="S423">
        <v>500.73727500000001</v>
      </c>
      <c r="T423">
        <v>391.02347900000001</v>
      </c>
      <c r="U423">
        <v>417.34095000000002</v>
      </c>
      <c r="V423">
        <v>5341.0592319999996</v>
      </c>
    </row>
    <row r="424" spans="1:22" hidden="1" x14ac:dyDescent="0.2">
      <c r="A424">
        <v>45968</v>
      </c>
      <c r="B424" t="s">
        <v>345</v>
      </c>
      <c r="C424">
        <v>1161.8324849999999</v>
      </c>
      <c r="D424">
        <v>351.58555100000001</v>
      </c>
      <c r="E424">
        <v>580.44477800000004</v>
      </c>
      <c r="F424">
        <v>29.577594999999999</v>
      </c>
      <c r="G424">
        <v>82.545826000000005</v>
      </c>
      <c r="H424">
        <v>117.678735</v>
      </c>
      <c r="I424">
        <v>0</v>
      </c>
      <c r="J424">
        <v>1374.5433820000001</v>
      </c>
      <c r="K424">
        <v>1374.5433820000001</v>
      </c>
      <c r="L424">
        <v>1475.728625</v>
      </c>
      <c r="M424">
        <v>101.185243</v>
      </c>
      <c r="N424">
        <v>2804.6833649999999</v>
      </c>
      <c r="O424">
        <v>178.018192</v>
      </c>
      <c r="P424">
        <v>462.42441300000002</v>
      </c>
      <c r="Q424">
        <v>855.19388600000002</v>
      </c>
      <c r="R424">
        <v>234.681499</v>
      </c>
      <c r="S424">
        <v>500.80527499999999</v>
      </c>
      <c r="T424">
        <v>390.43646699999999</v>
      </c>
      <c r="U424">
        <v>417.80513200000001</v>
      </c>
      <c r="V424">
        <v>5341.0592319999996</v>
      </c>
    </row>
    <row r="425" spans="1:22" hidden="1" x14ac:dyDescent="0.2">
      <c r="A425">
        <v>45971</v>
      </c>
      <c r="B425" t="s">
        <v>345</v>
      </c>
      <c r="C425">
        <v>1163.3659069999999</v>
      </c>
      <c r="D425">
        <v>353.92749500000002</v>
      </c>
      <c r="E425">
        <v>581.01590999999996</v>
      </c>
      <c r="F425">
        <v>29.659552000000001</v>
      </c>
      <c r="G425">
        <v>83.392700000000005</v>
      </c>
      <c r="H425">
        <v>115.37025</v>
      </c>
      <c r="I425">
        <v>0</v>
      </c>
      <c r="J425">
        <v>1373.8933199999999</v>
      </c>
      <c r="K425">
        <v>1373.8933199999999</v>
      </c>
      <c r="L425">
        <v>1475.728625</v>
      </c>
      <c r="M425">
        <v>101.83530500000001</v>
      </c>
      <c r="N425">
        <v>2803.8000050000001</v>
      </c>
      <c r="O425">
        <v>178.485691</v>
      </c>
      <c r="P425">
        <v>462.016413</v>
      </c>
      <c r="Q425">
        <v>853.94441400000005</v>
      </c>
      <c r="R425">
        <v>234.97849500000001</v>
      </c>
      <c r="S425">
        <v>501.06500699999998</v>
      </c>
      <c r="T425">
        <v>390.16677299999998</v>
      </c>
      <c r="U425">
        <v>418.12170700000001</v>
      </c>
      <c r="V425">
        <v>5341.0592319999996</v>
      </c>
    </row>
    <row r="426" spans="1:22" hidden="1" x14ac:dyDescent="0.2">
      <c r="A426">
        <v>45972</v>
      </c>
      <c r="B426" t="s">
        <v>345</v>
      </c>
      <c r="C426">
        <v>1164.373161</v>
      </c>
      <c r="D426">
        <v>350.13690200000002</v>
      </c>
      <c r="E426">
        <v>585.02352900000005</v>
      </c>
      <c r="F426">
        <v>30.053167999999999</v>
      </c>
      <c r="G426">
        <v>83.279312000000004</v>
      </c>
      <c r="H426">
        <v>115.88025</v>
      </c>
      <c r="I426">
        <v>0</v>
      </c>
      <c r="J426">
        <v>1373.41832</v>
      </c>
      <c r="K426">
        <v>1373.41832</v>
      </c>
      <c r="L426">
        <v>1475.7036250000001</v>
      </c>
      <c r="M426">
        <v>102.28530499999999</v>
      </c>
      <c r="N426">
        <v>2803.2677509999999</v>
      </c>
      <c r="O426">
        <v>178.82728499999999</v>
      </c>
      <c r="P426">
        <v>461.40921800000001</v>
      </c>
      <c r="Q426">
        <v>853.79681500000004</v>
      </c>
      <c r="R426">
        <v>234.988495</v>
      </c>
      <c r="S426">
        <v>501.13220699999999</v>
      </c>
      <c r="T426">
        <v>389.954072</v>
      </c>
      <c r="U426">
        <v>418.14815399999998</v>
      </c>
      <c r="V426">
        <v>5341.0592319999996</v>
      </c>
    </row>
    <row r="427" spans="1:22" hidden="1" x14ac:dyDescent="0.2">
      <c r="A427">
        <v>45973</v>
      </c>
      <c r="B427" t="s">
        <v>345</v>
      </c>
      <c r="C427">
        <v>1165.672172</v>
      </c>
      <c r="D427">
        <v>356.43158399999999</v>
      </c>
      <c r="E427">
        <v>582.23530300000004</v>
      </c>
      <c r="F427">
        <v>29.922364999999999</v>
      </c>
      <c r="G427">
        <v>83.644046000000003</v>
      </c>
      <c r="H427">
        <v>113.438874</v>
      </c>
      <c r="I427">
        <v>0</v>
      </c>
      <c r="J427">
        <v>1372.0983160000001</v>
      </c>
      <c r="K427">
        <v>1372.0983160000001</v>
      </c>
      <c r="L427">
        <v>1475.208625</v>
      </c>
      <c r="M427">
        <v>103.110309</v>
      </c>
      <c r="N427">
        <v>2802.788744</v>
      </c>
      <c r="O427">
        <v>179.40578500000001</v>
      </c>
      <c r="P427">
        <v>461.07360999999997</v>
      </c>
      <c r="Q427">
        <v>853.11008100000004</v>
      </c>
      <c r="R427">
        <v>234.988495</v>
      </c>
      <c r="S427">
        <v>501.244507</v>
      </c>
      <c r="T427">
        <v>389.772809</v>
      </c>
      <c r="U427">
        <v>418.18195200000002</v>
      </c>
      <c r="V427">
        <v>5340.5592319999996</v>
      </c>
    </row>
    <row r="428" spans="1:22" hidden="1" x14ac:dyDescent="0.2">
      <c r="A428">
        <v>45974</v>
      </c>
      <c r="B428" t="s">
        <v>345</v>
      </c>
      <c r="C428">
        <v>1168.0466239999998</v>
      </c>
      <c r="D428">
        <v>360.12236300000001</v>
      </c>
      <c r="E428">
        <v>579.65635999999995</v>
      </c>
      <c r="F428">
        <v>28.806896999999999</v>
      </c>
      <c r="G428">
        <v>85.383526000000003</v>
      </c>
      <c r="H428">
        <v>114.077478</v>
      </c>
      <c r="I428">
        <v>0</v>
      </c>
      <c r="J428">
        <v>1371.658316</v>
      </c>
      <c r="K428">
        <v>1371.658316</v>
      </c>
      <c r="L428">
        <v>1475.5686250000001</v>
      </c>
      <c r="M428">
        <v>103.910309</v>
      </c>
      <c r="N428">
        <v>2800.854292</v>
      </c>
      <c r="O428">
        <v>179.71668500000001</v>
      </c>
      <c r="P428">
        <v>460.90881999999999</v>
      </c>
      <c r="Q428">
        <v>851.44062699999995</v>
      </c>
      <c r="R428">
        <v>233.04649499999999</v>
      </c>
      <c r="S428">
        <v>501.32350700000001</v>
      </c>
      <c r="T428">
        <v>389.60809499999999</v>
      </c>
      <c r="U428">
        <v>417.85655800000001</v>
      </c>
      <c r="V428">
        <v>5340.5592319999996</v>
      </c>
    </row>
    <row r="429" spans="1:22" hidden="1" x14ac:dyDescent="0.2">
      <c r="A429">
        <v>45975</v>
      </c>
      <c r="B429" t="s">
        <v>345</v>
      </c>
      <c r="C429">
        <v>1172.0157939999999</v>
      </c>
      <c r="D429">
        <v>360.59481599999998</v>
      </c>
      <c r="E429">
        <v>584.81718100000001</v>
      </c>
      <c r="F429">
        <v>32.166573999999997</v>
      </c>
      <c r="G429">
        <v>87.291211000000004</v>
      </c>
      <c r="H429">
        <v>107.146012</v>
      </c>
      <c r="I429">
        <v>0</v>
      </c>
      <c r="J429">
        <v>1367.9583190000001</v>
      </c>
      <c r="K429">
        <v>1367.9583190000001</v>
      </c>
      <c r="L429">
        <v>1475.7686249999999</v>
      </c>
      <c r="M429">
        <v>107.810306</v>
      </c>
      <c r="N429">
        <v>2800.5851190000003</v>
      </c>
      <c r="O429">
        <v>179.904685</v>
      </c>
      <c r="P429">
        <v>460.64416999999997</v>
      </c>
      <c r="Q429">
        <v>851.09722099999999</v>
      </c>
      <c r="R429">
        <v>232.54649499999999</v>
      </c>
      <c r="S429">
        <v>501.315022</v>
      </c>
      <c r="T429">
        <v>389.522873</v>
      </c>
      <c r="U429">
        <v>418.10114800000002</v>
      </c>
      <c r="V429">
        <v>5340.5592320000005</v>
      </c>
    </row>
    <row r="430" spans="1:22" hidden="1" x14ac:dyDescent="0.2">
      <c r="A430">
        <v>45978</v>
      </c>
      <c r="B430" t="s">
        <v>345</v>
      </c>
      <c r="C430">
        <v>1170.5475370000001</v>
      </c>
      <c r="D430">
        <v>362.20413400000001</v>
      </c>
      <c r="E430">
        <v>583.064797</v>
      </c>
      <c r="F430">
        <v>31.784946000000001</v>
      </c>
      <c r="G430">
        <v>86.595259999999996</v>
      </c>
      <c r="H430">
        <v>106.8984</v>
      </c>
      <c r="I430">
        <v>0</v>
      </c>
      <c r="J430">
        <v>1368.5483710000001</v>
      </c>
      <c r="K430">
        <v>1368.5483710000001</v>
      </c>
      <c r="L430">
        <v>1475.7686249999999</v>
      </c>
      <c r="M430">
        <v>107.220254</v>
      </c>
      <c r="N430">
        <v>2801.4633239999998</v>
      </c>
      <c r="O430">
        <v>180.56553099999999</v>
      </c>
      <c r="P430">
        <v>460.44236999999998</v>
      </c>
      <c r="Q430">
        <v>851.38352399999997</v>
      </c>
      <c r="R430">
        <v>232.62649500000001</v>
      </c>
      <c r="S430">
        <v>501.23882200000003</v>
      </c>
      <c r="T430">
        <v>389.61685799999998</v>
      </c>
      <c r="U430">
        <v>418.21621900000002</v>
      </c>
      <c r="V430">
        <v>5340.5592319999996</v>
      </c>
    </row>
    <row r="431" spans="1:22" hidden="1" x14ac:dyDescent="0.2">
      <c r="A431">
        <v>45979</v>
      </c>
      <c r="B431" t="s">
        <v>345</v>
      </c>
      <c r="C431">
        <v>1170.71174</v>
      </c>
      <c r="D431">
        <v>360.17617899999999</v>
      </c>
      <c r="E431">
        <v>583.62028099999998</v>
      </c>
      <c r="F431">
        <v>32.802250000000001</v>
      </c>
      <c r="G431">
        <v>85.626630000000006</v>
      </c>
      <c r="H431">
        <v>108.4864</v>
      </c>
      <c r="I431">
        <v>0</v>
      </c>
      <c r="J431">
        <v>1368.668371</v>
      </c>
      <c r="K431">
        <v>1368.668371</v>
      </c>
      <c r="L431">
        <v>1475.7686249999999</v>
      </c>
      <c r="M431">
        <v>107.10025400000001</v>
      </c>
      <c r="N431">
        <v>2801.1791209999997</v>
      </c>
      <c r="O431">
        <v>181.27583200000001</v>
      </c>
      <c r="P431">
        <v>460.28336999999999</v>
      </c>
      <c r="Q431">
        <v>850.18238599999995</v>
      </c>
      <c r="R431">
        <v>232.161495</v>
      </c>
      <c r="S431">
        <v>501.18111800000003</v>
      </c>
      <c r="T431">
        <v>390.21702099999999</v>
      </c>
      <c r="U431">
        <v>418.03939400000002</v>
      </c>
      <c r="V431">
        <v>5340.5592319999996</v>
      </c>
    </row>
    <row r="432" spans="1:22" hidden="1" x14ac:dyDescent="0.2">
      <c r="A432">
        <v>45980</v>
      </c>
      <c r="B432" t="s">
        <v>345</v>
      </c>
      <c r="C432">
        <v>1194.7450920000001</v>
      </c>
      <c r="D432">
        <v>354.61693200000002</v>
      </c>
      <c r="E432">
        <v>609.37236199999995</v>
      </c>
      <c r="F432">
        <v>32.869878999999997</v>
      </c>
      <c r="G432">
        <v>85.132176999999999</v>
      </c>
      <c r="H432">
        <v>112.753742</v>
      </c>
      <c r="I432">
        <v>0</v>
      </c>
      <c r="J432">
        <v>1344.53964</v>
      </c>
      <c r="K432">
        <v>1344.53964</v>
      </c>
      <c r="L432">
        <v>1475.7686249999999</v>
      </c>
      <c r="M432">
        <v>131.22898499999999</v>
      </c>
      <c r="N432">
        <v>2801.2745</v>
      </c>
      <c r="O432">
        <v>181.42809800000001</v>
      </c>
      <c r="P432">
        <v>460.36286999999999</v>
      </c>
      <c r="Q432">
        <v>849.74350900000002</v>
      </c>
      <c r="R432">
        <v>232.191495</v>
      </c>
      <c r="S432">
        <v>501.32811800000002</v>
      </c>
      <c r="T432">
        <v>389.95601799999997</v>
      </c>
      <c r="U432">
        <v>418.45588700000002</v>
      </c>
      <c r="V432">
        <v>5340.5592319999996</v>
      </c>
    </row>
    <row r="433" spans="1:22" hidden="1" x14ac:dyDescent="0.2">
      <c r="A433">
        <v>45981</v>
      </c>
      <c r="B433" t="s">
        <v>345</v>
      </c>
      <c r="C433">
        <v>1199.340232</v>
      </c>
      <c r="D433">
        <v>357.27768600000002</v>
      </c>
      <c r="E433">
        <v>609.20767999999998</v>
      </c>
      <c r="F433">
        <v>34.297733000000001</v>
      </c>
      <c r="G433">
        <v>87.432126999999994</v>
      </c>
      <c r="H433">
        <v>111.125006</v>
      </c>
      <c r="I433">
        <v>0</v>
      </c>
      <c r="J433">
        <v>1348.0652970000001</v>
      </c>
      <c r="K433">
        <v>1348.0652970000001</v>
      </c>
      <c r="L433">
        <v>1478.594282</v>
      </c>
      <c r="M433">
        <v>130.52898500000001</v>
      </c>
      <c r="N433">
        <v>2821.153703</v>
      </c>
      <c r="O433">
        <v>183.58241100000001</v>
      </c>
      <c r="P433">
        <v>465.92576400000002</v>
      </c>
      <c r="Q433">
        <v>852.46699699999999</v>
      </c>
      <c r="R433">
        <v>232.191495</v>
      </c>
      <c r="S433">
        <v>509.25522999999998</v>
      </c>
      <c r="T433">
        <v>389.79130700000002</v>
      </c>
      <c r="U433">
        <v>420.13199400000002</v>
      </c>
      <c r="V433">
        <v>5368.5592319999996</v>
      </c>
    </row>
    <row r="434" spans="1:22" hidden="1" x14ac:dyDescent="0.2">
      <c r="A434">
        <v>45982</v>
      </c>
      <c r="B434" t="s">
        <v>345</v>
      </c>
      <c r="C434">
        <v>1188.5786459999999</v>
      </c>
      <c r="D434">
        <v>346.91151300000001</v>
      </c>
      <c r="E434">
        <v>611.14313800000002</v>
      </c>
      <c r="F434">
        <v>34.765906999999999</v>
      </c>
      <c r="G434">
        <v>85.950845000000001</v>
      </c>
      <c r="H434">
        <v>109.807243</v>
      </c>
      <c r="I434">
        <v>0</v>
      </c>
      <c r="J434">
        <v>1356.047354</v>
      </c>
      <c r="K434">
        <v>1356.047354</v>
      </c>
      <c r="L434">
        <v>1478.594282</v>
      </c>
      <c r="M434">
        <v>122.54692799999999</v>
      </c>
      <c r="N434">
        <v>2823.9332319999999</v>
      </c>
      <c r="O434">
        <v>183.65916100000001</v>
      </c>
      <c r="P434">
        <v>465.73026399999998</v>
      </c>
      <c r="Q434">
        <v>855.52065600000003</v>
      </c>
      <c r="R434">
        <v>231.791495</v>
      </c>
      <c r="S434">
        <v>509.28023000000002</v>
      </c>
      <c r="T434">
        <v>389.68153100000001</v>
      </c>
      <c r="U434">
        <v>420.06139000000002</v>
      </c>
      <c r="V434">
        <v>5368.5592319999996</v>
      </c>
    </row>
    <row r="435" spans="1:22" hidden="1" x14ac:dyDescent="0.2">
      <c r="A435">
        <v>45985</v>
      </c>
      <c r="B435" t="s">
        <v>345</v>
      </c>
      <c r="C435">
        <v>1203.017184</v>
      </c>
      <c r="D435">
        <v>357.81959599999999</v>
      </c>
      <c r="E435">
        <v>611.67906900000003</v>
      </c>
      <c r="F435">
        <v>33.682983999999998</v>
      </c>
      <c r="G435">
        <v>86.173631999999998</v>
      </c>
      <c r="H435">
        <v>113.661903</v>
      </c>
      <c r="I435">
        <v>0</v>
      </c>
      <c r="J435">
        <v>1341.7091399999999</v>
      </c>
      <c r="K435">
        <v>1341.7091399999999</v>
      </c>
      <c r="L435">
        <v>1478.344282</v>
      </c>
      <c r="M435">
        <v>136.635142</v>
      </c>
      <c r="N435">
        <v>2821.8329079999999</v>
      </c>
      <c r="O435">
        <v>184.02646100000001</v>
      </c>
      <c r="P435">
        <v>465.62726400000003</v>
      </c>
      <c r="Q435">
        <v>855.11289099999999</v>
      </c>
      <c r="R435">
        <v>231.59449499999999</v>
      </c>
      <c r="S435">
        <v>509.41323</v>
      </c>
      <c r="T435">
        <v>389.63686100000001</v>
      </c>
      <c r="U435">
        <v>418.01620100000002</v>
      </c>
      <c r="V435">
        <v>5366.5592319999996</v>
      </c>
    </row>
    <row r="436" spans="1:22" hidden="1" x14ac:dyDescent="0.2">
      <c r="A436">
        <v>45986</v>
      </c>
      <c r="B436" t="s">
        <v>345</v>
      </c>
      <c r="C436">
        <v>1201.3088760000001</v>
      </c>
      <c r="D436">
        <v>356.55811399999999</v>
      </c>
      <c r="E436">
        <v>608.88856199999998</v>
      </c>
      <c r="F436">
        <v>32.933312999999998</v>
      </c>
      <c r="G436">
        <v>85.123036999999997</v>
      </c>
      <c r="H436">
        <v>117.80585000000001</v>
      </c>
      <c r="I436">
        <v>0</v>
      </c>
      <c r="J436">
        <v>1342.15914</v>
      </c>
      <c r="K436">
        <v>1342.15914</v>
      </c>
      <c r="L436">
        <v>1478.344282</v>
      </c>
      <c r="M436">
        <v>136.18514200000001</v>
      </c>
      <c r="N436">
        <v>2823.0912159999998</v>
      </c>
      <c r="O436">
        <v>185.02996099999999</v>
      </c>
      <c r="P436">
        <v>465.97126400000002</v>
      </c>
      <c r="Q436">
        <v>855.00185399999998</v>
      </c>
      <c r="R436">
        <v>231.59449499999999</v>
      </c>
      <c r="S436">
        <v>509.56322999999998</v>
      </c>
      <c r="T436">
        <v>389.23621700000001</v>
      </c>
      <c r="U436">
        <v>418.28868999999997</v>
      </c>
      <c r="V436">
        <v>5366.5592319999996</v>
      </c>
    </row>
    <row r="437" spans="1:22" hidden="1" x14ac:dyDescent="0.2">
      <c r="A437">
        <v>45987</v>
      </c>
      <c r="B437" t="s">
        <v>345</v>
      </c>
      <c r="C437">
        <v>1191.315272</v>
      </c>
      <c r="D437">
        <v>350.113944</v>
      </c>
      <c r="E437">
        <v>601.55052999999998</v>
      </c>
      <c r="F437">
        <v>33.095278999999998</v>
      </c>
      <c r="G437">
        <v>84.453312999999994</v>
      </c>
      <c r="H437">
        <v>122.102206</v>
      </c>
      <c r="I437">
        <v>0</v>
      </c>
      <c r="J437">
        <v>1350.4409800000001</v>
      </c>
      <c r="K437">
        <v>1350.4409800000001</v>
      </c>
      <c r="L437">
        <v>1478.344282</v>
      </c>
      <c r="M437">
        <v>127.903302</v>
      </c>
      <c r="N437">
        <v>2824.8029799999999</v>
      </c>
      <c r="O437">
        <v>186.23033100000001</v>
      </c>
      <c r="P437">
        <v>466.12774400000001</v>
      </c>
      <c r="Q437">
        <v>855.02721899999995</v>
      </c>
      <c r="R437">
        <v>231.54101299999999</v>
      </c>
      <c r="S437">
        <v>509.72063000000003</v>
      </c>
      <c r="T437">
        <v>389.15407399999998</v>
      </c>
      <c r="U437">
        <v>418.54298199999999</v>
      </c>
      <c r="V437">
        <v>5366.5592319999996</v>
      </c>
    </row>
    <row r="438" spans="1:22" hidden="1" x14ac:dyDescent="0.2">
      <c r="A438">
        <v>45988</v>
      </c>
      <c r="B438" t="s">
        <v>345</v>
      </c>
      <c r="C438">
        <v>1188.700214</v>
      </c>
      <c r="D438">
        <v>355.854984</v>
      </c>
      <c r="E438">
        <v>595.17013499999996</v>
      </c>
      <c r="F438">
        <v>32.545428999999999</v>
      </c>
      <c r="G438">
        <v>82.402460000000005</v>
      </c>
      <c r="H438">
        <v>122.727206</v>
      </c>
      <c r="I438">
        <v>0</v>
      </c>
      <c r="J438">
        <v>1347.7459799999999</v>
      </c>
      <c r="K438">
        <v>1347.7459799999999</v>
      </c>
      <c r="L438">
        <v>1474.8492819999999</v>
      </c>
      <c r="M438">
        <v>127.103302</v>
      </c>
      <c r="N438">
        <v>2826.2130379999999</v>
      </c>
      <c r="O438">
        <v>186.20333099999999</v>
      </c>
      <c r="P438">
        <v>466.30567400000001</v>
      </c>
      <c r="Q438">
        <v>855.97724900000003</v>
      </c>
      <c r="R438">
        <v>231.63756599999999</v>
      </c>
      <c r="S438">
        <v>510.08163000000002</v>
      </c>
      <c r="T438">
        <v>388.90958899999998</v>
      </c>
      <c r="U438">
        <v>418.73556500000001</v>
      </c>
      <c r="V438">
        <v>5362.659232</v>
      </c>
    </row>
    <row r="439" spans="1:22" hidden="1" x14ac:dyDescent="0.2">
      <c r="A439">
        <v>45989</v>
      </c>
      <c r="B439" t="s">
        <v>345</v>
      </c>
      <c r="C439">
        <v>1182.88923</v>
      </c>
      <c r="D439">
        <v>357.178089</v>
      </c>
      <c r="E439">
        <v>582.76123199999995</v>
      </c>
      <c r="F439">
        <v>33.481668999999997</v>
      </c>
      <c r="G439">
        <v>85.267567999999997</v>
      </c>
      <c r="H439">
        <v>124.200672</v>
      </c>
      <c r="I439">
        <v>0</v>
      </c>
      <c r="J439">
        <v>1352.61598</v>
      </c>
      <c r="K439">
        <v>1352.61598</v>
      </c>
      <c r="L439">
        <v>1474.8492819999999</v>
      </c>
      <c r="M439">
        <v>122.23330199999999</v>
      </c>
      <c r="N439">
        <v>2827.1540219999997</v>
      </c>
      <c r="O439">
        <v>185.74683099999999</v>
      </c>
      <c r="P439">
        <v>466.75147399999997</v>
      </c>
      <c r="Q439">
        <v>854.851493</v>
      </c>
      <c r="R439">
        <v>231.674083</v>
      </c>
      <c r="S439">
        <v>510.45318300000002</v>
      </c>
      <c r="T439">
        <v>388.65120200000001</v>
      </c>
      <c r="U439">
        <v>420.699839</v>
      </c>
      <c r="V439">
        <v>5362.659232</v>
      </c>
    </row>
    <row r="440" spans="1:22" hidden="1" x14ac:dyDescent="0.2">
      <c r="A440">
        <v>45992</v>
      </c>
      <c r="B440" t="s">
        <v>345</v>
      </c>
      <c r="C440">
        <v>1183.130191</v>
      </c>
      <c r="D440">
        <v>355.98960099999999</v>
      </c>
      <c r="E440">
        <v>582.73273200000006</v>
      </c>
      <c r="F440">
        <v>33.574235000000002</v>
      </c>
      <c r="G440">
        <v>83.339800999999994</v>
      </c>
      <c r="H440">
        <v>127.49382199999999</v>
      </c>
      <c r="I440">
        <v>0</v>
      </c>
      <c r="J440">
        <v>1351.7042799999999</v>
      </c>
      <c r="K440">
        <v>1351.7042799999999</v>
      </c>
      <c r="L440">
        <v>1474.8492819999999</v>
      </c>
      <c r="M440">
        <v>123.14500200000001</v>
      </c>
      <c r="N440">
        <v>2827.8247609999999</v>
      </c>
      <c r="O440">
        <v>187.285831</v>
      </c>
      <c r="P440">
        <v>466.85047400000002</v>
      </c>
      <c r="Q440">
        <v>854.24712199999999</v>
      </c>
      <c r="R440">
        <v>231.87358499999999</v>
      </c>
      <c r="S440">
        <v>510.58268299999997</v>
      </c>
      <c r="T440">
        <v>388.655036</v>
      </c>
      <c r="U440">
        <v>420.20361500000001</v>
      </c>
      <c r="V440">
        <v>5362.659232</v>
      </c>
    </row>
    <row r="441" spans="1:22" hidden="1" x14ac:dyDescent="0.2">
      <c r="A441">
        <v>45993</v>
      </c>
      <c r="B441" t="s">
        <v>345</v>
      </c>
      <c r="C441">
        <v>1182.500642</v>
      </c>
      <c r="D441">
        <v>356.21823999999998</v>
      </c>
      <c r="E441">
        <v>584.17678599999999</v>
      </c>
      <c r="F441">
        <v>34.233167999999999</v>
      </c>
      <c r="G441">
        <v>83.548644999999993</v>
      </c>
      <c r="H441">
        <v>124.323803</v>
      </c>
      <c r="I441">
        <v>0</v>
      </c>
      <c r="J441">
        <v>1350.85428</v>
      </c>
      <c r="K441">
        <v>1350.85428</v>
      </c>
      <c r="L441">
        <v>1473.5492819999999</v>
      </c>
      <c r="M441">
        <v>122.695002</v>
      </c>
      <c r="N441">
        <v>2829.30431</v>
      </c>
      <c r="O441">
        <v>187.668631</v>
      </c>
      <c r="P441">
        <v>466.80397399999998</v>
      </c>
      <c r="Q441">
        <v>855.51545599999997</v>
      </c>
      <c r="R441">
        <v>232.05224200000001</v>
      </c>
      <c r="S441">
        <v>510.64218299999999</v>
      </c>
      <c r="T441">
        <v>388.53325999999998</v>
      </c>
      <c r="U441">
        <v>420.140806</v>
      </c>
      <c r="V441">
        <v>5362.659232</v>
      </c>
    </row>
    <row r="442" spans="1:22" hidden="1" x14ac:dyDescent="0.2">
      <c r="A442">
        <v>45994</v>
      </c>
      <c r="B442" t="s">
        <v>345</v>
      </c>
      <c r="C442">
        <v>1195.743025</v>
      </c>
      <c r="D442">
        <v>346.95241299999998</v>
      </c>
      <c r="E442">
        <v>593.60131899999999</v>
      </c>
      <c r="F442">
        <v>35.621299999999998</v>
      </c>
      <c r="G442">
        <v>87.399090000000001</v>
      </c>
      <c r="H442">
        <v>132.168903</v>
      </c>
      <c r="I442">
        <v>0</v>
      </c>
      <c r="J442">
        <v>1338.3692799999999</v>
      </c>
      <c r="K442">
        <v>1338.3692799999999</v>
      </c>
      <c r="L442">
        <v>1473.5492819999999</v>
      </c>
      <c r="M442">
        <v>135.180002</v>
      </c>
      <c r="N442">
        <v>2828.5469269999999</v>
      </c>
      <c r="O442">
        <v>188.704668</v>
      </c>
      <c r="P442">
        <v>466.65597400000001</v>
      </c>
      <c r="Q442">
        <v>854.11600699999997</v>
      </c>
      <c r="R442">
        <v>232.02312800000001</v>
      </c>
      <c r="S442">
        <v>510.63418300000001</v>
      </c>
      <c r="T442">
        <v>388.38962199999997</v>
      </c>
      <c r="U442">
        <v>420.04647299999999</v>
      </c>
      <c r="V442">
        <v>5362.659232</v>
      </c>
    </row>
    <row r="443" spans="1:22" hidden="1" x14ac:dyDescent="0.2">
      <c r="A443">
        <v>45995</v>
      </c>
      <c r="B443" t="s">
        <v>345</v>
      </c>
      <c r="C443">
        <v>1200.5942309999998</v>
      </c>
      <c r="D443">
        <v>347.59440000000001</v>
      </c>
      <c r="E443">
        <v>595.52613199999996</v>
      </c>
      <c r="F443">
        <v>36.732216000000001</v>
      </c>
      <c r="G443">
        <v>88.135261999999997</v>
      </c>
      <c r="H443">
        <v>132.60622100000001</v>
      </c>
      <c r="I443">
        <v>0</v>
      </c>
      <c r="J443">
        <v>1339.6760549999999</v>
      </c>
      <c r="K443">
        <v>1339.6760549999999</v>
      </c>
      <c r="L443">
        <v>1475.866057</v>
      </c>
      <c r="M443">
        <v>136.19000199999999</v>
      </c>
      <c r="N443">
        <v>2847.3889459999996</v>
      </c>
      <c r="O443">
        <v>189.995969</v>
      </c>
      <c r="P443">
        <v>470.79502600000001</v>
      </c>
      <c r="Q443">
        <v>856.42220299999997</v>
      </c>
      <c r="R443">
        <v>232.49047400000001</v>
      </c>
      <c r="S443">
        <v>520.44117900000003</v>
      </c>
      <c r="T443">
        <v>388.46157899999997</v>
      </c>
      <c r="U443">
        <v>421.27298999999999</v>
      </c>
      <c r="V443">
        <v>5387.659232</v>
      </c>
    </row>
    <row r="444" spans="1:22" hidden="1" x14ac:dyDescent="0.2">
      <c r="A444">
        <v>45995</v>
      </c>
      <c r="B444" t="s">
        <v>345</v>
      </c>
      <c r="C444">
        <v>1196.2100890000002</v>
      </c>
      <c r="D444">
        <v>347.07811900000002</v>
      </c>
      <c r="E444">
        <v>596.09614899999997</v>
      </c>
      <c r="F444">
        <v>33.692664000000001</v>
      </c>
      <c r="G444">
        <v>89.335657999999995</v>
      </c>
      <c r="H444">
        <v>130.007499</v>
      </c>
      <c r="I444">
        <v>0</v>
      </c>
      <c r="J444">
        <v>1343.584055</v>
      </c>
      <c r="K444">
        <v>1343.584055</v>
      </c>
      <c r="L444">
        <v>1475.866057</v>
      </c>
      <c r="M444">
        <v>132.28200200000001</v>
      </c>
      <c r="N444">
        <v>2847.8650880000005</v>
      </c>
      <c r="O444">
        <v>190.12434999999999</v>
      </c>
      <c r="P444">
        <v>470.54042600000002</v>
      </c>
      <c r="Q444">
        <v>856.64582399999995</v>
      </c>
      <c r="R444">
        <v>232.88444200000001</v>
      </c>
      <c r="S444">
        <v>520.34913200000005</v>
      </c>
      <c r="T444">
        <v>388.355636</v>
      </c>
      <c r="U444">
        <v>421.84971999999999</v>
      </c>
      <c r="V444">
        <v>5387.6592320000009</v>
      </c>
    </row>
    <row r="445" spans="1:22" hidden="1" x14ac:dyDescent="0.2">
      <c r="A445">
        <v>45659</v>
      </c>
      <c r="B445" t="s">
        <v>346</v>
      </c>
      <c r="C445">
        <v>252.40087299999999</v>
      </c>
      <c r="D445">
        <v>49.292045000000002</v>
      </c>
      <c r="E445">
        <v>98.324083000000002</v>
      </c>
      <c r="F445">
        <v>1.3281559999999999</v>
      </c>
      <c r="G445">
        <v>16.307690000000001</v>
      </c>
      <c r="H445">
        <v>8.0041689999999992</v>
      </c>
      <c r="I445">
        <v>79.144729999999996</v>
      </c>
      <c r="J445">
        <v>169.184313</v>
      </c>
      <c r="K445">
        <v>169.184313</v>
      </c>
      <c r="L445">
        <v>156.969313</v>
      </c>
      <c r="M445">
        <v>-12.215</v>
      </c>
      <c r="N445">
        <v>717.86205700000005</v>
      </c>
      <c r="O445">
        <v>36.994204000000003</v>
      </c>
      <c r="P445">
        <v>141.76191499999999</v>
      </c>
      <c r="Q445">
        <v>17.069521000000002</v>
      </c>
      <c r="R445">
        <v>8.5566390000000006</v>
      </c>
      <c r="S445">
        <v>159.34831199999999</v>
      </c>
      <c r="T445">
        <v>153.27476100000001</v>
      </c>
      <c r="U445">
        <v>209.413344</v>
      </c>
      <c r="V445">
        <v>1139.4472430000001</v>
      </c>
    </row>
    <row r="446" spans="1:22" hidden="1" x14ac:dyDescent="0.2">
      <c r="A446">
        <v>45660</v>
      </c>
      <c r="B446" t="s">
        <v>346</v>
      </c>
      <c r="C446">
        <v>254.78518400000002</v>
      </c>
      <c r="D446">
        <v>49.298020000000001</v>
      </c>
      <c r="E446">
        <v>100.698961</v>
      </c>
      <c r="F446">
        <v>1.3344609999999999</v>
      </c>
      <c r="G446">
        <v>16.307742999999999</v>
      </c>
      <c r="H446">
        <v>8.0541689999999999</v>
      </c>
      <c r="I446">
        <v>79.091830000000002</v>
      </c>
      <c r="J446">
        <v>166.83431300000001</v>
      </c>
      <c r="K446">
        <v>166.83431300000001</v>
      </c>
      <c r="L446">
        <v>156.969313</v>
      </c>
      <c r="M446">
        <v>-9.8650000000000002</v>
      </c>
      <c r="N446">
        <v>717.82774600000005</v>
      </c>
      <c r="O446">
        <v>36.964204000000002</v>
      </c>
      <c r="P446">
        <v>141.76191499999999</v>
      </c>
      <c r="Q446">
        <v>17.069521000000002</v>
      </c>
      <c r="R446">
        <v>8.5566390000000006</v>
      </c>
      <c r="S446">
        <v>159.338312</v>
      </c>
      <c r="T446">
        <v>153.279709</v>
      </c>
      <c r="U446">
        <v>209.414085</v>
      </c>
      <c r="V446">
        <v>1139.4472430000001</v>
      </c>
    </row>
    <row r="447" spans="1:22" hidden="1" x14ac:dyDescent="0.2">
      <c r="A447">
        <v>45663</v>
      </c>
      <c r="B447" t="s">
        <v>346</v>
      </c>
      <c r="C447">
        <v>255.107482</v>
      </c>
      <c r="D447">
        <v>49.004210999999998</v>
      </c>
      <c r="E447">
        <v>99.499494999999996</v>
      </c>
      <c r="F447">
        <v>1.330465</v>
      </c>
      <c r="G447">
        <v>16.598973000000001</v>
      </c>
      <c r="H447">
        <v>9.7041690000000003</v>
      </c>
      <c r="I447">
        <v>78.970168999999999</v>
      </c>
      <c r="J447">
        <v>166.22131300000001</v>
      </c>
      <c r="K447">
        <v>166.22131300000001</v>
      </c>
      <c r="L447">
        <v>156.969313</v>
      </c>
      <c r="M447">
        <v>-9.2520000000000007</v>
      </c>
      <c r="N447">
        <v>718.11844800000006</v>
      </c>
      <c r="O447">
        <v>37.192073000000001</v>
      </c>
      <c r="P447">
        <v>141.75091499999999</v>
      </c>
      <c r="Q447">
        <v>17.069081000000001</v>
      </c>
      <c r="R447">
        <v>8.5566390000000006</v>
      </c>
      <c r="S447">
        <v>159.35591199999999</v>
      </c>
      <c r="T447">
        <v>153.31568100000001</v>
      </c>
      <c r="U447">
        <v>209.434786</v>
      </c>
      <c r="V447">
        <v>1139.4472430000001</v>
      </c>
    </row>
    <row r="448" spans="1:22" hidden="1" x14ac:dyDescent="0.2">
      <c r="A448">
        <v>45664</v>
      </c>
      <c r="B448" t="s">
        <v>346</v>
      </c>
      <c r="C448">
        <v>255.734173</v>
      </c>
      <c r="D448">
        <v>48.905036000000003</v>
      </c>
      <c r="E448">
        <v>99.296428000000006</v>
      </c>
      <c r="F448">
        <v>1.343181</v>
      </c>
      <c r="G448">
        <v>16.746015</v>
      </c>
      <c r="H448">
        <v>10.404169</v>
      </c>
      <c r="I448">
        <v>79.039344</v>
      </c>
      <c r="J448">
        <v>165.52131299999999</v>
      </c>
      <c r="K448">
        <v>165.52131299999999</v>
      </c>
      <c r="L448">
        <v>156.969313</v>
      </c>
      <c r="M448">
        <v>-8.5519999999999996</v>
      </c>
      <c r="N448">
        <v>718.19175700000005</v>
      </c>
      <c r="O448">
        <v>37.193480000000001</v>
      </c>
      <c r="P448">
        <v>141.77891500000001</v>
      </c>
      <c r="Q448">
        <v>17.060721000000001</v>
      </c>
      <c r="R448">
        <v>8.5566390000000006</v>
      </c>
      <c r="S448">
        <v>159.35591199999999</v>
      </c>
      <c r="T448">
        <v>153.36293000000001</v>
      </c>
      <c r="U448">
        <v>209.43979899999999</v>
      </c>
      <c r="V448">
        <v>1139.4472430000001</v>
      </c>
    </row>
    <row r="449" spans="1:22" hidden="1" x14ac:dyDescent="0.2">
      <c r="A449">
        <v>45665</v>
      </c>
      <c r="B449" t="s">
        <v>346</v>
      </c>
      <c r="C449">
        <v>255.62752499999999</v>
      </c>
      <c r="D449">
        <v>48.767842000000002</v>
      </c>
      <c r="E449">
        <v>99.379722999999998</v>
      </c>
      <c r="F449">
        <v>1.340292</v>
      </c>
      <c r="G449">
        <v>16.600095</v>
      </c>
      <c r="H449">
        <v>10.404169</v>
      </c>
      <c r="I449">
        <v>79.135403999999994</v>
      </c>
      <c r="J449">
        <v>165.52131299999999</v>
      </c>
      <c r="K449">
        <v>165.52131299999999</v>
      </c>
      <c r="L449">
        <v>156.969313</v>
      </c>
      <c r="M449">
        <v>-8.5519999999999996</v>
      </c>
      <c r="N449">
        <v>718.298405</v>
      </c>
      <c r="O449">
        <v>37.218989999999998</v>
      </c>
      <c r="P449">
        <v>141.809415</v>
      </c>
      <c r="Q449">
        <v>17.061720999999999</v>
      </c>
      <c r="R449">
        <v>8.5566390000000006</v>
      </c>
      <c r="S449">
        <v>159.37541200000001</v>
      </c>
      <c r="T449">
        <v>153.39626100000001</v>
      </c>
      <c r="U449">
        <v>209.43660600000001</v>
      </c>
      <c r="V449">
        <v>1139.4472430000001</v>
      </c>
    </row>
    <row r="450" spans="1:22" hidden="1" x14ac:dyDescent="0.2">
      <c r="A450">
        <v>45666</v>
      </c>
      <c r="B450" t="s">
        <v>346</v>
      </c>
      <c r="C450">
        <v>255.582685</v>
      </c>
      <c r="D450">
        <v>48.710766999999997</v>
      </c>
      <c r="E450">
        <v>99.345229000000003</v>
      </c>
      <c r="F450">
        <v>1.304956</v>
      </c>
      <c r="G450">
        <v>16.61411</v>
      </c>
      <c r="H450">
        <v>10.404169</v>
      </c>
      <c r="I450">
        <v>79.203453999999994</v>
      </c>
      <c r="J450">
        <v>165.52131299999999</v>
      </c>
      <c r="K450">
        <v>165.52131299999999</v>
      </c>
      <c r="L450">
        <v>156.969313</v>
      </c>
      <c r="M450">
        <v>-8.5519999999999996</v>
      </c>
      <c r="N450">
        <v>718.34324500000002</v>
      </c>
      <c r="O450">
        <v>37.14199</v>
      </c>
      <c r="P450">
        <v>141.80991499999999</v>
      </c>
      <c r="Q450">
        <v>17.061720999999999</v>
      </c>
      <c r="R450">
        <v>8.5566390000000006</v>
      </c>
      <c r="S450">
        <v>159.37541200000001</v>
      </c>
      <c r="T450">
        <v>153.45944700000001</v>
      </c>
      <c r="U450">
        <v>209.49476000000001</v>
      </c>
      <c r="V450">
        <v>1139.4472430000001</v>
      </c>
    </row>
    <row r="451" spans="1:22" hidden="1" x14ac:dyDescent="0.2">
      <c r="A451">
        <v>45667</v>
      </c>
      <c r="B451" t="s">
        <v>346</v>
      </c>
      <c r="C451">
        <v>255.408018</v>
      </c>
      <c r="D451">
        <v>48.588844999999999</v>
      </c>
      <c r="E451">
        <v>99.291263000000001</v>
      </c>
      <c r="F451">
        <v>1.29569</v>
      </c>
      <c r="G451">
        <v>16.580819999999999</v>
      </c>
      <c r="H451">
        <v>10.329219</v>
      </c>
      <c r="I451">
        <v>79.322181</v>
      </c>
      <c r="J451">
        <v>165.52131299999999</v>
      </c>
      <c r="K451">
        <v>165.52131299999999</v>
      </c>
      <c r="L451">
        <v>156.969313</v>
      </c>
      <c r="M451">
        <v>-8.5519999999999996</v>
      </c>
      <c r="N451">
        <v>718.51791200000002</v>
      </c>
      <c r="O451">
        <v>37.125790000000002</v>
      </c>
      <c r="P451">
        <v>141.80964</v>
      </c>
      <c r="Q451">
        <v>17.085601</v>
      </c>
      <c r="R451">
        <v>8.5566390000000006</v>
      </c>
      <c r="S451">
        <v>159.47541200000001</v>
      </c>
      <c r="T451">
        <v>153.522434</v>
      </c>
      <c r="U451">
        <v>209.49903499999999</v>
      </c>
      <c r="V451">
        <v>1139.4472430000001</v>
      </c>
    </row>
    <row r="452" spans="1:22" hidden="1" x14ac:dyDescent="0.2">
      <c r="A452">
        <v>45670</v>
      </c>
      <c r="B452" t="s">
        <v>346</v>
      </c>
      <c r="C452">
        <v>254.37312900000001</v>
      </c>
      <c r="D452">
        <v>48.57235</v>
      </c>
      <c r="E452">
        <v>98.165396999999999</v>
      </c>
      <c r="F452">
        <v>1.3013300000000001</v>
      </c>
      <c r="G452">
        <v>16.659552000000001</v>
      </c>
      <c r="H452">
        <v>10.329219</v>
      </c>
      <c r="I452">
        <v>79.345281</v>
      </c>
      <c r="J452">
        <v>166.421313</v>
      </c>
      <c r="K452">
        <v>166.421313</v>
      </c>
      <c r="L452">
        <v>156.969313</v>
      </c>
      <c r="M452">
        <v>-9.452</v>
      </c>
      <c r="N452">
        <v>718.65280099999995</v>
      </c>
      <c r="O452">
        <v>37.118789999999997</v>
      </c>
      <c r="P452">
        <v>141.80964</v>
      </c>
      <c r="Q452">
        <v>17.090600999999999</v>
      </c>
      <c r="R452">
        <v>8.5566390000000006</v>
      </c>
      <c r="S452">
        <v>159.47541200000001</v>
      </c>
      <c r="T452">
        <v>153.658072</v>
      </c>
      <c r="U452">
        <v>209.50028599999999</v>
      </c>
      <c r="V452">
        <v>1139.4472430000001</v>
      </c>
    </row>
    <row r="453" spans="1:22" hidden="1" x14ac:dyDescent="0.2">
      <c r="A453">
        <v>45671</v>
      </c>
      <c r="B453" t="s">
        <v>346</v>
      </c>
      <c r="C453">
        <v>253.30154100000001</v>
      </c>
      <c r="D453">
        <v>48.516550000000002</v>
      </c>
      <c r="E453">
        <v>98.161512999999999</v>
      </c>
      <c r="F453">
        <v>1.304684</v>
      </c>
      <c r="G453">
        <v>16.789794000000001</v>
      </c>
      <c r="H453">
        <v>9.3292190000000002</v>
      </c>
      <c r="I453">
        <v>79.199781000000002</v>
      </c>
      <c r="J453">
        <v>167.421313</v>
      </c>
      <c r="K453">
        <v>167.421313</v>
      </c>
      <c r="L453">
        <v>156.969313</v>
      </c>
      <c r="M453">
        <v>-10.452</v>
      </c>
      <c r="N453">
        <v>718.72438899999997</v>
      </c>
      <c r="O453">
        <v>37.103789999999996</v>
      </c>
      <c r="P453">
        <v>141.83464000000001</v>
      </c>
      <c r="Q453">
        <v>17.090700999999999</v>
      </c>
      <c r="R453">
        <v>8.5566390000000006</v>
      </c>
      <c r="S453">
        <v>159.47541200000001</v>
      </c>
      <c r="T453">
        <v>153.716365</v>
      </c>
      <c r="U453">
        <v>209.50348099999999</v>
      </c>
      <c r="V453">
        <v>1139.4472430000001</v>
      </c>
    </row>
    <row r="454" spans="1:22" hidden="1" x14ac:dyDescent="0.2">
      <c r="A454">
        <v>45672</v>
      </c>
      <c r="B454" t="s">
        <v>346</v>
      </c>
      <c r="C454">
        <v>252.75591700000001</v>
      </c>
      <c r="D454">
        <v>48.179963000000001</v>
      </c>
      <c r="E454">
        <v>97.901983999999999</v>
      </c>
      <c r="F454">
        <v>1.2877419999999999</v>
      </c>
      <c r="G454">
        <v>16.790327999999999</v>
      </c>
      <c r="H454">
        <v>9.2592189999999999</v>
      </c>
      <c r="I454">
        <v>79.336680999999999</v>
      </c>
      <c r="J454">
        <v>167.421313</v>
      </c>
      <c r="K454">
        <v>167.421313</v>
      </c>
      <c r="L454">
        <v>156.969313</v>
      </c>
      <c r="M454">
        <v>-10.452</v>
      </c>
      <c r="N454">
        <v>717.72301300000004</v>
      </c>
      <c r="O454">
        <v>37.09704</v>
      </c>
      <c r="P454">
        <v>140.70003800000001</v>
      </c>
      <c r="Q454">
        <v>17.092901000000001</v>
      </c>
      <c r="R454">
        <v>8.5566390000000006</v>
      </c>
      <c r="S454">
        <v>159.48611399999999</v>
      </c>
      <c r="T454">
        <v>153.873176</v>
      </c>
      <c r="U454">
        <v>209.47374400000001</v>
      </c>
      <c r="V454">
        <v>1137.900243</v>
      </c>
    </row>
    <row r="455" spans="1:22" hidden="1" x14ac:dyDescent="0.2">
      <c r="A455">
        <v>45673</v>
      </c>
      <c r="B455" t="s">
        <v>346</v>
      </c>
      <c r="C455">
        <v>256.19246299999998</v>
      </c>
      <c r="D455">
        <v>49.535665999999999</v>
      </c>
      <c r="E455">
        <v>98.870071999999993</v>
      </c>
      <c r="F455">
        <v>1.303642</v>
      </c>
      <c r="G455">
        <v>17.120156999999999</v>
      </c>
      <c r="H455">
        <v>9.2092189999999992</v>
      </c>
      <c r="I455">
        <v>80.153706999999997</v>
      </c>
      <c r="J455">
        <v>169.91131300000001</v>
      </c>
      <c r="K455">
        <v>169.91131300000001</v>
      </c>
      <c r="L455">
        <v>159.45931300000001</v>
      </c>
      <c r="M455">
        <v>-10.452</v>
      </c>
      <c r="N455">
        <v>721.79646700000012</v>
      </c>
      <c r="O455">
        <v>37.701227000000003</v>
      </c>
      <c r="P455">
        <v>141.01654600000001</v>
      </c>
      <c r="Q455">
        <v>17.110900999999998</v>
      </c>
      <c r="R455">
        <v>8.5566390000000006</v>
      </c>
      <c r="S455">
        <v>161.58711400000001</v>
      </c>
      <c r="T455">
        <v>154.028491</v>
      </c>
      <c r="U455">
        <v>210.35218800000001</v>
      </c>
      <c r="V455">
        <v>1147.900243</v>
      </c>
    </row>
    <row r="456" spans="1:22" hidden="1" x14ac:dyDescent="0.2">
      <c r="A456">
        <v>45674</v>
      </c>
      <c r="B456" t="s">
        <v>346</v>
      </c>
      <c r="C456">
        <v>256.02302499999996</v>
      </c>
      <c r="D456">
        <v>49.590485999999999</v>
      </c>
      <c r="E456">
        <v>98.840656999999993</v>
      </c>
      <c r="F456">
        <v>1.3255760000000001</v>
      </c>
      <c r="G456">
        <v>17.117730000000002</v>
      </c>
      <c r="H456">
        <v>9.0329189999999997</v>
      </c>
      <c r="I456">
        <v>80.115656999999999</v>
      </c>
      <c r="J456">
        <v>169.91131300000001</v>
      </c>
      <c r="K456">
        <v>169.91131300000001</v>
      </c>
      <c r="L456">
        <v>159.45931300000001</v>
      </c>
      <c r="M456">
        <v>-10.452</v>
      </c>
      <c r="N456">
        <v>721.96590500000002</v>
      </c>
      <c r="O456">
        <v>37.724328</v>
      </c>
      <c r="P456">
        <v>141.01354599999999</v>
      </c>
      <c r="Q456">
        <v>17.110406000000001</v>
      </c>
      <c r="R456">
        <v>8.5566390000000006</v>
      </c>
      <c r="S456">
        <v>161.68811400000001</v>
      </c>
      <c r="T456">
        <v>154.10693499999999</v>
      </c>
      <c r="U456">
        <v>210.322576</v>
      </c>
      <c r="V456">
        <v>1147.900243</v>
      </c>
    </row>
    <row r="457" spans="1:22" hidden="1" x14ac:dyDescent="0.2">
      <c r="A457">
        <v>45677</v>
      </c>
      <c r="B457" t="s">
        <v>346</v>
      </c>
      <c r="C457">
        <v>259.24080299999997</v>
      </c>
      <c r="D457">
        <v>49.053795000000001</v>
      </c>
      <c r="E457">
        <v>103.053551</v>
      </c>
      <c r="F457">
        <v>1.242416</v>
      </c>
      <c r="G457">
        <v>17.173950000000001</v>
      </c>
      <c r="H457">
        <v>8.6558250000000001</v>
      </c>
      <c r="I457">
        <v>80.061266000000003</v>
      </c>
      <c r="J457">
        <v>163.46578099999999</v>
      </c>
      <c r="K457">
        <v>163.46578099999999</v>
      </c>
      <c r="L457">
        <v>156.793781</v>
      </c>
      <c r="M457">
        <v>-6.6719999999999997</v>
      </c>
      <c r="N457">
        <v>721.48495899999989</v>
      </c>
      <c r="O457">
        <v>37.714328000000002</v>
      </c>
      <c r="P457">
        <v>141.036755</v>
      </c>
      <c r="Q457">
        <v>16.88636</v>
      </c>
      <c r="R457">
        <v>8.5566390000000006</v>
      </c>
      <c r="S457">
        <v>161.66903500000001</v>
      </c>
      <c r="T457">
        <v>154.175083</v>
      </c>
      <c r="U457">
        <v>210.003398</v>
      </c>
      <c r="V457">
        <v>1144.1915429999999</v>
      </c>
    </row>
    <row r="458" spans="1:22" hidden="1" x14ac:dyDescent="0.2">
      <c r="A458">
        <v>45678</v>
      </c>
      <c r="B458" t="s">
        <v>346</v>
      </c>
      <c r="C458">
        <v>259.05647599999998</v>
      </c>
      <c r="D458">
        <v>49.007781999999999</v>
      </c>
      <c r="E458">
        <v>102.065826</v>
      </c>
      <c r="F458">
        <v>1.235333</v>
      </c>
      <c r="G458">
        <v>17.153444</v>
      </c>
      <c r="H458">
        <v>9.6558250000000001</v>
      </c>
      <c r="I458">
        <v>79.938265999999999</v>
      </c>
      <c r="J458">
        <v>163.735781</v>
      </c>
      <c r="K458">
        <v>163.735781</v>
      </c>
      <c r="L458">
        <v>156.793781</v>
      </c>
      <c r="M458">
        <v>-6.9420000000000002</v>
      </c>
      <c r="N458">
        <v>721.39928599999996</v>
      </c>
      <c r="O458">
        <v>37.730787999999997</v>
      </c>
      <c r="P458">
        <v>141.04475500000001</v>
      </c>
      <c r="Q458">
        <v>16.649059999999999</v>
      </c>
      <c r="R458">
        <v>8.5566390000000006</v>
      </c>
      <c r="S458">
        <v>161.66421500000001</v>
      </c>
      <c r="T458">
        <v>154.294209</v>
      </c>
      <c r="U458">
        <v>210.01625899999999</v>
      </c>
      <c r="V458">
        <v>1144.1915429999999</v>
      </c>
    </row>
    <row r="459" spans="1:22" hidden="1" x14ac:dyDescent="0.2">
      <c r="A459">
        <v>45679</v>
      </c>
      <c r="B459" t="s">
        <v>346</v>
      </c>
      <c r="C459">
        <v>258.77236500000004</v>
      </c>
      <c r="D459">
        <v>48.989623999999999</v>
      </c>
      <c r="E459">
        <v>101.83703800000001</v>
      </c>
      <c r="F459">
        <v>1.2246840000000001</v>
      </c>
      <c r="G459">
        <v>17.091878000000001</v>
      </c>
      <c r="H459">
        <v>9.5808250000000008</v>
      </c>
      <c r="I459">
        <v>80.048316</v>
      </c>
      <c r="J459">
        <v>163.735781</v>
      </c>
      <c r="K459">
        <v>163.735781</v>
      </c>
      <c r="L459">
        <v>156.793781</v>
      </c>
      <c r="M459">
        <v>-6.9420000000000002</v>
      </c>
      <c r="N459">
        <v>721.68339700000001</v>
      </c>
      <c r="O459">
        <v>37.885787999999998</v>
      </c>
      <c r="P459">
        <v>141.07142999999999</v>
      </c>
      <c r="Q459">
        <v>16.64106</v>
      </c>
      <c r="R459">
        <v>8.5566390000000006</v>
      </c>
      <c r="S459">
        <v>161.66421500000001</v>
      </c>
      <c r="T459">
        <v>154.356977</v>
      </c>
      <c r="U459">
        <v>210.06392700000001</v>
      </c>
      <c r="V459">
        <v>1144.1915429999999</v>
      </c>
    </row>
    <row r="460" spans="1:22" hidden="1" x14ac:dyDescent="0.2">
      <c r="A460">
        <v>45680</v>
      </c>
      <c r="B460" t="s">
        <v>346</v>
      </c>
      <c r="C460">
        <v>257.93233600000002</v>
      </c>
      <c r="D460">
        <v>48.880811000000001</v>
      </c>
      <c r="E460">
        <v>101.073582</v>
      </c>
      <c r="F460">
        <v>1.2712619999999999</v>
      </c>
      <c r="G460">
        <v>17.001839</v>
      </c>
      <c r="H460">
        <v>9.5848250000000004</v>
      </c>
      <c r="I460">
        <v>80.120017000000004</v>
      </c>
      <c r="J460">
        <v>164.515781</v>
      </c>
      <c r="K460">
        <v>164.515781</v>
      </c>
      <c r="L460">
        <v>156.793781</v>
      </c>
      <c r="M460">
        <v>-7.7220000000000004</v>
      </c>
      <c r="N460">
        <v>721.743426</v>
      </c>
      <c r="O460">
        <v>37.810288</v>
      </c>
      <c r="P460">
        <v>141.09542999999999</v>
      </c>
      <c r="Q460">
        <v>16.646560000000001</v>
      </c>
      <c r="R460">
        <v>8.5566390000000006</v>
      </c>
      <c r="S460">
        <v>161.66421500000001</v>
      </c>
      <c r="T460">
        <v>154.415055</v>
      </c>
      <c r="U460">
        <v>210.11187799999999</v>
      </c>
      <c r="V460">
        <v>1144.1915429999999</v>
      </c>
    </row>
    <row r="461" spans="1:22" hidden="1" x14ac:dyDescent="0.2">
      <c r="A461">
        <v>45681</v>
      </c>
      <c r="B461" t="s">
        <v>346</v>
      </c>
      <c r="C461">
        <v>256.92071700000002</v>
      </c>
      <c r="D461">
        <v>49.024934999999999</v>
      </c>
      <c r="E461">
        <v>100.293212</v>
      </c>
      <c r="F461">
        <v>1.264294</v>
      </c>
      <c r="G461">
        <v>17.008004</v>
      </c>
      <c r="H461">
        <v>9.5848250000000004</v>
      </c>
      <c r="I461">
        <v>79.745446999999999</v>
      </c>
      <c r="J461">
        <v>165.460781</v>
      </c>
      <c r="K461">
        <v>165.460781</v>
      </c>
      <c r="L461">
        <v>156.93878100000001</v>
      </c>
      <c r="M461">
        <v>-8.5220000000000002</v>
      </c>
      <c r="N461">
        <v>721.81004500000006</v>
      </c>
      <c r="O461">
        <v>37.925808000000004</v>
      </c>
      <c r="P461">
        <v>141.09692999999999</v>
      </c>
      <c r="Q461">
        <v>16.43806</v>
      </c>
      <c r="R461">
        <v>8.5566390000000006</v>
      </c>
      <c r="S461">
        <v>161.67021500000001</v>
      </c>
      <c r="T461">
        <v>154.48535699999999</v>
      </c>
      <c r="U461">
        <v>210.19367500000001</v>
      </c>
      <c r="V461">
        <v>1144.1915430000001</v>
      </c>
    </row>
    <row r="462" spans="1:22" hidden="1" x14ac:dyDescent="0.2">
      <c r="A462">
        <v>45687</v>
      </c>
      <c r="B462" t="s">
        <v>346</v>
      </c>
      <c r="C462">
        <v>252.38456399999995</v>
      </c>
      <c r="D462">
        <v>49.009658000000002</v>
      </c>
      <c r="E462">
        <v>98.443337999999997</v>
      </c>
      <c r="F462">
        <v>1.15076</v>
      </c>
      <c r="G462">
        <v>17.030467999999999</v>
      </c>
      <c r="H462">
        <v>6.9298250000000001</v>
      </c>
      <c r="I462">
        <v>79.820515</v>
      </c>
      <c r="J462">
        <v>169.990781</v>
      </c>
      <c r="K462">
        <v>169.990781</v>
      </c>
      <c r="L462">
        <v>156.978781</v>
      </c>
      <c r="M462">
        <v>-13.012</v>
      </c>
      <c r="N462">
        <v>721.81619799999999</v>
      </c>
      <c r="O462">
        <v>37.951908000000003</v>
      </c>
      <c r="P462">
        <v>141.13132999999999</v>
      </c>
      <c r="Q462">
        <v>16.397960000000001</v>
      </c>
      <c r="R462">
        <v>8.5566390000000006</v>
      </c>
      <c r="S462">
        <v>161.67021500000001</v>
      </c>
      <c r="T462">
        <v>154.47398999999999</v>
      </c>
      <c r="U462">
        <v>210.19079500000001</v>
      </c>
      <c r="V462">
        <v>1144.1915429999999</v>
      </c>
    </row>
    <row r="463" spans="1:22" hidden="1" x14ac:dyDescent="0.2">
      <c r="A463">
        <v>45688</v>
      </c>
      <c r="B463" t="s">
        <v>346</v>
      </c>
      <c r="C463">
        <v>253.033275</v>
      </c>
      <c r="D463">
        <v>49.010821</v>
      </c>
      <c r="E463">
        <v>99.239065999999994</v>
      </c>
      <c r="F463">
        <v>1.1512119999999999</v>
      </c>
      <c r="G463">
        <v>17.017085999999999</v>
      </c>
      <c r="H463">
        <v>6.9098249999999997</v>
      </c>
      <c r="I463">
        <v>79.705264999999997</v>
      </c>
      <c r="J463">
        <v>169.19078099999999</v>
      </c>
      <c r="K463">
        <v>169.19078099999999</v>
      </c>
      <c r="L463">
        <v>156.978781</v>
      </c>
      <c r="M463">
        <v>-12.212</v>
      </c>
      <c r="N463">
        <v>721.96748700000001</v>
      </c>
      <c r="O463">
        <v>37.853907999999997</v>
      </c>
      <c r="P463">
        <v>141.30352999999999</v>
      </c>
      <c r="Q463">
        <v>16.398260000000001</v>
      </c>
      <c r="R463">
        <v>8.5566390000000006</v>
      </c>
      <c r="S463">
        <v>161.67021500000001</v>
      </c>
      <c r="T463">
        <v>154.55952600000001</v>
      </c>
      <c r="U463">
        <v>210.18204800000001</v>
      </c>
      <c r="V463">
        <v>1144.1915429999999</v>
      </c>
    </row>
    <row r="464" spans="1:22" hidden="1" x14ac:dyDescent="0.2">
      <c r="A464">
        <v>45691</v>
      </c>
      <c r="B464" t="s">
        <v>346</v>
      </c>
      <c r="C464">
        <v>256.60347200000001</v>
      </c>
      <c r="D464">
        <v>48.941473000000002</v>
      </c>
      <c r="E464">
        <v>101.30519099999999</v>
      </c>
      <c r="F464">
        <v>1.1231359999999999</v>
      </c>
      <c r="G464">
        <v>17.193307000000001</v>
      </c>
      <c r="H464">
        <v>7.3204799999999999</v>
      </c>
      <c r="I464">
        <v>80.719885000000005</v>
      </c>
      <c r="J464">
        <v>171.10456199999999</v>
      </c>
      <c r="K464">
        <v>171.10456199999999</v>
      </c>
      <c r="L464">
        <v>158.59256199999999</v>
      </c>
      <c r="M464">
        <v>-12.512</v>
      </c>
      <c r="N464">
        <v>722.40790900000002</v>
      </c>
      <c r="O464">
        <v>37.916206000000003</v>
      </c>
      <c r="P464">
        <v>141.31663900000001</v>
      </c>
      <c r="Q464">
        <v>16.647297999999999</v>
      </c>
      <c r="R464">
        <v>8.5566390000000006</v>
      </c>
      <c r="S464">
        <v>161.61479299999999</v>
      </c>
      <c r="T464">
        <v>154.611479</v>
      </c>
      <c r="U464">
        <v>210.30149399999999</v>
      </c>
      <c r="V464">
        <v>1150.115943</v>
      </c>
    </row>
    <row r="465" spans="1:22" hidden="1" x14ac:dyDescent="0.2">
      <c r="A465">
        <v>45692</v>
      </c>
      <c r="B465" t="s">
        <v>346</v>
      </c>
      <c r="C465">
        <v>255.32264699999996</v>
      </c>
      <c r="D465">
        <v>48.914783999999997</v>
      </c>
      <c r="E465">
        <v>100.47389</v>
      </c>
      <c r="F465">
        <v>1.117902</v>
      </c>
      <c r="G465">
        <v>17.011806</v>
      </c>
      <c r="H465">
        <v>7.2904799999999996</v>
      </c>
      <c r="I465">
        <v>80.513784999999999</v>
      </c>
      <c r="J465">
        <v>172.29456200000001</v>
      </c>
      <c r="K465">
        <v>172.29456200000001</v>
      </c>
      <c r="L465">
        <v>158.59256199999999</v>
      </c>
      <c r="M465">
        <v>-13.702</v>
      </c>
      <c r="N465">
        <v>722.49873400000001</v>
      </c>
      <c r="O465">
        <v>37.951036000000002</v>
      </c>
      <c r="P465">
        <v>141.33830900000001</v>
      </c>
      <c r="Q465">
        <v>16.583556000000002</v>
      </c>
      <c r="R465">
        <v>8.5566390000000006</v>
      </c>
      <c r="S465">
        <v>161.597993</v>
      </c>
      <c r="T465">
        <v>154.71914599999999</v>
      </c>
      <c r="U465">
        <v>210.308694</v>
      </c>
      <c r="V465">
        <v>1150.115943</v>
      </c>
    </row>
    <row r="466" spans="1:22" hidden="1" x14ac:dyDescent="0.2">
      <c r="A466">
        <v>45693</v>
      </c>
      <c r="B466" t="s">
        <v>346</v>
      </c>
      <c r="C466">
        <v>255.11649899999998</v>
      </c>
      <c r="D466">
        <v>48.777191999999999</v>
      </c>
      <c r="E466">
        <v>100.141024</v>
      </c>
      <c r="F466">
        <v>1.1042050000000001</v>
      </c>
      <c r="G466">
        <v>17.095922000000002</v>
      </c>
      <c r="H466">
        <v>7.2611840000000001</v>
      </c>
      <c r="I466">
        <v>80.736971999999994</v>
      </c>
      <c r="J466">
        <v>172.32456199999999</v>
      </c>
      <c r="K466">
        <v>172.32456199999999</v>
      </c>
      <c r="L466">
        <v>158.62256199999999</v>
      </c>
      <c r="M466">
        <v>-13.702</v>
      </c>
      <c r="N466">
        <v>722.67488200000003</v>
      </c>
      <c r="O466">
        <v>37.926236000000003</v>
      </c>
      <c r="P466">
        <v>141.423609</v>
      </c>
      <c r="Q466">
        <v>16.678511</v>
      </c>
      <c r="R466">
        <v>8.5566390000000006</v>
      </c>
      <c r="S466">
        <v>161.597993</v>
      </c>
      <c r="T466">
        <v>154.755461</v>
      </c>
      <c r="U466">
        <v>210.293072</v>
      </c>
      <c r="V466">
        <v>1150.115943</v>
      </c>
    </row>
    <row r="467" spans="1:22" hidden="1" x14ac:dyDescent="0.2">
      <c r="A467">
        <v>45694</v>
      </c>
      <c r="B467" t="s">
        <v>346</v>
      </c>
      <c r="C467">
        <v>266.37564399999997</v>
      </c>
      <c r="D467">
        <v>48.742057000000003</v>
      </c>
      <c r="E467">
        <v>108.674871</v>
      </c>
      <c r="F467">
        <v>1.462596</v>
      </c>
      <c r="G467">
        <v>16.809284999999999</v>
      </c>
      <c r="H467">
        <v>10.242262999999999</v>
      </c>
      <c r="I467">
        <v>80.444571999999994</v>
      </c>
      <c r="J467">
        <v>161.06756200000001</v>
      </c>
      <c r="K467">
        <v>161.06756200000001</v>
      </c>
      <c r="L467">
        <v>158.74756199999999</v>
      </c>
      <c r="M467">
        <v>-2.3199999999999998</v>
      </c>
      <c r="N467">
        <v>722.6727370000001</v>
      </c>
      <c r="O467">
        <v>37.933857000000003</v>
      </c>
      <c r="P467">
        <v>141.38120900000001</v>
      </c>
      <c r="Q467">
        <v>16.679010999999999</v>
      </c>
      <c r="R467">
        <v>8.5566390000000006</v>
      </c>
      <c r="S467">
        <v>161.597993</v>
      </c>
      <c r="T467">
        <v>154.78547</v>
      </c>
      <c r="U467">
        <v>210.295197</v>
      </c>
      <c r="V467">
        <v>1150.115943</v>
      </c>
    </row>
    <row r="468" spans="1:22" hidden="1" x14ac:dyDescent="0.2">
      <c r="A468">
        <v>45695</v>
      </c>
      <c r="B468" t="s">
        <v>346</v>
      </c>
      <c r="C468">
        <v>265.61904199999998</v>
      </c>
      <c r="D468">
        <v>48.794871999999998</v>
      </c>
      <c r="E468">
        <v>108.537448</v>
      </c>
      <c r="F468">
        <v>1.472094</v>
      </c>
      <c r="G468">
        <v>16.473243</v>
      </c>
      <c r="H468">
        <v>9.9822629999999997</v>
      </c>
      <c r="I468">
        <v>80.359121999999999</v>
      </c>
      <c r="J468">
        <v>161.517562</v>
      </c>
      <c r="K468">
        <v>161.517562</v>
      </c>
      <c r="L468">
        <v>158.74756199999999</v>
      </c>
      <c r="M468">
        <v>-2.77</v>
      </c>
      <c r="N468">
        <v>722.9793390000001</v>
      </c>
      <c r="O468">
        <v>38.142856999999999</v>
      </c>
      <c r="P468">
        <v>141.361109</v>
      </c>
      <c r="Q468">
        <v>16.662531000000001</v>
      </c>
      <c r="R468">
        <v>8.5566390000000006</v>
      </c>
      <c r="S468">
        <v>161.597993</v>
      </c>
      <c r="T468">
        <v>154.89150699999999</v>
      </c>
      <c r="U468">
        <v>210.323342</v>
      </c>
      <c r="V468">
        <v>1150.115943</v>
      </c>
    </row>
    <row r="469" spans="1:22" hidden="1" x14ac:dyDescent="0.2">
      <c r="A469">
        <v>45698</v>
      </c>
      <c r="B469" t="s">
        <v>346</v>
      </c>
      <c r="C469">
        <v>263.30976299999998</v>
      </c>
      <c r="D469">
        <v>48.794961999999998</v>
      </c>
      <c r="E469">
        <v>106.33494</v>
      </c>
      <c r="F469">
        <v>1.401329</v>
      </c>
      <c r="G469">
        <v>16.494340999999999</v>
      </c>
      <c r="H469">
        <v>9.7522629999999992</v>
      </c>
      <c r="I469">
        <v>80.531927999999994</v>
      </c>
      <c r="J469">
        <v>163.41956200000001</v>
      </c>
      <c r="K469">
        <v>163.41956200000001</v>
      </c>
      <c r="L469">
        <v>158.74756199999999</v>
      </c>
      <c r="M469">
        <v>-4.6719999999999997</v>
      </c>
      <c r="N469">
        <v>723.386618</v>
      </c>
      <c r="O469">
        <v>38.402357000000002</v>
      </c>
      <c r="P469">
        <v>141.453609</v>
      </c>
      <c r="Q469">
        <v>16.663031</v>
      </c>
      <c r="R469">
        <v>8.5566390000000006</v>
      </c>
      <c r="S469">
        <v>161.57799299999999</v>
      </c>
      <c r="T469">
        <v>154.91610399999999</v>
      </c>
      <c r="U469">
        <v>210.373524</v>
      </c>
      <c r="V469">
        <v>1150.115943</v>
      </c>
    </row>
    <row r="470" spans="1:22" hidden="1" x14ac:dyDescent="0.2">
      <c r="A470">
        <v>45699</v>
      </c>
      <c r="B470" t="s">
        <v>346</v>
      </c>
      <c r="C470">
        <v>263.63560700000005</v>
      </c>
      <c r="D470">
        <v>48.567224000000003</v>
      </c>
      <c r="E470">
        <v>107.04774399999999</v>
      </c>
      <c r="F470">
        <v>1.3957379999999999</v>
      </c>
      <c r="G470">
        <v>16.492995000000001</v>
      </c>
      <c r="H470">
        <v>9.631513</v>
      </c>
      <c r="I470">
        <v>80.500393000000003</v>
      </c>
      <c r="J470">
        <v>162.939562</v>
      </c>
      <c r="K470">
        <v>162.939562</v>
      </c>
      <c r="L470">
        <v>158.767562</v>
      </c>
      <c r="M470">
        <v>-4.1719999999999997</v>
      </c>
      <c r="N470">
        <v>723.54077399999994</v>
      </c>
      <c r="O470">
        <v>38.411256999999999</v>
      </c>
      <c r="P470">
        <v>141.46260899999999</v>
      </c>
      <c r="Q470">
        <v>16.744731000000002</v>
      </c>
      <c r="R470">
        <v>8.5566390000000006</v>
      </c>
      <c r="S470">
        <v>161.57799299999999</v>
      </c>
      <c r="T470">
        <v>154.999664</v>
      </c>
      <c r="U470">
        <v>210.34451999999999</v>
      </c>
      <c r="V470">
        <v>1150.115943</v>
      </c>
    </row>
    <row r="471" spans="1:22" hidden="1" x14ac:dyDescent="0.2">
      <c r="A471">
        <v>45700</v>
      </c>
      <c r="B471" t="s">
        <v>346</v>
      </c>
      <c r="C471">
        <v>263.58101299999998</v>
      </c>
      <c r="D471">
        <v>48.569952999999998</v>
      </c>
      <c r="E471">
        <v>106.908749</v>
      </c>
      <c r="F471">
        <v>1.391956</v>
      </c>
      <c r="G471">
        <v>16.564449</v>
      </c>
      <c r="H471">
        <v>9.6615129999999994</v>
      </c>
      <c r="I471">
        <v>80.484392999999997</v>
      </c>
      <c r="J471">
        <v>162.939562</v>
      </c>
      <c r="K471">
        <v>162.939562</v>
      </c>
      <c r="L471">
        <v>158.767562</v>
      </c>
      <c r="M471">
        <v>-4.1719999999999997</v>
      </c>
      <c r="N471">
        <v>723.59536800000001</v>
      </c>
      <c r="O471">
        <v>38.312617000000003</v>
      </c>
      <c r="P471">
        <v>141.49260899999999</v>
      </c>
      <c r="Q471">
        <v>16.744931000000001</v>
      </c>
      <c r="R471">
        <v>8.5566390000000006</v>
      </c>
      <c r="S471">
        <v>161.57799299999999</v>
      </c>
      <c r="T471">
        <v>155.09273300000001</v>
      </c>
      <c r="U471">
        <v>210.37448499999999</v>
      </c>
      <c r="V471">
        <v>1150.115943</v>
      </c>
    </row>
    <row r="472" spans="1:22" hidden="1" x14ac:dyDescent="0.2">
      <c r="A472">
        <v>45701</v>
      </c>
      <c r="B472" t="s">
        <v>346</v>
      </c>
      <c r="C472">
        <v>270.17492999999996</v>
      </c>
      <c r="D472">
        <v>49.458058999999999</v>
      </c>
      <c r="E472">
        <v>111.573387</v>
      </c>
      <c r="F472">
        <v>1.3771420000000001</v>
      </c>
      <c r="G472">
        <v>16.645976000000001</v>
      </c>
      <c r="H472">
        <v>9.5265129999999996</v>
      </c>
      <c r="I472">
        <v>81.593852999999996</v>
      </c>
      <c r="J472">
        <v>162.78450599999999</v>
      </c>
      <c r="K472">
        <v>162.78450599999999</v>
      </c>
      <c r="L472">
        <v>159.21250599999999</v>
      </c>
      <c r="M472">
        <v>-3.5720000000000001</v>
      </c>
      <c r="N472">
        <v>727.15650700000003</v>
      </c>
      <c r="O472">
        <v>38.889029999999998</v>
      </c>
      <c r="P472">
        <v>141.84021300000001</v>
      </c>
      <c r="Q472">
        <v>16.750021</v>
      </c>
      <c r="R472">
        <v>8.5566390000000006</v>
      </c>
      <c r="S472">
        <v>162.42069900000001</v>
      </c>
      <c r="T472">
        <v>155.20711600000001</v>
      </c>
      <c r="U472">
        <v>212.04942800000001</v>
      </c>
      <c r="V472">
        <v>1160.115943</v>
      </c>
    </row>
    <row r="473" spans="1:22" hidden="1" x14ac:dyDescent="0.2">
      <c r="A473">
        <v>45702</v>
      </c>
      <c r="B473" t="s">
        <v>346</v>
      </c>
      <c r="C473">
        <v>270.01003100000003</v>
      </c>
      <c r="D473">
        <v>49.418204000000003</v>
      </c>
      <c r="E473">
        <v>111.37849</v>
      </c>
      <c r="F473">
        <v>1.369497</v>
      </c>
      <c r="G473">
        <v>16.595424000000001</v>
      </c>
      <c r="H473">
        <v>9.5165129999999998</v>
      </c>
      <c r="I473">
        <v>81.731903000000003</v>
      </c>
      <c r="J473">
        <v>162.934506</v>
      </c>
      <c r="K473">
        <v>162.934506</v>
      </c>
      <c r="L473">
        <v>159.21250599999999</v>
      </c>
      <c r="M473">
        <v>-3.722</v>
      </c>
      <c r="N473">
        <v>727.17140599999993</v>
      </c>
      <c r="O473">
        <v>38.807029999999997</v>
      </c>
      <c r="P473">
        <v>141.791213</v>
      </c>
      <c r="Q473">
        <v>16.815992000000001</v>
      </c>
      <c r="R473">
        <v>8.5566390000000006</v>
      </c>
      <c r="S473">
        <v>163.13569899999999</v>
      </c>
      <c r="T473">
        <v>155.24223000000001</v>
      </c>
      <c r="U473">
        <v>211.379242</v>
      </c>
      <c r="V473">
        <v>1160.115943</v>
      </c>
    </row>
    <row r="474" spans="1:22" hidden="1" x14ac:dyDescent="0.2">
      <c r="A474">
        <v>45705</v>
      </c>
      <c r="B474" t="s">
        <v>346</v>
      </c>
      <c r="C474">
        <v>269.71547900000002</v>
      </c>
      <c r="D474">
        <v>49.434423000000002</v>
      </c>
      <c r="E474">
        <v>111.0703</v>
      </c>
      <c r="F474">
        <v>1.390374</v>
      </c>
      <c r="G474">
        <v>16.658882999999999</v>
      </c>
      <c r="H474">
        <v>9.5165129999999998</v>
      </c>
      <c r="I474">
        <v>81.644986000000003</v>
      </c>
      <c r="J474">
        <v>163.03450599999999</v>
      </c>
      <c r="K474">
        <v>163.03450599999999</v>
      </c>
      <c r="L474">
        <v>159.21250599999999</v>
      </c>
      <c r="M474">
        <v>-3.8220000000000001</v>
      </c>
      <c r="N474">
        <v>727.36595799999998</v>
      </c>
      <c r="O474">
        <v>38.817030000000003</v>
      </c>
      <c r="P474">
        <v>141.79986299999999</v>
      </c>
      <c r="Q474">
        <v>16.820091999999999</v>
      </c>
      <c r="R474">
        <v>8.5566390000000006</v>
      </c>
      <c r="S474">
        <v>163.14869899999999</v>
      </c>
      <c r="T474">
        <v>155.349245</v>
      </c>
      <c r="U474">
        <v>211.431029</v>
      </c>
      <c r="V474">
        <v>1160.115943</v>
      </c>
    </row>
    <row r="475" spans="1:22" hidden="1" x14ac:dyDescent="0.2">
      <c r="A475">
        <v>45706</v>
      </c>
      <c r="B475" t="s">
        <v>346</v>
      </c>
      <c r="C475">
        <v>269.34709700000002</v>
      </c>
      <c r="D475">
        <v>48.999133</v>
      </c>
      <c r="E475">
        <v>110.974063</v>
      </c>
      <c r="F475">
        <v>1.398614</v>
      </c>
      <c r="G475">
        <v>16.891787999999998</v>
      </c>
      <c r="H475">
        <v>9.6115130000000004</v>
      </c>
      <c r="I475">
        <v>81.471986000000001</v>
      </c>
      <c r="J475">
        <v>162.61450600000001</v>
      </c>
      <c r="K475">
        <v>162.61450600000001</v>
      </c>
      <c r="L475">
        <v>159.38250600000001</v>
      </c>
      <c r="M475">
        <v>-3.2320000000000002</v>
      </c>
      <c r="N475">
        <v>728.15434000000005</v>
      </c>
      <c r="O475">
        <v>38.855688999999998</v>
      </c>
      <c r="P475">
        <v>141.88786300000001</v>
      </c>
      <c r="Q475">
        <v>17.418991999999999</v>
      </c>
      <c r="R475">
        <v>8.5566390000000006</v>
      </c>
      <c r="S475">
        <v>163.14869899999999</v>
      </c>
      <c r="T475">
        <v>155.393598</v>
      </c>
      <c r="U475">
        <v>211.449499</v>
      </c>
      <c r="V475">
        <v>1160.115943</v>
      </c>
    </row>
    <row r="476" spans="1:22" hidden="1" x14ac:dyDescent="0.2">
      <c r="A476">
        <v>45707</v>
      </c>
      <c r="B476" t="s">
        <v>346</v>
      </c>
      <c r="C476">
        <v>268.440608</v>
      </c>
      <c r="D476">
        <v>48.973688000000003</v>
      </c>
      <c r="E476">
        <v>109.969261</v>
      </c>
      <c r="F476">
        <v>1.5863499999999999</v>
      </c>
      <c r="G476">
        <v>17.178419000000002</v>
      </c>
      <c r="H476">
        <v>9.6565429999999992</v>
      </c>
      <c r="I476">
        <v>81.076346999999998</v>
      </c>
      <c r="J476">
        <v>163.61450600000001</v>
      </c>
      <c r="K476">
        <v>163.61450600000001</v>
      </c>
      <c r="L476">
        <v>159.582506</v>
      </c>
      <c r="M476">
        <v>-4.032</v>
      </c>
      <c r="N476">
        <v>728.06082900000001</v>
      </c>
      <c r="O476">
        <v>38.857689000000001</v>
      </c>
      <c r="P476">
        <v>141.896502</v>
      </c>
      <c r="Q476">
        <v>17.210591999999998</v>
      </c>
      <c r="R476">
        <v>8.5566390000000006</v>
      </c>
      <c r="S476">
        <v>163.14869899999999</v>
      </c>
      <c r="T476">
        <v>155.42838</v>
      </c>
      <c r="U476">
        <v>211.518967</v>
      </c>
      <c r="V476">
        <v>1160.115943</v>
      </c>
    </row>
    <row r="477" spans="1:22" hidden="1" x14ac:dyDescent="0.2">
      <c r="A477">
        <v>45708</v>
      </c>
      <c r="B477" t="s">
        <v>346</v>
      </c>
      <c r="C477">
        <v>267.352642</v>
      </c>
      <c r="D477">
        <v>48.671187000000003</v>
      </c>
      <c r="E477">
        <v>110.393788</v>
      </c>
      <c r="F477">
        <v>1.5770329999999999</v>
      </c>
      <c r="G477">
        <v>17.410226999999999</v>
      </c>
      <c r="H477">
        <v>8.1115429999999993</v>
      </c>
      <c r="I477">
        <v>81.188863999999995</v>
      </c>
      <c r="J477">
        <v>165.13450599999999</v>
      </c>
      <c r="K477">
        <v>165.13450599999999</v>
      </c>
      <c r="L477">
        <v>159.702506</v>
      </c>
      <c r="M477">
        <v>-5.4320000000000004</v>
      </c>
      <c r="N477">
        <v>727.62879499999997</v>
      </c>
      <c r="O477">
        <v>38.714188999999998</v>
      </c>
      <c r="P477">
        <v>141.944502</v>
      </c>
      <c r="Q477">
        <v>16.607564</v>
      </c>
      <c r="R477">
        <v>8.5566390000000006</v>
      </c>
      <c r="S477">
        <v>163.14869899999999</v>
      </c>
      <c r="T477">
        <v>155.594773</v>
      </c>
      <c r="U477">
        <v>211.619068</v>
      </c>
      <c r="V477">
        <v>1160.115943</v>
      </c>
    </row>
    <row r="478" spans="1:22" hidden="1" x14ac:dyDescent="0.2">
      <c r="A478">
        <v>45709</v>
      </c>
      <c r="B478" t="s">
        <v>346</v>
      </c>
      <c r="C478">
        <v>267.17625399999997</v>
      </c>
      <c r="D478">
        <v>48.602738000000002</v>
      </c>
      <c r="E478">
        <v>110.564639</v>
      </c>
      <c r="F478">
        <v>1.5656969999999999</v>
      </c>
      <c r="G478">
        <v>17.403545000000001</v>
      </c>
      <c r="H478">
        <v>8.1812430000000003</v>
      </c>
      <c r="I478">
        <v>80.858391999999995</v>
      </c>
      <c r="J478">
        <v>164.88450599999999</v>
      </c>
      <c r="K478">
        <v>164.88450599999999</v>
      </c>
      <c r="L478">
        <v>159.90250599999999</v>
      </c>
      <c r="M478">
        <v>-4.9820000000000002</v>
      </c>
      <c r="N478">
        <v>728.05518299999994</v>
      </c>
      <c r="O478">
        <v>38.914738999999997</v>
      </c>
      <c r="P478">
        <v>141.95699999999999</v>
      </c>
      <c r="Q478">
        <v>16.607764</v>
      </c>
      <c r="R478">
        <v>8.5566390000000006</v>
      </c>
      <c r="S478">
        <v>163.14869899999999</v>
      </c>
      <c r="T478">
        <v>155.77147199999999</v>
      </c>
      <c r="U478">
        <v>211.655509</v>
      </c>
      <c r="V478">
        <v>1160.1159429999998</v>
      </c>
    </row>
    <row r="479" spans="1:22" hidden="1" x14ac:dyDescent="0.2">
      <c r="A479">
        <v>45712</v>
      </c>
      <c r="B479" t="s">
        <v>346</v>
      </c>
      <c r="C479">
        <v>265.7955</v>
      </c>
      <c r="D479">
        <v>48.639882999999998</v>
      </c>
      <c r="E479">
        <v>109.314746</v>
      </c>
      <c r="F479">
        <v>1.566961</v>
      </c>
      <c r="G479">
        <v>18.045425000000002</v>
      </c>
      <c r="H479">
        <v>8.0012430000000005</v>
      </c>
      <c r="I479">
        <v>80.227242000000004</v>
      </c>
      <c r="J479">
        <v>165.934506</v>
      </c>
      <c r="K479">
        <v>165.934506</v>
      </c>
      <c r="L479">
        <v>160.10250600000001</v>
      </c>
      <c r="M479">
        <v>-5.8319999999999999</v>
      </c>
      <c r="N479">
        <v>728.38593700000001</v>
      </c>
      <c r="O479">
        <v>38.989238999999998</v>
      </c>
      <c r="P479">
        <v>141.98599999999999</v>
      </c>
      <c r="Q479">
        <v>16.607464</v>
      </c>
      <c r="R479">
        <v>8.5566390000000006</v>
      </c>
      <c r="S479">
        <v>163.14869899999999</v>
      </c>
      <c r="T479">
        <v>155.96095299999999</v>
      </c>
      <c r="U479">
        <v>211.69358199999999</v>
      </c>
      <c r="V479">
        <v>1160.115943</v>
      </c>
    </row>
    <row r="480" spans="1:22" hidden="1" x14ac:dyDescent="0.2">
      <c r="A480">
        <v>45713</v>
      </c>
      <c r="B480" t="s">
        <v>346</v>
      </c>
      <c r="C480">
        <v>264.41260899999997</v>
      </c>
      <c r="D480">
        <v>48.516382</v>
      </c>
      <c r="E480">
        <v>108.083426</v>
      </c>
      <c r="F480">
        <v>1.5222899999999999</v>
      </c>
      <c r="G480">
        <v>17.944476000000002</v>
      </c>
      <c r="H480">
        <v>8.0212430000000001</v>
      </c>
      <c r="I480">
        <v>80.324792000000002</v>
      </c>
      <c r="J480">
        <v>166.50450599999999</v>
      </c>
      <c r="K480">
        <v>166.50450599999999</v>
      </c>
      <c r="L480">
        <v>160.172506</v>
      </c>
      <c r="M480">
        <v>-6.3319999999999999</v>
      </c>
      <c r="N480">
        <v>729.19882800000005</v>
      </c>
      <c r="O480">
        <v>39.022739000000001</v>
      </c>
      <c r="P480">
        <v>141.922</v>
      </c>
      <c r="Q480">
        <v>17.308964</v>
      </c>
      <c r="R480">
        <v>8.5566390000000006</v>
      </c>
      <c r="S480">
        <v>163.18869900000001</v>
      </c>
      <c r="T480">
        <v>156.051457</v>
      </c>
      <c r="U480">
        <v>211.70496900000001</v>
      </c>
      <c r="V480">
        <v>1160.115943</v>
      </c>
    </row>
    <row r="481" spans="1:22" hidden="1" x14ac:dyDescent="0.2">
      <c r="A481">
        <v>45714</v>
      </c>
      <c r="B481" t="s">
        <v>346</v>
      </c>
      <c r="C481">
        <v>265.14474400000006</v>
      </c>
      <c r="D481">
        <v>48.482368000000001</v>
      </c>
      <c r="E481">
        <v>108.770974</v>
      </c>
      <c r="F481">
        <v>1.4306840000000001</v>
      </c>
      <c r="G481">
        <v>17.927983000000001</v>
      </c>
      <c r="H481">
        <v>8.0212430000000001</v>
      </c>
      <c r="I481">
        <v>80.511492000000004</v>
      </c>
      <c r="J481">
        <v>165.70450600000001</v>
      </c>
      <c r="K481">
        <v>165.70450600000001</v>
      </c>
      <c r="L481">
        <v>160.172506</v>
      </c>
      <c r="M481">
        <v>-5.532</v>
      </c>
      <c r="N481">
        <v>729.26669300000003</v>
      </c>
      <c r="O481">
        <v>39.012816999999998</v>
      </c>
      <c r="P481">
        <v>141.892</v>
      </c>
      <c r="Q481">
        <v>17.309314000000001</v>
      </c>
      <c r="R481">
        <v>8.5566390000000006</v>
      </c>
      <c r="S481">
        <v>163.18869900000001</v>
      </c>
      <c r="T481">
        <v>156.13372699999999</v>
      </c>
      <c r="U481">
        <v>211.73013599999999</v>
      </c>
      <c r="V481">
        <v>1160.1159430000002</v>
      </c>
    </row>
    <row r="482" spans="1:22" hidden="1" x14ac:dyDescent="0.2">
      <c r="A482">
        <v>45715</v>
      </c>
      <c r="B482" t="s">
        <v>346</v>
      </c>
      <c r="C482">
        <v>273.10315100000003</v>
      </c>
      <c r="D482">
        <v>50.053395000000002</v>
      </c>
      <c r="E482">
        <v>112.39438199999999</v>
      </c>
      <c r="F482">
        <v>1.614641</v>
      </c>
      <c r="G482">
        <v>18.254524</v>
      </c>
      <c r="H482">
        <v>8.6452390000000001</v>
      </c>
      <c r="I482">
        <v>82.140969999999996</v>
      </c>
      <c r="J482">
        <v>168.04675499999999</v>
      </c>
      <c r="K482">
        <v>168.04675499999999</v>
      </c>
      <c r="L482">
        <v>163.144755</v>
      </c>
      <c r="M482">
        <v>-4.9020000000000001</v>
      </c>
      <c r="N482">
        <v>730.96603699999991</v>
      </c>
      <c r="O482">
        <v>39.114275999999997</v>
      </c>
      <c r="P482">
        <v>142.32888</v>
      </c>
      <c r="Q482">
        <v>17.484152999999999</v>
      </c>
      <c r="R482">
        <v>8.5566390000000006</v>
      </c>
      <c r="S482">
        <v>163.02741</v>
      </c>
      <c r="T482">
        <v>156.16047599999999</v>
      </c>
      <c r="U482">
        <v>212.850842</v>
      </c>
      <c r="V482">
        <v>1172.1159429999998</v>
      </c>
    </row>
    <row r="483" spans="1:22" hidden="1" x14ac:dyDescent="0.2">
      <c r="A483">
        <v>45716</v>
      </c>
      <c r="B483" t="s">
        <v>346</v>
      </c>
      <c r="C483">
        <v>271.99499100000003</v>
      </c>
      <c r="D483">
        <v>50.013818000000001</v>
      </c>
      <c r="E483">
        <v>112.068562</v>
      </c>
      <c r="F483">
        <v>1.503252</v>
      </c>
      <c r="G483">
        <v>18.061199999999999</v>
      </c>
      <c r="H483">
        <v>8.2752389999999991</v>
      </c>
      <c r="I483">
        <v>82.072919999999996</v>
      </c>
      <c r="J483">
        <v>169.596755</v>
      </c>
      <c r="K483">
        <v>169.596755</v>
      </c>
      <c r="L483">
        <v>163.34475499999999</v>
      </c>
      <c r="M483">
        <v>-6.2519999999999998</v>
      </c>
      <c r="N483">
        <v>730.52419699999996</v>
      </c>
      <c r="O483">
        <v>38.662526</v>
      </c>
      <c r="P483">
        <v>142.40737999999999</v>
      </c>
      <c r="Q483">
        <v>17.184252999999998</v>
      </c>
      <c r="R483">
        <v>8.5566390000000006</v>
      </c>
      <c r="S483">
        <v>163.10541000000001</v>
      </c>
      <c r="T483">
        <v>156.366559</v>
      </c>
      <c r="U483">
        <v>212.798069</v>
      </c>
      <c r="V483">
        <v>1172.115943</v>
      </c>
    </row>
    <row r="484" spans="1:22" hidden="1" x14ac:dyDescent="0.2">
      <c r="A484">
        <v>45719</v>
      </c>
      <c r="B484" t="s">
        <v>346</v>
      </c>
      <c r="C484">
        <v>271.56892800000003</v>
      </c>
      <c r="D484">
        <v>49.928170999999999</v>
      </c>
      <c r="E484">
        <v>112.381671</v>
      </c>
      <c r="F484">
        <v>1.5044310000000001</v>
      </c>
      <c r="G484">
        <v>17.740582</v>
      </c>
      <c r="H484">
        <v>8.3052390000000003</v>
      </c>
      <c r="I484">
        <v>81.708833999999996</v>
      </c>
      <c r="J484">
        <v>166.62800799999999</v>
      </c>
      <c r="K484">
        <v>166.62800799999999</v>
      </c>
      <c r="L484">
        <v>161.016008</v>
      </c>
      <c r="M484">
        <v>-5.6120000000000001</v>
      </c>
      <c r="N484">
        <v>730.46900700000003</v>
      </c>
      <c r="O484">
        <v>38.632565999999997</v>
      </c>
      <c r="P484">
        <v>142.40100200000001</v>
      </c>
      <c r="Q484">
        <v>17.186803000000001</v>
      </c>
      <c r="R484">
        <v>8.5566390000000006</v>
      </c>
      <c r="S484">
        <v>162.900159</v>
      </c>
      <c r="T484">
        <v>156.510717</v>
      </c>
      <c r="U484">
        <v>212.83776</v>
      </c>
      <c r="V484">
        <v>1168.665943</v>
      </c>
    </row>
    <row r="485" spans="1:22" hidden="1" x14ac:dyDescent="0.2">
      <c r="A485">
        <v>45720</v>
      </c>
      <c r="B485" t="s">
        <v>346</v>
      </c>
      <c r="C485">
        <v>270.05368700000002</v>
      </c>
      <c r="D485">
        <v>49.848889999999997</v>
      </c>
      <c r="E485">
        <v>111.538196</v>
      </c>
      <c r="F485">
        <v>1.517746</v>
      </c>
      <c r="G485">
        <v>17.177032000000001</v>
      </c>
      <c r="H485">
        <v>8.3552389999999992</v>
      </c>
      <c r="I485">
        <v>81.616584000000003</v>
      </c>
      <c r="J485">
        <v>168.42800800000001</v>
      </c>
      <c r="K485">
        <v>168.42800800000001</v>
      </c>
      <c r="L485">
        <v>161.41600800000001</v>
      </c>
      <c r="M485">
        <v>-7.0119999999999996</v>
      </c>
      <c r="N485">
        <v>730.18424800000003</v>
      </c>
      <c r="O485">
        <v>38.648465999999999</v>
      </c>
      <c r="P485">
        <v>142.46100200000001</v>
      </c>
      <c r="Q485">
        <v>16.789702999999999</v>
      </c>
      <c r="R485">
        <v>8.5566390000000006</v>
      </c>
      <c r="S485">
        <v>162.940359</v>
      </c>
      <c r="T485">
        <v>156.52732700000001</v>
      </c>
      <c r="U485">
        <v>212.81739099999999</v>
      </c>
      <c r="V485">
        <v>1168.665943</v>
      </c>
    </row>
    <row r="486" spans="1:22" hidden="1" x14ac:dyDescent="0.2">
      <c r="A486">
        <v>45721</v>
      </c>
      <c r="B486" t="s">
        <v>346</v>
      </c>
      <c r="C486">
        <v>269.91073500000005</v>
      </c>
      <c r="D486">
        <v>49.834972999999998</v>
      </c>
      <c r="E486">
        <v>111.28409000000001</v>
      </c>
      <c r="F486">
        <v>1.6258330000000001</v>
      </c>
      <c r="G486">
        <v>17.206375999999999</v>
      </c>
      <c r="H486">
        <v>8.3042390000000008</v>
      </c>
      <c r="I486">
        <v>81.655224000000004</v>
      </c>
      <c r="J486">
        <v>168.67800800000001</v>
      </c>
      <c r="K486">
        <v>168.67800800000001</v>
      </c>
      <c r="L486">
        <v>161.66600800000001</v>
      </c>
      <c r="M486">
        <v>-7.0119999999999996</v>
      </c>
      <c r="N486">
        <v>730.07719999999995</v>
      </c>
      <c r="O486">
        <v>38.621865999999997</v>
      </c>
      <c r="P486">
        <v>142.42100199999999</v>
      </c>
      <c r="Q486">
        <v>16.789203000000001</v>
      </c>
      <c r="R486">
        <v>8.5566390000000006</v>
      </c>
      <c r="S486">
        <v>162.940359</v>
      </c>
      <c r="T486">
        <v>156.57714300000001</v>
      </c>
      <c r="U486">
        <v>212.72762700000001</v>
      </c>
      <c r="V486">
        <v>1168.665943</v>
      </c>
    </row>
    <row r="487" spans="1:22" hidden="1" x14ac:dyDescent="0.2">
      <c r="A487">
        <v>45722</v>
      </c>
      <c r="B487" t="s">
        <v>346</v>
      </c>
      <c r="C487">
        <v>269.94750899999997</v>
      </c>
      <c r="D487">
        <v>49.628715</v>
      </c>
      <c r="E487">
        <v>110.481514</v>
      </c>
      <c r="F487">
        <v>1.614282</v>
      </c>
      <c r="G487">
        <v>17.331785</v>
      </c>
      <c r="H487">
        <v>9.3042390000000008</v>
      </c>
      <c r="I487">
        <v>81.586973999999998</v>
      </c>
      <c r="J487">
        <v>168.278008</v>
      </c>
      <c r="K487">
        <v>168.278008</v>
      </c>
      <c r="L487">
        <v>161.96600799999999</v>
      </c>
      <c r="M487">
        <v>-6.3120000000000003</v>
      </c>
      <c r="N487">
        <v>730.44042600000012</v>
      </c>
      <c r="O487">
        <v>38.777965999999999</v>
      </c>
      <c r="P487">
        <v>142.454002</v>
      </c>
      <c r="Q487">
        <v>16.840903999999998</v>
      </c>
      <c r="R487">
        <v>8.5566390000000006</v>
      </c>
      <c r="S487">
        <v>162.940359</v>
      </c>
      <c r="T487">
        <v>156.68766099999999</v>
      </c>
      <c r="U487">
        <v>212.73953399999999</v>
      </c>
      <c r="V487">
        <v>1168.665943</v>
      </c>
    </row>
    <row r="488" spans="1:22" hidden="1" x14ac:dyDescent="0.2">
      <c r="A488">
        <v>45723</v>
      </c>
      <c r="B488" t="s">
        <v>346</v>
      </c>
      <c r="C488">
        <v>269.814415</v>
      </c>
      <c r="D488">
        <v>49.571871999999999</v>
      </c>
      <c r="E488">
        <v>109.684563</v>
      </c>
      <c r="F488">
        <v>1.6402969999999999</v>
      </c>
      <c r="G488">
        <v>17.747920000000001</v>
      </c>
      <c r="H488">
        <v>9.6442390000000007</v>
      </c>
      <c r="I488">
        <v>81.525524000000004</v>
      </c>
      <c r="J488">
        <v>167.87800799999999</v>
      </c>
      <c r="K488">
        <v>167.87800799999999</v>
      </c>
      <c r="L488">
        <v>162.06600800000001</v>
      </c>
      <c r="M488">
        <v>-5.8120000000000003</v>
      </c>
      <c r="N488">
        <v>730.97352000000001</v>
      </c>
      <c r="O488">
        <v>39.194966000000001</v>
      </c>
      <c r="P488">
        <v>142.43900199999999</v>
      </c>
      <c r="Q488">
        <v>16.840903999999998</v>
      </c>
      <c r="R488">
        <v>8.5566390000000006</v>
      </c>
      <c r="S488">
        <v>162.94172399999999</v>
      </c>
      <c r="T488">
        <v>156.763712</v>
      </c>
      <c r="U488">
        <v>212.79321200000001</v>
      </c>
      <c r="V488">
        <v>1168.665943</v>
      </c>
    </row>
    <row r="489" spans="1:22" hidden="1" x14ac:dyDescent="0.2">
      <c r="A489">
        <v>45726</v>
      </c>
      <c r="B489" t="s">
        <v>346</v>
      </c>
      <c r="C489">
        <v>266.43926199999999</v>
      </c>
      <c r="D489">
        <v>49.242154999999997</v>
      </c>
      <c r="E489">
        <v>107.38576399999999</v>
      </c>
      <c r="F489">
        <v>1.618169</v>
      </c>
      <c r="G489">
        <v>17.633973000000001</v>
      </c>
      <c r="H489">
        <v>9.6442340000000009</v>
      </c>
      <c r="I489">
        <v>80.914967000000004</v>
      </c>
      <c r="J489">
        <v>168.22300799999999</v>
      </c>
      <c r="K489">
        <v>168.22300799999999</v>
      </c>
      <c r="L489">
        <v>162.22600800000001</v>
      </c>
      <c r="M489">
        <v>-5.9969999999999999</v>
      </c>
      <c r="N489">
        <v>715.59412700000007</v>
      </c>
      <c r="O489">
        <v>38.870325999999999</v>
      </c>
      <c r="P489">
        <v>142.17353399999999</v>
      </c>
      <c r="Q489">
        <v>17.144373999999999</v>
      </c>
      <c r="R489">
        <v>8.5566390000000006</v>
      </c>
      <c r="S489">
        <v>162.74718899999999</v>
      </c>
      <c r="T489">
        <v>142.46095099999999</v>
      </c>
      <c r="U489">
        <v>212.19775300000001</v>
      </c>
      <c r="V489">
        <v>1150.2563970000001</v>
      </c>
    </row>
    <row r="490" spans="1:22" hidden="1" x14ac:dyDescent="0.2">
      <c r="A490">
        <v>45727</v>
      </c>
      <c r="B490" t="s">
        <v>346</v>
      </c>
      <c r="C490">
        <v>265.93554900000004</v>
      </c>
      <c r="D490">
        <v>49.422026000000002</v>
      </c>
      <c r="E490">
        <v>108.34334200000001</v>
      </c>
      <c r="F490">
        <v>1.596762</v>
      </c>
      <c r="G490">
        <v>17.018018000000001</v>
      </c>
      <c r="H490">
        <v>8.8942340000000009</v>
      </c>
      <c r="I490">
        <v>80.661167000000006</v>
      </c>
      <c r="J490">
        <v>168.22300799999999</v>
      </c>
      <c r="K490">
        <v>168.22300799999999</v>
      </c>
      <c r="L490">
        <v>162.426008</v>
      </c>
      <c r="M490">
        <v>-5.7969999999999997</v>
      </c>
      <c r="N490">
        <v>716.09783999999991</v>
      </c>
      <c r="O490">
        <v>38.871975999999997</v>
      </c>
      <c r="P490">
        <v>142.175534</v>
      </c>
      <c r="Q490">
        <v>17.440933999999999</v>
      </c>
      <c r="R490">
        <v>8.5566390000000006</v>
      </c>
      <c r="S490">
        <v>162.733824</v>
      </c>
      <c r="T490">
        <v>142.71548899999999</v>
      </c>
      <c r="U490">
        <v>212.16008299999999</v>
      </c>
      <c r="V490">
        <v>1150.2563969999999</v>
      </c>
    </row>
    <row r="491" spans="1:22" hidden="1" x14ac:dyDescent="0.2">
      <c r="A491">
        <v>45728</v>
      </c>
      <c r="B491" t="s">
        <v>346</v>
      </c>
      <c r="C491">
        <v>265.53217600000005</v>
      </c>
      <c r="D491">
        <v>49.023662999999999</v>
      </c>
      <c r="E491">
        <v>108.420563</v>
      </c>
      <c r="F491">
        <v>1.4291940000000001</v>
      </c>
      <c r="G491">
        <v>17.114605000000001</v>
      </c>
      <c r="H491">
        <v>8.8942340000000009</v>
      </c>
      <c r="I491">
        <v>80.649917000000002</v>
      </c>
      <c r="J491">
        <v>168.403008</v>
      </c>
      <c r="K491">
        <v>168.403008</v>
      </c>
      <c r="L491">
        <v>162.426008</v>
      </c>
      <c r="M491">
        <v>-5.9770000000000003</v>
      </c>
      <c r="N491">
        <v>716.32121299999994</v>
      </c>
      <c r="O491">
        <v>38.963976000000002</v>
      </c>
      <c r="P491">
        <v>142.15273400000001</v>
      </c>
      <c r="Q491">
        <v>17.443635</v>
      </c>
      <c r="R491">
        <v>8.5566390000000006</v>
      </c>
      <c r="S491">
        <v>162.73582400000001</v>
      </c>
      <c r="T491">
        <v>142.74854099999999</v>
      </c>
      <c r="U491">
        <v>212.27650299999999</v>
      </c>
      <c r="V491">
        <v>1150.2563970000001</v>
      </c>
    </row>
    <row r="492" spans="1:22" hidden="1" x14ac:dyDescent="0.2">
      <c r="A492">
        <v>45729</v>
      </c>
      <c r="B492" t="s">
        <v>346</v>
      </c>
      <c r="C492">
        <v>269.34934399999997</v>
      </c>
      <c r="D492">
        <v>49.930331000000002</v>
      </c>
      <c r="E492">
        <v>109.65986100000001</v>
      </c>
      <c r="F492">
        <v>1.49898</v>
      </c>
      <c r="G492">
        <v>17.687063999999999</v>
      </c>
      <c r="H492">
        <v>8.9443090000000005</v>
      </c>
      <c r="I492">
        <v>81.628799000000001</v>
      </c>
      <c r="J492">
        <v>174.003783</v>
      </c>
      <c r="K492">
        <v>174.003783</v>
      </c>
      <c r="L492">
        <v>165.301783</v>
      </c>
      <c r="M492">
        <v>-8.702</v>
      </c>
      <c r="N492">
        <v>718.90327000000002</v>
      </c>
      <c r="O492">
        <v>39.028962999999997</v>
      </c>
      <c r="P492">
        <v>142.26913200000001</v>
      </c>
      <c r="Q492">
        <v>17.196425999999999</v>
      </c>
      <c r="R492">
        <v>8.5566390000000006</v>
      </c>
      <c r="S492">
        <v>162.752476</v>
      </c>
      <c r="T492">
        <v>143.023607</v>
      </c>
      <c r="U492">
        <v>214.632666</v>
      </c>
      <c r="V492">
        <v>1162.2563970000001</v>
      </c>
    </row>
    <row r="493" spans="1:22" hidden="1" x14ac:dyDescent="0.2">
      <c r="A493">
        <v>45730</v>
      </c>
      <c r="B493" t="s">
        <v>346</v>
      </c>
      <c r="C493">
        <v>269.614079</v>
      </c>
      <c r="D493">
        <v>49.763483000000001</v>
      </c>
      <c r="E493">
        <v>109.65415299999999</v>
      </c>
      <c r="F493">
        <v>1.508796</v>
      </c>
      <c r="G493">
        <v>18.209218</v>
      </c>
      <c r="H493">
        <v>8.9343090000000007</v>
      </c>
      <c r="I493">
        <v>81.544120000000007</v>
      </c>
      <c r="J493">
        <v>173.403783</v>
      </c>
      <c r="K493">
        <v>173.403783</v>
      </c>
      <c r="L493">
        <v>165.301783</v>
      </c>
      <c r="M493">
        <v>-8.1020000000000003</v>
      </c>
      <c r="N493">
        <v>719.23853499999996</v>
      </c>
      <c r="O493">
        <v>39.077162999999999</v>
      </c>
      <c r="P493">
        <v>142.29313200000001</v>
      </c>
      <c r="Q493">
        <v>17.254417</v>
      </c>
      <c r="R493">
        <v>8.5566390000000006</v>
      </c>
      <c r="S493">
        <v>162.752476</v>
      </c>
      <c r="T493">
        <v>143.20218199999999</v>
      </c>
      <c r="U493">
        <v>214.659165</v>
      </c>
      <c r="V493">
        <v>1162.2563970000001</v>
      </c>
    </row>
    <row r="494" spans="1:22" hidden="1" x14ac:dyDescent="0.2">
      <c r="A494">
        <v>45733</v>
      </c>
      <c r="B494" t="s">
        <v>346</v>
      </c>
      <c r="C494">
        <v>259.31855300000001</v>
      </c>
      <c r="D494">
        <v>39.125587000000003</v>
      </c>
      <c r="E494">
        <v>109.256901</v>
      </c>
      <c r="F494">
        <v>1.538859</v>
      </c>
      <c r="G494">
        <v>18.746033000000001</v>
      </c>
      <c r="H494">
        <v>9.0043089999999992</v>
      </c>
      <c r="I494">
        <v>81.646863999999994</v>
      </c>
      <c r="J494">
        <v>183.616783</v>
      </c>
      <c r="K494">
        <v>183.616783</v>
      </c>
      <c r="L494">
        <v>165.301783</v>
      </c>
      <c r="M494">
        <v>-18.315000000000001</v>
      </c>
      <c r="N494">
        <v>719.32106099999999</v>
      </c>
      <c r="O494">
        <v>38.992663</v>
      </c>
      <c r="P494">
        <v>142.299632</v>
      </c>
      <c r="Q494">
        <v>17.234417000000001</v>
      </c>
      <c r="R494">
        <v>8.5566390000000006</v>
      </c>
      <c r="S494">
        <v>162.752476</v>
      </c>
      <c r="T494">
        <v>143.31570199999999</v>
      </c>
      <c r="U494">
        <v>214.72617099999999</v>
      </c>
      <c r="V494">
        <v>1162.2563970000001</v>
      </c>
    </row>
    <row r="495" spans="1:22" hidden="1" x14ac:dyDescent="0.2">
      <c r="A495">
        <v>45734</v>
      </c>
      <c r="B495" t="s">
        <v>346</v>
      </c>
      <c r="C495">
        <v>258.79431900000003</v>
      </c>
      <c r="D495">
        <v>38.342626000000003</v>
      </c>
      <c r="E495">
        <v>108.65649000000001</v>
      </c>
      <c r="F495">
        <v>1.5356510000000001</v>
      </c>
      <c r="G495">
        <v>18.645779000000001</v>
      </c>
      <c r="H495">
        <v>9.8183089999999993</v>
      </c>
      <c r="I495">
        <v>81.795463999999996</v>
      </c>
      <c r="J495">
        <v>183.956783</v>
      </c>
      <c r="K495">
        <v>183.956783</v>
      </c>
      <c r="L495">
        <v>165.44178299999999</v>
      </c>
      <c r="M495">
        <v>-18.515000000000001</v>
      </c>
      <c r="N495">
        <v>719.50529500000005</v>
      </c>
      <c r="O495">
        <v>38.999662999999998</v>
      </c>
      <c r="P495">
        <v>142.25803199999999</v>
      </c>
      <c r="Q495">
        <v>17.314388999999998</v>
      </c>
      <c r="R495">
        <v>8.5566390000000006</v>
      </c>
      <c r="S495">
        <v>162.76247599999999</v>
      </c>
      <c r="T495">
        <v>143.40926300000001</v>
      </c>
      <c r="U495">
        <v>214.761472</v>
      </c>
      <c r="V495">
        <v>1162.2563970000001</v>
      </c>
    </row>
    <row r="496" spans="1:22" hidden="1" x14ac:dyDescent="0.2">
      <c r="A496">
        <v>45735</v>
      </c>
      <c r="B496" t="s">
        <v>346</v>
      </c>
      <c r="C496">
        <v>257.58330000000001</v>
      </c>
      <c r="D496">
        <v>37.688685</v>
      </c>
      <c r="E496">
        <v>107.531305</v>
      </c>
      <c r="F496">
        <v>1.5130049999999999</v>
      </c>
      <c r="G496">
        <v>19.093432</v>
      </c>
      <c r="H496">
        <v>9.8935589999999998</v>
      </c>
      <c r="I496">
        <v>81.863314000000003</v>
      </c>
      <c r="J496">
        <v>185.15678299999999</v>
      </c>
      <c r="K496">
        <v>185.15678299999999</v>
      </c>
      <c r="L496">
        <v>165.44178299999999</v>
      </c>
      <c r="M496">
        <v>-19.715</v>
      </c>
      <c r="N496">
        <v>719.51631399999997</v>
      </c>
      <c r="O496">
        <v>38.907060999999999</v>
      </c>
      <c r="P496">
        <v>142.263634</v>
      </c>
      <c r="Q496">
        <v>17.313789</v>
      </c>
      <c r="R496">
        <v>8.5566390000000006</v>
      </c>
      <c r="S496">
        <v>162.76247599999999</v>
      </c>
      <c r="T496">
        <v>143.497354</v>
      </c>
      <c r="U496">
        <v>214.77199999999999</v>
      </c>
      <c r="V496">
        <v>1162.2563970000001</v>
      </c>
    </row>
    <row r="497" spans="1:22" hidden="1" x14ac:dyDescent="0.2">
      <c r="A497">
        <v>45736</v>
      </c>
      <c r="B497" t="s">
        <v>346</v>
      </c>
      <c r="C497">
        <v>257.73405100000002</v>
      </c>
      <c r="D497">
        <v>37.674079999999996</v>
      </c>
      <c r="E497">
        <v>107.578191</v>
      </c>
      <c r="F497">
        <v>1.541148</v>
      </c>
      <c r="G497">
        <v>19.303508999999998</v>
      </c>
      <c r="H497">
        <v>9.8935589999999998</v>
      </c>
      <c r="I497">
        <v>81.743564000000006</v>
      </c>
      <c r="J497">
        <v>185.13178300000001</v>
      </c>
      <c r="K497">
        <v>185.13178300000001</v>
      </c>
      <c r="L497">
        <v>165.44178299999999</v>
      </c>
      <c r="M497">
        <v>-19.690000000000001</v>
      </c>
      <c r="N497">
        <v>719.39056300000004</v>
      </c>
      <c r="O497">
        <v>38.862060999999997</v>
      </c>
      <c r="P497">
        <v>142.246634</v>
      </c>
      <c r="Q497">
        <v>17.167479</v>
      </c>
      <c r="R497">
        <v>8.5566390000000006</v>
      </c>
      <c r="S497">
        <v>162.752476</v>
      </c>
      <c r="T497">
        <v>143.56723400000001</v>
      </c>
      <c r="U497">
        <v>214.794679</v>
      </c>
      <c r="V497">
        <v>1162.2563970000001</v>
      </c>
    </row>
    <row r="498" spans="1:22" hidden="1" x14ac:dyDescent="0.2">
      <c r="A498">
        <v>45737</v>
      </c>
      <c r="B498" t="s">
        <v>346</v>
      </c>
      <c r="C498">
        <v>257.67914999999999</v>
      </c>
      <c r="D498">
        <v>37.470509999999997</v>
      </c>
      <c r="E498">
        <v>107.004234</v>
      </c>
      <c r="F498">
        <v>1.566128</v>
      </c>
      <c r="G498">
        <v>19.880955</v>
      </c>
      <c r="H498">
        <v>9.8145589999999991</v>
      </c>
      <c r="I498">
        <v>81.942763999999997</v>
      </c>
      <c r="J498">
        <v>185.13178300000001</v>
      </c>
      <c r="K498">
        <v>185.13178300000001</v>
      </c>
      <c r="L498">
        <v>165.44178299999999</v>
      </c>
      <c r="M498">
        <v>-19.690000000000001</v>
      </c>
      <c r="N498">
        <v>719.4454639999999</v>
      </c>
      <c r="O498">
        <v>38.838560999999999</v>
      </c>
      <c r="P498">
        <v>142.22618399999999</v>
      </c>
      <c r="Q498">
        <v>17.146560999999998</v>
      </c>
      <c r="R498">
        <v>8.5566390000000006</v>
      </c>
      <c r="S498">
        <v>162.752476</v>
      </c>
      <c r="T498">
        <v>143.68456499999999</v>
      </c>
      <c r="U498">
        <v>214.79711699999999</v>
      </c>
      <c r="V498">
        <v>1162.2563969999999</v>
      </c>
    </row>
    <row r="499" spans="1:22" hidden="1" x14ac:dyDescent="0.2">
      <c r="A499">
        <v>45740</v>
      </c>
      <c r="B499" t="s">
        <v>346</v>
      </c>
      <c r="C499">
        <v>263.69944200000003</v>
      </c>
      <c r="D499">
        <v>46.61045</v>
      </c>
      <c r="E499">
        <v>103.995997</v>
      </c>
      <c r="F499">
        <v>1.50779</v>
      </c>
      <c r="G499">
        <v>19.962081999999999</v>
      </c>
      <c r="H499">
        <v>9.3145589999999991</v>
      </c>
      <c r="I499">
        <v>82.308564000000004</v>
      </c>
      <c r="J499">
        <v>178.718783</v>
      </c>
      <c r="K499">
        <v>178.718783</v>
      </c>
      <c r="L499">
        <v>165.44178299999999</v>
      </c>
      <c r="M499">
        <v>-13.276999999999999</v>
      </c>
      <c r="N499">
        <v>719.83817199999999</v>
      </c>
      <c r="O499">
        <v>38.976560999999997</v>
      </c>
      <c r="P499">
        <v>142.04018400000001</v>
      </c>
      <c r="Q499">
        <v>17.125561000000001</v>
      </c>
      <c r="R499">
        <v>8.5566390000000006</v>
      </c>
      <c r="S499">
        <v>162.781476</v>
      </c>
      <c r="T499">
        <v>143.75839199999999</v>
      </c>
      <c r="U499">
        <v>215.15599800000001</v>
      </c>
      <c r="V499">
        <v>1162.2563970000001</v>
      </c>
    </row>
    <row r="500" spans="1:22" hidden="1" x14ac:dyDescent="0.2">
      <c r="A500">
        <v>45741</v>
      </c>
      <c r="B500" t="s">
        <v>346</v>
      </c>
      <c r="C500">
        <v>263.61449700000003</v>
      </c>
      <c r="D500">
        <v>46.157496000000002</v>
      </c>
      <c r="E500">
        <v>105.20789000000001</v>
      </c>
      <c r="F500">
        <v>1.4887379999999999</v>
      </c>
      <c r="G500">
        <v>19.970500000000001</v>
      </c>
      <c r="H500">
        <v>8.3645589999999999</v>
      </c>
      <c r="I500">
        <v>82.425314</v>
      </c>
      <c r="J500">
        <v>178.718783</v>
      </c>
      <c r="K500">
        <v>178.718783</v>
      </c>
      <c r="L500">
        <v>165.44178299999999</v>
      </c>
      <c r="M500">
        <v>-13.276999999999999</v>
      </c>
      <c r="N500">
        <v>719.92311700000005</v>
      </c>
      <c r="O500">
        <v>39.015560999999998</v>
      </c>
      <c r="P500">
        <v>142.136841</v>
      </c>
      <c r="Q500">
        <v>17.091104000000001</v>
      </c>
      <c r="R500">
        <v>8.5566390000000006</v>
      </c>
      <c r="S500">
        <v>162.78047599999999</v>
      </c>
      <c r="T500">
        <v>143.783975</v>
      </c>
      <c r="U500">
        <v>215.11516</v>
      </c>
      <c r="V500">
        <v>1162.2563970000001</v>
      </c>
    </row>
    <row r="501" spans="1:22" hidden="1" x14ac:dyDescent="0.2">
      <c r="A501">
        <v>45742</v>
      </c>
      <c r="B501" t="s">
        <v>346</v>
      </c>
      <c r="C501">
        <v>263.28602799999999</v>
      </c>
      <c r="D501">
        <v>46.273929000000003</v>
      </c>
      <c r="E501">
        <v>104.480357</v>
      </c>
      <c r="F501">
        <v>1.7399929999999999</v>
      </c>
      <c r="G501">
        <v>19.992975999999999</v>
      </c>
      <c r="H501">
        <v>8.2965590000000002</v>
      </c>
      <c r="I501">
        <v>82.502213999999995</v>
      </c>
      <c r="J501">
        <v>179.70378299999999</v>
      </c>
      <c r="K501">
        <v>179.70378299999999</v>
      </c>
      <c r="L501">
        <v>165.44178299999999</v>
      </c>
      <c r="M501">
        <v>-14.262</v>
      </c>
      <c r="N501">
        <v>719.26658599999996</v>
      </c>
      <c r="O501">
        <v>38.055449000000003</v>
      </c>
      <c r="P501">
        <v>142.06795299999999</v>
      </c>
      <c r="Q501">
        <v>17.096304</v>
      </c>
      <c r="R501">
        <v>8.5566390000000006</v>
      </c>
      <c r="S501">
        <v>162.773976</v>
      </c>
      <c r="T501">
        <v>143.79068699999999</v>
      </c>
      <c r="U501">
        <v>215.48221699999999</v>
      </c>
      <c r="V501">
        <v>1162.2563969999999</v>
      </c>
    </row>
    <row r="502" spans="1:22" hidden="1" x14ac:dyDescent="0.2">
      <c r="A502">
        <v>45743</v>
      </c>
      <c r="B502" t="s">
        <v>346</v>
      </c>
      <c r="C502">
        <v>263.85249600000003</v>
      </c>
      <c r="D502">
        <v>46.129818999999998</v>
      </c>
      <c r="E502">
        <v>105.518366</v>
      </c>
      <c r="F502">
        <v>1.756939</v>
      </c>
      <c r="G502">
        <v>19.891545000000001</v>
      </c>
      <c r="H502">
        <v>8.3165589999999998</v>
      </c>
      <c r="I502">
        <v>82.239267999999996</v>
      </c>
      <c r="J502">
        <v>179.10378299999999</v>
      </c>
      <c r="K502">
        <v>179.10378299999999</v>
      </c>
      <c r="L502">
        <v>165.44178299999999</v>
      </c>
      <c r="M502">
        <v>-13.662000000000001</v>
      </c>
      <c r="N502">
        <v>719.30011799999988</v>
      </c>
      <c r="O502">
        <v>37.851731999999998</v>
      </c>
      <c r="P502">
        <v>142.17460299999999</v>
      </c>
      <c r="Q502">
        <v>17.023104</v>
      </c>
      <c r="R502">
        <v>8.5566390000000006</v>
      </c>
      <c r="S502">
        <v>162.773976</v>
      </c>
      <c r="T502">
        <v>143.806611</v>
      </c>
      <c r="U502">
        <v>215.67009200000001</v>
      </c>
      <c r="V502">
        <v>1162.2563969999999</v>
      </c>
    </row>
    <row r="503" spans="1:22" hidden="1" x14ac:dyDescent="0.2">
      <c r="A503">
        <v>45755</v>
      </c>
      <c r="B503" t="s">
        <v>346</v>
      </c>
      <c r="C503">
        <v>265.98754700000006</v>
      </c>
      <c r="D503">
        <v>45.961928999999998</v>
      </c>
      <c r="E503">
        <v>107.755039</v>
      </c>
      <c r="F503">
        <v>1.722451</v>
      </c>
      <c r="G503">
        <v>19.897703</v>
      </c>
      <c r="H503">
        <v>8.8165589999999998</v>
      </c>
      <c r="I503">
        <v>81.833866</v>
      </c>
      <c r="J503">
        <v>172.70361700000001</v>
      </c>
      <c r="K503">
        <v>172.70361700000001</v>
      </c>
      <c r="L503">
        <v>161.791617</v>
      </c>
      <c r="M503">
        <v>-10.912000000000001</v>
      </c>
      <c r="N503">
        <v>718.73123299999997</v>
      </c>
      <c r="O503">
        <v>37.841732</v>
      </c>
      <c r="P503">
        <v>142.09751900000001</v>
      </c>
      <c r="Q503">
        <v>17.113892</v>
      </c>
      <c r="R503">
        <v>8.5566390000000006</v>
      </c>
      <c r="S503">
        <v>162.507428</v>
      </c>
      <c r="T503">
        <v>143.822847</v>
      </c>
      <c r="U503">
        <v>215.347815</v>
      </c>
      <c r="V503">
        <v>1157.422397</v>
      </c>
    </row>
    <row r="504" spans="1:22" hidden="1" x14ac:dyDescent="0.2">
      <c r="A504">
        <v>45756</v>
      </c>
      <c r="B504" t="s">
        <v>346</v>
      </c>
      <c r="C504">
        <v>265.45579099999998</v>
      </c>
      <c r="D504">
        <v>45.939878999999998</v>
      </c>
      <c r="E504">
        <v>107.059133</v>
      </c>
      <c r="F504">
        <v>1.6568259999999999</v>
      </c>
      <c r="G504">
        <v>19.896728</v>
      </c>
      <c r="H504">
        <v>8.8185590000000005</v>
      </c>
      <c r="I504">
        <v>82.084665999999999</v>
      </c>
      <c r="J504">
        <v>173.41861700000001</v>
      </c>
      <c r="K504">
        <v>173.41861700000001</v>
      </c>
      <c r="L504">
        <v>161.791617</v>
      </c>
      <c r="M504">
        <v>-11.627000000000001</v>
      </c>
      <c r="N504">
        <v>718.54798899999992</v>
      </c>
      <c r="O504">
        <v>37.805231999999997</v>
      </c>
      <c r="P504">
        <v>142.11751899999999</v>
      </c>
      <c r="Q504">
        <v>17.114129999999999</v>
      </c>
      <c r="R504">
        <v>8.5566390000000006</v>
      </c>
      <c r="S504">
        <v>162.664928</v>
      </c>
      <c r="T504">
        <v>143.913522</v>
      </c>
      <c r="U504">
        <v>214.932658</v>
      </c>
      <c r="V504">
        <v>1157.4223969999998</v>
      </c>
    </row>
    <row r="505" spans="1:22" hidden="1" x14ac:dyDescent="0.2">
      <c r="A505">
        <v>45757</v>
      </c>
      <c r="B505" t="s">
        <v>346</v>
      </c>
      <c r="C505">
        <v>265.43428299999999</v>
      </c>
      <c r="D505">
        <v>45.951549999999997</v>
      </c>
      <c r="E505">
        <v>107.074066</v>
      </c>
      <c r="F505">
        <v>1.662431</v>
      </c>
      <c r="G505">
        <v>19.901510999999999</v>
      </c>
      <c r="H505">
        <v>8.8185590000000005</v>
      </c>
      <c r="I505">
        <v>82.026166000000003</v>
      </c>
      <c r="J505">
        <v>173.41861700000001</v>
      </c>
      <c r="K505">
        <v>173.41861700000001</v>
      </c>
      <c r="L505">
        <v>161.791617</v>
      </c>
      <c r="M505">
        <v>-11.627000000000001</v>
      </c>
      <c r="N505">
        <v>718.56949699999996</v>
      </c>
      <c r="O505">
        <v>37.769432000000002</v>
      </c>
      <c r="P505">
        <v>142.153019</v>
      </c>
      <c r="Q505">
        <v>17.110893999999998</v>
      </c>
      <c r="R505">
        <v>8.5566390000000006</v>
      </c>
      <c r="S505">
        <v>162.664928</v>
      </c>
      <c r="T505">
        <v>143.899441</v>
      </c>
      <c r="U505">
        <v>214.97178299999999</v>
      </c>
      <c r="V505">
        <v>1157.4223969999998</v>
      </c>
    </row>
    <row r="506" spans="1:22" hidden="1" x14ac:dyDescent="0.2">
      <c r="A506">
        <v>45758</v>
      </c>
      <c r="B506" t="s">
        <v>346</v>
      </c>
      <c r="C506">
        <v>264.92148700000001</v>
      </c>
      <c r="D506">
        <v>45.902382000000003</v>
      </c>
      <c r="E506">
        <v>107.05448</v>
      </c>
      <c r="F506">
        <v>1.5565990000000001</v>
      </c>
      <c r="G506">
        <v>20.016300999999999</v>
      </c>
      <c r="H506">
        <v>8.7185590000000008</v>
      </c>
      <c r="I506">
        <v>81.673165999999995</v>
      </c>
      <c r="J506">
        <v>173.41861700000001</v>
      </c>
      <c r="K506">
        <v>173.41861700000001</v>
      </c>
      <c r="L506">
        <v>161.791617</v>
      </c>
      <c r="M506">
        <v>-11.627000000000001</v>
      </c>
      <c r="N506">
        <v>719.08229300000005</v>
      </c>
      <c r="O506">
        <v>38.419432</v>
      </c>
      <c r="P506">
        <v>142.23301900000001</v>
      </c>
      <c r="Q506">
        <v>16.998784000000001</v>
      </c>
      <c r="R506">
        <v>8.5566390000000006</v>
      </c>
      <c r="S506">
        <v>162.704928</v>
      </c>
      <c r="T506">
        <v>143.90106299999999</v>
      </c>
      <c r="U506">
        <v>214.82506699999999</v>
      </c>
      <c r="V506">
        <v>1157.422397</v>
      </c>
    </row>
    <row r="507" spans="1:22" hidden="1" x14ac:dyDescent="0.2">
      <c r="A507">
        <v>45761</v>
      </c>
      <c r="B507" t="s">
        <v>346</v>
      </c>
      <c r="C507">
        <v>264.55820399999999</v>
      </c>
      <c r="D507">
        <v>45.443559</v>
      </c>
      <c r="E507">
        <v>106.797158</v>
      </c>
      <c r="F507">
        <v>1.6703079999999999</v>
      </c>
      <c r="G507">
        <v>20.238754</v>
      </c>
      <c r="H507">
        <v>8.7385590000000004</v>
      </c>
      <c r="I507">
        <v>81.669865999999999</v>
      </c>
      <c r="J507">
        <v>173.41861700000001</v>
      </c>
      <c r="K507">
        <v>173.41861700000001</v>
      </c>
      <c r="L507">
        <v>161.791617</v>
      </c>
      <c r="M507">
        <v>-11.627000000000001</v>
      </c>
      <c r="N507">
        <v>719.44557600000007</v>
      </c>
      <c r="O507">
        <v>38.721432</v>
      </c>
      <c r="P507">
        <v>142.24501900000001</v>
      </c>
      <c r="Q507">
        <v>17.000404</v>
      </c>
      <c r="R507">
        <v>8.5566390000000006</v>
      </c>
      <c r="S507">
        <v>162.704928</v>
      </c>
      <c r="T507">
        <v>143.93351100000001</v>
      </c>
      <c r="U507">
        <v>214.840282</v>
      </c>
      <c r="V507">
        <v>1157.422397</v>
      </c>
    </row>
    <row r="508" spans="1:22" hidden="1" x14ac:dyDescent="0.2">
      <c r="A508">
        <v>45762</v>
      </c>
      <c r="B508" t="s">
        <v>346</v>
      </c>
      <c r="C508">
        <v>272.96521400000006</v>
      </c>
      <c r="D508">
        <v>45.495395000000002</v>
      </c>
      <c r="E508">
        <v>114.341475</v>
      </c>
      <c r="F508">
        <v>1.7651250000000001</v>
      </c>
      <c r="G508">
        <v>20.55115</v>
      </c>
      <c r="H508">
        <v>9.7635590000000008</v>
      </c>
      <c r="I508">
        <v>81.048509999999993</v>
      </c>
      <c r="J508">
        <v>164.90661700000001</v>
      </c>
      <c r="K508">
        <v>164.90661700000001</v>
      </c>
      <c r="L508">
        <v>161.791617</v>
      </c>
      <c r="M508">
        <v>-3.1150000000000002</v>
      </c>
      <c r="N508">
        <v>719.550566</v>
      </c>
      <c r="O508">
        <v>38.908532000000001</v>
      </c>
      <c r="P508">
        <v>142.243719</v>
      </c>
      <c r="Q508">
        <v>16.985403999999999</v>
      </c>
      <c r="R508">
        <v>8.5566390000000006</v>
      </c>
      <c r="S508">
        <v>162.72972799999999</v>
      </c>
      <c r="T508">
        <v>143.90640999999999</v>
      </c>
      <c r="U508">
        <v>214.77677299999999</v>
      </c>
      <c r="V508">
        <v>1157.422397</v>
      </c>
    </row>
    <row r="509" spans="1:22" hidden="1" x14ac:dyDescent="0.2">
      <c r="A509">
        <v>45763</v>
      </c>
      <c r="B509" t="s">
        <v>346</v>
      </c>
      <c r="C509">
        <v>269.93348200000003</v>
      </c>
      <c r="D509">
        <v>45.466518999999998</v>
      </c>
      <c r="E509">
        <v>111.210566</v>
      </c>
      <c r="F509">
        <v>1.6494409999999999</v>
      </c>
      <c r="G509">
        <v>20.895637000000001</v>
      </c>
      <c r="H509">
        <v>9.8035589999999999</v>
      </c>
      <c r="I509">
        <v>80.907759999999996</v>
      </c>
      <c r="J509">
        <v>167.921617</v>
      </c>
      <c r="K509">
        <v>167.921617</v>
      </c>
      <c r="L509">
        <v>161.791617</v>
      </c>
      <c r="M509">
        <v>-6.13</v>
      </c>
      <c r="N509">
        <v>719.56729799999994</v>
      </c>
      <c r="O509">
        <v>38.927031999999997</v>
      </c>
      <c r="P509">
        <v>142.23571899999999</v>
      </c>
      <c r="Q509">
        <v>16.973289000000001</v>
      </c>
      <c r="R509">
        <v>8.5566390000000006</v>
      </c>
      <c r="S509">
        <v>162.72972799999999</v>
      </c>
      <c r="T509">
        <v>143.87438299999999</v>
      </c>
      <c r="U509">
        <v>214.827147</v>
      </c>
      <c r="V509">
        <v>1157.4223969999998</v>
      </c>
    </row>
    <row r="510" spans="1:22" hidden="1" x14ac:dyDescent="0.2">
      <c r="A510">
        <v>45764</v>
      </c>
      <c r="B510" t="s">
        <v>346</v>
      </c>
      <c r="C510">
        <v>272.64492200000007</v>
      </c>
      <c r="D510">
        <v>46.250190000000003</v>
      </c>
      <c r="E510">
        <v>112.582386</v>
      </c>
      <c r="F510">
        <v>1.7985139999999999</v>
      </c>
      <c r="G510">
        <v>21.557406</v>
      </c>
      <c r="H510">
        <v>9.5418590000000005</v>
      </c>
      <c r="I510">
        <v>80.914567000000005</v>
      </c>
      <c r="J510">
        <v>170.255788</v>
      </c>
      <c r="K510">
        <v>170.255788</v>
      </c>
      <c r="L510">
        <v>162.92578800000001</v>
      </c>
      <c r="M510">
        <v>-7.33</v>
      </c>
      <c r="N510">
        <v>726.52168700000004</v>
      </c>
      <c r="O510">
        <v>40.486758999999999</v>
      </c>
      <c r="P510">
        <v>142.390649</v>
      </c>
      <c r="Q510">
        <v>20.762878000000001</v>
      </c>
      <c r="R510">
        <v>8.5566390000000006</v>
      </c>
      <c r="S510">
        <v>162.77784199999999</v>
      </c>
      <c r="T510">
        <v>143.937701</v>
      </c>
      <c r="U510">
        <v>216.16585799999999</v>
      </c>
      <c r="V510">
        <v>1169.422397</v>
      </c>
    </row>
    <row r="511" spans="1:22" hidden="1" x14ac:dyDescent="0.2">
      <c r="A511">
        <v>45768</v>
      </c>
      <c r="B511" t="s">
        <v>346</v>
      </c>
      <c r="C511">
        <v>269.47148100000004</v>
      </c>
      <c r="D511">
        <v>46.138489999999997</v>
      </c>
      <c r="E511">
        <v>111.237587</v>
      </c>
      <c r="F511">
        <v>1.698356</v>
      </c>
      <c r="G511">
        <v>21.318415999999999</v>
      </c>
      <c r="H511">
        <v>8.4646430000000006</v>
      </c>
      <c r="I511">
        <v>80.613989000000004</v>
      </c>
      <c r="J511">
        <v>172.530788</v>
      </c>
      <c r="K511">
        <v>172.530788</v>
      </c>
      <c r="L511">
        <v>163.21378799999999</v>
      </c>
      <c r="M511">
        <v>-9.3170000000000002</v>
      </c>
      <c r="N511">
        <v>727.42012799999998</v>
      </c>
      <c r="O511">
        <v>41.013759</v>
      </c>
      <c r="P511">
        <v>142.51614900000001</v>
      </c>
      <c r="Q511">
        <v>21.005745999999998</v>
      </c>
      <c r="R511">
        <v>8.5566390000000006</v>
      </c>
      <c r="S511">
        <v>162.767842</v>
      </c>
      <c r="T511">
        <v>143.95899299999999</v>
      </c>
      <c r="U511">
        <v>216.15763899999999</v>
      </c>
      <c r="V511">
        <v>1169.422397</v>
      </c>
    </row>
    <row r="512" spans="1:22" hidden="1" x14ac:dyDescent="0.2">
      <c r="A512">
        <v>45769</v>
      </c>
      <c r="B512" t="s">
        <v>346</v>
      </c>
      <c r="C512">
        <v>271.15450799999996</v>
      </c>
      <c r="D512">
        <v>46.177447000000001</v>
      </c>
      <c r="E512">
        <v>113.12519899999999</v>
      </c>
      <c r="F512">
        <v>1.6817169999999999</v>
      </c>
      <c r="G512">
        <v>20.901040999999999</v>
      </c>
      <c r="H512">
        <v>8.5287860000000002</v>
      </c>
      <c r="I512">
        <v>80.740318000000002</v>
      </c>
      <c r="J512">
        <v>170.58078800000001</v>
      </c>
      <c r="K512">
        <v>170.58078800000001</v>
      </c>
      <c r="L512">
        <v>163.21378799999999</v>
      </c>
      <c r="M512">
        <v>-7.367</v>
      </c>
      <c r="N512">
        <v>727.68710099999998</v>
      </c>
      <c r="O512">
        <v>41.025759000000001</v>
      </c>
      <c r="P512">
        <v>142.435149</v>
      </c>
      <c r="Q512">
        <v>21.254170999999999</v>
      </c>
      <c r="R512">
        <v>8.5566390000000006</v>
      </c>
      <c r="S512">
        <v>162.767842</v>
      </c>
      <c r="T512">
        <v>144.032702</v>
      </c>
      <c r="U512">
        <v>216.17147800000001</v>
      </c>
      <c r="V512">
        <v>1169.4223969999998</v>
      </c>
    </row>
    <row r="513" spans="1:22" hidden="1" x14ac:dyDescent="0.2">
      <c r="A513">
        <v>45770</v>
      </c>
      <c r="B513" t="s">
        <v>346</v>
      </c>
      <c r="C513">
        <v>271.18961200000001</v>
      </c>
      <c r="D513">
        <v>46.114367999999999</v>
      </c>
      <c r="E513">
        <v>113.361315</v>
      </c>
      <c r="F513">
        <v>1.6973180000000001</v>
      </c>
      <c r="G513">
        <v>20.391183999999999</v>
      </c>
      <c r="H513">
        <v>8.6287859999999998</v>
      </c>
      <c r="I513">
        <v>80.996640999999997</v>
      </c>
      <c r="J513">
        <v>170.23078799999999</v>
      </c>
      <c r="K513">
        <v>170.23078799999999</v>
      </c>
      <c r="L513">
        <v>163.21378799999999</v>
      </c>
      <c r="M513">
        <v>-7.0170000000000003</v>
      </c>
      <c r="N513">
        <v>728.00199699999996</v>
      </c>
      <c r="O513">
        <v>41.014536</v>
      </c>
      <c r="P513">
        <v>142.43894900000001</v>
      </c>
      <c r="Q513">
        <v>21.558171000000002</v>
      </c>
      <c r="R513">
        <v>8.5566390000000006</v>
      </c>
      <c r="S513">
        <v>162.77184199999999</v>
      </c>
      <c r="T513">
        <v>144.03580199999999</v>
      </c>
      <c r="U513">
        <v>216.18269699999999</v>
      </c>
      <c r="V513">
        <v>1169.4223969999998</v>
      </c>
    </row>
    <row r="514" spans="1:22" hidden="1" x14ac:dyDescent="0.2">
      <c r="A514">
        <v>45771</v>
      </c>
      <c r="B514" t="s">
        <v>346</v>
      </c>
      <c r="C514">
        <v>269.31057199999998</v>
      </c>
      <c r="D514">
        <v>46.101419</v>
      </c>
      <c r="E514">
        <v>111.78929100000001</v>
      </c>
      <c r="F514">
        <v>1.693783</v>
      </c>
      <c r="G514">
        <v>20.319102000000001</v>
      </c>
      <c r="H514">
        <v>8.3387860000000007</v>
      </c>
      <c r="I514">
        <v>81.068190999999999</v>
      </c>
      <c r="J514">
        <v>171.83078800000001</v>
      </c>
      <c r="K514">
        <v>171.83078800000001</v>
      </c>
      <c r="L514">
        <v>163.21378799999999</v>
      </c>
      <c r="M514">
        <v>-8.6170000000000009</v>
      </c>
      <c r="N514">
        <v>728.28103700000008</v>
      </c>
      <c r="O514">
        <v>41.005535999999999</v>
      </c>
      <c r="P514">
        <v>142.07759300000001</v>
      </c>
      <c r="Q514">
        <v>21.705321000000001</v>
      </c>
      <c r="R514">
        <v>8.5566390000000006</v>
      </c>
      <c r="S514">
        <v>162.77184199999999</v>
      </c>
      <c r="T514">
        <v>144.10593700000001</v>
      </c>
      <c r="U514">
        <v>216.61480800000001</v>
      </c>
      <c r="V514">
        <v>1169.422397</v>
      </c>
    </row>
    <row r="515" spans="1:22" hidden="1" x14ac:dyDescent="0.2">
      <c r="A515">
        <v>45772</v>
      </c>
      <c r="B515" t="s">
        <v>346</v>
      </c>
      <c r="C515">
        <v>268.276704</v>
      </c>
      <c r="D515">
        <v>46.159920999999997</v>
      </c>
      <c r="E515">
        <v>110.826499</v>
      </c>
      <c r="F515">
        <v>1.6711339999999999</v>
      </c>
      <c r="G515">
        <v>20.302741000000001</v>
      </c>
      <c r="H515">
        <v>8.3887859999999996</v>
      </c>
      <c r="I515">
        <v>80.927622999999997</v>
      </c>
      <c r="J515">
        <v>172.630788</v>
      </c>
      <c r="K515">
        <v>172.630788</v>
      </c>
      <c r="L515">
        <v>163.21378799999999</v>
      </c>
      <c r="M515">
        <v>-9.4169999999999998</v>
      </c>
      <c r="N515">
        <v>728.514905</v>
      </c>
      <c r="O515">
        <v>40.981535999999998</v>
      </c>
      <c r="P515">
        <v>142.461949</v>
      </c>
      <c r="Q515">
        <v>21.910820999999999</v>
      </c>
      <c r="R515">
        <v>8.5566390000000006</v>
      </c>
      <c r="S515">
        <v>162.755842</v>
      </c>
      <c r="T515">
        <v>144.22599199999999</v>
      </c>
      <c r="U515">
        <v>216.178765</v>
      </c>
      <c r="V515">
        <v>1169.422397</v>
      </c>
    </row>
    <row r="516" spans="1:22" hidden="1" x14ac:dyDescent="0.2">
      <c r="A516">
        <v>45775</v>
      </c>
      <c r="B516" t="s">
        <v>346</v>
      </c>
      <c r="C516">
        <v>267.80323199999998</v>
      </c>
      <c r="D516">
        <v>46.172640999999999</v>
      </c>
      <c r="E516">
        <v>110.9785</v>
      </c>
      <c r="F516">
        <v>1.615238</v>
      </c>
      <c r="G516">
        <v>19.591835</v>
      </c>
      <c r="H516">
        <v>8.4637860000000007</v>
      </c>
      <c r="I516">
        <v>80.981232000000006</v>
      </c>
      <c r="J516">
        <v>172.35078799999999</v>
      </c>
      <c r="K516">
        <v>172.35078799999999</v>
      </c>
      <c r="L516">
        <v>163.21378799999999</v>
      </c>
      <c r="M516">
        <v>-9.1370000000000005</v>
      </c>
      <c r="N516">
        <v>729.2683770000001</v>
      </c>
      <c r="O516">
        <v>40.985536000000003</v>
      </c>
      <c r="P516">
        <v>142.45039</v>
      </c>
      <c r="Q516">
        <v>22.551321000000002</v>
      </c>
      <c r="R516">
        <v>8.5566390000000006</v>
      </c>
      <c r="S516">
        <v>162.755842</v>
      </c>
      <c r="T516">
        <v>144.329925</v>
      </c>
      <c r="U516">
        <v>216.19536299999999</v>
      </c>
      <c r="V516">
        <v>1169.422397</v>
      </c>
    </row>
    <row r="517" spans="1:22" hidden="1" x14ac:dyDescent="0.2">
      <c r="A517">
        <v>45776</v>
      </c>
      <c r="B517" t="s">
        <v>346</v>
      </c>
      <c r="C517">
        <v>267.42828500000002</v>
      </c>
      <c r="D517">
        <v>46.233947999999998</v>
      </c>
      <c r="E517">
        <v>111.230744</v>
      </c>
      <c r="F517">
        <v>1.595901</v>
      </c>
      <c r="G517">
        <v>19.524840999999999</v>
      </c>
      <c r="H517">
        <v>8.0037859999999998</v>
      </c>
      <c r="I517">
        <v>80.839065000000005</v>
      </c>
      <c r="J517">
        <v>172.40078800000001</v>
      </c>
      <c r="K517">
        <v>172.40078800000001</v>
      </c>
      <c r="L517">
        <v>163.21378799999999</v>
      </c>
      <c r="M517">
        <v>-9.1869999999999994</v>
      </c>
      <c r="N517">
        <v>729.59332400000005</v>
      </c>
      <c r="O517">
        <v>40.605536000000001</v>
      </c>
      <c r="P517">
        <v>142.97789</v>
      </c>
      <c r="Q517">
        <v>22.500321</v>
      </c>
      <c r="R517">
        <v>8.5566390000000006</v>
      </c>
      <c r="S517">
        <v>162.75184200000001</v>
      </c>
      <c r="T517">
        <v>144.421221</v>
      </c>
      <c r="U517">
        <v>216.33651399999999</v>
      </c>
      <c r="V517">
        <v>1169.422397</v>
      </c>
    </row>
    <row r="518" spans="1:22" hidden="1" x14ac:dyDescent="0.2">
      <c r="A518">
        <v>45777</v>
      </c>
      <c r="B518" t="s">
        <v>346</v>
      </c>
      <c r="C518">
        <v>268.12651899999997</v>
      </c>
      <c r="D518">
        <v>46.240248000000001</v>
      </c>
      <c r="E518">
        <v>112.39697099999999</v>
      </c>
      <c r="F518">
        <v>1.660112</v>
      </c>
      <c r="G518">
        <v>18.751996999999999</v>
      </c>
      <c r="H518">
        <v>8.0037859999999998</v>
      </c>
      <c r="I518">
        <v>81.073404999999994</v>
      </c>
      <c r="J518">
        <v>171.07078799999999</v>
      </c>
      <c r="K518">
        <v>171.07078799999999</v>
      </c>
      <c r="L518">
        <v>163.21378799999999</v>
      </c>
      <c r="M518">
        <v>-7.8570000000000002</v>
      </c>
      <c r="N518">
        <v>730.22508999999991</v>
      </c>
      <c r="O518">
        <v>40.555535999999996</v>
      </c>
      <c r="P518">
        <v>143.55589000000001</v>
      </c>
      <c r="Q518">
        <v>22.600321000000001</v>
      </c>
      <c r="R518">
        <v>8.5566390000000006</v>
      </c>
      <c r="S518">
        <v>162.75284199999999</v>
      </c>
      <c r="T518">
        <v>144.453115</v>
      </c>
      <c r="U518">
        <v>216.30738600000001</v>
      </c>
      <c r="V518">
        <v>1169.4223969999998</v>
      </c>
    </row>
    <row r="519" spans="1:22" hidden="1" x14ac:dyDescent="0.2">
      <c r="A519">
        <v>45779</v>
      </c>
      <c r="B519" t="s">
        <v>346</v>
      </c>
      <c r="C519">
        <v>276.11520200000001</v>
      </c>
      <c r="D519">
        <v>47.631424000000003</v>
      </c>
      <c r="E519">
        <v>116.451481</v>
      </c>
      <c r="F519">
        <v>1.6416850000000001</v>
      </c>
      <c r="G519">
        <v>20.265504</v>
      </c>
      <c r="H519">
        <v>8.4405249999999992</v>
      </c>
      <c r="I519">
        <v>81.684583000000003</v>
      </c>
      <c r="J519">
        <v>172.75624500000001</v>
      </c>
      <c r="K519">
        <v>172.75624500000001</v>
      </c>
      <c r="L519">
        <v>164.099245</v>
      </c>
      <c r="M519">
        <v>-8.657</v>
      </c>
      <c r="N519">
        <v>732.55095000000006</v>
      </c>
      <c r="O519">
        <v>40.572660999999997</v>
      </c>
      <c r="P519">
        <v>144.10613000000001</v>
      </c>
      <c r="Q519">
        <v>22.587821000000002</v>
      </c>
      <c r="R519">
        <v>8.5566390000000006</v>
      </c>
      <c r="S519">
        <v>162.77415500000001</v>
      </c>
      <c r="T519">
        <v>144.58175800000001</v>
      </c>
      <c r="U519">
        <v>217.928425</v>
      </c>
      <c r="V519">
        <v>1181.422397</v>
      </c>
    </row>
    <row r="520" spans="1:22" hidden="1" x14ac:dyDescent="0.2">
      <c r="A520">
        <v>45782</v>
      </c>
      <c r="B520" t="s">
        <v>346</v>
      </c>
      <c r="C520">
        <v>273.82906800000001</v>
      </c>
      <c r="D520">
        <v>47.435780000000001</v>
      </c>
      <c r="E520">
        <v>113.307018</v>
      </c>
      <c r="F520">
        <v>1.6217509999999999</v>
      </c>
      <c r="G520">
        <v>20.182735000000001</v>
      </c>
      <c r="H520">
        <v>9.4405249999999992</v>
      </c>
      <c r="I520">
        <v>81.841258999999994</v>
      </c>
      <c r="J520">
        <v>173.40124499999999</v>
      </c>
      <c r="K520">
        <v>173.40124499999999</v>
      </c>
      <c r="L520">
        <v>164.29924500000001</v>
      </c>
      <c r="M520">
        <v>-9.1020000000000003</v>
      </c>
      <c r="N520">
        <v>734.19208400000002</v>
      </c>
      <c r="O520">
        <v>40.594661000000002</v>
      </c>
      <c r="P520">
        <v>144.36485300000001</v>
      </c>
      <c r="Q520">
        <v>23.831562000000002</v>
      </c>
      <c r="R520">
        <v>8.5566390000000006</v>
      </c>
      <c r="S520">
        <v>162.77493200000001</v>
      </c>
      <c r="T520">
        <v>144.64745300000001</v>
      </c>
      <c r="U520">
        <v>217.978623</v>
      </c>
      <c r="V520">
        <v>1181.422397</v>
      </c>
    </row>
    <row r="521" spans="1:22" hidden="1" x14ac:dyDescent="0.2">
      <c r="A521">
        <v>45783</v>
      </c>
      <c r="B521" t="s">
        <v>346</v>
      </c>
      <c r="C521">
        <v>274.18953699999997</v>
      </c>
      <c r="D521">
        <v>47.235304999999997</v>
      </c>
      <c r="E521">
        <v>113.114149</v>
      </c>
      <c r="F521">
        <v>1.675243</v>
      </c>
      <c r="G521">
        <v>20.093556</v>
      </c>
      <c r="H521">
        <v>10.019525</v>
      </c>
      <c r="I521">
        <v>82.051759000000004</v>
      </c>
      <c r="J521">
        <v>172.90124499999999</v>
      </c>
      <c r="K521">
        <v>172.90124499999999</v>
      </c>
      <c r="L521">
        <v>164.29924500000001</v>
      </c>
      <c r="M521">
        <v>-8.6020000000000003</v>
      </c>
      <c r="N521">
        <v>734.33161499999994</v>
      </c>
      <c r="O521">
        <v>40.751660999999999</v>
      </c>
      <c r="P521">
        <v>144.36563100000001</v>
      </c>
      <c r="Q521">
        <v>23.869561999999998</v>
      </c>
      <c r="R521">
        <v>8.5566390000000006</v>
      </c>
      <c r="S521">
        <v>162.76593199999999</v>
      </c>
      <c r="T521">
        <v>144.64433199999999</v>
      </c>
      <c r="U521">
        <v>217.93449699999999</v>
      </c>
      <c r="V521">
        <v>1181.4223969999998</v>
      </c>
    </row>
    <row r="522" spans="1:22" hidden="1" x14ac:dyDescent="0.2">
      <c r="A522">
        <v>45784</v>
      </c>
      <c r="B522" t="s">
        <v>346</v>
      </c>
      <c r="C522">
        <v>275.14283399999999</v>
      </c>
      <c r="D522">
        <v>47.211328999999999</v>
      </c>
      <c r="E522">
        <v>114.22949199999999</v>
      </c>
      <c r="F522">
        <v>1.676623</v>
      </c>
      <c r="G522">
        <v>19.992446999999999</v>
      </c>
      <c r="H522">
        <v>10.019525</v>
      </c>
      <c r="I522">
        <v>82.013418000000001</v>
      </c>
      <c r="J522">
        <v>171.85124500000001</v>
      </c>
      <c r="K522">
        <v>171.85124500000001</v>
      </c>
      <c r="L522">
        <v>164.29924500000001</v>
      </c>
      <c r="M522">
        <v>-7.5519999999999996</v>
      </c>
      <c r="N522">
        <v>734.42831799999999</v>
      </c>
      <c r="O522">
        <v>40.890661000000001</v>
      </c>
      <c r="P522">
        <v>144.36563100000001</v>
      </c>
      <c r="Q522">
        <v>23.881561999999999</v>
      </c>
      <c r="R522">
        <v>8.5566390000000006</v>
      </c>
      <c r="S522">
        <v>162.760932</v>
      </c>
      <c r="T522">
        <v>144.70163199999999</v>
      </c>
      <c r="U522">
        <v>217.8279</v>
      </c>
      <c r="V522">
        <v>1181.422397</v>
      </c>
    </row>
    <row r="523" spans="1:22" hidden="1" x14ac:dyDescent="0.2">
      <c r="A523">
        <v>45785</v>
      </c>
      <c r="B523" t="s">
        <v>346</v>
      </c>
      <c r="C523">
        <v>272.27528799999999</v>
      </c>
      <c r="D523">
        <v>47.323410000000003</v>
      </c>
      <c r="E523">
        <v>113.40051</v>
      </c>
      <c r="F523">
        <v>1.670676</v>
      </c>
      <c r="G523">
        <v>19.897950000000002</v>
      </c>
      <c r="H523">
        <v>8.3805250000000004</v>
      </c>
      <c r="I523">
        <v>81.602216999999996</v>
      </c>
      <c r="J523">
        <v>174.55124499999999</v>
      </c>
      <c r="K523">
        <v>174.55124499999999</v>
      </c>
      <c r="L523">
        <v>164.29924500000001</v>
      </c>
      <c r="M523">
        <v>-10.252000000000001</v>
      </c>
      <c r="N523">
        <v>734.59586400000001</v>
      </c>
      <c r="O523">
        <v>41.008561999999998</v>
      </c>
      <c r="P523">
        <v>144.34363099999999</v>
      </c>
      <c r="Q523">
        <v>23.879913999999999</v>
      </c>
      <c r="R523">
        <v>8.5566390000000006</v>
      </c>
      <c r="S523">
        <v>162.760932</v>
      </c>
      <c r="T523">
        <v>144.782681</v>
      </c>
      <c r="U523">
        <v>217.820144</v>
      </c>
      <c r="V523">
        <v>1181.422397</v>
      </c>
    </row>
    <row r="524" spans="1:22" hidden="1" x14ac:dyDescent="0.2">
      <c r="A524">
        <v>45786</v>
      </c>
      <c r="B524" t="s">
        <v>346</v>
      </c>
      <c r="C524">
        <v>271.888982</v>
      </c>
      <c r="D524">
        <v>47.390185000000002</v>
      </c>
      <c r="E524">
        <v>112.87477699999999</v>
      </c>
      <c r="F524">
        <v>1.8659490000000001</v>
      </c>
      <c r="G524">
        <v>20.162792</v>
      </c>
      <c r="H524">
        <v>8.5955250000000003</v>
      </c>
      <c r="I524">
        <v>80.999753999999996</v>
      </c>
      <c r="J524">
        <v>174.85124500000001</v>
      </c>
      <c r="K524">
        <v>174.85124500000001</v>
      </c>
      <c r="L524">
        <v>164.599245</v>
      </c>
      <c r="M524">
        <v>-10.252000000000001</v>
      </c>
      <c r="N524">
        <v>734.68217000000004</v>
      </c>
      <c r="O524">
        <v>41.018562000000003</v>
      </c>
      <c r="P524">
        <v>144.39663100000001</v>
      </c>
      <c r="Q524">
        <v>23.703413999999999</v>
      </c>
      <c r="R524">
        <v>8.5566390000000006</v>
      </c>
      <c r="S524">
        <v>162.760932</v>
      </c>
      <c r="T524">
        <v>144.97147100000001</v>
      </c>
      <c r="U524">
        <v>217.83116000000001</v>
      </c>
      <c r="V524">
        <v>1181.422397</v>
      </c>
    </row>
    <row r="525" spans="1:22" hidden="1" x14ac:dyDescent="0.2">
      <c r="A525">
        <v>45761</v>
      </c>
      <c r="B525" t="s">
        <v>346</v>
      </c>
      <c r="C525">
        <v>272.04596599999996</v>
      </c>
      <c r="D525">
        <v>48.263969000000003</v>
      </c>
      <c r="E525">
        <v>112.56161400000001</v>
      </c>
      <c r="F525">
        <v>1.8889940000000001</v>
      </c>
      <c r="G525">
        <v>19.493082999999999</v>
      </c>
      <c r="H525">
        <v>8.6155749999999998</v>
      </c>
      <c r="I525">
        <v>81.222730999999996</v>
      </c>
      <c r="J525">
        <v>175.01424499999999</v>
      </c>
      <c r="K525">
        <v>175.01424499999999</v>
      </c>
      <c r="L525">
        <v>164.599245</v>
      </c>
      <c r="M525">
        <v>-10.414999999999999</v>
      </c>
      <c r="N525">
        <v>734.36218599999995</v>
      </c>
      <c r="O525">
        <v>41.005862</v>
      </c>
      <c r="P525">
        <v>144.387745</v>
      </c>
      <c r="Q525">
        <v>23.372613999999999</v>
      </c>
      <c r="R525">
        <v>8.5566390000000006</v>
      </c>
      <c r="S525">
        <v>162.760932</v>
      </c>
      <c r="T525">
        <v>144.99495899999999</v>
      </c>
      <c r="U525">
        <v>217.84007399999999</v>
      </c>
      <c r="V525">
        <v>1181.4223969999998</v>
      </c>
    </row>
    <row r="526" spans="1:22" hidden="1" x14ac:dyDescent="0.2">
      <c r="A526">
        <v>45792</v>
      </c>
      <c r="B526" t="s">
        <v>346</v>
      </c>
      <c r="C526">
        <v>274.947205</v>
      </c>
      <c r="D526">
        <v>48.688063</v>
      </c>
      <c r="E526">
        <v>113.47273800000001</v>
      </c>
      <c r="F526">
        <v>1.899421</v>
      </c>
      <c r="G526">
        <v>19.168977000000002</v>
      </c>
      <c r="H526">
        <v>10.315575000000001</v>
      </c>
      <c r="I526">
        <v>81.402431000000007</v>
      </c>
      <c r="J526">
        <v>172.314245</v>
      </c>
      <c r="K526">
        <v>172.314245</v>
      </c>
      <c r="L526">
        <v>164.599245</v>
      </c>
      <c r="M526">
        <v>-7.7149999999999999</v>
      </c>
      <c r="N526">
        <v>734.16094700000008</v>
      </c>
      <c r="O526">
        <v>41.013862000000003</v>
      </c>
      <c r="P526">
        <v>144.387745</v>
      </c>
      <c r="Q526">
        <v>23.147389</v>
      </c>
      <c r="R526">
        <v>8.5566390000000006</v>
      </c>
      <c r="S526">
        <v>162.760932</v>
      </c>
      <c r="T526">
        <v>145.04977700000001</v>
      </c>
      <c r="U526">
        <v>217.801242</v>
      </c>
      <c r="V526">
        <v>1181.422397</v>
      </c>
    </row>
    <row r="527" spans="1:22" hidden="1" x14ac:dyDescent="0.2">
      <c r="A527">
        <v>45793</v>
      </c>
      <c r="B527" t="s">
        <v>346</v>
      </c>
      <c r="C527">
        <v>282.437682</v>
      </c>
      <c r="D527">
        <v>49.525547000000003</v>
      </c>
      <c r="E527">
        <v>118.232322</v>
      </c>
      <c r="F527">
        <v>1.8839300000000001</v>
      </c>
      <c r="G527">
        <v>19.131195000000002</v>
      </c>
      <c r="H527">
        <v>10.745575000000001</v>
      </c>
      <c r="I527">
        <v>82.919112999999996</v>
      </c>
      <c r="J527">
        <v>171.53886499999999</v>
      </c>
      <c r="K527">
        <v>171.53886499999999</v>
      </c>
      <c r="L527">
        <v>165.82386500000001</v>
      </c>
      <c r="M527">
        <v>-5.7149999999999999</v>
      </c>
      <c r="N527">
        <v>737.44584999999995</v>
      </c>
      <c r="O527">
        <v>41.186135</v>
      </c>
      <c r="P527">
        <v>144.76795999999999</v>
      </c>
      <c r="Q527">
        <v>23.142889</v>
      </c>
      <c r="R527">
        <v>8.5566390000000006</v>
      </c>
      <c r="S527">
        <v>162.78367499999999</v>
      </c>
      <c r="T527">
        <v>145.119485</v>
      </c>
      <c r="U527">
        <v>220.445706</v>
      </c>
      <c r="V527">
        <v>1191.4223969999998</v>
      </c>
    </row>
    <row r="528" spans="1:22" hidden="1" x14ac:dyDescent="0.2">
      <c r="A528">
        <v>45796</v>
      </c>
      <c r="B528" t="s">
        <v>346</v>
      </c>
      <c r="C528">
        <v>278.05212299999999</v>
      </c>
      <c r="D528">
        <v>49.701289000000003</v>
      </c>
      <c r="E528">
        <v>114.155399</v>
      </c>
      <c r="F528">
        <v>1.848379</v>
      </c>
      <c r="G528">
        <v>18.957891</v>
      </c>
      <c r="H528">
        <v>10.895574999999999</v>
      </c>
      <c r="I528">
        <v>82.493589999999998</v>
      </c>
      <c r="J528">
        <v>175.82586499999999</v>
      </c>
      <c r="K528">
        <v>175.82586499999999</v>
      </c>
      <c r="L528">
        <v>166.50886499999999</v>
      </c>
      <c r="M528">
        <v>-9.3170000000000002</v>
      </c>
      <c r="N528">
        <v>737.54440899999997</v>
      </c>
      <c r="O528">
        <v>41.170895000000002</v>
      </c>
      <c r="P528">
        <v>144.80636000000001</v>
      </c>
      <c r="Q528">
        <v>23.146595999999999</v>
      </c>
      <c r="R528">
        <v>8.5566390000000006</v>
      </c>
      <c r="S528">
        <v>162.79567499999999</v>
      </c>
      <c r="T528">
        <v>145.19078999999999</v>
      </c>
      <c r="U528">
        <v>220.43409299999999</v>
      </c>
      <c r="V528">
        <v>1191.4223969999998</v>
      </c>
    </row>
    <row r="529" spans="1:22" hidden="1" x14ac:dyDescent="0.2">
      <c r="A529">
        <v>45797</v>
      </c>
      <c r="B529" t="s">
        <v>346</v>
      </c>
      <c r="C529">
        <v>277.54727700000001</v>
      </c>
      <c r="D529">
        <v>49.850721999999998</v>
      </c>
      <c r="E529">
        <v>114.049053</v>
      </c>
      <c r="F529">
        <v>1.8448850000000001</v>
      </c>
      <c r="G529">
        <v>18.636251999999999</v>
      </c>
      <c r="H529">
        <v>10.875575</v>
      </c>
      <c r="I529">
        <v>82.290790000000001</v>
      </c>
      <c r="J529">
        <v>176.11586500000001</v>
      </c>
      <c r="K529">
        <v>176.11586500000001</v>
      </c>
      <c r="L529">
        <v>166.79886500000001</v>
      </c>
      <c r="M529">
        <v>-9.3170000000000002</v>
      </c>
      <c r="N529">
        <v>737.75925500000005</v>
      </c>
      <c r="O529">
        <v>41.177894999999999</v>
      </c>
      <c r="P529">
        <v>144.76086000000001</v>
      </c>
      <c r="Q529">
        <v>23.376396</v>
      </c>
      <c r="R529">
        <v>8.5566390000000006</v>
      </c>
      <c r="S529">
        <v>162.82467500000001</v>
      </c>
      <c r="T529">
        <v>145.177572</v>
      </c>
      <c r="U529">
        <v>220.441857</v>
      </c>
      <c r="V529">
        <v>1191.422397</v>
      </c>
    </row>
    <row r="530" spans="1:22" hidden="1" x14ac:dyDescent="0.2">
      <c r="A530">
        <v>45798</v>
      </c>
      <c r="B530" t="s">
        <v>346</v>
      </c>
      <c r="C530">
        <v>277.68450800000005</v>
      </c>
      <c r="D530">
        <v>49.828468000000001</v>
      </c>
      <c r="E530">
        <v>114.909609</v>
      </c>
      <c r="F530">
        <v>1.926609</v>
      </c>
      <c r="G530">
        <v>18.874575</v>
      </c>
      <c r="H530">
        <v>9.9255750000000003</v>
      </c>
      <c r="I530">
        <v>82.219672000000003</v>
      </c>
      <c r="J530">
        <v>176.20586499999999</v>
      </c>
      <c r="K530">
        <v>176.20586499999999</v>
      </c>
      <c r="L530">
        <v>166.903865</v>
      </c>
      <c r="M530">
        <v>-9.3019999999999996</v>
      </c>
      <c r="N530">
        <v>737.53202400000009</v>
      </c>
      <c r="O530">
        <v>41.148895000000003</v>
      </c>
      <c r="P530">
        <v>144.74206000000001</v>
      </c>
      <c r="Q530">
        <v>23.186195999999999</v>
      </c>
      <c r="R530">
        <v>8.5566390000000006</v>
      </c>
      <c r="S530">
        <v>162.819875</v>
      </c>
      <c r="T530">
        <v>145.16924399999999</v>
      </c>
      <c r="U530">
        <v>220.465754</v>
      </c>
      <c r="V530">
        <v>1191.4223970000003</v>
      </c>
    </row>
    <row r="531" spans="1:22" hidden="1" x14ac:dyDescent="0.2">
      <c r="A531">
        <v>45799</v>
      </c>
      <c r="B531" t="s">
        <v>346</v>
      </c>
      <c r="C531">
        <v>275.93435099999999</v>
      </c>
      <c r="D531">
        <v>49.749706000000003</v>
      </c>
      <c r="E531">
        <v>113.661574</v>
      </c>
      <c r="F531">
        <v>1.9138949999999999</v>
      </c>
      <c r="G531">
        <v>18.668565000000001</v>
      </c>
      <c r="H531">
        <v>9.4005749999999999</v>
      </c>
      <c r="I531">
        <v>82.540036000000001</v>
      </c>
      <c r="J531">
        <v>177.55586500000001</v>
      </c>
      <c r="K531">
        <v>177.55586500000001</v>
      </c>
      <c r="L531">
        <v>167.053865</v>
      </c>
      <c r="M531">
        <v>-10.502000000000001</v>
      </c>
      <c r="N531">
        <v>737.93218100000001</v>
      </c>
      <c r="O531">
        <v>41.241895</v>
      </c>
      <c r="P531">
        <v>145.02506</v>
      </c>
      <c r="Q531">
        <v>23.140877</v>
      </c>
      <c r="R531">
        <v>8.5566390000000006</v>
      </c>
      <c r="S531">
        <v>162.823375</v>
      </c>
      <c r="T531">
        <v>145.222084</v>
      </c>
      <c r="U531">
        <v>220.47889000000001</v>
      </c>
      <c r="V531">
        <v>1191.422397</v>
      </c>
    </row>
    <row r="532" spans="1:22" hidden="1" x14ac:dyDescent="0.2">
      <c r="A532">
        <v>45800</v>
      </c>
      <c r="B532" t="s">
        <v>346</v>
      </c>
      <c r="C532">
        <v>277.551197</v>
      </c>
      <c r="D532">
        <v>49.864629000000001</v>
      </c>
      <c r="E532">
        <v>115.484065</v>
      </c>
      <c r="F532">
        <v>1.9115</v>
      </c>
      <c r="G532">
        <v>18.568292</v>
      </c>
      <c r="H532">
        <v>9.3205749999999998</v>
      </c>
      <c r="I532">
        <v>82.402135999999999</v>
      </c>
      <c r="J532">
        <v>175.60586499999999</v>
      </c>
      <c r="K532">
        <v>175.60586499999999</v>
      </c>
      <c r="L532">
        <v>167.053865</v>
      </c>
      <c r="M532">
        <v>-8.5519999999999996</v>
      </c>
      <c r="N532">
        <v>738.26533500000005</v>
      </c>
      <c r="O532">
        <v>41.406595000000003</v>
      </c>
      <c r="P532">
        <v>145.01906</v>
      </c>
      <c r="Q532">
        <v>23.246303000000001</v>
      </c>
      <c r="R532">
        <v>8.5566390000000006</v>
      </c>
      <c r="S532">
        <v>162.830375</v>
      </c>
      <c r="T532">
        <v>145.22308699999999</v>
      </c>
      <c r="U532">
        <v>220.53991500000001</v>
      </c>
      <c r="V532">
        <v>1191.422397</v>
      </c>
    </row>
    <row r="533" spans="1:22" hidden="1" x14ac:dyDescent="0.2">
      <c r="A533">
        <v>45803</v>
      </c>
      <c r="B533" t="s">
        <v>346</v>
      </c>
      <c r="C533">
        <v>278.06015500000001</v>
      </c>
      <c r="D533">
        <v>50.169587999999997</v>
      </c>
      <c r="E533">
        <v>116.050239</v>
      </c>
      <c r="F533">
        <v>1.9183920000000001</v>
      </c>
      <c r="G533">
        <v>18.787875</v>
      </c>
      <c r="H533">
        <v>9.1205750000000005</v>
      </c>
      <c r="I533">
        <v>82.013486</v>
      </c>
      <c r="J533">
        <v>174.940865</v>
      </c>
      <c r="K533">
        <v>174.940865</v>
      </c>
      <c r="L533">
        <v>167.053865</v>
      </c>
      <c r="M533">
        <v>-7.8869999999999996</v>
      </c>
      <c r="N533">
        <v>738.42137700000001</v>
      </c>
      <c r="O533">
        <v>41.475594999999998</v>
      </c>
      <c r="P533">
        <v>145.05158599999999</v>
      </c>
      <c r="Q533">
        <v>23.247302999999999</v>
      </c>
      <c r="R533">
        <v>8.5566390000000006</v>
      </c>
      <c r="S533">
        <v>162.830375</v>
      </c>
      <c r="T533">
        <v>145.27551099999999</v>
      </c>
      <c r="U533">
        <v>220.54100700000001</v>
      </c>
      <c r="V533">
        <v>1191.422397</v>
      </c>
    </row>
    <row r="534" spans="1:22" hidden="1" x14ac:dyDescent="0.2">
      <c r="A534">
        <v>45804</v>
      </c>
      <c r="B534" t="s">
        <v>346</v>
      </c>
      <c r="C534">
        <v>279.56506300000001</v>
      </c>
      <c r="D534">
        <v>50.479174</v>
      </c>
      <c r="E534">
        <v>116.512957</v>
      </c>
      <c r="F534">
        <v>2.0129589999999999</v>
      </c>
      <c r="G534">
        <v>19.296261999999999</v>
      </c>
      <c r="H534">
        <v>9.1805749999999993</v>
      </c>
      <c r="I534">
        <v>82.083135999999996</v>
      </c>
      <c r="J534">
        <v>174.49086500000001</v>
      </c>
      <c r="K534">
        <v>174.49086500000001</v>
      </c>
      <c r="L534">
        <v>167.053865</v>
      </c>
      <c r="M534">
        <v>-7.4370000000000003</v>
      </c>
      <c r="N534">
        <v>737.36646900000005</v>
      </c>
      <c r="O534">
        <v>40.875095000000002</v>
      </c>
      <c r="P534">
        <v>145.07238599999999</v>
      </c>
      <c r="Q534">
        <v>22.800674000000001</v>
      </c>
      <c r="R534">
        <v>8.5566399999999998</v>
      </c>
      <c r="S534">
        <v>162.83837500000001</v>
      </c>
      <c r="T534">
        <v>145.28515899999999</v>
      </c>
      <c r="U534">
        <v>220.49477999999999</v>
      </c>
      <c r="V534">
        <v>1191.422397</v>
      </c>
    </row>
    <row r="535" spans="1:22" hidden="1" x14ac:dyDescent="0.2">
      <c r="A535">
        <v>45805</v>
      </c>
      <c r="B535" t="s">
        <v>346</v>
      </c>
      <c r="C535">
        <v>279.10681599999998</v>
      </c>
      <c r="D535">
        <v>50.527127999999998</v>
      </c>
      <c r="E535">
        <v>115.52225900000001</v>
      </c>
      <c r="F535">
        <v>1.8775329999999999</v>
      </c>
      <c r="G535">
        <v>18.942834999999999</v>
      </c>
      <c r="H535">
        <v>9.980575</v>
      </c>
      <c r="I535">
        <v>82.256485999999995</v>
      </c>
      <c r="J535">
        <v>174.565865</v>
      </c>
      <c r="K535">
        <v>174.565865</v>
      </c>
      <c r="L535">
        <v>167.053865</v>
      </c>
      <c r="M535">
        <v>-7.5119999999999996</v>
      </c>
      <c r="N535">
        <v>737.74971599999992</v>
      </c>
      <c r="O535">
        <v>40.894984999999998</v>
      </c>
      <c r="P535">
        <v>145.129886</v>
      </c>
      <c r="Q535">
        <v>23.056467999999999</v>
      </c>
      <c r="R535">
        <v>8.5566390000000006</v>
      </c>
      <c r="S535">
        <v>162.86337499999999</v>
      </c>
      <c r="T535">
        <v>145.285719</v>
      </c>
      <c r="U535">
        <v>220.519283</v>
      </c>
      <c r="V535">
        <v>1191.4223969999998</v>
      </c>
    </row>
    <row r="536" spans="1:22" hidden="1" x14ac:dyDescent="0.2">
      <c r="A536">
        <v>45810</v>
      </c>
      <c r="B536" t="s">
        <v>346</v>
      </c>
      <c r="C536">
        <v>284.21547599999997</v>
      </c>
      <c r="D536">
        <v>50.362963999999998</v>
      </c>
      <c r="E536">
        <v>119.69057599999999</v>
      </c>
      <c r="F536">
        <v>1.8552690000000001</v>
      </c>
      <c r="G536">
        <v>19.00123</v>
      </c>
      <c r="H536">
        <v>10.495575000000001</v>
      </c>
      <c r="I536">
        <v>82.809861999999995</v>
      </c>
      <c r="J536">
        <v>169.91503800000001</v>
      </c>
      <c r="K536">
        <v>169.91503800000001</v>
      </c>
      <c r="L536">
        <v>163.24803800000001</v>
      </c>
      <c r="M536">
        <v>-6.6669999999999998</v>
      </c>
      <c r="N536">
        <v>739.5418830000001</v>
      </c>
      <c r="O536">
        <v>40.954701</v>
      </c>
      <c r="P536">
        <v>145.17686900000001</v>
      </c>
      <c r="Q536">
        <v>23.758410000000001</v>
      </c>
      <c r="R536">
        <v>8.5566390000000006</v>
      </c>
      <c r="S536">
        <v>162.981763</v>
      </c>
      <c r="T536">
        <v>145.321866</v>
      </c>
      <c r="U536">
        <v>221.348274</v>
      </c>
      <c r="V536">
        <v>1193.672397</v>
      </c>
    </row>
    <row r="537" spans="1:22" hidden="1" x14ac:dyDescent="0.2">
      <c r="A537">
        <v>45811</v>
      </c>
      <c r="B537" t="s">
        <v>346</v>
      </c>
      <c r="C537">
        <v>283.24157600000001</v>
      </c>
      <c r="D537">
        <v>50.358787999999997</v>
      </c>
      <c r="E537">
        <v>119.277946</v>
      </c>
      <c r="F537">
        <v>1.9108449999999999</v>
      </c>
      <c r="G537">
        <v>19.063157</v>
      </c>
      <c r="H537">
        <v>9.9915749999999992</v>
      </c>
      <c r="I537">
        <v>82.639264999999995</v>
      </c>
      <c r="J537">
        <v>171.115038</v>
      </c>
      <c r="K537">
        <v>171.115038</v>
      </c>
      <c r="L537">
        <v>163.80803800000001</v>
      </c>
      <c r="M537">
        <v>-7.3070000000000004</v>
      </c>
      <c r="N537">
        <v>739.31578300000001</v>
      </c>
      <c r="O537">
        <v>40.932400999999999</v>
      </c>
      <c r="P537">
        <v>145.17686900000001</v>
      </c>
      <c r="Q537">
        <v>23.711510000000001</v>
      </c>
      <c r="R537">
        <v>8.5566390000000006</v>
      </c>
      <c r="S537">
        <v>162.93176299999999</v>
      </c>
      <c r="T537">
        <v>145.401858</v>
      </c>
      <c r="U537">
        <v>221.161382</v>
      </c>
      <c r="V537">
        <v>1193.672397</v>
      </c>
    </row>
    <row r="538" spans="1:22" hidden="1" x14ac:dyDescent="0.2">
      <c r="A538">
        <v>45812</v>
      </c>
      <c r="B538" t="s">
        <v>346</v>
      </c>
      <c r="C538">
        <v>283.12440500000002</v>
      </c>
      <c r="D538">
        <v>50.281002999999998</v>
      </c>
      <c r="E538">
        <v>119.435576</v>
      </c>
      <c r="F538">
        <v>1.905575</v>
      </c>
      <c r="G538">
        <v>19.291692000000001</v>
      </c>
      <c r="H538">
        <v>9.9716050000000003</v>
      </c>
      <c r="I538">
        <v>82.238954000000007</v>
      </c>
      <c r="J538">
        <v>171.31503799999999</v>
      </c>
      <c r="K538">
        <v>171.31503799999999</v>
      </c>
      <c r="L538">
        <v>164.30803800000001</v>
      </c>
      <c r="M538">
        <v>-7.0069999999999997</v>
      </c>
      <c r="N538">
        <v>739.23295399999995</v>
      </c>
      <c r="O538">
        <v>41.228400999999998</v>
      </c>
      <c r="P538">
        <v>145.17686900000001</v>
      </c>
      <c r="Q538">
        <v>23.332664999999999</v>
      </c>
      <c r="R538">
        <v>8.5566390000000006</v>
      </c>
      <c r="S538">
        <v>162.92976300000001</v>
      </c>
      <c r="T538">
        <v>145.400803</v>
      </c>
      <c r="U538">
        <v>221.16445300000001</v>
      </c>
      <c r="V538">
        <v>1193.6723969999998</v>
      </c>
    </row>
    <row r="539" spans="1:22" hidden="1" x14ac:dyDescent="0.2">
      <c r="A539">
        <v>45813</v>
      </c>
      <c r="B539" t="s">
        <v>346</v>
      </c>
      <c r="C539">
        <v>282.87079699999998</v>
      </c>
      <c r="D539">
        <v>50.995415000000001</v>
      </c>
      <c r="E539">
        <v>119.17610000000001</v>
      </c>
      <c r="F539">
        <v>1.558403</v>
      </c>
      <c r="G539">
        <v>18.801069999999999</v>
      </c>
      <c r="H539">
        <v>10.051605</v>
      </c>
      <c r="I539">
        <v>82.288203999999993</v>
      </c>
      <c r="J539">
        <v>171.56503799999999</v>
      </c>
      <c r="K539">
        <v>171.56503799999999</v>
      </c>
      <c r="L539">
        <v>164.30803800000001</v>
      </c>
      <c r="M539">
        <v>-7.2569999999999997</v>
      </c>
      <c r="N539">
        <v>739.23656200000005</v>
      </c>
      <c r="O539">
        <v>41.504401000000001</v>
      </c>
      <c r="P539">
        <v>145.17536899999999</v>
      </c>
      <c r="Q539">
        <v>23.088035000000001</v>
      </c>
      <c r="R539">
        <v>8.5566390000000006</v>
      </c>
      <c r="S539">
        <v>162.93076300000001</v>
      </c>
      <c r="T539">
        <v>145.43446299999999</v>
      </c>
      <c r="U539">
        <v>221.103531</v>
      </c>
      <c r="V539">
        <v>1193.672397</v>
      </c>
    </row>
    <row r="540" spans="1:22" hidden="1" x14ac:dyDescent="0.2">
      <c r="A540">
        <v>45818</v>
      </c>
      <c r="B540" t="s">
        <v>346</v>
      </c>
      <c r="C540">
        <v>281.86438399999997</v>
      </c>
      <c r="D540">
        <v>51.073045999999998</v>
      </c>
      <c r="E540">
        <v>117.624689</v>
      </c>
      <c r="F540">
        <v>1.7093370000000001</v>
      </c>
      <c r="G540">
        <v>19.145102999999999</v>
      </c>
      <c r="H540">
        <v>10.301605</v>
      </c>
      <c r="I540">
        <v>82.010604000000001</v>
      </c>
      <c r="J540">
        <v>169.525237</v>
      </c>
      <c r="K540">
        <v>169.525237</v>
      </c>
      <c r="L540">
        <v>161.32323700000001</v>
      </c>
      <c r="M540">
        <v>-8.202</v>
      </c>
      <c r="N540">
        <v>738.68277599999988</v>
      </c>
      <c r="O540">
        <v>41.585400999999997</v>
      </c>
      <c r="P540">
        <v>145.25511599999999</v>
      </c>
      <c r="Q540">
        <v>22.594814</v>
      </c>
      <c r="R540">
        <v>8.3628319999999992</v>
      </c>
      <c r="S540">
        <v>162.87576300000001</v>
      </c>
      <c r="T540">
        <v>145.454825</v>
      </c>
      <c r="U540">
        <v>220.91685699999999</v>
      </c>
      <c r="V540">
        <v>1190.0723969999999</v>
      </c>
    </row>
    <row r="541" spans="1:22" hidden="1" x14ac:dyDescent="0.2">
      <c r="A541">
        <v>45819</v>
      </c>
      <c r="B541" t="s">
        <v>346</v>
      </c>
      <c r="C541">
        <v>283.64734899999996</v>
      </c>
      <c r="D541">
        <v>51.515957999999998</v>
      </c>
      <c r="E541">
        <v>118.972505</v>
      </c>
      <c r="F541">
        <v>2.030519</v>
      </c>
      <c r="G541">
        <v>18.761773000000002</v>
      </c>
      <c r="H541">
        <v>10.396604999999999</v>
      </c>
      <c r="I541">
        <v>81.969988999999998</v>
      </c>
      <c r="J541">
        <v>167.26023699999999</v>
      </c>
      <c r="K541">
        <v>167.26023699999999</v>
      </c>
      <c r="L541">
        <v>161.82323700000001</v>
      </c>
      <c r="M541">
        <v>-5.4370000000000003</v>
      </c>
      <c r="N541">
        <v>739.1648110000001</v>
      </c>
      <c r="O541">
        <v>42.101801000000002</v>
      </c>
      <c r="P541">
        <v>145.24971600000001</v>
      </c>
      <c r="Q541">
        <v>22.560873999999998</v>
      </c>
      <c r="R541">
        <v>8.1628319999999999</v>
      </c>
      <c r="S541">
        <v>162.85696300000001</v>
      </c>
      <c r="T541">
        <v>145.478812</v>
      </c>
      <c r="U541">
        <v>220.91664499999999</v>
      </c>
      <c r="V541">
        <v>1190.0723969999999</v>
      </c>
    </row>
    <row r="542" spans="1:22" hidden="1" x14ac:dyDescent="0.2">
      <c r="A542">
        <v>45820</v>
      </c>
      <c r="B542" t="s">
        <v>346</v>
      </c>
      <c r="C542">
        <v>291.55757299999999</v>
      </c>
      <c r="D542">
        <v>52.889550999999997</v>
      </c>
      <c r="E542">
        <v>121.832837</v>
      </c>
      <c r="F542">
        <v>4.2431169999999998</v>
      </c>
      <c r="G542">
        <v>19.362141999999999</v>
      </c>
      <c r="H542">
        <v>10.401560999999999</v>
      </c>
      <c r="I542">
        <v>82.828365000000005</v>
      </c>
      <c r="J542">
        <v>168.42941400000001</v>
      </c>
      <c r="K542">
        <v>168.42941400000001</v>
      </c>
      <c r="L542">
        <v>163.142414</v>
      </c>
      <c r="M542">
        <v>-5.2869999999999999</v>
      </c>
      <c r="N542">
        <v>740.08541000000014</v>
      </c>
      <c r="O542">
        <v>42.121428999999999</v>
      </c>
      <c r="P542">
        <v>145.28412700000001</v>
      </c>
      <c r="Q542">
        <v>22.718874</v>
      </c>
      <c r="R542">
        <v>8.1628319999999999</v>
      </c>
      <c r="S542">
        <v>162.93556100000001</v>
      </c>
      <c r="T542">
        <v>145.54583400000001</v>
      </c>
      <c r="U542">
        <v>221.47958499999999</v>
      </c>
      <c r="V542">
        <v>1200.0723970000001</v>
      </c>
    </row>
    <row r="543" spans="1:22" hidden="1" x14ac:dyDescent="0.2">
      <c r="A543">
        <v>45821</v>
      </c>
      <c r="B543" t="s">
        <v>346</v>
      </c>
      <c r="C543">
        <v>292.65056500000003</v>
      </c>
      <c r="D543">
        <v>53.490983999999997</v>
      </c>
      <c r="E543">
        <v>123.095868</v>
      </c>
      <c r="F543">
        <v>3.5556800000000002</v>
      </c>
      <c r="G543">
        <v>19.273191000000001</v>
      </c>
      <c r="H543">
        <v>10.998926000000001</v>
      </c>
      <c r="I543">
        <v>82.235916000000003</v>
      </c>
      <c r="J543">
        <v>167.059414</v>
      </c>
      <c r="K543">
        <v>167.059414</v>
      </c>
      <c r="L543">
        <v>163.57241400000001</v>
      </c>
      <c r="M543">
        <v>-3.4870000000000001</v>
      </c>
      <c r="N543">
        <v>740.36241799999993</v>
      </c>
      <c r="O543">
        <v>42.090429</v>
      </c>
      <c r="P543">
        <v>145.33953299999999</v>
      </c>
      <c r="Q543">
        <v>23.138724</v>
      </c>
      <c r="R543">
        <v>8.1628319999999999</v>
      </c>
      <c r="S543">
        <v>162.93556100000001</v>
      </c>
      <c r="T543">
        <v>145.55257599999999</v>
      </c>
      <c r="U543">
        <v>221.30559500000001</v>
      </c>
      <c r="V543">
        <v>1200.0723969999999</v>
      </c>
    </row>
    <row r="544" spans="1:22" hidden="1" x14ac:dyDescent="0.2">
      <c r="A544">
        <v>45824</v>
      </c>
      <c r="B544" t="s">
        <v>346</v>
      </c>
      <c r="C544">
        <v>289.39575200000002</v>
      </c>
      <c r="D544">
        <v>53.301561</v>
      </c>
      <c r="E544">
        <v>119.521036</v>
      </c>
      <c r="F544">
        <v>3.588238</v>
      </c>
      <c r="G544">
        <v>19.684298999999999</v>
      </c>
      <c r="H544">
        <v>11.198926</v>
      </c>
      <c r="I544">
        <v>82.101692</v>
      </c>
      <c r="J544">
        <v>170.31941399999999</v>
      </c>
      <c r="K544">
        <v>170.31941399999999</v>
      </c>
      <c r="L544">
        <v>164.98241400000001</v>
      </c>
      <c r="M544">
        <v>-5.3369999999999997</v>
      </c>
      <c r="N544">
        <v>740.35723099999996</v>
      </c>
      <c r="O544">
        <v>42.054428999999999</v>
      </c>
      <c r="P544">
        <v>145.33334300000001</v>
      </c>
      <c r="Q544">
        <v>22.921023999999999</v>
      </c>
      <c r="R544">
        <v>8.1628319999999999</v>
      </c>
      <c r="S544">
        <v>162.87503000000001</v>
      </c>
      <c r="T544">
        <v>145.65853899999999</v>
      </c>
      <c r="U544">
        <v>221.51486600000001</v>
      </c>
      <c r="V544">
        <v>1200.0723969999999</v>
      </c>
    </row>
    <row r="545" spans="1:22" hidden="1" x14ac:dyDescent="0.2">
      <c r="A545">
        <v>45825</v>
      </c>
      <c r="B545" t="s">
        <v>346</v>
      </c>
      <c r="C545">
        <v>290.07016399999998</v>
      </c>
      <c r="D545">
        <v>53.359141999999999</v>
      </c>
      <c r="E545">
        <v>120.692555</v>
      </c>
      <c r="F545">
        <v>3.5907450000000001</v>
      </c>
      <c r="G545">
        <v>19.377454</v>
      </c>
      <c r="H545">
        <v>11.248926000000001</v>
      </c>
      <c r="I545">
        <v>81.801342000000005</v>
      </c>
      <c r="J545">
        <v>169.63241400000001</v>
      </c>
      <c r="K545">
        <v>169.63241400000001</v>
      </c>
      <c r="L545">
        <v>165.28241399999999</v>
      </c>
      <c r="M545">
        <v>-4.3499999999999996</v>
      </c>
      <c r="N545">
        <v>740.36981900000001</v>
      </c>
      <c r="O545">
        <v>42.030279</v>
      </c>
      <c r="P545">
        <v>145.383343</v>
      </c>
      <c r="Q545">
        <v>22.885712999999999</v>
      </c>
      <c r="R545">
        <v>8.1628319999999999</v>
      </c>
      <c r="S545">
        <v>162.82832999999999</v>
      </c>
      <c r="T545">
        <v>145.75277700000001</v>
      </c>
      <c r="U545">
        <v>221.48937699999999</v>
      </c>
      <c r="V545">
        <v>1200.0723969999999</v>
      </c>
    </row>
    <row r="546" spans="1:22" hidden="1" x14ac:dyDescent="0.2">
      <c r="A546">
        <v>45826</v>
      </c>
      <c r="B546" t="s">
        <v>346</v>
      </c>
      <c r="C546">
        <v>289.67457300000001</v>
      </c>
      <c r="D546">
        <v>53.552222999999998</v>
      </c>
      <c r="E546">
        <v>120.005151</v>
      </c>
      <c r="F546">
        <v>3.5604550000000001</v>
      </c>
      <c r="G546">
        <v>19.869456</v>
      </c>
      <c r="H546">
        <v>11.453946</v>
      </c>
      <c r="I546">
        <v>81.233341999999993</v>
      </c>
      <c r="J546">
        <v>170.18241399999999</v>
      </c>
      <c r="K546">
        <v>170.18241399999999</v>
      </c>
      <c r="L546">
        <v>166.13241400000001</v>
      </c>
      <c r="M546">
        <v>-4.05</v>
      </c>
      <c r="N546">
        <v>740.21541000000002</v>
      </c>
      <c r="O546">
        <v>41.952303000000001</v>
      </c>
      <c r="P546">
        <v>145.70484300000001</v>
      </c>
      <c r="Q546">
        <v>21.831137999999999</v>
      </c>
      <c r="R546">
        <v>8.1628319999999999</v>
      </c>
      <c r="S546">
        <v>162.84733</v>
      </c>
      <c r="T546">
        <v>146.08655999999999</v>
      </c>
      <c r="U546">
        <v>221.79323600000001</v>
      </c>
      <c r="V546">
        <v>1200.0723969999999</v>
      </c>
    </row>
    <row r="547" spans="1:22" hidden="1" x14ac:dyDescent="0.2">
      <c r="A547">
        <v>45827</v>
      </c>
      <c r="B547" t="s">
        <v>346</v>
      </c>
      <c r="C547">
        <v>286.08644700000002</v>
      </c>
      <c r="D547">
        <v>53.259166</v>
      </c>
      <c r="E547">
        <v>119.079221</v>
      </c>
      <c r="F547">
        <v>3.5379930000000002</v>
      </c>
      <c r="G547">
        <v>18.560379000000001</v>
      </c>
      <c r="H547">
        <v>10.453946</v>
      </c>
      <c r="I547">
        <v>81.195741999999996</v>
      </c>
      <c r="J547">
        <v>172.68241399999999</v>
      </c>
      <c r="K547">
        <v>172.68241399999999</v>
      </c>
      <c r="L547">
        <v>167.13241400000001</v>
      </c>
      <c r="M547">
        <v>-5.55</v>
      </c>
      <c r="N547">
        <v>741.30353599999989</v>
      </c>
      <c r="O547">
        <v>41.921802999999997</v>
      </c>
      <c r="P547">
        <v>145.80784299999999</v>
      </c>
      <c r="Q547">
        <v>22.019817</v>
      </c>
      <c r="R547">
        <v>8.1628319999999999</v>
      </c>
      <c r="S547">
        <v>162.86733000000001</v>
      </c>
      <c r="T547">
        <v>146.43324999999999</v>
      </c>
      <c r="U547">
        <v>222.25349299999999</v>
      </c>
      <c r="V547">
        <v>1200.0723969999999</v>
      </c>
    </row>
    <row r="548" spans="1:22" hidden="1" x14ac:dyDescent="0.2">
      <c r="A548">
        <v>45828</v>
      </c>
      <c r="B548" t="s">
        <v>346</v>
      </c>
      <c r="C548">
        <v>283.70921599999997</v>
      </c>
      <c r="D548">
        <v>53.220542999999999</v>
      </c>
      <c r="E548">
        <v>119.203323</v>
      </c>
      <c r="F548">
        <v>3.53667</v>
      </c>
      <c r="G548">
        <v>17.515757000000001</v>
      </c>
      <c r="H548">
        <v>8.6524459999999994</v>
      </c>
      <c r="I548">
        <v>81.580477000000002</v>
      </c>
      <c r="J548">
        <v>175.28241399999999</v>
      </c>
      <c r="K548">
        <v>175.28241399999999</v>
      </c>
      <c r="L548">
        <v>167.43241399999999</v>
      </c>
      <c r="M548">
        <v>-7.85</v>
      </c>
      <c r="N548">
        <v>741.08076700000004</v>
      </c>
      <c r="O548">
        <v>41.952703</v>
      </c>
      <c r="P548">
        <v>145.843243</v>
      </c>
      <c r="Q548">
        <v>21.550597</v>
      </c>
      <c r="R548">
        <v>8.1628319999999999</v>
      </c>
      <c r="S548">
        <v>162.88403</v>
      </c>
      <c r="T548">
        <v>146.67281700000001</v>
      </c>
      <c r="U548">
        <v>222.17737700000001</v>
      </c>
      <c r="V548">
        <v>1200.0723969999999</v>
      </c>
    </row>
    <row r="549" spans="1:22" hidden="1" x14ac:dyDescent="0.2">
      <c r="A549">
        <v>45831</v>
      </c>
      <c r="B549" t="s">
        <v>346</v>
      </c>
      <c r="C549">
        <v>283.183649</v>
      </c>
      <c r="D549">
        <v>52.734870999999998</v>
      </c>
      <c r="E549">
        <v>119.49548799999999</v>
      </c>
      <c r="F549">
        <v>3.5333999999999999</v>
      </c>
      <c r="G549">
        <v>17.188817</v>
      </c>
      <c r="H549">
        <v>8.6824460000000006</v>
      </c>
      <c r="I549">
        <v>81.548626999999996</v>
      </c>
      <c r="J549">
        <v>175.27441400000001</v>
      </c>
      <c r="K549">
        <v>175.27441400000001</v>
      </c>
      <c r="L549">
        <v>167.68241399999999</v>
      </c>
      <c r="M549">
        <v>-7.5919999999999996</v>
      </c>
      <c r="N549">
        <v>741.61433399999999</v>
      </c>
      <c r="O549">
        <v>41.969054</v>
      </c>
      <c r="P549">
        <v>145.85924299999999</v>
      </c>
      <c r="Q549">
        <v>21.913446</v>
      </c>
      <c r="R549">
        <v>8.1628319999999999</v>
      </c>
      <c r="S549">
        <v>162.90002999999999</v>
      </c>
      <c r="T549">
        <v>146.76872399999999</v>
      </c>
      <c r="U549">
        <v>222.20383699999999</v>
      </c>
      <c r="V549">
        <v>1200.0723969999999</v>
      </c>
    </row>
    <row r="550" spans="1:22" hidden="1" x14ac:dyDescent="0.2">
      <c r="A550">
        <v>45832</v>
      </c>
      <c r="B550" t="s">
        <v>346</v>
      </c>
      <c r="C550">
        <v>283.82763699999998</v>
      </c>
      <c r="D550">
        <v>52.627929000000002</v>
      </c>
      <c r="E550">
        <v>119.72627</v>
      </c>
      <c r="F550">
        <v>3.534068</v>
      </c>
      <c r="G550">
        <v>17.628347000000002</v>
      </c>
      <c r="H550">
        <v>8.6824460000000006</v>
      </c>
      <c r="I550">
        <v>81.628577000000007</v>
      </c>
      <c r="J550">
        <v>174.874414</v>
      </c>
      <c r="K550">
        <v>174.874414</v>
      </c>
      <c r="L550">
        <v>167.68241399999999</v>
      </c>
      <c r="M550">
        <v>-7.1920000000000002</v>
      </c>
      <c r="N550">
        <v>741.37034599999993</v>
      </c>
      <c r="O550">
        <v>41.948053999999999</v>
      </c>
      <c r="P550">
        <v>145.85924299999999</v>
      </c>
      <c r="Q550">
        <v>21.443946</v>
      </c>
      <c r="R550">
        <v>8.1628319999999999</v>
      </c>
      <c r="S550">
        <v>162.90303</v>
      </c>
      <c r="T550">
        <v>146.875822</v>
      </c>
      <c r="U550">
        <v>222.34025099999999</v>
      </c>
      <c r="V550">
        <v>1200.0723969999999</v>
      </c>
    </row>
    <row r="551" spans="1:22" hidden="1" x14ac:dyDescent="0.2">
      <c r="A551">
        <v>45833</v>
      </c>
      <c r="B551" t="s">
        <v>346</v>
      </c>
      <c r="C551">
        <v>283.27301499999999</v>
      </c>
      <c r="D551">
        <v>52.781708000000002</v>
      </c>
      <c r="E551">
        <v>119.44028900000001</v>
      </c>
      <c r="F551">
        <v>3.667456</v>
      </c>
      <c r="G551">
        <v>17.065988999999998</v>
      </c>
      <c r="H551">
        <v>8.6824460000000006</v>
      </c>
      <c r="I551">
        <v>81.635126999999997</v>
      </c>
      <c r="J551">
        <v>175.32441399999999</v>
      </c>
      <c r="K551">
        <v>175.32441399999999</v>
      </c>
      <c r="L551">
        <v>167.68241399999999</v>
      </c>
      <c r="M551">
        <v>-7.6420000000000003</v>
      </c>
      <c r="N551">
        <v>769.31838500000003</v>
      </c>
      <c r="O551">
        <v>41.822553999999997</v>
      </c>
      <c r="P551">
        <v>145.68584300000001</v>
      </c>
      <c r="Q551">
        <v>21.759573</v>
      </c>
      <c r="R551">
        <v>8.1628319999999999</v>
      </c>
      <c r="S551">
        <v>162.88902999999999</v>
      </c>
      <c r="T551">
        <v>174.75209000000001</v>
      </c>
      <c r="U551">
        <v>222.40929499999999</v>
      </c>
      <c r="V551">
        <v>1227.915814</v>
      </c>
    </row>
    <row r="552" spans="1:22" hidden="1" x14ac:dyDescent="0.2">
      <c r="A552">
        <v>45834</v>
      </c>
      <c r="B552" t="s">
        <v>346</v>
      </c>
      <c r="C552">
        <v>289.587806</v>
      </c>
      <c r="D552">
        <v>54.432043</v>
      </c>
      <c r="E552">
        <v>122.831699</v>
      </c>
      <c r="F552">
        <v>3.7145589999999999</v>
      </c>
      <c r="G552">
        <v>17.371637</v>
      </c>
      <c r="H552">
        <v>8.6824460000000006</v>
      </c>
      <c r="I552">
        <v>82.555421999999993</v>
      </c>
      <c r="J552">
        <v>175.46108599999999</v>
      </c>
      <c r="K552">
        <v>175.46108599999999</v>
      </c>
      <c r="L552">
        <v>168.319086</v>
      </c>
      <c r="M552">
        <v>-7.1420000000000003</v>
      </c>
      <c r="N552">
        <v>774.86692200000005</v>
      </c>
      <c r="O552">
        <v>41.027394000000001</v>
      </c>
      <c r="P552">
        <v>146.09373099999999</v>
      </c>
      <c r="Q552">
        <v>24.13523</v>
      </c>
      <c r="R552">
        <v>8.2628319999999995</v>
      </c>
      <c r="S552">
        <v>165.77630400000001</v>
      </c>
      <c r="T552">
        <v>174.736279</v>
      </c>
      <c r="U552">
        <v>223.097984</v>
      </c>
      <c r="V552">
        <v>1239.915814</v>
      </c>
    </row>
    <row r="553" spans="1:22" hidden="1" x14ac:dyDescent="0.2">
      <c r="A553">
        <v>45838</v>
      </c>
      <c r="B553" t="s">
        <v>346</v>
      </c>
      <c r="C553">
        <v>292.74940600000002</v>
      </c>
      <c r="D553">
        <v>53.961131000000002</v>
      </c>
      <c r="E553">
        <v>124.04704599999999</v>
      </c>
      <c r="F553">
        <v>2.8316439999999998</v>
      </c>
      <c r="G553">
        <v>18.620374999999999</v>
      </c>
      <c r="H553">
        <v>10.682446000000001</v>
      </c>
      <c r="I553">
        <v>82.606763999999998</v>
      </c>
      <c r="J553">
        <v>173.106086</v>
      </c>
      <c r="K553">
        <v>173.106086</v>
      </c>
      <c r="L553">
        <v>168.319086</v>
      </c>
      <c r="M553">
        <v>-4.7869999999999999</v>
      </c>
      <c r="N553">
        <v>774.06032200000004</v>
      </c>
      <c r="O553">
        <v>40.733764000000001</v>
      </c>
      <c r="P553">
        <v>146.33073099999999</v>
      </c>
      <c r="Q553">
        <v>23.404450000000001</v>
      </c>
      <c r="R553">
        <v>7.5708320000000002</v>
      </c>
      <c r="S553">
        <v>165.76145700000001</v>
      </c>
      <c r="T553">
        <v>174.79625100000001</v>
      </c>
      <c r="U553">
        <v>223.033669</v>
      </c>
      <c r="V553">
        <v>1239.915814</v>
      </c>
    </row>
    <row r="554" spans="1:22" hidden="1" x14ac:dyDescent="0.2">
      <c r="A554">
        <v>45839</v>
      </c>
      <c r="B554" t="s">
        <v>346</v>
      </c>
      <c r="C554">
        <v>291.95504</v>
      </c>
      <c r="D554">
        <v>53.763944000000002</v>
      </c>
      <c r="E554">
        <v>124.13390800000001</v>
      </c>
      <c r="F554">
        <v>2.8542589999999999</v>
      </c>
      <c r="G554">
        <v>18.070426000000001</v>
      </c>
      <c r="H554">
        <v>10.682446000000001</v>
      </c>
      <c r="I554">
        <v>82.450057000000001</v>
      </c>
      <c r="J554">
        <v>173.21608599999999</v>
      </c>
      <c r="K554">
        <v>173.21608599999999</v>
      </c>
      <c r="L554">
        <v>168.729086</v>
      </c>
      <c r="M554">
        <v>-4.4870000000000001</v>
      </c>
      <c r="N554">
        <v>774.744688</v>
      </c>
      <c r="O554">
        <v>40.759464000000001</v>
      </c>
      <c r="P554">
        <v>146.25568799999999</v>
      </c>
      <c r="Q554">
        <v>24.053847000000001</v>
      </c>
      <c r="R554">
        <v>7.5708320000000002</v>
      </c>
      <c r="S554">
        <v>165.761957</v>
      </c>
      <c r="T554">
        <v>174.86611199999999</v>
      </c>
      <c r="U554">
        <v>223.04761999999999</v>
      </c>
      <c r="V554">
        <v>1239.915814</v>
      </c>
    </row>
    <row r="555" spans="1:22" hidden="1" x14ac:dyDescent="0.2">
      <c r="A555">
        <v>45840</v>
      </c>
      <c r="B555" t="s">
        <v>346</v>
      </c>
      <c r="C555">
        <v>290.83757700000001</v>
      </c>
      <c r="D555">
        <v>53.549675000000001</v>
      </c>
      <c r="E555">
        <v>123.96957999999999</v>
      </c>
      <c r="F555">
        <v>2.7661690000000001</v>
      </c>
      <c r="G555">
        <v>17.651755999999999</v>
      </c>
      <c r="H555">
        <v>10.682471</v>
      </c>
      <c r="I555">
        <v>82.217926000000006</v>
      </c>
      <c r="J555">
        <v>173.46608599999999</v>
      </c>
      <c r="K555">
        <v>173.46608599999999</v>
      </c>
      <c r="L555">
        <v>169.17908600000001</v>
      </c>
      <c r="M555">
        <v>-4.2869999999999999</v>
      </c>
      <c r="N555">
        <v>775.61215100000004</v>
      </c>
      <c r="O555">
        <v>41.047725999999997</v>
      </c>
      <c r="P555">
        <v>146.20418799999999</v>
      </c>
      <c r="Q555">
        <v>24.676563000000002</v>
      </c>
      <c r="R555">
        <v>7.5708320000000002</v>
      </c>
      <c r="S555">
        <v>165.744957</v>
      </c>
      <c r="T555">
        <v>174.88623200000001</v>
      </c>
      <c r="U555">
        <v>223.05248499999999</v>
      </c>
      <c r="V555">
        <v>1239.915814</v>
      </c>
    </row>
    <row r="556" spans="1:22" hidden="1" x14ac:dyDescent="0.2">
      <c r="A556">
        <v>45841</v>
      </c>
      <c r="B556" t="s">
        <v>346</v>
      </c>
      <c r="C556">
        <v>292.01782800000001</v>
      </c>
      <c r="D556">
        <v>53.236282000000003</v>
      </c>
      <c r="E556">
        <v>123.061532</v>
      </c>
      <c r="F556">
        <v>2.7656830000000001</v>
      </c>
      <c r="G556">
        <v>19.291084000000001</v>
      </c>
      <c r="H556">
        <v>11.682471</v>
      </c>
      <c r="I556">
        <v>81.980776000000006</v>
      </c>
      <c r="J556">
        <v>173.06608600000001</v>
      </c>
      <c r="K556">
        <v>173.06608600000001</v>
      </c>
      <c r="L556">
        <v>169.17908600000001</v>
      </c>
      <c r="M556">
        <v>-3.887</v>
      </c>
      <c r="N556">
        <v>774.83190000000013</v>
      </c>
      <c r="O556">
        <v>41.517726000000003</v>
      </c>
      <c r="P556">
        <v>146.18768800000001</v>
      </c>
      <c r="Q556">
        <v>23.420738</v>
      </c>
      <c r="R556">
        <v>7.5708320000000002</v>
      </c>
      <c r="S556">
        <v>165.75295700000001</v>
      </c>
      <c r="T556">
        <v>174.92341500000001</v>
      </c>
      <c r="U556">
        <v>223.02937600000001</v>
      </c>
      <c r="V556">
        <v>1239.9158140000002</v>
      </c>
    </row>
    <row r="557" spans="1:22" hidden="1" x14ac:dyDescent="0.2">
      <c r="A557">
        <v>45842</v>
      </c>
      <c r="B557" t="s">
        <v>346</v>
      </c>
      <c r="C557">
        <v>290.88028499999996</v>
      </c>
      <c r="D557">
        <v>53.284885000000003</v>
      </c>
      <c r="E557">
        <v>122.070261</v>
      </c>
      <c r="F557">
        <v>2.776284</v>
      </c>
      <c r="G557">
        <v>19.223786</v>
      </c>
      <c r="H557">
        <v>11.732471</v>
      </c>
      <c r="I557">
        <v>81.792597999999998</v>
      </c>
      <c r="J557">
        <v>173.91608600000001</v>
      </c>
      <c r="K557">
        <v>173.91608600000001</v>
      </c>
      <c r="L557">
        <v>169.82908599999999</v>
      </c>
      <c r="M557">
        <v>-4.0869999999999997</v>
      </c>
      <c r="N557">
        <v>775.11944300000005</v>
      </c>
      <c r="O557">
        <v>41.730725999999997</v>
      </c>
      <c r="P557">
        <v>146.20318800000001</v>
      </c>
      <c r="Q557">
        <v>23.457688000000001</v>
      </c>
      <c r="R557">
        <v>7.7208319999999997</v>
      </c>
      <c r="S557">
        <v>165.75918799999999</v>
      </c>
      <c r="T557">
        <v>174.91651200000001</v>
      </c>
      <c r="U557">
        <v>223.05214100000001</v>
      </c>
      <c r="V557">
        <v>1239.915814</v>
      </c>
    </row>
    <row r="558" spans="1:22" hidden="1" x14ac:dyDescent="0.2">
      <c r="A558">
        <v>45845</v>
      </c>
      <c r="B558" t="s">
        <v>346</v>
      </c>
      <c r="C558">
        <v>289.89462200000003</v>
      </c>
      <c r="D558">
        <v>53.296159000000003</v>
      </c>
      <c r="E558">
        <v>121.83402</v>
      </c>
      <c r="F558">
        <v>2.9121679999999999</v>
      </c>
      <c r="G558">
        <v>19.153749999999999</v>
      </c>
      <c r="H558">
        <v>11.742471</v>
      </c>
      <c r="I558">
        <v>80.956053999999995</v>
      </c>
      <c r="J558">
        <v>166.175535</v>
      </c>
      <c r="K558">
        <v>166.175535</v>
      </c>
      <c r="L558">
        <v>162.038535</v>
      </c>
      <c r="M558">
        <v>-4.1369999999999996</v>
      </c>
      <c r="N558">
        <v>774.94565699999998</v>
      </c>
      <c r="O558">
        <v>41.751319000000002</v>
      </c>
      <c r="P558">
        <v>145.93748299999999</v>
      </c>
      <c r="Q558">
        <v>23.595628000000001</v>
      </c>
      <c r="R558">
        <v>7.7208319999999997</v>
      </c>
      <c r="S558">
        <v>165.71796599999999</v>
      </c>
      <c r="T558">
        <v>174.937681</v>
      </c>
      <c r="U558">
        <v>223.00558000000001</v>
      </c>
      <c r="V558">
        <v>1231.0158139999999</v>
      </c>
    </row>
    <row r="559" spans="1:22" hidden="1" x14ac:dyDescent="0.2">
      <c r="A559">
        <v>45846</v>
      </c>
      <c r="B559" t="s">
        <v>346</v>
      </c>
      <c r="C559">
        <v>290.05464799999999</v>
      </c>
      <c r="D559">
        <v>53.170256000000002</v>
      </c>
      <c r="E559">
        <v>121.66190400000001</v>
      </c>
      <c r="F559">
        <v>2.809758</v>
      </c>
      <c r="G559">
        <v>19.888337</v>
      </c>
      <c r="H559">
        <v>11.742471</v>
      </c>
      <c r="I559">
        <v>80.781921999999994</v>
      </c>
      <c r="J559">
        <v>166.175535</v>
      </c>
      <c r="K559">
        <v>166.175535</v>
      </c>
      <c r="L559">
        <v>162.038535</v>
      </c>
      <c r="M559">
        <v>-4.1369999999999996</v>
      </c>
      <c r="N559">
        <v>774.78563100000008</v>
      </c>
      <c r="O559">
        <v>41.650697000000001</v>
      </c>
      <c r="P559">
        <v>145.93748299999999</v>
      </c>
      <c r="Q559">
        <v>23.488828000000002</v>
      </c>
      <c r="R559">
        <v>7.7208319999999997</v>
      </c>
      <c r="S559">
        <v>165.71796599999999</v>
      </c>
      <c r="T559">
        <v>174.99755500000001</v>
      </c>
      <c r="U559">
        <v>222.99310199999999</v>
      </c>
      <c r="V559">
        <v>1231.0158140000001</v>
      </c>
    </row>
    <row r="560" spans="1:22" hidden="1" x14ac:dyDescent="0.2">
      <c r="A560">
        <v>45847</v>
      </c>
      <c r="B560" t="s">
        <v>346</v>
      </c>
      <c r="C560">
        <v>289.94981899999999</v>
      </c>
      <c r="D560">
        <v>52.896805999999998</v>
      </c>
      <c r="E560">
        <v>121.896159</v>
      </c>
      <c r="F560">
        <v>2.8856329999999999</v>
      </c>
      <c r="G560">
        <v>19.475583</v>
      </c>
      <c r="H560">
        <v>11.742471</v>
      </c>
      <c r="I560">
        <v>81.053167000000002</v>
      </c>
      <c r="J560">
        <v>165.77553499999999</v>
      </c>
      <c r="K560">
        <v>165.77553499999999</v>
      </c>
      <c r="L560">
        <v>162.038535</v>
      </c>
      <c r="M560">
        <v>-3.7370000000000001</v>
      </c>
      <c r="N560">
        <v>775.29045999999994</v>
      </c>
      <c r="O560">
        <v>41.608696999999999</v>
      </c>
      <c r="P560">
        <v>145.86648299999999</v>
      </c>
      <c r="Q560">
        <v>24.018598000000001</v>
      </c>
      <c r="R560">
        <v>7.7208319999999997</v>
      </c>
      <c r="S560">
        <v>165.725966</v>
      </c>
      <c r="T560">
        <v>175.02559600000001</v>
      </c>
      <c r="U560">
        <v>223.04512</v>
      </c>
      <c r="V560">
        <v>1231.0158139999999</v>
      </c>
    </row>
    <row r="561" spans="1:22" hidden="1" x14ac:dyDescent="0.2">
      <c r="A561">
        <v>45848</v>
      </c>
      <c r="B561" t="s">
        <v>346</v>
      </c>
      <c r="C561">
        <v>297.85213600000003</v>
      </c>
      <c r="D561">
        <v>54.739497</v>
      </c>
      <c r="E561">
        <v>125.63091900000001</v>
      </c>
      <c r="F561">
        <v>3.0193469999999998</v>
      </c>
      <c r="G561">
        <v>19.71557</v>
      </c>
      <c r="H561">
        <v>11.766450000000001</v>
      </c>
      <c r="I561">
        <v>82.980352999999994</v>
      </c>
      <c r="J561">
        <v>166.97153299999999</v>
      </c>
      <c r="K561">
        <v>166.97153299999999</v>
      </c>
      <c r="L561">
        <v>163.43453299999999</v>
      </c>
      <c r="M561">
        <v>-3.5369999999999999</v>
      </c>
      <c r="N561">
        <v>778.19214499999998</v>
      </c>
      <c r="O561">
        <v>42.131039999999999</v>
      </c>
      <c r="P561">
        <v>146.339968</v>
      </c>
      <c r="Q561">
        <v>24.717886</v>
      </c>
      <c r="R561">
        <v>7.9386830000000002</v>
      </c>
      <c r="S561">
        <v>165.77671100000001</v>
      </c>
      <c r="T561">
        <v>175.01251600000001</v>
      </c>
      <c r="U561">
        <v>224.21402399999999</v>
      </c>
      <c r="V561">
        <v>1243.0158139999999</v>
      </c>
    </row>
    <row r="562" spans="1:22" hidden="1" x14ac:dyDescent="0.2">
      <c r="A562">
        <v>45849</v>
      </c>
      <c r="B562" t="s">
        <v>346</v>
      </c>
      <c r="C562">
        <v>296.340487</v>
      </c>
      <c r="D562">
        <v>54.161749999999998</v>
      </c>
      <c r="E562">
        <v>124.608391</v>
      </c>
      <c r="F562">
        <v>3.0222690000000001</v>
      </c>
      <c r="G562">
        <v>19.738076</v>
      </c>
      <c r="H562">
        <v>11.746449999999999</v>
      </c>
      <c r="I562">
        <v>83.063551000000004</v>
      </c>
      <c r="J562">
        <v>167.92153300000001</v>
      </c>
      <c r="K562">
        <v>167.92153300000001</v>
      </c>
      <c r="L562">
        <v>163.984533</v>
      </c>
      <c r="M562">
        <v>-3.9369999999999998</v>
      </c>
      <c r="N562">
        <v>778.75379399999997</v>
      </c>
      <c r="O562">
        <v>42.066507999999999</v>
      </c>
      <c r="P562">
        <v>146.321968</v>
      </c>
      <c r="Q562">
        <v>25.324386000000001</v>
      </c>
      <c r="R562">
        <v>7.9386830000000002</v>
      </c>
      <c r="S562">
        <v>165.77059299999999</v>
      </c>
      <c r="T562">
        <v>175.007338</v>
      </c>
      <c r="U562">
        <v>224.263001</v>
      </c>
      <c r="V562">
        <v>1243.0158139999999</v>
      </c>
    </row>
    <row r="563" spans="1:22" hidden="1" x14ac:dyDescent="0.2">
      <c r="A563">
        <v>45852</v>
      </c>
      <c r="B563" t="s">
        <v>346</v>
      </c>
      <c r="C563">
        <v>296.57022100000006</v>
      </c>
      <c r="D563">
        <v>53.921747000000003</v>
      </c>
      <c r="E563">
        <v>123.93554</v>
      </c>
      <c r="F563">
        <v>3.9004590000000001</v>
      </c>
      <c r="G563">
        <v>19.833324000000001</v>
      </c>
      <c r="H563">
        <v>11.78745</v>
      </c>
      <c r="I563">
        <v>83.191700999999995</v>
      </c>
      <c r="J563">
        <v>167.621533</v>
      </c>
      <c r="K563">
        <v>167.621533</v>
      </c>
      <c r="L563">
        <v>164.08453299999999</v>
      </c>
      <c r="M563">
        <v>-3.5369999999999999</v>
      </c>
      <c r="N563">
        <v>778.82405999999992</v>
      </c>
      <c r="O563">
        <v>42.195408999999998</v>
      </c>
      <c r="P563">
        <v>146.309631</v>
      </c>
      <c r="Q563">
        <v>25.285585999999999</v>
      </c>
      <c r="R563">
        <v>7.9386830000000002</v>
      </c>
      <c r="S563">
        <v>165.77059299999999</v>
      </c>
      <c r="T563">
        <v>174.99572699999999</v>
      </c>
      <c r="U563">
        <v>224.26711399999999</v>
      </c>
      <c r="V563">
        <v>1243.0158139999999</v>
      </c>
    </row>
    <row r="564" spans="1:22" hidden="1" x14ac:dyDescent="0.2">
      <c r="A564">
        <v>45853</v>
      </c>
      <c r="B564" t="s">
        <v>346</v>
      </c>
      <c r="C564">
        <v>296.14960500000001</v>
      </c>
      <c r="D564">
        <v>53.689950000000003</v>
      </c>
      <c r="E564">
        <v>123.929044</v>
      </c>
      <c r="F564">
        <v>3.9932910000000001</v>
      </c>
      <c r="G564">
        <v>19.866921000000001</v>
      </c>
      <c r="H564">
        <v>11.78745</v>
      </c>
      <c r="I564">
        <v>82.882948999999996</v>
      </c>
      <c r="J564">
        <v>167.92153300000001</v>
      </c>
      <c r="K564">
        <v>167.92153300000001</v>
      </c>
      <c r="L564">
        <v>164.384533</v>
      </c>
      <c r="M564">
        <v>-3.5369999999999999</v>
      </c>
      <c r="N564">
        <v>778.94467599999996</v>
      </c>
      <c r="O564">
        <v>42.307009000000001</v>
      </c>
      <c r="P564">
        <v>146.29133100000001</v>
      </c>
      <c r="Q564">
        <v>25.326086</v>
      </c>
      <c r="R564">
        <v>7.9386830000000002</v>
      </c>
      <c r="S564">
        <v>165.79109299999999</v>
      </c>
      <c r="T564">
        <v>174.98646600000001</v>
      </c>
      <c r="U564">
        <v>224.24269100000001</v>
      </c>
      <c r="V564">
        <v>1243.0158139999999</v>
      </c>
    </row>
    <row r="565" spans="1:22" hidden="1" x14ac:dyDescent="0.2">
      <c r="A565">
        <v>45854</v>
      </c>
      <c r="B565" t="s">
        <v>346</v>
      </c>
      <c r="C565">
        <v>295.20532100000003</v>
      </c>
      <c r="D565">
        <v>53.528464</v>
      </c>
      <c r="E565">
        <v>123.667233</v>
      </c>
      <c r="F565">
        <v>3.680043</v>
      </c>
      <c r="G565">
        <v>19.752939999999999</v>
      </c>
      <c r="H565">
        <v>11.767469999999999</v>
      </c>
      <c r="I565">
        <v>82.809171000000006</v>
      </c>
      <c r="J565">
        <v>168.67153300000001</v>
      </c>
      <c r="K565">
        <v>168.67153300000001</v>
      </c>
      <c r="L565">
        <v>164.634533</v>
      </c>
      <c r="M565">
        <v>-4.0369999999999999</v>
      </c>
      <c r="N565">
        <v>779.13896</v>
      </c>
      <c r="O565">
        <v>42.365009000000001</v>
      </c>
      <c r="P565">
        <v>146.27163100000001</v>
      </c>
      <c r="Q565">
        <v>25.428685999999999</v>
      </c>
      <c r="R565">
        <v>7.9386830000000002</v>
      </c>
      <c r="S565">
        <v>165.82109299999999</v>
      </c>
      <c r="T565">
        <v>174.92263299999999</v>
      </c>
      <c r="U565">
        <v>224.32990799999999</v>
      </c>
      <c r="V565">
        <v>1243.0158140000001</v>
      </c>
    </row>
    <row r="566" spans="1:22" hidden="1" x14ac:dyDescent="0.2">
      <c r="A566">
        <v>45855</v>
      </c>
      <c r="B566" t="s">
        <v>346</v>
      </c>
      <c r="C566">
        <v>295.15785300000005</v>
      </c>
      <c r="D566">
        <v>53.405512000000002</v>
      </c>
      <c r="E566">
        <v>123.881415</v>
      </c>
      <c r="F566">
        <v>3.6038459999999999</v>
      </c>
      <c r="G566">
        <v>19.715088999999999</v>
      </c>
      <c r="H566">
        <v>11.75747</v>
      </c>
      <c r="I566">
        <v>82.794521000000003</v>
      </c>
      <c r="J566">
        <v>168.871533</v>
      </c>
      <c r="K566">
        <v>168.871533</v>
      </c>
      <c r="L566">
        <v>165.08453299999999</v>
      </c>
      <c r="M566">
        <v>-3.7869999999999999</v>
      </c>
      <c r="N566">
        <v>778.98642800000005</v>
      </c>
      <c r="O566">
        <v>42.413009000000002</v>
      </c>
      <c r="P566">
        <v>146.36823100000001</v>
      </c>
      <c r="Q566">
        <v>25.131685999999998</v>
      </c>
      <c r="R566">
        <v>7.9386830000000002</v>
      </c>
      <c r="S566">
        <v>165.81949299999999</v>
      </c>
      <c r="T566">
        <v>174.90732299999999</v>
      </c>
      <c r="U566">
        <v>224.34668600000001</v>
      </c>
      <c r="V566">
        <v>1243.0158140000001</v>
      </c>
    </row>
    <row r="567" spans="1:22" hidden="1" x14ac:dyDescent="0.2">
      <c r="A567">
        <v>45856</v>
      </c>
      <c r="B567" t="s">
        <v>346</v>
      </c>
      <c r="C567">
        <v>296.24334799999997</v>
      </c>
      <c r="D567">
        <v>53.282448000000002</v>
      </c>
      <c r="E567">
        <v>124.919989</v>
      </c>
      <c r="F567">
        <v>3.6152510000000002</v>
      </c>
      <c r="G567">
        <v>19.741911000000002</v>
      </c>
      <c r="H567">
        <v>11.757545</v>
      </c>
      <c r="I567">
        <v>82.926203999999998</v>
      </c>
      <c r="J567">
        <v>168.841533</v>
      </c>
      <c r="K567">
        <v>168.841533</v>
      </c>
      <c r="L567">
        <v>165.08453299999999</v>
      </c>
      <c r="M567">
        <v>-3.7570000000000001</v>
      </c>
      <c r="N567">
        <v>777.93093299999998</v>
      </c>
      <c r="O567">
        <v>42.442208999999998</v>
      </c>
      <c r="P567">
        <v>146.185631</v>
      </c>
      <c r="Q567">
        <v>24.141584000000002</v>
      </c>
      <c r="R567">
        <v>7.9386830000000002</v>
      </c>
      <c r="S567">
        <v>165.81949299999999</v>
      </c>
      <c r="T567">
        <v>174.87047100000001</v>
      </c>
      <c r="U567">
        <v>224.47154499999999</v>
      </c>
      <c r="V567">
        <v>1243.0158139999999</v>
      </c>
    </row>
    <row r="568" spans="1:22" hidden="1" x14ac:dyDescent="0.2">
      <c r="A568">
        <v>45859</v>
      </c>
      <c r="B568" t="s">
        <v>346</v>
      </c>
      <c r="C568">
        <v>295.41598899999997</v>
      </c>
      <c r="D568">
        <v>53.334221999999997</v>
      </c>
      <c r="E568">
        <v>125.223961</v>
      </c>
      <c r="F568">
        <v>3.203436</v>
      </c>
      <c r="G568">
        <v>18.809270999999999</v>
      </c>
      <c r="H568">
        <v>11.684607</v>
      </c>
      <c r="I568">
        <v>83.160492000000005</v>
      </c>
      <c r="J568">
        <v>170.246533</v>
      </c>
      <c r="K568">
        <v>170.246533</v>
      </c>
      <c r="L568">
        <v>165.18453299999999</v>
      </c>
      <c r="M568">
        <v>-5.0620000000000003</v>
      </c>
      <c r="N568">
        <v>777.35329200000001</v>
      </c>
      <c r="O568">
        <v>42.499009000000001</v>
      </c>
      <c r="P568">
        <v>146.16713100000001</v>
      </c>
      <c r="Q568">
        <v>23.502568</v>
      </c>
      <c r="R568">
        <v>7.4965099999999998</v>
      </c>
      <c r="S568">
        <v>165.81949299999999</v>
      </c>
      <c r="T568">
        <v>174.873524</v>
      </c>
      <c r="U568">
        <v>224.491567</v>
      </c>
      <c r="V568">
        <v>1243.0158139999999</v>
      </c>
    </row>
    <row r="569" spans="1:22" hidden="1" x14ac:dyDescent="0.2">
      <c r="A569">
        <v>45860</v>
      </c>
      <c r="B569" t="s">
        <v>346</v>
      </c>
      <c r="C569">
        <v>295.05861900000002</v>
      </c>
      <c r="D569">
        <v>53.340153000000001</v>
      </c>
      <c r="E569">
        <v>125.19354800000001</v>
      </c>
      <c r="F569">
        <v>3.2063649999999999</v>
      </c>
      <c r="G569">
        <v>18.940232000000002</v>
      </c>
      <c r="H569">
        <v>11.524607</v>
      </c>
      <c r="I569">
        <v>82.853713999999997</v>
      </c>
      <c r="J569">
        <v>170.246533</v>
      </c>
      <c r="K569">
        <v>170.246533</v>
      </c>
      <c r="L569">
        <v>165.18453299999999</v>
      </c>
      <c r="M569">
        <v>-5.0620000000000003</v>
      </c>
      <c r="N569">
        <v>777.71066199999996</v>
      </c>
      <c r="O569">
        <v>42.704709000000001</v>
      </c>
      <c r="P569">
        <v>146.122131</v>
      </c>
      <c r="Q569">
        <v>23.741568000000001</v>
      </c>
      <c r="R569">
        <v>7.4965099999999998</v>
      </c>
      <c r="S569">
        <v>165.809493</v>
      </c>
      <c r="T569">
        <v>174.86979299999999</v>
      </c>
      <c r="U569">
        <v>224.46296799999999</v>
      </c>
      <c r="V569">
        <v>1243.0158139999999</v>
      </c>
    </row>
    <row r="570" spans="1:22" hidden="1" x14ac:dyDescent="0.2">
      <c r="A570">
        <v>45861</v>
      </c>
      <c r="B570" t="s">
        <v>346</v>
      </c>
      <c r="C570">
        <v>295.72585900000001</v>
      </c>
      <c r="D570">
        <v>53.239221000000001</v>
      </c>
      <c r="E570">
        <v>125.12908299999999</v>
      </c>
      <c r="F570">
        <v>3.7147269999999999</v>
      </c>
      <c r="G570">
        <v>19.80275</v>
      </c>
      <c r="H570">
        <v>11.504607</v>
      </c>
      <c r="I570">
        <v>82.335470999999998</v>
      </c>
      <c r="J570">
        <v>169.94653299999999</v>
      </c>
      <c r="K570">
        <v>169.94653299999999</v>
      </c>
      <c r="L570">
        <v>165.18453299999999</v>
      </c>
      <c r="M570">
        <v>-4.7619999999999996</v>
      </c>
      <c r="N570">
        <v>777.34342200000015</v>
      </c>
      <c r="O570">
        <v>42.926509000000003</v>
      </c>
      <c r="P570">
        <v>146.08233100000001</v>
      </c>
      <c r="Q570">
        <v>23.441268000000001</v>
      </c>
      <c r="R570">
        <v>7.4965099999999998</v>
      </c>
      <c r="S570">
        <v>165.809493</v>
      </c>
      <c r="T570">
        <v>174.81146200000001</v>
      </c>
      <c r="U570">
        <v>224.27235899999999</v>
      </c>
      <c r="V570">
        <v>1243.0158140000001</v>
      </c>
    </row>
    <row r="571" spans="1:22" hidden="1" x14ac:dyDescent="0.2">
      <c r="A571">
        <v>45862</v>
      </c>
      <c r="B571" t="s">
        <v>346</v>
      </c>
      <c r="C571">
        <v>303.26935500000002</v>
      </c>
      <c r="D571">
        <v>54.849451999999999</v>
      </c>
      <c r="E571">
        <v>128.86215999999999</v>
      </c>
      <c r="F571">
        <v>3.8228300000000002</v>
      </c>
      <c r="G571">
        <v>20.139953999999999</v>
      </c>
      <c r="H571">
        <v>11.568106999999999</v>
      </c>
      <c r="I571">
        <v>84.026852000000005</v>
      </c>
      <c r="J571">
        <v>170.50927899999999</v>
      </c>
      <c r="K571">
        <v>170.50927899999999</v>
      </c>
      <c r="L571">
        <v>165.74727899999999</v>
      </c>
      <c r="M571">
        <v>-4.7619999999999996</v>
      </c>
      <c r="N571">
        <v>781.23717999999997</v>
      </c>
      <c r="O571">
        <v>43.383907999999998</v>
      </c>
      <c r="P571">
        <v>146.46734000000001</v>
      </c>
      <c r="Q571">
        <v>25.463418000000001</v>
      </c>
      <c r="R571">
        <v>7.4965099999999998</v>
      </c>
      <c r="S571">
        <v>165.832998</v>
      </c>
      <c r="T571">
        <v>174.803808</v>
      </c>
      <c r="U571">
        <v>225.285708</v>
      </c>
      <c r="V571">
        <v>1255.0158139999999</v>
      </c>
    </row>
    <row r="572" spans="1:22" hidden="1" x14ac:dyDescent="0.2">
      <c r="A572">
        <v>45863</v>
      </c>
      <c r="B572" t="s">
        <v>346</v>
      </c>
      <c r="C572">
        <v>303.34713599999998</v>
      </c>
      <c r="D572">
        <v>54.866211999999997</v>
      </c>
      <c r="E572">
        <v>128.94702899999999</v>
      </c>
      <c r="F572">
        <v>3.8210359999999999</v>
      </c>
      <c r="G572">
        <v>19.328747</v>
      </c>
      <c r="H572">
        <v>11.898107</v>
      </c>
      <c r="I572">
        <v>84.486005000000006</v>
      </c>
      <c r="J572">
        <v>170.23927900000001</v>
      </c>
      <c r="K572">
        <v>170.23927900000001</v>
      </c>
      <c r="L572">
        <v>166.047279</v>
      </c>
      <c r="M572">
        <v>-4.1920000000000002</v>
      </c>
      <c r="N572">
        <v>781.4293990000001</v>
      </c>
      <c r="O572">
        <v>43.439908000000003</v>
      </c>
      <c r="P572">
        <v>146.43868800000001</v>
      </c>
      <c r="Q572">
        <v>25.795625999999999</v>
      </c>
      <c r="R572">
        <v>7.4965099999999998</v>
      </c>
      <c r="S572">
        <v>165.81976299999999</v>
      </c>
      <c r="T572">
        <v>174.675398</v>
      </c>
      <c r="U572">
        <v>225.26001600000001</v>
      </c>
      <c r="V572">
        <v>1255.0158140000001</v>
      </c>
    </row>
    <row r="573" spans="1:22" hidden="1" x14ac:dyDescent="0.2">
      <c r="A573">
        <v>45866</v>
      </c>
      <c r="B573" t="s">
        <v>346</v>
      </c>
      <c r="C573">
        <v>303.82673599999998</v>
      </c>
      <c r="D573">
        <v>54.445006999999997</v>
      </c>
      <c r="E573">
        <v>130.64098899999999</v>
      </c>
      <c r="F573">
        <v>3.2140179999999998</v>
      </c>
      <c r="G573">
        <v>18.989974</v>
      </c>
      <c r="H573">
        <v>11.898107</v>
      </c>
      <c r="I573">
        <v>84.638641000000007</v>
      </c>
      <c r="J573">
        <v>169.73927900000001</v>
      </c>
      <c r="K573">
        <v>169.73927900000001</v>
      </c>
      <c r="L573">
        <v>166.647279</v>
      </c>
      <c r="M573">
        <v>-3.0920000000000001</v>
      </c>
      <c r="N573">
        <v>781.44979899999998</v>
      </c>
      <c r="O573">
        <v>43.482807999999999</v>
      </c>
      <c r="P573">
        <v>146.450188</v>
      </c>
      <c r="Q573">
        <v>25.795625999999999</v>
      </c>
      <c r="R573">
        <v>7.4965099999999998</v>
      </c>
      <c r="S573">
        <v>165.815763</v>
      </c>
      <c r="T573">
        <v>174.64398199999999</v>
      </c>
      <c r="U573">
        <v>225.26143200000001</v>
      </c>
      <c r="V573">
        <v>1255.0158139999999</v>
      </c>
    </row>
    <row r="574" spans="1:22" hidden="1" x14ac:dyDescent="0.2">
      <c r="A574">
        <v>45867</v>
      </c>
      <c r="B574" t="s">
        <v>346</v>
      </c>
      <c r="C574">
        <v>303.91725100000002</v>
      </c>
      <c r="D574">
        <v>54.248362999999998</v>
      </c>
      <c r="E574">
        <v>130.41342299999999</v>
      </c>
      <c r="F574">
        <v>3.209568</v>
      </c>
      <c r="G574">
        <v>19.407883999999999</v>
      </c>
      <c r="H574">
        <v>12.112107</v>
      </c>
      <c r="I574">
        <v>84.525906000000006</v>
      </c>
      <c r="J574">
        <v>170.03927899999999</v>
      </c>
      <c r="K574">
        <v>170.03927899999999</v>
      </c>
      <c r="L574">
        <v>166.94727900000001</v>
      </c>
      <c r="M574">
        <v>-3.0920000000000001</v>
      </c>
      <c r="N574">
        <v>781.05928399999993</v>
      </c>
      <c r="O574">
        <v>43.224808000000003</v>
      </c>
      <c r="P574">
        <v>146.41492600000001</v>
      </c>
      <c r="Q574">
        <v>25.848054999999999</v>
      </c>
      <c r="R574">
        <v>7.4965099999999998</v>
      </c>
      <c r="S574">
        <v>165.802063</v>
      </c>
      <c r="T574">
        <v>174.64427000000001</v>
      </c>
      <c r="U574">
        <v>225.12516199999999</v>
      </c>
      <c r="V574">
        <v>1255.0158139999999</v>
      </c>
    </row>
    <row r="575" spans="1:22" hidden="1" x14ac:dyDescent="0.2">
      <c r="A575">
        <v>45868</v>
      </c>
      <c r="B575" t="s">
        <v>346</v>
      </c>
      <c r="C575">
        <v>305.30979000000002</v>
      </c>
      <c r="D575">
        <v>54.755822000000002</v>
      </c>
      <c r="E575">
        <v>130.360828</v>
      </c>
      <c r="F575">
        <v>3.5272519999999998</v>
      </c>
      <c r="G575">
        <v>20.368881999999999</v>
      </c>
      <c r="H575">
        <v>12.112107</v>
      </c>
      <c r="I575">
        <v>84.184899000000001</v>
      </c>
      <c r="J575">
        <v>170.439279</v>
      </c>
      <c r="K575">
        <v>170.439279</v>
      </c>
      <c r="L575">
        <v>167.547279</v>
      </c>
      <c r="M575">
        <v>-2.8919999999999999</v>
      </c>
      <c r="N575">
        <v>779.2667449999999</v>
      </c>
      <c r="O575">
        <v>42.381065999999997</v>
      </c>
      <c r="P575">
        <v>146.475426</v>
      </c>
      <c r="Q575">
        <v>24.931502999999999</v>
      </c>
      <c r="R575">
        <v>7.4965099999999998</v>
      </c>
      <c r="S575">
        <v>165.80656300000001</v>
      </c>
      <c r="T575">
        <v>174.57620800000001</v>
      </c>
      <c r="U575">
        <v>225.095979</v>
      </c>
      <c r="V575">
        <v>1255.0158139999999</v>
      </c>
    </row>
    <row r="576" spans="1:22" hidden="1" x14ac:dyDescent="0.2">
      <c r="A576">
        <v>45869</v>
      </c>
      <c r="B576" t="s">
        <v>346</v>
      </c>
      <c r="C576">
        <v>304.69990999999999</v>
      </c>
      <c r="D576">
        <v>54.791640000000001</v>
      </c>
      <c r="E576">
        <v>129.392808</v>
      </c>
      <c r="F576">
        <v>3.7910810000000001</v>
      </c>
      <c r="G576">
        <v>20.523772999999998</v>
      </c>
      <c r="H576">
        <v>12.112107</v>
      </c>
      <c r="I576">
        <v>84.088500999999994</v>
      </c>
      <c r="J576">
        <v>171.439279</v>
      </c>
      <c r="K576">
        <v>171.439279</v>
      </c>
      <c r="L576">
        <v>167.84727899999999</v>
      </c>
      <c r="M576">
        <v>-3.5920000000000001</v>
      </c>
      <c r="N576">
        <v>778.8766250000001</v>
      </c>
      <c r="O576">
        <v>42.356566000000001</v>
      </c>
      <c r="P576">
        <v>146.451626</v>
      </c>
      <c r="Q576">
        <v>24.586500999999998</v>
      </c>
      <c r="R576">
        <v>7.4965099999999998</v>
      </c>
      <c r="S576">
        <v>165.80756299999999</v>
      </c>
      <c r="T576">
        <v>174.46041199999999</v>
      </c>
      <c r="U576">
        <v>225.21395699999999</v>
      </c>
      <c r="V576">
        <v>1255.0158140000001</v>
      </c>
    </row>
    <row r="577" spans="1:22" hidden="1" x14ac:dyDescent="0.2">
      <c r="A577">
        <v>45870</v>
      </c>
      <c r="B577" t="s">
        <v>346</v>
      </c>
      <c r="C577">
        <v>304.21970099999999</v>
      </c>
      <c r="D577">
        <v>54.096547999999999</v>
      </c>
      <c r="E577">
        <v>128.962467</v>
      </c>
      <c r="F577">
        <v>3.7737280000000002</v>
      </c>
      <c r="G577">
        <v>20.420206</v>
      </c>
      <c r="H577">
        <v>12.362107</v>
      </c>
      <c r="I577">
        <v>84.604645000000005</v>
      </c>
      <c r="J577">
        <v>171.939279</v>
      </c>
      <c r="K577">
        <v>171.939279</v>
      </c>
      <c r="L577">
        <v>168.24727899999999</v>
      </c>
      <c r="M577">
        <v>-3.6920000000000002</v>
      </c>
      <c r="N577">
        <v>778.85683399999994</v>
      </c>
      <c r="O577">
        <v>42.368566000000001</v>
      </c>
      <c r="P577">
        <v>146.455626</v>
      </c>
      <c r="Q577">
        <v>24.520976000000001</v>
      </c>
      <c r="R577">
        <v>7.4965099999999998</v>
      </c>
      <c r="S577">
        <v>165.80856299999999</v>
      </c>
      <c r="T577">
        <v>174.43890200000001</v>
      </c>
      <c r="U577">
        <v>225.26420100000001</v>
      </c>
      <c r="V577">
        <v>1255.0158139999999</v>
      </c>
    </row>
    <row r="578" spans="1:22" hidden="1" x14ac:dyDescent="0.2">
      <c r="A578">
        <v>45873</v>
      </c>
      <c r="B578" t="s">
        <v>346</v>
      </c>
      <c r="C578">
        <v>304.22009600000001</v>
      </c>
      <c r="D578">
        <v>54.382514999999998</v>
      </c>
      <c r="E578">
        <v>128.86725000000001</v>
      </c>
      <c r="F578">
        <v>4.5244119999999999</v>
      </c>
      <c r="G578">
        <v>19.493269000000002</v>
      </c>
      <c r="H578">
        <v>12.362107</v>
      </c>
      <c r="I578">
        <v>84.590542999999997</v>
      </c>
      <c r="J578">
        <v>164.74898200000001</v>
      </c>
      <c r="K578">
        <v>164.74898200000001</v>
      </c>
      <c r="L578">
        <v>161.466982</v>
      </c>
      <c r="M578">
        <v>-3.282</v>
      </c>
      <c r="N578">
        <v>778.49673600000006</v>
      </c>
      <c r="O578">
        <v>42.785165999999997</v>
      </c>
      <c r="P578">
        <v>146.42562599999999</v>
      </c>
      <c r="Q578">
        <v>24.316977000000001</v>
      </c>
      <c r="R578">
        <v>7.4965099999999998</v>
      </c>
      <c r="S578">
        <v>165.774563</v>
      </c>
      <c r="T578">
        <v>174.345303</v>
      </c>
      <c r="U578">
        <v>224.84910099999999</v>
      </c>
      <c r="V578">
        <v>1247.4658140000001</v>
      </c>
    </row>
    <row r="579" spans="1:22" hidden="1" x14ac:dyDescent="0.2">
      <c r="A579">
        <v>45874</v>
      </c>
      <c r="B579" t="s">
        <v>346</v>
      </c>
      <c r="C579">
        <v>304.09647200000001</v>
      </c>
      <c r="D579">
        <v>54.760080000000002</v>
      </c>
      <c r="E579">
        <v>128.757116</v>
      </c>
      <c r="F579">
        <v>4.5611410000000001</v>
      </c>
      <c r="G579">
        <v>18.708155999999999</v>
      </c>
      <c r="H579">
        <v>12.412107000000001</v>
      </c>
      <c r="I579">
        <v>84.897872000000007</v>
      </c>
      <c r="J579">
        <v>164.74898200000001</v>
      </c>
      <c r="K579">
        <v>164.74898200000001</v>
      </c>
      <c r="L579">
        <v>161.466982</v>
      </c>
      <c r="M579">
        <v>-3.282</v>
      </c>
      <c r="N579">
        <v>778.62035999999989</v>
      </c>
      <c r="O579">
        <v>43.211657000000002</v>
      </c>
      <c r="P579">
        <v>146.147626</v>
      </c>
      <c r="Q579">
        <v>24.268291000000001</v>
      </c>
      <c r="R579">
        <v>7.4965099999999998</v>
      </c>
      <c r="S579">
        <v>165.797563</v>
      </c>
      <c r="T579">
        <v>174.33280500000001</v>
      </c>
      <c r="U579">
        <v>224.86241799999999</v>
      </c>
      <c r="V579">
        <v>1247.4658139999999</v>
      </c>
    </row>
    <row r="580" spans="1:22" hidden="1" x14ac:dyDescent="0.2">
      <c r="A580">
        <v>45875</v>
      </c>
      <c r="B580" t="s">
        <v>346</v>
      </c>
      <c r="C580">
        <v>303.694613</v>
      </c>
      <c r="D580">
        <v>54.637945000000002</v>
      </c>
      <c r="E580">
        <v>128.48028400000001</v>
      </c>
      <c r="F580">
        <v>4.3454769999999998</v>
      </c>
      <c r="G580">
        <v>18.684887</v>
      </c>
      <c r="H580">
        <v>12.471973</v>
      </c>
      <c r="I580">
        <v>85.074046999999993</v>
      </c>
      <c r="J580">
        <v>164.74898200000001</v>
      </c>
      <c r="K580">
        <v>164.74898200000001</v>
      </c>
      <c r="L580">
        <v>161.466982</v>
      </c>
      <c r="M580">
        <v>-3.282</v>
      </c>
      <c r="N580">
        <v>779.02221899999995</v>
      </c>
      <c r="O580">
        <v>43.768456999999998</v>
      </c>
      <c r="P580">
        <v>145.97726</v>
      </c>
      <c r="Q580">
        <v>24.258191</v>
      </c>
      <c r="R580">
        <v>7.4965099999999998</v>
      </c>
      <c r="S580">
        <v>165.797563</v>
      </c>
      <c r="T580">
        <v>174.32586800000001</v>
      </c>
      <c r="U580">
        <v>224.89488</v>
      </c>
      <c r="V580">
        <v>1247.4658139999999</v>
      </c>
    </row>
    <row r="581" spans="1:22" hidden="1" x14ac:dyDescent="0.2">
      <c r="A581">
        <v>45876</v>
      </c>
      <c r="B581" t="s">
        <v>346</v>
      </c>
      <c r="C581">
        <v>311.34937400000001</v>
      </c>
      <c r="D581">
        <v>56.910189000000003</v>
      </c>
      <c r="E581">
        <v>131.44378499999999</v>
      </c>
      <c r="F581">
        <v>4.4857670000000001</v>
      </c>
      <c r="G581">
        <v>18.871642000000001</v>
      </c>
      <c r="H581">
        <v>12.471973</v>
      </c>
      <c r="I581">
        <v>87.166017999999994</v>
      </c>
      <c r="J581">
        <v>164.97229799999999</v>
      </c>
      <c r="K581">
        <v>164.97229799999999</v>
      </c>
      <c r="L581">
        <v>162.390298</v>
      </c>
      <c r="M581">
        <v>-2.5819999999999999</v>
      </c>
      <c r="N581">
        <v>783.1441420000001</v>
      </c>
      <c r="O581">
        <v>44.281103000000002</v>
      </c>
      <c r="P581">
        <v>146.531924</v>
      </c>
      <c r="Q581">
        <v>23.350439999999999</v>
      </c>
      <c r="R581">
        <v>7.4965099999999998</v>
      </c>
      <c r="S581">
        <v>167.82747699999999</v>
      </c>
      <c r="T581">
        <v>174.299385</v>
      </c>
      <c r="U581">
        <v>226.853813</v>
      </c>
      <c r="V581">
        <v>1259.4658140000001</v>
      </c>
    </row>
    <row r="582" spans="1:22" hidden="1" x14ac:dyDescent="0.2">
      <c r="A582">
        <v>45877</v>
      </c>
      <c r="B582" t="s">
        <v>346</v>
      </c>
      <c r="C582">
        <v>309.61617899999999</v>
      </c>
      <c r="D582">
        <v>56.558984000000002</v>
      </c>
      <c r="E582">
        <v>130.603556</v>
      </c>
      <c r="F582">
        <v>4.5064890000000002</v>
      </c>
      <c r="G582">
        <v>18.671299000000001</v>
      </c>
      <c r="H582">
        <v>12.471973</v>
      </c>
      <c r="I582">
        <v>86.803877999999997</v>
      </c>
      <c r="J582">
        <v>165.77229800000001</v>
      </c>
      <c r="K582">
        <v>165.77229800000001</v>
      </c>
      <c r="L582">
        <v>162.69029800000001</v>
      </c>
      <c r="M582">
        <v>-3.0819999999999999</v>
      </c>
      <c r="N582">
        <v>784.07733699999994</v>
      </c>
      <c r="O582">
        <v>44.701103000000003</v>
      </c>
      <c r="P582">
        <v>146.539424</v>
      </c>
      <c r="Q582">
        <v>23.970586999999998</v>
      </c>
      <c r="R582">
        <v>7.4965099999999998</v>
      </c>
      <c r="S582">
        <v>167.82247699999999</v>
      </c>
      <c r="T582">
        <v>174.321372</v>
      </c>
      <c r="U582">
        <v>226.722374</v>
      </c>
      <c r="V582">
        <v>1259.4658139999999</v>
      </c>
    </row>
    <row r="583" spans="1:22" hidden="1" x14ac:dyDescent="0.2">
      <c r="A583">
        <v>45880</v>
      </c>
      <c r="B583" t="s">
        <v>346</v>
      </c>
      <c r="C583">
        <v>310.08428800000002</v>
      </c>
      <c r="D583">
        <v>56.543199999999999</v>
      </c>
      <c r="E583">
        <v>130.86490599999999</v>
      </c>
      <c r="F583">
        <v>4.68438</v>
      </c>
      <c r="G583">
        <v>19.046688</v>
      </c>
      <c r="H583">
        <v>12.541973</v>
      </c>
      <c r="I583">
        <v>86.403141000000005</v>
      </c>
      <c r="J583">
        <v>165.07729800000001</v>
      </c>
      <c r="K583">
        <v>165.07729800000001</v>
      </c>
      <c r="L583">
        <v>162.69029800000001</v>
      </c>
      <c r="M583">
        <v>-2.387</v>
      </c>
      <c r="N583">
        <v>784.30422800000008</v>
      </c>
      <c r="O583">
        <v>44.823103000000003</v>
      </c>
      <c r="P583">
        <v>146.540424</v>
      </c>
      <c r="Q583">
        <v>24.097664000000002</v>
      </c>
      <c r="R583">
        <v>7.4965099999999998</v>
      </c>
      <c r="S583">
        <v>167.805915</v>
      </c>
      <c r="T583">
        <v>174.26835</v>
      </c>
      <c r="U583">
        <v>226.76877200000001</v>
      </c>
      <c r="V583">
        <v>1259.4658140000001</v>
      </c>
    </row>
    <row r="584" spans="1:22" hidden="1" x14ac:dyDescent="0.2">
      <c r="A584">
        <v>45881</v>
      </c>
      <c r="B584" t="s">
        <v>346</v>
      </c>
      <c r="C584">
        <v>310.12277500000005</v>
      </c>
      <c r="D584">
        <v>56.077916999999999</v>
      </c>
      <c r="E584">
        <v>130.87123600000001</v>
      </c>
      <c r="F584">
        <v>4.7271349999999996</v>
      </c>
      <c r="G584">
        <v>19.033570999999998</v>
      </c>
      <c r="H584">
        <v>12.707172999999999</v>
      </c>
      <c r="I584">
        <v>86.705742999999998</v>
      </c>
      <c r="J584">
        <v>165.07729800000001</v>
      </c>
      <c r="K584">
        <v>165.07729800000001</v>
      </c>
      <c r="L584">
        <v>162.69029800000001</v>
      </c>
      <c r="M584">
        <v>-2.387</v>
      </c>
      <c r="N584">
        <v>784.26574099999993</v>
      </c>
      <c r="O584">
        <v>44.782229999999998</v>
      </c>
      <c r="P584">
        <v>146.55442400000001</v>
      </c>
      <c r="Q584">
        <v>24.140764000000001</v>
      </c>
      <c r="R584">
        <v>7.4965099999999998</v>
      </c>
      <c r="S584">
        <v>167.76591500000001</v>
      </c>
      <c r="T584">
        <v>174.217861</v>
      </c>
      <c r="U584">
        <v>226.80454700000001</v>
      </c>
      <c r="V584">
        <v>1259.4658140000001</v>
      </c>
    </row>
    <row r="585" spans="1:22" hidden="1" x14ac:dyDescent="0.2">
      <c r="A585">
        <v>45882</v>
      </c>
      <c r="B585" t="s">
        <v>346</v>
      </c>
      <c r="C585">
        <v>312.472577</v>
      </c>
      <c r="D585">
        <v>56.235354000000001</v>
      </c>
      <c r="E585">
        <v>132.80414999999999</v>
      </c>
      <c r="F585">
        <v>4.7501730000000002</v>
      </c>
      <c r="G585">
        <v>19.269221000000002</v>
      </c>
      <c r="H585">
        <v>12.653173000000001</v>
      </c>
      <c r="I585">
        <v>86.760506000000007</v>
      </c>
      <c r="J585">
        <v>165.19729799999999</v>
      </c>
      <c r="K585">
        <v>165.19729799999999</v>
      </c>
      <c r="L585">
        <v>162.81029799999999</v>
      </c>
      <c r="M585">
        <v>-2.387</v>
      </c>
      <c r="N585">
        <v>781.79593900000009</v>
      </c>
      <c r="O585">
        <v>44.836530000000003</v>
      </c>
      <c r="P585">
        <v>146.565124</v>
      </c>
      <c r="Q585">
        <v>23.904264000000001</v>
      </c>
      <c r="R585">
        <v>7.4965099999999998</v>
      </c>
      <c r="S585">
        <v>167.75591499999999</v>
      </c>
      <c r="T585">
        <v>171.93865199999999</v>
      </c>
      <c r="U585">
        <v>226.79545400000001</v>
      </c>
      <c r="V585">
        <v>1259.4658140000001</v>
      </c>
    </row>
    <row r="586" spans="1:22" hidden="1" x14ac:dyDescent="0.2">
      <c r="A586">
        <v>45883</v>
      </c>
      <c r="B586" t="s">
        <v>346</v>
      </c>
      <c r="C586">
        <v>312.41820000000001</v>
      </c>
      <c r="D586">
        <v>56.403159000000002</v>
      </c>
      <c r="E586">
        <v>133.374301</v>
      </c>
      <c r="F586">
        <v>4.9308240000000003</v>
      </c>
      <c r="G586">
        <v>18.126194999999999</v>
      </c>
      <c r="H586">
        <v>12.703423000000001</v>
      </c>
      <c r="I586">
        <v>86.880297999999996</v>
      </c>
      <c r="J586">
        <v>165.69729799999999</v>
      </c>
      <c r="K586">
        <v>165.69729799999999</v>
      </c>
      <c r="L586">
        <v>162.81029799999999</v>
      </c>
      <c r="M586">
        <v>-2.887</v>
      </c>
      <c r="N586">
        <v>781.35031600000002</v>
      </c>
      <c r="O586">
        <v>45.036729999999999</v>
      </c>
      <c r="P586">
        <v>146.57662400000001</v>
      </c>
      <c r="Q586">
        <v>23.360567</v>
      </c>
      <c r="R586">
        <v>7.4965099999999998</v>
      </c>
      <c r="S586">
        <v>167.73091500000001</v>
      </c>
      <c r="T586">
        <v>171.81555</v>
      </c>
      <c r="U586">
        <v>226.82992999999999</v>
      </c>
      <c r="V586">
        <v>1259.4658140000001</v>
      </c>
    </row>
    <row r="587" spans="1:22" hidden="1" x14ac:dyDescent="0.2">
      <c r="A587">
        <v>45884</v>
      </c>
      <c r="B587" t="s">
        <v>346</v>
      </c>
      <c r="C587">
        <v>295.23269400000004</v>
      </c>
      <c r="D587">
        <v>54.766663000000001</v>
      </c>
      <c r="E587">
        <v>124.55738100000001</v>
      </c>
      <c r="F587">
        <v>4.6960639999999998</v>
      </c>
      <c r="G587">
        <v>16.101739999999999</v>
      </c>
      <c r="H587">
        <v>11.839197</v>
      </c>
      <c r="I587">
        <v>83.271648999999996</v>
      </c>
      <c r="J587">
        <v>165.09729799999999</v>
      </c>
      <c r="K587">
        <v>165.09729799999999</v>
      </c>
      <c r="L587">
        <v>162.81029799999999</v>
      </c>
      <c r="M587">
        <v>-2.2869999999999999</v>
      </c>
      <c r="N587">
        <v>721.70318300000008</v>
      </c>
      <c r="O587">
        <v>40.667788000000002</v>
      </c>
      <c r="P587">
        <v>107.65651800000001</v>
      </c>
      <c r="Q587">
        <v>23.181173999999999</v>
      </c>
      <c r="R587">
        <v>7.4965099999999998</v>
      </c>
      <c r="S587">
        <v>167.234272</v>
      </c>
      <c r="T587">
        <v>166.80332799999999</v>
      </c>
      <c r="U587">
        <v>216.16010299999999</v>
      </c>
      <c r="V587">
        <v>1182.033175</v>
      </c>
    </row>
    <row r="588" spans="1:22" hidden="1" x14ac:dyDescent="0.2">
      <c r="A588">
        <v>45888</v>
      </c>
      <c r="B588" t="s">
        <v>346</v>
      </c>
      <c r="C588">
        <v>292.87645500000002</v>
      </c>
      <c r="D588">
        <v>54.768234</v>
      </c>
      <c r="E588">
        <v>123.47455100000001</v>
      </c>
      <c r="F588">
        <v>4.2160539999999997</v>
      </c>
      <c r="G588">
        <v>15.307112</v>
      </c>
      <c r="H588">
        <v>11.809196999999999</v>
      </c>
      <c r="I588">
        <v>83.301306999999994</v>
      </c>
      <c r="J588">
        <v>166.770298</v>
      </c>
      <c r="K588">
        <v>166.770298</v>
      </c>
      <c r="L588">
        <v>162.81029799999999</v>
      </c>
      <c r="M588">
        <v>-3.96</v>
      </c>
      <c r="N588">
        <v>722.38642200000004</v>
      </c>
      <c r="O588">
        <v>40.695188000000002</v>
      </c>
      <c r="P588">
        <v>107.67227800000001</v>
      </c>
      <c r="Q588">
        <v>23.809884</v>
      </c>
      <c r="R588">
        <v>7.4965099999999998</v>
      </c>
      <c r="S588">
        <v>167.18631400000001</v>
      </c>
      <c r="T588">
        <v>166.72230099999999</v>
      </c>
      <c r="U588">
        <v>216.30045699999999</v>
      </c>
      <c r="V588">
        <v>1182.033175</v>
      </c>
    </row>
    <row r="589" spans="1:22" hidden="1" x14ac:dyDescent="0.2">
      <c r="A589">
        <v>45889</v>
      </c>
      <c r="B589" t="s">
        <v>346</v>
      </c>
      <c r="C589">
        <v>292.78217599999999</v>
      </c>
      <c r="D589">
        <v>54.777225999999999</v>
      </c>
      <c r="E589">
        <v>123.46283699999999</v>
      </c>
      <c r="F589">
        <v>4.2107890000000001</v>
      </c>
      <c r="G589">
        <v>15.311138</v>
      </c>
      <c r="H589">
        <v>11.809196999999999</v>
      </c>
      <c r="I589">
        <v>83.210988999999998</v>
      </c>
      <c r="J589">
        <v>166.770298</v>
      </c>
      <c r="K589">
        <v>166.770298</v>
      </c>
      <c r="L589">
        <v>162.81029799999999</v>
      </c>
      <c r="M589">
        <v>-3.96</v>
      </c>
      <c r="N589">
        <v>722.48070099999995</v>
      </c>
      <c r="O589">
        <v>40.645887999999999</v>
      </c>
      <c r="P589">
        <v>107.679478</v>
      </c>
      <c r="Q589">
        <v>23.794024</v>
      </c>
      <c r="R589">
        <v>7.4965099999999998</v>
      </c>
      <c r="S589">
        <v>167.23031399999999</v>
      </c>
      <c r="T589">
        <v>166.74843799999999</v>
      </c>
      <c r="U589">
        <v>216.38255899999999</v>
      </c>
      <c r="V589">
        <v>1182.033175</v>
      </c>
    </row>
    <row r="590" spans="1:22" hidden="1" x14ac:dyDescent="0.2">
      <c r="A590">
        <v>45890</v>
      </c>
      <c r="B590" t="s">
        <v>346</v>
      </c>
      <c r="C590">
        <v>297.48952000000003</v>
      </c>
      <c r="D590">
        <v>56.526186000000003</v>
      </c>
      <c r="E590">
        <v>125.51885</v>
      </c>
      <c r="F590">
        <v>4.276427</v>
      </c>
      <c r="G590">
        <v>14.449989</v>
      </c>
      <c r="H590">
        <v>11.809222</v>
      </c>
      <c r="I590">
        <v>84.908845999999997</v>
      </c>
      <c r="J590">
        <v>166.805711</v>
      </c>
      <c r="K590">
        <v>166.805711</v>
      </c>
      <c r="L590">
        <v>163.34571099999999</v>
      </c>
      <c r="M590">
        <v>-3.46</v>
      </c>
      <c r="N590">
        <v>726.73794399999997</v>
      </c>
      <c r="O590">
        <v>40.798997</v>
      </c>
      <c r="P590">
        <v>108.622511</v>
      </c>
      <c r="Q590">
        <v>23.287707999999999</v>
      </c>
      <c r="R590">
        <v>7.4965099999999998</v>
      </c>
      <c r="S590">
        <v>169.961455</v>
      </c>
      <c r="T590">
        <v>166.867918</v>
      </c>
      <c r="U590">
        <v>217.199355</v>
      </c>
      <c r="V590">
        <v>1191.033175</v>
      </c>
    </row>
    <row r="591" spans="1:22" hidden="1" x14ac:dyDescent="0.2">
      <c r="A591">
        <v>45891</v>
      </c>
      <c r="B591" t="s">
        <v>346</v>
      </c>
      <c r="C591">
        <v>297.350956</v>
      </c>
      <c r="D591">
        <v>56.085923999999999</v>
      </c>
      <c r="E591">
        <v>125.001912</v>
      </c>
      <c r="F591">
        <v>4.5721379999999998</v>
      </c>
      <c r="G591">
        <v>15.177714</v>
      </c>
      <c r="H591">
        <v>11.799222</v>
      </c>
      <c r="I591">
        <v>84.714045999999996</v>
      </c>
      <c r="J591">
        <v>166.805711</v>
      </c>
      <c r="K591">
        <v>166.805711</v>
      </c>
      <c r="L591">
        <v>163.34571099999999</v>
      </c>
      <c r="M591">
        <v>-3.46</v>
      </c>
      <c r="N591">
        <v>726.87650799999994</v>
      </c>
      <c r="O591">
        <v>40.913097</v>
      </c>
      <c r="P591">
        <v>108.850352</v>
      </c>
      <c r="Q591">
        <v>23.063972</v>
      </c>
      <c r="R591">
        <v>6.4965099999999998</v>
      </c>
      <c r="S591">
        <v>169.95027099999999</v>
      </c>
      <c r="T591">
        <v>166.87830299999999</v>
      </c>
      <c r="U591">
        <v>217.22051300000001</v>
      </c>
      <c r="V591">
        <v>1191.033175</v>
      </c>
    </row>
    <row r="592" spans="1:22" hidden="1" x14ac:dyDescent="0.2">
      <c r="A592">
        <v>45894</v>
      </c>
      <c r="B592" t="s">
        <v>346</v>
      </c>
      <c r="C592">
        <v>296.11968200000001</v>
      </c>
      <c r="D592">
        <v>56.058185999999999</v>
      </c>
      <c r="E592">
        <v>123.41689700000001</v>
      </c>
      <c r="F592">
        <v>4.5048760000000003</v>
      </c>
      <c r="G592">
        <v>15.424054999999999</v>
      </c>
      <c r="H592">
        <v>11.799222</v>
      </c>
      <c r="I592">
        <v>84.916445999999993</v>
      </c>
      <c r="J592">
        <v>167.45571100000001</v>
      </c>
      <c r="K592">
        <v>167.45571100000001</v>
      </c>
      <c r="L592">
        <v>163.34571099999999</v>
      </c>
      <c r="M592">
        <v>-4.1100000000000003</v>
      </c>
      <c r="N592">
        <v>727.45778200000007</v>
      </c>
      <c r="O592">
        <v>41.014392000000001</v>
      </c>
      <c r="P592">
        <v>108.776757</v>
      </c>
      <c r="Q592">
        <v>23.469172</v>
      </c>
      <c r="R592">
        <v>6.4965099999999998</v>
      </c>
      <c r="S592">
        <v>169.96327099999999</v>
      </c>
      <c r="T592">
        <v>166.95828900000001</v>
      </c>
      <c r="U592">
        <v>217.275901</v>
      </c>
      <c r="V592">
        <v>1191.033175</v>
      </c>
    </row>
    <row r="593" spans="1:22" hidden="1" x14ac:dyDescent="0.2">
      <c r="A593">
        <v>45895</v>
      </c>
      <c r="B593" t="s">
        <v>346</v>
      </c>
      <c r="C593">
        <v>297.28472599999998</v>
      </c>
      <c r="D593">
        <v>55.986763000000003</v>
      </c>
      <c r="E593">
        <v>124.42187300000001</v>
      </c>
      <c r="F593">
        <v>5.0758070000000002</v>
      </c>
      <c r="G593">
        <v>15.378593</v>
      </c>
      <c r="H593">
        <v>11.798717</v>
      </c>
      <c r="I593">
        <v>84.622973000000002</v>
      </c>
      <c r="J593">
        <v>166.09571099999999</v>
      </c>
      <c r="K593">
        <v>166.09571099999999</v>
      </c>
      <c r="L593">
        <v>163.79571100000001</v>
      </c>
      <c r="M593">
        <v>-2.2999999999999998</v>
      </c>
      <c r="N593">
        <v>727.652738</v>
      </c>
      <c r="O593">
        <v>40.991892</v>
      </c>
      <c r="P593">
        <v>108.791757</v>
      </c>
      <c r="Q593">
        <v>23.630248999999999</v>
      </c>
      <c r="R593">
        <v>6.0965100000000003</v>
      </c>
      <c r="S593">
        <v>169.965676</v>
      </c>
      <c r="T593">
        <v>166.972534</v>
      </c>
      <c r="U593">
        <v>217.30063000000001</v>
      </c>
      <c r="V593">
        <v>1191.033175</v>
      </c>
    </row>
    <row r="594" spans="1:22" hidden="1" x14ac:dyDescent="0.2">
      <c r="A594">
        <v>45896</v>
      </c>
      <c r="B594" t="s">
        <v>346</v>
      </c>
      <c r="C594">
        <v>296.10314800000003</v>
      </c>
      <c r="D594">
        <v>55.900129</v>
      </c>
      <c r="E594">
        <v>123.931314</v>
      </c>
      <c r="F594">
        <v>5.0896429999999997</v>
      </c>
      <c r="G594">
        <v>14.960383999999999</v>
      </c>
      <c r="H594">
        <v>11.783417</v>
      </c>
      <c r="I594">
        <v>84.438260999999997</v>
      </c>
      <c r="J594">
        <v>167.19571099999999</v>
      </c>
      <c r="K594">
        <v>167.19571099999999</v>
      </c>
      <c r="L594">
        <v>164.245711</v>
      </c>
      <c r="M594">
        <v>-2.95</v>
      </c>
      <c r="N594">
        <v>727.73431600000004</v>
      </c>
      <c r="O594">
        <v>41.016992000000002</v>
      </c>
      <c r="P594">
        <v>108.799633</v>
      </c>
      <c r="Q594">
        <v>23.824321999999999</v>
      </c>
      <c r="R594">
        <v>6.0965100000000003</v>
      </c>
      <c r="S594">
        <v>169.95159899999999</v>
      </c>
      <c r="T594">
        <v>166.910842</v>
      </c>
      <c r="U594">
        <v>217.23092800000001</v>
      </c>
      <c r="V594">
        <v>1191.033175</v>
      </c>
    </row>
    <row r="595" spans="1:22" hidden="1" x14ac:dyDescent="0.2">
      <c r="A595">
        <v>45897</v>
      </c>
      <c r="B595" t="s">
        <v>346</v>
      </c>
      <c r="C595">
        <v>295.34669200000002</v>
      </c>
      <c r="D595">
        <v>55.415399000000001</v>
      </c>
      <c r="E595">
        <v>123.501124</v>
      </c>
      <c r="F595">
        <v>5.1889729999999998</v>
      </c>
      <c r="G595">
        <v>15.440417999999999</v>
      </c>
      <c r="H595">
        <v>11.783417</v>
      </c>
      <c r="I595">
        <v>84.017360999999994</v>
      </c>
      <c r="J595">
        <v>168.09571099999999</v>
      </c>
      <c r="K595">
        <v>168.09571099999999</v>
      </c>
      <c r="L595">
        <v>164.54571100000001</v>
      </c>
      <c r="M595">
        <v>-3.55</v>
      </c>
      <c r="N595">
        <v>727.59077200000002</v>
      </c>
      <c r="O595">
        <v>40.755592</v>
      </c>
      <c r="P595">
        <v>108.831458</v>
      </c>
      <c r="Q595">
        <v>23.924422</v>
      </c>
      <c r="R595">
        <v>6.0965100000000003</v>
      </c>
      <c r="S595">
        <v>169.98859899999999</v>
      </c>
      <c r="T595">
        <v>166.812398</v>
      </c>
      <c r="U595">
        <v>217.27830299999999</v>
      </c>
      <c r="V595">
        <v>1191.033175</v>
      </c>
    </row>
    <row r="596" spans="1:22" hidden="1" x14ac:dyDescent="0.2">
      <c r="A596">
        <v>45898</v>
      </c>
      <c r="B596" t="s">
        <v>346</v>
      </c>
      <c r="C596">
        <v>294.262112</v>
      </c>
      <c r="D596">
        <v>55.255445999999999</v>
      </c>
      <c r="E596">
        <v>121.79297699999999</v>
      </c>
      <c r="F596">
        <v>5.1184149999999997</v>
      </c>
      <c r="G596">
        <v>15.382841000000001</v>
      </c>
      <c r="H596">
        <v>11.779216999999999</v>
      </c>
      <c r="I596">
        <v>84.933216000000002</v>
      </c>
      <c r="J596">
        <v>169.64571100000001</v>
      </c>
      <c r="K596">
        <v>169.64571100000001</v>
      </c>
      <c r="L596">
        <v>164.59571099999999</v>
      </c>
      <c r="M596">
        <v>-5.05</v>
      </c>
      <c r="N596">
        <v>727.12535200000002</v>
      </c>
      <c r="O596">
        <v>40.175818999999997</v>
      </c>
      <c r="P596">
        <v>108.927958</v>
      </c>
      <c r="Q596">
        <v>23.943639999999998</v>
      </c>
      <c r="R596">
        <v>6.0965100000000003</v>
      </c>
      <c r="S596">
        <v>170.02239900000001</v>
      </c>
      <c r="T596">
        <v>166.722048</v>
      </c>
      <c r="U596">
        <v>217.33348799999999</v>
      </c>
      <c r="V596">
        <v>1191.033175</v>
      </c>
    </row>
    <row r="597" spans="1:22" hidden="1" x14ac:dyDescent="0.2">
      <c r="A597">
        <v>45901</v>
      </c>
      <c r="B597" t="s">
        <v>346</v>
      </c>
      <c r="C597">
        <v>293.88617999999997</v>
      </c>
      <c r="D597">
        <v>55.210590000000003</v>
      </c>
      <c r="E597">
        <v>122.09899799999999</v>
      </c>
      <c r="F597">
        <v>4.6227650000000002</v>
      </c>
      <c r="G597">
        <v>15.381572999999999</v>
      </c>
      <c r="H597">
        <v>11.759217</v>
      </c>
      <c r="I597">
        <v>84.813036999999994</v>
      </c>
      <c r="J597">
        <v>162.88517999999999</v>
      </c>
      <c r="K597">
        <v>162.88517999999999</v>
      </c>
      <c r="L597">
        <v>157.60818</v>
      </c>
      <c r="M597">
        <v>-5.2770000000000001</v>
      </c>
      <c r="N597">
        <v>726.06181500000002</v>
      </c>
      <c r="O597">
        <v>40.173018999999996</v>
      </c>
      <c r="P597">
        <v>108.927958</v>
      </c>
      <c r="Q597">
        <v>23.941739999999999</v>
      </c>
      <c r="R597">
        <v>6.0965100000000003</v>
      </c>
      <c r="S597">
        <v>170.02239900000001</v>
      </c>
      <c r="T597">
        <v>166.68400500000001</v>
      </c>
      <c r="U597">
        <v>216.31269399999999</v>
      </c>
      <c r="V597">
        <v>1182.833175</v>
      </c>
    </row>
    <row r="598" spans="1:22" hidden="1" x14ac:dyDescent="0.2">
      <c r="A598">
        <v>45902</v>
      </c>
      <c r="B598" t="s">
        <v>346</v>
      </c>
      <c r="C598">
        <v>293.90800999999999</v>
      </c>
      <c r="D598">
        <v>55.125793999999999</v>
      </c>
      <c r="E598">
        <v>122.11917800000001</v>
      </c>
      <c r="F598">
        <v>4.6219510000000001</v>
      </c>
      <c r="G598">
        <v>15.489833000000001</v>
      </c>
      <c r="H598">
        <v>11.759217</v>
      </c>
      <c r="I598">
        <v>84.792036999999993</v>
      </c>
      <c r="J598">
        <v>162.88517999999999</v>
      </c>
      <c r="K598">
        <v>162.88517999999999</v>
      </c>
      <c r="L598">
        <v>157.60818</v>
      </c>
      <c r="M598">
        <v>-5.2770000000000001</v>
      </c>
      <c r="N598">
        <v>726.039985</v>
      </c>
      <c r="O598">
        <v>40.355818999999997</v>
      </c>
      <c r="P598">
        <v>108.92585800000001</v>
      </c>
      <c r="Q598">
        <v>23.836525000000002</v>
      </c>
      <c r="R598">
        <v>6.0965100000000003</v>
      </c>
      <c r="S598">
        <v>170.02239900000001</v>
      </c>
      <c r="T598">
        <v>166.59363300000001</v>
      </c>
      <c r="U598">
        <v>216.30575099999999</v>
      </c>
      <c r="V598">
        <v>1182.833175</v>
      </c>
    </row>
    <row r="599" spans="1:22" hidden="1" x14ac:dyDescent="0.2">
      <c r="A599">
        <v>45903</v>
      </c>
      <c r="B599" t="s">
        <v>346</v>
      </c>
      <c r="C599">
        <v>294.19717800000001</v>
      </c>
      <c r="D599">
        <v>55.044913000000001</v>
      </c>
      <c r="E599">
        <v>122.55754399999999</v>
      </c>
      <c r="F599">
        <v>4.631348</v>
      </c>
      <c r="G599">
        <v>15.126969000000001</v>
      </c>
      <c r="H599">
        <v>12.039217000000001</v>
      </c>
      <c r="I599">
        <v>84.797186999999994</v>
      </c>
      <c r="J599">
        <v>162.53518</v>
      </c>
      <c r="K599">
        <v>162.53518</v>
      </c>
      <c r="L599">
        <v>157.90817999999999</v>
      </c>
      <c r="M599">
        <v>-4.6269999999999998</v>
      </c>
      <c r="N599">
        <v>726.10081700000001</v>
      </c>
      <c r="O599">
        <v>40.698318999999998</v>
      </c>
      <c r="P599">
        <v>108.885758</v>
      </c>
      <c r="Q599">
        <v>23.737100000000002</v>
      </c>
      <c r="R599">
        <v>6.0965100000000003</v>
      </c>
      <c r="S599">
        <v>170.02239900000001</v>
      </c>
      <c r="T599">
        <v>166.44623300000001</v>
      </c>
      <c r="U599">
        <v>216.31100799999999</v>
      </c>
      <c r="V599">
        <v>1182.833175</v>
      </c>
    </row>
    <row r="600" spans="1:22" hidden="1" x14ac:dyDescent="0.2">
      <c r="A600">
        <v>45904</v>
      </c>
      <c r="B600" t="s">
        <v>346</v>
      </c>
      <c r="C600">
        <v>299.61144999999999</v>
      </c>
      <c r="D600">
        <v>57.006737000000001</v>
      </c>
      <c r="E600">
        <v>124.745574</v>
      </c>
      <c r="F600">
        <v>4.7280899999999999</v>
      </c>
      <c r="G600">
        <v>15.083264</v>
      </c>
      <c r="H600">
        <v>12.233226</v>
      </c>
      <c r="I600">
        <v>85.814559000000003</v>
      </c>
      <c r="J600">
        <v>163.493223</v>
      </c>
      <c r="K600">
        <v>163.493223</v>
      </c>
      <c r="L600">
        <v>159.46622300000001</v>
      </c>
      <c r="M600">
        <v>-4.0270000000000001</v>
      </c>
      <c r="N600">
        <v>729.62850200000003</v>
      </c>
      <c r="O600">
        <v>41.179116999999998</v>
      </c>
      <c r="P600">
        <v>110.19483700000001</v>
      </c>
      <c r="Q600">
        <v>22.158102</v>
      </c>
      <c r="R600">
        <v>6.0965100000000003</v>
      </c>
      <c r="S600">
        <v>172.357259</v>
      </c>
      <c r="T600">
        <v>166.398886</v>
      </c>
      <c r="U600">
        <v>217.34030100000001</v>
      </c>
      <c r="V600">
        <v>1192.7331750000001</v>
      </c>
    </row>
    <row r="601" spans="1:22" hidden="1" x14ac:dyDescent="0.2">
      <c r="A601">
        <v>45908</v>
      </c>
      <c r="B601" t="s">
        <v>346</v>
      </c>
      <c r="C601">
        <v>301.19733600000001</v>
      </c>
      <c r="D601">
        <v>56.845928000000001</v>
      </c>
      <c r="E601">
        <v>125.411115</v>
      </c>
      <c r="F601">
        <v>5.2750649999999997</v>
      </c>
      <c r="G601">
        <v>14.952476000000001</v>
      </c>
      <c r="H601">
        <v>12.213763</v>
      </c>
      <c r="I601">
        <v>86.498988999999995</v>
      </c>
      <c r="J601">
        <v>161.916223</v>
      </c>
      <c r="K601">
        <v>161.916223</v>
      </c>
      <c r="L601">
        <v>159.46622300000001</v>
      </c>
      <c r="M601">
        <v>-2.4500000000000002</v>
      </c>
      <c r="N601">
        <v>729.61961599999995</v>
      </c>
      <c r="O601">
        <v>41.318517</v>
      </c>
      <c r="P601">
        <v>110.209782</v>
      </c>
      <c r="Q601">
        <v>22.072216000000001</v>
      </c>
      <c r="R601">
        <v>6.0965100000000003</v>
      </c>
      <c r="S601">
        <v>172.357259</v>
      </c>
      <c r="T601">
        <v>166.34426099999999</v>
      </c>
      <c r="U601">
        <v>217.31758099999999</v>
      </c>
      <c r="V601">
        <v>1192.7331749999998</v>
      </c>
    </row>
    <row r="602" spans="1:22" hidden="1" x14ac:dyDescent="0.2">
      <c r="A602">
        <v>45909</v>
      </c>
      <c r="B602" t="s">
        <v>346</v>
      </c>
      <c r="C602">
        <v>300.70605399999999</v>
      </c>
      <c r="D602">
        <v>56.672708</v>
      </c>
      <c r="E602">
        <v>125.572818</v>
      </c>
      <c r="F602">
        <v>4.8786880000000004</v>
      </c>
      <c r="G602">
        <v>14.973086</v>
      </c>
      <c r="H602">
        <v>12.193763000000001</v>
      </c>
      <c r="I602">
        <v>86.414991000000001</v>
      </c>
      <c r="J602">
        <v>162.31622300000001</v>
      </c>
      <c r="K602">
        <v>162.31622300000001</v>
      </c>
      <c r="L602">
        <v>159.46622300000001</v>
      </c>
      <c r="M602">
        <v>-2.85</v>
      </c>
      <c r="N602">
        <v>729.71089800000004</v>
      </c>
      <c r="O602">
        <v>41.328516999999998</v>
      </c>
      <c r="P602">
        <v>110.211782</v>
      </c>
      <c r="Q602">
        <v>22.075016000000002</v>
      </c>
      <c r="R602">
        <v>6.0965100000000003</v>
      </c>
      <c r="S602">
        <v>172.40725900000001</v>
      </c>
      <c r="T602">
        <v>166.32621599999999</v>
      </c>
      <c r="U602">
        <v>217.36210800000001</v>
      </c>
      <c r="V602">
        <v>1192.7331750000001</v>
      </c>
    </row>
    <row r="603" spans="1:22" hidden="1" x14ac:dyDescent="0.2">
      <c r="A603">
        <v>45910</v>
      </c>
      <c r="B603" t="s">
        <v>346</v>
      </c>
      <c r="C603">
        <v>299.84732300000002</v>
      </c>
      <c r="D603">
        <v>56.034284</v>
      </c>
      <c r="E603">
        <v>124.465733</v>
      </c>
      <c r="F603">
        <v>4.7081</v>
      </c>
      <c r="G603">
        <v>16.612867000000001</v>
      </c>
      <c r="H603">
        <v>12.180847999999999</v>
      </c>
      <c r="I603">
        <v>85.845490999999996</v>
      </c>
      <c r="J603">
        <v>162.31622300000001</v>
      </c>
      <c r="K603">
        <v>162.31622300000001</v>
      </c>
      <c r="L603">
        <v>159.46622300000001</v>
      </c>
      <c r="M603">
        <v>-2.85</v>
      </c>
      <c r="N603">
        <v>703.59465299999999</v>
      </c>
      <c r="O603">
        <v>41.162731999999998</v>
      </c>
      <c r="P603">
        <v>110.018282</v>
      </c>
      <c r="Q603">
        <v>20.972750000000001</v>
      </c>
      <c r="R603">
        <v>6.0965100000000003</v>
      </c>
      <c r="S603">
        <v>172.147459</v>
      </c>
      <c r="T603">
        <v>143.00040300000001</v>
      </c>
      <c r="U603">
        <v>216.293027</v>
      </c>
      <c r="V603">
        <v>1165.7581989999999</v>
      </c>
    </row>
    <row r="604" spans="1:22" hidden="1" x14ac:dyDescent="0.2">
      <c r="A604">
        <v>45911</v>
      </c>
      <c r="B604" t="s">
        <v>346</v>
      </c>
      <c r="C604">
        <v>298.96642500000002</v>
      </c>
      <c r="D604">
        <v>56.169353999999998</v>
      </c>
      <c r="E604">
        <v>123.87749599999999</v>
      </c>
      <c r="F604">
        <v>4.6957079999999998</v>
      </c>
      <c r="G604">
        <v>16.337028</v>
      </c>
      <c r="H604">
        <v>12.180847999999999</v>
      </c>
      <c r="I604">
        <v>85.705990999999997</v>
      </c>
      <c r="J604">
        <v>162.916223</v>
      </c>
      <c r="K604">
        <v>162.916223</v>
      </c>
      <c r="L604">
        <v>159.46622300000001</v>
      </c>
      <c r="M604">
        <v>-3.45</v>
      </c>
      <c r="N604">
        <v>703.87555099999997</v>
      </c>
      <c r="O604">
        <v>41.155532000000001</v>
      </c>
      <c r="P604">
        <v>110.06298200000001</v>
      </c>
      <c r="Q604">
        <v>21.286626999999999</v>
      </c>
      <c r="R604">
        <v>6.0965100000000003</v>
      </c>
      <c r="S604">
        <v>172.147459</v>
      </c>
      <c r="T604">
        <v>142.899508</v>
      </c>
      <c r="U604">
        <v>216.323443</v>
      </c>
      <c r="V604">
        <v>1165.7581989999999</v>
      </c>
    </row>
    <row r="605" spans="1:22" hidden="1" x14ac:dyDescent="0.2">
      <c r="A605">
        <v>45912</v>
      </c>
      <c r="B605" t="s">
        <v>346</v>
      </c>
      <c r="C605">
        <v>299.09038299999997</v>
      </c>
      <c r="D605">
        <v>56.146211000000001</v>
      </c>
      <c r="E605">
        <v>123.50616599999999</v>
      </c>
      <c r="F605">
        <v>4.6888589999999999</v>
      </c>
      <c r="G605">
        <v>16.738295000000001</v>
      </c>
      <c r="H605">
        <v>12.180847999999999</v>
      </c>
      <c r="I605">
        <v>85.830004000000002</v>
      </c>
      <c r="J605">
        <v>162.916223</v>
      </c>
      <c r="K605">
        <v>162.916223</v>
      </c>
      <c r="L605">
        <v>159.46622300000001</v>
      </c>
      <c r="M605">
        <v>-3.45</v>
      </c>
      <c r="N605">
        <v>703.75159299999996</v>
      </c>
      <c r="O605">
        <v>41.177031999999997</v>
      </c>
      <c r="P605">
        <v>110.06598200000001</v>
      </c>
      <c r="Q605">
        <v>21.230626999999998</v>
      </c>
      <c r="R605">
        <v>6.0965100000000003</v>
      </c>
      <c r="S605">
        <v>172.142459</v>
      </c>
      <c r="T605">
        <v>142.79494399999999</v>
      </c>
      <c r="U605">
        <v>216.34054900000001</v>
      </c>
      <c r="V605">
        <v>1165.7581989999999</v>
      </c>
    </row>
    <row r="606" spans="1:22" hidden="1" x14ac:dyDescent="0.2">
      <c r="A606">
        <v>45915</v>
      </c>
      <c r="B606" t="s">
        <v>346</v>
      </c>
      <c r="C606">
        <v>299.72156999999999</v>
      </c>
      <c r="D606">
        <v>56.018402999999999</v>
      </c>
      <c r="E606">
        <v>123.961028</v>
      </c>
      <c r="F606">
        <v>4.6620949999999999</v>
      </c>
      <c r="G606">
        <v>17.236839</v>
      </c>
      <c r="H606">
        <v>12.150848</v>
      </c>
      <c r="I606">
        <v>85.692357000000001</v>
      </c>
      <c r="J606">
        <v>162.266223</v>
      </c>
      <c r="K606">
        <v>162.266223</v>
      </c>
      <c r="L606">
        <v>159.46622300000001</v>
      </c>
      <c r="M606">
        <v>-2.8</v>
      </c>
      <c r="N606">
        <v>703.77040600000009</v>
      </c>
      <c r="O606">
        <v>41.374631999999998</v>
      </c>
      <c r="P606">
        <v>110.021382</v>
      </c>
      <c r="Q606">
        <v>21.339468</v>
      </c>
      <c r="R606">
        <v>6.0965100000000003</v>
      </c>
      <c r="S606">
        <v>171.95445900000001</v>
      </c>
      <c r="T606">
        <v>142.84383700000001</v>
      </c>
      <c r="U606">
        <v>216.236628</v>
      </c>
      <c r="V606">
        <v>1165.7581990000001</v>
      </c>
    </row>
    <row r="607" spans="1:22" hidden="1" x14ac:dyDescent="0.2">
      <c r="A607">
        <v>45916</v>
      </c>
      <c r="B607" t="s">
        <v>346</v>
      </c>
      <c r="C607">
        <v>299.47172599999999</v>
      </c>
      <c r="D607">
        <v>55.196339000000002</v>
      </c>
      <c r="E607">
        <v>123.37584200000001</v>
      </c>
      <c r="F607">
        <v>4.5418839999999996</v>
      </c>
      <c r="G607">
        <v>18.245056000000002</v>
      </c>
      <c r="H607">
        <v>12.150848</v>
      </c>
      <c r="I607">
        <v>85.961757000000006</v>
      </c>
      <c r="J607">
        <v>162.766223</v>
      </c>
      <c r="K607">
        <v>162.766223</v>
      </c>
      <c r="L607">
        <v>159.46622300000001</v>
      </c>
      <c r="M607">
        <v>-3.3</v>
      </c>
      <c r="N607">
        <v>703.52025000000003</v>
      </c>
      <c r="O607">
        <v>41.378632000000003</v>
      </c>
      <c r="P607">
        <v>110.025082</v>
      </c>
      <c r="Q607">
        <v>20.972467999999999</v>
      </c>
      <c r="R607">
        <v>6.0965100000000003</v>
      </c>
      <c r="S607">
        <v>171.97945899999999</v>
      </c>
      <c r="T607">
        <v>142.86841999999999</v>
      </c>
      <c r="U607">
        <v>216.296189</v>
      </c>
      <c r="V607">
        <v>1165.7581989999999</v>
      </c>
    </row>
    <row r="608" spans="1:22" hidden="1" x14ac:dyDescent="0.2">
      <c r="A608">
        <v>45917</v>
      </c>
      <c r="B608" t="s">
        <v>346</v>
      </c>
      <c r="C608">
        <v>298.939637</v>
      </c>
      <c r="D608">
        <v>54.969526999999999</v>
      </c>
      <c r="E608">
        <v>122.69067699999999</v>
      </c>
      <c r="F608">
        <v>4.7046960000000002</v>
      </c>
      <c r="G608">
        <v>18.966260999999999</v>
      </c>
      <c r="H608">
        <v>12.150848</v>
      </c>
      <c r="I608">
        <v>85.457628</v>
      </c>
      <c r="J608">
        <v>162.766223</v>
      </c>
      <c r="K608">
        <v>162.766223</v>
      </c>
      <c r="L608">
        <v>159.46622300000001</v>
      </c>
      <c r="M608">
        <v>-3.3</v>
      </c>
      <c r="N608">
        <v>704.05233899999996</v>
      </c>
      <c r="O608">
        <v>41.504134000000001</v>
      </c>
      <c r="P608">
        <v>109.98848</v>
      </c>
      <c r="Q608">
        <v>21.463273000000001</v>
      </c>
      <c r="R608">
        <v>6.0965100000000003</v>
      </c>
      <c r="S608">
        <v>171.98245900000001</v>
      </c>
      <c r="T608">
        <v>142.81980899999999</v>
      </c>
      <c r="U608">
        <v>216.294184</v>
      </c>
      <c r="V608">
        <v>1165.7581989999999</v>
      </c>
    </row>
    <row r="609" spans="1:22" hidden="1" x14ac:dyDescent="0.2">
      <c r="A609">
        <v>45918</v>
      </c>
      <c r="B609" t="s">
        <v>346</v>
      </c>
      <c r="C609">
        <v>303.10063100000002</v>
      </c>
      <c r="D609">
        <v>55.846457000000001</v>
      </c>
      <c r="E609">
        <v>124.25663299999999</v>
      </c>
      <c r="F609">
        <v>4.7285519999999996</v>
      </c>
      <c r="G609">
        <v>19.510072999999998</v>
      </c>
      <c r="H609">
        <v>12.212313</v>
      </c>
      <c r="I609">
        <v>86.546603000000005</v>
      </c>
      <c r="J609">
        <v>163.144947</v>
      </c>
      <c r="K609">
        <v>163.144947</v>
      </c>
      <c r="L609">
        <v>160.44494700000001</v>
      </c>
      <c r="M609">
        <v>-2.7</v>
      </c>
      <c r="N609">
        <v>709.51262100000008</v>
      </c>
      <c r="O609">
        <v>41.633738000000001</v>
      </c>
      <c r="P609">
        <v>112.01626</v>
      </c>
      <c r="Q609">
        <v>22.022746999999999</v>
      </c>
      <c r="R609">
        <v>6.0965100000000003</v>
      </c>
      <c r="S609">
        <v>172.89294200000001</v>
      </c>
      <c r="T609">
        <v>142.88763499999999</v>
      </c>
      <c r="U609">
        <v>218.05929900000001</v>
      </c>
      <c r="V609">
        <v>1175.7581990000001</v>
      </c>
    </row>
    <row r="610" spans="1:22" hidden="1" x14ac:dyDescent="0.2">
      <c r="A610">
        <v>45919</v>
      </c>
      <c r="B610" t="s">
        <v>346</v>
      </c>
      <c r="C610">
        <v>302.570222</v>
      </c>
      <c r="D610">
        <v>55.581522</v>
      </c>
      <c r="E610">
        <v>124.04573600000001</v>
      </c>
      <c r="F610">
        <v>4.7025709999999998</v>
      </c>
      <c r="G610">
        <v>19.598223999999998</v>
      </c>
      <c r="H610">
        <v>12.012313000000001</v>
      </c>
      <c r="I610">
        <v>86.629856000000004</v>
      </c>
      <c r="J610">
        <v>163.144947</v>
      </c>
      <c r="K610">
        <v>163.144947</v>
      </c>
      <c r="L610">
        <v>160.44494700000001</v>
      </c>
      <c r="M610">
        <v>-2.7</v>
      </c>
      <c r="N610">
        <v>710.04303000000004</v>
      </c>
      <c r="O610">
        <v>42.261938000000001</v>
      </c>
      <c r="P610">
        <v>112.09754700000001</v>
      </c>
      <c r="Q610">
        <v>21.851434999999999</v>
      </c>
      <c r="R610">
        <v>6.0965100000000003</v>
      </c>
      <c r="S610">
        <v>172.845742</v>
      </c>
      <c r="T610">
        <v>142.82541699999999</v>
      </c>
      <c r="U610">
        <v>218.16095100000001</v>
      </c>
      <c r="V610">
        <v>1175.7581990000001</v>
      </c>
    </row>
    <row r="611" spans="1:22" hidden="1" x14ac:dyDescent="0.2">
      <c r="A611">
        <v>45922</v>
      </c>
      <c r="B611" t="s">
        <v>346</v>
      </c>
      <c r="C611">
        <v>303.04862899999995</v>
      </c>
      <c r="D611">
        <v>55.592916000000002</v>
      </c>
      <c r="E611">
        <v>124.294968</v>
      </c>
      <c r="F611">
        <v>4.7008270000000003</v>
      </c>
      <c r="G611">
        <v>20.043931000000001</v>
      </c>
      <c r="H611">
        <v>11.860313</v>
      </c>
      <c r="I611">
        <v>86.555673999999996</v>
      </c>
      <c r="J611">
        <v>162.994947</v>
      </c>
      <c r="K611">
        <v>162.994947</v>
      </c>
      <c r="L611">
        <v>160.44494700000001</v>
      </c>
      <c r="M611">
        <v>-2.5499999999999998</v>
      </c>
      <c r="N611">
        <v>728.44298400000002</v>
      </c>
      <c r="O611">
        <v>42.417437999999997</v>
      </c>
      <c r="P611">
        <v>112.079847</v>
      </c>
      <c r="Q611">
        <v>21.471408</v>
      </c>
      <c r="R611">
        <v>6.0965100000000003</v>
      </c>
      <c r="S611">
        <v>172.905653</v>
      </c>
      <c r="T611">
        <v>161.40496400000001</v>
      </c>
      <c r="U611">
        <v>218.16367399999999</v>
      </c>
      <c r="V611">
        <v>1194.4865599999998</v>
      </c>
    </row>
    <row r="612" spans="1:22" hidden="1" x14ac:dyDescent="0.2">
      <c r="A612">
        <v>45923</v>
      </c>
      <c r="B612" t="s">
        <v>346</v>
      </c>
      <c r="C612">
        <v>305.29523299999994</v>
      </c>
      <c r="D612">
        <v>55.327711999999998</v>
      </c>
      <c r="E612">
        <v>124.699501</v>
      </c>
      <c r="F612">
        <v>6.5769120000000001</v>
      </c>
      <c r="G612">
        <v>19.899601000000001</v>
      </c>
      <c r="H612">
        <v>11.860313</v>
      </c>
      <c r="I612">
        <v>86.931194000000005</v>
      </c>
      <c r="J612">
        <v>160.59494699999999</v>
      </c>
      <c r="K612">
        <v>160.59494699999999</v>
      </c>
      <c r="L612">
        <v>160.44494700000001</v>
      </c>
      <c r="M612">
        <v>-0.15</v>
      </c>
      <c r="N612">
        <v>728.59637999999995</v>
      </c>
      <c r="O612">
        <v>42.323331000000003</v>
      </c>
      <c r="P612">
        <v>112.092501</v>
      </c>
      <c r="Q612">
        <v>21.716937999999999</v>
      </c>
      <c r="R612">
        <v>6.0965100000000003</v>
      </c>
      <c r="S612">
        <v>172.95890299999999</v>
      </c>
      <c r="T612">
        <v>161.315833</v>
      </c>
      <c r="U612">
        <v>218.188874</v>
      </c>
      <c r="V612">
        <v>1194.4865599999998</v>
      </c>
    </row>
    <row r="613" spans="1:22" hidden="1" x14ac:dyDescent="0.2">
      <c r="A613">
        <v>45924</v>
      </c>
      <c r="B613" t="s">
        <v>346</v>
      </c>
      <c r="C613">
        <v>305.08716199999998</v>
      </c>
      <c r="D613">
        <v>55.391748999999997</v>
      </c>
      <c r="E613">
        <v>124.73406300000001</v>
      </c>
      <c r="F613">
        <v>6.5853260000000002</v>
      </c>
      <c r="G613">
        <v>19.486459</v>
      </c>
      <c r="H613">
        <v>11.860313</v>
      </c>
      <c r="I613">
        <v>87.029252</v>
      </c>
      <c r="J613">
        <v>160.59494699999999</v>
      </c>
      <c r="K613">
        <v>160.59494699999999</v>
      </c>
      <c r="L613">
        <v>160.44494700000001</v>
      </c>
      <c r="M613">
        <v>-0.15</v>
      </c>
      <c r="N613">
        <v>728.80445099999997</v>
      </c>
      <c r="O613">
        <v>42.334831000000001</v>
      </c>
      <c r="P613">
        <v>111.889593</v>
      </c>
      <c r="Q613">
        <v>22.136505</v>
      </c>
      <c r="R613">
        <v>6.0965100000000003</v>
      </c>
      <c r="S613">
        <v>172.952753</v>
      </c>
      <c r="T613">
        <v>161.26227</v>
      </c>
      <c r="U613">
        <v>218.228499</v>
      </c>
      <c r="V613">
        <v>1194.4865599999998</v>
      </c>
    </row>
    <row r="614" spans="1:22" hidden="1" x14ac:dyDescent="0.2">
      <c r="A614">
        <v>45925</v>
      </c>
      <c r="B614" t="s">
        <v>346</v>
      </c>
      <c r="C614">
        <v>304.67413499999998</v>
      </c>
      <c r="D614">
        <v>55.401080999999998</v>
      </c>
      <c r="E614">
        <v>124.57968</v>
      </c>
      <c r="F614">
        <v>6.5975080000000004</v>
      </c>
      <c r="G614">
        <v>19.795701000000001</v>
      </c>
      <c r="H614">
        <v>11.860313</v>
      </c>
      <c r="I614">
        <v>86.439852000000002</v>
      </c>
      <c r="J614">
        <v>160.59494699999999</v>
      </c>
      <c r="K614">
        <v>160.59494699999999</v>
      </c>
      <c r="L614">
        <v>160.44494700000001</v>
      </c>
      <c r="M614">
        <v>-0.15</v>
      </c>
      <c r="N614">
        <v>729.21747800000003</v>
      </c>
      <c r="O614">
        <v>42.428266000000001</v>
      </c>
      <c r="P614">
        <v>111.99459299999999</v>
      </c>
      <c r="Q614">
        <v>22.351804999999999</v>
      </c>
      <c r="R614">
        <v>6.0965100000000003</v>
      </c>
      <c r="S614">
        <v>173.005753</v>
      </c>
      <c r="T614">
        <v>161.19033099999999</v>
      </c>
      <c r="U614">
        <v>218.24673000000001</v>
      </c>
      <c r="V614">
        <v>1194.4865600000001</v>
      </c>
    </row>
    <row r="615" spans="1:22" hidden="1" x14ac:dyDescent="0.2">
      <c r="A615">
        <v>45926</v>
      </c>
      <c r="B615" t="s">
        <v>346</v>
      </c>
      <c r="C615">
        <v>304.117186</v>
      </c>
      <c r="D615">
        <v>55.544162999999998</v>
      </c>
      <c r="E615">
        <v>124.168218</v>
      </c>
      <c r="F615">
        <v>6.5763670000000003</v>
      </c>
      <c r="G615">
        <v>18.668272999999999</v>
      </c>
      <c r="H615">
        <v>11.860313</v>
      </c>
      <c r="I615">
        <v>87.299852000000001</v>
      </c>
      <c r="J615">
        <v>160.59494699999999</v>
      </c>
      <c r="K615">
        <v>160.59494699999999</v>
      </c>
      <c r="L615">
        <v>160.44494700000001</v>
      </c>
      <c r="M615">
        <v>-0.15</v>
      </c>
      <c r="N615">
        <v>729.77442699999995</v>
      </c>
      <c r="O615">
        <v>42.732765999999998</v>
      </c>
      <c r="P615">
        <v>111.90376500000001</v>
      </c>
      <c r="Q615">
        <v>22.697430000000001</v>
      </c>
      <c r="R615">
        <v>6.0965100000000003</v>
      </c>
      <c r="S615">
        <v>173.01075299999999</v>
      </c>
      <c r="T615">
        <v>161.119011</v>
      </c>
      <c r="U615">
        <v>218.31070199999999</v>
      </c>
      <c r="V615">
        <v>1194.4865599999998</v>
      </c>
    </row>
    <row r="616" spans="1:22" hidden="1" x14ac:dyDescent="0.2">
      <c r="A616">
        <v>45929</v>
      </c>
      <c r="B616" t="s">
        <v>346</v>
      </c>
      <c r="C616">
        <v>301.721386</v>
      </c>
      <c r="D616">
        <v>55.610174999999998</v>
      </c>
      <c r="E616">
        <v>123.156339</v>
      </c>
      <c r="F616">
        <v>6.2711199999999998</v>
      </c>
      <c r="G616">
        <v>17.865928</v>
      </c>
      <c r="H616">
        <v>11.860338</v>
      </c>
      <c r="I616">
        <v>86.957486000000003</v>
      </c>
      <c r="J616">
        <v>161.59494699999999</v>
      </c>
      <c r="K616">
        <v>161.59494699999999</v>
      </c>
      <c r="L616">
        <v>160.44494700000001</v>
      </c>
      <c r="M616">
        <v>-1.1499999999999999</v>
      </c>
      <c r="N616">
        <v>731.17022700000007</v>
      </c>
      <c r="O616">
        <v>42.950766000000002</v>
      </c>
      <c r="P616">
        <v>111.968244</v>
      </c>
      <c r="Q616">
        <v>23.797709000000001</v>
      </c>
      <c r="R616">
        <v>6.0965100000000003</v>
      </c>
      <c r="S616">
        <v>173.051053</v>
      </c>
      <c r="T616">
        <v>160.97122100000001</v>
      </c>
      <c r="U616">
        <v>218.43123399999999</v>
      </c>
      <c r="V616">
        <v>1194.4865600000001</v>
      </c>
    </row>
    <row r="617" spans="1:22" hidden="1" x14ac:dyDescent="0.2">
      <c r="A617">
        <v>45930</v>
      </c>
      <c r="B617" t="s">
        <v>346</v>
      </c>
      <c r="C617">
        <v>303.65981999999997</v>
      </c>
      <c r="D617">
        <v>55.847510999999997</v>
      </c>
      <c r="E617">
        <v>123.10584799999999</v>
      </c>
      <c r="F617">
        <v>6.2888469999999996</v>
      </c>
      <c r="G617">
        <v>19.028327999999998</v>
      </c>
      <c r="H617">
        <v>11.860338</v>
      </c>
      <c r="I617">
        <v>87.528948</v>
      </c>
      <c r="J617">
        <v>161.59494699999999</v>
      </c>
      <c r="K617">
        <v>161.59494699999999</v>
      </c>
      <c r="L617">
        <v>160.44494700000001</v>
      </c>
      <c r="M617">
        <v>-1.1499999999999999</v>
      </c>
      <c r="N617">
        <v>729.23179300000004</v>
      </c>
      <c r="O617">
        <v>42.416266</v>
      </c>
      <c r="P617">
        <v>111.750894</v>
      </c>
      <c r="Q617">
        <v>22.622339</v>
      </c>
      <c r="R617">
        <v>6.0965100000000003</v>
      </c>
      <c r="S617">
        <v>173.040053</v>
      </c>
      <c r="T617">
        <v>160.86052000000001</v>
      </c>
      <c r="U617">
        <v>218.541721</v>
      </c>
      <c r="V617">
        <v>1194.4865600000001</v>
      </c>
    </row>
    <row r="618" spans="1:22" hidden="1" x14ac:dyDescent="0.2">
      <c r="A618">
        <v>45931</v>
      </c>
      <c r="B618" t="s">
        <v>346</v>
      </c>
      <c r="C618">
        <v>301.81244000000004</v>
      </c>
      <c r="D618">
        <v>55.750911000000002</v>
      </c>
      <c r="E618">
        <v>122.95712</v>
      </c>
      <c r="F618">
        <v>5.2723370000000003</v>
      </c>
      <c r="G618">
        <v>18.294090000000001</v>
      </c>
      <c r="H618">
        <v>11.860363</v>
      </c>
      <c r="I618">
        <v>87.677619000000007</v>
      </c>
      <c r="J618">
        <v>162.59494699999999</v>
      </c>
      <c r="K618">
        <v>162.59494699999999</v>
      </c>
      <c r="L618">
        <v>160.44494700000001</v>
      </c>
      <c r="M618">
        <v>-2.15</v>
      </c>
      <c r="N618">
        <v>730.07917299999997</v>
      </c>
      <c r="O618">
        <v>42.385266000000001</v>
      </c>
      <c r="P618">
        <v>111.755894</v>
      </c>
      <c r="Q618">
        <v>23.347339000000002</v>
      </c>
      <c r="R618">
        <v>6.0965100000000003</v>
      </c>
      <c r="S618">
        <v>173.04455300000001</v>
      </c>
      <c r="T618">
        <v>160.82837000000001</v>
      </c>
      <c r="U618">
        <v>218.71775099999999</v>
      </c>
      <c r="V618">
        <v>1194.4865600000001</v>
      </c>
    </row>
    <row r="619" spans="1:22" hidden="1" x14ac:dyDescent="0.2">
      <c r="A619">
        <v>45932</v>
      </c>
      <c r="B619" t="s">
        <v>346</v>
      </c>
      <c r="C619">
        <v>301.30148099999997</v>
      </c>
      <c r="D619">
        <v>55.489840999999998</v>
      </c>
      <c r="E619">
        <v>122.781133</v>
      </c>
      <c r="F619">
        <v>5.2622619999999998</v>
      </c>
      <c r="G619">
        <v>16.760095</v>
      </c>
      <c r="H619">
        <v>11.802363</v>
      </c>
      <c r="I619">
        <v>89.205787000000001</v>
      </c>
      <c r="J619">
        <v>164.04494700000001</v>
      </c>
      <c r="K619">
        <v>164.04494700000001</v>
      </c>
      <c r="L619">
        <v>161.34494699999999</v>
      </c>
      <c r="M619">
        <v>-2.7</v>
      </c>
      <c r="N619">
        <v>736.14013199999999</v>
      </c>
      <c r="O619">
        <v>43.079622000000001</v>
      </c>
      <c r="P619">
        <v>112.34555899999999</v>
      </c>
      <c r="Q619">
        <v>25.291671999999998</v>
      </c>
      <c r="R619">
        <v>6.0965100000000003</v>
      </c>
      <c r="S619">
        <v>174.22975400000001</v>
      </c>
      <c r="T619">
        <v>160.80114399999999</v>
      </c>
      <c r="U619">
        <v>220.392381</v>
      </c>
      <c r="V619">
        <v>1201.4865599999998</v>
      </c>
    </row>
    <row r="620" spans="1:22" hidden="1" x14ac:dyDescent="0.2">
      <c r="A620">
        <v>45933</v>
      </c>
      <c r="B620" t="s">
        <v>346</v>
      </c>
      <c r="C620">
        <v>301.96000000000004</v>
      </c>
      <c r="D620">
        <v>56.011645999999999</v>
      </c>
      <c r="E620">
        <v>123.44822000000001</v>
      </c>
      <c r="F620">
        <v>5.3299960000000004</v>
      </c>
      <c r="G620">
        <v>15.711326</v>
      </c>
      <c r="H620">
        <v>11.802363</v>
      </c>
      <c r="I620">
        <v>89.656448999999995</v>
      </c>
      <c r="J620">
        <v>164.04494700000001</v>
      </c>
      <c r="K620">
        <v>164.04494700000001</v>
      </c>
      <c r="L620">
        <v>161.34494699999999</v>
      </c>
      <c r="M620">
        <v>-2.7</v>
      </c>
      <c r="N620">
        <v>735.48161300000004</v>
      </c>
      <c r="O620">
        <v>43.204222000000001</v>
      </c>
      <c r="P620">
        <v>112.331017</v>
      </c>
      <c r="Q620">
        <v>24.446247</v>
      </c>
      <c r="R620">
        <v>5.0965100000000003</v>
      </c>
      <c r="S620">
        <v>174.273572</v>
      </c>
      <c r="T620">
        <v>160.816845</v>
      </c>
      <c r="U620">
        <v>220.40970999999999</v>
      </c>
      <c r="V620">
        <v>1201.4865600000001</v>
      </c>
    </row>
    <row r="621" spans="1:22" hidden="1" x14ac:dyDescent="0.2">
      <c r="A621">
        <v>45936</v>
      </c>
      <c r="B621" t="s">
        <v>346</v>
      </c>
      <c r="C621">
        <v>303.15374700000001</v>
      </c>
      <c r="D621">
        <v>56.003822</v>
      </c>
      <c r="E621">
        <v>124.030086</v>
      </c>
      <c r="F621">
        <v>5.602519</v>
      </c>
      <c r="G621">
        <v>15.991664</v>
      </c>
      <c r="H621">
        <v>11.802363</v>
      </c>
      <c r="I621">
        <v>89.723292999999998</v>
      </c>
      <c r="J621">
        <v>163.04494700000001</v>
      </c>
      <c r="K621">
        <v>163.04494700000001</v>
      </c>
      <c r="L621">
        <v>161.34494699999999</v>
      </c>
      <c r="M621">
        <v>-1.7</v>
      </c>
      <c r="N621">
        <v>735.28786600000001</v>
      </c>
      <c r="O621">
        <v>43.28031</v>
      </c>
      <c r="P621">
        <v>112.453226</v>
      </c>
      <c r="Q621">
        <v>24.076747000000001</v>
      </c>
      <c r="R621">
        <v>5.0965100000000003</v>
      </c>
      <c r="S621">
        <v>174.277287</v>
      </c>
      <c r="T621">
        <v>160.791156</v>
      </c>
      <c r="U621">
        <v>220.40914000000001</v>
      </c>
      <c r="V621">
        <v>1201.4865600000001</v>
      </c>
    </row>
    <row r="622" spans="1:22" hidden="1" x14ac:dyDescent="0.2">
      <c r="A622">
        <v>45937</v>
      </c>
      <c r="B622" t="s">
        <v>346</v>
      </c>
      <c r="C622">
        <v>303.83260300000001</v>
      </c>
      <c r="D622">
        <v>56.098387000000002</v>
      </c>
      <c r="E622">
        <v>124.025915</v>
      </c>
      <c r="F622">
        <v>5.8241889999999996</v>
      </c>
      <c r="G622">
        <v>16.069801999999999</v>
      </c>
      <c r="H622">
        <v>11.802363</v>
      </c>
      <c r="I622">
        <v>90.011947000000006</v>
      </c>
      <c r="J622">
        <v>163.04494700000001</v>
      </c>
      <c r="K622">
        <v>163.04494700000001</v>
      </c>
      <c r="L622">
        <v>161.34494699999999</v>
      </c>
      <c r="M622">
        <v>-1.7</v>
      </c>
      <c r="N622">
        <v>734.60901000000001</v>
      </c>
      <c r="O622">
        <v>43.40981</v>
      </c>
      <c r="P622">
        <v>112.46138999999999</v>
      </c>
      <c r="Q622">
        <v>23.269347</v>
      </c>
      <c r="R622">
        <v>5.0965100000000003</v>
      </c>
      <c r="S622">
        <v>174.29728700000001</v>
      </c>
      <c r="T622">
        <v>160.73526699999999</v>
      </c>
      <c r="U622">
        <v>220.43590900000001</v>
      </c>
      <c r="V622">
        <v>1201.4865600000001</v>
      </c>
    </row>
    <row r="623" spans="1:22" hidden="1" x14ac:dyDescent="0.2">
      <c r="A623">
        <v>45938</v>
      </c>
      <c r="B623" t="s">
        <v>346</v>
      </c>
      <c r="C623">
        <v>304.27874300000002</v>
      </c>
      <c r="D623">
        <v>56.308687999999997</v>
      </c>
      <c r="E623">
        <v>124.27757099999999</v>
      </c>
      <c r="F623">
        <v>6.5679030000000003</v>
      </c>
      <c r="G623">
        <v>15.265985000000001</v>
      </c>
      <c r="H623">
        <v>11.802363</v>
      </c>
      <c r="I623">
        <v>90.056233000000006</v>
      </c>
      <c r="J623">
        <v>162.04494700000001</v>
      </c>
      <c r="K623">
        <v>162.04494700000001</v>
      </c>
      <c r="L623">
        <v>161.34494699999999</v>
      </c>
      <c r="M623">
        <v>-0.7</v>
      </c>
      <c r="N623">
        <v>735.16287</v>
      </c>
      <c r="O623">
        <v>43.942315000000001</v>
      </c>
      <c r="P623">
        <v>112.50829</v>
      </c>
      <c r="Q623">
        <v>23.270347000000001</v>
      </c>
      <c r="R623">
        <v>5.0965100000000003</v>
      </c>
      <c r="S623">
        <v>174.29843700000001</v>
      </c>
      <c r="T623">
        <v>160.683278</v>
      </c>
      <c r="U623">
        <v>220.46020300000001</v>
      </c>
      <c r="V623">
        <v>1201.4865600000001</v>
      </c>
    </row>
    <row r="624" spans="1:22" hidden="1" x14ac:dyDescent="0.2">
      <c r="A624">
        <v>45939</v>
      </c>
      <c r="B624" t="s">
        <v>346</v>
      </c>
      <c r="C624">
        <v>305.02250800000002</v>
      </c>
      <c r="D624">
        <v>56.489051000000003</v>
      </c>
      <c r="E624">
        <v>124.835829</v>
      </c>
      <c r="F624">
        <v>6.5610379999999999</v>
      </c>
      <c r="G624">
        <v>15.429144000000001</v>
      </c>
      <c r="H624">
        <v>11.802363</v>
      </c>
      <c r="I624">
        <v>89.905083000000005</v>
      </c>
      <c r="J624">
        <v>161.494947</v>
      </c>
      <c r="K624">
        <v>161.494947</v>
      </c>
      <c r="L624">
        <v>161.34494699999999</v>
      </c>
      <c r="M624">
        <v>-0.15</v>
      </c>
      <c r="N624">
        <v>734.96910500000001</v>
      </c>
      <c r="O624">
        <v>43.880054999999999</v>
      </c>
      <c r="P624">
        <v>112.49382300000001</v>
      </c>
      <c r="Q624">
        <v>23.070347000000002</v>
      </c>
      <c r="R624">
        <v>5.0965100000000003</v>
      </c>
      <c r="S624">
        <v>174.32343700000001</v>
      </c>
      <c r="T624">
        <v>160.65867800000001</v>
      </c>
      <c r="U624">
        <v>220.542765</v>
      </c>
      <c r="V624">
        <v>1201.4865600000001</v>
      </c>
    </row>
    <row r="625" spans="1:22" hidden="1" x14ac:dyDescent="0.2">
      <c r="A625">
        <v>45940</v>
      </c>
      <c r="B625" t="s">
        <v>346</v>
      </c>
      <c r="C625">
        <v>305.89723600000002</v>
      </c>
      <c r="D625">
        <v>56.532386000000002</v>
      </c>
      <c r="E625">
        <v>124.593311</v>
      </c>
      <c r="F625">
        <v>6.6160319999999997</v>
      </c>
      <c r="G625">
        <v>16.213526999999999</v>
      </c>
      <c r="H625">
        <v>11.802863</v>
      </c>
      <c r="I625">
        <v>90.139116999999999</v>
      </c>
      <c r="J625">
        <v>161.494947</v>
      </c>
      <c r="K625">
        <v>161.494947</v>
      </c>
      <c r="L625">
        <v>161.34494699999999</v>
      </c>
      <c r="M625">
        <v>-0.15</v>
      </c>
      <c r="N625">
        <v>734.09437700000001</v>
      </c>
      <c r="O625">
        <v>43.971155000000003</v>
      </c>
      <c r="P625">
        <v>112.50972299999999</v>
      </c>
      <c r="Q625">
        <v>22.250896999999998</v>
      </c>
      <c r="R625">
        <v>5.0965100000000003</v>
      </c>
      <c r="S625">
        <v>174.384872</v>
      </c>
      <c r="T625">
        <v>160.53629900000001</v>
      </c>
      <c r="U625">
        <v>220.44143099999999</v>
      </c>
      <c r="V625">
        <v>1201.4865600000001</v>
      </c>
    </row>
    <row r="626" spans="1:22" hidden="1" x14ac:dyDescent="0.2">
      <c r="A626">
        <v>45943</v>
      </c>
      <c r="B626" t="s">
        <v>346</v>
      </c>
      <c r="C626">
        <v>305.05487899999997</v>
      </c>
      <c r="D626">
        <v>55.871291999999997</v>
      </c>
      <c r="E626">
        <v>124.20891899999999</v>
      </c>
      <c r="F626">
        <v>6.6441080000000001</v>
      </c>
      <c r="G626">
        <v>15.922762000000001</v>
      </c>
      <c r="H626">
        <v>11.802863</v>
      </c>
      <c r="I626">
        <v>90.604934999999998</v>
      </c>
      <c r="J626">
        <v>157.17602400000001</v>
      </c>
      <c r="K626">
        <v>157.17602400000001</v>
      </c>
      <c r="L626">
        <v>156.976024</v>
      </c>
      <c r="M626">
        <v>-0.2</v>
      </c>
      <c r="N626">
        <v>734.50565700000004</v>
      </c>
      <c r="O626">
        <v>44.094155000000001</v>
      </c>
      <c r="P626">
        <v>112.51272299999999</v>
      </c>
      <c r="Q626">
        <v>22.632477000000002</v>
      </c>
      <c r="R626">
        <v>5.0965100000000003</v>
      </c>
      <c r="S626">
        <v>174.384872</v>
      </c>
      <c r="T626">
        <v>160.45906500000001</v>
      </c>
      <c r="U626">
        <v>220.42236500000001</v>
      </c>
      <c r="V626">
        <v>1196.7365600000001</v>
      </c>
    </row>
    <row r="627" spans="1:22" hidden="1" x14ac:dyDescent="0.2">
      <c r="A627">
        <v>45944</v>
      </c>
      <c r="B627" t="s">
        <v>346</v>
      </c>
      <c r="C627">
        <v>304.83799499999998</v>
      </c>
      <c r="D627">
        <v>56.501871999999999</v>
      </c>
      <c r="E627">
        <v>123.108611</v>
      </c>
      <c r="F627">
        <v>6.6924919999999997</v>
      </c>
      <c r="G627">
        <v>14.528585</v>
      </c>
      <c r="H627">
        <v>11.802863</v>
      </c>
      <c r="I627">
        <v>92.203571999999994</v>
      </c>
      <c r="J627">
        <v>157.17602400000001</v>
      </c>
      <c r="K627">
        <v>157.17602400000001</v>
      </c>
      <c r="L627">
        <v>156.976024</v>
      </c>
      <c r="M627">
        <v>-0.2</v>
      </c>
      <c r="N627">
        <v>734.72254100000009</v>
      </c>
      <c r="O627">
        <v>44.398854999999998</v>
      </c>
      <c r="P627">
        <v>112.462723</v>
      </c>
      <c r="Q627">
        <v>22.648358999999999</v>
      </c>
      <c r="R627">
        <v>5.0965100000000003</v>
      </c>
      <c r="S627">
        <v>174.41587200000001</v>
      </c>
      <c r="T627">
        <v>160.34204600000001</v>
      </c>
      <c r="U627">
        <v>220.45468600000001</v>
      </c>
      <c r="V627">
        <v>1196.7365600000001</v>
      </c>
    </row>
    <row r="628" spans="1:22" hidden="1" x14ac:dyDescent="0.2">
      <c r="A628">
        <v>45945</v>
      </c>
      <c r="B628" t="s">
        <v>346</v>
      </c>
      <c r="C628">
        <v>256.85450600000001</v>
      </c>
      <c r="D628">
        <v>43.897264999999997</v>
      </c>
      <c r="E628">
        <v>104.80533</v>
      </c>
      <c r="F628">
        <v>5.8254780000000004</v>
      </c>
      <c r="G628">
        <v>13.751276000000001</v>
      </c>
      <c r="H628">
        <v>9.0144269999999995</v>
      </c>
      <c r="I628">
        <v>79.560730000000007</v>
      </c>
      <c r="J628">
        <v>157.17602400000001</v>
      </c>
      <c r="K628">
        <v>157.17602400000001</v>
      </c>
      <c r="L628">
        <v>156.976024</v>
      </c>
      <c r="M628">
        <v>-0.2</v>
      </c>
      <c r="N628">
        <v>719.61955399999999</v>
      </c>
      <c r="O628">
        <v>42.388947999999999</v>
      </c>
      <c r="P628">
        <v>109.993048</v>
      </c>
      <c r="Q628">
        <v>21.008405</v>
      </c>
      <c r="R628">
        <v>3.8999649999999999</v>
      </c>
      <c r="S628">
        <v>172.55669900000001</v>
      </c>
      <c r="T628">
        <v>158.10945000000001</v>
      </c>
      <c r="U628">
        <v>215.56300400000001</v>
      </c>
      <c r="V628">
        <v>1133.6500839999999</v>
      </c>
    </row>
    <row r="629" spans="1:22" hidden="1" x14ac:dyDescent="0.2">
      <c r="A629">
        <v>45946</v>
      </c>
      <c r="B629" t="s">
        <v>346</v>
      </c>
      <c r="C629">
        <v>264.64027600000003</v>
      </c>
      <c r="D629">
        <v>44.558732999999997</v>
      </c>
      <c r="E629">
        <v>105.339062</v>
      </c>
      <c r="F629">
        <v>5.9728690000000002</v>
      </c>
      <c r="G629">
        <v>15.218016</v>
      </c>
      <c r="H629">
        <v>9.0144269999999995</v>
      </c>
      <c r="I629">
        <v>84.537169000000006</v>
      </c>
      <c r="J629">
        <v>158.02602400000001</v>
      </c>
      <c r="K629">
        <v>158.02602400000001</v>
      </c>
      <c r="L629">
        <v>157.976024</v>
      </c>
      <c r="M629">
        <v>-0.05</v>
      </c>
      <c r="N629">
        <v>720.98378400000001</v>
      </c>
      <c r="O629">
        <v>43.258341999999999</v>
      </c>
      <c r="P629">
        <v>110.560233</v>
      </c>
      <c r="Q629">
        <v>20.399930999999999</v>
      </c>
      <c r="R629">
        <v>3.8999649999999999</v>
      </c>
      <c r="S629">
        <v>172.878196</v>
      </c>
      <c r="T629">
        <v>157.97002800000001</v>
      </c>
      <c r="U629">
        <v>215.91705400000001</v>
      </c>
      <c r="V629">
        <v>1143.6500840000001</v>
      </c>
    </row>
    <row r="630" spans="1:22" hidden="1" x14ac:dyDescent="0.2">
      <c r="A630">
        <v>45947</v>
      </c>
      <c r="B630" t="s">
        <v>346</v>
      </c>
      <c r="C630">
        <v>263.99443600000001</v>
      </c>
      <c r="D630">
        <v>44.385478999999997</v>
      </c>
      <c r="E630">
        <v>104.854432</v>
      </c>
      <c r="F630">
        <v>5.9454770000000003</v>
      </c>
      <c r="G630">
        <v>15.472452000000001</v>
      </c>
      <c r="H630">
        <v>8.8144270000000002</v>
      </c>
      <c r="I630">
        <v>84.522169000000005</v>
      </c>
      <c r="J630">
        <v>158.02602400000001</v>
      </c>
      <c r="K630">
        <v>158.02602400000001</v>
      </c>
      <c r="L630">
        <v>157.976024</v>
      </c>
      <c r="M630">
        <v>-0.05</v>
      </c>
      <c r="N630">
        <v>721.62962400000004</v>
      </c>
      <c r="O630">
        <v>43.883063999999997</v>
      </c>
      <c r="P630">
        <v>111.05804500000001</v>
      </c>
      <c r="Q630">
        <v>19.934631</v>
      </c>
      <c r="R630">
        <v>3.8999649999999999</v>
      </c>
      <c r="S630">
        <v>172.86323200000001</v>
      </c>
      <c r="T630">
        <v>157.90357900000001</v>
      </c>
      <c r="U630">
        <v>215.98707300000001</v>
      </c>
      <c r="V630">
        <v>1143.6500840000001</v>
      </c>
    </row>
    <row r="631" spans="1:22" hidden="1" x14ac:dyDescent="0.2">
      <c r="A631">
        <v>45950</v>
      </c>
      <c r="B631" t="s">
        <v>346</v>
      </c>
      <c r="C631">
        <v>263.92679700000002</v>
      </c>
      <c r="D631">
        <v>44.303586000000003</v>
      </c>
      <c r="E631">
        <v>104.94356000000001</v>
      </c>
      <c r="F631">
        <v>5.9678810000000002</v>
      </c>
      <c r="G631">
        <v>14.501651000000001</v>
      </c>
      <c r="H631">
        <v>8.8148569999999999</v>
      </c>
      <c r="I631">
        <v>85.395262000000002</v>
      </c>
      <c r="J631">
        <v>158.126024</v>
      </c>
      <c r="K631">
        <v>158.126024</v>
      </c>
      <c r="L631">
        <v>157.976024</v>
      </c>
      <c r="M631">
        <v>-0.15</v>
      </c>
      <c r="N631">
        <v>721.59726300000011</v>
      </c>
      <c r="O631">
        <v>44.175364000000002</v>
      </c>
      <c r="P631">
        <v>110.786535</v>
      </c>
      <c r="Q631">
        <v>19.926604000000001</v>
      </c>
      <c r="R631">
        <v>3.8999649999999999</v>
      </c>
      <c r="S631">
        <v>172.89648199999999</v>
      </c>
      <c r="T631">
        <v>157.80919800000001</v>
      </c>
      <c r="U631">
        <v>216.00308000000001</v>
      </c>
      <c r="V631">
        <v>1143.6500840000001</v>
      </c>
    </row>
    <row r="632" spans="1:22" hidden="1" x14ac:dyDescent="0.2">
      <c r="A632">
        <v>45951</v>
      </c>
      <c r="B632" t="s">
        <v>346</v>
      </c>
      <c r="C632">
        <v>263.298722</v>
      </c>
      <c r="D632">
        <v>44.92765</v>
      </c>
      <c r="E632">
        <v>105.340075</v>
      </c>
      <c r="F632">
        <v>5.9772740000000004</v>
      </c>
      <c r="G632">
        <v>13.202603999999999</v>
      </c>
      <c r="H632">
        <v>8.7978570000000005</v>
      </c>
      <c r="I632">
        <v>85.053262000000004</v>
      </c>
      <c r="J632">
        <v>158.126024</v>
      </c>
      <c r="K632">
        <v>158.126024</v>
      </c>
      <c r="L632">
        <v>157.976024</v>
      </c>
      <c r="M632">
        <v>-0.15</v>
      </c>
      <c r="N632">
        <v>722.22533799999997</v>
      </c>
      <c r="O632">
        <v>44.858263999999998</v>
      </c>
      <c r="P632">
        <v>110.932835</v>
      </c>
      <c r="Q632">
        <v>19.862672</v>
      </c>
      <c r="R632">
        <v>3.8999649999999999</v>
      </c>
      <c r="S632">
        <v>172.879482</v>
      </c>
      <c r="T632">
        <v>157.63966199999999</v>
      </c>
      <c r="U632">
        <v>216.052423</v>
      </c>
      <c r="V632">
        <v>1143.6500839999999</v>
      </c>
    </row>
    <row r="633" spans="1:22" hidden="1" x14ac:dyDescent="0.2">
      <c r="A633">
        <v>45952</v>
      </c>
      <c r="B633" t="s">
        <v>346</v>
      </c>
      <c r="C633">
        <v>263.14968299999998</v>
      </c>
      <c r="D633">
        <v>44.508581999999997</v>
      </c>
      <c r="E633">
        <v>105.227098</v>
      </c>
      <c r="F633">
        <v>6.1835279999999999</v>
      </c>
      <c r="G633">
        <v>13.0443</v>
      </c>
      <c r="H633">
        <v>8.7978570000000005</v>
      </c>
      <c r="I633">
        <v>85.388317999999998</v>
      </c>
      <c r="J633">
        <v>158.126024</v>
      </c>
      <c r="K633">
        <v>158.126024</v>
      </c>
      <c r="L633">
        <v>157.976024</v>
      </c>
      <c r="M633">
        <v>-0.15</v>
      </c>
      <c r="N633">
        <v>722.37437699999998</v>
      </c>
      <c r="O633">
        <v>44.858263999999998</v>
      </c>
      <c r="P633">
        <v>110.932835</v>
      </c>
      <c r="Q633">
        <v>19.862672</v>
      </c>
      <c r="R633">
        <v>3.8999649999999999</v>
      </c>
      <c r="S633">
        <v>172.879482</v>
      </c>
      <c r="T633">
        <v>157.596339</v>
      </c>
      <c r="U633">
        <v>216.24478500000001</v>
      </c>
      <c r="V633">
        <v>1143.6500839999999</v>
      </c>
    </row>
    <row r="634" spans="1:22" hidden="1" x14ac:dyDescent="0.2">
      <c r="A634">
        <v>45953</v>
      </c>
      <c r="B634" t="s">
        <v>346</v>
      </c>
      <c r="C634">
        <v>263.85530299999999</v>
      </c>
      <c r="D634">
        <v>44.355471000000001</v>
      </c>
      <c r="E634">
        <v>105.57951799999999</v>
      </c>
      <c r="F634">
        <v>6.1133540000000002</v>
      </c>
      <c r="G634">
        <v>13.548101000000001</v>
      </c>
      <c r="H634">
        <v>8.7878570000000007</v>
      </c>
      <c r="I634">
        <v>85.471001999999999</v>
      </c>
      <c r="J634">
        <v>158.126024</v>
      </c>
      <c r="K634">
        <v>158.126024</v>
      </c>
      <c r="L634">
        <v>157.976024</v>
      </c>
      <c r="M634">
        <v>-0.15</v>
      </c>
      <c r="N634">
        <v>721.66875699999991</v>
      </c>
      <c r="O634">
        <v>45.268064000000003</v>
      </c>
      <c r="P634">
        <v>111.03973499999999</v>
      </c>
      <c r="Q634">
        <v>19.015381000000001</v>
      </c>
      <c r="R634">
        <v>3.8999649999999999</v>
      </c>
      <c r="S634">
        <v>172.89348200000001</v>
      </c>
      <c r="T634">
        <v>157.21100799999999</v>
      </c>
      <c r="U634">
        <v>216.24108699999999</v>
      </c>
      <c r="V634">
        <v>1143.6500839999999</v>
      </c>
    </row>
    <row r="635" spans="1:22" hidden="1" x14ac:dyDescent="0.2">
      <c r="A635">
        <v>45954</v>
      </c>
      <c r="B635" t="s">
        <v>346</v>
      </c>
      <c r="C635">
        <v>263.47964899999999</v>
      </c>
      <c r="D635">
        <v>44.148566000000002</v>
      </c>
      <c r="E635">
        <v>105.37310100000001</v>
      </c>
      <c r="F635">
        <v>6.118099</v>
      </c>
      <c r="G635">
        <v>13.218465</v>
      </c>
      <c r="H635">
        <v>8.7878570000000007</v>
      </c>
      <c r="I635">
        <v>85.833561000000003</v>
      </c>
      <c r="J635">
        <v>158.126024</v>
      </c>
      <c r="K635">
        <v>158.126024</v>
      </c>
      <c r="L635">
        <v>157.976024</v>
      </c>
      <c r="M635">
        <v>-0.15</v>
      </c>
      <c r="N635">
        <v>722.04441099999997</v>
      </c>
      <c r="O635">
        <v>45.457563999999998</v>
      </c>
      <c r="P635">
        <v>111.187235</v>
      </c>
      <c r="Q635">
        <v>19.219822000000001</v>
      </c>
      <c r="R635">
        <v>3.8999649999999999</v>
      </c>
      <c r="S635">
        <v>172.91493199999999</v>
      </c>
      <c r="T635">
        <v>156.91465099999999</v>
      </c>
      <c r="U635">
        <v>216.35020700000001</v>
      </c>
      <c r="V635">
        <v>1143.6500839999999</v>
      </c>
    </row>
    <row r="636" spans="1:22" hidden="1" x14ac:dyDescent="0.2">
      <c r="A636">
        <v>45957</v>
      </c>
      <c r="B636" t="s">
        <v>346</v>
      </c>
      <c r="C636">
        <v>263.87984899999998</v>
      </c>
      <c r="D636">
        <v>44.131500000000003</v>
      </c>
      <c r="E636">
        <v>105.39730400000001</v>
      </c>
      <c r="F636">
        <v>6.1608689999999999</v>
      </c>
      <c r="G636">
        <v>13.544808</v>
      </c>
      <c r="H636">
        <v>8.785857</v>
      </c>
      <c r="I636">
        <v>85.859510999999998</v>
      </c>
      <c r="J636">
        <v>158.476024</v>
      </c>
      <c r="K636">
        <v>158.476024</v>
      </c>
      <c r="L636">
        <v>157.976024</v>
      </c>
      <c r="M636">
        <v>-0.5</v>
      </c>
      <c r="N636">
        <v>721.29421100000002</v>
      </c>
      <c r="O636">
        <v>45.585563999999998</v>
      </c>
      <c r="P636">
        <v>111.186235</v>
      </c>
      <c r="Q636">
        <v>18.515387</v>
      </c>
      <c r="R636">
        <v>3.8999649999999999</v>
      </c>
      <c r="S636">
        <v>172.933932</v>
      </c>
      <c r="T636">
        <v>156.77302900000001</v>
      </c>
      <c r="U636">
        <v>216.30006399999999</v>
      </c>
      <c r="V636">
        <v>1143.6500839999999</v>
      </c>
    </row>
    <row r="637" spans="1:22" hidden="1" x14ac:dyDescent="0.2">
      <c r="A637">
        <v>45958</v>
      </c>
      <c r="B637" t="s">
        <v>346</v>
      </c>
      <c r="C637">
        <v>263.63300299999992</v>
      </c>
      <c r="D637">
        <v>44.146552999999997</v>
      </c>
      <c r="E637">
        <v>105.712808</v>
      </c>
      <c r="F637">
        <v>6.1646400000000003</v>
      </c>
      <c r="G637">
        <v>13.605259</v>
      </c>
      <c r="H637">
        <v>8.785857</v>
      </c>
      <c r="I637">
        <v>85.217885999999993</v>
      </c>
      <c r="J637">
        <v>158.476024</v>
      </c>
      <c r="K637">
        <v>158.476024</v>
      </c>
      <c r="L637">
        <v>157.976024</v>
      </c>
      <c r="M637">
        <v>-0.5</v>
      </c>
      <c r="N637">
        <v>721.54105700000002</v>
      </c>
      <c r="O637">
        <v>45.708564000000003</v>
      </c>
      <c r="P637">
        <v>111.214235</v>
      </c>
      <c r="Q637">
        <v>18.517341999999999</v>
      </c>
      <c r="R637">
        <v>3.8999649999999999</v>
      </c>
      <c r="S637">
        <v>172.94393199999999</v>
      </c>
      <c r="T637">
        <v>156.60850400000001</v>
      </c>
      <c r="U637">
        <v>216.54848000000001</v>
      </c>
      <c r="V637">
        <v>1143.6500839999999</v>
      </c>
    </row>
    <row r="638" spans="1:22" hidden="1" x14ac:dyDescent="0.2">
      <c r="A638">
        <v>45959</v>
      </c>
      <c r="B638" t="s">
        <v>346</v>
      </c>
      <c r="C638">
        <v>262.865251</v>
      </c>
      <c r="D638">
        <v>44.215643999999998</v>
      </c>
      <c r="E638">
        <v>105.191706</v>
      </c>
      <c r="F638">
        <v>6.1615130000000002</v>
      </c>
      <c r="G638">
        <v>13.237780000000001</v>
      </c>
      <c r="H638">
        <v>8.7808569999999992</v>
      </c>
      <c r="I638">
        <v>85.277750999999995</v>
      </c>
      <c r="J638">
        <v>158.476024</v>
      </c>
      <c r="K638">
        <v>158.476024</v>
      </c>
      <c r="L638">
        <v>157.976024</v>
      </c>
      <c r="M638">
        <v>-0.5</v>
      </c>
      <c r="N638">
        <v>722.308809</v>
      </c>
      <c r="O638">
        <v>45.663564000000001</v>
      </c>
      <c r="P638">
        <v>111.21563500000001</v>
      </c>
      <c r="Q638">
        <v>19.443736999999999</v>
      </c>
      <c r="R638">
        <v>3.8999649999999999</v>
      </c>
      <c r="S638">
        <v>172.94793200000001</v>
      </c>
      <c r="T638">
        <v>156.46537599999999</v>
      </c>
      <c r="U638">
        <v>216.572565</v>
      </c>
      <c r="V638">
        <v>1143.6500839999999</v>
      </c>
    </row>
    <row r="639" spans="1:22" hidden="1" x14ac:dyDescent="0.2">
      <c r="A639">
        <v>45960</v>
      </c>
      <c r="B639" t="s">
        <v>346</v>
      </c>
      <c r="C639">
        <v>269.45922300000001</v>
      </c>
      <c r="D639">
        <v>45.323259999999998</v>
      </c>
      <c r="E639">
        <v>108.013582</v>
      </c>
      <c r="F639">
        <v>6.218928</v>
      </c>
      <c r="G639">
        <v>12.865849000000001</v>
      </c>
      <c r="H639">
        <v>9.1594099999999994</v>
      </c>
      <c r="I639">
        <v>87.878193999999993</v>
      </c>
      <c r="J639">
        <v>159.61965799999999</v>
      </c>
      <c r="K639">
        <v>159.61965799999999</v>
      </c>
      <c r="L639">
        <v>159.11965799999999</v>
      </c>
      <c r="M639">
        <v>-0.5</v>
      </c>
      <c r="N639">
        <v>724.57120299999997</v>
      </c>
      <c r="O639">
        <v>45.844557000000002</v>
      </c>
      <c r="P639">
        <v>111.95587999999999</v>
      </c>
      <c r="Q639">
        <v>19.365929000000001</v>
      </c>
      <c r="R639">
        <v>3.8999649999999999</v>
      </c>
      <c r="S639">
        <v>173.156657</v>
      </c>
      <c r="T639">
        <v>156.26367999999999</v>
      </c>
      <c r="U639">
        <v>217.9845</v>
      </c>
      <c r="V639">
        <v>1153.6500839999999</v>
      </c>
    </row>
    <row r="640" spans="1:22" hidden="1" x14ac:dyDescent="0.2">
      <c r="A640">
        <v>45961</v>
      </c>
      <c r="B640" t="s">
        <v>346</v>
      </c>
      <c r="C640">
        <v>269.83734900000002</v>
      </c>
      <c r="D640">
        <v>44.833852</v>
      </c>
      <c r="E640">
        <v>108.946263</v>
      </c>
      <c r="F640">
        <v>6.5811310000000001</v>
      </c>
      <c r="G640">
        <v>12.249409</v>
      </c>
      <c r="H640">
        <v>9.1794100000000007</v>
      </c>
      <c r="I640">
        <v>88.047284000000005</v>
      </c>
      <c r="J640">
        <v>159.71965800000001</v>
      </c>
      <c r="K640">
        <v>159.71965800000001</v>
      </c>
      <c r="L640">
        <v>159.21965800000001</v>
      </c>
      <c r="M640">
        <v>-0.5</v>
      </c>
      <c r="N640">
        <v>724.09307699999999</v>
      </c>
      <c r="O640">
        <v>44.980556999999997</v>
      </c>
      <c r="P640">
        <v>112.13755399999999</v>
      </c>
      <c r="Q640">
        <v>18.619202000000001</v>
      </c>
      <c r="R640">
        <v>3.8999649999999999</v>
      </c>
      <c r="S640">
        <v>173.17488499999999</v>
      </c>
      <c r="T640">
        <v>156.196843</v>
      </c>
      <c r="U640">
        <v>218.984036</v>
      </c>
      <c r="V640">
        <v>1153.6500839999999</v>
      </c>
    </row>
    <row r="641" spans="1:22" hidden="1" x14ac:dyDescent="0.2">
      <c r="A641">
        <v>45964</v>
      </c>
      <c r="B641" t="s">
        <v>346</v>
      </c>
      <c r="C641">
        <v>269.35600700000003</v>
      </c>
      <c r="D641">
        <v>44.636691999999996</v>
      </c>
      <c r="E641">
        <v>108.460522</v>
      </c>
      <c r="F641">
        <v>6.5664639999999999</v>
      </c>
      <c r="G641">
        <v>12.432598</v>
      </c>
      <c r="H641">
        <v>9.1794349999999998</v>
      </c>
      <c r="I641">
        <v>88.080296000000004</v>
      </c>
      <c r="J641">
        <v>159.21965800000001</v>
      </c>
      <c r="K641">
        <v>159.21965800000001</v>
      </c>
      <c r="L641">
        <v>159.21965800000001</v>
      </c>
      <c r="M641">
        <v>0</v>
      </c>
      <c r="N641">
        <v>725.07441900000003</v>
      </c>
      <c r="O641">
        <v>45.040557</v>
      </c>
      <c r="P641">
        <v>112.07455400000001</v>
      </c>
      <c r="Q641">
        <v>19.189688</v>
      </c>
      <c r="R641">
        <v>3.8999649999999999</v>
      </c>
      <c r="S641">
        <v>173.17538500000001</v>
      </c>
      <c r="T641">
        <v>156.127746</v>
      </c>
      <c r="U641">
        <v>219.466489</v>
      </c>
      <c r="V641">
        <v>1153.6500840000001</v>
      </c>
    </row>
    <row r="642" spans="1:22" hidden="1" x14ac:dyDescent="0.2">
      <c r="A642">
        <v>45965</v>
      </c>
      <c r="B642" t="s">
        <v>346</v>
      </c>
      <c r="C642">
        <v>268.88321500000001</v>
      </c>
      <c r="D642">
        <v>44.278812000000002</v>
      </c>
      <c r="E642">
        <v>108.377396</v>
      </c>
      <c r="F642">
        <v>6.6567109999999996</v>
      </c>
      <c r="G642">
        <v>12.088224</v>
      </c>
      <c r="H642">
        <v>9.1894349999999996</v>
      </c>
      <c r="I642">
        <v>88.292636999999999</v>
      </c>
      <c r="J642">
        <v>159.21965800000001</v>
      </c>
      <c r="K642">
        <v>159.21965800000001</v>
      </c>
      <c r="L642">
        <v>159.21965800000001</v>
      </c>
      <c r="M642">
        <v>0</v>
      </c>
      <c r="N642">
        <v>725.54721100000006</v>
      </c>
      <c r="O642">
        <v>45.328356999999997</v>
      </c>
      <c r="P642">
        <v>111.94705399999999</v>
      </c>
      <c r="Q642">
        <v>19.593980999999999</v>
      </c>
      <c r="R642">
        <v>3.8999630000000001</v>
      </c>
      <c r="S642">
        <v>173.177885</v>
      </c>
      <c r="T642">
        <v>156.049263</v>
      </c>
      <c r="U642">
        <v>219.450671</v>
      </c>
      <c r="V642">
        <v>1153.6500840000001</v>
      </c>
    </row>
    <row r="643" spans="1:22" hidden="1" x14ac:dyDescent="0.2">
      <c r="A643">
        <v>45966</v>
      </c>
      <c r="B643" t="s">
        <v>346</v>
      </c>
      <c r="C643">
        <v>269.05633</v>
      </c>
      <c r="D643">
        <v>44.106237999999998</v>
      </c>
      <c r="E643">
        <v>108.63287</v>
      </c>
      <c r="F643">
        <v>6.6399340000000002</v>
      </c>
      <c r="G643">
        <v>12.183204</v>
      </c>
      <c r="H643">
        <v>9.1894349999999996</v>
      </c>
      <c r="I643">
        <v>88.304648999999998</v>
      </c>
      <c r="J643">
        <v>159.21965800000001</v>
      </c>
      <c r="K643">
        <v>159.21965800000001</v>
      </c>
      <c r="L643">
        <v>159.21965800000001</v>
      </c>
      <c r="M643">
        <v>0</v>
      </c>
      <c r="N643">
        <v>725.37409600000001</v>
      </c>
      <c r="O643">
        <v>45.819454999999998</v>
      </c>
      <c r="P643">
        <v>111.94485400000001</v>
      </c>
      <c r="Q643">
        <v>19.047954000000001</v>
      </c>
      <c r="R643">
        <v>3.8999630000000001</v>
      </c>
      <c r="S643">
        <v>173.177885</v>
      </c>
      <c r="T643">
        <v>155.928898</v>
      </c>
      <c r="U643">
        <v>219.45505</v>
      </c>
      <c r="V643">
        <v>1153.6500839999999</v>
      </c>
    </row>
    <row r="644" spans="1:22" hidden="1" x14ac:dyDescent="0.2">
      <c r="A644">
        <v>45967</v>
      </c>
      <c r="B644" t="s">
        <v>346</v>
      </c>
      <c r="C644">
        <v>269.09753599999999</v>
      </c>
      <c r="D644">
        <v>44.030211999999999</v>
      </c>
      <c r="E644">
        <v>108.767241</v>
      </c>
      <c r="F644">
        <v>6.6488649999999998</v>
      </c>
      <c r="G644">
        <v>12.350984</v>
      </c>
      <c r="H644">
        <v>9.1894349999999996</v>
      </c>
      <c r="I644">
        <v>88.110799</v>
      </c>
      <c r="J644">
        <v>159.21965800000001</v>
      </c>
      <c r="K644">
        <v>159.21965800000001</v>
      </c>
      <c r="L644">
        <v>159.21965800000001</v>
      </c>
      <c r="M644">
        <v>0</v>
      </c>
      <c r="N644">
        <v>725.33288999999991</v>
      </c>
      <c r="O644">
        <v>46.011454999999998</v>
      </c>
      <c r="P644">
        <v>111.94485400000001</v>
      </c>
      <c r="Q644">
        <v>18.942726</v>
      </c>
      <c r="R644">
        <v>3.8999630000000001</v>
      </c>
      <c r="S644">
        <v>173.177885</v>
      </c>
      <c r="T644">
        <v>155.816329</v>
      </c>
      <c r="U644">
        <v>219.43964099999999</v>
      </c>
      <c r="V644">
        <v>1153.6500839999999</v>
      </c>
    </row>
    <row r="645" spans="1:22" hidden="1" x14ac:dyDescent="0.2">
      <c r="A645">
        <v>45968</v>
      </c>
      <c r="B645" t="s">
        <v>346</v>
      </c>
      <c r="C645">
        <v>267.54053199999998</v>
      </c>
      <c r="D645">
        <v>44.084912000000003</v>
      </c>
      <c r="E645">
        <v>108.355649</v>
      </c>
      <c r="F645">
        <v>6.0673649999999997</v>
      </c>
      <c r="G645">
        <v>12.135021999999999</v>
      </c>
      <c r="H645">
        <v>9.1894349999999996</v>
      </c>
      <c r="I645">
        <v>87.708149000000006</v>
      </c>
      <c r="J645">
        <v>159.419658</v>
      </c>
      <c r="K645">
        <v>159.419658</v>
      </c>
      <c r="L645">
        <v>159.419658</v>
      </c>
      <c r="M645">
        <v>0</v>
      </c>
      <c r="N645">
        <v>726.68989399999998</v>
      </c>
      <c r="O645">
        <v>46.810201999999997</v>
      </c>
      <c r="P645">
        <v>111.911654</v>
      </c>
      <c r="Q645">
        <v>19.625275999999999</v>
      </c>
      <c r="R645">
        <v>4.1999630000000003</v>
      </c>
      <c r="S645">
        <v>173.16817499999999</v>
      </c>
      <c r="T645">
        <v>155.744066</v>
      </c>
      <c r="U645">
        <v>219.430521</v>
      </c>
      <c r="V645">
        <v>1153.6500839999999</v>
      </c>
    </row>
    <row r="646" spans="1:22" hidden="1" x14ac:dyDescent="0.2">
      <c r="A646">
        <v>45971</v>
      </c>
      <c r="B646" t="s">
        <v>346</v>
      </c>
      <c r="C646">
        <v>264.794174</v>
      </c>
      <c r="D646">
        <v>43.412320000000001</v>
      </c>
      <c r="E646">
        <v>107.62230599999999</v>
      </c>
      <c r="F646">
        <v>6.0723219999999998</v>
      </c>
      <c r="G646">
        <v>11.317829</v>
      </c>
      <c r="H646">
        <v>9.1894349999999996</v>
      </c>
      <c r="I646">
        <v>87.179962000000003</v>
      </c>
      <c r="J646">
        <v>155.590158</v>
      </c>
      <c r="K646">
        <v>155.590158</v>
      </c>
      <c r="L646">
        <v>155.590158</v>
      </c>
      <c r="M646">
        <v>0</v>
      </c>
      <c r="N646">
        <v>726.56575199999997</v>
      </c>
      <c r="O646">
        <v>46.959502000000001</v>
      </c>
      <c r="P646">
        <v>111.911654</v>
      </c>
      <c r="Q646">
        <v>19.475151</v>
      </c>
      <c r="R646">
        <v>4.1999630000000003</v>
      </c>
      <c r="S646">
        <v>173.16817499999999</v>
      </c>
      <c r="T646">
        <v>155.58328700000001</v>
      </c>
      <c r="U646">
        <v>219.467983</v>
      </c>
      <c r="V646">
        <v>1146.9500840000001</v>
      </c>
    </row>
    <row r="647" spans="1:22" hidden="1" x14ac:dyDescent="0.2">
      <c r="A647">
        <v>45972</v>
      </c>
      <c r="B647" t="s">
        <v>346</v>
      </c>
      <c r="C647">
        <v>264.38224600000001</v>
      </c>
      <c r="D647">
        <v>43.126773</v>
      </c>
      <c r="E647">
        <v>107.503676</v>
      </c>
      <c r="F647">
        <v>6.0785479999999996</v>
      </c>
      <c r="G647">
        <v>11.345939</v>
      </c>
      <c r="H647">
        <v>9.1794349999999998</v>
      </c>
      <c r="I647">
        <v>87.147874999999999</v>
      </c>
      <c r="J647">
        <v>155.590158</v>
      </c>
      <c r="K647">
        <v>155.590158</v>
      </c>
      <c r="L647">
        <v>155.590158</v>
      </c>
      <c r="M647">
        <v>0</v>
      </c>
      <c r="N647">
        <v>726.97767999999996</v>
      </c>
      <c r="O647">
        <v>47.409855999999998</v>
      </c>
      <c r="P647">
        <v>111.91745400000001</v>
      </c>
      <c r="Q647">
        <v>19.475794</v>
      </c>
      <c r="R647">
        <v>4.1999630000000003</v>
      </c>
      <c r="S647">
        <v>173.21917500000001</v>
      </c>
      <c r="T647">
        <v>155.48992100000001</v>
      </c>
      <c r="U647">
        <v>219.46548000000001</v>
      </c>
      <c r="V647">
        <v>1146.9500840000001</v>
      </c>
    </row>
    <row r="648" spans="1:22" hidden="1" x14ac:dyDescent="0.2">
      <c r="A648">
        <v>45973</v>
      </c>
      <c r="B648" t="s">
        <v>346</v>
      </c>
      <c r="C648">
        <v>264.446684</v>
      </c>
      <c r="D648">
        <v>43.137486000000003</v>
      </c>
      <c r="E648">
        <v>107.593992</v>
      </c>
      <c r="F648">
        <v>6.0880999999999998</v>
      </c>
      <c r="G648">
        <v>11.352546</v>
      </c>
      <c r="H648">
        <v>9.1844350000000006</v>
      </c>
      <c r="I648">
        <v>87.090125</v>
      </c>
      <c r="J648">
        <v>155.590158</v>
      </c>
      <c r="K648">
        <v>155.590158</v>
      </c>
      <c r="L648">
        <v>155.590158</v>
      </c>
      <c r="M648">
        <v>0</v>
      </c>
      <c r="N648">
        <v>726.91324200000008</v>
      </c>
      <c r="O648">
        <v>47.583356000000002</v>
      </c>
      <c r="P648">
        <v>111.882654</v>
      </c>
      <c r="Q648">
        <v>19.455794000000001</v>
      </c>
      <c r="R648">
        <v>4.1999630000000003</v>
      </c>
      <c r="S648">
        <v>173.224975</v>
      </c>
      <c r="T648">
        <v>155.38149300000001</v>
      </c>
      <c r="U648">
        <v>219.38497000000001</v>
      </c>
      <c r="V648">
        <v>1146.9500840000001</v>
      </c>
    </row>
    <row r="649" spans="1:22" hidden="1" x14ac:dyDescent="0.2">
      <c r="A649">
        <v>45974</v>
      </c>
      <c r="B649" t="s">
        <v>346</v>
      </c>
      <c r="C649">
        <v>272.04944599999999</v>
      </c>
      <c r="D649">
        <v>44.753511000000003</v>
      </c>
      <c r="E649">
        <v>110.938002</v>
      </c>
      <c r="F649">
        <v>6.0072979999999996</v>
      </c>
      <c r="G649">
        <v>12.439615</v>
      </c>
      <c r="H649">
        <v>9.3844349999999999</v>
      </c>
      <c r="I649">
        <v>88.526584999999997</v>
      </c>
      <c r="J649">
        <v>156.34894600000001</v>
      </c>
      <c r="K649">
        <v>156.34894600000001</v>
      </c>
      <c r="L649">
        <v>156.34894600000001</v>
      </c>
      <c r="M649">
        <v>0</v>
      </c>
      <c r="N649">
        <v>728.551692</v>
      </c>
      <c r="O649">
        <v>48.363011</v>
      </c>
      <c r="P649">
        <v>113.29060699999999</v>
      </c>
      <c r="Q649">
        <v>18.746594000000002</v>
      </c>
      <c r="R649">
        <v>4.1999630000000003</v>
      </c>
      <c r="S649">
        <v>175.06994900000001</v>
      </c>
      <c r="T649">
        <v>152.41209699999999</v>
      </c>
      <c r="U649">
        <v>220.669434</v>
      </c>
      <c r="V649">
        <v>1156.9500840000001</v>
      </c>
    </row>
    <row r="650" spans="1:22" hidden="1" x14ac:dyDescent="0.2">
      <c r="A650">
        <v>45975</v>
      </c>
      <c r="B650" t="s">
        <v>346</v>
      </c>
      <c r="C650">
        <v>271.70143200000001</v>
      </c>
      <c r="D650">
        <v>44.548771000000002</v>
      </c>
      <c r="E650">
        <v>111.746908</v>
      </c>
      <c r="F650">
        <v>6.0195980000000002</v>
      </c>
      <c r="G650">
        <v>11.474534999999999</v>
      </c>
      <c r="H650">
        <v>9.3844349999999999</v>
      </c>
      <c r="I650">
        <v>88.527185000000003</v>
      </c>
      <c r="J650">
        <v>156.34894600000001</v>
      </c>
      <c r="K650">
        <v>156.34894600000001</v>
      </c>
      <c r="L650">
        <v>156.34894600000001</v>
      </c>
      <c r="M650">
        <v>0</v>
      </c>
      <c r="N650">
        <v>728.89970600000004</v>
      </c>
      <c r="O650">
        <v>48.557011000000003</v>
      </c>
      <c r="P650">
        <v>113.22946899999999</v>
      </c>
      <c r="Q650">
        <v>18.973724000000001</v>
      </c>
      <c r="R650">
        <v>4.1999630000000003</v>
      </c>
      <c r="S650">
        <v>175.05994899999999</v>
      </c>
      <c r="T650">
        <v>152.29339400000001</v>
      </c>
      <c r="U650">
        <v>220.786159</v>
      </c>
      <c r="V650">
        <v>1156.9500840000001</v>
      </c>
    </row>
    <row r="651" spans="1:22" hidden="1" x14ac:dyDescent="0.2">
      <c r="A651">
        <v>45978</v>
      </c>
      <c r="B651" t="s">
        <v>346</v>
      </c>
      <c r="C651">
        <v>271.214742</v>
      </c>
      <c r="D651">
        <v>44.49774</v>
      </c>
      <c r="E651">
        <v>110.786258</v>
      </c>
      <c r="F651">
        <v>6.118411</v>
      </c>
      <c r="G651">
        <v>11.950975</v>
      </c>
      <c r="H651">
        <v>9.3844349999999999</v>
      </c>
      <c r="I651">
        <v>88.476922999999999</v>
      </c>
      <c r="J651">
        <v>156.958946</v>
      </c>
      <c r="K651">
        <v>156.958946</v>
      </c>
      <c r="L651">
        <v>156.34894600000001</v>
      </c>
      <c r="M651">
        <v>-0.61</v>
      </c>
      <c r="N651">
        <v>728.77639599999998</v>
      </c>
      <c r="O651">
        <v>48.945715</v>
      </c>
      <c r="P651">
        <v>113.16646900000001</v>
      </c>
      <c r="Q651">
        <v>18.474024</v>
      </c>
      <c r="R651">
        <v>4.1999630000000003</v>
      </c>
      <c r="S651">
        <v>175.067949</v>
      </c>
      <c r="T651">
        <v>152.232349</v>
      </c>
      <c r="U651">
        <v>220.88989000000001</v>
      </c>
      <c r="V651">
        <v>1156.9500840000001</v>
      </c>
    </row>
    <row r="652" spans="1:22" hidden="1" x14ac:dyDescent="0.2">
      <c r="A652">
        <v>45979</v>
      </c>
      <c r="B652" t="s">
        <v>346</v>
      </c>
      <c r="C652">
        <v>271.65125</v>
      </c>
      <c r="D652">
        <v>44.340487000000003</v>
      </c>
      <c r="E652">
        <v>110.25410599999999</v>
      </c>
      <c r="F652">
        <v>6.1198709999999998</v>
      </c>
      <c r="G652">
        <v>13.046378000000001</v>
      </c>
      <c r="H652">
        <v>9.3844349999999999</v>
      </c>
      <c r="I652">
        <v>88.505972999999997</v>
      </c>
      <c r="J652">
        <v>156.958946</v>
      </c>
      <c r="K652">
        <v>156.958946</v>
      </c>
      <c r="L652">
        <v>156.34894600000001</v>
      </c>
      <c r="M652">
        <v>-0.61</v>
      </c>
      <c r="N652">
        <v>728.33988799999997</v>
      </c>
      <c r="O652">
        <v>48.985214999999997</v>
      </c>
      <c r="P652">
        <v>113.162469</v>
      </c>
      <c r="Q652">
        <v>18.025545000000001</v>
      </c>
      <c r="R652">
        <v>4.1999630000000003</v>
      </c>
      <c r="S652">
        <v>175.07294899999999</v>
      </c>
      <c r="T652">
        <v>152.16729699999999</v>
      </c>
      <c r="U652">
        <v>220.926413</v>
      </c>
      <c r="V652">
        <v>1156.9500840000001</v>
      </c>
    </row>
    <row r="653" spans="1:22" hidden="1" x14ac:dyDescent="0.2">
      <c r="A653">
        <v>45980</v>
      </c>
      <c r="B653" t="s">
        <v>346</v>
      </c>
      <c r="C653">
        <v>271.797054</v>
      </c>
      <c r="D653">
        <v>43.406852000000001</v>
      </c>
      <c r="E653">
        <v>110.21732</v>
      </c>
      <c r="F653">
        <v>6.1829749999999999</v>
      </c>
      <c r="G653">
        <v>14.251298999999999</v>
      </c>
      <c r="H653">
        <v>9.4199350000000006</v>
      </c>
      <c r="I653">
        <v>88.318673000000004</v>
      </c>
      <c r="J653">
        <v>157.25894600000001</v>
      </c>
      <c r="K653">
        <v>157.25894600000001</v>
      </c>
      <c r="L653">
        <v>156.648946</v>
      </c>
      <c r="M653">
        <v>-0.61</v>
      </c>
      <c r="N653">
        <v>727.89408400000002</v>
      </c>
      <c r="O653">
        <v>49.055714999999999</v>
      </c>
      <c r="P653">
        <v>113.186719</v>
      </c>
      <c r="Q653">
        <v>17.629020000000001</v>
      </c>
      <c r="R653">
        <v>4.1999630000000003</v>
      </c>
      <c r="S653">
        <v>175.046199</v>
      </c>
      <c r="T653">
        <v>152.09229400000001</v>
      </c>
      <c r="U653">
        <v>220.88413700000001</v>
      </c>
      <c r="V653">
        <v>1156.9500840000001</v>
      </c>
    </row>
    <row r="654" spans="1:22" hidden="1" x14ac:dyDescent="0.2">
      <c r="A654">
        <v>45981</v>
      </c>
      <c r="B654" t="s">
        <v>346</v>
      </c>
      <c r="C654">
        <v>271.51855999999998</v>
      </c>
      <c r="D654">
        <v>43.844721</v>
      </c>
      <c r="E654">
        <v>109.664648</v>
      </c>
      <c r="F654">
        <v>6.194356</v>
      </c>
      <c r="G654">
        <v>14.555152</v>
      </c>
      <c r="H654">
        <v>9.4199350000000006</v>
      </c>
      <c r="I654">
        <v>87.839748</v>
      </c>
      <c r="J654">
        <v>157.458946</v>
      </c>
      <c r="K654">
        <v>157.458946</v>
      </c>
      <c r="L654">
        <v>156.84894600000001</v>
      </c>
      <c r="M654">
        <v>-0.61</v>
      </c>
      <c r="N654">
        <v>727.97257800000011</v>
      </c>
      <c r="O654">
        <v>49.141714999999998</v>
      </c>
      <c r="P654">
        <v>113.196719</v>
      </c>
      <c r="Q654">
        <v>17.654019999999999</v>
      </c>
      <c r="R654">
        <v>4.1999630000000003</v>
      </c>
      <c r="S654">
        <v>175.06619900000001</v>
      </c>
      <c r="T654">
        <v>152.00854699999999</v>
      </c>
      <c r="U654">
        <v>220.90537800000001</v>
      </c>
      <c r="V654">
        <v>1156.9500840000001</v>
      </c>
    </row>
    <row r="655" spans="1:22" hidden="1" x14ac:dyDescent="0.2">
      <c r="A655">
        <v>45982</v>
      </c>
      <c r="B655" t="s">
        <v>346</v>
      </c>
      <c r="C655">
        <v>271.52133200000003</v>
      </c>
      <c r="D655">
        <v>43.864544000000002</v>
      </c>
      <c r="E655">
        <v>109.54456399999999</v>
      </c>
      <c r="F655">
        <v>6.1829910000000003</v>
      </c>
      <c r="G655">
        <v>14.686199999999999</v>
      </c>
      <c r="H655">
        <v>9.4249349999999996</v>
      </c>
      <c r="I655">
        <v>87.818098000000006</v>
      </c>
      <c r="J655">
        <v>157.458946</v>
      </c>
      <c r="K655">
        <v>157.458946</v>
      </c>
      <c r="L655">
        <v>156.84894600000001</v>
      </c>
      <c r="M655">
        <v>-0.61</v>
      </c>
      <c r="N655">
        <v>727.96980600000006</v>
      </c>
      <c r="O655">
        <v>49.242714999999997</v>
      </c>
      <c r="P655">
        <v>113.234219</v>
      </c>
      <c r="Q655">
        <v>17.52402</v>
      </c>
      <c r="R655">
        <v>4.1999630000000003</v>
      </c>
      <c r="S655">
        <v>175.07219900000001</v>
      </c>
      <c r="T655">
        <v>151.911721</v>
      </c>
      <c r="U655">
        <v>220.98493199999999</v>
      </c>
      <c r="V655">
        <v>1156.9500840000001</v>
      </c>
    </row>
    <row r="656" spans="1:22" hidden="1" x14ac:dyDescent="0.2">
      <c r="A656">
        <v>45985</v>
      </c>
      <c r="B656" t="s">
        <v>346</v>
      </c>
      <c r="C656">
        <v>271.45750199999998</v>
      </c>
      <c r="D656">
        <v>43.914344999999997</v>
      </c>
      <c r="E656">
        <v>109.486846</v>
      </c>
      <c r="F656">
        <v>6.2109290000000001</v>
      </c>
      <c r="G656">
        <v>14.192449</v>
      </c>
      <c r="H656">
        <v>9.4249349999999996</v>
      </c>
      <c r="I656">
        <v>88.227997999999999</v>
      </c>
      <c r="J656">
        <v>157.59894600000001</v>
      </c>
      <c r="K656">
        <v>157.59894600000001</v>
      </c>
      <c r="L656">
        <v>156.84894600000001</v>
      </c>
      <c r="M656">
        <v>-0.75</v>
      </c>
      <c r="N656">
        <v>727.89363600000001</v>
      </c>
      <c r="O656">
        <v>49.438485</v>
      </c>
      <c r="P656">
        <v>113.23921900000001</v>
      </c>
      <c r="Q656">
        <v>17.463545</v>
      </c>
      <c r="R656">
        <v>4.1999630000000003</v>
      </c>
      <c r="S656">
        <v>175.07219900000001</v>
      </c>
      <c r="T656">
        <v>151.82821100000001</v>
      </c>
      <c r="U656">
        <v>220.85197700000001</v>
      </c>
      <c r="V656">
        <v>1156.9500840000001</v>
      </c>
    </row>
    <row r="657" spans="1:22" hidden="1" x14ac:dyDescent="0.2">
      <c r="A657">
        <v>45986</v>
      </c>
      <c r="B657" t="s">
        <v>346</v>
      </c>
      <c r="C657">
        <v>271.55503900000002</v>
      </c>
      <c r="D657">
        <v>44.029646999999997</v>
      </c>
      <c r="E657">
        <v>109.34868</v>
      </c>
      <c r="F657">
        <v>6.2430070000000004</v>
      </c>
      <c r="G657">
        <v>13.886877</v>
      </c>
      <c r="H657">
        <v>9.4099249999999994</v>
      </c>
      <c r="I657">
        <v>88.636903000000004</v>
      </c>
      <c r="J657">
        <v>157.59894600000001</v>
      </c>
      <c r="K657">
        <v>157.59894600000001</v>
      </c>
      <c r="L657">
        <v>156.84894600000001</v>
      </c>
      <c r="M657">
        <v>-0.75</v>
      </c>
      <c r="N657">
        <v>727.79609900000003</v>
      </c>
      <c r="O657">
        <v>49.460484999999998</v>
      </c>
      <c r="P657">
        <v>113.269229</v>
      </c>
      <c r="Q657">
        <v>17.463545</v>
      </c>
      <c r="R657">
        <v>4.1999630000000003</v>
      </c>
      <c r="S657">
        <v>175.082199</v>
      </c>
      <c r="T657">
        <v>151.72178199999999</v>
      </c>
      <c r="U657">
        <v>220.79885899999999</v>
      </c>
      <c r="V657">
        <v>1156.9500840000001</v>
      </c>
    </row>
    <row r="658" spans="1:22" hidden="1" x14ac:dyDescent="0.2">
      <c r="A658">
        <v>45987</v>
      </c>
      <c r="B658" t="s">
        <v>346</v>
      </c>
      <c r="C658">
        <v>271.43713200000002</v>
      </c>
      <c r="D658">
        <v>44.182665999999998</v>
      </c>
      <c r="E658">
        <v>108.999617</v>
      </c>
      <c r="F658">
        <v>6.2514409999999998</v>
      </c>
      <c r="G658">
        <v>13.989570000000001</v>
      </c>
      <c r="H658">
        <v>9.4099350000000008</v>
      </c>
      <c r="I658">
        <v>88.603903000000003</v>
      </c>
      <c r="J658">
        <v>157.59894600000001</v>
      </c>
      <c r="K658">
        <v>157.59894600000001</v>
      </c>
      <c r="L658">
        <v>156.84894600000001</v>
      </c>
      <c r="M658">
        <v>-0.75</v>
      </c>
      <c r="N658">
        <v>727.91400599999997</v>
      </c>
      <c r="O658">
        <v>49.681995000000001</v>
      </c>
      <c r="P658">
        <v>113.301529</v>
      </c>
      <c r="Q658">
        <v>17.364844999999999</v>
      </c>
      <c r="R658">
        <v>4.1999630000000003</v>
      </c>
      <c r="S658">
        <v>175.07819900000001</v>
      </c>
      <c r="T658">
        <v>151.63958500000001</v>
      </c>
      <c r="U658">
        <v>220.84785299999999</v>
      </c>
      <c r="V658">
        <v>1156.9500840000001</v>
      </c>
    </row>
    <row r="659" spans="1:22" hidden="1" x14ac:dyDescent="0.2">
      <c r="A659">
        <v>45988</v>
      </c>
      <c r="B659" t="s">
        <v>346</v>
      </c>
      <c r="C659">
        <v>274.49033999999995</v>
      </c>
      <c r="D659">
        <v>44.811926999999997</v>
      </c>
      <c r="E659">
        <v>109.34710099999999</v>
      </c>
      <c r="F659">
        <v>6.2737660000000002</v>
      </c>
      <c r="G659">
        <v>13.980174</v>
      </c>
      <c r="H659">
        <v>9.4693249999999995</v>
      </c>
      <c r="I659">
        <v>90.608046999999999</v>
      </c>
      <c r="J659">
        <v>158.821585</v>
      </c>
      <c r="K659">
        <v>158.821585</v>
      </c>
      <c r="L659">
        <v>158.071585</v>
      </c>
      <c r="M659">
        <v>-0.75</v>
      </c>
      <c r="N659">
        <v>733.63815899999997</v>
      </c>
      <c r="O659">
        <v>49.768031000000001</v>
      </c>
      <c r="P659">
        <v>114.959264</v>
      </c>
      <c r="Q659">
        <v>17.365642999999999</v>
      </c>
      <c r="R659">
        <v>4.1999630000000003</v>
      </c>
      <c r="S659">
        <v>177.85670999999999</v>
      </c>
      <c r="T659">
        <v>151.580074</v>
      </c>
      <c r="U659">
        <v>222.10843700000001</v>
      </c>
      <c r="V659">
        <v>1166.9500840000001</v>
      </c>
    </row>
    <row r="660" spans="1:22" hidden="1" x14ac:dyDescent="0.2">
      <c r="A660">
        <v>45989</v>
      </c>
      <c r="B660" t="s">
        <v>346</v>
      </c>
      <c r="C660">
        <v>275.605076</v>
      </c>
      <c r="D660">
        <v>44.807886000000003</v>
      </c>
      <c r="E660">
        <v>110.459879</v>
      </c>
      <c r="F660">
        <v>6.7465060000000001</v>
      </c>
      <c r="G660">
        <v>13.532382999999999</v>
      </c>
      <c r="H660">
        <v>9.4693249999999995</v>
      </c>
      <c r="I660">
        <v>90.589096999999995</v>
      </c>
      <c r="J660">
        <v>158.821585</v>
      </c>
      <c r="K660">
        <v>158.821585</v>
      </c>
      <c r="L660">
        <v>158.071585</v>
      </c>
      <c r="M660">
        <v>-0.75</v>
      </c>
      <c r="N660">
        <v>732.52342300000009</v>
      </c>
      <c r="O660">
        <v>48.022030999999998</v>
      </c>
      <c r="P660">
        <v>115.17675</v>
      </c>
      <c r="Q660">
        <v>17.310495</v>
      </c>
      <c r="R660">
        <v>4.1999630000000003</v>
      </c>
      <c r="S660">
        <v>177.85670999999999</v>
      </c>
      <c r="T660">
        <v>151.545286</v>
      </c>
      <c r="U660">
        <v>222.61215100000001</v>
      </c>
      <c r="V660">
        <v>1166.9500840000001</v>
      </c>
    </row>
    <row r="661" spans="1:22" hidden="1" x14ac:dyDescent="0.2">
      <c r="A661">
        <v>45992</v>
      </c>
      <c r="B661" t="s">
        <v>346</v>
      </c>
      <c r="C661">
        <v>276.088797</v>
      </c>
      <c r="D661">
        <v>44.823326999999999</v>
      </c>
      <c r="E661">
        <v>110.346959</v>
      </c>
      <c r="F661">
        <v>6.740024</v>
      </c>
      <c r="G661">
        <v>13.482612</v>
      </c>
      <c r="H661">
        <v>9.4693249999999995</v>
      </c>
      <c r="I661">
        <v>91.226550000000003</v>
      </c>
      <c r="J661">
        <v>158.221585</v>
      </c>
      <c r="K661">
        <v>158.221585</v>
      </c>
      <c r="L661">
        <v>158.071585</v>
      </c>
      <c r="M661">
        <v>-0.15</v>
      </c>
      <c r="N661">
        <v>732.63970199999994</v>
      </c>
      <c r="O661">
        <v>48.163530999999999</v>
      </c>
      <c r="P661">
        <v>115.18575</v>
      </c>
      <c r="Q661">
        <v>17.322495</v>
      </c>
      <c r="R661">
        <v>4.1999630000000003</v>
      </c>
      <c r="S661">
        <v>177.83971</v>
      </c>
      <c r="T661">
        <v>151.523169</v>
      </c>
      <c r="U661">
        <v>222.60504700000001</v>
      </c>
      <c r="V661">
        <v>1166.9500840000001</v>
      </c>
    </row>
    <row r="662" spans="1:22" hidden="1" x14ac:dyDescent="0.2">
      <c r="A662">
        <v>45993</v>
      </c>
      <c r="B662" t="s">
        <v>346</v>
      </c>
      <c r="C662">
        <v>275.41809899999998</v>
      </c>
      <c r="D662">
        <v>44.758245000000002</v>
      </c>
      <c r="E662">
        <v>110.15956199999999</v>
      </c>
      <c r="F662">
        <v>6.231363</v>
      </c>
      <c r="G662">
        <v>13.56424</v>
      </c>
      <c r="H662">
        <v>9.4993250000000007</v>
      </c>
      <c r="I662">
        <v>91.205364000000003</v>
      </c>
      <c r="J662">
        <v>158.221585</v>
      </c>
      <c r="K662">
        <v>158.221585</v>
      </c>
      <c r="L662">
        <v>158.071585</v>
      </c>
      <c r="M662">
        <v>-0.15</v>
      </c>
      <c r="N662">
        <v>733.31040000000007</v>
      </c>
      <c r="O662">
        <v>48.771531000000003</v>
      </c>
      <c r="P662">
        <v>115.23675</v>
      </c>
      <c r="Q662">
        <v>17.343087000000001</v>
      </c>
      <c r="R662">
        <v>4.1999630000000003</v>
      </c>
      <c r="S662">
        <v>177.84970999999999</v>
      </c>
      <c r="T662">
        <v>151.50591</v>
      </c>
      <c r="U662">
        <v>222.60341199999999</v>
      </c>
      <c r="V662">
        <v>1166.9500840000001</v>
      </c>
    </row>
    <row r="663" spans="1:22" hidden="1" x14ac:dyDescent="0.2">
      <c r="A663">
        <v>45994</v>
      </c>
      <c r="B663" t="s">
        <v>346</v>
      </c>
      <c r="C663">
        <v>274.360907</v>
      </c>
      <c r="D663">
        <v>44.681717999999996</v>
      </c>
      <c r="E663">
        <v>109.21587100000001</v>
      </c>
      <c r="F663">
        <v>6.254505</v>
      </c>
      <c r="G663">
        <v>13.484223999999999</v>
      </c>
      <c r="H663">
        <v>9.4993250000000007</v>
      </c>
      <c r="I663">
        <v>91.225263999999996</v>
      </c>
      <c r="J663">
        <v>158.221585</v>
      </c>
      <c r="K663">
        <v>158.221585</v>
      </c>
      <c r="L663">
        <v>158.071585</v>
      </c>
      <c r="M663">
        <v>-0.15</v>
      </c>
      <c r="N663">
        <v>734.36759199999995</v>
      </c>
      <c r="O663">
        <v>49.830030999999998</v>
      </c>
      <c r="P663">
        <v>115.23524999999999</v>
      </c>
      <c r="Q663">
        <v>17.430486999999999</v>
      </c>
      <c r="R663">
        <v>4.1999630000000003</v>
      </c>
      <c r="S663">
        <v>177.84970999999999</v>
      </c>
      <c r="T663">
        <v>151.396039</v>
      </c>
      <c r="U663">
        <v>222.62607499999999</v>
      </c>
      <c r="V663">
        <v>1166.9500840000001</v>
      </c>
    </row>
    <row r="664" spans="1:22" hidden="1" x14ac:dyDescent="0.2">
      <c r="A664">
        <v>45995</v>
      </c>
      <c r="B664" t="s">
        <v>346</v>
      </c>
      <c r="C664">
        <v>274.08643699999999</v>
      </c>
      <c r="D664">
        <v>44.638503</v>
      </c>
      <c r="E664">
        <v>108.91992399999999</v>
      </c>
      <c r="F664">
        <v>6.3018099999999997</v>
      </c>
      <c r="G664">
        <v>13.489611</v>
      </c>
      <c r="H664">
        <v>9.4993250000000007</v>
      </c>
      <c r="I664">
        <v>91.237263999999996</v>
      </c>
      <c r="J664">
        <v>158.221585</v>
      </c>
      <c r="K664">
        <v>158.221585</v>
      </c>
      <c r="L664">
        <v>158.071585</v>
      </c>
      <c r="M664">
        <v>-0.15</v>
      </c>
      <c r="N664">
        <v>734.64206200000001</v>
      </c>
      <c r="O664">
        <v>50.150531000000001</v>
      </c>
      <c r="P664">
        <v>115.26925</v>
      </c>
      <c r="Q664">
        <v>17.428971000000001</v>
      </c>
      <c r="R664">
        <v>4.1999630000000003</v>
      </c>
      <c r="S664">
        <v>177.85160999999999</v>
      </c>
      <c r="T664">
        <v>151.36840900000001</v>
      </c>
      <c r="U664">
        <v>222.57329100000001</v>
      </c>
      <c r="V664">
        <v>1166.9500840000001</v>
      </c>
    </row>
    <row r="665" spans="1:22" hidden="1" x14ac:dyDescent="0.2">
      <c r="A665">
        <v>45995</v>
      </c>
      <c r="B665" t="s">
        <v>346</v>
      </c>
      <c r="C665">
        <v>273.82592099999999</v>
      </c>
      <c r="D665">
        <v>44.564430000000002</v>
      </c>
      <c r="E665">
        <v>108.914204</v>
      </c>
      <c r="F665">
        <v>6.3128190000000002</v>
      </c>
      <c r="G665">
        <v>13.414761</v>
      </c>
      <c r="H665">
        <v>9.4982849999999992</v>
      </c>
      <c r="I665">
        <v>91.121421999999995</v>
      </c>
      <c r="J665">
        <v>158.221585</v>
      </c>
      <c r="K665">
        <v>158.221585</v>
      </c>
      <c r="L665">
        <v>158.071585</v>
      </c>
      <c r="M665">
        <v>-0.15</v>
      </c>
      <c r="N665">
        <v>734.90257799999995</v>
      </c>
      <c r="O665">
        <v>50.353031000000001</v>
      </c>
      <c r="P665">
        <v>115.22345</v>
      </c>
      <c r="Q665">
        <v>17.432690000000001</v>
      </c>
      <c r="R665">
        <v>4.1999630000000003</v>
      </c>
      <c r="S665">
        <v>177.86161000000001</v>
      </c>
      <c r="T665">
        <v>151.32969</v>
      </c>
      <c r="U665">
        <v>222.70210700000001</v>
      </c>
      <c r="V665">
        <v>1166.9500840000001</v>
      </c>
    </row>
  </sheetData>
  <autoFilter ref="A2:V665" xr:uid="{ACCFD066-00CB-7C4D-9521-653872CB3BF7}">
    <filterColumn colId="1">
      <filters>
        <filter val="TOTAL"/>
      </filters>
    </filterColumn>
    <sortState xmlns:xlrd2="http://schemas.microsoft.com/office/spreadsheetml/2017/richdata2" ref="A3:V665">
      <sortCondition descending="1" ref="B2:B665"/>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9702-B1AD-2047-A0A4-5CC5507AC145}">
  <dimension ref="A1:G13"/>
  <sheetViews>
    <sheetView workbookViewId="0">
      <selection activeCell="G7" sqref="G7:G13"/>
    </sheetView>
  </sheetViews>
  <sheetFormatPr baseColWidth="10" defaultRowHeight="16" x14ac:dyDescent="0.2"/>
  <cols>
    <col min="1" max="1" width="22.83203125" bestFit="1" customWidth="1"/>
    <col min="2" max="2" width="15.5" bestFit="1" customWidth="1"/>
    <col min="3" max="3" width="8.83203125" bestFit="1" customWidth="1"/>
    <col min="4" max="4" width="17.6640625" bestFit="1" customWidth="1"/>
    <col min="5" max="5" width="17.33203125" bestFit="1" customWidth="1"/>
    <col min="6" max="6" width="17.33203125" customWidth="1"/>
    <col min="7" max="7" width="17.33203125" bestFit="1" customWidth="1"/>
    <col min="10" max="10" width="15.5" bestFit="1" customWidth="1"/>
    <col min="11" max="11" width="16" bestFit="1" customWidth="1"/>
  </cols>
  <sheetData>
    <row r="1" spans="1:7" x14ac:dyDescent="0.2">
      <c r="A1" t="s">
        <v>32</v>
      </c>
      <c r="B1" t="s">
        <v>25</v>
      </c>
      <c r="C1" t="s">
        <v>17</v>
      </c>
      <c r="D1" t="s">
        <v>1</v>
      </c>
      <c r="E1" t="s">
        <v>5</v>
      </c>
      <c r="F1" t="s">
        <v>10</v>
      </c>
      <c r="G1" t="s">
        <v>20</v>
      </c>
    </row>
    <row r="2" spans="1:7" x14ac:dyDescent="0.2">
      <c r="A2" s="6">
        <v>4.606761874043781</v>
      </c>
      <c r="B2" s="4">
        <v>0</v>
      </c>
      <c r="C2" s="5">
        <v>107.61959630336982</v>
      </c>
      <c r="D2" s="4">
        <v>1</v>
      </c>
      <c r="E2" s="10">
        <v>1.5074907203020513</v>
      </c>
      <c r="F2" s="10">
        <v>6.9599438215323595</v>
      </c>
      <c r="G2" s="4">
        <v>30</v>
      </c>
    </row>
    <row r="3" spans="1:7" x14ac:dyDescent="0.2">
      <c r="A3" s="6">
        <v>4.623021279494095</v>
      </c>
      <c r="B3" s="4">
        <v>0</v>
      </c>
      <c r="C3" s="5">
        <v>107.74172169196102</v>
      </c>
      <c r="D3" s="4">
        <v>2</v>
      </c>
      <c r="E3" s="10">
        <v>1.486048322950108</v>
      </c>
      <c r="F3" s="10">
        <v>6.9626607419512094</v>
      </c>
      <c r="G3" s="4">
        <v>30</v>
      </c>
    </row>
    <row r="4" spans="1:7" x14ac:dyDescent="0.2">
      <c r="A4" s="6">
        <v>4.6397099450346229</v>
      </c>
      <c r="B4" s="4">
        <v>1</v>
      </c>
      <c r="C4" s="5">
        <v>107.8670095562758</v>
      </c>
      <c r="D4" s="4">
        <v>3</v>
      </c>
      <c r="E4" s="10">
        <v>1.4644861882487388</v>
      </c>
      <c r="F4" s="10">
        <v>6.9653776623700159</v>
      </c>
      <c r="G4" s="4">
        <v>23</v>
      </c>
    </row>
    <row r="5" spans="1:7" x14ac:dyDescent="0.2">
      <c r="A5" s="6">
        <v>4.656813858201259</v>
      </c>
      <c r="B5" s="4">
        <v>0</v>
      </c>
      <c r="C5" s="5">
        <v>107.99106196146265</v>
      </c>
      <c r="D5" s="4">
        <v>4</v>
      </c>
      <c r="E5" s="10">
        <v>1.442808199340778</v>
      </c>
      <c r="F5" s="10">
        <v>6.9680968499382416</v>
      </c>
      <c r="G5" s="4">
        <v>22</v>
      </c>
    </row>
    <row r="6" spans="1:7" x14ac:dyDescent="0.2">
      <c r="A6" s="6">
        <v>4.6743195300589244</v>
      </c>
      <c r="B6" s="4">
        <v>0</v>
      </c>
      <c r="C6" s="5">
        <v>108.11777417411871</v>
      </c>
      <c r="D6" s="4">
        <v>5</v>
      </c>
      <c r="E6" s="10">
        <v>1.4225854396755737</v>
      </c>
      <c r="F6" s="10">
        <v>6.9708156195032851</v>
      </c>
      <c r="G6" s="4">
        <v>30</v>
      </c>
    </row>
    <row r="7" spans="1:7" x14ac:dyDescent="0.2">
      <c r="A7" s="6">
        <v>4.6922139729864334</v>
      </c>
      <c r="B7" s="4">
        <v>0</v>
      </c>
      <c r="C7" s="5">
        <v>108.24811334181035</v>
      </c>
      <c r="D7" s="4">
        <v>6</v>
      </c>
      <c r="E7" s="10">
        <v>1.4021201060605049</v>
      </c>
      <c r="F7" s="10">
        <v>6.9735343890683126</v>
      </c>
      <c r="G7" s="4">
        <v>30</v>
      </c>
    </row>
    <row r="8" spans="1:7" x14ac:dyDescent="0.2">
      <c r="A8" s="6">
        <v>4.7104846795172106</v>
      </c>
      <c r="B8" s="4">
        <v>0</v>
      </c>
      <c r="C8" s="5">
        <v>108.37982637090053</v>
      </c>
      <c r="D8" s="4">
        <v>7</v>
      </c>
      <c r="E8" s="10">
        <v>1.3815699999302447</v>
      </c>
      <c r="F8" s="10">
        <v>6.9762531586333258</v>
      </c>
      <c r="G8" s="4">
        <v>38</v>
      </c>
    </row>
    <row r="9" spans="1:7" x14ac:dyDescent="0.2">
      <c r="A9" s="6">
        <v>4.7291196021802602</v>
      </c>
      <c r="B9" s="4">
        <v>0</v>
      </c>
      <c r="C9" s="5">
        <v>108.51323394802458</v>
      </c>
      <c r="D9" s="4">
        <v>8</v>
      </c>
      <c r="E9" s="10">
        <v>1.3609381035706394</v>
      </c>
      <c r="F9" s="10">
        <v>6.9789719281983267</v>
      </c>
      <c r="G9" s="4">
        <v>30</v>
      </c>
    </row>
    <row r="10" spans="1:7" x14ac:dyDescent="0.2">
      <c r="A10" s="6">
        <v>4.7481071342891585</v>
      </c>
      <c r="B10" s="4">
        <v>0</v>
      </c>
      <c r="C10" s="5">
        <v>108.65920396998411</v>
      </c>
      <c r="D10" s="4">
        <v>9</v>
      </c>
      <c r="E10" s="10">
        <v>1.3404663384084743</v>
      </c>
      <c r="F10" s="10">
        <v>6.981690697763316</v>
      </c>
      <c r="G10" s="4">
        <v>37</v>
      </c>
    </row>
    <row r="11" spans="1:7" x14ac:dyDescent="0.2">
      <c r="A11" s="6">
        <v>4.7674360916296505</v>
      </c>
      <c r="B11" s="4">
        <v>0</v>
      </c>
      <c r="C11" s="5">
        <v>108.80394795678768</v>
      </c>
      <c r="D11" s="4">
        <v>10</v>
      </c>
      <c r="E11" s="10">
        <v>1.3208534787236559</v>
      </c>
      <c r="F11" s="10">
        <v>6.9844094673282964</v>
      </c>
      <c r="G11" s="4">
        <v>30</v>
      </c>
    </row>
    <row r="12" spans="1:7" x14ac:dyDescent="0.2">
      <c r="A12" s="6">
        <v>4.7870956949994508</v>
      </c>
      <c r="B12" s="4">
        <v>0</v>
      </c>
      <c r="C12" s="5">
        <v>108.94271852565355</v>
      </c>
      <c r="D12" s="4">
        <v>11</v>
      </c>
      <c r="E12" s="10">
        <v>1.2984670712488533</v>
      </c>
      <c r="F12" s="10">
        <v>6.9871282368932679</v>
      </c>
      <c r="G12" s="4">
        <v>30</v>
      </c>
    </row>
    <row r="13" spans="1:7" x14ac:dyDescent="0.2">
      <c r="A13" s="6">
        <v>4.8070755535562526</v>
      </c>
      <c r="B13" s="4">
        <v>1</v>
      </c>
      <c r="C13" s="5">
        <v>109.08421096841798</v>
      </c>
      <c r="D13" s="4">
        <v>12</v>
      </c>
      <c r="E13" s="10">
        <v>1.2759926849325354</v>
      </c>
      <c r="F13" s="10">
        <v>6.9898470064582314</v>
      </c>
      <c r="G13" s="4">
        <v>23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E8817-F745-FE44-81D9-E3EF5D7F081B}">
  <dimension ref="A1:K13"/>
  <sheetViews>
    <sheetView workbookViewId="0">
      <selection activeCell="C10" sqref="C10"/>
    </sheetView>
  </sheetViews>
  <sheetFormatPr baseColWidth="10" defaultRowHeight="16" x14ac:dyDescent="0.2"/>
  <cols>
    <col min="1" max="1" width="27.5" bestFit="1" customWidth="1"/>
    <col min="2" max="2" width="28" bestFit="1" customWidth="1"/>
    <col min="3" max="3" width="15.5" bestFit="1" customWidth="1"/>
    <col min="4" max="4" width="13.33203125" bestFit="1" customWidth="1"/>
    <col min="5" max="5" width="13.83203125" bestFit="1" customWidth="1"/>
    <col min="6" max="6" width="17.6640625" bestFit="1" customWidth="1"/>
    <col min="7" max="7" width="20.6640625" bestFit="1" customWidth="1"/>
    <col min="8" max="8" width="21.1640625" bestFit="1" customWidth="1"/>
    <col min="9" max="9" width="19.33203125" bestFit="1" customWidth="1"/>
    <col min="10" max="10" width="15.83203125" bestFit="1" customWidth="1"/>
    <col min="11" max="11" width="17.33203125" bestFit="1" customWidth="1"/>
  </cols>
  <sheetData>
    <row r="1" spans="1:11" x14ac:dyDescent="0.2">
      <c r="A1" t="s">
        <v>111</v>
      </c>
      <c r="B1" t="s">
        <v>112</v>
      </c>
      <c r="C1" t="s">
        <v>25</v>
      </c>
      <c r="D1" t="s">
        <v>113</v>
      </c>
      <c r="E1" t="s">
        <v>114</v>
      </c>
      <c r="F1" t="s">
        <v>1</v>
      </c>
      <c r="G1" t="s">
        <v>115</v>
      </c>
      <c r="H1" t="s">
        <v>116</v>
      </c>
      <c r="I1" t="s">
        <v>117</v>
      </c>
      <c r="J1" t="s">
        <v>118</v>
      </c>
      <c r="K1" t="s">
        <v>20</v>
      </c>
    </row>
    <row r="2" spans="1:11" x14ac:dyDescent="0.2">
      <c r="A2" s="6">
        <v>4.6876528097681325</v>
      </c>
      <c r="B2" s="6">
        <v>5.2729903622493799</v>
      </c>
      <c r="C2" s="4">
        <v>0</v>
      </c>
      <c r="D2" s="4">
        <v>50.372499847412072</v>
      </c>
      <c r="E2" s="5">
        <v>113.70249938964795</v>
      </c>
      <c r="F2" s="4">
        <v>1</v>
      </c>
      <c r="G2" s="10">
        <v>2.57</v>
      </c>
      <c r="H2" s="10">
        <v>8.2200000000000006</v>
      </c>
      <c r="I2" s="10">
        <v>6.2897873271929532</v>
      </c>
      <c r="J2" s="10">
        <v>6.925068684817413</v>
      </c>
      <c r="K2" s="4">
        <v>30</v>
      </c>
    </row>
    <row r="3" spans="1:11" x14ac:dyDescent="0.2">
      <c r="A3" s="6">
        <v>4.4008295364672119</v>
      </c>
      <c r="B3" s="6">
        <v>4.9861670889484593</v>
      </c>
      <c r="C3" s="4">
        <v>0</v>
      </c>
      <c r="D3" s="4">
        <v>47.432222154405352</v>
      </c>
      <c r="E3" s="5">
        <v>110.37099876403764</v>
      </c>
      <c r="F3" s="4">
        <v>2</v>
      </c>
      <c r="G3" s="10">
        <v>2.57</v>
      </c>
      <c r="H3" s="10">
        <v>7.75</v>
      </c>
      <c r="I3" s="10">
        <v>6.2859257404371425</v>
      </c>
      <c r="J3" s="10">
        <v>6.9263859016667855</v>
      </c>
      <c r="K3" s="4">
        <v>30</v>
      </c>
    </row>
    <row r="4" spans="1:11" x14ac:dyDescent="0.2">
      <c r="A4" s="6">
        <v>4.1150449669216371</v>
      </c>
      <c r="B4" s="6">
        <v>4.7003825194028845</v>
      </c>
      <c r="C4" s="4">
        <v>1</v>
      </c>
      <c r="D4" s="4">
        <v>48.778571719214987</v>
      </c>
      <c r="E4" s="5">
        <v>149.89260797915202</v>
      </c>
      <c r="F4" s="4">
        <v>3</v>
      </c>
      <c r="G4" s="10">
        <v>2.48</v>
      </c>
      <c r="H4" s="10">
        <v>7.32</v>
      </c>
      <c r="I4" s="10">
        <v>6.2971610556156081</v>
      </c>
      <c r="J4" s="10">
        <v>6.9345600696727052</v>
      </c>
      <c r="K4" s="4">
        <v>23</v>
      </c>
    </row>
    <row r="5" spans="1:11" x14ac:dyDescent="0.2">
      <c r="A5" s="6">
        <v>4.2800983040158798</v>
      </c>
      <c r="B5" s="6">
        <v>4.8654358564971272</v>
      </c>
      <c r="C5" s="4">
        <v>0</v>
      </c>
      <c r="D5" s="4">
        <v>49.637143089657684</v>
      </c>
      <c r="E5" s="5">
        <v>85.785714649018772</v>
      </c>
      <c r="F5" s="4">
        <v>4</v>
      </c>
      <c r="G5" s="10">
        <v>2.83</v>
      </c>
      <c r="H5" s="10">
        <v>7.25</v>
      </c>
      <c r="I5" s="10">
        <v>6.2875381630590956</v>
      </c>
      <c r="J5" s="10">
        <v>6.7535833652733857</v>
      </c>
      <c r="K5" s="4">
        <v>22</v>
      </c>
    </row>
    <row r="6" spans="1:11" x14ac:dyDescent="0.2">
      <c r="A6" s="6">
        <v>4.92900100717962</v>
      </c>
      <c r="B6" s="6">
        <v>5.5143385596608674</v>
      </c>
      <c r="C6" s="4">
        <v>0</v>
      </c>
      <c r="D6" s="4">
        <v>52.642857142857089</v>
      </c>
      <c r="E6" s="5">
        <v>131.91045414317691</v>
      </c>
      <c r="F6" s="4">
        <v>5</v>
      </c>
      <c r="G6" s="10">
        <v>2.84</v>
      </c>
      <c r="H6" s="10">
        <v>7.32</v>
      </c>
      <c r="I6" s="10">
        <v>6.2946802343085499</v>
      </c>
      <c r="J6" s="10">
        <v>6.9394545226051889</v>
      </c>
      <c r="K6" s="4">
        <v>30</v>
      </c>
    </row>
    <row r="7" spans="1:11" x14ac:dyDescent="0.2">
      <c r="A7" s="6">
        <v>4.9884412110753233</v>
      </c>
      <c r="B7" s="6">
        <v>5.5737787635565708</v>
      </c>
      <c r="C7" s="4">
        <v>0</v>
      </c>
      <c r="D7" s="4">
        <v>57.260526757491242</v>
      </c>
      <c r="E7" s="5">
        <v>113.15095156714982</v>
      </c>
      <c r="F7" s="4">
        <v>6</v>
      </c>
      <c r="G7" s="10">
        <v>2.5099999999999998</v>
      </c>
      <c r="H7" s="10">
        <v>7.26</v>
      </c>
      <c r="I7" s="10">
        <v>6.311022996139604</v>
      </c>
      <c r="J7" s="10">
        <v>6.9406178199922017</v>
      </c>
      <c r="K7" s="4">
        <v>30</v>
      </c>
    </row>
    <row r="8" spans="1:11" x14ac:dyDescent="0.2">
      <c r="A8" s="6">
        <v>4.9313252922138666</v>
      </c>
      <c r="B8" s="6">
        <v>5.516662844695114</v>
      </c>
      <c r="C8" s="4">
        <v>0</v>
      </c>
      <c r="D8" s="4">
        <v>49.041428520565908</v>
      </c>
      <c r="E8" s="5">
        <v>114.84399986267049</v>
      </c>
      <c r="F8" s="4">
        <v>7</v>
      </c>
      <c r="G8" s="10">
        <v>2.13</v>
      </c>
      <c r="H8" s="10">
        <v>6.22</v>
      </c>
      <c r="I8" s="10">
        <v>6.3076923887586025</v>
      </c>
      <c r="J8" s="10">
        <v>6.9436367162550514</v>
      </c>
      <c r="K8" s="4">
        <v>38</v>
      </c>
    </row>
    <row r="9" spans="1:11" x14ac:dyDescent="0.2">
      <c r="A9" s="6">
        <v>4.608849481286728</v>
      </c>
      <c r="B9" s="6">
        <v>5.1941870337679754</v>
      </c>
      <c r="C9" s="4">
        <v>0</v>
      </c>
      <c r="D9" s="4">
        <v>49.35434789242948</v>
      </c>
      <c r="E9" s="5">
        <v>116.88000023883265</v>
      </c>
      <c r="F9" s="4">
        <v>8</v>
      </c>
      <c r="G9" s="10">
        <v>2.12</v>
      </c>
      <c r="H9" s="10">
        <v>8.7899999999999991</v>
      </c>
      <c r="I9" s="10">
        <v>6.5365845979265753</v>
      </c>
      <c r="J9" s="10">
        <v>6.946351968719509</v>
      </c>
      <c r="K9" s="4">
        <v>30</v>
      </c>
    </row>
    <row r="10" spans="1:11" x14ac:dyDescent="0.2">
      <c r="A10" s="6">
        <v>4.4707592173223132</v>
      </c>
      <c r="B10" s="6">
        <v>5.0560967698035606</v>
      </c>
      <c r="C10" s="4">
        <v>0</v>
      </c>
      <c r="D10" s="4">
        <v>47.934211128636377</v>
      </c>
      <c r="E10" s="5">
        <v>106.60199966430623</v>
      </c>
      <c r="F10" s="4">
        <v>9</v>
      </c>
      <c r="G10" s="10">
        <v>1.84</v>
      </c>
      <c r="H10" s="10">
        <v>8.4</v>
      </c>
      <c r="I10" s="10">
        <v>6.3200097424117399</v>
      </c>
      <c r="J10" s="10">
        <v>6.9490678862285238</v>
      </c>
      <c r="K10" s="4">
        <v>37</v>
      </c>
    </row>
    <row r="11" spans="1:11" x14ac:dyDescent="0.2">
      <c r="A11" s="6">
        <v>4.6211821484799467</v>
      </c>
      <c r="B11" s="6">
        <v>5.2065197009611941</v>
      </c>
      <c r="C11" s="4">
        <v>0</v>
      </c>
      <c r="D11" s="4">
        <v>53.520499610900821</v>
      </c>
      <c r="E11" s="5">
        <v>130.56952340262237</v>
      </c>
      <c r="F11" s="4">
        <v>10</v>
      </c>
      <c r="G11" s="10">
        <v>1.71</v>
      </c>
      <c r="H11" s="10">
        <v>8.32</v>
      </c>
      <c r="I11" s="10">
        <v>6.3258119333769667</v>
      </c>
      <c r="J11" s="10">
        <v>6.9517880835456252</v>
      </c>
      <c r="K11" s="4">
        <v>30</v>
      </c>
    </row>
    <row r="12" spans="1:11" x14ac:dyDescent="0.2">
      <c r="A12" s="6">
        <v>4.7256155321859072</v>
      </c>
      <c r="B12" s="6">
        <v>5.3109530846671547</v>
      </c>
      <c r="C12" s="4">
        <v>0</v>
      </c>
      <c r="D12" s="4">
        <v>46.705238523937361</v>
      </c>
      <c r="E12" s="5">
        <v>116.51523771740092</v>
      </c>
      <c r="F12" s="4">
        <v>11</v>
      </c>
      <c r="G12" s="10">
        <v>1.55</v>
      </c>
      <c r="H12" s="10">
        <v>8.3699999999999992</v>
      </c>
      <c r="I12" s="10">
        <v>6.3332567880481081</v>
      </c>
      <c r="J12" s="10">
        <v>6.9545074951012511</v>
      </c>
      <c r="K12" s="4">
        <v>30</v>
      </c>
    </row>
    <row r="13" spans="1:11" x14ac:dyDescent="0.2">
      <c r="A13" s="6">
        <v>4.250156650718556</v>
      </c>
      <c r="B13" s="6">
        <v>4.8354942031998034</v>
      </c>
      <c r="C13" s="4">
        <v>1</v>
      </c>
      <c r="D13" s="4">
        <v>54.814999898274699</v>
      </c>
      <c r="E13" s="5">
        <v>117.68850059509236</v>
      </c>
      <c r="F13" s="4">
        <v>12</v>
      </c>
      <c r="G13" s="10">
        <v>1.52880934446467</v>
      </c>
      <c r="H13" s="10">
        <v>8.3800000000000008</v>
      </c>
      <c r="I13" s="10">
        <v>6.3568838408138735</v>
      </c>
      <c r="J13" s="10">
        <v>6.957226906656846</v>
      </c>
      <c r="K13" s="4">
        <v>23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1BEE-F6E8-D943-8ECF-83FB3AF06601}">
  <dimension ref="A1:N17"/>
  <sheetViews>
    <sheetView workbookViewId="0">
      <selection activeCell="F58" sqref="F58"/>
    </sheetView>
  </sheetViews>
  <sheetFormatPr baseColWidth="10" defaultRowHeight="16" x14ac:dyDescent="0.2"/>
  <cols>
    <col min="1" max="1" width="14.1640625" bestFit="1" customWidth="1"/>
    <col min="2" max="2" width="20.1640625" bestFit="1" customWidth="1"/>
    <col min="3" max="3" width="20.6640625" bestFit="1" customWidth="1"/>
    <col min="4" max="4" width="18.83203125" bestFit="1" customWidth="1"/>
    <col min="5" max="5" width="19.33203125" bestFit="1" customWidth="1"/>
    <col min="6" max="6" width="12.83203125" bestFit="1" customWidth="1"/>
    <col min="7" max="7" width="13.33203125" bestFit="1" customWidth="1"/>
    <col min="8" max="8" width="27.1640625" bestFit="1" customWidth="1"/>
    <col min="9" max="9" width="27.6640625" bestFit="1" customWidth="1"/>
    <col min="10" max="12" width="5.1640625" bestFit="1" customWidth="1"/>
    <col min="13" max="13" width="4.6640625" bestFit="1" customWidth="1"/>
    <col min="14" max="42" width="5.1640625" bestFit="1" customWidth="1"/>
    <col min="43" max="43" width="2.1640625" bestFit="1" customWidth="1"/>
    <col min="44" max="51" width="5.1640625" bestFit="1" customWidth="1"/>
    <col min="52" max="52" width="4.1640625" bestFit="1" customWidth="1"/>
    <col min="53" max="57" width="5.1640625" bestFit="1" customWidth="1"/>
    <col min="58" max="58" width="4.1640625" bestFit="1" customWidth="1"/>
    <col min="59" max="63" width="5.1640625" bestFit="1" customWidth="1"/>
    <col min="64" max="64" width="4.1640625" bestFit="1" customWidth="1"/>
    <col min="65" max="73" width="5.1640625" bestFit="1" customWidth="1"/>
    <col min="74" max="74" width="4.1640625" bestFit="1" customWidth="1"/>
    <col min="75" max="84" width="5.1640625" bestFit="1" customWidth="1"/>
    <col min="85" max="85" width="2.1640625" bestFit="1" customWidth="1"/>
    <col min="86" max="89" width="5.1640625" bestFit="1" customWidth="1"/>
    <col min="90" max="90" width="4.1640625" bestFit="1" customWidth="1"/>
    <col min="91" max="98" width="5.1640625" bestFit="1" customWidth="1"/>
    <col min="99" max="99" width="4.1640625" bestFit="1" customWidth="1"/>
    <col min="100" max="120" width="5.1640625" bestFit="1" customWidth="1"/>
    <col min="121" max="122" width="4.1640625" bestFit="1" customWidth="1"/>
    <col min="123" max="131" width="5.1640625" bestFit="1" customWidth="1"/>
    <col min="132" max="132" width="4.1640625" bestFit="1" customWidth="1"/>
    <col min="133" max="133" width="5.1640625" bestFit="1" customWidth="1"/>
    <col min="134" max="134" width="4.1640625" bestFit="1" customWidth="1"/>
    <col min="135" max="149" width="5.1640625" bestFit="1" customWidth="1"/>
    <col min="150" max="150" width="4.1640625" bestFit="1" customWidth="1"/>
    <col min="151" max="152" width="5.1640625" bestFit="1" customWidth="1"/>
    <col min="153" max="153" width="11.83203125" bestFit="1" customWidth="1"/>
  </cols>
  <sheetData>
    <row r="1" spans="1:14" x14ac:dyDescent="0.2">
      <c r="A1" s="14" t="s">
        <v>23</v>
      </c>
      <c r="B1" t="s">
        <v>104</v>
      </c>
    </row>
    <row r="2" spans="1:14" x14ac:dyDescent="0.2">
      <c r="A2" s="14" t="s">
        <v>25</v>
      </c>
      <c r="B2" t="s">
        <v>104</v>
      </c>
    </row>
    <row r="3" spans="1:14" x14ac:dyDescent="0.2">
      <c r="A3" s="14" t="s">
        <v>2</v>
      </c>
      <c r="B3" t="s">
        <v>119</v>
      </c>
    </row>
    <row r="5" spans="1:14" x14ac:dyDescent="0.2">
      <c r="A5" s="14" t="s">
        <v>101</v>
      </c>
      <c r="B5" t="s">
        <v>103</v>
      </c>
      <c r="C5" t="s">
        <v>102</v>
      </c>
      <c r="D5" t="s">
        <v>105</v>
      </c>
      <c r="E5" t="s">
        <v>106</v>
      </c>
      <c r="F5" t="s">
        <v>107</v>
      </c>
      <c r="G5" t="s">
        <v>108</v>
      </c>
      <c r="H5" t="s">
        <v>109</v>
      </c>
      <c r="I5" t="s">
        <v>110</v>
      </c>
      <c r="M5">
        <f>STDEV(H6:H15)</f>
        <v>0</v>
      </c>
    </row>
    <row r="6" spans="1:14" x14ac:dyDescent="0.2">
      <c r="A6" s="15">
        <v>1</v>
      </c>
      <c r="B6" s="3">
        <v>2.1800000000000002</v>
      </c>
      <c r="C6" s="3">
        <v>5.28</v>
      </c>
      <c r="D6" s="3">
        <v>6.8670300267587976</v>
      </c>
      <c r="E6" s="3">
        <v>6.925068684817413</v>
      </c>
      <c r="F6" s="3">
        <v>80.743500137329079</v>
      </c>
      <c r="G6" s="3">
        <v>113.70249938964795</v>
      </c>
      <c r="H6" s="3">
        <v>0</v>
      </c>
      <c r="I6" s="3">
        <v>4.9803215860087562</v>
      </c>
      <c r="M6" s="3">
        <f>H6-$M$5</f>
        <v>0</v>
      </c>
      <c r="N6" s="3">
        <f>I6+$M$5</f>
        <v>4.9803215860087562</v>
      </c>
    </row>
    <row r="7" spans="1:14" x14ac:dyDescent="0.2">
      <c r="A7" s="15">
        <v>2</v>
      </c>
      <c r="B7" s="3">
        <v>2.06</v>
      </c>
      <c r="C7" s="3">
        <v>5.47</v>
      </c>
      <c r="D7" s="3">
        <v>6.8683148648677843</v>
      </c>
      <c r="E7" s="3">
        <v>6.9263859016667855</v>
      </c>
      <c r="F7" s="3">
        <v>91.720526042737333</v>
      </c>
      <c r="G7" s="3">
        <v>110.37099876403764</v>
      </c>
      <c r="H7" s="3">
        <v>0</v>
      </c>
      <c r="I7" s="3">
        <v>4.6934983127078356</v>
      </c>
      <c r="M7" s="3">
        <f t="shared" ref="M7:M15" si="0">H7-$M$5</f>
        <v>0</v>
      </c>
      <c r="N7" s="3">
        <f t="shared" ref="N7:N15" si="1">I7+$M$5</f>
        <v>4.6934983127078356</v>
      </c>
    </row>
    <row r="8" spans="1:14" x14ac:dyDescent="0.2">
      <c r="A8" s="15">
        <v>3</v>
      </c>
      <c r="B8" s="3">
        <v>2.64</v>
      </c>
      <c r="C8" s="3">
        <v>4.97</v>
      </c>
      <c r="D8" s="3">
        <v>6.8739988387496203</v>
      </c>
      <c r="E8" s="3">
        <v>6.9345600696727052</v>
      </c>
      <c r="F8" s="3">
        <v>98.625999450683338</v>
      </c>
      <c r="G8" s="3">
        <v>149.89260797915202</v>
      </c>
      <c r="H8" s="3">
        <v>0</v>
      </c>
      <c r="I8" s="3">
        <v>4.4077137431622608</v>
      </c>
      <c r="M8" s="3">
        <f t="shared" si="0"/>
        <v>0</v>
      </c>
      <c r="N8" s="3">
        <f t="shared" si="1"/>
        <v>4.4077137431622608</v>
      </c>
    </row>
    <row r="9" spans="1:14" x14ac:dyDescent="0.2">
      <c r="A9" s="15">
        <v>4</v>
      </c>
      <c r="B9" s="3">
        <v>3</v>
      </c>
      <c r="C9" s="3">
        <v>4.33</v>
      </c>
      <c r="D9" s="3">
        <v>6.8742316703284532</v>
      </c>
      <c r="E9" s="3">
        <v>6.9371673946053543</v>
      </c>
      <c r="F9" s="3">
        <v>106.08454513549765</v>
      </c>
      <c r="G9" s="3">
        <v>130.96999840987309</v>
      </c>
      <c r="H9" s="3">
        <v>0</v>
      </c>
      <c r="I9" s="3">
        <v>4.5727670802565035</v>
      </c>
      <c r="M9" s="3">
        <f t="shared" si="0"/>
        <v>0</v>
      </c>
      <c r="N9" s="3">
        <f t="shared" si="1"/>
        <v>4.5727670802565035</v>
      </c>
    </row>
    <row r="10" spans="1:14" x14ac:dyDescent="0.2">
      <c r="A10" s="15">
        <v>5</v>
      </c>
      <c r="B10" s="3">
        <v>2.84</v>
      </c>
      <c r="C10" s="3">
        <v>4</v>
      </c>
      <c r="D10" s="3">
        <v>6.8759601021780057</v>
      </c>
      <c r="E10" s="3">
        <v>6.9394545226051889</v>
      </c>
      <c r="F10" s="3">
        <v>93.244999278675337</v>
      </c>
      <c r="G10" s="3">
        <v>131.91045414317691</v>
      </c>
      <c r="H10" s="3">
        <v>0</v>
      </c>
      <c r="I10" s="3">
        <v>5.2216697834202437</v>
      </c>
      <c r="M10" s="3">
        <f t="shared" si="0"/>
        <v>0</v>
      </c>
      <c r="N10" s="3">
        <f t="shared" si="1"/>
        <v>5.2216697834202437</v>
      </c>
    </row>
    <row r="11" spans="1:14" x14ac:dyDescent="0.2">
      <c r="A11" s="15">
        <v>6</v>
      </c>
      <c r="B11" s="3">
        <v>2.5099999999999998</v>
      </c>
      <c r="C11" s="3">
        <v>4.3499999999999996</v>
      </c>
      <c r="D11" s="3">
        <v>6.8809448225302221</v>
      </c>
      <c r="E11" s="3">
        <v>6.9406178199922017</v>
      </c>
      <c r="F11" s="3">
        <v>96.53526306152331</v>
      </c>
      <c r="G11" s="3">
        <v>123.01619102841299</v>
      </c>
      <c r="H11" s="3">
        <v>0</v>
      </c>
      <c r="I11" s="3">
        <v>5.2811099873159471</v>
      </c>
      <c r="M11" s="3">
        <f t="shared" si="0"/>
        <v>0</v>
      </c>
      <c r="N11" s="3">
        <f t="shared" si="1"/>
        <v>5.2811099873159471</v>
      </c>
    </row>
    <row r="12" spans="1:14" x14ac:dyDescent="0.2">
      <c r="A12" s="15">
        <v>7</v>
      </c>
      <c r="B12" s="3">
        <v>2.13</v>
      </c>
      <c r="C12" s="3">
        <v>4.9400000000000004</v>
      </c>
      <c r="D12" s="3">
        <v>6.8787562495016239</v>
      </c>
      <c r="E12" s="3">
        <v>6.9436367162550514</v>
      </c>
      <c r="F12" s="3">
        <v>96.527727994051745</v>
      </c>
      <c r="G12" s="3">
        <v>133.82500114440865</v>
      </c>
      <c r="H12" s="3">
        <v>0</v>
      </c>
      <c r="I12" s="3">
        <v>5.2239940684544903</v>
      </c>
      <c r="M12" s="3">
        <f t="shared" si="0"/>
        <v>0</v>
      </c>
      <c r="N12" s="3">
        <f t="shared" si="1"/>
        <v>5.2239940684544903</v>
      </c>
    </row>
    <row r="13" spans="1:14" x14ac:dyDescent="0.2">
      <c r="A13" s="15">
        <v>8</v>
      </c>
      <c r="B13" s="3">
        <v>2.12</v>
      </c>
      <c r="C13" s="3">
        <v>4.6900000000000004</v>
      </c>
      <c r="D13" s="3">
        <v>6.8812933939790195</v>
      </c>
      <c r="E13" s="3">
        <v>6.946351968719509</v>
      </c>
      <c r="F13" s="3">
        <v>110.08272691206457</v>
      </c>
      <c r="G13" s="3">
        <v>122.78478307309321</v>
      </c>
      <c r="H13" s="3">
        <v>0</v>
      </c>
      <c r="I13" s="3">
        <v>4.9015182575273517</v>
      </c>
      <c r="M13" s="3">
        <f t="shared" si="0"/>
        <v>0</v>
      </c>
      <c r="N13" s="3">
        <f t="shared" si="1"/>
        <v>4.9015182575273517</v>
      </c>
    </row>
    <row r="14" spans="1:14" x14ac:dyDescent="0.2">
      <c r="A14" s="15">
        <v>9</v>
      </c>
      <c r="B14" s="3">
        <v>1.84</v>
      </c>
      <c r="C14" s="3">
        <v>5.95</v>
      </c>
      <c r="D14" s="3">
        <v>6.8835100687895379</v>
      </c>
      <c r="E14" s="3">
        <v>6.9490678862285238</v>
      </c>
      <c r="F14" s="3">
        <v>100.59650001525854</v>
      </c>
      <c r="G14" s="3">
        <v>134.0428553989951</v>
      </c>
      <c r="H14" s="3">
        <v>0</v>
      </c>
      <c r="I14" s="3">
        <v>4.8543121158073035</v>
      </c>
      <c r="M14" s="3">
        <f t="shared" si="0"/>
        <v>0</v>
      </c>
      <c r="N14" s="3">
        <f t="shared" si="1"/>
        <v>4.8543121158073035</v>
      </c>
    </row>
    <row r="15" spans="1:14" x14ac:dyDescent="0.2">
      <c r="A15" s="15">
        <v>10</v>
      </c>
      <c r="B15" s="3">
        <v>1.71</v>
      </c>
      <c r="C15" s="3">
        <v>5.71</v>
      </c>
      <c r="D15" s="3">
        <v>6.8991108387295066</v>
      </c>
      <c r="E15" s="3">
        <v>6.9517880835456252</v>
      </c>
      <c r="F15" s="3">
        <v>121.78681737726329</v>
      </c>
      <c r="G15" s="3">
        <v>150.79850006103467</v>
      </c>
      <c r="H15" s="3">
        <v>0</v>
      </c>
      <c r="I15" s="3">
        <v>4.9138509247205704</v>
      </c>
      <c r="M15" s="3">
        <f t="shared" si="0"/>
        <v>0</v>
      </c>
      <c r="N15" s="3">
        <f t="shared" si="1"/>
        <v>4.9138509247205704</v>
      </c>
    </row>
    <row r="16" spans="1:14" x14ac:dyDescent="0.2">
      <c r="A16" s="15">
        <v>11</v>
      </c>
      <c r="B16" s="3">
        <v>1.55</v>
      </c>
      <c r="C16" s="3">
        <v>5.42</v>
      </c>
      <c r="D16" s="3">
        <v>6.9016834466330002</v>
      </c>
      <c r="E16" s="3">
        <v>6.9545074951012511</v>
      </c>
      <c r="F16" s="3">
        <v>107.38526354337965</v>
      </c>
      <c r="G16" s="3">
        <v>130.38499946594192</v>
      </c>
      <c r="H16" s="3">
        <v>0</v>
      </c>
      <c r="I16" s="3">
        <v>5.0182843084265309</v>
      </c>
      <c r="M16" s="3">
        <f t="shared" ref="M16:M17" si="2">H16-$M$5</f>
        <v>0</v>
      </c>
      <c r="N16" s="3">
        <f t="shared" ref="N16:N17" si="3">I16+$M$5</f>
        <v>5.0182843084265309</v>
      </c>
    </row>
    <row r="17" spans="1:14" x14ac:dyDescent="0.2">
      <c r="A17" s="15">
        <v>12</v>
      </c>
      <c r="B17" s="3">
        <v>1.52880934446467</v>
      </c>
      <c r="C17" s="3">
        <v>5.51</v>
      </c>
      <c r="D17" s="3">
        <v>6.9113488645477261</v>
      </c>
      <c r="E17" s="3">
        <v>6.957226906656846</v>
      </c>
      <c r="F17" s="3">
        <v>107.50073998419067</v>
      </c>
      <c r="G17" s="3">
        <v>122.61285654703735</v>
      </c>
      <c r="H17" s="3">
        <v>0</v>
      </c>
      <c r="I17" s="3">
        <v>4.7540653404326445</v>
      </c>
      <c r="M17" s="3">
        <f t="shared" si="2"/>
        <v>0</v>
      </c>
      <c r="N17" s="3">
        <f t="shared" si="3"/>
        <v>4.7540653404326445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CF1B-3D21-544D-A56D-18770BC7D216}">
  <dimension ref="A1:AP180"/>
  <sheetViews>
    <sheetView topLeftCell="A149" workbookViewId="0">
      <selection activeCell="AJ172" sqref="AJ172"/>
    </sheetView>
  </sheetViews>
  <sheetFormatPr baseColWidth="10" defaultRowHeight="16" x14ac:dyDescent="0.2"/>
  <cols>
    <col min="1" max="1" width="12.1640625" bestFit="1" customWidth="1"/>
    <col min="2" max="2" width="14.6640625" bestFit="1" customWidth="1"/>
    <col min="3" max="3" width="12.33203125" bestFit="1" customWidth="1"/>
    <col min="4" max="6" width="12.1640625" bestFit="1" customWidth="1"/>
    <col min="7" max="7" width="12.83203125" style="1" bestFit="1" customWidth="1"/>
    <col min="8" max="8" width="12.83203125" bestFit="1" customWidth="1"/>
    <col min="9" max="10" width="12.1640625" bestFit="1" customWidth="1"/>
    <col min="11" max="11" width="19.33203125" bestFit="1" customWidth="1"/>
    <col min="12" max="12" width="12.1640625" style="1" bestFit="1" customWidth="1"/>
    <col min="13" max="13" width="14.5" bestFit="1" customWidth="1"/>
    <col min="14" max="14" width="15.33203125" bestFit="1" customWidth="1"/>
    <col min="15" max="15" width="12.1640625" bestFit="1" customWidth="1"/>
    <col min="16" max="16" width="12.5" bestFit="1" customWidth="1"/>
    <col min="17" max="18" width="12.1640625" bestFit="1" customWidth="1"/>
    <col min="19" max="19" width="12.1640625" style="1" bestFit="1" customWidth="1"/>
    <col min="20" max="20" width="17.5" bestFit="1" customWidth="1"/>
    <col min="21" max="21" width="16.83203125" bestFit="1" customWidth="1"/>
    <col min="22" max="22" width="17" bestFit="1" customWidth="1"/>
    <col min="23" max="23" width="16.33203125" customWidth="1"/>
    <col min="24" max="24" width="14.1640625" style="1" bestFit="1" customWidth="1"/>
    <col min="25" max="25" width="18.1640625" bestFit="1" customWidth="1"/>
    <col min="26" max="26" width="12.5" bestFit="1" customWidth="1"/>
    <col min="27" max="27" width="12.1640625" bestFit="1" customWidth="1"/>
    <col min="28" max="28" width="16" bestFit="1" customWidth="1"/>
    <col min="29" max="29" width="12.33203125" style="1" bestFit="1" customWidth="1"/>
    <col min="30" max="31" width="13.33203125" bestFit="1" customWidth="1"/>
    <col min="32" max="32" width="19" bestFit="1" customWidth="1"/>
    <col min="33" max="33" width="26.6640625" bestFit="1" customWidth="1"/>
    <col min="34" max="34" width="16.33203125" bestFit="1" customWidth="1"/>
    <col min="35" max="35" width="20" style="12" bestFit="1" customWidth="1"/>
    <col min="36" max="36" width="20.33203125" style="12" bestFit="1" customWidth="1"/>
    <col min="37" max="37" width="19.6640625" bestFit="1" customWidth="1"/>
    <col min="38" max="38" width="17" style="12" bestFit="1" customWidth="1"/>
    <col min="39" max="39" width="18.1640625" style="12" bestFit="1" customWidth="1"/>
    <col min="40" max="40" width="17.5" style="12" bestFit="1" customWidth="1"/>
    <col min="41" max="42" width="12.1640625" bestFit="1" customWidth="1"/>
  </cols>
  <sheetData>
    <row r="1" spans="1:42" x14ac:dyDescent="0.2">
      <c r="A1" t="s">
        <v>0</v>
      </c>
      <c r="B1" t="s">
        <v>1</v>
      </c>
      <c r="C1" t="s">
        <v>2</v>
      </c>
      <c r="D1" t="s">
        <v>3</v>
      </c>
      <c r="E1" t="s">
        <v>98</v>
      </c>
      <c r="F1" t="s">
        <v>4</v>
      </c>
      <c r="G1" s="1" t="s">
        <v>5</v>
      </c>
      <c r="H1" t="s">
        <v>6</v>
      </c>
      <c r="I1" t="s">
        <v>7</v>
      </c>
      <c r="J1" t="s">
        <v>8</v>
      </c>
      <c r="K1" t="s">
        <v>9</v>
      </c>
      <c r="L1" s="1" t="s">
        <v>10</v>
      </c>
      <c r="M1" t="s">
        <v>11</v>
      </c>
      <c r="N1" t="s">
        <v>12</v>
      </c>
      <c r="O1" t="s">
        <v>13</v>
      </c>
      <c r="P1" t="s">
        <v>14</v>
      </c>
      <c r="Q1" t="s">
        <v>15</v>
      </c>
      <c r="R1" t="s">
        <v>16</v>
      </c>
      <c r="S1" s="1" t="s">
        <v>17</v>
      </c>
      <c r="T1" t="s">
        <v>99</v>
      </c>
      <c r="U1" t="s">
        <v>100</v>
      </c>
      <c r="V1" t="s">
        <v>18</v>
      </c>
      <c r="W1" t="s">
        <v>19</v>
      </c>
      <c r="X1" s="1" t="s">
        <v>20</v>
      </c>
      <c r="Y1" t="s">
        <v>21</v>
      </c>
      <c r="Z1" t="s">
        <v>22</v>
      </c>
      <c r="AA1" t="s">
        <v>23</v>
      </c>
      <c r="AB1" t="s">
        <v>24</v>
      </c>
      <c r="AC1" s="1" t="s">
        <v>25</v>
      </c>
      <c r="AD1" t="s">
        <v>26</v>
      </c>
      <c r="AE1" t="s">
        <v>27</v>
      </c>
      <c r="AF1" t="s">
        <v>28</v>
      </c>
      <c r="AG1" t="s">
        <v>29</v>
      </c>
      <c r="AH1" t="s">
        <v>30</v>
      </c>
      <c r="AI1" s="12" t="s">
        <v>31</v>
      </c>
      <c r="AJ1" s="12" t="s">
        <v>60</v>
      </c>
      <c r="AK1" s="1" t="s">
        <v>32</v>
      </c>
      <c r="AL1" s="12" t="s">
        <v>63</v>
      </c>
      <c r="AM1" s="12" t="s">
        <v>65</v>
      </c>
      <c r="AN1" s="12" t="s">
        <v>67</v>
      </c>
      <c r="AO1" t="s">
        <v>96</v>
      </c>
      <c r="AP1" t="s">
        <v>97</v>
      </c>
    </row>
    <row r="2" spans="1:42" x14ac:dyDescent="0.2">
      <c r="A2" s="2">
        <v>40179</v>
      </c>
      <c r="B2">
        <v>1</v>
      </c>
      <c r="C2">
        <v>2010</v>
      </c>
      <c r="D2">
        <v>6.5</v>
      </c>
      <c r="E2">
        <f>D2-AB2</f>
        <v>6.25</v>
      </c>
      <c r="F2">
        <v>9.6090983610000009</v>
      </c>
      <c r="G2" s="1">
        <v>3.72</v>
      </c>
      <c r="H2">
        <v>4.1436952099999997</v>
      </c>
      <c r="I2">
        <v>2619.897399902341</v>
      </c>
      <c r="J2">
        <v>9275.4500000000007</v>
      </c>
      <c r="K2">
        <v>4.8423750568142241</v>
      </c>
      <c r="L2" s="1">
        <v>6.2897873271929532</v>
      </c>
      <c r="M2">
        <v>43.224535499999995</v>
      </c>
      <c r="N2">
        <v>3.7044735500000003</v>
      </c>
      <c r="O2">
        <v>19.212447500000003</v>
      </c>
      <c r="P2">
        <v>369.11813894025636</v>
      </c>
      <c r="Q2">
        <v>18.940212500000001</v>
      </c>
      <c r="R2">
        <v>14.9183325</v>
      </c>
      <c r="S2" s="1">
        <v>93.052632783588464</v>
      </c>
      <c r="T2">
        <v>7.4412189570430414</v>
      </c>
      <c r="U2">
        <v>7.143014800254095</v>
      </c>
      <c r="V2">
        <f>T2-3</f>
        <v>4.4412189570430414</v>
      </c>
      <c r="W2">
        <f>U2-3</f>
        <v>4.143014800254095</v>
      </c>
      <c r="X2" s="1">
        <v>12</v>
      </c>
      <c r="Y2">
        <v>144</v>
      </c>
      <c r="Z2">
        <v>1.9870287769784172</v>
      </c>
      <c r="AA2">
        <v>0</v>
      </c>
      <c r="AB2">
        <v>0.25</v>
      </c>
      <c r="AC2" s="1">
        <v>0</v>
      </c>
      <c r="AD2">
        <v>6.3167793869738738</v>
      </c>
      <c r="AE2">
        <v>5.6959427294655205</v>
      </c>
      <c r="AF2">
        <v>5.3259483055733892</v>
      </c>
      <c r="AG2">
        <v>5.4544117820758391</v>
      </c>
      <c r="AH2">
        <v>6.1959159865537519</v>
      </c>
      <c r="AI2" s="12">
        <v>3.8617661320544494</v>
      </c>
      <c r="AJ2" s="12">
        <v>0</v>
      </c>
      <c r="AK2" s="1">
        <v>0</v>
      </c>
      <c r="AL2" s="12">
        <v>0</v>
      </c>
      <c r="AM2" s="12">
        <v>0</v>
      </c>
      <c r="AN2" s="12">
        <v>0</v>
      </c>
      <c r="AO2">
        <v>7.0191304799999985</v>
      </c>
      <c r="AP2">
        <v>8.3755583344999973</v>
      </c>
    </row>
    <row r="3" spans="1:42" x14ac:dyDescent="0.2">
      <c r="A3" s="2">
        <v>40210</v>
      </c>
      <c r="B3">
        <v>2</v>
      </c>
      <c r="C3">
        <v>2010</v>
      </c>
      <c r="D3">
        <v>6.5</v>
      </c>
      <c r="E3">
        <f t="shared" ref="E3:E66" si="0">D3-AB3</f>
        <v>6.25</v>
      </c>
      <c r="F3">
        <v>9.6852499063157893</v>
      </c>
      <c r="G3" s="1">
        <v>3.81</v>
      </c>
      <c r="H3">
        <v>4.8306544200000001</v>
      </c>
      <c r="I3">
        <v>2548.5790501644706</v>
      </c>
      <c r="J3">
        <v>9348.21052631579</v>
      </c>
      <c r="K3">
        <v>4.8434234644086356</v>
      </c>
      <c r="L3" s="1">
        <v>6.2859257404371425</v>
      </c>
      <c r="M3">
        <v>41.991705789473677</v>
      </c>
      <c r="N3">
        <v>3.4549590526315788</v>
      </c>
      <c r="O3">
        <v>19.872937368421052</v>
      </c>
      <c r="P3">
        <v>394.93363964918586</v>
      </c>
      <c r="Q3">
        <v>19.156598421052632</v>
      </c>
      <c r="R3">
        <v>15.523802105263156</v>
      </c>
      <c r="S3" s="1">
        <v>86.152630856162602</v>
      </c>
      <c r="T3">
        <v>7.3852755119584463</v>
      </c>
      <c r="U3">
        <v>6.9357591037453119</v>
      </c>
      <c r="V3">
        <f t="shared" ref="V3:W66" si="1">T3-3</f>
        <v>4.3852755119584463</v>
      </c>
      <c r="W3">
        <f t="shared" si="1"/>
        <v>3.9357591037453119</v>
      </c>
      <c r="X3" s="1">
        <v>12</v>
      </c>
      <c r="Y3">
        <v>144</v>
      </c>
      <c r="Z3">
        <v>2.8152463768115941</v>
      </c>
      <c r="AA3">
        <v>0</v>
      </c>
      <c r="AB3">
        <v>0.25</v>
      </c>
      <c r="AC3" s="1">
        <v>0</v>
      </c>
      <c r="AD3">
        <v>6.3152314144684043</v>
      </c>
      <c r="AE3">
        <v>5.69027033803604</v>
      </c>
      <c r="AF3">
        <v>5.3257377001949422</v>
      </c>
      <c r="AG3">
        <v>5.4446311349025782</v>
      </c>
      <c r="AH3">
        <v>6.1955210924951327</v>
      </c>
      <c r="AI3" s="12">
        <v>3.890148171582303</v>
      </c>
      <c r="AJ3" s="12">
        <v>0</v>
      </c>
      <c r="AK3" s="1">
        <v>0</v>
      </c>
      <c r="AL3" s="12">
        <v>0</v>
      </c>
      <c r="AM3" s="12">
        <v>0</v>
      </c>
      <c r="AN3" s="12">
        <v>0</v>
      </c>
      <c r="AO3">
        <v>7.2169735026315776</v>
      </c>
      <c r="AP3">
        <v>8.4113821436842091</v>
      </c>
    </row>
    <row r="4" spans="1:42" x14ac:dyDescent="0.2">
      <c r="A4" s="2">
        <v>40238</v>
      </c>
      <c r="B4">
        <v>3</v>
      </c>
      <c r="C4">
        <v>2010</v>
      </c>
      <c r="D4">
        <v>6.5</v>
      </c>
      <c r="E4">
        <f t="shared" si="0"/>
        <v>6.25</v>
      </c>
      <c r="F4">
        <v>9.211319021363634</v>
      </c>
      <c r="G4" s="1">
        <v>3.43</v>
      </c>
      <c r="H4">
        <v>8.5964991200000007</v>
      </c>
      <c r="I4">
        <v>2692.1095969460202</v>
      </c>
      <c r="J4">
        <v>9173.7272727272721</v>
      </c>
      <c r="K4">
        <v>4.8562648111789919</v>
      </c>
      <c r="L4" s="1">
        <v>6.2971610556156081</v>
      </c>
      <c r="M4">
        <v>40.48723681818182</v>
      </c>
      <c r="N4">
        <v>3.2994699999999995</v>
      </c>
      <c r="O4">
        <v>21.379225000000005</v>
      </c>
      <c r="P4">
        <v>457.07126160062523</v>
      </c>
      <c r="Q4">
        <v>19.22477409090909</v>
      </c>
      <c r="R4">
        <v>15.609294545454548</v>
      </c>
      <c r="S4" s="1">
        <v>79.991304812224016</v>
      </c>
      <c r="T4">
        <v>7.5375798525176476</v>
      </c>
      <c r="U4">
        <v>7.1730113495073509</v>
      </c>
      <c r="V4">
        <f t="shared" si="1"/>
        <v>4.5375798525176476</v>
      </c>
      <c r="W4">
        <f t="shared" si="1"/>
        <v>4.1730113495073509</v>
      </c>
      <c r="X4" s="1">
        <v>15</v>
      </c>
      <c r="Y4">
        <v>225</v>
      </c>
      <c r="Z4">
        <v>2.3150933261716129</v>
      </c>
      <c r="AA4">
        <v>0</v>
      </c>
      <c r="AB4">
        <v>0.25</v>
      </c>
      <c r="AC4" s="1">
        <v>0</v>
      </c>
      <c r="AD4">
        <v>6.3247109192834055</v>
      </c>
      <c r="AE4">
        <v>5.6941319023126775</v>
      </c>
      <c r="AF4">
        <v>5.3119297676542603</v>
      </c>
      <c r="AG4">
        <v>5.461465195578489</v>
      </c>
      <c r="AH4">
        <v>6.2071961120224035</v>
      </c>
      <c r="AI4" s="12">
        <v>3.7957931497606467</v>
      </c>
      <c r="AJ4" s="12">
        <v>0</v>
      </c>
      <c r="AK4" s="1">
        <v>0</v>
      </c>
      <c r="AL4" s="12">
        <v>0</v>
      </c>
      <c r="AM4" s="12">
        <v>0</v>
      </c>
      <c r="AN4" s="12">
        <v>0</v>
      </c>
      <c r="AO4">
        <v>7.097450079545454</v>
      </c>
      <c r="AP4">
        <v>8.3279025318181805</v>
      </c>
    </row>
    <row r="5" spans="1:42" x14ac:dyDescent="0.2">
      <c r="A5" s="2">
        <v>40269</v>
      </c>
      <c r="B5">
        <v>4</v>
      </c>
      <c r="C5">
        <v>2010</v>
      </c>
      <c r="D5">
        <v>6.5</v>
      </c>
      <c r="E5">
        <f t="shared" si="0"/>
        <v>6.25</v>
      </c>
      <c r="F5">
        <v>8.7767556542857132</v>
      </c>
      <c r="G5" s="1">
        <v>3.91</v>
      </c>
      <c r="H5">
        <v>7.6548048800000004</v>
      </c>
      <c r="I5">
        <v>2895.4338146391337</v>
      </c>
      <c r="J5">
        <v>9027.3333333333339</v>
      </c>
      <c r="K5">
        <v>4.8953272781245545</v>
      </c>
      <c r="L5" s="1">
        <v>6.2875381630590956</v>
      </c>
      <c r="M5">
        <v>39.729549523809524</v>
      </c>
      <c r="N5">
        <v>2.6893102380952376</v>
      </c>
      <c r="O5">
        <v>23.472588095238091</v>
      </c>
      <c r="P5">
        <v>550.962391888713</v>
      </c>
      <c r="Q5">
        <v>19.001521904761905</v>
      </c>
      <c r="R5">
        <v>15.107029523809523</v>
      </c>
      <c r="S5" s="1">
        <v>85.785714649018772</v>
      </c>
      <c r="T5">
        <v>7.6964393948361822</v>
      </c>
      <c r="U5">
        <v>7.12856080655932</v>
      </c>
      <c r="V5">
        <f t="shared" si="1"/>
        <v>4.6964393948361822</v>
      </c>
      <c r="W5">
        <f t="shared" si="1"/>
        <v>4.12856080655932</v>
      </c>
      <c r="X5" s="1">
        <v>18</v>
      </c>
      <c r="Y5">
        <v>324</v>
      </c>
      <c r="Z5">
        <v>3.697248047601339</v>
      </c>
      <c r="AA5">
        <v>0</v>
      </c>
      <c r="AB5">
        <v>0.25</v>
      </c>
      <c r="AC5" s="1">
        <v>0</v>
      </c>
      <c r="AD5">
        <v>6.3255204947597639</v>
      </c>
      <c r="AE5">
        <v>5.6943574400428263</v>
      </c>
      <c r="AF5">
        <v>5.3250850345500753</v>
      </c>
      <c r="AG5">
        <v>5.452288576262017</v>
      </c>
      <c r="AH5">
        <v>6.2082270372877346</v>
      </c>
      <c r="AI5" s="12">
        <v>3.7855526207646131</v>
      </c>
      <c r="AJ5" s="12">
        <v>0</v>
      </c>
      <c r="AK5" s="1">
        <v>0</v>
      </c>
      <c r="AL5" s="12">
        <v>0</v>
      </c>
      <c r="AM5" s="12">
        <v>0</v>
      </c>
      <c r="AN5" s="12">
        <v>0</v>
      </c>
      <c r="AO5">
        <v>6.8503286500000016</v>
      </c>
      <c r="AP5">
        <v>8.0665444428571416</v>
      </c>
    </row>
    <row r="6" spans="1:42" x14ac:dyDescent="0.2">
      <c r="A6" s="2">
        <v>40299</v>
      </c>
      <c r="B6">
        <v>5</v>
      </c>
      <c r="C6">
        <v>2010</v>
      </c>
      <c r="D6">
        <v>6.5</v>
      </c>
      <c r="E6">
        <f t="shared" si="0"/>
        <v>6.25</v>
      </c>
      <c r="F6">
        <v>9.0350351957894741</v>
      </c>
      <c r="G6" s="1">
        <v>4.16</v>
      </c>
      <c r="H6">
        <v>6.1163217400000001</v>
      </c>
      <c r="I6">
        <v>2774.6011641652926</v>
      </c>
      <c r="J6">
        <v>9183.21052631579</v>
      </c>
      <c r="K6">
        <v>4.8726648281007607</v>
      </c>
      <c r="L6" s="1">
        <v>6.2946802343085499</v>
      </c>
      <c r="M6">
        <v>39.01735157894737</v>
      </c>
      <c r="N6">
        <v>2.9850231052631577</v>
      </c>
      <c r="O6">
        <v>24.032015263157895</v>
      </c>
      <c r="P6">
        <v>577.53775760865403</v>
      </c>
      <c r="Q6">
        <v>18.699384736842102</v>
      </c>
      <c r="R6">
        <v>15.266225789473685</v>
      </c>
      <c r="S6" s="1">
        <v>102.29499931335431</v>
      </c>
      <c r="T6">
        <v>7.590575471993553</v>
      </c>
      <c r="U6">
        <v>7.0588054866759071</v>
      </c>
      <c r="V6">
        <f t="shared" si="1"/>
        <v>4.590575471993553</v>
      </c>
      <c r="W6">
        <f t="shared" si="1"/>
        <v>4.0588054866759071</v>
      </c>
      <c r="X6" s="1">
        <v>18</v>
      </c>
      <c r="Y6">
        <v>324</v>
      </c>
      <c r="Z6">
        <v>3.4022794759825326</v>
      </c>
      <c r="AA6">
        <v>0</v>
      </c>
      <c r="AB6">
        <v>0.25</v>
      </c>
      <c r="AC6" s="1">
        <v>0</v>
      </c>
      <c r="AD6">
        <v>6.3310696003806868</v>
      </c>
      <c r="AE6">
        <v>5.7109673774261269</v>
      </c>
      <c r="AF6">
        <v>5.3318216673644763</v>
      </c>
      <c r="AG6">
        <v>5.4761214590956069</v>
      </c>
      <c r="AH6">
        <v>6.2103135319669409</v>
      </c>
      <c r="AI6" s="12">
        <v>3.7957166919117737</v>
      </c>
      <c r="AJ6" s="12">
        <v>0</v>
      </c>
      <c r="AK6" s="1">
        <v>0</v>
      </c>
      <c r="AL6" s="12">
        <v>0</v>
      </c>
      <c r="AM6" s="12">
        <v>0</v>
      </c>
      <c r="AN6" s="12">
        <v>0</v>
      </c>
      <c r="AO6">
        <v>6.8584538899999998</v>
      </c>
      <c r="AP6">
        <v>8.413221333684211</v>
      </c>
    </row>
    <row r="7" spans="1:42" x14ac:dyDescent="0.2">
      <c r="A7" s="2">
        <v>40330</v>
      </c>
      <c r="B7">
        <v>6</v>
      </c>
      <c r="C7">
        <v>2010</v>
      </c>
      <c r="D7">
        <v>6.5</v>
      </c>
      <c r="E7">
        <f t="shared" si="0"/>
        <v>6.25</v>
      </c>
      <c r="F7">
        <v>8.5985415368181819</v>
      </c>
      <c r="G7" s="1">
        <v>5.05</v>
      </c>
      <c r="H7">
        <v>9.5211150500000006</v>
      </c>
      <c r="I7">
        <v>2851.9435924183213</v>
      </c>
      <c r="J7">
        <v>9148.363636363636</v>
      </c>
      <c r="K7">
        <v>4.8826454746894452</v>
      </c>
      <c r="L7" s="1">
        <v>6.311022996139604</v>
      </c>
      <c r="M7">
        <v>38.358386363636363</v>
      </c>
      <c r="N7">
        <v>3.0856752727272725</v>
      </c>
      <c r="O7">
        <v>24.58851454545454</v>
      </c>
      <c r="P7">
        <v>604.59504755202954</v>
      </c>
      <c r="Q7">
        <v>18.619541363636365</v>
      </c>
      <c r="R7">
        <v>15.347879999999998</v>
      </c>
      <c r="S7" s="1">
        <v>97.163636294277964</v>
      </c>
      <c r="T7">
        <v>7.6219029608912301</v>
      </c>
      <c r="U7">
        <v>7.1319072427743864</v>
      </c>
      <c r="V7">
        <f t="shared" si="1"/>
        <v>4.6219029608912301</v>
      </c>
      <c r="W7">
        <f t="shared" si="1"/>
        <v>4.1319072427743864</v>
      </c>
      <c r="X7" s="1">
        <v>17</v>
      </c>
      <c r="Y7">
        <v>289</v>
      </c>
      <c r="Z7">
        <v>3.0902649642040001</v>
      </c>
      <c r="AA7">
        <v>0</v>
      </c>
      <c r="AB7">
        <v>0.25</v>
      </c>
      <c r="AC7" s="1">
        <v>0</v>
      </c>
      <c r="AD7">
        <v>6.3485276651718374</v>
      </c>
      <c r="AE7">
        <v>5.7367194096413403</v>
      </c>
      <c r="AF7">
        <v>5.3479698792119228</v>
      </c>
      <c r="AG7">
        <v>5.5086338159718666</v>
      </c>
      <c r="AH7">
        <v>6.2254059506052437</v>
      </c>
      <c r="AI7" s="12">
        <v>3.7295681073074074</v>
      </c>
      <c r="AJ7" s="12">
        <v>0</v>
      </c>
      <c r="AK7" s="1">
        <v>0</v>
      </c>
      <c r="AL7" s="12">
        <v>0</v>
      </c>
      <c r="AM7" s="12">
        <v>0</v>
      </c>
      <c r="AN7" s="12">
        <v>0</v>
      </c>
      <c r="AO7">
        <v>6.8492618459090915</v>
      </c>
      <c r="AP7">
        <v>7.9381838259090927</v>
      </c>
    </row>
    <row r="8" spans="1:42" x14ac:dyDescent="0.2">
      <c r="A8" s="2">
        <v>40360</v>
      </c>
      <c r="B8">
        <v>7</v>
      </c>
      <c r="C8">
        <v>2010</v>
      </c>
      <c r="D8">
        <v>6.5</v>
      </c>
      <c r="E8">
        <f t="shared" si="0"/>
        <v>6.25</v>
      </c>
      <c r="F8">
        <v>8.268948217272726</v>
      </c>
      <c r="G8" s="1">
        <v>6.22</v>
      </c>
      <c r="H8">
        <v>3.79869536</v>
      </c>
      <c r="I8">
        <v>2977.0598033558208</v>
      </c>
      <c r="J8">
        <v>9049.454545454546</v>
      </c>
      <c r="K8">
        <v>4.8964935890642476</v>
      </c>
      <c r="L8" s="1">
        <v>6.3076923887586025</v>
      </c>
      <c r="M8">
        <v>36.472320909090904</v>
      </c>
      <c r="N8">
        <v>3.1550867272727272</v>
      </c>
      <c r="O8">
        <v>26.763727727272727</v>
      </c>
      <c r="P8">
        <v>716.29712185958692</v>
      </c>
      <c r="Q8">
        <v>18.610760454545456</v>
      </c>
      <c r="R8">
        <v>14.998102727272727</v>
      </c>
      <c r="S8" s="1">
        <v>81.014285859607497</v>
      </c>
      <c r="T8">
        <v>7.4381165473460964</v>
      </c>
      <c r="U8">
        <v>7.012837224705172</v>
      </c>
      <c r="V8">
        <f t="shared" si="1"/>
        <v>4.4381165473460964</v>
      </c>
      <c r="W8">
        <f t="shared" si="1"/>
        <v>4.012837224705172</v>
      </c>
      <c r="X8" s="1">
        <v>17</v>
      </c>
      <c r="Y8">
        <v>289</v>
      </c>
      <c r="Z8">
        <v>2.6624368932038833</v>
      </c>
      <c r="AA8">
        <v>0</v>
      </c>
      <c r="AB8">
        <v>0.25</v>
      </c>
      <c r="AC8" s="1">
        <v>0</v>
      </c>
      <c r="AD8">
        <v>6.3458810214781085</v>
      </c>
      <c r="AE8">
        <v>5.7321893198602742</v>
      </c>
      <c r="AF8">
        <v>5.3583895323703388</v>
      </c>
      <c r="AG8">
        <v>5.4934678521372655</v>
      </c>
      <c r="AH8">
        <v>6.2233513926360322</v>
      </c>
      <c r="AI8" s="12">
        <v>3.732368827387051</v>
      </c>
      <c r="AJ8" s="12">
        <v>0</v>
      </c>
      <c r="AK8" s="1">
        <v>0</v>
      </c>
      <c r="AL8" s="12">
        <v>0</v>
      </c>
      <c r="AM8" s="12">
        <v>0</v>
      </c>
      <c r="AN8" s="12">
        <v>0</v>
      </c>
      <c r="AO8">
        <v>6.3869149331818171</v>
      </c>
      <c r="AP8">
        <v>7.5817712181818173</v>
      </c>
    </row>
    <row r="9" spans="1:42" x14ac:dyDescent="0.2">
      <c r="A9" s="2">
        <v>40391</v>
      </c>
      <c r="B9">
        <v>8</v>
      </c>
      <c r="C9">
        <v>2010</v>
      </c>
      <c r="D9">
        <v>6.5</v>
      </c>
      <c r="E9">
        <f t="shared" si="0"/>
        <v>6.25</v>
      </c>
      <c r="F9">
        <v>8.0479668776190465</v>
      </c>
      <c r="G9" s="1">
        <v>6.4</v>
      </c>
      <c r="H9">
        <v>3.4163275400000002</v>
      </c>
      <c r="I9">
        <v>3073.1810825892831</v>
      </c>
      <c r="J9">
        <v>8971.7619047619046</v>
      </c>
      <c r="K9">
        <v>4.9101824695430949</v>
      </c>
      <c r="L9" s="1">
        <v>6.309766395307161</v>
      </c>
      <c r="M9">
        <v>35.662834285714283</v>
      </c>
      <c r="N9">
        <v>2.8493174761904774</v>
      </c>
      <c r="O9">
        <v>27.722288095238099</v>
      </c>
      <c r="P9">
        <v>768.52525723538008</v>
      </c>
      <c r="Q9">
        <v>18.340674285714289</v>
      </c>
      <c r="R9">
        <v>15.424885714285718</v>
      </c>
      <c r="S9" s="1">
        <v>90.159090562300165</v>
      </c>
      <c r="T9">
        <v>7.5218438924494722</v>
      </c>
      <c r="U9">
        <v>6.9030899869919438</v>
      </c>
      <c r="V9">
        <f t="shared" si="1"/>
        <v>4.5218438924494722</v>
      </c>
      <c r="W9">
        <f t="shared" si="1"/>
        <v>3.9030899869919438</v>
      </c>
      <c r="X9" s="1">
        <v>8</v>
      </c>
      <c r="Y9">
        <v>64</v>
      </c>
      <c r="Z9">
        <v>4.1567499999999997</v>
      </c>
      <c r="AA9">
        <v>0</v>
      </c>
      <c r="AB9">
        <v>0.25</v>
      </c>
      <c r="AC9" s="1">
        <v>1</v>
      </c>
      <c r="AD9">
        <v>6.3495610282404478</v>
      </c>
      <c r="AE9">
        <v>5.7446799822186554</v>
      </c>
      <c r="AF9">
        <v>5.3823166384472954</v>
      </c>
      <c r="AG9">
        <v>5.4973837186056729</v>
      </c>
      <c r="AH9">
        <v>6.2244079952396181</v>
      </c>
      <c r="AI9" s="12">
        <v>3.6481198627033842</v>
      </c>
      <c r="AJ9" s="12">
        <v>0</v>
      </c>
      <c r="AK9" s="1">
        <v>0</v>
      </c>
      <c r="AL9" s="12">
        <v>0</v>
      </c>
      <c r="AM9" s="12">
        <v>0</v>
      </c>
      <c r="AN9" s="12">
        <v>0</v>
      </c>
      <c r="AO9">
        <v>5.8818198690476198</v>
      </c>
      <c r="AP9">
        <v>7.5378527804761886</v>
      </c>
    </row>
    <row r="10" spans="1:42" x14ac:dyDescent="0.2">
      <c r="A10" s="2">
        <v>40422</v>
      </c>
      <c r="B10">
        <v>9</v>
      </c>
      <c r="C10">
        <v>2010</v>
      </c>
      <c r="D10">
        <v>6.5</v>
      </c>
      <c r="E10">
        <f t="shared" si="0"/>
        <v>6.25</v>
      </c>
      <c r="F10">
        <v>7.9097155405882349</v>
      </c>
      <c r="G10" s="1">
        <v>5.8</v>
      </c>
      <c r="H10">
        <v>-3.11620148</v>
      </c>
      <c r="I10">
        <v>3335.5754681755484</v>
      </c>
      <c r="J10">
        <v>8975.8421052631584</v>
      </c>
      <c r="K10">
        <v>4.9372702836203182</v>
      </c>
      <c r="L10" s="1">
        <v>6.3200097424117399</v>
      </c>
      <c r="M10">
        <v>35.912607894736844</v>
      </c>
      <c r="N10">
        <v>2.7693974210526311</v>
      </c>
      <c r="O10">
        <v>27.683497894736846</v>
      </c>
      <c r="P10">
        <v>766.37605568789934</v>
      </c>
      <c r="Q10">
        <v>18.231538947368421</v>
      </c>
      <c r="R10">
        <v>15.402957368421051</v>
      </c>
      <c r="S10" s="1">
        <v>97.204761323474457</v>
      </c>
      <c r="T10">
        <v>7.503191242683334</v>
      </c>
      <c r="U10">
        <v>6.7634279935629369</v>
      </c>
      <c r="V10">
        <f t="shared" si="1"/>
        <v>4.503191242683334</v>
      </c>
      <c r="W10">
        <f t="shared" si="1"/>
        <v>3.7634279935629369</v>
      </c>
      <c r="X10" s="1">
        <v>8</v>
      </c>
      <c r="Y10">
        <v>64</v>
      </c>
      <c r="Z10">
        <v>5.4924137931034487</v>
      </c>
      <c r="AA10">
        <v>0</v>
      </c>
      <c r="AB10">
        <v>0.25</v>
      </c>
      <c r="AC10" s="1">
        <v>0</v>
      </c>
      <c r="AD10">
        <v>6.356972728379807</v>
      </c>
      <c r="AE10">
        <v>5.7403162885723527</v>
      </c>
      <c r="AF10">
        <v>5.3613966451956552</v>
      </c>
      <c r="AG10">
        <v>5.5053081548480192</v>
      </c>
      <c r="AH10">
        <v>6.2355382436725728</v>
      </c>
      <c r="AI10" s="12">
        <v>3.6967511812810634</v>
      </c>
      <c r="AJ10" s="12">
        <v>0</v>
      </c>
      <c r="AK10" s="1">
        <v>0</v>
      </c>
      <c r="AL10" s="12">
        <v>0</v>
      </c>
      <c r="AM10" s="12">
        <v>0</v>
      </c>
      <c r="AN10" s="12">
        <v>0</v>
      </c>
      <c r="AO10">
        <v>6.1589956629411766</v>
      </c>
      <c r="AP10">
        <v>7.4657645835294106</v>
      </c>
    </row>
    <row r="11" spans="1:42" x14ac:dyDescent="0.2">
      <c r="A11" s="2">
        <v>40452</v>
      </c>
      <c r="B11">
        <v>10</v>
      </c>
      <c r="C11">
        <v>2010</v>
      </c>
      <c r="D11">
        <v>6.5</v>
      </c>
      <c r="E11">
        <f t="shared" si="0"/>
        <v>6.25</v>
      </c>
      <c r="F11">
        <v>7.2434597757142871</v>
      </c>
      <c r="G11" s="1">
        <v>5.67</v>
      </c>
      <c r="H11">
        <v>1.6541494800000001</v>
      </c>
      <c r="I11">
        <v>3594.7123674665158</v>
      </c>
      <c r="J11">
        <v>8927.9047619047615</v>
      </c>
      <c r="K11">
        <v>4.9628361998517878</v>
      </c>
      <c r="L11" s="1">
        <v>6.3258119333769667</v>
      </c>
      <c r="M11">
        <v>35.662806666666675</v>
      </c>
      <c r="N11">
        <v>1.874970380952381</v>
      </c>
      <c r="O11">
        <v>29.432940476190474</v>
      </c>
      <c r="P11">
        <v>866.29798507497151</v>
      </c>
      <c r="Q11">
        <v>17.904295238095237</v>
      </c>
      <c r="R11">
        <v>15.124989047619053</v>
      </c>
      <c r="S11" s="1">
        <v>89.815000152587885</v>
      </c>
      <c r="T11">
        <v>7.1637634813413964</v>
      </c>
      <c r="U11">
        <v>6.5541255815130128</v>
      </c>
      <c r="V11">
        <f t="shared" si="1"/>
        <v>4.1637634813413964</v>
      </c>
      <c r="W11">
        <f t="shared" si="1"/>
        <v>3.5541255815130128</v>
      </c>
      <c r="X11" s="1">
        <v>9</v>
      </c>
      <c r="Y11">
        <v>81</v>
      </c>
      <c r="Z11">
        <v>4.0704075935231714</v>
      </c>
      <c r="AA11">
        <v>0</v>
      </c>
      <c r="AB11">
        <v>0.25</v>
      </c>
      <c r="AC11" s="1">
        <v>0</v>
      </c>
      <c r="AD11">
        <v>6.3633949608035518</v>
      </c>
      <c r="AE11">
        <v>5.7447222763828467</v>
      </c>
      <c r="AF11">
        <v>5.3723761653657105</v>
      </c>
      <c r="AG11">
        <v>5.5049326138321097</v>
      </c>
      <c r="AH11">
        <v>6.2425355275180543</v>
      </c>
      <c r="AI11" s="12">
        <v>3.7259810159082751</v>
      </c>
      <c r="AJ11" s="12">
        <v>0</v>
      </c>
      <c r="AK11" s="1">
        <v>0</v>
      </c>
      <c r="AL11" s="12">
        <v>0</v>
      </c>
      <c r="AM11" s="12">
        <v>0</v>
      </c>
      <c r="AN11" s="12">
        <v>0</v>
      </c>
      <c r="AO11">
        <v>5.8922571914285715</v>
      </c>
      <c r="AP11">
        <v>6.6363592404761906</v>
      </c>
    </row>
    <row r="12" spans="1:42" x14ac:dyDescent="0.2">
      <c r="A12" s="2">
        <v>40483</v>
      </c>
      <c r="B12">
        <v>11</v>
      </c>
      <c r="C12">
        <v>2010</v>
      </c>
      <c r="D12">
        <v>6.5</v>
      </c>
      <c r="E12">
        <f t="shared" si="0"/>
        <v>6.25</v>
      </c>
      <c r="F12">
        <v>7.5500215795238095</v>
      </c>
      <c r="G12" s="1">
        <v>6.33</v>
      </c>
      <c r="H12">
        <v>3.3943346499999998</v>
      </c>
      <c r="I12">
        <v>3670.6113281249964</v>
      </c>
      <c r="J12">
        <v>8938.3809523809523</v>
      </c>
      <c r="K12">
        <v>4.9673573221541849</v>
      </c>
      <c r="L12" s="1">
        <v>6.3332567880481081</v>
      </c>
      <c r="M12">
        <v>34.868653809523813</v>
      </c>
      <c r="N12">
        <v>2.3414835238095244</v>
      </c>
      <c r="O12">
        <v>30.081249047619046</v>
      </c>
      <c r="P12">
        <v>904.88154426488177</v>
      </c>
      <c r="Q12">
        <v>17.744790952380949</v>
      </c>
      <c r="R12">
        <v>14.963821904761904</v>
      </c>
      <c r="S12" s="1">
        <v>94.224999999999767</v>
      </c>
      <c r="T12">
        <v>6.9339678840220493</v>
      </c>
      <c r="U12">
        <v>6.3979400086720375</v>
      </c>
      <c r="V12">
        <f t="shared" si="1"/>
        <v>3.9339678840220493</v>
      </c>
      <c r="W12">
        <f t="shared" si="1"/>
        <v>3.3979400086720375</v>
      </c>
      <c r="X12" s="1">
        <v>4</v>
      </c>
      <c r="Y12">
        <v>16</v>
      </c>
      <c r="Z12">
        <v>3.4358</v>
      </c>
      <c r="AA12">
        <v>0</v>
      </c>
      <c r="AB12">
        <v>0.25</v>
      </c>
      <c r="AC12" s="1">
        <v>0</v>
      </c>
      <c r="AD12">
        <v>6.3706623672407057</v>
      </c>
      <c r="AE12">
        <v>5.756892479269327</v>
      </c>
      <c r="AF12">
        <v>5.3774884015855449</v>
      </c>
      <c r="AG12">
        <v>5.5222317946005361</v>
      </c>
      <c r="AH12">
        <v>6.2478883228135782</v>
      </c>
      <c r="AI12" s="12">
        <v>3.833520661299151</v>
      </c>
      <c r="AJ12" s="12">
        <v>0</v>
      </c>
      <c r="AK12" s="1">
        <v>0</v>
      </c>
      <c r="AL12" s="12">
        <v>0</v>
      </c>
      <c r="AM12" s="12">
        <v>0</v>
      </c>
      <c r="AN12" s="12">
        <v>0</v>
      </c>
      <c r="AO12">
        <v>4.7938556309523808</v>
      </c>
      <c r="AP12">
        <v>6.489727497142856</v>
      </c>
    </row>
    <row r="13" spans="1:42" x14ac:dyDescent="0.2">
      <c r="A13" s="2">
        <v>40513</v>
      </c>
      <c r="B13">
        <v>12</v>
      </c>
      <c r="C13">
        <v>2010</v>
      </c>
      <c r="D13">
        <v>6.5</v>
      </c>
      <c r="E13">
        <f t="shared" si="0"/>
        <v>6.25</v>
      </c>
      <c r="F13">
        <v>7.8533873042857154</v>
      </c>
      <c r="G13" s="1">
        <v>6.96</v>
      </c>
      <c r="H13">
        <v>1.57418422</v>
      </c>
      <c r="I13">
        <v>3667.8029541015594</v>
      </c>
      <c r="J13">
        <v>9022.6190476190477</v>
      </c>
      <c r="K13">
        <v>4.9832059500903547</v>
      </c>
      <c r="L13" s="1">
        <v>6.3568838408138735</v>
      </c>
      <c r="M13">
        <v>34.657000000000004</v>
      </c>
      <c r="N13">
        <v>2.1803518571428566</v>
      </c>
      <c r="O13">
        <v>30.334005714285723</v>
      </c>
      <c r="P13">
        <v>920.15190267431888</v>
      </c>
      <c r="Q13">
        <v>17.935755714285715</v>
      </c>
      <c r="R13">
        <v>14.892887142857143</v>
      </c>
      <c r="S13" s="1">
        <v>110.80909070101603</v>
      </c>
      <c r="T13">
        <v>6.6881527555915667</v>
      </c>
      <c r="U13">
        <v>6.3010299956639813</v>
      </c>
      <c r="V13">
        <f t="shared" si="1"/>
        <v>3.6881527555915667</v>
      </c>
      <c r="W13">
        <f t="shared" si="1"/>
        <v>3.3010299956639813</v>
      </c>
      <c r="X13" s="1">
        <v>4</v>
      </c>
      <c r="Y13">
        <v>16</v>
      </c>
      <c r="Z13">
        <v>2.4384999999999999</v>
      </c>
      <c r="AA13">
        <v>0</v>
      </c>
      <c r="AB13">
        <v>0.25</v>
      </c>
      <c r="AC13" s="1">
        <v>1</v>
      </c>
      <c r="AD13">
        <v>6.3929089128403769</v>
      </c>
      <c r="AE13">
        <v>5.7820499704380692</v>
      </c>
      <c r="AF13">
        <v>5.415351987874149</v>
      </c>
      <c r="AG13">
        <v>5.5380503425140759</v>
      </c>
      <c r="AH13">
        <v>6.2687464810134852</v>
      </c>
      <c r="AI13" s="12">
        <v>3.9578461551464739</v>
      </c>
      <c r="AJ13" s="12">
        <v>0</v>
      </c>
      <c r="AK13" s="1">
        <v>0</v>
      </c>
      <c r="AL13" s="12">
        <v>0</v>
      </c>
      <c r="AM13" s="12">
        <v>0</v>
      </c>
      <c r="AN13" s="12">
        <v>0</v>
      </c>
      <c r="AO13">
        <v>5.5739359838095233</v>
      </c>
      <c r="AP13">
        <v>6.83543323095238</v>
      </c>
    </row>
    <row r="14" spans="1:42" x14ac:dyDescent="0.2">
      <c r="A14" s="2">
        <v>40544</v>
      </c>
      <c r="B14">
        <v>1</v>
      </c>
      <c r="C14">
        <v>2011</v>
      </c>
      <c r="D14">
        <v>6.5</v>
      </c>
      <c r="E14">
        <f t="shared" si="0"/>
        <v>6.25</v>
      </c>
      <c r="F14">
        <v>8.3974982928571418</v>
      </c>
      <c r="G14" s="1">
        <v>7.02</v>
      </c>
      <c r="H14">
        <v>3.6868387600000001</v>
      </c>
      <c r="I14">
        <v>3543.1871512276766</v>
      </c>
      <c r="J14">
        <v>9037.3809523809523</v>
      </c>
      <c r="K14">
        <v>4.9792367454056858</v>
      </c>
      <c r="L14" s="1">
        <v>6.3621159407013925</v>
      </c>
      <c r="M14">
        <v>34.402958095238098</v>
      </c>
      <c r="N14">
        <v>2.4639822380952383</v>
      </c>
      <c r="O14">
        <v>30.085023333333332</v>
      </c>
      <c r="P14">
        <v>905.10862896721108</v>
      </c>
      <c r="Q14">
        <v>18.312717142857146</v>
      </c>
      <c r="R14">
        <v>14.735318095238094</v>
      </c>
      <c r="S14" s="1">
        <v>99.175000762939277</v>
      </c>
      <c r="T14">
        <v>7.4316049718752142</v>
      </c>
      <c r="U14">
        <v>7.0511525224473814</v>
      </c>
      <c r="V14">
        <f t="shared" si="1"/>
        <v>4.4316049718752142</v>
      </c>
      <c r="W14">
        <f t="shared" si="1"/>
        <v>4.0511525224473814</v>
      </c>
      <c r="X14" s="1">
        <v>8</v>
      </c>
      <c r="Y14">
        <v>64</v>
      </c>
      <c r="Z14">
        <v>2.4013333333333335</v>
      </c>
      <c r="AA14">
        <v>0</v>
      </c>
      <c r="AB14">
        <v>0.25</v>
      </c>
      <c r="AC14" s="1">
        <v>0</v>
      </c>
      <c r="AD14">
        <v>6.3867983115283922</v>
      </c>
      <c r="AE14">
        <v>5.78115855280807</v>
      </c>
      <c r="AF14">
        <v>5.3935418095656047</v>
      </c>
      <c r="AG14">
        <v>5.5522887300203232</v>
      </c>
      <c r="AH14">
        <v>6.2606123107609672</v>
      </c>
      <c r="AI14" s="12">
        <v>4.0103644174428874</v>
      </c>
      <c r="AJ14" s="12">
        <v>0</v>
      </c>
      <c r="AK14" s="1">
        <v>0</v>
      </c>
      <c r="AL14" s="12">
        <v>0</v>
      </c>
      <c r="AM14" s="12">
        <v>0</v>
      </c>
      <c r="AN14" s="12">
        <v>0</v>
      </c>
      <c r="AO14">
        <v>6.1672437723809521</v>
      </c>
      <c r="AP14">
        <v>7.4294954685714281</v>
      </c>
    </row>
    <row r="15" spans="1:42" x14ac:dyDescent="0.2">
      <c r="A15" s="2">
        <v>40575</v>
      </c>
      <c r="B15">
        <v>2</v>
      </c>
      <c r="C15">
        <v>2011</v>
      </c>
      <c r="D15">
        <v>6.5</v>
      </c>
      <c r="E15">
        <f t="shared" si="0"/>
        <v>6.25</v>
      </c>
      <c r="F15">
        <v>8.8312759850000013</v>
      </c>
      <c r="G15" s="1">
        <v>6.84</v>
      </c>
      <c r="H15">
        <v>-2.5337367300000002</v>
      </c>
      <c r="I15">
        <v>3449.7401258680534</v>
      </c>
      <c r="J15">
        <v>8912.5555555555547</v>
      </c>
      <c r="K15">
        <v>4.9983414367385874</v>
      </c>
      <c r="L15" s="1">
        <v>6.3594263435828999</v>
      </c>
      <c r="M15">
        <v>34.019316666666668</v>
      </c>
      <c r="N15">
        <v>2.1703907222222223</v>
      </c>
      <c r="O15">
        <v>30.407652222222225</v>
      </c>
      <c r="P15">
        <v>924.62531366761618</v>
      </c>
      <c r="Q15">
        <v>18.675834999999999</v>
      </c>
      <c r="R15">
        <v>14.726804444444443</v>
      </c>
      <c r="S15" s="1">
        <v>97.668420892012634</v>
      </c>
      <c r="T15">
        <v>7.5272792308516996</v>
      </c>
      <c r="U15">
        <v>7.0791812460476251</v>
      </c>
      <c r="V15">
        <f t="shared" si="1"/>
        <v>4.5272792308516996</v>
      </c>
      <c r="W15">
        <f t="shared" si="1"/>
        <v>4.0791812460476251</v>
      </c>
      <c r="X15" s="1">
        <v>8</v>
      </c>
      <c r="Y15">
        <v>64</v>
      </c>
      <c r="Z15">
        <v>2.8060666666666667</v>
      </c>
      <c r="AA15">
        <v>0</v>
      </c>
      <c r="AB15">
        <v>0.25</v>
      </c>
      <c r="AC15" s="1">
        <v>0</v>
      </c>
      <c r="AD15">
        <v>6.3838496667115026</v>
      </c>
      <c r="AE15">
        <v>5.7678161448111824</v>
      </c>
      <c r="AF15">
        <v>5.3897447284724969</v>
      </c>
      <c r="AG15">
        <v>5.5321980112076385</v>
      </c>
      <c r="AH15">
        <v>6.2609702723208818</v>
      </c>
      <c r="AI15" s="12">
        <v>4.0224366198152604</v>
      </c>
      <c r="AJ15" s="12">
        <v>0</v>
      </c>
      <c r="AK15" s="1">
        <v>0</v>
      </c>
      <c r="AL15" s="12">
        <v>0</v>
      </c>
      <c r="AM15" s="12">
        <v>0</v>
      </c>
      <c r="AN15" s="12">
        <v>0</v>
      </c>
      <c r="AO15">
        <v>6.8262153777777774</v>
      </c>
      <c r="AP15">
        <v>8.1843637555555571</v>
      </c>
    </row>
    <row r="16" spans="1:42" x14ac:dyDescent="0.2">
      <c r="A16" s="2">
        <v>40603</v>
      </c>
      <c r="B16">
        <v>3</v>
      </c>
      <c r="C16">
        <v>2011</v>
      </c>
      <c r="D16">
        <v>6.75</v>
      </c>
      <c r="E16">
        <f t="shared" si="0"/>
        <v>6.5</v>
      </c>
      <c r="F16">
        <v>8.3885718817391304</v>
      </c>
      <c r="G16" s="1">
        <v>6.65</v>
      </c>
      <c r="H16">
        <v>2.9793418200000001</v>
      </c>
      <c r="I16">
        <v>3558.1084833559757</v>
      </c>
      <c r="J16">
        <v>8761.4782608695659</v>
      </c>
      <c r="K16">
        <v>5.0241123342052623</v>
      </c>
      <c r="L16" s="1">
        <v>6.3713185718555048</v>
      </c>
      <c r="M16">
        <v>33.96117782608696</v>
      </c>
      <c r="N16">
        <v>1.4317660434782609</v>
      </c>
      <c r="O16">
        <v>30.834414347826094</v>
      </c>
      <c r="P16">
        <v>950.76110817342374</v>
      </c>
      <c r="Q16">
        <v>18.755399565217392</v>
      </c>
      <c r="R16">
        <v>15.017242608695655</v>
      </c>
      <c r="S16" s="1">
        <v>94.504347428031465</v>
      </c>
      <c r="T16">
        <v>7.7660140650366252</v>
      </c>
      <c r="U16">
        <v>7.2900346113625183</v>
      </c>
      <c r="V16">
        <f t="shared" si="1"/>
        <v>4.7660140650366252</v>
      </c>
      <c r="W16">
        <f t="shared" si="1"/>
        <v>4.2900346113625183</v>
      </c>
      <c r="X16" s="1">
        <v>17</v>
      </c>
      <c r="Y16">
        <v>289</v>
      </c>
      <c r="Z16">
        <v>2.9921230769230771</v>
      </c>
      <c r="AA16">
        <v>0</v>
      </c>
      <c r="AB16">
        <v>0.25</v>
      </c>
      <c r="AC16" s="1">
        <v>0</v>
      </c>
      <c r="AD16">
        <v>6.3894065495634793</v>
      </c>
      <c r="AE16">
        <v>5.7638779365865531</v>
      </c>
      <c r="AF16">
        <v>5.3831287099387808</v>
      </c>
      <c r="AG16">
        <v>5.5301785978966533</v>
      </c>
      <c r="AH16">
        <v>6.2701634338947949</v>
      </c>
      <c r="AI16" s="12">
        <v>3.9013329736589468</v>
      </c>
      <c r="AJ16" s="12">
        <v>0</v>
      </c>
      <c r="AK16" s="1">
        <v>0</v>
      </c>
      <c r="AL16" s="12">
        <v>0</v>
      </c>
      <c r="AM16" s="12">
        <v>0</v>
      </c>
      <c r="AN16" s="12">
        <v>0</v>
      </c>
      <c r="AO16">
        <v>6.2151454891304345</v>
      </c>
      <c r="AP16">
        <v>7.8015821378260872</v>
      </c>
    </row>
    <row r="17" spans="1:42" x14ac:dyDescent="0.2">
      <c r="A17" s="2">
        <v>40634</v>
      </c>
      <c r="B17">
        <v>4</v>
      </c>
      <c r="C17">
        <v>2011</v>
      </c>
      <c r="D17">
        <v>6.75</v>
      </c>
      <c r="E17">
        <f t="shared" si="0"/>
        <v>6.25</v>
      </c>
      <c r="F17">
        <v>7.7419631234999997</v>
      </c>
      <c r="G17" s="1">
        <v>6.16</v>
      </c>
      <c r="H17">
        <v>-0.81900744000000003</v>
      </c>
      <c r="I17">
        <v>3749.2046020507792</v>
      </c>
      <c r="J17">
        <v>8651.2999999999993</v>
      </c>
      <c r="K17">
        <v>5.0561964119229623</v>
      </c>
      <c r="L17" s="1">
        <v>6.3692553355825172</v>
      </c>
      <c r="M17">
        <v>33.797507499999995</v>
      </c>
      <c r="N17">
        <v>1.0712217500000001</v>
      </c>
      <c r="O17">
        <v>31.9256265</v>
      </c>
      <c r="P17">
        <v>1019.2456274175022</v>
      </c>
      <c r="Q17">
        <v>18.590994500000001</v>
      </c>
      <c r="R17">
        <v>14.614650000000003</v>
      </c>
      <c r="S17" s="1">
        <v>82.475000381469698</v>
      </c>
      <c r="T17">
        <v>7.6742547252584545</v>
      </c>
      <c r="U17">
        <v>7.1643528557844371</v>
      </c>
      <c r="V17">
        <f t="shared" si="1"/>
        <v>4.6742547252584545</v>
      </c>
      <c r="W17">
        <f t="shared" si="1"/>
        <v>4.1643528557844371</v>
      </c>
      <c r="X17" s="1">
        <v>18</v>
      </c>
      <c r="Y17">
        <v>324</v>
      </c>
      <c r="Z17">
        <v>3.2352054794520546</v>
      </c>
      <c r="AA17">
        <v>0</v>
      </c>
      <c r="AB17">
        <v>0.5</v>
      </c>
      <c r="AC17" s="1">
        <v>0</v>
      </c>
      <c r="AD17">
        <v>6.3864059238211581</v>
      </c>
      <c r="AE17">
        <v>5.7668839274631623</v>
      </c>
      <c r="AF17">
        <v>5.4014224100601789</v>
      </c>
      <c r="AG17">
        <v>5.5219498215769791</v>
      </c>
      <c r="AH17">
        <v>6.2651426977182245</v>
      </c>
      <c r="AI17" s="12">
        <v>3.927762898684874</v>
      </c>
      <c r="AJ17" s="12">
        <v>0</v>
      </c>
      <c r="AK17" s="1">
        <v>0</v>
      </c>
      <c r="AL17" s="12">
        <v>0</v>
      </c>
      <c r="AM17" s="12">
        <v>0</v>
      </c>
      <c r="AN17" s="12">
        <v>0</v>
      </c>
      <c r="AO17">
        <v>5.8263025619999995</v>
      </c>
      <c r="AP17">
        <v>7.0062241930000013</v>
      </c>
    </row>
    <row r="18" spans="1:42" x14ac:dyDescent="0.2">
      <c r="A18" s="2">
        <v>40664</v>
      </c>
      <c r="B18">
        <v>5</v>
      </c>
      <c r="C18">
        <v>2011</v>
      </c>
      <c r="D18">
        <v>6.75</v>
      </c>
      <c r="E18">
        <f t="shared" si="0"/>
        <v>6.5</v>
      </c>
      <c r="F18">
        <v>7.6429774961904782</v>
      </c>
      <c r="G18" s="1">
        <v>5.98</v>
      </c>
      <c r="H18">
        <v>4.0928129599999998</v>
      </c>
      <c r="I18">
        <v>3818.324765159969</v>
      </c>
      <c r="J18">
        <v>8555.7999999999993</v>
      </c>
      <c r="K18">
        <v>5.0722824041295436</v>
      </c>
      <c r="L18" s="1">
        <v>6.3797004246352866</v>
      </c>
      <c r="M18">
        <v>32.398890476190481</v>
      </c>
      <c r="N18">
        <v>1.6300860476190475</v>
      </c>
      <c r="O18">
        <v>32.735398095238082</v>
      </c>
      <c r="P18">
        <v>1071.6062884537171</v>
      </c>
      <c r="Q18">
        <v>18.873056190476195</v>
      </c>
      <c r="R18">
        <v>14.362571904761905</v>
      </c>
      <c r="S18" s="1">
        <v>79.042857578822534</v>
      </c>
      <c r="T18">
        <v>7.5052639656612214</v>
      </c>
      <c r="U18">
        <v>7.1122697684172707</v>
      </c>
      <c r="V18">
        <f t="shared" si="1"/>
        <v>4.5052639656612214</v>
      </c>
      <c r="W18">
        <f t="shared" si="1"/>
        <v>4.1122697684172707</v>
      </c>
      <c r="X18" s="1">
        <v>9</v>
      </c>
      <c r="Y18">
        <v>81</v>
      </c>
      <c r="Z18">
        <v>2.4716911196911195</v>
      </c>
      <c r="AA18">
        <v>0</v>
      </c>
      <c r="AB18">
        <v>0.25</v>
      </c>
      <c r="AC18" s="1">
        <v>0</v>
      </c>
      <c r="AD18">
        <v>6.3936253820013116</v>
      </c>
      <c r="AE18">
        <v>5.7866027359919112</v>
      </c>
      <c r="AF18">
        <v>5.4049457125382094</v>
      </c>
      <c r="AG18">
        <v>5.5535492923509526</v>
      </c>
      <c r="AH18">
        <v>6.2680898675262835</v>
      </c>
      <c r="AI18" s="12">
        <v>3.9813772956164413</v>
      </c>
      <c r="AJ18" s="12">
        <v>0</v>
      </c>
      <c r="AK18" s="1">
        <v>0</v>
      </c>
      <c r="AL18" s="12">
        <v>0</v>
      </c>
      <c r="AM18" s="12">
        <v>0</v>
      </c>
      <c r="AN18" s="12">
        <v>0</v>
      </c>
      <c r="AO18">
        <v>5.7268571009523814</v>
      </c>
      <c r="AP18">
        <v>6.8859953423809506</v>
      </c>
    </row>
    <row r="19" spans="1:42" x14ac:dyDescent="0.2">
      <c r="A19" s="2">
        <v>40695</v>
      </c>
      <c r="B19">
        <v>6</v>
      </c>
      <c r="C19">
        <v>2011</v>
      </c>
      <c r="D19">
        <v>6.75</v>
      </c>
      <c r="E19">
        <f t="shared" si="0"/>
        <v>6.5</v>
      </c>
      <c r="F19">
        <v>7.569465932</v>
      </c>
      <c r="G19" s="1">
        <v>5.54</v>
      </c>
      <c r="H19">
        <v>4.2621892800000003</v>
      </c>
      <c r="I19">
        <v>3805.4007446289042</v>
      </c>
      <c r="J19">
        <v>8564</v>
      </c>
      <c r="K19">
        <v>5.0779299074214155</v>
      </c>
      <c r="L19" s="1">
        <v>6.3870357106467699</v>
      </c>
      <c r="M19">
        <v>32.145292999999995</v>
      </c>
      <c r="N19">
        <v>1.1995266</v>
      </c>
      <c r="O19">
        <v>33.772818999999991</v>
      </c>
      <c r="P19">
        <v>1140.6033032067603</v>
      </c>
      <c r="Q19">
        <v>18.858259999999998</v>
      </c>
      <c r="R19">
        <v>14.024102499999998</v>
      </c>
      <c r="S19" s="1">
        <v>81.168182719837532</v>
      </c>
      <c r="T19">
        <v>7.4960518740298054</v>
      </c>
      <c r="U19">
        <v>7</v>
      </c>
      <c r="V19">
        <f t="shared" si="1"/>
        <v>4.4960518740298054</v>
      </c>
      <c r="W19">
        <f t="shared" si="1"/>
        <v>4</v>
      </c>
      <c r="X19" s="1">
        <v>9</v>
      </c>
      <c r="Y19">
        <v>81</v>
      </c>
      <c r="Z19">
        <v>3.1336599999999999</v>
      </c>
      <c r="AA19">
        <v>0</v>
      </c>
      <c r="AB19">
        <v>0.25</v>
      </c>
      <c r="AC19" s="1">
        <v>0</v>
      </c>
      <c r="AD19">
        <v>6.4018800352393797</v>
      </c>
      <c r="AE19">
        <v>5.8035978561502368</v>
      </c>
      <c r="AF19">
        <v>5.4174779376985605</v>
      </c>
      <c r="AG19">
        <v>5.5736864516141722</v>
      </c>
      <c r="AH19">
        <v>6.2733361588355221</v>
      </c>
      <c r="AI19" s="12">
        <v>4.0056651755283594</v>
      </c>
      <c r="AJ19" s="12">
        <v>0</v>
      </c>
      <c r="AK19" s="1">
        <v>0</v>
      </c>
      <c r="AL19" s="12">
        <v>0</v>
      </c>
      <c r="AM19" s="12">
        <v>0</v>
      </c>
      <c r="AN19" s="12">
        <v>0</v>
      </c>
      <c r="AO19">
        <v>5.720397908499999</v>
      </c>
      <c r="AP19">
        <v>6.8271656204999998</v>
      </c>
    </row>
    <row r="20" spans="1:42" x14ac:dyDescent="0.2">
      <c r="A20" s="2">
        <v>40725</v>
      </c>
      <c r="B20">
        <v>7</v>
      </c>
      <c r="C20">
        <v>2011</v>
      </c>
      <c r="D20">
        <v>6.75</v>
      </c>
      <c r="E20">
        <f t="shared" si="0"/>
        <v>6.5</v>
      </c>
      <c r="F20">
        <v>7.3720374842857135</v>
      </c>
      <c r="G20" s="1">
        <v>4.6100000000000003</v>
      </c>
      <c r="H20">
        <v>11.555974859999999</v>
      </c>
      <c r="I20">
        <v>4025.9368140810984</v>
      </c>
      <c r="J20">
        <v>8533.2380952380954</v>
      </c>
      <c r="K20">
        <v>5.0887417285915193</v>
      </c>
      <c r="L20" s="1">
        <v>6.3916553412963211</v>
      </c>
      <c r="M20">
        <v>32.050942380952371</v>
      </c>
      <c r="N20">
        <v>0.7583159523809524</v>
      </c>
      <c r="O20">
        <v>34.745441904761904</v>
      </c>
      <c r="P20">
        <v>1207.2457331571845</v>
      </c>
      <c r="Q20">
        <v>18.64145952380952</v>
      </c>
      <c r="R20">
        <v>13.803839047619052</v>
      </c>
      <c r="S20" s="1">
        <v>88.235000610351548</v>
      </c>
      <c r="T20">
        <v>7.7889379603483819</v>
      </c>
      <c r="U20">
        <v>7.1746411926604488</v>
      </c>
      <c r="V20">
        <f t="shared" si="1"/>
        <v>4.7889379603483819</v>
      </c>
      <c r="W20">
        <f t="shared" si="1"/>
        <v>4.1746411926604488</v>
      </c>
      <c r="X20" s="1">
        <v>16</v>
      </c>
      <c r="Y20">
        <v>256</v>
      </c>
      <c r="Z20">
        <v>4.1143076923076922</v>
      </c>
      <c r="AA20">
        <v>0</v>
      </c>
      <c r="AB20">
        <v>0.25</v>
      </c>
      <c r="AC20" s="1">
        <v>0</v>
      </c>
      <c r="AD20">
        <v>6.4090122088346053</v>
      </c>
      <c r="AE20">
        <v>5.80596819022246</v>
      </c>
      <c r="AF20">
        <v>5.4400218852942306</v>
      </c>
      <c r="AG20">
        <v>5.5614010150429358</v>
      </c>
      <c r="AH20">
        <v>6.2820425923248298</v>
      </c>
      <c r="AI20" s="12">
        <v>4.0180548170651056</v>
      </c>
      <c r="AJ20" s="12">
        <v>0</v>
      </c>
      <c r="AK20" s="1">
        <v>0</v>
      </c>
      <c r="AL20" s="12">
        <v>0</v>
      </c>
      <c r="AM20" s="12">
        <v>0</v>
      </c>
      <c r="AN20" s="12">
        <v>0</v>
      </c>
      <c r="AO20">
        <v>5.1507429309523811</v>
      </c>
      <c r="AP20">
        <v>6.6205183876190468</v>
      </c>
    </row>
    <row r="21" spans="1:42" x14ac:dyDescent="0.2">
      <c r="A21" s="2">
        <v>40756</v>
      </c>
      <c r="B21">
        <v>8</v>
      </c>
      <c r="C21">
        <v>2011</v>
      </c>
      <c r="D21">
        <v>6.75</v>
      </c>
      <c r="E21">
        <f t="shared" si="0"/>
        <v>6.5</v>
      </c>
      <c r="F21">
        <v>7.009044456315789</v>
      </c>
      <c r="G21" s="1">
        <v>4.79</v>
      </c>
      <c r="H21">
        <v>4.4600305999999996</v>
      </c>
      <c r="I21">
        <v>3936.3486199629911</v>
      </c>
      <c r="J21">
        <v>8532</v>
      </c>
      <c r="K21">
        <v>5.0956496003781986</v>
      </c>
      <c r="L21" s="1">
        <v>6.3909170270124482</v>
      </c>
      <c r="M21">
        <v>31.563507368421053</v>
      </c>
      <c r="N21">
        <v>1.0299259999999999</v>
      </c>
      <c r="O21">
        <v>35.152294210526314</v>
      </c>
      <c r="P21">
        <v>1235.6837882634018</v>
      </c>
      <c r="Q21">
        <v>18.480424736842107</v>
      </c>
      <c r="R21">
        <v>13.773847368421054</v>
      </c>
      <c r="S21" s="1">
        <v>99.326086956521536</v>
      </c>
      <c r="T21">
        <v>7.659669998413527</v>
      </c>
      <c r="U21">
        <v>7.0429690733931798</v>
      </c>
      <c r="V21">
        <f t="shared" si="1"/>
        <v>4.659669998413527</v>
      </c>
      <c r="W21">
        <f t="shared" si="1"/>
        <v>4.0429690733931798</v>
      </c>
      <c r="X21" s="1">
        <v>21</v>
      </c>
      <c r="Y21">
        <v>441</v>
      </c>
      <c r="Z21">
        <v>4.1371467391304346</v>
      </c>
      <c r="AA21">
        <v>0</v>
      </c>
      <c r="AB21">
        <v>0.25</v>
      </c>
      <c r="AC21" s="1">
        <v>1</v>
      </c>
      <c r="AD21">
        <v>6.4185243055981047</v>
      </c>
      <c r="AE21">
        <v>5.8213865884389264</v>
      </c>
      <c r="AF21">
        <v>5.5115155649818908</v>
      </c>
      <c r="AG21">
        <v>5.5290212267483101</v>
      </c>
      <c r="AH21">
        <v>6.2886448638013697</v>
      </c>
      <c r="AI21" s="12">
        <v>4.1693672633895353</v>
      </c>
      <c r="AJ21" s="12">
        <v>0</v>
      </c>
      <c r="AK21" s="1">
        <v>0</v>
      </c>
      <c r="AL21" s="12">
        <v>0</v>
      </c>
      <c r="AM21" s="12">
        <v>0</v>
      </c>
      <c r="AN21" s="12">
        <v>0</v>
      </c>
      <c r="AO21">
        <v>4.4012388384210519</v>
      </c>
      <c r="AP21">
        <v>6.2362123315789466</v>
      </c>
    </row>
    <row r="22" spans="1:42" x14ac:dyDescent="0.2">
      <c r="A22" s="2">
        <v>40787</v>
      </c>
      <c r="B22">
        <v>9</v>
      </c>
      <c r="C22">
        <v>2011</v>
      </c>
      <c r="D22">
        <v>6.75</v>
      </c>
      <c r="E22">
        <f t="shared" si="0"/>
        <v>6.5</v>
      </c>
      <c r="F22">
        <v>7.0254046774999992</v>
      </c>
      <c r="G22" s="1">
        <v>4.6100000000000003</v>
      </c>
      <c r="H22">
        <v>14.017182269999999</v>
      </c>
      <c r="I22">
        <v>3716.5258911132782</v>
      </c>
      <c r="J22">
        <v>8765.5</v>
      </c>
      <c r="K22">
        <v>5.0588145896962819</v>
      </c>
      <c r="L22" s="1">
        <v>6.4056642163853041</v>
      </c>
      <c r="M22">
        <v>33.334046999999998</v>
      </c>
      <c r="N22">
        <v>0.93760060000000001</v>
      </c>
      <c r="O22">
        <v>33.814433999999999</v>
      </c>
      <c r="P22">
        <v>1143.4159467403558</v>
      </c>
      <c r="Q22">
        <v>18.444362999999999</v>
      </c>
      <c r="R22">
        <v>13.469552000000002</v>
      </c>
      <c r="S22" s="1">
        <v>100.46190497988727</v>
      </c>
      <c r="T22">
        <v>7.4683355127144493</v>
      </c>
      <c r="U22">
        <v>7.0845762779343309</v>
      </c>
      <c r="V22">
        <f t="shared" si="1"/>
        <v>4.4683355127144493</v>
      </c>
      <c r="W22">
        <f t="shared" si="1"/>
        <v>4.0845762779343309</v>
      </c>
      <c r="X22" s="1">
        <v>10</v>
      </c>
      <c r="Y22">
        <v>100</v>
      </c>
      <c r="Z22">
        <v>2.419687242798354</v>
      </c>
      <c r="AA22">
        <v>0</v>
      </c>
      <c r="AB22">
        <v>0.25</v>
      </c>
      <c r="AC22" s="1">
        <v>0</v>
      </c>
      <c r="AD22">
        <v>6.4221516231698583</v>
      </c>
      <c r="AE22">
        <v>5.8169672179120031</v>
      </c>
      <c r="AF22">
        <v>5.4459520909979249</v>
      </c>
      <c r="AG22">
        <v>5.576194056778486</v>
      </c>
      <c r="AH22">
        <v>6.2952531752340812</v>
      </c>
      <c r="AI22" s="12">
        <v>4.1355397110539469</v>
      </c>
      <c r="AJ22" s="12">
        <v>0</v>
      </c>
      <c r="AK22" s="1">
        <v>0</v>
      </c>
      <c r="AL22" s="12">
        <v>0</v>
      </c>
      <c r="AM22" s="12">
        <v>0</v>
      </c>
      <c r="AN22" s="12">
        <v>0</v>
      </c>
      <c r="AO22">
        <v>4.8100089095000005</v>
      </c>
      <c r="AP22">
        <v>6.3075343920000018</v>
      </c>
    </row>
    <row r="23" spans="1:42" x14ac:dyDescent="0.2">
      <c r="A23" s="2">
        <v>40817</v>
      </c>
      <c r="B23">
        <v>10</v>
      </c>
      <c r="C23">
        <v>2011</v>
      </c>
      <c r="D23">
        <v>6.5</v>
      </c>
      <c r="E23">
        <f t="shared" si="0"/>
        <v>6.25</v>
      </c>
      <c r="F23">
        <v>6.5324226904761913</v>
      </c>
      <c r="G23" s="1">
        <v>4.43</v>
      </c>
      <c r="H23">
        <v>6.8688815600000002</v>
      </c>
      <c r="I23">
        <v>3600.4040643601161</v>
      </c>
      <c r="J23">
        <v>8895.2380952380954</v>
      </c>
      <c r="K23">
        <v>5.0567591477663321</v>
      </c>
      <c r="L23" s="1">
        <v>6.4128438258390013</v>
      </c>
      <c r="M23">
        <v>34.026705238095232</v>
      </c>
      <c r="N23">
        <v>3.427737047619047</v>
      </c>
      <c r="O23">
        <v>30.898180952380947</v>
      </c>
      <c r="P23">
        <v>954.6975861660768</v>
      </c>
      <c r="Q23">
        <v>18.13251285714286</v>
      </c>
      <c r="R23">
        <v>13.514865238095236</v>
      </c>
      <c r="S23" s="1">
        <v>106.88499984741172</v>
      </c>
      <c r="T23">
        <v>7.4802973342124357</v>
      </c>
      <c r="U23">
        <v>7.106870544478654</v>
      </c>
      <c r="V23">
        <f t="shared" si="1"/>
        <v>4.4802973342124357</v>
      </c>
      <c r="W23">
        <f t="shared" si="1"/>
        <v>4.106870544478654</v>
      </c>
      <c r="X23" s="1">
        <v>15</v>
      </c>
      <c r="Y23">
        <v>225</v>
      </c>
      <c r="Z23">
        <v>2.3627990617670056</v>
      </c>
      <c r="AA23">
        <v>0</v>
      </c>
      <c r="AB23">
        <v>0.25</v>
      </c>
      <c r="AC23" s="1">
        <v>0</v>
      </c>
      <c r="AD23">
        <v>6.427776017483068</v>
      </c>
      <c r="AE23">
        <v>5.822821612649383</v>
      </c>
      <c r="AF23">
        <v>5.449232934164403</v>
      </c>
      <c r="AG23">
        <v>5.5839454017999719</v>
      </c>
      <c r="AH23">
        <v>6.3010984394237051</v>
      </c>
      <c r="AI23" s="12">
        <v>4.0959277449262528</v>
      </c>
      <c r="AJ23" s="12">
        <v>0</v>
      </c>
      <c r="AK23" s="1">
        <v>0</v>
      </c>
      <c r="AL23" s="12">
        <v>0</v>
      </c>
      <c r="AM23" s="12">
        <v>0</v>
      </c>
      <c r="AN23" s="12">
        <v>0</v>
      </c>
      <c r="AO23">
        <v>5.1971954099999991</v>
      </c>
      <c r="AP23">
        <v>5.8860514204761909</v>
      </c>
    </row>
    <row r="24" spans="1:42" x14ac:dyDescent="0.2">
      <c r="A24" s="2">
        <v>40848</v>
      </c>
      <c r="B24">
        <v>11</v>
      </c>
      <c r="C24">
        <v>2011</v>
      </c>
      <c r="D24">
        <v>6</v>
      </c>
      <c r="E24">
        <f t="shared" si="0"/>
        <v>5.75</v>
      </c>
      <c r="F24">
        <v>6.3769860895454569</v>
      </c>
      <c r="G24" s="1">
        <v>4.1500000000000004</v>
      </c>
      <c r="H24">
        <v>-0.29918204999999998</v>
      </c>
      <c r="I24">
        <v>3747.0326038707358</v>
      </c>
      <c r="J24">
        <v>9015.181818181818</v>
      </c>
      <c r="K24">
        <v>5.0465573580307517</v>
      </c>
      <c r="L24" s="1">
        <v>6.4223833334685132</v>
      </c>
      <c r="M24">
        <v>36.84132409090909</v>
      </c>
      <c r="N24">
        <v>0.95756722727272714</v>
      </c>
      <c r="O24">
        <v>30.664149090909085</v>
      </c>
      <c r="P24">
        <v>940.29003946950047</v>
      </c>
      <c r="Q24">
        <v>17.69652363636364</v>
      </c>
      <c r="R24">
        <v>13.84043590909091</v>
      </c>
      <c r="S24" s="1">
        <v>107.70499954223598</v>
      </c>
      <c r="T24">
        <v>7.487110081755433</v>
      </c>
      <c r="U24">
        <v>7.1319392952104241</v>
      </c>
      <c r="V24">
        <f t="shared" si="1"/>
        <v>4.487110081755433</v>
      </c>
      <c r="W24">
        <f t="shared" si="1"/>
        <v>4.1319392952104241</v>
      </c>
      <c r="X24" s="1">
        <v>10</v>
      </c>
      <c r="Y24">
        <v>100</v>
      </c>
      <c r="Z24">
        <v>2.2655350553505533</v>
      </c>
      <c r="AA24">
        <v>0</v>
      </c>
      <c r="AB24">
        <v>0.25</v>
      </c>
      <c r="AC24" s="1">
        <v>0</v>
      </c>
      <c r="AD24">
        <v>6.4360891877913868</v>
      </c>
      <c r="AE24">
        <v>5.8245080206471487</v>
      </c>
      <c r="AF24">
        <v>5.4457072231390082</v>
      </c>
      <c r="AG24">
        <v>5.5894145425924719</v>
      </c>
      <c r="AH24">
        <v>6.3111613908592838</v>
      </c>
      <c r="AI24" s="12">
        <v>4.168667455627717</v>
      </c>
      <c r="AJ24" s="12">
        <v>0</v>
      </c>
      <c r="AK24" s="1">
        <v>0</v>
      </c>
      <c r="AL24" s="12">
        <v>0</v>
      </c>
      <c r="AM24" s="12">
        <v>0</v>
      </c>
      <c r="AN24" s="12">
        <v>0</v>
      </c>
      <c r="AO24">
        <v>4.8409324636363644</v>
      </c>
      <c r="AP24">
        <v>5.6427575013636364</v>
      </c>
    </row>
    <row r="25" spans="1:42" x14ac:dyDescent="0.2">
      <c r="A25" s="2">
        <v>40909</v>
      </c>
      <c r="B25">
        <v>1</v>
      </c>
      <c r="C25">
        <v>2012</v>
      </c>
      <c r="D25">
        <v>6</v>
      </c>
      <c r="E25">
        <f t="shared" si="0"/>
        <v>5.75</v>
      </c>
      <c r="F25">
        <v>5.8583499576190468</v>
      </c>
      <c r="G25" s="1">
        <v>3.65</v>
      </c>
      <c r="H25">
        <v>1.9169414300000001</v>
      </c>
      <c r="I25">
        <v>3930.83560035342</v>
      </c>
      <c r="J25">
        <v>9109.1428571428569</v>
      </c>
      <c r="K25">
        <v>5.0491811836294138</v>
      </c>
      <c r="L25" s="1">
        <v>6.4425691383001205</v>
      </c>
      <c r="M25">
        <v>36.954971428571426</v>
      </c>
      <c r="N25">
        <v>0.55528014285714289</v>
      </c>
      <c r="O25">
        <v>30.958589523809515</v>
      </c>
      <c r="P25">
        <v>958.43426530372824</v>
      </c>
      <c r="Q25">
        <v>17.533248571428572</v>
      </c>
      <c r="R25">
        <v>13.997909047619048</v>
      </c>
      <c r="S25" s="1">
        <v>79.879999160766573</v>
      </c>
      <c r="T25">
        <v>7.9137052651892761</v>
      </c>
      <c r="U25">
        <v>7.338954252377607</v>
      </c>
      <c r="V25">
        <f t="shared" si="1"/>
        <v>4.9137052651892761</v>
      </c>
      <c r="W25">
        <f t="shared" si="1"/>
        <v>4.338954252377607</v>
      </c>
      <c r="X25" s="1">
        <v>14</v>
      </c>
      <c r="Y25">
        <v>196</v>
      </c>
      <c r="Z25">
        <v>3.7562199312714775</v>
      </c>
      <c r="AA25">
        <v>0</v>
      </c>
      <c r="AB25">
        <v>0.25</v>
      </c>
      <c r="AC25" s="1">
        <v>0</v>
      </c>
      <c r="AD25">
        <v>6.4559295346683871</v>
      </c>
      <c r="AE25">
        <v>5.8427845630937911</v>
      </c>
      <c r="AF25">
        <v>5.4566689162211928</v>
      </c>
      <c r="AG25">
        <v>5.6128701879999916</v>
      </c>
      <c r="AH25">
        <v>6.3319204539096106</v>
      </c>
      <c r="AI25" s="12">
        <v>4.1273895891839922</v>
      </c>
      <c r="AJ25" s="12">
        <v>0</v>
      </c>
      <c r="AK25" s="1">
        <v>0</v>
      </c>
      <c r="AL25" s="12">
        <v>0</v>
      </c>
      <c r="AM25" s="12">
        <v>0</v>
      </c>
      <c r="AN25" s="12">
        <v>0</v>
      </c>
      <c r="AO25">
        <v>4.2269747795238102</v>
      </c>
      <c r="AP25">
        <v>5.1345405228571428</v>
      </c>
    </row>
    <row r="26" spans="1:42" x14ac:dyDescent="0.2">
      <c r="A26" s="2">
        <v>40940</v>
      </c>
      <c r="B26">
        <v>2</v>
      </c>
      <c r="C26">
        <v>2012</v>
      </c>
      <c r="D26">
        <v>5.75</v>
      </c>
      <c r="E26">
        <f t="shared" si="0"/>
        <v>5.5</v>
      </c>
      <c r="F26">
        <v>5.2413361561904779</v>
      </c>
      <c r="G26" s="1">
        <v>3.56</v>
      </c>
      <c r="H26">
        <v>11.04873643</v>
      </c>
      <c r="I26">
        <v>3960.0687081473202</v>
      </c>
      <c r="J26">
        <v>9025.7619047619046</v>
      </c>
      <c r="K26">
        <v>5.050068561552016</v>
      </c>
      <c r="L26" s="1">
        <v>6.441529060466558</v>
      </c>
      <c r="M26">
        <v>36.474719523809526</v>
      </c>
      <c r="N26">
        <v>0.91573290476190483</v>
      </c>
      <c r="O26">
        <v>31.356999047619052</v>
      </c>
      <c r="P26">
        <v>983.26138927238208</v>
      </c>
      <c r="Q26">
        <v>17.390038095238101</v>
      </c>
      <c r="R26">
        <v>13.862510000000002</v>
      </c>
      <c r="S26" s="1">
        <v>77.484999847412084</v>
      </c>
      <c r="T26">
        <v>7.8682387507405034</v>
      </c>
      <c r="U26">
        <v>7.4416480125256479</v>
      </c>
      <c r="V26">
        <f t="shared" si="1"/>
        <v>4.8682387507405034</v>
      </c>
      <c r="W26">
        <f t="shared" si="1"/>
        <v>4.4416480125256479</v>
      </c>
      <c r="X26" s="1">
        <v>19</v>
      </c>
      <c r="Y26">
        <v>361</v>
      </c>
      <c r="Z26">
        <v>2.6704886606141716</v>
      </c>
      <c r="AA26">
        <v>0</v>
      </c>
      <c r="AB26">
        <v>0.25</v>
      </c>
      <c r="AC26" s="1">
        <v>0</v>
      </c>
      <c r="AD26">
        <v>6.4551502734283845</v>
      </c>
      <c r="AE26">
        <v>5.8345532481879028</v>
      </c>
      <c r="AF26">
        <v>5.4472485567958442</v>
      </c>
      <c r="AG26">
        <v>5.6054667826331679</v>
      </c>
      <c r="AH26">
        <v>6.3330564795546653</v>
      </c>
      <c r="AI26" s="12">
        <v>4.1968595710497985</v>
      </c>
      <c r="AJ26" s="12">
        <v>0</v>
      </c>
      <c r="AK26" s="1">
        <v>0</v>
      </c>
      <c r="AL26" s="12">
        <v>0</v>
      </c>
      <c r="AM26" s="12">
        <v>0</v>
      </c>
      <c r="AN26" s="12">
        <v>0</v>
      </c>
      <c r="AO26">
        <v>3.4261984180952383</v>
      </c>
      <c r="AP26">
        <v>4.6014500380952388</v>
      </c>
    </row>
    <row r="27" spans="1:42" x14ac:dyDescent="0.2">
      <c r="A27" s="2">
        <v>40969</v>
      </c>
      <c r="B27">
        <v>3</v>
      </c>
      <c r="C27">
        <v>2012</v>
      </c>
      <c r="D27">
        <v>5.75</v>
      </c>
      <c r="E27">
        <f t="shared" si="0"/>
        <v>5.5</v>
      </c>
      <c r="F27">
        <v>5.9329849904761902</v>
      </c>
      <c r="G27" s="1">
        <v>3.97</v>
      </c>
      <c r="H27">
        <v>-1.6571301899999999</v>
      </c>
      <c r="I27">
        <v>4023.4648321242544</v>
      </c>
      <c r="J27">
        <v>9165.3333333333339</v>
      </c>
      <c r="K27">
        <v>5.0433358265200123</v>
      </c>
      <c r="L27" s="1">
        <v>6.4511683001735785</v>
      </c>
      <c r="M27">
        <v>38.28500857142857</v>
      </c>
      <c r="N27">
        <v>0.45838571428571434</v>
      </c>
      <c r="O27">
        <v>30.034648571428566</v>
      </c>
      <c r="P27">
        <v>902.08011480921596</v>
      </c>
      <c r="Q27">
        <v>17.782576666666667</v>
      </c>
      <c r="R27">
        <v>13.439380952380951</v>
      </c>
      <c r="S27" s="1">
        <v>80.759090770374641</v>
      </c>
      <c r="T27">
        <v>7.507491558965369</v>
      </c>
      <c r="U27">
        <v>7.0380237400451584</v>
      </c>
      <c r="V27">
        <f t="shared" si="1"/>
        <v>4.507491558965369</v>
      </c>
      <c r="W27">
        <f t="shared" si="1"/>
        <v>4.0380237400451584</v>
      </c>
      <c r="X27" s="1">
        <v>19</v>
      </c>
      <c r="Y27">
        <v>361</v>
      </c>
      <c r="Z27">
        <v>2.9475950526797985</v>
      </c>
      <c r="AA27">
        <v>0</v>
      </c>
      <c r="AB27">
        <v>0.25</v>
      </c>
      <c r="AC27" s="1">
        <v>0</v>
      </c>
      <c r="AD27">
        <v>6.4645185297365906</v>
      </c>
      <c r="AE27">
        <v>5.8538289852818268</v>
      </c>
      <c r="AF27">
        <v>5.4578866028263988</v>
      </c>
      <c r="AG27">
        <v>5.6306433618060865</v>
      </c>
      <c r="AH27">
        <v>6.339492865260306</v>
      </c>
      <c r="AI27" s="12">
        <v>4.1694104861769716</v>
      </c>
      <c r="AJ27" s="12">
        <v>0</v>
      </c>
      <c r="AK27" s="1">
        <v>0</v>
      </c>
      <c r="AL27" s="12">
        <v>0</v>
      </c>
      <c r="AM27" s="12">
        <v>0</v>
      </c>
      <c r="AN27" s="12">
        <v>0</v>
      </c>
      <c r="AO27">
        <v>4.0351361204761913</v>
      </c>
      <c r="AP27">
        <v>5.0705922585714296</v>
      </c>
    </row>
    <row r="28" spans="1:42" x14ac:dyDescent="0.2">
      <c r="A28" s="2">
        <v>41000</v>
      </c>
      <c r="B28">
        <v>4</v>
      </c>
      <c r="C28">
        <v>2012</v>
      </c>
      <c r="D28">
        <v>5.75</v>
      </c>
      <c r="E28">
        <f t="shared" si="0"/>
        <v>5.5</v>
      </c>
      <c r="F28">
        <v>6.0061822619999994</v>
      </c>
      <c r="G28" s="1">
        <v>4.5</v>
      </c>
      <c r="H28">
        <v>2.5201058600000001</v>
      </c>
      <c r="I28">
        <v>4162.2197509765629</v>
      </c>
      <c r="J28">
        <v>9175.5</v>
      </c>
      <c r="K28">
        <v>5.0660015558974889</v>
      </c>
      <c r="L28" s="1">
        <v>6.4535264747300642</v>
      </c>
      <c r="M28">
        <v>38.094384500000004</v>
      </c>
      <c r="N28">
        <v>0.76532084999999994</v>
      </c>
      <c r="O28">
        <v>29.604259500000001</v>
      </c>
      <c r="P28">
        <v>876.41218054334036</v>
      </c>
      <c r="Q28">
        <v>17.722937000000002</v>
      </c>
      <c r="R28">
        <v>13.813098000000002</v>
      </c>
      <c r="S28" s="1">
        <v>73.519999694824193</v>
      </c>
      <c r="T28">
        <v>7.6588219591356239</v>
      </c>
      <c r="U28">
        <v>7.1737688231366503</v>
      </c>
      <c r="V28">
        <f t="shared" si="1"/>
        <v>4.6588219591356239</v>
      </c>
      <c r="W28">
        <f t="shared" si="1"/>
        <v>4.1737688231366503</v>
      </c>
      <c r="X28" s="1">
        <v>18</v>
      </c>
      <c r="Y28">
        <v>324</v>
      </c>
      <c r="Z28">
        <v>3.0552949061662198</v>
      </c>
      <c r="AA28">
        <v>0</v>
      </c>
      <c r="AB28">
        <v>0.25</v>
      </c>
      <c r="AC28" s="1">
        <v>0</v>
      </c>
      <c r="AD28">
        <v>6.4668098642411431</v>
      </c>
      <c r="AE28">
        <v>5.8578605608486285</v>
      </c>
      <c r="AF28">
        <v>5.4636128160021364</v>
      </c>
      <c r="AG28">
        <v>5.6335327466037377</v>
      </c>
      <c r="AH28">
        <v>6.3410949714443294</v>
      </c>
      <c r="AI28" s="12">
        <v>4.1889248294877026</v>
      </c>
      <c r="AJ28" s="12">
        <v>0</v>
      </c>
      <c r="AK28" s="1">
        <v>0</v>
      </c>
      <c r="AL28" s="12">
        <v>0</v>
      </c>
      <c r="AM28" s="12">
        <v>0</v>
      </c>
      <c r="AN28" s="12">
        <v>0</v>
      </c>
      <c r="AO28">
        <v>3.8037665060000001</v>
      </c>
      <c r="AP28">
        <v>5.2018448580000003</v>
      </c>
    </row>
    <row r="29" spans="1:42" x14ac:dyDescent="0.2">
      <c r="A29" s="2">
        <v>41030</v>
      </c>
      <c r="B29">
        <v>5</v>
      </c>
      <c r="C29">
        <v>2012</v>
      </c>
      <c r="D29">
        <v>5.75</v>
      </c>
      <c r="E29">
        <f t="shared" si="0"/>
        <v>5.5</v>
      </c>
      <c r="F29">
        <v>6.3604964485714284</v>
      </c>
      <c r="G29" s="1">
        <v>4.45</v>
      </c>
      <c r="H29">
        <v>3.1926215</v>
      </c>
      <c r="I29">
        <v>4050.9806198846727</v>
      </c>
      <c r="J29">
        <v>9290.2380952380954</v>
      </c>
      <c r="K29">
        <v>5.0473841867731819</v>
      </c>
      <c r="L29" s="1">
        <v>6.4637373717526154</v>
      </c>
      <c r="M29">
        <v>38.925545714285718</v>
      </c>
      <c r="N29">
        <v>0.61536538095238091</v>
      </c>
      <c r="O29">
        <v>29.034460476190475</v>
      </c>
      <c r="P29">
        <v>842.9998951434668</v>
      </c>
      <c r="Q29">
        <v>17.759722380952383</v>
      </c>
      <c r="R29">
        <v>13.664907142857142</v>
      </c>
      <c r="S29" s="1">
        <v>66.627272345802965</v>
      </c>
      <c r="T29">
        <v>7.5122506855404616</v>
      </c>
      <c r="U29">
        <v>6.9951962915971793</v>
      </c>
      <c r="V29">
        <f t="shared" si="1"/>
        <v>4.5122506855404616</v>
      </c>
      <c r="W29">
        <f t="shared" si="1"/>
        <v>3.9951962915971793</v>
      </c>
      <c r="X29" s="1">
        <v>18</v>
      </c>
      <c r="Y29">
        <v>324</v>
      </c>
      <c r="Z29">
        <v>3.2889282103134478</v>
      </c>
      <c r="AA29">
        <v>0</v>
      </c>
      <c r="AB29">
        <v>0.25</v>
      </c>
      <c r="AC29" s="1">
        <v>0</v>
      </c>
      <c r="AD29">
        <v>6.4763206031676841</v>
      </c>
      <c r="AE29">
        <v>5.8747155374319835</v>
      </c>
      <c r="AF29">
        <v>5.4694118630934128</v>
      </c>
      <c r="AG29">
        <v>5.6577074464454578</v>
      </c>
      <c r="AH29">
        <v>6.3483029992781566</v>
      </c>
      <c r="AI29" s="12">
        <v>4.17842322850254</v>
      </c>
      <c r="AJ29" s="12">
        <v>0</v>
      </c>
      <c r="AK29" s="1">
        <v>0</v>
      </c>
      <c r="AL29" s="12">
        <v>0</v>
      </c>
      <c r="AM29" s="12">
        <v>0</v>
      </c>
      <c r="AN29" s="12">
        <v>0</v>
      </c>
      <c r="AO29">
        <v>4.1892219338095238</v>
      </c>
      <c r="AP29">
        <v>5.4151720942857136</v>
      </c>
    </row>
    <row r="30" spans="1:42" x14ac:dyDescent="0.2">
      <c r="A30" s="2">
        <v>41061</v>
      </c>
      <c r="B30">
        <v>6</v>
      </c>
      <c r="C30">
        <v>2012</v>
      </c>
      <c r="D30">
        <v>5.75</v>
      </c>
      <c r="E30">
        <f t="shared" si="0"/>
        <v>5.5</v>
      </c>
      <c r="F30">
        <v>6.4580905971428573</v>
      </c>
      <c r="G30" s="1">
        <v>4.53</v>
      </c>
      <c r="H30">
        <v>1.48635264</v>
      </c>
      <c r="I30">
        <v>3850.5545363653259</v>
      </c>
      <c r="J30">
        <v>9451.1428571428569</v>
      </c>
      <c r="K30">
        <v>5.0273593538044778</v>
      </c>
      <c r="L30" s="1">
        <v>6.470679903733294</v>
      </c>
      <c r="M30">
        <v>38.429406190476186</v>
      </c>
      <c r="N30">
        <v>1.6375717619047623</v>
      </c>
      <c r="O30">
        <v>28.526289999999996</v>
      </c>
      <c r="P30">
        <v>813.74922116409982</v>
      </c>
      <c r="Q30">
        <v>17.908820000000002</v>
      </c>
      <c r="R30">
        <v>13.497910952380952</v>
      </c>
      <c r="S30" s="1">
        <v>81.695236932663676</v>
      </c>
      <c r="T30">
        <v>7.4960906775447116</v>
      </c>
      <c r="U30">
        <v>7.1987945001755982</v>
      </c>
      <c r="V30">
        <f t="shared" si="1"/>
        <v>4.4960906775447116</v>
      </c>
      <c r="W30">
        <f t="shared" si="1"/>
        <v>4.1987945001755982</v>
      </c>
      <c r="X30" s="1">
        <v>18</v>
      </c>
      <c r="Y30">
        <v>324</v>
      </c>
      <c r="Z30">
        <v>1.982878835811452</v>
      </c>
      <c r="AA30">
        <v>0</v>
      </c>
      <c r="AB30">
        <v>0.25</v>
      </c>
      <c r="AC30" s="1">
        <v>0</v>
      </c>
      <c r="AD30">
        <v>6.4846963755911391</v>
      </c>
      <c r="AE30">
        <v>5.8917417900292808</v>
      </c>
      <c r="AF30">
        <v>5.4977870997328813</v>
      </c>
      <c r="AG30">
        <v>5.6672156885860403</v>
      </c>
      <c r="AH30">
        <v>6.3534948878355442</v>
      </c>
      <c r="AI30" s="12">
        <v>4.2203714627072451</v>
      </c>
      <c r="AJ30" s="12">
        <v>0</v>
      </c>
      <c r="AK30" s="1">
        <v>0</v>
      </c>
      <c r="AL30" s="12">
        <v>0</v>
      </c>
      <c r="AM30" s="12">
        <v>0</v>
      </c>
      <c r="AN30" s="12">
        <v>0</v>
      </c>
      <c r="AO30">
        <v>4.7753994238095236</v>
      </c>
      <c r="AP30">
        <v>5.4931003761904762</v>
      </c>
    </row>
    <row r="31" spans="1:42" x14ac:dyDescent="0.2">
      <c r="A31" s="2">
        <v>41091</v>
      </c>
      <c r="B31">
        <v>7</v>
      </c>
      <c r="C31">
        <v>2012</v>
      </c>
      <c r="D31">
        <v>5.75</v>
      </c>
      <c r="E31">
        <f t="shared" si="0"/>
        <v>5.5</v>
      </c>
      <c r="F31">
        <v>6.0337955313636371</v>
      </c>
      <c r="G31" s="1">
        <v>4.5599999999999996</v>
      </c>
      <c r="H31">
        <v>-0.38852358999999997</v>
      </c>
      <c r="I31">
        <v>4044.5632768110768</v>
      </c>
      <c r="J31">
        <v>9456.5909090909099</v>
      </c>
      <c r="K31">
        <v>5.0275900954645003</v>
      </c>
      <c r="L31" s="1">
        <v>6.4714994947300122</v>
      </c>
      <c r="M31">
        <v>36.766896363636356</v>
      </c>
      <c r="N31">
        <v>3.0623419545454542</v>
      </c>
      <c r="O31">
        <v>29.090807272727272</v>
      </c>
      <c r="P31">
        <v>846.2750677789619</v>
      </c>
      <c r="Q31">
        <v>17.729165909090913</v>
      </c>
      <c r="R31">
        <v>13.350787272727272</v>
      </c>
      <c r="S31" s="1">
        <v>65.180952526274154</v>
      </c>
      <c r="T31">
        <v>7.6757132842525424</v>
      </c>
      <c r="U31">
        <v>7.2151085810530935</v>
      </c>
      <c r="V31">
        <f t="shared" si="1"/>
        <v>4.6757132842525424</v>
      </c>
      <c r="W31">
        <f t="shared" si="1"/>
        <v>4.2151085810530935</v>
      </c>
      <c r="X31" s="1">
        <v>19</v>
      </c>
      <c r="Y31">
        <v>361</v>
      </c>
      <c r="Z31">
        <v>2.888049969530774</v>
      </c>
      <c r="AA31">
        <v>0</v>
      </c>
      <c r="AB31">
        <v>0.25</v>
      </c>
      <c r="AC31" s="1">
        <v>0</v>
      </c>
      <c r="AD31">
        <v>6.4853431346258263</v>
      </c>
      <c r="AE31">
        <v>5.8874703185395996</v>
      </c>
      <c r="AF31">
        <v>5.4987535976291992</v>
      </c>
      <c r="AG31">
        <v>5.6593620594556908</v>
      </c>
      <c r="AH31">
        <v>6.3565353491549983</v>
      </c>
      <c r="AI31" s="12">
        <v>4.1116781214467562</v>
      </c>
      <c r="AJ31" s="12">
        <v>0</v>
      </c>
      <c r="AK31" s="1">
        <v>0</v>
      </c>
      <c r="AL31" s="12">
        <v>0</v>
      </c>
      <c r="AM31" s="12">
        <v>0</v>
      </c>
      <c r="AN31" s="12">
        <v>0</v>
      </c>
      <c r="AO31">
        <v>4.5440687609090915</v>
      </c>
      <c r="AP31">
        <v>5.3912026881818189</v>
      </c>
    </row>
    <row r="32" spans="1:42" x14ac:dyDescent="0.2">
      <c r="A32" s="2">
        <v>41122</v>
      </c>
      <c r="B32">
        <v>8</v>
      </c>
      <c r="C32">
        <v>2012</v>
      </c>
      <c r="D32">
        <v>5.75</v>
      </c>
      <c r="E32">
        <f t="shared" si="0"/>
        <v>5.5</v>
      </c>
      <c r="F32">
        <v>5.9522005957894732</v>
      </c>
      <c r="G32" s="1">
        <v>4.58</v>
      </c>
      <c r="H32">
        <v>-4.4639786399999997</v>
      </c>
      <c r="I32">
        <v>4114.7557694284542</v>
      </c>
      <c r="J32">
        <v>9499.8421052631584</v>
      </c>
      <c r="K32">
        <v>5.0373882066198563</v>
      </c>
      <c r="L32" s="1">
        <v>6.4748061641951153</v>
      </c>
      <c r="M32">
        <v>35.006710526315793</v>
      </c>
      <c r="N32">
        <v>4.7010831052631588</v>
      </c>
      <c r="O32">
        <v>29.480388421052638</v>
      </c>
      <c r="P32">
        <v>869.09330145613444</v>
      </c>
      <c r="Q32">
        <v>17.708315263157896</v>
      </c>
      <c r="R32">
        <v>13.103501578947366</v>
      </c>
      <c r="S32" s="1">
        <v>69.926086757494033</v>
      </c>
      <c r="T32">
        <v>7.4838268416423164</v>
      </c>
      <c r="U32">
        <v>7.1264561134318045</v>
      </c>
      <c r="V32">
        <f t="shared" si="1"/>
        <v>4.4838268416423164</v>
      </c>
      <c r="W32">
        <f t="shared" si="1"/>
        <v>4.1264561134318045</v>
      </c>
      <c r="X32" s="1">
        <v>15</v>
      </c>
      <c r="Y32">
        <v>225</v>
      </c>
      <c r="Z32">
        <v>2.2770403587443946</v>
      </c>
      <c r="AA32">
        <v>0</v>
      </c>
      <c r="AB32">
        <v>0.25</v>
      </c>
      <c r="AC32" s="1">
        <v>1</v>
      </c>
      <c r="AD32">
        <v>6.4901788722159655</v>
      </c>
      <c r="AE32">
        <v>5.8878296308000611</v>
      </c>
      <c r="AF32">
        <v>5.5145581516972317</v>
      </c>
      <c r="AG32">
        <v>5.648720657436094</v>
      </c>
      <c r="AH32">
        <v>6.3630631550493817</v>
      </c>
      <c r="AI32" s="12">
        <v>4.0830835313435001</v>
      </c>
      <c r="AJ32" s="12">
        <v>0</v>
      </c>
      <c r="AK32" s="1">
        <v>0</v>
      </c>
      <c r="AL32" s="12">
        <v>0</v>
      </c>
      <c r="AM32" s="12">
        <v>0</v>
      </c>
      <c r="AN32" s="12">
        <v>0</v>
      </c>
      <c r="AO32">
        <v>4.7746643900000008</v>
      </c>
      <c r="AP32">
        <v>5.5016313526315797</v>
      </c>
    </row>
    <row r="33" spans="1:42" x14ac:dyDescent="0.2">
      <c r="A33" s="2">
        <v>41153</v>
      </c>
      <c r="B33">
        <v>9</v>
      </c>
      <c r="C33">
        <v>2012</v>
      </c>
      <c r="D33">
        <v>5.75</v>
      </c>
      <c r="E33">
        <f t="shared" si="0"/>
        <v>5.5</v>
      </c>
      <c r="F33">
        <v>5.9860333749999999</v>
      </c>
      <c r="G33" s="1">
        <v>4.3099999999999996</v>
      </c>
      <c r="H33">
        <v>3.5457651299999999</v>
      </c>
      <c r="I33">
        <v>4187.2206787109371</v>
      </c>
      <c r="J33">
        <v>9566.35</v>
      </c>
      <c r="K33">
        <v>5.0420721795106695</v>
      </c>
      <c r="L33" s="1">
        <v>6.4842935868851548</v>
      </c>
      <c r="M33">
        <v>38.121860499999997</v>
      </c>
      <c r="N33">
        <v>1.5266820499999996</v>
      </c>
      <c r="O33">
        <v>29.579584000000001</v>
      </c>
      <c r="P33">
        <v>874.95178961305601</v>
      </c>
      <c r="Q33">
        <v>17.815182</v>
      </c>
      <c r="R33">
        <v>12.956691000000001</v>
      </c>
      <c r="S33" s="1">
        <v>63.728947689658703</v>
      </c>
      <c r="T33">
        <v>7.4674719510494905</v>
      </c>
      <c r="U33">
        <v>7.1004739362576546</v>
      </c>
      <c r="V33">
        <f t="shared" si="1"/>
        <v>4.4674719510494905</v>
      </c>
      <c r="W33">
        <f t="shared" si="1"/>
        <v>4.1004739362576546</v>
      </c>
      <c r="X33" s="1">
        <v>19</v>
      </c>
      <c r="Y33">
        <v>361</v>
      </c>
      <c r="Z33">
        <v>2.3280806157264142</v>
      </c>
      <c r="AA33">
        <v>0</v>
      </c>
      <c r="AB33">
        <v>0.25</v>
      </c>
      <c r="AC33" s="1">
        <v>0</v>
      </c>
      <c r="AD33">
        <v>6.4952916336911475</v>
      </c>
      <c r="AE33">
        <v>5.9006181930025461</v>
      </c>
      <c r="AF33">
        <v>5.5125614798885856</v>
      </c>
      <c r="AG33">
        <v>5.6720533728141556</v>
      </c>
      <c r="AH33">
        <v>6.3657242086566646</v>
      </c>
      <c r="AI33" s="12">
        <v>4.0590822848865393</v>
      </c>
      <c r="AJ33" s="12">
        <v>0</v>
      </c>
      <c r="AK33" s="1">
        <v>0</v>
      </c>
      <c r="AL33" s="12">
        <v>0</v>
      </c>
      <c r="AM33" s="12">
        <v>0</v>
      </c>
      <c r="AN33" s="12">
        <v>0</v>
      </c>
      <c r="AO33">
        <v>4.9616896950000005</v>
      </c>
      <c r="AP33">
        <v>5.574128322</v>
      </c>
    </row>
    <row r="34" spans="1:42" x14ac:dyDescent="0.2">
      <c r="A34" s="2">
        <v>41183</v>
      </c>
      <c r="B34">
        <v>10</v>
      </c>
      <c r="C34">
        <v>2012</v>
      </c>
      <c r="D34">
        <v>5.75</v>
      </c>
      <c r="E34">
        <f t="shared" si="0"/>
        <v>5.5</v>
      </c>
      <c r="F34">
        <v>5.8820139154545465</v>
      </c>
      <c r="G34" s="1">
        <v>4.6100000000000003</v>
      </c>
      <c r="H34">
        <v>9.8115363900000006</v>
      </c>
      <c r="I34">
        <v>4309.678111683239</v>
      </c>
      <c r="J34">
        <v>9597.136363636364</v>
      </c>
      <c r="K34">
        <v>5.042564369474178</v>
      </c>
      <c r="L34" s="1">
        <v>6.4872237490974767</v>
      </c>
      <c r="M34">
        <v>37.919458181818179</v>
      </c>
      <c r="N34">
        <v>1.1241648181818182</v>
      </c>
      <c r="O34">
        <v>29.749006818181819</v>
      </c>
      <c r="P34">
        <v>885.00340666822831</v>
      </c>
      <c r="Q34">
        <v>17.43348090909091</v>
      </c>
      <c r="R34">
        <v>13.773888181818187</v>
      </c>
      <c r="S34" s="1">
        <v>64.91150035858152</v>
      </c>
      <c r="T34">
        <v>7.6333462299346824</v>
      </c>
      <c r="U34">
        <v>7.2650301977230587</v>
      </c>
      <c r="V34">
        <f t="shared" si="1"/>
        <v>4.6333462299346824</v>
      </c>
      <c r="W34">
        <f t="shared" si="1"/>
        <v>4.2650301977230587</v>
      </c>
      <c r="X34" s="1">
        <v>24</v>
      </c>
      <c r="Y34">
        <v>576</v>
      </c>
      <c r="Z34">
        <v>2.3351567168232927</v>
      </c>
      <c r="AA34">
        <v>0</v>
      </c>
      <c r="AB34">
        <v>0.25</v>
      </c>
      <c r="AC34" s="1">
        <v>0</v>
      </c>
      <c r="AD34">
        <v>6.5002972978733959</v>
      </c>
      <c r="AE34">
        <v>5.8892583493475383</v>
      </c>
      <c r="AF34">
        <v>5.5132954730104355</v>
      </c>
      <c r="AG34">
        <v>5.6521149494670624</v>
      </c>
      <c r="AH34">
        <v>6.376372593499636</v>
      </c>
      <c r="AI34" s="12">
        <v>4.0269493831483922</v>
      </c>
      <c r="AJ34" s="12">
        <v>0</v>
      </c>
      <c r="AK34" s="1">
        <v>0</v>
      </c>
      <c r="AL34" s="12">
        <v>0</v>
      </c>
      <c r="AM34" s="12">
        <v>0</v>
      </c>
      <c r="AN34" s="12">
        <v>0</v>
      </c>
      <c r="AO34">
        <v>4.8057877763636361</v>
      </c>
      <c r="AP34">
        <v>5.4310115509090897</v>
      </c>
    </row>
    <row r="35" spans="1:42" x14ac:dyDescent="0.2">
      <c r="A35" s="2">
        <v>41214</v>
      </c>
      <c r="B35">
        <v>11</v>
      </c>
      <c r="C35">
        <v>2012</v>
      </c>
      <c r="D35">
        <v>5.75</v>
      </c>
      <c r="E35">
        <f t="shared" si="0"/>
        <v>5.5</v>
      </c>
      <c r="F35">
        <v>5.5754302985000006</v>
      </c>
      <c r="G35" s="1">
        <v>4.32</v>
      </c>
      <c r="H35">
        <v>12.661313460000001</v>
      </c>
      <c r="I35">
        <v>4327.2947021484379</v>
      </c>
      <c r="J35">
        <v>9627.9500000000007</v>
      </c>
      <c r="K35">
        <v>5.0464370594161432</v>
      </c>
      <c r="L35" s="1">
        <v>6.4956162094170811</v>
      </c>
      <c r="M35">
        <v>36.549359499999994</v>
      </c>
      <c r="N35">
        <v>1.2261823000000001</v>
      </c>
      <c r="O35">
        <v>31.333444999999994</v>
      </c>
      <c r="P35">
        <v>981.78477556802466</v>
      </c>
      <c r="Q35">
        <v>17.202043500000002</v>
      </c>
      <c r="R35">
        <v>13.688969499999999</v>
      </c>
      <c r="S35" s="1">
        <v>58.657222535875071</v>
      </c>
      <c r="T35">
        <v>7.4614985267830187</v>
      </c>
      <c r="U35">
        <v>6.8750612633917001</v>
      </c>
      <c r="V35">
        <f t="shared" si="1"/>
        <v>4.4614985267830187</v>
      </c>
      <c r="W35">
        <f t="shared" si="1"/>
        <v>3.8750612633917001</v>
      </c>
      <c r="X35" s="1">
        <v>5</v>
      </c>
      <c r="Y35">
        <v>25</v>
      </c>
      <c r="Z35">
        <v>3.8586666666666667</v>
      </c>
      <c r="AA35">
        <v>0</v>
      </c>
      <c r="AB35">
        <v>0.25</v>
      </c>
      <c r="AC35" s="1">
        <v>0</v>
      </c>
      <c r="AD35">
        <v>6.5062219438651612</v>
      </c>
      <c r="AE35">
        <v>5.9038193309638887</v>
      </c>
      <c r="AF35">
        <v>5.5145618968832668</v>
      </c>
      <c r="AG35">
        <v>5.6760842374452407</v>
      </c>
      <c r="AH35">
        <v>6.3795153156230926</v>
      </c>
      <c r="AI35" s="12">
        <v>4.0173005152419368</v>
      </c>
      <c r="AJ35" s="12">
        <v>0</v>
      </c>
      <c r="AK35" s="1">
        <v>0</v>
      </c>
      <c r="AL35" s="12">
        <v>0</v>
      </c>
      <c r="AM35" s="12">
        <v>0</v>
      </c>
      <c r="AN35" s="12">
        <v>0</v>
      </c>
      <c r="AO35">
        <v>4.5588864410000003</v>
      </c>
      <c r="AP35">
        <v>5.0805426234999995</v>
      </c>
    </row>
    <row r="36" spans="1:42" x14ac:dyDescent="0.2">
      <c r="A36" s="2">
        <v>41244</v>
      </c>
      <c r="B36">
        <v>12</v>
      </c>
      <c r="C36">
        <v>2012</v>
      </c>
      <c r="D36">
        <v>5.75</v>
      </c>
      <c r="E36">
        <f t="shared" si="0"/>
        <v>5.5</v>
      </c>
      <c r="F36">
        <v>5.4101406766666678</v>
      </c>
      <c r="G36" s="1">
        <v>4.3</v>
      </c>
      <c r="H36">
        <v>10.843022380000001</v>
      </c>
      <c r="I36">
        <v>4294.514811197917</v>
      </c>
      <c r="J36">
        <v>9645.8888888888887</v>
      </c>
      <c r="K36">
        <v>5.0522367882165318</v>
      </c>
      <c r="L36" s="1">
        <v>6.5085563508429827</v>
      </c>
      <c r="M36">
        <v>36.383803888888885</v>
      </c>
      <c r="N36">
        <v>0.55125650000000004</v>
      </c>
      <c r="O36">
        <v>32.77637</v>
      </c>
      <c r="P36">
        <v>1074.2904303769001</v>
      </c>
      <c r="Q36">
        <v>17.098049444444442</v>
      </c>
      <c r="R36">
        <v>13.190519999999999</v>
      </c>
      <c r="S36" s="1">
        <v>54.814999898274699</v>
      </c>
      <c r="T36">
        <v>6.9615634623620695</v>
      </c>
      <c r="U36">
        <v>6.0791812460476251</v>
      </c>
      <c r="V36">
        <f t="shared" si="1"/>
        <v>3.9615634623620695</v>
      </c>
      <c r="W36">
        <f t="shared" si="1"/>
        <v>3.0791812460476251</v>
      </c>
      <c r="X36" s="1">
        <v>2</v>
      </c>
      <c r="Y36">
        <v>4</v>
      </c>
      <c r="Z36">
        <v>7.6275000000000004</v>
      </c>
      <c r="AA36">
        <v>0</v>
      </c>
      <c r="AB36">
        <v>0.25</v>
      </c>
      <c r="AC36" s="1">
        <v>1</v>
      </c>
      <c r="AD36">
        <v>6.5195008442184488</v>
      </c>
      <c r="AE36">
        <v>5.925132621685524</v>
      </c>
      <c r="AF36">
        <v>5.5585853909900251</v>
      </c>
      <c r="AG36">
        <v>5.6810193104888675</v>
      </c>
      <c r="AH36">
        <v>6.3901284437936665</v>
      </c>
      <c r="AI36" s="12">
        <v>4.0178852237625859</v>
      </c>
      <c r="AJ36" s="12">
        <v>0</v>
      </c>
      <c r="AK36" s="1">
        <v>0</v>
      </c>
      <c r="AL36" s="12">
        <v>0</v>
      </c>
      <c r="AM36" s="12">
        <v>0</v>
      </c>
      <c r="AN36" s="12">
        <v>0</v>
      </c>
      <c r="AO36">
        <v>4.2755339011111095</v>
      </c>
      <c r="AP36">
        <v>4.7556662049999998</v>
      </c>
    </row>
    <row r="37" spans="1:42" x14ac:dyDescent="0.2">
      <c r="A37" s="2">
        <v>41275</v>
      </c>
      <c r="B37">
        <v>1</v>
      </c>
      <c r="C37">
        <v>2013</v>
      </c>
      <c r="D37">
        <v>5.75</v>
      </c>
      <c r="E37">
        <f t="shared" si="0"/>
        <v>5.5</v>
      </c>
      <c r="F37">
        <v>5.4017999490476187</v>
      </c>
      <c r="G37" s="1">
        <v>4.57</v>
      </c>
      <c r="H37">
        <v>10.480611590000001</v>
      </c>
      <c r="I37">
        <v>4403.1203497023807</v>
      </c>
      <c r="J37">
        <v>9687.3333333333339</v>
      </c>
      <c r="K37">
        <v>5.03654885485855</v>
      </c>
      <c r="L37" s="1">
        <v>6.5058288509510183</v>
      </c>
      <c r="M37">
        <v>36.866090952380951</v>
      </c>
      <c r="N37">
        <v>0.11246560619047617</v>
      </c>
      <c r="O37">
        <v>32.900931428571418</v>
      </c>
      <c r="P37">
        <v>1082.4712888675585</v>
      </c>
      <c r="Q37">
        <v>17.169868571428569</v>
      </c>
      <c r="R37">
        <v>12.950645238095237</v>
      </c>
      <c r="S37" s="1">
        <v>59.463809240431971</v>
      </c>
      <c r="T37">
        <v>7.5240233387903448</v>
      </c>
      <c r="U37">
        <v>7.2430380486862944</v>
      </c>
      <c r="V37">
        <f t="shared" si="1"/>
        <v>4.5240233387903448</v>
      </c>
      <c r="W37">
        <f t="shared" si="1"/>
        <v>4.2430380486862944</v>
      </c>
      <c r="X37" s="1">
        <v>9</v>
      </c>
      <c r="Y37">
        <v>81</v>
      </c>
      <c r="Z37">
        <v>1.9097885714285714</v>
      </c>
      <c r="AA37">
        <v>0</v>
      </c>
      <c r="AB37">
        <v>0.25</v>
      </c>
      <c r="AC37" s="1">
        <v>0</v>
      </c>
      <c r="AD37">
        <v>6.5143869077492909</v>
      </c>
      <c r="AE37">
        <v>5.8964488753218038</v>
      </c>
      <c r="AF37">
        <v>5.5143205054057693</v>
      </c>
      <c r="AG37">
        <v>5.6637298742500271</v>
      </c>
      <c r="AH37">
        <v>6.3927146271030013</v>
      </c>
      <c r="AI37" s="12">
        <v>4.0345863484708291</v>
      </c>
      <c r="AJ37" s="12">
        <v>0</v>
      </c>
      <c r="AK37" s="1">
        <v>0</v>
      </c>
      <c r="AL37" s="12">
        <v>0</v>
      </c>
      <c r="AM37" s="12">
        <v>0</v>
      </c>
      <c r="AN37" s="12">
        <v>0</v>
      </c>
      <c r="AO37">
        <v>4.1923982861904765</v>
      </c>
      <c r="AP37">
        <v>4.6546928471428579</v>
      </c>
    </row>
    <row r="38" spans="1:42" x14ac:dyDescent="0.2">
      <c r="A38" s="2">
        <v>41306</v>
      </c>
      <c r="B38">
        <v>2</v>
      </c>
      <c r="C38">
        <v>2013</v>
      </c>
      <c r="D38">
        <v>5.75</v>
      </c>
      <c r="E38">
        <f t="shared" si="0"/>
        <v>5.5</v>
      </c>
      <c r="F38">
        <v>5.4764813695000019</v>
      </c>
      <c r="G38" s="1">
        <v>5.31</v>
      </c>
      <c r="H38">
        <v>6.0477565599999998</v>
      </c>
      <c r="I38">
        <v>4588.498779296875</v>
      </c>
      <c r="J38">
        <v>9686.65</v>
      </c>
      <c r="K38">
        <v>5.0219441083473679</v>
      </c>
      <c r="L38" s="1">
        <v>6.5061452280401566</v>
      </c>
      <c r="M38">
        <v>36.278396999999998</v>
      </c>
      <c r="N38">
        <v>0.42219780000000001</v>
      </c>
      <c r="O38">
        <v>33.322831499999992</v>
      </c>
      <c r="P38">
        <v>1110.4110991773916</v>
      </c>
      <c r="Q38">
        <v>17.247769499999997</v>
      </c>
      <c r="R38">
        <v>12.728804</v>
      </c>
      <c r="S38" s="1">
        <v>60.194210654810831</v>
      </c>
      <c r="T38">
        <v>7.7373238657160206</v>
      </c>
      <c r="U38">
        <v>7.3021143769562009</v>
      </c>
      <c r="V38">
        <f t="shared" si="1"/>
        <v>4.7373238657160206</v>
      </c>
      <c r="W38">
        <f t="shared" si="1"/>
        <v>4.3021143769562009</v>
      </c>
      <c r="X38" s="1">
        <v>18</v>
      </c>
      <c r="Y38">
        <v>324</v>
      </c>
      <c r="Z38">
        <v>2.7240149625935164</v>
      </c>
      <c r="AA38">
        <v>0</v>
      </c>
      <c r="AB38">
        <v>0.25</v>
      </c>
      <c r="AC38" s="1">
        <v>0</v>
      </c>
      <c r="AD38">
        <v>6.5159294841277848</v>
      </c>
      <c r="AE38">
        <v>5.895725601032364</v>
      </c>
      <c r="AF38">
        <v>5.5071584446945137</v>
      </c>
      <c r="AG38">
        <v>5.6675139833206414</v>
      </c>
      <c r="AH38">
        <v>6.3949786575215892</v>
      </c>
      <c r="AI38" s="12">
        <v>4.035849819934441</v>
      </c>
      <c r="AJ38" s="12">
        <v>0</v>
      </c>
      <c r="AK38" s="1">
        <v>0</v>
      </c>
      <c r="AL38" s="12">
        <v>0</v>
      </c>
      <c r="AM38" s="12">
        <v>0</v>
      </c>
      <c r="AN38" s="12">
        <v>0</v>
      </c>
      <c r="AO38">
        <v>4.0734438300000004</v>
      </c>
      <c r="AP38">
        <v>4.6570524659999997</v>
      </c>
    </row>
    <row r="39" spans="1:42" x14ac:dyDescent="0.2">
      <c r="A39" s="2">
        <v>41334</v>
      </c>
      <c r="B39">
        <v>3</v>
      </c>
      <c r="C39">
        <v>2013</v>
      </c>
      <c r="D39">
        <v>5.75</v>
      </c>
      <c r="E39">
        <f t="shared" si="0"/>
        <v>5.5</v>
      </c>
      <c r="F39">
        <v>5.5559300773684228</v>
      </c>
      <c r="G39" s="1">
        <v>5.9</v>
      </c>
      <c r="H39">
        <v>9.9190462299999993</v>
      </c>
      <c r="I39">
        <v>4824.3022974917767</v>
      </c>
      <c r="J39">
        <v>9709.4210526315783</v>
      </c>
      <c r="K39">
        <v>5.0203606610425657</v>
      </c>
      <c r="L39" s="1">
        <v>6.510965211958843</v>
      </c>
      <c r="M39">
        <v>36.006344736842102</v>
      </c>
      <c r="N39">
        <v>0.72524384210526327</v>
      </c>
      <c r="O39">
        <v>33.166514736842103</v>
      </c>
      <c r="P39">
        <v>1100.0176997891645</v>
      </c>
      <c r="Q39">
        <v>16.949539473684212</v>
      </c>
      <c r="R39">
        <v>13.152359473684209</v>
      </c>
      <c r="S39" s="1">
        <v>56.172307234543986</v>
      </c>
      <c r="T39">
        <v>7.4585653346759999</v>
      </c>
      <c r="U39">
        <v>7.216561735047927</v>
      </c>
      <c r="V39">
        <f t="shared" si="1"/>
        <v>4.4585653346759999</v>
      </c>
      <c r="W39">
        <f t="shared" si="1"/>
        <v>4.216561735047927</v>
      </c>
      <c r="X39" s="1">
        <v>18</v>
      </c>
      <c r="Y39">
        <v>324</v>
      </c>
      <c r="Z39">
        <v>1.745836623139994</v>
      </c>
      <c r="AA39">
        <v>0</v>
      </c>
      <c r="AB39">
        <v>0.25</v>
      </c>
      <c r="AC39" s="1">
        <v>0</v>
      </c>
      <c r="AD39">
        <v>6.5214687750514537</v>
      </c>
      <c r="AE39">
        <v>5.9085144426734484</v>
      </c>
      <c r="AF39">
        <v>5.5200493619307274</v>
      </c>
      <c r="AG39">
        <v>5.6802322587346206</v>
      </c>
      <c r="AH39">
        <v>6.3979993848288599</v>
      </c>
      <c r="AI39" s="12">
        <v>4.083941350905179</v>
      </c>
      <c r="AJ39" s="12">
        <v>0</v>
      </c>
      <c r="AK39" s="1">
        <v>0</v>
      </c>
      <c r="AL39" s="12">
        <v>0</v>
      </c>
      <c r="AM39" s="12">
        <v>0</v>
      </c>
      <c r="AN39" s="12">
        <v>0</v>
      </c>
      <c r="AO39">
        <v>3.9717685615789482</v>
      </c>
      <c r="AP39">
        <v>4.7622701921052633</v>
      </c>
    </row>
    <row r="40" spans="1:42" x14ac:dyDescent="0.2">
      <c r="A40" s="2">
        <v>41365</v>
      </c>
      <c r="B40">
        <v>4</v>
      </c>
      <c r="C40">
        <v>2013</v>
      </c>
      <c r="D40">
        <v>5.75</v>
      </c>
      <c r="E40">
        <f t="shared" si="0"/>
        <v>5.5</v>
      </c>
      <c r="F40">
        <v>5.685110783181818</v>
      </c>
      <c r="G40" s="1">
        <v>5.57</v>
      </c>
      <c r="H40">
        <v>10.124234639999999</v>
      </c>
      <c r="I40">
        <v>4959.151633522727</v>
      </c>
      <c r="J40">
        <v>9724.045454545454</v>
      </c>
      <c r="K40">
        <v>5.0304722076637285</v>
      </c>
      <c r="L40" s="1">
        <v>6.5184284465169453</v>
      </c>
      <c r="M40">
        <v>35.45505</v>
      </c>
      <c r="N40">
        <v>1.4677872727272727</v>
      </c>
      <c r="O40">
        <v>33.135622272727268</v>
      </c>
      <c r="P40">
        <v>1097.9694634008595</v>
      </c>
      <c r="Q40">
        <v>17.248634090909089</v>
      </c>
      <c r="R40">
        <v>12.692905454545455</v>
      </c>
      <c r="S40" s="1">
        <v>52.572727376764448</v>
      </c>
      <c r="T40">
        <v>7.6532269900168046</v>
      </c>
      <c r="U40">
        <v>7.2520030205384591</v>
      </c>
      <c r="V40">
        <f t="shared" si="1"/>
        <v>4.6532269900168046</v>
      </c>
      <c r="W40">
        <f t="shared" si="1"/>
        <v>4.2520030205384591</v>
      </c>
      <c r="X40" s="1">
        <v>23</v>
      </c>
      <c r="Y40">
        <v>529</v>
      </c>
      <c r="Z40">
        <v>2.5189756507136858</v>
      </c>
      <c r="AA40">
        <v>0</v>
      </c>
      <c r="AB40">
        <v>0.25</v>
      </c>
      <c r="AC40" s="1">
        <v>0</v>
      </c>
      <c r="AD40">
        <v>6.5264592178737129</v>
      </c>
      <c r="AE40">
        <v>5.9202347513332532</v>
      </c>
      <c r="AF40">
        <v>5.5109914070103247</v>
      </c>
      <c r="AG40">
        <v>5.7057613588999994</v>
      </c>
      <c r="AH40">
        <v>6.4006783482984071</v>
      </c>
      <c r="AI40" s="12">
        <v>4.1106445828019895</v>
      </c>
      <c r="AJ40" s="12">
        <v>0</v>
      </c>
      <c r="AK40" s="1">
        <v>0</v>
      </c>
      <c r="AL40" s="12">
        <v>0</v>
      </c>
      <c r="AM40" s="12">
        <v>0</v>
      </c>
      <c r="AN40" s="12">
        <v>0</v>
      </c>
      <c r="AO40">
        <v>4.1761047945454548</v>
      </c>
      <c r="AP40">
        <v>4.9170455945454554</v>
      </c>
    </row>
    <row r="41" spans="1:42" x14ac:dyDescent="0.2">
      <c r="A41" s="2">
        <v>41395</v>
      </c>
      <c r="B41">
        <v>5</v>
      </c>
      <c r="C41">
        <v>2013</v>
      </c>
      <c r="D41">
        <v>5.75</v>
      </c>
      <c r="E41">
        <f t="shared" si="0"/>
        <v>5.5</v>
      </c>
      <c r="F41">
        <v>5.7674782204545458</v>
      </c>
      <c r="G41" s="1">
        <v>5.47</v>
      </c>
      <c r="H41">
        <v>6.96970533</v>
      </c>
      <c r="I41">
        <v>5100.443514737216</v>
      </c>
      <c r="J41">
        <v>9760.9090909090901</v>
      </c>
      <c r="K41">
        <v>5.0218032055306523</v>
      </c>
      <c r="L41" s="1">
        <v>6.5250007219648758</v>
      </c>
      <c r="M41">
        <v>34.044339565217392</v>
      </c>
      <c r="N41">
        <v>2.2843298695652172</v>
      </c>
      <c r="O41">
        <v>34.186345217391306</v>
      </c>
      <c r="P41">
        <v>1168.7061993226534</v>
      </c>
      <c r="Q41">
        <v>17.26769434782609</v>
      </c>
      <c r="R41">
        <v>12.217291739130435</v>
      </c>
      <c r="S41" s="1">
        <v>61.016315660978591</v>
      </c>
      <c r="T41">
        <v>7.5864128767863637</v>
      </c>
      <c r="U41">
        <v>7.3464507775096948</v>
      </c>
      <c r="V41">
        <f t="shared" si="1"/>
        <v>4.5864128767863637</v>
      </c>
      <c r="W41">
        <f t="shared" si="1"/>
        <v>4.3464507775096948</v>
      </c>
      <c r="X41" s="1">
        <v>18</v>
      </c>
      <c r="Y41">
        <v>324</v>
      </c>
      <c r="Z41">
        <v>1.7376491781130377</v>
      </c>
      <c r="AA41">
        <v>0</v>
      </c>
      <c r="AB41">
        <v>0.25</v>
      </c>
      <c r="AC41" s="1">
        <v>0</v>
      </c>
      <c r="AD41">
        <v>6.5348260098789783</v>
      </c>
      <c r="AE41">
        <v>5.9153346439316019</v>
      </c>
      <c r="AF41">
        <v>5.5237898680853688</v>
      </c>
      <c r="AG41">
        <v>5.6891694895155602</v>
      </c>
      <c r="AH41">
        <v>6.4129799939106968</v>
      </c>
      <c r="AI41" s="12">
        <v>4.1856767001420776</v>
      </c>
      <c r="AJ41" s="12">
        <v>0</v>
      </c>
      <c r="AK41" s="1">
        <v>0</v>
      </c>
      <c r="AL41" s="12">
        <v>0</v>
      </c>
      <c r="AM41" s="12">
        <v>0</v>
      </c>
      <c r="AN41" s="12">
        <v>0</v>
      </c>
      <c r="AO41">
        <v>4.0354404781818181</v>
      </c>
      <c r="AP41">
        <v>4.9606468072727266</v>
      </c>
    </row>
    <row r="42" spans="1:42" x14ac:dyDescent="0.2">
      <c r="A42" s="2">
        <v>41426</v>
      </c>
      <c r="B42">
        <v>6</v>
      </c>
      <c r="C42">
        <v>2013</v>
      </c>
      <c r="D42">
        <v>6</v>
      </c>
      <c r="E42">
        <f t="shared" si="0"/>
        <v>5.75</v>
      </c>
      <c r="F42">
        <v>6.6780656905263172</v>
      </c>
      <c r="G42" s="1">
        <v>5.9</v>
      </c>
      <c r="H42">
        <v>3.8405296299999998</v>
      </c>
      <c r="I42">
        <v>4726.8840974506575</v>
      </c>
      <c r="J42">
        <v>9881.5263157894733</v>
      </c>
      <c r="K42">
        <v>4.9916473142493683</v>
      </c>
      <c r="L42" s="1">
        <v>6.528180066253606</v>
      </c>
      <c r="M42">
        <v>34.916325263157901</v>
      </c>
      <c r="N42">
        <v>3.1324992631578947</v>
      </c>
      <c r="O42">
        <v>32.560813157894735</v>
      </c>
      <c r="P42">
        <v>1060.206553503331</v>
      </c>
      <c r="Q42">
        <v>17.414529473684212</v>
      </c>
      <c r="R42">
        <v>11.975832105263157</v>
      </c>
      <c r="S42" s="1">
        <v>89.374999999999915</v>
      </c>
      <c r="T42">
        <v>7.3464996707809993</v>
      </c>
      <c r="U42">
        <v>6.8656960599160701</v>
      </c>
      <c r="V42">
        <f t="shared" si="1"/>
        <v>4.3464996707809993</v>
      </c>
      <c r="W42">
        <f t="shared" si="1"/>
        <v>3.8656960599160701</v>
      </c>
      <c r="X42" s="1">
        <v>18</v>
      </c>
      <c r="Y42">
        <v>324</v>
      </c>
      <c r="Z42">
        <v>3.0255449591280654</v>
      </c>
      <c r="AA42">
        <v>0</v>
      </c>
      <c r="AB42">
        <v>0.25</v>
      </c>
      <c r="AC42" s="1">
        <v>0</v>
      </c>
      <c r="AD42">
        <v>6.5331844690072147</v>
      </c>
      <c r="AE42">
        <v>5.9337397885619501</v>
      </c>
      <c r="AF42">
        <v>5.5405122280025871</v>
      </c>
      <c r="AG42">
        <v>5.7087207572477219</v>
      </c>
      <c r="AH42">
        <v>6.4053950827900374</v>
      </c>
      <c r="AI42" s="12">
        <v>4.0642467809050498</v>
      </c>
      <c r="AJ42" s="12">
        <v>0</v>
      </c>
      <c r="AK42" s="1">
        <v>0</v>
      </c>
      <c r="AL42" s="12">
        <v>0</v>
      </c>
      <c r="AM42" s="12">
        <v>0</v>
      </c>
      <c r="AN42" s="12">
        <v>0</v>
      </c>
      <c r="AO42">
        <v>5.3490447731578952</v>
      </c>
      <c r="AP42">
        <v>5.8903301368421053</v>
      </c>
    </row>
    <row r="43" spans="1:42" x14ac:dyDescent="0.2">
      <c r="A43" s="2">
        <v>41456</v>
      </c>
      <c r="B43">
        <v>7</v>
      </c>
      <c r="C43">
        <v>2013</v>
      </c>
      <c r="D43">
        <v>6.5</v>
      </c>
      <c r="E43">
        <f t="shared" si="0"/>
        <v>6.25</v>
      </c>
      <c r="F43">
        <v>7.7868380678260865</v>
      </c>
      <c r="G43" s="1">
        <v>8.61</v>
      </c>
      <c r="H43">
        <v>3.8628982600000001</v>
      </c>
      <c r="I43">
        <v>4631.375318444293</v>
      </c>
      <c r="J43">
        <v>10073.391304347826</v>
      </c>
      <c r="K43">
        <v>4.9669440837788841</v>
      </c>
      <c r="L43" s="1">
        <v>6.5305744735093967</v>
      </c>
      <c r="M43">
        <v>35.216634347826087</v>
      </c>
      <c r="N43">
        <v>3.7618167391304351</v>
      </c>
      <c r="O43">
        <v>31.607480869565219</v>
      </c>
      <c r="P43">
        <v>999.03284691993133</v>
      </c>
      <c r="Q43">
        <v>17.467998260869564</v>
      </c>
      <c r="R43">
        <v>11.946069565217392</v>
      </c>
      <c r="S43" s="1">
        <v>89.314286004929158</v>
      </c>
      <c r="T43">
        <v>7.8139497487843546</v>
      </c>
      <c r="U43">
        <v>7.5805258341293307</v>
      </c>
      <c r="V43">
        <f t="shared" si="1"/>
        <v>4.8139497487843546</v>
      </c>
      <c r="W43">
        <f t="shared" si="1"/>
        <v>4.5805258341293307</v>
      </c>
      <c r="X43" s="1">
        <v>25</v>
      </c>
      <c r="Y43">
        <v>625</v>
      </c>
      <c r="Z43">
        <v>1.7116852751871798</v>
      </c>
      <c r="AA43">
        <v>0</v>
      </c>
      <c r="AB43">
        <v>0.25</v>
      </c>
      <c r="AC43" s="1">
        <v>1</v>
      </c>
      <c r="AD43">
        <v>6.5448829588025799</v>
      </c>
      <c r="AE43">
        <v>5.9444757727353004</v>
      </c>
      <c r="AF43">
        <v>5.5842538248370612</v>
      </c>
      <c r="AG43">
        <v>5.6955293499511921</v>
      </c>
      <c r="AH43">
        <v>6.4163366778209792</v>
      </c>
      <c r="AI43" s="12">
        <v>4.2651214869297807</v>
      </c>
      <c r="AJ43" s="12">
        <v>0</v>
      </c>
      <c r="AK43" s="1">
        <v>0</v>
      </c>
      <c r="AL43" s="12">
        <v>0</v>
      </c>
      <c r="AM43" s="12">
        <v>0</v>
      </c>
      <c r="AN43" s="12">
        <v>0</v>
      </c>
      <c r="AO43">
        <v>6.4750866091304342</v>
      </c>
      <c r="AP43">
        <v>7.177032056086956</v>
      </c>
    </row>
    <row r="44" spans="1:42" x14ac:dyDescent="0.2">
      <c r="A44" s="2">
        <v>41487</v>
      </c>
      <c r="B44">
        <v>8</v>
      </c>
      <c r="C44">
        <v>2013</v>
      </c>
      <c r="D44">
        <v>6.75</v>
      </c>
      <c r="E44">
        <f t="shared" si="0"/>
        <v>6.5</v>
      </c>
      <c r="F44">
        <v>8.1908925305263161</v>
      </c>
      <c r="G44" s="1">
        <v>8.7899999999999991</v>
      </c>
      <c r="H44">
        <v>12.1710052</v>
      </c>
      <c r="I44">
        <v>4348.8627211626836</v>
      </c>
      <c r="J44">
        <v>10572.5</v>
      </c>
      <c r="K44">
        <v>4.9684693591268916</v>
      </c>
      <c r="L44" s="1">
        <v>6.5365845979265753</v>
      </c>
      <c r="M44">
        <v>32.541938235294118</v>
      </c>
      <c r="N44">
        <v>7.0095832941176468</v>
      </c>
      <c r="O44">
        <v>31.187430000000003</v>
      </c>
      <c r="P44">
        <v>972.65579000490015</v>
      </c>
      <c r="Q44">
        <v>17.466484117647063</v>
      </c>
      <c r="R44">
        <v>11.794565294117646</v>
      </c>
      <c r="S44" s="1">
        <v>87.852381025041836</v>
      </c>
      <c r="T44">
        <v>7.5335216760618291</v>
      </c>
      <c r="U44">
        <v>7.1316186643491255</v>
      </c>
      <c r="V44">
        <f t="shared" si="1"/>
        <v>4.5335216760618291</v>
      </c>
      <c r="W44">
        <f t="shared" si="1"/>
        <v>4.1316186643491255</v>
      </c>
      <c r="X44" s="1">
        <v>8</v>
      </c>
      <c r="Y44">
        <v>64</v>
      </c>
      <c r="Z44">
        <v>2.5229172821270311</v>
      </c>
      <c r="AA44">
        <v>0</v>
      </c>
      <c r="AB44">
        <v>0.25</v>
      </c>
      <c r="AC44" s="1">
        <v>0</v>
      </c>
      <c r="AD44">
        <v>6.5443681993992895</v>
      </c>
      <c r="AE44">
        <v>5.9323635484680972</v>
      </c>
      <c r="AF44">
        <v>5.5555991344570632</v>
      </c>
      <c r="AG44">
        <v>5.6958014656434131</v>
      </c>
      <c r="AH44">
        <v>6.4192857331208035</v>
      </c>
      <c r="AI44" s="12">
        <v>4.3157888269839448</v>
      </c>
      <c r="AJ44" s="12">
        <v>0</v>
      </c>
      <c r="AK44" s="1">
        <v>0</v>
      </c>
      <c r="AL44" s="12">
        <v>0</v>
      </c>
      <c r="AM44" s="12">
        <v>0</v>
      </c>
      <c r="AN44" s="12">
        <v>0</v>
      </c>
      <c r="AO44">
        <v>6.8514570210526315</v>
      </c>
      <c r="AP44">
        <v>7.6890439647368414</v>
      </c>
    </row>
    <row r="45" spans="1:42" x14ac:dyDescent="0.2">
      <c r="A45" s="2">
        <v>41518</v>
      </c>
      <c r="B45">
        <v>9</v>
      </c>
      <c r="C45">
        <v>2013</v>
      </c>
      <c r="D45">
        <v>7.25</v>
      </c>
      <c r="E45">
        <f t="shared" si="0"/>
        <v>7</v>
      </c>
      <c r="F45">
        <v>8.3733166476190455</v>
      </c>
      <c r="G45" s="1">
        <v>8.4</v>
      </c>
      <c r="H45">
        <v>5.9667983099999997</v>
      </c>
      <c r="I45">
        <v>4353.6371954055057</v>
      </c>
      <c r="J45">
        <v>11346.238095238095</v>
      </c>
      <c r="K45">
        <v>4.9807999688524491</v>
      </c>
      <c r="L45" s="1">
        <v>6.5473054619177322</v>
      </c>
      <c r="M45">
        <v>37.173839999999998</v>
      </c>
      <c r="N45">
        <v>2.884692523809524</v>
      </c>
      <c r="O45">
        <v>30.752801904761906</v>
      </c>
      <c r="P45">
        <v>945.73482499352747</v>
      </c>
      <c r="Q45">
        <v>17.628865714285716</v>
      </c>
      <c r="R45">
        <v>11.559800000000003</v>
      </c>
      <c r="S45" s="1">
        <v>89.631579348915352</v>
      </c>
      <c r="T45">
        <v>7.8705543019865578</v>
      </c>
      <c r="U45">
        <v>7.4175547243634545</v>
      </c>
      <c r="V45">
        <f t="shared" si="1"/>
        <v>4.8705543019865578</v>
      </c>
      <c r="W45">
        <f t="shared" si="1"/>
        <v>4.4175547243634545</v>
      </c>
      <c r="X45" s="1">
        <v>18</v>
      </c>
      <c r="Y45">
        <v>324</v>
      </c>
      <c r="Z45">
        <v>2.8379162683999235</v>
      </c>
      <c r="AA45">
        <v>0</v>
      </c>
      <c r="AB45">
        <v>0.25</v>
      </c>
      <c r="AC45" s="1">
        <v>0</v>
      </c>
      <c r="AD45">
        <v>6.5543777603886824</v>
      </c>
      <c r="AE45">
        <v>5.9383770650304184</v>
      </c>
      <c r="AF45">
        <v>5.5563972510738724</v>
      </c>
      <c r="AG45">
        <v>5.7055527299011155</v>
      </c>
      <c r="AH45">
        <v>6.4300705512559455</v>
      </c>
      <c r="AI45" s="12">
        <v>4.3872748298711857</v>
      </c>
      <c r="AJ45" s="12">
        <v>0</v>
      </c>
      <c r="AK45" s="1">
        <v>0</v>
      </c>
      <c r="AL45" s="12">
        <v>0</v>
      </c>
      <c r="AM45" s="12">
        <v>0</v>
      </c>
      <c r="AN45" s="12">
        <v>0</v>
      </c>
      <c r="AO45">
        <v>6.8719032080952376</v>
      </c>
      <c r="AP45">
        <v>7.9093844152380965</v>
      </c>
    </row>
    <row r="46" spans="1:42" x14ac:dyDescent="0.2">
      <c r="A46" s="2">
        <v>41548</v>
      </c>
      <c r="B46">
        <v>10</v>
      </c>
      <c r="C46">
        <v>2013</v>
      </c>
      <c r="D46">
        <v>7.25</v>
      </c>
      <c r="E46">
        <f t="shared" si="0"/>
        <v>7</v>
      </c>
      <c r="F46">
        <v>7.7098184023809528</v>
      </c>
      <c r="G46" s="1">
        <v>8.32</v>
      </c>
      <c r="H46">
        <v>-0.14279608999999999</v>
      </c>
      <c r="I46">
        <v>4496.3180106026784</v>
      </c>
      <c r="J46">
        <v>11366.904761904761</v>
      </c>
      <c r="K46">
        <v>4.9867523472860409</v>
      </c>
      <c r="L46" s="1">
        <v>6.5466525100497908</v>
      </c>
      <c r="M46">
        <v>35.343465238095234</v>
      </c>
      <c r="N46">
        <v>3.391742380952381</v>
      </c>
      <c r="O46">
        <v>31.332401904761905</v>
      </c>
      <c r="P46">
        <v>981.71940912152752</v>
      </c>
      <c r="Q46">
        <v>17.27878619047619</v>
      </c>
      <c r="R46">
        <v>12.65360380952381</v>
      </c>
      <c r="S46" s="1">
        <v>71.992727106267751</v>
      </c>
      <c r="T46">
        <v>7.8013742071784291</v>
      </c>
      <c r="U46">
        <v>7.4002616107448631</v>
      </c>
      <c r="V46">
        <f t="shared" si="1"/>
        <v>4.8013742071784291</v>
      </c>
      <c r="W46">
        <f t="shared" si="1"/>
        <v>4.4002616107448631</v>
      </c>
      <c r="X46" s="1">
        <v>17</v>
      </c>
      <c r="Y46">
        <v>289</v>
      </c>
      <c r="Z46">
        <v>2.5183297525264581</v>
      </c>
      <c r="AA46">
        <v>0</v>
      </c>
      <c r="AB46">
        <v>0.25</v>
      </c>
      <c r="AC46" s="1">
        <v>0</v>
      </c>
      <c r="AD46">
        <v>6.5535030772442138</v>
      </c>
      <c r="AE46">
        <v>5.932560619961321</v>
      </c>
      <c r="AF46">
        <v>5.5608592566486887</v>
      </c>
      <c r="AG46">
        <v>5.6922951911599879</v>
      </c>
      <c r="AH46">
        <v>6.4309990610652195</v>
      </c>
      <c r="AI46" s="12">
        <v>4.3610579396545894</v>
      </c>
      <c r="AJ46" s="12">
        <v>0</v>
      </c>
      <c r="AK46" s="1">
        <v>0</v>
      </c>
      <c r="AL46" s="12">
        <v>0</v>
      </c>
      <c r="AM46" s="12">
        <v>0</v>
      </c>
      <c r="AN46" s="12">
        <v>0</v>
      </c>
      <c r="AO46">
        <v>6.2579843661904775</v>
      </c>
      <c r="AP46">
        <v>7.2712960580952384</v>
      </c>
    </row>
    <row r="47" spans="1:42" x14ac:dyDescent="0.2">
      <c r="A47" s="2">
        <v>41579</v>
      </c>
      <c r="B47">
        <v>11</v>
      </c>
      <c r="C47">
        <v>2013</v>
      </c>
      <c r="D47">
        <v>7.5</v>
      </c>
      <c r="E47">
        <f t="shared" si="0"/>
        <v>7.25</v>
      </c>
      <c r="F47">
        <v>8.3676465520000001</v>
      </c>
      <c r="G47" s="1">
        <v>8.3699999999999992</v>
      </c>
      <c r="H47">
        <v>1.7318907400000001</v>
      </c>
      <c r="I47">
        <v>4359.7166748046875</v>
      </c>
      <c r="J47">
        <v>11613.1</v>
      </c>
      <c r="K47">
        <v>4.9865932786881544</v>
      </c>
      <c r="L47" s="1">
        <v>6.5518599894262701</v>
      </c>
      <c r="M47">
        <v>33.896773500000002</v>
      </c>
      <c r="N47">
        <v>4.2145940499999988</v>
      </c>
      <c r="O47">
        <v>32.304539500000004</v>
      </c>
      <c r="P47">
        <v>1043.5832723070605</v>
      </c>
      <c r="Q47">
        <v>16.949275500000002</v>
      </c>
      <c r="R47">
        <v>12.634816999999998</v>
      </c>
      <c r="S47" s="1">
        <v>65.995263551410872</v>
      </c>
      <c r="T47">
        <v>7.5655089066792449</v>
      </c>
      <c r="U47">
        <v>7.31175788620547</v>
      </c>
      <c r="V47">
        <f t="shared" si="1"/>
        <v>4.5655089066792449</v>
      </c>
      <c r="W47">
        <f t="shared" si="1"/>
        <v>4.31175788620547</v>
      </c>
      <c r="X47" s="1">
        <v>18</v>
      </c>
      <c r="Y47">
        <v>324</v>
      </c>
      <c r="Z47">
        <v>1.7937050071243243</v>
      </c>
      <c r="AA47">
        <v>0</v>
      </c>
      <c r="AB47">
        <v>0.25</v>
      </c>
      <c r="AC47" s="1">
        <v>0</v>
      </c>
      <c r="AD47">
        <v>6.5582343308583999</v>
      </c>
      <c r="AE47">
        <v>5.9397250444621017</v>
      </c>
      <c r="AF47">
        <v>5.5749335927420622</v>
      </c>
      <c r="AG47">
        <v>5.6942825694110679</v>
      </c>
      <c r="AH47">
        <v>6.4347196977877452</v>
      </c>
      <c r="AI47" s="12">
        <v>4.3925608412729922</v>
      </c>
      <c r="AJ47" s="12">
        <v>0</v>
      </c>
      <c r="AK47" s="1">
        <v>0</v>
      </c>
      <c r="AL47" s="12">
        <v>0</v>
      </c>
      <c r="AM47" s="12">
        <v>0</v>
      </c>
      <c r="AN47" s="12">
        <v>0</v>
      </c>
      <c r="AO47">
        <v>6.6634896699999997</v>
      </c>
      <c r="AP47">
        <v>7.7392654009999999</v>
      </c>
    </row>
    <row r="48" spans="1:42" x14ac:dyDescent="0.2">
      <c r="A48" s="2">
        <v>41609</v>
      </c>
      <c r="B48">
        <v>12</v>
      </c>
      <c r="C48">
        <v>2013</v>
      </c>
      <c r="D48">
        <v>7.5</v>
      </c>
      <c r="E48">
        <f t="shared" si="0"/>
        <v>7.25</v>
      </c>
      <c r="F48">
        <v>8.6941564334999981</v>
      </c>
      <c r="G48" s="1">
        <v>8.3800000000000008</v>
      </c>
      <c r="H48">
        <v>2.81873759</v>
      </c>
      <c r="I48">
        <v>4221.5923879523025</v>
      </c>
      <c r="J48">
        <v>12087.1</v>
      </c>
      <c r="K48">
        <v>4.9973282706842941</v>
      </c>
      <c r="L48" s="1">
        <v>6.5639516222312402</v>
      </c>
      <c r="M48">
        <v>36.384224500000002</v>
      </c>
      <c r="N48">
        <v>2.0342224</v>
      </c>
      <c r="O48">
        <v>32.403255999999999</v>
      </c>
      <c r="P48">
        <v>1049.9709994015359</v>
      </c>
      <c r="Q48">
        <v>16.971943</v>
      </c>
      <c r="R48">
        <v>12.206352499999998</v>
      </c>
      <c r="S48" s="1">
        <v>69.88000030517577</v>
      </c>
      <c r="T48">
        <v>7.002921638279469</v>
      </c>
      <c r="U48">
        <v>6.6020599913279625</v>
      </c>
      <c r="V48">
        <f t="shared" si="1"/>
        <v>4.002921638279469</v>
      </c>
      <c r="W48">
        <f t="shared" si="1"/>
        <v>3.6020599913279625</v>
      </c>
      <c r="X48" s="1">
        <v>5</v>
      </c>
      <c r="Y48">
        <v>25</v>
      </c>
      <c r="Z48">
        <v>2.5168750000000002</v>
      </c>
      <c r="AA48">
        <v>0</v>
      </c>
      <c r="AB48">
        <v>0.25</v>
      </c>
      <c r="AC48" s="1">
        <v>1</v>
      </c>
      <c r="AD48">
        <v>6.571756490975365</v>
      </c>
      <c r="AE48">
        <v>5.9479645013226659</v>
      </c>
      <c r="AF48">
        <v>5.6016348913393808</v>
      </c>
      <c r="AG48">
        <v>5.6879522054065701</v>
      </c>
      <c r="AH48">
        <v>6.4503292636750809</v>
      </c>
      <c r="AI48" s="12">
        <v>4.3580361705589423</v>
      </c>
      <c r="AJ48" s="12">
        <v>0</v>
      </c>
      <c r="AK48" s="1">
        <v>0</v>
      </c>
      <c r="AL48" s="12">
        <v>0</v>
      </c>
      <c r="AM48" s="12">
        <v>0</v>
      </c>
      <c r="AN48" s="12">
        <v>0</v>
      </c>
      <c r="AO48">
        <v>7.3164528764999996</v>
      </c>
      <c r="AP48">
        <v>8.0856271050000004</v>
      </c>
    </row>
    <row r="49" spans="1:42" x14ac:dyDescent="0.2">
      <c r="A49" s="2">
        <v>41640</v>
      </c>
      <c r="B49">
        <v>1</v>
      </c>
      <c r="C49">
        <v>2014</v>
      </c>
      <c r="D49">
        <v>7.5</v>
      </c>
      <c r="E49">
        <f t="shared" si="0"/>
        <v>7.25</v>
      </c>
      <c r="F49">
        <v>8.8108476714999995</v>
      </c>
      <c r="G49" s="1">
        <v>8.2200000000000006</v>
      </c>
      <c r="H49">
        <v>2.96066721</v>
      </c>
      <c r="I49">
        <v>4353.6444091796875</v>
      </c>
      <c r="J49">
        <v>12179.65</v>
      </c>
      <c r="K49">
        <v>5.0028197337430678</v>
      </c>
      <c r="L49" s="1">
        <v>6.5556622674717735</v>
      </c>
      <c r="M49">
        <v>35.191848499999999</v>
      </c>
      <c r="N49">
        <v>2.9399573500000002</v>
      </c>
      <c r="O49">
        <v>32.592590000000008</v>
      </c>
      <c r="P49">
        <v>1062.2769229081005</v>
      </c>
      <c r="Q49">
        <v>17.028859500000003</v>
      </c>
      <c r="R49">
        <v>12.246743500000001</v>
      </c>
      <c r="S49" s="1">
        <v>65.299999809265117</v>
      </c>
      <c r="T49">
        <v>7.8162247235501736</v>
      </c>
      <c r="U49">
        <v>7.4247510021040171</v>
      </c>
      <c r="V49">
        <f t="shared" si="1"/>
        <v>4.8162247235501736</v>
      </c>
      <c r="W49">
        <f t="shared" si="1"/>
        <v>4.4247510021040171</v>
      </c>
      <c r="X49" s="1">
        <v>13</v>
      </c>
      <c r="Y49">
        <v>169</v>
      </c>
      <c r="Z49">
        <v>2.4630527978339352</v>
      </c>
      <c r="AA49">
        <v>0</v>
      </c>
      <c r="AB49">
        <v>0.25</v>
      </c>
      <c r="AC49" s="1">
        <v>0</v>
      </c>
      <c r="AD49">
        <v>6.5625723031238197</v>
      </c>
      <c r="AE49">
        <v>5.9256616094536394</v>
      </c>
      <c r="AF49">
        <v>5.5798637736913497</v>
      </c>
      <c r="AG49">
        <v>5.6652129041675048</v>
      </c>
      <c r="AH49">
        <v>6.4452068896383388</v>
      </c>
      <c r="AI49" s="12">
        <v>4.3467954554552817</v>
      </c>
      <c r="AJ49" s="12">
        <v>0</v>
      </c>
      <c r="AK49" s="1">
        <v>0</v>
      </c>
      <c r="AL49" s="12">
        <v>0</v>
      </c>
      <c r="AM49" s="12">
        <v>0</v>
      </c>
      <c r="AN49" s="12">
        <v>0</v>
      </c>
      <c r="AO49">
        <v>7.3087859619999991</v>
      </c>
      <c r="AP49">
        <v>8.1425497624999998</v>
      </c>
    </row>
    <row r="50" spans="1:42" x14ac:dyDescent="0.2">
      <c r="A50" s="2">
        <v>41671</v>
      </c>
      <c r="B50">
        <v>2</v>
      </c>
      <c r="C50">
        <v>2014</v>
      </c>
      <c r="D50">
        <v>7.5</v>
      </c>
      <c r="E50">
        <f t="shared" si="0"/>
        <v>7.25</v>
      </c>
      <c r="F50">
        <v>8.8200057120000004</v>
      </c>
      <c r="G50" s="1">
        <v>7.75</v>
      </c>
      <c r="H50">
        <v>3.6879501499999998</v>
      </c>
      <c r="I50">
        <v>4515.1226074218748</v>
      </c>
      <c r="J50">
        <v>11935.1</v>
      </c>
      <c r="K50">
        <v>5.0117434080520162</v>
      </c>
      <c r="L50" s="1">
        <v>6.5567389319340981</v>
      </c>
      <c r="M50">
        <v>34.423852500000002</v>
      </c>
      <c r="N50">
        <v>3.4074086000000001</v>
      </c>
      <c r="O50">
        <v>32.794874499999999</v>
      </c>
      <c r="P50">
        <v>1075.5037934707502</v>
      </c>
      <c r="Q50">
        <v>17.244749500000001</v>
      </c>
      <c r="R50">
        <v>12.129115499999999</v>
      </c>
      <c r="S50" s="1">
        <v>59.829411450554311</v>
      </c>
      <c r="T50">
        <v>7.7977991740947976</v>
      </c>
      <c r="U50">
        <v>7.4699692094999595</v>
      </c>
      <c r="V50">
        <f t="shared" si="1"/>
        <v>4.7977991740947976</v>
      </c>
      <c r="W50">
        <f t="shared" si="1"/>
        <v>4.4699692094999595</v>
      </c>
      <c r="X50" s="1">
        <v>17</v>
      </c>
      <c r="Y50">
        <v>289</v>
      </c>
      <c r="Z50">
        <v>2.1273059979667908</v>
      </c>
      <c r="AA50">
        <v>0</v>
      </c>
      <c r="AB50">
        <v>0.25</v>
      </c>
      <c r="AC50" s="1">
        <v>0</v>
      </c>
      <c r="AD50">
        <v>6.5605116290830985</v>
      </c>
      <c r="AE50">
        <v>5.9214432076549732</v>
      </c>
      <c r="AF50">
        <v>5.5654366257153756</v>
      </c>
      <c r="AG50">
        <v>5.6692058841487487</v>
      </c>
      <c r="AH50">
        <v>6.4451424398231767</v>
      </c>
      <c r="AI50" s="12">
        <v>4.1301040142064194</v>
      </c>
      <c r="AJ50" s="12">
        <v>0</v>
      </c>
      <c r="AK50" s="1">
        <v>0</v>
      </c>
      <c r="AL50" s="12">
        <v>0</v>
      </c>
      <c r="AM50" s="12">
        <v>0</v>
      </c>
      <c r="AN50" s="12">
        <v>0</v>
      </c>
      <c r="AO50">
        <v>6.9058791075000006</v>
      </c>
      <c r="AP50">
        <v>8.0547716984999997</v>
      </c>
    </row>
    <row r="51" spans="1:42" x14ac:dyDescent="0.2">
      <c r="A51" s="2">
        <v>41699</v>
      </c>
      <c r="B51">
        <v>3</v>
      </c>
      <c r="C51">
        <v>2014</v>
      </c>
      <c r="D51">
        <v>7.5</v>
      </c>
      <c r="E51">
        <f t="shared" si="0"/>
        <v>7.25</v>
      </c>
      <c r="F51">
        <v>8.2276355929999987</v>
      </c>
      <c r="G51" s="1">
        <v>7.32</v>
      </c>
      <c r="H51">
        <v>3.60211302</v>
      </c>
      <c r="I51">
        <v>4721.7296386718754</v>
      </c>
      <c r="J51">
        <v>11427.05</v>
      </c>
      <c r="K51">
        <v>5.0111129460191144</v>
      </c>
      <c r="L51" s="1">
        <v>6.5584758463182045</v>
      </c>
      <c r="M51">
        <v>33.867468500000001</v>
      </c>
      <c r="N51">
        <v>2.9178881999999997</v>
      </c>
      <c r="O51">
        <v>33.349931000000005</v>
      </c>
      <c r="P51">
        <v>1112.2178977047613</v>
      </c>
      <c r="Q51">
        <v>16.857004999999994</v>
      </c>
      <c r="R51">
        <v>13.007705999999999</v>
      </c>
      <c r="S51" s="1">
        <v>59.703809284028523</v>
      </c>
      <c r="T51">
        <v>7.867024124506985</v>
      </c>
      <c r="U51">
        <v>7.4270696294371099</v>
      </c>
      <c r="V51">
        <f t="shared" si="1"/>
        <v>4.867024124506985</v>
      </c>
      <c r="W51">
        <f t="shared" si="1"/>
        <v>4.4270696294371099</v>
      </c>
      <c r="X51" s="1">
        <v>20</v>
      </c>
      <c r="Y51">
        <v>400</v>
      </c>
      <c r="Z51">
        <v>2.7539401331994235</v>
      </c>
      <c r="AA51">
        <v>0</v>
      </c>
      <c r="AB51">
        <v>0.25</v>
      </c>
      <c r="AC51" s="1">
        <v>0</v>
      </c>
      <c r="AD51">
        <v>6.5625938570884523</v>
      </c>
      <c r="AE51">
        <v>5.931204746663747</v>
      </c>
      <c r="AF51">
        <v>5.5768452195482769</v>
      </c>
      <c r="AG51">
        <v>5.6776660255256708</v>
      </c>
      <c r="AH51">
        <v>6.444852656656991</v>
      </c>
      <c r="AI51" s="12">
        <v>4.1415146775451186</v>
      </c>
      <c r="AJ51" s="12">
        <v>0</v>
      </c>
      <c r="AK51" s="1">
        <v>0</v>
      </c>
      <c r="AL51" s="12">
        <v>0</v>
      </c>
      <c r="AM51" s="12">
        <v>0</v>
      </c>
      <c r="AN51" s="12">
        <v>0</v>
      </c>
      <c r="AO51">
        <v>6.5692698195000006</v>
      </c>
      <c r="AP51">
        <v>7.6975279395000014</v>
      </c>
    </row>
    <row r="52" spans="1:42" x14ac:dyDescent="0.2">
      <c r="A52" s="2">
        <v>41730</v>
      </c>
      <c r="B52">
        <v>4</v>
      </c>
      <c r="C52">
        <v>2014</v>
      </c>
      <c r="D52">
        <v>7.5</v>
      </c>
      <c r="E52">
        <f t="shared" si="0"/>
        <v>7.25</v>
      </c>
      <c r="F52">
        <v>8.0402123775000014</v>
      </c>
      <c r="G52" s="1">
        <v>7.25</v>
      </c>
      <c r="H52">
        <v>2.5315278800000001</v>
      </c>
      <c r="I52">
        <v>4868.7130859375002</v>
      </c>
      <c r="J52">
        <v>11435.75</v>
      </c>
      <c r="K52">
        <v>5.0235108188610278</v>
      </c>
      <c r="L52" s="1">
        <v>6.5675867950989888</v>
      </c>
      <c r="M52">
        <v>32.941463809523803</v>
      </c>
      <c r="N52">
        <v>3.6284024761904758</v>
      </c>
      <c r="O52">
        <v>34.173320476190469</v>
      </c>
      <c r="P52">
        <v>1167.8158323684188</v>
      </c>
      <c r="Q52">
        <v>16.917589047619046</v>
      </c>
      <c r="R52">
        <v>12.339224285714284</v>
      </c>
      <c r="S52" s="1">
        <v>58.864999961852995</v>
      </c>
      <c r="T52">
        <v>7.8114255238680252</v>
      </c>
      <c r="U52">
        <v>7.4539295920577286</v>
      </c>
      <c r="V52">
        <f t="shared" si="1"/>
        <v>4.8114255238680252</v>
      </c>
      <c r="W52">
        <f t="shared" si="1"/>
        <v>4.4539295920577286</v>
      </c>
      <c r="X52" s="1">
        <v>24</v>
      </c>
      <c r="Y52">
        <v>576</v>
      </c>
      <c r="Z52">
        <v>2.2776969057665259</v>
      </c>
      <c r="AA52">
        <v>0</v>
      </c>
      <c r="AB52">
        <v>0.25</v>
      </c>
      <c r="AC52" s="1">
        <v>0</v>
      </c>
      <c r="AD52">
        <v>6.5707626443121843</v>
      </c>
      <c r="AE52">
        <v>5.9447147109408238</v>
      </c>
      <c r="AF52">
        <v>5.5709415256456785</v>
      </c>
      <c r="AG52">
        <v>5.7059737509577682</v>
      </c>
      <c r="AH52">
        <v>6.4515847916765772</v>
      </c>
      <c r="AI52" s="12">
        <v>4.1046833871787731</v>
      </c>
      <c r="AJ52" s="12">
        <v>0</v>
      </c>
      <c r="AK52" s="1">
        <v>0</v>
      </c>
      <c r="AL52" s="12">
        <v>0</v>
      </c>
      <c r="AM52" s="12">
        <v>0</v>
      </c>
      <c r="AN52" s="12">
        <v>0</v>
      </c>
      <c r="AO52">
        <v>6.3823053970000014</v>
      </c>
      <c r="AP52">
        <v>7.5960271054999993</v>
      </c>
    </row>
    <row r="53" spans="1:42" x14ac:dyDescent="0.2">
      <c r="A53" s="2">
        <v>41760</v>
      </c>
      <c r="B53">
        <v>5</v>
      </c>
      <c r="C53">
        <v>2014</v>
      </c>
      <c r="D53">
        <v>7.5</v>
      </c>
      <c r="E53">
        <f t="shared" si="0"/>
        <v>7.25</v>
      </c>
      <c r="F53">
        <v>8.1469672977777794</v>
      </c>
      <c r="G53" s="1">
        <v>7.32</v>
      </c>
      <c r="H53">
        <v>3.7418959900000002</v>
      </c>
      <c r="I53">
        <v>4922.334391276042</v>
      </c>
      <c r="J53">
        <v>11525.944444444445</v>
      </c>
      <c r="K53">
        <v>5.0295770971673539</v>
      </c>
      <c r="L53" s="1">
        <v>6.5755889442860447</v>
      </c>
      <c r="M53">
        <v>30.677006666666664</v>
      </c>
      <c r="N53">
        <v>5.2261658333333321</v>
      </c>
      <c r="O53">
        <v>35.124293333333334</v>
      </c>
      <c r="P53">
        <v>1233.7159821660446</v>
      </c>
      <c r="Q53">
        <v>17.081261111111115</v>
      </c>
      <c r="R53">
        <v>11.89127388888889</v>
      </c>
      <c r="S53" s="1">
        <v>57.296842073139345</v>
      </c>
      <c r="T53">
        <v>7.5463180554190359</v>
      </c>
      <c r="U53">
        <v>7.2945764392016219</v>
      </c>
      <c r="V53">
        <f t="shared" si="1"/>
        <v>4.5463180554190359</v>
      </c>
      <c r="W53">
        <f t="shared" si="1"/>
        <v>4.2945764392016219</v>
      </c>
      <c r="X53" s="1">
        <v>18</v>
      </c>
      <c r="Y53">
        <v>324</v>
      </c>
      <c r="Z53">
        <v>1.7854250190307028</v>
      </c>
      <c r="AA53">
        <v>0</v>
      </c>
      <c r="AB53">
        <v>0.25</v>
      </c>
      <c r="AC53" s="1">
        <v>0</v>
      </c>
      <c r="AD53">
        <v>6.577601540688617</v>
      </c>
      <c r="AE53">
        <v>5.9574763996155848</v>
      </c>
      <c r="AF53">
        <v>5.5803246988900117</v>
      </c>
      <c r="AG53">
        <v>5.7211945351092073</v>
      </c>
      <c r="AH53">
        <v>6.4563864809326068</v>
      </c>
      <c r="AI53" s="12">
        <v>4.1490321101661287</v>
      </c>
      <c r="AJ53" s="12">
        <v>0</v>
      </c>
      <c r="AK53" s="1">
        <v>0</v>
      </c>
      <c r="AL53" s="12">
        <v>0</v>
      </c>
      <c r="AM53" s="12">
        <v>0</v>
      </c>
      <c r="AN53" s="12">
        <v>0</v>
      </c>
      <c r="AO53">
        <v>6.4792080055555568</v>
      </c>
      <c r="AP53">
        <v>7.6240445722222221</v>
      </c>
    </row>
    <row r="54" spans="1:42" x14ac:dyDescent="0.2">
      <c r="A54" s="2">
        <v>41791</v>
      </c>
      <c r="B54">
        <v>6</v>
      </c>
      <c r="C54">
        <v>2014</v>
      </c>
      <c r="D54">
        <v>7.5</v>
      </c>
      <c r="E54">
        <f t="shared" si="0"/>
        <v>7.25</v>
      </c>
      <c r="F54">
        <v>8.2196915314285715</v>
      </c>
      <c r="G54" s="1">
        <v>6.7</v>
      </c>
      <c r="H54">
        <v>6.8417484799999997</v>
      </c>
      <c r="I54">
        <v>4898.001790364583</v>
      </c>
      <c r="J54">
        <v>11892.619047619048</v>
      </c>
      <c r="K54">
        <v>5.0321273837410123</v>
      </c>
      <c r="L54" s="1">
        <v>6.5837090343156879</v>
      </c>
      <c r="M54">
        <v>31.413712380952386</v>
      </c>
      <c r="N54">
        <v>4.2744114761904761</v>
      </c>
      <c r="O54">
        <v>35.726941904761908</v>
      </c>
      <c r="P54">
        <v>1276.4143778662324</v>
      </c>
      <c r="Q54">
        <v>16.940584285714284</v>
      </c>
      <c r="R54">
        <v>11.644349999999999</v>
      </c>
      <c r="S54" s="1">
        <v>57.260526757491242</v>
      </c>
      <c r="T54">
        <v>7.6271312332362493</v>
      </c>
      <c r="U54">
        <v>7.330920830595236</v>
      </c>
      <c r="V54">
        <f t="shared" si="1"/>
        <v>4.6271312332362493</v>
      </c>
      <c r="W54">
        <f t="shared" si="1"/>
        <v>4.330920830595236</v>
      </c>
      <c r="X54" s="1">
        <v>16</v>
      </c>
      <c r="Y54">
        <v>256</v>
      </c>
      <c r="Z54">
        <v>1.9779276546091016</v>
      </c>
      <c r="AA54">
        <v>0</v>
      </c>
      <c r="AB54">
        <v>0.25</v>
      </c>
      <c r="AC54" s="1">
        <v>0</v>
      </c>
      <c r="AD54">
        <v>6.5863579197411717</v>
      </c>
      <c r="AE54">
        <v>5.9757615770426495</v>
      </c>
      <c r="AF54">
        <v>5.5816510877641772</v>
      </c>
      <c r="AG54">
        <v>5.7513409172455443</v>
      </c>
      <c r="AH54">
        <v>6.4629091521060076</v>
      </c>
      <c r="AI54" s="12">
        <v>3.9458972516173008</v>
      </c>
      <c r="AJ54" s="12">
        <v>0</v>
      </c>
      <c r="AK54" s="1">
        <v>0</v>
      </c>
      <c r="AL54" s="12">
        <v>0</v>
      </c>
      <c r="AM54" s="12">
        <v>0</v>
      </c>
      <c r="AN54" s="12">
        <v>0</v>
      </c>
      <c r="AO54">
        <v>6.5656774380952374</v>
      </c>
      <c r="AP54">
        <v>7.6982316847619048</v>
      </c>
    </row>
    <row r="55" spans="1:42" x14ac:dyDescent="0.2">
      <c r="A55" s="2">
        <v>41821</v>
      </c>
      <c r="B55">
        <v>7</v>
      </c>
      <c r="C55">
        <v>2014</v>
      </c>
      <c r="D55">
        <v>7.5</v>
      </c>
      <c r="E55">
        <f t="shared" si="0"/>
        <v>7.25</v>
      </c>
      <c r="F55">
        <v>8.2381587388888882</v>
      </c>
      <c r="G55" s="1">
        <v>4.53</v>
      </c>
      <c r="H55">
        <v>1.91242549</v>
      </c>
      <c r="I55">
        <v>5032.6309950086807</v>
      </c>
      <c r="J55">
        <v>11689.055555555555</v>
      </c>
      <c r="K55">
        <v>5.043529046520776</v>
      </c>
      <c r="L55" s="1">
        <v>6.578301300568091</v>
      </c>
      <c r="M55">
        <v>29.23708473684211</v>
      </c>
      <c r="N55">
        <v>6.746474894736842</v>
      </c>
      <c r="O55">
        <v>35.795633684210522</v>
      </c>
      <c r="P55">
        <v>1281.3273908541869</v>
      </c>
      <c r="Q55">
        <v>16.833123684210523</v>
      </c>
      <c r="R55">
        <v>11.387683157894736</v>
      </c>
      <c r="S55" s="1">
        <v>54.795909014615113</v>
      </c>
      <c r="T55">
        <v>7.6586494837352044</v>
      </c>
      <c r="U55">
        <v>7.4757438067481257</v>
      </c>
      <c r="V55">
        <f t="shared" si="1"/>
        <v>4.6586494837352044</v>
      </c>
      <c r="W55">
        <f t="shared" si="1"/>
        <v>4.4757438067481257</v>
      </c>
      <c r="X55" s="1">
        <v>16</v>
      </c>
      <c r="Y55">
        <v>256</v>
      </c>
      <c r="Z55">
        <v>1.5237217856545728</v>
      </c>
      <c r="AA55">
        <v>0</v>
      </c>
      <c r="AB55">
        <v>0.25</v>
      </c>
      <c r="AC55" s="1">
        <v>1</v>
      </c>
      <c r="AD55">
        <v>6.5896600659825175</v>
      </c>
      <c r="AE55">
        <v>5.963110271750554</v>
      </c>
      <c r="AF55">
        <v>5.6558948988650615</v>
      </c>
      <c r="AG55">
        <v>5.6681787945805713</v>
      </c>
      <c r="AH55">
        <v>6.4712523322625284</v>
      </c>
      <c r="AI55" s="12">
        <v>3.9595212373004522</v>
      </c>
      <c r="AJ55" s="12">
        <v>0</v>
      </c>
      <c r="AK55" s="1">
        <v>0</v>
      </c>
      <c r="AL55" s="12">
        <v>0</v>
      </c>
      <c r="AM55" s="12">
        <v>0</v>
      </c>
      <c r="AN55" s="12">
        <v>0</v>
      </c>
      <c r="AO55">
        <v>6.7097044900000018</v>
      </c>
      <c r="AP55">
        <v>7.7972931438888873</v>
      </c>
    </row>
    <row r="56" spans="1:42" x14ac:dyDescent="0.2">
      <c r="A56" s="2">
        <v>41852</v>
      </c>
      <c r="B56">
        <v>8</v>
      </c>
      <c r="C56">
        <v>2014</v>
      </c>
      <c r="D56">
        <v>7.5</v>
      </c>
      <c r="E56">
        <f t="shared" si="0"/>
        <v>7.25</v>
      </c>
      <c r="F56">
        <v>8.3114630771428555</v>
      </c>
      <c r="G56" s="1">
        <v>3.99</v>
      </c>
      <c r="H56">
        <v>5.46713162</v>
      </c>
      <c r="I56">
        <v>5143.0460205078125</v>
      </c>
      <c r="J56">
        <v>11706.666666666666</v>
      </c>
      <c r="K56">
        <v>5.0461971040662368</v>
      </c>
      <c r="L56" s="1">
        <v>6.5861241347377648</v>
      </c>
      <c r="M56">
        <v>32.061267499999992</v>
      </c>
      <c r="N56">
        <v>3.3407910500000009</v>
      </c>
      <c r="O56">
        <v>36.535508000000007</v>
      </c>
      <c r="P56">
        <v>1334.8433448180645</v>
      </c>
      <c r="Q56">
        <v>16.784551</v>
      </c>
      <c r="R56">
        <v>11.277882499999999</v>
      </c>
      <c r="S56" s="1">
        <v>58.80428568522133</v>
      </c>
      <c r="T56">
        <v>7.6701251989597479</v>
      </c>
      <c r="U56">
        <v>7.4840861993579386</v>
      </c>
      <c r="V56">
        <f t="shared" si="1"/>
        <v>4.6701251989597479</v>
      </c>
      <c r="W56">
        <f t="shared" si="1"/>
        <v>4.4840861993579386</v>
      </c>
      <c r="X56" s="1">
        <v>16</v>
      </c>
      <c r="Y56">
        <v>256</v>
      </c>
      <c r="Z56">
        <v>1.5347547974413647</v>
      </c>
      <c r="AA56">
        <v>0</v>
      </c>
      <c r="AB56">
        <v>0.25</v>
      </c>
      <c r="AC56" s="1">
        <v>0</v>
      </c>
      <c r="AD56">
        <v>6.5895609035707796</v>
      </c>
      <c r="AE56">
        <v>5.9522242060078261</v>
      </c>
      <c r="AF56">
        <v>5.6012669190799356</v>
      </c>
      <c r="AG56">
        <v>5.6959690210894873</v>
      </c>
      <c r="AH56">
        <v>6.4746058336195151</v>
      </c>
      <c r="AI56" s="12">
        <v>3.9040947583834824</v>
      </c>
      <c r="AJ56" s="12">
        <v>0</v>
      </c>
      <c r="AK56" s="1">
        <v>0</v>
      </c>
      <c r="AL56" s="12">
        <v>0</v>
      </c>
      <c r="AM56" s="12">
        <v>0</v>
      </c>
      <c r="AN56" s="12">
        <v>0</v>
      </c>
      <c r="AO56">
        <v>6.8383301585714298</v>
      </c>
      <c r="AP56">
        <v>7.9427340085714286</v>
      </c>
    </row>
    <row r="57" spans="1:42" x14ac:dyDescent="0.2">
      <c r="A57" s="2">
        <v>41883</v>
      </c>
      <c r="B57">
        <v>9</v>
      </c>
      <c r="C57">
        <v>2014</v>
      </c>
      <c r="D57">
        <v>7.5</v>
      </c>
      <c r="E57">
        <f t="shared" si="0"/>
        <v>7.25</v>
      </c>
      <c r="F57">
        <v>8.2479274963636353</v>
      </c>
      <c r="G57" s="1">
        <v>4.53</v>
      </c>
      <c r="H57">
        <v>9.4682120600000008</v>
      </c>
      <c r="I57">
        <v>5181.095370205966</v>
      </c>
      <c r="J57">
        <v>11890.772727272728</v>
      </c>
      <c r="K57">
        <v>5.045965962669321</v>
      </c>
      <c r="L57" s="1">
        <v>6.6016040729600274</v>
      </c>
      <c r="M57">
        <v>35.211016818181818</v>
      </c>
      <c r="N57">
        <v>8.0192602922727285E-2</v>
      </c>
      <c r="O57">
        <v>37.205933181818182</v>
      </c>
      <c r="P57">
        <v>1384.2814639299193</v>
      </c>
      <c r="Q57">
        <v>16.429194999999996</v>
      </c>
      <c r="R57">
        <v>11.07366318181818</v>
      </c>
      <c r="S57" s="1">
        <v>62.173809051513658</v>
      </c>
      <c r="T57">
        <v>7.9182909401714028</v>
      </c>
      <c r="U57">
        <v>7.5474670224263853</v>
      </c>
      <c r="V57">
        <f t="shared" si="1"/>
        <v>4.9182909401714028</v>
      </c>
      <c r="W57">
        <f t="shared" si="1"/>
        <v>4.5474670224263853</v>
      </c>
      <c r="X57" s="1">
        <v>22</v>
      </c>
      <c r="Y57">
        <v>484</v>
      </c>
      <c r="Z57">
        <v>2.3486803685329551</v>
      </c>
      <c r="AA57">
        <v>0</v>
      </c>
      <c r="AB57">
        <v>0.25</v>
      </c>
      <c r="AC57" s="1">
        <v>0</v>
      </c>
      <c r="AD57">
        <v>6.6031602560276621</v>
      </c>
      <c r="AE57">
        <v>5.9773432390947123</v>
      </c>
      <c r="AF57">
        <v>5.5968493529425922</v>
      </c>
      <c r="AG57">
        <v>5.74346180938511</v>
      </c>
      <c r="AH57">
        <v>6.483564744447877</v>
      </c>
      <c r="AI57" s="12">
        <v>4.2078079966196693</v>
      </c>
      <c r="AJ57" s="12">
        <v>0</v>
      </c>
      <c r="AK57" s="1">
        <v>0</v>
      </c>
      <c r="AL57" s="12">
        <v>0</v>
      </c>
      <c r="AM57" s="12">
        <v>0</v>
      </c>
      <c r="AN57" s="12">
        <v>0</v>
      </c>
      <c r="AO57">
        <v>6.8556175754545459</v>
      </c>
      <c r="AP57">
        <v>7.9390177468181831</v>
      </c>
    </row>
    <row r="58" spans="1:42" x14ac:dyDescent="0.2">
      <c r="A58" s="2">
        <v>41913</v>
      </c>
      <c r="B58">
        <v>10</v>
      </c>
      <c r="C58">
        <v>2014</v>
      </c>
      <c r="D58">
        <v>7.5</v>
      </c>
      <c r="E58">
        <f t="shared" si="0"/>
        <v>7.25</v>
      </c>
      <c r="F58">
        <v>8.3513115939130422</v>
      </c>
      <c r="G58" s="1">
        <v>4.83</v>
      </c>
      <c r="H58">
        <v>5.5789156599999998</v>
      </c>
      <c r="I58">
        <v>5016.842348845109</v>
      </c>
      <c r="J58">
        <v>12144.869565217392</v>
      </c>
      <c r="K58">
        <v>5.0491118014146572</v>
      </c>
      <c r="L58" s="1">
        <v>6.6032925359855135</v>
      </c>
      <c r="M58">
        <v>34.627666956521736</v>
      </c>
      <c r="N58">
        <v>0.30502478279565215</v>
      </c>
      <c r="O58">
        <v>37.142734347826092</v>
      </c>
      <c r="P58">
        <v>1379.5827148331803</v>
      </c>
      <c r="Q58">
        <v>16.321195217391303</v>
      </c>
      <c r="R58">
        <v>11.603378695652173</v>
      </c>
      <c r="S58" s="1">
        <v>74.030454115434068</v>
      </c>
      <c r="T58">
        <v>7.6005634427683519</v>
      </c>
      <c r="U58">
        <v>7.1759464700955462</v>
      </c>
      <c r="V58">
        <f t="shared" si="1"/>
        <v>4.6005634427683519</v>
      </c>
      <c r="W58">
        <f t="shared" si="1"/>
        <v>4.1759464700955462</v>
      </c>
      <c r="X58" s="1">
        <v>12</v>
      </c>
      <c r="Y58">
        <v>144</v>
      </c>
      <c r="Z58">
        <v>2.6583794598199399</v>
      </c>
      <c r="AA58">
        <v>0</v>
      </c>
      <c r="AB58">
        <v>0.25</v>
      </c>
      <c r="AC58" s="1">
        <v>0</v>
      </c>
      <c r="AD58">
        <v>6.6047107306581045</v>
      </c>
      <c r="AE58">
        <v>5.9732889423530713</v>
      </c>
      <c r="AF58">
        <v>5.5978190628213884</v>
      </c>
      <c r="AG58">
        <v>5.7357870744897443</v>
      </c>
      <c r="AH58">
        <v>6.4866318470335003</v>
      </c>
      <c r="AI58" s="12">
        <v>4.2484311197328175</v>
      </c>
      <c r="AJ58" s="12">
        <v>0</v>
      </c>
      <c r="AK58" s="1">
        <v>0</v>
      </c>
      <c r="AL58" s="12">
        <v>0</v>
      </c>
      <c r="AM58" s="12">
        <v>0</v>
      </c>
      <c r="AN58" s="12">
        <v>0</v>
      </c>
      <c r="AO58">
        <v>7.0279735100000007</v>
      </c>
      <c r="AP58">
        <v>8.0632601273913025</v>
      </c>
    </row>
    <row r="59" spans="1:42" x14ac:dyDescent="0.2">
      <c r="A59" s="2">
        <v>41944</v>
      </c>
      <c r="B59">
        <v>11</v>
      </c>
      <c r="C59">
        <v>2014</v>
      </c>
      <c r="D59">
        <v>7.625</v>
      </c>
      <c r="E59">
        <f t="shared" si="0"/>
        <v>7.375</v>
      </c>
      <c r="F59">
        <v>7.9983229275000012</v>
      </c>
      <c r="G59" s="1">
        <v>6.23</v>
      </c>
      <c r="H59">
        <v>4.7179589599999998</v>
      </c>
      <c r="I59">
        <v>5078.4253906249996</v>
      </c>
      <c r="J59">
        <v>12158.3</v>
      </c>
      <c r="K59">
        <v>5.0458842643297661</v>
      </c>
      <c r="L59" s="1">
        <v>6.6079565698852525</v>
      </c>
      <c r="M59">
        <v>33.727868999999991</v>
      </c>
      <c r="N59">
        <v>0.15507726035</v>
      </c>
      <c r="O59">
        <v>38.104126000000001</v>
      </c>
      <c r="P59">
        <v>1451.924418223876</v>
      </c>
      <c r="Q59">
        <v>15.939597999999998</v>
      </c>
      <c r="R59">
        <v>12.073331499999998</v>
      </c>
      <c r="S59" s="1">
        <v>67.477777269151446</v>
      </c>
      <c r="T59">
        <v>7.3552024046580531</v>
      </c>
      <c r="U59">
        <v>6.8401060944567575</v>
      </c>
      <c r="V59">
        <f t="shared" si="1"/>
        <v>4.3552024046580531</v>
      </c>
      <c r="W59">
        <f t="shared" si="1"/>
        <v>3.8401060944567575</v>
      </c>
      <c r="X59" s="1">
        <v>3</v>
      </c>
      <c r="Y59">
        <v>9</v>
      </c>
      <c r="Z59">
        <v>3.2741329479768786</v>
      </c>
      <c r="AA59">
        <v>0</v>
      </c>
      <c r="AB59">
        <v>0.25</v>
      </c>
      <c r="AC59" s="1">
        <v>0</v>
      </c>
      <c r="AD59">
        <v>6.6103055446385488</v>
      </c>
      <c r="AE59">
        <v>5.9802465947774195</v>
      </c>
      <c r="AF59">
        <v>5.6081986382906797</v>
      </c>
      <c r="AG59">
        <v>5.7402370733651091</v>
      </c>
      <c r="AH59">
        <v>6.4912706743859525</v>
      </c>
      <c r="AI59" s="12">
        <v>4.3381479951348476</v>
      </c>
      <c r="AJ59" s="12">
        <v>0</v>
      </c>
      <c r="AK59" s="1">
        <v>0</v>
      </c>
      <c r="AL59" s="12">
        <v>0</v>
      </c>
      <c r="AM59" s="12">
        <v>0</v>
      </c>
      <c r="AN59" s="12">
        <v>0</v>
      </c>
      <c r="AO59">
        <v>6.8272068664999992</v>
      </c>
      <c r="AP59">
        <v>7.8011628825000017</v>
      </c>
    </row>
    <row r="60" spans="1:42" x14ac:dyDescent="0.2">
      <c r="A60" s="2">
        <v>42005</v>
      </c>
      <c r="B60">
        <v>1</v>
      </c>
      <c r="C60">
        <v>2015</v>
      </c>
      <c r="D60">
        <v>7.75</v>
      </c>
      <c r="E60">
        <f t="shared" si="0"/>
        <v>7.5</v>
      </c>
      <c r="F60">
        <v>7.5958032504761874</v>
      </c>
      <c r="G60" s="1">
        <v>6.96</v>
      </c>
      <c r="H60">
        <v>5.1177186800000003</v>
      </c>
      <c r="I60">
        <v>5220.7214006696431</v>
      </c>
      <c r="J60">
        <v>12579.095238095239</v>
      </c>
      <c r="K60">
        <v>5.0578543841310415</v>
      </c>
      <c r="L60" s="1">
        <v>6.6134568008325241</v>
      </c>
      <c r="M60">
        <v>31.869241428571428</v>
      </c>
      <c r="N60">
        <v>2.1188547619047622</v>
      </c>
      <c r="O60">
        <v>38.787366190476192</v>
      </c>
      <c r="P60">
        <v>1504.4597759940955</v>
      </c>
      <c r="Q60">
        <v>15.744240476190473</v>
      </c>
      <c r="R60">
        <v>11.480296666666668</v>
      </c>
      <c r="S60" s="1">
        <v>84.415789553993619</v>
      </c>
      <c r="T60">
        <v>8.0432726586918726</v>
      </c>
      <c r="U60">
        <v>7.5839352025367512</v>
      </c>
      <c r="V60">
        <f t="shared" si="1"/>
        <v>5.0432726586918726</v>
      </c>
      <c r="W60">
        <f t="shared" si="1"/>
        <v>4.5839352025367512</v>
      </c>
      <c r="X60" s="1">
        <v>15</v>
      </c>
      <c r="Y60">
        <v>225</v>
      </c>
      <c r="Z60">
        <v>2.8796350840609932</v>
      </c>
      <c r="AA60">
        <v>0</v>
      </c>
      <c r="AB60">
        <v>0.25</v>
      </c>
      <c r="AC60" s="1">
        <v>0</v>
      </c>
      <c r="AD60">
        <v>6.6206383701423217</v>
      </c>
      <c r="AE60">
        <v>5.9628802853121492</v>
      </c>
      <c r="AF60">
        <v>5.5924604556097419</v>
      </c>
      <c r="AG60">
        <v>5.7216655432210262</v>
      </c>
      <c r="AH60">
        <v>6.5097239863972263</v>
      </c>
      <c r="AI60" s="12">
        <v>4.3591858307383697</v>
      </c>
      <c r="AJ60" s="12">
        <v>0</v>
      </c>
      <c r="AK60" s="1">
        <v>0</v>
      </c>
      <c r="AL60" s="12">
        <v>0</v>
      </c>
      <c r="AM60" s="12">
        <v>0</v>
      </c>
      <c r="AN60" s="12">
        <v>0</v>
      </c>
      <c r="AO60">
        <v>6.7735944747619063</v>
      </c>
      <c r="AP60">
        <v>7.3581296795238105</v>
      </c>
    </row>
    <row r="61" spans="1:42" x14ac:dyDescent="0.2">
      <c r="A61" s="2">
        <v>42036</v>
      </c>
      <c r="B61">
        <v>2</v>
      </c>
      <c r="C61">
        <v>2015</v>
      </c>
      <c r="D61">
        <v>7.5</v>
      </c>
      <c r="E61">
        <f t="shared" si="0"/>
        <v>7.25</v>
      </c>
      <c r="F61">
        <v>7.1343432505263156</v>
      </c>
      <c r="G61" s="1">
        <v>6.29</v>
      </c>
      <c r="H61">
        <v>2.4178802699999999</v>
      </c>
      <c r="I61">
        <v>5360.5605982730267</v>
      </c>
      <c r="J61">
        <v>12749.842105263158</v>
      </c>
      <c r="K61">
        <v>5.0626847362986283</v>
      </c>
      <c r="L61" s="1">
        <v>6.6181995794143988</v>
      </c>
      <c r="M61">
        <v>29.215210526315786</v>
      </c>
      <c r="N61">
        <v>4.361477105263158</v>
      </c>
      <c r="O61">
        <v>39.902967894736832</v>
      </c>
      <c r="P61">
        <v>1592.2468468083985</v>
      </c>
      <c r="Q61">
        <v>15.381238421052633</v>
      </c>
      <c r="R61">
        <v>11.139105263157894</v>
      </c>
      <c r="S61" s="1">
        <v>93.297368099814946</v>
      </c>
      <c r="T61">
        <v>7.9894778501147936</v>
      </c>
      <c r="U61">
        <v>7.5169978461952747</v>
      </c>
      <c r="V61">
        <f t="shared" si="1"/>
        <v>4.9894778501147936</v>
      </c>
      <c r="W61">
        <f t="shared" si="1"/>
        <v>4.5169978461952747</v>
      </c>
      <c r="X61" s="1">
        <v>15</v>
      </c>
      <c r="Y61">
        <v>225</v>
      </c>
      <c r="Z61">
        <v>2.9681100805838527</v>
      </c>
      <c r="AA61">
        <v>0</v>
      </c>
      <c r="AB61">
        <v>0.25</v>
      </c>
      <c r="AC61" s="1">
        <v>0</v>
      </c>
      <c r="AD61">
        <v>6.6251192148569507</v>
      </c>
      <c r="AE61">
        <v>5.9674766159602912</v>
      </c>
      <c r="AF61">
        <v>5.5887077772768317</v>
      </c>
      <c r="AG61">
        <v>5.7323601811274427</v>
      </c>
      <c r="AH61">
        <v>6.5157340724081143</v>
      </c>
      <c r="AI61" s="12">
        <v>4.0542559744164279</v>
      </c>
      <c r="AJ61" s="12">
        <v>0</v>
      </c>
      <c r="AK61" s="1">
        <v>0</v>
      </c>
      <c r="AL61" s="12">
        <v>0</v>
      </c>
      <c r="AM61" s="12">
        <v>0</v>
      </c>
      <c r="AN61" s="12">
        <v>0</v>
      </c>
      <c r="AO61">
        <v>6.2944364531578945</v>
      </c>
      <c r="AP61">
        <v>6.9554998221052635</v>
      </c>
    </row>
    <row r="62" spans="1:42" x14ac:dyDescent="0.2">
      <c r="A62" s="2">
        <v>42064</v>
      </c>
      <c r="B62">
        <v>3</v>
      </c>
      <c r="C62">
        <v>2015</v>
      </c>
      <c r="D62">
        <v>7.5</v>
      </c>
      <c r="E62">
        <f t="shared" si="0"/>
        <v>7.25</v>
      </c>
      <c r="F62">
        <v>7.373125732727269</v>
      </c>
      <c r="G62" s="1">
        <v>6.38</v>
      </c>
      <c r="H62">
        <v>7.3401976600000003</v>
      </c>
      <c r="I62">
        <v>5443.517356178977</v>
      </c>
      <c r="J62">
        <v>13066.818181818182</v>
      </c>
      <c r="K62">
        <v>5.0474837848298559</v>
      </c>
      <c r="L62" s="1">
        <v>6.6231021223589188</v>
      </c>
      <c r="M62">
        <v>29.272116818181818</v>
      </c>
      <c r="N62">
        <v>4.5162355909090905</v>
      </c>
      <c r="O62">
        <v>38.830776818181818</v>
      </c>
      <c r="P62">
        <v>1507.8292283034464</v>
      </c>
      <c r="Q62">
        <v>15.310725909090912</v>
      </c>
      <c r="R62">
        <v>12.070144999999998</v>
      </c>
      <c r="S62" s="1">
        <v>86.477272380482063</v>
      </c>
      <c r="T62">
        <v>7.820795661741184</v>
      </c>
      <c r="U62">
        <v>7.4894662813031285</v>
      </c>
      <c r="V62">
        <f t="shared" si="1"/>
        <v>4.820795661741184</v>
      </c>
      <c r="W62">
        <f t="shared" si="1"/>
        <v>4.4894662813031285</v>
      </c>
      <c r="X62" s="1">
        <v>20</v>
      </c>
      <c r="Y62">
        <v>400</v>
      </c>
      <c r="Z62">
        <v>2.1445164425724932</v>
      </c>
      <c r="AA62">
        <v>0</v>
      </c>
      <c r="AB62">
        <v>0.25</v>
      </c>
      <c r="AC62" s="1">
        <v>0</v>
      </c>
      <c r="AD62">
        <v>6.6280169319290039</v>
      </c>
      <c r="AE62">
        <v>5.9811752754510294</v>
      </c>
      <c r="AF62">
        <v>5.5820689564067116</v>
      </c>
      <c r="AG62">
        <v>5.7601023296204721</v>
      </c>
      <c r="AH62">
        <v>6.5152774194695438</v>
      </c>
      <c r="AI62" s="12">
        <v>4.1232673996419011</v>
      </c>
      <c r="AJ62" s="12">
        <v>0</v>
      </c>
      <c r="AK62" s="1">
        <v>0</v>
      </c>
      <c r="AL62" s="12">
        <v>0</v>
      </c>
      <c r="AM62" s="12">
        <v>0</v>
      </c>
      <c r="AN62" s="12">
        <v>0</v>
      </c>
      <c r="AO62">
        <v>6.4854789068181811</v>
      </c>
      <c r="AP62">
        <v>7.1461419659090897</v>
      </c>
    </row>
    <row r="63" spans="1:42" x14ac:dyDescent="0.2">
      <c r="A63" s="2">
        <v>42095</v>
      </c>
      <c r="B63">
        <v>4</v>
      </c>
      <c r="C63">
        <v>2015</v>
      </c>
      <c r="D63">
        <v>7.5</v>
      </c>
      <c r="E63">
        <f t="shared" si="0"/>
        <v>7.25</v>
      </c>
      <c r="F63">
        <v>7.4842013576190469</v>
      </c>
      <c r="G63" s="1">
        <v>6.79</v>
      </c>
      <c r="H63">
        <v>8.1443047899999996</v>
      </c>
      <c r="I63">
        <v>5398.4524274553569</v>
      </c>
      <c r="J63">
        <v>12947.761904761905</v>
      </c>
      <c r="K63">
        <v>5.0448027268159912</v>
      </c>
      <c r="L63" s="1">
        <v>6.6250679680174986</v>
      </c>
      <c r="M63">
        <v>27.641427619047619</v>
      </c>
      <c r="N63">
        <v>6.1641743333333334</v>
      </c>
      <c r="O63">
        <v>38.488772380952376</v>
      </c>
      <c r="P63">
        <v>1481.3855993927625</v>
      </c>
      <c r="Q63">
        <v>15.394210476190475</v>
      </c>
      <c r="R63">
        <v>12.311415714285712</v>
      </c>
      <c r="S63" s="1">
        <v>75.757144019717259</v>
      </c>
      <c r="T63">
        <v>7.4478631870913112</v>
      </c>
      <c r="U63">
        <v>7.259354927308034</v>
      </c>
      <c r="V63">
        <f t="shared" si="1"/>
        <v>4.4478631870913112</v>
      </c>
      <c r="W63">
        <f t="shared" si="1"/>
        <v>4.259354927308034</v>
      </c>
      <c r="X63" s="1">
        <v>15</v>
      </c>
      <c r="Y63">
        <v>225</v>
      </c>
      <c r="Z63">
        <v>1.5435057787561914</v>
      </c>
      <c r="AA63">
        <v>0</v>
      </c>
      <c r="AB63">
        <v>0.25</v>
      </c>
      <c r="AC63" s="1">
        <v>0</v>
      </c>
      <c r="AD63">
        <v>6.6310083542609526</v>
      </c>
      <c r="AE63">
        <v>5.9819890580765884</v>
      </c>
      <c r="AF63">
        <v>5.5973513869548581</v>
      </c>
      <c r="AG63">
        <v>5.7510401917161484</v>
      </c>
      <c r="AH63">
        <v>6.518803846525377</v>
      </c>
      <c r="AI63" s="12">
        <v>4.1501747403966407</v>
      </c>
      <c r="AJ63" s="12">
        <v>0</v>
      </c>
      <c r="AK63" s="1">
        <v>0</v>
      </c>
      <c r="AL63" s="12">
        <v>0</v>
      </c>
      <c r="AM63" s="12">
        <v>0</v>
      </c>
      <c r="AN63" s="12">
        <v>0</v>
      </c>
      <c r="AO63">
        <v>6.6033124928571434</v>
      </c>
      <c r="AP63">
        <v>7.36595555952381</v>
      </c>
    </row>
    <row r="64" spans="1:42" x14ac:dyDescent="0.2">
      <c r="A64" s="2">
        <v>42125</v>
      </c>
      <c r="B64">
        <v>5</v>
      </c>
      <c r="C64">
        <v>2015</v>
      </c>
      <c r="D64">
        <v>7.5</v>
      </c>
      <c r="E64">
        <f t="shared" si="0"/>
        <v>7.25</v>
      </c>
      <c r="F64">
        <v>8.0785953310526288</v>
      </c>
      <c r="G64" s="1">
        <v>7.15</v>
      </c>
      <c r="H64">
        <v>2.0944230799999999</v>
      </c>
      <c r="I64">
        <v>5232.375770970395</v>
      </c>
      <c r="J64">
        <v>13140.526315789473</v>
      </c>
      <c r="K64">
        <v>5.0444243120842547</v>
      </c>
      <c r="L64" s="1">
        <v>6.6265610037593214</v>
      </c>
      <c r="M64">
        <v>27.29701210526316</v>
      </c>
      <c r="N64">
        <v>6.9559808421052614</v>
      </c>
      <c r="O64">
        <v>38.288673157894728</v>
      </c>
      <c r="P64">
        <v>1466.0224921920883</v>
      </c>
      <c r="Q64">
        <v>15.569548947368423</v>
      </c>
      <c r="R64">
        <v>11.888782105263161</v>
      </c>
      <c r="S64" s="1">
        <v>85.2374988555908</v>
      </c>
      <c r="T64">
        <v>7.5260975045446825</v>
      </c>
      <c r="U64">
        <v>7.3705130895985924</v>
      </c>
      <c r="V64">
        <f t="shared" si="1"/>
        <v>4.5260975045446825</v>
      </c>
      <c r="W64">
        <f t="shared" si="1"/>
        <v>4.3705130895985924</v>
      </c>
      <c r="X64" s="1">
        <v>15</v>
      </c>
      <c r="Y64">
        <v>225</v>
      </c>
      <c r="Z64">
        <v>1.4308180656156797</v>
      </c>
      <c r="AA64">
        <v>0</v>
      </c>
      <c r="AB64">
        <v>0.25</v>
      </c>
      <c r="AC64" s="1">
        <v>0</v>
      </c>
      <c r="AD64">
        <v>6.6322921742303711</v>
      </c>
      <c r="AE64">
        <v>5.9916315085718805</v>
      </c>
      <c r="AF64">
        <v>5.6090595029212178</v>
      </c>
      <c r="AG64">
        <v>5.7592267401025792</v>
      </c>
      <c r="AH64">
        <v>6.5176110526278288</v>
      </c>
      <c r="AI64" s="12">
        <v>4.1555625404057936</v>
      </c>
      <c r="AJ64" s="12">
        <v>0</v>
      </c>
      <c r="AK64" s="1">
        <v>0</v>
      </c>
      <c r="AL64" s="12">
        <v>0</v>
      </c>
      <c r="AM64" s="12">
        <v>0</v>
      </c>
      <c r="AN64" s="12">
        <v>0</v>
      </c>
      <c r="AO64">
        <v>7.0656871215789483</v>
      </c>
      <c r="AP64">
        <v>7.8824200705263152</v>
      </c>
    </row>
    <row r="65" spans="1:42" x14ac:dyDescent="0.2">
      <c r="A65" s="2">
        <v>42156</v>
      </c>
      <c r="B65">
        <v>6</v>
      </c>
      <c r="C65">
        <v>2015</v>
      </c>
      <c r="D65">
        <v>7.5</v>
      </c>
      <c r="E65">
        <f t="shared" si="0"/>
        <v>7.25</v>
      </c>
      <c r="F65">
        <v>8.4769078290476187</v>
      </c>
      <c r="G65" s="1">
        <v>7.26</v>
      </c>
      <c r="H65">
        <v>5.6764323299999999</v>
      </c>
      <c r="I65">
        <v>4967.9579845610115</v>
      </c>
      <c r="J65">
        <v>13313.238095238095</v>
      </c>
      <c r="K65">
        <v>5.0335428082380025</v>
      </c>
      <c r="L65" s="1">
        <v>6.6354585268433608</v>
      </c>
      <c r="M65">
        <v>27.577440476190471</v>
      </c>
      <c r="N65">
        <v>6.2423940000000009</v>
      </c>
      <c r="O65">
        <v>38.82906952380953</v>
      </c>
      <c r="P65">
        <v>1507.6966400848339</v>
      </c>
      <c r="Q65">
        <v>15.471509999999999</v>
      </c>
      <c r="R65">
        <v>11.879585714285716</v>
      </c>
      <c r="S65" s="1">
        <v>86.658636266534955</v>
      </c>
      <c r="T65">
        <v>7.8946852316460649</v>
      </c>
      <c r="U65">
        <v>7.5970970709851855</v>
      </c>
      <c r="V65">
        <f t="shared" si="1"/>
        <v>4.8946852316460649</v>
      </c>
      <c r="W65">
        <f t="shared" si="1"/>
        <v>4.5970970709851855</v>
      </c>
      <c r="X65" s="1">
        <v>22</v>
      </c>
      <c r="Y65">
        <v>484</v>
      </c>
      <c r="Z65">
        <v>1.9842124059627519</v>
      </c>
      <c r="AA65">
        <v>0</v>
      </c>
      <c r="AB65">
        <v>0.25</v>
      </c>
      <c r="AC65" s="1">
        <v>0</v>
      </c>
      <c r="AD65">
        <v>6.639367092675764</v>
      </c>
      <c r="AE65">
        <v>6.0168320054974576</v>
      </c>
      <c r="AF65">
        <v>5.6124798819301409</v>
      </c>
      <c r="AG65">
        <v>5.7992059938318299</v>
      </c>
      <c r="AH65">
        <v>6.5192556562277275</v>
      </c>
      <c r="AI65" s="12">
        <v>4.1349025575330494</v>
      </c>
      <c r="AJ65" s="12">
        <v>0</v>
      </c>
      <c r="AK65" s="1">
        <v>0</v>
      </c>
      <c r="AL65" s="12">
        <v>0</v>
      </c>
      <c r="AM65" s="12">
        <v>0</v>
      </c>
      <c r="AN65" s="12">
        <v>0</v>
      </c>
      <c r="AO65">
        <v>7.3173191266666651</v>
      </c>
      <c r="AP65">
        <v>8.3341847509523781</v>
      </c>
    </row>
    <row r="66" spans="1:42" x14ac:dyDescent="0.2">
      <c r="A66" s="2">
        <v>42186</v>
      </c>
      <c r="B66">
        <v>7</v>
      </c>
      <c r="C66">
        <v>2015</v>
      </c>
      <c r="D66">
        <v>7.5</v>
      </c>
      <c r="E66">
        <f t="shared" si="0"/>
        <v>7.25</v>
      </c>
      <c r="F66">
        <v>8.3426458389473694</v>
      </c>
      <c r="G66" s="1">
        <v>7.26</v>
      </c>
      <c r="H66">
        <v>4.8452641700000001</v>
      </c>
      <c r="I66">
        <v>4856.7010433799342</v>
      </c>
      <c r="J66">
        <v>13374.78947368421</v>
      </c>
      <c r="K66">
        <v>5.0316218826922787</v>
      </c>
      <c r="L66" s="1">
        <v>6.6363697712479386</v>
      </c>
      <c r="M66">
        <v>26.686914210526314</v>
      </c>
      <c r="N66">
        <v>6.832190684210528</v>
      </c>
      <c r="O66">
        <v>39.355882105263156</v>
      </c>
      <c r="P66">
        <v>1548.8854562833726</v>
      </c>
      <c r="Q66">
        <v>15.286715263157895</v>
      </c>
      <c r="R66">
        <v>11.838296842105265</v>
      </c>
      <c r="S66" s="1">
        <v>79.200000069358111</v>
      </c>
      <c r="T66">
        <v>7.5204507792823581</v>
      </c>
      <c r="U66">
        <v>7.2535802895621826</v>
      </c>
      <c r="V66">
        <f t="shared" si="1"/>
        <v>4.5204507792823581</v>
      </c>
      <c r="W66">
        <f t="shared" si="1"/>
        <v>4.2535802895621826</v>
      </c>
      <c r="X66" s="1">
        <v>9</v>
      </c>
      <c r="Y66">
        <v>81</v>
      </c>
      <c r="Z66">
        <v>1.8487172336865589</v>
      </c>
      <c r="AA66">
        <v>0</v>
      </c>
      <c r="AB66">
        <v>0.25</v>
      </c>
      <c r="AC66" s="1">
        <v>1</v>
      </c>
      <c r="AD66">
        <v>6.6408001438281303</v>
      </c>
      <c r="AE66">
        <v>6.0136400619028549</v>
      </c>
      <c r="AF66">
        <v>5.6349404384799966</v>
      </c>
      <c r="AG66">
        <v>5.7784739053943914</v>
      </c>
      <c r="AH66">
        <v>6.5219102474306556</v>
      </c>
      <c r="AI66" s="12">
        <v>4.1873557139926501</v>
      </c>
      <c r="AJ66" s="12">
        <v>0</v>
      </c>
      <c r="AK66" s="1">
        <v>0</v>
      </c>
      <c r="AL66" s="12">
        <v>0</v>
      </c>
      <c r="AM66" s="12">
        <v>0</v>
      </c>
      <c r="AN66" s="12">
        <v>0</v>
      </c>
      <c r="AO66">
        <v>7.1738450299999981</v>
      </c>
      <c r="AP66">
        <v>8.1887103673684241</v>
      </c>
    </row>
    <row r="67" spans="1:42" x14ac:dyDescent="0.2">
      <c r="A67" s="2">
        <v>42217</v>
      </c>
      <c r="B67">
        <v>8</v>
      </c>
      <c r="C67">
        <v>2015</v>
      </c>
      <c r="D67">
        <v>7.5</v>
      </c>
      <c r="E67">
        <f t="shared" ref="E67:E130" si="2">D67-AB67</f>
        <v>7.25</v>
      </c>
      <c r="F67">
        <v>8.8189023595000009</v>
      </c>
      <c r="G67" s="1">
        <v>7.18</v>
      </c>
      <c r="H67">
        <v>5.0882713099999997</v>
      </c>
      <c r="I67">
        <v>4540.9164062500004</v>
      </c>
      <c r="J67">
        <v>13781.75</v>
      </c>
      <c r="K67">
        <v>5.0226177202402882</v>
      </c>
      <c r="L67" s="1">
        <v>6.6401405261359736</v>
      </c>
      <c r="M67">
        <v>30.681820499999997</v>
      </c>
      <c r="N67">
        <v>3.6556966999999991</v>
      </c>
      <c r="O67">
        <v>38.611916499999992</v>
      </c>
      <c r="P67">
        <v>1490.8800958029717</v>
      </c>
      <c r="Q67">
        <v>15.157714500000001</v>
      </c>
      <c r="R67">
        <v>11.892853999999996</v>
      </c>
      <c r="S67" s="1">
        <v>83.122380211239744</v>
      </c>
      <c r="T67">
        <v>7.8265995281625038</v>
      </c>
      <c r="U67">
        <v>7.5196967671598527</v>
      </c>
      <c r="V67">
        <f t="shared" ref="V67:W130" si="3">T67-3</f>
        <v>4.8265995281625038</v>
      </c>
      <c r="W67">
        <f t="shared" si="3"/>
        <v>4.5196967671598527</v>
      </c>
      <c r="X67" s="1">
        <v>17</v>
      </c>
      <c r="Y67">
        <v>289</v>
      </c>
      <c r="Z67">
        <v>2.0272287700211544</v>
      </c>
      <c r="AA67">
        <v>0</v>
      </c>
      <c r="AB67">
        <v>0.25</v>
      </c>
      <c r="AC67" s="1">
        <v>0</v>
      </c>
      <c r="AD67">
        <v>6.6438556953367955</v>
      </c>
      <c r="AE67">
        <v>6.011284023512081</v>
      </c>
      <c r="AF67">
        <v>5.6264443494604075</v>
      </c>
      <c r="AG67">
        <v>5.7804768986416146</v>
      </c>
      <c r="AH67">
        <v>6.5266167713967871</v>
      </c>
      <c r="AI67" s="12">
        <v>4.1935294726947516</v>
      </c>
      <c r="AJ67" s="12">
        <v>0</v>
      </c>
      <c r="AK67" s="1">
        <v>0</v>
      </c>
      <c r="AL67" s="12">
        <v>0</v>
      </c>
      <c r="AM67" s="12">
        <v>0</v>
      </c>
      <c r="AN67" s="12">
        <v>0</v>
      </c>
      <c r="AO67">
        <v>7.3759752914999996</v>
      </c>
      <c r="AP67">
        <v>8.4971398929999999</v>
      </c>
    </row>
    <row r="68" spans="1:42" x14ac:dyDescent="0.2">
      <c r="A68" s="2">
        <v>42248</v>
      </c>
      <c r="B68">
        <v>9</v>
      </c>
      <c r="C68">
        <v>2015</v>
      </c>
      <c r="D68">
        <v>7.5</v>
      </c>
      <c r="E68">
        <f t="shared" si="2"/>
        <v>7.25</v>
      </c>
      <c r="F68">
        <v>9.270510044285718</v>
      </c>
      <c r="G68" s="1">
        <v>6.83</v>
      </c>
      <c r="H68">
        <v>1.9401952499999999</v>
      </c>
      <c r="I68">
        <v>4326.6061662946431</v>
      </c>
      <c r="J68">
        <v>14396.095238095239</v>
      </c>
      <c r="K68">
        <v>5.0074043448296832</v>
      </c>
      <c r="L68" s="1">
        <v>6.6497322607742566</v>
      </c>
      <c r="M68">
        <v>29.983832857142858</v>
      </c>
      <c r="N68">
        <v>5.0241835714285701</v>
      </c>
      <c r="O68">
        <v>37.791559523809518</v>
      </c>
      <c r="P68">
        <v>1428.2019712416379</v>
      </c>
      <c r="Q68">
        <v>15.153542380952379</v>
      </c>
      <c r="R68">
        <v>12.046882857142858</v>
      </c>
      <c r="S68" s="1">
        <v>81.771428426106752</v>
      </c>
      <c r="T68">
        <v>7.629365759653691</v>
      </c>
      <c r="U68">
        <v>7.3374592612906557</v>
      </c>
      <c r="V68">
        <f t="shared" si="3"/>
        <v>4.629365759653691</v>
      </c>
      <c r="W68">
        <f t="shared" si="3"/>
        <v>4.3374592612906557</v>
      </c>
      <c r="X68" s="1">
        <v>21</v>
      </c>
      <c r="Y68">
        <v>441</v>
      </c>
      <c r="Z68">
        <v>1.9584229885057471</v>
      </c>
      <c r="AA68">
        <v>0</v>
      </c>
      <c r="AB68">
        <v>0.25</v>
      </c>
      <c r="AC68" s="1">
        <v>0</v>
      </c>
      <c r="AD68">
        <v>6.6540420120500983</v>
      </c>
      <c r="AE68">
        <v>6.0265490794182162</v>
      </c>
      <c r="AF68">
        <v>5.6323157842921852</v>
      </c>
      <c r="AG68">
        <v>5.8022114938895664</v>
      </c>
      <c r="AH68">
        <v>6.5348308632248369</v>
      </c>
      <c r="AI68" s="12">
        <v>4.2837816273725915</v>
      </c>
      <c r="AJ68" s="12">
        <v>0</v>
      </c>
      <c r="AK68" s="1">
        <v>0</v>
      </c>
      <c r="AL68" s="12">
        <v>0</v>
      </c>
      <c r="AM68" s="12">
        <v>0</v>
      </c>
      <c r="AN68" s="12">
        <v>0</v>
      </c>
      <c r="AO68">
        <v>7.901612028571428</v>
      </c>
      <c r="AP68">
        <v>9.0389498614285717</v>
      </c>
    </row>
    <row r="69" spans="1:42" x14ac:dyDescent="0.2">
      <c r="A69" s="2">
        <v>42278</v>
      </c>
      <c r="B69">
        <v>10</v>
      </c>
      <c r="C69">
        <v>2015</v>
      </c>
      <c r="D69">
        <v>7.5</v>
      </c>
      <c r="E69">
        <f t="shared" si="2"/>
        <v>7.25</v>
      </c>
      <c r="F69">
        <v>8.8617881504761922</v>
      </c>
      <c r="G69" s="1">
        <v>6.25</v>
      </c>
      <c r="H69">
        <v>6.5251637599999999</v>
      </c>
      <c r="I69">
        <v>4517.2970842633931</v>
      </c>
      <c r="J69">
        <v>13795.857142857143</v>
      </c>
      <c r="K69">
        <v>5.0030810911693591</v>
      </c>
      <c r="L69" s="1">
        <v>6.6405215770437778</v>
      </c>
      <c r="M69">
        <v>29.209011428571433</v>
      </c>
      <c r="N69">
        <v>5.3257166666666667</v>
      </c>
      <c r="O69">
        <v>37.515538571428564</v>
      </c>
      <c r="P69">
        <v>1407.4156343043444</v>
      </c>
      <c r="Q69">
        <v>15.390437142857138</v>
      </c>
      <c r="R69">
        <v>12.559297619047619</v>
      </c>
      <c r="S69" s="1">
        <v>74.519047691708508</v>
      </c>
      <c r="T69">
        <v>7.4947513387630016</v>
      </c>
      <c r="U69">
        <v>7.3517963068970236</v>
      </c>
      <c r="V69">
        <f t="shared" si="3"/>
        <v>4.4947513387630016</v>
      </c>
      <c r="W69">
        <f t="shared" si="3"/>
        <v>4.3517963068970236</v>
      </c>
      <c r="X69" s="1">
        <v>16</v>
      </c>
      <c r="Y69">
        <v>256</v>
      </c>
      <c r="Z69">
        <v>1.38980871886121</v>
      </c>
      <c r="AA69">
        <v>0</v>
      </c>
      <c r="AB69">
        <v>0.25</v>
      </c>
      <c r="AC69" s="1">
        <v>0</v>
      </c>
      <c r="AD69">
        <v>6.647683945339721</v>
      </c>
      <c r="AE69">
        <v>6.0154899739251446</v>
      </c>
      <c r="AF69">
        <v>5.6385542564896021</v>
      </c>
      <c r="AG69">
        <v>5.7790518894955802</v>
      </c>
      <c r="AH69">
        <v>6.5303610438588438</v>
      </c>
      <c r="AI69" s="12">
        <v>4.1905487911425219</v>
      </c>
      <c r="AJ69" s="12">
        <v>0</v>
      </c>
      <c r="AK69" s="1">
        <v>0</v>
      </c>
      <c r="AL69" s="12">
        <v>0</v>
      </c>
      <c r="AM69" s="12">
        <v>0</v>
      </c>
      <c r="AN69" s="12">
        <v>0</v>
      </c>
      <c r="AO69">
        <v>7.9521707904761918</v>
      </c>
      <c r="AP69">
        <v>8.7076484376190457</v>
      </c>
    </row>
    <row r="70" spans="1:42" x14ac:dyDescent="0.2">
      <c r="A70" s="2">
        <v>42309</v>
      </c>
      <c r="B70">
        <v>11</v>
      </c>
      <c r="C70">
        <v>2015</v>
      </c>
      <c r="D70">
        <v>7.5</v>
      </c>
      <c r="E70">
        <f t="shared" si="2"/>
        <v>7.25</v>
      </c>
      <c r="F70">
        <v>8.7682219085714266</v>
      </c>
      <c r="G70" s="1">
        <v>4.8899999999999997</v>
      </c>
      <c r="H70">
        <v>6.4854268099999999</v>
      </c>
      <c r="I70">
        <v>4518.5229724702385</v>
      </c>
      <c r="J70">
        <v>13672.571428571429</v>
      </c>
      <c r="K70">
        <v>5.0010430509530064</v>
      </c>
      <c r="L70" s="1">
        <v>6.6401850943796044</v>
      </c>
      <c r="M70">
        <v>28.424487142857146</v>
      </c>
      <c r="N70">
        <v>5.4926734761904772</v>
      </c>
      <c r="O70">
        <v>37.461919047619048</v>
      </c>
      <c r="P70">
        <v>1403.3953787303628</v>
      </c>
      <c r="Q70">
        <v>15.286787142857143</v>
      </c>
      <c r="R70">
        <v>13.334133333333332</v>
      </c>
      <c r="S70" s="1">
        <v>71.635294297162204</v>
      </c>
      <c r="T70">
        <v>7.5891237687705306</v>
      </c>
      <c r="U70">
        <v>7.3626709297256667</v>
      </c>
      <c r="V70">
        <f t="shared" si="3"/>
        <v>4.5891237687705306</v>
      </c>
      <c r="W70">
        <f t="shared" si="3"/>
        <v>4.3626709297256667</v>
      </c>
      <c r="X70" s="1">
        <v>16</v>
      </c>
      <c r="Y70">
        <v>256</v>
      </c>
      <c r="Z70">
        <v>1.6844295010845987</v>
      </c>
      <c r="AA70">
        <v>0</v>
      </c>
      <c r="AB70">
        <v>0.25</v>
      </c>
      <c r="AC70" s="1">
        <v>0</v>
      </c>
      <c r="AD70">
        <v>6.6485868242527442</v>
      </c>
      <c r="AE70">
        <v>6.0216815265073578</v>
      </c>
      <c r="AF70">
        <v>5.6412323057702629</v>
      </c>
      <c r="AG70">
        <v>5.7877682186082984</v>
      </c>
      <c r="AH70">
        <v>6.5297137891618986</v>
      </c>
      <c r="AI70" s="12">
        <v>4.1739050281951036</v>
      </c>
      <c r="AJ70" s="12">
        <v>0</v>
      </c>
      <c r="AK70" s="1">
        <v>0</v>
      </c>
      <c r="AL70" s="12">
        <v>0</v>
      </c>
      <c r="AM70" s="12">
        <v>0</v>
      </c>
      <c r="AN70" s="12">
        <v>0</v>
      </c>
      <c r="AO70">
        <v>7.9086855200000006</v>
      </c>
      <c r="AP70">
        <v>8.6374083004761903</v>
      </c>
    </row>
    <row r="71" spans="1:42" x14ac:dyDescent="0.2">
      <c r="A71" s="2">
        <v>42339</v>
      </c>
      <c r="B71">
        <v>12</v>
      </c>
      <c r="C71">
        <v>2015</v>
      </c>
      <c r="D71">
        <v>7.5</v>
      </c>
      <c r="E71">
        <f t="shared" si="2"/>
        <v>7</v>
      </c>
      <c r="F71">
        <v>8.7885004970000011</v>
      </c>
      <c r="G71" s="1">
        <v>3.35</v>
      </c>
      <c r="H71">
        <v>1.7380966200000001</v>
      </c>
      <c r="I71">
        <v>4501.9331568667767</v>
      </c>
      <c r="J71">
        <v>13854.6</v>
      </c>
      <c r="K71">
        <v>5.0250231950821709</v>
      </c>
      <c r="L71" s="1">
        <v>6.6447394818147014</v>
      </c>
      <c r="M71">
        <v>28.574809047619048</v>
      </c>
      <c r="N71">
        <v>5.3352228095238097</v>
      </c>
      <c r="O71">
        <v>38.040906666666672</v>
      </c>
      <c r="P71">
        <v>1447.1105800220448</v>
      </c>
      <c r="Q71">
        <v>15.23366</v>
      </c>
      <c r="R71">
        <v>12.815403809523808</v>
      </c>
      <c r="S71" s="1">
        <v>70.452727231112377</v>
      </c>
      <c r="T71">
        <v>7.2763009245707737</v>
      </c>
      <c r="U71">
        <v>6.9542425094393252</v>
      </c>
      <c r="V71">
        <f t="shared" si="3"/>
        <v>4.2763009245707737</v>
      </c>
      <c r="W71">
        <f t="shared" si="3"/>
        <v>3.9542425094393252</v>
      </c>
      <c r="X71" s="1">
        <v>5</v>
      </c>
      <c r="Y71">
        <v>25</v>
      </c>
      <c r="Z71">
        <v>2.0992222222222221</v>
      </c>
      <c r="AA71">
        <v>0</v>
      </c>
      <c r="AB71">
        <v>0.5</v>
      </c>
      <c r="AC71" s="1">
        <v>1</v>
      </c>
      <c r="AD71">
        <v>6.6578968681244852</v>
      </c>
      <c r="AE71">
        <v>6.0234334753632153</v>
      </c>
      <c r="AF71">
        <v>5.671667240208027</v>
      </c>
      <c r="AG71">
        <v>5.7678276563628321</v>
      </c>
      <c r="AH71">
        <v>6.5415744254974522</v>
      </c>
      <c r="AI71" s="12">
        <v>4.1270743318623886</v>
      </c>
      <c r="AJ71" s="12">
        <v>0</v>
      </c>
      <c r="AK71" s="1">
        <v>0</v>
      </c>
      <c r="AL71" s="12">
        <v>0</v>
      </c>
      <c r="AM71" s="12">
        <v>0</v>
      </c>
      <c r="AN71" s="12">
        <v>0</v>
      </c>
      <c r="AO71">
        <v>7.9786858915000014</v>
      </c>
      <c r="AP71">
        <v>8.7226319029999999</v>
      </c>
    </row>
    <row r="72" spans="1:42" x14ac:dyDescent="0.2">
      <c r="A72" s="2">
        <v>42370</v>
      </c>
      <c r="B72">
        <v>1</v>
      </c>
      <c r="C72">
        <v>2016</v>
      </c>
      <c r="D72">
        <v>7.25</v>
      </c>
      <c r="E72">
        <f t="shared" si="2"/>
        <v>6.75</v>
      </c>
      <c r="F72">
        <v>8.771291806499999</v>
      </c>
      <c r="G72" s="1">
        <v>4.1399999999999997</v>
      </c>
      <c r="H72">
        <v>2.4112561399999999</v>
      </c>
      <c r="I72">
        <v>4520.5774414062498</v>
      </c>
      <c r="J72">
        <v>13889.05</v>
      </c>
      <c r="K72">
        <v>5.0091698733094692</v>
      </c>
      <c r="L72" s="1">
        <v>6.6419719618026445</v>
      </c>
      <c r="M72">
        <v>23.783443499999997</v>
      </c>
      <c r="N72">
        <v>10.164804999999998</v>
      </c>
      <c r="O72">
        <v>38.436365499999994</v>
      </c>
      <c r="P72">
        <v>1477.3541928495897</v>
      </c>
      <c r="Q72">
        <v>15.198129500000002</v>
      </c>
      <c r="R72">
        <v>12.417257000000003</v>
      </c>
      <c r="S72" s="1">
        <v>74.38777838812932</v>
      </c>
      <c r="T72">
        <v>7.8621027435679869</v>
      </c>
      <c r="U72">
        <v>7.5321808846186276</v>
      </c>
      <c r="V72">
        <f t="shared" si="3"/>
        <v>4.8621027435679869</v>
      </c>
      <c r="W72">
        <f t="shared" si="3"/>
        <v>4.5321808846186276</v>
      </c>
      <c r="X72" s="1">
        <v>19</v>
      </c>
      <c r="Y72">
        <v>361</v>
      </c>
      <c r="Z72">
        <v>2.1375774482454855</v>
      </c>
      <c r="AA72">
        <v>0</v>
      </c>
      <c r="AB72">
        <v>0.5</v>
      </c>
      <c r="AC72" s="1">
        <v>0</v>
      </c>
      <c r="AD72">
        <v>6.6530543322933813</v>
      </c>
      <c r="AE72">
        <v>6.0196384721370437</v>
      </c>
      <c r="AF72">
        <v>5.6433260710628437</v>
      </c>
      <c r="AG72">
        <v>5.7827487863337197</v>
      </c>
      <c r="AH72">
        <v>6.5361152778307634</v>
      </c>
      <c r="AI72" s="12">
        <v>4.1934730077238465</v>
      </c>
      <c r="AJ72" s="12">
        <v>0</v>
      </c>
      <c r="AK72" s="1">
        <v>0</v>
      </c>
      <c r="AL72" s="12">
        <v>0</v>
      </c>
      <c r="AM72" s="12">
        <v>0</v>
      </c>
      <c r="AN72" s="12">
        <v>0</v>
      </c>
      <c r="AO72">
        <v>7.8742559754999988</v>
      </c>
      <c r="AP72">
        <v>8.6578357950000004</v>
      </c>
    </row>
    <row r="73" spans="1:42" x14ac:dyDescent="0.2">
      <c r="A73" s="2">
        <v>42401</v>
      </c>
      <c r="B73">
        <v>2</v>
      </c>
      <c r="C73">
        <v>2016</v>
      </c>
      <c r="D73">
        <v>7</v>
      </c>
      <c r="E73">
        <f t="shared" si="2"/>
        <v>6.5</v>
      </c>
      <c r="F73">
        <v>8.3204563240000002</v>
      </c>
      <c r="G73" s="1">
        <v>4.42</v>
      </c>
      <c r="H73">
        <v>7.4737710599999998</v>
      </c>
      <c r="I73">
        <v>4708.73583984375</v>
      </c>
      <c r="J73">
        <v>13515.7</v>
      </c>
      <c r="K73">
        <v>5.0192979496236854</v>
      </c>
      <c r="L73" s="1">
        <v>6.6471398243114699</v>
      </c>
      <c r="M73">
        <v>23.558089500000001</v>
      </c>
      <c r="N73">
        <v>9.9698791999999976</v>
      </c>
      <c r="O73">
        <v>39.181612999999992</v>
      </c>
      <c r="P73">
        <v>1535.1987972817683</v>
      </c>
      <c r="Q73">
        <v>15.227577999999999</v>
      </c>
      <c r="R73">
        <v>12.062840500000002</v>
      </c>
      <c r="S73" s="1">
        <v>85.282500076293928</v>
      </c>
      <c r="T73">
        <v>7.9241034646148458</v>
      </c>
      <c r="U73">
        <v>7.6193542465143764</v>
      </c>
      <c r="V73">
        <f t="shared" si="3"/>
        <v>4.9241034646148458</v>
      </c>
      <c r="W73">
        <f t="shared" si="3"/>
        <v>4.6193542465143764</v>
      </c>
      <c r="X73" s="1">
        <v>19</v>
      </c>
      <c r="Y73">
        <v>361</v>
      </c>
      <c r="Z73">
        <v>2.0172012012012011</v>
      </c>
      <c r="AA73">
        <v>0</v>
      </c>
      <c r="AB73">
        <v>0.5</v>
      </c>
      <c r="AC73" s="1">
        <v>0</v>
      </c>
      <c r="AD73">
        <v>6.6553258712147647</v>
      </c>
      <c r="AE73">
        <v>6.0151713581843209</v>
      </c>
      <c r="AF73">
        <v>5.6254662174986834</v>
      </c>
      <c r="AG73">
        <v>5.7877446495802998</v>
      </c>
      <c r="AH73">
        <v>6.5407088773891724</v>
      </c>
      <c r="AI73" s="12">
        <v>4.1260592895504882</v>
      </c>
      <c r="AJ73" s="12">
        <v>0</v>
      </c>
      <c r="AK73" s="1">
        <v>0</v>
      </c>
      <c r="AL73" s="12">
        <v>0</v>
      </c>
      <c r="AM73" s="12">
        <v>0</v>
      </c>
      <c r="AN73" s="12">
        <v>0</v>
      </c>
      <c r="AO73">
        <v>7.2146352710000006</v>
      </c>
      <c r="AP73">
        <v>8.101517651</v>
      </c>
    </row>
    <row r="74" spans="1:42" x14ac:dyDescent="0.2">
      <c r="A74" s="2">
        <v>42430</v>
      </c>
      <c r="B74">
        <v>3</v>
      </c>
      <c r="C74">
        <v>2016</v>
      </c>
      <c r="D74">
        <v>6.75</v>
      </c>
      <c r="E74">
        <f t="shared" si="2"/>
        <v>6.25</v>
      </c>
      <c r="F74">
        <v>8.1043324728571431</v>
      </c>
      <c r="G74" s="1">
        <v>4.45</v>
      </c>
      <c r="H74">
        <v>2.2708665300000002</v>
      </c>
      <c r="I74">
        <v>4836.2062639508931</v>
      </c>
      <c r="J74">
        <v>13193.142857142857</v>
      </c>
      <c r="K74">
        <v>5.0315804512067759</v>
      </c>
      <c r="L74" s="1">
        <v>6.6502059815679271</v>
      </c>
      <c r="M74">
        <v>23.047651428571431</v>
      </c>
      <c r="N74">
        <v>9.658609285714288</v>
      </c>
      <c r="O74">
        <v>38.628217142857146</v>
      </c>
      <c r="P74">
        <v>1492.1391596357228</v>
      </c>
      <c r="Q74">
        <v>15.471475714285713</v>
      </c>
      <c r="R74">
        <v>13.194046190476191</v>
      </c>
      <c r="S74" s="1">
        <v>76.209092573686064</v>
      </c>
      <c r="T74">
        <v>7.9390782448422899</v>
      </c>
      <c r="U74">
        <v>7.7237018939912678</v>
      </c>
      <c r="V74">
        <f t="shared" si="3"/>
        <v>4.9390782448422899</v>
      </c>
      <c r="W74">
        <f t="shared" si="3"/>
        <v>4.7237018939912678</v>
      </c>
      <c r="X74" s="1">
        <v>24</v>
      </c>
      <c r="Y74">
        <v>576</v>
      </c>
      <c r="Z74">
        <v>1.6420120914415266</v>
      </c>
      <c r="AA74">
        <v>0</v>
      </c>
      <c r="AB74">
        <v>0.5</v>
      </c>
      <c r="AC74" s="1">
        <v>0</v>
      </c>
      <c r="AD74">
        <v>6.6591431448963272</v>
      </c>
      <c r="AE74">
        <v>6.0272427092425369</v>
      </c>
      <c r="AF74">
        <v>5.6234701040179917</v>
      </c>
      <c r="AG74">
        <v>5.8092392891280316</v>
      </c>
      <c r="AH74">
        <v>6.5420399494285526</v>
      </c>
      <c r="AI74" s="12">
        <v>4.1284328735382605</v>
      </c>
      <c r="AJ74" s="12">
        <v>0</v>
      </c>
      <c r="AK74" s="1">
        <v>0</v>
      </c>
      <c r="AL74" s="12">
        <v>0</v>
      </c>
      <c r="AM74" s="12">
        <v>0</v>
      </c>
      <c r="AN74" s="12">
        <v>0</v>
      </c>
      <c r="AO74">
        <v>6.6342828480952374</v>
      </c>
      <c r="AP74">
        <v>7.7861130004761909</v>
      </c>
    </row>
    <row r="75" spans="1:42" x14ac:dyDescent="0.2">
      <c r="A75" s="2">
        <v>42461</v>
      </c>
      <c r="B75">
        <v>4</v>
      </c>
      <c r="C75">
        <v>2016</v>
      </c>
      <c r="D75">
        <v>5.5</v>
      </c>
      <c r="E75">
        <f t="shared" si="2"/>
        <v>5</v>
      </c>
      <c r="F75">
        <v>7.6473731480952374</v>
      </c>
      <c r="G75" s="1">
        <v>3.6</v>
      </c>
      <c r="H75">
        <v>2.329823E-2</v>
      </c>
      <c r="I75">
        <v>4852.8139183407739</v>
      </c>
      <c r="J75">
        <v>13179.857142857143</v>
      </c>
      <c r="K75">
        <v>5.0322589692930846</v>
      </c>
      <c r="L75" s="1">
        <v>6.6511237461414963</v>
      </c>
      <c r="M75">
        <v>22.380737619047615</v>
      </c>
      <c r="N75">
        <v>9.4044564285714305</v>
      </c>
      <c r="O75">
        <v>38.972846190476197</v>
      </c>
      <c r="P75">
        <v>1518.8827401865151</v>
      </c>
      <c r="Q75">
        <v>15.942829047619048</v>
      </c>
      <c r="R75">
        <v>13.299131904761902</v>
      </c>
      <c r="S75" s="1">
        <v>67.555712745303182</v>
      </c>
      <c r="T75">
        <v>7.9294500916117601</v>
      </c>
      <c r="U75">
        <v>7.6371894221487615</v>
      </c>
      <c r="V75">
        <f t="shared" si="3"/>
        <v>4.9294500916117601</v>
      </c>
      <c r="W75">
        <f t="shared" si="3"/>
        <v>4.6371894221487615</v>
      </c>
      <c r="X75" s="1">
        <v>20</v>
      </c>
      <c r="Y75">
        <v>400</v>
      </c>
      <c r="Z75">
        <v>1.9600207516716623</v>
      </c>
      <c r="AA75">
        <v>0</v>
      </c>
      <c r="AB75">
        <v>0.5</v>
      </c>
      <c r="AC75" s="1">
        <v>0</v>
      </c>
      <c r="AD75">
        <v>6.6610435088839406</v>
      </c>
      <c r="AE75">
        <v>6.0371124971216599</v>
      </c>
      <c r="AF75">
        <v>5.6387844868159398</v>
      </c>
      <c r="AG75">
        <v>5.8155222228152068</v>
      </c>
      <c r="AH75">
        <v>6.541543480569862</v>
      </c>
      <c r="AI75" s="12">
        <v>4.1123445478240654</v>
      </c>
      <c r="AJ75" s="12">
        <v>0</v>
      </c>
      <c r="AK75" s="1">
        <v>0</v>
      </c>
      <c r="AL75" s="12">
        <v>0</v>
      </c>
      <c r="AM75" s="12">
        <v>0</v>
      </c>
      <c r="AN75" s="12">
        <v>0</v>
      </c>
      <c r="AO75">
        <v>6.4710502828571421</v>
      </c>
      <c r="AP75">
        <v>7.4193336542857153</v>
      </c>
    </row>
    <row r="76" spans="1:42" x14ac:dyDescent="0.2">
      <c r="A76" s="2">
        <v>42491</v>
      </c>
      <c r="B76">
        <v>5</v>
      </c>
      <c r="C76">
        <v>2016</v>
      </c>
      <c r="D76">
        <v>5.5</v>
      </c>
      <c r="E76">
        <f t="shared" si="2"/>
        <v>5</v>
      </c>
      <c r="F76">
        <v>7.8421346594999992</v>
      </c>
      <c r="G76" s="1">
        <v>3.33</v>
      </c>
      <c r="H76">
        <v>6.8079296600000001</v>
      </c>
      <c r="I76">
        <v>4769.5700439453121</v>
      </c>
      <c r="J76">
        <v>13419.65</v>
      </c>
      <c r="K76">
        <v>5.0153231574306485</v>
      </c>
      <c r="L76" s="1">
        <v>6.6540274752912243</v>
      </c>
      <c r="M76">
        <v>22.893499500000004</v>
      </c>
      <c r="N76">
        <v>9.2192583500000005</v>
      </c>
      <c r="O76">
        <v>38.490730499999998</v>
      </c>
      <c r="P76">
        <v>1481.53633442363</v>
      </c>
      <c r="Q76">
        <v>16.562046500000001</v>
      </c>
      <c r="R76">
        <v>12.8344685</v>
      </c>
      <c r="S76" s="1">
        <v>66.834762936546667</v>
      </c>
      <c r="T76">
        <v>7.8162572127805054</v>
      </c>
      <c r="U76">
        <v>7.5301996982030825</v>
      </c>
      <c r="V76">
        <f t="shared" si="3"/>
        <v>4.8162572127805054</v>
      </c>
      <c r="W76">
        <f t="shared" si="3"/>
        <v>4.5301996982030825</v>
      </c>
      <c r="X76" s="1">
        <v>24</v>
      </c>
      <c r="Y76">
        <v>576</v>
      </c>
      <c r="Z76">
        <v>1.9322241887905605</v>
      </c>
      <c r="AA76">
        <v>0</v>
      </c>
      <c r="AB76">
        <v>0.5</v>
      </c>
      <c r="AC76" s="1">
        <v>0</v>
      </c>
      <c r="AD76">
        <v>6.664083408976798</v>
      </c>
      <c r="AE76">
        <v>6.0487401367284575</v>
      </c>
      <c r="AF76">
        <v>5.6441034428603718</v>
      </c>
      <c r="AG76">
        <v>5.831299149807796</v>
      </c>
      <c r="AH76">
        <v>6.5420085551665412</v>
      </c>
      <c r="AI76" s="12">
        <v>4.0737839476806768</v>
      </c>
      <c r="AJ76" s="12">
        <v>0</v>
      </c>
      <c r="AK76" s="1">
        <v>0</v>
      </c>
      <c r="AL76" s="12">
        <v>0</v>
      </c>
      <c r="AM76" s="12">
        <v>0</v>
      </c>
      <c r="AN76" s="12">
        <v>0</v>
      </c>
      <c r="AO76">
        <v>6.5011339230000003</v>
      </c>
      <c r="AP76">
        <v>7.4977870414999996</v>
      </c>
    </row>
    <row r="77" spans="1:42" x14ac:dyDescent="0.2">
      <c r="A77" s="2">
        <v>42522</v>
      </c>
      <c r="B77">
        <v>6</v>
      </c>
      <c r="C77">
        <v>2016</v>
      </c>
      <c r="D77">
        <v>5.25</v>
      </c>
      <c r="E77">
        <f t="shared" si="2"/>
        <v>4.75</v>
      </c>
      <c r="F77">
        <v>7.7052240186363639</v>
      </c>
      <c r="G77" s="1">
        <v>3.45</v>
      </c>
      <c r="H77">
        <v>8.5744407599999999</v>
      </c>
      <c r="I77">
        <v>4870.630149147727</v>
      </c>
      <c r="J77">
        <v>13355.045454545454</v>
      </c>
      <c r="K77">
        <v>5.0405577217770272</v>
      </c>
      <c r="L77" s="1">
        <v>6.6603598461115965</v>
      </c>
      <c r="M77">
        <v>22.321773636363634</v>
      </c>
      <c r="N77">
        <v>9.1154116363636355</v>
      </c>
      <c r="O77">
        <v>38.874102727272721</v>
      </c>
      <c r="P77">
        <v>1511.1958628505524</v>
      </c>
      <c r="Q77">
        <v>16.84826409090909</v>
      </c>
      <c r="R77">
        <v>12.840447272727273</v>
      </c>
      <c r="S77" s="1">
        <v>75.455499267578119</v>
      </c>
      <c r="T77">
        <v>7.8725542422051076</v>
      </c>
      <c r="U77">
        <v>7.6126355357184492</v>
      </c>
      <c r="V77">
        <f t="shared" si="3"/>
        <v>4.8725542422051076</v>
      </c>
      <c r="W77">
        <f t="shared" si="3"/>
        <v>4.6126355357184492</v>
      </c>
      <c r="X77" s="1">
        <v>19</v>
      </c>
      <c r="Y77">
        <v>361</v>
      </c>
      <c r="Z77">
        <v>1.8193602693602693</v>
      </c>
      <c r="AA77">
        <v>0</v>
      </c>
      <c r="AB77">
        <v>0.5</v>
      </c>
      <c r="AC77" s="1">
        <v>1</v>
      </c>
      <c r="AD77">
        <v>6.675544752126334</v>
      </c>
      <c r="AE77">
        <v>6.073472330732363</v>
      </c>
      <c r="AF77">
        <v>5.7086711550176927</v>
      </c>
      <c r="AG77">
        <v>5.8280372494586379</v>
      </c>
      <c r="AH77">
        <v>6.5489206106206135</v>
      </c>
      <c r="AI77" s="12">
        <v>4.1397516117055408</v>
      </c>
      <c r="AJ77" s="12">
        <v>0</v>
      </c>
      <c r="AK77" s="1">
        <v>0</v>
      </c>
      <c r="AL77" s="12">
        <v>0</v>
      </c>
      <c r="AM77" s="12">
        <v>0</v>
      </c>
      <c r="AN77" s="12">
        <v>0</v>
      </c>
      <c r="AO77">
        <v>6.6782903054545448</v>
      </c>
      <c r="AP77">
        <v>7.4651743859090907</v>
      </c>
    </row>
    <row r="78" spans="1:42" x14ac:dyDescent="0.2">
      <c r="A78" s="2">
        <v>42552</v>
      </c>
      <c r="B78">
        <v>7</v>
      </c>
      <c r="C78">
        <v>2016</v>
      </c>
      <c r="D78">
        <v>5.25</v>
      </c>
      <c r="E78">
        <f t="shared" si="2"/>
        <v>4.75</v>
      </c>
      <c r="F78">
        <v>7.1951205841176469</v>
      </c>
      <c r="G78" s="1">
        <v>3.21</v>
      </c>
      <c r="H78">
        <v>9.1981988799999996</v>
      </c>
      <c r="I78">
        <v>5166.2454223632812</v>
      </c>
      <c r="J78">
        <v>13118.823529411764</v>
      </c>
      <c r="K78">
        <v>5.0469191845510988</v>
      </c>
      <c r="L78" s="1">
        <v>6.6613754308879249</v>
      </c>
      <c r="M78">
        <v>21.534538750000003</v>
      </c>
      <c r="N78">
        <v>8.9353217499999982</v>
      </c>
      <c r="O78">
        <v>39.576966875000011</v>
      </c>
      <c r="P78">
        <v>1566.3363070248481</v>
      </c>
      <c r="Q78">
        <v>16.822488125</v>
      </c>
      <c r="R78">
        <v>13.13068625</v>
      </c>
      <c r="S78" s="1">
        <v>71.480999755859358</v>
      </c>
      <c r="T78">
        <v>7.8338480495311478</v>
      </c>
      <c r="U78">
        <v>7.3695868907363442</v>
      </c>
      <c r="V78">
        <f t="shared" si="3"/>
        <v>4.8338480495311478</v>
      </c>
      <c r="W78">
        <f t="shared" si="3"/>
        <v>4.3695868907363442</v>
      </c>
      <c r="X78" s="1">
        <v>10</v>
      </c>
      <c r="Y78">
        <v>100</v>
      </c>
      <c r="Z78">
        <v>2.9124679760888128</v>
      </c>
      <c r="AA78">
        <v>0</v>
      </c>
      <c r="AB78">
        <v>0.5</v>
      </c>
      <c r="AC78" s="1">
        <v>0</v>
      </c>
      <c r="AD78">
        <v>6.6748960004230575</v>
      </c>
      <c r="AE78">
        <v>6.0586161119640689</v>
      </c>
      <c r="AF78">
        <v>5.6760035849690871</v>
      </c>
      <c r="AG78">
        <v>5.8262400170807602</v>
      </c>
      <c r="AH78">
        <v>6.5531541763336758</v>
      </c>
      <c r="AI78" s="12">
        <v>4.0748862584722954</v>
      </c>
      <c r="AJ78" s="12">
        <v>0</v>
      </c>
      <c r="AK78" s="1">
        <v>0</v>
      </c>
      <c r="AL78" s="12">
        <v>0</v>
      </c>
      <c r="AM78" s="12">
        <v>0</v>
      </c>
      <c r="AN78" s="12">
        <v>0</v>
      </c>
      <c r="AO78">
        <v>6.4019865547058838</v>
      </c>
      <c r="AP78">
        <v>6.9867335552941183</v>
      </c>
    </row>
    <row r="79" spans="1:42" x14ac:dyDescent="0.2">
      <c r="A79" s="2">
        <v>42583</v>
      </c>
      <c r="B79">
        <v>8</v>
      </c>
      <c r="C79">
        <v>2016</v>
      </c>
      <c r="D79">
        <v>5.25</v>
      </c>
      <c r="E79">
        <f t="shared" si="2"/>
        <v>4.75</v>
      </c>
      <c r="F79">
        <v>7.0409641077272713</v>
      </c>
      <c r="G79" s="1">
        <v>2.79</v>
      </c>
      <c r="H79">
        <v>5.6886855499999998</v>
      </c>
      <c r="I79">
        <v>5401.395463423295</v>
      </c>
      <c r="J79">
        <v>13165</v>
      </c>
      <c r="K79">
        <v>5.0551419282697694</v>
      </c>
      <c r="L79" s="1">
        <v>6.6637131890897381</v>
      </c>
      <c r="M79">
        <v>21.885375909090911</v>
      </c>
      <c r="N79">
        <v>8.7298501363636394</v>
      </c>
      <c r="O79">
        <v>39.346755909090902</v>
      </c>
      <c r="P79">
        <v>1548.1672005695798</v>
      </c>
      <c r="Q79">
        <v>16.824766363636364</v>
      </c>
      <c r="R79">
        <v>13.21325090909091</v>
      </c>
      <c r="S79" s="1">
        <v>66.245652571968392</v>
      </c>
      <c r="T79">
        <v>8.139173887104679</v>
      </c>
      <c r="U79">
        <v>7.7741518589547107</v>
      </c>
      <c r="V79">
        <f t="shared" si="3"/>
        <v>5.139173887104679</v>
      </c>
      <c r="W79">
        <f t="shared" si="3"/>
        <v>4.7741518589547107</v>
      </c>
      <c r="X79" s="1">
        <v>24</v>
      </c>
      <c r="Y79">
        <v>576</v>
      </c>
      <c r="Z79">
        <v>2.3175121951219513</v>
      </c>
      <c r="AA79">
        <v>0</v>
      </c>
      <c r="AB79">
        <v>0.5</v>
      </c>
      <c r="AC79" s="1">
        <v>0</v>
      </c>
      <c r="AD79">
        <v>6.6763301752939217</v>
      </c>
      <c r="AE79">
        <v>6.0552055655608044</v>
      </c>
      <c r="AF79">
        <v>5.6688531283119925</v>
      </c>
      <c r="AG79">
        <v>5.8254563680189948</v>
      </c>
      <c r="AH79">
        <v>6.5558689610950012</v>
      </c>
      <c r="AI79" s="12">
        <v>4.1483079872280415</v>
      </c>
      <c r="AJ79" s="12">
        <v>0</v>
      </c>
      <c r="AK79" s="1">
        <v>0</v>
      </c>
      <c r="AL79" s="12">
        <v>0</v>
      </c>
      <c r="AM79" s="12">
        <v>0</v>
      </c>
      <c r="AN79" s="12">
        <v>0</v>
      </c>
      <c r="AO79">
        <v>6.1782674540909088</v>
      </c>
      <c r="AP79">
        <v>6.7290493913636347</v>
      </c>
    </row>
    <row r="80" spans="1:42" x14ac:dyDescent="0.2">
      <c r="A80" s="2">
        <v>42614</v>
      </c>
      <c r="B80">
        <v>9</v>
      </c>
      <c r="C80">
        <v>2016</v>
      </c>
      <c r="D80">
        <v>5</v>
      </c>
      <c r="E80">
        <f t="shared" si="2"/>
        <v>4.5</v>
      </c>
      <c r="F80">
        <v>7.0652366023809527</v>
      </c>
      <c r="G80" s="1">
        <v>3.07</v>
      </c>
      <c r="H80">
        <v>2.3810020000000001E-2</v>
      </c>
      <c r="I80">
        <v>5336.9779808407739</v>
      </c>
      <c r="J80">
        <v>13118.238095238095</v>
      </c>
      <c r="K80">
        <v>5.0632257667156928</v>
      </c>
      <c r="L80" s="1">
        <v>6.6631899124542695</v>
      </c>
      <c r="M80">
        <v>22.04965142857143</v>
      </c>
      <c r="N80">
        <v>8.5705526190476213</v>
      </c>
      <c r="O80">
        <v>38.831535238095242</v>
      </c>
      <c r="P80">
        <v>1507.8881289474325</v>
      </c>
      <c r="Q80">
        <v>17.431999047619051</v>
      </c>
      <c r="R80">
        <v>13.116261428571429</v>
      </c>
      <c r="S80" s="1">
        <v>64.981904892694359</v>
      </c>
      <c r="T80">
        <v>7.7752987216766547</v>
      </c>
      <c r="U80">
        <v>7.5563025007672868</v>
      </c>
      <c r="V80">
        <f t="shared" si="3"/>
        <v>4.7752987216766547</v>
      </c>
      <c r="W80">
        <f t="shared" si="3"/>
        <v>4.5563025007672868</v>
      </c>
      <c r="X80" s="1">
        <v>19</v>
      </c>
      <c r="Y80">
        <v>361</v>
      </c>
      <c r="Z80">
        <v>1.6557555555555556</v>
      </c>
      <c r="AA80">
        <v>0</v>
      </c>
      <c r="AB80">
        <v>0.5</v>
      </c>
      <c r="AC80" s="1">
        <v>0</v>
      </c>
      <c r="AD80">
        <v>6.675561209796764</v>
      </c>
      <c r="AE80">
        <v>6.0515561476282764</v>
      </c>
      <c r="AF80">
        <v>5.6716741680093579</v>
      </c>
      <c r="AG80">
        <v>5.8172376014564522</v>
      </c>
      <c r="AH80">
        <v>6.5562118106110843</v>
      </c>
      <c r="AI80" s="12">
        <v>4.0911884426602203</v>
      </c>
      <c r="AJ80" s="12">
        <v>0</v>
      </c>
      <c r="AK80" s="1">
        <v>0</v>
      </c>
      <c r="AL80" s="12">
        <v>0</v>
      </c>
      <c r="AM80" s="12">
        <v>0</v>
      </c>
      <c r="AN80" s="12">
        <v>0</v>
      </c>
      <c r="AO80">
        <v>6.1968152638095235</v>
      </c>
      <c r="AP80">
        <v>6.7496751928571435</v>
      </c>
    </row>
    <row r="81" spans="1:42" x14ac:dyDescent="0.2">
      <c r="A81" s="2">
        <v>42644</v>
      </c>
      <c r="B81">
        <v>10</v>
      </c>
      <c r="C81">
        <v>2016</v>
      </c>
      <c r="D81">
        <v>4.75</v>
      </c>
      <c r="E81">
        <f t="shared" si="2"/>
        <v>4.25</v>
      </c>
      <c r="F81">
        <v>7.1571846852380947</v>
      </c>
      <c r="G81" s="1">
        <v>3.31</v>
      </c>
      <c r="H81">
        <v>-7.6391940000000005E-2</v>
      </c>
      <c r="I81">
        <v>5405.8005254836307</v>
      </c>
      <c r="J81">
        <v>13017.238095238095</v>
      </c>
      <c r="K81">
        <v>5.0608377361720782</v>
      </c>
      <c r="L81" s="1">
        <v>6.6677011601655183</v>
      </c>
      <c r="M81">
        <v>21.528702857142861</v>
      </c>
      <c r="N81">
        <v>8.5263690952380973</v>
      </c>
      <c r="O81">
        <v>38.846892380952376</v>
      </c>
      <c r="P81">
        <v>1509.0810476572958</v>
      </c>
      <c r="Q81">
        <v>17.982354761904759</v>
      </c>
      <c r="R81">
        <v>13.115680476190475</v>
      </c>
      <c r="S81" s="1">
        <v>62.116250038146923</v>
      </c>
      <c r="T81">
        <v>7.5746076281809946</v>
      </c>
      <c r="U81">
        <v>7.377306251068199</v>
      </c>
      <c r="V81">
        <f t="shared" si="3"/>
        <v>4.5746076281809946</v>
      </c>
      <c r="W81">
        <f t="shared" si="3"/>
        <v>4.377306251068199</v>
      </c>
      <c r="X81" s="1">
        <v>18</v>
      </c>
      <c r="Y81">
        <v>324</v>
      </c>
      <c r="Z81">
        <v>1.5750755033557047</v>
      </c>
      <c r="AA81">
        <v>0</v>
      </c>
      <c r="AB81">
        <v>0.5</v>
      </c>
      <c r="AC81" s="1">
        <v>0</v>
      </c>
      <c r="AD81">
        <v>6.6792896717559369</v>
      </c>
      <c r="AE81">
        <v>6.0579648390987355</v>
      </c>
      <c r="AF81">
        <v>5.6696127045176326</v>
      </c>
      <c r="AG81">
        <v>5.8296045221534873</v>
      </c>
      <c r="AH81">
        <v>6.5590298811478913</v>
      </c>
      <c r="AI81" s="12">
        <v>4.1144057966695664</v>
      </c>
      <c r="AJ81" s="12">
        <v>0</v>
      </c>
      <c r="AK81" s="1">
        <v>0</v>
      </c>
      <c r="AL81" s="12">
        <v>0</v>
      </c>
      <c r="AM81" s="12">
        <v>0</v>
      </c>
      <c r="AN81" s="12">
        <v>0</v>
      </c>
      <c r="AO81">
        <v>6.2069746428571424</v>
      </c>
      <c r="AP81">
        <v>6.8905762080952355</v>
      </c>
    </row>
    <row r="82" spans="1:42" x14ac:dyDescent="0.2">
      <c r="A82" s="2">
        <v>42675</v>
      </c>
      <c r="B82">
        <v>11</v>
      </c>
      <c r="C82">
        <v>2016</v>
      </c>
      <c r="D82">
        <v>4.75</v>
      </c>
      <c r="E82">
        <f t="shared" si="2"/>
        <v>4.25</v>
      </c>
      <c r="F82">
        <v>7.8190400204545449</v>
      </c>
      <c r="G82" s="1">
        <v>3.58</v>
      </c>
      <c r="H82">
        <v>1.92742418</v>
      </c>
      <c r="I82">
        <v>5245.672940340909</v>
      </c>
      <c r="J82">
        <v>13310.5</v>
      </c>
      <c r="K82">
        <v>5.0471427672428986</v>
      </c>
      <c r="L82" s="1">
        <v>6.6752261435809492</v>
      </c>
      <c r="M82">
        <v>21.485082727272722</v>
      </c>
      <c r="N82">
        <v>8.6807348181818185</v>
      </c>
      <c r="O82">
        <v>37.681809090909091</v>
      </c>
      <c r="P82">
        <v>1419.9187363637191</v>
      </c>
      <c r="Q82">
        <v>18.176020454545458</v>
      </c>
      <c r="R82">
        <v>13.976353181818181</v>
      </c>
      <c r="S82" s="1">
        <v>77.714737741570701</v>
      </c>
      <c r="T82">
        <v>7.4391668406359113</v>
      </c>
      <c r="U82">
        <v>7.2162978866303922</v>
      </c>
      <c r="V82">
        <f t="shared" si="3"/>
        <v>4.4391668406359113</v>
      </c>
      <c r="W82">
        <f t="shared" si="3"/>
        <v>4.2162978866303922</v>
      </c>
      <c r="X82" s="1">
        <v>9</v>
      </c>
      <c r="Y82">
        <v>81</v>
      </c>
      <c r="Z82">
        <v>1.6705864478881798</v>
      </c>
      <c r="AA82">
        <v>0</v>
      </c>
      <c r="AB82">
        <v>0.5</v>
      </c>
      <c r="AC82" s="1">
        <v>0</v>
      </c>
      <c r="AD82">
        <v>6.6874086583589119</v>
      </c>
      <c r="AE82">
        <v>6.0728855724582651</v>
      </c>
      <c r="AF82">
        <v>5.6783821421655443</v>
      </c>
      <c r="AG82">
        <v>5.8487305693922726</v>
      </c>
      <c r="AH82">
        <v>6.5648349317364083</v>
      </c>
      <c r="AI82" s="12">
        <v>4.1611873580690579</v>
      </c>
      <c r="AJ82" s="12">
        <v>0</v>
      </c>
      <c r="AK82" s="1">
        <v>0</v>
      </c>
      <c r="AL82" s="12">
        <v>0</v>
      </c>
      <c r="AM82" s="12">
        <v>0</v>
      </c>
      <c r="AN82" s="12">
        <v>0</v>
      </c>
      <c r="AO82">
        <v>6.656860075</v>
      </c>
      <c r="AP82">
        <v>7.4984173854545455</v>
      </c>
    </row>
    <row r="83" spans="1:42" x14ac:dyDescent="0.2">
      <c r="A83" s="2">
        <v>42705</v>
      </c>
      <c r="B83">
        <v>12</v>
      </c>
      <c r="C83">
        <v>2016</v>
      </c>
      <c r="D83">
        <v>4.75</v>
      </c>
      <c r="E83">
        <f t="shared" si="2"/>
        <v>4</v>
      </c>
      <c r="F83">
        <v>8.0188751524999997</v>
      </c>
      <c r="G83" s="1">
        <v>3.02</v>
      </c>
      <c r="H83">
        <v>4.5904951199999999</v>
      </c>
      <c r="I83">
        <v>5217.6846435546877</v>
      </c>
      <c r="J83">
        <v>13417.666666666666</v>
      </c>
      <c r="K83">
        <v>5.0658094230097834</v>
      </c>
      <c r="L83" s="1">
        <v>6.6845543981606914</v>
      </c>
      <c r="M83">
        <v>21.238563500000001</v>
      </c>
      <c r="N83">
        <v>8.9045303999999987</v>
      </c>
      <c r="O83">
        <v>37.494336999999994</v>
      </c>
      <c r="P83">
        <v>1405.8253070695687</v>
      </c>
      <c r="Q83">
        <v>18.2973885</v>
      </c>
      <c r="R83">
        <v>14.065179999999998</v>
      </c>
      <c r="S83" s="1">
        <v>75.584285554431716</v>
      </c>
      <c r="T83">
        <v>7.4666778529831888</v>
      </c>
      <c r="U83">
        <v>6.7923916894982534</v>
      </c>
      <c r="V83">
        <f t="shared" si="3"/>
        <v>4.4666778529831888</v>
      </c>
      <c r="W83">
        <f t="shared" si="3"/>
        <v>3.7923916894982534</v>
      </c>
      <c r="X83" s="1">
        <v>5</v>
      </c>
      <c r="Y83">
        <v>25</v>
      </c>
      <c r="Z83">
        <v>4.7237419354838712</v>
      </c>
      <c r="AA83">
        <v>0</v>
      </c>
      <c r="AB83">
        <v>0.75</v>
      </c>
      <c r="AC83" s="1">
        <v>1</v>
      </c>
      <c r="AD83">
        <v>6.6994020678296637</v>
      </c>
      <c r="AE83">
        <v>6.0925952389574194</v>
      </c>
      <c r="AF83">
        <v>5.7059694860146983</v>
      </c>
      <c r="AG83">
        <v>5.8630365061808796</v>
      </c>
      <c r="AH83">
        <v>6.5744721862674327</v>
      </c>
      <c r="AI83" s="12">
        <v>4.1311401637137886</v>
      </c>
      <c r="AJ83" s="12">
        <v>0</v>
      </c>
      <c r="AK83" s="1">
        <v>0</v>
      </c>
      <c r="AL83" s="12">
        <v>0</v>
      </c>
      <c r="AM83" s="12">
        <v>0</v>
      </c>
      <c r="AN83" s="12">
        <v>0</v>
      </c>
      <c r="AO83">
        <v>6.841408512500001</v>
      </c>
      <c r="AP83">
        <v>7.739924756499998</v>
      </c>
    </row>
    <row r="84" spans="1:42" x14ac:dyDescent="0.2">
      <c r="A84" s="2">
        <v>42736</v>
      </c>
      <c r="B84">
        <v>1</v>
      </c>
      <c r="C84">
        <v>2017</v>
      </c>
      <c r="D84">
        <v>4.75</v>
      </c>
      <c r="E84">
        <f t="shared" si="2"/>
        <v>4</v>
      </c>
      <c r="F84">
        <v>7.8665548109523797</v>
      </c>
      <c r="G84" s="1">
        <v>3.49</v>
      </c>
      <c r="H84">
        <v>2.7821046800000002</v>
      </c>
      <c r="I84">
        <v>5294.857421875</v>
      </c>
      <c r="J84">
        <v>13358.714285714286</v>
      </c>
      <c r="K84">
        <v>5.0677776558661574</v>
      </c>
      <c r="L84" s="1">
        <v>6.6835275210231657</v>
      </c>
      <c r="M84">
        <v>21.201991904761904</v>
      </c>
      <c r="N84">
        <v>8.9888920476190464</v>
      </c>
      <c r="O84">
        <v>37.720218095238089</v>
      </c>
      <c r="P84">
        <v>1422.814853152327</v>
      </c>
      <c r="Q84">
        <v>18.182519047619046</v>
      </c>
      <c r="R84">
        <v>13.906377142857142</v>
      </c>
      <c r="S84" s="1">
        <v>74.84100036621092</v>
      </c>
      <c r="T84">
        <v>8.273652110054913</v>
      </c>
      <c r="U84">
        <v>7.8465403354260781</v>
      </c>
      <c r="V84">
        <f t="shared" si="3"/>
        <v>5.273652110054913</v>
      </c>
      <c r="W84">
        <f t="shared" si="3"/>
        <v>4.8465403354260781</v>
      </c>
      <c r="X84" s="1">
        <v>25</v>
      </c>
      <c r="Y84">
        <v>625</v>
      </c>
      <c r="Z84">
        <v>2.6736944504478863</v>
      </c>
      <c r="AA84">
        <v>0</v>
      </c>
      <c r="AB84">
        <v>0.75</v>
      </c>
      <c r="AC84" s="1">
        <v>0</v>
      </c>
      <c r="AD84">
        <v>6.6934527460762556</v>
      </c>
      <c r="AE84">
        <v>6.0760939336893509</v>
      </c>
      <c r="AF84">
        <v>5.6723290351072473</v>
      </c>
      <c r="AG84">
        <v>5.8580854889644751</v>
      </c>
      <c r="AH84">
        <v>6.5718360696015639</v>
      </c>
      <c r="AI84" s="12">
        <v>4.1550118660110922</v>
      </c>
      <c r="AJ84" s="12">
        <v>0</v>
      </c>
      <c r="AK84" s="1">
        <v>0</v>
      </c>
      <c r="AL84" s="12">
        <v>0</v>
      </c>
      <c r="AM84" s="12">
        <v>0</v>
      </c>
      <c r="AN84" s="12">
        <v>0</v>
      </c>
      <c r="AO84">
        <v>6.3943148290476177</v>
      </c>
      <c r="AP84">
        <v>7.4552662976190485</v>
      </c>
    </row>
    <row r="85" spans="1:42" x14ac:dyDescent="0.2">
      <c r="A85" s="2">
        <v>42767</v>
      </c>
      <c r="B85">
        <v>2</v>
      </c>
      <c r="C85">
        <v>2017</v>
      </c>
      <c r="D85">
        <v>4.75</v>
      </c>
      <c r="E85">
        <f t="shared" si="2"/>
        <v>4</v>
      </c>
      <c r="F85">
        <v>7.7981994757894748</v>
      </c>
      <c r="G85" s="1">
        <v>3.83</v>
      </c>
      <c r="H85">
        <v>3.9541146899999999</v>
      </c>
      <c r="I85">
        <v>5370.0148797286183</v>
      </c>
      <c r="J85">
        <v>13340.842105263158</v>
      </c>
      <c r="K85">
        <v>5.0786853244310235</v>
      </c>
      <c r="L85" s="1">
        <v>6.685421051804938</v>
      </c>
      <c r="M85">
        <v>21.829932500000002</v>
      </c>
      <c r="N85">
        <v>9.0539586500000002</v>
      </c>
      <c r="O85">
        <v>37.353400499999999</v>
      </c>
      <c r="P85">
        <v>1395.2765289134002</v>
      </c>
      <c r="Q85">
        <v>17.971199500000001</v>
      </c>
      <c r="R85">
        <v>13.791509999999999</v>
      </c>
      <c r="S85" s="1">
        <v>68.781110975477375</v>
      </c>
      <c r="T85">
        <v>7.9859897483297475</v>
      </c>
      <c r="U85">
        <v>7.6845545382336944</v>
      </c>
      <c r="V85">
        <f t="shared" si="3"/>
        <v>4.9859897483297475</v>
      </c>
      <c r="W85">
        <f t="shared" si="3"/>
        <v>4.6845545382336944</v>
      </c>
      <c r="X85" s="1">
        <v>21</v>
      </c>
      <c r="Y85">
        <v>441</v>
      </c>
      <c r="Z85">
        <v>2.0018669522572963</v>
      </c>
      <c r="AA85">
        <v>0</v>
      </c>
      <c r="AB85">
        <v>0.75</v>
      </c>
      <c r="AC85" s="1">
        <v>0</v>
      </c>
      <c r="AD85">
        <v>6.6939835604765419</v>
      </c>
      <c r="AE85">
        <v>6.0777444733627952</v>
      </c>
      <c r="AF85">
        <v>5.665029950549787</v>
      </c>
      <c r="AG85">
        <v>5.8654733588612116</v>
      </c>
      <c r="AH85">
        <v>6.5720229494524567</v>
      </c>
      <c r="AI85" s="12">
        <v>4.1518088266193613</v>
      </c>
      <c r="AJ85" s="12">
        <v>0</v>
      </c>
      <c r="AK85" s="1">
        <v>0</v>
      </c>
      <c r="AL85" s="12">
        <v>0</v>
      </c>
      <c r="AM85" s="12">
        <v>0</v>
      </c>
      <c r="AN85" s="12">
        <v>0</v>
      </c>
      <c r="AO85">
        <v>6.0854031952631571</v>
      </c>
      <c r="AP85">
        <v>7.394416559473683</v>
      </c>
    </row>
    <row r="86" spans="1:42" x14ac:dyDescent="0.2">
      <c r="A86" s="2">
        <v>42795</v>
      </c>
      <c r="B86">
        <v>3</v>
      </c>
      <c r="C86">
        <v>2017</v>
      </c>
      <c r="D86">
        <v>4.75</v>
      </c>
      <c r="E86">
        <f t="shared" si="2"/>
        <v>3.75</v>
      </c>
      <c r="F86">
        <v>7.5435135650000005</v>
      </c>
      <c r="G86" s="1">
        <v>3.61</v>
      </c>
      <c r="H86">
        <v>5.8952562799999999</v>
      </c>
      <c r="I86">
        <v>5478.665261008523</v>
      </c>
      <c r="J86">
        <v>13345.5</v>
      </c>
      <c r="K86">
        <v>5.0856673623643855</v>
      </c>
      <c r="L86" s="1">
        <v>6.6916706183760262</v>
      </c>
      <c r="M86">
        <v>21.087443181818173</v>
      </c>
      <c r="N86">
        <v>9.3029905909090918</v>
      </c>
      <c r="O86">
        <v>37.908526818181819</v>
      </c>
      <c r="P86">
        <v>1437.0564055248103</v>
      </c>
      <c r="Q86">
        <v>17.93410318181818</v>
      </c>
      <c r="R86">
        <v>13.766937272727278</v>
      </c>
      <c r="S86" s="1">
        <v>63.941428593226796</v>
      </c>
      <c r="T86">
        <v>7.9583947190959083</v>
      </c>
      <c r="U86">
        <v>7.6431564656197066</v>
      </c>
      <c r="V86">
        <f t="shared" si="3"/>
        <v>4.9583947190959083</v>
      </c>
      <c r="W86">
        <f t="shared" si="3"/>
        <v>4.6431564656197066</v>
      </c>
      <c r="X86" s="1">
        <v>20</v>
      </c>
      <c r="Y86">
        <v>400</v>
      </c>
      <c r="Z86">
        <v>2.0665135319536048</v>
      </c>
      <c r="AA86">
        <v>0</v>
      </c>
      <c r="AB86">
        <v>1</v>
      </c>
      <c r="AC86" s="1">
        <v>0</v>
      </c>
      <c r="AD86">
        <v>6.7004998060884882</v>
      </c>
      <c r="AE86">
        <v>6.0848823851723433</v>
      </c>
      <c r="AF86">
        <v>5.671119020200365</v>
      </c>
      <c r="AG86">
        <v>5.8732710650012532</v>
      </c>
      <c r="AH86">
        <v>6.5779387919385703</v>
      </c>
      <c r="AI86" s="12">
        <v>4.2527159275631172</v>
      </c>
      <c r="AJ86" s="12">
        <v>0</v>
      </c>
      <c r="AK86" s="1">
        <v>0</v>
      </c>
      <c r="AL86" s="12">
        <v>0</v>
      </c>
      <c r="AM86" s="12">
        <v>0</v>
      </c>
      <c r="AN86" s="12">
        <v>0</v>
      </c>
      <c r="AO86">
        <v>6.0819183486363642</v>
      </c>
      <c r="AP86">
        <v>7.1606998527272712</v>
      </c>
    </row>
    <row r="87" spans="1:42" x14ac:dyDescent="0.2">
      <c r="A87" s="2">
        <v>42826</v>
      </c>
      <c r="B87">
        <v>4</v>
      </c>
      <c r="C87">
        <v>2017</v>
      </c>
      <c r="D87">
        <v>4.75</v>
      </c>
      <c r="E87">
        <f t="shared" si="2"/>
        <v>3.75</v>
      </c>
      <c r="F87">
        <v>7.2660626735294116</v>
      </c>
      <c r="G87" s="1">
        <v>4.17</v>
      </c>
      <c r="H87">
        <v>6.8010390200000002</v>
      </c>
      <c r="I87">
        <v>5649.7461799172797</v>
      </c>
      <c r="J87">
        <v>13306.388888888889</v>
      </c>
      <c r="K87">
        <v>5.0907849194427595</v>
      </c>
      <c r="L87" s="1">
        <v>6.6920050877965949</v>
      </c>
      <c r="M87">
        <v>20.346496111111108</v>
      </c>
      <c r="N87">
        <v>9.2716501666666673</v>
      </c>
      <c r="O87">
        <v>38.723279444444437</v>
      </c>
      <c r="P87">
        <v>1499.492370932533</v>
      </c>
      <c r="Q87">
        <v>17.771807222222222</v>
      </c>
      <c r="R87">
        <v>13.886763888888888</v>
      </c>
      <c r="S87" s="1">
        <v>67.79736850136203</v>
      </c>
      <c r="T87">
        <v>8.0714799148055985</v>
      </c>
      <c r="U87">
        <v>7.6225248624035684</v>
      </c>
      <c r="V87">
        <f t="shared" si="3"/>
        <v>5.0714799148055985</v>
      </c>
      <c r="W87">
        <f t="shared" si="3"/>
        <v>4.6225248624035684</v>
      </c>
      <c r="X87" s="1">
        <v>21</v>
      </c>
      <c r="Y87">
        <v>441</v>
      </c>
      <c r="Z87">
        <v>2.8116098259003102</v>
      </c>
      <c r="AA87">
        <v>0</v>
      </c>
      <c r="AB87">
        <v>1</v>
      </c>
      <c r="AC87" s="1">
        <v>0</v>
      </c>
      <c r="AD87">
        <v>6.7018942559237136</v>
      </c>
      <c r="AE87">
        <v>6.0954927333013336</v>
      </c>
      <c r="AF87">
        <v>5.6839849208196851</v>
      </c>
      <c r="AG87">
        <v>5.8824592807333298</v>
      </c>
      <c r="AH87">
        <v>6.5764707955953154</v>
      </c>
      <c r="AI87" s="12">
        <v>4.2234712791887983</v>
      </c>
      <c r="AJ87" s="12">
        <v>0</v>
      </c>
      <c r="AK87" s="1">
        <v>0</v>
      </c>
      <c r="AL87" s="12">
        <v>0</v>
      </c>
      <c r="AM87" s="12">
        <v>0</v>
      </c>
      <c r="AN87" s="12">
        <v>0</v>
      </c>
      <c r="AO87">
        <v>5.8611892158823524</v>
      </c>
      <c r="AP87">
        <v>6.8706442870588234</v>
      </c>
    </row>
    <row r="88" spans="1:42" x14ac:dyDescent="0.2">
      <c r="A88" s="2">
        <v>42856</v>
      </c>
      <c r="B88">
        <v>5</v>
      </c>
      <c r="C88">
        <v>2017</v>
      </c>
      <c r="D88">
        <v>4.75</v>
      </c>
      <c r="E88">
        <f t="shared" si="2"/>
        <v>3.75</v>
      </c>
      <c r="F88">
        <v>7.236589286500001</v>
      </c>
      <c r="G88" s="1">
        <v>4.33</v>
      </c>
      <c r="H88">
        <v>6.41691024</v>
      </c>
      <c r="I88">
        <v>5692.100830078125</v>
      </c>
      <c r="J88">
        <v>13323.35</v>
      </c>
      <c r="K88">
        <v>5.0967476955167692</v>
      </c>
      <c r="L88" s="1">
        <v>6.7000505300291904</v>
      </c>
      <c r="M88">
        <v>20.473909999999997</v>
      </c>
      <c r="N88">
        <v>9.2573028999999973</v>
      </c>
      <c r="O88">
        <v>38.816983999999998</v>
      </c>
      <c r="P88">
        <v>1506.7582468562559</v>
      </c>
      <c r="Q88">
        <v>17.7585385</v>
      </c>
      <c r="R88">
        <v>13.693262000000001</v>
      </c>
      <c r="S88" s="1">
        <v>56.877500343322723</v>
      </c>
      <c r="T88">
        <v>8.004633007986099</v>
      </c>
      <c r="U88">
        <v>7.625029346901103</v>
      </c>
      <c r="V88">
        <f t="shared" si="3"/>
        <v>5.004633007986099</v>
      </c>
      <c r="W88">
        <f t="shared" si="3"/>
        <v>4.625029346901103</v>
      </c>
      <c r="X88" s="1">
        <v>25</v>
      </c>
      <c r="Y88">
        <v>625</v>
      </c>
      <c r="Z88">
        <v>2.3966447329420832</v>
      </c>
      <c r="AA88">
        <v>0</v>
      </c>
      <c r="AB88">
        <v>1</v>
      </c>
      <c r="AC88" s="1">
        <v>0</v>
      </c>
      <c r="AD88">
        <v>6.7098099612510156</v>
      </c>
      <c r="AE88">
        <v>6.1058140845547868</v>
      </c>
      <c r="AF88">
        <v>5.6858526262417666</v>
      </c>
      <c r="AG88">
        <v>5.898049437898834</v>
      </c>
      <c r="AH88">
        <v>6.5835962198324678</v>
      </c>
      <c r="AI88" s="12">
        <v>4.2297076893638801</v>
      </c>
      <c r="AJ88" s="12">
        <v>0</v>
      </c>
      <c r="AK88" s="1">
        <v>0</v>
      </c>
      <c r="AL88" s="12">
        <v>0</v>
      </c>
      <c r="AM88" s="12">
        <v>0</v>
      </c>
      <c r="AN88" s="12">
        <v>0</v>
      </c>
      <c r="AO88">
        <v>5.8642606884999999</v>
      </c>
      <c r="AP88">
        <v>6.8180864575000015</v>
      </c>
    </row>
    <row r="89" spans="1:42" x14ac:dyDescent="0.2">
      <c r="A89" s="2">
        <v>42887</v>
      </c>
      <c r="B89">
        <v>6</v>
      </c>
      <c r="C89">
        <v>2017</v>
      </c>
      <c r="D89">
        <v>4.75</v>
      </c>
      <c r="E89">
        <f t="shared" si="2"/>
        <v>3.5</v>
      </c>
      <c r="F89">
        <v>7.1089869813333344</v>
      </c>
      <c r="G89" s="1">
        <v>4.37</v>
      </c>
      <c r="H89">
        <v>-0.35332638</v>
      </c>
      <c r="I89">
        <v>5744.550130208333</v>
      </c>
      <c r="J89">
        <v>13298.25</v>
      </c>
      <c r="K89">
        <v>5.0902358613628005</v>
      </c>
      <c r="L89" s="1">
        <v>6.7029434592135582</v>
      </c>
      <c r="M89">
        <v>20.232922222222228</v>
      </c>
      <c r="N89">
        <v>9.3170791666666677</v>
      </c>
      <c r="O89">
        <v>39.29503444444444</v>
      </c>
      <c r="P89">
        <v>1544.099731990075</v>
      </c>
      <c r="Q89">
        <v>17.631511666666668</v>
      </c>
      <c r="R89">
        <v>13.523452222222224</v>
      </c>
      <c r="S89" s="1">
        <v>52.54409079118205</v>
      </c>
      <c r="T89">
        <v>7.8096041517971351</v>
      </c>
      <c r="U89">
        <v>7.5007851729174559</v>
      </c>
      <c r="V89">
        <f t="shared" si="3"/>
        <v>4.8096041517971351</v>
      </c>
      <c r="W89">
        <f t="shared" si="3"/>
        <v>4.5007851729174559</v>
      </c>
      <c r="X89" s="1">
        <v>15</v>
      </c>
      <c r="Y89">
        <v>225</v>
      </c>
      <c r="Z89">
        <v>2.0361931818181818</v>
      </c>
      <c r="AA89">
        <v>0</v>
      </c>
      <c r="AB89">
        <v>1.25</v>
      </c>
      <c r="AC89" s="1">
        <v>1</v>
      </c>
      <c r="AD89">
        <v>6.7181000722972435</v>
      </c>
      <c r="AE89">
        <v>6.1277043783208338</v>
      </c>
      <c r="AF89">
        <v>5.7495978370128631</v>
      </c>
      <c r="AG89">
        <v>5.8921115454126634</v>
      </c>
      <c r="AH89">
        <v>6.5872646659696574</v>
      </c>
      <c r="AI89" s="12">
        <v>4.2377806756374143</v>
      </c>
      <c r="AJ89" s="12">
        <v>0</v>
      </c>
      <c r="AK89" s="1">
        <v>0</v>
      </c>
      <c r="AL89" s="12">
        <v>0</v>
      </c>
      <c r="AM89" s="12">
        <v>0</v>
      </c>
      <c r="AN89" s="12">
        <v>0</v>
      </c>
      <c r="AO89">
        <v>5.7914710493333335</v>
      </c>
      <c r="AP89">
        <v>6.7329562759999986</v>
      </c>
    </row>
    <row r="90" spans="1:42" x14ac:dyDescent="0.2">
      <c r="A90" s="2">
        <v>42917</v>
      </c>
      <c r="B90">
        <v>7</v>
      </c>
      <c r="C90">
        <v>2017</v>
      </c>
      <c r="D90">
        <v>4.75</v>
      </c>
      <c r="E90">
        <f t="shared" si="2"/>
        <v>3.5</v>
      </c>
      <c r="F90">
        <v>7.1676257971428576</v>
      </c>
      <c r="G90" s="1">
        <v>3.88</v>
      </c>
      <c r="H90">
        <v>4.0472517100000003</v>
      </c>
      <c r="I90">
        <v>5821.8484468005954</v>
      </c>
      <c r="J90">
        <v>13342.095238095239</v>
      </c>
      <c r="K90">
        <v>5.1063900760985579</v>
      </c>
      <c r="L90" s="1">
        <v>6.701799748389786</v>
      </c>
      <c r="M90">
        <v>20.417099047619054</v>
      </c>
      <c r="N90">
        <v>9.187421904761905</v>
      </c>
      <c r="O90">
        <v>39.201083809523816</v>
      </c>
      <c r="P90">
        <v>1536.7249718413102</v>
      </c>
      <c r="Q90">
        <v>17.679740952380953</v>
      </c>
      <c r="R90">
        <v>13.514655238095239</v>
      </c>
      <c r="S90" s="1">
        <v>50.883999443054165</v>
      </c>
      <c r="T90">
        <v>7.9679058408893564</v>
      </c>
      <c r="U90">
        <v>7.6705705245660774</v>
      </c>
      <c r="V90">
        <f t="shared" si="3"/>
        <v>4.9679058408893564</v>
      </c>
      <c r="W90">
        <f t="shared" si="3"/>
        <v>4.6705705245660774</v>
      </c>
      <c r="X90" s="1">
        <v>20</v>
      </c>
      <c r="Y90">
        <v>400</v>
      </c>
      <c r="Z90">
        <v>1.9830575424362122</v>
      </c>
      <c r="AA90">
        <v>0</v>
      </c>
      <c r="AB90">
        <v>1.25</v>
      </c>
      <c r="AC90" s="1">
        <v>0</v>
      </c>
      <c r="AD90">
        <v>6.7141686510487144</v>
      </c>
      <c r="AE90">
        <v>6.1116773960755637</v>
      </c>
      <c r="AF90">
        <v>5.7141701984795867</v>
      </c>
      <c r="AG90">
        <v>5.8895398659266416</v>
      </c>
      <c r="AH90">
        <v>6.5873439287603954</v>
      </c>
      <c r="AI90" s="12">
        <v>4.2579949427157961</v>
      </c>
      <c r="AJ90" s="12">
        <v>0</v>
      </c>
      <c r="AK90" s="1">
        <v>0</v>
      </c>
      <c r="AL90" s="12">
        <v>0</v>
      </c>
      <c r="AM90" s="12">
        <v>0</v>
      </c>
      <c r="AN90" s="12">
        <v>0</v>
      </c>
      <c r="AO90">
        <v>5.8297966628571425</v>
      </c>
      <c r="AP90">
        <v>6.8258401247619043</v>
      </c>
    </row>
    <row r="91" spans="1:42" x14ac:dyDescent="0.2">
      <c r="A91" s="2">
        <v>42948</v>
      </c>
      <c r="B91">
        <v>8</v>
      </c>
      <c r="C91">
        <v>2017</v>
      </c>
      <c r="D91">
        <v>4.5</v>
      </c>
      <c r="E91">
        <f t="shared" si="2"/>
        <v>3.25</v>
      </c>
      <c r="F91">
        <v>7.0764712849999993</v>
      </c>
      <c r="G91" s="1">
        <v>3.82</v>
      </c>
      <c r="H91">
        <v>4.6892426699999996</v>
      </c>
      <c r="I91">
        <v>5844.486328125</v>
      </c>
      <c r="J91">
        <v>13341.818181818182</v>
      </c>
      <c r="K91">
        <v>5.1098722290726117</v>
      </c>
      <c r="L91" s="1">
        <v>6.7035108778502446</v>
      </c>
      <c r="M91">
        <v>20.811435454545457</v>
      </c>
      <c r="N91">
        <v>9.099085454545456</v>
      </c>
      <c r="O91">
        <v>39.224333636363632</v>
      </c>
      <c r="P91">
        <v>1538.5483492167673</v>
      </c>
      <c r="Q91">
        <v>17.434760000000001</v>
      </c>
      <c r="R91">
        <v>13.43038545454545</v>
      </c>
      <c r="S91" s="1">
        <v>49.945652671482222</v>
      </c>
      <c r="T91">
        <v>8.2143229119904184</v>
      </c>
      <c r="U91">
        <v>7.7621531923035949</v>
      </c>
      <c r="V91">
        <f t="shared" si="3"/>
        <v>5.2143229119904184</v>
      </c>
      <c r="W91">
        <f t="shared" si="3"/>
        <v>4.7621531923035949</v>
      </c>
      <c r="X91" s="1">
        <v>25</v>
      </c>
      <c r="Y91">
        <v>625</v>
      </c>
      <c r="Z91">
        <v>2.8324987030952791</v>
      </c>
      <c r="AA91">
        <v>0</v>
      </c>
      <c r="AB91">
        <v>1.25</v>
      </c>
      <c r="AC91" s="1">
        <v>0</v>
      </c>
      <c r="AD91">
        <v>6.7176411854712361</v>
      </c>
      <c r="AE91">
        <v>6.1054431654058687</v>
      </c>
      <c r="AF91">
        <v>5.721891195321736</v>
      </c>
      <c r="AG91">
        <v>5.8737305578328858</v>
      </c>
      <c r="AH91">
        <v>6.5939145546539946</v>
      </c>
      <c r="AI91" s="12">
        <v>4.28256456561303</v>
      </c>
      <c r="AJ91" s="12">
        <v>0</v>
      </c>
      <c r="AK91" s="1">
        <v>0</v>
      </c>
      <c r="AL91" s="12">
        <v>0</v>
      </c>
      <c r="AM91" s="12">
        <v>0</v>
      </c>
      <c r="AN91" s="12">
        <v>0</v>
      </c>
      <c r="AO91">
        <v>5.8245019400000011</v>
      </c>
      <c r="AP91">
        <v>6.6652879286363627</v>
      </c>
    </row>
    <row r="92" spans="1:42" x14ac:dyDescent="0.2">
      <c r="A92" s="2">
        <v>42979</v>
      </c>
      <c r="B92">
        <v>9</v>
      </c>
      <c r="C92">
        <v>2017</v>
      </c>
      <c r="D92">
        <v>4.25</v>
      </c>
      <c r="E92">
        <f t="shared" si="2"/>
        <v>3</v>
      </c>
      <c r="F92">
        <v>6.7063565773684219</v>
      </c>
      <c r="G92" s="1">
        <v>3.72</v>
      </c>
      <c r="H92">
        <v>7.7407110599999998</v>
      </c>
      <c r="I92">
        <v>5865.2312654194075</v>
      </c>
      <c r="J92">
        <v>13303.473684210527</v>
      </c>
      <c r="K92">
        <v>5.1119423311788239</v>
      </c>
      <c r="L92" s="1">
        <v>6.7112073409603559</v>
      </c>
      <c r="M92">
        <v>20.81155157894737</v>
      </c>
      <c r="N92">
        <v>8.9818298947368422</v>
      </c>
      <c r="O92">
        <v>39.967677368421043</v>
      </c>
      <c r="P92">
        <v>1597.4152342261957</v>
      </c>
      <c r="Q92">
        <v>17.000854210526317</v>
      </c>
      <c r="R92">
        <v>13.238087894736843</v>
      </c>
      <c r="S92" s="1">
        <v>51.185263382761057</v>
      </c>
      <c r="T92">
        <v>8.2120042561341471</v>
      </c>
      <c r="U92">
        <v>7.685741738602264</v>
      </c>
      <c r="V92">
        <f t="shared" si="3"/>
        <v>5.2120042561341471</v>
      </c>
      <c r="W92">
        <f t="shared" si="3"/>
        <v>4.685741738602264</v>
      </c>
      <c r="X92" s="1">
        <v>21</v>
      </c>
      <c r="Y92">
        <v>441</v>
      </c>
      <c r="Z92">
        <v>3.3594061855670101</v>
      </c>
      <c r="AA92">
        <v>0</v>
      </c>
      <c r="AB92">
        <v>1.25</v>
      </c>
      <c r="AC92" s="1">
        <v>0</v>
      </c>
      <c r="AD92">
        <v>6.7205015175052072</v>
      </c>
      <c r="AE92">
        <v>6.1154020768553199</v>
      </c>
      <c r="AF92">
        <v>5.7188001367654326</v>
      </c>
      <c r="AG92">
        <v>5.8926589856752978</v>
      </c>
      <c r="AH92">
        <v>6.5944653521406558</v>
      </c>
      <c r="AI92" s="12">
        <v>4.2811659091581715</v>
      </c>
      <c r="AJ92" s="12">
        <v>0</v>
      </c>
      <c r="AK92" s="1">
        <v>0</v>
      </c>
      <c r="AL92" s="12">
        <v>0</v>
      </c>
      <c r="AM92" s="12">
        <v>0</v>
      </c>
      <c r="AN92" s="12">
        <v>0</v>
      </c>
      <c r="AO92">
        <v>5.3993297663157893</v>
      </c>
      <c r="AP92">
        <v>6.1958057042105255</v>
      </c>
    </row>
    <row r="93" spans="1:42" x14ac:dyDescent="0.2">
      <c r="A93" s="2">
        <v>43009</v>
      </c>
      <c r="B93">
        <v>10</v>
      </c>
      <c r="C93">
        <v>2017</v>
      </c>
      <c r="D93">
        <v>4.25</v>
      </c>
      <c r="E93">
        <f t="shared" si="2"/>
        <v>3</v>
      </c>
      <c r="F93">
        <v>6.8872449236363646</v>
      </c>
      <c r="G93" s="1">
        <v>3.58</v>
      </c>
      <c r="H93">
        <v>2.8815543799999999</v>
      </c>
      <c r="I93">
        <v>5941.404030539773</v>
      </c>
      <c r="J93">
        <v>13526</v>
      </c>
      <c r="K93">
        <v>5.1022523001122346</v>
      </c>
      <c r="L93" s="1">
        <v>6.7128437348849364</v>
      </c>
      <c r="M93">
        <v>21.699482727272724</v>
      </c>
      <c r="N93">
        <v>8.9536518181818181</v>
      </c>
      <c r="O93">
        <v>39.178316363636355</v>
      </c>
      <c r="P93">
        <v>1534.9404730891763</v>
      </c>
      <c r="Q93">
        <v>16.898876363636361</v>
      </c>
      <c r="R93">
        <v>13.26967181818182</v>
      </c>
      <c r="S93" s="1">
        <v>53.520499610900821</v>
      </c>
      <c r="T93">
        <v>8.1515684095247849</v>
      </c>
      <c r="U93">
        <v>7.8856438718357635</v>
      </c>
      <c r="V93">
        <f t="shared" si="3"/>
        <v>5.1515684095247849</v>
      </c>
      <c r="W93">
        <f t="shared" si="3"/>
        <v>4.8856438718357635</v>
      </c>
      <c r="X93" s="1">
        <v>26</v>
      </c>
      <c r="Y93">
        <v>676</v>
      </c>
      <c r="Z93">
        <v>1.8446948601171111</v>
      </c>
      <c r="AA93">
        <v>0</v>
      </c>
      <c r="AB93">
        <v>1.25</v>
      </c>
      <c r="AC93" s="1">
        <v>0</v>
      </c>
      <c r="AD93">
        <v>6.7229891222485332</v>
      </c>
      <c r="AE93">
        <v>6.1224656748824815</v>
      </c>
      <c r="AF93">
        <v>5.7158875887303457</v>
      </c>
      <c r="AG93">
        <v>5.9062816515541305</v>
      </c>
      <c r="AH93">
        <v>6.5954093983417739</v>
      </c>
      <c r="AI93" s="12">
        <v>4.2865783874329031</v>
      </c>
      <c r="AJ93" s="12">
        <v>0</v>
      </c>
      <c r="AK93" s="1">
        <v>0</v>
      </c>
      <c r="AL93" s="12">
        <v>0</v>
      </c>
      <c r="AM93" s="12">
        <v>0</v>
      </c>
      <c r="AN93" s="12">
        <v>0</v>
      </c>
      <c r="AO93">
        <v>5.3914038090909093</v>
      </c>
      <c r="AP93">
        <v>6.3702062431818183</v>
      </c>
    </row>
    <row r="94" spans="1:42" x14ac:dyDescent="0.2">
      <c r="A94" s="2">
        <v>43040</v>
      </c>
      <c r="B94">
        <v>11</v>
      </c>
      <c r="C94">
        <v>2017</v>
      </c>
      <c r="D94">
        <v>4.25</v>
      </c>
      <c r="E94">
        <f t="shared" si="2"/>
        <v>3</v>
      </c>
      <c r="F94">
        <v>6.8827084240909082</v>
      </c>
      <c r="G94" s="1">
        <v>3.3</v>
      </c>
      <c r="H94">
        <v>3.81966063</v>
      </c>
      <c r="I94">
        <v>6038.162131569602</v>
      </c>
      <c r="J94">
        <v>13527.363636363636</v>
      </c>
      <c r="K94">
        <v>5.1002575793937881</v>
      </c>
      <c r="L94" s="1">
        <v>6.7159604131738364</v>
      </c>
      <c r="M94">
        <v>22.370601818181814</v>
      </c>
      <c r="N94">
        <v>8.8146269999999998</v>
      </c>
      <c r="O94">
        <v>38.775094999999993</v>
      </c>
      <c r="P94">
        <v>1503.5079922590244</v>
      </c>
      <c r="Q94">
        <v>16.651200909090914</v>
      </c>
      <c r="R94">
        <v>13.388475909090912</v>
      </c>
      <c r="S94" s="1">
        <v>46.705238523937361</v>
      </c>
      <c r="T94">
        <v>7.8287803739893178</v>
      </c>
      <c r="U94">
        <v>7.5031094366713695</v>
      </c>
      <c r="V94">
        <f t="shared" si="3"/>
        <v>4.8287803739893178</v>
      </c>
      <c r="W94">
        <f t="shared" si="3"/>
        <v>4.5031094366713695</v>
      </c>
      <c r="X94" s="1">
        <v>15</v>
      </c>
      <c r="Y94">
        <v>225</v>
      </c>
      <c r="Z94">
        <v>2.116756671899529</v>
      </c>
      <c r="AA94">
        <v>0</v>
      </c>
      <c r="AB94">
        <v>1.25</v>
      </c>
      <c r="AC94" s="1">
        <v>0</v>
      </c>
      <c r="AD94">
        <v>6.7260284981130223</v>
      </c>
      <c r="AE94">
        <v>6.1265026336816373</v>
      </c>
      <c r="AF94">
        <v>5.7302149168330603</v>
      </c>
      <c r="AG94">
        <v>5.9035488534750344</v>
      </c>
      <c r="AH94">
        <v>6.5981891517620719</v>
      </c>
      <c r="AI94" s="12">
        <v>4.2737367491412153</v>
      </c>
      <c r="AJ94" s="12">
        <v>0</v>
      </c>
      <c r="AK94" s="1">
        <v>0</v>
      </c>
      <c r="AL94" s="12">
        <v>0</v>
      </c>
      <c r="AM94" s="12">
        <v>0</v>
      </c>
      <c r="AN94" s="12">
        <v>0</v>
      </c>
      <c r="AO94">
        <v>5.3034902949999987</v>
      </c>
      <c r="AP94">
        <v>6.3764939168181822</v>
      </c>
    </row>
    <row r="95" spans="1:42" x14ac:dyDescent="0.2">
      <c r="A95" s="2">
        <v>43101</v>
      </c>
      <c r="B95">
        <v>1</v>
      </c>
      <c r="C95">
        <v>2018</v>
      </c>
      <c r="D95">
        <v>4.25</v>
      </c>
      <c r="E95">
        <f t="shared" si="2"/>
        <v>2.75</v>
      </c>
      <c r="F95">
        <v>6.4159405831818184</v>
      </c>
      <c r="G95" s="1">
        <v>3.25</v>
      </c>
      <c r="H95">
        <v>7.9610106099999998</v>
      </c>
      <c r="I95">
        <v>6465.086869673295</v>
      </c>
      <c r="J95">
        <v>13380.363636363636</v>
      </c>
      <c r="K95">
        <v>5.1205069394055043</v>
      </c>
      <c r="L95" s="1">
        <v>6.7184009507589426</v>
      </c>
      <c r="M95">
        <v>20.92514090909091</v>
      </c>
      <c r="N95">
        <v>8.4460857727272742</v>
      </c>
      <c r="O95">
        <v>40.850895454545444</v>
      </c>
      <c r="P95">
        <v>1668.7956594382017</v>
      </c>
      <c r="Q95">
        <v>16.60777818181818</v>
      </c>
      <c r="R95">
        <v>13.170100454545455</v>
      </c>
      <c r="S95" s="1">
        <v>50.372499847412072</v>
      </c>
      <c r="T95">
        <v>8.4251677522227943</v>
      </c>
      <c r="U95">
        <v>7.9551102309705515</v>
      </c>
      <c r="V95">
        <f t="shared" si="3"/>
        <v>5.4251677522227943</v>
      </c>
      <c r="W95">
        <f t="shared" si="3"/>
        <v>4.9551102309705515</v>
      </c>
      <c r="X95" s="1">
        <v>27</v>
      </c>
      <c r="Y95">
        <v>729</v>
      </c>
      <c r="Z95">
        <v>2.951600133067199</v>
      </c>
      <c r="AA95">
        <v>0</v>
      </c>
      <c r="AB95">
        <v>1.5</v>
      </c>
      <c r="AC95" s="1">
        <v>0</v>
      </c>
      <c r="AD95">
        <v>6.7284905161735482</v>
      </c>
      <c r="AE95">
        <v>6.1227864743234308</v>
      </c>
      <c r="AF95">
        <v>5.7260189518130673</v>
      </c>
      <c r="AG95">
        <v>5.9001543049992566</v>
      </c>
      <c r="AH95">
        <v>6.6027722015274053</v>
      </c>
      <c r="AI95" s="12">
        <v>4.2642887946010726</v>
      </c>
      <c r="AJ95" s="12">
        <v>0</v>
      </c>
      <c r="AK95" s="1">
        <v>0</v>
      </c>
      <c r="AL95" s="12">
        <v>0</v>
      </c>
      <c r="AM95" s="12">
        <v>0</v>
      </c>
      <c r="AN95" s="12">
        <v>0</v>
      </c>
      <c r="AO95">
        <v>4.9775487922727271</v>
      </c>
      <c r="AP95">
        <v>5.8426146704545454</v>
      </c>
    </row>
    <row r="96" spans="1:42" x14ac:dyDescent="0.2">
      <c r="A96" s="2">
        <v>43132</v>
      </c>
      <c r="B96">
        <v>2</v>
      </c>
      <c r="C96">
        <v>2018</v>
      </c>
      <c r="D96">
        <v>4.25</v>
      </c>
      <c r="E96">
        <f t="shared" si="2"/>
        <v>2.75</v>
      </c>
      <c r="F96">
        <v>6.6960467689473688</v>
      </c>
      <c r="G96" s="1">
        <v>3.18</v>
      </c>
      <c r="H96">
        <v>6.1267894800000002</v>
      </c>
      <c r="I96">
        <v>6585.651649876645</v>
      </c>
      <c r="J96">
        <v>13590.052631578947</v>
      </c>
      <c r="K96">
        <v>5.1074089191604823</v>
      </c>
      <c r="L96" s="1">
        <v>6.7205975955108599</v>
      </c>
      <c r="M96">
        <v>20.655333684210529</v>
      </c>
      <c r="N96">
        <v>8.393743526315788</v>
      </c>
      <c r="O96">
        <v>40.600690526315795</v>
      </c>
      <c r="P96">
        <v>1648.4160712136691</v>
      </c>
      <c r="Q96">
        <v>17.153220526315785</v>
      </c>
      <c r="R96">
        <v>13.19700947368421</v>
      </c>
      <c r="S96" s="1">
        <v>64.019411648020991</v>
      </c>
      <c r="T96">
        <v>8.0807180975233557</v>
      </c>
      <c r="U96">
        <v>7.796921075330169</v>
      </c>
      <c r="V96">
        <f t="shared" si="3"/>
        <v>5.0807180975233557</v>
      </c>
      <c r="W96">
        <f t="shared" si="3"/>
        <v>4.796921075330169</v>
      </c>
      <c r="X96" s="1">
        <v>22</v>
      </c>
      <c r="Y96">
        <v>484</v>
      </c>
      <c r="Z96">
        <v>1.922193136472466</v>
      </c>
      <c r="AA96">
        <v>0</v>
      </c>
      <c r="AB96">
        <v>1.5</v>
      </c>
      <c r="AC96" s="1">
        <v>0</v>
      </c>
      <c r="AD96">
        <v>6.7284877294397853</v>
      </c>
      <c r="AE96">
        <v>6.1307382781699298</v>
      </c>
      <c r="AF96">
        <v>5.7252656533659634</v>
      </c>
      <c r="AG96">
        <v>5.9138396550649501</v>
      </c>
      <c r="AH96">
        <v>6.6002607712655532</v>
      </c>
      <c r="AI96" s="12">
        <v>4.2286433621444726</v>
      </c>
      <c r="AJ96" s="12">
        <v>0</v>
      </c>
      <c r="AK96" s="1">
        <v>0</v>
      </c>
      <c r="AL96" s="12">
        <v>0</v>
      </c>
      <c r="AM96" s="12">
        <v>0</v>
      </c>
      <c r="AN96" s="12">
        <v>0</v>
      </c>
      <c r="AO96">
        <v>4.9582018452631571</v>
      </c>
      <c r="AP96">
        <v>6.0132075663157885</v>
      </c>
    </row>
    <row r="97" spans="1:42" x14ac:dyDescent="0.2">
      <c r="A97" s="2">
        <v>43160</v>
      </c>
      <c r="B97">
        <v>3</v>
      </c>
      <c r="C97">
        <v>2018</v>
      </c>
      <c r="D97">
        <v>4.25</v>
      </c>
      <c r="E97">
        <f t="shared" si="2"/>
        <v>2.5</v>
      </c>
      <c r="F97">
        <v>6.9847935966666652</v>
      </c>
      <c r="G97" s="1">
        <v>3.4</v>
      </c>
      <c r="H97">
        <v>1.64105305</v>
      </c>
      <c r="I97">
        <v>6355.0853329613092</v>
      </c>
      <c r="J97">
        <v>13758.285714285714</v>
      </c>
      <c r="K97">
        <v>5.1003818504140712</v>
      </c>
      <c r="L97" s="1">
        <v>6.7237099348877774</v>
      </c>
      <c r="M97">
        <v>21.890714761904764</v>
      </c>
      <c r="N97">
        <v>8.4674113333333345</v>
      </c>
      <c r="O97">
        <v>39.051777142857141</v>
      </c>
      <c r="P97">
        <v>1525.0412980153794</v>
      </c>
      <c r="Q97">
        <v>17.345183333333335</v>
      </c>
      <c r="R97">
        <v>13.24491238095238</v>
      </c>
      <c r="S97" s="1">
        <v>59.161904652913371</v>
      </c>
      <c r="T97">
        <v>8.0158909799992948</v>
      </c>
      <c r="U97">
        <v>7.7645337137295654</v>
      </c>
      <c r="V97">
        <f t="shared" si="3"/>
        <v>5.0158909799992948</v>
      </c>
      <c r="W97">
        <f t="shared" si="3"/>
        <v>4.7645337137295654</v>
      </c>
      <c r="X97" s="1">
        <v>23</v>
      </c>
      <c r="Y97">
        <v>529</v>
      </c>
      <c r="Z97">
        <v>1.7838456196244687</v>
      </c>
      <c r="AA97">
        <v>0</v>
      </c>
      <c r="AB97">
        <v>1.75</v>
      </c>
      <c r="AC97" s="1">
        <v>0</v>
      </c>
      <c r="AD97">
        <v>6.7320579396866878</v>
      </c>
      <c r="AE97">
        <v>6.1339013546582164</v>
      </c>
      <c r="AF97">
        <v>5.7397434575688777</v>
      </c>
      <c r="AG97">
        <v>5.9095127741379727</v>
      </c>
      <c r="AH97">
        <v>6.6041103662592295</v>
      </c>
      <c r="AI97" s="12">
        <v>4.1975909332787786</v>
      </c>
      <c r="AJ97" s="12">
        <v>0</v>
      </c>
      <c r="AK97" s="1">
        <v>0</v>
      </c>
      <c r="AL97" s="12">
        <v>0</v>
      </c>
      <c r="AM97" s="12">
        <v>0</v>
      </c>
      <c r="AN97" s="12">
        <v>0</v>
      </c>
      <c r="AO97">
        <v>5.1660680466666671</v>
      </c>
      <c r="AP97">
        <v>6.3805611090476191</v>
      </c>
    </row>
    <row r="98" spans="1:42" x14ac:dyDescent="0.2">
      <c r="A98" s="2">
        <v>43191</v>
      </c>
      <c r="B98">
        <v>4</v>
      </c>
      <c r="C98">
        <v>2018</v>
      </c>
      <c r="D98">
        <v>4.25</v>
      </c>
      <c r="E98">
        <f t="shared" si="2"/>
        <v>2.5</v>
      </c>
      <c r="F98">
        <v>6.8919193061904753</v>
      </c>
      <c r="G98" s="1">
        <v>3.41</v>
      </c>
      <c r="H98">
        <v>7.0114970000000003</v>
      </c>
      <c r="I98">
        <v>6215.5116024925592</v>
      </c>
      <c r="J98">
        <v>13802.952380952382</v>
      </c>
      <c r="K98">
        <v>5.0964302870425504</v>
      </c>
      <c r="L98" s="1">
        <v>6.7256839762056009</v>
      </c>
      <c r="M98">
        <v>21.52966428571429</v>
      </c>
      <c r="N98">
        <v>8.5270110476190464</v>
      </c>
      <c r="O98">
        <v>39.477270476190469</v>
      </c>
      <c r="P98">
        <v>1558.4548842502998</v>
      </c>
      <c r="Q98">
        <v>17.211425238095241</v>
      </c>
      <c r="R98">
        <v>13.252355238095239</v>
      </c>
      <c r="S98" s="1">
        <v>52.596666608537916</v>
      </c>
      <c r="T98">
        <v>7.8815227416026898</v>
      </c>
      <c r="U98">
        <v>7.6142522211095871</v>
      </c>
      <c r="V98">
        <f t="shared" si="3"/>
        <v>4.8815227416026898</v>
      </c>
      <c r="W98">
        <f t="shared" si="3"/>
        <v>4.6142522211095871</v>
      </c>
      <c r="X98" s="1">
        <v>24</v>
      </c>
      <c r="Y98">
        <v>576</v>
      </c>
      <c r="Z98">
        <v>1.8504208806773605</v>
      </c>
      <c r="AA98">
        <v>0</v>
      </c>
      <c r="AB98">
        <v>1.75</v>
      </c>
      <c r="AC98" s="1">
        <v>0</v>
      </c>
      <c r="AD98">
        <v>6.7331241120348366</v>
      </c>
      <c r="AE98">
        <v>6.1375364482823347</v>
      </c>
      <c r="AF98">
        <v>5.7400366014584288</v>
      </c>
      <c r="AG98">
        <v>5.9153940094003152</v>
      </c>
      <c r="AH98">
        <v>6.6043321527415682</v>
      </c>
      <c r="AI98" s="12">
        <v>4.1911840397392135</v>
      </c>
      <c r="AJ98" s="12">
        <v>0</v>
      </c>
      <c r="AK98" s="1">
        <v>0</v>
      </c>
      <c r="AL98" s="12">
        <v>0</v>
      </c>
      <c r="AM98" s="12">
        <v>0</v>
      </c>
      <c r="AN98" s="12">
        <v>0</v>
      </c>
      <c r="AO98">
        <v>5.360483105238095</v>
      </c>
      <c r="AP98">
        <v>6.3386691366666659</v>
      </c>
    </row>
    <row r="99" spans="1:42" x14ac:dyDescent="0.2">
      <c r="A99" s="2">
        <v>43221</v>
      </c>
      <c r="B99">
        <v>5</v>
      </c>
      <c r="C99">
        <v>2018</v>
      </c>
      <c r="D99">
        <v>4.625</v>
      </c>
      <c r="E99">
        <f t="shared" si="2"/>
        <v>2.875</v>
      </c>
      <c r="F99">
        <v>7.5052444855000005</v>
      </c>
      <c r="G99" s="1">
        <v>3.23</v>
      </c>
      <c r="H99">
        <v>5.5277612999999999</v>
      </c>
      <c r="I99">
        <v>5883.8042724609377</v>
      </c>
      <c r="J99">
        <v>14059.7</v>
      </c>
      <c r="K99">
        <v>5.0896010341834632</v>
      </c>
      <c r="L99" s="1">
        <v>6.7272627801229916</v>
      </c>
      <c r="M99">
        <v>22.225314999999998</v>
      </c>
      <c r="N99">
        <v>8.6410927000000015</v>
      </c>
      <c r="O99">
        <v>38.118816499999994</v>
      </c>
      <c r="P99">
        <v>1453.0441713606717</v>
      </c>
      <c r="Q99">
        <v>17.5264095</v>
      </c>
      <c r="R99">
        <v>13.488367499999999</v>
      </c>
      <c r="S99" s="1">
        <v>52.642857142857089</v>
      </c>
      <c r="T99">
        <v>7.781424323291823</v>
      </c>
      <c r="U99">
        <v>7.3943641126271284</v>
      </c>
      <c r="V99">
        <f t="shared" si="3"/>
        <v>4.781424323291823</v>
      </c>
      <c r="W99">
        <f t="shared" si="3"/>
        <v>4.3943641126271284</v>
      </c>
      <c r="X99" s="1">
        <v>29</v>
      </c>
      <c r="Y99">
        <v>841</v>
      </c>
      <c r="Z99">
        <v>2.4381488203266786</v>
      </c>
      <c r="AA99">
        <v>0</v>
      </c>
      <c r="AB99">
        <v>1.75</v>
      </c>
      <c r="AC99" s="1">
        <v>0</v>
      </c>
      <c r="AD99">
        <v>6.7352061750583045</v>
      </c>
      <c r="AE99">
        <v>6.1475610400763259</v>
      </c>
      <c r="AF99">
        <v>5.7638958360545658</v>
      </c>
      <c r="AG99">
        <v>5.9159282394558996</v>
      </c>
      <c r="AH99">
        <v>6.6037714784183734</v>
      </c>
      <c r="AI99" s="12">
        <v>4.1661745539095341</v>
      </c>
      <c r="AJ99" s="12">
        <v>0</v>
      </c>
      <c r="AK99" s="1">
        <v>0</v>
      </c>
      <c r="AL99" s="12">
        <v>0</v>
      </c>
      <c r="AM99" s="12">
        <v>0</v>
      </c>
      <c r="AN99" s="12">
        <v>0</v>
      </c>
      <c r="AO99">
        <v>6.1350338400000002</v>
      </c>
      <c r="AP99">
        <v>6.9822058704999987</v>
      </c>
    </row>
    <row r="100" spans="1:42" x14ac:dyDescent="0.2">
      <c r="A100" s="2">
        <v>43252</v>
      </c>
      <c r="B100">
        <v>6</v>
      </c>
      <c r="C100">
        <v>2018</v>
      </c>
      <c r="D100">
        <v>5.25</v>
      </c>
      <c r="E100">
        <f t="shared" si="2"/>
        <v>3.25</v>
      </c>
      <c r="F100">
        <v>7.6821377927272723</v>
      </c>
      <c r="G100" s="1">
        <v>3.12</v>
      </c>
      <c r="H100">
        <v>-6.4588507000000002</v>
      </c>
      <c r="I100">
        <v>5903.1284930889424</v>
      </c>
      <c r="J100">
        <v>14036.142857142857</v>
      </c>
      <c r="K100">
        <v>5.0785982851071241</v>
      </c>
      <c r="L100" s="1">
        <v>6.7322986067383024</v>
      </c>
      <c r="M100">
        <v>21.584729166666666</v>
      </c>
      <c r="N100">
        <v>8.7405643333333334</v>
      </c>
      <c r="O100">
        <v>38.138894166666667</v>
      </c>
      <c r="P100">
        <v>1454.5752482562007</v>
      </c>
      <c r="Q100">
        <v>17.745860833333335</v>
      </c>
      <c r="R100">
        <v>13.78995083333333</v>
      </c>
      <c r="S100" s="1">
        <v>54.043333326067192</v>
      </c>
      <c r="T100">
        <v>7.5617380410867838</v>
      </c>
      <c r="U100">
        <v>7.2268318106587204</v>
      </c>
      <c r="V100">
        <f t="shared" si="3"/>
        <v>4.5617380410867838</v>
      </c>
      <c r="W100">
        <f t="shared" si="3"/>
        <v>4.2268318106587204</v>
      </c>
      <c r="X100" s="1">
        <v>12</v>
      </c>
      <c r="Y100">
        <v>144</v>
      </c>
      <c r="Z100">
        <v>2.1622516163473517</v>
      </c>
      <c r="AA100">
        <v>0</v>
      </c>
      <c r="AB100">
        <v>2</v>
      </c>
      <c r="AC100" s="1">
        <v>1</v>
      </c>
      <c r="AD100">
        <v>6.7430509129295029</v>
      </c>
      <c r="AE100">
        <v>6.1620726197342037</v>
      </c>
      <c r="AF100">
        <v>5.7824531736445302</v>
      </c>
      <c r="AG100">
        <v>5.9275662082729079</v>
      </c>
      <c r="AH100">
        <v>6.6092299889427411</v>
      </c>
      <c r="AI100" s="12">
        <v>4.1821040864921626</v>
      </c>
      <c r="AJ100" s="12">
        <v>0</v>
      </c>
      <c r="AK100" s="1">
        <v>0</v>
      </c>
      <c r="AL100" s="12">
        <v>0</v>
      </c>
      <c r="AM100" s="12">
        <v>0</v>
      </c>
      <c r="AN100" s="12">
        <v>0</v>
      </c>
      <c r="AO100">
        <v>6.2483774709090918</v>
      </c>
      <c r="AP100">
        <v>7.2378956654545448</v>
      </c>
    </row>
    <row r="101" spans="1:42" x14ac:dyDescent="0.2">
      <c r="A101" s="2">
        <v>43282</v>
      </c>
      <c r="B101">
        <v>7</v>
      </c>
      <c r="C101">
        <v>2018</v>
      </c>
      <c r="D101">
        <v>5.25</v>
      </c>
      <c r="E101">
        <f t="shared" si="2"/>
        <v>3.25</v>
      </c>
      <c r="F101">
        <v>7.9219587013636366</v>
      </c>
      <c r="G101" s="1">
        <v>3.18</v>
      </c>
      <c r="H101">
        <v>4.7976133799999996</v>
      </c>
      <c r="I101">
        <v>5866.612127130682</v>
      </c>
      <c r="J101">
        <v>14414.5</v>
      </c>
      <c r="K101">
        <v>5.0730296769143006</v>
      </c>
      <c r="L101" s="1">
        <v>6.7307272184895206</v>
      </c>
      <c r="M101">
        <v>21.581323636363638</v>
      </c>
      <c r="N101">
        <v>8.9845151363636369</v>
      </c>
      <c r="O101">
        <v>37.733659545454536</v>
      </c>
      <c r="P101">
        <v>1423.8290626922721</v>
      </c>
      <c r="Q101">
        <v>17.850696818181817</v>
      </c>
      <c r="R101">
        <v>13.849805909090907</v>
      </c>
      <c r="S101" s="1">
        <v>49.041428520565908</v>
      </c>
      <c r="T101">
        <v>8.1055152940867643</v>
      </c>
      <c r="U101">
        <v>7.807061239917239</v>
      </c>
      <c r="V101">
        <f t="shared" si="3"/>
        <v>5.1055152940867643</v>
      </c>
      <c r="W101">
        <f t="shared" si="3"/>
        <v>4.807061239917239</v>
      </c>
      <c r="X101" s="1">
        <v>27</v>
      </c>
      <c r="Y101">
        <v>729</v>
      </c>
      <c r="Z101">
        <v>1.9881724621861843</v>
      </c>
      <c r="AA101">
        <v>0</v>
      </c>
      <c r="AB101">
        <v>2</v>
      </c>
      <c r="AC101" s="1">
        <v>0</v>
      </c>
      <c r="AD101">
        <v>6.7409775111898895</v>
      </c>
      <c r="AE101">
        <v>6.140979985920386</v>
      </c>
      <c r="AF101">
        <v>5.765896346901096</v>
      </c>
      <c r="AG101">
        <v>5.903196783159034</v>
      </c>
      <c r="AH101">
        <v>6.6135466443750994</v>
      </c>
      <c r="AI101" s="12">
        <v>4.2325290562650109</v>
      </c>
      <c r="AJ101" s="12">
        <v>0</v>
      </c>
      <c r="AK101" s="1">
        <v>0</v>
      </c>
      <c r="AL101" s="12">
        <v>0</v>
      </c>
      <c r="AM101" s="12">
        <v>0</v>
      </c>
      <c r="AN101" s="12">
        <v>0</v>
      </c>
      <c r="AO101">
        <v>6.2755236499999993</v>
      </c>
      <c r="AP101">
        <v>7.6403074331818175</v>
      </c>
    </row>
    <row r="102" spans="1:42" x14ac:dyDescent="0.2">
      <c r="A102" s="2">
        <v>43313</v>
      </c>
      <c r="B102">
        <v>8</v>
      </c>
      <c r="C102">
        <v>2018</v>
      </c>
      <c r="D102">
        <v>5.5</v>
      </c>
      <c r="E102">
        <f t="shared" si="2"/>
        <v>3.5</v>
      </c>
      <c r="F102">
        <v>8.0097545657142835</v>
      </c>
      <c r="G102" s="1">
        <v>3.2</v>
      </c>
      <c r="H102">
        <v>4.0445223700000001</v>
      </c>
      <c r="I102">
        <v>5984.4401739211307</v>
      </c>
      <c r="J102">
        <v>14559.857142857143</v>
      </c>
      <c r="K102">
        <v>5.0716139133529277</v>
      </c>
      <c r="L102" s="1">
        <v>6.7323931968482755</v>
      </c>
      <c r="M102">
        <v>21.680022857142855</v>
      </c>
      <c r="N102">
        <v>9.0636919047619049</v>
      </c>
      <c r="O102">
        <v>37.695194761904759</v>
      </c>
      <c r="P102">
        <v>1420.9277081379319</v>
      </c>
      <c r="Q102">
        <v>17.787655714285712</v>
      </c>
      <c r="R102">
        <v>13.773427142857141</v>
      </c>
      <c r="S102" s="1">
        <v>49.35434789242948</v>
      </c>
      <c r="T102">
        <v>8.076867178658123</v>
      </c>
      <c r="U102">
        <v>7.6806527317073039</v>
      </c>
      <c r="V102">
        <f t="shared" si="3"/>
        <v>5.076867178658123</v>
      </c>
      <c r="W102">
        <f t="shared" si="3"/>
        <v>4.6806527317073039</v>
      </c>
      <c r="X102" s="1">
        <v>24</v>
      </c>
      <c r="Y102">
        <v>576</v>
      </c>
      <c r="Z102">
        <v>2.4900865755710857</v>
      </c>
      <c r="AA102">
        <v>0</v>
      </c>
      <c r="AB102">
        <v>2</v>
      </c>
      <c r="AC102" s="1">
        <v>0</v>
      </c>
      <c r="AD102">
        <v>6.7426820774723168</v>
      </c>
      <c r="AE102">
        <v>6.1412191911967673</v>
      </c>
      <c r="AF102">
        <v>5.7692209519136153</v>
      </c>
      <c r="AG102">
        <v>5.9011729828469219</v>
      </c>
      <c r="AH102">
        <v>6.6158142108613927</v>
      </c>
      <c r="AI102" s="12">
        <v>4.2169189940902365</v>
      </c>
      <c r="AJ102" s="12">
        <v>0</v>
      </c>
      <c r="AK102" s="1">
        <v>0</v>
      </c>
      <c r="AL102" s="12">
        <v>0</v>
      </c>
      <c r="AM102" s="12">
        <v>0</v>
      </c>
      <c r="AN102" s="12">
        <v>0</v>
      </c>
      <c r="AO102">
        <v>6.134573792857144</v>
      </c>
      <c r="AP102">
        <v>7.725630243333331</v>
      </c>
    </row>
    <row r="103" spans="1:42" x14ac:dyDescent="0.2">
      <c r="A103" s="2">
        <v>43344</v>
      </c>
      <c r="B103">
        <v>9</v>
      </c>
      <c r="C103">
        <v>2018</v>
      </c>
      <c r="D103">
        <v>5.75</v>
      </c>
      <c r="E103">
        <f t="shared" si="2"/>
        <v>3.5</v>
      </c>
      <c r="F103">
        <v>8.5197325036842102</v>
      </c>
      <c r="G103" s="1">
        <v>2.88</v>
      </c>
      <c r="H103">
        <v>2.82713832</v>
      </c>
      <c r="I103">
        <v>5870.3672131990133</v>
      </c>
      <c r="J103">
        <v>14868.736842105263</v>
      </c>
      <c r="K103">
        <v>5.0601216215428524</v>
      </c>
      <c r="L103" s="1">
        <v>6.7389780858464476</v>
      </c>
      <c r="M103">
        <v>22.093457894736844</v>
      </c>
      <c r="N103">
        <v>9.4517674210526312</v>
      </c>
      <c r="O103">
        <v>36.897063157894735</v>
      </c>
      <c r="P103">
        <v>1361.3932696776731</v>
      </c>
      <c r="Q103">
        <v>17.745333684210522</v>
      </c>
      <c r="R103">
        <v>13.812375263157893</v>
      </c>
      <c r="S103" s="1">
        <v>47.934211128636377</v>
      </c>
      <c r="T103">
        <v>8.0298588064325731</v>
      </c>
      <c r="U103">
        <v>7.6619829637130961</v>
      </c>
      <c r="V103">
        <f t="shared" si="3"/>
        <v>5.0298588064325731</v>
      </c>
      <c r="W103">
        <f t="shared" si="3"/>
        <v>4.6619829637130961</v>
      </c>
      <c r="X103" s="1">
        <v>25</v>
      </c>
      <c r="Y103">
        <v>625</v>
      </c>
      <c r="Z103">
        <v>2.3327910623284986</v>
      </c>
      <c r="AA103">
        <v>0</v>
      </c>
      <c r="AB103">
        <v>2.25</v>
      </c>
      <c r="AC103" s="1">
        <v>0</v>
      </c>
      <c r="AD103">
        <v>6.7487135069751192</v>
      </c>
      <c r="AE103">
        <v>6.1497339976189993</v>
      </c>
      <c r="AF103">
        <v>5.7714440665407407</v>
      </c>
      <c r="AG103">
        <v>5.9142732094449437</v>
      </c>
      <c r="AH103">
        <v>6.6208931552213564</v>
      </c>
      <c r="AI103" s="12">
        <v>4.2511854423568209</v>
      </c>
      <c r="AJ103" s="12">
        <v>0</v>
      </c>
      <c r="AK103" s="1">
        <v>0</v>
      </c>
      <c r="AL103" s="12">
        <v>0</v>
      </c>
      <c r="AM103" s="12">
        <v>0</v>
      </c>
      <c r="AN103" s="12">
        <v>0</v>
      </c>
      <c r="AO103">
        <v>7.1019703273684227</v>
      </c>
      <c r="AP103">
        <v>8.2888074068421052</v>
      </c>
    </row>
    <row r="104" spans="1:42" x14ac:dyDescent="0.2">
      <c r="A104" s="2">
        <v>43374</v>
      </c>
      <c r="B104">
        <v>10</v>
      </c>
      <c r="C104">
        <v>2018</v>
      </c>
      <c r="D104">
        <v>5.75</v>
      </c>
      <c r="E104">
        <f t="shared" si="2"/>
        <v>3.5</v>
      </c>
      <c r="F104">
        <v>8.6796232852173905</v>
      </c>
      <c r="G104" s="1">
        <v>3.16</v>
      </c>
      <c r="H104">
        <v>8.2751245299999994</v>
      </c>
      <c r="I104">
        <v>5798.111582880435</v>
      </c>
      <c r="J104">
        <v>15178.869565217392</v>
      </c>
      <c r="K104">
        <v>5.0613131960068332</v>
      </c>
      <c r="L104" s="1">
        <v>6.744647003984789</v>
      </c>
      <c r="M104">
        <v>22.367035217391305</v>
      </c>
      <c r="N104">
        <v>9.4166522608695633</v>
      </c>
      <c r="O104">
        <v>37.017264782608692</v>
      </c>
      <c r="P104">
        <v>1370.2778919857617</v>
      </c>
      <c r="Q104">
        <v>17.784211304347824</v>
      </c>
      <c r="R104">
        <v>13.414836086956521</v>
      </c>
      <c r="S104" s="1">
        <v>54.110454385930801</v>
      </c>
      <c r="T104">
        <v>8.0951344669398377</v>
      </c>
      <c r="U104">
        <v>7.7478389000759496</v>
      </c>
      <c r="V104">
        <f t="shared" si="3"/>
        <v>5.0951344669398377</v>
      </c>
      <c r="W104">
        <f t="shared" si="3"/>
        <v>4.7478389000759496</v>
      </c>
      <c r="X104" s="1">
        <v>31</v>
      </c>
      <c r="Y104">
        <v>961</v>
      </c>
      <c r="Z104">
        <v>2.2248235188991154</v>
      </c>
      <c r="AA104">
        <v>0</v>
      </c>
      <c r="AB104">
        <v>2.25</v>
      </c>
      <c r="AC104" s="1">
        <v>0</v>
      </c>
      <c r="AD104">
        <v>6.7533924560076635</v>
      </c>
      <c r="AE104">
        <v>6.1493969829584367</v>
      </c>
      <c r="AF104">
        <v>5.7646182522717604</v>
      </c>
      <c r="AG104">
        <v>5.918547107142067</v>
      </c>
      <c r="AH104">
        <v>6.6271285235694899</v>
      </c>
      <c r="AI104" s="12">
        <v>4.2844519404339207</v>
      </c>
      <c r="AJ104" s="12">
        <v>0</v>
      </c>
      <c r="AK104" s="1">
        <v>0</v>
      </c>
      <c r="AL104" s="12">
        <v>0</v>
      </c>
      <c r="AM104" s="12">
        <v>0</v>
      </c>
      <c r="AN104" s="12">
        <v>0</v>
      </c>
      <c r="AO104">
        <v>7.1035489486956518</v>
      </c>
      <c r="AP104">
        <v>8.4015264943478254</v>
      </c>
    </row>
    <row r="105" spans="1:42" x14ac:dyDescent="0.2">
      <c r="A105" s="2">
        <v>43405</v>
      </c>
      <c r="B105">
        <v>11</v>
      </c>
      <c r="C105">
        <v>2018</v>
      </c>
      <c r="D105">
        <v>6</v>
      </c>
      <c r="E105">
        <f t="shared" si="2"/>
        <v>3.75</v>
      </c>
      <c r="F105">
        <v>8.2622041733333322</v>
      </c>
      <c r="G105" s="1">
        <v>3.23</v>
      </c>
      <c r="H105">
        <v>5.5479945400000004</v>
      </c>
      <c r="I105">
        <v>5950.356119791667</v>
      </c>
      <c r="J105">
        <v>14696.857142857143</v>
      </c>
      <c r="K105">
        <v>5.0689714465322604</v>
      </c>
      <c r="L105" s="1">
        <v>6.7461193561115813</v>
      </c>
      <c r="M105">
        <v>22.054075714285716</v>
      </c>
      <c r="N105">
        <v>9.2853907619047611</v>
      </c>
      <c r="O105">
        <v>37.343021904761905</v>
      </c>
      <c r="P105">
        <v>1394.5012849795273</v>
      </c>
      <c r="Q105">
        <v>17.469873809523808</v>
      </c>
      <c r="R105">
        <v>13.847638571428572</v>
      </c>
      <c r="S105" s="1">
        <v>55.661579332853591</v>
      </c>
      <c r="T105">
        <v>8.049745060332917</v>
      </c>
      <c r="U105">
        <v>7.5923433345820435</v>
      </c>
      <c r="V105">
        <f t="shared" si="3"/>
        <v>5.049745060332917</v>
      </c>
      <c r="W105">
        <f t="shared" si="3"/>
        <v>4.5923433345820435</v>
      </c>
      <c r="X105" s="1">
        <v>18</v>
      </c>
      <c r="Y105">
        <v>324</v>
      </c>
      <c r="Z105">
        <v>2.8668285823852742</v>
      </c>
      <c r="AA105">
        <v>0</v>
      </c>
      <c r="AB105">
        <v>2.25</v>
      </c>
      <c r="AC105" s="1">
        <v>0</v>
      </c>
      <c r="AD105">
        <v>6.7536577511204463</v>
      </c>
      <c r="AE105">
        <v>6.1477578712153091</v>
      </c>
      <c r="AF105">
        <v>5.7680723139995029</v>
      </c>
      <c r="AG105">
        <v>5.9132987862991291</v>
      </c>
      <c r="AH105">
        <v>6.62801170362492</v>
      </c>
      <c r="AI105" s="12">
        <v>4.2878315027066316</v>
      </c>
      <c r="AJ105" s="12">
        <v>0</v>
      </c>
      <c r="AK105" s="1">
        <v>0</v>
      </c>
      <c r="AL105" s="12">
        <v>0</v>
      </c>
      <c r="AM105" s="12">
        <v>0</v>
      </c>
      <c r="AN105" s="12">
        <v>0</v>
      </c>
      <c r="AO105">
        <v>6.7581890323809528</v>
      </c>
      <c r="AP105">
        <v>8.0961203442857155</v>
      </c>
    </row>
    <row r="106" spans="1:42" x14ac:dyDescent="0.2">
      <c r="A106" s="2">
        <v>43466</v>
      </c>
      <c r="B106">
        <v>1</v>
      </c>
      <c r="C106">
        <v>2019</v>
      </c>
      <c r="D106">
        <v>6</v>
      </c>
      <c r="E106">
        <f t="shared" si="2"/>
        <v>3.5</v>
      </c>
      <c r="F106">
        <v>8.2369201518181807</v>
      </c>
      <c r="G106" s="1">
        <v>2.82</v>
      </c>
      <c r="H106">
        <v>4.4844001799999997</v>
      </c>
      <c r="I106">
        <v>6383.264626242898</v>
      </c>
      <c r="J106">
        <v>14163.136363636364</v>
      </c>
      <c r="K106">
        <v>5.0794531740082371</v>
      </c>
      <c r="L106" s="1">
        <v>6.7453217068366893</v>
      </c>
      <c r="M106">
        <v>22.483695454545455</v>
      </c>
      <c r="N106">
        <v>9.0112993636363612</v>
      </c>
      <c r="O106">
        <v>37.535287727272724</v>
      </c>
      <c r="P106">
        <v>1408.8978247691505</v>
      </c>
      <c r="Q106">
        <v>17.318752272727274</v>
      </c>
      <c r="R106">
        <v>13.650965909090912</v>
      </c>
      <c r="S106" s="1">
        <v>55.517142704554921</v>
      </c>
      <c r="T106">
        <v>8.3050207928629511</v>
      </c>
      <c r="U106">
        <v>7.9799806330575018</v>
      </c>
      <c r="V106">
        <f t="shared" si="3"/>
        <v>5.3050207928629511</v>
      </c>
      <c r="W106">
        <f t="shared" si="3"/>
        <v>4.9799806330575018</v>
      </c>
      <c r="X106" s="1">
        <v>28</v>
      </c>
      <c r="Y106">
        <v>784</v>
      </c>
      <c r="Z106">
        <v>2.1136844860987485</v>
      </c>
      <c r="AA106">
        <v>0</v>
      </c>
      <c r="AB106">
        <v>2.5</v>
      </c>
      <c r="AC106" s="1">
        <v>0</v>
      </c>
      <c r="AD106">
        <v>6.7516628053228773</v>
      </c>
      <c r="AE106">
        <v>6.1386612079057423</v>
      </c>
      <c r="AF106">
        <v>5.7628987454608174</v>
      </c>
      <c r="AG106">
        <v>5.9013721732391806</v>
      </c>
      <c r="AH106">
        <v>6.6282434292906229</v>
      </c>
      <c r="AI106" s="12">
        <v>4.3069238043623663</v>
      </c>
      <c r="AJ106" s="12">
        <v>0</v>
      </c>
      <c r="AK106" s="1">
        <v>0</v>
      </c>
      <c r="AL106" s="12">
        <v>0</v>
      </c>
      <c r="AM106" s="12">
        <v>0</v>
      </c>
      <c r="AN106" s="12">
        <v>0</v>
      </c>
      <c r="AO106">
        <v>6.8428347118181811</v>
      </c>
      <c r="AP106">
        <v>8.0051731004545452</v>
      </c>
    </row>
    <row r="107" spans="1:42" x14ac:dyDescent="0.2">
      <c r="A107" s="2">
        <v>43497</v>
      </c>
      <c r="B107">
        <v>2</v>
      </c>
      <c r="C107">
        <v>2019</v>
      </c>
      <c r="D107">
        <v>6</v>
      </c>
      <c r="E107">
        <f t="shared" si="2"/>
        <v>3.5</v>
      </c>
      <c r="F107">
        <v>8.0379782842105278</v>
      </c>
      <c r="G107" s="1">
        <v>2.57</v>
      </c>
      <c r="H107">
        <v>1.44067949</v>
      </c>
      <c r="I107">
        <v>6492.3885433799342</v>
      </c>
      <c r="J107">
        <v>14035.21052631579</v>
      </c>
      <c r="K107">
        <v>5.090871030225574</v>
      </c>
      <c r="L107" s="1">
        <v>6.7482199774963476</v>
      </c>
      <c r="M107">
        <v>22.422195263157892</v>
      </c>
      <c r="N107">
        <v>8.8878365789473666</v>
      </c>
      <c r="O107">
        <v>37.826378421052631</v>
      </c>
      <c r="P107">
        <v>1430.834904452676</v>
      </c>
      <c r="Q107">
        <v>17.262744210526318</v>
      </c>
      <c r="R107">
        <v>13.600845789473684</v>
      </c>
      <c r="S107" s="1">
        <v>47.432222154405352</v>
      </c>
      <c r="T107">
        <v>8.3079694389098826</v>
      </c>
      <c r="U107">
        <v>7.8145139523682383</v>
      </c>
      <c r="V107">
        <f t="shared" si="3"/>
        <v>5.3079694389098826</v>
      </c>
      <c r="W107">
        <f t="shared" si="3"/>
        <v>4.8145139523682383</v>
      </c>
      <c r="X107" s="1">
        <v>23</v>
      </c>
      <c r="Y107">
        <v>529</v>
      </c>
      <c r="Z107">
        <v>3.1149816063764564</v>
      </c>
      <c r="AA107">
        <v>0</v>
      </c>
      <c r="AB107">
        <v>2.5</v>
      </c>
      <c r="AC107" s="1">
        <v>0</v>
      </c>
      <c r="AD107">
        <v>6.7536426128976892</v>
      </c>
      <c r="AE107">
        <v>6.1418664052600818</v>
      </c>
      <c r="AF107">
        <v>5.7562061873707577</v>
      </c>
      <c r="AG107">
        <v>5.9116338884264827</v>
      </c>
      <c r="AH107">
        <v>6.6298856164538646</v>
      </c>
      <c r="AI107" s="12">
        <v>4.2961481160020814</v>
      </c>
      <c r="AJ107" s="12">
        <v>0</v>
      </c>
      <c r="AK107" s="1">
        <v>0</v>
      </c>
      <c r="AL107" s="12">
        <v>0</v>
      </c>
      <c r="AM107" s="12">
        <v>0</v>
      </c>
      <c r="AN107" s="12">
        <v>0</v>
      </c>
      <c r="AO107">
        <v>6.6697889394736851</v>
      </c>
      <c r="AP107">
        <v>7.7539710105263167</v>
      </c>
    </row>
    <row r="108" spans="1:42" x14ac:dyDescent="0.2">
      <c r="A108" s="2">
        <v>43525</v>
      </c>
      <c r="B108">
        <v>3</v>
      </c>
      <c r="C108">
        <v>2019</v>
      </c>
      <c r="D108">
        <v>6</v>
      </c>
      <c r="E108">
        <f t="shared" si="2"/>
        <v>3.5</v>
      </c>
      <c r="F108">
        <v>7.9053048024999999</v>
      </c>
      <c r="G108" s="1">
        <v>2.48</v>
      </c>
      <c r="H108">
        <v>7.3746342299999998</v>
      </c>
      <c r="I108">
        <v>6450.8926513671877</v>
      </c>
      <c r="J108">
        <v>14211</v>
      </c>
      <c r="K108">
        <v>5.0953064552185063</v>
      </c>
      <c r="L108" s="1">
        <v>6.7538040562478692</v>
      </c>
      <c r="M108">
        <v>22.362226999999997</v>
      </c>
      <c r="N108">
        <v>8.7292744500000019</v>
      </c>
      <c r="O108">
        <v>38.267561000000001</v>
      </c>
      <c r="P108">
        <v>1464.406224888721</v>
      </c>
      <c r="Q108">
        <v>17.3375865</v>
      </c>
      <c r="R108">
        <v>13.303351000000001</v>
      </c>
      <c r="S108" s="1">
        <v>48.778571719214987</v>
      </c>
      <c r="T108">
        <v>8.232191030941058</v>
      </c>
      <c r="U108">
        <v>7.7844746437625165</v>
      </c>
      <c r="V108">
        <f t="shared" si="3"/>
        <v>5.232191030941058</v>
      </c>
      <c r="W108">
        <f t="shared" si="3"/>
        <v>4.7844746437625165</v>
      </c>
      <c r="X108" s="1">
        <v>25</v>
      </c>
      <c r="Y108">
        <v>625</v>
      </c>
      <c r="Z108">
        <v>2.8036021681997374</v>
      </c>
      <c r="AA108">
        <v>0</v>
      </c>
      <c r="AB108">
        <v>2.5</v>
      </c>
      <c r="AC108" s="1">
        <v>0</v>
      </c>
      <c r="AD108">
        <v>6.759459848649664</v>
      </c>
      <c r="AE108">
        <v>6.1549126309043611</v>
      </c>
      <c r="AF108">
        <v>5.7675857977624414</v>
      </c>
      <c r="AG108">
        <v>5.9258415460089635</v>
      </c>
      <c r="AH108">
        <v>6.6333823971569572</v>
      </c>
      <c r="AI108" s="12">
        <v>4.2898626412471978</v>
      </c>
      <c r="AJ108" s="12">
        <v>0</v>
      </c>
      <c r="AK108" s="1">
        <v>0</v>
      </c>
      <c r="AL108" s="12">
        <v>0</v>
      </c>
      <c r="AM108" s="12">
        <v>0</v>
      </c>
      <c r="AN108" s="12">
        <v>0</v>
      </c>
      <c r="AO108">
        <v>6.4886577255000004</v>
      </c>
      <c r="AP108">
        <v>7.4511731019999985</v>
      </c>
    </row>
    <row r="109" spans="1:42" x14ac:dyDescent="0.2">
      <c r="A109" s="2">
        <v>43556</v>
      </c>
      <c r="B109">
        <v>4</v>
      </c>
      <c r="C109">
        <v>2019</v>
      </c>
      <c r="D109">
        <v>6</v>
      </c>
      <c r="E109">
        <f t="shared" si="2"/>
        <v>3.5</v>
      </c>
      <c r="F109">
        <v>7.7856747721052653</v>
      </c>
      <c r="G109" s="1">
        <v>2.83</v>
      </c>
      <c r="H109">
        <v>4.1389643200000004</v>
      </c>
      <c r="I109">
        <v>6447.6969572368425</v>
      </c>
      <c r="J109">
        <v>14142.578947368422</v>
      </c>
      <c r="K109">
        <v>5.0944495356680246</v>
      </c>
      <c r="L109" s="1">
        <v>6.7535833652733857</v>
      </c>
      <c r="M109">
        <v>21.938860000000002</v>
      </c>
      <c r="N109">
        <v>8.6063070499999981</v>
      </c>
      <c r="O109">
        <v>38.320275000000002</v>
      </c>
      <c r="P109">
        <v>1468.4434760756251</v>
      </c>
      <c r="Q109">
        <v>17.466146500000001</v>
      </c>
      <c r="R109">
        <v>13.668410999999997</v>
      </c>
      <c r="S109" s="1">
        <v>49.637143089657684</v>
      </c>
      <c r="T109">
        <v>8.0927455510040094</v>
      </c>
      <c r="U109">
        <v>7.7655195430979527</v>
      </c>
      <c r="V109">
        <f t="shared" si="3"/>
        <v>5.0927455510040094</v>
      </c>
      <c r="W109">
        <f t="shared" si="3"/>
        <v>4.7655195430979527</v>
      </c>
      <c r="X109" s="1">
        <v>32</v>
      </c>
      <c r="Y109">
        <v>1024</v>
      </c>
      <c r="Z109">
        <v>2.124349691146191</v>
      </c>
      <c r="AA109">
        <v>0</v>
      </c>
      <c r="AB109">
        <v>2.5</v>
      </c>
      <c r="AC109" s="1">
        <v>0</v>
      </c>
      <c r="AD109">
        <v>6.7594209268139736</v>
      </c>
      <c r="AE109">
        <v>6.1626476044776037</v>
      </c>
      <c r="AF109">
        <v>5.7730073871106891</v>
      </c>
      <c r="AG109">
        <v>5.935176204254935</v>
      </c>
      <c r="AH109">
        <v>6.6306405590899304</v>
      </c>
      <c r="AI109" s="12">
        <v>4.3088112616828367</v>
      </c>
      <c r="AJ109" s="12">
        <v>0</v>
      </c>
      <c r="AK109" s="1">
        <v>0</v>
      </c>
      <c r="AL109" s="12">
        <v>0</v>
      </c>
      <c r="AM109" s="12">
        <v>0</v>
      </c>
      <c r="AN109" s="12">
        <v>0</v>
      </c>
      <c r="AO109">
        <v>6.4672401468421041</v>
      </c>
      <c r="AP109">
        <v>7.2768564210526305</v>
      </c>
    </row>
    <row r="110" spans="1:42" x14ac:dyDescent="0.2">
      <c r="A110" s="2">
        <v>43586</v>
      </c>
      <c r="B110">
        <v>5</v>
      </c>
      <c r="C110">
        <v>2019</v>
      </c>
      <c r="D110">
        <v>6</v>
      </c>
      <c r="E110">
        <f t="shared" si="2"/>
        <v>3.5</v>
      </c>
      <c r="F110">
        <v>8.1786681109523798</v>
      </c>
      <c r="G110" s="1">
        <v>3.32</v>
      </c>
      <c r="H110">
        <v>4.2384327400000004</v>
      </c>
      <c r="I110">
        <v>6103.2991303943454</v>
      </c>
      <c r="J110">
        <v>14392.809523809523</v>
      </c>
      <c r="K110">
        <v>5.080435809991779</v>
      </c>
      <c r="L110" s="1">
        <v>6.7536853013777671</v>
      </c>
      <c r="M110">
        <v>21.240409999999997</v>
      </c>
      <c r="N110">
        <v>8.9561761904761905</v>
      </c>
      <c r="O110">
        <v>38.195396666666667</v>
      </c>
      <c r="P110">
        <v>1458.8883265240111</v>
      </c>
      <c r="Q110">
        <v>17.834019047619044</v>
      </c>
      <c r="R110">
        <v>13.753987619047617</v>
      </c>
      <c r="S110" s="1">
        <v>55.970909292047651</v>
      </c>
      <c r="T110">
        <v>7.968950147462813</v>
      </c>
      <c r="U110">
        <v>7.6302244107524322</v>
      </c>
      <c r="V110">
        <f t="shared" si="3"/>
        <v>4.968950147462813</v>
      </c>
      <c r="W110">
        <f t="shared" si="3"/>
        <v>4.6302244107524322</v>
      </c>
      <c r="X110" s="1">
        <v>26</v>
      </c>
      <c r="Y110">
        <v>676</v>
      </c>
      <c r="Z110">
        <v>2.1813519212746018</v>
      </c>
      <c r="AA110">
        <v>0</v>
      </c>
      <c r="AB110">
        <v>2.5</v>
      </c>
      <c r="AC110" s="1">
        <v>1</v>
      </c>
      <c r="AD110">
        <v>6.7679353187019107</v>
      </c>
      <c r="AE110">
        <v>6.17841282945004</v>
      </c>
      <c r="AF110">
        <v>5.8297122614211938</v>
      </c>
      <c r="AG110">
        <v>5.9203345289173193</v>
      </c>
      <c r="AH110">
        <v>6.6369600947809495</v>
      </c>
      <c r="AI110" s="12">
        <v>4.2494033449363577</v>
      </c>
      <c r="AJ110" s="12">
        <v>0</v>
      </c>
      <c r="AK110" s="1">
        <v>0</v>
      </c>
      <c r="AL110" s="12">
        <v>0</v>
      </c>
      <c r="AM110" s="12">
        <v>0</v>
      </c>
      <c r="AN110" s="12">
        <v>0</v>
      </c>
      <c r="AO110">
        <v>6.6216215933333338</v>
      </c>
      <c r="AP110">
        <v>7.6176567338095227</v>
      </c>
    </row>
    <row r="111" spans="1:42" x14ac:dyDescent="0.2">
      <c r="A111" s="2">
        <v>43617</v>
      </c>
      <c r="B111">
        <v>6</v>
      </c>
      <c r="C111">
        <v>2019</v>
      </c>
      <c r="D111">
        <v>6</v>
      </c>
      <c r="E111">
        <f t="shared" si="2"/>
        <v>3.5</v>
      </c>
      <c r="F111">
        <v>7.6947393206666668</v>
      </c>
      <c r="G111" s="1">
        <v>3.28</v>
      </c>
      <c r="H111">
        <v>3.7476580500000001</v>
      </c>
      <c r="I111">
        <v>6297.6076497395834</v>
      </c>
      <c r="J111">
        <v>14226.533333333333</v>
      </c>
      <c r="K111">
        <v>5.0928022689403623</v>
      </c>
      <c r="L111" s="1">
        <v>6.7633901079535859</v>
      </c>
      <c r="M111">
        <v>20.595775333333332</v>
      </c>
      <c r="N111">
        <v>9.1797462666666672</v>
      </c>
      <c r="O111">
        <v>38.459942666666663</v>
      </c>
      <c r="P111">
        <v>1479.1671899232867</v>
      </c>
      <c r="Q111">
        <v>17.88495266666667</v>
      </c>
      <c r="R111">
        <v>13.879580666666666</v>
      </c>
      <c r="S111" s="1">
        <v>72.908000183105429</v>
      </c>
      <c r="T111">
        <v>7.977670572408984</v>
      </c>
      <c r="U111">
        <v>7.5051499783199063</v>
      </c>
      <c r="V111">
        <f t="shared" si="3"/>
        <v>4.977670572408984</v>
      </c>
      <c r="W111">
        <f t="shared" si="3"/>
        <v>4.5051499783199063</v>
      </c>
      <c r="X111" s="1">
        <v>13</v>
      </c>
      <c r="Y111">
        <v>169</v>
      </c>
      <c r="Z111">
        <v>2.9683875</v>
      </c>
      <c r="AA111">
        <v>0</v>
      </c>
      <c r="AB111">
        <v>2.5</v>
      </c>
      <c r="AC111" s="1">
        <v>0</v>
      </c>
      <c r="AD111">
        <v>6.7714779212402467</v>
      </c>
      <c r="AE111">
        <v>6.1799880838531402</v>
      </c>
      <c r="AF111">
        <v>5.7961260015499141</v>
      </c>
      <c r="AG111">
        <v>5.9484939580593785</v>
      </c>
      <c r="AH111">
        <v>6.6413786047945145</v>
      </c>
      <c r="AI111" s="12">
        <v>4.2028325646694906</v>
      </c>
      <c r="AJ111" s="12">
        <v>0</v>
      </c>
      <c r="AK111" s="1">
        <v>0</v>
      </c>
      <c r="AL111" s="12">
        <v>0</v>
      </c>
      <c r="AM111" s="12">
        <v>0</v>
      </c>
      <c r="AN111" s="12">
        <v>0</v>
      </c>
      <c r="AO111">
        <v>6.481769459333333</v>
      </c>
      <c r="AP111">
        <v>7.2659139053333339</v>
      </c>
    </row>
    <row r="112" spans="1:42" x14ac:dyDescent="0.2">
      <c r="A112" s="2">
        <v>43647</v>
      </c>
      <c r="B112">
        <v>7</v>
      </c>
      <c r="C112">
        <v>2019</v>
      </c>
      <c r="D112">
        <v>5.75</v>
      </c>
      <c r="E112">
        <f t="shared" si="2"/>
        <v>3.5</v>
      </c>
      <c r="F112">
        <v>7.2982419682608688</v>
      </c>
      <c r="G112" s="1">
        <v>3.32</v>
      </c>
      <c r="H112">
        <v>4.8196524600000004</v>
      </c>
      <c r="I112">
        <v>6387.301481827446</v>
      </c>
      <c r="J112">
        <v>14043.91304347826</v>
      </c>
      <c r="K112">
        <v>5.100025868088613</v>
      </c>
      <c r="L112" s="1">
        <v>6.7643312569470373</v>
      </c>
      <c r="M112">
        <v>20.352316086956524</v>
      </c>
      <c r="N112">
        <v>8.908678608695654</v>
      </c>
      <c r="O112">
        <v>39.253046956521743</v>
      </c>
      <c r="P112">
        <v>1540.8016953709009</v>
      </c>
      <c r="Q112">
        <v>17.705638695652176</v>
      </c>
      <c r="R112">
        <v>13.780318695652177</v>
      </c>
      <c r="S112" s="1">
        <v>62.267727418379316</v>
      </c>
      <c r="T112">
        <v>8.3251514093227907</v>
      </c>
      <c r="U112">
        <v>7.9119561890726873</v>
      </c>
      <c r="V112">
        <f t="shared" si="3"/>
        <v>5.3251514093227907</v>
      </c>
      <c r="W112">
        <f t="shared" si="3"/>
        <v>4.9119561890726873</v>
      </c>
      <c r="X112" s="1">
        <v>33</v>
      </c>
      <c r="Y112">
        <v>1089</v>
      </c>
      <c r="Z112">
        <v>2.5893766074709124</v>
      </c>
      <c r="AA112">
        <v>0</v>
      </c>
      <c r="AB112">
        <v>2.25</v>
      </c>
      <c r="AC112" s="1">
        <v>0</v>
      </c>
      <c r="AD112">
        <v>6.773869282043079</v>
      </c>
      <c r="AE112">
        <v>6.1725450739608263</v>
      </c>
      <c r="AF112">
        <v>5.7921481361185068</v>
      </c>
      <c r="AG112">
        <v>5.9385944594253006</v>
      </c>
      <c r="AH112">
        <v>6.6469360380277687</v>
      </c>
      <c r="AI112" s="12">
        <v>4.2528086287714801</v>
      </c>
      <c r="AJ112" s="12">
        <v>0</v>
      </c>
      <c r="AK112" s="1">
        <v>0</v>
      </c>
      <c r="AL112" s="12">
        <v>0</v>
      </c>
      <c r="AM112" s="12">
        <v>0</v>
      </c>
      <c r="AN112" s="12">
        <v>0</v>
      </c>
      <c r="AO112">
        <v>6.1960338734782621</v>
      </c>
      <c r="AP112">
        <v>6.7819638339130428</v>
      </c>
    </row>
    <row r="113" spans="1:42" x14ac:dyDescent="0.2">
      <c r="A113" s="2">
        <v>43678</v>
      </c>
      <c r="B113">
        <v>8</v>
      </c>
      <c r="C113">
        <v>2019</v>
      </c>
      <c r="D113">
        <v>5.5</v>
      </c>
      <c r="E113">
        <f t="shared" si="2"/>
        <v>3.25</v>
      </c>
      <c r="F113">
        <v>7.5097343227272715</v>
      </c>
      <c r="G113" s="1">
        <v>3.49</v>
      </c>
      <c r="H113">
        <v>3.9272608400000002</v>
      </c>
      <c r="I113">
        <v>6262.873046875</v>
      </c>
      <c r="J113">
        <v>14242.045454545454</v>
      </c>
      <c r="K113">
        <v>5.1018896049701778</v>
      </c>
      <c r="L113" s="1">
        <v>6.764294395379765</v>
      </c>
      <c r="M113">
        <v>20.870061904761901</v>
      </c>
      <c r="N113">
        <v>8.9641329523809503</v>
      </c>
      <c r="O113">
        <v>38.748116666666661</v>
      </c>
      <c r="P113">
        <v>1501.4165452136106</v>
      </c>
      <c r="Q113">
        <v>17.630726190476189</v>
      </c>
      <c r="R113">
        <v>13.786962857142855</v>
      </c>
      <c r="S113" s="1">
        <v>82.653182289817096</v>
      </c>
      <c r="T113">
        <v>7.9780165409599757</v>
      </c>
      <c r="U113">
        <v>7.6842167951388802</v>
      </c>
      <c r="V113">
        <f t="shared" si="3"/>
        <v>4.9780165409599757</v>
      </c>
      <c r="W113">
        <f t="shared" si="3"/>
        <v>4.6842167951388802</v>
      </c>
      <c r="X113" s="1">
        <v>26</v>
      </c>
      <c r="Y113">
        <v>676</v>
      </c>
      <c r="Z113">
        <v>1.9669791020070351</v>
      </c>
      <c r="AA113">
        <v>0</v>
      </c>
      <c r="AB113">
        <v>2.25</v>
      </c>
      <c r="AC113" s="1">
        <v>0</v>
      </c>
      <c r="AD113">
        <v>6.7733886355361808</v>
      </c>
      <c r="AE113">
        <v>6.168952267492914</v>
      </c>
      <c r="AF113">
        <v>5.7941059713666636</v>
      </c>
      <c r="AG113">
        <v>5.9309959711292324</v>
      </c>
      <c r="AH113">
        <v>6.6468999255538028</v>
      </c>
      <c r="AI113" s="12">
        <v>4.3793564695630351</v>
      </c>
      <c r="AJ113" s="12">
        <v>0</v>
      </c>
      <c r="AK113" s="1">
        <v>0</v>
      </c>
      <c r="AL113" s="12">
        <v>0</v>
      </c>
      <c r="AM113" s="12">
        <v>0</v>
      </c>
      <c r="AN113" s="12">
        <v>0</v>
      </c>
      <c r="AO113">
        <v>6.2538953654545457</v>
      </c>
      <c r="AP113">
        <v>6.9628985872727265</v>
      </c>
    </row>
    <row r="114" spans="1:42" x14ac:dyDescent="0.2">
      <c r="A114" s="2">
        <v>43709</v>
      </c>
      <c r="B114">
        <v>9</v>
      </c>
      <c r="C114">
        <v>2019</v>
      </c>
      <c r="D114">
        <v>5.25</v>
      </c>
      <c r="E114">
        <f t="shared" si="2"/>
        <v>3.25</v>
      </c>
      <c r="F114">
        <v>7.4187400714285712</v>
      </c>
      <c r="G114" s="1">
        <v>3.39</v>
      </c>
      <c r="H114">
        <v>4.0290939999999997</v>
      </c>
      <c r="I114">
        <v>6259.7450939360115</v>
      </c>
      <c r="J114">
        <v>14111.095238095239</v>
      </c>
      <c r="K114">
        <v>5.0945840724464917</v>
      </c>
      <c r="L114" s="1">
        <v>6.7702566637546822</v>
      </c>
      <c r="M114">
        <v>21.045696666666668</v>
      </c>
      <c r="N114">
        <v>9.1536206666666668</v>
      </c>
      <c r="O114">
        <v>38.582482857142864</v>
      </c>
      <c r="P114">
        <v>1488.607983421723</v>
      </c>
      <c r="Q114">
        <v>17.542459047619051</v>
      </c>
      <c r="R114">
        <v>13.675739523809526</v>
      </c>
      <c r="S114" s="1">
        <v>80.427499771118136</v>
      </c>
      <c r="T114">
        <v>8.1127256221385728</v>
      </c>
      <c r="U114">
        <v>7.7427251313046979</v>
      </c>
      <c r="V114">
        <f t="shared" si="3"/>
        <v>5.1127256221385728</v>
      </c>
      <c r="W114">
        <f t="shared" si="3"/>
        <v>4.7427251313046979</v>
      </c>
      <c r="X114" s="1">
        <v>26</v>
      </c>
      <c r="Y114">
        <v>676</v>
      </c>
      <c r="Z114">
        <v>2.3442314647377938</v>
      </c>
      <c r="AA114">
        <v>0</v>
      </c>
      <c r="AB114">
        <v>2</v>
      </c>
      <c r="AC114" s="1">
        <v>0</v>
      </c>
      <c r="AD114">
        <v>6.7784607319761569</v>
      </c>
      <c r="AE114">
        <v>6.178636847864996</v>
      </c>
      <c r="AF114">
        <v>5.7883314909355779</v>
      </c>
      <c r="AG114">
        <v>5.9516227381323485</v>
      </c>
      <c r="AH114">
        <v>6.6503718609881544</v>
      </c>
      <c r="AI114" s="12">
        <v>4.3943980911847458</v>
      </c>
      <c r="AJ114" s="12">
        <v>0</v>
      </c>
      <c r="AK114" s="1">
        <v>0</v>
      </c>
      <c r="AL114" s="12">
        <v>0</v>
      </c>
      <c r="AM114" s="12">
        <v>0</v>
      </c>
      <c r="AN114" s="12">
        <v>0</v>
      </c>
      <c r="AO114">
        <v>6.1255741204761902</v>
      </c>
      <c r="AP114">
        <v>6.8455894495238097</v>
      </c>
    </row>
    <row r="115" spans="1:42" x14ac:dyDescent="0.2">
      <c r="A115" s="2">
        <v>43739</v>
      </c>
      <c r="B115">
        <v>10</v>
      </c>
      <c r="C115">
        <v>2019</v>
      </c>
      <c r="D115">
        <v>5</v>
      </c>
      <c r="E115">
        <f t="shared" si="2"/>
        <v>3.25</v>
      </c>
      <c r="F115">
        <v>7.2807572913043481</v>
      </c>
      <c r="G115" s="1">
        <v>3.13</v>
      </c>
      <c r="H115">
        <v>6.4091136400000002</v>
      </c>
      <c r="I115">
        <v>6159.33493970788</v>
      </c>
      <c r="J115">
        <v>14117.565217391304</v>
      </c>
      <c r="K115">
        <v>5.1027552252677886</v>
      </c>
      <c r="L115" s="1">
        <v>6.7711550015167123</v>
      </c>
      <c r="M115">
        <v>21.045655652173913</v>
      </c>
      <c r="N115">
        <v>9.2152514347826102</v>
      </c>
      <c r="O115">
        <v>38.783366521739126</v>
      </c>
      <c r="P115">
        <v>1504.1495187595551</v>
      </c>
      <c r="Q115">
        <v>17.423822608695652</v>
      </c>
      <c r="R115">
        <v>13.531902608695653</v>
      </c>
      <c r="S115" s="1">
        <v>76.998182123357594</v>
      </c>
      <c r="T115">
        <v>8.3340701560635466</v>
      </c>
      <c r="U115">
        <v>7.8608767964032982</v>
      </c>
      <c r="V115">
        <f t="shared" si="3"/>
        <v>5.3340701560635466</v>
      </c>
      <c r="W115">
        <f t="shared" si="3"/>
        <v>4.8608767964032982</v>
      </c>
      <c r="X115" s="1">
        <v>29</v>
      </c>
      <c r="Y115">
        <v>841</v>
      </c>
      <c r="Z115">
        <v>2.9729893924783029</v>
      </c>
      <c r="AA115">
        <v>0</v>
      </c>
      <c r="AB115">
        <v>1.75</v>
      </c>
      <c r="AC115" s="1">
        <v>0</v>
      </c>
      <c r="AD115">
        <v>6.7800945980969569</v>
      </c>
      <c r="AE115">
        <v>6.1772929612660121</v>
      </c>
      <c r="AF115">
        <v>5.7860989938637104</v>
      </c>
      <c r="AG115">
        <v>5.9508879225316038</v>
      </c>
      <c r="AH115">
        <v>6.6529297471840039</v>
      </c>
      <c r="AI115" s="12">
        <v>4.4096151439474172</v>
      </c>
      <c r="AJ115" s="12">
        <v>0</v>
      </c>
      <c r="AK115" s="1">
        <v>0</v>
      </c>
      <c r="AL115" s="12">
        <v>0</v>
      </c>
      <c r="AM115" s="12">
        <v>0</v>
      </c>
      <c r="AN115" s="12">
        <v>0</v>
      </c>
      <c r="AO115">
        <v>5.8781958639130432</v>
      </c>
      <c r="AP115">
        <v>6.7197850830434778</v>
      </c>
    </row>
    <row r="116" spans="1:42" x14ac:dyDescent="0.2">
      <c r="A116" s="2">
        <v>43770</v>
      </c>
      <c r="B116">
        <v>11</v>
      </c>
      <c r="C116">
        <v>2019</v>
      </c>
      <c r="D116">
        <v>5</v>
      </c>
      <c r="E116">
        <f t="shared" si="2"/>
        <v>3.25</v>
      </c>
      <c r="F116">
        <v>7.124172606666666</v>
      </c>
      <c r="G116" s="1">
        <v>3</v>
      </c>
      <c r="H116">
        <v>2.6945022199999999</v>
      </c>
      <c r="I116">
        <v>6125.9371279761908</v>
      </c>
      <c r="J116">
        <v>14068.71642857143</v>
      </c>
      <c r="K116">
        <v>5.1025479931078133</v>
      </c>
      <c r="L116" s="1">
        <v>6.821840776653735</v>
      </c>
      <c r="M116">
        <v>20.98699666666667</v>
      </c>
      <c r="N116">
        <v>9.2774703333333335</v>
      </c>
      <c r="O116">
        <v>38.921058571428567</v>
      </c>
      <c r="P116">
        <v>1514.8488003205732</v>
      </c>
      <c r="Q116">
        <v>17.216089523809526</v>
      </c>
      <c r="R116">
        <v>13.598387142857145</v>
      </c>
      <c r="S116" s="1">
        <v>62.544999885559037</v>
      </c>
      <c r="T116">
        <v>8.1869910663401537</v>
      </c>
      <c r="U116">
        <v>7.8003733548913496</v>
      </c>
      <c r="V116">
        <f t="shared" si="3"/>
        <v>5.1869910663401537</v>
      </c>
      <c r="W116">
        <f t="shared" si="3"/>
        <v>4.8003733548913496</v>
      </c>
      <c r="X116" s="1">
        <v>24</v>
      </c>
      <c r="Y116">
        <v>576</v>
      </c>
      <c r="Z116">
        <v>2.4356658749010291</v>
      </c>
      <c r="AA116">
        <v>0</v>
      </c>
      <c r="AB116">
        <v>1.75</v>
      </c>
      <c r="AC116" s="1">
        <v>0</v>
      </c>
      <c r="AD116">
        <v>6.7835017438917768</v>
      </c>
      <c r="AE116">
        <v>6.1912089885595751</v>
      </c>
      <c r="AF116">
        <v>5.7940581194049621</v>
      </c>
      <c r="AG116">
        <v>5.9688333481848854</v>
      </c>
      <c r="AH116">
        <v>6.6528032184616785</v>
      </c>
      <c r="AI116" s="12">
        <v>4.4062295914237053</v>
      </c>
      <c r="AJ116" s="12">
        <v>0</v>
      </c>
      <c r="AK116" s="1">
        <v>0</v>
      </c>
      <c r="AL116" s="12">
        <v>0</v>
      </c>
      <c r="AM116" s="12">
        <v>0</v>
      </c>
      <c r="AN116" s="12">
        <v>0</v>
      </c>
      <c r="AO116">
        <v>5.5233837314285719</v>
      </c>
      <c r="AP116">
        <v>6.5708102552380945</v>
      </c>
    </row>
    <row r="117" spans="1:42" x14ac:dyDescent="0.2">
      <c r="A117" s="2">
        <v>43831</v>
      </c>
      <c r="B117">
        <v>1</v>
      </c>
      <c r="C117">
        <v>2020</v>
      </c>
      <c r="D117">
        <v>5</v>
      </c>
      <c r="E117">
        <f t="shared" si="2"/>
        <v>3.25</v>
      </c>
      <c r="F117">
        <v>7.0469137795454566</v>
      </c>
      <c r="G117" s="1">
        <v>2.68</v>
      </c>
      <c r="H117">
        <v>1.1626906100000001</v>
      </c>
      <c r="I117">
        <v>6225.773082386364</v>
      </c>
      <c r="J117">
        <v>13732.228409090911</v>
      </c>
      <c r="K117">
        <v>5.1195983056772203</v>
      </c>
      <c r="L117" s="1">
        <v>6.7739123282669791</v>
      </c>
      <c r="M117">
        <v>20.253046818181822</v>
      </c>
      <c r="N117">
        <v>10.051605045454549</v>
      </c>
      <c r="O117">
        <v>39.014191363636364</v>
      </c>
      <c r="P117">
        <v>1522.1071277584383</v>
      </c>
      <c r="Q117">
        <v>17.12183136363636</v>
      </c>
      <c r="R117">
        <v>13.559324090909092</v>
      </c>
      <c r="S117" s="1">
        <v>58.71285720098583</v>
      </c>
      <c r="T117">
        <v>8.4511409597254055</v>
      </c>
      <c r="U117">
        <v>7.7403626894942441</v>
      </c>
      <c r="V117">
        <f t="shared" si="3"/>
        <v>5.4511409597254055</v>
      </c>
      <c r="W117">
        <f t="shared" si="3"/>
        <v>4.7403626894942441</v>
      </c>
      <c r="X117" s="1">
        <v>23</v>
      </c>
      <c r="Y117">
        <v>529</v>
      </c>
      <c r="Z117">
        <v>5.1378127272727276</v>
      </c>
      <c r="AA117">
        <v>0</v>
      </c>
      <c r="AB117">
        <v>1.75</v>
      </c>
      <c r="AC117" s="1">
        <v>0</v>
      </c>
      <c r="AD117">
        <v>6.7816116790896901</v>
      </c>
      <c r="AE117">
        <v>6.1715802370383859</v>
      </c>
      <c r="AF117">
        <v>5.7897405538770466</v>
      </c>
      <c r="AG117">
        <v>5.9386564713836592</v>
      </c>
      <c r="AH117">
        <v>6.6567477044163201</v>
      </c>
      <c r="AI117" s="12">
        <v>4.4268136982569626</v>
      </c>
      <c r="AJ117" s="12">
        <v>0</v>
      </c>
      <c r="AK117" s="1">
        <v>0</v>
      </c>
      <c r="AL117" s="12">
        <v>0</v>
      </c>
      <c r="AM117" s="12">
        <v>0</v>
      </c>
      <c r="AN117" s="12">
        <v>0</v>
      </c>
      <c r="AO117">
        <v>5.1283283713636356</v>
      </c>
      <c r="AP117">
        <v>6.3784265818181831</v>
      </c>
    </row>
    <row r="118" spans="1:42" x14ac:dyDescent="0.2">
      <c r="A118" s="2">
        <v>43862</v>
      </c>
      <c r="B118">
        <v>2</v>
      </c>
      <c r="C118">
        <v>2020</v>
      </c>
      <c r="D118">
        <v>4.75</v>
      </c>
      <c r="E118">
        <f t="shared" si="2"/>
        <v>3</v>
      </c>
      <c r="F118">
        <v>6.8252452170000009</v>
      </c>
      <c r="G118" s="1">
        <v>2.98</v>
      </c>
      <c r="H118">
        <v>3.9374007099999999</v>
      </c>
      <c r="I118">
        <v>5855.4877441406252</v>
      </c>
      <c r="J118">
        <v>13776.152750000003</v>
      </c>
      <c r="K118">
        <v>5.1154255726751847</v>
      </c>
      <c r="L118" s="1">
        <v>6.7807246944990247</v>
      </c>
      <c r="M118">
        <v>20.276821999999996</v>
      </c>
      <c r="N118">
        <v>11.4069275</v>
      </c>
      <c r="O118">
        <v>37.900030500000007</v>
      </c>
      <c r="P118">
        <v>1436.4123119009307</v>
      </c>
      <c r="Q118">
        <v>17.0877865</v>
      </c>
      <c r="R118">
        <v>13.328433499999999</v>
      </c>
      <c r="S118" s="1">
        <v>73.563683359246468</v>
      </c>
      <c r="T118">
        <v>8.5491757187524833</v>
      </c>
      <c r="U118">
        <v>7.7363965022766426</v>
      </c>
      <c r="V118">
        <f t="shared" si="3"/>
        <v>5.5491757187524833</v>
      </c>
      <c r="W118">
        <f t="shared" si="3"/>
        <v>4.7363965022766426</v>
      </c>
      <c r="X118" s="1">
        <v>22</v>
      </c>
      <c r="Y118">
        <v>484</v>
      </c>
      <c r="Z118">
        <v>6.4979926605504588</v>
      </c>
      <c r="AA118">
        <v>0</v>
      </c>
      <c r="AB118">
        <v>1.75</v>
      </c>
      <c r="AC118" s="1">
        <v>0</v>
      </c>
      <c r="AD118">
        <v>6.7866459403542114</v>
      </c>
      <c r="AE118">
        <v>6.1776782443663141</v>
      </c>
      <c r="AF118">
        <v>5.7838762921503699</v>
      </c>
      <c r="AG118">
        <v>5.9530487221986155</v>
      </c>
      <c r="AH118">
        <v>6.6614696646797249</v>
      </c>
      <c r="AI118" s="12">
        <v>4.4256382170094835</v>
      </c>
      <c r="AJ118" s="12">
        <v>0</v>
      </c>
      <c r="AK118" s="1">
        <v>0</v>
      </c>
      <c r="AL118" s="12">
        <v>0</v>
      </c>
      <c r="AM118" s="12">
        <v>0</v>
      </c>
      <c r="AN118" s="12">
        <v>0</v>
      </c>
      <c r="AO118">
        <v>4.7899499460000001</v>
      </c>
      <c r="AP118">
        <v>6.0843842194999995</v>
      </c>
    </row>
    <row r="119" spans="1:42" x14ac:dyDescent="0.2">
      <c r="A119" s="2">
        <v>43891</v>
      </c>
      <c r="B119">
        <v>3</v>
      </c>
      <c r="C119">
        <v>2020</v>
      </c>
      <c r="D119">
        <v>4.5</v>
      </c>
      <c r="E119">
        <f t="shared" si="2"/>
        <v>3</v>
      </c>
      <c r="F119">
        <v>7.6681532019047616</v>
      </c>
      <c r="G119" s="1">
        <v>2.96</v>
      </c>
      <c r="H119">
        <v>-2.0831455700000001</v>
      </c>
      <c r="I119">
        <v>4786.9161435081842</v>
      </c>
      <c r="J119">
        <v>15194.573809523812</v>
      </c>
      <c r="K119">
        <v>5.0826736597167121</v>
      </c>
      <c r="L119" s="1">
        <v>6.7933926597940415</v>
      </c>
      <c r="M119">
        <v>20.398237619047627</v>
      </c>
      <c r="N119">
        <v>13.850923809523806</v>
      </c>
      <c r="O119">
        <v>35.001526190476191</v>
      </c>
      <c r="P119">
        <v>1225.1068356625908</v>
      </c>
      <c r="Q119">
        <v>17.386576666666663</v>
      </c>
      <c r="R119">
        <v>13.362736666666668</v>
      </c>
      <c r="S119" s="1">
        <v>115.63227185335997</v>
      </c>
      <c r="T119">
        <v>8.3315847882905913</v>
      </c>
      <c r="U119">
        <v>7.8535156967569284</v>
      </c>
      <c r="V119">
        <f t="shared" si="3"/>
        <v>5.3315847882905913</v>
      </c>
      <c r="W119">
        <f t="shared" si="3"/>
        <v>4.8535156967569284</v>
      </c>
      <c r="X119" s="1">
        <v>30</v>
      </c>
      <c r="Y119">
        <v>900</v>
      </c>
      <c r="Z119">
        <v>3.0065545747512963</v>
      </c>
      <c r="AA119">
        <v>0</v>
      </c>
      <c r="AB119">
        <v>1.5</v>
      </c>
      <c r="AC119" s="1">
        <v>0</v>
      </c>
      <c r="AD119">
        <v>6.8089866895282789</v>
      </c>
      <c r="AE119">
        <v>6.2171489529477997</v>
      </c>
      <c r="AF119">
        <v>5.7926715581338026</v>
      </c>
      <c r="AG119">
        <v>6.0121317034581176</v>
      </c>
      <c r="AH119">
        <v>6.6780254783879185</v>
      </c>
      <c r="AI119" s="12">
        <v>4.4499113977934615</v>
      </c>
      <c r="AJ119" s="12">
        <v>0</v>
      </c>
      <c r="AK119" s="1">
        <v>0</v>
      </c>
      <c r="AL119" s="12">
        <v>0</v>
      </c>
      <c r="AM119" s="12">
        <v>0</v>
      </c>
      <c r="AN119" s="12">
        <v>0</v>
      </c>
      <c r="AO119">
        <v>4.9835610904761909</v>
      </c>
      <c r="AP119">
        <v>6.7796850038095249</v>
      </c>
    </row>
    <row r="120" spans="1:42" x14ac:dyDescent="0.2">
      <c r="A120" s="2">
        <v>43922</v>
      </c>
      <c r="B120">
        <v>4</v>
      </c>
      <c r="C120">
        <v>2020</v>
      </c>
      <c r="D120">
        <v>4.5</v>
      </c>
      <c r="E120">
        <f t="shared" si="2"/>
        <v>4.25</v>
      </c>
      <c r="F120">
        <v>8.1987078023809534</v>
      </c>
      <c r="G120" s="1">
        <v>2.67</v>
      </c>
      <c r="H120">
        <v>-16.006000879999998</v>
      </c>
      <c r="I120">
        <v>4600.9778413318454</v>
      </c>
      <c r="J120">
        <v>15867.431904761908</v>
      </c>
      <c r="K120">
        <v>5.106801337076126</v>
      </c>
      <c r="L120" s="1">
        <v>6.787325112954024</v>
      </c>
      <c r="M120">
        <v>21.46827285714286</v>
      </c>
      <c r="N120">
        <v>14.945059999999998</v>
      </c>
      <c r="O120">
        <v>32.239809523809512</v>
      </c>
      <c r="P120">
        <v>1039.4053181315185</v>
      </c>
      <c r="Q120">
        <v>17.490541904761908</v>
      </c>
      <c r="R120">
        <v>13.856314761904763</v>
      </c>
      <c r="S120" s="1">
        <v>68.892856416248108</v>
      </c>
      <c r="T120">
        <v>8.0895183112261968</v>
      </c>
      <c r="U120">
        <v>7.7863964613723047</v>
      </c>
      <c r="V120">
        <f t="shared" si="3"/>
        <v>5.0895183112261968</v>
      </c>
      <c r="W120">
        <f t="shared" si="3"/>
        <v>4.7863964613723047</v>
      </c>
      <c r="X120" s="1">
        <v>31</v>
      </c>
      <c r="Y120">
        <v>961</v>
      </c>
      <c r="Z120">
        <v>2.0096565821749794</v>
      </c>
      <c r="AA120">
        <v>1</v>
      </c>
      <c r="AB120">
        <v>0.25</v>
      </c>
      <c r="AC120" s="1">
        <v>0</v>
      </c>
      <c r="AD120">
        <v>6.7949514432128142</v>
      </c>
      <c r="AE120">
        <v>6.1976786388322935</v>
      </c>
      <c r="AF120">
        <v>5.8022205949761867</v>
      </c>
      <c r="AG120">
        <v>5.9741673260551673</v>
      </c>
      <c r="AH120">
        <v>6.6661099096306895</v>
      </c>
      <c r="AI120" s="12">
        <v>4.3903073982873062</v>
      </c>
      <c r="AJ120" s="12">
        <v>0</v>
      </c>
      <c r="AK120" s="1">
        <v>0</v>
      </c>
      <c r="AL120" s="12">
        <v>0</v>
      </c>
      <c r="AM120" s="12">
        <v>0</v>
      </c>
      <c r="AN120" s="12">
        <v>0</v>
      </c>
      <c r="AO120">
        <v>5.5473792261904764</v>
      </c>
      <c r="AP120">
        <v>7.6408314342857144</v>
      </c>
    </row>
    <row r="121" spans="1:42" x14ac:dyDescent="0.2">
      <c r="A121" s="2">
        <v>43952</v>
      </c>
      <c r="B121">
        <v>5</v>
      </c>
      <c r="C121">
        <v>2020</v>
      </c>
      <c r="D121">
        <v>4.5</v>
      </c>
      <c r="E121">
        <f t="shared" si="2"/>
        <v>4.25</v>
      </c>
      <c r="F121">
        <v>7.98048287625</v>
      </c>
      <c r="G121" s="1">
        <v>2.19</v>
      </c>
      <c r="H121">
        <v>-32.385569390000001</v>
      </c>
      <c r="I121">
        <v>4599.3309631347656</v>
      </c>
      <c r="J121">
        <v>14906.190937500003</v>
      </c>
      <c r="K121">
        <v>5.1157570488575619</v>
      </c>
      <c r="L121" s="1">
        <v>6.7906620236925601</v>
      </c>
      <c r="M121">
        <v>24.797972941176475</v>
      </c>
      <c r="N121">
        <v>14.579234117647061</v>
      </c>
      <c r="O121">
        <v>30.438652941176468</v>
      </c>
      <c r="P121">
        <v>926.51159287339078</v>
      </c>
      <c r="Q121">
        <v>16.636171764705885</v>
      </c>
      <c r="R121">
        <v>13.547969411764706</v>
      </c>
      <c r="S121" s="1">
        <v>54.944999885559035</v>
      </c>
      <c r="T121">
        <v>8.0441923426690014</v>
      </c>
      <c r="U121">
        <v>7.5446880223026778</v>
      </c>
      <c r="V121">
        <f t="shared" si="3"/>
        <v>5.0441923426690014</v>
      </c>
      <c r="W121">
        <f t="shared" si="3"/>
        <v>4.5446880223026778</v>
      </c>
      <c r="X121" s="1">
        <v>18</v>
      </c>
      <c r="Y121">
        <v>324</v>
      </c>
      <c r="Z121">
        <v>3.1586704707560629</v>
      </c>
      <c r="AA121">
        <v>1</v>
      </c>
      <c r="AB121">
        <v>0.25</v>
      </c>
      <c r="AC121" s="1">
        <v>1</v>
      </c>
      <c r="AD121">
        <v>6.8105928214857281</v>
      </c>
      <c r="AE121">
        <v>6.2184117740568761</v>
      </c>
      <c r="AF121">
        <v>5.8356669033832596</v>
      </c>
      <c r="AG121">
        <v>5.9861292914893767</v>
      </c>
      <c r="AH121">
        <v>6.6801007360121814</v>
      </c>
      <c r="AI121" s="12">
        <v>4.387773224518134</v>
      </c>
      <c r="AJ121" s="12">
        <v>0</v>
      </c>
      <c r="AK121" s="1">
        <v>0</v>
      </c>
      <c r="AL121" s="12">
        <v>0</v>
      </c>
      <c r="AM121" s="12">
        <v>0</v>
      </c>
      <c r="AN121" s="12">
        <v>0</v>
      </c>
      <c r="AO121">
        <v>5.3693739399999991</v>
      </c>
      <c r="AP121">
        <v>7.3785340187500008</v>
      </c>
    </row>
    <row r="122" spans="1:42" x14ac:dyDescent="0.2">
      <c r="A122" s="2">
        <v>43983</v>
      </c>
      <c r="B122">
        <v>6</v>
      </c>
      <c r="C122">
        <v>2020</v>
      </c>
      <c r="D122">
        <v>4.25</v>
      </c>
      <c r="E122">
        <f t="shared" si="2"/>
        <v>4</v>
      </c>
      <c r="F122">
        <v>7.4338765252380954</v>
      </c>
      <c r="G122" s="1">
        <v>1.96</v>
      </c>
      <c r="H122">
        <v>-7.4800534699999996</v>
      </c>
      <c r="I122">
        <v>4925.8680710565477</v>
      </c>
      <c r="J122">
        <v>14195.955000000002</v>
      </c>
      <c r="K122">
        <v>5.1196463147563573</v>
      </c>
      <c r="L122" s="1">
        <v>6.7966063962798042</v>
      </c>
      <c r="M122">
        <v>25.248117619047619</v>
      </c>
      <c r="N122">
        <v>14.465598571428572</v>
      </c>
      <c r="O122">
        <v>30.361724761904764</v>
      </c>
      <c r="P122">
        <v>921.83433051766087</v>
      </c>
      <c r="Q122">
        <v>16.418609047619043</v>
      </c>
      <c r="R122">
        <v>13.505950952380953</v>
      </c>
      <c r="S122" s="1">
        <v>56.858636682683738</v>
      </c>
      <c r="T122">
        <v>8.5180140820701862</v>
      </c>
      <c r="U122">
        <v>7.926085086925144</v>
      </c>
      <c r="V122">
        <f t="shared" si="3"/>
        <v>5.5180140820701862</v>
      </c>
      <c r="W122">
        <f t="shared" si="3"/>
        <v>4.926085086925144</v>
      </c>
      <c r="X122" s="1">
        <v>33</v>
      </c>
      <c r="Y122">
        <v>1089</v>
      </c>
      <c r="Z122">
        <v>3.9077700059276821</v>
      </c>
      <c r="AA122">
        <v>1</v>
      </c>
      <c r="AB122">
        <v>0.25</v>
      </c>
      <c r="AC122" s="1">
        <v>0</v>
      </c>
      <c r="AD122">
        <v>6.8056103939376085</v>
      </c>
      <c r="AE122">
        <v>6.2142409388381639</v>
      </c>
      <c r="AF122">
        <v>5.8141091522932484</v>
      </c>
      <c r="AG122">
        <v>5.9938472532889486</v>
      </c>
      <c r="AH122">
        <v>6.6751293545621015</v>
      </c>
      <c r="AI122" s="12">
        <v>4.3214934166721184</v>
      </c>
      <c r="AJ122" s="12">
        <v>0</v>
      </c>
      <c r="AK122" s="1">
        <v>0</v>
      </c>
      <c r="AL122" s="12">
        <v>0</v>
      </c>
      <c r="AM122" s="12">
        <v>0</v>
      </c>
      <c r="AN122" s="12">
        <v>0</v>
      </c>
      <c r="AO122">
        <v>5.0557573500000004</v>
      </c>
      <c r="AP122">
        <v>6.7165984966666663</v>
      </c>
    </row>
    <row r="123" spans="1:42" x14ac:dyDescent="0.2">
      <c r="A123" s="2">
        <v>44013</v>
      </c>
      <c r="B123">
        <v>7</v>
      </c>
      <c r="C123">
        <v>2020</v>
      </c>
      <c r="D123">
        <v>4</v>
      </c>
      <c r="E123">
        <f t="shared" si="2"/>
        <v>3.75</v>
      </c>
      <c r="F123">
        <v>7.2601050650000012</v>
      </c>
      <c r="G123" s="1">
        <v>1.54</v>
      </c>
      <c r="H123">
        <v>-14.09520534</v>
      </c>
      <c r="I123">
        <v>5064.60791015625</v>
      </c>
      <c r="J123">
        <v>14582.411136363638</v>
      </c>
      <c r="K123">
        <v>5.1305821139186332</v>
      </c>
      <c r="L123" s="1">
        <v>6.7999004675336634</v>
      </c>
      <c r="M123">
        <v>25.958982727272726</v>
      </c>
      <c r="N123">
        <v>14.314450454545453</v>
      </c>
      <c r="O123">
        <v>29.798782272727273</v>
      </c>
      <c r="P123">
        <v>887.96742493740521</v>
      </c>
      <c r="Q123">
        <v>16.180536818181817</v>
      </c>
      <c r="R123">
        <v>13.747250000000001</v>
      </c>
      <c r="S123" s="1">
        <v>46.773181741887818</v>
      </c>
      <c r="T123">
        <v>8.333956641909996</v>
      </c>
      <c r="U123">
        <v>7.8095597146352675</v>
      </c>
      <c r="V123">
        <f t="shared" si="3"/>
        <v>5.333956641909996</v>
      </c>
      <c r="W123">
        <f t="shared" si="3"/>
        <v>4.8095597146352675</v>
      </c>
      <c r="X123" s="1">
        <v>25</v>
      </c>
      <c r="Y123">
        <v>625</v>
      </c>
      <c r="Z123">
        <v>3.3450062015503876</v>
      </c>
      <c r="AA123">
        <v>1</v>
      </c>
      <c r="AB123">
        <v>0.25</v>
      </c>
      <c r="AC123" s="1">
        <v>0</v>
      </c>
      <c r="AD123">
        <v>6.8173452805184009</v>
      </c>
      <c r="AE123">
        <v>6.2261538323204393</v>
      </c>
      <c r="AF123">
        <v>5.8248965789984677</v>
      </c>
      <c r="AG123">
        <v>6.006502581351258</v>
      </c>
      <c r="AH123">
        <v>6.6870501663975661</v>
      </c>
      <c r="AI123" s="12">
        <v>4.2733997136620232</v>
      </c>
      <c r="AJ123" s="12">
        <v>0</v>
      </c>
      <c r="AK123" s="1">
        <v>0</v>
      </c>
      <c r="AL123" s="12">
        <v>0</v>
      </c>
      <c r="AM123" s="12">
        <v>0</v>
      </c>
      <c r="AN123" s="12">
        <v>0</v>
      </c>
      <c r="AO123">
        <v>4.6159464186363639</v>
      </c>
      <c r="AP123">
        <v>6.4400269618181829</v>
      </c>
    </row>
    <row r="124" spans="1:42" x14ac:dyDescent="0.2">
      <c r="A124" s="2">
        <v>44044</v>
      </c>
      <c r="B124">
        <v>8</v>
      </c>
      <c r="C124">
        <v>2020</v>
      </c>
      <c r="D124">
        <v>4</v>
      </c>
      <c r="E124">
        <f t="shared" si="2"/>
        <v>3.75</v>
      </c>
      <c r="F124">
        <v>6.9651378816666671</v>
      </c>
      <c r="G124" s="1">
        <v>1.32</v>
      </c>
      <c r="H124">
        <v>-15.91469848</v>
      </c>
      <c r="I124">
        <v>5226.6497938368057</v>
      </c>
      <c r="J124">
        <v>14724.502500000002</v>
      </c>
      <c r="K124">
        <v>5.1368514697775689</v>
      </c>
      <c r="L124" s="1">
        <v>6.8487765878786933</v>
      </c>
      <c r="M124">
        <v>25.985574736842104</v>
      </c>
      <c r="N124">
        <v>15.803796842105262</v>
      </c>
      <c r="O124">
        <v>28.834876842105256</v>
      </c>
      <c r="P124">
        <v>831.45012249937804</v>
      </c>
      <c r="Q124">
        <v>15.588312105263162</v>
      </c>
      <c r="R124">
        <v>13.787437894736842</v>
      </c>
      <c r="S124" s="1">
        <v>45.039047786167636</v>
      </c>
      <c r="T124">
        <v>8.4369541548298166</v>
      </c>
      <c r="U124">
        <v>7.8095597146352675</v>
      </c>
      <c r="V124">
        <f t="shared" si="3"/>
        <v>5.4369541548298166</v>
      </c>
      <c r="W124">
        <f t="shared" si="3"/>
        <v>4.8095597146352675</v>
      </c>
      <c r="X124" s="1">
        <v>24</v>
      </c>
      <c r="Y124">
        <v>576</v>
      </c>
      <c r="Z124">
        <v>4.2402790697674417</v>
      </c>
      <c r="AA124">
        <v>1</v>
      </c>
      <c r="AB124">
        <v>0.25</v>
      </c>
      <c r="AC124" s="1">
        <v>0</v>
      </c>
      <c r="AD124">
        <v>6.8280791866517214</v>
      </c>
      <c r="AE124">
        <v>6.2467965611434684</v>
      </c>
      <c r="AF124">
        <v>5.8239560286959184</v>
      </c>
      <c r="AG124">
        <v>6.0407887856630706</v>
      </c>
      <c r="AH124">
        <v>6.6942808037201011</v>
      </c>
      <c r="AI124" s="12">
        <v>4.2895668805475857</v>
      </c>
      <c r="AJ124" s="12">
        <v>0</v>
      </c>
      <c r="AK124" s="1">
        <v>0</v>
      </c>
      <c r="AL124" s="12">
        <v>0</v>
      </c>
      <c r="AM124" s="12">
        <v>0</v>
      </c>
      <c r="AN124" s="12">
        <v>0</v>
      </c>
      <c r="AO124">
        <v>3.9200553094444452</v>
      </c>
      <c r="AP124">
        <v>5.8856498161111102</v>
      </c>
    </row>
    <row r="125" spans="1:42" x14ac:dyDescent="0.2">
      <c r="A125" s="2">
        <v>44075</v>
      </c>
      <c r="B125">
        <v>9</v>
      </c>
      <c r="C125">
        <v>2020</v>
      </c>
      <c r="D125">
        <v>4</v>
      </c>
      <c r="E125">
        <f t="shared" si="2"/>
        <v>3.75</v>
      </c>
      <c r="F125">
        <v>7.0323566340909087</v>
      </c>
      <c r="G125" s="1">
        <v>1.42</v>
      </c>
      <c r="H125">
        <v>-10.02801713</v>
      </c>
      <c r="I125">
        <v>5063.162220348011</v>
      </c>
      <c r="J125">
        <v>14847.956590909092</v>
      </c>
      <c r="K125">
        <v>5.1308261722077049</v>
      </c>
      <c r="L125" s="1">
        <v>6.8550517802748852</v>
      </c>
      <c r="M125">
        <v>26.077544090909097</v>
      </c>
      <c r="N125">
        <v>16.85761909090909</v>
      </c>
      <c r="O125">
        <v>27.989923636363638</v>
      </c>
      <c r="P125">
        <v>783.43582516946788</v>
      </c>
      <c r="Q125">
        <v>15.438429090909091</v>
      </c>
      <c r="R125">
        <v>13.636484999999999</v>
      </c>
      <c r="S125" s="1">
        <v>41.867142995198527</v>
      </c>
      <c r="T125">
        <v>8.2488512724946013</v>
      </c>
      <c r="U125">
        <v>7.8413594704548553</v>
      </c>
      <c r="V125">
        <f t="shared" si="3"/>
        <v>5.2488512724946013</v>
      </c>
      <c r="W125">
        <f t="shared" si="3"/>
        <v>4.8413594704548553</v>
      </c>
      <c r="X125" s="1">
        <v>30</v>
      </c>
      <c r="Y125">
        <v>900</v>
      </c>
      <c r="Z125">
        <v>2.555593659942363</v>
      </c>
      <c r="AA125">
        <v>1</v>
      </c>
      <c r="AB125">
        <v>0.25</v>
      </c>
      <c r="AC125" s="1">
        <v>0</v>
      </c>
      <c r="AD125">
        <v>6.8292274808569644</v>
      </c>
      <c r="AE125">
        <v>6.2505889270842907</v>
      </c>
      <c r="AF125">
        <v>5.8289254952749685</v>
      </c>
      <c r="AG125">
        <v>6.0438651316866085</v>
      </c>
      <c r="AH125">
        <v>6.6943222819521049</v>
      </c>
      <c r="AI125" s="12">
        <v>4.3293047045551853</v>
      </c>
      <c r="AJ125" s="12">
        <v>0</v>
      </c>
      <c r="AK125" s="1">
        <v>0</v>
      </c>
      <c r="AL125" s="12">
        <v>0</v>
      </c>
      <c r="AM125" s="12">
        <v>0</v>
      </c>
      <c r="AN125" s="12">
        <v>0</v>
      </c>
      <c r="AO125">
        <v>3.8327462527272731</v>
      </c>
      <c r="AP125">
        <v>5.8388361849999999</v>
      </c>
    </row>
    <row r="126" spans="1:42" x14ac:dyDescent="0.2">
      <c r="A126" s="2">
        <v>44105</v>
      </c>
      <c r="B126">
        <v>10</v>
      </c>
      <c r="C126">
        <v>2020</v>
      </c>
      <c r="D126">
        <v>4</v>
      </c>
      <c r="E126">
        <f t="shared" si="2"/>
        <v>3.75</v>
      </c>
      <c r="F126">
        <v>6.963487081052631</v>
      </c>
      <c r="G126" s="1">
        <v>1.44</v>
      </c>
      <c r="H126">
        <v>-12.98727849</v>
      </c>
      <c r="I126">
        <v>5071.6409590871708</v>
      </c>
      <c r="J126">
        <v>14749.137954545457</v>
      </c>
      <c r="K126">
        <v>5.1260103271440087</v>
      </c>
      <c r="L126" s="1">
        <v>6.8600373707575244</v>
      </c>
      <c r="M126">
        <v>25.224007368421052</v>
      </c>
      <c r="N126">
        <v>19.266889473684213</v>
      </c>
      <c r="O126">
        <v>26.732558421052627</v>
      </c>
      <c r="P126">
        <v>714.62967973499167</v>
      </c>
      <c r="Q126">
        <v>14.903656842105264</v>
      </c>
      <c r="R126">
        <v>13.872886842105261</v>
      </c>
      <c r="S126" s="1">
        <v>55.521904899960454</v>
      </c>
      <c r="T126">
        <v>8.2534724897680434</v>
      </c>
      <c r="U126">
        <v>7.9196010237841108</v>
      </c>
      <c r="V126">
        <f t="shared" si="3"/>
        <v>5.2534724897680434</v>
      </c>
      <c r="W126">
        <f t="shared" si="3"/>
        <v>4.9196010237841108</v>
      </c>
      <c r="X126" s="1">
        <v>24</v>
      </c>
      <c r="Y126">
        <v>576</v>
      </c>
      <c r="Z126">
        <v>2.1571058965102288</v>
      </c>
      <c r="AA126">
        <v>1</v>
      </c>
      <c r="AB126">
        <v>0.25</v>
      </c>
      <c r="AC126" s="1">
        <v>0</v>
      </c>
      <c r="AD126">
        <v>6.8313671974018533</v>
      </c>
      <c r="AE126">
        <v>6.250961544491763</v>
      </c>
      <c r="AF126">
        <v>5.8499292967408056</v>
      </c>
      <c r="AG126">
        <v>6.0311621191267299</v>
      </c>
      <c r="AH126">
        <v>6.6969981772828344</v>
      </c>
      <c r="AI126" s="12">
        <v>4.353648535367439</v>
      </c>
      <c r="AJ126" s="12">
        <v>0</v>
      </c>
      <c r="AK126" s="1">
        <v>0</v>
      </c>
      <c r="AL126" s="12">
        <v>0</v>
      </c>
      <c r="AM126" s="12">
        <v>0</v>
      </c>
      <c r="AN126" s="12">
        <v>0</v>
      </c>
      <c r="AO126">
        <v>3.8114867552631577</v>
      </c>
      <c r="AP126">
        <v>5.8816944042105268</v>
      </c>
    </row>
    <row r="127" spans="1:42" x14ac:dyDescent="0.2">
      <c r="A127" s="2">
        <v>44136</v>
      </c>
      <c r="B127">
        <v>11</v>
      </c>
      <c r="C127">
        <v>2020</v>
      </c>
      <c r="D127">
        <v>3.75</v>
      </c>
      <c r="E127">
        <f t="shared" si="2"/>
        <v>3.5</v>
      </c>
      <c r="F127">
        <v>6.6210182904761927</v>
      </c>
      <c r="G127" s="1">
        <v>1.59</v>
      </c>
      <c r="H127">
        <v>-8.6907510600000002</v>
      </c>
      <c r="I127">
        <v>5483.8239164806546</v>
      </c>
      <c r="J127">
        <v>14236.812142857145</v>
      </c>
      <c r="K127">
        <v>5.1256637936777336</v>
      </c>
      <c r="L127" s="1">
        <v>6.8647101463965265</v>
      </c>
      <c r="M127">
        <v>25.059690952380954</v>
      </c>
      <c r="N127">
        <v>20.198041904761901</v>
      </c>
      <c r="O127">
        <v>26.159647142857143</v>
      </c>
      <c r="P127">
        <v>684.32713863879383</v>
      </c>
      <c r="Q127">
        <v>14.547766666666664</v>
      </c>
      <c r="R127">
        <v>14.034853809523808</v>
      </c>
      <c r="S127" s="1">
        <v>45.163684443423577</v>
      </c>
      <c r="T127">
        <v>8.33949834655267</v>
      </c>
      <c r="U127">
        <v>7.8698182079793284</v>
      </c>
      <c r="V127">
        <f t="shared" si="3"/>
        <v>5.33949834655267</v>
      </c>
      <c r="W127">
        <f t="shared" si="3"/>
        <v>4.8698182079793284</v>
      </c>
      <c r="X127" s="1">
        <v>24</v>
      </c>
      <c r="Y127">
        <v>576</v>
      </c>
      <c r="Z127">
        <v>2.9490364372469635</v>
      </c>
      <c r="AA127">
        <v>1</v>
      </c>
      <c r="AB127">
        <v>0.25</v>
      </c>
      <c r="AC127" s="1">
        <v>0</v>
      </c>
      <c r="AD127">
        <v>6.8338606598692646</v>
      </c>
      <c r="AE127">
        <v>6.2550329739079888</v>
      </c>
      <c r="AF127">
        <v>5.8528190684053465</v>
      </c>
      <c r="AG127">
        <v>6.0360102998907506</v>
      </c>
      <c r="AH127">
        <v>6.6988114127305209</v>
      </c>
      <c r="AI127" s="12">
        <v>4.3805021215806024</v>
      </c>
      <c r="AJ127" s="12">
        <v>0</v>
      </c>
      <c r="AK127" s="1">
        <v>0</v>
      </c>
      <c r="AL127" s="12">
        <v>0</v>
      </c>
      <c r="AM127" s="12">
        <v>0</v>
      </c>
      <c r="AN127" s="12">
        <v>0</v>
      </c>
      <c r="AO127">
        <v>3.375553501428572</v>
      </c>
      <c r="AP127">
        <v>5.5685999252380958</v>
      </c>
    </row>
    <row r="128" spans="1:42" x14ac:dyDescent="0.2">
      <c r="A128" s="2">
        <v>44166</v>
      </c>
      <c r="B128">
        <v>12</v>
      </c>
      <c r="C128">
        <v>2020</v>
      </c>
      <c r="D128">
        <v>3.75</v>
      </c>
      <c r="E128">
        <f t="shared" si="2"/>
        <v>3.5</v>
      </c>
      <c r="F128">
        <v>6.2818096300000006</v>
      </c>
      <c r="G128" s="1">
        <v>1.68</v>
      </c>
      <c r="H128">
        <v>-5.3048291000000001</v>
      </c>
      <c r="I128">
        <v>5978.1328638980267</v>
      </c>
      <c r="J128">
        <v>14173.088478260872</v>
      </c>
      <c r="K128">
        <v>5.1332087829915469</v>
      </c>
      <c r="L128" s="1">
        <v>6.873870418117316</v>
      </c>
      <c r="M128">
        <v>24.917655</v>
      </c>
      <c r="N128">
        <v>21.738998999999993</v>
      </c>
      <c r="O128">
        <v>25.509701</v>
      </c>
      <c r="P128">
        <v>650.74484510940101</v>
      </c>
      <c r="Q128">
        <v>14.189885</v>
      </c>
      <c r="R128">
        <v>13.643761000000001</v>
      </c>
      <c r="S128" s="1">
        <v>45.886817758733535</v>
      </c>
      <c r="T128">
        <v>8.0866082330224636</v>
      </c>
      <c r="U128">
        <v>7.5016069224188291</v>
      </c>
      <c r="V128">
        <f t="shared" si="3"/>
        <v>5.0866082330224636</v>
      </c>
      <c r="W128">
        <f t="shared" si="3"/>
        <v>4.5016069224188291</v>
      </c>
      <c r="X128" s="1">
        <v>12</v>
      </c>
      <c r="Y128">
        <v>144</v>
      </c>
      <c r="Z128">
        <v>3.8459294265910522</v>
      </c>
      <c r="AA128">
        <v>1</v>
      </c>
      <c r="AB128">
        <v>0.25</v>
      </c>
      <c r="AC128" s="1">
        <v>1</v>
      </c>
      <c r="AD128">
        <v>6.8392227567833599</v>
      </c>
      <c r="AE128">
        <v>6.268506028880906</v>
      </c>
      <c r="AF128">
        <v>5.8808778288268551</v>
      </c>
      <c r="AG128">
        <v>6.0396441549952478</v>
      </c>
      <c r="AH128">
        <v>6.7013112109046515</v>
      </c>
      <c r="AI128" s="12">
        <v>4.3658586617294644</v>
      </c>
      <c r="AJ128" s="12">
        <v>0</v>
      </c>
      <c r="AK128" s="1">
        <v>0</v>
      </c>
      <c r="AL128" s="12">
        <v>0</v>
      </c>
      <c r="AM128" s="12">
        <v>0</v>
      </c>
      <c r="AN128" s="12">
        <v>0</v>
      </c>
      <c r="AO128">
        <v>3.4136869810526314</v>
      </c>
      <c r="AP128">
        <v>5.3524696689473679</v>
      </c>
    </row>
    <row r="129" spans="1:42" x14ac:dyDescent="0.2">
      <c r="A129" s="2">
        <v>44197</v>
      </c>
      <c r="B129">
        <v>1</v>
      </c>
      <c r="C129">
        <v>2021</v>
      </c>
      <c r="D129">
        <v>3.75</v>
      </c>
      <c r="E129">
        <f t="shared" si="2"/>
        <v>3.5</v>
      </c>
      <c r="F129">
        <v>6.3806878364999999</v>
      </c>
      <c r="G129" s="1">
        <v>1.55</v>
      </c>
      <c r="H129">
        <v>-7.7394584699999998</v>
      </c>
      <c r="I129">
        <v>6247.3522705078121</v>
      </c>
      <c r="J129">
        <v>14061.902500000002</v>
      </c>
      <c r="K129">
        <v>5.1398944437896414</v>
      </c>
      <c r="L129" s="1">
        <v>6.8175444482247274</v>
      </c>
      <c r="M129">
        <v>24.695322499999996</v>
      </c>
      <c r="N129">
        <v>22.598302499999992</v>
      </c>
      <c r="O129">
        <v>25.00656</v>
      </c>
      <c r="P129">
        <v>625.32804303360001</v>
      </c>
      <c r="Q129">
        <v>14.0489745</v>
      </c>
      <c r="R129">
        <v>13.650843</v>
      </c>
      <c r="S129" s="1">
        <v>45.538420827765158</v>
      </c>
      <c r="T129">
        <v>8.3356127346744469</v>
      </c>
      <c r="U129">
        <v>8.00560944536028</v>
      </c>
      <c r="V129">
        <f t="shared" si="3"/>
        <v>5.3356127346744469</v>
      </c>
      <c r="W129">
        <f t="shared" si="3"/>
        <v>5.00560944536028</v>
      </c>
      <c r="X129" s="1">
        <v>31</v>
      </c>
      <c r="Y129">
        <v>961</v>
      </c>
      <c r="Z129">
        <v>2.1379782823297138</v>
      </c>
      <c r="AA129">
        <v>1</v>
      </c>
      <c r="AB129">
        <v>0.25</v>
      </c>
      <c r="AC129" s="1">
        <v>0</v>
      </c>
      <c r="AD129">
        <v>6.8304223378530748</v>
      </c>
      <c r="AE129">
        <v>6.2460787835183895</v>
      </c>
      <c r="AF129">
        <v>5.8528026931256631</v>
      </c>
      <c r="AG129">
        <v>6.0210926949467574</v>
      </c>
      <c r="AH129">
        <v>6.6975638931707584</v>
      </c>
      <c r="AI129" s="12">
        <v>4.3278535391056749</v>
      </c>
      <c r="AJ129" s="12">
        <v>0</v>
      </c>
      <c r="AK129" s="1">
        <v>0</v>
      </c>
      <c r="AL129" s="12">
        <v>0</v>
      </c>
      <c r="AM129" s="12">
        <v>0</v>
      </c>
      <c r="AN129" s="12">
        <v>0</v>
      </c>
      <c r="AO129">
        <v>3.908526616000001</v>
      </c>
      <c r="AP129">
        <v>5.5101951409999996</v>
      </c>
    </row>
    <row r="130" spans="1:42" x14ac:dyDescent="0.2">
      <c r="A130" s="2">
        <v>44228</v>
      </c>
      <c r="B130">
        <v>2</v>
      </c>
      <c r="C130">
        <v>2021</v>
      </c>
      <c r="D130">
        <v>3.5</v>
      </c>
      <c r="E130">
        <f t="shared" si="2"/>
        <v>3.25</v>
      </c>
      <c r="F130">
        <v>6.4882625642105261</v>
      </c>
      <c r="G130" s="1">
        <v>1.38</v>
      </c>
      <c r="H130">
        <v>-6.0158888199999998</v>
      </c>
      <c r="I130">
        <v>6199.803505345395</v>
      </c>
      <c r="J130">
        <v>14042.102500000003</v>
      </c>
      <c r="K130">
        <v>5.1423498834418888</v>
      </c>
      <c r="L130" s="1">
        <v>6.8225545073202483</v>
      </c>
      <c r="M130">
        <v>24.999764736842103</v>
      </c>
      <c r="N130">
        <v>22.677974736842099</v>
      </c>
      <c r="O130">
        <v>24.642748947368414</v>
      </c>
      <c r="P130">
        <v>607.26507568302713</v>
      </c>
      <c r="Q130">
        <v>14.046417368421054</v>
      </c>
      <c r="R130">
        <v>13.633093684210525</v>
      </c>
      <c r="S130" s="1">
        <v>54.378421181126598</v>
      </c>
      <c r="T130">
        <v>8.2899987527480334</v>
      </c>
      <c r="U130">
        <v>7.9137873702054771</v>
      </c>
      <c r="V130">
        <f t="shared" si="3"/>
        <v>5.2899987527480334</v>
      </c>
      <c r="W130">
        <f t="shared" si="3"/>
        <v>4.9137873702054771</v>
      </c>
      <c r="X130" s="1">
        <v>26</v>
      </c>
      <c r="Y130">
        <v>676</v>
      </c>
      <c r="Z130">
        <v>2.3779974388682237</v>
      </c>
      <c r="AA130">
        <v>1</v>
      </c>
      <c r="AB130">
        <v>0.25</v>
      </c>
      <c r="AC130" s="1">
        <v>0</v>
      </c>
      <c r="AD130">
        <v>6.8336434866719031</v>
      </c>
      <c r="AE130">
        <v>6.2515806091550967</v>
      </c>
      <c r="AF130">
        <v>5.8439964010021175</v>
      </c>
      <c r="AG130">
        <v>6.0360443636757894</v>
      </c>
      <c r="AH130">
        <v>6.7000959027853595</v>
      </c>
      <c r="AI130" s="12">
        <v>4.3020164059666932</v>
      </c>
      <c r="AJ130" s="12">
        <v>0</v>
      </c>
      <c r="AK130" s="1">
        <v>0</v>
      </c>
      <c r="AL130" s="12">
        <v>0</v>
      </c>
      <c r="AM130" s="12">
        <v>0</v>
      </c>
      <c r="AN130" s="12">
        <v>0</v>
      </c>
      <c r="AO130">
        <v>3.9736580015789476</v>
      </c>
      <c r="AP130">
        <v>5.556830573684211</v>
      </c>
    </row>
    <row r="131" spans="1:42" x14ac:dyDescent="0.2">
      <c r="A131" s="2">
        <v>44256</v>
      </c>
      <c r="B131">
        <v>3</v>
      </c>
      <c r="C131">
        <v>2021</v>
      </c>
      <c r="D131">
        <v>3.5</v>
      </c>
      <c r="E131">
        <f t="shared" ref="E131:E175" si="4">D131-AB131</f>
        <v>3.25</v>
      </c>
      <c r="F131">
        <v>6.8804671995454552</v>
      </c>
      <c r="G131" s="1">
        <v>1.37</v>
      </c>
      <c r="H131">
        <v>0.18595138</v>
      </c>
      <c r="I131">
        <v>6252.836403586648</v>
      </c>
      <c r="J131">
        <v>14417.393478260872</v>
      </c>
      <c r="K131">
        <v>5.1370225979262036</v>
      </c>
      <c r="L131" s="1">
        <v>6.8328003063587204</v>
      </c>
      <c r="M131">
        <v>25.442638181818186</v>
      </c>
      <c r="N131">
        <v>22.966808636363638</v>
      </c>
      <c r="O131">
        <v>23.231500909090911</v>
      </c>
      <c r="P131">
        <v>539.70263448909179</v>
      </c>
      <c r="Q131">
        <v>14.07809590909091</v>
      </c>
      <c r="R131">
        <v>14.280957272727271</v>
      </c>
      <c r="S131" s="1">
        <v>66.486957384192408</v>
      </c>
      <c r="T131">
        <v>8.3132342916947248</v>
      </c>
      <c r="U131">
        <v>7.9328029122517547</v>
      </c>
      <c r="V131">
        <f t="shared" ref="V131:W175" si="5">T131-3</f>
        <v>5.3132342916947248</v>
      </c>
      <c r="W131">
        <f t="shared" si="5"/>
        <v>4.9328029122517547</v>
      </c>
      <c r="X131" s="1">
        <v>48</v>
      </c>
      <c r="Y131">
        <v>2304</v>
      </c>
      <c r="Z131">
        <v>2.4012168344327725</v>
      </c>
      <c r="AA131">
        <v>1</v>
      </c>
      <c r="AB131">
        <v>0.25</v>
      </c>
      <c r="AC131" s="1">
        <v>0</v>
      </c>
      <c r="AD131">
        <v>6.8385698011370124</v>
      </c>
      <c r="AE131">
        <v>6.2618315194922758</v>
      </c>
      <c r="AF131">
        <v>5.8404059977898246</v>
      </c>
      <c r="AG131">
        <v>6.0549626210410397</v>
      </c>
      <c r="AH131">
        <v>6.703288989707441</v>
      </c>
      <c r="AI131" s="12">
        <v>4.2600888590858963</v>
      </c>
      <c r="AJ131" s="12">
        <v>0</v>
      </c>
      <c r="AK131" s="1">
        <v>0</v>
      </c>
      <c r="AL131" s="12">
        <v>0</v>
      </c>
      <c r="AM131" s="12">
        <v>0</v>
      </c>
      <c r="AN131" s="12">
        <v>0</v>
      </c>
      <c r="AO131">
        <v>4.1372053054545459</v>
      </c>
      <c r="AP131">
        <v>5.9940730436363632</v>
      </c>
    </row>
    <row r="132" spans="1:42" x14ac:dyDescent="0.2">
      <c r="A132" s="2">
        <v>44287</v>
      </c>
      <c r="B132">
        <v>4</v>
      </c>
      <c r="C132">
        <v>2021</v>
      </c>
      <c r="D132">
        <v>3.5</v>
      </c>
      <c r="E132">
        <f t="shared" si="4"/>
        <v>3.25</v>
      </c>
      <c r="F132">
        <v>6.7162136933333336</v>
      </c>
      <c r="G132" s="1">
        <v>1.42</v>
      </c>
      <c r="H132">
        <v>20.363283110000001</v>
      </c>
      <c r="I132">
        <v>6012.2738095238092</v>
      </c>
      <c r="J132">
        <v>14558.184090909093</v>
      </c>
      <c r="K132">
        <v>5.1423849604466598</v>
      </c>
      <c r="L132" s="1">
        <v>6.8324125269563938</v>
      </c>
      <c r="M132">
        <v>25.430793181818181</v>
      </c>
      <c r="N132">
        <v>23.231048181818181</v>
      </c>
      <c r="O132">
        <v>22.79342909090909</v>
      </c>
      <c r="P132">
        <v>519.54040972230075</v>
      </c>
      <c r="Q132">
        <v>14.117781363636363</v>
      </c>
      <c r="R132">
        <v>14.426948636363635</v>
      </c>
      <c r="S132" s="1">
        <v>61.241428738548606</v>
      </c>
      <c r="T132">
        <v>8.1375715207258246</v>
      </c>
      <c r="U132">
        <v>7.8618926903914463</v>
      </c>
      <c r="V132">
        <f t="shared" si="5"/>
        <v>5.1375715207258246</v>
      </c>
      <c r="W132">
        <f t="shared" si="5"/>
        <v>4.8618926903914463</v>
      </c>
      <c r="X132" s="1">
        <v>31</v>
      </c>
      <c r="Y132">
        <v>961</v>
      </c>
      <c r="Z132">
        <v>1.8865956569543705</v>
      </c>
      <c r="AA132">
        <v>1</v>
      </c>
      <c r="AB132">
        <v>0.25</v>
      </c>
      <c r="AC132" s="1">
        <v>0</v>
      </c>
      <c r="AD132">
        <v>6.8428828646400293</v>
      </c>
      <c r="AE132">
        <v>6.2673949009509693</v>
      </c>
      <c r="AF132">
        <v>5.8648927315025867</v>
      </c>
      <c r="AG132">
        <v>6.0485611828520138</v>
      </c>
      <c r="AH132">
        <v>6.7072125507071503</v>
      </c>
      <c r="AI132" s="12">
        <v>4.2463389051388107</v>
      </c>
      <c r="AJ132" s="12">
        <v>0</v>
      </c>
      <c r="AK132" s="1">
        <v>0</v>
      </c>
      <c r="AL132" s="12">
        <v>0</v>
      </c>
      <c r="AM132" s="12">
        <v>0</v>
      </c>
      <c r="AN132" s="12">
        <v>0</v>
      </c>
      <c r="AO132">
        <v>3.9985933047619047</v>
      </c>
      <c r="AP132">
        <v>5.8393001123809523</v>
      </c>
    </row>
    <row r="133" spans="1:42" x14ac:dyDescent="0.2">
      <c r="A133" s="2">
        <v>44317</v>
      </c>
      <c r="B133">
        <v>5</v>
      </c>
      <c r="C133">
        <v>2021</v>
      </c>
      <c r="D133">
        <v>3.5</v>
      </c>
      <c r="E133">
        <f t="shared" si="4"/>
        <v>3.25</v>
      </c>
      <c r="F133">
        <v>6.6252596488235298</v>
      </c>
      <c r="G133" s="1">
        <v>1.68</v>
      </c>
      <c r="H133">
        <v>25.63013213</v>
      </c>
      <c r="I133">
        <v>5877.7617474724266</v>
      </c>
      <c r="J133">
        <v>14323.192619047621</v>
      </c>
      <c r="K133">
        <v>5.1348080341597306</v>
      </c>
      <c r="L133" s="1">
        <v>6.8348632867784662</v>
      </c>
      <c r="M133">
        <v>25.212081666666666</v>
      </c>
      <c r="N133">
        <v>23.291140000000002</v>
      </c>
      <c r="O133">
        <v>22.794843888888888</v>
      </c>
      <c r="P133">
        <v>519.60490791881512</v>
      </c>
      <c r="Q133">
        <v>14.279600555555554</v>
      </c>
      <c r="R133">
        <v>14.422334999999997</v>
      </c>
      <c r="S133" s="1">
        <v>55.8945003509521</v>
      </c>
      <c r="T133">
        <v>7.9915313040181992</v>
      </c>
      <c r="U133">
        <v>7.6288995644206068</v>
      </c>
      <c r="V133">
        <f t="shared" si="5"/>
        <v>4.9915313040181992</v>
      </c>
      <c r="W133">
        <f t="shared" si="5"/>
        <v>4.6288995644206068</v>
      </c>
      <c r="X133" s="1">
        <v>13</v>
      </c>
      <c r="Y133">
        <v>169</v>
      </c>
      <c r="Z133">
        <v>2.3047920094007051</v>
      </c>
      <c r="AA133">
        <v>1</v>
      </c>
      <c r="AB133">
        <v>0.25</v>
      </c>
      <c r="AC133" s="1">
        <v>1</v>
      </c>
      <c r="AD133">
        <v>6.8453519087275607</v>
      </c>
      <c r="AE133">
        <v>6.2699253052172494</v>
      </c>
      <c r="AF133">
        <v>5.8713009473162447</v>
      </c>
      <c r="AG133">
        <v>6.0485321900543001</v>
      </c>
      <c r="AH133">
        <v>6.7096227803940023</v>
      </c>
      <c r="AI133" s="12">
        <v>4.2592357193423727</v>
      </c>
      <c r="AJ133" s="12">
        <v>0</v>
      </c>
      <c r="AK133" s="1">
        <v>0</v>
      </c>
      <c r="AL133" s="12">
        <v>0</v>
      </c>
      <c r="AM133" s="12">
        <v>0</v>
      </c>
      <c r="AN133" s="12">
        <v>0</v>
      </c>
      <c r="AO133">
        <v>3.9040663976470587</v>
      </c>
      <c r="AP133">
        <v>5.7253691388235293</v>
      </c>
    </row>
    <row r="134" spans="1:42" x14ac:dyDescent="0.2">
      <c r="A134" s="2">
        <v>44348</v>
      </c>
      <c r="B134">
        <v>6</v>
      </c>
      <c r="C134">
        <v>2021</v>
      </c>
      <c r="D134">
        <v>3.5</v>
      </c>
      <c r="E134">
        <f t="shared" si="4"/>
        <v>3.25</v>
      </c>
      <c r="F134">
        <v>6.5572830485714277</v>
      </c>
      <c r="G134" s="1">
        <v>1.33</v>
      </c>
      <c r="H134">
        <v>21.48891201</v>
      </c>
      <c r="I134">
        <v>6040.8919503348216</v>
      </c>
      <c r="J134">
        <v>14338.228863636365</v>
      </c>
      <c r="K134">
        <v>5.1370137595937031</v>
      </c>
      <c r="L134" s="1">
        <v>6.8430052260724468</v>
      </c>
      <c r="M134">
        <v>25.076284761904759</v>
      </c>
      <c r="N134">
        <v>23.135501904761902</v>
      </c>
      <c r="O134">
        <v>22.926589047619046</v>
      </c>
      <c r="P134">
        <v>525.62848535840556</v>
      </c>
      <c r="Q134">
        <v>14.28347952380952</v>
      </c>
      <c r="R134">
        <v>14.578146666666663</v>
      </c>
      <c r="S134" s="1">
        <v>54.494090687144833</v>
      </c>
      <c r="T134">
        <v>8.4600179941715439</v>
      </c>
      <c r="U134">
        <v>7.989004615698537</v>
      </c>
      <c r="V134">
        <f t="shared" si="5"/>
        <v>5.4600179941715439</v>
      </c>
      <c r="W134">
        <f t="shared" si="5"/>
        <v>4.989004615698537</v>
      </c>
      <c r="X134" s="1">
        <v>32</v>
      </c>
      <c r="Y134">
        <v>1024</v>
      </c>
      <c r="Z134">
        <v>2.9581035897435899</v>
      </c>
      <c r="AA134">
        <v>1</v>
      </c>
      <c r="AB134">
        <v>0.25</v>
      </c>
      <c r="AC134" s="1">
        <v>0</v>
      </c>
      <c r="AD134">
        <v>6.85309327089593</v>
      </c>
      <c r="AE134">
        <v>6.282266132677008</v>
      </c>
      <c r="AF134">
        <v>5.8686481845241207</v>
      </c>
      <c r="AG134">
        <v>6.0705634893309242</v>
      </c>
      <c r="AH134">
        <v>6.7158508812420656</v>
      </c>
      <c r="AI134" s="12">
        <v>4.216357808035224</v>
      </c>
      <c r="AJ134" s="12">
        <v>0</v>
      </c>
      <c r="AK134" s="1">
        <v>0</v>
      </c>
      <c r="AL134" s="12">
        <v>0</v>
      </c>
      <c r="AM134" s="12">
        <v>0</v>
      </c>
      <c r="AN134" s="12">
        <v>0</v>
      </c>
      <c r="AO134">
        <v>3.720964975238096</v>
      </c>
      <c r="AP134">
        <v>5.5622321209523804</v>
      </c>
    </row>
    <row r="135" spans="1:42" x14ac:dyDescent="0.2">
      <c r="A135" s="2">
        <v>44378</v>
      </c>
      <c r="B135">
        <v>7</v>
      </c>
      <c r="C135">
        <v>2021</v>
      </c>
      <c r="D135">
        <v>3.5</v>
      </c>
      <c r="E135">
        <f t="shared" si="4"/>
        <v>3.25</v>
      </c>
      <c r="F135">
        <v>6.5490760790476186</v>
      </c>
      <c r="G135" s="1">
        <v>1.52</v>
      </c>
      <c r="H135">
        <v>9.2695999499999999</v>
      </c>
      <c r="I135">
        <v>6055.4228748139885</v>
      </c>
      <c r="J135">
        <v>14511.192142857144</v>
      </c>
      <c r="K135">
        <v>5.1378061816765603</v>
      </c>
      <c r="L135" s="1">
        <v>6.8429727466692878</v>
      </c>
      <c r="M135">
        <v>25.119096190476192</v>
      </c>
      <c r="N135">
        <v>23.093351428571427</v>
      </c>
      <c r="O135">
        <v>22.638904285714286</v>
      </c>
      <c r="P135">
        <v>512.51998725773262</v>
      </c>
      <c r="Q135">
        <v>14.405440952380951</v>
      </c>
      <c r="R135">
        <v>14.743203809523809</v>
      </c>
      <c r="S135" s="1">
        <v>61.905714125860264</v>
      </c>
      <c r="T135">
        <v>8.4575108477582379</v>
      </c>
      <c r="U135">
        <v>7.9715077817112565</v>
      </c>
      <c r="V135">
        <f t="shared" si="5"/>
        <v>5.4575108477582379</v>
      </c>
      <c r="W135">
        <f t="shared" si="5"/>
        <v>4.9715077817112565</v>
      </c>
      <c r="X135" s="1">
        <v>26</v>
      </c>
      <c r="Y135">
        <v>676</v>
      </c>
      <c r="Z135">
        <v>3.0619850507207689</v>
      </c>
      <c r="AA135">
        <v>1</v>
      </c>
      <c r="AB135">
        <v>0.25</v>
      </c>
      <c r="AC135" s="1">
        <v>0</v>
      </c>
      <c r="AD135">
        <v>6.8549470083182742</v>
      </c>
      <c r="AE135">
        <v>6.2862973344313993</v>
      </c>
      <c r="AF135">
        <v>5.8800717864012233</v>
      </c>
      <c r="AG135">
        <v>6.0698857424633204</v>
      </c>
      <c r="AH135">
        <v>6.7168552005082622</v>
      </c>
      <c r="AI135" s="12">
        <v>4.2319585387479002</v>
      </c>
      <c r="AJ135" s="12">
        <v>0</v>
      </c>
      <c r="AK135" s="1">
        <v>0</v>
      </c>
      <c r="AL135" s="12">
        <v>0</v>
      </c>
      <c r="AM135" s="12">
        <v>0</v>
      </c>
      <c r="AN135" s="12">
        <v>0</v>
      </c>
      <c r="AO135">
        <v>3.5301472966666658</v>
      </c>
      <c r="AP135">
        <v>5.4493710195238103</v>
      </c>
    </row>
    <row r="136" spans="1:42" x14ac:dyDescent="0.2">
      <c r="A136" s="2">
        <v>44409</v>
      </c>
      <c r="B136">
        <v>8</v>
      </c>
      <c r="C136">
        <v>2021</v>
      </c>
      <c r="D136">
        <v>3.5</v>
      </c>
      <c r="E136">
        <f t="shared" si="4"/>
        <v>3.25</v>
      </c>
      <c r="F136">
        <v>6.4140717249999994</v>
      </c>
      <c r="G136" s="1">
        <v>1.59</v>
      </c>
      <c r="H136">
        <v>12.667862</v>
      </c>
      <c r="I136">
        <v>6111.3187255859375</v>
      </c>
      <c r="J136">
        <v>14397.702000000001</v>
      </c>
      <c r="K136">
        <v>5.160721140793247</v>
      </c>
      <c r="L136" s="1">
        <v>6.8487765774205007</v>
      </c>
      <c r="M136">
        <v>25.134245499999999</v>
      </c>
      <c r="N136">
        <v>22.962298499999996</v>
      </c>
      <c r="O136">
        <v>22.490850500000001</v>
      </c>
      <c r="P136">
        <v>505.83835621335027</v>
      </c>
      <c r="Q136">
        <v>14.546525499999998</v>
      </c>
      <c r="R136">
        <v>14.866079500000001</v>
      </c>
      <c r="S136" s="1">
        <v>61.466363733465009</v>
      </c>
      <c r="T136">
        <v>8.6075516295871708</v>
      </c>
      <c r="U136">
        <v>8.0211892990699383</v>
      </c>
      <c r="V136">
        <f t="shared" si="5"/>
        <v>5.6075516295871708</v>
      </c>
      <c r="W136">
        <f t="shared" si="5"/>
        <v>5.0211892990699383</v>
      </c>
      <c r="X136" s="1">
        <v>33</v>
      </c>
      <c r="Y136">
        <v>1089</v>
      </c>
      <c r="Z136">
        <v>3.8580009523809524</v>
      </c>
      <c r="AA136">
        <v>1</v>
      </c>
      <c r="AB136">
        <v>0.25</v>
      </c>
      <c r="AC136" s="1">
        <v>0</v>
      </c>
      <c r="AD136">
        <v>6.85802565119163</v>
      </c>
      <c r="AE136">
        <v>6.2874410775222884</v>
      </c>
      <c r="AF136">
        <v>5.8753565463852953</v>
      </c>
      <c r="AG136">
        <v>6.074772394773138</v>
      </c>
      <c r="AH136">
        <v>6.720366756237997</v>
      </c>
      <c r="AI136" s="12">
        <v>4.3139237865983535</v>
      </c>
      <c r="AJ136" s="12">
        <v>0</v>
      </c>
      <c r="AK136" s="1">
        <v>0</v>
      </c>
      <c r="AL136" s="12">
        <v>0</v>
      </c>
      <c r="AM136" s="12">
        <v>0</v>
      </c>
      <c r="AN136" s="12">
        <v>0</v>
      </c>
      <c r="AO136">
        <v>3.294590162</v>
      </c>
      <c r="AP136">
        <v>5.2844220980000003</v>
      </c>
    </row>
    <row r="137" spans="1:42" x14ac:dyDescent="0.2">
      <c r="A137" s="2">
        <v>44440</v>
      </c>
      <c r="B137">
        <v>9</v>
      </c>
      <c r="C137">
        <v>2021</v>
      </c>
      <c r="D137">
        <v>3.5</v>
      </c>
      <c r="E137">
        <f t="shared" si="4"/>
        <v>3.25</v>
      </c>
      <c r="F137">
        <v>6.3205304418181818</v>
      </c>
      <c r="G137" s="1">
        <v>1.6</v>
      </c>
      <c r="H137">
        <v>7.10323159</v>
      </c>
      <c r="I137">
        <v>6114.235018643466</v>
      </c>
      <c r="J137">
        <v>14256.957045454548</v>
      </c>
      <c r="K137">
        <v>5.1669330653011603</v>
      </c>
      <c r="L137" s="1">
        <v>6.8550518008912196</v>
      </c>
      <c r="M137">
        <v>25.708565909090908</v>
      </c>
      <c r="N137">
        <v>22.685156818181813</v>
      </c>
      <c r="O137">
        <v>22.155310909090911</v>
      </c>
      <c r="P137">
        <v>490.85780147848271</v>
      </c>
      <c r="Q137">
        <v>14.41882318181818</v>
      </c>
      <c r="R137">
        <v>15.032145909090913</v>
      </c>
      <c r="S137" s="1">
        <v>56.643809363955512</v>
      </c>
      <c r="T137">
        <v>8.3828824261084556</v>
      </c>
      <c r="U137">
        <v>7.6910814921229687</v>
      </c>
      <c r="V137">
        <f t="shared" si="5"/>
        <v>5.3828824261084556</v>
      </c>
      <c r="W137">
        <f t="shared" si="5"/>
        <v>4.6910814921229687</v>
      </c>
      <c r="X137" s="1">
        <v>26</v>
      </c>
      <c r="Y137">
        <v>676</v>
      </c>
      <c r="Z137">
        <v>4.9181405295315681</v>
      </c>
      <c r="AA137">
        <v>1</v>
      </c>
      <c r="AB137">
        <v>0.25</v>
      </c>
      <c r="AC137" s="1">
        <v>0</v>
      </c>
      <c r="AD137">
        <v>6.8633776274955123</v>
      </c>
      <c r="AE137">
        <v>6.2941209396590798</v>
      </c>
      <c r="AF137">
        <v>5.8742592461354457</v>
      </c>
      <c r="AG137">
        <v>6.0862950830782099</v>
      </c>
      <c r="AH137">
        <v>6.7252088135918857</v>
      </c>
      <c r="AI137" s="12">
        <v>4.3240489375501765</v>
      </c>
      <c r="AJ137" s="12">
        <v>0</v>
      </c>
      <c r="AK137" s="1">
        <v>0</v>
      </c>
      <c r="AL137" s="12">
        <v>0</v>
      </c>
      <c r="AM137" s="12">
        <v>0</v>
      </c>
      <c r="AN137" s="12">
        <v>0</v>
      </c>
      <c r="AO137">
        <v>3.319163253636364</v>
      </c>
      <c r="AP137">
        <v>5.2248019990909089</v>
      </c>
    </row>
    <row r="138" spans="1:42" x14ac:dyDescent="0.2">
      <c r="A138" s="2">
        <v>44470</v>
      </c>
      <c r="B138">
        <v>10</v>
      </c>
      <c r="C138">
        <v>2021</v>
      </c>
      <c r="D138">
        <v>3.5</v>
      </c>
      <c r="E138">
        <f t="shared" si="4"/>
        <v>3.25</v>
      </c>
      <c r="F138">
        <v>6.417490926000001</v>
      </c>
      <c r="G138" s="1">
        <v>1.66</v>
      </c>
      <c r="H138">
        <v>5.09370966</v>
      </c>
      <c r="I138">
        <v>6525.4564453125004</v>
      </c>
      <c r="J138">
        <v>14198.45275</v>
      </c>
      <c r="K138">
        <v>5.1627472257285136</v>
      </c>
      <c r="L138" s="1">
        <v>6.8600373707575244</v>
      </c>
      <c r="M138">
        <v>25.867986000000002</v>
      </c>
      <c r="N138">
        <v>22.555410500000001</v>
      </c>
      <c r="O138">
        <v>21.448598500000003</v>
      </c>
      <c r="P138">
        <v>460.04237761420239</v>
      </c>
      <c r="Q138">
        <v>14.584042999999999</v>
      </c>
      <c r="R138">
        <v>15.543961999999999</v>
      </c>
      <c r="S138" s="1">
        <v>65.347499656677229</v>
      </c>
      <c r="T138">
        <v>8.3407779371529713</v>
      </c>
      <c r="U138">
        <v>7.4149733479708182</v>
      </c>
      <c r="V138">
        <f t="shared" si="5"/>
        <v>5.3407779371529713</v>
      </c>
      <c r="W138">
        <f t="shared" si="5"/>
        <v>4.4149733479708182</v>
      </c>
      <c r="X138" s="1">
        <v>25</v>
      </c>
      <c r="Y138">
        <v>625</v>
      </c>
      <c r="Z138">
        <v>8.429553846153846</v>
      </c>
      <c r="AA138">
        <v>1</v>
      </c>
      <c r="AB138">
        <v>0.25</v>
      </c>
      <c r="AC138" s="1">
        <v>0</v>
      </c>
      <c r="AD138">
        <v>6.8745806317088647</v>
      </c>
      <c r="AE138">
        <v>6.3162677104668798</v>
      </c>
      <c r="AF138">
        <v>5.8846276793136534</v>
      </c>
      <c r="AG138">
        <v>6.1155152956336432</v>
      </c>
      <c r="AH138">
        <v>6.7324013490929406</v>
      </c>
      <c r="AI138" s="12">
        <v>4.3051831920825281</v>
      </c>
      <c r="AJ138" s="12">
        <v>0</v>
      </c>
      <c r="AK138" s="1">
        <v>0</v>
      </c>
      <c r="AL138" s="12">
        <v>0</v>
      </c>
      <c r="AM138" s="12">
        <v>0</v>
      </c>
      <c r="AN138" s="12">
        <v>0</v>
      </c>
      <c r="AO138">
        <v>3.4813282464999999</v>
      </c>
      <c r="AP138">
        <v>5.2620961684999994</v>
      </c>
    </row>
    <row r="139" spans="1:42" x14ac:dyDescent="0.2">
      <c r="A139" s="2">
        <v>44501</v>
      </c>
      <c r="B139">
        <v>11</v>
      </c>
      <c r="C139">
        <v>2021</v>
      </c>
      <c r="D139">
        <v>3.5</v>
      </c>
      <c r="E139">
        <f t="shared" si="4"/>
        <v>3.25</v>
      </c>
      <c r="F139">
        <v>6.391734330000002</v>
      </c>
      <c r="G139" s="1">
        <v>1.75</v>
      </c>
      <c r="H139">
        <v>7.5530794700000001</v>
      </c>
      <c r="I139">
        <v>6630.987171519886</v>
      </c>
      <c r="J139">
        <v>14263.502954545458</v>
      </c>
      <c r="K139">
        <v>5.1639310283898352</v>
      </c>
      <c r="L139" s="1">
        <v>6.8647101641873238</v>
      </c>
      <c r="M139">
        <v>26.120625909090908</v>
      </c>
      <c r="N139">
        <v>22.501909090909081</v>
      </c>
      <c r="O139">
        <v>20.75834954545455</v>
      </c>
      <c r="P139">
        <v>430.90907585127314</v>
      </c>
      <c r="Q139">
        <v>14.573760909090909</v>
      </c>
      <c r="R139">
        <v>16.045351363636364</v>
      </c>
      <c r="S139" s="1">
        <v>77.57499999999996</v>
      </c>
      <c r="T139">
        <v>7.6875030989662125</v>
      </c>
      <c r="U139">
        <v>6.6020599913279625</v>
      </c>
      <c r="V139">
        <f t="shared" si="5"/>
        <v>4.6875030989662125</v>
      </c>
      <c r="W139">
        <f t="shared" si="5"/>
        <v>3.6020599913279625</v>
      </c>
      <c r="X139" s="1">
        <v>5</v>
      </c>
      <c r="Y139">
        <v>25</v>
      </c>
      <c r="Z139">
        <v>12.174275</v>
      </c>
      <c r="AA139">
        <v>1</v>
      </c>
      <c r="AB139">
        <v>0.25</v>
      </c>
      <c r="AC139" s="1">
        <v>0</v>
      </c>
      <c r="AD139">
        <v>6.8792863018721961</v>
      </c>
      <c r="AE139">
        <v>6.3252493995085803</v>
      </c>
      <c r="AF139">
        <v>5.8893304719489183</v>
      </c>
      <c r="AG139">
        <v>6.1269919148702101</v>
      </c>
      <c r="AH139">
        <v>6.7354809473430715</v>
      </c>
      <c r="AI139" s="12">
        <v>4.3030682980603743</v>
      </c>
      <c r="AJ139" s="12">
        <v>0</v>
      </c>
      <c r="AK139" s="1">
        <v>0</v>
      </c>
      <c r="AL139" s="12">
        <v>0</v>
      </c>
      <c r="AM139" s="12">
        <v>0</v>
      </c>
      <c r="AN139" s="12">
        <v>0</v>
      </c>
      <c r="AO139">
        <v>3.524010852272728</v>
      </c>
      <c r="AP139">
        <v>5.2459529636363618</v>
      </c>
    </row>
    <row r="140" spans="1:42" x14ac:dyDescent="0.2">
      <c r="A140" s="2">
        <v>44562</v>
      </c>
      <c r="B140">
        <v>1</v>
      </c>
      <c r="C140">
        <v>2022</v>
      </c>
      <c r="D140">
        <v>3.5</v>
      </c>
      <c r="E140">
        <f t="shared" si="4"/>
        <v>3.25</v>
      </c>
      <c r="F140">
        <v>6.6403719823809535</v>
      </c>
      <c r="G140" s="1">
        <v>2.1800000000000002</v>
      </c>
      <c r="H140">
        <v>3.8262368699999998</v>
      </c>
      <c r="I140">
        <v>6649.1369512648807</v>
      </c>
      <c r="J140">
        <v>14335.240476190478</v>
      </c>
      <c r="K140">
        <v>5.1502770088653698</v>
      </c>
      <c r="L140" s="1">
        <v>6.8670300267587976</v>
      </c>
      <c r="M140">
        <v>24.7876504016598</v>
      </c>
      <c r="N140">
        <v>26.064040383464604</v>
      </c>
      <c r="O140">
        <v>19.049504772699279</v>
      </c>
      <c r="P140">
        <v>362.88363208509264</v>
      </c>
      <c r="Q140">
        <v>14.271061638420926</v>
      </c>
      <c r="R140">
        <v>15.827742803755406</v>
      </c>
      <c r="S140" s="1">
        <v>80.743500137329079</v>
      </c>
      <c r="T140">
        <v>8.4083486949667314</v>
      </c>
      <c r="U140">
        <v>7.8573324964312681</v>
      </c>
      <c r="V140">
        <f t="shared" si="5"/>
        <v>5.4083486949667314</v>
      </c>
      <c r="W140">
        <f t="shared" si="5"/>
        <v>4.8573324964312681</v>
      </c>
      <c r="X140" s="1">
        <v>26</v>
      </c>
      <c r="Y140">
        <v>676</v>
      </c>
      <c r="Z140">
        <v>3.5564458333333335</v>
      </c>
      <c r="AA140">
        <v>1</v>
      </c>
      <c r="AB140">
        <v>0.25</v>
      </c>
      <c r="AC140" s="1">
        <v>0</v>
      </c>
      <c r="AD140">
        <v>6.8834791175353782</v>
      </c>
      <c r="AE140">
        <v>6.3323478546160343</v>
      </c>
      <c r="AF140">
        <v>5.8836700130945525</v>
      </c>
      <c r="AG140">
        <v>6.1413043748656344</v>
      </c>
      <c r="AH140">
        <v>6.7383182525036194</v>
      </c>
      <c r="AI140" s="12">
        <v>4.3630108840731996</v>
      </c>
      <c r="AJ140" s="12">
        <v>0</v>
      </c>
      <c r="AK140" s="1">
        <v>0</v>
      </c>
      <c r="AL140" s="12">
        <v>0</v>
      </c>
      <c r="AM140" s="12">
        <v>0</v>
      </c>
      <c r="AN140" s="12">
        <v>0</v>
      </c>
      <c r="AO140">
        <v>3.417445755238095</v>
      </c>
      <c r="AP140">
        <v>5.4820588695238106</v>
      </c>
    </row>
    <row r="141" spans="1:42" x14ac:dyDescent="0.2">
      <c r="A141" s="2">
        <v>44593</v>
      </c>
      <c r="B141">
        <v>2</v>
      </c>
      <c r="C141">
        <v>2022</v>
      </c>
      <c r="D141">
        <v>3.5</v>
      </c>
      <c r="E141">
        <f t="shared" si="4"/>
        <v>3.25</v>
      </c>
      <c r="F141">
        <v>6.6763630183333351</v>
      </c>
      <c r="G141" s="1">
        <v>2.06</v>
      </c>
      <c r="H141">
        <v>0.20796861</v>
      </c>
      <c r="I141">
        <v>6816.7961154513887</v>
      </c>
      <c r="J141">
        <v>14351.058055555557</v>
      </c>
      <c r="K141">
        <v>5.1505573553871029</v>
      </c>
      <c r="L141" s="1">
        <v>6.8683148648677843</v>
      </c>
      <c r="M141">
        <v>24.451289287095825</v>
      </c>
      <c r="N141">
        <v>25.847458250155089</v>
      </c>
      <c r="O141">
        <v>18.996242587394732</v>
      </c>
      <c r="P141">
        <v>360.8572324391493</v>
      </c>
      <c r="Q141">
        <v>14.673226695007649</v>
      </c>
      <c r="R141">
        <v>16.031783180346693</v>
      </c>
      <c r="S141" s="1">
        <v>91.720526042737333</v>
      </c>
      <c r="T141">
        <v>8.325793063475162</v>
      </c>
      <c r="U141">
        <v>7.8325089127062366</v>
      </c>
      <c r="V141">
        <f t="shared" si="5"/>
        <v>5.325793063475162</v>
      </c>
      <c r="W141">
        <f t="shared" si="5"/>
        <v>4.8325089127062366</v>
      </c>
      <c r="X141" s="1">
        <v>26</v>
      </c>
      <c r="Y141">
        <v>676</v>
      </c>
      <c r="Z141">
        <v>3.1137529411764704</v>
      </c>
      <c r="AA141">
        <v>1</v>
      </c>
      <c r="AB141">
        <v>0.25</v>
      </c>
      <c r="AC141" s="1">
        <v>0</v>
      </c>
      <c r="AD141">
        <v>6.8859339356527958</v>
      </c>
      <c r="AE141">
        <v>6.3415567390182233</v>
      </c>
      <c r="AF141">
        <v>5.9008863763571009</v>
      </c>
      <c r="AG141">
        <v>6.1460246302610848</v>
      </c>
      <c r="AH141">
        <v>6.738063602229917</v>
      </c>
      <c r="AI141" s="12">
        <v>4.3721000707105642</v>
      </c>
      <c r="AJ141" s="12">
        <v>0</v>
      </c>
      <c r="AK141" s="1">
        <v>0</v>
      </c>
      <c r="AL141" s="12">
        <v>0</v>
      </c>
      <c r="AM141" s="12">
        <v>0</v>
      </c>
      <c r="AN141" s="12">
        <v>0</v>
      </c>
      <c r="AO141">
        <v>3.2633126999999993</v>
      </c>
      <c r="AP141">
        <v>5.5689368861111115</v>
      </c>
    </row>
    <row r="142" spans="1:42" x14ac:dyDescent="0.2">
      <c r="A142" s="2">
        <v>44621</v>
      </c>
      <c r="B142">
        <v>3</v>
      </c>
      <c r="C142">
        <v>2022</v>
      </c>
      <c r="D142">
        <v>3.5</v>
      </c>
      <c r="E142">
        <f t="shared" si="4"/>
        <v>3</v>
      </c>
      <c r="F142">
        <v>6.8662672486363645</v>
      </c>
      <c r="G142" s="1">
        <v>2.64</v>
      </c>
      <c r="H142">
        <v>2.8313369100000001</v>
      </c>
      <c r="I142">
        <v>6958.402898615057</v>
      </c>
      <c r="J142">
        <v>14348.639090909093</v>
      </c>
      <c r="K142">
        <v>5.1434168832357292</v>
      </c>
      <c r="L142" s="1">
        <v>6.8739988387496203</v>
      </c>
      <c r="M142">
        <v>24.577071994167319</v>
      </c>
      <c r="N142">
        <v>25.561367133749652</v>
      </c>
      <c r="O142">
        <v>18.128123590385652</v>
      </c>
      <c r="P142">
        <v>328.6288649082968</v>
      </c>
      <c r="Q142">
        <v>15.104959228880421</v>
      </c>
      <c r="R142">
        <v>16.628478052816941</v>
      </c>
      <c r="S142" s="1">
        <v>111.86521712593355</v>
      </c>
      <c r="T142">
        <v>8.267111157705644</v>
      </c>
      <c r="U142">
        <v>7.8145805160103183</v>
      </c>
      <c r="V142">
        <f t="shared" si="5"/>
        <v>5.267111157705644</v>
      </c>
      <c r="W142">
        <f t="shared" si="5"/>
        <v>4.8145805160103183</v>
      </c>
      <c r="X142" s="1">
        <v>38</v>
      </c>
      <c r="Y142">
        <v>1444</v>
      </c>
      <c r="Z142">
        <v>2.8348536398467434</v>
      </c>
      <c r="AA142">
        <v>1</v>
      </c>
      <c r="AB142">
        <v>0.5</v>
      </c>
      <c r="AC142" s="1">
        <v>0</v>
      </c>
      <c r="AD142">
        <v>6.8927038199698254</v>
      </c>
      <c r="AE142">
        <v>6.3530677690283825</v>
      </c>
      <c r="AF142">
        <v>5.8990093321570773</v>
      </c>
      <c r="AG142">
        <v>6.1649689501645746</v>
      </c>
      <c r="AH142">
        <v>6.7427055420613504</v>
      </c>
      <c r="AI142" s="12">
        <v>4.4250079881473559</v>
      </c>
      <c r="AJ142" s="12">
        <v>0</v>
      </c>
      <c r="AK142" s="1">
        <v>0</v>
      </c>
      <c r="AL142" s="12">
        <v>0</v>
      </c>
      <c r="AM142" s="12">
        <v>0</v>
      </c>
      <c r="AN142" s="12">
        <v>0</v>
      </c>
      <c r="AO142">
        <v>3.3039607454545457</v>
      </c>
      <c r="AP142">
        <v>5.7699243195454537</v>
      </c>
    </row>
    <row r="143" spans="1:42" x14ac:dyDescent="0.2">
      <c r="A143" s="2">
        <v>44652</v>
      </c>
      <c r="B143">
        <v>4</v>
      </c>
      <c r="C143">
        <v>2022</v>
      </c>
      <c r="D143">
        <v>3.5</v>
      </c>
      <c r="E143">
        <f t="shared" si="4"/>
        <v>3</v>
      </c>
      <c r="F143">
        <v>7.0062423889473679</v>
      </c>
      <c r="G143" s="1">
        <v>3.47</v>
      </c>
      <c r="H143">
        <v>2.6604390599999999</v>
      </c>
      <c r="I143">
        <v>7198.9510433799342</v>
      </c>
      <c r="J143">
        <v>14368.738947368423</v>
      </c>
      <c r="K143">
        <v>5.1324480671390358</v>
      </c>
      <c r="L143" s="1">
        <v>6.8742316703284532</v>
      </c>
      <c r="M143">
        <v>24.678372306536062</v>
      </c>
      <c r="N143">
        <v>25.449146220110759</v>
      </c>
      <c r="O143">
        <v>17.493550399950578</v>
      </c>
      <c r="P143">
        <v>306.02430559561105</v>
      </c>
      <c r="Q143">
        <v>15.25715214366158</v>
      </c>
      <c r="R143">
        <v>17.121778929741044</v>
      </c>
      <c r="S143" s="1">
        <v>123.26600036621055</v>
      </c>
      <c r="T143">
        <v>7.8714853673467911</v>
      </c>
      <c r="U143">
        <v>7.4722838787729744</v>
      </c>
      <c r="V143">
        <f t="shared" si="5"/>
        <v>4.8714853673467911</v>
      </c>
      <c r="W143">
        <f t="shared" si="5"/>
        <v>4.4722838787729744</v>
      </c>
      <c r="X143" s="1">
        <v>23</v>
      </c>
      <c r="Y143">
        <v>529</v>
      </c>
      <c r="Z143">
        <v>2.507272218608116</v>
      </c>
      <c r="AA143">
        <v>1</v>
      </c>
      <c r="AB143">
        <v>0.5</v>
      </c>
      <c r="AC143" s="1">
        <v>1</v>
      </c>
      <c r="AD143">
        <v>6.8982579810104721</v>
      </c>
      <c r="AE143">
        <v>6.3668352926122518</v>
      </c>
      <c r="AF143">
        <v>5.9524619872575828</v>
      </c>
      <c r="AG143">
        <v>6.1556064792243976</v>
      </c>
      <c r="AH143">
        <v>6.7447770048592126</v>
      </c>
      <c r="AI143" s="12">
        <v>4.4485064366312184</v>
      </c>
      <c r="AJ143" s="12">
        <v>0</v>
      </c>
      <c r="AK143" s="1">
        <v>0</v>
      </c>
      <c r="AL143" s="12">
        <v>0</v>
      </c>
      <c r="AM143" s="12">
        <v>0</v>
      </c>
      <c r="AN143" s="12">
        <v>0</v>
      </c>
      <c r="AO143">
        <v>3.7003836726315793</v>
      </c>
      <c r="AP143">
        <v>6.0262408178947364</v>
      </c>
    </row>
    <row r="144" spans="1:42" x14ac:dyDescent="0.2">
      <c r="A144" s="2">
        <v>44682</v>
      </c>
      <c r="B144">
        <v>5</v>
      </c>
      <c r="C144">
        <v>2022</v>
      </c>
      <c r="D144">
        <v>3.5</v>
      </c>
      <c r="E144">
        <f t="shared" si="4"/>
        <v>2.5</v>
      </c>
      <c r="F144">
        <v>7.4755407219999999</v>
      </c>
      <c r="G144" s="1">
        <v>3.55</v>
      </c>
      <c r="H144">
        <v>1.94805348</v>
      </c>
      <c r="I144">
        <v>6851.6101236979166</v>
      </c>
      <c r="J144">
        <v>14608.002666666669</v>
      </c>
      <c r="K144">
        <v>5.1320999384289028</v>
      </c>
      <c r="L144" s="1">
        <v>6.8759601021780057</v>
      </c>
      <c r="M144">
        <v>24.914297796447254</v>
      </c>
      <c r="N144">
        <v>25.771689442838166</v>
      </c>
      <c r="O144">
        <v>16.597430639217617</v>
      </c>
      <c r="P144">
        <v>275.47470382363969</v>
      </c>
      <c r="Q144">
        <v>15.55831500104682</v>
      </c>
      <c r="R144">
        <v>17.158267120450166</v>
      </c>
      <c r="S144" s="1">
        <v>116.41285778227265</v>
      </c>
      <c r="T144">
        <v>7.9939531079988813</v>
      </c>
      <c r="U144">
        <v>7.6259500456838998</v>
      </c>
      <c r="V144">
        <f t="shared" si="5"/>
        <v>4.9939531079988813</v>
      </c>
      <c r="W144">
        <f t="shared" si="5"/>
        <v>4.6259500456838998</v>
      </c>
      <c r="X144" s="1">
        <v>30</v>
      </c>
      <c r="Y144">
        <v>900</v>
      </c>
      <c r="Z144">
        <v>2.3334745161137667</v>
      </c>
      <c r="AA144">
        <v>1</v>
      </c>
      <c r="AB144">
        <v>1</v>
      </c>
      <c r="AC144" s="1">
        <v>0</v>
      </c>
      <c r="AD144">
        <v>6.8951012211206617</v>
      </c>
      <c r="AE144">
        <v>6.3622771862825731</v>
      </c>
      <c r="AF144">
        <v>5.9138957674268271</v>
      </c>
      <c r="AG144">
        <v>6.1710698336091117</v>
      </c>
      <c r="AH144">
        <v>6.7423203514753558</v>
      </c>
      <c r="AI144" s="12">
        <v>4.4220531234712626</v>
      </c>
      <c r="AJ144" s="12">
        <v>0</v>
      </c>
      <c r="AK144" s="1">
        <v>0</v>
      </c>
      <c r="AL144" s="12">
        <v>0</v>
      </c>
      <c r="AM144" s="12">
        <v>0</v>
      </c>
      <c r="AN144" s="12">
        <v>0</v>
      </c>
      <c r="AO144">
        <v>4.6251006299999995</v>
      </c>
      <c r="AP144">
        <v>6.8446794700000009</v>
      </c>
    </row>
    <row r="145" spans="1:42" x14ac:dyDescent="0.2">
      <c r="A145" s="2">
        <v>44713</v>
      </c>
      <c r="B145">
        <v>6</v>
      </c>
      <c r="C145">
        <v>2022</v>
      </c>
      <c r="D145">
        <v>3.5</v>
      </c>
      <c r="E145">
        <f t="shared" si="4"/>
        <v>1.75</v>
      </c>
      <c r="F145">
        <v>7.390343815714286</v>
      </c>
      <c r="G145" s="1">
        <v>4.3499999999999996</v>
      </c>
      <c r="H145">
        <v>1.8031600699999999</v>
      </c>
      <c r="I145">
        <v>7046.865559895833</v>
      </c>
      <c r="J145">
        <v>14688.573333333336</v>
      </c>
      <c r="K145">
        <v>5.1347485525258483</v>
      </c>
      <c r="L145" s="1">
        <v>6.8809448225302221</v>
      </c>
      <c r="M145">
        <v>24.512597311553257</v>
      </c>
      <c r="N145">
        <v>25.790796298227367</v>
      </c>
      <c r="O145">
        <v>16.462388776613665</v>
      </c>
      <c r="P145">
        <v>271.01024423237556</v>
      </c>
      <c r="Q145">
        <v>15.791401612750255</v>
      </c>
      <c r="R145">
        <v>17.442816000855469</v>
      </c>
      <c r="S145" s="1">
        <v>123.01619102841299</v>
      </c>
      <c r="T145">
        <v>8.0394851076318155</v>
      </c>
      <c r="U145">
        <v>7.6881972780665553</v>
      </c>
      <c r="V145">
        <f t="shared" si="5"/>
        <v>5.0394851076318155</v>
      </c>
      <c r="W145">
        <f t="shared" si="5"/>
        <v>4.6881972780665553</v>
      </c>
      <c r="X145" s="1">
        <v>26</v>
      </c>
      <c r="Y145">
        <v>676</v>
      </c>
      <c r="Z145">
        <v>2.2453695540748333</v>
      </c>
      <c r="AA145">
        <v>1</v>
      </c>
      <c r="AB145">
        <v>1.75</v>
      </c>
      <c r="AC145" s="1">
        <v>0</v>
      </c>
      <c r="AD145">
        <v>6.8971181194279314</v>
      </c>
      <c r="AE145">
        <v>6.3691137286647939</v>
      </c>
      <c r="AF145">
        <v>5.9113260343768923</v>
      </c>
      <c r="AG145">
        <v>6.1830230544413149</v>
      </c>
      <c r="AH145">
        <v>6.7424503739618871</v>
      </c>
      <c r="AI145" s="12">
        <v>4.3943585076611678</v>
      </c>
      <c r="AJ145" s="12">
        <v>0</v>
      </c>
      <c r="AK145" s="1">
        <v>0</v>
      </c>
      <c r="AL145" s="12">
        <v>0</v>
      </c>
      <c r="AM145" s="12">
        <v>0</v>
      </c>
      <c r="AN145" s="12">
        <v>0</v>
      </c>
      <c r="AO145">
        <v>4.2414459457142852</v>
      </c>
      <c r="AP145">
        <v>6.5975252623809517</v>
      </c>
    </row>
    <row r="146" spans="1:42" x14ac:dyDescent="0.2">
      <c r="A146" s="2">
        <v>44743</v>
      </c>
      <c r="B146">
        <v>7</v>
      </c>
      <c r="C146">
        <v>2022</v>
      </c>
      <c r="D146">
        <v>3.5</v>
      </c>
      <c r="E146">
        <f t="shared" si="4"/>
        <v>1</v>
      </c>
      <c r="F146">
        <v>7.4085817909523808</v>
      </c>
      <c r="G146" s="1">
        <v>4.9400000000000004</v>
      </c>
      <c r="H146">
        <v>5.6372166100000003</v>
      </c>
      <c r="I146">
        <v>6769.3659086681546</v>
      </c>
      <c r="J146">
        <v>14984.381428571429</v>
      </c>
      <c r="K146">
        <v>5.1211443575608744</v>
      </c>
      <c r="L146" s="1">
        <v>6.8787562495016239</v>
      </c>
      <c r="M146">
        <v>24.773132238463436</v>
      </c>
      <c r="N146">
        <v>25.935621593690072</v>
      </c>
      <c r="O146">
        <v>15.622105474609993</v>
      </c>
      <c r="P146">
        <v>244.05017945983954</v>
      </c>
      <c r="Q146">
        <v>16.140187529893844</v>
      </c>
      <c r="R146">
        <v>17.528953163342653</v>
      </c>
      <c r="S146" s="1">
        <v>133.82500114440865</v>
      </c>
      <c r="T146">
        <v>7.8973658863267691</v>
      </c>
      <c r="U146">
        <v>7.5748180752315015</v>
      </c>
      <c r="V146">
        <f t="shared" si="5"/>
        <v>4.8973658863267691</v>
      </c>
      <c r="W146">
        <f t="shared" si="5"/>
        <v>4.5748180752315015</v>
      </c>
      <c r="X146" s="1">
        <v>26</v>
      </c>
      <c r="Y146">
        <v>676</v>
      </c>
      <c r="Z146">
        <v>2.1015891183986373</v>
      </c>
      <c r="AA146">
        <v>1</v>
      </c>
      <c r="AB146">
        <v>2.5</v>
      </c>
      <c r="AC146" s="1">
        <v>0</v>
      </c>
      <c r="AD146">
        <v>6.8946235002539353</v>
      </c>
      <c r="AE146">
        <v>6.3609804749542729</v>
      </c>
      <c r="AF146">
        <v>5.9148944245682831</v>
      </c>
      <c r="AG146">
        <v>6.1684982584168377</v>
      </c>
      <c r="AH146">
        <v>6.7427520198190791</v>
      </c>
      <c r="AI146" s="12">
        <v>4.2824882017609145</v>
      </c>
      <c r="AJ146" s="12">
        <v>0</v>
      </c>
      <c r="AK146" s="1">
        <v>0</v>
      </c>
      <c r="AL146" s="12">
        <v>0</v>
      </c>
      <c r="AM146" s="12">
        <v>0</v>
      </c>
      <c r="AN146" s="12">
        <v>0</v>
      </c>
      <c r="AO146">
        <v>4.4770660538095246</v>
      </c>
      <c r="AP146">
        <v>6.6633352133333332</v>
      </c>
    </row>
    <row r="147" spans="1:42" x14ac:dyDescent="0.2">
      <c r="A147" s="2">
        <v>44774</v>
      </c>
      <c r="B147">
        <v>8</v>
      </c>
      <c r="C147">
        <v>2022</v>
      </c>
      <c r="D147">
        <v>3.75</v>
      </c>
      <c r="E147">
        <f t="shared" si="4"/>
        <v>1.25</v>
      </c>
      <c r="F147">
        <v>7.1963570813636375</v>
      </c>
      <c r="G147" s="1">
        <v>4.6900000000000004</v>
      </c>
      <c r="H147">
        <v>7.9894158700000002</v>
      </c>
      <c r="I147">
        <v>7115.56562943892</v>
      </c>
      <c r="J147">
        <v>14850.636818181818</v>
      </c>
      <c r="K147">
        <v>5.1212363828200234</v>
      </c>
      <c r="L147" s="1">
        <v>6.8812933939790195</v>
      </c>
      <c r="M147">
        <v>24.945910898316409</v>
      </c>
      <c r="N147">
        <v>25.537489088009735</v>
      </c>
      <c r="O147">
        <v>15.520412680563897</v>
      </c>
      <c r="P147">
        <v>240.88320977500862</v>
      </c>
      <c r="Q147">
        <v>16.324996132383024</v>
      </c>
      <c r="R147">
        <v>17.671191200726927</v>
      </c>
      <c r="S147" s="1">
        <v>122.78478307309321</v>
      </c>
      <c r="T147">
        <v>8.3338757147713185</v>
      </c>
      <c r="U147">
        <v>7.9161906599805372</v>
      </c>
      <c r="V147">
        <f t="shared" si="5"/>
        <v>5.3338757147713185</v>
      </c>
      <c r="W147">
        <f t="shared" si="5"/>
        <v>4.9161906599805372</v>
      </c>
      <c r="X147" s="1">
        <v>33</v>
      </c>
      <c r="Y147">
        <v>1089</v>
      </c>
      <c r="Z147">
        <v>2.6162850212249849</v>
      </c>
      <c r="AA147">
        <v>1</v>
      </c>
      <c r="AB147">
        <v>2.5</v>
      </c>
      <c r="AC147" s="1">
        <v>0</v>
      </c>
      <c r="AD147">
        <v>6.8974966849657351</v>
      </c>
      <c r="AE147">
        <v>6.3577754793085823</v>
      </c>
      <c r="AF147">
        <v>5.9060434655359817</v>
      </c>
      <c r="AG147">
        <v>6.1684103890239097</v>
      </c>
      <c r="AH147">
        <v>6.7480980846124163</v>
      </c>
      <c r="AI147" s="12">
        <v>4.2927955022070652</v>
      </c>
      <c r="AJ147" s="12">
        <v>0</v>
      </c>
      <c r="AK147" s="1">
        <v>0</v>
      </c>
      <c r="AL147" s="12">
        <v>0</v>
      </c>
      <c r="AM147" s="12">
        <v>0</v>
      </c>
      <c r="AN147" s="12">
        <v>0</v>
      </c>
      <c r="AO147">
        <v>4.4946263140909091</v>
      </c>
      <c r="AP147">
        <v>6.6273004468181824</v>
      </c>
    </row>
    <row r="148" spans="1:42" x14ac:dyDescent="0.2">
      <c r="A148" s="2">
        <v>44805</v>
      </c>
      <c r="B148">
        <v>9</v>
      </c>
      <c r="C148">
        <v>2022</v>
      </c>
      <c r="D148">
        <v>4.25</v>
      </c>
      <c r="E148">
        <f t="shared" si="4"/>
        <v>1</v>
      </c>
      <c r="F148">
        <v>7.2546621281818195</v>
      </c>
      <c r="G148" s="1">
        <v>5.95</v>
      </c>
      <c r="H148">
        <v>6.5927693999999999</v>
      </c>
      <c r="I148">
        <v>7188.818204012784</v>
      </c>
      <c r="J148">
        <v>14971.772954545455</v>
      </c>
      <c r="K148">
        <v>5.1165483066548969</v>
      </c>
      <c r="L148" s="1">
        <v>6.8835100687895379</v>
      </c>
      <c r="M148">
        <v>24.921354699327217</v>
      </c>
      <c r="N148">
        <v>25.744855241519794</v>
      </c>
      <c r="O148">
        <v>14.812319328199409</v>
      </c>
      <c r="P148">
        <v>219.40480388054979</v>
      </c>
      <c r="Q148">
        <v>16.437012014038132</v>
      </c>
      <c r="R148">
        <v>18.084458716915425</v>
      </c>
      <c r="S148" s="1">
        <v>134.0428553989951</v>
      </c>
      <c r="T148">
        <v>8.0681138445535545</v>
      </c>
      <c r="U148">
        <v>7.6533572544805342</v>
      </c>
      <c r="V148">
        <f t="shared" si="5"/>
        <v>5.0681138445535545</v>
      </c>
      <c r="W148">
        <f t="shared" si="5"/>
        <v>4.6533572544805342</v>
      </c>
      <c r="X148" s="1">
        <v>26</v>
      </c>
      <c r="Y148">
        <v>676</v>
      </c>
      <c r="Z148">
        <v>2.5987026546706655</v>
      </c>
      <c r="AA148">
        <v>1</v>
      </c>
      <c r="AB148">
        <v>3.25</v>
      </c>
      <c r="AC148" s="1">
        <v>0</v>
      </c>
      <c r="AD148">
        <v>6.9010599915489221</v>
      </c>
      <c r="AE148">
        <v>6.3656531669569105</v>
      </c>
      <c r="AF148">
        <v>5.9073132625675191</v>
      </c>
      <c r="AG148">
        <v>6.1798576025714445</v>
      </c>
      <c r="AH148">
        <v>6.749794189566507</v>
      </c>
      <c r="AI148" s="12">
        <v>4.3234958968497175</v>
      </c>
      <c r="AJ148" s="12">
        <v>0</v>
      </c>
      <c r="AK148" s="1">
        <v>0</v>
      </c>
      <c r="AL148" s="12">
        <v>0</v>
      </c>
      <c r="AM148" s="12">
        <v>0</v>
      </c>
      <c r="AN148" s="12">
        <v>0</v>
      </c>
      <c r="AO148">
        <v>5.0233675954545456</v>
      </c>
      <c r="AP148">
        <v>6.808950751818184</v>
      </c>
    </row>
    <row r="149" spans="1:42" x14ac:dyDescent="0.2">
      <c r="A149" s="2">
        <v>44835</v>
      </c>
      <c r="B149">
        <v>10</v>
      </c>
      <c r="C149">
        <v>2022</v>
      </c>
      <c r="D149">
        <v>4.75</v>
      </c>
      <c r="E149">
        <f t="shared" si="4"/>
        <v>1.5</v>
      </c>
      <c r="F149">
        <v>7.46315334142857</v>
      </c>
      <c r="G149" s="1">
        <v>5.71</v>
      </c>
      <c r="H149">
        <v>8.0630279300000005</v>
      </c>
      <c r="I149">
        <v>6986.4367094494046</v>
      </c>
      <c r="J149">
        <v>15417.476190476191</v>
      </c>
      <c r="K149">
        <v>5.1146009773315884</v>
      </c>
      <c r="L149" s="1">
        <v>6.8991108387295066</v>
      </c>
      <c r="M149">
        <v>24.831313429230299</v>
      </c>
      <c r="N149">
        <v>25.913085943766369</v>
      </c>
      <c r="O149">
        <v>14.089343709077079</v>
      </c>
      <c r="P149">
        <v>198.50960615250986</v>
      </c>
      <c r="Q149">
        <v>16.709021115670261</v>
      </c>
      <c r="R149">
        <v>18.457235802256015</v>
      </c>
      <c r="S149" s="1">
        <v>150.79850006103467</v>
      </c>
      <c r="T149">
        <v>7.6584473812118983</v>
      </c>
      <c r="U149">
        <v>7.3620918299203133</v>
      </c>
      <c r="V149">
        <f t="shared" si="5"/>
        <v>4.6584473812118983</v>
      </c>
      <c r="W149">
        <f t="shared" si="5"/>
        <v>4.3620918299203133</v>
      </c>
      <c r="X149" s="1">
        <v>27</v>
      </c>
      <c r="Y149">
        <v>729</v>
      </c>
      <c r="Z149">
        <v>1.9785888223721979</v>
      </c>
      <c r="AA149">
        <v>1</v>
      </c>
      <c r="AB149">
        <v>3.25</v>
      </c>
      <c r="AC149" s="1">
        <v>0</v>
      </c>
      <c r="AD149">
        <v>6.9150331961089062</v>
      </c>
      <c r="AE149">
        <v>6.4046742140576933</v>
      </c>
      <c r="AF149">
        <v>5.9077600430816206</v>
      </c>
      <c r="AG149">
        <v>6.2381511068561917</v>
      </c>
      <c r="AH149">
        <v>6.7526590491906369</v>
      </c>
      <c r="AI149" s="12">
        <v>4.4156149614750202</v>
      </c>
      <c r="AJ149" s="12">
        <v>0</v>
      </c>
      <c r="AK149" s="1">
        <v>0</v>
      </c>
      <c r="AL149" s="12">
        <v>0</v>
      </c>
      <c r="AM149" s="12">
        <v>0</v>
      </c>
      <c r="AN149" s="12">
        <v>0</v>
      </c>
      <c r="AO149">
        <v>5.8940534890476179</v>
      </c>
      <c r="AP149">
        <v>7.1109740457142872</v>
      </c>
    </row>
    <row r="150" spans="1:42" x14ac:dyDescent="0.2">
      <c r="A150" s="2">
        <v>44866</v>
      </c>
      <c r="B150">
        <v>11</v>
      </c>
      <c r="C150">
        <v>2022</v>
      </c>
      <c r="D150">
        <v>5.25</v>
      </c>
      <c r="E150">
        <f t="shared" si="4"/>
        <v>1.25</v>
      </c>
      <c r="F150">
        <v>7.3654027527272721</v>
      </c>
      <c r="G150" s="1">
        <v>5.42</v>
      </c>
      <c r="H150">
        <v>3.58993655</v>
      </c>
      <c r="I150">
        <v>7046.161265980114</v>
      </c>
      <c r="J150">
        <v>15658.727272727272</v>
      </c>
      <c r="K150">
        <v>5.1270867780109546</v>
      </c>
      <c r="L150" s="1">
        <v>6.9016834466330002</v>
      </c>
      <c r="M150">
        <v>24.757742443688173</v>
      </c>
      <c r="N150">
        <v>25.750417041164312</v>
      </c>
      <c r="O150">
        <v>14.036633279803091</v>
      </c>
      <c r="P150">
        <v>197.02707383167569</v>
      </c>
      <c r="Q150">
        <v>16.848307376917276</v>
      </c>
      <c r="R150">
        <v>18.606899858427123</v>
      </c>
      <c r="S150" s="1">
        <v>130.38499946594192</v>
      </c>
      <c r="T150">
        <v>7.8978568217765135</v>
      </c>
      <c r="U150">
        <v>7.5970037127046455</v>
      </c>
      <c r="V150">
        <f t="shared" si="5"/>
        <v>4.8978568217765135</v>
      </c>
      <c r="W150">
        <f t="shared" si="5"/>
        <v>4.5970037127046455</v>
      </c>
      <c r="X150" s="1">
        <v>33</v>
      </c>
      <c r="Y150">
        <v>1089</v>
      </c>
      <c r="Z150">
        <v>1.9991855730075625</v>
      </c>
      <c r="AA150">
        <v>1</v>
      </c>
      <c r="AB150">
        <v>4</v>
      </c>
      <c r="AC150" s="1">
        <v>0</v>
      </c>
      <c r="AD150">
        <v>6.9189393843021811</v>
      </c>
      <c r="AE150">
        <v>6.3923365925663003</v>
      </c>
      <c r="AF150">
        <v>5.9245337907642046</v>
      </c>
      <c r="AG150">
        <v>6.2115100430077756</v>
      </c>
      <c r="AH150">
        <v>6.7638037652374612</v>
      </c>
      <c r="AI150" s="12">
        <v>4.3869904121852281</v>
      </c>
      <c r="AJ150" s="12">
        <v>0</v>
      </c>
      <c r="AK150" s="1">
        <v>0</v>
      </c>
      <c r="AL150" s="12">
        <v>0</v>
      </c>
      <c r="AM150" s="12">
        <v>0</v>
      </c>
      <c r="AN150" s="12">
        <v>0</v>
      </c>
      <c r="AO150">
        <v>6.0049736454545464</v>
      </c>
      <c r="AP150">
        <v>7.0476152509090904</v>
      </c>
    </row>
    <row r="151" spans="1:42" x14ac:dyDescent="0.2">
      <c r="A151" s="2">
        <v>44896</v>
      </c>
      <c r="B151">
        <v>12</v>
      </c>
      <c r="C151">
        <v>2022</v>
      </c>
      <c r="D151">
        <v>5.5</v>
      </c>
      <c r="E151">
        <f t="shared" si="4"/>
        <v>1</v>
      </c>
      <c r="F151">
        <v>7.0187503009090912</v>
      </c>
      <c r="G151" s="1">
        <v>5.51</v>
      </c>
      <c r="H151">
        <v>3.4975924799999998</v>
      </c>
      <c r="I151">
        <v>6840.129128196023</v>
      </c>
      <c r="J151">
        <v>15615</v>
      </c>
      <c r="K151">
        <v>5.1374585573956049</v>
      </c>
      <c r="L151" s="1">
        <v>6.9113488645477261</v>
      </c>
      <c r="M151">
        <v>24.470625732847214</v>
      </c>
      <c r="N151">
        <v>25.752177811086366</v>
      </c>
      <c r="O151">
        <v>14.572968463451559</v>
      </c>
      <c r="P151">
        <v>212.37140983675371</v>
      </c>
      <c r="Q151">
        <v>16.799112384842559</v>
      </c>
      <c r="R151">
        <v>18.405115607772327</v>
      </c>
      <c r="S151" s="1">
        <v>122.61285654703735</v>
      </c>
      <c r="T151">
        <v>7.4419259650236578</v>
      </c>
      <c r="U151">
        <v>7.1903316981702918</v>
      </c>
      <c r="V151">
        <f t="shared" si="5"/>
        <v>4.4419259650236578</v>
      </c>
      <c r="W151">
        <f t="shared" si="5"/>
        <v>4.1903316981702918</v>
      </c>
      <c r="X151" s="1">
        <v>7</v>
      </c>
      <c r="Y151">
        <v>49</v>
      </c>
      <c r="Z151">
        <v>1.7848193548387097</v>
      </c>
      <c r="AA151">
        <v>1</v>
      </c>
      <c r="AB151">
        <v>4.5</v>
      </c>
      <c r="AC151" s="1">
        <v>1</v>
      </c>
      <c r="AD151">
        <v>6.9308483278336714</v>
      </c>
      <c r="AE151">
        <v>6.4164402297780834</v>
      </c>
      <c r="AF151">
        <v>5.9531789286777999</v>
      </c>
      <c r="AG151">
        <v>6.2332495171204263</v>
      </c>
      <c r="AH151">
        <v>6.7704589342168005</v>
      </c>
      <c r="AI151" s="12">
        <v>4.3902863588367484</v>
      </c>
      <c r="AJ151" s="12">
        <v>0</v>
      </c>
      <c r="AK151" s="1">
        <v>0</v>
      </c>
      <c r="AL151" s="12">
        <v>0</v>
      </c>
      <c r="AM151" s="12">
        <v>0</v>
      </c>
      <c r="AN151" s="12">
        <v>0</v>
      </c>
      <c r="AO151">
        <v>5.5231657945454549</v>
      </c>
      <c r="AP151">
        <v>6.5814999299999988</v>
      </c>
    </row>
    <row r="152" spans="1:42" x14ac:dyDescent="0.2">
      <c r="A152" s="2">
        <v>44927</v>
      </c>
      <c r="B152">
        <v>1</v>
      </c>
      <c r="C152">
        <v>2023</v>
      </c>
      <c r="D152">
        <v>5.75</v>
      </c>
      <c r="E152">
        <f t="shared" si="4"/>
        <v>1.25</v>
      </c>
      <c r="F152">
        <v>6.8817936709523808</v>
      </c>
      <c r="G152" s="1">
        <v>5.28</v>
      </c>
      <c r="H152">
        <v>4.8919374400000004</v>
      </c>
      <c r="I152">
        <v>6768.6089564732147</v>
      </c>
      <c r="J152">
        <v>15295.238095238095</v>
      </c>
      <c r="K152">
        <v>5.1442627737619908</v>
      </c>
      <c r="L152" s="1">
        <v>6.9005759085565943</v>
      </c>
      <c r="M152">
        <v>23.906170853495368</v>
      </c>
      <c r="N152">
        <v>27.077832711588059</v>
      </c>
      <c r="O152">
        <v>14.756819066517954</v>
      </c>
      <c r="P152">
        <v>217.76370896194783</v>
      </c>
      <c r="Q152">
        <v>16.337223674736336</v>
      </c>
      <c r="R152">
        <v>17.921953693662243</v>
      </c>
      <c r="S152" s="1">
        <v>113.70249938964795</v>
      </c>
      <c r="T152">
        <v>8.3019826607024552</v>
      </c>
      <c r="U152">
        <v>7.9694159123539814</v>
      </c>
      <c r="V152">
        <f t="shared" si="5"/>
        <v>5.3019826607024552</v>
      </c>
      <c r="W152">
        <f t="shared" si="5"/>
        <v>4.9694159123539814</v>
      </c>
      <c r="X152" s="1">
        <v>34</v>
      </c>
      <c r="Y152">
        <v>1156</v>
      </c>
      <c r="Z152">
        <v>2.1506351931330472</v>
      </c>
      <c r="AA152">
        <v>0</v>
      </c>
      <c r="AB152">
        <v>4.5</v>
      </c>
      <c r="AC152" s="1">
        <v>0</v>
      </c>
      <c r="AD152">
        <v>6.9176020255177377</v>
      </c>
      <c r="AE152">
        <v>6.3842053672230579</v>
      </c>
      <c r="AF152">
        <v>5.9192731636595175</v>
      </c>
      <c r="AG152">
        <v>6.2018888467264608</v>
      </c>
      <c r="AH152">
        <v>6.765076407107367</v>
      </c>
      <c r="AI152" s="12">
        <v>4.4410278743895804</v>
      </c>
      <c r="AJ152" s="12">
        <v>0</v>
      </c>
      <c r="AK152" s="1">
        <v>0</v>
      </c>
      <c r="AL152" s="12">
        <v>0</v>
      </c>
      <c r="AM152" s="12">
        <v>0</v>
      </c>
      <c r="AN152" s="12">
        <v>0</v>
      </c>
      <c r="AO152">
        <v>5.5596264957142854</v>
      </c>
      <c r="AP152">
        <v>6.4472184161904762</v>
      </c>
    </row>
    <row r="153" spans="1:42" x14ac:dyDescent="0.2">
      <c r="A153" s="2">
        <v>44958</v>
      </c>
      <c r="B153">
        <v>2</v>
      </c>
      <c r="C153">
        <v>2023</v>
      </c>
      <c r="D153">
        <v>5.75</v>
      </c>
      <c r="E153">
        <f t="shared" si="4"/>
        <v>1</v>
      </c>
      <c r="F153">
        <v>6.7720388499999995</v>
      </c>
      <c r="G153" s="1">
        <v>5.47</v>
      </c>
      <c r="H153">
        <v>5.4345446199999996</v>
      </c>
      <c r="I153">
        <v>6885.5759033203121</v>
      </c>
      <c r="J153">
        <v>15126</v>
      </c>
      <c r="K153">
        <v>5.147091719866812</v>
      </c>
      <c r="L153" s="1">
        <v>6.9024766500408372</v>
      </c>
      <c r="M153">
        <v>24.332542118082625</v>
      </c>
      <c r="N153">
        <v>26.485464336849098</v>
      </c>
      <c r="O153">
        <v>14.950495598766555</v>
      </c>
      <c r="P153">
        <v>223.51731864873813</v>
      </c>
      <c r="Q153">
        <v>16.275989092543938</v>
      </c>
      <c r="R153">
        <v>17.955508853757813</v>
      </c>
      <c r="S153" s="1">
        <v>109.91894651714081</v>
      </c>
      <c r="T153">
        <v>8.2004674499501586</v>
      </c>
      <c r="U153">
        <v>7.8195439355418683</v>
      </c>
      <c r="V153">
        <f t="shared" si="5"/>
        <v>5.2004674499501586</v>
      </c>
      <c r="W153">
        <f t="shared" si="5"/>
        <v>4.8195439355418683</v>
      </c>
      <c r="X153" s="1">
        <v>26</v>
      </c>
      <c r="Y153">
        <v>676</v>
      </c>
      <c r="Z153">
        <v>2.4039393939393938</v>
      </c>
      <c r="AA153">
        <v>0</v>
      </c>
      <c r="AB153">
        <v>4.75</v>
      </c>
      <c r="AC153" s="1">
        <v>0</v>
      </c>
      <c r="AD153">
        <v>6.9191120169848253</v>
      </c>
      <c r="AE153">
        <v>6.3808610280241469</v>
      </c>
      <c r="AF153">
        <v>5.9105358323342498</v>
      </c>
      <c r="AG153">
        <v>6.2013314382946767</v>
      </c>
      <c r="AH153">
        <v>6.7687473971581245</v>
      </c>
      <c r="AI153" s="12">
        <v>4.4078561570874317</v>
      </c>
      <c r="AJ153" s="12">
        <v>0</v>
      </c>
      <c r="AK153" s="1">
        <v>0</v>
      </c>
      <c r="AL153" s="12">
        <v>0</v>
      </c>
      <c r="AM153" s="12">
        <v>0</v>
      </c>
      <c r="AN153" s="12">
        <v>0</v>
      </c>
      <c r="AO153">
        <v>5.8113262999999993</v>
      </c>
      <c r="AP153">
        <v>6.3786566499999999</v>
      </c>
    </row>
    <row r="154" spans="1:42" x14ac:dyDescent="0.2">
      <c r="A154" s="2">
        <v>44986</v>
      </c>
      <c r="B154">
        <v>3</v>
      </c>
      <c r="C154">
        <v>2023</v>
      </c>
      <c r="D154">
        <v>5.75</v>
      </c>
      <c r="E154">
        <f t="shared" si="4"/>
        <v>0.75</v>
      </c>
      <c r="F154">
        <v>6.8899441904761902</v>
      </c>
      <c r="G154" s="1">
        <v>4.97</v>
      </c>
      <c r="H154">
        <v>1.35501559</v>
      </c>
      <c r="I154">
        <v>6748.636393229167</v>
      </c>
      <c r="J154">
        <v>15300.714285714286</v>
      </c>
      <c r="K154">
        <v>5.1619666163640749</v>
      </c>
      <c r="L154" s="1">
        <v>6.903392765994357</v>
      </c>
      <c r="M154">
        <v>24.441612509573361</v>
      </c>
      <c r="N154">
        <v>26.129644565182389</v>
      </c>
      <c r="O154">
        <v>14.698515609569958</v>
      </c>
      <c r="P154">
        <v>216.04636112477169</v>
      </c>
      <c r="Q154">
        <v>16.670095272544497</v>
      </c>
      <c r="R154">
        <v>18.060132043129798</v>
      </c>
      <c r="S154" s="1">
        <v>149.89260797915202</v>
      </c>
      <c r="T154">
        <v>8.0985665495024133</v>
      </c>
      <c r="U154">
        <v>7.7923916894982534</v>
      </c>
      <c r="V154">
        <f t="shared" si="5"/>
        <v>5.0985665495024133</v>
      </c>
      <c r="W154">
        <f t="shared" si="5"/>
        <v>4.7923916894982534</v>
      </c>
      <c r="X154" s="1">
        <v>26</v>
      </c>
      <c r="Y154">
        <v>676</v>
      </c>
      <c r="Z154">
        <v>2.0238338709677421</v>
      </c>
      <c r="AA154">
        <v>0</v>
      </c>
      <c r="AB154">
        <v>5</v>
      </c>
      <c r="AC154" s="1">
        <v>0</v>
      </c>
      <c r="AD154">
        <v>6.918726497398441</v>
      </c>
      <c r="AE154">
        <v>6.3817320287360104</v>
      </c>
      <c r="AF154">
        <v>5.9205494096841553</v>
      </c>
      <c r="AG154">
        <v>6.1974465899230458</v>
      </c>
      <c r="AH154">
        <v>6.7679917724083429</v>
      </c>
      <c r="AI154" s="12">
        <v>4.3727962695100571</v>
      </c>
      <c r="AJ154" s="12">
        <v>0</v>
      </c>
      <c r="AK154" s="1">
        <v>0</v>
      </c>
      <c r="AL154" s="12">
        <v>0</v>
      </c>
      <c r="AM154" s="12">
        <v>0</v>
      </c>
      <c r="AN154" s="12">
        <v>0</v>
      </c>
      <c r="AO154">
        <v>6.0065565238095235</v>
      </c>
      <c r="AP154">
        <v>6.5178901904761908</v>
      </c>
    </row>
    <row r="155" spans="1:42" x14ac:dyDescent="0.2">
      <c r="A155" s="2">
        <v>45017</v>
      </c>
      <c r="B155">
        <v>4</v>
      </c>
      <c r="C155">
        <v>2023</v>
      </c>
      <c r="D155">
        <v>5.75</v>
      </c>
      <c r="E155">
        <f t="shared" si="4"/>
        <v>0.75</v>
      </c>
      <c r="F155">
        <v>6.7488042142857143</v>
      </c>
      <c r="G155" s="1">
        <v>4.33</v>
      </c>
      <c r="H155">
        <v>-11.592534710000001</v>
      </c>
      <c r="I155">
        <v>6831.3719308035716</v>
      </c>
      <c r="J155">
        <v>14866.714285714286</v>
      </c>
      <c r="K155">
        <v>5.1588643550063349</v>
      </c>
      <c r="L155" s="1">
        <v>6.9029037970709748</v>
      </c>
      <c r="M155">
        <v>24.231151770995712</v>
      </c>
      <c r="N155">
        <v>25.726541026874227</v>
      </c>
      <c r="O155">
        <v>14.872758350494722</v>
      </c>
      <c r="P155">
        <v>221.19894095221051</v>
      </c>
      <c r="Q155">
        <v>16.814076160970007</v>
      </c>
      <c r="R155">
        <v>18.355472690665344</v>
      </c>
      <c r="S155" s="1">
        <v>130.96999840987309</v>
      </c>
      <c r="T155">
        <v>7.8436052268123992</v>
      </c>
      <c r="U155">
        <v>7.3988077302032647</v>
      </c>
      <c r="V155">
        <f t="shared" si="5"/>
        <v>4.8436052268123992</v>
      </c>
      <c r="W155">
        <f t="shared" si="5"/>
        <v>4.3988077302032647</v>
      </c>
      <c r="X155" s="1">
        <v>13</v>
      </c>
      <c r="Y155">
        <v>169</v>
      </c>
      <c r="Z155">
        <v>2.7848223552894211</v>
      </c>
      <c r="AA155">
        <v>0</v>
      </c>
      <c r="AB155">
        <v>5</v>
      </c>
      <c r="AC155" s="1">
        <v>1</v>
      </c>
      <c r="AD155">
        <v>6.9218086680154691</v>
      </c>
      <c r="AE155">
        <v>6.3932011916633984</v>
      </c>
      <c r="AF155">
        <v>5.9521718712848593</v>
      </c>
      <c r="AG155">
        <v>6.1978730797862225</v>
      </c>
      <c r="AH155">
        <v>6.7676027924244249</v>
      </c>
      <c r="AI155" s="12">
        <v>4.370271742210365</v>
      </c>
      <c r="AJ155" s="12">
        <v>0</v>
      </c>
      <c r="AK155" s="1">
        <v>0</v>
      </c>
      <c r="AL155" s="12">
        <v>0</v>
      </c>
      <c r="AM155" s="12">
        <v>0</v>
      </c>
      <c r="AN155" s="12">
        <v>0</v>
      </c>
      <c r="AO155">
        <v>5.9086034999999999</v>
      </c>
      <c r="AP155">
        <v>6.3824509285714282</v>
      </c>
    </row>
    <row r="156" spans="1:42" x14ac:dyDescent="0.2">
      <c r="A156" s="2">
        <v>45047</v>
      </c>
      <c r="B156">
        <v>5</v>
      </c>
      <c r="C156">
        <v>2023</v>
      </c>
      <c r="D156">
        <v>5.75</v>
      </c>
      <c r="E156">
        <f t="shared" si="4"/>
        <v>0.5</v>
      </c>
      <c r="F156">
        <v>6.5743114761904762</v>
      </c>
      <c r="G156" s="1">
        <v>4</v>
      </c>
      <c r="H156">
        <v>17.07471228</v>
      </c>
      <c r="I156">
        <v>6735.1919410342261</v>
      </c>
      <c r="J156">
        <v>14810.85738095238</v>
      </c>
      <c r="K156">
        <v>5.1439069364826224</v>
      </c>
      <c r="L156" s="1">
        <v>6.9035072281835115</v>
      </c>
      <c r="M156">
        <v>23.51084600206741</v>
      </c>
      <c r="N156">
        <v>25.889564257683883</v>
      </c>
      <c r="O156">
        <v>15.136449349650315</v>
      </c>
      <c r="P156">
        <v>229.11209891452944</v>
      </c>
      <c r="Q156">
        <v>16.977596404964192</v>
      </c>
      <c r="R156">
        <v>18.485543985634191</v>
      </c>
      <c r="S156" s="1">
        <v>131.91045414317691</v>
      </c>
      <c r="T156">
        <v>8.3411813926711087</v>
      </c>
      <c r="U156">
        <v>7.6627578316815743</v>
      </c>
      <c r="V156">
        <f t="shared" si="5"/>
        <v>5.3411813926711087</v>
      </c>
      <c r="W156">
        <f t="shared" si="5"/>
        <v>4.6627578316815743</v>
      </c>
      <c r="X156" s="1">
        <v>27</v>
      </c>
      <c r="Y156">
        <v>729</v>
      </c>
      <c r="Z156">
        <v>4.7689586956521737</v>
      </c>
      <c r="AA156">
        <v>0</v>
      </c>
      <c r="AB156">
        <v>5.25</v>
      </c>
      <c r="AC156" s="1">
        <v>0</v>
      </c>
      <c r="AD156">
        <v>6.9209666037173623</v>
      </c>
      <c r="AE156">
        <v>6.384410401735872</v>
      </c>
      <c r="AF156">
        <v>5.9342542610875331</v>
      </c>
      <c r="AG156">
        <v>6.1941815917937548</v>
      </c>
      <c r="AH156">
        <v>6.770119887673971</v>
      </c>
      <c r="AI156" s="12">
        <v>4.3577545080755735</v>
      </c>
      <c r="AJ156" s="12">
        <v>0</v>
      </c>
      <c r="AK156" s="1">
        <v>0</v>
      </c>
      <c r="AL156" s="12">
        <v>0</v>
      </c>
      <c r="AM156" s="12">
        <v>0</v>
      </c>
      <c r="AN156" s="12">
        <v>0</v>
      </c>
      <c r="AO156">
        <v>5.843902142857142</v>
      </c>
      <c r="AP156">
        <v>6.2088949999999992</v>
      </c>
    </row>
    <row r="157" spans="1:42" x14ac:dyDescent="0.2">
      <c r="A157" s="2">
        <v>45078</v>
      </c>
      <c r="B157">
        <v>6</v>
      </c>
      <c r="C157">
        <v>2023</v>
      </c>
      <c r="D157">
        <v>5.75</v>
      </c>
      <c r="E157">
        <f t="shared" si="4"/>
        <v>0.5</v>
      </c>
      <c r="F157">
        <v>6.3886641176470595</v>
      </c>
      <c r="G157" s="1">
        <v>3.52</v>
      </c>
      <c r="H157">
        <v>1.56964379</v>
      </c>
      <c r="I157">
        <v>6673.740866268382</v>
      </c>
      <c r="J157">
        <v>14932.000294117648</v>
      </c>
      <c r="K157">
        <v>5.1384306303722616</v>
      </c>
      <c r="L157" s="1">
        <v>6.9053695176649681</v>
      </c>
      <c r="M157">
        <v>22.965544175131345</v>
      </c>
      <c r="N157">
        <v>25.708440098490129</v>
      </c>
      <c r="O157">
        <v>15.421037378483799</v>
      </c>
      <c r="P157">
        <v>237.80839382859449</v>
      </c>
      <c r="Q157">
        <v>17.238633790170496</v>
      </c>
      <c r="R157">
        <v>18.66634455772423</v>
      </c>
      <c r="S157" s="1">
        <v>113.15095156714982</v>
      </c>
      <c r="T157">
        <v>8.3328909004097422</v>
      </c>
      <c r="U157">
        <v>7.6334684555795862</v>
      </c>
      <c r="V157">
        <f t="shared" si="5"/>
        <v>5.3328909004097422</v>
      </c>
      <c r="W157">
        <f t="shared" si="5"/>
        <v>4.6334684555795862</v>
      </c>
      <c r="X157" s="1">
        <v>26</v>
      </c>
      <c r="Y157">
        <v>676</v>
      </c>
      <c r="Z157">
        <v>5.0052116279069772</v>
      </c>
      <c r="AA157">
        <v>0</v>
      </c>
      <c r="AB157">
        <v>5.25</v>
      </c>
      <c r="AC157" s="1">
        <v>0</v>
      </c>
      <c r="AD157">
        <v>6.9228805891681464</v>
      </c>
      <c r="AE157">
        <v>6.3919945825487288</v>
      </c>
      <c r="AF157">
        <v>5.9443448640319954</v>
      </c>
      <c r="AG157">
        <v>6.2003819755004725</v>
      </c>
      <c r="AH157">
        <v>6.7696195363904508</v>
      </c>
      <c r="AI157" s="12">
        <v>4.3747757707674122</v>
      </c>
      <c r="AJ157" s="12">
        <v>0</v>
      </c>
      <c r="AK157" s="1">
        <v>0</v>
      </c>
      <c r="AL157" s="12">
        <v>0</v>
      </c>
      <c r="AM157" s="12">
        <v>0</v>
      </c>
      <c r="AN157" s="12">
        <v>0</v>
      </c>
      <c r="AO157">
        <v>5.6172235882352934</v>
      </c>
      <c r="AP157">
        <v>6.0267043529411763</v>
      </c>
    </row>
    <row r="158" spans="1:42" x14ac:dyDescent="0.2">
      <c r="A158" s="2">
        <v>45108</v>
      </c>
      <c r="B158">
        <v>7</v>
      </c>
      <c r="C158">
        <v>2023</v>
      </c>
      <c r="D158">
        <v>5.75</v>
      </c>
      <c r="E158">
        <f t="shared" si="4"/>
        <v>0.25</v>
      </c>
      <c r="F158">
        <v>6.3232587999999996</v>
      </c>
      <c r="G158" s="1">
        <v>3.08</v>
      </c>
      <c r="H158">
        <v>4.3511065000000002</v>
      </c>
      <c r="I158">
        <v>6826.1583984375002</v>
      </c>
      <c r="J158">
        <v>15039.75</v>
      </c>
      <c r="K158">
        <v>5.1388505111179841</v>
      </c>
      <c r="L158" s="1">
        <v>6.906577024043159</v>
      </c>
      <c r="M158">
        <v>22.94325199758115</v>
      </c>
      <c r="N158">
        <v>25.209829885569047</v>
      </c>
      <c r="O158">
        <v>15.509609006960082</v>
      </c>
      <c r="P158">
        <v>240.5479715487773</v>
      </c>
      <c r="Q158">
        <v>17.546773237318014</v>
      </c>
      <c r="R158">
        <v>18.790535872571713</v>
      </c>
      <c r="S158" s="1">
        <v>114.84399986267049</v>
      </c>
      <c r="T158">
        <v>8.137244890935186</v>
      </c>
      <c r="U158">
        <v>7.5797835966168101</v>
      </c>
      <c r="V158">
        <f t="shared" si="5"/>
        <v>5.137244890935186</v>
      </c>
      <c r="W158">
        <f t="shared" si="5"/>
        <v>4.5797835966168101</v>
      </c>
      <c r="X158" s="1">
        <v>26</v>
      </c>
      <c r="Y158">
        <v>676</v>
      </c>
      <c r="Z158">
        <v>3.6096184210526316</v>
      </c>
      <c r="AA158">
        <v>0</v>
      </c>
      <c r="AB158">
        <v>5.5</v>
      </c>
      <c r="AC158" s="1">
        <v>0</v>
      </c>
      <c r="AD158">
        <v>6.9216600696907866</v>
      </c>
      <c r="AE158">
        <v>6.3870441681876517</v>
      </c>
      <c r="AF158">
        <v>5.9311199515088591</v>
      </c>
      <c r="AG158">
        <v>6.1999533576297106</v>
      </c>
      <c r="AH158">
        <v>6.7697292707700338</v>
      </c>
      <c r="AI158" s="12">
        <v>4.4259673604695635</v>
      </c>
      <c r="AJ158" s="12">
        <v>0</v>
      </c>
      <c r="AK158" s="1">
        <v>0</v>
      </c>
      <c r="AL158" s="12">
        <v>0</v>
      </c>
      <c r="AM158" s="12">
        <v>0</v>
      </c>
      <c r="AN158" s="12">
        <v>0</v>
      </c>
      <c r="AO158">
        <v>5.7822692499999997</v>
      </c>
      <c r="AP158">
        <v>6.0345312500000006</v>
      </c>
    </row>
    <row r="159" spans="1:42" x14ac:dyDescent="0.2">
      <c r="A159" s="2">
        <v>45139</v>
      </c>
      <c r="B159">
        <v>8</v>
      </c>
      <c r="C159">
        <v>2023</v>
      </c>
      <c r="D159">
        <v>5.75</v>
      </c>
      <c r="E159">
        <f t="shared" si="4"/>
        <v>0.25</v>
      </c>
      <c r="F159">
        <v>6.4726776818181824</v>
      </c>
      <c r="G159" s="1">
        <v>3.27</v>
      </c>
      <c r="H159">
        <v>1.76633591</v>
      </c>
      <c r="I159">
        <v>6899.063631924716</v>
      </c>
      <c r="J159">
        <v>15245.136590909091</v>
      </c>
      <c r="K159">
        <v>5.1370068218518616</v>
      </c>
      <c r="L159" s="1">
        <v>6.9075655991541351</v>
      </c>
      <c r="M159">
        <v>22.600928301763467</v>
      </c>
      <c r="N159">
        <v>24.785453649057771</v>
      </c>
      <c r="O159">
        <v>15.493614303526236</v>
      </c>
      <c r="P159">
        <v>240.05208418643278</v>
      </c>
      <c r="Q159">
        <v>17.750300648170619</v>
      </c>
      <c r="R159">
        <v>19.36970309748191</v>
      </c>
      <c r="S159" s="1">
        <v>116.88000023883265</v>
      </c>
      <c r="T159">
        <v>8.1161150650072091</v>
      </c>
      <c r="U159">
        <v>7.5529114502165084</v>
      </c>
      <c r="V159">
        <f t="shared" si="5"/>
        <v>5.1161150650072091</v>
      </c>
      <c r="W159">
        <f t="shared" si="5"/>
        <v>4.5529114502165084</v>
      </c>
      <c r="X159" s="1">
        <v>33</v>
      </c>
      <c r="Y159">
        <v>1089</v>
      </c>
      <c r="Z159">
        <v>3.6576623740201568</v>
      </c>
      <c r="AA159">
        <v>0</v>
      </c>
      <c r="AB159">
        <v>5.5</v>
      </c>
      <c r="AC159" s="1">
        <v>0</v>
      </c>
      <c r="AD159">
        <v>6.9224524110904513</v>
      </c>
      <c r="AE159">
        <v>6.3821703462803416</v>
      </c>
      <c r="AF159">
        <v>5.9302982522936389</v>
      </c>
      <c r="AG159">
        <v>6.1928818012518629</v>
      </c>
      <c r="AH159">
        <v>6.7727624419549732</v>
      </c>
      <c r="AI159" s="12">
        <v>4.4452554910284485</v>
      </c>
      <c r="AJ159" s="12">
        <v>0</v>
      </c>
      <c r="AK159" s="1">
        <v>0</v>
      </c>
      <c r="AL159" s="12">
        <v>0</v>
      </c>
      <c r="AM159" s="12">
        <v>0</v>
      </c>
      <c r="AN159" s="12">
        <v>0</v>
      </c>
      <c r="AO159">
        <v>5.9891785909090913</v>
      </c>
      <c r="AP159">
        <v>6.2052046818181816</v>
      </c>
    </row>
    <row r="160" spans="1:42" x14ac:dyDescent="0.2">
      <c r="A160" s="2">
        <v>45170</v>
      </c>
      <c r="B160">
        <v>9</v>
      </c>
      <c r="C160">
        <v>2023</v>
      </c>
      <c r="D160">
        <v>5.75</v>
      </c>
      <c r="E160">
        <f t="shared" si="4"/>
        <v>0.25</v>
      </c>
      <c r="F160">
        <v>6.6716667000000003</v>
      </c>
      <c r="G160" s="1">
        <v>2.2799999999999998</v>
      </c>
      <c r="H160">
        <v>0.59289104999999998</v>
      </c>
      <c r="I160">
        <v>6967.6455566406248</v>
      </c>
      <c r="J160">
        <v>15354.2</v>
      </c>
      <c r="K160">
        <v>5.1298708856880193</v>
      </c>
      <c r="L160" s="1">
        <v>6.9110067098085395</v>
      </c>
      <c r="M160">
        <v>22.207136853448802</v>
      </c>
      <c r="N160">
        <v>24.785459751099072</v>
      </c>
      <c r="O160">
        <v>15.283218495613422</v>
      </c>
      <c r="P160">
        <v>233.57676758466019</v>
      </c>
      <c r="Q160">
        <v>18.122116890495988</v>
      </c>
      <c r="R160">
        <v>19.602068009342723</v>
      </c>
      <c r="S160" s="1">
        <v>106.60199966430623</v>
      </c>
      <c r="T160">
        <v>8.0331055584522453</v>
      </c>
      <c r="U160">
        <v>7.6627578316815743</v>
      </c>
      <c r="V160">
        <f t="shared" si="5"/>
        <v>5.0331055584522453</v>
      </c>
      <c r="W160">
        <f t="shared" si="5"/>
        <v>4.6627578316815743</v>
      </c>
      <c r="X160" s="1">
        <v>26</v>
      </c>
      <c r="Y160">
        <v>676</v>
      </c>
      <c r="Z160">
        <v>2.3461065217391304</v>
      </c>
      <c r="AA160">
        <v>0</v>
      </c>
      <c r="AB160">
        <v>5.5</v>
      </c>
      <c r="AC160" s="1">
        <v>0</v>
      </c>
      <c r="AD160">
        <v>6.9264060649187655</v>
      </c>
      <c r="AE160">
        <v>6.3948418500559061</v>
      </c>
      <c r="AF160">
        <v>5.9372128530745467</v>
      </c>
      <c r="AG160">
        <v>6.2086662588934036</v>
      </c>
      <c r="AH160">
        <v>6.7733168348921522</v>
      </c>
      <c r="AI160" s="12">
        <v>4.4052944722747389</v>
      </c>
      <c r="AJ160" s="12">
        <v>4.9117540208938051</v>
      </c>
      <c r="AK160" s="1">
        <v>4.8543121158073035</v>
      </c>
      <c r="AL160" s="12">
        <v>1.1414106096418233</v>
      </c>
      <c r="AM160" s="12">
        <v>6.389470571558105</v>
      </c>
      <c r="AN160" s="12">
        <v>6.3847900113564835</v>
      </c>
      <c r="AO160">
        <v>6.1958476499999993</v>
      </c>
      <c r="AP160">
        <v>6.3701414500000011</v>
      </c>
    </row>
    <row r="161" spans="1:42" x14ac:dyDescent="0.2">
      <c r="A161" s="2">
        <v>45200</v>
      </c>
      <c r="B161">
        <v>10</v>
      </c>
      <c r="C161">
        <v>2023</v>
      </c>
      <c r="D161">
        <v>6</v>
      </c>
      <c r="E161">
        <f t="shared" si="4"/>
        <v>0.5</v>
      </c>
      <c r="F161">
        <v>7.0835663636363639</v>
      </c>
      <c r="G161" s="1">
        <v>2.56</v>
      </c>
      <c r="H161">
        <v>2.7836995400000002</v>
      </c>
      <c r="I161">
        <v>6861.978648792614</v>
      </c>
      <c r="J161">
        <v>15741.227500000001</v>
      </c>
      <c r="K161">
        <v>5.1243077371302803</v>
      </c>
      <c r="L161" s="1">
        <v>6.9137508140361899</v>
      </c>
      <c r="M161">
        <v>21.862052040891339</v>
      </c>
      <c r="N161">
        <v>24.669346966935414</v>
      </c>
      <c r="O161">
        <v>14.771934826300292</v>
      </c>
      <c r="P161">
        <v>218.21005851246343</v>
      </c>
      <c r="Q161">
        <v>18.418529921739843</v>
      </c>
      <c r="R161">
        <v>20.278136244133119</v>
      </c>
      <c r="S161" s="1">
        <v>130.56952340262237</v>
      </c>
      <c r="T161">
        <v>7.974397001745122</v>
      </c>
      <c r="U161">
        <v>7.6611337473972485</v>
      </c>
      <c r="V161">
        <f t="shared" si="5"/>
        <v>4.974397001745122</v>
      </c>
      <c r="W161">
        <f t="shared" si="5"/>
        <v>4.6611337473972485</v>
      </c>
      <c r="X161" s="1">
        <v>34</v>
      </c>
      <c r="Y161">
        <v>1156</v>
      </c>
      <c r="Z161">
        <v>2.0571371837925474</v>
      </c>
      <c r="AA161">
        <v>0</v>
      </c>
      <c r="AB161">
        <v>5.5</v>
      </c>
      <c r="AC161" s="1">
        <v>0</v>
      </c>
      <c r="AD161">
        <v>6.9297531558092169</v>
      </c>
      <c r="AE161">
        <v>6.3975420654752035</v>
      </c>
      <c r="AF161">
        <v>5.9360620715234287</v>
      </c>
      <c r="AG161">
        <v>6.2134137280345838</v>
      </c>
      <c r="AH161">
        <v>6.7768403482267052</v>
      </c>
      <c r="AI161" s="12">
        <v>4.4300304124955217</v>
      </c>
      <c r="AJ161" s="12">
        <v>4.8215790279120085</v>
      </c>
      <c r="AK161" s="1">
        <v>4.7683716719875537</v>
      </c>
      <c r="AL161" s="12">
        <v>1.1303354697940815</v>
      </c>
      <c r="AM161" s="12">
        <v>6.5408964044827327</v>
      </c>
      <c r="AN161" s="12">
        <v>6.5208687829844543</v>
      </c>
      <c r="AO161">
        <v>6.3679741363636362</v>
      </c>
      <c r="AP161">
        <v>6.8752473181818177</v>
      </c>
    </row>
    <row r="162" spans="1:42" x14ac:dyDescent="0.2">
      <c r="A162" s="2">
        <v>45231</v>
      </c>
      <c r="B162">
        <v>11</v>
      </c>
      <c r="C162">
        <v>2023</v>
      </c>
      <c r="D162">
        <v>6</v>
      </c>
      <c r="E162">
        <f t="shared" si="4"/>
        <v>0.5</v>
      </c>
      <c r="F162">
        <v>6.8710786363636371</v>
      </c>
      <c r="G162" s="1">
        <v>2.86</v>
      </c>
      <c r="H162">
        <v>2.0846460800000002</v>
      </c>
      <c r="I162">
        <v>6909.092906605114</v>
      </c>
      <c r="J162">
        <v>15617.40909090909</v>
      </c>
      <c r="K162">
        <v>5.1401939301611694</v>
      </c>
      <c r="L162" s="1">
        <v>6.9146713583507875</v>
      </c>
      <c r="M162">
        <v>21.643710133452039</v>
      </c>
      <c r="N162">
        <v>24.482030423773267</v>
      </c>
      <c r="O162">
        <v>14.7660390838316</v>
      </c>
      <c r="P162">
        <v>218.03591022524236</v>
      </c>
      <c r="Q162">
        <v>18.505832182831544</v>
      </c>
      <c r="R162">
        <v>20.602388176111546</v>
      </c>
      <c r="S162" s="1">
        <v>116.51523771740092</v>
      </c>
      <c r="T162">
        <v>8.0676242566849918</v>
      </c>
      <c r="U162">
        <v>7.7000110623221127</v>
      </c>
      <c r="V162">
        <f t="shared" si="5"/>
        <v>5.0676242566849918</v>
      </c>
      <c r="W162">
        <f t="shared" si="5"/>
        <v>4.7000110623221127</v>
      </c>
      <c r="X162" s="1">
        <v>26</v>
      </c>
      <c r="Y162">
        <v>676</v>
      </c>
      <c r="Z162">
        <v>2.3313806863527535</v>
      </c>
      <c r="AA162">
        <v>0</v>
      </c>
      <c r="AB162">
        <v>5.5</v>
      </c>
      <c r="AC162" s="1">
        <v>0</v>
      </c>
      <c r="AD162">
        <v>6.9332299295454778</v>
      </c>
      <c r="AE162">
        <v>6.3998065732271181</v>
      </c>
      <c r="AF162">
        <v>5.9509315760142778</v>
      </c>
      <c r="AG162">
        <v>6.2088719919880644</v>
      </c>
      <c r="AH162">
        <v>6.780771744249547</v>
      </c>
      <c r="AI162" s="12">
        <v>4.4446107538360851</v>
      </c>
      <c r="AJ162" s="12">
        <v>5.0666873763217355</v>
      </c>
      <c r="AK162" s="1">
        <v>4.8294838872616257</v>
      </c>
      <c r="AL162" s="12">
        <v>1.7266467243217629</v>
      </c>
      <c r="AM162" s="12">
        <v>6.904680425901943</v>
      </c>
      <c r="AN162" s="12">
        <v>6.889643615389172</v>
      </c>
      <c r="AO162">
        <v>6.5143514545454559</v>
      </c>
      <c r="AP162">
        <v>6.7898946818181827</v>
      </c>
    </row>
    <row r="163" spans="1:42" x14ac:dyDescent="0.2">
      <c r="A163" s="2">
        <v>45261</v>
      </c>
      <c r="B163">
        <v>12</v>
      </c>
      <c r="C163">
        <v>2023</v>
      </c>
      <c r="D163">
        <v>6</v>
      </c>
      <c r="E163">
        <f t="shared" si="4"/>
        <v>0.5</v>
      </c>
      <c r="F163">
        <v>6.6960751578947368</v>
      </c>
      <c r="G163" s="1">
        <v>2.61</v>
      </c>
      <c r="H163">
        <v>1.7780616499999999</v>
      </c>
      <c r="I163">
        <v>7162.5890213815792</v>
      </c>
      <c r="J163">
        <v>15513.368421052632</v>
      </c>
      <c r="K163">
        <v>5.1654928685459414</v>
      </c>
      <c r="L163" s="1">
        <v>6.9272640391789908</v>
      </c>
      <c r="M163">
        <v>21.695384599277638</v>
      </c>
      <c r="N163">
        <v>24.262460952433315</v>
      </c>
      <c r="O163">
        <v>14.946234719557117</v>
      </c>
      <c r="P163">
        <v>223.38993229209461</v>
      </c>
      <c r="Q163">
        <v>18.452627078255535</v>
      </c>
      <c r="R163">
        <v>20.643292650476408</v>
      </c>
      <c r="S163" s="1">
        <v>117.68850059509236</v>
      </c>
      <c r="T163">
        <v>7.8625833352961063</v>
      </c>
      <c r="U163">
        <v>7.5070458724273257</v>
      </c>
      <c r="V163">
        <f t="shared" si="5"/>
        <v>4.8625833352961063</v>
      </c>
      <c r="W163">
        <f t="shared" si="5"/>
        <v>4.5070458724273257</v>
      </c>
      <c r="X163" s="1">
        <v>20</v>
      </c>
      <c r="Y163">
        <v>400</v>
      </c>
      <c r="Z163">
        <v>2.2674486621032979</v>
      </c>
      <c r="AA163">
        <v>0</v>
      </c>
      <c r="AB163">
        <v>5.5</v>
      </c>
      <c r="AC163" s="1">
        <v>1</v>
      </c>
      <c r="AD163">
        <v>6.9457900517761741</v>
      </c>
      <c r="AE163">
        <v>6.4273778928158363</v>
      </c>
      <c r="AF163">
        <v>5.9894176704309983</v>
      </c>
      <c r="AG163">
        <v>6.2302970265090467</v>
      </c>
      <c r="AH163">
        <v>6.7869348174779622</v>
      </c>
      <c r="AI163" s="12">
        <v>4.4565605709275191</v>
      </c>
      <c r="AJ163" s="12">
        <v>4.8944212998712144</v>
      </c>
      <c r="AK163" s="1">
        <v>4.7540653404326445</v>
      </c>
      <c r="AL163" s="12">
        <v>1.3815161284639641</v>
      </c>
      <c r="AM163" s="12">
        <v>6.8577366908370418</v>
      </c>
      <c r="AN163" s="12">
        <v>6.8280125270202419</v>
      </c>
      <c r="AO163">
        <v>6.443229631578947</v>
      </c>
      <c r="AP163">
        <v>6.5880970000000003</v>
      </c>
    </row>
    <row r="164" spans="1:42" x14ac:dyDescent="0.2">
      <c r="A164" s="2">
        <v>45292</v>
      </c>
      <c r="B164">
        <v>1</v>
      </c>
      <c r="C164">
        <v>2024</v>
      </c>
      <c r="D164">
        <v>6</v>
      </c>
      <c r="E164">
        <f t="shared" si="4"/>
        <v>0.5</v>
      </c>
      <c r="F164">
        <v>6.6708838181818182</v>
      </c>
      <c r="G164" s="1">
        <v>2.57</v>
      </c>
      <c r="H164">
        <v>4.7193780500000004</v>
      </c>
      <c r="I164">
        <v>7238.06689453125</v>
      </c>
      <c r="J164">
        <v>15610.818636363636</v>
      </c>
      <c r="K164">
        <v>5.1615224338532402</v>
      </c>
      <c r="L164" s="1">
        <v>6.925068684817413</v>
      </c>
      <c r="M164">
        <v>21.896522825833031</v>
      </c>
      <c r="N164">
        <v>24.072692566340375</v>
      </c>
      <c r="O164">
        <v>14.907999186344968</v>
      </c>
      <c r="P164">
        <v>222.24843974006222</v>
      </c>
      <c r="Q164">
        <v>18.45956060845128</v>
      </c>
      <c r="R164">
        <v>20.663224813030343</v>
      </c>
      <c r="S164" s="1">
        <v>110.33190482003309</v>
      </c>
      <c r="T164">
        <v>8.3667583085303949</v>
      </c>
      <c r="U164">
        <v>7.9719712763997563</v>
      </c>
      <c r="V164">
        <f t="shared" si="5"/>
        <v>5.3667583085303949</v>
      </c>
      <c r="W164">
        <f t="shared" si="5"/>
        <v>4.9719712763997563</v>
      </c>
      <c r="X164" s="1">
        <v>36</v>
      </c>
      <c r="Y164">
        <v>1296</v>
      </c>
      <c r="Z164">
        <v>2.4819157333333335</v>
      </c>
      <c r="AA164">
        <v>0</v>
      </c>
      <c r="AB164">
        <v>5.5</v>
      </c>
      <c r="AC164" s="1">
        <v>0</v>
      </c>
      <c r="AD164">
        <v>6.9406135771750117</v>
      </c>
      <c r="AE164">
        <v>6.4090423287427685</v>
      </c>
      <c r="AF164">
        <v>5.9618628344098061</v>
      </c>
      <c r="AG164">
        <v>6.2171687259319208</v>
      </c>
      <c r="AH164">
        <v>6.7873672340531037</v>
      </c>
      <c r="AI164" s="12">
        <v>4.455326502387261</v>
      </c>
      <c r="AJ164" s="12">
        <v>5.1550717359391314</v>
      </c>
      <c r="AK164" s="1">
        <v>4.9803215860087562</v>
      </c>
      <c r="AL164" s="12">
        <v>1.4953751177147641</v>
      </c>
      <c r="AM164" s="12">
        <v>6.8141399551825241</v>
      </c>
      <c r="AN164" s="12">
        <v>6.8028897964842523</v>
      </c>
      <c r="AO164">
        <v>6.3127599999999999</v>
      </c>
      <c r="AP164">
        <v>6.4945211363636339</v>
      </c>
    </row>
    <row r="165" spans="1:42" x14ac:dyDescent="0.2">
      <c r="A165" s="2">
        <v>45323</v>
      </c>
      <c r="B165">
        <v>2</v>
      </c>
      <c r="C165">
        <v>2024</v>
      </c>
      <c r="D165">
        <v>6</v>
      </c>
      <c r="E165">
        <f t="shared" si="4"/>
        <v>0.5</v>
      </c>
      <c r="F165">
        <v>6.6655558333333342</v>
      </c>
      <c r="G165" s="1">
        <v>2.75</v>
      </c>
      <c r="H165">
        <v>3.2847526500000002</v>
      </c>
      <c r="I165">
        <v>7284.1574978298613</v>
      </c>
      <c r="J165">
        <v>15665.333611111111</v>
      </c>
      <c r="K165">
        <v>5.1584830222463474</v>
      </c>
      <c r="L165" s="1">
        <v>6.9263859016667855</v>
      </c>
      <c r="M165">
        <v>22.141157495384888</v>
      </c>
      <c r="N165">
        <v>24.18404323558245</v>
      </c>
      <c r="O165">
        <v>14.627564997084237</v>
      </c>
      <c r="P165">
        <v>213.96565774392397</v>
      </c>
      <c r="Q165">
        <v>18.405364308844231</v>
      </c>
      <c r="R165">
        <v>20.641869963104199</v>
      </c>
      <c r="S165" s="1">
        <v>110.37099876403764</v>
      </c>
      <c r="T165">
        <v>8.1964580670433289</v>
      </c>
      <c r="U165">
        <v>7.8521749044203029</v>
      </c>
      <c r="V165">
        <f t="shared" si="5"/>
        <v>5.1964580670433289</v>
      </c>
      <c r="W165">
        <f t="shared" si="5"/>
        <v>4.8521749044203029</v>
      </c>
      <c r="X165" s="1">
        <v>28</v>
      </c>
      <c r="Y165">
        <v>784</v>
      </c>
      <c r="Z165">
        <v>2.2094448348559381</v>
      </c>
      <c r="AA165">
        <v>0</v>
      </c>
      <c r="AB165">
        <v>5.5</v>
      </c>
      <c r="AC165" s="1">
        <v>0</v>
      </c>
      <c r="AD165">
        <v>6.9414902784847037</v>
      </c>
      <c r="AE165">
        <v>6.4076432142895383</v>
      </c>
      <c r="AF165">
        <v>5.9598465020712057</v>
      </c>
      <c r="AG165">
        <v>6.2161121053387696</v>
      </c>
      <c r="AH165">
        <v>6.7890675195278041</v>
      </c>
      <c r="AI165" s="12">
        <v>4.4823630117160009</v>
      </c>
      <c r="AJ165" s="12">
        <v>4.7917678188889266</v>
      </c>
      <c r="AK165" s="1">
        <v>4.6934983127078356</v>
      </c>
      <c r="AL165" s="12">
        <v>1.2539190667152753</v>
      </c>
      <c r="AM165" s="12">
        <v>6.780731216262053</v>
      </c>
      <c r="AN165" s="12">
        <v>6.7565365451452184</v>
      </c>
      <c r="AO165">
        <v>6.2075357222222234</v>
      </c>
      <c r="AP165">
        <v>6.4532970555555549</v>
      </c>
    </row>
    <row r="166" spans="1:42" x14ac:dyDescent="0.2">
      <c r="A166" s="2">
        <v>45352</v>
      </c>
      <c r="B166">
        <v>3</v>
      </c>
      <c r="C166">
        <v>2024</v>
      </c>
      <c r="D166">
        <v>6</v>
      </c>
      <c r="E166">
        <f t="shared" si="4"/>
        <v>0.5</v>
      </c>
      <c r="F166">
        <v>6.6949906111111126</v>
      </c>
      <c r="G166" s="1">
        <v>3.05</v>
      </c>
      <c r="H166">
        <v>0.97007557</v>
      </c>
      <c r="I166">
        <v>7339.1956108940976</v>
      </c>
      <c r="J166">
        <v>15702.611111111111</v>
      </c>
      <c r="K166">
        <v>5.147336174036738</v>
      </c>
      <c r="L166" s="1">
        <v>6.9345600696727052</v>
      </c>
      <c r="M166">
        <v>21.760339639017587</v>
      </c>
      <c r="N166">
        <v>24.462606520701456</v>
      </c>
      <c r="O166">
        <v>14.33015787541499</v>
      </c>
      <c r="P166">
        <v>205.35342473431825</v>
      </c>
      <c r="Q166">
        <v>18.441737788527703</v>
      </c>
      <c r="R166">
        <v>21.00515817633827</v>
      </c>
      <c r="S166" s="1">
        <v>98.625999450683338</v>
      </c>
      <c r="T166">
        <v>8.1119215225207526</v>
      </c>
      <c r="U166">
        <v>7.8194123112093248</v>
      </c>
      <c r="V166">
        <f t="shared" si="5"/>
        <v>5.1119215225207526</v>
      </c>
      <c r="W166">
        <f t="shared" si="5"/>
        <v>4.8194123112093248</v>
      </c>
      <c r="X166" s="1">
        <v>28</v>
      </c>
      <c r="Y166">
        <v>784</v>
      </c>
      <c r="Z166">
        <v>1.9611427705365263</v>
      </c>
      <c r="AA166">
        <v>0</v>
      </c>
      <c r="AB166">
        <v>5.5</v>
      </c>
      <c r="AC166" s="1">
        <v>0</v>
      </c>
      <c r="AD166">
        <v>6.9489713511144862</v>
      </c>
      <c r="AE166">
        <v>6.4215093038645294</v>
      </c>
      <c r="AF166">
        <v>5.9794683353507008</v>
      </c>
      <c r="AG166">
        <v>6.2267546951223069</v>
      </c>
      <c r="AH166">
        <v>6.7938974037071311</v>
      </c>
      <c r="AI166" s="12">
        <v>4.4838273186749174</v>
      </c>
      <c r="AJ166" s="12">
        <v>4.4522312444058239</v>
      </c>
      <c r="AK166" s="1">
        <v>4.4077137431622608</v>
      </c>
      <c r="AL166" s="12">
        <v>1.1079432124838673</v>
      </c>
      <c r="AM166" s="12">
        <v>6.8184875706872807</v>
      </c>
      <c r="AN166" s="12">
        <v>6.8045753938362861</v>
      </c>
      <c r="AO166">
        <v>6.1588968888888882</v>
      </c>
      <c r="AP166">
        <v>6.4971984999999997</v>
      </c>
    </row>
    <row r="167" spans="1:42" x14ac:dyDescent="0.2">
      <c r="A167" s="2">
        <v>45383</v>
      </c>
      <c r="B167">
        <v>4</v>
      </c>
      <c r="C167">
        <v>2024</v>
      </c>
      <c r="D167">
        <v>6.25</v>
      </c>
      <c r="E167">
        <f t="shared" si="4"/>
        <v>0.75</v>
      </c>
      <c r="F167">
        <v>6.9179573125000005</v>
      </c>
      <c r="G167" s="1">
        <v>3</v>
      </c>
      <c r="H167">
        <v>7.9453210500000004</v>
      </c>
      <c r="I167">
        <v>7165.029052734375</v>
      </c>
      <c r="J167">
        <v>16100</v>
      </c>
      <c r="K167">
        <v>5.1341771075767664</v>
      </c>
      <c r="L167" s="1">
        <v>6.9371673946053543</v>
      </c>
      <c r="M167">
        <v>21.386649540813558</v>
      </c>
      <c r="N167">
        <v>24.545867455245435</v>
      </c>
      <c r="O167">
        <v>13.978433536097095</v>
      </c>
      <c r="P167">
        <v>195.39660412308393</v>
      </c>
      <c r="Q167">
        <v>18.607029569780476</v>
      </c>
      <c r="R167">
        <v>21.482019898063445</v>
      </c>
      <c r="S167" s="1">
        <v>106.08454513549765</v>
      </c>
      <c r="T167">
        <v>7.8226093442379128</v>
      </c>
      <c r="U167">
        <v>7.4244732731953347</v>
      </c>
      <c r="V167">
        <f t="shared" si="5"/>
        <v>4.8226093442379128</v>
      </c>
      <c r="W167">
        <f t="shared" si="5"/>
        <v>4.4244732731953347</v>
      </c>
      <c r="X167" s="1">
        <v>14</v>
      </c>
      <c r="Y167">
        <v>196</v>
      </c>
      <c r="Z167">
        <v>2.501128880526811</v>
      </c>
      <c r="AA167">
        <v>0</v>
      </c>
      <c r="AB167">
        <v>5.5</v>
      </c>
      <c r="AC167" s="1">
        <v>1</v>
      </c>
      <c r="AD167">
        <v>6.9506795336649754</v>
      </c>
      <c r="AE167">
        <v>6.4188531179253294</v>
      </c>
      <c r="AF167">
        <v>5.9746460484037893</v>
      </c>
      <c r="AG167">
        <v>6.2253194626583239</v>
      </c>
      <c r="AH167">
        <v>6.7973780129091406</v>
      </c>
      <c r="AI167" s="12">
        <v>4.4988518677816725</v>
      </c>
      <c r="AJ167" s="12">
        <v>4.6365079556814166</v>
      </c>
      <c r="AK167" s="1">
        <v>4.5727670802565035</v>
      </c>
      <c r="AL167" s="12">
        <v>1.1580861704688294</v>
      </c>
      <c r="AM167" s="12">
        <v>7.0636448114790689</v>
      </c>
      <c r="AN167" s="12">
        <v>6.9927607377889496</v>
      </c>
      <c r="AO167">
        <v>6.3087873124999998</v>
      </c>
      <c r="AP167">
        <v>6.7807600000000008</v>
      </c>
    </row>
    <row r="168" spans="1:42" x14ac:dyDescent="0.2">
      <c r="A168" s="2">
        <v>45413</v>
      </c>
      <c r="B168">
        <v>5</v>
      </c>
      <c r="C168">
        <v>2024</v>
      </c>
      <c r="D168">
        <v>6.25</v>
      </c>
      <c r="E168">
        <f t="shared" si="4"/>
        <v>0.75</v>
      </c>
      <c r="F168">
        <v>6.9480407777777788</v>
      </c>
      <c r="G168" s="1">
        <v>2.84</v>
      </c>
      <c r="H168">
        <v>2.2138873600000002</v>
      </c>
      <c r="I168">
        <v>7154.305419921875</v>
      </c>
      <c r="J168">
        <v>16083.944722222222</v>
      </c>
      <c r="K168">
        <v>5.1429304327000649</v>
      </c>
      <c r="L168" s="1">
        <v>6.9394545226051889</v>
      </c>
      <c r="M168">
        <v>20.940905155334406</v>
      </c>
      <c r="N168">
        <v>24.515245012633244</v>
      </c>
      <c r="O168">
        <v>13.940318410290873</v>
      </c>
      <c r="P168">
        <v>194.33247738029465</v>
      </c>
      <c r="Q168">
        <v>18.888276525249371</v>
      </c>
      <c r="R168">
        <v>21.715254896492112</v>
      </c>
      <c r="S168" s="1">
        <v>93.244999278675337</v>
      </c>
      <c r="T168">
        <v>8.1106991117950802</v>
      </c>
      <c r="U168">
        <v>7.7670786513105483</v>
      </c>
      <c r="V168">
        <f t="shared" si="5"/>
        <v>5.1106991117950802</v>
      </c>
      <c r="W168">
        <f t="shared" si="5"/>
        <v>4.7670786513105483</v>
      </c>
      <c r="X168" s="1">
        <v>29</v>
      </c>
      <c r="Y168">
        <v>841</v>
      </c>
      <c r="Z168">
        <v>2.20607595196411</v>
      </c>
      <c r="AA168">
        <v>0</v>
      </c>
      <c r="AB168">
        <v>5.5</v>
      </c>
      <c r="AC168" s="1">
        <v>0</v>
      </c>
      <c r="AD168">
        <v>6.9527353617800483</v>
      </c>
      <c r="AE168">
        <v>6.4191742159199459</v>
      </c>
      <c r="AF168">
        <v>5.9704137686517429</v>
      </c>
      <c r="AG168">
        <v>6.2281763726091111</v>
      </c>
      <c r="AH168">
        <v>6.7998181322004552</v>
      </c>
      <c r="AI168" s="12">
        <v>4.5636933858643047</v>
      </c>
      <c r="AJ168" s="12">
        <v>5.4011462662154335</v>
      </c>
      <c r="AK168" s="1">
        <v>5.2216697834202437</v>
      </c>
      <c r="AL168" s="12">
        <v>1.5117378359884273</v>
      </c>
      <c r="AM168" s="12">
        <v>7.4406162552089024</v>
      </c>
      <c r="AN168" s="12">
        <v>7.4204048510986533</v>
      </c>
      <c r="AO168">
        <v>6.4752402777777762</v>
      </c>
      <c r="AP168">
        <v>6.8910049999999989</v>
      </c>
    </row>
    <row r="169" spans="1:42" x14ac:dyDescent="0.2">
      <c r="A169" s="2">
        <v>45444</v>
      </c>
      <c r="B169">
        <v>6</v>
      </c>
      <c r="C169">
        <v>2024</v>
      </c>
      <c r="D169">
        <v>6.25</v>
      </c>
      <c r="E169">
        <f t="shared" si="4"/>
        <v>0.75</v>
      </c>
      <c r="F169">
        <v>7.0200352352941175</v>
      </c>
      <c r="G169" s="1">
        <v>2.5099999999999998</v>
      </c>
      <c r="H169">
        <v>0.42391277999999999</v>
      </c>
      <c r="I169">
        <v>6904.722737630208</v>
      </c>
      <c r="J169">
        <v>16329.388888888889</v>
      </c>
      <c r="K169">
        <v>5.146676761187635</v>
      </c>
      <c r="L169" s="1">
        <v>6.9406178199922017</v>
      </c>
      <c r="M169">
        <v>20.784579989482339</v>
      </c>
      <c r="N169">
        <v>24.393179793660199</v>
      </c>
      <c r="O169">
        <v>13.948666778361781</v>
      </c>
      <c r="P169">
        <v>194.56530489377363</v>
      </c>
      <c r="Q169">
        <v>18.988578940580698</v>
      </c>
      <c r="R169">
        <v>21.884994497914978</v>
      </c>
      <c r="S169" s="1">
        <v>96.53526306152331</v>
      </c>
      <c r="T169">
        <v>8.1519661741485177</v>
      </c>
      <c r="U169">
        <v>7.7996850909091</v>
      </c>
      <c r="V169">
        <f t="shared" si="5"/>
        <v>5.1519661741485177</v>
      </c>
      <c r="W169">
        <f t="shared" si="5"/>
        <v>4.7996850909091</v>
      </c>
      <c r="X169" s="1">
        <v>28</v>
      </c>
      <c r="Y169">
        <v>784</v>
      </c>
      <c r="Z169">
        <v>2.2505107057890563</v>
      </c>
      <c r="AA169">
        <v>0</v>
      </c>
      <c r="AB169">
        <v>5.5</v>
      </c>
      <c r="AC169" s="1">
        <v>0</v>
      </c>
      <c r="AD169">
        <v>6.9549828349725979</v>
      </c>
      <c r="AE169">
        <v>6.430138826143259</v>
      </c>
      <c r="AF169">
        <v>5.9816262598639858</v>
      </c>
      <c r="AG169">
        <v>6.2390039978076031</v>
      </c>
      <c r="AH169">
        <v>6.7961097532385732</v>
      </c>
      <c r="AI169" s="12">
        <v>4.842937906244682</v>
      </c>
      <c r="AJ169" s="12">
        <v>5.4787763779174572</v>
      </c>
      <c r="AK169" s="1">
        <v>5.2811099873159471</v>
      </c>
      <c r="AL169" s="12">
        <v>1.5763998708081348</v>
      </c>
      <c r="AM169" s="12">
        <v>7.3704252962419456</v>
      </c>
      <c r="AN169" s="12">
        <v>7.347992501505531</v>
      </c>
      <c r="AO169">
        <v>6.4494827647058823</v>
      </c>
      <c r="AP169">
        <v>6.8912321176470597</v>
      </c>
    </row>
    <row r="170" spans="1:42" x14ac:dyDescent="0.2">
      <c r="A170" s="2">
        <v>45474</v>
      </c>
      <c r="B170">
        <v>7</v>
      </c>
      <c r="C170">
        <v>2024</v>
      </c>
      <c r="D170">
        <v>6.25</v>
      </c>
      <c r="E170">
        <f t="shared" si="4"/>
        <v>0.75</v>
      </c>
      <c r="F170">
        <v>7.025713727272727</v>
      </c>
      <c r="G170" s="1">
        <v>2.13</v>
      </c>
      <c r="H170">
        <v>2.2653466799999999</v>
      </c>
      <c r="I170">
        <v>7257.743015455163</v>
      </c>
      <c r="J170">
        <v>16261.652826086956</v>
      </c>
      <c r="K170">
        <v>5.1626062210350527</v>
      </c>
      <c r="L170" s="1">
        <v>6.9436367162550514</v>
      </c>
      <c r="M170">
        <v>20.631579990061915</v>
      </c>
      <c r="N170">
        <v>24.305982359912438</v>
      </c>
      <c r="O170">
        <v>13.972113329385795</v>
      </c>
      <c r="P170">
        <v>195.21995088920022</v>
      </c>
      <c r="Q170">
        <v>19.056397978157257</v>
      </c>
      <c r="R170">
        <v>22.033926342482594</v>
      </c>
      <c r="S170" s="1">
        <v>96.527727994051745</v>
      </c>
      <c r="T170">
        <v>8.245338174697018</v>
      </c>
      <c r="U170">
        <v>7.852382388403969</v>
      </c>
      <c r="V170">
        <f t="shared" si="5"/>
        <v>5.245338174697018</v>
      </c>
      <c r="W170">
        <f t="shared" si="5"/>
        <v>4.852382388403969</v>
      </c>
      <c r="X170" s="1">
        <v>35</v>
      </c>
      <c r="Y170">
        <v>1225</v>
      </c>
      <c r="Z170">
        <v>2.4714725219150373</v>
      </c>
      <c r="AA170">
        <v>0</v>
      </c>
      <c r="AB170">
        <v>5.5</v>
      </c>
      <c r="AC170" s="1">
        <v>0</v>
      </c>
      <c r="AD170">
        <v>6.9534399330624526</v>
      </c>
      <c r="AE170">
        <v>6.4191730348587503</v>
      </c>
      <c r="AF170">
        <v>5.9729156915379553</v>
      </c>
      <c r="AG170">
        <v>6.2267863180736907</v>
      </c>
      <c r="AH170">
        <v>6.7971683606959639</v>
      </c>
      <c r="AI170" s="12">
        <v>4.9520692910760289</v>
      </c>
      <c r="AJ170" s="12">
        <v>5.4938095269284117</v>
      </c>
      <c r="AK170" s="1">
        <v>5.2239940684544903</v>
      </c>
      <c r="AL170" s="12">
        <v>1.8612960619014636</v>
      </c>
      <c r="AM170" s="12">
        <v>7.3762136602243711</v>
      </c>
      <c r="AN170" s="12">
        <v>7.3476961309704345</v>
      </c>
      <c r="AO170">
        <v>6.4794419090909097</v>
      </c>
      <c r="AP170">
        <v>6.8512049545454525</v>
      </c>
    </row>
    <row r="171" spans="1:42" x14ac:dyDescent="0.2">
      <c r="A171" s="2">
        <v>45505</v>
      </c>
      <c r="B171">
        <v>8</v>
      </c>
      <c r="C171">
        <v>2024</v>
      </c>
      <c r="D171">
        <v>6.25</v>
      </c>
      <c r="E171">
        <f t="shared" si="4"/>
        <v>0.75</v>
      </c>
      <c r="F171">
        <v>6.7780059999999995</v>
      </c>
      <c r="G171" s="1">
        <v>2.12</v>
      </c>
      <c r="H171">
        <v>0.22472869000000001</v>
      </c>
      <c r="I171">
        <v>7416.763028231534</v>
      </c>
      <c r="J171">
        <v>15793.181818181818</v>
      </c>
      <c r="K171">
        <v>5.1767942468498704</v>
      </c>
      <c r="L171" s="1">
        <v>6.946351968719509</v>
      </c>
      <c r="M171">
        <v>20.544248620853605</v>
      </c>
      <c r="N171">
        <v>24.160704710996445</v>
      </c>
      <c r="O171">
        <v>14.25217212611726</v>
      </c>
      <c r="P171">
        <v>203.1244103124738</v>
      </c>
      <c r="Q171">
        <v>18.954866298743053</v>
      </c>
      <c r="R171">
        <v>22.088008243289643</v>
      </c>
      <c r="S171" s="1">
        <v>110.08272691206457</v>
      </c>
      <c r="T171">
        <v>8.3282244122864011</v>
      </c>
      <c r="U171">
        <v>7.8195439355418683</v>
      </c>
      <c r="V171">
        <f t="shared" si="5"/>
        <v>5.3282244122864011</v>
      </c>
      <c r="W171">
        <f t="shared" si="5"/>
        <v>4.8195439355418683</v>
      </c>
      <c r="X171" s="1">
        <v>29</v>
      </c>
      <c r="Y171">
        <v>841</v>
      </c>
      <c r="Z171">
        <v>3.2261196969696968</v>
      </c>
      <c r="AA171">
        <v>0</v>
      </c>
      <c r="AB171">
        <v>5.5</v>
      </c>
      <c r="AC171" s="1">
        <v>0</v>
      </c>
      <c r="AD171">
        <v>6.9530592252463261</v>
      </c>
      <c r="AE171">
        <v>6.4194120813051549</v>
      </c>
      <c r="AF171">
        <v>5.979720551242341</v>
      </c>
      <c r="AG171">
        <v>6.2233223523876458</v>
      </c>
      <c r="AH171">
        <v>6.7955711725333794</v>
      </c>
      <c r="AI171" s="12">
        <v>5.0138698529878525</v>
      </c>
      <c r="AJ171" s="12">
        <v>5.0888385455653591</v>
      </c>
      <c r="AK171" s="1">
        <v>4.9015182575273517</v>
      </c>
      <c r="AL171" s="12">
        <v>1.5392894330769906</v>
      </c>
      <c r="AM171" s="12">
        <v>7.2008903952768701</v>
      </c>
      <c r="AN171" s="12">
        <v>7.1868657658190189</v>
      </c>
      <c r="AO171">
        <v>6.3899107272727269</v>
      </c>
      <c r="AP171">
        <v>6.6137817272727268</v>
      </c>
    </row>
    <row r="172" spans="1:42" x14ac:dyDescent="0.2">
      <c r="A172" s="2">
        <v>45536</v>
      </c>
      <c r="B172">
        <v>9</v>
      </c>
      <c r="C172">
        <v>2024</v>
      </c>
      <c r="D172">
        <v>6</v>
      </c>
      <c r="E172">
        <f t="shared" si="4"/>
        <v>1</v>
      </c>
      <c r="F172">
        <v>6.6064196999999991</v>
      </c>
      <c r="G172" s="1">
        <v>1.84</v>
      </c>
      <c r="H172">
        <v>2.2753999199999999</v>
      </c>
      <c r="I172">
        <v>7739.7997802734371</v>
      </c>
      <c r="J172">
        <v>15341.25</v>
      </c>
      <c r="K172">
        <v>5.1758016328482794</v>
      </c>
      <c r="L172" s="1">
        <v>6.9490678862285238</v>
      </c>
      <c r="M172">
        <v>20.533648641170199</v>
      </c>
      <c r="N172">
        <v>24.126827466101357</v>
      </c>
      <c r="O172">
        <v>14.589560228364155</v>
      </c>
      <c r="P172">
        <v>212.85526765706513</v>
      </c>
      <c r="Q172">
        <v>18.817919247180072</v>
      </c>
      <c r="R172">
        <v>21.932044417184212</v>
      </c>
      <c r="S172" s="1">
        <v>100.59650001525854</v>
      </c>
      <c r="T172">
        <v>8.2116544005531829</v>
      </c>
      <c r="U172">
        <v>7.7923916894982534</v>
      </c>
      <c r="V172">
        <f t="shared" si="5"/>
        <v>5.2116544005531829</v>
      </c>
      <c r="W172">
        <f t="shared" si="5"/>
        <v>4.7923916894982534</v>
      </c>
      <c r="X172" s="1">
        <v>28</v>
      </c>
      <c r="Y172">
        <v>784</v>
      </c>
      <c r="Z172">
        <v>2.6258064516129034</v>
      </c>
      <c r="AA172">
        <v>0</v>
      </c>
      <c r="AB172">
        <v>5</v>
      </c>
      <c r="AC172" s="1">
        <v>0</v>
      </c>
      <c r="AD172">
        <v>6.9565525295475616</v>
      </c>
      <c r="AE172">
        <v>6.4269027173724993</v>
      </c>
      <c r="AF172">
        <v>5.9809799410623459</v>
      </c>
      <c r="AG172">
        <v>6.2343294171525052</v>
      </c>
      <c r="AH172">
        <v>6.7970989978194627</v>
      </c>
      <c r="AI172" s="12">
        <v>5.0335194541168988</v>
      </c>
      <c r="AJ172" s="12">
        <v>5.079407382205769</v>
      </c>
      <c r="AK172" s="1">
        <v>4.7634279935629369</v>
      </c>
      <c r="AL172" s="12">
        <v>2.0700431034482758</v>
      </c>
      <c r="AM172" s="12">
        <v>6.9864708929307637</v>
      </c>
      <c r="AN172" s="12">
        <v>6.9650885524482753</v>
      </c>
      <c r="AO172">
        <v>6.2909815500000006</v>
      </c>
      <c r="AP172">
        <v>6.4396878500000003</v>
      </c>
    </row>
    <row r="173" spans="1:42" x14ac:dyDescent="0.2">
      <c r="A173" s="2">
        <v>45566</v>
      </c>
      <c r="B173">
        <v>10</v>
      </c>
      <c r="C173">
        <v>2024</v>
      </c>
      <c r="D173">
        <v>6</v>
      </c>
      <c r="E173">
        <f t="shared" si="4"/>
        <v>1</v>
      </c>
      <c r="F173">
        <v>6.2065264545454548</v>
      </c>
      <c r="G173" s="1">
        <v>1.71</v>
      </c>
      <c r="H173">
        <v>-0.49570886598230934</v>
      </c>
      <c r="I173">
        <v>7621.072010869565</v>
      </c>
      <c r="J173">
        <v>15541.347826086956</v>
      </c>
      <c r="K173">
        <v>5.1795517911651876</v>
      </c>
      <c r="L173" s="1">
        <v>6.9517880835456252</v>
      </c>
      <c r="M173">
        <v>19.980915376392431</v>
      </c>
      <c r="N173">
        <v>24.250169238587137</v>
      </c>
      <c r="O173">
        <v>14.931963886583686</v>
      </c>
      <c r="P173">
        <v>222.96354551023938</v>
      </c>
      <c r="Q173">
        <v>18.712031310149506</v>
      </c>
      <c r="R173">
        <v>22.124920188287238</v>
      </c>
      <c r="S173" s="1">
        <v>121.78681737726329</v>
      </c>
      <c r="T173">
        <v>8.1841588808037145</v>
      </c>
      <c r="U173">
        <v>7.9324737646771535</v>
      </c>
      <c r="V173">
        <f t="shared" si="5"/>
        <v>5.1841588808037145</v>
      </c>
      <c r="W173">
        <f t="shared" si="5"/>
        <v>4.9324737646771535</v>
      </c>
      <c r="X173" s="1">
        <v>36</v>
      </c>
      <c r="Y173">
        <v>1296</v>
      </c>
      <c r="Z173">
        <v>1.7851927570093458</v>
      </c>
      <c r="AA173">
        <v>0</v>
      </c>
      <c r="AB173">
        <v>5</v>
      </c>
      <c r="AC173" s="1">
        <v>0</v>
      </c>
      <c r="AD173">
        <v>6.9581667009926589</v>
      </c>
      <c r="AE173">
        <v>6.4309888787288871</v>
      </c>
      <c r="AF173">
        <v>5.9867986849262076</v>
      </c>
      <c r="AG173">
        <v>6.2374457479667083</v>
      </c>
      <c r="AH173">
        <v>6.7975515974434551</v>
      </c>
      <c r="AI173" s="12">
        <v>5.0410684291237864</v>
      </c>
      <c r="AJ173" s="12">
        <v>4.9783613211625255</v>
      </c>
      <c r="AK173" s="1">
        <v>4.9138509247205704</v>
      </c>
      <c r="AL173" s="12">
        <v>1.1601399880498009</v>
      </c>
      <c r="AM173" s="12">
        <v>6.8709811991904548</v>
      </c>
      <c r="AN173" s="12">
        <v>6.8691933792542104</v>
      </c>
      <c r="AO173">
        <v>6.2065264545454548</v>
      </c>
      <c r="AP173">
        <v>6.4806925454545459</v>
      </c>
    </row>
    <row r="174" spans="1:42" x14ac:dyDescent="0.2">
      <c r="A174" s="2">
        <v>45597</v>
      </c>
      <c r="B174">
        <v>11</v>
      </c>
      <c r="C174">
        <v>2024</v>
      </c>
      <c r="D174">
        <v>6</v>
      </c>
      <c r="E174">
        <f t="shared" si="4"/>
        <v>1.25</v>
      </c>
      <c r="F174">
        <v>6.3554189500000007</v>
      </c>
      <c r="G174" s="1">
        <v>1.55</v>
      </c>
      <c r="H174">
        <v>2.8113301312157084</v>
      </c>
      <c r="I174">
        <v>7269.2884277343746</v>
      </c>
      <c r="J174">
        <v>15812.35</v>
      </c>
      <c r="K174">
        <v>5.1766699326681493</v>
      </c>
      <c r="L174" s="1">
        <v>6.9545074951012511</v>
      </c>
      <c r="M174">
        <v>19.66808122457866</v>
      </c>
      <c r="N174">
        <v>24.4279416463804</v>
      </c>
      <c r="O174">
        <v>14.69044600704934</v>
      </c>
      <c r="P174">
        <v>215.8092038860319</v>
      </c>
      <c r="Q174">
        <v>18.834160436360339</v>
      </c>
      <c r="R174">
        <v>22.379370685631269</v>
      </c>
      <c r="S174" s="1">
        <v>107.38526354337965</v>
      </c>
      <c r="T174">
        <v>7.9850225316429757</v>
      </c>
      <c r="U174">
        <v>7.7888751157754168</v>
      </c>
      <c r="V174">
        <f t="shared" si="5"/>
        <v>4.9850225316429757</v>
      </c>
      <c r="W174">
        <f t="shared" si="5"/>
        <v>4.7888751157754168</v>
      </c>
      <c r="X174" s="1">
        <v>30</v>
      </c>
      <c r="Y174">
        <v>900</v>
      </c>
      <c r="Z174">
        <v>1.5708959349593496</v>
      </c>
      <c r="AA174">
        <v>0</v>
      </c>
      <c r="AB174">
        <v>4.75</v>
      </c>
      <c r="AC174" s="1">
        <v>0</v>
      </c>
      <c r="AD174">
        <v>6.9653654095654645</v>
      </c>
      <c r="AE174">
        <v>6.433862688971332</v>
      </c>
      <c r="AF174">
        <v>5.9987543137289947</v>
      </c>
      <c r="AG174">
        <v>6.2394644243280597</v>
      </c>
      <c r="AH174">
        <v>6.8046016767429274</v>
      </c>
      <c r="AI174" s="12">
        <v>5.0444199803061345</v>
      </c>
      <c r="AJ174" s="12">
        <v>5.1802658365632759</v>
      </c>
      <c r="AK174" s="1">
        <v>5.0182843084265309</v>
      </c>
      <c r="AL174" s="12">
        <v>1.4520498561840842</v>
      </c>
      <c r="AM174" s="12">
        <v>7.1022871542158157</v>
      </c>
      <c r="AN174" s="12">
        <v>7.0833051116241617</v>
      </c>
      <c r="AO174">
        <v>6.3554189500000007</v>
      </c>
      <c r="AP174">
        <v>6.7135859499999997</v>
      </c>
    </row>
    <row r="175" spans="1:42" x14ac:dyDescent="0.2">
      <c r="A175" s="2">
        <v>45627</v>
      </c>
      <c r="B175">
        <v>12</v>
      </c>
      <c r="C175">
        <v>2024</v>
      </c>
      <c r="D175">
        <v>6</v>
      </c>
      <c r="E175">
        <f t="shared" si="4"/>
        <v>1.25</v>
      </c>
      <c r="F175">
        <v>6.5201589999999996</v>
      </c>
      <c r="G175" s="1">
        <v>1.52880934446467</v>
      </c>
      <c r="H175">
        <v>2.6135465301739202</v>
      </c>
      <c r="I175">
        <v>7332.0219301463485</v>
      </c>
      <c r="J175">
        <v>15898.09090909091</v>
      </c>
      <c r="K175">
        <v>5.1877131572317881</v>
      </c>
      <c r="L175" s="1">
        <v>6.957226906656846</v>
      </c>
      <c r="M175">
        <v>19.589573556130066</v>
      </c>
      <c r="N175">
        <v>24.579871157288675</v>
      </c>
      <c r="O175">
        <v>14.601922819922548</v>
      </c>
      <c r="P175">
        <v>213.21615003897486</v>
      </c>
      <c r="Q175">
        <v>18.82725180228735</v>
      </c>
      <c r="R175">
        <v>22.401380664371359</v>
      </c>
      <c r="S175" s="1">
        <v>107.50073998419067</v>
      </c>
      <c r="T175">
        <v>7.8024240972255043</v>
      </c>
      <c r="U175">
        <v>7.5693739096150461</v>
      </c>
      <c r="V175">
        <f t="shared" si="5"/>
        <v>4.8024240972255043</v>
      </c>
      <c r="W175">
        <f t="shared" si="5"/>
        <v>4.5693739096150461</v>
      </c>
      <c r="X175" s="1">
        <v>22</v>
      </c>
      <c r="Y175">
        <v>484</v>
      </c>
      <c r="Z175">
        <v>1.710212938</v>
      </c>
      <c r="AA175">
        <v>0</v>
      </c>
      <c r="AB175">
        <v>4.75</v>
      </c>
      <c r="AC175" s="1">
        <v>1</v>
      </c>
      <c r="AD175">
        <v>6.9702131758551422</v>
      </c>
      <c r="AE175">
        <v>6.4474584769993823</v>
      </c>
      <c r="AF175">
        <v>6.0189548205041152</v>
      </c>
      <c r="AG175">
        <v>6.2515382102859816</v>
      </c>
      <c r="AH175">
        <v>6.8075675252764007</v>
      </c>
      <c r="AI175" s="12">
        <v>5.0478665053146408</v>
      </c>
      <c r="AJ175" s="12">
        <v>4.8154422591883064</v>
      </c>
      <c r="AK175" s="1">
        <v>4.5428254269591797</v>
      </c>
      <c r="AL175" s="12">
        <v>1.8733409742120344</v>
      </c>
      <c r="AM175" s="12">
        <v>7.2441874076011477</v>
      </c>
      <c r="AN175" s="12">
        <v>7.2107585830945551</v>
      </c>
      <c r="AO175">
        <v>6.8009006000000003</v>
      </c>
      <c r="AP175">
        <v>6.9721951999999998</v>
      </c>
    </row>
    <row r="177" spans="1:42" x14ac:dyDescent="0.2">
      <c r="A177" s="2">
        <f>MIN(A2:A175)</f>
        <v>40179</v>
      </c>
      <c r="B177" s="3">
        <f t="shared" ref="B177:AP177" si="6">MIN(B2:B175)</f>
        <v>1</v>
      </c>
      <c r="C177" s="3">
        <f t="shared" si="6"/>
        <v>2010</v>
      </c>
      <c r="D177" s="3">
        <f t="shared" si="6"/>
        <v>3.5</v>
      </c>
      <c r="E177" s="3">
        <f t="shared" si="6"/>
        <v>0.25</v>
      </c>
      <c r="F177" s="3">
        <f t="shared" si="6"/>
        <v>5.2413361561904779</v>
      </c>
      <c r="G177" s="11">
        <f t="shared" si="6"/>
        <v>1.32</v>
      </c>
      <c r="H177" s="3">
        <f t="shared" si="6"/>
        <v>-32.385569390000001</v>
      </c>
      <c r="I177" s="3">
        <f t="shared" si="6"/>
        <v>2548.5790501644706</v>
      </c>
      <c r="J177" s="3">
        <f t="shared" si="6"/>
        <v>8532</v>
      </c>
      <c r="K177" s="3">
        <f t="shared" si="6"/>
        <v>4.8423750568142241</v>
      </c>
      <c r="L177" s="11">
        <f t="shared" si="6"/>
        <v>6.2859257404371425</v>
      </c>
      <c r="M177" s="3">
        <f t="shared" si="6"/>
        <v>19.589573556130066</v>
      </c>
      <c r="N177" s="3">
        <f t="shared" si="6"/>
        <v>8.0192602922727285E-2</v>
      </c>
      <c r="O177" s="3">
        <f t="shared" si="6"/>
        <v>13.940318410290873</v>
      </c>
      <c r="P177" s="3">
        <f t="shared" si="6"/>
        <v>194.33247738029465</v>
      </c>
      <c r="Q177" s="3">
        <f t="shared" si="6"/>
        <v>14.046417368421054</v>
      </c>
      <c r="R177" s="3">
        <f t="shared" si="6"/>
        <v>11.07366318181818</v>
      </c>
      <c r="S177" s="11">
        <f t="shared" si="6"/>
        <v>41.867142995198527</v>
      </c>
      <c r="T177" s="3">
        <f t="shared" si="6"/>
        <v>6.6881527555915667</v>
      </c>
      <c r="U177" s="3">
        <f t="shared" si="6"/>
        <v>6.0791812460476251</v>
      </c>
      <c r="V177" s="3">
        <f t="shared" si="6"/>
        <v>3.6881527555915667</v>
      </c>
      <c r="W177" s="3">
        <f t="shared" si="6"/>
        <v>3.0791812460476251</v>
      </c>
      <c r="X177" s="11">
        <f t="shared" si="6"/>
        <v>2</v>
      </c>
      <c r="Y177" s="3">
        <f t="shared" si="6"/>
        <v>4</v>
      </c>
      <c r="Z177" s="3">
        <f t="shared" si="6"/>
        <v>1.38980871886121</v>
      </c>
      <c r="AA177" s="3">
        <f t="shared" si="6"/>
        <v>0</v>
      </c>
      <c r="AB177" s="3">
        <f t="shared" si="6"/>
        <v>0.25</v>
      </c>
      <c r="AC177" s="11">
        <f t="shared" si="6"/>
        <v>0</v>
      </c>
      <c r="AD177" s="3">
        <f t="shared" si="6"/>
        <v>6.3152314144684043</v>
      </c>
      <c r="AE177" s="3">
        <f t="shared" si="6"/>
        <v>5.69027033803604</v>
      </c>
      <c r="AF177" s="3">
        <f t="shared" si="6"/>
        <v>5.3119297676542603</v>
      </c>
      <c r="AG177" s="3">
        <f t="shared" si="6"/>
        <v>5.4446311349025782</v>
      </c>
      <c r="AH177" s="3">
        <f t="shared" si="6"/>
        <v>6.1955210924951327</v>
      </c>
      <c r="AI177" s="13">
        <f t="shared" si="6"/>
        <v>3.6481198627033842</v>
      </c>
      <c r="AJ177" s="13">
        <f>MIN(AJ160:AJ175)</f>
        <v>4.4522312444058239</v>
      </c>
      <c r="AK177" s="11">
        <f t="shared" ref="AK177:AN177" si="7">MIN(AK160:AK175)</f>
        <v>4.4077137431622608</v>
      </c>
      <c r="AL177" s="13">
        <f t="shared" si="7"/>
        <v>1.1079432124838673</v>
      </c>
      <c r="AM177" s="13">
        <f t="shared" si="7"/>
        <v>6.389470571558105</v>
      </c>
      <c r="AN177" s="13">
        <f t="shared" si="7"/>
        <v>6.3847900113564835</v>
      </c>
      <c r="AO177" s="3">
        <f t="shared" si="6"/>
        <v>3.2633126999999993</v>
      </c>
      <c r="AP177" s="3">
        <f t="shared" si="6"/>
        <v>4.6014500380952388</v>
      </c>
    </row>
    <row r="178" spans="1:42" x14ac:dyDescent="0.2">
      <c r="A178" s="2">
        <f>MAX(A2:A175)</f>
        <v>45627</v>
      </c>
      <c r="B178" s="3">
        <f t="shared" ref="B178:AP178" si="8">MAX(B2:B175)</f>
        <v>12</v>
      </c>
      <c r="C178" s="3">
        <f t="shared" si="8"/>
        <v>2024</v>
      </c>
      <c r="D178" s="3">
        <f t="shared" si="8"/>
        <v>7.75</v>
      </c>
      <c r="E178" s="3">
        <f t="shared" si="8"/>
        <v>7.5</v>
      </c>
      <c r="F178" s="3">
        <f t="shared" si="8"/>
        <v>9.6852499063157893</v>
      </c>
      <c r="G178" s="11">
        <f t="shared" si="8"/>
        <v>8.7899999999999991</v>
      </c>
      <c r="H178" s="3">
        <f t="shared" si="8"/>
        <v>25.63013213</v>
      </c>
      <c r="I178" s="3">
        <f t="shared" si="8"/>
        <v>7739.7997802734371</v>
      </c>
      <c r="J178" s="3">
        <f t="shared" si="8"/>
        <v>16329.388888888889</v>
      </c>
      <c r="K178" s="3">
        <f t="shared" si="8"/>
        <v>5.1877131572317881</v>
      </c>
      <c r="L178" s="11">
        <f t="shared" si="8"/>
        <v>6.957226906656846</v>
      </c>
      <c r="M178" s="3">
        <f t="shared" si="8"/>
        <v>43.224535499999995</v>
      </c>
      <c r="N178" s="3">
        <f t="shared" si="8"/>
        <v>27.077832711588059</v>
      </c>
      <c r="O178" s="3">
        <f t="shared" si="8"/>
        <v>40.850895454545444</v>
      </c>
      <c r="P178" s="3">
        <f t="shared" si="8"/>
        <v>1668.7956594382017</v>
      </c>
      <c r="Q178" s="3">
        <f t="shared" si="8"/>
        <v>19.22477409090909</v>
      </c>
      <c r="R178" s="3">
        <f t="shared" si="8"/>
        <v>22.401380664371359</v>
      </c>
      <c r="S178" s="11">
        <f t="shared" si="8"/>
        <v>150.79850006103467</v>
      </c>
      <c r="T178" s="3">
        <f t="shared" si="8"/>
        <v>8.6075516295871708</v>
      </c>
      <c r="U178" s="3">
        <f t="shared" si="8"/>
        <v>8.0211892990699383</v>
      </c>
      <c r="V178" s="3">
        <f t="shared" si="8"/>
        <v>5.6075516295871708</v>
      </c>
      <c r="W178" s="3">
        <f t="shared" si="8"/>
        <v>5.0211892990699383</v>
      </c>
      <c r="X178" s="11">
        <f t="shared" si="8"/>
        <v>48</v>
      </c>
      <c r="Y178" s="3">
        <f t="shared" si="8"/>
        <v>2304</v>
      </c>
      <c r="Z178" s="3">
        <f t="shared" si="8"/>
        <v>12.174275</v>
      </c>
      <c r="AA178" s="3">
        <f t="shared" si="8"/>
        <v>1</v>
      </c>
      <c r="AB178" s="3">
        <f t="shared" si="8"/>
        <v>5.5</v>
      </c>
      <c r="AC178" s="11">
        <f t="shared" si="8"/>
        <v>1</v>
      </c>
      <c r="AD178" s="3">
        <f t="shared" si="8"/>
        <v>6.9702131758551422</v>
      </c>
      <c r="AE178" s="3">
        <f t="shared" si="8"/>
        <v>6.4474584769993823</v>
      </c>
      <c r="AF178" s="3">
        <f t="shared" si="8"/>
        <v>6.0189548205041152</v>
      </c>
      <c r="AG178" s="3">
        <f t="shared" si="8"/>
        <v>6.2515382102859816</v>
      </c>
      <c r="AH178" s="3">
        <f t="shared" si="8"/>
        <v>6.8075675252764007</v>
      </c>
      <c r="AI178" s="13">
        <f t="shared" si="8"/>
        <v>5.0478665053146408</v>
      </c>
      <c r="AJ178" s="13">
        <f>MAX(AJ160:AJ175)</f>
        <v>5.4938095269284117</v>
      </c>
      <c r="AK178" s="11">
        <f>MAX(AK160:AK175)</f>
        <v>5.2811099873159471</v>
      </c>
      <c r="AL178" s="13">
        <f>MAX(AL160:AL175)</f>
        <v>2.0700431034482758</v>
      </c>
      <c r="AM178" s="13">
        <f>MAX(AM160:AM175)</f>
        <v>7.4406162552089024</v>
      </c>
      <c r="AN178" s="13">
        <f>MAX(AN160:AN175)</f>
        <v>7.4204048510986533</v>
      </c>
      <c r="AO178" s="3">
        <f t="shared" si="8"/>
        <v>7.9786858915000014</v>
      </c>
      <c r="AP178" s="3">
        <f t="shared" si="8"/>
        <v>9.0389498614285717</v>
      </c>
    </row>
    <row r="179" spans="1:42" x14ac:dyDescent="0.2">
      <c r="A179">
        <f>STDEV(A2:A175)</f>
        <v>1597.538067741069</v>
      </c>
      <c r="B179" s="3">
        <f t="shared" ref="B179:AP179" si="9">STDEV(B2:B175)</f>
        <v>3.3635597191744435</v>
      </c>
      <c r="C179" s="3">
        <f t="shared" si="9"/>
        <v>4.3635226075052627</v>
      </c>
      <c r="D179" s="3">
        <f t="shared" si="9"/>
        <v>1.2352931929196367</v>
      </c>
      <c r="E179" s="3">
        <f t="shared" si="9"/>
        <v>2.1758020193971657</v>
      </c>
      <c r="F179" s="3">
        <f t="shared" si="9"/>
        <v>0.90867237782468102</v>
      </c>
      <c r="G179" s="11">
        <f t="shared" si="9"/>
        <v>1.8342377102854959</v>
      </c>
      <c r="H179" s="3">
        <f t="shared" si="9"/>
        <v>6.2635210327013278</v>
      </c>
      <c r="I179" s="3">
        <f t="shared" si="9"/>
        <v>1239.7036057344644</v>
      </c>
      <c r="J179" s="3">
        <f t="shared" si="9"/>
        <v>2328.4662648385784</v>
      </c>
      <c r="K179" s="3">
        <f t="shared" si="9"/>
        <v>6.994210886775426E-2</v>
      </c>
      <c r="L179" s="11">
        <f t="shared" si="9"/>
        <v>0.18857370600761642</v>
      </c>
      <c r="M179" s="3">
        <f t="shared" si="9"/>
        <v>6.3349880290922131</v>
      </c>
      <c r="N179" s="3">
        <f t="shared" si="9"/>
        <v>9.1029264497213429</v>
      </c>
      <c r="O179" s="3">
        <f t="shared" si="9"/>
        <v>8.9543102927387004</v>
      </c>
      <c r="P179" s="3">
        <f t="shared" si="9"/>
        <v>488.53587344475324</v>
      </c>
      <c r="Q179" s="3">
        <f t="shared" si="9"/>
        <v>1.3181262262992699</v>
      </c>
      <c r="R179" s="3">
        <f t="shared" si="9"/>
        <v>2.73487569593691</v>
      </c>
      <c r="S179" s="11">
        <f t="shared" si="9"/>
        <v>24.54015669267082</v>
      </c>
      <c r="T179" s="3">
        <f t="shared" si="9"/>
        <v>0.35295272059639454</v>
      </c>
      <c r="U179" s="3">
        <f t="shared" si="9"/>
        <v>0.36126518714716149</v>
      </c>
      <c r="V179" s="3">
        <f t="shared" si="9"/>
        <v>0.3529527205963946</v>
      </c>
      <c r="W179" s="3">
        <f t="shared" si="9"/>
        <v>0.36126518714716149</v>
      </c>
      <c r="X179" s="11">
        <f t="shared" si="9"/>
        <v>8.1464181472182613</v>
      </c>
      <c r="Y179" s="3">
        <f t="shared" si="9"/>
        <v>346.75217623370315</v>
      </c>
      <c r="Z179" s="3">
        <f t="shared" si="9"/>
        <v>1.2393645257649943</v>
      </c>
      <c r="AA179" s="3">
        <f t="shared" si="9"/>
        <v>0.38852725132427102</v>
      </c>
      <c r="AB179" s="3">
        <f t="shared" si="9"/>
        <v>1.7540594497296365</v>
      </c>
      <c r="AC179" s="11">
        <f t="shared" si="9"/>
        <v>0.3458227616850888</v>
      </c>
      <c r="AD179" s="3">
        <f t="shared" si="9"/>
        <v>0.18481151235992604</v>
      </c>
      <c r="AE179" s="3">
        <f t="shared" si="9"/>
        <v>0.21302135673744493</v>
      </c>
      <c r="AF179" s="3">
        <f t="shared" si="9"/>
        <v>0.18918610955674248</v>
      </c>
      <c r="AG179" s="3">
        <f t="shared" si="9"/>
        <v>0.22953508462624445</v>
      </c>
      <c r="AH179" s="3">
        <f t="shared" si="9"/>
        <v>0.17514112855083663</v>
      </c>
      <c r="AI179" s="13">
        <f t="shared" si="9"/>
        <v>0.23550102682706792</v>
      </c>
      <c r="AJ179" s="13">
        <f>STDEV(AJ160:AJ175)</f>
        <v>0.29054345203091014</v>
      </c>
      <c r="AK179" s="11">
        <f>STDEV(AK160:AK175)</f>
        <v>0.24899984192971297</v>
      </c>
      <c r="AL179" s="13">
        <f>STDEV(AL160:AL175)</f>
        <v>0.30137386919844217</v>
      </c>
      <c r="AM179" s="13">
        <f>STDEV(AM160:AM175)</f>
        <v>0.29766793789092116</v>
      </c>
      <c r="AN179" s="13">
        <f>STDEV(AN160:AN175)</f>
        <v>0.29301449983610589</v>
      </c>
      <c r="AO179" s="3">
        <f t="shared" si="9"/>
        <v>1.1757114954838699</v>
      </c>
      <c r="AP179" s="3">
        <f t="shared" si="9"/>
        <v>1.006371819715699</v>
      </c>
    </row>
    <row r="180" spans="1:42" x14ac:dyDescent="0.2">
      <c r="A180" s="2">
        <f>AVERAGE(A2:A175)</f>
        <v>42900.747126436785</v>
      </c>
      <c r="B180" s="3">
        <f t="shared" ref="B180:AP180" si="10">AVERAGE(B2:B175)</f>
        <v>6.3103448275862073</v>
      </c>
      <c r="C180" s="3">
        <f t="shared" si="10"/>
        <v>2017.0114942528735</v>
      </c>
      <c r="D180" s="3">
        <f t="shared" si="10"/>
        <v>5.6681034482758621</v>
      </c>
      <c r="E180" s="3">
        <f t="shared" si="10"/>
        <v>4.2729885057471266</v>
      </c>
      <c r="F180" s="3">
        <f t="shared" si="10"/>
        <v>7.3235612434009534</v>
      </c>
      <c r="G180" s="11">
        <f t="shared" si="10"/>
        <v>4.1341885594509478</v>
      </c>
      <c r="H180" s="3">
        <f t="shared" si="10"/>
        <v>3.5057212522149839</v>
      </c>
      <c r="I180" s="3">
        <f t="shared" si="10"/>
        <v>5392.3653392937304</v>
      </c>
      <c r="J180" s="3">
        <f t="shared" si="10"/>
        <v>12852.846937828805</v>
      </c>
      <c r="K180" s="3">
        <f t="shared" si="10"/>
        <v>5.0717866699926955</v>
      </c>
      <c r="L180" s="11">
        <f t="shared" si="10"/>
        <v>6.6776443596170374</v>
      </c>
      <c r="M180" s="3">
        <f t="shared" si="10"/>
        <v>27.394538447218089</v>
      </c>
      <c r="N180" s="3">
        <f t="shared" si="10"/>
        <v>11.189908949299308</v>
      </c>
      <c r="O180" s="3">
        <f t="shared" si="10"/>
        <v>29.692067147810818</v>
      </c>
      <c r="P180" s="3">
        <f t="shared" si="10"/>
        <v>961.33772161140405</v>
      </c>
      <c r="Q180" s="3">
        <f t="shared" si="10"/>
        <v>17.044346041336475</v>
      </c>
      <c r="R180" s="3">
        <f t="shared" si="10"/>
        <v>14.679011301268343</v>
      </c>
      <c r="S180" s="11">
        <f t="shared" si="10"/>
        <v>79.258687738749074</v>
      </c>
      <c r="T180" s="3">
        <f t="shared" si="10"/>
        <v>7.8836893604597265</v>
      </c>
      <c r="U180" s="3">
        <f t="shared" si="10"/>
        <v>7.4767787083276129</v>
      </c>
      <c r="V180" s="3">
        <f t="shared" si="10"/>
        <v>4.8836893604597273</v>
      </c>
      <c r="W180" s="3">
        <f t="shared" si="10"/>
        <v>4.4767787083276112</v>
      </c>
      <c r="X180" s="11">
        <f t="shared" si="10"/>
        <v>20.660919540229884</v>
      </c>
      <c r="Y180" s="3">
        <f t="shared" si="10"/>
        <v>492.85632183908046</v>
      </c>
      <c r="Z180" s="3">
        <f t="shared" si="10"/>
        <v>2.7222764544221674</v>
      </c>
      <c r="AA180" s="3">
        <f t="shared" si="10"/>
        <v>0.18390804597701149</v>
      </c>
      <c r="AB180" s="3">
        <f t="shared" si="10"/>
        <v>1.3951149425287357</v>
      </c>
      <c r="AC180" s="11">
        <f t="shared" si="10"/>
        <v>0.13793103448275862</v>
      </c>
      <c r="AD180" s="3">
        <f t="shared" si="10"/>
        <v>6.6892489902817287</v>
      </c>
      <c r="AE180" s="3">
        <f t="shared" si="10"/>
        <v>6.0966684770802297</v>
      </c>
      <c r="AF180" s="3">
        <f t="shared" si="10"/>
        <v>5.6975802430417266</v>
      </c>
      <c r="AG180" s="3">
        <f t="shared" si="10"/>
        <v>5.8743675680740894</v>
      </c>
      <c r="AH180" s="3">
        <f t="shared" si="10"/>
        <v>6.5581520271981653</v>
      </c>
      <c r="AI180" s="13">
        <f t="shared" si="10"/>
        <v>4.2414434053245778</v>
      </c>
      <c r="AJ180" s="13">
        <f>AVERAGE(AJ160:AJ175)</f>
        <v>5.0153792497287872</v>
      </c>
      <c r="AK180" s="11">
        <f>AVERAGE(AK160:AK175)</f>
        <v>4.8579509055007328</v>
      </c>
      <c r="AL180" s="13">
        <f>AVERAGE(AL160:AL175)</f>
        <v>1.4649706014545987</v>
      </c>
      <c r="AM180" s="13">
        <f>AVERAGE(AM160:AM175)</f>
        <v>6.9851162442050638</v>
      </c>
      <c r="AN180" s="13">
        <f>AVERAGE(AN160:AN175)</f>
        <v>6.9632113928637445</v>
      </c>
      <c r="AO180" s="3">
        <f t="shared" si="10"/>
        <v>5.7121082308608235</v>
      </c>
      <c r="AP180" s="3">
        <f t="shared" si="10"/>
        <v>6.7912891283709707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8E5E-3652-4F4C-A42E-08FDDF569071}">
  <dimension ref="B2:G35"/>
  <sheetViews>
    <sheetView topLeftCell="B1" workbookViewId="0">
      <selection activeCell="C15" sqref="C15"/>
    </sheetView>
  </sheetViews>
  <sheetFormatPr baseColWidth="10" defaultRowHeight="16" x14ac:dyDescent="0.2"/>
  <cols>
    <col min="2" max="2" width="19.33203125" bestFit="1" customWidth="1"/>
    <col min="3" max="3" width="96.33203125" bestFit="1" customWidth="1"/>
    <col min="4" max="4" width="38" bestFit="1" customWidth="1"/>
    <col min="5" max="5" width="36" bestFit="1" customWidth="1"/>
    <col min="6" max="6" width="34" bestFit="1" customWidth="1"/>
    <col min="7" max="7" width="10" bestFit="1" customWidth="1"/>
  </cols>
  <sheetData>
    <row r="2" spans="2:4" x14ac:dyDescent="0.2">
      <c r="B2" t="s">
        <v>33</v>
      </c>
      <c r="C2" t="s">
        <v>34</v>
      </c>
      <c r="D2" t="s">
        <v>35</v>
      </c>
    </row>
    <row r="3" spans="2:4" x14ac:dyDescent="0.2">
      <c r="B3" t="s">
        <v>36</v>
      </c>
      <c r="C3" t="s">
        <v>37</v>
      </c>
      <c r="D3" t="s">
        <v>38</v>
      </c>
    </row>
    <row r="4" spans="2:4" x14ac:dyDescent="0.2">
      <c r="B4" t="s">
        <v>3</v>
      </c>
      <c r="C4" t="s">
        <v>39</v>
      </c>
    </row>
    <row r="5" spans="2:4" x14ac:dyDescent="0.2">
      <c r="B5" t="s">
        <v>4</v>
      </c>
      <c r="C5" t="s">
        <v>40</v>
      </c>
    </row>
    <row r="6" spans="2:4" x14ac:dyDescent="0.2">
      <c r="B6" t="s">
        <v>5</v>
      </c>
      <c r="C6" t="s">
        <v>41</v>
      </c>
    </row>
    <row r="7" spans="2:4" x14ac:dyDescent="0.2">
      <c r="B7" t="s">
        <v>6</v>
      </c>
      <c r="C7" t="s">
        <v>42</v>
      </c>
      <c r="D7" t="s">
        <v>43</v>
      </c>
    </row>
    <row r="8" spans="2:4" x14ac:dyDescent="0.2">
      <c r="B8" t="s">
        <v>7</v>
      </c>
      <c r="C8" t="s">
        <v>44</v>
      </c>
      <c r="D8" t="s">
        <v>45</v>
      </c>
    </row>
    <row r="9" spans="2:4" x14ac:dyDescent="0.2">
      <c r="B9" t="s">
        <v>8</v>
      </c>
      <c r="C9" t="s">
        <v>46</v>
      </c>
    </row>
    <row r="10" spans="2:4" x14ac:dyDescent="0.2">
      <c r="B10" t="s">
        <v>9</v>
      </c>
      <c r="C10" t="s">
        <v>47</v>
      </c>
    </row>
    <row r="11" spans="2:4" x14ac:dyDescent="0.2">
      <c r="B11" t="s">
        <v>10</v>
      </c>
      <c r="C11" t="s">
        <v>48</v>
      </c>
    </row>
    <row r="12" spans="2:4" x14ac:dyDescent="0.2">
      <c r="B12" t="s">
        <v>11</v>
      </c>
      <c r="C12" t="s">
        <v>49</v>
      </c>
    </row>
    <row r="13" spans="2:4" x14ac:dyDescent="0.2">
      <c r="B13" t="s">
        <v>13</v>
      </c>
      <c r="C13" t="s">
        <v>50</v>
      </c>
    </row>
    <row r="14" spans="2:4" x14ac:dyDescent="0.2">
      <c r="B14" t="s">
        <v>14</v>
      </c>
      <c r="C14" t="s">
        <v>51</v>
      </c>
    </row>
    <row r="15" spans="2:4" x14ac:dyDescent="0.2">
      <c r="B15" t="s">
        <v>15</v>
      </c>
      <c r="C15" t="s">
        <v>52</v>
      </c>
    </row>
    <row r="16" spans="2:4" x14ac:dyDescent="0.2">
      <c r="B16" t="s">
        <v>17</v>
      </c>
      <c r="C16" t="s">
        <v>53</v>
      </c>
    </row>
    <row r="17" spans="2:4" x14ac:dyDescent="0.2">
      <c r="B17" t="s">
        <v>18</v>
      </c>
      <c r="C17" t="s">
        <v>54</v>
      </c>
    </row>
    <row r="18" spans="2:4" x14ac:dyDescent="0.2">
      <c r="B18" t="s">
        <v>19</v>
      </c>
      <c r="C18" t="s">
        <v>55</v>
      </c>
    </row>
    <row r="19" spans="2:4" x14ac:dyDescent="0.2">
      <c r="B19" t="s">
        <v>20</v>
      </c>
      <c r="C19" t="s">
        <v>56</v>
      </c>
    </row>
    <row r="20" spans="2:4" x14ac:dyDescent="0.2">
      <c r="B20" t="s">
        <v>21</v>
      </c>
      <c r="C20" t="s">
        <v>57</v>
      </c>
    </row>
    <row r="21" spans="2:4" x14ac:dyDescent="0.2">
      <c r="B21" t="s">
        <v>22</v>
      </c>
      <c r="C21" t="s">
        <v>58</v>
      </c>
    </row>
    <row r="22" spans="2:4" x14ac:dyDescent="0.2">
      <c r="B22" t="s">
        <v>23</v>
      </c>
      <c r="C22" t="s">
        <v>59</v>
      </c>
    </row>
    <row r="23" spans="2:4" x14ac:dyDescent="0.2">
      <c r="B23" t="s">
        <v>60</v>
      </c>
      <c r="C23" t="s">
        <v>61</v>
      </c>
    </row>
    <row r="24" spans="2:4" x14ac:dyDescent="0.2">
      <c r="B24" t="s">
        <v>32</v>
      </c>
      <c r="C24" t="s">
        <v>62</v>
      </c>
    </row>
    <row r="25" spans="2:4" x14ac:dyDescent="0.2">
      <c r="B25" t="s">
        <v>63</v>
      </c>
      <c r="C25" t="s">
        <v>64</v>
      </c>
    </row>
    <row r="26" spans="2:4" x14ac:dyDescent="0.2">
      <c r="B26" t="s">
        <v>65</v>
      </c>
      <c r="C26" t="s">
        <v>66</v>
      </c>
    </row>
    <row r="27" spans="2:4" x14ac:dyDescent="0.2">
      <c r="B27" t="s">
        <v>67</v>
      </c>
      <c r="C27" t="s">
        <v>68</v>
      </c>
    </row>
    <row r="28" spans="2:4" x14ac:dyDescent="0.2">
      <c r="B28" t="s">
        <v>24</v>
      </c>
      <c r="C28" t="s">
        <v>69</v>
      </c>
    </row>
    <row r="29" spans="2:4" x14ac:dyDescent="0.2">
      <c r="B29" t="s">
        <v>25</v>
      </c>
      <c r="C29" t="s">
        <v>70</v>
      </c>
    </row>
    <row r="30" spans="2:4" x14ac:dyDescent="0.2">
      <c r="B30" s="1" t="s">
        <v>26</v>
      </c>
      <c r="C30" t="s">
        <v>72</v>
      </c>
      <c r="D30" t="s">
        <v>78</v>
      </c>
    </row>
    <row r="31" spans="2:4" x14ac:dyDescent="0.2">
      <c r="B31" s="1" t="s">
        <v>27</v>
      </c>
      <c r="C31" t="s">
        <v>73</v>
      </c>
      <c r="D31" t="s">
        <v>79</v>
      </c>
    </row>
    <row r="32" spans="2:4" x14ac:dyDescent="0.2">
      <c r="B32" s="1" t="s">
        <v>28</v>
      </c>
      <c r="C32" t="s">
        <v>74</v>
      </c>
      <c r="D32" t="s">
        <v>80</v>
      </c>
    </row>
    <row r="33" spans="2:7" x14ac:dyDescent="0.2">
      <c r="B33" s="1" t="s">
        <v>29</v>
      </c>
      <c r="C33" t="s">
        <v>75</v>
      </c>
      <c r="D33" t="s">
        <v>81</v>
      </c>
    </row>
    <row r="34" spans="2:7" x14ac:dyDescent="0.2">
      <c r="B34" s="1" t="s">
        <v>30</v>
      </c>
      <c r="C34" t="s">
        <v>76</v>
      </c>
      <c r="D34" t="s">
        <v>82</v>
      </c>
      <c r="E34" t="s">
        <v>83</v>
      </c>
      <c r="F34" t="s">
        <v>84</v>
      </c>
      <c r="G34" t="s">
        <v>85</v>
      </c>
    </row>
    <row r="35" spans="2:7" x14ac:dyDescent="0.2">
      <c r="B35" s="1" t="s">
        <v>31</v>
      </c>
      <c r="C35" t="s">
        <v>77</v>
      </c>
      <c r="D35" t="s">
        <v>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32D9-4E94-B044-AE6D-7A89ABAA5653}">
  <dimension ref="A2:D22"/>
  <sheetViews>
    <sheetView workbookViewId="0">
      <selection activeCell="D26" sqref="D26"/>
    </sheetView>
  </sheetViews>
  <sheetFormatPr baseColWidth="10" defaultRowHeight="16" x14ac:dyDescent="0.2"/>
  <cols>
    <col min="2" max="2" width="62" bestFit="1" customWidth="1"/>
  </cols>
  <sheetData>
    <row r="2" spans="1:4" x14ac:dyDescent="0.2">
      <c r="A2">
        <v>1</v>
      </c>
      <c r="B2" t="s">
        <v>71</v>
      </c>
    </row>
    <row r="5" spans="1:4" x14ac:dyDescent="0.2">
      <c r="B5" s="16" t="s">
        <v>257</v>
      </c>
    </row>
    <row r="8" spans="1:4" x14ac:dyDescent="0.2">
      <c r="B8" t="s">
        <v>268</v>
      </c>
      <c r="C8" t="s">
        <v>269</v>
      </c>
      <c r="D8" t="s">
        <v>270</v>
      </c>
    </row>
    <row r="9" spans="1:4" x14ac:dyDescent="0.2">
      <c r="B9" t="s">
        <v>99</v>
      </c>
      <c r="D9" t="s">
        <v>271</v>
      </c>
    </row>
    <row r="10" spans="1:4" x14ac:dyDescent="0.2">
      <c r="B10" t="s">
        <v>100</v>
      </c>
    </row>
    <row r="11" spans="1:4" x14ac:dyDescent="0.2">
      <c r="B11" t="s">
        <v>18</v>
      </c>
    </row>
    <row r="12" spans="1:4" x14ac:dyDescent="0.2">
      <c r="B12" t="s">
        <v>19</v>
      </c>
    </row>
    <row r="13" spans="1:4" x14ac:dyDescent="0.2">
      <c r="B13" t="s">
        <v>20</v>
      </c>
    </row>
    <row r="14" spans="1:4" x14ac:dyDescent="0.2">
      <c r="B14" t="s">
        <v>21</v>
      </c>
    </row>
    <row r="18" spans="2:2" x14ac:dyDescent="0.2">
      <c r="B18" s="16" t="s">
        <v>352</v>
      </c>
    </row>
    <row r="19" spans="2:2" x14ac:dyDescent="0.2">
      <c r="B19" s="16" t="s">
        <v>353</v>
      </c>
    </row>
    <row r="20" spans="2:2" x14ac:dyDescent="0.2">
      <c r="B20" s="16" t="s">
        <v>354</v>
      </c>
    </row>
    <row r="22" spans="2:2" x14ac:dyDescent="0.2">
      <c r="B22" s="16" t="s">
        <v>355</v>
      </c>
    </row>
  </sheetData>
  <hyperlinks>
    <hyperlink ref="B5" r:id="rId1" xr:uid="{AF70BA72-8E60-D64F-8669-3EA29DCE452D}"/>
    <hyperlink ref="B18" r:id="rId2" display="https://kemenkeu.sharepoint.com/:f:/r/sites/RangersPPSUNDjaya/Shared Documents/General/Realisasi Penerbitan/Penerbitan Per Tahun?csf=1&amp;web=1&amp;e=N5St0D" xr:uid="{64EC240D-86E0-8E49-98BD-F7FB36771559}"/>
    <hyperlink ref="B19" r:id="rId3" display="https://kemenkeu.sharepoint.com/:x:/r/sites/RangersPPSUNDjaya/Shared Documents/General/Realisasi Penerbitan/Penerbitan Per Tahun/Master Data Realisasi Penerbitan SUN.xlsx?d=wff03146e564749098ccbfd062d68d703&amp;csf=1&amp;web=1&amp;e=5xbJdq" xr:uid="{5F999811-DAD1-0E42-8BEB-D46967112B76}"/>
    <hyperlink ref="B20" r:id="rId4" display="https://kemenkeu.sharepoint.com/:x:/r/sites/DSUNers/Shared Documents/General/PPSUN/Realisasi Penerbitan/Evaluasi Lelang_new.xlsx?d=w6dd2815360ce419ebd2aaa164d5cd3ec&amp;csf=1&amp;web=1&amp;e=Z0vvnC" xr:uid="{73DAB753-F8CE-D746-9535-C07EB7421AA2}"/>
    <hyperlink ref="B22" r:id="rId5" display="https://kemenkeu.sharepoint.com/:x:/r/sites/DSUNers/Shared Documents/General/PPSUN/Realisasi Penerbitan/Penerbitan Per Tahun/Realisasi Penerbitan SBN 2025.xlsx?d=w1d0183360dc44d55ba86d3d52d67e96e&amp;csf=1&amp;web=1&amp;e=TvdkO1" xr:uid="{B53B6E38-970D-1A4B-8A24-C19AAC91C3E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D835-5C67-7645-9F1C-DABF78BD5588}">
  <dimension ref="A1:P404"/>
  <sheetViews>
    <sheetView workbookViewId="0">
      <selection activeCell="F30" sqref="F30:H215"/>
    </sheetView>
  </sheetViews>
  <sheetFormatPr baseColWidth="10" defaultRowHeight="16" x14ac:dyDescent="0.2"/>
  <cols>
    <col min="10" max="10" width="14.1640625" bestFit="1" customWidth="1"/>
    <col min="11" max="11" width="17.5" bestFit="1" customWidth="1"/>
    <col min="12" max="12" width="6.1640625" bestFit="1" customWidth="1"/>
    <col min="13" max="13" width="12.83203125" bestFit="1" customWidth="1"/>
  </cols>
  <sheetData>
    <row r="1" spans="1:2" x14ac:dyDescent="0.2">
      <c r="A1" t="s">
        <v>279</v>
      </c>
      <c r="B1" s="16" t="s">
        <v>162</v>
      </c>
    </row>
    <row r="2" spans="1:2" x14ac:dyDescent="0.2">
      <c r="A2" t="s">
        <v>122</v>
      </c>
      <c r="B2" t="s">
        <v>123</v>
      </c>
    </row>
    <row r="3" spans="1:2" x14ac:dyDescent="0.2">
      <c r="A3" t="s">
        <v>124</v>
      </c>
    </row>
    <row r="4" spans="1:2" x14ac:dyDescent="0.2">
      <c r="A4" t="s">
        <v>125</v>
      </c>
      <c r="B4" t="s">
        <v>163</v>
      </c>
    </row>
    <row r="5" spans="1:2" x14ac:dyDescent="0.2">
      <c r="A5" t="s">
        <v>127</v>
      </c>
      <c r="B5" t="s">
        <v>128</v>
      </c>
    </row>
    <row r="6" spans="1:2" x14ac:dyDescent="0.2">
      <c r="A6" t="s">
        <v>129</v>
      </c>
      <c r="B6" t="s">
        <v>164</v>
      </c>
    </row>
    <row r="7" spans="1:2" x14ac:dyDescent="0.2">
      <c r="A7" t="s">
        <v>131</v>
      </c>
      <c r="B7" t="s">
        <v>132</v>
      </c>
    </row>
    <row r="8" spans="1:2" x14ac:dyDescent="0.2">
      <c r="A8" t="s">
        <v>133</v>
      </c>
      <c r="B8">
        <v>460333237</v>
      </c>
    </row>
    <row r="9" spans="1:2" x14ac:dyDescent="0.2">
      <c r="A9" t="s">
        <v>135</v>
      </c>
      <c r="B9" t="s">
        <v>165</v>
      </c>
    </row>
    <row r="10" spans="1:2" x14ac:dyDescent="0.2">
      <c r="A10" t="s">
        <v>137</v>
      </c>
    </row>
    <row r="11" spans="1:2" x14ac:dyDescent="0.2">
      <c r="A11" t="s">
        <v>138</v>
      </c>
    </row>
    <row r="12" spans="1:2" x14ac:dyDescent="0.2">
      <c r="A12" t="s">
        <v>139</v>
      </c>
    </row>
    <row r="13" spans="1:2" x14ac:dyDescent="0.2">
      <c r="A13" t="s">
        <v>140</v>
      </c>
      <c r="B13" s="18">
        <v>36161</v>
      </c>
    </row>
    <row r="14" spans="1:2" x14ac:dyDescent="0.2">
      <c r="A14" t="s">
        <v>141</v>
      </c>
      <c r="B14" s="18">
        <v>45901</v>
      </c>
    </row>
    <row r="15" spans="1:2" x14ac:dyDescent="0.2">
      <c r="A15" t="s">
        <v>142</v>
      </c>
      <c r="B15" s="17">
        <v>45989</v>
      </c>
    </row>
    <row r="16" spans="1:2" x14ac:dyDescent="0.2">
      <c r="A16" t="s">
        <v>143</v>
      </c>
      <c r="B16" t="s">
        <v>166</v>
      </c>
    </row>
    <row r="17" spans="1:16" x14ac:dyDescent="0.2">
      <c r="A17" t="s">
        <v>144</v>
      </c>
    </row>
    <row r="18" spans="1:16" x14ac:dyDescent="0.2">
      <c r="A18" t="s">
        <v>89</v>
      </c>
      <c r="B18">
        <v>3.8925640900934502</v>
      </c>
    </row>
    <row r="19" spans="1:16" x14ac:dyDescent="0.2">
      <c r="A19" t="s">
        <v>145</v>
      </c>
      <c r="B19">
        <v>42.9468119939432</v>
      </c>
    </row>
    <row r="20" spans="1:16" x14ac:dyDescent="0.2">
      <c r="A20" t="s">
        <v>146</v>
      </c>
      <c r="B20">
        <v>6.55338172197707</v>
      </c>
    </row>
    <row r="21" spans="1:16" x14ac:dyDescent="0.2">
      <c r="A21" t="s">
        <v>147</v>
      </c>
      <c r="B21">
        <v>-0.27633409728284197</v>
      </c>
    </row>
    <row r="22" spans="1:16" x14ac:dyDescent="0.2">
      <c r="A22" t="s">
        <v>148</v>
      </c>
      <c r="B22">
        <v>5.21163358725319</v>
      </c>
    </row>
    <row r="23" spans="1:16" x14ac:dyDescent="0.2">
      <c r="A23" t="s">
        <v>149</v>
      </c>
      <c r="B23">
        <v>1.68356424462101</v>
      </c>
    </row>
    <row r="24" spans="1:16" x14ac:dyDescent="0.2">
      <c r="A24" t="s">
        <v>150</v>
      </c>
      <c r="B24">
        <v>-32.172815589999999</v>
      </c>
    </row>
    <row r="25" spans="1:16" x14ac:dyDescent="0.2">
      <c r="A25" t="s">
        <v>151</v>
      </c>
      <c r="B25">
        <v>30.3528403</v>
      </c>
    </row>
    <row r="26" spans="1:16" x14ac:dyDescent="0.2">
      <c r="A26" t="s">
        <v>152</v>
      </c>
      <c r="B26">
        <v>3.7991602499999999</v>
      </c>
    </row>
    <row r="27" spans="1:16" x14ac:dyDescent="0.2">
      <c r="A27" t="s">
        <v>153</v>
      </c>
      <c r="B27">
        <v>1249.51307292</v>
      </c>
    </row>
    <row r="28" spans="1:16" x14ac:dyDescent="0.2">
      <c r="A28" t="s">
        <v>154</v>
      </c>
      <c r="B28">
        <v>-62.525655889999904</v>
      </c>
    </row>
    <row r="29" spans="1:16" x14ac:dyDescent="0.2">
      <c r="A29" t="s">
        <v>155</v>
      </c>
      <c r="B29">
        <v>321</v>
      </c>
      <c r="F29" t="s">
        <v>0</v>
      </c>
      <c r="G29" t="s">
        <v>294</v>
      </c>
      <c r="H29" t="s">
        <v>295</v>
      </c>
      <c r="J29" s="14" t="s">
        <v>298</v>
      </c>
      <c r="K29" s="14" t="s">
        <v>297</v>
      </c>
    </row>
    <row r="30" spans="1:16" x14ac:dyDescent="0.2">
      <c r="A30" s="18">
        <v>36161</v>
      </c>
      <c r="B30">
        <v>-17.13488633</v>
      </c>
      <c r="F30">
        <v>40179</v>
      </c>
      <c r="G30">
        <v>1</v>
      </c>
      <c r="H30" t="s">
        <v>292</v>
      </c>
      <c r="J30" s="14" t="s">
        <v>101</v>
      </c>
      <c r="K30" t="s">
        <v>293</v>
      </c>
      <c r="L30" t="s">
        <v>292</v>
      </c>
      <c r="N30" s="30" t="s">
        <v>101</v>
      </c>
      <c r="O30" s="30" t="s">
        <v>293</v>
      </c>
      <c r="P30" s="30" t="s">
        <v>292</v>
      </c>
    </row>
    <row r="31" spans="1:16" x14ac:dyDescent="0.2">
      <c r="A31" s="18">
        <v>36192</v>
      </c>
      <c r="B31">
        <v>12.67253631</v>
      </c>
      <c r="F31">
        <v>40210</v>
      </c>
      <c r="G31">
        <v>1</v>
      </c>
      <c r="H31" t="s">
        <v>292</v>
      </c>
      <c r="J31" s="52">
        <v>40179</v>
      </c>
      <c r="K31">
        <v>4.1436952099999997</v>
      </c>
      <c r="L31">
        <v>1</v>
      </c>
      <c r="N31" s="52">
        <v>40179</v>
      </c>
      <c r="O31">
        <v>4.1436952099999997</v>
      </c>
      <c r="P31">
        <v>1</v>
      </c>
    </row>
    <row r="32" spans="1:16" x14ac:dyDescent="0.2">
      <c r="A32" s="18">
        <v>36220</v>
      </c>
      <c r="B32">
        <v>4.5126959299999996</v>
      </c>
      <c r="F32">
        <v>40238</v>
      </c>
      <c r="G32">
        <v>1</v>
      </c>
      <c r="H32" t="s">
        <v>292</v>
      </c>
      <c r="J32" s="52">
        <v>40210</v>
      </c>
      <c r="K32">
        <v>4.8306544200000001</v>
      </c>
      <c r="L32">
        <v>1</v>
      </c>
      <c r="N32" s="52">
        <v>40210</v>
      </c>
      <c r="O32">
        <v>4.8306544200000001</v>
      </c>
      <c r="P32">
        <v>1</v>
      </c>
    </row>
    <row r="33" spans="1:16" x14ac:dyDescent="0.2">
      <c r="A33" s="18">
        <v>36251</v>
      </c>
      <c r="B33">
        <v>10.722257300000001</v>
      </c>
      <c r="F33">
        <v>40269</v>
      </c>
      <c r="G33">
        <v>1</v>
      </c>
      <c r="H33" t="s">
        <v>292</v>
      </c>
      <c r="J33" s="52">
        <v>40238</v>
      </c>
      <c r="K33">
        <v>8.5964991200000007</v>
      </c>
      <c r="L33">
        <v>1</v>
      </c>
      <c r="N33" s="52">
        <v>40238</v>
      </c>
      <c r="O33">
        <v>8.5964991200000007</v>
      </c>
      <c r="P33">
        <v>1</v>
      </c>
    </row>
    <row r="34" spans="1:16" x14ac:dyDescent="0.2">
      <c r="A34" s="18">
        <v>36281</v>
      </c>
      <c r="B34">
        <v>16.903915860000001</v>
      </c>
      <c r="F34">
        <v>40299</v>
      </c>
      <c r="G34">
        <v>1</v>
      </c>
      <c r="H34" t="s">
        <v>292</v>
      </c>
      <c r="J34" s="52">
        <v>40269</v>
      </c>
      <c r="K34">
        <v>7.6548048800000004</v>
      </c>
      <c r="L34">
        <v>1</v>
      </c>
      <c r="N34" s="52">
        <v>40269</v>
      </c>
      <c r="O34">
        <v>7.6548048800000004</v>
      </c>
      <c r="P34">
        <v>1</v>
      </c>
    </row>
    <row r="35" spans="1:16" x14ac:dyDescent="0.2">
      <c r="A35" s="18">
        <v>36312</v>
      </c>
      <c r="B35">
        <v>7.7297673900000001</v>
      </c>
      <c r="F35">
        <v>40330</v>
      </c>
      <c r="G35">
        <v>1</v>
      </c>
      <c r="H35" t="s">
        <v>292</v>
      </c>
      <c r="J35" s="52">
        <v>40299</v>
      </c>
      <c r="K35">
        <v>6.1163217400000001</v>
      </c>
      <c r="L35">
        <v>1</v>
      </c>
      <c r="N35" s="52">
        <v>40299</v>
      </c>
      <c r="O35">
        <v>6.1163217400000001</v>
      </c>
      <c r="P35">
        <v>1</v>
      </c>
    </row>
    <row r="36" spans="1:16" x14ac:dyDescent="0.2">
      <c r="A36" s="18">
        <v>36342</v>
      </c>
      <c r="B36">
        <v>10.001367269999999</v>
      </c>
      <c r="F36">
        <v>40360</v>
      </c>
      <c r="G36">
        <v>1</v>
      </c>
      <c r="H36" t="s">
        <v>292</v>
      </c>
      <c r="J36" s="52">
        <v>40330</v>
      </c>
      <c r="K36">
        <v>9.5211150500000006</v>
      </c>
      <c r="L36">
        <v>1</v>
      </c>
      <c r="N36" s="52">
        <v>40330</v>
      </c>
      <c r="O36">
        <v>9.5211150500000006</v>
      </c>
      <c r="P36">
        <v>1</v>
      </c>
    </row>
    <row r="37" spans="1:16" x14ac:dyDescent="0.2">
      <c r="A37" s="18">
        <v>36373</v>
      </c>
      <c r="B37">
        <v>8.8755612300000006</v>
      </c>
      <c r="F37">
        <v>40391</v>
      </c>
      <c r="G37">
        <v>1</v>
      </c>
      <c r="H37" t="s">
        <v>292</v>
      </c>
      <c r="J37" s="52">
        <v>40360</v>
      </c>
      <c r="K37">
        <v>3.79869536</v>
      </c>
      <c r="L37">
        <v>1</v>
      </c>
      <c r="N37" s="52">
        <v>40360</v>
      </c>
      <c r="O37">
        <v>3.79869536</v>
      </c>
      <c r="P37">
        <v>1</v>
      </c>
    </row>
    <row r="38" spans="1:16" x14ac:dyDescent="0.2">
      <c r="A38" s="18">
        <v>36404</v>
      </c>
      <c r="B38">
        <v>14.15259653</v>
      </c>
      <c r="F38">
        <v>40422</v>
      </c>
      <c r="G38">
        <v>1</v>
      </c>
      <c r="H38" t="s">
        <v>292</v>
      </c>
      <c r="J38" s="52">
        <v>40391</v>
      </c>
      <c r="K38">
        <v>3.4163275400000002</v>
      </c>
      <c r="L38">
        <v>1</v>
      </c>
      <c r="N38" s="52">
        <v>40391</v>
      </c>
      <c r="O38">
        <v>3.4163275400000002</v>
      </c>
      <c r="P38">
        <v>1</v>
      </c>
    </row>
    <row r="39" spans="1:16" x14ac:dyDescent="0.2">
      <c r="A39" s="18">
        <v>36434</v>
      </c>
      <c r="B39">
        <v>12.707590339999999</v>
      </c>
      <c r="F39">
        <v>40452</v>
      </c>
      <c r="G39">
        <v>1</v>
      </c>
      <c r="H39" t="s">
        <v>292</v>
      </c>
      <c r="J39" s="52">
        <v>40422</v>
      </c>
      <c r="K39">
        <v>-3.11620148</v>
      </c>
      <c r="L39">
        <v>1</v>
      </c>
      <c r="N39" s="52">
        <v>40422</v>
      </c>
      <c r="O39">
        <v>-3.11620148</v>
      </c>
      <c r="P39">
        <v>1</v>
      </c>
    </row>
    <row r="40" spans="1:16" x14ac:dyDescent="0.2">
      <c r="A40" s="18">
        <v>36465</v>
      </c>
      <c r="B40">
        <v>23.96618488</v>
      </c>
      <c r="F40">
        <v>40483</v>
      </c>
      <c r="G40">
        <v>1</v>
      </c>
      <c r="H40" t="s">
        <v>292</v>
      </c>
      <c r="J40" s="52">
        <v>40452</v>
      </c>
      <c r="K40">
        <v>1.6541494800000001</v>
      </c>
      <c r="L40">
        <v>1</v>
      </c>
      <c r="N40" s="52">
        <v>40452</v>
      </c>
      <c r="O40">
        <v>1.6541494800000001</v>
      </c>
      <c r="P40">
        <v>1</v>
      </c>
    </row>
    <row r="41" spans="1:16" x14ac:dyDescent="0.2">
      <c r="A41" s="18">
        <v>36495</v>
      </c>
      <c r="B41">
        <v>13.426325569999999</v>
      </c>
      <c r="F41">
        <v>40513</v>
      </c>
      <c r="G41">
        <v>1</v>
      </c>
      <c r="H41" t="s">
        <v>292</v>
      </c>
      <c r="J41" s="52">
        <v>40483</v>
      </c>
      <c r="K41">
        <v>3.3943346499999998</v>
      </c>
      <c r="L41">
        <v>1</v>
      </c>
      <c r="N41" s="52">
        <v>40483</v>
      </c>
      <c r="O41">
        <v>3.3943346499999998</v>
      </c>
      <c r="P41">
        <v>1</v>
      </c>
    </row>
    <row r="42" spans="1:16" x14ac:dyDescent="0.2">
      <c r="A42" s="18">
        <v>36526</v>
      </c>
      <c r="B42">
        <v>13.518507919999999</v>
      </c>
      <c r="F42">
        <v>40544</v>
      </c>
      <c r="G42">
        <v>1</v>
      </c>
      <c r="H42" t="s">
        <v>292</v>
      </c>
      <c r="J42" s="52">
        <v>40513</v>
      </c>
      <c r="K42">
        <v>1.57418422</v>
      </c>
      <c r="L42">
        <v>1</v>
      </c>
      <c r="N42" s="52">
        <v>40513</v>
      </c>
      <c r="O42">
        <v>1.57418422</v>
      </c>
      <c r="P42">
        <v>1</v>
      </c>
    </row>
    <row r="43" spans="1:16" x14ac:dyDescent="0.2">
      <c r="A43" s="18">
        <v>36557</v>
      </c>
      <c r="B43">
        <v>19.306344840000001</v>
      </c>
      <c r="F43">
        <v>40575</v>
      </c>
      <c r="G43">
        <v>1</v>
      </c>
      <c r="H43" t="s">
        <v>292</v>
      </c>
      <c r="J43" s="52">
        <v>40544</v>
      </c>
      <c r="K43">
        <v>3.6876474199999998</v>
      </c>
      <c r="L43">
        <v>1</v>
      </c>
      <c r="N43" s="52">
        <v>40544</v>
      </c>
      <c r="O43">
        <v>3.6876474199999998</v>
      </c>
      <c r="P43">
        <v>1</v>
      </c>
    </row>
    <row r="44" spans="1:16" x14ac:dyDescent="0.2">
      <c r="A44" s="18">
        <v>36586</v>
      </c>
      <c r="B44">
        <v>12.651399639999999</v>
      </c>
      <c r="F44">
        <v>40603</v>
      </c>
      <c r="G44">
        <v>1</v>
      </c>
      <c r="H44" t="s">
        <v>292</v>
      </c>
      <c r="J44" s="52">
        <v>40575</v>
      </c>
      <c r="K44">
        <v>-2.5335230100000001</v>
      </c>
      <c r="L44">
        <v>1</v>
      </c>
      <c r="N44" s="52">
        <v>40575</v>
      </c>
      <c r="O44">
        <v>-2.5335230100000001</v>
      </c>
      <c r="P44">
        <v>1</v>
      </c>
    </row>
    <row r="45" spans="1:16" x14ac:dyDescent="0.2">
      <c r="A45" s="18">
        <v>36617</v>
      </c>
      <c r="B45">
        <v>4.9839505900000001</v>
      </c>
      <c r="F45">
        <v>40634</v>
      </c>
      <c r="G45">
        <v>1</v>
      </c>
      <c r="H45" t="s">
        <v>292</v>
      </c>
      <c r="J45" s="52">
        <v>40603</v>
      </c>
      <c r="K45">
        <v>2.98012443</v>
      </c>
      <c r="L45">
        <v>1</v>
      </c>
      <c r="N45" s="52">
        <v>40603</v>
      </c>
      <c r="O45">
        <v>2.98012443</v>
      </c>
      <c r="P45">
        <v>1</v>
      </c>
    </row>
    <row r="46" spans="1:16" x14ac:dyDescent="0.2">
      <c r="A46" s="18">
        <v>36647</v>
      </c>
      <c r="B46">
        <v>13.443303889999999</v>
      </c>
      <c r="F46">
        <v>40664</v>
      </c>
      <c r="G46">
        <v>1</v>
      </c>
      <c r="H46" t="s">
        <v>292</v>
      </c>
      <c r="J46" s="52">
        <v>40634</v>
      </c>
      <c r="K46">
        <v>-0.81828175000000003</v>
      </c>
      <c r="L46">
        <v>1</v>
      </c>
      <c r="N46" s="52">
        <v>40634</v>
      </c>
      <c r="O46">
        <v>-0.81828175000000003</v>
      </c>
      <c r="P46">
        <v>1</v>
      </c>
    </row>
    <row r="47" spans="1:16" x14ac:dyDescent="0.2">
      <c r="A47" s="18">
        <v>36678</v>
      </c>
      <c r="B47">
        <v>14.70172867</v>
      </c>
      <c r="F47">
        <v>40695</v>
      </c>
      <c r="G47">
        <v>1</v>
      </c>
      <c r="H47" t="s">
        <v>292</v>
      </c>
      <c r="J47" s="52">
        <v>40664</v>
      </c>
      <c r="K47">
        <v>4.0936618500000002</v>
      </c>
      <c r="L47">
        <v>1</v>
      </c>
      <c r="N47" s="52">
        <v>40664</v>
      </c>
      <c r="O47">
        <v>4.0936618500000002</v>
      </c>
      <c r="P47">
        <v>1</v>
      </c>
    </row>
    <row r="48" spans="1:16" x14ac:dyDescent="0.2">
      <c r="A48" s="18">
        <v>36708</v>
      </c>
      <c r="B48">
        <v>13.98492019</v>
      </c>
      <c r="F48">
        <v>40725</v>
      </c>
      <c r="G48">
        <v>1</v>
      </c>
      <c r="H48" t="s">
        <v>292</v>
      </c>
      <c r="J48" s="52">
        <v>40695</v>
      </c>
      <c r="K48">
        <v>4.2631260600000003</v>
      </c>
      <c r="L48">
        <v>1</v>
      </c>
      <c r="N48" s="52">
        <v>40695</v>
      </c>
      <c r="O48">
        <v>4.2631260600000003</v>
      </c>
      <c r="P48">
        <v>1</v>
      </c>
    </row>
    <row r="49" spans="1:16" x14ac:dyDescent="0.2">
      <c r="A49" s="18">
        <v>36739</v>
      </c>
      <c r="B49">
        <v>19.067704089999999</v>
      </c>
      <c r="F49">
        <v>40756</v>
      </c>
      <c r="G49">
        <v>1</v>
      </c>
      <c r="H49" t="s">
        <v>292</v>
      </c>
      <c r="J49" s="52">
        <v>40725</v>
      </c>
      <c r="K49">
        <v>11.548081249999999</v>
      </c>
      <c r="L49">
        <v>1</v>
      </c>
      <c r="N49" s="52">
        <v>40725</v>
      </c>
      <c r="O49">
        <v>11.548081249999999</v>
      </c>
      <c r="P49">
        <v>1</v>
      </c>
    </row>
    <row r="50" spans="1:16" x14ac:dyDescent="0.2">
      <c r="A50" s="18">
        <v>36770</v>
      </c>
      <c r="B50">
        <v>13.187570409999999</v>
      </c>
      <c r="F50">
        <v>40787</v>
      </c>
      <c r="G50">
        <v>1</v>
      </c>
      <c r="H50" t="s">
        <v>292</v>
      </c>
      <c r="J50" s="52">
        <v>40756</v>
      </c>
      <c r="K50">
        <v>4.4618230700000003</v>
      </c>
      <c r="L50">
        <v>1</v>
      </c>
      <c r="N50" s="52">
        <v>40756</v>
      </c>
      <c r="O50">
        <v>4.4618230700000003</v>
      </c>
      <c r="P50">
        <v>1</v>
      </c>
    </row>
    <row r="51" spans="1:16" x14ac:dyDescent="0.2">
      <c r="A51" s="18">
        <v>36800</v>
      </c>
      <c r="B51">
        <v>13.554718729999999</v>
      </c>
      <c r="F51">
        <v>40817</v>
      </c>
      <c r="G51">
        <v>1</v>
      </c>
      <c r="H51" t="s">
        <v>292</v>
      </c>
      <c r="J51" s="52">
        <v>40787</v>
      </c>
      <c r="K51">
        <v>14.018525840000001</v>
      </c>
      <c r="L51">
        <v>1</v>
      </c>
      <c r="N51" s="52">
        <v>40787</v>
      </c>
      <c r="O51">
        <v>14.018525840000001</v>
      </c>
      <c r="P51">
        <v>1</v>
      </c>
    </row>
    <row r="52" spans="1:16" x14ac:dyDescent="0.2">
      <c r="A52" s="18">
        <v>36831</v>
      </c>
      <c r="B52">
        <v>10.66404537</v>
      </c>
      <c r="F52">
        <v>40848</v>
      </c>
      <c r="G52">
        <v>1</v>
      </c>
      <c r="H52" t="s">
        <v>292</v>
      </c>
      <c r="J52" s="52">
        <v>40817</v>
      </c>
      <c r="K52">
        <v>6.8699606700000002</v>
      </c>
      <c r="L52">
        <v>1</v>
      </c>
      <c r="N52" s="52">
        <v>40817</v>
      </c>
      <c r="O52">
        <v>6.8699606700000002</v>
      </c>
      <c r="P52">
        <v>1</v>
      </c>
    </row>
    <row r="53" spans="1:16" x14ac:dyDescent="0.2">
      <c r="A53" s="18">
        <v>36861</v>
      </c>
      <c r="B53">
        <v>-4.4120678099999999</v>
      </c>
      <c r="F53">
        <v>40909</v>
      </c>
      <c r="G53">
        <v>1</v>
      </c>
      <c r="H53" t="s">
        <v>292</v>
      </c>
      <c r="J53" s="52">
        <v>40848</v>
      </c>
      <c r="K53">
        <v>-0.29817570999999998</v>
      </c>
      <c r="L53">
        <v>1</v>
      </c>
      <c r="N53" s="52">
        <v>40848</v>
      </c>
      <c r="O53">
        <v>-0.29817570999999998</v>
      </c>
      <c r="P53">
        <v>1</v>
      </c>
    </row>
    <row r="54" spans="1:16" x14ac:dyDescent="0.2">
      <c r="A54" s="18">
        <v>36892</v>
      </c>
      <c r="B54">
        <v>30.3528403</v>
      </c>
      <c r="F54">
        <v>40940</v>
      </c>
      <c r="G54">
        <v>1</v>
      </c>
      <c r="H54" t="s">
        <v>292</v>
      </c>
      <c r="J54" s="52">
        <v>40878</v>
      </c>
      <c r="K54">
        <v>1.8765211100000001</v>
      </c>
      <c r="N54" s="52">
        <v>40909</v>
      </c>
      <c r="O54">
        <v>1.9194255899999999</v>
      </c>
      <c r="P54">
        <v>1</v>
      </c>
    </row>
    <row r="55" spans="1:16" x14ac:dyDescent="0.2">
      <c r="A55" s="18">
        <v>36923</v>
      </c>
      <c r="B55">
        <v>5.9746768699999997</v>
      </c>
      <c r="F55">
        <v>40969</v>
      </c>
      <c r="G55">
        <v>1</v>
      </c>
      <c r="H55" t="s">
        <v>292</v>
      </c>
      <c r="J55" s="52">
        <v>40909</v>
      </c>
      <c r="K55">
        <v>1.9194255899999999</v>
      </c>
      <c r="L55">
        <v>1</v>
      </c>
      <c r="N55" s="52">
        <v>40940</v>
      </c>
      <c r="O55">
        <v>11.045561510000001</v>
      </c>
      <c r="P55">
        <v>1</v>
      </c>
    </row>
    <row r="56" spans="1:16" x14ac:dyDescent="0.2">
      <c r="A56" s="18">
        <v>36951</v>
      </c>
      <c r="B56">
        <v>4.5221420200000004</v>
      </c>
      <c r="F56">
        <v>41000</v>
      </c>
      <c r="G56">
        <v>1</v>
      </c>
      <c r="H56" t="s">
        <v>292</v>
      </c>
      <c r="J56" s="52">
        <v>40940</v>
      </c>
      <c r="K56">
        <v>11.045561510000001</v>
      </c>
      <c r="L56">
        <v>1</v>
      </c>
      <c r="N56" s="52">
        <v>40969</v>
      </c>
      <c r="O56">
        <v>-1.6537130499999999</v>
      </c>
      <c r="P56">
        <v>1</v>
      </c>
    </row>
    <row r="57" spans="1:16" x14ac:dyDescent="0.2">
      <c r="A57" s="18">
        <v>36982</v>
      </c>
      <c r="B57">
        <v>9.7793347700000002</v>
      </c>
      <c r="F57">
        <v>41030</v>
      </c>
      <c r="G57">
        <v>1</v>
      </c>
      <c r="H57" t="s">
        <v>292</v>
      </c>
      <c r="J57" s="52">
        <v>40969</v>
      </c>
      <c r="K57">
        <v>-1.6537130499999999</v>
      </c>
      <c r="L57">
        <v>1</v>
      </c>
      <c r="N57" s="52">
        <v>41000</v>
      </c>
      <c r="O57">
        <v>2.51587966</v>
      </c>
      <c r="P57">
        <v>1</v>
      </c>
    </row>
    <row r="58" spans="1:16" x14ac:dyDescent="0.2">
      <c r="A58" s="18">
        <v>37012</v>
      </c>
      <c r="B58">
        <v>5.53612006</v>
      </c>
      <c r="F58">
        <v>41061</v>
      </c>
      <c r="G58">
        <v>1</v>
      </c>
      <c r="H58" t="s">
        <v>292</v>
      </c>
      <c r="J58" s="52">
        <v>41000</v>
      </c>
      <c r="K58">
        <v>2.51587966</v>
      </c>
      <c r="L58">
        <v>1</v>
      </c>
      <c r="N58" s="52">
        <v>41030</v>
      </c>
      <c r="O58">
        <v>3.1967376600000001</v>
      </c>
      <c r="P58">
        <v>1</v>
      </c>
    </row>
    <row r="59" spans="1:16" x14ac:dyDescent="0.2">
      <c r="A59" s="18">
        <v>37043</v>
      </c>
      <c r="B59">
        <v>6.8062638599999996</v>
      </c>
      <c r="F59">
        <v>41091</v>
      </c>
      <c r="G59">
        <v>1</v>
      </c>
      <c r="H59" t="s">
        <v>292</v>
      </c>
      <c r="J59" s="52">
        <v>41030</v>
      </c>
      <c r="K59">
        <v>3.1967376600000001</v>
      </c>
      <c r="L59">
        <v>1</v>
      </c>
      <c r="N59" s="52">
        <v>41061</v>
      </c>
      <c r="O59">
        <v>1.4902915699999999</v>
      </c>
      <c r="P59">
        <v>1</v>
      </c>
    </row>
    <row r="60" spans="1:16" x14ac:dyDescent="0.2">
      <c r="A60" s="18">
        <v>37073</v>
      </c>
      <c r="B60">
        <v>2.9878414800000002</v>
      </c>
      <c r="F60">
        <v>41122</v>
      </c>
      <c r="G60">
        <v>1</v>
      </c>
      <c r="H60" t="s">
        <v>292</v>
      </c>
      <c r="J60" s="52">
        <v>41061</v>
      </c>
      <c r="K60">
        <v>1.4902915699999999</v>
      </c>
      <c r="L60">
        <v>1</v>
      </c>
      <c r="N60" s="52">
        <v>41091</v>
      </c>
      <c r="O60">
        <v>-0.41017744</v>
      </c>
      <c r="P60">
        <v>1</v>
      </c>
    </row>
    <row r="61" spans="1:16" x14ac:dyDescent="0.2">
      <c r="A61" s="18">
        <v>37104</v>
      </c>
      <c r="B61">
        <v>1.4998402799999999</v>
      </c>
      <c r="F61">
        <v>41153</v>
      </c>
      <c r="G61">
        <v>1</v>
      </c>
      <c r="H61" t="s">
        <v>292</v>
      </c>
      <c r="J61" s="52">
        <v>41091</v>
      </c>
      <c r="K61">
        <v>-0.41017744</v>
      </c>
      <c r="L61">
        <v>1</v>
      </c>
      <c r="N61" s="52">
        <v>41122</v>
      </c>
      <c r="O61">
        <v>-4.45881317</v>
      </c>
      <c r="P61">
        <v>1</v>
      </c>
    </row>
    <row r="62" spans="1:16" x14ac:dyDescent="0.2">
      <c r="A62" s="18">
        <v>37135</v>
      </c>
      <c r="B62">
        <v>-1.9483009999999999E-2</v>
      </c>
      <c r="F62">
        <v>41183</v>
      </c>
      <c r="G62">
        <v>1</v>
      </c>
      <c r="H62" t="s">
        <v>292</v>
      </c>
      <c r="J62" s="52">
        <v>41122</v>
      </c>
      <c r="K62">
        <v>-4.45881317</v>
      </c>
      <c r="L62">
        <v>1</v>
      </c>
      <c r="N62" s="52">
        <v>41153</v>
      </c>
      <c r="O62">
        <v>3.5492859399999999</v>
      </c>
      <c r="P62">
        <v>1</v>
      </c>
    </row>
    <row r="63" spans="1:16" x14ac:dyDescent="0.2">
      <c r="A63" s="18">
        <v>37165</v>
      </c>
      <c r="B63">
        <v>1.64271645</v>
      </c>
      <c r="F63">
        <v>41214</v>
      </c>
      <c r="G63">
        <v>1</v>
      </c>
      <c r="H63" t="s">
        <v>292</v>
      </c>
      <c r="J63" s="52">
        <v>41153</v>
      </c>
      <c r="K63">
        <v>3.5492859399999999</v>
      </c>
      <c r="L63">
        <v>1</v>
      </c>
      <c r="N63" s="52">
        <v>41183</v>
      </c>
      <c r="O63">
        <v>9.8141595099999996</v>
      </c>
      <c r="P63">
        <v>1</v>
      </c>
    </row>
    <row r="64" spans="1:16" x14ac:dyDescent="0.2">
      <c r="A64" s="18">
        <v>37196</v>
      </c>
      <c r="B64">
        <v>0.82533115999999995</v>
      </c>
      <c r="F64">
        <v>41244</v>
      </c>
      <c r="G64">
        <v>1</v>
      </c>
      <c r="H64" t="s">
        <v>292</v>
      </c>
      <c r="J64" s="52">
        <v>41183</v>
      </c>
      <c r="K64">
        <v>9.8141595099999996</v>
      </c>
      <c r="L64">
        <v>1</v>
      </c>
      <c r="N64" s="52">
        <v>41214</v>
      </c>
      <c r="O64">
        <v>12.662729649999999</v>
      </c>
      <c r="P64">
        <v>1</v>
      </c>
    </row>
    <row r="65" spans="1:16" x14ac:dyDescent="0.2">
      <c r="A65" s="18">
        <v>37226</v>
      </c>
      <c r="B65">
        <v>-11.85749489</v>
      </c>
      <c r="F65">
        <v>41275</v>
      </c>
      <c r="G65">
        <v>1</v>
      </c>
      <c r="H65" t="s">
        <v>292</v>
      </c>
      <c r="J65" s="52">
        <v>41214</v>
      </c>
      <c r="K65">
        <v>12.662729649999999</v>
      </c>
      <c r="L65">
        <v>1</v>
      </c>
      <c r="N65" s="52">
        <v>41244</v>
      </c>
      <c r="O65">
        <v>10.845114450000001</v>
      </c>
      <c r="P65">
        <v>1</v>
      </c>
    </row>
    <row r="66" spans="1:16" x14ac:dyDescent="0.2">
      <c r="A66" s="18">
        <v>37257</v>
      </c>
      <c r="B66">
        <v>3.2527815599999998</v>
      </c>
      <c r="F66">
        <v>41306</v>
      </c>
      <c r="G66">
        <v>1</v>
      </c>
      <c r="H66" t="s">
        <v>292</v>
      </c>
      <c r="J66" s="52">
        <v>41244</v>
      </c>
      <c r="K66">
        <v>10.845114450000001</v>
      </c>
      <c r="L66">
        <v>1</v>
      </c>
      <c r="N66" s="52">
        <v>41275</v>
      </c>
      <c r="O66">
        <v>10.482810239999999</v>
      </c>
      <c r="P66">
        <v>1</v>
      </c>
    </row>
    <row r="67" spans="1:16" x14ac:dyDescent="0.2">
      <c r="A67" s="18">
        <v>37288</v>
      </c>
      <c r="B67">
        <v>-5.6900723700000002</v>
      </c>
      <c r="F67">
        <v>41334</v>
      </c>
      <c r="G67">
        <v>1</v>
      </c>
      <c r="H67" t="s">
        <v>292</v>
      </c>
      <c r="J67" s="52">
        <v>41275</v>
      </c>
      <c r="K67">
        <v>10.482810239999999</v>
      </c>
      <c r="L67">
        <v>1</v>
      </c>
      <c r="N67" s="52">
        <v>41306</v>
      </c>
      <c r="O67">
        <v>6.0451854699999998</v>
      </c>
      <c r="P67">
        <v>1</v>
      </c>
    </row>
    <row r="68" spans="1:16" x14ac:dyDescent="0.2">
      <c r="A68" s="18">
        <v>37316</v>
      </c>
      <c r="B68">
        <v>-0.38123167000000002</v>
      </c>
      <c r="F68">
        <v>41365</v>
      </c>
      <c r="G68">
        <v>1</v>
      </c>
      <c r="H68" t="s">
        <v>292</v>
      </c>
      <c r="J68" s="52">
        <v>41306</v>
      </c>
      <c r="K68">
        <v>6.0451854699999998</v>
      </c>
      <c r="L68">
        <v>1</v>
      </c>
      <c r="N68" s="52">
        <v>41334</v>
      </c>
      <c r="O68">
        <v>9.9220399300000004</v>
      </c>
      <c r="P68">
        <v>1</v>
      </c>
    </row>
    <row r="69" spans="1:16" x14ac:dyDescent="0.2">
      <c r="A69" s="18">
        <v>37347</v>
      </c>
      <c r="B69">
        <v>7.4337873500000002</v>
      </c>
      <c r="F69">
        <v>41395</v>
      </c>
      <c r="G69">
        <v>1</v>
      </c>
      <c r="H69" t="s">
        <v>292</v>
      </c>
      <c r="J69" s="52">
        <v>41334</v>
      </c>
      <c r="K69">
        <v>9.9220399300000004</v>
      </c>
      <c r="L69">
        <v>1</v>
      </c>
      <c r="N69" s="52">
        <v>41365</v>
      </c>
      <c r="O69">
        <v>10.120941419999999</v>
      </c>
      <c r="P69">
        <v>1</v>
      </c>
    </row>
    <row r="70" spans="1:16" x14ac:dyDescent="0.2">
      <c r="A70" s="18">
        <v>37377</v>
      </c>
      <c r="B70">
        <v>2.2074718899999999</v>
      </c>
      <c r="F70">
        <v>41426</v>
      </c>
      <c r="G70">
        <v>1</v>
      </c>
      <c r="H70" t="s">
        <v>292</v>
      </c>
      <c r="J70" s="52">
        <v>41365</v>
      </c>
      <c r="K70">
        <v>10.120941419999999</v>
      </c>
      <c r="L70">
        <v>1</v>
      </c>
      <c r="N70" s="52">
        <v>41395</v>
      </c>
      <c r="O70">
        <v>6.9742899100000004</v>
      </c>
      <c r="P70">
        <v>1</v>
      </c>
    </row>
    <row r="71" spans="1:16" x14ac:dyDescent="0.2">
      <c r="A71" s="18">
        <v>37408</v>
      </c>
      <c r="B71">
        <v>0.88473250000000003</v>
      </c>
      <c r="F71">
        <v>41456</v>
      </c>
      <c r="G71">
        <v>1</v>
      </c>
      <c r="H71" t="s">
        <v>292</v>
      </c>
      <c r="J71" s="52">
        <v>41395</v>
      </c>
      <c r="K71">
        <v>6.9742899100000004</v>
      </c>
      <c r="L71">
        <v>1</v>
      </c>
      <c r="N71" s="52">
        <v>41426</v>
      </c>
      <c r="O71">
        <v>3.8363056000000002</v>
      </c>
      <c r="P71">
        <v>1</v>
      </c>
    </row>
    <row r="72" spans="1:16" x14ac:dyDescent="0.2">
      <c r="A72" s="18">
        <v>37438</v>
      </c>
      <c r="B72">
        <v>6.12560986</v>
      </c>
      <c r="F72">
        <v>41487</v>
      </c>
      <c r="G72">
        <v>1</v>
      </c>
      <c r="H72" t="s">
        <v>292</v>
      </c>
      <c r="J72" s="52">
        <v>41426</v>
      </c>
      <c r="K72">
        <v>3.8363056000000002</v>
      </c>
      <c r="L72">
        <v>1</v>
      </c>
      <c r="N72" s="52">
        <v>41456</v>
      </c>
      <c r="O72">
        <v>3.8450604400000001</v>
      </c>
      <c r="P72">
        <v>1</v>
      </c>
    </row>
    <row r="73" spans="1:16" x14ac:dyDescent="0.2">
      <c r="A73" s="18">
        <v>37469</v>
      </c>
      <c r="B73">
        <v>3.9386950199999999</v>
      </c>
      <c r="F73">
        <v>41518</v>
      </c>
      <c r="G73">
        <v>1</v>
      </c>
      <c r="H73" t="s">
        <v>292</v>
      </c>
      <c r="J73" s="52">
        <v>41456</v>
      </c>
      <c r="K73">
        <v>3.8450604400000001</v>
      </c>
      <c r="L73">
        <v>1</v>
      </c>
      <c r="N73" s="52">
        <v>41487</v>
      </c>
      <c r="O73">
        <v>12.177681400000001</v>
      </c>
      <c r="P73">
        <v>1</v>
      </c>
    </row>
    <row r="74" spans="1:16" x14ac:dyDescent="0.2">
      <c r="A74" s="18">
        <v>37500</v>
      </c>
      <c r="B74">
        <v>4.5780637000000004</v>
      </c>
      <c r="F74">
        <v>41548</v>
      </c>
      <c r="G74">
        <v>1</v>
      </c>
      <c r="H74" t="s">
        <v>292</v>
      </c>
      <c r="J74" s="52">
        <v>41487</v>
      </c>
      <c r="K74">
        <v>12.177681400000001</v>
      </c>
      <c r="L74">
        <v>1</v>
      </c>
      <c r="N74" s="52">
        <v>41518</v>
      </c>
      <c r="O74">
        <v>5.9711921099999996</v>
      </c>
      <c r="P74">
        <v>1</v>
      </c>
    </row>
    <row r="75" spans="1:16" x14ac:dyDescent="0.2">
      <c r="A75" s="18">
        <v>37530</v>
      </c>
      <c r="B75">
        <v>5.2443786100000001</v>
      </c>
      <c r="F75">
        <v>41579</v>
      </c>
      <c r="G75">
        <v>1</v>
      </c>
      <c r="H75" t="s">
        <v>292</v>
      </c>
      <c r="J75" s="52">
        <v>41518</v>
      </c>
      <c r="K75">
        <v>5.9711921099999996</v>
      </c>
      <c r="L75">
        <v>1</v>
      </c>
      <c r="N75" s="52">
        <v>41548</v>
      </c>
      <c r="O75">
        <v>-0.13931389999999999</v>
      </c>
      <c r="P75">
        <v>1</v>
      </c>
    </row>
    <row r="76" spans="1:16" x14ac:dyDescent="0.2">
      <c r="A76" s="18">
        <v>37561</v>
      </c>
      <c r="B76">
        <v>7.4590043399999999</v>
      </c>
      <c r="F76">
        <v>41609</v>
      </c>
      <c r="G76">
        <v>1</v>
      </c>
      <c r="H76" t="s">
        <v>292</v>
      </c>
      <c r="J76" s="52">
        <v>41548</v>
      </c>
      <c r="K76">
        <v>-0.13931389999999999</v>
      </c>
      <c r="L76">
        <v>1</v>
      </c>
      <c r="N76" s="52">
        <v>41579</v>
      </c>
      <c r="O76">
        <v>1.73397004</v>
      </c>
      <c r="P76">
        <v>1</v>
      </c>
    </row>
    <row r="77" spans="1:16" x14ac:dyDescent="0.2">
      <c r="A77" s="18">
        <v>37591</v>
      </c>
      <c r="B77">
        <v>4.3032287800000004</v>
      </c>
      <c r="F77">
        <v>41640</v>
      </c>
      <c r="G77">
        <v>1</v>
      </c>
      <c r="H77" t="s">
        <v>292</v>
      </c>
      <c r="J77" s="52">
        <v>41579</v>
      </c>
      <c r="K77">
        <v>1.73397004</v>
      </c>
      <c r="L77">
        <v>1</v>
      </c>
      <c r="N77" s="52">
        <v>41609</v>
      </c>
      <c r="O77">
        <v>2.82097109</v>
      </c>
      <c r="P77">
        <v>1</v>
      </c>
    </row>
    <row r="78" spans="1:16" x14ac:dyDescent="0.2">
      <c r="A78" s="18">
        <v>37622</v>
      </c>
      <c r="B78">
        <v>6.3845008400000003</v>
      </c>
      <c r="F78">
        <v>41671</v>
      </c>
      <c r="G78">
        <v>1</v>
      </c>
      <c r="H78" t="s">
        <v>292</v>
      </c>
      <c r="J78" s="52">
        <v>41609</v>
      </c>
      <c r="K78">
        <v>2.82097109</v>
      </c>
      <c r="L78">
        <v>1</v>
      </c>
      <c r="N78" s="52">
        <v>41640</v>
      </c>
      <c r="O78">
        <v>2.96464025</v>
      </c>
      <c r="P78">
        <v>1</v>
      </c>
    </row>
    <row r="79" spans="1:16" x14ac:dyDescent="0.2">
      <c r="A79" s="18">
        <v>37653</v>
      </c>
      <c r="B79">
        <v>14.086534029999999</v>
      </c>
      <c r="F79">
        <v>41699</v>
      </c>
      <c r="G79">
        <v>1</v>
      </c>
      <c r="H79" t="s">
        <v>292</v>
      </c>
      <c r="J79" s="52">
        <v>41640</v>
      </c>
      <c r="K79">
        <v>2.96464025</v>
      </c>
      <c r="L79">
        <v>1</v>
      </c>
      <c r="N79" s="52">
        <v>41671</v>
      </c>
      <c r="O79">
        <v>3.6838661899999998</v>
      </c>
      <c r="P79">
        <v>1</v>
      </c>
    </row>
    <row r="80" spans="1:16" x14ac:dyDescent="0.2">
      <c r="A80" s="18">
        <v>37681</v>
      </c>
      <c r="B80">
        <v>12.69309984</v>
      </c>
      <c r="F80">
        <v>41730</v>
      </c>
      <c r="G80">
        <v>1</v>
      </c>
      <c r="H80" t="s">
        <v>292</v>
      </c>
      <c r="J80" s="52">
        <v>41671</v>
      </c>
      <c r="K80">
        <v>3.6838661899999998</v>
      </c>
      <c r="L80">
        <v>1</v>
      </c>
      <c r="N80" s="52">
        <v>41699</v>
      </c>
      <c r="O80">
        <v>3.6042692000000001</v>
      </c>
      <c r="P80">
        <v>1</v>
      </c>
    </row>
    <row r="81" spans="1:16" x14ac:dyDescent="0.2">
      <c r="A81" s="18">
        <v>37712</v>
      </c>
      <c r="B81">
        <v>-0.46316519</v>
      </c>
      <c r="F81">
        <v>41760</v>
      </c>
      <c r="G81">
        <v>1</v>
      </c>
      <c r="H81" t="s">
        <v>292</v>
      </c>
      <c r="J81" s="52">
        <v>41699</v>
      </c>
      <c r="K81">
        <v>3.6042692000000001</v>
      </c>
      <c r="L81">
        <v>1</v>
      </c>
      <c r="N81" s="52">
        <v>41730</v>
      </c>
      <c r="O81">
        <v>2.5274914800000001</v>
      </c>
      <c r="P81">
        <v>1</v>
      </c>
    </row>
    <row r="82" spans="1:16" x14ac:dyDescent="0.2">
      <c r="A82" s="18">
        <v>37742</v>
      </c>
      <c r="B82">
        <v>1.04947301</v>
      </c>
      <c r="F82">
        <v>41791</v>
      </c>
      <c r="G82">
        <v>1</v>
      </c>
      <c r="H82" t="s">
        <v>292</v>
      </c>
      <c r="J82" s="52">
        <v>41730</v>
      </c>
      <c r="K82">
        <v>2.5274914800000001</v>
      </c>
      <c r="L82">
        <v>1</v>
      </c>
      <c r="N82" s="52">
        <v>41760</v>
      </c>
      <c r="O82">
        <v>3.7448505399999998</v>
      </c>
      <c r="P82">
        <v>1</v>
      </c>
    </row>
    <row r="83" spans="1:16" x14ac:dyDescent="0.2">
      <c r="A83" s="18">
        <v>37773</v>
      </c>
      <c r="B83">
        <v>6.0457941000000002</v>
      </c>
      <c r="F83">
        <v>41821</v>
      </c>
      <c r="G83">
        <v>1</v>
      </c>
      <c r="H83" t="s">
        <v>292</v>
      </c>
      <c r="J83" s="52">
        <v>41760</v>
      </c>
      <c r="K83">
        <v>3.7448505399999998</v>
      </c>
      <c r="L83">
        <v>1</v>
      </c>
      <c r="N83" s="52">
        <v>41791</v>
      </c>
      <c r="O83">
        <v>6.8362886100000004</v>
      </c>
      <c r="P83">
        <v>1</v>
      </c>
    </row>
    <row r="84" spans="1:16" x14ac:dyDescent="0.2">
      <c r="A84" s="18">
        <v>37803</v>
      </c>
      <c r="B84">
        <v>3.4586871299999999</v>
      </c>
      <c r="F84">
        <v>41852</v>
      </c>
      <c r="G84">
        <v>1</v>
      </c>
      <c r="H84" t="s">
        <v>292</v>
      </c>
      <c r="J84" s="52">
        <v>41791</v>
      </c>
      <c r="K84">
        <v>6.8362886100000004</v>
      </c>
      <c r="L84">
        <v>1</v>
      </c>
      <c r="N84" s="52">
        <v>41821</v>
      </c>
      <c r="O84">
        <v>1.90150504</v>
      </c>
      <c r="P84">
        <v>1</v>
      </c>
    </row>
    <row r="85" spans="1:16" x14ac:dyDescent="0.2">
      <c r="A85" s="18">
        <v>37834</v>
      </c>
      <c r="B85">
        <v>2.9178462500000002</v>
      </c>
      <c r="F85">
        <v>41883</v>
      </c>
      <c r="G85">
        <v>1</v>
      </c>
      <c r="H85" t="s">
        <v>292</v>
      </c>
      <c r="J85" s="52">
        <v>41821</v>
      </c>
      <c r="K85">
        <v>1.90150504</v>
      </c>
      <c r="L85">
        <v>1</v>
      </c>
      <c r="N85" s="52">
        <v>41852</v>
      </c>
      <c r="O85">
        <v>5.4693534799999997</v>
      </c>
      <c r="P85">
        <v>1</v>
      </c>
    </row>
    <row r="86" spans="1:16" x14ac:dyDescent="0.2">
      <c r="A86" s="18">
        <v>37865</v>
      </c>
      <c r="B86">
        <v>5.70304447</v>
      </c>
      <c r="F86">
        <v>41913</v>
      </c>
      <c r="G86">
        <v>1</v>
      </c>
      <c r="H86" t="s">
        <v>292</v>
      </c>
      <c r="J86" s="52">
        <v>41852</v>
      </c>
      <c r="K86">
        <v>5.4693534799999997</v>
      </c>
      <c r="L86">
        <v>1</v>
      </c>
      <c r="N86" s="52">
        <v>41883</v>
      </c>
      <c r="O86">
        <v>9.4680978699999994</v>
      </c>
      <c r="P86">
        <v>1</v>
      </c>
    </row>
    <row r="87" spans="1:16" x14ac:dyDescent="0.2">
      <c r="A87" s="18">
        <v>37895</v>
      </c>
      <c r="B87">
        <v>2.7241827199999999</v>
      </c>
      <c r="F87">
        <v>41944</v>
      </c>
      <c r="G87">
        <v>1</v>
      </c>
      <c r="H87" t="s">
        <v>292</v>
      </c>
      <c r="J87" s="52">
        <v>41883</v>
      </c>
      <c r="K87">
        <v>9.4680978699999994</v>
      </c>
      <c r="L87">
        <v>1</v>
      </c>
      <c r="N87" s="52">
        <v>41913</v>
      </c>
      <c r="O87">
        <v>5.5934090300000001</v>
      </c>
      <c r="P87">
        <v>1</v>
      </c>
    </row>
    <row r="88" spans="1:16" x14ac:dyDescent="0.2">
      <c r="A88" s="18">
        <v>37926</v>
      </c>
      <c r="B88">
        <v>-12.68900642</v>
      </c>
      <c r="F88">
        <v>42005</v>
      </c>
      <c r="G88">
        <v>1</v>
      </c>
      <c r="H88" t="s">
        <v>292</v>
      </c>
      <c r="J88" s="52">
        <v>41913</v>
      </c>
      <c r="K88">
        <v>5.5934090300000001</v>
      </c>
      <c r="L88">
        <v>1</v>
      </c>
      <c r="N88" s="52">
        <v>41944</v>
      </c>
      <c r="O88">
        <v>4.7166268899999997</v>
      </c>
      <c r="P88">
        <v>1</v>
      </c>
    </row>
    <row r="89" spans="1:16" x14ac:dyDescent="0.2">
      <c r="A89" s="18">
        <v>37956</v>
      </c>
      <c r="B89">
        <v>30.235797120000001</v>
      </c>
      <c r="F89">
        <v>42036</v>
      </c>
      <c r="G89">
        <v>1</v>
      </c>
      <c r="H89" t="s">
        <v>292</v>
      </c>
      <c r="J89" s="52">
        <v>41944</v>
      </c>
      <c r="K89">
        <v>4.7166268899999997</v>
      </c>
      <c r="L89">
        <v>1</v>
      </c>
      <c r="N89" s="52">
        <v>42005</v>
      </c>
      <c r="O89">
        <v>5.1183582200000002</v>
      </c>
      <c r="P89">
        <v>1</v>
      </c>
    </row>
    <row r="90" spans="1:16" x14ac:dyDescent="0.2">
      <c r="A90" s="18">
        <v>37987</v>
      </c>
      <c r="B90">
        <v>6.7044141899999996</v>
      </c>
      <c r="F90">
        <v>42064</v>
      </c>
      <c r="G90">
        <v>1</v>
      </c>
      <c r="H90" t="s">
        <v>292</v>
      </c>
      <c r="J90" s="52">
        <v>41974</v>
      </c>
      <c r="K90">
        <v>6.7261166499999998</v>
      </c>
      <c r="N90" s="52">
        <v>42036</v>
      </c>
      <c r="O90">
        <v>2.4146913799999998</v>
      </c>
      <c r="P90">
        <v>1</v>
      </c>
    </row>
    <row r="91" spans="1:16" x14ac:dyDescent="0.2">
      <c r="A91" s="18">
        <v>38018</v>
      </c>
      <c r="B91">
        <v>-0.69732850999999996</v>
      </c>
      <c r="F91">
        <v>42095</v>
      </c>
      <c r="G91">
        <v>1</v>
      </c>
      <c r="H91" t="s">
        <v>292</v>
      </c>
      <c r="J91" s="52">
        <v>42005</v>
      </c>
      <c r="K91">
        <v>5.1183582200000002</v>
      </c>
      <c r="L91">
        <v>1</v>
      </c>
      <c r="N91" s="52">
        <v>42064</v>
      </c>
      <c r="O91">
        <v>7.33832095</v>
      </c>
      <c r="P91">
        <v>1</v>
      </c>
    </row>
    <row r="92" spans="1:16" x14ac:dyDescent="0.2">
      <c r="A92" s="18">
        <v>38047</v>
      </c>
      <c r="B92">
        <v>-0.67762069999999996</v>
      </c>
      <c r="F92">
        <v>42125</v>
      </c>
      <c r="G92">
        <v>1</v>
      </c>
      <c r="H92" t="s">
        <v>292</v>
      </c>
      <c r="J92" s="52">
        <v>42036</v>
      </c>
      <c r="K92">
        <v>2.4146913799999998</v>
      </c>
      <c r="L92">
        <v>1</v>
      </c>
      <c r="N92" s="52">
        <v>42095</v>
      </c>
      <c r="O92">
        <v>8.1439907500000004</v>
      </c>
      <c r="P92">
        <v>1</v>
      </c>
    </row>
    <row r="93" spans="1:16" x14ac:dyDescent="0.2">
      <c r="A93" s="18">
        <v>38078</v>
      </c>
      <c r="B93">
        <v>2.7604257200000002</v>
      </c>
      <c r="F93">
        <v>42156</v>
      </c>
      <c r="G93">
        <v>1</v>
      </c>
      <c r="H93" t="s">
        <v>292</v>
      </c>
      <c r="J93" s="52">
        <v>42064</v>
      </c>
      <c r="K93">
        <v>7.33832095</v>
      </c>
      <c r="L93">
        <v>1</v>
      </c>
      <c r="N93" s="52">
        <v>42125</v>
      </c>
      <c r="O93">
        <v>2.0926547700000002</v>
      </c>
      <c r="P93">
        <v>1</v>
      </c>
    </row>
    <row r="94" spans="1:16" x14ac:dyDescent="0.2">
      <c r="A94" s="18">
        <v>38108</v>
      </c>
      <c r="B94">
        <v>3.7991602499999999</v>
      </c>
      <c r="F94">
        <v>42186</v>
      </c>
      <c r="G94">
        <v>1</v>
      </c>
      <c r="H94" t="s">
        <v>292</v>
      </c>
      <c r="J94" s="52">
        <v>42095</v>
      </c>
      <c r="K94">
        <v>8.1439907500000004</v>
      </c>
      <c r="L94">
        <v>1</v>
      </c>
      <c r="N94" s="52">
        <v>42156</v>
      </c>
      <c r="O94">
        <v>5.6761373199999996</v>
      </c>
      <c r="P94">
        <v>1</v>
      </c>
    </row>
    <row r="95" spans="1:16" x14ac:dyDescent="0.2">
      <c r="A95" s="18">
        <v>38139</v>
      </c>
      <c r="B95">
        <v>1.51577E-2</v>
      </c>
      <c r="F95">
        <v>42217</v>
      </c>
      <c r="G95">
        <v>1</v>
      </c>
      <c r="H95" t="s">
        <v>292</v>
      </c>
      <c r="J95" s="52">
        <v>42125</v>
      </c>
      <c r="K95">
        <v>2.0926547700000002</v>
      </c>
      <c r="L95">
        <v>1</v>
      </c>
      <c r="N95" s="52">
        <v>42186</v>
      </c>
      <c r="O95">
        <v>4.84698501</v>
      </c>
      <c r="P95">
        <v>1</v>
      </c>
    </row>
    <row r="96" spans="1:16" x14ac:dyDescent="0.2">
      <c r="A96" s="18">
        <v>38169</v>
      </c>
      <c r="B96">
        <v>2.2238034099999999</v>
      </c>
      <c r="F96">
        <v>42248</v>
      </c>
      <c r="G96">
        <v>1</v>
      </c>
      <c r="H96" t="s">
        <v>292</v>
      </c>
      <c r="J96" s="52">
        <v>42156</v>
      </c>
      <c r="K96">
        <v>5.6761373199999996</v>
      </c>
      <c r="L96">
        <v>1</v>
      </c>
      <c r="N96" s="52">
        <v>42217</v>
      </c>
      <c r="O96">
        <v>5.0847782500000003</v>
      </c>
      <c r="P96">
        <v>1</v>
      </c>
    </row>
    <row r="97" spans="1:16" x14ac:dyDescent="0.2">
      <c r="A97" s="18">
        <v>38200</v>
      </c>
      <c r="B97">
        <v>3.9351503499999998</v>
      </c>
      <c r="F97">
        <v>42278</v>
      </c>
      <c r="G97">
        <v>1</v>
      </c>
      <c r="H97" t="s">
        <v>292</v>
      </c>
      <c r="J97" s="52">
        <v>42186</v>
      </c>
      <c r="K97">
        <v>4.84698501</v>
      </c>
      <c r="L97">
        <v>1</v>
      </c>
      <c r="N97" s="52">
        <v>42248</v>
      </c>
      <c r="O97">
        <v>1.9376479</v>
      </c>
      <c r="P97">
        <v>1</v>
      </c>
    </row>
    <row r="98" spans="1:16" x14ac:dyDescent="0.2">
      <c r="A98" s="18">
        <v>38231</v>
      </c>
      <c r="B98">
        <v>4.5532059399999998</v>
      </c>
      <c r="F98">
        <v>42309</v>
      </c>
      <c r="G98">
        <v>1</v>
      </c>
      <c r="H98" t="s">
        <v>292</v>
      </c>
      <c r="J98" s="52">
        <v>42217</v>
      </c>
      <c r="K98">
        <v>5.0847782500000003</v>
      </c>
      <c r="L98">
        <v>1</v>
      </c>
      <c r="N98" s="52">
        <v>42278</v>
      </c>
      <c r="O98">
        <v>6.5378476000000001</v>
      </c>
      <c r="P98">
        <v>1</v>
      </c>
    </row>
    <row r="99" spans="1:16" x14ac:dyDescent="0.2">
      <c r="A99" s="18">
        <v>38261</v>
      </c>
      <c r="B99">
        <v>9.6941319200000002</v>
      </c>
      <c r="F99">
        <v>42339</v>
      </c>
      <c r="G99">
        <v>1</v>
      </c>
      <c r="H99" t="s">
        <v>292</v>
      </c>
      <c r="J99" s="52">
        <v>42248</v>
      </c>
      <c r="K99">
        <v>1.9376479</v>
      </c>
      <c r="L99">
        <v>1</v>
      </c>
      <c r="N99" s="52">
        <v>42309</v>
      </c>
      <c r="O99">
        <v>6.4862332800000004</v>
      </c>
      <c r="P99">
        <v>1</v>
      </c>
    </row>
    <row r="100" spans="1:16" x14ac:dyDescent="0.2">
      <c r="A100" s="18">
        <v>38292</v>
      </c>
      <c r="B100">
        <v>6.1972883899999998</v>
      </c>
      <c r="F100">
        <v>42370</v>
      </c>
      <c r="G100">
        <v>1</v>
      </c>
      <c r="H100" t="s">
        <v>292</v>
      </c>
      <c r="J100" s="52">
        <v>42278</v>
      </c>
      <c r="K100">
        <v>6.5378476000000001</v>
      </c>
      <c r="L100">
        <v>1</v>
      </c>
      <c r="N100" s="52">
        <v>42339</v>
      </c>
      <c r="O100">
        <v>1.7398896800000001</v>
      </c>
      <c r="P100">
        <v>1</v>
      </c>
    </row>
    <row r="101" spans="1:16" x14ac:dyDescent="0.2">
      <c r="A101" s="18">
        <v>38322</v>
      </c>
      <c r="B101">
        <v>2.0903963800000001</v>
      </c>
      <c r="F101">
        <v>42401</v>
      </c>
      <c r="G101">
        <v>1</v>
      </c>
      <c r="H101" t="s">
        <v>292</v>
      </c>
      <c r="J101" s="52">
        <v>42309</v>
      </c>
      <c r="K101">
        <v>6.4862332800000004</v>
      </c>
      <c r="L101">
        <v>1</v>
      </c>
      <c r="N101" s="52">
        <v>42370</v>
      </c>
      <c r="O101">
        <v>2.4131523100000001</v>
      </c>
      <c r="P101">
        <v>1</v>
      </c>
    </row>
    <row r="102" spans="1:16" x14ac:dyDescent="0.2">
      <c r="A102" s="18">
        <v>38353</v>
      </c>
      <c r="B102">
        <v>1.4451309999999999</v>
      </c>
      <c r="F102">
        <v>42430</v>
      </c>
      <c r="G102">
        <v>1</v>
      </c>
      <c r="H102" t="s">
        <v>292</v>
      </c>
      <c r="J102" s="52">
        <v>42339</v>
      </c>
      <c r="K102">
        <v>1.7398896800000001</v>
      </c>
      <c r="L102">
        <v>1</v>
      </c>
      <c r="N102" s="52">
        <v>42401</v>
      </c>
      <c r="O102">
        <v>7.4699022900000003</v>
      </c>
      <c r="P102">
        <v>1</v>
      </c>
    </row>
    <row r="103" spans="1:16" x14ac:dyDescent="0.2">
      <c r="A103" s="18">
        <v>38384</v>
      </c>
      <c r="B103">
        <v>9.2805709400000005</v>
      </c>
      <c r="F103">
        <v>42461</v>
      </c>
      <c r="G103">
        <v>1</v>
      </c>
      <c r="H103" t="s">
        <v>292</v>
      </c>
      <c r="J103" s="52">
        <v>42370</v>
      </c>
      <c r="K103">
        <v>2.4131523100000001</v>
      </c>
      <c r="L103">
        <v>1</v>
      </c>
      <c r="N103" s="52">
        <v>42430</v>
      </c>
      <c r="O103">
        <v>2.2657857199999998</v>
      </c>
      <c r="P103">
        <v>1</v>
      </c>
    </row>
    <row r="104" spans="1:16" x14ac:dyDescent="0.2">
      <c r="A104" s="18">
        <v>38412</v>
      </c>
      <c r="B104">
        <v>7.4441961599999997</v>
      </c>
      <c r="F104">
        <v>42491</v>
      </c>
      <c r="G104">
        <v>1</v>
      </c>
      <c r="H104" t="s">
        <v>292</v>
      </c>
      <c r="J104" s="52">
        <v>42401</v>
      </c>
      <c r="K104">
        <v>7.4699022900000003</v>
      </c>
      <c r="L104">
        <v>1</v>
      </c>
      <c r="N104" s="52">
        <v>42461</v>
      </c>
      <c r="O104">
        <v>1.682401E-2</v>
      </c>
      <c r="P104">
        <v>1</v>
      </c>
    </row>
    <row r="105" spans="1:16" x14ac:dyDescent="0.2">
      <c r="A105" s="18">
        <v>38443</v>
      </c>
      <c r="B105">
        <v>3.1781788999999998</v>
      </c>
      <c r="F105">
        <v>42522</v>
      </c>
      <c r="G105">
        <v>1</v>
      </c>
      <c r="H105" t="s">
        <v>292</v>
      </c>
      <c r="J105" s="52">
        <v>42430</v>
      </c>
      <c r="K105">
        <v>2.2657857199999998</v>
      </c>
      <c r="L105">
        <v>1</v>
      </c>
      <c r="N105" s="52">
        <v>42491</v>
      </c>
      <c r="O105">
        <v>6.7996252400000001</v>
      </c>
      <c r="P105">
        <v>1</v>
      </c>
    </row>
    <row r="106" spans="1:16" x14ac:dyDescent="0.2">
      <c r="A106" s="18">
        <v>38473</v>
      </c>
      <c r="B106">
        <v>4.9180965099999998</v>
      </c>
      <c r="F106">
        <v>42552</v>
      </c>
      <c r="G106">
        <v>1</v>
      </c>
      <c r="H106" t="s">
        <v>292</v>
      </c>
      <c r="J106" s="52">
        <v>42461</v>
      </c>
      <c r="K106">
        <v>1.682401E-2</v>
      </c>
      <c r="L106">
        <v>1</v>
      </c>
      <c r="N106" s="52">
        <v>42522</v>
      </c>
      <c r="O106">
        <v>8.5799679999999992</v>
      </c>
      <c r="P106">
        <v>1</v>
      </c>
    </row>
    <row r="107" spans="1:16" x14ac:dyDescent="0.2">
      <c r="A107" s="18">
        <v>38504</v>
      </c>
      <c r="B107">
        <v>3.3815633100000002</v>
      </c>
      <c r="F107">
        <v>42583</v>
      </c>
      <c r="G107">
        <v>1</v>
      </c>
      <c r="H107" t="s">
        <v>292</v>
      </c>
      <c r="J107" s="52">
        <v>42491</v>
      </c>
      <c r="K107">
        <v>6.7996252400000001</v>
      </c>
      <c r="L107">
        <v>1</v>
      </c>
      <c r="N107" s="52">
        <v>42552</v>
      </c>
      <c r="O107">
        <v>9.2054942099999995</v>
      </c>
      <c r="P107">
        <v>1</v>
      </c>
    </row>
    <row r="108" spans="1:16" x14ac:dyDescent="0.2">
      <c r="A108" s="18">
        <v>38534</v>
      </c>
      <c r="B108">
        <v>-0.50324449999999998</v>
      </c>
      <c r="F108">
        <v>42614</v>
      </c>
      <c r="G108">
        <v>1</v>
      </c>
      <c r="H108" t="s">
        <v>292</v>
      </c>
      <c r="J108" s="52">
        <v>42522</v>
      </c>
      <c r="K108">
        <v>8.5799679999999992</v>
      </c>
      <c r="L108">
        <v>1</v>
      </c>
      <c r="N108" s="52">
        <v>42583</v>
      </c>
      <c r="O108">
        <v>5.6827479800000003</v>
      </c>
      <c r="P108">
        <v>1</v>
      </c>
    </row>
    <row r="109" spans="1:16" x14ac:dyDescent="0.2">
      <c r="A109" s="18">
        <v>38565</v>
      </c>
      <c r="B109">
        <v>2.0867794000000002</v>
      </c>
      <c r="F109">
        <v>42644</v>
      </c>
      <c r="G109">
        <v>1</v>
      </c>
      <c r="H109" t="s">
        <v>292</v>
      </c>
      <c r="J109" s="52">
        <v>42552</v>
      </c>
      <c r="K109">
        <v>9.2054942099999995</v>
      </c>
      <c r="L109">
        <v>1</v>
      </c>
      <c r="N109" s="52">
        <v>42614</v>
      </c>
      <c r="O109">
        <v>2.0834289999999998E-2</v>
      </c>
      <c r="P109">
        <v>1</v>
      </c>
    </row>
    <row r="110" spans="1:16" x14ac:dyDescent="0.2">
      <c r="A110" s="18">
        <v>38596</v>
      </c>
      <c r="B110">
        <v>-1.22755394</v>
      </c>
      <c r="F110">
        <v>42675</v>
      </c>
      <c r="G110">
        <v>1</v>
      </c>
      <c r="H110" t="s">
        <v>292</v>
      </c>
      <c r="J110" s="52">
        <v>42583</v>
      </c>
      <c r="K110">
        <v>5.6827479800000003</v>
      </c>
      <c r="L110">
        <v>1</v>
      </c>
      <c r="N110" s="52">
        <v>42644</v>
      </c>
      <c r="O110">
        <v>-5.8860280000000001E-2</v>
      </c>
      <c r="P110">
        <v>1</v>
      </c>
    </row>
    <row r="111" spans="1:16" x14ac:dyDescent="0.2">
      <c r="A111" s="18">
        <v>38626</v>
      </c>
      <c r="B111">
        <v>-4.8654581099999996</v>
      </c>
      <c r="F111">
        <v>42705</v>
      </c>
      <c r="G111">
        <v>1</v>
      </c>
      <c r="H111" t="s">
        <v>292</v>
      </c>
      <c r="J111" s="52">
        <v>42614</v>
      </c>
      <c r="K111">
        <v>2.0834289999999998E-2</v>
      </c>
      <c r="L111">
        <v>1</v>
      </c>
      <c r="N111" s="52">
        <v>42675</v>
      </c>
      <c r="O111">
        <v>1.9351824200000001</v>
      </c>
      <c r="P111">
        <v>1</v>
      </c>
    </row>
    <row r="112" spans="1:16" x14ac:dyDescent="0.2">
      <c r="A112" s="18">
        <v>38657</v>
      </c>
      <c r="B112">
        <v>0.18005647999999999</v>
      </c>
      <c r="F112">
        <v>42736</v>
      </c>
      <c r="G112">
        <v>1</v>
      </c>
      <c r="H112" t="s">
        <v>292</v>
      </c>
      <c r="J112" s="52">
        <v>42644</v>
      </c>
      <c r="K112">
        <v>-5.8860280000000001E-2</v>
      </c>
      <c r="L112">
        <v>1</v>
      </c>
      <c r="N112" s="52">
        <v>42705</v>
      </c>
      <c r="O112">
        <v>4.5949286100000002</v>
      </c>
      <c r="P112">
        <v>1</v>
      </c>
    </row>
    <row r="113" spans="1:16" x14ac:dyDescent="0.2">
      <c r="A113" s="18">
        <v>38687</v>
      </c>
      <c r="B113">
        <v>-8.14092284</v>
      </c>
      <c r="F113">
        <v>42767</v>
      </c>
      <c r="G113">
        <v>1</v>
      </c>
      <c r="H113" t="s">
        <v>292</v>
      </c>
      <c r="J113" s="52">
        <v>42675</v>
      </c>
      <c r="K113">
        <v>1.9351824200000001</v>
      </c>
      <c r="L113">
        <v>1</v>
      </c>
      <c r="N113" s="52">
        <v>42736</v>
      </c>
      <c r="O113">
        <v>2.8145059799999999</v>
      </c>
      <c r="P113">
        <v>1</v>
      </c>
    </row>
    <row r="114" spans="1:16" x14ac:dyDescent="0.2">
      <c r="A114" s="18">
        <v>38718</v>
      </c>
      <c r="B114">
        <v>-6.4653290400000003</v>
      </c>
      <c r="F114">
        <v>42795</v>
      </c>
      <c r="G114">
        <v>1</v>
      </c>
      <c r="H114" t="s">
        <v>292</v>
      </c>
      <c r="J114" s="52">
        <v>42705</v>
      </c>
      <c r="K114">
        <v>4.5949286100000002</v>
      </c>
      <c r="L114">
        <v>1</v>
      </c>
      <c r="N114" s="52">
        <v>42767</v>
      </c>
      <c r="O114">
        <v>3.9377400499999999</v>
      </c>
      <c r="P114">
        <v>1</v>
      </c>
    </row>
    <row r="115" spans="1:16" x14ac:dyDescent="0.2">
      <c r="A115" s="18">
        <v>38749</v>
      </c>
      <c r="B115">
        <v>-7.4263290599999996</v>
      </c>
      <c r="F115">
        <v>42826</v>
      </c>
      <c r="G115">
        <v>1</v>
      </c>
      <c r="H115" t="s">
        <v>292</v>
      </c>
      <c r="J115" s="52">
        <v>42736</v>
      </c>
      <c r="K115">
        <v>2.8145059799999999</v>
      </c>
      <c r="L115">
        <v>1</v>
      </c>
      <c r="N115" s="52">
        <v>42795</v>
      </c>
      <c r="O115">
        <v>5.8863801799999997</v>
      </c>
      <c r="P115">
        <v>1</v>
      </c>
    </row>
    <row r="116" spans="1:16" x14ac:dyDescent="0.2">
      <c r="A116" s="18">
        <v>38777</v>
      </c>
      <c r="B116">
        <v>-9.1615262099999999</v>
      </c>
      <c r="F116">
        <v>42856</v>
      </c>
      <c r="G116">
        <v>1</v>
      </c>
      <c r="H116" t="s">
        <v>292</v>
      </c>
      <c r="J116" s="52">
        <v>42767</v>
      </c>
      <c r="K116">
        <v>3.9377400499999999</v>
      </c>
      <c r="L116">
        <v>1</v>
      </c>
      <c r="N116" s="52">
        <v>42826</v>
      </c>
      <c r="O116">
        <v>6.72713888</v>
      </c>
      <c r="P116">
        <v>1</v>
      </c>
    </row>
    <row r="117" spans="1:16" x14ac:dyDescent="0.2">
      <c r="A117" s="18">
        <v>38808</v>
      </c>
      <c r="B117">
        <v>-4.0989132399999999</v>
      </c>
      <c r="F117">
        <v>42887</v>
      </c>
      <c r="G117">
        <v>1</v>
      </c>
      <c r="H117" t="s">
        <v>292</v>
      </c>
      <c r="J117" s="52">
        <v>42795</v>
      </c>
      <c r="K117">
        <v>5.8863801799999997</v>
      </c>
      <c r="L117">
        <v>1</v>
      </c>
      <c r="N117" s="52">
        <v>42856</v>
      </c>
      <c r="O117">
        <v>6.4494621800000003</v>
      </c>
      <c r="P117">
        <v>1</v>
      </c>
    </row>
    <row r="118" spans="1:16" x14ac:dyDescent="0.2">
      <c r="A118" s="18">
        <v>38838</v>
      </c>
      <c r="B118">
        <v>-4.0198261500000001</v>
      </c>
      <c r="F118">
        <v>42917</v>
      </c>
      <c r="G118">
        <v>1</v>
      </c>
      <c r="H118" t="s">
        <v>292</v>
      </c>
      <c r="J118" s="52">
        <v>42826</v>
      </c>
      <c r="K118">
        <v>6.72713888</v>
      </c>
      <c r="L118">
        <v>1</v>
      </c>
      <c r="N118" s="52">
        <v>42887</v>
      </c>
      <c r="O118">
        <v>-0.36738384000000002</v>
      </c>
      <c r="P118">
        <v>1</v>
      </c>
    </row>
    <row r="119" spans="1:16" x14ac:dyDescent="0.2">
      <c r="A119" s="18">
        <v>38869</v>
      </c>
      <c r="B119">
        <v>-0.73422354000000001</v>
      </c>
      <c r="F119">
        <v>42948</v>
      </c>
      <c r="G119">
        <v>1</v>
      </c>
      <c r="H119" t="s">
        <v>292</v>
      </c>
      <c r="J119" s="52">
        <v>42856</v>
      </c>
      <c r="K119">
        <v>6.4494621800000003</v>
      </c>
      <c r="L119">
        <v>1</v>
      </c>
      <c r="N119" s="52">
        <v>42917</v>
      </c>
      <c r="O119">
        <v>4.0551506599999998</v>
      </c>
      <c r="P119">
        <v>1</v>
      </c>
    </row>
    <row r="120" spans="1:16" x14ac:dyDescent="0.2">
      <c r="A120" s="18">
        <v>38899</v>
      </c>
      <c r="B120">
        <v>0.83003437000000002</v>
      </c>
      <c r="F120">
        <v>42979</v>
      </c>
      <c r="G120">
        <v>1</v>
      </c>
      <c r="H120" t="s">
        <v>292</v>
      </c>
      <c r="J120" s="52">
        <v>42887</v>
      </c>
      <c r="K120">
        <v>-0.36738384000000002</v>
      </c>
      <c r="L120">
        <v>1</v>
      </c>
      <c r="N120" s="52">
        <v>42948</v>
      </c>
      <c r="O120">
        <v>4.6837065300000003</v>
      </c>
      <c r="P120">
        <v>1</v>
      </c>
    </row>
    <row r="121" spans="1:16" x14ac:dyDescent="0.2">
      <c r="A121" s="18">
        <v>38930</v>
      </c>
      <c r="B121">
        <v>-2.74963202</v>
      </c>
      <c r="F121">
        <v>43009</v>
      </c>
      <c r="G121">
        <v>1</v>
      </c>
      <c r="H121" t="s">
        <v>292</v>
      </c>
      <c r="J121" s="52">
        <v>42917</v>
      </c>
      <c r="K121">
        <v>4.0551506599999998</v>
      </c>
      <c r="L121">
        <v>1</v>
      </c>
      <c r="N121" s="52">
        <v>42979</v>
      </c>
      <c r="O121">
        <v>7.74277894</v>
      </c>
      <c r="P121">
        <v>1</v>
      </c>
    </row>
    <row r="122" spans="1:16" x14ac:dyDescent="0.2">
      <c r="A122" s="18">
        <v>38961</v>
      </c>
      <c r="B122">
        <v>2.0657792700000002</v>
      </c>
      <c r="F122">
        <v>43040</v>
      </c>
      <c r="G122">
        <v>1</v>
      </c>
      <c r="H122" t="s">
        <v>292</v>
      </c>
      <c r="J122" s="52">
        <v>42948</v>
      </c>
      <c r="K122">
        <v>4.6837065300000003</v>
      </c>
      <c r="L122">
        <v>1</v>
      </c>
      <c r="N122" s="52">
        <v>43009</v>
      </c>
      <c r="O122">
        <v>2.8996183200000001</v>
      </c>
      <c r="P122">
        <v>1</v>
      </c>
    </row>
    <row r="123" spans="1:16" x14ac:dyDescent="0.2">
      <c r="A123" s="18">
        <v>38991</v>
      </c>
      <c r="B123">
        <v>-8.6300862899999995</v>
      </c>
      <c r="F123">
        <v>43101</v>
      </c>
      <c r="G123">
        <v>1</v>
      </c>
      <c r="H123" t="s">
        <v>292</v>
      </c>
      <c r="J123" s="52">
        <v>42979</v>
      </c>
      <c r="K123">
        <v>7.74277894</v>
      </c>
      <c r="L123">
        <v>1</v>
      </c>
      <c r="N123" s="52">
        <v>43040</v>
      </c>
      <c r="O123">
        <v>3.85112619</v>
      </c>
      <c r="P123">
        <v>1</v>
      </c>
    </row>
    <row r="124" spans="1:16" x14ac:dyDescent="0.2">
      <c r="A124" s="18">
        <v>39022</v>
      </c>
      <c r="B124">
        <v>13.609939969999999</v>
      </c>
      <c r="F124">
        <v>43132</v>
      </c>
      <c r="G124">
        <v>1</v>
      </c>
      <c r="H124" t="s">
        <v>292</v>
      </c>
      <c r="J124" s="52">
        <v>43009</v>
      </c>
      <c r="K124">
        <v>2.8996183200000001</v>
      </c>
      <c r="L124">
        <v>1</v>
      </c>
      <c r="N124" s="52">
        <v>43101</v>
      </c>
      <c r="O124">
        <v>8.01661979</v>
      </c>
      <c r="P124">
        <v>1</v>
      </c>
    </row>
    <row r="125" spans="1:16" x14ac:dyDescent="0.2">
      <c r="A125" s="18">
        <v>39052</v>
      </c>
      <c r="B125">
        <v>10.27730693</v>
      </c>
      <c r="F125">
        <v>43160</v>
      </c>
      <c r="G125">
        <v>1</v>
      </c>
      <c r="H125" t="s">
        <v>292</v>
      </c>
      <c r="J125" s="52">
        <v>43040</v>
      </c>
      <c r="K125">
        <v>3.85112619</v>
      </c>
      <c r="L125">
        <v>1</v>
      </c>
      <c r="N125" s="52">
        <v>43132</v>
      </c>
      <c r="O125">
        <v>6.1392325000000003</v>
      </c>
      <c r="P125">
        <v>1</v>
      </c>
    </row>
    <row r="126" spans="1:16" x14ac:dyDescent="0.2">
      <c r="A126" s="18">
        <v>39083</v>
      </c>
      <c r="B126">
        <v>8.2064443600000008</v>
      </c>
      <c r="F126">
        <v>43191</v>
      </c>
      <c r="G126">
        <v>1</v>
      </c>
      <c r="H126" t="s">
        <v>292</v>
      </c>
      <c r="J126" s="52">
        <v>43070</v>
      </c>
      <c r="K126">
        <v>3.0390038800000001</v>
      </c>
      <c r="N126" s="52">
        <v>43160</v>
      </c>
      <c r="O126">
        <v>1.65930958</v>
      </c>
      <c r="P126">
        <v>1</v>
      </c>
    </row>
    <row r="127" spans="1:16" x14ac:dyDescent="0.2">
      <c r="A127" s="18">
        <v>39114</v>
      </c>
      <c r="B127">
        <v>2.7292723300000001</v>
      </c>
      <c r="F127">
        <v>43221</v>
      </c>
      <c r="G127">
        <v>1</v>
      </c>
      <c r="H127" t="s">
        <v>292</v>
      </c>
      <c r="J127" s="52">
        <v>43101</v>
      </c>
      <c r="K127">
        <v>8.01661979</v>
      </c>
      <c r="L127">
        <v>1</v>
      </c>
      <c r="N127" s="52">
        <v>43191</v>
      </c>
      <c r="O127">
        <v>6.70914564</v>
      </c>
      <c r="P127">
        <v>1</v>
      </c>
    </row>
    <row r="128" spans="1:16" x14ac:dyDescent="0.2">
      <c r="A128" s="18">
        <v>39142</v>
      </c>
      <c r="B128">
        <v>9.3580151600000008</v>
      </c>
      <c r="F128">
        <v>43252</v>
      </c>
      <c r="G128">
        <v>1</v>
      </c>
      <c r="H128" t="s">
        <v>292</v>
      </c>
      <c r="J128" s="52">
        <v>43132</v>
      </c>
      <c r="K128">
        <v>6.1392325000000003</v>
      </c>
      <c r="L128">
        <v>1</v>
      </c>
      <c r="N128" s="52">
        <v>43221</v>
      </c>
      <c r="O128">
        <v>5.6050952900000004</v>
      </c>
      <c r="P128">
        <v>1</v>
      </c>
    </row>
    <row r="129" spans="1:16" x14ac:dyDescent="0.2">
      <c r="A129" s="18">
        <v>39173</v>
      </c>
      <c r="B129">
        <v>8.0302203700000003</v>
      </c>
      <c r="F129">
        <v>43282</v>
      </c>
      <c r="G129">
        <v>1</v>
      </c>
      <c r="H129" t="s">
        <v>292</v>
      </c>
      <c r="J129" s="52">
        <v>43160</v>
      </c>
      <c r="K129">
        <v>1.65930958</v>
      </c>
      <c r="L129">
        <v>1</v>
      </c>
      <c r="N129" s="52">
        <v>43252</v>
      </c>
      <c r="O129">
        <v>-6.4571013300000004</v>
      </c>
      <c r="P129">
        <v>1</v>
      </c>
    </row>
    <row r="130" spans="1:16" x14ac:dyDescent="0.2">
      <c r="A130" s="18">
        <v>39203</v>
      </c>
      <c r="B130">
        <v>6.1516983300000003</v>
      </c>
      <c r="F130">
        <v>43313</v>
      </c>
      <c r="G130">
        <v>1</v>
      </c>
      <c r="H130" t="s">
        <v>292</v>
      </c>
      <c r="J130" s="52">
        <v>43191</v>
      </c>
      <c r="K130">
        <v>6.70914564</v>
      </c>
      <c r="L130">
        <v>1</v>
      </c>
      <c r="N130" s="52">
        <v>43282</v>
      </c>
      <c r="O130">
        <v>4.8202644399999999</v>
      </c>
      <c r="P130">
        <v>1</v>
      </c>
    </row>
    <row r="131" spans="1:16" x14ac:dyDescent="0.2">
      <c r="A131" s="18">
        <v>39234</v>
      </c>
      <c r="B131">
        <v>4.8451850600000004</v>
      </c>
      <c r="F131">
        <v>43344</v>
      </c>
      <c r="G131">
        <v>1</v>
      </c>
      <c r="H131" t="s">
        <v>292</v>
      </c>
      <c r="J131" s="52">
        <v>43221</v>
      </c>
      <c r="K131">
        <v>5.6050952900000004</v>
      </c>
      <c r="L131">
        <v>1</v>
      </c>
      <c r="N131" s="52">
        <v>43313</v>
      </c>
      <c r="O131">
        <v>4.0517941100000003</v>
      </c>
      <c r="P131">
        <v>1</v>
      </c>
    </row>
    <row r="132" spans="1:16" x14ac:dyDescent="0.2">
      <c r="A132" s="18">
        <v>39264</v>
      </c>
      <c r="B132">
        <v>5.1897960799999998</v>
      </c>
      <c r="F132">
        <v>43374</v>
      </c>
      <c r="G132">
        <v>1</v>
      </c>
      <c r="H132" t="s">
        <v>292</v>
      </c>
      <c r="J132" s="52">
        <v>43252</v>
      </c>
      <c r="K132">
        <v>-6.4571013300000004</v>
      </c>
      <c r="L132">
        <v>1</v>
      </c>
      <c r="N132" s="52">
        <v>43344</v>
      </c>
      <c r="O132">
        <v>2.84004433</v>
      </c>
      <c r="P132">
        <v>1</v>
      </c>
    </row>
    <row r="133" spans="1:16" x14ac:dyDescent="0.2">
      <c r="A133" s="18">
        <v>39295</v>
      </c>
      <c r="B133">
        <v>5.5402765499999997</v>
      </c>
      <c r="F133">
        <v>43405</v>
      </c>
      <c r="G133">
        <v>1</v>
      </c>
      <c r="H133" t="s">
        <v>292</v>
      </c>
      <c r="J133" s="52">
        <v>43282</v>
      </c>
      <c r="K133">
        <v>4.8202644399999999</v>
      </c>
      <c r="L133">
        <v>1</v>
      </c>
      <c r="N133" s="52">
        <v>43374</v>
      </c>
      <c r="O133">
        <v>8.3048876099999998</v>
      </c>
      <c r="P133">
        <v>1</v>
      </c>
    </row>
    <row r="134" spans="1:16" x14ac:dyDescent="0.2">
      <c r="A134" s="18">
        <v>39326</v>
      </c>
      <c r="B134">
        <v>3.6661787100000001</v>
      </c>
      <c r="F134">
        <v>43466</v>
      </c>
      <c r="G134">
        <v>1</v>
      </c>
      <c r="H134" t="s">
        <v>292</v>
      </c>
      <c r="J134" s="52">
        <v>43313</v>
      </c>
      <c r="K134">
        <v>4.0517941100000003</v>
      </c>
      <c r="L134">
        <v>1</v>
      </c>
      <c r="N134" s="52">
        <v>43405</v>
      </c>
      <c r="O134">
        <v>5.5997596600000001</v>
      </c>
      <c r="P134">
        <v>1</v>
      </c>
    </row>
    <row r="135" spans="1:16" x14ac:dyDescent="0.2">
      <c r="A135" s="18">
        <v>39356</v>
      </c>
      <c r="B135">
        <v>6.86074626</v>
      </c>
      <c r="F135">
        <v>43497</v>
      </c>
      <c r="G135">
        <v>1</v>
      </c>
      <c r="H135" t="s">
        <v>292</v>
      </c>
      <c r="J135" s="52">
        <v>43344</v>
      </c>
      <c r="K135">
        <v>2.84004433</v>
      </c>
      <c r="L135">
        <v>1</v>
      </c>
      <c r="N135" s="52">
        <v>43466</v>
      </c>
      <c r="O135">
        <v>4.5693175400000001</v>
      </c>
      <c r="P135">
        <v>1</v>
      </c>
    </row>
    <row r="136" spans="1:16" x14ac:dyDescent="0.2">
      <c r="A136" s="18">
        <v>39387</v>
      </c>
      <c r="B136">
        <v>4.0644141400000002</v>
      </c>
      <c r="F136">
        <v>43525</v>
      </c>
      <c r="G136">
        <v>1</v>
      </c>
      <c r="H136" t="s">
        <v>292</v>
      </c>
      <c r="J136" s="52">
        <v>43374</v>
      </c>
      <c r="K136">
        <v>8.3048876099999998</v>
      </c>
      <c r="L136">
        <v>1</v>
      </c>
      <c r="N136" s="52">
        <v>43497</v>
      </c>
      <c r="O136">
        <v>1.5002793699999999</v>
      </c>
      <c r="P136">
        <v>1</v>
      </c>
    </row>
    <row r="137" spans="1:16" x14ac:dyDescent="0.2">
      <c r="A137" s="18">
        <v>39417</v>
      </c>
      <c r="B137">
        <v>2.26800267</v>
      </c>
      <c r="F137">
        <v>43556</v>
      </c>
      <c r="G137">
        <v>1</v>
      </c>
      <c r="H137" t="s">
        <v>292</v>
      </c>
      <c r="J137" s="52">
        <v>43405</v>
      </c>
      <c r="K137">
        <v>5.5997596600000001</v>
      </c>
      <c r="L137">
        <v>1</v>
      </c>
      <c r="N137" s="52">
        <v>43525</v>
      </c>
      <c r="O137">
        <v>7.4543096000000002</v>
      </c>
      <c r="P137">
        <v>1</v>
      </c>
    </row>
    <row r="138" spans="1:16" x14ac:dyDescent="0.2">
      <c r="A138" s="18">
        <v>39448</v>
      </c>
      <c r="B138">
        <v>5.5817458000000002</v>
      </c>
      <c r="F138">
        <v>43586</v>
      </c>
      <c r="G138">
        <v>1</v>
      </c>
      <c r="H138" t="s">
        <v>292</v>
      </c>
      <c r="J138" s="52">
        <v>43435</v>
      </c>
      <c r="K138">
        <v>6.2199421399999997</v>
      </c>
      <c r="N138" s="52">
        <v>43556</v>
      </c>
      <c r="O138">
        <v>3.4744859099999998</v>
      </c>
      <c r="P138">
        <v>1</v>
      </c>
    </row>
    <row r="139" spans="1:16" x14ac:dyDescent="0.2">
      <c r="A139" s="18">
        <v>39479</v>
      </c>
      <c r="B139">
        <v>8.6196605900000005</v>
      </c>
      <c r="F139">
        <v>43617</v>
      </c>
      <c r="G139">
        <v>1</v>
      </c>
      <c r="H139" t="s">
        <v>292</v>
      </c>
      <c r="J139" s="52">
        <v>43466</v>
      </c>
      <c r="K139">
        <v>4.5693175400000001</v>
      </c>
      <c r="L139">
        <v>1</v>
      </c>
      <c r="N139" s="52">
        <v>43586</v>
      </c>
      <c r="O139">
        <v>4.3822883700000004</v>
      </c>
      <c r="P139">
        <v>1</v>
      </c>
    </row>
    <row r="140" spans="1:16" x14ac:dyDescent="0.2">
      <c r="A140" s="18">
        <v>39508</v>
      </c>
      <c r="B140">
        <v>2.2209741200000002</v>
      </c>
      <c r="F140">
        <v>43647</v>
      </c>
      <c r="G140">
        <v>1</v>
      </c>
      <c r="H140" t="s">
        <v>292</v>
      </c>
      <c r="J140" s="52">
        <v>43497</v>
      </c>
      <c r="K140">
        <v>1.5002793699999999</v>
      </c>
      <c r="L140">
        <v>1</v>
      </c>
      <c r="N140" s="52">
        <v>43617</v>
      </c>
      <c r="O140">
        <v>3.81406271</v>
      </c>
      <c r="P140">
        <v>1</v>
      </c>
    </row>
    <row r="141" spans="1:16" x14ac:dyDescent="0.2">
      <c r="A141" s="18">
        <v>39539</v>
      </c>
      <c r="B141">
        <v>2.6853920800000002</v>
      </c>
      <c r="F141">
        <v>43678</v>
      </c>
      <c r="G141">
        <v>1</v>
      </c>
      <c r="H141" t="s">
        <v>292</v>
      </c>
      <c r="J141" s="52">
        <v>43525</v>
      </c>
      <c r="K141">
        <v>7.4543096000000002</v>
      </c>
      <c r="L141">
        <v>1</v>
      </c>
      <c r="N141" s="52">
        <v>43647</v>
      </c>
      <c r="O141">
        <v>4.8787658499999997</v>
      </c>
      <c r="P141">
        <v>1</v>
      </c>
    </row>
    <row r="142" spans="1:16" x14ac:dyDescent="0.2">
      <c r="A142" s="18">
        <v>39569</v>
      </c>
      <c r="B142">
        <v>3.6706382500000001</v>
      </c>
      <c r="F142">
        <v>43709</v>
      </c>
      <c r="G142">
        <v>1</v>
      </c>
      <c r="H142" t="s">
        <v>292</v>
      </c>
      <c r="J142" s="52">
        <v>43556</v>
      </c>
      <c r="K142">
        <v>3.4744859099999998</v>
      </c>
      <c r="L142">
        <v>1</v>
      </c>
      <c r="N142" s="52">
        <v>43678</v>
      </c>
      <c r="O142">
        <v>3.9677342800000002</v>
      </c>
      <c r="P142">
        <v>1</v>
      </c>
    </row>
    <row r="143" spans="1:16" x14ac:dyDescent="0.2">
      <c r="A143" s="18">
        <v>39600</v>
      </c>
      <c r="B143">
        <v>1.9835976099999999</v>
      </c>
      <c r="F143">
        <v>43739</v>
      </c>
      <c r="G143">
        <v>1</v>
      </c>
      <c r="H143" t="s">
        <v>292</v>
      </c>
      <c r="J143" s="52">
        <v>43586</v>
      </c>
      <c r="K143">
        <v>4.3822883700000004</v>
      </c>
      <c r="L143">
        <v>1</v>
      </c>
      <c r="N143" s="52">
        <v>43709</v>
      </c>
      <c r="O143">
        <v>4.0678994800000003</v>
      </c>
      <c r="P143">
        <v>1</v>
      </c>
    </row>
    <row r="144" spans="1:16" x14ac:dyDescent="0.2">
      <c r="A144" s="18">
        <v>39630</v>
      </c>
      <c r="B144">
        <v>2.9373616899999999</v>
      </c>
      <c r="F144">
        <v>43770</v>
      </c>
      <c r="G144">
        <v>1</v>
      </c>
      <c r="H144" t="s">
        <v>292</v>
      </c>
      <c r="J144" s="52">
        <v>43617</v>
      </c>
      <c r="K144">
        <v>3.81406271</v>
      </c>
      <c r="L144">
        <v>1</v>
      </c>
      <c r="N144" s="52">
        <v>43739</v>
      </c>
      <c r="O144">
        <v>6.4387068599999999</v>
      </c>
      <c r="P144">
        <v>1</v>
      </c>
    </row>
    <row r="145" spans="1:16" x14ac:dyDescent="0.2">
      <c r="A145" s="18">
        <v>39661</v>
      </c>
      <c r="B145">
        <v>3.6436788099999999</v>
      </c>
      <c r="F145">
        <v>43831</v>
      </c>
      <c r="G145">
        <v>1</v>
      </c>
      <c r="H145" t="s">
        <v>292</v>
      </c>
      <c r="J145" s="52">
        <v>43647</v>
      </c>
      <c r="K145">
        <v>4.8787658499999997</v>
      </c>
      <c r="L145">
        <v>1</v>
      </c>
      <c r="N145" s="52">
        <v>43770</v>
      </c>
      <c r="O145">
        <v>2.7518745500000001</v>
      </c>
      <c r="P145">
        <v>1</v>
      </c>
    </row>
    <row r="146" spans="1:16" x14ac:dyDescent="0.2">
      <c r="A146" s="18">
        <v>39692</v>
      </c>
      <c r="B146">
        <v>0.46905303999999998</v>
      </c>
      <c r="F146">
        <v>43862</v>
      </c>
      <c r="G146">
        <v>1</v>
      </c>
      <c r="H146" t="s">
        <v>292</v>
      </c>
      <c r="J146" s="52">
        <v>43678</v>
      </c>
      <c r="K146">
        <v>3.9677342800000002</v>
      </c>
      <c r="L146">
        <v>1</v>
      </c>
      <c r="N146" s="52">
        <v>43831</v>
      </c>
      <c r="O146">
        <v>1.23073119</v>
      </c>
      <c r="P146">
        <v>1</v>
      </c>
    </row>
    <row r="147" spans="1:16" x14ac:dyDescent="0.2">
      <c r="A147" s="18">
        <v>39722</v>
      </c>
      <c r="B147">
        <v>6.8059262299999999</v>
      </c>
      <c r="F147">
        <v>43891</v>
      </c>
      <c r="G147">
        <v>1</v>
      </c>
      <c r="H147" t="s">
        <v>292</v>
      </c>
      <c r="J147" s="52">
        <v>43709</v>
      </c>
      <c r="K147">
        <v>4.0678994800000003</v>
      </c>
      <c r="L147">
        <v>1</v>
      </c>
      <c r="N147" s="52">
        <v>43862</v>
      </c>
      <c r="O147">
        <v>4.0171693700000004</v>
      </c>
      <c r="P147">
        <v>1</v>
      </c>
    </row>
    <row r="148" spans="1:16" x14ac:dyDescent="0.2">
      <c r="A148" s="18">
        <v>39753</v>
      </c>
      <c r="B148">
        <v>0.37937649000000001</v>
      </c>
      <c r="F148">
        <v>43922</v>
      </c>
      <c r="G148">
        <v>1</v>
      </c>
      <c r="H148" t="s">
        <v>292</v>
      </c>
      <c r="J148" s="52">
        <v>43739</v>
      </c>
      <c r="K148">
        <v>6.4387068599999999</v>
      </c>
      <c r="L148">
        <v>1</v>
      </c>
      <c r="N148" s="52">
        <v>43891</v>
      </c>
      <c r="O148">
        <v>-1.9930594800000001</v>
      </c>
      <c r="P148">
        <v>1</v>
      </c>
    </row>
    <row r="149" spans="1:16" x14ac:dyDescent="0.2">
      <c r="A149" s="18">
        <v>39783</v>
      </c>
      <c r="B149">
        <v>-1.2141839999999999</v>
      </c>
      <c r="F149">
        <v>43952</v>
      </c>
      <c r="G149">
        <v>1</v>
      </c>
      <c r="H149" t="s">
        <v>292</v>
      </c>
      <c r="J149" s="52">
        <v>43770</v>
      </c>
      <c r="K149">
        <v>2.7518745500000001</v>
      </c>
      <c r="L149">
        <v>1</v>
      </c>
      <c r="N149" s="52">
        <v>43922</v>
      </c>
      <c r="O149">
        <v>-16.98179322</v>
      </c>
      <c r="P149">
        <v>1</v>
      </c>
    </row>
    <row r="150" spans="1:16" x14ac:dyDescent="0.2">
      <c r="A150" s="18">
        <v>39814</v>
      </c>
      <c r="B150">
        <v>-1.9957833</v>
      </c>
      <c r="F150">
        <v>43983</v>
      </c>
      <c r="G150">
        <v>1</v>
      </c>
      <c r="H150" t="s">
        <v>292</v>
      </c>
      <c r="J150" s="52">
        <v>43800</v>
      </c>
      <c r="K150">
        <v>0.50967357000000002</v>
      </c>
      <c r="N150" s="52">
        <v>43952</v>
      </c>
      <c r="O150">
        <v>-32.172815589999999</v>
      </c>
      <c r="P150">
        <v>1</v>
      </c>
    </row>
    <row r="151" spans="1:16" x14ac:dyDescent="0.2">
      <c r="A151" s="18">
        <v>39845</v>
      </c>
      <c r="B151">
        <v>0.64444131999999998</v>
      </c>
      <c r="F151">
        <v>44013</v>
      </c>
      <c r="G151">
        <v>1</v>
      </c>
      <c r="H151" t="s">
        <v>292</v>
      </c>
      <c r="J151" s="52">
        <v>43831</v>
      </c>
      <c r="K151">
        <v>1.23073119</v>
      </c>
      <c r="L151">
        <v>1</v>
      </c>
      <c r="N151" s="52">
        <v>43983</v>
      </c>
      <c r="O151">
        <v>-7.3595532500000003</v>
      </c>
      <c r="P151">
        <v>1</v>
      </c>
    </row>
    <row r="152" spans="1:16" x14ac:dyDescent="0.2">
      <c r="A152" s="18">
        <v>39873</v>
      </c>
      <c r="B152">
        <v>1.14660618</v>
      </c>
      <c r="F152">
        <v>44044</v>
      </c>
      <c r="G152">
        <v>1</v>
      </c>
      <c r="H152" t="s">
        <v>292</v>
      </c>
      <c r="J152" s="52">
        <v>43862</v>
      </c>
      <c r="K152">
        <v>4.0171693700000004</v>
      </c>
      <c r="L152">
        <v>1</v>
      </c>
      <c r="N152" s="52">
        <v>44013</v>
      </c>
      <c r="O152">
        <v>-13.99761911</v>
      </c>
      <c r="P152">
        <v>1</v>
      </c>
    </row>
    <row r="153" spans="1:16" x14ac:dyDescent="0.2">
      <c r="A153" s="18">
        <v>39904</v>
      </c>
      <c r="B153">
        <v>0.65969694000000001</v>
      </c>
      <c r="F153">
        <v>44075</v>
      </c>
      <c r="G153">
        <v>1</v>
      </c>
      <c r="H153" t="s">
        <v>292</v>
      </c>
      <c r="J153" s="52">
        <v>43891</v>
      </c>
      <c r="K153">
        <v>-1.9930594800000001</v>
      </c>
      <c r="L153">
        <v>1</v>
      </c>
      <c r="N153" s="52">
        <v>44044</v>
      </c>
      <c r="O153">
        <v>-15.830403970000001</v>
      </c>
      <c r="P153">
        <v>1</v>
      </c>
    </row>
    <row r="154" spans="1:16" x14ac:dyDescent="0.2">
      <c r="A154" s="18">
        <v>39934</v>
      </c>
      <c r="B154">
        <v>-0.270762</v>
      </c>
      <c r="F154">
        <v>44105</v>
      </c>
      <c r="G154">
        <v>1</v>
      </c>
      <c r="H154" t="s">
        <v>292</v>
      </c>
      <c r="J154" s="52">
        <v>43922</v>
      </c>
      <c r="K154">
        <v>-16.98179322</v>
      </c>
      <c r="L154">
        <v>1</v>
      </c>
      <c r="N154" s="52">
        <v>44075</v>
      </c>
      <c r="O154">
        <v>-9.9642887299999998</v>
      </c>
      <c r="P154">
        <v>1</v>
      </c>
    </row>
    <row r="155" spans="1:16" x14ac:dyDescent="0.2">
      <c r="A155" s="18">
        <v>39965</v>
      </c>
      <c r="B155">
        <v>0.18983779000000001</v>
      </c>
      <c r="F155">
        <v>44136</v>
      </c>
      <c r="G155">
        <v>1</v>
      </c>
      <c r="H155" t="s">
        <v>292</v>
      </c>
      <c r="J155" s="52">
        <v>43952</v>
      </c>
      <c r="K155">
        <v>-32.172815589999999</v>
      </c>
      <c r="L155">
        <v>1</v>
      </c>
      <c r="N155" s="52">
        <v>44105</v>
      </c>
      <c r="O155">
        <v>-12.938368219999999</v>
      </c>
      <c r="P155">
        <v>1</v>
      </c>
    </row>
    <row r="156" spans="1:16" x14ac:dyDescent="0.2">
      <c r="A156" s="18">
        <v>39995</v>
      </c>
      <c r="B156">
        <v>-0.25604749999999998</v>
      </c>
      <c r="F156">
        <v>44166</v>
      </c>
      <c r="G156">
        <v>1</v>
      </c>
      <c r="H156" t="s">
        <v>292</v>
      </c>
      <c r="J156" s="52">
        <v>43983</v>
      </c>
      <c r="K156">
        <v>-7.3595532500000003</v>
      </c>
      <c r="L156">
        <v>1</v>
      </c>
      <c r="N156" s="52">
        <v>44136</v>
      </c>
      <c r="O156">
        <v>-8.6360378499999992</v>
      </c>
      <c r="P156">
        <v>1</v>
      </c>
    </row>
    <row r="157" spans="1:16" x14ac:dyDescent="0.2">
      <c r="A157" s="18">
        <v>40026</v>
      </c>
      <c r="B157">
        <v>1.51246883</v>
      </c>
      <c r="F157">
        <v>44197</v>
      </c>
      <c r="G157">
        <v>1</v>
      </c>
      <c r="H157" t="s">
        <v>292</v>
      </c>
      <c r="J157" s="52">
        <v>44013</v>
      </c>
      <c r="K157">
        <v>-13.99761911</v>
      </c>
      <c r="L157">
        <v>1</v>
      </c>
      <c r="N157" s="52">
        <v>44166</v>
      </c>
      <c r="O157">
        <v>-5.2515329700000004</v>
      </c>
      <c r="P157">
        <v>1</v>
      </c>
    </row>
    <row r="158" spans="1:16" x14ac:dyDescent="0.2">
      <c r="A158" s="18">
        <v>40057</v>
      </c>
      <c r="B158">
        <v>1.08163889</v>
      </c>
      <c r="F158">
        <v>44228</v>
      </c>
      <c r="G158">
        <v>1</v>
      </c>
      <c r="H158" t="s">
        <v>292</v>
      </c>
      <c r="J158" s="52">
        <v>44044</v>
      </c>
      <c r="K158">
        <v>-15.830403970000001</v>
      </c>
      <c r="L158">
        <v>1</v>
      </c>
      <c r="N158" s="52">
        <v>44197</v>
      </c>
      <c r="O158">
        <v>-7.6772337500000001</v>
      </c>
      <c r="P158">
        <v>1</v>
      </c>
    </row>
    <row r="159" spans="1:16" x14ac:dyDescent="0.2">
      <c r="A159" s="18">
        <v>40087</v>
      </c>
      <c r="B159">
        <v>5.0304257799999998</v>
      </c>
      <c r="F159">
        <v>44256</v>
      </c>
      <c r="G159">
        <v>1</v>
      </c>
      <c r="H159" t="s">
        <v>292</v>
      </c>
      <c r="J159" s="52">
        <v>44075</v>
      </c>
      <c r="K159">
        <v>-9.9642887299999998</v>
      </c>
      <c r="L159">
        <v>1</v>
      </c>
      <c r="N159" s="52">
        <v>44228</v>
      </c>
      <c r="O159">
        <v>-5.9028267699999999</v>
      </c>
      <c r="P159">
        <v>1</v>
      </c>
    </row>
    <row r="160" spans="1:16" x14ac:dyDescent="0.2">
      <c r="A160" s="18">
        <v>40118</v>
      </c>
      <c r="B160">
        <v>3.59980689</v>
      </c>
      <c r="F160">
        <v>44287</v>
      </c>
      <c r="G160">
        <v>1</v>
      </c>
      <c r="H160" t="s">
        <v>292</v>
      </c>
      <c r="J160" s="52">
        <v>44105</v>
      </c>
      <c r="K160">
        <v>-12.938368219999999</v>
      </c>
      <c r="L160">
        <v>1</v>
      </c>
      <c r="N160" s="52">
        <v>44256</v>
      </c>
      <c r="O160">
        <v>0.28722549000000003</v>
      </c>
      <c r="P160">
        <v>1</v>
      </c>
    </row>
    <row r="161" spans="1:16" x14ac:dyDescent="0.2">
      <c r="A161" s="18">
        <v>40148</v>
      </c>
      <c r="B161">
        <v>6.3365955999999999</v>
      </c>
      <c r="F161">
        <v>44317</v>
      </c>
      <c r="G161">
        <v>1</v>
      </c>
      <c r="H161" t="s">
        <v>292</v>
      </c>
      <c r="J161" s="52">
        <v>44136</v>
      </c>
      <c r="K161">
        <v>-8.6360378499999992</v>
      </c>
      <c r="L161">
        <v>1</v>
      </c>
      <c r="N161" s="52">
        <v>44287</v>
      </c>
      <c r="O161">
        <v>19.630009170000001</v>
      </c>
      <c r="P161">
        <v>1</v>
      </c>
    </row>
    <row r="162" spans="1:16" x14ac:dyDescent="0.2">
      <c r="A162" s="18">
        <v>40179</v>
      </c>
      <c r="B162">
        <v>4.1436952099999997</v>
      </c>
      <c r="F162">
        <v>44348</v>
      </c>
      <c r="G162">
        <v>1</v>
      </c>
      <c r="H162" t="s">
        <v>292</v>
      </c>
      <c r="J162" s="52">
        <v>44166</v>
      </c>
      <c r="K162">
        <v>-5.2515329700000004</v>
      </c>
      <c r="L162">
        <v>1</v>
      </c>
      <c r="N162" s="52">
        <v>44317</v>
      </c>
      <c r="O162">
        <v>25.74278893</v>
      </c>
      <c r="P162">
        <v>1</v>
      </c>
    </row>
    <row r="163" spans="1:16" x14ac:dyDescent="0.2">
      <c r="A163" s="18">
        <v>40210</v>
      </c>
      <c r="B163">
        <v>4.8306544200000001</v>
      </c>
      <c r="F163">
        <v>44378</v>
      </c>
      <c r="G163">
        <v>1</v>
      </c>
      <c r="H163" t="s">
        <v>292</v>
      </c>
      <c r="J163" s="52">
        <v>44197</v>
      </c>
      <c r="K163">
        <v>-7.6772337500000001</v>
      </c>
      <c r="L163">
        <v>1</v>
      </c>
      <c r="N163" s="52">
        <v>44348</v>
      </c>
      <c r="O163">
        <v>21.6671759</v>
      </c>
      <c r="P163">
        <v>1</v>
      </c>
    </row>
    <row r="164" spans="1:16" x14ac:dyDescent="0.2">
      <c r="A164" s="18">
        <v>40238</v>
      </c>
      <c r="B164">
        <v>8.5964991200000007</v>
      </c>
      <c r="F164">
        <v>44409</v>
      </c>
      <c r="G164">
        <v>1</v>
      </c>
      <c r="H164" t="s">
        <v>292</v>
      </c>
      <c r="J164" s="52">
        <v>44228</v>
      </c>
      <c r="K164">
        <v>-5.9028267699999999</v>
      </c>
      <c r="L164">
        <v>1</v>
      </c>
      <c r="N164" s="52">
        <v>44378</v>
      </c>
      <c r="O164">
        <v>9.4552948600000004</v>
      </c>
      <c r="P164">
        <v>1</v>
      </c>
    </row>
    <row r="165" spans="1:16" x14ac:dyDescent="0.2">
      <c r="A165" s="18">
        <v>40269</v>
      </c>
      <c r="B165">
        <v>7.6548048800000004</v>
      </c>
      <c r="F165">
        <v>44440</v>
      </c>
      <c r="G165">
        <v>1</v>
      </c>
      <c r="H165" t="s">
        <v>292</v>
      </c>
      <c r="J165" s="52">
        <v>44256</v>
      </c>
      <c r="K165">
        <v>0.28722549000000003</v>
      </c>
      <c r="L165">
        <v>1</v>
      </c>
      <c r="N165" s="52">
        <v>44409</v>
      </c>
      <c r="O165">
        <v>12.89872441</v>
      </c>
      <c r="P165">
        <v>1</v>
      </c>
    </row>
    <row r="166" spans="1:16" x14ac:dyDescent="0.2">
      <c r="A166" s="18">
        <v>40299</v>
      </c>
      <c r="B166">
        <v>6.1163217400000001</v>
      </c>
      <c r="F166">
        <v>44470</v>
      </c>
      <c r="G166">
        <v>1</v>
      </c>
      <c r="H166" t="s">
        <v>292</v>
      </c>
      <c r="J166" s="52">
        <v>44287</v>
      </c>
      <c r="K166">
        <v>19.630009170000001</v>
      </c>
      <c r="L166">
        <v>1</v>
      </c>
      <c r="N166" s="52">
        <v>44440</v>
      </c>
      <c r="O166">
        <v>7.2548845200000001</v>
      </c>
      <c r="P166">
        <v>1</v>
      </c>
    </row>
    <row r="167" spans="1:16" x14ac:dyDescent="0.2">
      <c r="A167" s="18">
        <v>40330</v>
      </c>
      <c r="B167">
        <v>9.5211150500000006</v>
      </c>
      <c r="F167">
        <v>44501</v>
      </c>
      <c r="G167">
        <v>1</v>
      </c>
      <c r="H167" t="s">
        <v>292</v>
      </c>
      <c r="J167" s="52">
        <v>44317</v>
      </c>
      <c r="K167">
        <v>25.74278893</v>
      </c>
      <c r="L167">
        <v>1</v>
      </c>
      <c r="N167" s="52">
        <v>44470</v>
      </c>
      <c r="O167">
        <v>4.8495493300000003</v>
      </c>
      <c r="P167">
        <v>1</v>
      </c>
    </row>
    <row r="168" spans="1:16" x14ac:dyDescent="0.2">
      <c r="A168" s="18">
        <v>40360</v>
      </c>
      <c r="B168">
        <v>3.79869536</v>
      </c>
      <c r="F168">
        <v>44562</v>
      </c>
      <c r="G168">
        <v>1</v>
      </c>
      <c r="H168" t="s">
        <v>292</v>
      </c>
      <c r="J168" s="52">
        <v>44348</v>
      </c>
      <c r="K168">
        <v>21.6671759</v>
      </c>
      <c r="L168">
        <v>1</v>
      </c>
      <c r="N168" s="52">
        <v>44501</v>
      </c>
      <c r="O168">
        <v>7.4816817200000001</v>
      </c>
      <c r="P168">
        <v>1</v>
      </c>
    </row>
    <row r="169" spans="1:16" x14ac:dyDescent="0.2">
      <c r="A169" s="18">
        <v>40391</v>
      </c>
      <c r="B169">
        <v>3.4163275400000002</v>
      </c>
      <c r="F169">
        <v>44593</v>
      </c>
      <c r="G169">
        <v>1</v>
      </c>
      <c r="H169" t="s">
        <v>292</v>
      </c>
      <c r="J169" s="52">
        <v>44378</v>
      </c>
      <c r="K169">
        <v>9.4552948600000004</v>
      </c>
      <c r="L169">
        <v>1</v>
      </c>
      <c r="N169" s="52">
        <v>44562</v>
      </c>
      <c r="O169">
        <v>3.96368813</v>
      </c>
      <c r="P169">
        <v>1</v>
      </c>
    </row>
    <row r="170" spans="1:16" x14ac:dyDescent="0.2">
      <c r="A170" s="18">
        <v>40422</v>
      </c>
      <c r="B170">
        <v>-3.11620148</v>
      </c>
      <c r="F170">
        <v>44621</v>
      </c>
      <c r="G170">
        <v>1</v>
      </c>
      <c r="H170" t="s">
        <v>292</v>
      </c>
      <c r="J170" s="52">
        <v>44409</v>
      </c>
      <c r="K170">
        <v>12.89872441</v>
      </c>
      <c r="L170">
        <v>1</v>
      </c>
      <c r="N170" s="52">
        <v>44593</v>
      </c>
      <c r="O170">
        <v>0.21344734000000001</v>
      </c>
      <c r="P170">
        <v>1</v>
      </c>
    </row>
    <row r="171" spans="1:16" x14ac:dyDescent="0.2">
      <c r="A171" s="18">
        <v>40452</v>
      </c>
      <c r="B171">
        <v>1.6541494800000001</v>
      </c>
      <c r="F171">
        <v>44652</v>
      </c>
      <c r="G171">
        <v>1</v>
      </c>
      <c r="H171" t="s">
        <v>292</v>
      </c>
      <c r="J171" s="52">
        <v>44440</v>
      </c>
      <c r="K171">
        <v>7.2548845200000001</v>
      </c>
      <c r="L171">
        <v>1</v>
      </c>
      <c r="N171" s="52">
        <v>44621</v>
      </c>
      <c r="O171">
        <v>2.9152231</v>
      </c>
      <c r="P171">
        <v>1</v>
      </c>
    </row>
    <row r="172" spans="1:16" x14ac:dyDescent="0.2">
      <c r="A172" s="18">
        <v>40483</v>
      </c>
      <c r="B172">
        <v>3.3943346499999998</v>
      </c>
      <c r="F172">
        <v>44682</v>
      </c>
      <c r="G172">
        <v>1</v>
      </c>
      <c r="H172" t="s">
        <v>292</v>
      </c>
      <c r="J172" s="52">
        <v>44470</v>
      </c>
      <c r="K172">
        <v>4.8495493300000003</v>
      </c>
      <c r="L172">
        <v>1</v>
      </c>
      <c r="N172" s="52">
        <v>44652</v>
      </c>
      <c r="O172">
        <v>2.1903526699999998</v>
      </c>
      <c r="P172">
        <v>1</v>
      </c>
    </row>
    <row r="173" spans="1:16" x14ac:dyDescent="0.2">
      <c r="A173" s="18">
        <v>40513</v>
      </c>
      <c r="B173">
        <v>1.57418422</v>
      </c>
      <c r="F173">
        <v>44713</v>
      </c>
      <c r="G173">
        <v>1</v>
      </c>
      <c r="H173" t="s">
        <v>292</v>
      </c>
      <c r="J173" s="52">
        <v>44501</v>
      </c>
      <c r="K173">
        <v>7.4816817200000001</v>
      </c>
      <c r="L173">
        <v>1</v>
      </c>
      <c r="N173" s="52">
        <v>44682</v>
      </c>
      <c r="O173">
        <v>1.94550044</v>
      </c>
      <c r="P173">
        <v>1</v>
      </c>
    </row>
    <row r="174" spans="1:16" x14ac:dyDescent="0.2">
      <c r="A174" s="18">
        <v>40544</v>
      </c>
      <c r="B174">
        <v>3.6876474199999998</v>
      </c>
      <c r="F174">
        <v>44743</v>
      </c>
      <c r="G174">
        <v>1</v>
      </c>
      <c r="H174" t="s">
        <v>292</v>
      </c>
      <c r="J174" s="52">
        <v>44531</v>
      </c>
      <c r="K174">
        <v>5.3064916200000001</v>
      </c>
      <c r="N174" s="52">
        <v>44713</v>
      </c>
      <c r="O174">
        <v>1.96895223</v>
      </c>
      <c r="P174">
        <v>1</v>
      </c>
    </row>
    <row r="175" spans="1:16" x14ac:dyDescent="0.2">
      <c r="A175" s="18">
        <v>40575</v>
      </c>
      <c r="B175">
        <v>-2.5335230100000001</v>
      </c>
      <c r="F175">
        <v>44774</v>
      </c>
      <c r="G175">
        <v>1</v>
      </c>
      <c r="H175" t="s">
        <v>292</v>
      </c>
      <c r="J175" s="52">
        <v>44562</v>
      </c>
      <c r="K175">
        <v>3.96368813</v>
      </c>
      <c r="L175">
        <v>1</v>
      </c>
      <c r="N175" s="52">
        <v>44743</v>
      </c>
      <c r="O175">
        <v>5.6393751300000003</v>
      </c>
      <c r="P175">
        <v>1</v>
      </c>
    </row>
    <row r="176" spans="1:16" x14ac:dyDescent="0.2">
      <c r="A176" s="18">
        <v>40603</v>
      </c>
      <c r="B176">
        <v>2.98012443</v>
      </c>
      <c r="F176">
        <v>44805</v>
      </c>
      <c r="G176">
        <v>1</v>
      </c>
      <c r="H176" t="s">
        <v>292</v>
      </c>
      <c r="J176" s="52">
        <v>44593</v>
      </c>
      <c r="K176">
        <v>0.21344734000000001</v>
      </c>
      <c r="L176">
        <v>1</v>
      </c>
      <c r="N176" s="52">
        <v>44774</v>
      </c>
      <c r="O176">
        <v>8.2908276799999996</v>
      </c>
      <c r="P176">
        <v>1</v>
      </c>
    </row>
    <row r="177" spans="1:16" x14ac:dyDescent="0.2">
      <c r="A177" s="18">
        <v>40634</v>
      </c>
      <c r="B177">
        <v>-0.81828175000000003</v>
      </c>
      <c r="F177">
        <v>44835</v>
      </c>
      <c r="G177">
        <v>1</v>
      </c>
      <c r="H177" t="s">
        <v>292</v>
      </c>
      <c r="J177" s="52">
        <v>44621</v>
      </c>
      <c r="K177">
        <v>2.9152231</v>
      </c>
      <c r="L177">
        <v>1</v>
      </c>
      <c r="N177" s="52">
        <v>44805</v>
      </c>
      <c r="O177">
        <v>6.6906669299999999</v>
      </c>
      <c r="P177">
        <v>1</v>
      </c>
    </row>
    <row r="178" spans="1:16" x14ac:dyDescent="0.2">
      <c r="A178" s="18">
        <v>40664</v>
      </c>
      <c r="B178">
        <v>4.0936618500000002</v>
      </c>
      <c r="F178">
        <v>44866</v>
      </c>
      <c r="G178">
        <v>1</v>
      </c>
      <c r="H178" t="s">
        <v>292</v>
      </c>
      <c r="J178" s="52">
        <v>44652</v>
      </c>
      <c r="K178">
        <v>2.1903526699999998</v>
      </c>
      <c r="L178">
        <v>1</v>
      </c>
      <c r="N178" s="52">
        <v>44835</v>
      </c>
      <c r="O178">
        <v>7.7642797799999999</v>
      </c>
      <c r="P178">
        <v>1</v>
      </c>
    </row>
    <row r="179" spans="1:16" x14ac:dyDescent="0.2">
      <c r="A179" s="18">
        <v>40695</v>
      </c>
      <c r="B179">
        <v>4.2631260600000003</v>
      </c>
      <c r="F179">
        <v>44896</v>
      </c>
      <c r="G179">
        <v>1</v>
      </c>
      <c r="H179" t="s">
        <v>292</v>
      </c>
      <c r="J179" s="52">
        <v>44682</v>
      </c>
      <c r="K179">
        <v>1.94550044</v>
      </c>
      <c r="L179">
        <v>1</v>
      </c>
      <c r="N179" s="52">
        <v>44866</v>
      </c>
      <c r="O179">
        <v>3.5502789199999998</v>
      </c>
      <c r="P179">
        <v>1</v>
      </c>
    </row>
    <row r="180" spans="1:16" x14ac:dyDescent="0.2">
      <c r="A180" s="18">
        <v>40725</v>
      </c>
      <c r="B180">
        <v>11.548081249999999</v>
      </c>
      <c r="F180">
        <v>44927</v>
      </c>
      <c r="G180">
        <v>1</v>
      </c>
      <c r="H180" t="s">
        <v>292</v>
      </c>
      <c r="J180" s="52">
        <v>44713</v>
      </c>
      <c r="K180">
        <v>1.96895223</v>
      </c>
      <c r="L180">
        <v>1</v>
      </c>
      <c r="N180" s="52">
        <v>44896</v>
      </c>
      <c r="O180">
        <v>3.4219797199999999</v>
      </c>
      <c r="P180">
        <v>1</v>
      </c>
    </row>
    <row r="181" spans="1:16" x14ac:dyDescent="0.2">
      <c r="A181" s="18">
        <v>40756</v>
      </c>
      <c r="B181">
        <v>4.4618230700000003</v>
      </c>
      <c r="F181">
        <v>44958</v>
      </c>
      <c r="G181">
        <v>1</v>
      </c>
      <c r="H181" t="s">
        <v>292</v>
      </c>
      <c r="J181" s="52">
        <v>44743</v>
      </c>
      <c r="K181">
        <v>5.6393751300000003</v>
      </c>
      <c r="L181">
        <v>1</v>
      </c>
      <c r="N181" s="52">
        <v>44927</v>
      </c>
      <c r="O181">
        <v>5.0635964199999997</v>
      </c>
      <c r="P181">
        <v>1</v>
      </c>
    </row>
    <row r="182" spans="1:16" x14ac:dyDescent="0.2">
      <c r="A182" s="18">
        <v>40787</v>
      </c>
      <c r="B182">
        <v>14.018525840000001</v>
      </c>
      <c r="F182">
        <v>44986</v>
      </c>
      <c r="G182">
        <v>1</v>
      </c>
      <c r="H182" t="s">
        <v>292</v>
      </c>
      <c r="J182" s="52">
        <v>44774</v>
      </c>
      <c r="K182">
        <v>8.2908276799999996</v>
      </c>
      <c r="L182">
        <v>1</v>
      </c>
      <c r="N182" s="52">
        <v>44958</v>
      </c>
      <c r="O182">
        <v>5.1351401499999998</v>
      </c>
      <c r="P182">
        <v>1</v>
      </c>
    </row>
    <row r="183" spans="1:16" x14ac:dyDescent="0.2">
      <c r="A183" s="18">
        <v>40817</v>
      </c>
      <c r="B183">
        <v>6.8699606700000002</v>
      </c>
      <c r="F183">
        <v>45017</v>
      </c>
      <c r="G183">
        <v>1</v>
      </c>
      <c r="H183" t="s">
        <v>292</v>
      </c>
      <c r="J183" s="52">
        <v>44805</v>
      </c>
      <c r="K183">
        <v>6.6906669299999999</v>
      </c>
      <c r="L183">
        <v>1</v>
      </c>
      <c r="N183" s="52">
        <v>44986</v>
      </c>
      <c r="O183">
        <v>1.6399142799999999</v>
      </c>
      <c r="P183">
        <v>1</v>
      </c>
    </row>
    <row r="184" spans="1:16" x14ac:dyDescent="0.2">
      <c r="A184" s="18">
        <v>40848</v>
      </c>
      <c r="B184">
        <v>-0.29817570999999998</v>
      </c>
      <c r="F184">
        <v>45047</v>
      </c>
      <c r="G184">
        <v>1</v>
      </c>
      <c r="H184" t="s">
        <v>292</v>
      </c>
      <c r="J184" s="52">
        <v>44835</v>
      </c>
      <c r="K184">
        <v>7.7642797799999999</v>
      </c>
      <c r="L184">
        <v>1</v>
      </c>
      <c r="N184" s="52">
        <v>45017</v>
      </c>
      <c r="O184">
        <v>-12.308989029999999</v>
      </c>
      <c r="P184">
        <v>1</v>
      </c>
    </row>
    <row r="185" spans="1:16" x14ac:dyDescent="0.2">
      <c r="A185" s="18">
        <v>40878</v>
      </c>
      <c r="B185">
        <v>1.8765211100000001</v>
      </c>
      <c r="F185">
        <v>45078</v>
      </c>
      <c r="G185">
        <v>1</v>
      </c>
      <c r="H185" t="s">
        <v>292</v>
      </c>
      <c r="J185" s="52">
        <v>44866</v>
      </c>
      <c r="K185">
        <v>3.5502789199999998</v>
      </c>
      <c r="L185">
        <v>1</v>
      </c>
      <c r="N185" s="52">
        <v>45047</v>
      </c>
      <c r="O185">
        <v>17.027755119999998</v>
      </c>
      <c r="P185">
        <v>1</v>
      </c>
    </row>
    <row r="186" spans="1:16" x14ac:dyDescent="0.2">
      <c r="A186" s="18">
        <v>40909</v>
      </c>
      <c r="B186">
        <v>1.9194255899999999</v>
      </c>
      <c r="F186">
        <v>45108</v>
      </c>
      <c r="G186">
        <v>1</v>
      </c>
      <c r="H186" t="s">
        <v>292</v>
      </c>
      <c r="J186" s="52">
        <v>44896</v>
      </c>
      <c r="K186">
        <v>3.4219797199999999</v>
      </c>
      <c r="L186">
        <v>1</v>
      </c>
      <c r="N186" s="52">
        <v>45078</v>
      </c>
      <c r="O186">
        <v>1.7444346100000001</v>
      </c>
      <c r="P186">
        <v>1</v>
      </c>
    </row>
    <row r="187" spans="1:16" x14ac:dyDescent="0.2">
      <c r="A187" s="18">
        <v>40940</v>
      </c>
      <c r="B187">
        <v>11.045561510000001</v>
      </c>
      <c r="F187">
        <v>45139</v>
      </c>
      <c r="G187">
        <v>1</v>
      </c>
      <c r="H187" t="s">
        <v>292</v>
      </c>
      <c r="J187" s="52">
        <v>44927</v>
      </c>
      <c r="K187">
        <v>5.0635964199999997</v>
      </c>
      <c r="L187">
        <v>1</v>
      </c>
      <c r="N187" s="52">
        <v>45108</v>
      </c>
      <c r="O187">
        <v>4.2611328500000001</v>
      </c>
      <c r="P187">
        <v>1</v>
      </c>
    </row>
    <row r="188" spans="1:16" x14ac:dyDescent="0.2">
      <c r="A188" s="18">
        <v>40969</v>
      </c>
      <c r="B188">
        <v>-1.6537130499999999</v>
      </c>
      <c r="F188">
        <v>45170</v>
      </c>
      <c r="G188">
        <v>1</v>
      </c>
      <c r="H188" t="s">
        <v>292</v>
      </c>
      <c r="J188" s="52">
        <v>44958</v>
      </c>
      <c r="K188">
        <v>5.1351401499999998</v>
      </c>
      <c r="L188">
        <v>1</v>
      </c>
      <c r="N188" s="52">
        <v>45139</v>
      </c>
      <c r="O188">
        <v>2.0454185699999998</v>
      </c>
      <c r="P188">
        <v>1</v>
      </c>
    </row>
    <row r="189" spans="1:16" x14ac:dyDescent="0.2">
      <c r="A189" s="18">
        <v>41000</v>
      </c>
      <c r="B189">
        <v>2.51587966</v>
      </c>
      <c r="F189">
        <v>45200</v>
      </c>
      <c r="G189">
        <v>1</v>
      </c>
      <c r="H189" t="s">
        <v>292</v>
      </c>
      <c r="J189" s="52">
        <v>44986</v>
      </c>
      <c r="K189">
        <v>1.6399142799999999</v>
      </c>
      <c r="L189">
        <v>1</v>
      </c>
      <c r="N189" s="52">
        <v>45170</v>
      </c>
      <c r="O189">
        <v>0.68761881000000002</v>
      </c>
      <c r="P189">
        <v>1</v>
      </c>
    </row>
    <row r="190" spans="1:16" x14ac:dyDescent="0.2">
      <c r="A190" s="18">
        <v>41030</v>
      </c>
      <c r="B190">
        <v>3.1967376600000001</v>
      </c>
      <c r="F190">
        <v>45231</v>
      </c>
      <c r="G190">
        <v>1</v>
      </c>
      <c r="H190" t="s">
        <v>292</v>
      </c>
      <c r="J190" s="52">
        <v>45017</v>
      </c>
      <c r="K190">
        <v>-12.308989029999999</v>
      </c>
      <c r="L190">
        <v>1</v>
      </c>
      <c r="N190" s="52">
        <v>45200</v>
      </c>
      <c r="O190">
        <v>2.3976811100000002</v>
      </c>
      <c r="P190">
        <v>1</v>
      </c>
    </row>
    <row r="191" spans="1:16" x14ac:dyDescent="0.2">
      <c r="A191" s="18">
        <v>41061</v>
      </c>
      <c r="B191">
        <v>1.4902915699999999</v>
      </c>
      <c r="F191">
        <v>45261</v>
      </c>
      <c r="G191">
        <v>1</v>
      </c>
      <c r="H191" t="s">
        <v>292</v>
      </c>
      <c r="J191" s="52">
        <v>45047</v>
      </c>
      <c r="K191">
        <v>17.027755119999998</v>
      </c>
      <c r="L191">
        <v>1</v>
      </c>
      <c r="N191" s="52">
        <v>45231</v>
      </c>
      <c r="O191">
        <v>2.0526278200000001</v>
      </c>
      <c r="P191">
        <v>1</v>
      </c>
    </row>
    <row r="192" spans="1:16" x14ac:dyDescent="0.2">
      <c r="A192" s="18">
        <v>41091</v>
      </c>
      <c r="B192">
        <v>-0.41017744</v>
      </c>
      <c r="F192">
        <v>45292</v>
      </c>
      <c r="G192">
        <v>1</v>
      </c>
      <c r="H192" t="s">
        <v>292</v>
      </c>
      <c r="J192" s="52">
        <v>45078</v>
      </c>
      <c r="K192">
        <v>1.7444346100000001</v>
      </c>
      <c r="L192">
        <v>1</v>
      </c>
      <c r="N192" s="52">
        <v>45261</v>
      </c>
      <c r="O192">
        <v>1.70330589</v>
      </c>
      <c r="P192">
        <v>1</v>
      </c>
    </row>
    <row r="193" spans="1:16" x14ac:dyDescent="0.2">
      <c r="A193" s="18">
        <v>41122</v>
      </c>
      <c r="B193">
        <v>-4.45881317</v>
      </c>
      <c r="F193">
        <v>45323</v>
      </c>
      <c r="G193">
        <v>1</v>
      </c>
      <c r="H193" t="s">
        <v>292</v>
      </c>
      <c r="J193" s="52">
        <v>45108</v>
      </c>
      <c r="K193">
        <v>4.2611328500000001</v>
      </c>
      <c r="L193">
        <v>1</v>
      </c>
      <c r="N193" s="52">
        <v>45292</v>
      </c>
      <c r="O193">
        <v>5.1733468499999997</v>
      </c>
      <c r="P193">
        <v>1</v>
      </c>
    </row>
    <row r="194" spans="1:16" x14ac:dyDescent="0.2">
      <c r="A194" s="18">
        <v>41153</v>
      </c>
      <c r="B194">
        <v>3.5492859399999999</v>
      </c>
      <c r="F194">
        <v>45352</v>
      </c>
      <c r="G194">
        <v>1</v>
      </c>
      <c r="H194" t="s">
        <v>292</v>
      </c>
      <c r="J194" s="52">
        <v>45139</v>
      </c>
      <c r="K194">
        <v>2.0454185699999998</v>
      </c>
      <c r="L194">
        <v>1</v>
      </c>
      <c r="N194" s="52">
        <v>45323</v>
      </c>
      <c r="O194">
        <v>2.5513041300000001</v>
      </c>
      <c r="P194">
        <v>1</v>
      </c>
    </row>
    <row r="195" spans="1:16" x14ac:dyDescent="0.2">
      <c r="A195" s="18">
        <v>41183</v>
      </c>
      <c r="B195">
        <v>9.8141595099999996</v>
      </c>
      <c r="F195">
        <v>45383</v>
      </c>
      <c r="G195">
        <v>1</v>
      </c>
      <c r="H195" t="s">
        <v>292</v>
      </c>
      <c r="J195" s="52">
        <v>45170</v>
      </c>
      <c r="K195">
        <v>0.68761881000000002</v>
      </c>
      <c r="L195">
        <v>1</v>
      </c>
      <c r="N195" s="52">
        <v>45352</v>
      </c>
      <c r="O195">
        <v>1.4494541299999999</v>
      </c>
      <c r="P195">
        <v>1</v>
      </c>
    </row>
    <row r="196" spans="1:16" x14ac:dyDescent="0.2">
      <c r="A196" s="18">
        <v>41214</v>
      </c>
      <c r="B196">
        <v>12.662729649999999</v>
      </c>
      <c r="F196">
        <v>45413</v>
      </c>
      <c r="G196">
        <v>1</v>
      </c>
      <c r="H196" t="s">
        <v>292</v>
      </c>
      <c r="J196" s="52">
        <v>45200</v>
      </c>
      <c r="K196">
        <v>2.3976811100000002</v>
      </c>
      <c r="L196">
        <v>1</v>
      </c>
      <c r="N196" s="52">
        <v>45383</v>
      </c>
      <c r="O196">
        <v>7.5280180999999997</v>
      </c>
      <c r="P196">
        <v>1</v>
      </c>
    </row>
    <row r="197" spans="1:16" x14ac:dyDescent="0.2">
      <c r="A197" s="18">
        <v>41244</v>
      </c>
      <c r="B197">
        <v>10.845114450000001</v>
      </c>
      <c r="F197">
        <v>45444</v>
      </c>
      <c r="G197">
        <v>1</v>
      </c>
      <c r="H197" t="s">
        <v>292</v>
      </c>
      <c r="J197" s="52">
        <v>45231</v>
      </c>
      <c r="K197">
        <v>2.0526278200000001</v>
      </c>
      <c r="L197">
        <v>1</v>
      </c>
      <c r="N197" s="52">
        <v>45413</v>
      </c>
      <c r="O197">
        <v>1.8125319499999999</v>
      </c>
      <c r="P197">
        <v>1</v>
      </c>
    </row>
    <row r="198" spans="1:16" x14ac:dyDescent="0.2">
      <c r="A198" s="18">
        <v>41275</v>
      </c>
      <c r="B198">
        <v>10.482810239999999</v>
      </c>
      <c r="F198">
        <v>45474</v>
      </c>
      <c r="G198">
        <v>1</v>
      </c>
      <c r="H198" t="s">
        <v>292</v>
      </c>
      <c r="J198" s="52">
        <v>45261</v>
      </c>
      <c r="K198">
        <v>1.70330589</v>
      </c>
      <c r="L198">
        <v>1</v>
      </c>
      <c r="N198" s="52">
        <v>45444</v>
      </c>
      <c r="O198">
        <v>-0.11919876</v>
      </c>
      <c r="P198">
        <v>1</v>
      </c>
    </row>
    <row r="199" spans="1:16" x14ac:dyDescent="0.2">
      <c r="A199" s="18">
        <v>41306</v>
      </c>
      <c r="B199">
        <v>6.0451854699999998</v>
      </c>
      <c r="F199">
        <v>45505</v>
      </c>
      <c r="G199">
        <v>1</v>
      </c>
      <c r="H199" t="s">
        <v>292</v>
      </c>
      <c r="J199" s="52">
        <v>45292</v>
      </c>
      <c r="K199">
        <v>5.1733468499999997</v>
      </c>
      <c r="L199">
        <v>1</v>
      </c>
      <c r="N199" s="52">
        <v>45474</v>
      </c>
      <c r="O199">
        <v>1.3222399499999999</v>
      </c>
      <c r="P199">
        <v>1</v>
      </c>
    </row>
    <row r="200" spans="1:16" x14ac:dyDescent="0.2">
      <c r="A200" s="18">
        <v>41334</v>
      </c>
      <c r="B200">
        <v>9.9220399300000004</v>
      </c>
      <c r="F200">
        <v>45536</v>
      </c>
      <c r="G200">
        <v>1</v>
      </c>
      <c r="H200" t="s">
        <v>292</v>
      </c>
      <c r="J200" s="52">
        <v>45323</v>
      </c>
      <c r="K200">
        <v>2.5513041300000001</v>
      </c>
      <c r="L200">
        <v>1</v>
      </c>
      <c r="N200" s="52">
        <v>45505</v>
      </c>
      <c r="O200">
        <v>-0.89664825999999997</v>
      </c>
      <c r="P200">
        <v>1</v>
      </c>
    </row>
    <row r="201" spans="1:16" x14ac:dyDescent="0.2">
      <c r="A201" s="18">
        <v>41365</v>
      </c>
      <c r="B201">
        <v>10.120941419999999</v>
      </c>
      <c r="F201">
        <v>45566</v>
      </c>
      <c r="G201">
        <v>1</v>
      </c>
      <c r="H201" t="s">
        <v>292</v>
      </c>
      <c r="J201" s="52">
        <v>45352</v>
      </c>
      <c r="K201">
        <v>1.4494541299999999</v>
      </c>
      <c r="L201">
        <v>1</v>
      </c>
      <c r="N201" s="52">
        <v>45536</v>
      </c>
      <c r="O201">
        <v>1.6936298700000001</v>
      </c>
      <c r="P201">
        <v>1</v>
      </c>
    </row>
    <row r="202" spans="1:16" x14ac:dyDescent="0.2">
      <c r="A202" s="18">
        <v>41395</v>
      </c>
      <c r="B202">
        <v>6.9742899100000004</v>
      </c>
      <c r="F202">
        <v>45597</v>
      </c>
      <c r="G202">
        <v>1</v>
      </c>
      <c r="H202" t="s">
        <v>292</v>
      </c>
      <c r="J202" s="52">
        <v>45383</v>
      </c>
      <c r="K202">
        <v>7.5280180999999997</v>
      </c>
      <c r="L202">
        <v>1</v>
      </c>
      <c r="N202" s="52">
        <v>45566</v>
      </c>
      <c r="O202">
        <v>4.6794795699999998</v>
      </c>
      <c r="P202">
        <v>1</v>
      </c>
    </row>
    <row r="203" spans="1:16" x14ac:dyDescent="0.2">
      <c r="A203" s="18">
        <v>41426</v>
      </c>
      <c r="B203">
        <v>3.8363056000000002</v>
      </c>
      <c r="F203">
        <v>45627</v>
      </c>
      <c r="G203">
        <v>1</v>
      </c>
      <c r="H203" t="s">
        <v>292</v>
      </c>
      <c r="J203" s="52">
        <v>45413</v>
      </c>
      <c r="K203">
        <v>1.8125319499999999</v>
      </c>
      <c r="L203">
        <v>1</v>
      </c>
      <c r="N203" s="52">
        <v>45597</v>
      </c>
      <c r="O203">
        <v>3.3499167700000001</v>
      </c>
      <c r="P203">
        <v>1</v>
      </c>
    </row>
    <row r="204" spans="1:16" x14ac:dyDescent="0.2">
      <c r="A204" s="18">
        <v>41456</v>
      </c>
      <c r="B204">
        <v>3.8450604400000001</v>
      </c>
      <c r="F204">
        <v>45658</v>
      </c>
      <c r="G204">
        <v>1</v>
      </c>
      <c r="H204" t="s">
        <v>292</v>
      </c>
      <c r="J204" s="52">
        <v>45444</v>
      </c>
      <c r="K204">
        <v>-0.11919876</v>
      </c>
      <c r="L204">
        <v>1</v>
      </c>
      <c r="N204" s="52">
        <v>45627</v>
      </c>
      <c r="O204">
        <v>3.92777083</v>
      </c>
      <c r="P204">
        <v>1</v>
      </c>
    </row>
    <row r="205" spans="1:16" x14ac:dyDescent="0.2">
      <c r="A205" s="18">
        <v>41487</v>
      </c>
      <c r="B205">
        <v>12.177681400000001</v>
      </c>
      <c r="F205">
        <v>45689</v>
      </c>
      <c r="G205">
        <v>1</v>
      </c>
      <c r="H205" t="s">
        <v>292</v>
      </c>
      <c r="J205" s="52">
        <v>45474</v>
      </c>
      <c r="K205">
        <v>1.3222399499999999</v>
      </c>
      <c r="L205">
        <v>1</v>
      </c>
      <c r="N205" s="52">
        <v>45658</v>
      </c>
      <c r="O205">
        <v>-1.1063804399999999</v>
      </c>
      <c r="P205">
        <v>1</v>
      </c>
    </row>
    <row r="206" spans="1:16" x14ac:dyDescent="0.2">
      <c r="A206" s="18">
        <v>41518</v>
      </c>
      <c r="B206">
        <v>5.9711921099999996</v>
      </c>
      <c r="F206">
        <v>45717</v>
      </c>
      <c r="G206">
        <v>1</v>
      </c>
      <c r="H206" t="s">
        <v>292</v>
      </c>
      <c r="J206" s="52">
        <v>45505</v>
      </c>
      <c r="K206">
        <v>-0.89664825999999997</v>
      </c>
      <c r="L206">
        <v>1</v>
      </c>
      <c r="N206" s="52">
        <v>45689</v>
      </c>
      <c r="O206">
        <v>5.1203301200000002</v>
      </c>
      <c r="P206">
        <v>1</v>
      </c>
    </row>
    <row r="207" spans="1:16" x14ac:dyDescent="0.2">
      <c r="A207" s="18">
        <v>41548</v>
      </c>
      <c r="B207">
        <v>-0.13931389999999999</v>
      </c>
      <c r="F207">
        <v>45748</v>
      </c>
      <c r="G207">
        <v>1</v>
      </c>
      <c r="H207" t="s">
        <v>292</v>
      </c>
      <c r="J207" s="52">
        <v>45536</v>
      </c>
      <c r="K207">
        <v>1.6936298700000001</v>
      </c>
      <c r="L207">
        <v>1</v>
      </c>
      <c r="N207" s="52">
        <v>45717</v>
      </c>
      <c r="O207">
        <v>0.30484972999999999</v>
      </c>
      <c r="P207">
        <v>1</v>
      </c>
    </row>
    <row r="208" spans="1:16" x14ac:dyDescent="0.2">
      <c r="A208" s="18">
        <v>41579</v>
      </c>
      <c r="B208">
        <v>1.73397004</v>
      </c>
      <c r="F208">
        <v>45778</v>
      </c>
      <c r="G208">
        <v>1</v>
      </c>
      <c r="H208" t="s">
        <v>292</v>
      </c>
      <c r="J208" s="52">
        <v>45566</v>
      </c>
      <c r="K208">
        <v>4.6794795699999998</v>
      </c>
      <c r="L208">
        <v>1</v>
      </c>
      <c r="N208" s="52">
        <v>45748</v>
      </c>
      <c r="O208">
        <v>8.1092446799999998</v>
      </c>
      <c r="P208">
        <v>1</v>
      </c>
    </row>
    <row r="209" spans="1:16" x14ac:dyDescent="0.2">
      <c r="A209" s="18">
        <v>41609</v>
      </c>
      <c r="B209">
        <v>2.82097109</v>
      </c>
      <c r="F209">
        <v>45809</v>
      </c>
      <c r="G209">
        <v>1</v>
      </c>
      <c r="H209" t="s">
        <v>292</v>
      </c>
      <c r="J209" s="52">
        <v>45597</v>
      </c>
      <c r="K209">
        <v>3.3499167700000001</v>
      </c>
      <c r="L209">
        <v>1</v>
      </c>
      <c r="N209" s="52">
        <v>45778</v>
      </c>
      <c r="O209">
        <v>3.4362950000000003E-2</v>
      </c>
      <c r="P209">
        <v>1</v>
      </c>
    </row>
    <row r="210" spans="1:16" x14ac:dyDescent="0.2">
      <c r="A210" s="18">
        <v>41640</v>
      </c>
      <c r="B210">
        <v>2.96464025</v>
      </c>
      <c r="F210">
        <v>45839</v>
      </c>
      <c r="G210">
        <v>1</v>
      </c>
      <c r="H210" t="s">
        <v>292</v>
      </c>
      <c r="J210" s="52">
        <v>45627</v>
      </c>
      <c r="K210">
        <v>3.92777083</v>
      </c>
      <c r="L210">
        <v>1</v>
      </c>
      <c r="N210" s="52">
        <v>45809</v>
      </c>
      <c r="O210">
        <v>2.2598167199999999</v>
      </c>
      <c r="P210">
        <v>1</v>
      </c>
    </row>
    <row r="211" spans="1:16" x14ac:dyDescent="0.2">
      <c r="A211" s="18">
        <v>41671</v>
      </c>
      <c r="B211">
        <v>3.6838661899999998</v>
      </c>
      <c r="F211">
        <v>45870</v>
      </c>
      <c r="G211">
        <v>1</v>
      </c>
      <c r="H211" t="s">
        <v>292</v>
      </c>
      <c r="J211" s="52">
        <v>45658</v>
      </c>
      <c r="K211">
        <v>-1.1063804399999999</v>
      </c>
      <c r="L211">
        <v>1</v>
      </c>
      <c r="N211" s="52">
        <v>45839</v>
      </c>
      <c r="O211">
        <v>0.42755955000000001</v>
      </c>
      <c r="P211">
        <v>1</v>
      </c>
    </row>
    <row r="212" spans="1:16" x14ac:dyDescent="0.2">
      <c r="A212" s="18">
        <v>41699</v>
      </c>
      <c r="B212">
        <v>3.6042692000000001</v>
      </c>
      <c r="F212">
        <v>45901</v>
      </c>
      <c r="G212">
        <v>1</v>
      </c>
      <c r="H212" t="s">
        <v>292</v>
      </c>
      <c r="J212" s="52">
        <v>45689</v>
      </c>
      <c r="K212">
        <v>5.1203301200000002</v>
      </c>
      <c r="L212">
        <v>1</v>
      </c>
      <c r="N212" s="52">
        <v>45870</v>
      </c>
      <c r="O212">
        <v>-4.2203499999999998E-2</v>
      </c>
      <c r="P212">
        <v>1</v>
      </c>
    </row>
    <row r="213" spans="1:16" x14ac:dyDescent="0.2">
      <c r="A213" s="18">
        <v>41730</v>
      </c>
      <c r="B213">
        <v>2.5274914800000001</v>
      </c>
      <c r="F213">
        <v>45931</v>
      </c>
      <c r="G213">
        <v>1</v>
      </c>
      <c r="H213" t="s">
        <v>292</v>
      </c>
      <c r="J213" s="52">
        <v>45717</v>
      </c>
      <c r="K213">
        <v>0.30484972999999999</v>
      </c>
      <c r="L213">
        <v>1</v>
      </c>
      <c r="N213" s="52">
        <v>45901</v>
      </c>
      <c r="O213">
        <v>1.7677286000000001</v>
      </c>
      <c r="P213">
        <v>1</v>
      </c>
    </row>
    <row r="214" spans="1:16" x14ac:dyDescent="0.2">
      <c r="A214" s="18">
        <v>41760</v>
      </c>
      <c r="B214">
        <v>3.7448505399999998</v>
      </c>
      <c r="F214">
        <v>45962</v>
      </c>
      <c r="G214">
        <v>1</v>
      </c>
      <c r="H214" t="s">
        <v>292</v>
      </c>
      <c r="J214" s="52">
        <v>45748</v>
      </c>
      <c r="K214">
        <v>8.1092446799999998</v>
      </c>
      <c r="L214">
        <v>1</v>
      </c>
    </row>
    <row r="215" spans="1:16" x14ac:dyDescent="0.2">
      <c r="A215" s="18">
        <v>41791</v>
      </c>
      <c r="B215">
        <v>6.8362886100000004</v>
      </c>
      <c r="F215">
        <v>45992</v>
      </c>
      <c r="G215">
        <v>1</v>
      </c>
      <c r="H215" t="s">
        <v>292</v>
      </c>
      <c r="J215" s="52">
        <v>45778</v>
      </c>
      <c r="K215">
        <v>3.4362950000000003E-2</v>
      </c>
      <c r="L215">
        <v>1</v>
      </c>
    </row>
    <row r="216" spans="1:16" x14ac:dyDescent="0.2">
      <c r="A216" s="18">
        <v>41821</v>
      </c>
      <c r="B216">
        <v>1.90150504</v>
      </c>
      <c r="F216">
        <v>40179</v>
      </c>
      <c r="G216">
        <v>4.1436952099999997</v>
      </c>
      <c r="H216" t="s">
        <v>293</v>
      </c>
      <c r="J216" s="52">
        <v>45809</v>
      </c>
      <c r="K216">
        <v>2.2598167199999999</v>
      </c>
      <c r="L216">
        <v>1</v>
      </c>
    </row>
    <row r="217" spans="1:16" x14ac:dyDescent="0.2">
      <c r="A217" s="18">
        <v>41852</v>
      </c>
      <c r="B217">
        <v>5.4693534799999997</v>
      </c>
      <c r="F217">
        <v>40210</v>
      </c>
      <c r="G217">
        <v>4.8306544200000001</v>
      </c>
      <c r="H217" t="s">
        <v>293</v>
      </c>
      <c r="J217" s="52">
        <v>45839</v>
      </c>
      <c r="K217">
        <v>0.42755955000000001</v>
      </c>
      <c r="L217">
        <v>1</v>
      </c>
    </row>
    <row r="218" spans="1:16" x14ac:dyDescent="0.2">
      <c r="A218" s="18">
        <v>41883</v>
      </c>
      <c r="B218">
        <v>9.4680978699999994</v>
      </c>
      <c r="F218">
        <v>40238</v>
      </c>
      <c r="G218">
        <v>8.5964991200000007</v>
      </c>
      <c r="H218" t="s">
        <v>293</v>
      </c>
      <c r="J218" s="52">
        <v>45870</v>
      </c>
      <c r="K218">
        <v>-4.2203499999999998E-2</v>
      </c>
      <c r="L218">
        <v>1</v>
      </c>
    </row>
    <row r="219" spans="1:16" x14ac:dyDescent="0.2">
      <c r="A219" s="18">
        <v>41913</v>
      </c>
      <c r="B219">
        <v>5.5934090300000001</v>
      </c>
      <c r="F219">
        <v>40269</v>
      </c>
      <c r="G219">
        <v>7.6548048800000004</v>
      </c>
      <c r="H219" t="s">
        <v>293</v>
      </c>
      <c r="J219" s="52">
        <v>45901</v>
      </c>
      <c r="K219">
        <v>1.7677286000000001</v>
      </c>
      <c r="L219">
        <v>1</v>
      </c>
    </row>
    <row r="220" spans="1:16" x14ac:dyDescent="0.2">
      <c r="A220" s="18">
        <v>41944</v>
      </c>
      <c r="B220">
        <v>4.7166268899999997</v>
      </c>
      <c r="F220">
        <v>40299</v>
      </c>
      <c r="G220">
        <v>6.1163217400000001</v>
      </c>
      <c r="H220" t="s">
        <v>293</v>
      </c>
      <c r="J220" s="52">
        <v>45931</v>
      </c>
      <c r="L220">
        <v>1</v>
      </c>
    </row>
    <row r="221" spans="1:16" x14ac:dyDescent="0.2">
      <c r="A221" s="18">
        <v>41974</v>
      </c>
      <c r="B221">
        <v>6.7261166499999998</v>
      </c>
      <c r="F221">
        <v>40330</v>
      </c>
      <c r="G221">
        <v>9.5211150500000006</v>
      </c>
      <c r="H221" t="s">
        <v>293</v>
      </c>
      <c r="J221" s="52">
        <v>45962</v>
      </c>
      <c r="L221">
        <v>1</v>
      </c>
    </row>
    <row r="222" spans="1:16" x14ac:dyDescent="0.2">
      <c r="A222" s="18">
        <v>42005</v>
      </c>
      <c r="B222">
        <v>5.1183582200000002</v>
      </c>
      <c r="F222">
        <v>40360</v>
      </c>
      <c r="G222">
        <v>3.79869536</v>
      </c>
      <c r="H222" t="s">
        <v>293</v>
      </c>
      <c r="J222" s="52">
        <v>45992</v>
      </c>
      <c r="L222">
        <v>1</v>
      </c>
    </row>
    <row r="223" spans="1:16" x14ac:dyDescent="0.2">
      <c r="A223" s="18">
        <v>42036</v>
      </c>
      <c r="B223">
        <v>2.4146913799999998</v>
      </c>
      <c r="F223">
        <v>40391</v>
      </c>
      <c r="G223">
        <v>3.4163275400000002</v>
      </c>
      <c r="H223" t="s">
        <v>293</v>
      </c>
      <c r="J223" s="52" t="s">
        <v>296</v>
      </c>
      <c r="K223">
        <v>653.12649780000027</v>
      </c>
      <c r="L223">
        <v>186</v>
      </c>
    </row>
    <row r="224" spans="1:16" x14ac:dyDescent="0.2">
      <c r="A224" s="18">
        <v>42064</v>
      </c>
      <c r="B224">
        <v>7.33832095</v>
      </c>
      <c r="F224">
        <v>40422</v>
      </c>
      <c r="G224">
        <v>-3.11620148</v>
      </c>
      <c r="H224" t="s">
        <v>293</v>
      </c>
    </row>
    <row r="225" spans="1:8" x14ac:dyDescent="0.2">
      <c r="A225" s="18">
        <v>42095</v>
      </c>
      <c r="B225">
        <v>8.1439907500000004</v>
      </c>
      <c r="F225">
        <v>40452</v>
      </c>
      <c r="G225">
        <v>1.6541494800000001</v>
      </c>
      <c r="H225" t="s">
        <v>293</v>
      </c>
    </row>
    <row r="226" spans="1:8" x14ac:dyDescent="0.2">
      <c r="A226" s="18">
        <v>42125</v>
      </c>
      <c r="B226">
        <v>2.0926547700000002</v>
      </c>
      <c r="F226">
        <v>40483</v>
      </c>
      <c r="G226">
        <v>3.3943346499999998</v>
      </c>
      <c r="H226" t="s">
        <v>293</v>
      </c>
    </row>
    <row r="227" spans="1:8" x14ac:dyDescent="0.2">
      <c r="A227" s="18">
        <v>42156</v>
      </c>
      <c r="B227">
        <v>5.6761373199999996</v>
      </c>
      <c r="F227">
        <v>40513</v>
      </c>
      <c r="G227">
        <v>1.57418422</v>
      </c>
      <c r="H227" t="s">
        <v>293</v>
      </c>
    </row>
    <row r="228" spans="1:8" x14ac:dyDescent="0.2">
      <c r="A228" s="18">
        <v>42186</v>
      </c>
      <c r="B228">
        <v>4.84698501</v>
      </c>
      <c r="F228">
        <v>40544</v>
      </c>
      <c r="G228">
        <v>3.6876474199999998</v>
      </c>
      <c r="H228" t="s">
        <v>293</v>
      </c>
    </row>
    <row r="229" spans="1:8" x14ac:dyDescent="0.2">
      <c r="A229" s="18">
        <v>42217</v>
      </c>
      <c r="B229">
        <v>5.0847782500000003</v>
      </c>
      <c r="F229">
        <v>40575</v>
      </c>
      <c r="G229">
        <v>-2.5335230100000001</v>
      </c>
      <c r="H229" t="s">
        <v>293</v>
      </c>
    </row>
    <row r="230" spans="1:8" x14ac:dyDescent="0.2">
      <c r="A230" s="18">
        <v>42248</v>
      </c>
      <c r="B230">
        <v>1.9376479</v>
      </c>
      <c r="F230">
        <v>40603</v>
      </c>
      <c r="G230">
        <v>2.98012443</v>
      </c>
      <c r="H230" t="s">
        <v>293</v>
      </c>
    </row>
    <row r="231" spans="1:8" x14ac:dyDescent="0.2">
      <c r="A231" s="18">
        <v>42278</v>
      </c>
      <c r="B231">
        <v>6.5378476000000001</v>
      </c>
      <c r="F231">
        <v>40634</v>
      </c>
      <c r="G231">
        <v>-0.81828175000000003</v>
      </c>
      <c r="H231" t="s">
        <v>293</v>
      </c>
    </row>
    <row r="232" spans="1:8" x14ac:dyDescent="0.2">
      <c r="A232" s="18">
        <v>42309</v>
      </c>
      <c r="B232">
        <v>6.4862332800000004</v>
      </c>
      <c r="F232">
        <v>40664</v>
      </c>
      <c r="G232">
        <v>4.0936618500000002</v>
      </c>
      <c r="H232" t="s">
        <v>293</v>
      </c>
    </row>
    <row r="233" spans="1:8" x14ac:dyDescent="0.2">
      <c r="A233" s="18">
        <v>42339</v>
      </c>
      <c r="B233">
        <v>1.7398896800000001</v>
      </c>
      <c r="F233">
        <v>40695</v>
      </c>
      <c r="G233">
        <v>4.2631260600000003</v>
      </c>
      <c r="H233" t="s">
        <v>293</v>
      </c>
    </row>
    <row r="234" spans="1:8" x14ac:dyDescent="0.2">
      <c r="A234" s="18">
        <v>42370</v>
      </c>
      <c r="B234">
        <v>2.4131523100000001</v>
      </c>
      <c r="F234">
        <v>40725</v>
      </c>
      <c r="G234">
        <v>11.548081249999999</v>
      </c>
      <c r="H234" t="s">
        <v>293</v>
      </c>
    </row>
    <row r="235" spans="1:8" x14ac:dyDescent="0.2">
      <c r="A235" s="18">
        <v>42401</v>
      </c>
      <c r="B235">
        <v>7.4699022900000003</v>
      </c>
      <c r="F235">
        <v>40756</v>
      </c>
      <c r="G235">
        <v>4.4618230700000003</v>
      </c>
      <c r="H235" t="s">
        <v>293</v>
      </c>
    </row>
    <row r="236" spans="1:8" x14ac:dyDescent="0.2">
      <c r="A236" s="18">
        <v>42430</v>
      </c>
      <c r="B236">
        <v>2.2657857199999998</v>
      </c>
      <c r="F236">
        <v>40787</v>
      </c>
      <c r="G236">
        <v>14.018525840000001</v>
      </c>
      <c r="H236" t="s">
        <v>293</v>
      </c>
    </row>
    <row r="237" spans="1:8" x14ac:dyDescent="0.2">
      <c r="A237" s="18">
        <v>42461</v>
      </c>
      <c r="B237">
        <v>1.682401E-2</v>
      </c>
      <c r="F237">
        <v>40817</v>
      </c>
      <c r="G237">
        <v>6.8699606700000002</v>
      </c>
      <c r="H237" t="s">
        <v>293</v>
      </c>
    </row>
    <row r="238" spans="1:8" x14ac:dyDescent="0.2">
      <c r="A238" s="18">
        <v>42491</v>
      </c>
      <c r="B238">
        <v>6.7996252400000001</v>
      </c>
      <c r="F238">
        <v>40848</v>
      </c>
      <c r="G238">
        <v>-0.29817570999999998</v>
      </c>
      <c r="H238" t="s">
        <v>293</v>
      </c>
    </row>
    <row r="239" spans="1:8" x14ac:dyDescent="0.2">
      <c r="A239" s="18">
        <v>42522</v>
      </c>
      <c r="B239">
        <v>8.5799679999999992</v>
      </c>
      <c r="F239">
        <v>40878</v>
      </c>
      <c r="G239">
        <v>1.8765211100000001</v>
      </c>
      <c r="H239" t="s">
        <v>293</v>
      </c>
    </row>
    <row r="240" spans="1:8" x14ac:dyDescent="0.2">
      <c r="A240" s="18">
        <v>42552</v>
      </c>
      <c r="B240">
        <v>9.2054942099999995</v>
      </c>
      <c r="F240">
        <v>40909</v>
      </c>
      <c r="G240">
        <v>1.9194255899999999</v>
      </c>
      <c r="H240" t="s">
        <v>293</v>
      </c>
    </row>
    <row r="241" spans="1:8" x14ac:dyDescent="0.2">
      <c r="A241" s="18">
        <v>42583</v>
      </c>
      <c r="B241">
        <v>5.6827479800000003</v>
      </c>
      <c r="F241">
        <v>40940</v>
      </c>
      <c r="G241">
        <v>11.045561510000001</v>
      </c>
      <c r="H241" t="s">
        <v>293</v>
      </c>
    </row>
    <row r="242" spans="1:8" x14ac:dyDescent="0.2">
      <c r="A242" s="18">
        <v>42614</v>
      </c>
      <c r="B242">
        <v>2.0834289999999998E-2</v>
      </c>
      <c r="F242">
        <v>40969</v>
      </c>
      <c r="G242">
        <v>-1.6537130499999999</v>
      </c>
      <c r="H242" t="s">
        <v>293</v>
      </c>
    </row>
    <row r="243" spans="1:8" x14ac:dyDescent="0.2">
      <c r="A243" s="18">
        <v>42644</v>
      </c>
      <c r="B243">
        <v>-5.8860280000000001E-2</v>
      </c>
      <c r="F243">
        <v>41000</v>
      </c>
      <c r="G243">
        <v>2.51587966</v>
      </c>
      <c r="H243" t="s">
        <v>293</v>
      </c>
    </row>
    <row r="244" spans="1:8" x14ac:dyDescent="0.2">
      <c r="A244" s="18">
        <v>42675</v>
      </c>
      <c r="B244">
        <v>1.9351824200000001</v>
      </c>
      <c r="F244">
        <v>41030</v>
      </c>
      <c r="G244">
        <v>3.1967376600000001</v>
      </c>
      <c r="H244" t="s">
        <v>293</v>
      </c>
    </row>
    <row r="245" spans="1:8" x14ac:dyDescent="0.2">
      <c r="A245" s="18">
        <v>42705</v>
      </c>
      <c r="B245">
        <v>4.5949286100000002</v>
      </c>
      <c r="F245">
        <v>41061</v>
      </c>
      <c r="G245">
        <v>1.4902915699999999</v>
      </c>
      <c r="H245" t="s">
        <v>293</v>
      </c>
    </row>
    <row r="246" spans="1:8" x14ac:dyDescent="0.2">
      <c r="A246" s="18">
        <v>42736</v>
      </c>
      <c r="B246">
        <v>2.8145059799999999</v>
      </c>
      <c r="F246">
        <v>41091</v>
      </c>
      <c r="G246">
        <v>-0.41017744</v>
      </c>
      <c r="H246" t="s">
        <v>293</v>
      </c>
    </row>
    <row r="247" spans="1:8" x14ac:dyDescent="0.2">
      <c r="A247" s="18">
        <v>42767</v>
      </c>
      <c r="B247">
        <v>3.9377400499999999</v>
      </c>
      <c r="F247">
        <v>41122</v>
      </c>
      <c r="G247">
        <v>-4.45881317</v>
      </c>
      <c r="H247" t="s">
        <v>293</v>
      </c>
    </row>
    <row r="248" spans="1:8" x14ac:dyDescent="0.2">
      <c r="A248" s="18">
        <v>42795</v>
      </c>
      <c r="B248">
        <v>5.8863801799999997</v>
      </c>
      <c r="F248">
        <v>41153</v>
      </c>
      <c r="G248">
        <v>3.5492859399999999</v>
      </c>
      <c r="H248" t="s">
        <v>293</v>
      </c>
    </row>
    <row r="249" spans="1:8" x14ac:dyDescent="0.2">
      <c r="A249" s="18">
        <v>42826</v>
      </c>
      <c r="B249">
        <v>6.72713888</v>
      </c>
      <c r="F249">
        <v>41183</v>
      </c>
      <c r="G249">
        <v>9.8141595099999996</v>
      </c>
      <c r="H249" t="s">
        <v>293</v>
      </c>
    </row>
    <row r="250" spans="1:8" x14ac:dyDescent="0.2">
      <c r="A250" s="18">
        <v>42856</v>
      </c>
      <c r="B250">
        <v>6.4494621800000003</v>
      </c>
      <c r="F250">
        <v>41214</v>
      </c>
      <c r="G250">
        <v>12.662729649999999</v>
      </c>
      <c r="H250" t="s">
        <v>293</v>
      </c>
    </row>
    <row r="251" spans="1:8" x14ac:dyDescent="0.2">
      <c r="A251" s="18">
        <v>42887</v>
      </c>
      <c r="B251">
        <v>-0.36738384000000002</v>
      </c>
      <c r="F251">
        <v>41244</v>
      </c>
      <c r="G251">
        <v>10.845114450000001</v>
      </c>
      <c r="H251" t="s">
        <v>293</v>
      </c>
    </row>
    <row r="252" spans="1:8" x14ac:dyDescent="0.2">
      <c r="A252" s="18">
        <v>42917</v>
      </c>
      <c r="B252">
        <v>4.0551506599999998</v>
      </c>
      <c r="F252">
        <v>41275</v>
      </c>
      <c r="G252">
        <v>10.482810239999999</v>
      </c>
      <c r="H252" t="s">
        <v>293</v>
      </c>
    </row>
    <row r="253" spans="1:8" x14ac:dyDescent="0.2">
      <c r="A253" s="18">
        <v>42948</v>
      </c>
      <c r="B253">
        <v>4.6837065300000003</v>
      </c>
      <c r="F253">
        <v>41306</v>
      </c>
      <c r="G253">
        <v>6.0451854699999998</v>
      </c>
      <c r="H253" t="s">
        <v>293</v>
      </c>
    </row>
    <row r="254" spans="1:8" x14ac:dyDescent="0.2">
      <c r="A254" s="18">
        <v>42979</v>
      </c>
      <c r="B254">
        <v>7.74277894</v>
      </c>
      <c r="F254">
        <v>41334</v>
      </c>
      <c r="G254">
        <v>9.9220399300000004</v>
      </c>
      <c r="H254" t="s">
        <v>293</v>
      </c>
    </row>
    <row r="255" spans="1:8" x14ac:dyDescent="0.2">
      <c r="A255" s="18">
        <v>43009</v>
      </c>
      <c r="B255">
        <v>2.8996183200000001</v>
      </c>
      <c r="F255">
        <v>41365</v>
      </c>
      <c r="G255">
        <v>10.120941419999999</v>
      </c>
      <c r="H255" t="s">
        <v>293</v>
      </c>
    </row>
    <row r="256" spans="1:8" x14ac:dyDescent="0.2">
      <c r="A256" s="18">
        <v>43040</v>
      </c>
      <c r="B256">
        <v>3.85112619</v>
      </c>
      <c r="F256">
        <v>41395</v>
      </c>
      <c r="G256">
        <v>6.9742899100000004</v>
      </c>
      <c r="H256" t="s">
        <v>293</v>
      </c>
    </row>
    <row r="257" spans="1:8" x14ac:dyDescent="0.2">
      <c r="A257" s="18">
        <v>43070</v>
      </c>
      <c r="B257">
        <v>3.0390038800000001</v>
      </c>
      <c r="F257">
        <v>41426</v>
      </c>
      <c r="G257">
        <v>3.8363056000000002</v>
      </c>
      <c r="H257" t="s">
        <v>293</v>
      </c>
    </row>
    <row r="258" spans="1:8" x14ac:dyDescent="0.2">
      <c r="A258" s="18">
        <v>43101</v>
      </c>
      <c r="B258">
        <v>8.01661979</v>
      </c>
      <c r="F258">
        <v>41456</v>
      </c>
      <c r="G258">
        <v>3.8450604400000001</v>
      </c>
      <c r="H258" t="s">
        <v>293</v>
      </c>
    </row>
    <row r="259" spans="1:8" x14ac:dyDescent="0.2">
      <c r="A259" s="18">
        <v>43132</v>
      </c>
      <c r="B259">
        <v>6.1392325000000003</v>
      </c>
      <c r="F259">
        <v>41487</v>
      </c>
      <c r="G259">
        <v>12.177681400000001</v>
      </c>
      <c r="H259" t="s">
        <v>293</v>
      </c>
    </row>
    <row r="260" spans="1:8" x14ac:dyDescent="0.2">
      <c r="A260" s="18">
        <v>43160</v>
      </c>
      <c r="B260">
        <v>1.65930958</v>
      </c>
      <c r="F260">
        <v>41518</v>
      </c>
      <c r="G260">
        <v>5.9711921099999996</v>
      </c>
      <c r="H260" t="s">
        <v>293</v>
      </c>
    </row>
    <row r="261" spans="1:8" x14ac:dyDescent="0.2">
      <c r="A261" s="18">
        <v>43191</v>
      </c>
      <c r="B261">
        <v>6.70914564</v>
      </c>
      <c r="F261">
        <v>41548</v>
      </c>
      <c r="G261">
        <v>-0.13931389999999999</v>
      </c>
      <c r="H261" t="s">
        <v>293</v>
      </c>
    </row>
    <row r="262" spans="1:8" x14ac:dyDescent="0.2">
      <c r="A262" s="18">
        <v>43221</v>
      </c>
      <c r="B262">
        <v>5.6050952900000004</v>
      </c>
      <c r="F262">
        <v>41579</v>
      </c>
      <c r="G262">
        <v>1.73397004</v>
      </c>
      <c r="H262" t="s">
        <v>293</v>
      </c>
    </row>
    <row r="263" spans="1:8" x14ac:dyDescent="0.2">
      <c r="A263" s="18">
        <v>43252</v>
      </c>
      <c r="B263">
        <v>-6.4571013300000004</v>
      </c>
      <c r="F263">
        <v>41609</v>
      </c>
      <c r="G263">
        <v>2.82097109</v>
      </c>
      <c r="H263" t="s">
        <v>293</v>
      </c>
    </row>
    <row r="264" spans="1:8" x14ac:dyDescent="0.2">
      <c r="A264" s="18">
        <v>43282</v>
      </c>
      <c r="B264">
        <v>4.8202644399999999</v>
      </c>
      <c r="F264">
        <v>41640</v>
      </c>
      <c r="G264">
        <v>2.96464025</v>
      </c>
      <c r="H264" t="s">
        <v>293</v>
      </c>
    </row>
    <row r="265" spans="1:8" x14ac:dyDescent="0.2">
      <c r="A265" s="18">
        <v>43313</v>
      </c>
      <c r="B265">
        <v>4.0517941100000003</v>
      </c>
      <c r="F265">
        <v>41671</v>
      </c>
      <c r="G265">
        <v>3.6838661899999998</v>
      </c>
      <c r="H265" t="s">
        <v>293</v>
      </c>
    </row>
    <row r="266" spans="1:8" x14ac:dyDescent="0.2">
      <c r="A266" s="18">
        <v>43344</v>
      </c>
      <c r="B266">
        <v>2.84004433</v>
      </c>
      <c r="F266">
        <v>41699</v>
      </c>
      <c r="G266">
        <v>3.6042692000000001</v>
      </c>
      <c r="H266" t="s">
        <v>293</v>
      </c>
    </row>
    <row r="267" spans="1:8" x14ac:dyDescent="0.2">
      <c r="A267" s="18">
        <v>43374</v>
      </c>
      <c r="B267">
        <v>8.3048876099999998</v>
      </c>
      <c r="F267">
        <v>41730</v>
      </c>
      <c r="G267">
        <v>2.5274914800000001</v>
      </c>
      <c r="H267" t="s">
        <v>293</v>
      </c>
    </row>
    <row r="268" spans="1:8" x14ac:dyDescent="0.2">
      <c r="A268" s="18">
        <v>43405</v>
      </c>
      <c r="B268">
        <v>5.5997596600000001</v>
      </c>
      <c r="F268">
        <v>41760</v>
      </c>
      <c r="G268">
        <v>3.7448505399999998</v>
      </c>
      <c r="H268" t="s">
        <v>293</v>
      </c>
    </row>
    <row r="269" spans="1:8" x14ac:dyDescent="0.2">
      <c r="A269" s="18">
        <v>43435</v>
      </c>
      <c r="B269">
        <v>6.2199421399999997</v>
      </c>
      <c r="F269">
        <v>41791</v>
      </c>
      <c r="G269">
        <v>6.8362886100000004</v>
      </c>
      <c r="H269" t="s">
        <v>293</v>
      </c>
    </row>
    <row r="270" spans="1:8" x14ac:dyDescent="0.2">
      <c r="A270" s="18">
        <v>43466</v>
      </c>
      <c r="B270">
        <v>4.5693175400000001</v>
      </c>
      <c r="F270">
        <v>41821</v>
      </c>
      <c r="G270">
        <v>1.90150504</v>
      </c>
      <c r="H270" t="s">
        <v>293</v>
      </c>
    </row>
    <row r="271" spans="1:8" x14ac:dyDescent="0.2">
      <c r="A271" s="18">
        <v>43497</v>
      </c>
      <c r="B271">
        <v>1.5002793699999999</v>
      </c>
      <c r="F271">
        <v>41852</v>
      </c>
      <c r="G271">
        <v>5.4693534799999997</v>
      </c>
      <c r="H271" t="s">
        <v>293</v>
      </c>
    </row>
    <row r="272" spans="1:8" x14ac:dyDescent="0.2">
      <c r="A272" s="18">
        <v>43525</v>
      </c>
      <c r="B272">
        <v>7.4543096000000002</v>
      </c>
      <c r="F272">
        <v>41883</v>
      </c>
      <c r="G272">
        <v>9.4680978699999994</v>
      </c>
      <c r="H272" t="s">
        <v>293</v>
      </c>
    </row>
    <row r="273" spans="1:8" x14ac:dyDescent="0.2">
      <c r="A273" s="18">
        <v>43556</v>
      </c>
      <c r="B273">
        <v>3.4744859099999998</v>
      </c>
      <c r="F273">
        <v>41913</v>
      </c>
      <c r="G273">
        <v>5.5934090300000001</v>
      </c>
      <c r="H273" t="s">
        <v>293</v>
      </c>
    </row>
    <row r="274" spans="1:8" x14ac:dyDescent="0.2">
      <c r="A274" s="18">
        <v>43586</v>
      </c>
      <c r="B274">
        <v>4.3822883700000004</v>
      </c>
      <c r="F274">
        <v>41944</v>
      </c>
      <c r="G274">
        <v>4.7166268899999997</v>
      </c>
      <c r="H274" t="s">
        <v>293</v>
      </c>
    </row>
    <row r="275" spans="1:8" x14ac:dyDescent="0.2">
      <c r="A275" s="18">
        <v>43617</v>
      </c>
      <c r="B275">
        <v>3.81406271</v>
      </c>
      <c r="F275">
        <v>41974</v>
      </c>
      <c r="G275">
        <v>6.7261166499999998</v>
      </c>
      <c r="H275" t="s">
        <v>293</v>
      </c>
    </row>
    <row r="276" spans="1:8" x14ac:dyDescent="0.2">
      <c r="A276" s="18">
        <v>43647</v>
      </c>
      <c r="B276">
        <v>4.8787658499999997</v>
      </c>
      <c r="F276">
        <v>42005</v>
      </c>
      <c r="G276">
        <v>5.1183582200000002</v>
      </c>
      <c r="H276" t="s">
        <v>293</v>
      </c>
    </row>
    <row r="277" spans="1:8" x14ac:dyDescent="0.2">
      <c r="A277" s="18">
        <v>43678</v>
      </c>
      <c r="B277">
        <v>3.9677342800000002</v>
      </c>
      <c r="F277">
        <v>42036</v>
      </c>
      <c r="G277">
        <v>2.4146913799999998</v>
      </c>
      <c r="H277" t="s">
        <v>293</v>
      </c>
    </row>
    <row r="278" spans="1:8" x14ac:dyDescent="0.2">
      <c r="A278" s="18">
        <v>43709</v>
      </c>
      <c r="B278">
        <v>4.0678994800000003</v>
      </c>
      <c r="F278">
        <v>42064</v>
      </c>
      <c r="G278">
        <v>7.33832095</v>
      </c>
      <c r="H278" t="s">
        <v>293</v>
      </c>
    </row>
    <row r="279" spans="1:8" x14ac:dyDescent="0.2">
      <c r="A279" s="18">
        <v>43739</v>
      </c>
      <c r="B279">
        <v>6.4387068599999999</v>
      </c>
      <c r="F279">
        <v>42095</v>
      </c>
      <c r="G279">
        <v>8.1439907500000004</v>
      </c>
      <c r="H279" t="s">
        <v>293</v>
      </c>
    </row>
    <row r="280" spans="1:8" x14ac:dyDescent="0.2">
      <c r="A280" s="18">
        <v>43770</v>
      </c>
      <c r="B280">
        <v>2.7518745500000001</v>
      </c>
      <c r="F280">
        <v>42125</v>
      </c>
      <c r="G280">
        <v>2.0926547700000002</v>
      </c>
      <c r="H280" t="s">
        <v>293</v>
      </c>
    </row>
    <row r="281" spans="1:8" x14ac:dyDescent="0.2">
      <c r="A281" s="18">
        <v>43800</v>
      </c>
      <c r="B281">
        <v>0.50967357000000002</v>
      </c>
      <c r="F281">
        <v>42156</v>
      </c>
      <c r="G281">
        <v>5.6761373199999996</v>
      </c>
      <c r="H281" t="s">
        <v>293</v>
      </c>
    </row>
    <row r="282" spans="1:8" x14ac:dyDescent="0.2">
      <c r="A282" s="18">
        <v>43831</v>
      </c>
      <c r="B282">
        <v>1.23073119</v>
      </c>
      <c r="F282">
        <v>42186</v>
      </c>
      <c r="G282">
        <v>4.84698501</v>
      </c>
      <c r="H282" t="s">
        <v>293</v>
      </c>
    </row>
    <row r="283" spans="1:8" x14ac:dyDescent="0.2">
      <c r="A283" s="18">
        <v>43862</v>
      </c>
      <c r="B283">
        <v>4.0171693700000004</v>
      </c>
      <c r="F283">
        <v>42217</v>
      </c>
      <c r="G283">
        <v>5.0847782500000003</v>
      </c>
      <c r="H283" t="s">
        <v>293</v>
      </c>
    </row>
    <row r="284" spans="1:8" x14ac:dyDescent="0.2">
      <c r="A284" s="18">
        <v>43891</v>
      </c>
      <c r="B284">
        <v>-1.9930594800000001</v>
      </c>
      <c r="F284">
        <v>42248</v>
      </c>
      <c r="G284">
        <v>1.9376479</v>
      </c>
      <c r="H284" t="s">
        <v>293</v>
      </c>
    </row>
    <row r="285" spans="1:8" x14ac:dyDescent="0.2">
      <c r="A285" s="18">
        <v>43922</v>
      </c>
      <c r="B285">
        <v>-16.98179322</v>
      </c>
      <c r="F285">
        <v>42278</v>
      </c>
      <c r="G285">
        <v>6.5378476000000001</v>
      </c>
      <c r="H285" t="s">
        <v>293</v>
      </c>
    </row>
    <row r="286" spans="1:8" x14ac:dyDescent="0.2">
      <c r="A286" s="18">
        <v>43952</v>
      </c>
      <c r="B286">
        <v>-32.172815589999999</v>
      </c>
      <c r="F286">
        <v>42309</v>
      </c>
      <c r="G286">
        <v>6.4862332800000004</v>
      </c>
      <c r="H286" t="s">
        <v>293</v>
      </c>
    </row>
    <row r="287" spans="1:8" x14ac:dyDescent="0.2">
      <c r="A287" s="18">
        <v>43983</v>
      </c>
      <c r="B287">
        <v>-7.3595532500000003</v>
      </c>
      <c r="F287">
        <v>42339</v>
      </c>
      <c r="G287">
        <v>1.7398896800000001</v>
      </c>
      <c r="H287" t="s">
        <v>293</v>
      </c>
    </row>
    <row r="288" spans="1:8" x14ac:dyDescent="0.2">
      <c r="A288" s="18">
        <v>44013</v>
      </c>
      <c r="B288">
        <v>-13.99761911</v>
      </c>
      <c r="F288">
        <v>42370</v>
      </c>
      <c r="G288">
        <v>2.4131523100000001</v>
      </c>
      <c r="H288" t="s">
        <v>293</v>
      </c>
    </row>
    <row r="289" spans="1:8" x14ac:dyDescent="0.2">
      <c r="A289" s="18">
        <v>44044</v>
      </c>
      <c r="B289">
        <v>-15.830403970000001</v>
      </c>
      <c r="F289">
        <v>42401</v>
      </c>
      <c r="G289">
        <v>7.4699022900000003</v>
      </c>
      <c r="H289" t="s">
        <v>293</v>
      </c>
    </row>
    <row r="290" spans="1:8" x14ac:dyDescent="0.2">
      <c r="A290" s="18">
        <v>44075</v>
      </c>
      <c r="B290">
        <v>-9.9642887299999998</v>
      </c>
      <c r="F290">
        <v>42430</v>
      </c>
      <c r="G290">
        <v>2.2657857199999998</v>
      </c>
      <c r="H290" t="s">
        <v>293</v>
      </c>
    </row>
    <row r="291" spans="1:8" x14ac:dyDescent="0.2">
      <c r="A291" s="18">
        <v>44105</v>
      </c>
      <c r="B291">
        <v>-12.938368219999999</v>
      </c>
      <c r="F291">
        <v>42461</v>
      </c>
      <c r="G291">
        <v>1.682401E-2</v>
      </c>
      <c r="H291" t="s">
        <v>293</v>
      </c>
    </row>
    <row r="292" spans="1:8" x14ac:dyDescent="0.2">
      <c r="A292" s="18">
        <v>44136</v>
      </c>
      <c r="B292">
        <v>-8.6360378499999992</v>
      </c>
      <c r="F292">
        <v>42491</v>
      </c>
      <c r="G292">
        <v>6.7996252400000001</v>
      </c>
      <c r="H292" t="s">
        <v>293</v>
      </c>
    </row>
    <row r="293" spans="1:8" x14ac:dyDescent="0.2">
      <c r="A293" s="18">
        <v>44166</v>
      </c>
      <c r="B293">
        <v>-5.2515329700000004</v>
      </c>
      <c r="F293">
        <v>42522</v>
      </c>
      <c r="G293">
        <v>8.5799679999999992</v>
      </c>
      <c r="H293" t="s">
        <v>293</v>
      </c>
    </row>
    <row r="294" spans="1:8" x14ac:dyDescent="0.2">
      <c r="A294" s="18">
        <v>44197</v>
      </c>
      <c r="B294">
        <v>-7.6772337500000001</v>
      </c>
      <c r="F294">
        <v>42552</v>
      </c>
      <c r="G294">
        <v>9.2054942099999995</v>
      </c>
      <c r="H294" t="s">
        <v>293</v>
      </c>
    </row>
    <row r="295" spans="1:8" x14ac:dyDescent="0.2">
      <c r="A295" s="18">
        <v>44228</v>
      </c>
      <c r="B295">
        <v>-5.9028267699999999</v>
      </c>
      <c r="F295">
        <v>42583</v>
      </c>
      <c r="G295">
        <v>5.6827479800000003</v>
      </c>
      <c r="H295" t="s">
        <v>293</v>
      </c>
    </row>
    <row r="296" spans="1:8" x14ac:dyDescent="0.2">
      <c r="A296" s="18">
        <v>44256</v>
      </c>
      <c r="B296">
        <v>0.28722549000000003</v>
      </c>
      <c r="F296">
        <v>42614</v>
      </c>
      <c r="G296">
        <v>2.0834289999999998E-2</v>
      </c>
      <c r="H296" t="s">
        <v>293</v>
      </c>
    </row>
    <row r="297" spans="1:8" x14ac:dyDescent="0.2">
      <c r="A297" s="18">
        <v>44287</v>
      </c>
      <c r="B297">
        <v>19.630009170000001</v>
      </c>
      <c r="F297">
        <v>42644</v>
      </c>
      <c r="G297">
        <v>-5.8860280000000001E-2</v>
      </c>
      <c r="H297" t="s">
        <v>293</v>
      </c>
    </row>
    <row r="298" spans="1:8" x14ac:dyDescent="0.2">
      <c r="A298" s="18">
        <v>44317</v>
      </c>
      <c r="B298">
        <v>25.74278893</v>
      </c>
      <c r="F298">
        <v>42675</v>
      </c>
      <c r="G298">
        <v>1.9351824200000001</v>
      </c>
      <c r="H298" t="s">
        <v>293</v>
      </c>
    </row>
    <row r="299" spans="1:8" x14ac:dyDescent="0.2">
      <c r="A299" s="18">
        <v>44348</v>
      </c>
      <c r="B299">
        <v>21.6671759</v>
      </c>
      <c r="F299">
        <v>42705</v>
      </c>
      <c r="G299">
        <v>4.5949286100000002</v>
      </c>
      <c r="H299" t="s">
        <v>293</v>
      </c>
    </row>
    <row r="300" spans="1:8" x14ac:dyDescent="0.2">
      <c r="A300" s="18">
        <v>44378</v>
      </c>
      <c r="B300">
        <v>9.4552948600000004</v>
      </c>
      <c r="F300">
        <v>42736</v>
      </c>
      <c r="G300">
        <v>2.8145059799999999</v>
      </c>
      <c r="H300" t="s">
        <v>293</v>
      </c>
    </row>
    <row r="301" spans="1:8" x14ac:dyDescent="0.2">
      <c r="A301" s="18">
        <v>44409</v>
      </c>
      <c r="B301">
        <v>12.89872441</v>
      </c>
      <c r="F301">
        <v>42767</v>
      </c>
      <c r="G301">
        <v>3.9377400499999999</v>
      </c>
      <c r="H301" t="s">
        <v>293</v>
      </c>
    </row>
    <row r="302" spans="1:8" x14ac:dyDescent="0.2">
      <c r="A302" s="18">
        <v>44440</v>
      </c>
      <c r="B302">
        <v>7.2548845200000001</v>
      </c>
      <c r="F302">
        <v>42795</v>
      </c>
      <c r="G302">
        <v>5.8863801799999997</v>
      </c>
      <c r="H302" t="s">
        <v>293</v>
      </c>
    </row>
    <row r="303" spans="1:8" x14ac:dyDescent="0.2">
      <c r="A303" s="18">
        <v>44470</v>
      </c>
      <c r="B303">
        <v>4.8495493300000003</v>
      </c>
      <c r="F303">
        <v>42826</v>
      </c>
      <c r="G303">
        <v>6.72713888</v>
      </c>
      <c r="H303" t="s">
        <v>293</v>
      </c>
    </row>
    <row r="304" spans="1:8" x14ac:dyDescent="0.2">
      <c r="A304" s="18">
        <v>44501</v>
      </c>
      <c r="B304">
        <v>7.4816817200000001</v>
      </c>
      <c r="F304">
        <v>42856</v>
      </c>
      <c r="G304">
        <v>6.4494621800000003</v>
      </c>
      <c r="H304" t="s">
        <v>293</v>
      </c>
    </row>
    <row r="305" spans="1:8" x14ac:dyDescent="0.2">
      <c r="A305" s="18">
        <v>44531</v>
      </c>
      <c r="B305">
        <v>5.3064916200000001</v>
      </c>
      <c r="F305">
        <v>42887</v>
      </c>
      <c r="G305">
        <v>-0.36738384000000002</v>
      </c>
      <c r="H305" t="s">
        <v>293</v>
      </c>
    </row>
    <row r="306" spans="1:8" x14ac:dyDescent="0.2">
      <c r="A306" s="18">
        <v>44562</v>
      </c>
      <c r="B306">
        <v>3.96368813</v>
      </c>
      <c r="F306">
        <v>42917</v>
      </c>
      <c r="G306">
        <v>4.0551506599999998</v>
      </c>
      <c r="H306" t="s">
        <v>293</v>
      </c>
    </row>
    <row r="307" spans="1:8" x14ac:dyDescent="0.2">
      <c r="A307" s="18">
        <v>44593</v>
      </c>
      <c r="B307">
        <v>0.21344734000000001</v>
      </c>
      <c r="F307">
        <v>42948</v>
      </c>
      <c r="G307">
        <v>4.6837065300000003</v>
      </c>
      <c r="H307" t="s">
        <v>293</v>
      </c>
    </row>
    <row r="308" spans="1:8" x14ac:dyDescent="0.2">
      <c r="A308" s="18">
        <v>44621</v>
      </c>
      <c r="B308">
        <v>2.9152231</v>
      </c>
      <c r="F308">
        <v>42979</v>
      </c>
      <c r="G308">
        <v>7.74277894</v>
      </c>
      <c r="H308" t="s">
        <v>293</v>
      </c>
    </row>
    <row r="309" spans="1:8" x14ac:dyDescent="0.2">
      <c r="A309" s="18">
        <v>44652</v>
      </c>
      <c r="B309">
        <v>2.1903526699999998</v>
      </c>
      <c r="F309">
        <v>43009</v>
      </c>
      <c r="G309">
        <v>2.8996183200000001</v>
      </c>
      <c r="H309" t="s">
        <v>293</v>
      </c>
    </row>
    <row r="310" spans="1:8" x14ac:dyDescent="0.2">
      <c r="A310" s="18">
        <v>44682</v>
      </c>
      <c r="B310">
        <v>1.94550044</v>
      </c>
      <c r="F310">
        <v>43040</v>
      </c>
      <c r="G310">
        <v>3.85112619</v>
      </c>
      <c r="H310" t="s">
        <v>293</v>
      </c>
    </row>
    <row r="311" spans="1:8" x14ac:dyDescent="0.2">
      <c r="A311" s="18">
        <v>44713</v>
      </c>
      <c r="B311">
        <v>1.96895223</v>
      </c>
      <c r="F311">
        <v>43070</v>
      </c>
      <c r="G311">
        <v>3.0390038800000001</v>
      </c>
      <c r="H311" t="s">
        <v>293</v>
      </c>
    </row>
    <row r="312" spans="1:8" x14ac:dyDescent="0.2">
      <c r="A312" s="18">
        <v>44743</v>
      </c>
      <c r="B312">
        <v>5.6393751300000003</v>
      </c>
      <c r="F312">
        <v>43101</v>
      </c>
      <c r="G312">
        <v>8.01661979</v>
      </c>
      <c r="H312" t="s">
        <v>293</v>
      </c>
    </row>
    <row r="313" spans="1:8" x14ac:dyDescent="0.2">
      <c r="A313" s="18">
        <v>44774</v>
      </c>
      <c r="B313">
        <v>8.2908276799999996</v>
      </c>
      <c r="F313">
        <v>43132</v>
      </c>
      <c r="G313">
        <v>6.1392325000000003</v>
      </c>
      <c r="H313" t="s">
        <v>293</v>
      </c>
    </row>
    <row r="314" spans="1:8" x14ac:dyDescent="0.2">
      <c r="A314" s="18">
        <v>44805</v>
      </c>
      <c r="B314">
        <v>6.6906669299999999</v>
      </c>
      <c r="F314">
        <v>43160</v>
      </c>
      <c r="G314">
        <v>1.65930958</v>
      </c>
      <c r="H314" t="s">
        <v>293</v>
      </c>
    </row>
    <row r="315" spans="1:8" x14ac:dyDescent="0.2">
      <c r="A315" s="18">
        <v>44835</v>
      </c>
      <c r="B315">
        <v>7.7642797799999999</v>
      </c>
      <c r="F315">
        <v>43191</v>
      </c>
      <c r="G315">
        <v>6.70914564</v>
      </c>
      <c r="H315" t="s">
        <v>293</v>
      </c>
    </row>
    <row r="316" spans="1:8" x14ac:dyDescent="0.2">
      <c r="A316" s="18">
        <v>44866</v>
      </c>
      <c r="B316">
        <v>3.5502789199999998</v>
      </c>
      <c r="F316">
        <v>43221</v>
      </c>
      <c r="G316">
        <v>5.6050952900000004</v>
      </c>
      <c r="H316" t="s">
        <v>293</v>
      </c>
    </row>
    <row r="317" spans="1:8" x14ac:dyDescent="0.2">
      <c r="A317" s="18">
        <v>44896</v>
      </c>
      <c r="B317">
        <v>3.4219797199999999</v>
      </c>
      <c r="F317">
        <v>43252</v>
      </c>
      <c r="G317">
        <v>-6.4571013300000004</v>
      </c>
      <c r="H317" t="s">
        <v>293</v>
      </c>
    </row>
    <row r="318" spans="1:8" x14ac:dyDescent="0.2">
      <c r="A318" s="18">
        <v>44927</v>
      </c>
      <c r="B318">
        <v>5.0635964199999997</v>
      </c>
      <c r="F318">
        <v>43282</v>
      </c>
      <c r="G318">
        <v>4.8202644399999999</v>
      </c>
      <c r="H318" t="s">
        <v>293</v>
      </c>
    </row>
    <row r="319" spans="1:8" x14ac:dyDescent="0.2">
      <c r="A319" s="18">
        <v>44958</v>
      </c>
      <c r="B319">
        <v>5.1351401499999998</v>
      </c>
      <c r="F319">
        <v>43313</v>
      </c>
      <c r="G319">
        <v>4.0517941100000003</v>
      </c>
      <c r="H319" t="s">
        <v>293</v>
      </c>
    </row>
    <row r="320" spans="1:8" x14ac:dyDescent="0.2">
      <c r="A320" s="18">
        <v>44986</v>
      </c>
      <c r="B320">
        <v>1.6399142799999999</v>
      </c>
      <c r="F320">
        <v>43344</v>
      </c>
      <c r="G320">
        <v>2.84004433</v>
      </c>
      <c r="H320" t="s">
        <v>293</v>
      </c>
    </row>
    <row r="321" spans="1:8" x14ac:dyDescent="0.2">
      <c r="A321" s="18">
        <v>45017</v>
      </c>
      <c r="B321">
        <v>-12.308989029999999</v>
      </c>
      <c r="F321">
        <v>43374</v>
      </c>
      <c r="G321">
        <v>8.3048876099999998</v>
      </c>
      <c r="H321" t="s">
        <v>293</v>
      </c>
    </row>
    <row r="322" spans="1:8" x14ac:dyDescent="0.2">
      <c r="A322" s="18">
        <v>45047</v>
      </c>
      <c r="B322">
        <v>17.027755119999998</v>
      </c>
      <c r="F322">
        <v>43405</v>
      </c>
      <c r="G322">
        <v>5.5997596600000001</v>
      </c>
      <c r="H322" t="s">
        <v>293</v>
      </c>
    </row>
    <row r="323" spans="1:8" x14ac:dyDescent="0.2">
      <c r="A323" s="18">
        <v>45078</v>
      </c>
      <c r="B323">
        <v>1.7444346100000001</v>
      </c>
      <c r="F323">
        <v>43435</v>
      </c>
      <c r="G323">
        <v>6.2199421399999997</v>
      </c>
      <c r="H323" t="s">
        <v>293</v>
      </c>
    </row>
    <row r="324" spans="1:8" x14ac:dyDescent="0.2">
      <c r="A324" s="18">
        <v>45108</v>
      </c>
      <c r="B324">
        <v>4.2611328500000001</v>
      </c>
      <c r="F324">
        <v>43466</v>
      </c>
      <c r="G324">
        <v>4.5693175400000001</v>
      </c>
      <c r="H324" t="s">
        <v>293</v>
      </c>
    </row>
    <row r="325" spans="1:8" x14ac:dyDescent="0.2">
      <c r="A325" s="18">
        <v>45139</v>
      </c>
      <c r="B325">
        <v>2.0454185699999998</v>
      </c>
      <c r="F325">
        <v>43497</v>
      </c>
      <c r="G325">
        <v>1.5002793699999999</v>
      </c>
      <c r="H325" t="s">
        <v>293</v>
      </c>
    </row>
    <row r="326" spans="1:8" x14ac:dyDescent="0.2">
      <c r="A326" s="18">
        <v>45170</v>
      </c>
      <c r="B326">
        <v>0.68761881000000002</v>
      </c>
      <c r="F326">
        <v>43525</v>
      </c>
      <c r="G326">
        <v>7.4543096000000002</v>
      </c>
      <c r="H326" t="s">
        <v>293</v>
      </c>
    </row>
    <row r="327" spans="1:8" x14ac:dyDescent="0.2">
      <c r="A327" s="18">
        <v>45200</v>
      </c>
      <c r="B327">
        <v>2.3976811100000002</v>
      </c>
      <c r="F327">
        <v>43556</v>
      </c>
      <c r="G327">
        <v>3.4744859099999998</v>
      </c>
      <c r="H327" t="s">
        <v>293</v>
      </c>
    </row>
    <row r="328" spans="1:8" x14ac:dyDescent="0.2">
      <c r="A328" s="18">
        <v>45231</v>
      </c>
      <c r="B328">
        <v>2.0526278200000001</v>
      </c>
      <c r="F328">
        <v>43586</v>
      </c>
      <c r="G328">
        <v>4.3822883700000004</v>
      </c>
      <c r="H328" t="s">
        <v>293</v>
      </c>
    </row>
    <row r="329" spans="1:8" x14ac:dyDescent="0.2">
      <c r="A329" s="18">
        <v>45261</v>
      </c>
      <c r="B329">
        <v>1.70330589</v>
      </c>
      <c r="F329">
        <v>43617</v>
      </c>
      <c r="G329">
        <v>3.81406271</v>
      </c>
      <c r="H329" t="s">
        <v>293</v>
      </c>
    </row>
    <row r="330" spans="1:8" x14ac:dyDescent="0.2">
      <c r="A330" s="18">
        <v>45292</v>
      </c>
      <c r="B330">
        <v>5.1733468499999997</v>
      </c>
      <c r="F330">
        <v>43647</v>
      </c>
      <c r="G330">
        <v>4.8787658499999997</v>
      </c>
      <c r="H330" t="s">
        <v>293</v>
      </c>
    </row>
    <row r="331" spans="1:8" x14ac:dyDescent="0.2">
      <c r="A331" s="18">
        <v>45323</v>
      </c>
      <c r="B331">
        <v>2.5513041300000001</v>
      </c>
      <c r="F331">
        <v>43678</v>
      </c>
      <c r="G331">
        <v>3.9677342800000002</v>
      </c>
      <c r="H331" t="s">
        <v>293</v>
      </c>
    </row>
    <row r="332" spans="1:8" x14ac:dyDescent="0.2">
      <c r="A332" s="18">
        <v>45352</v>
      </c>
      <c r="B332">
        <v>1.4494541299999999</v>
      </c>
      <c r="F332">
        <v>43709</v>
      </c>
      <c r="G332">
        <v>4.0678994800000003</v>
      </c>
      <c r="H332" t="s">
        <v>293</v>
      </c>
    </row>
    <row r="333" spans="1:8" x14ac:dyDescent="0.2">
      <c r="A333" s="18">
        <v>45383</v>
      </c>
      <c r="B333">
        <v>7.5280180999999997</v>
      </c>
      <c r="F333">
        <v>43739</v>
      </c>
      <c r="G333">
        <v>6.4387068599999999</v>
      </c>
      <c r="H333" t="s">
        <v>293</v>
      </c>
    </row>
    <row r="334" spans="1:8" x14ac:dyDescent="0.2">
      <c r="A334" s="18">
        <v>45413</v>
      </c>
      <c r="B334">
        <v>1.8125319499999999</v>
      </c>
      <c r="F334">
        <v>43770</v>
      </c>
      <c r="G334">
        <v>2.7518745500000001</v>
      </c>
      <c r="H334" t="s">
        <v>293</v>
      </c>
    </row>
    <row r="335" spans="1:8" x14ac:dyDescent="0.2">
      <c r="A335" s="18">
        <v>45444</v>
      </c>
      <c r="B335">
        <v>-0.11919876</v>
      </c>
      <c r="F335">
        <v>43800</v>
      </c>
      <c r="G335">
        <v>0.50967357000000002</v>
      </c>
      <c r="H335" t="s">
        <v>293</v>
      </c>
    </row>
    <row r="336" spans="1:8" x14ac:dyDescent="0.2">
      <c r="A336" s="18">
        <v>45474</v>
      </c>
      <c r="B336">
        <v>1.3222399499999999</v>
      </c>
      <c r="F336">
        <v>43831</v>
      </c>
      <c r="G336">
        <v>1.23073119</v>
      </c>
      <c r="H336" t="s">
        <v>293</v>
      </c>
    </row>
    <row r="337" spans="1:8" x14ac:dyDescent="0.2">
      <c r="A337" s="18">
        <v>45505</v>
      </c>
      <c r="B337">
        <v>-0.89664825999999997</v>
      </c>
      <c r="F337">
        <v>43862</v>
      </c>
      <c r="G337">
        <v>4.0171693700000004</v>
      </c>
      <c r="H337" t="s">
        <v>293</v>
      </c>
    </row>
    <row r="338" spans="1:8" x14ac:dyDescent="0.2">
      <c r="A338" s="18">
        <v>45536</v>
      </c>
      <c r="B338">
        <v>1.6936298700000001</v>
      </c>
      <c r="F338">
        <v>43891</v>
      </c>
      <c r="G338">
        <v>-1.9930594800000001</v>
      </c>
      <c r="H338" t="s">
        <v>293</v>
      </c>
    </row>
    <row r="339" spans="1:8" x14ac:dyDescent="0.2">
      <c r="A339" s="18">
        <v>45566</v>
      </c>
      <c r="B339">
        <v>4.6794795699999998</v>
      </c>
      <c r="F339">
        <v>43922</v>
      </c>
      <c r="G339">
        <v>-16.98179322</v>
      </c>
      <c r="H339" t="s">
        <v>293</v>
      </c>
    </row>
    <row r="340" spans="1:8" x14ac:dyDescent="0.2">
      <c r="A340" s="18">
        <v>45597</v>
      </c>
      <c r="B340">
        <v>3.3499167700000001</v>
      </c>
      <c r="F340">
        <v>43952</v>
      </c>
      <c r="G340">
        <v>-32.172815589999999</v>
      </c>
      <c r="H340" t="s">
        <v>293</v>
      </c>
    </row>
    <row r="341" spans="1:8" x14ac:dyDescent="0.2">
      <c r="A341" s="18">
        <v>45627</v>
      </c>
      <c r="B341">
        <v>3.92777083</v>
      </c>
      <c r="F341">
        <v>43983</v>
      </c>
      <c r="G341">
        <v>-7.3595532500000003</v>
      </c>
      <c r="H341" t="s">
        <v>293</v>
      </c>
    </row>
    <row r="342" spans="1:8" x14ac:dyDescent="0.2">
      <c r="A342" s="18">
        <v>45658</v>
      </c>
      <c r="B342">
        <v>-1.1063804399999999</v>
      </c>
      <c r="F342">
        <v>44013</v>
      </c>
      <c r="G342">
        <v>-13.99761911</v>
      </c>
      <c r="H342" t="s">
        <v>293</v>
      </c>
    </row>
    <row r="343" spans="1:8" x14ac:dyDescent="0.2">
      <c r="A343" s="18">
        <v>45689</v>
      </c>
      <c r="B343">
        <v>5.1203301200000002</v>
      </c>
      <c r="F343">
        <v>44044</v>
      </c>
      <c r="G343">
        <v>-15.830403970000001</v>
      </c>
      <c r="H343" t="s">
        <v>293</v>
      </c>
    </row>
    <row r="344" spans="1:8" x14ac:dyDescent="0.2">
      <c r="A344" s="18">
        <v>45717</v>
      </c>
      <c r="B344">
        <v>0.30484972999999999</v>
      </c>
      <c r="F344">
        <v>44075</v>
      </c>
      <c r="G344">
        <v>-9.9642887299999998</v>
      </c>
      <c r="H344" t="s">
        <v>293</v>
      </c>
    </row>
    <row r="345" spans="1:8" x14ac:dyDescent="0.2">
      <c r="A345" s="18">
        <v>45748</v>
      </c>
      <c r="B345">
        <v>8.1092446799999998</v>
      </c>
      <c r="F345">
        <v>44105</v>
      </c>
      <c r="G345">
        <v>-12.938368219999999</v>
      </c>
      <c r="H345" t="s">
        <v>293</v>
      </c>
    </row>
    <row r="346" spans="1:8" x14ac:dyDescent="0.2">
      <c r="A346" s="18">
        <v>45778</v>
      </c>
      <c r="B346">
        <v>3.4362950000000003E-2</v>
      </c>
      <c r="F346">
        <v>44136</v>
      </c>
      <c r="G346">
        <v>-8.6360378499999992</v>
      </c>
      <c r="H346" t="s">
        <v>293</v>
      </c>
    </row>
    <row r="347" spans="1:8" x14ac:dyDescent="0.2">
      <c r="A347" s="18">
        <v>45809</v>
      </c>
      <c r="B347">
        <v>2.2598167199999999</v>
      </c>
      <c r="F347">
        <v>44166</v>
      </c>
      <c r="G347">
        <v>-5.2515329700000004</v>
      </c>
      <c r="H347" t="s">
        <v>293</v>
      </c>
    </row>
    <row r="348" spans="1:8" x14ac:dyDescent="0.2">
      <c r="A348" s="18">
        <v>45839</v>
      </c>
      <c r="B348">
        <v>0.42755955000000001</v>
      </c>
      <c r="F348">
        <v>44197</v>
      </c>
      <c r="G348">
        <v>-7.6772337500000001</v>
      </c>
      <c r="H348" t="s">
        <v>293</v>
      </c>
    </row>
    <row r="349" spans="1:8" x14ac:dyDescent="0.2">
      <c r="A349" s="18">
        <v>45870</v>
      </c>
      <c r="B349">
        <v>-4.2203499999999998E-2</v>
      </c>
      <c r="F349">
        <v>44228</v>
      </c>
      <c r="G349">
        <v>-5.9028267699999999</v>
      </c>
      <c r="H349" t="s">
        <v>293</v>
      </c>
    </row>
    <row r="350" spans="1:8" x14ac:dyDescent="0.2">
      <c r="A350" s="18">
        <v>45901</v>
      </c>
      <c r="B350">
        <v>1.7677286000000001</v>
      </c>
      <c r="F350">
        <v>44256</v>
      </c>
      <c r="G350">
        <v>0.28722549000000003</v>
      </c>
      <c r="H350" t="s">
        <v>293</v>
      </c>
    </row>
    <row r="351" spans="1:8" x14ac:dyDescent="0.2">
      <c r="F351">
        <v>44287</v>
      </c>
      <c r="G351">
        <v>19.630009170000001</v>
      </c>
      <c r="H351" t="s">
        <v>293</v>
      </c>
    </row>
    <row r="352" spans="1:8" x14ac:dyDescent="0.2">
      <c r="F352">
        <v>44317</v>
      </c>
      <c r="G352">
        <v>25.74278893</v>
      </c>
      <c r="H352" t="s">
        <v>293</v>
      </c>
    </row>
    <row r="353" spans="6:8" x14ac:dyDescent="0.2">
      <c r="F353">
        <v>44348</v>
      </c>
      <c r="G353">
        <v>21.6671759</v>
      </c>
      <c r="H353" t="s">
        <v>293</v>
      </c>
    </row>
    <row r="354" spans="6:8" x14ac:dyDescent="0.2">
      <c r="F354">
        <v>44378</v>
      </c>
      <c r="G354">
        <v>9.4552948600000004</v>
      </c>
      <c r="H354" t="s">
        <v>293</v>
      </c>
    </row>
    <row r="355" spans="6:8" x14ac:dyDescent="0.2">
      <c r="F355">
        <v>44409</v>
      </c>
      <c r="G355">
        <v>12.89872441</v>
      </c>
      <c r="H355" t="s">
        <v>293</v>
      </c>
    </row>
    <row r="356" spans="6:8" x14ac:dyDescent="0.2">
      <c r="F356">
        <v>44440</v>
      </c>
      <c r="G356">
        <v>7.2548845200000001</v>
      </c>
      <c r="H356" t="s">
        <v>293</v>
      </c>
    </row>
    <row r="357" spans="6:8" x14ac:dyDescent="0.2">
      <c r="F357">
        <v>44470</v>
      </c>
      <c r="G357">
        <v>4.8495493300000003</v>
      </c>
      <c r="H357" t="s">
        <v>293</v>
      </c>
    </row>
    <row r="358" spans="6:8" x14ac:dyDescent="0.2">
      <c r="F358">
        <v>44501</v>
      </c>
      <c r="G358">
        <v>7.4816817200000001</v>
      </c>
      <c r="H358" t="s">
        <v>293</v>
      </c>
    </row>
    <row r="359" spans="6:8" x14ac:dyDescent="0.2">
      <c r="F359">
        <v>44531</v>
      </c>
      <c r="G359">
        <v>5.3064916200000001</v>
      </c>
      <c r="H359" t="s">
        <v>293</v>
      </c>
    </row>
    <row r="360" spans="6:8" x14ac:dyDescent="0.2">
      <c r="F360">
        <v>44562</v>
      </c>
      <c r="G360">
        <v>3.96368813</v>
      </c>
      <c r="H360" t="s">
        <v>293</v>
      </c>
    </row>
    <row r="361" spans="6:8" x14ac:dyDescent="0.2">
      <c r="F361">
        <v>44593</v>
      </c>
      <c r="G361">
        <v>0.21344734000000001</v>
      </c>
      <c r="H361" t="s">
        <v>293</v>
      </c>
    </row>
    <row r="362" spans="6:8" x14ac:dyDescent="0.2">
      <c r="F362">
        <v>44621</v>
      </c>
      <c r="G362">
        <v>2.9152231</v>
      </c>
      <c r="H362" t="s">
        <v>293</v>
      </c>
    </row>
    <row r="363" spans="6:8" x14ac:dyDescent="0.2">
      <c r="F363">
        <v>44652</v>
      </c>
      <c r="G363">
        <v>2.1903526699999998</v>
      </c>
      <c r="H363" t="s">
        <v>293</v>
      </c>
    </row>
    <row r="364" spans="6:8" x14ac:dyDescent="0.2">
      <c r="F364">
        <v>44682</v>
      </c>
      <c r="G364">
        <v>1.94550044</v>
      </c>
      <c r="H364" t="s">
        <v>293</v>
      </c>
    </row>
    <row r="365" spans="6:8" x14ac:dyDescent="0.2">
      <c r="F365">
        <v>44713</v>
      </c>
      <c r="G365">
        <v>1.96895223</v>
      </c>
      <c r="H365" t="s">
        <v>293</v>
      </c>
    </row>
    <row r="366" spans="6:8" x14ac:dyDescent="0.2">
      <c r="F366">
        <v>44743</v>
      </c>
      <c r="G366">
        <v>5.6393751300000003</v>
      </c>
      <c r="H366" t="s">
        <v>293</v>
      </c>
    </row>
    <row r="367" spans="6:8" x14ac:dyDescent="0.2">
      <c r="F367">
        <v>44774</v>
      </c>
      <c r="G367">
        <v>8.2908276799999996</v>
      </c>
      <c r="H367" t="s">
        <v>293</v>
      </c>
    </row>
    <row r="368" spans="6:8" x14ac:dyDescent="0.2">
      <c r="F368">
        <v>44805</v>
      </c>
      <c r="G368">
        <v>6.6906669299999999</v>
      </c>
      <c r="H368" t="s">
        <v>293</v>
      </c>
    </row>
    <row r="369" spans="6:8" x14ac:dyDescent="0.2">
      <c r="F369">
        <v>44835</v>
      </c>
      <c r="G369">
        <v>7.7642797799999999</v>
      </c>
      <c r="H369" t="s">
        <v>293</v>
      </c>
    </row>
    <row r="370" spans="6:8" x14ac:dyDescent="0.2">
      <c r="F370">
        <v>44866</v>
      </c>
      <c r="G370">
        <v>3.5502789199999998</v>
      </c>
      <c r="H370" t="s">
        <v>293</v>
      </c>
    </row>
    <row r="371" spans="6:8" x14ac:dyDescent="0.2">
      <c r="F371">
        <v>44896</v>
      </c>
      <c r="G371">
        <v>3.4219797199999999</v>
      </c>
      <c r="H371" t="s">
        <v>293</v>
      </c>
    </row>
    <row r="372" spans="6:8" x14ac:dyDescent="0.2">
      <c r="F372">
        <v>44927</v>
      </c>
      <c r="G372">
        <v>5.0635964199999997</v>
      </c>
      <c r="H372" t="s">
        <v>293</v>
      </c>
    </row>
    <row r="373" spans="6:8" x14ac:dyDescent="0.2">
      <c r="F373">
        <v>44958</v>
      </c>
      <c r="G373">
        <v>5.1351401499999998</v>
      </c>
      <c r="H373" t="s">
        <v>293</v>
      </c>
    </row>
    <row r="374" spans="6:8" x14ac:dyDescent="0.2">
      <c r="F374">
        <v>44986</v>
      </c>
      <c r="G374">
        <v>1.6399142799999999</v>
      </c>
      <c r="H374" t="s">
        <v>293</v>
      </c>
    </row>
    <row r="375" spans="6:8" x14ac:dyDescent="0.2">
      <c r="F375">
        <v>45017</v>
      </c>
      <c r="G375">
        <v>-12.308989029999999</v>
      </c>
      <c r="H375" t="s">
        <v>293</v>
      </c>
    </row>
    <row r="376" spans="6:8" x14ac:dyDescent="0.2">
      <c r="F376">
        <v>45047</v>
      </c>
      <c r="G376">
        <v>17.027755119999998</v>
      </c>
      <c r="H376" t="s">
        <v>293</v>
      </c>
    </row>
    <row r="377" spans="6:8" x14ac:dyDescent="0.2">
      <c r="F377">
        <v>45078</v>
      </c>
      <c r="G377">
        <v>1.7444346100000001</v>
      </c>
      <c r="H377" t="s">
        <v>293</v>
      </c>
    </row>
    <row r="378" spans="6:8" x14ac:dyDescent="0.2">
      <c r="F378">
        <v>45108</v>
      </c>
      <c r="G378">
        <v>4.2611328500000001</v>
      </c>
      <c r="H378" t="s">
        <v>293</v>
      </c>
    </row>
    <row r="379" spans="6:8" x14ac:dyDescent="0.2">
      <c r="F379">
        <v>45139</v>
      </c>
      <c r="G379">
        <v>2.0454185699999998</v>
      </c>
      <c r="H379" t="s">
        <v>293</v>
      </c>
    </row>
    <row r="380" spans="6:8" x14ac:dyDescent="0.2">
      <c r="F380">
        <v>45170</v>
      </c>
      <c r="G380">
        <v>0.68761881000000002</v>
      </c>
      <c r="H380" t="s">
        <v>293</v>
      </c>
    </row>
    <row r="381" spans="6:8" x14ac:dyDescent="0.2">
      <c r="F381">
        <v>45200</v>
      </c>
      <c r="G381">
        <v>2.3976811100000002</v>
      </c>
      <c r="H381" t="s">
        <v>293</v>
      </c>
    </row>
    <row r="382" spans="6:8" x14ac:dyDescent="0.2">
      <c r="F382">
        <v>45231</v>
      </c>
      <c r="G382">
        <v>2.0526278200000001</v>
      </c>
      <c r="H382" t="s">
        <v>293</v>
      </c>
    </row>
    <row r="383" spans="6:8" x14ac:dyDescent="0.2">
      <c r="F383">
        <v>45261</v>
      </c>
      <c r="G383">
        <v>1.70330589</v>
      </c>
      <c r="H383" t="s">
        <v>293</v>
      </c>
    </row>
    <row r="384" spans="6:8" x14ac:dyDescent="0.2">
      <c r="F384">
        <v>45292</v>
      </c>
      <c r="G384">
        <v>5.1733468499999997</v>
      </c>
      <c r="H384" t="s">
        <v>293</v>
      </c>
    </row>
    <row r="385" spans="6:8" x14ac:dyDescent="0.2">
      <c r="F385">
        <v>45323</v>
      </c>
      <c r="G385">
        <v>2.5513041300000001</v>
      </c>
      <c r="H385" t="s">
        <v>293</v>
      </c>
    </row>
    <row r="386" spans="6:8" x14ac:dyDescent="0.2">
      <c r="F386">
        <v>45352</v>
      </c>
      <c r="G386">
        <v>1.4494541299999999</v>
      </c>
      <c r="H386" t="s">
        <v>293</v>
      </c>
    </row>
    <row r="387" spans="6:8" x14ac:dyDescent="0.2">
      <c r="F387">
        <v>45383</v>
      </c>
      <c r="G387">
        <v>7.5280180999999997</v>
      </c>
      <c r="H387" t="s">
        <v>293</v>
      </c>
    </row>
    <row r="388" spans="6:8" x14ac:dyDescent="0.2">
      <c r="F388">
        <v>45413</v>
      </c>
      <c r="G388">
        <v>1.8125319499999999</v>
      </c>
      <c r="H388" t="s">
        <v>293</v>
      </c>
    </row>
    <row r="389" spans="6:8" x14ac:dyDescent="0.2">
      <c r="F389">
        <v>45444</v>
      </c>
      <c r="G389">
        <v>-0.11919876</v>
      </c>
      <c r="H389" t="s">
        <v>293</v>
      </c>
    </row>
    <row r="390" spans="6:8" x14ac:dyDescent="0.2">
      <c r="F390">
        <v>45474</v>
      </c>
      <c r="G390">
        <v>1.3222399499999999</v>
      </c>
      <c r="H390" t="s">
        <v>293</v>
      </c>
    </row>
    <row r="391" spans="6:8" x14ac:dyDescent="0.2">
      <c r="F391">
        <v>45505</v>
      </c>
      <c r="G391">
        <v>-0.89664825999999997</v>
      </c>
      <c r="H391" t="s">
        <v>293</v>
      </c>
    </row>
    <row r="392" spans="6:8" x14ac:dyDescent="0.2">
      <c r="F392">
        <v>45536</v>
      </c>
      <c r="G392">
        <v>1.6936298700000001</v>
      </c>
      <c r="H392" t="s">
        <v>293</v>
      </c>
    </row>
    <row r="393" spans="6:8" x14ac:dyDescent="0.2">
      <c r="F393">
        <v>45566</v>
      </c>
      <c r="G393">
        <v>4.6794795699999998</v>
      </c>
      <c r="H393" t="s">
        <v>293</v>
      </c>
    </row>
    <row r="394" spans="6:8" x14ac:dyDescent="0.2">
      <c r="F394">
        <v>45597</v>
      </c>
      <c r="G394">
        <v>3.3499167700000001</v>
      </c>
      <c r="H394" t="s">
        <v>293</v>
      </c>
    </row>
    <row r="395" spans="6:8" x14ac:dyDescent="0.2">
      <c r="F395">
        <v>45627</v>
      </c>
      <c r="G395">
        <v>3.92777083</v>
      </c>
      <c r="H395" t="s">
        <v>293</v>
      </c>
    </row>
    <row r="396" spans="6:8" x14ac:dyDescent="0.2">
      <c r="F396">
        <v>45658</v>
      </c>
      <c r="G396">
        <v>-1.1063804399999999</v>
      </c>
      <c r="H396" t="s">
        <v>293</v>
      </c>
    </row>
    <row r="397" spans="6:8" x14ac:dyDescent="0.2">
      <c r="F397">
        <v>45689</v>
      </c>
      <c r="G397">
        <v>5.1203301200000002</v>
      </c>
      <c r="H397" t="s">
        <v>293</v>
      </c>
    </row>
    <row r="398" spans="6:8" x14ac:dyDescent="0.2">
      <c r="F398">
        <v>45717</v>
      </c>
      <c r="G398">
        <v>0.30484972999999999</v>
      </c>
      <c r="H398" t="s">
        <v>293</v>
      </c>
    </row>
    <row r="399" spans="6:8" x14ac:dyDescent="0.2">
      <c r="F399">
        <v>45748</v>
      </c>
      <c r="G399">
        <v>8.1092446799999998</v>
      </c>
      <c r="H399" t="s">
        <v>293</v>
      </c>
    </row>
    <row r="400" spans="6:8" x14ac:dyDescent="0.2">
      <c r="F400">
        <v>45778</v>
      </c>
      <c r="G400">
        <v>3.4362950000000003E-2</v>
      </c>
      <c r="H400" t="s">
        <v>293</v>
      </c>
    </row>
    <row r="401" spans="6:8" x14ac:dyDescent="0.2">
      <c r="F401">
        <v>45809</v>
      </c>
      <c r="G401">
        <v>2.2598167199999999</v>
      </c>
      <c r="H401" t="s">
        <v>293</v>
      </c>
    </row>
    <row r="402" spans="6:8" x14ac:dyDescent="0.2">
      <c r="F402">
        <v>45839</v>
      </c>
      <c r="G402">
        <v>0.42755955000000001</v>
      </c>
      <c r="H402" t="s">
        <v>293</v>
      </c>
    </row>
    <row r="403" spans="6:8" x14ac:dyDescent="0.2">
      <c r="F403">
        <v>45870</v>
      </c>
      <c r="G403">
        <v>-4.2203499999999998E-2</v>
      </c>
      <c r="H403" t="s">
        <v>293</v>
      </c>
    </row>
    <row r="404" spans="6:8" x14ac:dyDescent="0.2">
      <c r="F404">
        <v>45901</v>
      </c>
      <c r="G404">
        <v>1.7677286000000001</v>
      </c>
      <c r="H404" t="s">
        <v>293</v>
      </c>
    </row>
  </sheetData>
  <hyperlinks>
    <hyperlink ref="B1" r:id="rId2" display="https://insights.ceicdata.com/series/460333237_SR196840757" xr:uid="{D396D562-4CCB-0742-89FF-BE4314BC517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1AFB-8BEF-654E-9B49-51049D504939}">
  <dimension ref="A1:V347"/>
  <sheetViews>
    <sheetView workbookViewId="0">
      <selection activeCell="G4" sqref="G4"/>
    </sheetView>
  </sheetViews>
  <sheetFormatPr baseColWidth="10" defaultRowHeight="16" x14ac:dyDescent="0.2"/>
  <sheetData>
    <row r="1" spans="1:22" ht="60" x14ac:dyDescent="0.2">
      <c r="A1" s="62" t="s">
        <v>356</v>
      </c>
      <c r="B1" s="63" t="s">
        <v>357</v>
      </c>
      <c r="C1" s="63"/>
      <c r="D1" s="63" t="s">
        <v>358</v>
      </c>
      <c r="E1" s="63" t="s">
        <v>359</v>
      </c>
      <c r="F1" s="63" t="s">
        <v>360</v>
      </c>
      <c r="G1" s="64" t="s">
        <v>361</v>
      </c>
      <c r="H1" s="63" t="s">
        <v>362</v>
      </c>
      <c r="I1" s="63" t="s">
        <v>363</v>
      </c>
      <c r="J1" s="63" t="s">
        <v>364</v>
      </c>
      <c r="K1" s="63" t="s">
        <v>365</v>
      </c>
      <c r="L1" s="65" t="s">
        <v>366</v>
      </c>
      <c r="M1" s="63" t="s">
        <v>367</v>
      </c>
      <c r="N1" s="63" t="s">
        <v>368</v>
      </c>
      <c r="O1" s="63" t="s">
        <v>369</v>
      </c>
      <c r="P1" s="63" t="s">
        <v>370</v>
      </c>
      <c r="Q1" s="63" t="s">
        <v>371</v>
      </c>
      <c r="R1" s="63" t="s">
        <v>372</v>
      </c>
      <c r="S1" s="63" t="s">
        <v>373</v>
      </c>
      <c r="T1" s="63" t="s">
        <v>374</v>
      </c>
      <c r="U1" s="63" t="s">
        <v>375</v>
      </c>
      <c r="V1" s="63" t="s">
        <v>376</v>
      </c>
    </row>
    <row r="2" spans="1:22" x14ac:dyDescent="0.2">
      <c r="A2" s="66">
        <v>45664</v>
      </c>
      <c r="B2" s="66">
        <v>45666</v>
      </c>
      <c r="C2" s="67" t="s">
        <v>345</v>
      </c>
      <c r="D2" s="86" t="s">
        <v>390</v>
      </c>
      <c r="E2" s="68" t="s">
        <v>391</v>
      </c>
      <c r="F2" s="69">
        <v>45756</v>
      </c>
      <c r="G2" s="70" t="s">
        <v>377</v>
      </c>
      <c r="H2" s="70">
        <v>6.6000000000000003E-2</v>
      </c>
      <c r="I2" s="71">
        <v>6.6209699999999996E-2</v>
      </c>
      <c r="J2" s="71">
        <v>7.2499999999999995E-2</v>
      </c>
      <c r="K2" s="70">
        <v>0</v>
      </c>
      <c r="L2" s="71">
        <v>0</v>
      </c>
      <c r="M2" s="71">
        <v>0</v>
      </c>
      <c r="N2" s="72">
        <v>28000000</v>
      </c>
      <c r="O2" s="73">
        <v>1031000</v>
      </c>
      <c r="P2" s="72">
        <v>31655300</v>
      </c>
      <c r="Q2" s="72">
        <v>0</v>
      </c>
      <c r="R2" s="72">
        <v>26200000</v>
      </c>
      <c r="S2" s="72">
        <v>0</v>
      </c>
      <c r="T2" s="72">
        <v>26200000</v>
      </c>
      <c r="U2" s="74">
        <v>0</v>
      </c>
      <c r="V2" s="75">
        <v>6.5000000000000002E-2</v>
      </c>
    </row>
    <row r="3" spans="1:22" x14ac:dyDescent="0.2">
      <c r="A3" s="66">
        <v>45664</v>
      </c>
      <c r="B3" s="66">
        <v>45666</v>
      </c>
      <c r="C3" s="67" t="s">
        <v>345</v>
      </c>
      <c r="D3" s="86" t="s">
        <v>390</v>
      </c>
      <c r="E3" s="68" t="s">
        <v>392</v>
      </c>
      <c r="F3" s="69">
        <v>46030</v>
      </c>
      <c r="G3" s="70" t="s">
        <v>377</v>
      </c>
      <c r="H3" s="70">
        <v>6.6500000000000004E-2</v>
      </c>
      <c r="I3" s="71">
        <v>6.7084000000000005E-2</v>
      </c>
      <c r="J3" s="71">
        <v>7.2999999999999995E-2</v>
      </c>
      <c r="K3" s="70">
        <v>6.6500000000000004E-2</v>
      </c>
      <c r="L3" s="71">
        <v>6.6500000000000004E-2</v>
      </c>
      <c r="M3" s="71">
        <v>6.6500000000000004E-2</v>
      </c>
      <c r="N3" s="72"/>
      <c r="O3" s="73">
        <v>1711000</v>
      </c>
      <c r="P3" s="72"/>
      <c r="Q3" s="72">
        <v>1600000</v>
      </c>
      <c r="R3" s="72"/>
      <c r="S3" s="72">
        <v>1600000</v>
      </c>
      <c r="T3" s="72"/>
      <c r="U3" s="74">
        <f t="shared" ref="U3:U8" si="0">O3/S3</f>
        <v>1.069375</v>
      </c>
      <c r="V3" s="75">
        <v>6.6500000000000004E-2</v>
      </c>
    </row>
    <row r="4" spans="1:22" x14ac:dyDescent="0.2">
      <c r="A4" s="66">
        <v>45664</v>
      </c>
      <c r="B4" s="66">
        <v>45666</v>
      </c>
      <c r="C4" s="67" t="s">
        <v>345</v>
      </c>
      <c r="D4" s="86" t="s">
        <v>390</v>
      </c>
      <c r="E4" s="68" t="s">
        <v>384</v>
      </c>
      <c r="F4" s="69">
        <v>47679</v>
      </c>
      <c r="G4" s="70">
        <v>6.5000000000000002E-2</v>
      </c>
      <c r="H4" s="70">
        <v>6.93E-2</v>
      </c>
      <c r="I4" s="71">
        <v>7.0332599999999995E-2</v>
      </c>
      <c r="J4" s="71">
        <v>7.1099999999999997E-2</v>
      </c>
      <c r="K4" s="70">
        <v>6.93E-2</v>
      </c>
      <c r="L4" s="71">
        <v>7.0199700000000004E-2</v>
      </c>
      <c r="M4" s="71">
        <v>7.0499999999999993E-2</v>
      </c>
      <c r="N4" s="72"/>
      <c r="O4" s="73">
        <v>9701100</v>
      </c>
      <c r="P4" s="72"/>
      <c r="Q4" s="72">
        <v>7100000</v>
      </c>
      <c r="R4" s="72"/>
      <c r="S4" s="72">
        <v>7100000</v>
      </c>
      <c r="T4" s="72"/>
      <c r="U4" s="74">
        <f t="shared" si="0"/>
        <v>1.3663521126760563</v>
      </c>
      <c r="V4" s="75">
        <v>7.0199999999999999E-2</v>
      </c>
    </row>
    <row r="5" spans="1:22" x14ac:dyDescent="0.2">
      <c r="A5" s="66">
        <v>45664</v>
      </c>
      <c r="B5" s="66">
        <v>45666</v>
      </c>
      <c r="C5" s="67" t="s">
        <v>345</v>
      </c>
      <c r="D5" s="86" t="s">
        <v>390</v>
      </c>
      <c r="E5" s="68" t="s">
        <v>385</v>
      </c>
      <c r="F5" s="69">
        <v>49505</v>
      </c>
      <c r="G5" s="70">
        <v>6.7500000000000004E-2</v>
      </c>
      <c r="H5" s="70">
        <v>7.0099999999999996E-2</v>
      </c>
      <c r="I5" s="70">
        <v>7.1051100000000006E-2</v>
      </c>
      <c r="J5" s="70">
        <v>7.1999999999999995E-2</v>
      </c>
      <c r="K5" s="70">
        <v>7.0099999999999996E-2</v>
      </c>
      <c r="L5" s="70">
        <v>7.0996900000000002E-2</v>
      </c>
      <c r="M5" s="71">
        <v>7.1499999999999994E-2</v>
      </c>
      <c r="N5" s="72"/>
      <c r="O5" s="73">
        <v>6203400</v>
      </c>
      <c r="P5" s="72"/>
      <c r="Q5" s="73">
        <v>5700000</v>
      </c>
      <c r="R5" s="72"/>
      <c r="S5" s="73">
        <v>5700000</v>
      </c>
      <c r="T5" s="72"/>
      <c r="U5" s="74">
        <f t="shared" si="0"/>
        <v>1.0883157894736841</v>
      </c>
      <c r="V5" s="75">
        <v>7.0999999999999994E-2</v>
      </c>
    </row>
    <row r="6" spans="1:22" x14ac:dyDescent="0.2">
      <c r="A6" s="66">
        <v>45664</v>
      </c>
      <c r="B6" s="66">
        <v>45666</v>
      </c>
      <c r="C6" s="67" t="s">
        <v>345</v>
      </c>
      <c r="D6" s="86" t="s">
        <v>390</v>
      </c>
      <c r="E6" s="68" t="s">
        <v>393</v>
      </c>
      <c r="F6" s="69">
        <v>51363</v>
      </c>
      <c r="G6" s="70">
        <v>7.1249999999999994E-2</v>
      </c>
      <c r="H6" s="70">
        <v>7.0599999999999996E-2</v>
      </c>
      <c r="I6" s="70">
        <v>7.1526699999999999E-2</v>
      </c>
      <c r="J6" s="70">
        <v>7.2499999999999995E-2</v>
      </c>
      <c r="K6" s="70">
        <v>7.0599999999999996E-2</v>
      </c>
      <c r="L6" s="70">
        <v>7.1495900000000001E-2</v>
      </c>
      <c r="M6" s="71">
        <v>7.1999999999999995E-2</v>
      </c>
      <c r="N6" s="72"/>
      <c r="O6" s="73">
        <v>6458100</v>
      </c>
      <c r="P6" s="72"/>
      <c r="Q6" s="73">
        <v>5950000</v>
      </c>
      <c r="R6" s="72"/>
      <c r="S6" s="73">
        <v>5950000</v>
      </c>
      <c r="T6" s="72"/>
      <c r="U6" s="74">
        <f t="shared" si="0"/>
        <v>1.0853949579831932</v>
      </c>
      <c r="V6" s="75">
        <v>7.1499999999999994E-2</v>
      </c>
    </row>
    <row r="7" spans="1:22" x14ac:dyDescent="0.2">
      <c r="A7" s="66">
        <v>45664</v>
      </c>
      <c r="B7" s="66">
        <v>45666</v>
      </c>
      <c r="C7" s="67" t="s">
        <v>345</v>
      </c>
      <c r="D7" s="86" t="s">
        <v>390</v>
      </c>
      <c r="E7" s="68" t="s">
        <v>394</v>
      </c>
      <c r="F7" s="69">
        <v>53189</v>
      </c>
      <c r="G7" s="70">
        <v>7.1249999999999994E-2</v>
      </c>
      <c r="H7" s="70">
        <v>7.0999999999999994E-2</v>
      </c>
      <c r="I7" s="70">
        <v>7.1815299999999999E-2</v>
      </c>
      <c r="J7" s="70">
        <v>7.2499999999999995E-2</v>
      </c>
      <c r="K7" s="70">
        <v>7.0999999999999994E-2</v>
      </c>
      <c r="L7" s="70">
        <v>7.1798100000000004E-2</v>
      </c>
      <c r="M7" s="71">
        <v>7.22E-2</v>
      </c>
      <c r="N7" s="72"/>
      <c r="O7" s="73">
        <v>5616400</v>
      </c>
      <c r="P7" s="72"/>
      <c r="Q7" s="73">
        <v>5500000</v>
      </c>
      <c r="R7" s="72"/>
      <c r="S7" s="73">
        <v>5500000</v>
      </c>
      <c r="T7" s="72"/>
      <c r="U7" s="74">
        <f t="shared" si="0"/>
        <v>1.0211636363636363</v>
      </c>
      <c r="V7" s="75">
        <v>7.1800000000000003E-2</v>
      </c>
    </row>
    <row r="8" spans="1:22" x14ac:dyDescent="0.2">
      <c r="A8" s="66">
        <v>45664</v>
      </c>
      <c r="B8" s="66">
        <v>45666</v>
      </c>
      <c r="C8" s="67" t="s">
        <v>345</v>
      </c>
      <c r="D8" s="86" t="s">
        <v>390</v>
      </c>
      <c r="E8" s="68" t="s">
        <v>386</v>
      </c>
      <c r="F8" s="69">
        <v>56445</v>
      </c>
      <c r="G8" s="70">
        <v>6.8750000000000006E-2</v>
      </c>
      <c r="H8" s="70">
        <v>7.0599999999999996E-2</v>
      </c>
      <c r="I8" s="70">
        <v>7.1392399999999995E-2</v>
      </c>
      <c r="J8" s="70">
        <v>7.22E-2</v>
      </c>
      <c r="K8" s="70">
        <v>7.0599999999999996E-2</v>
      </c>
      <c r="L8" s="70">
        <v>7.1077299999999996E-2</v>
      </c>
      <c r="M8" s="71">
        <v>7.1400000000000005E-2</v>
      </c>
      <c r="N8" s="72"/>
      <c r="O8" s="72">
        <v>563000</v>
      </c>
      <c r="P8" s="72"/>
      <c r="Q8" s="72">
        <v>350000</v>
      </c>
      <c r="R8" s="72"/>
      <c r="S8" s="72">
        <v>350000</v>
      </c>
      <c r="T8" s="72"/>
      <c r="U8" s="74">
        <f t="shared" si="0"/>
        <v>1.6085714285714285</v>
      </c>
      <c r="V8" s="75">
        <v>7.1099999999999997E-2</v>
      </c>
    </row>
    <row r="9" spans="1:22" x14ac:dyDescent="0.2">
      <c r="A9" s="66">
        <v>45664</v>
      </c>
      <c r="B9" s="66">
        <v>45666</v>
      </c>
      <c r="C9" s="67" t="s">
        <v>345</v>
      </c>
      <c r="D9" s="86" t="s">
        <v>390</v>
      </c>
      <c r="E9" s="68" t="s">
        <v>387</v>
      </c>
      <c r="F9" s="69">
        <v>60098</v>
      </c>
      <c r="G9" s="70">
        <v>6.8750000000000006E-2</v>
      </c>
      <c r="H9" s="70">
        <v>7.1199999999999999E-2</v>
      </c>
      <c r="I9" s="70">
        <v>7.1811399999999997E-2</v>
      </c>
      <c r="J9" s="70">
        <v>7.22E-2</v>
      </c>
      <c r="K9" s="70">
        <v>0</v>
      </c>
      <c r="L9" s="70">
        <v>0</v>
      </c>
      <c r="M9" s="71">
        <v>0</v>
      </c>
      <c r="N9" s="72"/>
      <c r="O9" s="87">
        <v>371300</v>
      </c>
      <c r="P9" s="72"/>
      <c r="Q9" s="72">
        <v>0</v>
      </c>
      <c r="R9" s="72"/>
      <c r="S9" s="72">
        <v>0</v>
      </c>
      <c r="T9" s="72"/>
      <c r="U9" s="74">
        <v>0</v>
      </c>
      <c r="V9" s="75">
        <v>7.1099999999999997E-2</v>
      </c>
    </row>
    <row r="10" spans="1:22" x14ac:dyDescent="0.2">
      <c r="A10" s="76">
        <v>45671</v>
      </c>
      <c r="B10" s="76">
        <v>45673</v>
      </c>
      <c r="C10" s="88" t="s">
        <v>346</v>
      </c>
      <c r="D10" s="77" t="s">
        <v>390</v>
      </c>
      <c r="E10" s="78" t="s">
        <v>395</v>
      </c>
      <c r="F10" s="79">
        <v>45845</v>
      </c>
      <c r="G10" s="80" t="s">
        <v>377</v>
      </c>
      <c r="H10" s="80">
        <v>6.5000000000000002E-2</v>
      </c>
      <c r="I10" s="80">
        <v>6.7136799999999996E-2</v>
      </c>
      <c r="J10" s="80">
        <v>7.2999999999999995E-2</v>
      </c>
      <c r="K10" s="80">
        <v>6.5000000000000002E-2</v>
      </c>
      <c r="L10" s="80">
        <v>6.5000000000000002E-2</v>
      </c>
      <c r="M10" s="84">
        <v>6.5000000000000002E-2</v>
      </c>
      <c r="N10" s="81">
        <v>10000000</v>
      </c>
      <c r="O10" s="89">
        <v>1095000</v>
      </c>
      <c r="P10" s="81">
        <f>SUM(O10:O16)</f>
        <v>14059700</v>
      </c>
      <c r="Q10" s="81">
        <v>1000000</v>
      </c>
      <c r="R10" s="81">
        <f>SUM(Q10:Q16)</f>
        <v>10150000</v>
      </c>
      <c r="S10" s="81">
        <v>1000000</v>
      </c>
      <c r="T10" s="81">
        <f>SUM(S10:S16)</f>
        <v>10000000</v>
      </c>
      <c r="U10" s="82">
        <f t="shared" ref="U10:U31" si="1">O10/S10</f>
        <v>1.095</v>
      </c>
      <c r="V10" s="83">
        <v>6.5000000000000002E-2</v>
      </c>
    </row>
    <row r="11" spans="1:22" x14ac:dyDescent="0.2">
      <c r="A11" s="76">
        <v>45671</v>
      </c>
      <c r="B11" s="76">
        <v>45673</v>
      </c>
      <c r="C11" s="88" t="s">
        <v>346</v>
      </c>
      <c r="D11" s="77" t="s">
        <v>390</v>
      </c>
      <c r="E11" s="78" t="s">
        <v>396</v>
      </c>
      <c r="F11" s="79">
        <v>45943</v>
      </c>
      <c r="G11" s="80" t="s">
        <v>377</v>
      </c>
      <c r="H11" s="80">
        <v>6.6000000000000003E-2</v>
      </c>
      <c r="I11" s="80">
        <v>6.7401799999999998E-2</v>
      </c>
      <c r="J11" s="80">
        <v>7.3999999999999996E-2</v>
      </c>
      <c r="K11" s="80">
        <v>6.6000000000000003E-2</v>
      </c>
      <c r="L11" s="80">
        <v>6.6000000000000003E-2</v>
      </c>
      <c r="M11" s="84">
        <v>6.6000000000000003E-2</v>
      </c>
      <c r="N11" s="81"/>
      <c r="O11" s="89">
        <v>2565000</v>
      </c>
      <c r="P11" s="81"/>
      <c r="Q11" s="81">
        <v>1750000</v>
      </c>
      <c r="R11" s="81"/>
      <c r="S11" s="81">
        <v>1750000</v>
      </c>
      <c r="T11" s="81"/>
      <c r="U11" s="82">
        <f t="shared" si="1"/>
        <v>1.4657142857142857</v>
      </c>
      <c r="V11" s="83">
        <v>6.6000000000000003E-2</v>
      </c>
    </row>
    <row r="12" spans="1:22" x14ac:dyDescent="0.2">
      <c r="A12" s="76">
        <v>45671</v>
      </c>
      <c r="B12" s="76">
        <v>45673</v>
      </c>
      <c r="C12" s="88" t="s">
        <v>346</v>
      </c>
      <c r="D12" s="77" t="s">
        <v>390</v>
      </c>
      <c r="E12" s="78" t="s">
        <v>388</v>
      </c>
      <c r="F12" s="79">
        <v>46402</v>
      </c>
      <c r="G12" s="80">
        <v>0.06</v>
      </c>
      <c r="H12" s="80">
        <v>6.9000000000000006E-2</v>
      </c>
      <c r="I12" s="80">
        <v>7.1146500000000001E-2</v>
      </c>
      <c r="J12" s="80">
        <v>7.2400000000000006E-2</v>
      </c>
      <c r="K12" s="80">
        <v>6.9000000000000006E-2</v>
      </c>
      <c r="L12" s="80">
        <v>7.0875499999999994E-2</v>
      </c>
      <c r="M12" s="84">
        <v>7.1499999999999994E-2</v>
      </c>
      <c r="N12" s="81"/>
      <c r="O12" s="89">
        <v>4860000</v>
      </c>
      <c r="P12" s="81"/>
      <c r="Q12" s="81">
        <v>3900000</v>
      </c>
      <c r="R12" s="81"/>
      <c r="S12" s="81">
        <v>3850000</v>
      </c>
      <c r="T12" s="81"/>
      <c r="U12" s="82">
        <f t="shared" si="1"/>
        <v>1.2623376623376623</v>
      </c>
      <c r="V12" s="83">
        <v>7.0900000000000005E-2</v>
      </c>
    </row>
    <row r="13" spans="1:22" x14ac:dyDescent="0.2">
      <c r="A13" s="76">
        <v>45671</v>
      </c>
      <c r="B13" s="76">
        <v>45673</v>
      </c>
      <c r="C13" s="88" t="s">
        <v>346</v>
      </c>
      <c r="D13" s="77" t="s">
        <v>390</v>
      </c>
      <c r="E13" s="78" t="s">
        <v>379</v>
      </c>
      <c r="F13" s="79">
        <v>46949</v>
      </c>
      <c r="G13" s="80">
        <v>5.8749999999999997E-2</v>
      </c>
      <c r="H13" s="80">
        <v>7.0300000000000001E-2</v>
      </c>
      <c r="I13" s="80">
        <v>7.1649500000000005E-2</v>
      </c>
      <c r="J13" s="80">
        <v>7.1999999999999995E-2</v>
      </c>
      <c r="K13" s="80">
        <v>7.0300000000000001E-2</v>
      </c>
      <c r="L13" s="80">
        <v>7.1291099999999996E-2</v>
      </c>
      <c r="M13" s="84">
        <v>7.1499999999999994E-2</v>
      </c>
      <c r="N13" s="81"/>
      <c r="O13" s="89">
        <v>1778700</v>
      </c>
      <c r="P13" s="81"/>
      <c r="Q13" s="81">
        <v>600000</v>
      </c>
      <c r="R13" s="81"/>
      <c r="S13" s="81">
        <v>600000</v>
      </c>
      <c r="T13" s="81"/>
      <c r="U13" s="82">
        <f t="shared" si="1"/>
        <v>2.9645000000000001</v>
      </c>
      <c r="V13" s="83">
        <v>7.1300000000000002E-2</v>
      </c>
    </row>
    <row r="14" spans="1:22" x14ac:dyDescent="0.2">
      <c r="A14" s="76">
        <v>45671</v>
      </c>
      <c r="B14" s="76">
        <v>45673</v>
      </c>
      <c r="C14" s="88" t="s">
        <v>346</v>
      </c>
      <c r="D14" s="77" t="s">
        <v>390</v>
      </c>
      <c r="E14" s="78" t="s">
        <v>380</v>
      </c>
      <c r="F14" s="79">
        <v>50936</v>
      </c>
      <c r="G14" s="80">
        <v>6.5000000000000002E-2</v>
      </c>
      <c r="H14" s="80">
        <v>7.17E-2</v>
      </c>
      <c r="I14" s="80">
        <v>7.2808499999999998E-2</v>
      </c>
      <c r="J14" s="80">
        <v>7.3899999999999993E-2</v>
      </c>
      <c r="K14" s="80">
        <v>0</v>
      </c>
      <c r="L14" s="80">
        <v>0</v>
      </c>
      <c r="M14" s="84">
        <v>0</v>
      </c>
      <c r="N14" s="81"/>
      <c r="O14" s="89">
        <v>459500</v>
      </c>
      <c r="P14" s="81"/>
      <c r="Q14" s="81">
        <v>0</v>
      </c>
      <c r="R14" s="81"/>
      <c r="S14" s="81">
        <v>0</v>
      </c>
      <c r="T14" s="81"/>
      <c r="U14" s="82">
        <v>0</v>
      </c>
      <c r="V14" s="83">
        <v>7.1499999999999994E-2</v>
      </c>
    </row>
    <row r="15" spans="1:22" x14ac:dyDescent="0.2">
      <c r="A15" s="76">
        <v>45671</v>
      </c>
      <c r="B15" s="76">
        <v>45673</v>
      </c>
      <c r="C15" s="88" t="s">
        <v>346</v>
      </c>
      <c r="D15" s="77" t="s">
        <v>390</v>
      </c>
      <c r="E15" s="78" t="s">
        <v>381</v>
      </c>
      <c r="F15" s="79">
        <v>51697</v>
      </c>
      <c r="G15" s="80">
        <v>6.6250000000000003E-2</v>
      </c>
      <c r="H15" s="80">
        <v>7.1599999999999997E-2</v>
      </c>
      <c r="I15" s="80">
        <v>7.2192000000000006E-2</v>
      </c>
      <c r="J15" s="80">
        <v>7.3999999999999996E-2</v>
      </c>
      <c r="K15" s="80">
        <v>0</v>
      </c>
      <c r="L15" s="80">
        <v>0</v>
      </c>
      <c r="M15" s="84">
        <v>0</v>
      </c>
      <c r="N15" s="81"/>
      <c r="O15" s="89">
        <v>261500</v>
      </c>
      <c r="P15" s="81"/>
      <c r="Q15" s="81">
        <v>0</v>
      </c>
      <c r="R15" s="81"/>
      <c r="S15" s="81">
        <v>0</v>
      </c>
      <c r="T15" s="81"/>
      <c r="U15" s="82">
        <v>0</v>
      </c>
      <c r="V15" s="83">
        <v>7.1900000000000006E-2</v>
      </c>
    </row>
    <row r="16" spans="1:22" x14ac:dyDescent="0.2">
      <c r="A16" s="76">
        <v>45671</v>
      </c>
      <c r="B16" s="76">
        <v>45673</v>
      </c>
      <c r="C16" s="88" t="s">
        <v>346</v>
      </c>
      <c r="D16" s="77" t="s">
        <v>390</v>
      </c>
      <c r="E16" s="78" t="s">
        <v>383</v>
      </c>
      <c r="F16" s="79">
        <v>54772</v>
      </c>
      <c r="G16" s="80">
        <v>6.8750000000000006E-2</v>
      </c>
      <c r="H16" s="80">
        <v>7.1400000000000005E-2</v>
      </c>
      <c r="I16" s="80">
        <v>7.2956599999999996E-2</v>
      </c>
      <c r="J16" s="80">
        <v>7.4999999999999997E-2</v>
      </c>
      <c r="K16" s="80">
        <v>7.1400000000000005E-2</v>
      </c>
      <c r="L16" s="80">
        <v>7.2867699999999994E-2</v>
      </c>
      <c r="M16" s="84">
        <v>7.3300000000000004E-2</v>
      </c>
      <c r="N16" s="81"/>
      <c r="O16" s="89">
        <v>3040000</v>
      </c>
      <c r="P16" s="81"/>
      <c r="Q16" s="81">
        <v>2900000</v>
      </c>
      <c r="R16" s="81"/>
      <c r="S16" s="81">
        <v>2800000</v>
      </c>
      <c r="T16" s="81"/>
      <c r="U16" s="82">
        <f t="shared" si="1"/>
        <v>1.0857142857142856</v>
      </c>
      <c r="V16" s="83">
        <v>7.2900000000000006E-2</v>
      </c>
    </row>
    <row r="17" spans="1:22" x14ac:dyDescent="0.2">
      <c r="A17" s="66">
        <v>45678</v>
      </c>
      <c r="B17" s="66">
        <v>45680</v>
      </c>
      <c r="C17" s="67" t="s">
        <v>345</v>
      </c>
      <c r="D17" s="86" t="s">
        <v>390</v>
      </c>
      <c r="E17" s="68" t="s">
        <v>397</v>
      </c>
      <c r="F17" s="69">
        <v>45770</v>
      </c>
      <c r="G17" s="70" t="s">
        <v>377</v>
      </c>
      <c r="H17" s="70">
        <v>6.5000000000000002E-2</v>
      </c>
      <c r="I17" s="70">
        <v>6.5500000000000003E-2</v>
      </c>
      <c r="J17" s="70">
        <v>6.6000000000000003E-2</v>
      </c>
      <c r="K17" s="70">
        <v>0</v>
      </c>
      <c r="L17" s="70">
        <v>0</v>
      </c>
      <c r="M17" s="71">
        <v>0</v>
      </c>
      <c r="N17" s="72">
        <v>26000000</v>
      </c>
      <c r="O17" s="73">
        <v>2510000</v>
      </c>
      <c r="P17" s="72">
        <v>54465400</v>
      </c>
      <c r="Q17" s="73">
        <v>0</v>
      </c>
      <c r="R17" s="72">
        <f>SUM(Q17:Q24)</f>
        <v>29842000</v>
      </c>
      <c r="S17" s="73">
        <v>0</v>
      </c>
      <c r="T17" s="72">
        <v>26000000</v>
      </c>
      <c r="U17" s="74">
        <v>0</v>
      </c>
      <c r="V17" s="75">
        <v>6.4500000000000002E-2</v>
      </c>
    </row>
    <row r="18" spans="1:22" x14ac:dyDescent="0.2">
      <c r="A18" s="66">
        <v>45678</v>
      </c>
      <c r="B18" s="66">
        <v>45680</v>
      </c>
      <c r="C18" s="67" t="s">
        <v>345</v>
      </c>
      <c r="D18" s="86" t="s">
        <v>390</v>
      </c>
      <c r="E18" s="68" t="s">
        <v>392</v>
      </c>
      <c r="F18" s="69">
        <v>46030</v>
      </c>
      <c r="G18" s="70" t="s">
        <v>377</v>
      </c>
      <c r="H18" s="70">
        <v>6.4500000000000002E-2</v>
      </c>
      <c r="I18" s="70">
        <v>6.4681799999999998E-2</v>
      </c>
      <c r="J18" s="70">
        <v>6.5000000000000002E-2</v>
      </c>
      <c r="K18" s="70">
        <v>6.4500000000000002E-2</v>
      </c>
      <c r="L18" s="70">
        <v>6.4500000000000002E-2</v>
      </c>
      <c r="M18" s="71">
        <v>6.4500000000000002E-2</v>
      </c>
      <c r="N18" s="72"/>
      <c r="O18" s="73">
        <v>2792000</v>
      </c>
      <c r="P18" s="72"/>
      <c r="Q18" s="73">
        <v>2792000</v>
      </c>
      <c r="R18" s="72"/>
      <c r="S18" s="73">
        <v>2750000</v>
      </c>
      <c r="T18" s="72"/>
      <c r="U18" s="74">
        <f t="shared" si="1"/>
        <v>1.0152727272727273</v>
      </c>
      <c r="V18" s="75">
        <v>6.6500000000000004E-2</v>
      </c>
    </row>
    <row r="19" spans="1:22" x14ac:dyDescent="0.2">
      <c r="A19" s="66">
        <v>45678</v>
      </c>
      <c r="B19" s="66">
        <v>45680</v>
      </c>
      <c r="C19" s="67" t="s">
        <v>345</v>
      </c>
      <c r="D19" s="86" t="s">
        <v>390</v>
      </c>
      <c r="E19" s="68" t="s">
        <v>384</v>
      </c>
      <c r="F19" s="69">
        <v>47679</v>
      </c>
      <c r="G19" s="70">
        <v>6.5000000000000002E-2</v>
      </c>
      <c r="H19" s="70">
        <v>6.8500000000000005E-2</v>
      </c>
      <c r="I19" s="70">
        <v>6.9417999999999994E-2</v>
      </c>
      <c r="J19" s="70">
        <v>7.0999999999999994E-2</v>
      </c>
      <c r="K19" s="70">
        <v>6.8500000000000005E-2</v>
      </c>
      <c r="L19" s="70">
        <v>6.9115499999999996E-2</v>
      </c>
      <c r="M19" s="71">
        <v>6.93E-2</v>
      </c>
      <c r="N19" s="72"/>
      <c r="O19" s="73">
        <v>20346600</v>
      </c>
      <c r="P19" s="72"/>
      <c r="Q19" s="73">
        <v>12700000</v>
      </c>
      <c r="R19" s="72"/>
      <c r="S19" s="73">
        <v>8900000</v>
      </c>
      <c r="T19" s="72"/>
      <c r="U19" s="74">
        <f t="shared" si="1"/>
        <v>2.2861348314606742</v>
      </c>
      <c r="V19" s="75">
        <v>6.9199999999999998E-2</v>
      </c>
    </row>
    <row r="20" spans="1:22" x14ac:dyDescent="0.2">
      <c r="A20" s="66">
        <v>45678</v>
      </c>
      <c r="B20" s="66">
        <v>45680</v>
      </c>
      <c r="C20" s="67" t="s">
        <v>345</v>
      </c>
      <c r="D20" s="86" t="s">
        <v>390</v>
      </c>
      <c r="E20" s="68" t="s">
        <v>385</v>
      </c>
      <c r="F20" s="69">
        <v>49505</v>
      </c>
      <c r="G20" s="70">
        <v>6.7500000000000004E-2</v>
      </c>
      <c r="H20" s="70">
        <v>7.0900000000000005E-2</v>
      </c>
      <c r="I20" s="70">
        <v>7.1436799999999995E-2</v>
      </c>
      <c r="J20" s="70">
        <v>7.2900000000000006E-2</v>
      </c>
      <c r="K20" s="70">
        <v>7.0900000000000005E-2</v>
      </c>
      <c r="L20" s="70">
        <v>7.1198999999999998E-2</v>
      </c>
      <c r="M20" s="71">
        <v>7.1400000000000005E-2</v>
      </c>
      <c r="N20" s="72"/>
      <c r="O20" s="73">
        <v>15039400</v>
      </c>
      <c r="P20" s="72"/>
      <c r="Q20" s="73">
        <v>7800000</v>
      </c>
      <c r="R20" s="72"/>
      <c r="S20" s="73">
        <v>7800000</v>
      </c>
      <c r="T20" s="72"/>
      <c r="U20" s="74">
        <f t="shared" si="1"/>
        <v>1.9281282051282052</v>
      </c>
      <c r="V20" s="75">
        <v>7.1199999999999999E-2</v>
      </c>
    </row>
    <row r="21" spans="1:22" x14ac:dyDescent="0.2">
      <c r="A21" s="66">
        <v>45678</v>
      </c>
      <c r="B21" s="66">
        <v>45680</v>
      </c>
      <c r="C21" s="67" t="s">
        <v>345</v>
      </c>
      <c r="D21" s="86" t="s">
        <v>390</v>
      </c>
      <c r="E21" s="68" t="s">
        <v>393</v>
      </c>
      <c r="F21" s="69">
        <v>51363</v>
      </c>
      <c r="G21" s="70">
        <v>7.1249999999999994E-2</v>
      </c>
      <c r="H21" s="70">
        <v>7.2300000000000003E-2</v>
      </c>
      <c r="I21" s="70">
        <v>7.3149400000000003E-2</v>
      </c>
      <c r="J21" s="70">
        <v>7.3999999999999996E-2</v>
      </c>
      <c r="K21" s="70">
        <v>7.2300000000000003E-2</v>
      </c>
      <c r="L21" s="70">
        <v>7.2998599999999997E-2</v>
      </c>
      <c r="M21" s="71">
        <v>7.3200000000000001E-2</v>
      </c>
      <c r="N21" s="72"/>
      <c r="O21" s="73">
        <v>5968500</v>
      </c>
      <c r="P21" s="72"/>
      <c r="Q21" s="73">
        <v>3800000</v>
      </c>
      <c r="R21" s="72"/>
      <c r="S21" s="73">
        <v>3800000</v>
      </c>
      <c r="T21" s="72"/>
      <c r="U21" s="74">
        <f t="shared" si="1"/>
        <v>1.5706578947368421</v>
      </c>
      <c r="V21" s="75">
        <v>7.2999999999999995E-2</v>
      </c>
    </row>
    <row r="22" spans="1:22" x14ac:dyDescent="0.2">
      <c r="A22" s="66">
        <v>45678</v>
      </c>
      <c r="B22" s="66">
        <v>45680</v>
      </c>
      <c r="C22" s="67" t="s">
        <v>345</v>
      </c>
      <c r="D22" s="86" t="s">
        <v>390</v>
      </c>
      <c r="E22" s="68" t="s">
        <v>394</v>
      </c>
      <c r="F22" s="69">
        <v>53189</v>
      </c>
      <c r="G22" s="70">
        <v>7.1249999999999994E-2</v>
      </c>
      <c r="H22" s="70">
        <v>7.2300000000000003E-2</v>
      </c>
      <c r="I22" s="70">
        <v>7.3164800000000002E-2</v>
      </c>
      <c r="J22" s="70">
        <v>7.3800000000000004E-2</v>
      </c>
      <c r="K22" s="70">
        <v>7.2300000000000003E-2</v>
      </c>
      <c r="L22" s="70">
        <v>7.2898299999999999E-2</v>
      </c>
      <c r="M22" s="71">
        <v>7.3099999999999998E-2</v>
      </c>
      <c r="N22" s="72"/>
      <c r="O22" s="73">
        <v>5512900</v>
      </c>
      <c r="P22" s="72"/>
      <c r="Q22" s="73">
        <v>2300000</v>
      </c>
      <c r="R22" s="72"/>
      <c r="S22" s="73">
        <v>2300000</v>
      </c>
      <c r="T22" s="72"/>
      <c r="U22" s="74">
        <f t="shared" si="1"/>
        <v>2.3969130434782611</v>
      </c>
      <c r="V22" s="75">
        <v>7.2900000000000006E-2</v>
      </c>
    </row>
    <row r="23" spans="1:22" x14ac:dyDescent="0.2">
      <c r="A23" s="66">
        <v>45678</v>
      </c>
      <c r="B23" s="66">
        <v>45680</v>
      </c>
      <c r="C23" s="67" t="s">
        <v>345</v>
      </c>
      <c r="D23" s="86" t="s">
        <v>390</v>
      </c>
      <c r="E23" s="68" t="s">
        <v>386</v>
      </c>
      <c r="F23" s="69">
        <v>56445</v>
      </c>
      <c r="G23" s="70">
        <v>6.8750000000000006E-2</v>
      </c>
      <c r="H23" s="70">
        <v>7.17E-2</v>
      </c>
      <c r="I23" s="70">
        <v>7.2835399999999995E-2</v>
      </c>
      <c r="J23" s="70">
        <v>7.3899999999999993E-2</v>
      </c>
      <c r="K23" s="70">
        <v>7.17E-2</v>
      </c>
      <c r="L23" s="70">
        <v>7.2315199999999996E-2</v>
      </c>
      <c r="M23" s="71">
        <v>7.2499999999999995E-2</v>
      </c>
      <c r="N23" s="72"/>
      <c r="O23" s="73">
        <v>359500</v>
      </c>
      <c r="P23" s="72"/>
      <c r="Q23" s="73">
        <v>150000</v>
      </c>
      <c r="R23" s="72"/>
      <c r="S23" s="73">
        <v>150000</v>
      </c>
      <c r="T23" s="72"/>
      <c r="U23" s="74">
        <f t="shared" si="1"/>
        <v>2.3966666666666665</v>
      </c>
      <c r="V23" s="75">
        <v>7.2400000000000006E-2</v>
      </c>
    </row>
    <row r="24" spans="1:22" x14ac:dyDescent="0.2">
      <c r="A24" s="66">
        <v>45678</v>
      </c>
      <c r="B24" s="66">
        <v>45680</v>
      </c>
      <c r="C24" s="67" t="s">
        <v>345</v>
      </c>
      <c r="D24" s="86" t="s">
        <v>390</v>
      </c>
      <c r="E24" s="68" t="s">
        <v>387</v>
      </c>
      <c r="F24" s="69">
        <v>60098</v>
      </c>
      <c r="G24" s="70">
        <v>6.8750000000000006E-2</v>
      </c>
      <c r="H24" s="70">
        <v>7.1900000000000006E-2</v>
      </c>
      <c r="I24" s="70">
        <v>7.3132100000000005E-2</v>
      </c>
      <c r="J24" s="70">
        <v>7.3999999999999996E-2</v>
      </c>
      <c r="K24" s="70">
        <v>7.1900000000000006E-2</v>
      </c>
      <c r="L24" s="70">
        <v>7.2268100000000002E-2</v>
      </c>
      <c r="M24" s="71">
        <v>7.2499999999999995E-2</v>
      </c>
      <c r="N24" s="72"/>
      <c r="O24" s="73">
        <v>1936500</v>
      </c>
      <c r="P24" s="72"/>
      <c r="Q24" s="73">
        <v>300000</v>
      </c>
      <c r="R24" s="72"/>
      <c r="S24" s="73">
        <v>300000</v>
      </c>
      <c r="T24" s="72"/>
      <c r="U24" s="74">
        <f t="shared" si="1"/>
        <v>6.4550000000000001</v>
      </c>
      <c r="V24" s="75">
        <v>7.2300000000000003E-2</v>
      </c>
    </row>
    <row r="25" spans="1:22" x14ac:dyDescent="0.2">
      <c r="A25" s="76">
        <v>45687</v>
      </c>
      <c r="B25" s="76">
        <v>45691</v>
      </c>
      <c r="C25" s="88" t="s">
        <v>346</v>
      </c>
      <c r="D25" s="77" t="s">
        <v>390</v>
      </c>
      <c r="E25" s="78" t="s">
        <v>395</v>
      </c>
      <c r="F25" s="79">
        <v>45845</v>
      </c>
      <c r="G25" s="80" t="s">
        <v>377</v>
      </c>
      <c r="H25" s="80">
        <v>6.3299999999999995E-2</v>
      </c>
      <c r="I25" s="80">
        <v>6.3299999999999995E-2</v>
      </c>
      <c r="J25" s="80">
        <v>6.3299999999999995E-2</v>
      </c>
      <c r="K25" s="80">
        <v>6.3299999999999995E-2</v>
      </c>
      <c r="L25" s="80">
        <v>6.3299999999999995E-2</v>
      </c>
      <c r="M25" s="84">
        <v>6.3299999999999995E-2</v>
      </c>
      <c r="N25" s="81">
        <v>10000000</v>
      </c>
      <c r="O25" s="85">
        <v>2078000</v>
      </c>
      <c r="P25" s="81">
        <v>20520500</v>
      </c>
      <c r="Q25" s="85">
        <v>2078000</v>
      </c>
      <c r="R25" s="81">
        <v>10178000</v>
      </c>
      <c r="S25" s="85">
        <v>2050000</v>
      </c>
      <c r="T25" s="81">
        <v>10000000</v>
      </c>
      <c r="U25" s="82">
        <f t="shared" si="1"/>
        <v>1.0136585365853659</v>
      </c>
      <c r="V25" s="83">
        <v>6.3299999999999995E-2</v>
      </c>
    </row>
    <row r="26" spans="1:22" x14ac:dyDescent="0.2">
      <c r="A26" s="76">
        <v>45687</v>
      </c>
      <c r="B26" s="76">
        <v>45691</v>
      </c>
      <c r="C26" s="88" t="s">
        <v>346</v>
      </c>
      <c r="D26" s="77" t="s">
        <v>390</v>
      </c>
      <c r="E26" s="78" t="s">
        <v>396</v>
      </c>
      <c r="F26" s="79">
        <v>45943</v>
      </c>
      <c r="G26" s="80" t="s">
        <v>377</v>
      </c>
      <c r="H26" s="80">
        <v>6.3500000000000001E-2</v>
      </c>
      <c r="I26" s="80">
        <v>6.3500000000000001E-2</v>
      </c>
      <c r="J26" s="80">
        <v>6.3500000000000001E-2</v>
      </c>
      <c r="K26" s="80">
        <v>6.3500000000000001E-2</v>
      </c>
      <c r="L26" s="80">
        <v>6.3500000000000001E-2</v>
      </c>
      <c r="M26" s="84">
        <v>6.3500000000000001E-2</v>
      </c>
      <c r="N26" s="81"/>
      <c r="O26" s="85">
        <v>3140000</v>
      </c>
      <c r="P26" s="81"/>
      <c r="Q26" s="85">
        <v>2500000</v>
      </c>
      <c r="R26" s="81"/>
      <c r="S26" s="85">
        <v>2500000</v>
      </c>
      <c r="T26" s="81"/>
      <c r="U26" s="82">
        <f t="shared" si="1"/>
        <v>1.256</v>
      </c>
      <c r="V26" s="83">
        <v>6.3500000000000001E-2</v>
      </c>
    </row>
    <row r="27" spans="1:22" x14ac:dyDescent="0.2">
      <c r="A27" s="76">
        <v>45687</v>
      </c>
      <c r="B27" s="76">
        <v>45691</v>
      </c>
      <c r="C27" s="88" t="s">
        <v>346</v>
      </c>
      <c r="D27" s="77" t="s">
        <v>390</v>
      </c>
      <c r="E27" s="78" t="s">
        <v>388</v>
      </c>
      <c r="F27" s="79">
        <v>46402</v>
      </c>
      <c r="G27" s="80">
        <v>0.06</v>
      </c>
      <c r="H27" s="80">
        <v>6.8000000000000005E-2</v>
      </c>
      <c r="I27" s="80">
        <v>6.8881499999999998E-2</v>
      </c>
      <c r="J27" s="80">
        <v>7.1499999999999994E-2</v>
      </c>
      <c r="K27" s="80">
        <v>6.8000000000000005E-2</v>
      </c>
      <c r="L27" s="80">
        <v>6.8499299999999999E-2</v>
      </c>
      <c r="M27" s="84">
        <v>6.8599999999999994E-2</v>
      </c>
      <c r="N27" s="81"/>
      <c r="O27" s="85">
        <v>5038500</v>
      </c>
      <c r="P27" s="81"/>
      <c r="Q27" s="85">
        <v>1600000</v>
      </c>
      <c r="R27" s="81"/>
      <c r="S27" s="85">
        <v>1600000</v>
      </c>
      <c r="T27" s="81"/>
      <c r="U27" s="82">
        <f t="shared" si="1"/>
        <v>3.1490624999999999</v>
      </c>
      <c r="V27" s="83">
        <v>6.8500000000000005E-2</v>
      </c>
    </row>
    <row r="28" spans="1:22" x14ac:dyDescent="0.2">
      <c r="A28" s="76">
        <v>45687</v>
      </c>
      <c r="B28" s="76">
        <v>45691</v>
      </c>
      <c r="C28" s="88" t="s">
        <v>346</v>
      </c>
      <c r="D28" s="77" t="s">
        <v>390</v>
      </c>
      <c r="E28" s="78" t="s">
        <v>379</v>
      </c>
      <c r="F28" s="79">
        <v>46949</v>
      </c>
      <c r="G28" s="80">
        <v>5.8749999999999997E-2</v>
      </c>
      <c r="H28" s="80">
        <v>6.8199999999999997E-2</v>
      </c>
      <c r="I28" s="80">
        <v>6.8939E-2</v>
      </c>
      <c r="J28" s="80">
        <v>7.0300000000000001E-2</v>
      </c>
      <c r="K28" s="80">
        <v>6.8199999999999997E-2</v>
      </c>
      <c r="L28" s="80">
        <v>6.8895300000000007E-2</v>
      </c>
      <c r="M28" s="84">
        <v>6.9500000000000006E-2</v>
      </c>
      <c r="N28" s="81"/>
      <c r="O28" s="85">
        <v>3262000</v>
      </c>
      <c r="P28" s="81"/>
      <c r="Q28" s="85">
        <v>3100000</v>
      </c>
      <c r="R28" s="81"/>
      <c r="S28" s="85">
        <v>3100000</v>
      </c>
      <c r="T28" s="81"/>
      <c r="U28" s="82">
        <f t="shared" si="1"/>
        <v>1.052258064516129</v>
      </c>
      <c r="V28" s="83">
        <v>6.8900000000000003E-2</v>
      </c>
    </row>
    <row r="29" spans="1:22" x14ac:dyDescent="0.2">
      <c r="A29" s="76">
        <v>45687</v>
      </c>
      <c r="B29" s="76">
        <v>45691</v>
      </c>
      <c r="C29" s="88" t="s">
        <v>346</v>
      </c>
      <c r="D29" s="77" t="s">
        <v>390</v>
      </c>
      <c r="E29" s="78" t="s">
        <v>398</v>
      </c>
      <c r="F29" s="79">
        <v>47376</v>
      </c>
      <c r="G29" s="80">
        <v>6.6250000000000003E-2</v>
      </c>
      <c r="H29" s="80">
        <v>6.7900000000000002E-2</v>
      </c>
      <c r="I29" s="80">
        <v>6.8479499999999999E-2</v>
      </c>
      <c r="J29" s="80">
        <v>7.0999999999999994E-2</v>
      </c>
      <c r="K29" s="80">
        <v>6.7900000000000002E-2</v>
      </c>
      <c r="L29" s="80">
        <v>6.7977700000000002E-2</v>
      </c>
      <c r="M29" s="84">
        <v>6.8000000000000005E-2</v>
      </c>
      <c r="N29" s="81"/>
      <c r="O29" s="85">
        <v>1126000</v>
      </c>
      <c r="P29" s="81"/>
      <c r="Q29" s="85">
        <v>350000</v>
      </c>
      <c r="R29" s="81"/>
      <c r="S29" s="85">
        <v>300000</v>
      </c>
      <c r="T29" s="81"/>
      <c r="U29" s="82">
        <f t="shared" si="1"/>
        <v>3.7533333333333334</v>
      </c>
      <c r="V29" s="83">
        <v>6.8000000000000005E-2</v>
      </c>
    </row>
    <row r="30" spans="1:22" x14ac:dyDescent="0.2">
      <c r="A30" s="76">
        <v>45687</v>
      </c>
      <c r="B30" s="76">
        <v>45691</v>
      </c>
      <c r="C30" s="88" t="s">
        <v>346</v>
      </c>
      <c r="D30" s="77" t="s">
        <v>390</v>
      </c>
      <c r="E30" s="78" t="s">
        <v>380</v>
      </c>
      <c r="F30" s="79">
        <v>50936</v>
      </c>
      <c r="G30" s="80">
        <v>6.5000000000000002E-2</v>
      </c>
      <c r="H30" s="80">
        <v>6.9400000000000003E-2</v>
      </c>
      <c r="I30" s="80">
        <v>7.1154999999999996E-2</v>
      </c>
      <c r="J30" s="80">
        <v>7.2400000000000006E-2</v>
      </c>
      <c r="K30" s="80">
        <v>6.9400000000000003E-2</v>
      </c>
      <c r="L30" s="80">
        <v>6.9828600000000005E-2</v>
      </c>
      <c r="M30" s="84">
        <v>7.0499999999999993E-2</v>
      </c>
      <c r="N30" s="81"/>
      <c r="O30" s="85">
        <v>619500</v>
      </c>
      <c r="P30" s="81"/>
      <c r="Q30" s="85">
        <v>100000</v>
      </c>
      <c r="R30" s="81"/>
      <c r="S30" s="85">
        <v>100000</v>
      </c>
      <c r="T30" s="81"/>
      <c r="U30" s="82">
        <f t="shared" si="1"/>
        <v>6.1950000000000003</v>
      </c>
      <c r="V30" s="83">
        <v>6.9900000000000004E-2</v>
      </c>
    </row>
    <row r="31" spans="1:22" x14ac:dyDescent="0.2">
      <c r="A31" s="76">
        <v>45687</v>
      </c>
      <c r="B31" s="76">
        <v>45691</v>
      </c>
      <c r="C31" s="88" t="s">
        <v>346</v>
      </c>
      <c r="D31" s="77" t="s">
        <v>390</v>
      </c>
      <c r="E31" s="78" t="s">
        <v>383</v>
      </c>
      <c r="F31" s="79">
        <v>54772</v>
      </c>
      <c r="G31" s="80">
        <v>6.8750000000000006E-2</v>
      </c>
      <c r="H31" s="80">
        <v>7.1900000000000006E-2</v>
      </c>
      <c r="I31" s="80">
        <v>7.2504600000000002E-2</v>
      </c>
      <c r="J31" s="80">
        <v>7.3400000000000007E-2</v>
      </c>
      <c r="K31" s="80">
        <v>7.1900000000000006E-2</v>
      </c>
      <c r="L31" s="80">
        <v>7.2069400000000006E-2</v>
      </c>
      <c r="M31" s="84">
        <v>7.2099999999999997E-2</v>
      </c>
      <c r="N31" s="81"/>
      <c r="O31" s="85">
        <v>5256500</v>
      </c>
      <c r="P31" s="81"/>
      <c r="Q31" s="85">
        <v>450000</v>
      </c>
      <c r="R31" s="81"/>
      <c r="S31" s="85">
        <v>350000</v>
      </c>
      <c r="T31" s="81"/>
      <c r="U31" s="82">
        <f t="shared" si="1"/>
        <v>15.018571428571429</v>
      </c>
      <c r="V31" s="83">
        <v>7.2099999999999997E-2</v>
      </c>
    </row>
    <row r="32" spans="1:22" x14ac:dyDescent="0.2">
      <c r="A32" s="66">
        <v>45692</v>
      </c>
      <c r="B32" s="66">
        <v>45694</v>
      </c>
      <c r="C32" s="67" t="s">
        <v>345</v>
      </c>
      <c r="D32" s="86" t="s">
        <v>390</v>
      </c>
      <c r="E32" s="68" t="s">
        <v>399</v>
      </c>
      <c r="F32" s="69">
        <v>45784</v>
      </c>
      <c r="G32" s="70" t="s">
        <v>377</v>
      </c>
      <c r="H32" s="70"/>
      <c r="I32" s="70"/>
      <c r="J32" s="70"/>
      <c r="K32" s="70"/>
      <c r="L32" s="70"/>
      <c r="M32" s="71"/>
      <c r="N32" s="72">
        <v>28000000</v>
      </c>
      <c r="O32" s="73">
        <v>1000000</v>
      </c>
      <c r="P32" s="72">
        <v>77077000</v>
      </c>
      <c r="Q32" s="73"/>
      <c r="R32" s="72">
        <v>34374300</v>
      </c>
      <c r="S32" s="73"/>
      <c r="T32" s="72">
        <v>28000000</v>
      </c>
      <c r="U32" s="74"/>
      <c r="V32" s="75">
        <v>6.25E-2</v>
      </c>
    </row>
    <row r="33" spans="1:22" x14ac:dyDescent="0.2">
      <c r="A33" s="66">
        <v>45692</v>
      </c>
      <c r="B33" s="66">
        <v>45694</v>
      </c>
      <c r="C33" s="67" t="s">
        <v>345</v>
      </c>
      <c r="D33" s="86" t="s">
        <v>390</v>
      </c>
      <c r="E33" s="68" t="s">
        <v>400</v>
      </c>
      <c r="F33" s="69">
        <v>46058</v>
      </c>
      <c r="G33" s="70" t="s">
        <v>377</v>
      </c>
      <c r="H33" s="70">
        <v>6.4000000000000001E-2</v>
      </c>
      <c r="I33" s="70">
        <v>6.44237E-2</v>
      </c>
      <c r="J33" s="70">
        <v>6.5799999999999997E-2</v>
      </c>
      <c r="K33" s="70">
        <v>6.4000000000000001E-2</v>
      </c>
      <c r="L33" s="70">
        <v>6.4000000000000001E-2</v>
      </c>
      <c r="M33" s="71">
        <v>6.4000000000000001E-2</v>
      </c>
      <c r="N33" s="72"/>
      <c r="O33" s="73">
        <v>4924300</v>
      </c>
      <c r="P33" s="72"/>
      <c r="Q33" s="73">
        <v>4924300</v>
      </c>
      <c r="R33" s="72"/>
      <c r="S33" s="73">
        <v>2000000</v>
      </c>
      <c r="T33" s="72"/>
      <c r="U33" s="74">
        <f t="shared" ref="U33:U54" si="2">O33/S33</f>
        <v>2.4621499999999998</v>
      </c>
      <c r="V33" s="75">
        <v>6.4500000000000002E-2</v>
      </c>
    </row>
    <row r="34" spans="1:22" x14ac:dyDescent="0.2">
      <c r="A34" s="66">
        <v>45692</v>
      </c>
      <c r="B34" s="66">
        <v>45694</v>
      </c>
      <c r="C34" s="67" t="s">
        <v>345</v>
      </c>
      <c r="D34" s="86" t="s">
        <v>390</v>
      </c>
      <c r="E34" s="68" t="s">
        <v>384</v>
      </c>
      <c r="F34" s="69">
        <v>47679</v>
      </c>
      <c r="G34" s="70">
        <v>6.5000000000000002E-2</v>
      </c>
      <c r="H34" s="70">
        <v>6.8400000000000002E-2</v>
      </c>
      <c r="I34" s="70">
        <v>6.8850099999999997E-2</v>
      </c>
      <c r="J34" s="70">
        <v>7.0999999999999994E-2</v>
      </c>
      <c r="K34" s="70">
        <v>6.8400000000000002E-2</v>
      </c>
      <c r="L34" s="70">
        <v>6.8595100000000006E-2</v>
      </c>
      <c r="M34" s="71">
        <v>6.8699999999999997E-2</v>
      </c>
      <c r="N34" s="72"/>
      <c r="O34" s="73">
        <v>31307500</v>
      </c>
      <c r="P34" s="72"/>
      <c r="Q34" s="73">
        <v>10950000</v>
      </c>
      <c r="R34" s="72"/>
      <c r="S34" s="73">
        <v>10450000</v>
      </c>
      <c r="T34" s="72"/>
      <c r="U34" s="74">
        <f t="shared" si="2"/>
        <v>2.9959330143540668</v>
      </c>
      <c r="V34" s="75">
        <v>6.8599999999999994E-2</v>
      </c>
    </row>
    <row r="35" spans="1:22" x14ac:dyDescent="0.2">
      <c r="A35" s="66">
        <v>45692</v>
      </c>
      <c r="B35" s="66">
        <v>45694</v>
      </c>
      <c r="C35" s="67" t="s">
        <v>345</v>
      </c>
      <c r="D35" s="86" t="s">
        <v>390</v>
      </c>
      <c r="E35" s="68" t="s">
        <v>385</v>
      </c>
      <c r="F35" s="69">
        <v>49505</v>
      </c>
      <c r="G35" s="70">
        <v>6.7500000000000004E-2</v>
      </c>
      <c r="H35" s="70">
        <v>7.0300000000000001E-2</v>
      </c>
      <c r="I35" s="70">
        <v>7.0791000000000007E-2</v>
      </c>
      <c r="J35" s="70">
        <v>7.1999999999999995E-2</v>
      </c>
      <c r="K35" s="70">
        <v>7.0300000000000001E-2</v>
      </c>
      <c r="L35" s="70">
        <v>7.0547700000000005E-2</v>
      </c>
      <c r="M35" s="71">
        <v>7.0599999999999996E-2</v>
      </c>
      <c r="N35" s="72"/>
      <c r="O35" s="73">
        <v>19318800</v>
      </c>
      <c r="P35" s="72"/>
      <c r="Q35" s="73">
        <v>9650000</v>
      </c>
      <c r="R35" s="72"/>
      <c r="S35" s="73">
        <v>6750000</v>
      </c>
      <c r="T35" s="72"/>
      <c r="U35" s="74">
        <f t="shared" si="2"/>
        <v>2.8620444444444444</v>
      </c>
      <c r="V35" s="75">
        <v>7.0599999999999996E-2</v>
      </c>
    </row>
    <row r="36" spans="1:22" x14ac:dyDescent="0.2">
      <c r="A36" s="66">
        <v>45692</v>
      </c>
      <c r="B36" s="66">
        <v>45694</v>
      </c>
      <c r="C36" s="67" t="s">
        <v>345</v>
      </c>
      <c r="D36" s="86" t="s">
        <v>390</v>
      </c>
      <c r="E36" s="68" t="s">
        <v>393</v>
      </c>
      <c r="F36" s="69">
        <v>51363</v>
      </c>
      <c r="G36" s="70">
        <v>7.1249999999999994E-2</v>
      </c>
      <c r="H36" s="70">
        <v>7.1999999999999995E-2</v>
      </c>
      <c r="I36" s="70">
        <v>7.29461E-2</v>
      </c>
      <c r="J36" s="70">
        <v>7.3599999999999999E-2</v>
      </c>
      <c r="K36" s="70">
        <v>7.1999999999999995E-2</v>
      </c>
      <c r="L36" s="70">
        <v>7.26995E-2</v>
      </c>
      <c r="M36" s="71">
        <v>7.2800000000000004E-2</v>
      </c>
      <c r="N36" s="72"/>
      <c r="O36" s="73">
        <v>11155900</v>
      </c>
      <c r="P36" s="72"/>
      <c r="Q36" s="73">
        <v>3950000</v>
      </c>
      <c r="R36" s="72"/>
      <c r="S36" s="73">
        <v>3950000</v>
      </c>
      <c r="T36" s="72"/>
      <c r="U36" s="74">
        <f t="shared" si="2"/>
        <v>2.8242784810126582</v>
      </c>
      <c r="V36" s="75">
        <v>7.2700000000000001E-2</v>
      </c>
    </row>
    <row r="37" spans="1:22" x14ac:dyDescent="0.2">
      <c r="A37" s="66">
        <v>45692</v>
      </c>
      <c r="B37" s="66">
        <v>45694</v>
      </c>
      <c r="C37" s="67" t="s">
        <v>345</v>
      </c>
      <c r="D37" s="86" t="s">
        <v>390</v>
      </c>
      <c r="E37" s="68" t="s">
        <v>394</v>
      </c>
      <c r="F37" s="69">
        <v>53189</v>
      </c>
      <c r="G37" s="70">
        <v>7.1249999999999994E-2</v>
      </c>
      <c r="H37" s="70">
        <v>7.2400000000000006E-2</v>
      </c>
      <c r="I37" s="70">
        <v>7.2980000000000003E-2</v>
      </c>
      <c r="J37" s="70">
        <v>7.3899999999999993E-2</v>
      </c>
      <c r="K37" s="70">
        <v>7.2400000000000006E-2</v>
      </c>
      <c r="L37" s="70">
        <v>7.2800000000000004E-2</v>
      </c>
      <c r="M37" s="71">
        <v>7.2900000000000006E-2</v>
      </c>
      <c r="N37" s="72"/>
      <c r="O37" s="73">
        <v>6395800</v>
      </c>
      <c r="P37" s="72"/>
      <c r="Q37" s="73">
        <v>3300000</v>
      </c>
      <c r="R37" s="72"/>
      <c r="S37" s="73">
        <v>3300000</v>
      </c>
      <c r="T37" s="72"/>
      <c r="U37" s="74">
        <f t="shared" si="2"/>
        <v>1.9381212121212121</v>
      </c>
      <c r="V37" s="75">
        <v>7.2800000000000004E-2</v>
      </c>
    </row>
    <row r="38" spans="1:22" x14ac:dyDescent="0.2">
      <c r="A38" s="66">
        <v>45692</v>
      </c>
      <c r="B38" s="66">
        <v>45694</v>
      </c>
      <c r="C38" s="67" t="s">
        <v>345</v>
      </c>
      <c r="D38" s="86" t="s">
        <v>390</v>
      </c>
      <c r="E38" s="68" t="s">
        <v>386</v>
      </c>
      <c r="F38" s="69">
        <v>56445</v>
      </c>
      <c r="G38" s="70">
        <v>6.8750000000000006E-2</v>
      </c>
      <c r="H38" s="70">
        <v>7.0900000000000005E-2</v>
      </c>
      <c r="I38" s="70">
        <v>7.2417499999999996E-2</v>
      </c>
      <c r="J38" s="70">
        <v>7.3700000000000002E-2</v>
      </c>
      <c r="K38" s="70">
        <v>7.0900000000000005E-2</v>
      </c>
      <c r="L38" s="70">
        <v>7.1564900000000001E-2</v>
      </c>
      <c r="M38" s="71">
        <v>7.17E-2</v>
      </c>
      <c r="N38" s="72"/>
      <c r="O38" s="73">
        <v>1284000</v>
      </c>
      <c r="P38" s="72"/>
      <c r="Q38" s="73">
        <v>250000</v>
      </c>
      <c r="R38" s="72"/>
      <c r="S38" s="73">
        <v>250000</v>
      </c>
      <c r="T38" s="72"/>
      <c r="U38" s="74">
        <f t="shared" si="2"/>
        <v>5.1360000000000001</v>
      </c>
      <c r="V38" s="75">
        <v>7.1599999999999997E-2</v>
      </c>
    </row>
    <row r="39" spans="1:22" x14ac:dyDescent="0.2">
      <c r="A39" s="66">
        <v>45692</v>
      </c>
      <c r="B39" s="66">
        <v>45694</v>
      </c>
      <c r="C39" s="67" t="s">
        <v>345</v>
      </c>
      <c r="D39" s="86" t="s">
        <v>390</v>
      </c>
      <c r="E39" s="68" t="s">
        <v>387</v>
      </c>
      <c r="F39" s="69">
        <v>60098</v>
      </c>
      <c r="G39" s="70">
        <v>6.8750000000000006E-2</v>
      </c>
      <c r="H39" s="70">
        <v>7.1900000000000006E-2</v>
      </c>
      <c r="I39" s="70">
        <v>7.2223999999999997E-2</v>
      </c>
      <c r="J39" s="70">
        <v>7.4200000000000002E-2</v>
      </c>
      <c r="K39" s="70">
        <v>7.1900000000000006E-2</v>
      </c>
      <c r="L39" s="70">
        <v>7.2076600000000005E-2</v>
      </c>
      <c r="M39" s="71">
        <v>7.2300000000000003E-2</v>
      </c>
      <c r="N39" s="72"/>
      <c r="O39" s="73">
        <v>1690700</v>
      </c>
      <c r="P39" s="72"/>
      <c r="Q39" s="73">
        <v>1350000</v>
      </c>
      <c r="R39" s="72"/>
      <c r="S39" s="73">
        <v>1300000</v>
      </c>
      <c r="T39" s="72"/>
      <c r="U39" s="74">
        <f t="shared" si="2"/>
        <v>1.3005384615384616</v>
      </c>
      <c r="V39" s="75">
        <v>7.2099999999999997E-2</v>
      </c>
    </row>
    <row r="40" spans="1:22" x14ac:dyDescent="0.2">
      <c r="A40" s="76">
        <v>45699</v>
      </c>
      <c r="B40" s="76">
        <v>45701</v>
      </c>
      <c r="C40" s="88" t="s">
        <v>346</v>
      </c>
      <c r="D40" s="77" t="s">
        <v>390</v>
      </c>
      <c r="E40" s="78" t="s">
        <v>401</v>
      </c>
      <c r="F40" s="79">
        <v>45873</v>
      </c>
      <c r="G40" s="80" t="s">
        <v>377</v>
      </c>
      <c r="H40" s="80">
        <v>6.25E-2</v>
      </c>
      <c r="I40" s="80">
        <v>6.4100000000000004E-2</v>
      </c>
      <c r="J40" s="80">
        <v>6.4500000000000002E-2</v>
      </c>
      <c r="K40" s="80">
        <v>0</v>
      </c>
      <c r="L40" s="80">
        <v>0</v>
      </c>
      <c r="M40" s="84">
        <v>0</v>
      </c>
      <c r="N40" s="81">
        <v>10000000</v>
      </c>
      <c r="O40" s="85">
        <v>1260000</v>
      </c>
      <c r="P40" s="81">
        <v>30258600</v>
      </c>
      <c r="Q40" s="85">
        <v>0</v>
      </c>
      <c r="R40" s="81">
        <v>14000000</v>
      </c>
      <c r="S40" s="85">
        <v>0</v>
      </c>
      <c r="T40" s="81">
        <v>10000000</v>
      </c>
      <c r="U40" s="82"/>
      <c r="V40" s="83">
        <v>6.2E-2</v>
      </c>
    </row>
    <row r="41" spans="1:22" x14ac:dyDescent="0.2">
      <c r="A41" s="76">
        <v>45699</v>
      </c>
      <c r="B41" s="76">
        <v>45701</v>
      </c>
      <c r="C41" s="88" t="s">
        <v>346</v>
      </c>
      <c r="D41" s="77" t="s">
        <v>390</v>
      </c>
      <c r="E41" s="78" t="s">
        <v>402</v>
      </c>
      <c r="F41" s="79">
        <v>45971</v>
      </c>
      <c r="G41" s="80" t="s">
        <v>377</v>
      </c>
      <c r="H41" s="80">
        <v>6.3E-2</v>
      </c>
      <c r="I41" s="80">
        <v>6.4856800000000006E-2</v>
      </c>
      <c r="J41" s="80">
        <v>6.5500000000000003E-2</v>
      </c>
      <c r="K41" s="80">
        <v>6.3E-2</v>
      </c>
      <c r="L41" s="80">
        <v>6.3E-2</v>
      </c>
      <c r="M41" s="84">
        <v>6.3E-2</v>
      </c>
      <c r="N41" s="81"/>
      <c r="O41" s="85">
        <v>4873100</v>
      </c>
      <c r="P41" s="81"/>
      <c r="Q41" s="85">
        <v>4500000</v>
      </c>
      <c r="R41" s="81"/>
      <c r="S41" s="85">
        <v>500000</v>
      </c>
      <c r="T41" s="81"/>
      <c r="U41" s="82">
        <f t="shared" si="2"/>
        <v>9.7462</v>
      </c>
      <c r="V41" s="83">
        <v>6.3E-2</v>
      </c>
    </row>
    <row r="42" spans="1:22" x14ac:dyDescent="0.2">
      <c r="A42" s="76">
        <v>45699</v>
      </c>
      <c r="B42" s="76">
        <v>45701</v>
      </c>
      <c r="C42" s="88" t="s">
        <v>346</v>
      </c>
      <c r="D42" s="77" t="s">
        <v>390</v>
      </c>
      <c r="E42" s="78" t="s">
        <v>388</v>
      </c>
      <c r="F42" s="79">
        <v>46402</v>
      </c>
      <c r="G42" s="80">
        <v>0.06</v>
      </c>
      <c r="H42" s="80">
        <v>6.5500000000000003E-2</v>
      </c>
      <c r="I42" s="80">
        <v>6.6430799999999998E-2</v>
      </c>
      <c r="J42" s="80">
        <v>6.7500000000000004E-2</v>
      </c>
      <c r="K42" s="80">
        <v>6.5500000000000003E-2</v>
      </c>
      <c r="L42" s="80">
        <v>6.5796400000000005E-2</v>
      </c>
      <c r="M42" s="84">
        <v>6.6100000000000006E-2</v>
      </c>
      <c r="N42" s="81"/>
      <c r="O42" s="85">
        <v>9920000</v>
      </c>
      <c r="P42" s="81"/>
      <c r="Q42" s="85">
        <v>2550000</v>
      </c>
      <c r="R42" s="81"/>
      <c r="S42" s="85">
        <v>2550000</v>
      </c>
      <c r="T42" s="81"/>
      <c r="U42" s="82">
        <f t="shared" si="2"/>
        <v>3.8901960784313725</v>
      </c>
      <c r="V42" s="83">
        <v>6.5799999999999997E-2</v>
      </c>
    </row>
    <row r="43" spans="1:22" x14ac:dyDescent="0.2">
      <c r="A43" s="76">
        <v>45699</v>
      </c>
      <c r="B43" s="76">
        <v>45701</v>
      </c>
      <c r="C43" s="88" t="s">
        <v>346</v>
      </c>
      <c r="D43" s="77" t="s">
        <v>390</v>
      </c>
      <c r="E43" s="78" t="s">
        <v>379</v>
      </c>
      <c r="F43" s="79">
        <v>46949</v>
      </c>
      <c r="G43" s="80">
        <v>5.8749999999999997E-2</v>
      </c>
      <c r="H43" s="80">
        <v>6.6000000000000003E-2</v>
      </c>
      <c r="I43" s="80">
        <v>6.6853200000000002E-2</v>
      </c>
      <c r="J43" s="80">
        <v>6.8099999999999994E-2</v>
      </c>
      <c r="K43" s="80">
        <v>6.6000000000000003E-2</v>
      </c>
      <c r="L43" s="80">
        <v>6.6397999999999999E-2</v>
      </c>
      <c r="M43" s="84">
        <v>6.6600000000000006E-2</v>
      </c>
      <c r="N43" s="81"/>
      <c r="O43" s="85">
        <v>8111000</v>
      </c>
      <c r="P43" s="81"/>
      <c r="Q43" s="85">
        <v>3500000</v>
      </c>
      <c r="R43" s="81"/>
      <c r="S43" s="85">
        <v>3500000</v>
      </c>
      <c r="T43" s="81"/>
      <c r="U43" s="82">
        <f t="shared" si="2"/>
        <v>2.3174285714285716</v>
      </c>
      <c r="V43" s="83">
        <v>6.6400000000000001E-2</v>
      </c>
    </row>
    <row r="44" spans="1:22" x14ac:dyDescent="0.2">
      <c r="A44" s="76">
        <v>45699</v>
      </c>
      <c r="B44" s="76">
        <v>45701</v>
      </c>
      <c r="C44" s="88" t="s">
        <v>346</v>
      </c>
      <c r="D44" s="77" t="s">
        <v>390</v>
      </c>
      <c r="E44" s="78" t="s">
        <v>380</v>
      </c>
      <c r="F44" s="79">
        <v>50936</v>
      </c>
      <c r="G44" s="80">
        <v>6.5000000000000002E-2</v>
      </c>
      <c r="H44" s="80">
        <v>6.9000000000000006E-2</v>
      </c>
      <c r="I44" s="80">
        <v>6.9590299999999994E-2</v>
      </c>
      <c r="J44" s="80">
        <v>7.0699999999999999E-2</v>
      </c>
      <c r="K44" s="80">
        <v>0</v>
      </c>
      <c r="L44" s="80">
        <v>0</v>
      </c>
      <c r="M44" s="84">
        <v>0</v>
      </c>
      <c r="N44" s="81"/>
      <c r="O44" s="85">
        <v>573300</v>
      </c>
      <c r="P44" s="81"/>
      <c r="Q44" s="85">
        <v>0</v>
      </c>
      <c r="R44" s="81"/>
      <c r="S44" s="85">
        <v>0</v>
      </c>
      <c r="T44" s="81"/>
      <c r="U44" s="82"/>
      <c r="V44" s="83">
        <v>6.8900000000000003E-2</v>
      </c>
    </row>
    <row r="45" spans="1:22" x14ac:dyDescent="0.2">
      <c r="A45" s="76">
        <v>45699</v>
      </c>
      <c r="B45" s="76">
        <v>45701</v>
      </c>
      <c r="C45" s="88" t="s">
        <v>346</v>
      </c>
      <c r="D45" s="77" t="s">
        <v>390</v>
      </c>
      <c r="E45" s="78" t="s">
        <v>381</v>
      </c>
      <c r="F45" s="79">
        <v>51697</v>
      </c>
      <c r="G45" s="80">
        <v>6.6250000000000003E-2</v>
      </c>
      <c r="H45" s="80">
        <v>7.0000000000000007E-2</v>
      </c>
      <c r="I45" s="80">
        <v>7.0789299999999999E-2</v>
      </c>
      <c r="J45" s="80">
        <v>7.1400000000000005E-2</v>
      </c>
      <c r="K45" s="80">
        <v>0</v>
      </c>
      <c r="L45" s="80">
        <v>0</v>
      </c>
      <c r="M45" s="84">
        <v>0</v>
      </c>
      <c r="N45" s="81"/>
      <c r="O45" s="85">
        <v>296000</v>
      </c>
      <c r="P45" s="81"/>
      <c r="Q45" s="85">
        <v>0</v>
      </c>
      <c r="R45" s="81"/>
      <c r="S45" s="85">
        <v>0</v>
      </c>
      <c r="T45" s="81"/>
      <c r="U45" s="82"/>
      <c r="V45" s="83">
        <v>7.0099999999999996E-2</v>
      </c>
    </row>
    <row r="46" spans="1:22" x14ac:dyDescent="0.2">
      <c r="A46" s="76">
        <v>45699</v>
      </c>
      <c r="B46" s="76">
        <v>45701</v>
      </c>
      <c r="C46" s="88" t="s">
        <v>346</v>
      </c>
      <c r="D46" s="77" t="s">
        <v>390</v>
      </c>
      <c r="E46" s="78" t="s">
        <v>383</v>
      </c>
      <c r="F46" s="79">
        <v>54772</v>
      </c>
      <c r="G46" s="80">
        <v>6.8750000000000006E-2</v>
      </c>
      <c r="H46" s="80">
        <v>7.0499999999999993E-2</v>
      </c>
      <c r="I46" s="80">
        <v>7.1169300000000005E-2</v>
      </c>
      <c r="J46" s="80">
        <v>7.1999999999999995E-2</v>
      </c>
      <c r="K46" s="80">
        <v>7.0499999999999993E-2</v>
      </c>
      <c r="L46" s="80">
        <v>7.0997299999999999E-2</v>
      </c>
      <c r="M46" s="84">
        <v>7.1199999999999999E-2</v>
      </c>
      <c r="N46" s="81"/>
      <c r="O46" s="85">
        <v>5225200</v>
      </c>
      <c r="P46" s="81"/>
      <c r="Q46" s="85">
        <v>3450000</v>
      </c>
      <c r="R46" s="81"/>
      <c r="S46" s="85">
        <v>3450000</v>
      </c>
      <c r="T46" s="81"/>
      <c r="U46" s="82">
        <f t="shared" si="2"/>
        <v>1.5145507246376813</v>
      </c>
      <c r="V46" s="83">
        <v>7.0999999999999994E-2</v>
      </c>
    </row>
    <row r="47" spans="1:22" x14ac:dyDescent="0.2">
      <c r="A47" s="66">
        <v>45706</v>
      </c>
      <c r="B47" s="66">
        <v>45708</v>
      </c>
      <c r="C47" s="67" t="s">
        <v>345</v>
      </c>
      <c r="D47" s="86" t="s">
        <v>390</v>
      </c>
      <c r="E47" s="68" t="s">
        <v>403</v>
      </c>
      <c r="F47" s="69">
        <v>45798</v>
      </c>
      <c r="G47" s="70" t="s">
        <v>377</v>
      </c>
      <c r="H47" s="70">
        <v>6.25E-2</v>
      </c>
      <c r="I47" s="70">
        <v>6.3701800000000003E-2</v>
      </c>
      <c r="J47" s="70">
        <v>6.4000000000000001E-2</v>
      </c>
      <c r="K47" s="70">
        <v>0</v>
      </c>
      <c r="L47" s="70">
        <v>0</v>
      </c>
      <c r="M47" s="71">
        <v>0</v>
      </c>
      <c r="N47" s="72">
        <v>28000000</v>
      </c>
      <c r="O47" s="73">
        <v>1570000</v>
      </c>
      <c r="P47" s="72">
        <v>84003000</v>
      </c>
      <c r="Q47" s="73">
        <v>0</v>
      </c>
      <c r="R47" s="72">
        <v>36615000</v>
      </c>
      <c r="S47" s="73"/>
      <c r="T47" s="72">
        <v>30000000</v>
      </c>
      <c r="U47" s="74"/>
      <c r="V47" s="75">
        <v>6.2E-2</v>
      </c>
    </row>
    <row r="48" spans="1:22" x14ac:dyDescent="0.2">
      <c r="A48" s="66">
        <v>45706</v>
      </c>
      <c r="B48" s="66">
        <v>45708</v>
      </c>
      <c r="C48" s="67" t="s">
        <v>345</v>
      </c>
      <c r="D48" s="86" t="s">
        <v>390</v>
      </c>
      <c r="E48" s="68" t="s">
        <v>400</v>
      </c>
      <c r="F48" s="69">
        <v>46058</v>
      </c>
      <c r="G48" s="70" t="s">
        <v>377</v>
      </c>
      <c r="H48" s="70">
        <v>6.25E-2</v>
      </c>
      <c r="I48" s="70">
        <v>6.3025300000000006E-2</v>
      </c>
      <c r="J48" s="70">
        <v>6.4000000000000001E-2</v>
      </c>
      <c r="K48" s="70">
        <v>6.25E-2</v>
      </c>
      <c r="L48" s="70">
        <v>6.25E-2</v>
      </c>
      <c r="M48" s="71">
        <v>6.25E-2</v>
      </c>
      <c r="N48" s="72"/>
      <c r="O48" s="73">
        <v>5015000</v>
      </c>
      <c r="P48" s="72"/>
      <c r="Q48" s="73">
        <v>5015000</v>
      </c>
      <c r="R48" s="72"/>
      <c r="S48" s="73">
        <v>2000000</v>
      </c>
      <c r="T48" s="72"/>
      <c r="U48" s="74">
        <f t="shared" si="2"/>
        <v>2.5074999999999998</v>
      </c>
      <c r="V48" s="75">
        <v>6.3500000000000001E-2</v>
      </c>
    </row>
    <row r="49" spans="1:22" x14ac:dyDescent="0.2">
      <c r="A49" s="66">
        <v>45706</v>
      </c>
      <c r="B49" s="66">
        <v>45708</v>
      </c>
      <c r="C49" s="67" t="s">
        <v>345</v>
      </c>
      <c r="D49" s="86" t="s">
        <v>390</v>
      </c>
      <c r="E49" s="68" t="s">
        <v>384</v>
      </c>
      <c r="F49" s="69">
        <v>47679</v>
      </c>
      <c r="G49" s="70">
        <v>6.5000000000000002E-2</v>
      </c>
      <c r="H49" s="70">
        <v>6.5000000000000002E-2</v>
      </c>
      <c r="I49" s="70">
        <v>6.5841399999999994E-2</v>
      </c>
      <c r="J49" s="70">
        <v>6.7000000000000004E-2</v>
      </c>
      <c r="K49" s="70">
        <v>6.5000000000000002E-2</v>
      </c>
      <c r="L49" s="70">
        <v>6.5499799999999997E-2</v>
      </c>
      <c r="M49" s="71">
        <v>6.5600000000000006E-2</v>
      </c>
      <c r="N49" s="72"/>
      <c r="O49" s="73">
        <v>37331000</v>
      </c>
      <c r="P49" s="72"/>
      <c r="Q49" s="73">
        <v>8650000</v>
      </c>
      <c r="R49" s="72"/>
      <c r="S49" s="73">
        <v>8650000</v>
      </c>
      <c r="T49" s="72"/>
      <c r="U49" s="74">
        <f t="shared" si="2"/>
        <v>4.3157225433526012</v>
      </c>
      <c r="V49" s="75">
        <v>6.5500000000000003E-2</v>
      </c>
    </row>
    <row r="50" spans="1:22" x14ac:dyDescent="0.2">
      <c r="A50" s="66">
        <v>45706</v>
      </c>
      <c r="B50" s="66">
        <v>45708</v>
      </c>
      <c r="C50" s="67" t="s">
        <v>345</v>
      </c>
      <c r="D50" s="86" t="s">
        <v>390</v>
      </c>
      <c r="E50" s="68" t="s">
        <v>385</v>
      </c>
      <c r="F50" s="69">
        <v>49505</v>
      </c>
      <c r="G50" s="70">
        <v>6.7500000000000004E-2</v>
      </c>
      <c r="H50" s="70">
        <v>6.7500000000000004E-2</v>
      </c>
      <c r="I50" s="70">
        <v>6.8162E-2</v>
      </c>
      <c r="J50" s="70">
        <v>6.9500000000000006E-2</v>
      </c>
      <c r="K50" s="70">
        <v>6.7500000000000004E-2</v>
      </c>
      <c r="L50" s="70">
        <v>6.7843799999999996E-2</v>
      </c>
      <c r="M50" s="71">
        <v>6.8000000000000005E-2</v>
      </c>
      <c r="N50" s="72"/>
      <c r="O50" s="73">
        <v>21331000</v>
      </c>
      <c r="P50" s="72"/>
      <c r="Q50" s="73">
        <v>13100000</v>
      </c>
      <c r="R50" s="72"/>
      <c r="S50" s="73">
        <v>9500000</v>
      </c>
      <c r="T50" s="72"/>
      <c r="U50" s="74">
        <f t="shared" si="2"/>
        <v>2.2453684210526315</v>
      </c>
      <c r="V50" s="75">
        <v>6.7900000000000002E-2</v>
      </c>
    </row>
    <row r="51" spans="1:22" x14ac:dyDescent="0.2">
      <c r="A51" s="66">
        <v>45706</v>
      </c>
      <c r="B51" s="66">
        <v>45708</v>
      </c>
      <c r="C51" s="67" t="s">
        <v>345</v>
      </c>
      <c r="D51" s="86" t="s">
        <v>390</v>
      </c>
      <c r="E51" s="68" t="s">
        <v>393</v>
      </c>
      <c r="F51" s="69">
        <v>51363</v>
      </c>
      <c r="G51" s="70">
        <v>7.1249999999999994E-2</v>
      </c>
      <c r="H51" s="70">
        <v>6.9400000000000003E-2</v>
      </c>
      <c r="I51" s="70">
        <v>7.0227700000000004E-2</v>
      </c>
      <c r="J51" s="70">
        <v>7.1300000000000002E-2</v>
      </c>
      <c r="K51" s="70">
        <v>6.9400000000000003E-2</v>
      </c>
      <c r="L51" s="70">
        <v>6.9897200000000007E-2</v>
      </c>
      <c r="M51" s="71">
        <v>7.0199999999999999E-2</v>
      </c>
      <c r="N51" s="72"/>
      <c r="O51" s="73">
        <v>8364000</v>
      </c>
      <c r="P51" s="72"/>
      <c r="Q51" s="73">
        <v>3800000</v>
      </c>
      <c r="R51" s="72"/>
      <c r="S51" s="73">
        <v>3800000</v>
      </c>
      <c r="T51" s="72"/>
      <c r="U51" s="74">
        <f t="shared" si="2"/>
        <v>2.2010526315789471</v>
      </c>
      <c r="V51" s="75">
        <v>6.9900000000000004E-2</v>
      </c>
    </row>
    <row r="52" spans="1:22" x14ac:dyDescent="0.2">
      <c r="A52" s="66">
        <v>45706</v>
      </c>
      <c r="B52" s="66">
        <v>45708</v>
      </c>
      <c r="C52" s="67" t="s">
        <v>345</v>
      </c>
      <c r="D52" s="86" t="s">
        <v>390</v>
      </c>
      <c r="E52" s="68" t="s">
        <v>394</v>
      </c>
      <c r="F52" s="69">
        <v>53189</v>
      </c>
      <c r="G52" s="70">
        <v>7.1249999999999994E-2</v>
      </c>
      <c r="H52" s="70">
        <v>6.9699999999999998E-2</v>
      </c>
      <c r="I52" s="70">
        <v>7.0561100000000002E-2</v>
      </c>
      <c r="J52" s="70">
        <v>7.1099999999999997E-2</v>
      </c>
      <c r="K52" s="70">
        <v>6.9699999999999998E-2</v>
      </c>
      <c r="L52" s="70">
        <v>7.0296600000000001E-2</v>
      </c>
      <c r="M52" s="71">
        <v>7.0499999999999993E-2</v>
      </c>
      <c r="N52" s="72"/>
      <c r="O52" s="73">
        <v>5796300</v>
      </c>
      <c r="P52" s="72"/>
      <c r="Q52" s="73">
        <v>2700000</v>
      </c>
      <c r="R52" s="72"/>
      <c r="S52" s="73">
        <v>2700000</v>
      </c>
      <c r="T52" s="72"/>
      <c r="U52" s="74">
        <f t="shared" si="2"/>
        <v>2.1467777777777779</v>
      </c>
      <c r="V52" s="75">
        <v>7.0300000000000001E-2</v>
      </c>
    </row>
    <row r="53" spans="1:22" x14ac:dyDescent="0.2">
      <c r="A53" s="66">
        <v>45706</v>
      </c>
      <c r="B53" s="66">
        <v>45708</v>
      </c>
      <c r="C53" s="67" t="s">
        <v>345</v>
      </c>
      <c r="D53" s="86" t="s">
        <v>390</v>
      </c>
      <c r="E53" s="68" t="s">
        <v>386</v>
      </c>
      <c r="F53" s="69">
        <v>56445</v>
      </c>
      <c r="G53" s="70">
        <v>6.8750000000000006E-2</v>
      </c>
      <c r="H53" s="70">
        <v>6.9900000000000004E-2</v>
      </c>
      <c r="I53" s="70">
        <v>7.0620199999999994E-2</v>
      </c>
      <c r="J53" s="70">
        <v>7.0900000000000005E-2</v>
      </c>
      <c r="K53" s="70">
        <v>6.9900000000000004E-2</v>
      </c>
      <c r="L53" s="70">
        <v>7.03907E-2</v>
      </c>
      <c r="M53" s="71">
        <v>7.0599999999999996E-2</v>
      </c>
      <c r="N53" s="72"/>
      <c r="O53" s="73">
        <v>1619400</v>
      </c>
      <c r="P53" s="72"/>
      <c r="Q53" s="73">
        <v>650000</v>
      </c>
      <c r="R53" s="72"/>
      <c r="S53" s="73">
        <v>650000</v>
      </c>
      <c r="T53" s="72"/>
      <c r="U53" s="74">
        <f t="shared" si="2"/>
        <v>2.4913846153846153</v>
      </c>
      <c r="V53" s="75">
        <v>7.0400000000000004E-2</v>
      </c>
    </row>
    <row r="54" spans="1:22" x14ac:dyDescent="0.2">
      <c r="A54" s="66">
        <v>45706</v>
      </c>
      <c r="B54" s="66">
        <v>45708</v>
      </c>
      <c r="C54" s="67" t="s">
        <v>345</v>
      </c>
      <c r="D54" s="86" t="s">
        <v>390</v>
      </c>
      <c r="E54" s="68" t="s">
        <v>387</v>
      </c>
      <c r="F54" s="69">
        <v>60098</v>
      </c>
      <c r="G54" s="70">
        <v>6.8750000000000006E-2</v>
      </c>
      <c r="H54" s="70">
        <v>7.0300000000000001E-2</v>
      </c>
      <c r="I54" s="70">
        <v>7.1226300000000006E-2</v>
      </c>
      <c r="J54" s="70">
        <v>7.2499999999999995E-2</v>
      </c>
      <c r="K54" s="70">
        <v>7.0300000000000001E-2</v>
      </c>
      <c r="L54" s="70">
        <v>7.1197999999999997E-2</v>
      </c>
      <c r="M54" s="71">
        <v>7.1400000000000005E-2</v>
      </c>
      <c r="N54" s="72"/>
      <c r="O54" s="73">
        <v>2976300</v>
      </c>
      <c r="P54" s="72"/>
      <c r="Q54" s="73">
        <v>2700000</v>
      </c>
      <c r="R54" s="72"/>
      <c r="S54" s="73">
        <v>2700000</v>
      </c>
      <c r="T54" s="72"/>
      <c r="U54" s="74">
        <f t="shared" si="2"/>
        <v>1.1023333333333334</v>
      </c>
      <c r="V54" s="75">
        <v>7.1199999999999999E-2</v>
      </c>
    </row>
    <row r="55" spans="1:22" x14ac:dyDescent="0.2">
      <c r="A55" s="76">
        <v>45713</v>
      </c>
      <c r="B55" s="76">
        <v>45715</v>
      </c>
      <c r="C55" s="88" t="s">
        <v>346</v>
      </c>
      <c r="D55" s="77" t="s">
        <v>390</v>
      </c>
      <c r="E55" s="78" t="s">
        <v>401</v>
      </c>
      <c r="F55" s="79">
        <v>45873</v>
      </c>
      <c r="G55" s="80" t="s">
        <v>377</v>
      </c>
      <c r="H55" s="80">
        <v>6.0499999999999998E-2</v>
      </c>
      <c r="I55" s="80">
        <v>6.0499999999999998E-2</v>
      </c>
      <c r="J55" s="80">
        <v>6.0499999999999998E-2</v>
      </c>
      <c r="K55" s="84">
        <v>6.0499999999999998E-2</v>
      </c>
      <c r="L55" s="80">
        <v>6.0499999999999998E-2</v>
      </c>
      <c r="M55" s="84">
        <v>6.0499999999999998E-2</v>
      </c>
      <c r="N55" s="81">
        <v>10000000</v>
      </c>
      <c r="O55" s="85">
        <v>1040000</v>
      </c>
      <c r="P55" s="81">
        <v>19911200</v>
      </c>
      <c r="Q55" s="85">
        <v>1040000</v>
      </c>
      <c r="R55" s="81">
        <v>12290000</v>
      </c>
      <c r="S55" s="85">
        <v>800000</v>
      </c>
      <c r="T55" s="81">
        <v>12000000</v>
      </c>
      <c r="U55" s="82">
        <f t="shared" ref="U55:U61" si="3">O55/S55</f>
        <v>1.3</v>
      </c>
      <c r="V55" s="83">
        <v>6.0499999999999998E-2</v>
      </c>
    </row>
    <row r="56" spans="1:22" x14ac:dyDescent="0.2">
      <c r="A56" s="76">
        <v>45713</v>
      </c>
      <c r="B56" s="76">
        <v>45715</v>
      </c>
      <c r="C56" s="88" t="s">
        <v>346</v>
      </c>
      <c r="D56" s="77" t="s">
        <v>390</v>
      </c>
      <c r="E56" s="78" t="s">
        <v>402</v>
      </c>
      <c r="F56" s="79">
        <v>45971</v>
      </c>
      <c r="G56" s="80" t="s">
        <v>377</v>
      </c>
      <c r="H56" s="80">
        <v>6.1499999999999999E-2</v>
      </c>
      <c r="I56" s="80">
        <v>6.2050000000000001E-2</v>
      </c>
      <c r="J56" s="80">
        <v>6.3E-2</v>
      </c>
      <c r="K56" s="84">
        <v>6.1499999999999999E-2</v>
      </c>
      <c r="L56" s="80">
        <v>6.1499999999999999E-2</v>
      </c>
      <c r="M56" s="84">
        <v>6.1499999999999999E-2</v>
      </c>
      <c r="N56" s="81"/>
      <c r="O56" s="85">
        <v>5928000</v>
      </c>
      <c r="P56" s="81"/>
      <c r="Q56" s="85">
        <v>2500000</v>
      </c>
      <c r="R56" s="81"/>
      <c r="S56" s="85">
        <v>2500000</v>
      </c>
      <c r="T56" s="81"/>
      <c r="U56" s="82">
        <f t="shared" si="3"/>
        <v>2.3712</v>
      </c>
      <c r="V56" s="83">
        <v>6.1499999999999999E-2</v>
      </c>
    </row>
    <row r="57" spans="1:22" x14ac:dyDescent="0.2">
      <c r="A57" s="76">
        <v>45713</v>
      </c>
      <c r="B57" s="76">
        <v>45715</v>
      </c>
      <c r="C57" s="88" t="s">
        <v>346</v>
      </c>
      <c r="D57" s="77" t="s">
        <v>390</v>
      </c>
      <c r="E57" s="78" t="s">
        <v>388</v>
      </c>
      <c r="F57" s="79">
        <v>46402</v>
      </c>
      <c r="G57" s="80">
        <v>0.06</v>
      </c>
      <c r="H57" s="80">
        <v>6.3399999999999998E-2</v>
      </c>
      <c r="I57" s="80">
        <v>6.4282800000000001E-2</v>
      </c>
      <c r="J57" s="80">
        <v>6.5199999999999994E-2</v>
      </c>
      <c r="K57" s="84">
        <v>6.3399999999999998E-2</v>
      </c>
      <c r="L57" s="80">
        <v>6.3892199999999996E-2</v>
      </c>
      <c r="M57" s="84">
        <v>6.4100000000000004E-2</v>
      </c>
      <c r="N57" s="81"/>
      <c r="O57" s="85">
        <v>4515000</v>
      </c>
      <c r="P57" s="81"/>
      <c r="Q57" s="85">
        <v>2350000</v>
      </c>
      <c r="R57" s="81"/>
      <c r="S57" s="85">
        <v>2300000</v>
      </c>
      <c r="T57" s="81"/>
      <c r="U57" s="82">
        <f t="shared" si="3"/>
        <v>1.9630434782608697</v>
      </c>
      <c r="V57" s="83">
        <v>6.3899999999999998E-2</v>
      </c>
    </row>
    <row r="58" spans="1:22" x14ac:dyDescent="0.2">
      <c r="A58" s="76">
        <v>45713</v>
      </c>
      <c r="B58" s="76">
        <v>45715</v>
      </c>
      <c r="C58" s="88" t="s">
        <v>346</v>
      </c>
      <c r="D58" s="77" t="s">
        <v>390</v>
      </c>
      <c r="E58" s="78" t="s">
        <v>379</v>
      </c>
      <c r="F58" s="79">
        <v>46949</v>
      </c>
      <c r="G58" s="80">
        <v>5.8749999999999997E-2</v>
      </c>
      <c r="H58" s="80">
        <v>6.3700000000000007E-2</v>
      </c>
      <c r="I58" s="80">
        <v>6.4630699999999999E-2</v>
      </c>
      <c r="J58" s="80">
        <v>6.54E-2</v>
      </c>
      <c r="K58" s="84">
        <v>6.3700000000000007E-2</v>
      </c>
      <c r="L58" s="80">
        <v>6.4494800000000005E-2</v>
      </c>
      <c r="M58" s="84">
        <v>6.4799999999999996E-2</v>
      </c>
      <c r="N58" s="81"/>
      <c r="O58" s="85">
        <v>2330500</v>
      </c>
      <c r="P58" s="81"/>
      <c r="Q58" s="85">
        <v>1800000</v>
      </c>
      <c r="R58" s="81"/>
      <c r="S58" s="85">
        <v>1800000</v>
      </c>
      <c r="T58" s="81"/>
      <c r="U58" s="82">
        <f t="shared" si="3"/>
        <v>1.2947222222222223</v>
      </c>
      <c r="V58" s="83">
        <v>6.4500000000000002E-2</v>
      </c>
    </row>
    <row r="59" spans="1:22" x14ac:dyDescent="0.2">
      <c r="A59" s="76">
        <v>45713</v>
      </c>
      <c r="B59" s="76">
        <v>45715</v>
      </c>
      <c r="C59" s="88" t="s">
        <v>346</v>
      </c>
      <c r="D59" s="77" t="s">
        <v>390</v>
      </c>
      <c r="E59" s="78" t="s">
        <v>398</v>
      </c>
      <c r="F59" s="79">
        <v>47376</v>
      </c>
      <c r="G59" s="80">
        <v>6.6250000000000003E-2</v>
      </c>
      <c r="H59" s="80">
        <v>6.4600000000000005E-2</v>
      </c>
      <c r="I59" s="80">
        <v>6.5312300000000004E-2</v>
      </c>
      <c r="J59" s="80">
        <v>6.6600000000000006E-2</v>
      </c>
      <c r="K59" s="84">
        <v>6.4600000000000005E-2</v>
      </c>
      <c r="L59" s="80">
        <v>6.5192399999999998E-2</v>
      </c>
      <c r="M59" s="84">
        <v>6.5600000000000006E-2</v>
      </c>
      <c r="N59" s="81"/>
      <c r="O59" s="85">
        <v>2633000</v>
      </c>
      <c r="P59" s="81"/>
      <c r="Q59" s="85">
        <v>1650000</v>
      </c>
      <c r="R59" s="81"/>
      <c r="S59" s="85">
        <v>1650000</v>
      </c>
      <c r="T59" s="81"/>
      <c r="U59" s="82">
        <f t="shared" si="3"/>
        <v>1.5957575757575757</v>
      </c>
      <c r="V59" s="83">
        <v>6.5199999999999994E-2</v>
      </c>
    </row>
    <row r="60" spans="1:22" x14ac:dyDescent="0.2">
      <c r="A60" s="76">
        <v>45713</v>
      </c>
      <c r="B60" s="76">
        <v>45715</v>
      </c>
      <c r="C60" s="88" t="s">
        <v>346</v>
      </c>
      <c r="D60" s="77" t="s">
        <v>390</v>
      </c>
      <c r="E60" s="78" t="s">
        <v>380</v>
      </c>
      <c r="F60" s="79">
        <v>50936</v>
      </c>
      <c r="G60" s="80">
        <v>6.5000000000000002E-2</v>
      </c>
      <c r="H60" s="80">
        <v>6.7000000000000004E-2</v>
      </c>
      <c r="I60" s="80">
        <v>6.8654199999999999E-2</v>
      </c>
      <c r="J60" s="80">
        <v>7.0499999999999993E-2</v>
      </c>
      <c r="K60" s="84">
        <v>6.7000000000000004E-2</v>
      </c>
      <c r="L60" s="80">
        <v>6.7979300000000006E-2</v>
      </c>
      <c r="M60" s="84">
        <v>6.8500000000000005E-2</v>
      </c>
      <c r="N60" s="81"/>
      <c r="O60" s="85">
        <v>518700</v>
      </c>
      <c r="P60" s="81"/>
      <c r="Q60" s="85">
        <v>300000</v>
      </c>
      <c r="R60" s="81"/>
      <c r="S60" s="85">
        <v>300000</v>
      </c>
      <c r="T60" s="81"/>
      <c r="U60" s="82">
        <f t="shared" si="3"/>
        <v>1.7290000000000001</v>
      </c>
      <c r="V60" s="83">
        <v>6.8000000000000005E-2</v>
      </c>
    </row>
    <row r="61" spans="1:22" x14ac:dyDescent="0.2">
      <c r="A61" s="76">
        <v>45713</v>
      </c>
      <c r="B61" s="76">
        <v>45715</v>
      </c>
      <c r="C61" s="88" t="s">
        <v>346</v>
      </c>
      <c r="D61" s="77" t="s">
        <v>390</v>
      </c>
      <c r="E61" s="78" t="s">
        <v>383</v>
      </c>
      <c r="F61" s="79">
        <v>54772</v>
      </c>
      <c r="G61" s="80">
        <v>6.8750000000000006E-2</v>
      </c>
      <c r="H61" s="80">
        <v>7.0000000000000007E-2</v>
      </c>
      <c r="I61" s="80">
        <v>7.0746600000000007E-2</v>
      </c>
      <c r="J61" s="80">
        <v>7.1300000000000002E-2</v>
      </c>
      <c r="K61" s="84">
        <v>7.0000000000000007E-2</v>
      </c>
      <c r="L61" s="80">
        <v>7.0697700000000002E-2</v>
      </c>
      <c r="M61" s="84">
        <v>7.1099999999999997E-2</v>
      </c>
      <c r="N61" s="81"/>
      <c r="O61" s="85">
        <v>2946000</v>
      </c>
      <c r="P61" s="81"/>
      <c r="Q61" s="85">
        <v>2650000</v>
      </c>
      <c r="R61" s="81"/>
      <c r="S61" s="85">
        <v>2650000</v>
      </c>
      <c r="T61" s="81"/>
      <c r="U61" s="82">
        <f t="shared" si="3"/>
        <v>1.1116981132075472</v>
      </c>
      <c r="V61" s="83">
        <v>7.0699999999999999E-2</v>
      </c>
    </row>
    <row r="62" spans="1:22" x14ac:dyDescent="0.2">
      <c r="A62" s="66">
        <v>45720</v>
      </c>
      <c r="B62" s="66">
        <v>45722</v>
      </c>
      <c r="C62" s="67" t="s">
        <v>345</v>
      </c>
      <c r="D62" s="86" t="s">
        <v>390</v>
      </c>
      <c r="E62" s="68" t="s">
        <v>404</v>
      </c>
      <c r="F62" s="69">
        <v>45812</v>
      </c>
      <c r="G62" s="70" t="s">
        <v>377</v>
      </c>
      <c r="H62" s="90"/>
      <c r="I62" s="90"/>
      <c r="J62" s="90"/>
      <c r="K62" s="91"/>
      <c r="L62" s="70"/>
      <c r="M62" s="91"/>
      <c r="N62" s="72">
        <v>26000000</v>
      </c>
      <c r="O62" s="73">
        <v>1000000</v>
      </c>
      <c r="P62" s="72">
        <f>SUM(O62:O69)</f>
        <v>75783300</v>
      </c>
      <c r="Q62" s="73">
        <v>0</v>
      </c>
      <c r="R62" s="72">
        <f>SUM(Q62:Q69)</f>
        <v>43650000</v>
      </c>
      <c r="S62" s="73"/>
      <c r="T62" s="72">
        <f>SUM(S62:S69)</f>
        <v>30000000</v>
      </c>
      <c r="U62" s="74"/>
      <c r="V62" s="75">
        <v>0.06</v>
      </c>
    </row>
    <row r="63" spans="1:22" x14ac:dyDescent="0.2">
      <c r="A63" s="66">
        <v>45720</v>
      </c>
      <c r="B63" s="66">
        <v>45722</v>
      </c>
      <c r="C63" s="67" t="s">
        <v>345</v>
      </c>
      <c r="D63" s="86" t="s">
        <v>390</v>
      </c>
      <c r="E63" s="68" t="s">
        <v>405</v>
      </c>
      <c r="F63" s="69">
        <v>46086</v>
      </c>
      <c r="G63" s="70" t="s">
        <v>377</v>
      </c>
      <c r="H63" s="70">
        <v>6.25E-2</v>
      </c>
      <c r="I63" s="70">
        <v>6.3055600000000003E-2</v>
      </c>
      <c r="J63" s="70">
        <v>6.4000000000000001E-2</v>
      </c>
      <c r="K63" s="71">
        <v>6.25E-2</v>
      </c>
      <c r="L63" s="70">
        <v>6.25E-2</v>
      </c>
      <c r="M63" s="71">
        <v>6.25E-2</v>
      </c>
      <c r="N63" s="72"/>
      <c r="O63" s="73">
        <v>4960000</v>
      </c>
      <c r="P63" s="72"/>
      <c r="Q63" s="73">
        <v>4850000</v>
      </c>
      <c r="R63" s="72"/>
      <c r="S63" s="73">
        <v>2000000</v>
      </c>
      <c r="T63" s="72"/>
      <c r="U63" s="74">
        <f t="shared" ref="U63:U124" si="4">O63/S63</f>
        <v>2.48</v>
      </c>
      <c r="V63" s="75">
        <v>6.25E-2</v>
      </c>
    </row>
    <row r="64" spans="1:22" x14ac:dyDescent="0.2">
      <c r="A64" s="66">
        <v>45720</v>
      </c>
      <c r="B64" s="66">
        <v>45722</v>
      </c>
      <c r="C64" s="67" t="s">
        <v>345</v>
      </c>
      <c r="D64" s="86" t="s">
        <v>390</v>
      </c>
      <c r="E64" s="68" t="s">
        <v>384</v>
      </c>
      <c r="F64" s="69">
        <v>47679</v>
      </c>
      <c r="G64" s="70">
        <v>6.5000000000000002E-2</v>
      </c>
      <c r="H64" s="70">
        <v>6.6500000000000004E-2</v>
      </c>
      <c r="I64" s="70">
        <v>6.6975000000000007E-2</v>
      </c>
      <c r="J64" s="70">
        <v>6.9000000000000006E-2</v>
      </c>
      <c r="K64" s="71">
        <v>6.6500000000000004E-2</v>
      </c>
      <c r="L64" s="70">
        <v>6.6602499999999995E-2</v>
      </c>
      <c r="M64" s="71">
        <v>6.6699999999999995E-2</v>
      </c>
      <c r="N64" s="72"/>
      <c r="O64" s="73">
        <v>42007000</v>
      </c>
      <c r="P64" s="72"/>
      <c r="Q64" s="73">
        <v>20500000</v>
      </c>
      <c r="R64" s="72"/>
      <c r="S64" s="73">
        <v>9850000</v>
      </c>
      <c r="T64" s="72"/>
      <c r="U64" s="74">
        <f t="shared" si="4"/>
        <v>4.2646700507614215</v>
      </c>
      <c r="V64" s="75">
        <v>6.6699999999999995E-2</v>
      </c>
    </row>
    <row r="65" spans="1:22" x14ac:dyDescent="0.2">
      <c r="A65" s="66">
        <v>45720</v>
      </c>
      <c r="B65" s="66">
        <v>45722</v>
      </c>
      <c r="C65" s="67" t="s">
        <v>345</v>
      </c>
      <c r="D65" s="86" t="s">
        <v>390</v>
      </c>
      <c r="E65" s="68" t="s">
        <v>385</v>
      </c>
      <c r="F65" s="69">
        <v>49505</v>
      </c>
      <c r="G65" s="70">
        <v>6.7500000000000004E-2</v>
      </c>
      <c r="H65" s="70">
        <v>6.8400000000000002E-2</v>
      </c>
      <c r="I65" s="70">
        <v>6.8882799999999994E-2</v>
      </c>
      <c r="J65" s="70">
        <v>7.0000000000000007E-2</v>
      </c>
      <c r="K65" s="71">
        <v>6.8400000000000002E-2</v>
      </c>
      <c r="L65" s="70">
        <v>6.8699800000000005E-2</v>
      </c>
      <c r="M65" s="71">
        <v>6.8900000000000003E-2</v>
      </c>
      <c r="N65" s="72"/>
      <c r="O65" s="73">
        <v>17391400</v>
      </c>
      <c r="P65" s="72"/>
      <c r="Q65" s="73">
        <v>11250000</v>
      </c>
      <c r="R65" s="72"/>
      <c r="S65" s="73">
        <v>11250000</v>
      </c>
      <c r="T65" s="72"/>
      <c r="U65" s="74">
        <f t="shared" si="4"/>
        <v>1.5459022222222223</v>
      </c>
      <c r="V65" s="75">
        <v>6.8699999999999997E-2</v>
      </c>
    </row>
    <row r="66" spans="1:22" x14ac:dyDescent="0.2">
      <c r="A66" s="66">
        <v>45720</v>
      </c>
      <c r="B66" s="66">
        <v>45722</v>
      </c>
      <c r="C66" s="67" t="s">
        <v>345</v>
      </c>
      <c r="D66" s="86" t="s">
        <v>390</v>
      </c>
      <c r="E66" s="68" t="s">
        <v>393</v>
      </c>
      <c r="F66" s="69">
        <v>51363</v>
      </c>
      <c r="G66" s="70">
        <v>7.1249999999999994E-2</v>
      </c>
      <c r="H66" s="70">
        <v>6.9699999999999998E-2</v>
      </c>
      <c r="I66" s="70">
        <v>7.0228200000000005E-2</v>
      </c>
      <c r="J66" s="70">
        <v>7.1199999999999999E-2</v>
      </c>
      <c r="K66" s="71">
        <v>6.9699999999999998E-2</v>
      </c>
      <c r="L66" s="70">
        <v>7.0097300000000001E-2</v>
      </c>
      <c r="M66" s="71">
        <v>7.0300000000000001E-2</v>
      </c>
      <c r="N66" s="72"/>
      <c r="O66" s="73">
        <v>4332900</v>
      </c>
      <c r="P66" s="72"/>
      <c r="Q66" s="73">
        <v>3100000</v>
      </c>
      <c r="R66" s="72"/>
      <c r="S66" s="73">
        <v>3100000</v>
      </c>
      <c r="T66" s="72"/>
      <c r="U66" s="74">
        <f t="shared" si="4"/>
        <v>1.3977096774193549</v>
      </c>
      <c r="V66" s="75">
        <v>7.0099999999999996E-2</v>
      </c>
    </row>
    <row r="67" spans="1:22" x14ac:dyDescent="0.2">
      <c r="A67" s="66">
        <v>45720</v>
      </c>
      <c r="B67" s="66">
        <v>45722</v>
      </c>
      <c r="C67" s="67" t="s">
        <v>345</v>
      </c>
      <c r="D67" s="86" t="s">
        <v>390</v>
      </c>
      <c r="E67" s="68" t="s">
        <v>394</v>
      </c>
      <c r="F67" s="69">
        <v>53189</v>
      </c>
      <c r="G67" s="70">
        <v>7.1249999999999994E-2</v>
      </c>
      <c r="H67" s="70">
        <v>6.9800000000000001E-2</v>
      </c>
      <c r="I67" s="70">
        <v>7.0237099999999997E-2</v>
      </c>
      <c r="J67" s="70">
        <v>7.0999999999999994E-2</v>
      </c>
      <c r="K67" s="71">
        <v>6.9800000000000001E-2</v>
      </c>
      <c r="L67" s="70">
        <v>7.0172499999999999E-2</v>
      </c>
      <c r="M67" s="71">
        <v>7.0400000000000004E-2</v>
      </c>
      <c r="N67" s="72"/>
      <c r="O67" s="73">
        <v>2593400</v>
      </c>
      <c r="P67" s="72"/>
      <c r="Q67" s="73">
        <v>2400000</v>
      </c>
      <c r="R67" s="72"/>
      <c r="S67" s="73">
        <v>2250000</v>
      </c>
      <c r="T67" s="72"/>
      <c r="U67" s="74">
        <f t="shared" si="4"/>
        <v>1.1526222222222222</v>
      </c>
      <c r="V67" s="75">
        <v>7.0199999999999999E-2</v>
      </c>
    </row>
    <row r="68" spans="1:22" x14ac:dyDescent="0.2">
      <c r="A68" s="66">
        <v>45720</v>
      </c>
      <c r="B68" s="66">
        <v>45722</v>
      </c>
      <c r="C68" s="67" t="s">
        <v>345</v>
      </c>
      <c r="D68" s="86" t="s">
        <v>390</v>
      </c>
      <c r="E68" s="68" t="s">
        <v>386</v>
      </c>
      <c r="F68" s="69">
        <v>56445</v>
      </c>
      <c r="G68" s="70">
        <v>6.8750000000000006E-2</v>
      </c>
      <c r="H68" s="70">
        <v>6.9900000000000004E-2</v>
      </c>
      <c r="I68" s="70">
        <v>7.0460999999999996E-2</v>
      </c>
      <c r="J68" s="70">
        <v>7.0999999999999994E-2</v>
      </c>
      <c r="K68" s="71">
        <v>6.9900000000000004E-2</v>
      </c>
      <c r="L68" s="70">
        <v>7.0194300000000001E-2</v>
      </c>
      <c r="M68" s="71">
        <v>7.0300000000000001E-2</v>
      </c>
      <c r="N68" s="72"/>
      <c r="O68" s="73">
        <v>918100</v>
      </c>
      <c r="P68" s="72"/>
      <c r="Q68" s="73">
        <v>250000</v>
      </c>
      <c r="R68" s="72"/>
      <c r="S68" s="73">
        <v>250000</v>
      </c>
      <c r="T68" s="72"/>
      <c r="U68" s="74">
        <f t="shared" si="4"/>
        <v>3.6724000000000001</v>
      </c>
      <c r="V68" s="75">
        <v>7.0199999999999999E-2</v>
      </c>
    </row>
    <row r="69" spans="1:22" x14ac:dyDescent="0.2">
      <c r="A69" s="66">
        <v>45720</v>
      </c>
      <c r="B69" s="66">
        <v>45722</v>
      </c>
      <c r="C69" s="67" t="s">
        <v>345</v>
      </c>
      <c r="D69" s="86" t="s">
        <v>390</v>
      </c>
      <c r="E69" s="68" t="s">
        <v>387</v>
      </c>
      <c r="F69" s="69">
        <v>60098</v>
      </c>
      <c r="G69" s="70">
        <v>6.8750000000000006E-2</v>
      </c>
      <c r="H69" s="70">
        <v>7.0000000000000007E-2</v>
      </c>
      <c r="I69" s="70">
        <v>7.1437500000000001E-2</v>
      </c>
      <c r="J69" s="70">
        <v>7.1599999999999997E-2</v>
      </c>
      <c r="K69" s="71">
        <v>7.0000000000000007E-2</v>
      </c>
      <c r="L69" s="70">
        <v>7.1297600000000003E-2</v>
      </c>
      <c r="M69" s="71">
        <v>7.1499999999999994E-2</v>
      </c>
      <c r="N69" s="72"/>
      <c r="O69" s="73">
        <v>2580500</v>
      </c>
      <c r="P69" s="72"/>
      <c r="Q69" s="73">
        <v>1300000</v>
      </c>
      <c r="R69" s="72"/>
      <c r="S69" s="73">
        <v>1300000</v>
      </c>
      <c r="T69" s="72"/>
      <c r="U69" s="74">
        <f t="shared" si="4"/>
        <v>1.9850000000000001</v>
      </c>
      <c r="V69" s="75">
        <v>7.1300000000000002E-2</v>
      </c>
    </row>
    <row r="70" spans="1:22" x14ac:dyDescent="0.2">
      <c r="A70" s="76">
        <v>45727</v>
      </c>
      <c r="B70" s="76">
        <v>45729</v>
      </c>
      <c r="C70" s="88" t="s">
        <v>346</v>
      </c>
      <c r="D70" s="77" t="s">
        <v>390</v>
      </c>
      <c r="E70" s="78" t="s">
        <v>378</v>
      </c>
      <c r="F70" s="79">
        <v>45901</v>
      </c>
      <c r="G70" s="80" t="s">
        <v>377</v>
      </c>
      <c r="H70" s="80">
        <v>5.9799999999999999E-2</v>
      </c>
      <c r="I70" s="80">
        <v>5.9799999999999999E-2</v>
      </c>
      <c r="J70" s="80">
        <v>5.9799999999999999E-2</v>
      </c>
      <c r="K70" s="84">
        <v>5.9799999999999999E-2</v>
      </c>
      <c r="L70" s="80">
        <v>5.9799999999999999E-2</v>
      </c>
      <c r="M70" s="84">
        <v>5.9799999999999999E-2</v>
      </c>
      <c r="N70" s="81">
        <v>10000000</v>
      </c>
      <c r="O70" s="85">
        <v>2055000</v>
      </c>
      <c r="P70" s="81">
        <v>21687000</v>
      </c>
      <c r="Q70" s="85">
        <v>2000000</v>
      </c>
      <c r="R70" s="81">
        <v>12000000</v>
      </c>
      <c r="S70" s="85">
        <v>2000000</v>
      </c>
      <c r="T70" s="81">
        <v>12000000</v>
      </c>
      <c r="U70" s="82">
        <f t="shared" si="4"/>
        <v>1.0275000000000001</v>
      </c>
      <c r="V70" s="83"/>
    </row>
    <row r="71" spans="1:22" x14ac:dyDescent="0.2">
      <c r="A71" s="76">
        <v>45727</v>
      </c>
      <c r="B71" s="76">
        <v>45729</v>
      </c>
      <c r="C71" s="88" t="s">
        <v>346</v>
      </c>
      <c r="D71" s="77" t="s">
        <v>390</v>
      </c>
      <c r="E71" s="78" t="s">
        <v>406</v>
      </c>
      <c r="F71" s="79">
        <v>45999</v>
      </c>
      <c r="G71" s="80" t="s">
        <v>377</v>
      </c>
      <c r="H71" s="80">
        <v>6.0900000000000003E-2</v>
      </c>
      <c r="I71" s="80">
        <v>6.2281999999999997E-2</v>
      </c>
      <c r="J71" s="80">
        <v>6.25E-2</v>
      </c>
      <c r="K71" s="84">
        <v>6.0900000000000003E-2</v>
      </c>
      <c r="L71" s="80">
        <v>6.0900000000000003E-2</v>
      </c>
      <c r="M71" s="84">
        <v>6.0900000000000003E-2</v>
      </c>
      <c r="N71" s="81"/>
      <c r="O71" s="85">
        <v>4718000</v>
      </c>
      <c r="P71" s="81"/>
      <c r="Q71" s="85">
        <v>1800000</v>
      </c>
      <c r="R71" s="81"/>
      <c r="S71" s="85">
        <v>1800000</v>
      </c>
      <c r="T71" s="81"/>
      <c r="U71" s="82">
        <f t="shared" si="4"/>
        <v>2.6211111111111109</v>
      </c>
      <c r="V71" s="83"/>
    </row>
    <row r="72" spans="1:22" x14ac:dyDescent="0.2">
      <c r="A72" s="76">
        <v>45727</v>
      </c>
      <c r="B72" s="76">
        <v>45729</v>
      </c>
      <c r="C72" s="88" t="s">
        <v>346</v>
      </c>
      <c r="D72" s="77" t="s">
        <v>390</v>
      </c>
      <c r="E72" s="78" t="s">
        <v>388</v>
      </c>
      <c r="F72" s="79">
        <v>46402</v>
      </c>
      <c r="G72" s="80">
        <v>0.06</v>
      </c>
      <c r="H72" s="80">
        <v>6.5000000000000002E-2</v>
      </c>
      <c r="I72" s="80">
        <v>6.6330500000000001E-2</v>
      </c>
      <c r="J72" s="80">
        <v>6.8500000000000005E-2</v>
      </c>
      <c r="K72" s="84">
        <v>6.5000000000000002E-2</v>
      </c>
      <c r="L72" s="80">
        <v>6.6098900000000002E-2</v>
      </c>
      <c r="M72" s="84">
        <v>6.6299999999999998E-2</v>
      </c>
      <c r="N72" s="81"/>
      <c r="O72" s="85">
        <v>7248500</v>
      </c>
      <c r="P72" s="81"/>
      <c r="Q72" s="85">
        <v>5000000</v>
      </c>
      <c r="R72" s="81"/>
      <c r="S72" s="85">
        <v>5000000</v>
      </c>
      <c r="T72" s="81"/>
      <c r="U72" s="82">
        <f t="shared" si="4"/>
        <v>1.4497</v>
      </c>
      <c r="V72" s="83"/>
    </row>
    <row r="73" spans="1:22" x14ac:dyDescent="0.2">
      <c r="A73" s="76">
        <v>45727</v>
      </c>
      <c r="B73" s="76">
        <v>45729</v>
      </c>
      <c r="C73" s="88" t="s">
        <v>346</v>
      </c>
      <c r="D73" s="77" t="s">
        <v>390</v>
      </c>
      <c r="E73" s="78" t="s">
        <v>379</v>
      </c>
      <c r="F73" s="79">
        <v>46949</v>
      </c>
      <c r="G73" s="80">
        <v>5.8749999999999997E-2</v>
      </c>
      <c r="H73" s="80">
        <v>6.5500000000000003E-2</v>
      </c>
      <c r="I73" s="80">
        <v>6.6447000000000006E-2</v>
      </c>
      <c r="J73" s="80">
        <v>6.8000000000000005E-2</v>
      </c>
      <c r="K73" s="84">
        <v>6.5500000000000003E-2</v>
      </c>
      <c r="L73" s="80">
        <v>6.6147899999999996E-2</v>
      </c>
      <c r="M73" s="84">
        <v>6.6299999999999998E-2</v>
      </c>
      <c r="N73" s="81"/>
      <c r="O73" s="85">
        <v>2460000</v>
      </c>
      <c r="P73" s="81"/>
      <c r="Q73" s="85">
        <v>1750000</v>
      </c>
      <c r="R73" s="81"/>
      <c r="S73" s="85">
        <v>1750000</v>
      </c>
      <c r="T73" s="81"/>
      <c r="U73" s="82">
        <f t="shared" si="4"/>
        <v>1.4057142857142857</v>
      </c>
      <c r="V73" s="83"/>
    </row>
    <row r="74" spans="1:22" x14ac:dyDescent="0.2">
      <c r="A74" s="76">
        <v>45727</v>
      </c>
      <c r="B74" s="76">
        <v>45729</v>
      </c>
      <c r="C74" s="88" t="s">
        <v>346</v>
      </c>
      <c r="D74" s="77" t="s">
        <v>390</v>
      </c>
      <c r="E74" s="78" t="s">
        <v>380</v>
      </c>
      <c r="F74" s="79">
        <v>50936</v>
      </c>
      <c r="G74" s="80">
        <v>6.5000000000000002E-2</v>
      </c>
      <c r="H74" s="80">
        <v>6.8000000000000005E-2</v>
      </c>
      <c r="I74" s="80">
        <v>6.9476999999999997E-2</v>
      </c>
      <c r="J74" s="80">
        <v>7.1499999999999994E-2</v>
      </c>
      <c r="K74" s="84" t="s">
        <v>382</v>
      </c>
      <c r="L74" s="80" t="s">
        <v>382</v>
      </c>
      <c r="M74" s="84" t="s">
        <v>382</v>
      </c>
      <c r="N74" s="81"/>
      <c r="O74" s="85">
        <v>347700</v>
      </c>
      <c r="P74" s="81"/>
      <c r="Q74" s="85" t="s">
        <v>382</v>
      </c>
      <c r="R74" s="81"/>
      <c r="S74" s="85" t="s">
        <v>382</v>
      </c>
      <c r="T74" s="81"/>
      <c r="U74" s="82" t="e">
        <f t="shared" si="4"/>
        <v>#VALUE!</v>
      </c>
      <c r="V74" s="83"/>
    </row>
    <row r="75" spans="1:22" x14ac:dyDescent="0.2">
      <c r="A75" s="76">
        <v>45727</v>
      </c>
      <c r="B75" s="76">
        <v>45729</v>
      </c>
      <c r="C75" s="88" t="s">
        <v>346</v>
      </c>
      <c r="D75" s="77" t="s">
        <v>390</v>
      </c>
      <c r="E75" s="78" t="s">
        <v>381</v>
      </c>
      <c r="F75" s="79">
        <v>51697</v>
      </c>
      <c r="G75" s="80">
        <v>6.6250000000000003E-2</v>
      </c>
      <c r="H75" s="80">
        <v>6.93E-2</v>
      </c>
      <c r="I75" s="80">
        <v>7.0039400000000002E-2</v>
      </c>
      <c r="J75" s="80">
        <v>7.0400000000000004E-2</v>
      </c>
      <c r="K75" s="84" t="s">
        <v>382</v>
      </c>
      <c r="L75" s="80" t="s">
        <v>382</v>
      </c>
      <c r="M75" s="84" t="s">
        <v>382</v>
      </c>
      <c r="N75" s="81"/>
      <c r="O75" s="85">
        <v>108000</v>
      </c>
      <c r="P75" s="81"/>
      <c r="Q75" s="85" t="s">
        <v>382</v>
      </c>
      <c r="R75" s="81"/>
      <c r="S75" s="85" t="s">
        <v>382</v>
      </c>
      <c r="T75" s="81"/>
      <c r="U75" s="82" t="e">
        <f t="shared" si="4"/>
        <v>#VALUE!</v>
      </c>
      <c r="V75" s="83"/>
    </row>
    <row r="76" spans="1:22" x14ac:dyDescent="0.2">
      <c r="A76" s="76">
        <v>45727</v>
      </c>
      <c r="B76" s="76">
        <v>45729</v>
      </c>
      <c r="C76" s="88" t="s">
        <v>346</v>
      </c>
      <c r="D76" s="77" t="s">
        <v>390</v>
      </c>
      <c r="E76" s="78" t="s">
        <v>383</v>
      </c>
      <c r="F76" s="79">
        <v>54772</v>
      </c>
      <c r="G76" s="80">
        <v>6.8750000000000006E-2</v>
      </c>
      <c r="H76" s="80">
        <v>7.0000000000000007E-2</v>
      </c>
      <c r="I76" s="80">
        <v>7.1186700000000006E-2</v>
      </c>
      <c r="J76" s="80">
        <v>7.1499999999999994E-2</v>
      </c>
      <c r="K76" s="84">
        <v>7.0000000000000007E-2</v>
      </c>
      <c r="L76" s="80">
        <v>7.0774299999999998E-2</v>
      </c>
      <c r="M76" s="84">
        <v>7.0900000000000005E-2</v>
      </c>
      <c r="N76" s="81"/>
      <c r="O76" s="85">
        <v>4749800</v>
      </c>
      <c r="P76" s="81"/>
      <c r="Q76" s="85">
        <v>1450000</v>
      </c>
      <c r="R76" s="81"/>
      <c r="S76" s="85">
        <v>1450000</v>
      </c>
      <c r="T76" s="81"/>
      <c r="U76" s="82">
        <f t="shared" si="4"/>
        <v>3.2757241379310345</v>
      </c>
      <c r="V76" s="83"/>
    </row>
    <row r="77" spans="1:22" x14ac:dyDescent="0.2">
      <c r="A77" s="66">
        <v>45734</v>
      </c>
      <c r="B77" s="66">
        <v>45736</v>
      </c>
      <c r="C77" s="67" t="s">
        <v>345</v>
      </c>
      <c r="D77" s="86" t="s">
        <v>390</v>
      </c>
      <c r="E77" s="68" t="s">
        <v>407</v>
      </c>
      <c r="F77" s="69">
        <v>45826</v>
      </c>
      <c r="G77" s="70" t="s">
        <v>377</v>
      </c>
      <c r="H77" s="70"/>
      <c r="I77" s="70"/>
      <c r="J77" s="70"/>
      <c r="K77" s="71"/>
      <c r="L77" s="70"/>
      <c r="M77" s="71"/>
      <c r="N77" s="72">
        <v>26000000</v>
      </c>
      <c r="O77" s="73">
        <v>2000000</v>
      </c>
      <c r="P77" s="72">
        <v>61757500</v>
      </c>
      <c r="Q77" s="73">
        <v>0</v>
      </c>
      <c r="R77" s="72">
        <v>41530000</v>
      </c>
      <c r="S77" s="73"/>
      <c r="T77" s="72">
        <v>28000000</v>
      </c>
      <c r="U77" s="74" t="e">
        <f t="shared" si="4"/>
        <v>#DIV/0!</v>
      </c>
      <c r="V77" s="75">
        <v>0.06</v>
      </c>
    </row>
    <row r="78" spans="1:22" x14ac:dyDescent="0.2">
      <c r="A78" s="66">
        <v>45734</v>
      </c>
      <c r="B78" s="66">
        <v>45736</v>
      </c>
      <c r="C78" s="67" t="s">
        <v>345</v>
      </c>
      <c r="D78" s="86" t="s">
        <v>390</v>
      </c>
      <c r="E78" s="68" t="s">
        <v>405</v>
      </c>
      <c r="F78" s="69">
        <v>46086</v>
      </c>
      <c r="G78" s="70" t="s">
        <v>377</v>
      </c>
      <c r="H78" s="70">
        <v>6.25E-2</v>
      </c>
      <c r="I78" s="70">
        <v>6.25E-2</v>
      </c>
      <c r="J78" s="70">
        <v>6.25E-2</v>
      </c>
      <c r="K78" s="71">
        <v>6.25E-2</v>
      </c>
      <c r="L78" s="70">
        <v>6.25E-2</v>
      </c>
      <c r="M78" s="71">
        <v>6.25E-2</v>
      </c>
      <c r="N78" s="72"/>
      <c r="O78" s="73">
        <v>5150000</v>
      </c>
      <c r="P78" s="72"/>
      <c r="Q78" s="73">
        <v>5150000</v>
      </c>
      <c r="R78" s="72"/>
      <c r="S78" s="73">
        <v>2000000</v>
      </c>
      <c r="T78" s="72"/>
      <c r="U78" s="74">
        <f t="shared" si="4"/>
        <v>2.5750000000000002</v>
      </c>
      <c r="V78" s="75">
        <v>6.25E-2</v>
      </c>
    </row>
    <row r="79" spans="1:22" x14ac:dyDescent="0.2">
      <c r="A79" s="66">
        <v>45734</v>
      </c>
      <c r="B79" s="66">
        <v>45736</v>
      </c>
      <c r="C79" s="67" t="s">
        <v>345</v>
      </c>
      <c r="D79" s="86" t="s">
        <v>390</v>
      </c>
      <c r="E79" s="68" t="s">
        <v>384</v>
      </c>
      <c r="F79" s="69">
        <v>47679</v>
      </c>
      <c r="G79" s="70">
        <v>6.5000000000000002E-2</v>
      </c>
      <c r="H79" s="70">
        <v>6.6699999999999995E-2</v>
      </c>
      <c r="I79" s="70">
        <v>6.7273799999999995E-2</v>
      </c>
      <c r="J79" s="70">
        <v>6.8699999999999997E-2</v>
      </c>
      <c r="K79" s="71">
        <v>6.6699999999999995E-2</v>
      </c>
      <c r="L79" s="70">
        <v>6.7002300000000001E-2</v>
      </c>
      <c r="M79" s="71">
        <v>6.7100000000000007E-2</v>
      </c>
      <c r="N79" s="72"/>
      <c r="O79" s="73">
        <v>34662000</v>
      </c>
      <c r="P79" s="72"/>
      <c r="Q79" s="73">
        <v>22850000</v>
      </c>
      <c r="R79" s="72"/>
      <c r="S79" s="73">
        <v>12700000</v>
      </c>
      <c r="T79" s="72"/>
      <c r="U79" s="74">
        <f t="shared" si="4"/>
        <v>2.7292913385826774</v>
      </c>
      <c r="V79" s="75">
        <v>6.7100000000000007E-2</v>
      </c>
    </row>
    <row r="80" spans="1:22" x14ac:dyDescent="0.2">
      <c r="A80" s="66">
        <v>45734</v>
      </c>
      <c r="B80" s="66">
        <v>45736</v>
      </c>
      <c r="C80" s="67" t="s">
        <v>345</v>
      </c>
      <c r="D80" s="86" t="s">
        <v>390</v>
      </c>
      <c r="E80" s="68" t="s">
        <v>385</v>
      </c>
      <c r="F80" s="69">
        <v>49505</v>
      </c>
      <c r="G80" s="70">
        <v>6.7500000000000004E-2</v>
      </c>
      <c r="H80" s="70">
        <v>6.9599999999999995E-2</v>
      </c>
      <c r="I80" s="70">
        <v>7.0385699999999995E-2</v>
      </c>
      <c r="J80" s="70">
        <v>7.1199999999999999E-2</v>
      </c>
      <c r="K80" s="71">
        <v>6.9599999999999995E-2</v>
      </c>
      <c r="L80" s="70">
        <v>7.0198499999999997E-2</v>
      </c>
      <c r="M80" s="71">
        <v>7.0400000000000004E-2</v>
      </c>
      <c r="N80" s="72"/>
      <c r="O80" s="73">
        <v>12727200</v>
      </c>
      <c r="P80" s="72"/>
      <c r="Q80" s="73">
        <v>7150000</v>
      </c>
      <c r="R80" s="72"/>
      <c r="S80" s="73">
        <v>7150000</v>
      </c>
      <c r="T80" s="72"/>
      <c r="U80" s="74">
        <f t="shared" si="4"/>
        <v>1.7800279720279721</v>
      </c>
      <c r="V80" s="75">
        <v>7.0199999999999999E-2</v>
      </c>
    </row>
    <row r="81" spans="1:22" x14ac:dyDescent="0.2">
      <c r="A81" s="66">
        <v>45734</v>
      </c>
      <c r="B81" s="66">
        <v>45736</v>
      </c>
      <c r="C81" s="67" t="s">
        <v>345</v>
      </c>
      <c r="D81" s="86" t="s">
        <v>390</v>
      </c>
      <c r="E81" s="68" t="s">
        <v>393</v>
      </c>
      <c r="F81" s="69">
        <v>51363</v>
      </c>
      <c r="G81" s="70">
        <v>7.1249999999999994E-2</v>
      </c>
      <c r="H81" s="70">
        <v>7.0000000000000007E-2</v>
      </c>
      <c r="I81" s="70">
        <v>7.0452899999999999E-2</v>
      </c>
      <c r="J81" s="70">
        <v>7.1499999999999994E-2</v>
      </c>
      <c r="K81" s="71">
        <v>7.0000000000000007E-2</v>
      </c>
      <c r="L81" s="70">
        <v>7.0371299999999998E-2</v>
      </c>
      <c r="M81" s="71">
        <v>7.0900000000000005E-2</v>
      </c>
      <c r="N81" s="72"/>
      <c r="O81" s="73">
        <v>1930800</v>
      </c>
      <c r="P81" s="72"/>
      <c r="Q81" s="73">
        <v>1800000</v>
      </c>
      <c r="R81" s="72"/>
      <c r="S81" s="73">
        <v>1750000</v>
      </c>
      <c r="T81" s="72"/>
      <c r="U81" s="74">
        <f t="shared" si="4"/>
        <v>1.1033142857142857</v>
      </c>
      <c r="V81" s="75">
        <v>7.0400000000000004E-2</v>
      </c>
    </row>
    <row r="82" spans="1:22" x14ac:dyDescent="0.2">
      <c r="A82" s="66">
        <v>45734</v>
      </c>
      <c r="B82" s="66">
        <v>45736</v>
      </c>
      <c r="C82" s="67" t="s">
        <v>345</v>
      </c>
      <c r="D82" s="86" t="s">
        <v>390</v>
      </c>
      <c r="E82" s="68" t="s">
        <v>394</v>
      </c>
      <c r="F82" s="69">
        <v>53189</v>
      </c>
      <c r="G82" s="70">
        <v>7.1249999999999994E-2</v>
      </c>
      <c r="H82" s="70">
        <v>7.0199999999999999E-2</v>
      </c>
      <c r="I82" s="70">
        <v>7.0795800000000006E-2</v>
      </c>
      <c r="J82" s="70">
        <v>7.1400000000000005E-2</v>
      </c>
      <c r="K82" s="71">
        <v>7.0199999999999999E-2</v>
      </c>
      <c r="L82" s="70">
        <v>7.0780399999999993E-2</v>
      </c>
      <c r="M82" s="71">
        <v>7.0999999999999994E-2</v>
      </c>
      <c r="N82" s="72"/>
      <c r="O82" s="73">
        <v>4280000</v>
      </c>
      <c r="P82" s="72"/>
      <c r="Q82" s="73">
        <v>4280000</v>
      </c>
      <c r="R82" s="72"/>
      <c r="S82" s="73">
        <v>4100000</v>
      </c>
      <c r="T82" s="72"/>
      <c r="U82" s="74">
        <f t="shared" si="4"/>
        <v>1.0439024390243903</v>
      </c>
      <c r="V82" s="75">
        <v>7.0800000000000002E-2</v>
      </c>
    </row>
    <row r="83" spans="1:22" x14ac:dyDescent="0.2">
      <c r="A83" s="66">
        <v>45734</v>
      </c>
      <c r="B83" s="66">
        <v>45736</v>
      </c>
      <c r="C83" s="67" t="s">
        <v>345</v>
      </c>
      <c r="D83" s="86" t="s">
        <v>390</v>
      </c>
      <c r="E83" s="68" t="s">
        <v>386</v>
      </c>
      <c r="F83" s="69">
        <v>56445</v>
      </c>
      <c r="G83" s="70">
        <v>6.8750000000000006E-2</v>
      </c>
      <c r="H83" s="70">
        <v>7.0000000000000007E-2</v>
      </c>
      <c r="I83" s="70">
        <v>7.1170300000000006E-2</v>
      </c>
      <c r="J83" s="70">
        <v>7.2300000000000003E-2</v>
      </c>
      <c r="K83" s="71"/>
      <c r="L83" s="70"/>
      <c r="M83" s="71"/>
      <c r="N83" s="72"/>
      <c r="O83" s="73">
        <v>252200</v>
      </c>
      <c r="P83" s="72"/>
      <c r="Q83" s="73"/>
      <c r="R83" s="72"/>
      <c r="S83" s="73"/>
      <c r="T83" s="72"/>
      <c r="U83" s="74" t="e">
        <f t="shared" si="4"/>
        <v>#DIV/0!</v>
      </c>
      <c r="V83" s="75">
        <v>7.0199999999999999E-2</v>
      </c>
    </row>
    <row r="84" spans="1:22" x14ac:dyDescent="0.2">
      <c r="A84" s="66">
        <v>45734</v>
      </c>
      <c r="B84" s="66">
        <v>45736</v>
      </c>
      <c r="C84" s="67" t="s">
        <v>345</v>
      </c>
      <c r="D84" s="86" t="s">
        <v>390</v>
      </c>
      <c r="E84" s="68" t="s">
        <v>387</v>
      </c>
      <c r="F84" s="69">
        <v>60098</v>
      </c>
      <c r="G84" s="70">
        <v>6.8750000000000006E-2</v>
      </c>
      <c r="H84" s="70">
        <v>7.0400000000000004E-2</v>
      </c>
      <c r="I84" s="70">
        <v>7.1404200000000001E-2</v>
      </c>
      <c r="J84" s="70">
        <v>7.2599999999999998E-2</v>
      </c>
      <c r="K84" s="71">
        <v>7.0400000000000004E-2</v>
      </c>
      <c r="L84" s="70">
        <v>7.1089200000000005E-2</v>
      </c>
      <c r="M84" s="71">
        <v>7.1400000000000005E-2</v>
      </c>
      <c r="N84" s="72"/>
      <c r="O84" s="73">
        <v>755300</v>
      </c>
      <c r="P84" s="72"/>
      <c r="Q84" s="73">
        <v>300000</v>
      </c>
      <c r="R84" s="72"/>
      <c r="S84" s="73">
        <v>300000</v>
      </c>
      <c r="T84" s="72"/>
      <c r="U84" s="74">
        <f t="shared" si="4"/>
        <v>2.5176666666666665</v>
      </c>
      <c r="V84" s="75">
        <v>7.1099999999999997E-2</v>
      </c>
    </row>
    <row r="85" spans="1:22" x14ac:dyDescent="0.2">
      <c r="A85" s="76">
        <v>45762</v>
      </c>
      <c r="B85" s="76">
        <v>45764</v>
      </c>
      <c r="C85" s="88" t="s">
        <v>346</v>
      </c>
      <c r="D85" s="77" t="s">
        <v>390</v>
      </c>
      <c r="E85" s="78" t="s">
        <v>396</v>
      </c>
      <c r="F85" s="79">
        <v>45943</v>
      </c>
      <c r="G85" s="80" t="s">
        <v>377</v>
      </c>
      <c r="H85" s="80">
        <v>6.4799999999999996E-2</v>
      </c>
      <c r="I85" s="80">
        <v>6.4799999999999996E-2</v>
      </c>
      <c r="J85" s="80">
        <v>6.4799999999999996E-2</v>
      </c>
      <c r="K85" s="84" t="s">
        <v>382</v>
      </c>
      <c r="L85" s="80" t="s">
        <v>382</v>
      </c>
      <c r="M85" s="84" t="s">
        <v>382</v>
      </c>
      <c r="N85" s="81">
        <v>10000000</v>
      </c>
      <c r="O85" s="85">
        <v>2420000</v>
      </c>
      <c r="P85" s="81">
        <f>SUM(O85:O91)</f>
        <v>36129900</v>
      </c>
      <c r="Q85" s="85">
        <v>0</v>
      </c>
      <c r="R85" s="81">
        <f>SUM(Q85:Q91)</f>
        <v>15550000</v>
      </c>
      <c r="S85" s="85">
        <v>0</v>
      </c>
      <c r="T85" s="81">
        <f>SUM(S85:S91)</f>
        <v>12000000</v>
      </c>
      <c r="U85" s="82" t="e">
        <f t="shared" si="4"/>
        <v>#DIV/0!</v>
      </c>
      <c r="V85" s="83">
        <v>6.3E-2</v>
      </c>
    </row>
    <row r="86" spans="1:22" x14ac:dyDescent="0.2">
      <c r="A86" s="76">
        <v>45762</v>
      </c>
      <c r="B86" s="76">
        <v>45764</v>
      </c>
      <c r="C86" s="88" t="s">
        <v>346</v>
      </c>
      <c r="D86" s="77" t="s">
        <v>390</v>
      </c>
      <c r="E86" s="78" t="s">
        <v>408</v>
      </c>
      <c r="F86" s="79">
        <v>46034</v>
      </c>
      <c r="G86" s="80" t="s">
        <v>377</v>
      </c>
      <c r="H86" s="80">
        <v>6.3799999999999996E-2</v>
      </c>
      <c r="I86" s="80">
        <v>6.5097299999999997E-2</v>
      </c>
      <c r="J86" s="80">
        <v>6.5799999999999997E-2</v>
      </c>
      <c r="K86" s="84">
        <v>6.3799999999999996E-2</v>
      </c>
      <c r="L86" s="80">
        <v>6.3799999999999996E-2</v>
      </c>
      <c r="M86" s="84">
        <v>6.3799999999999996E-2</v>
      </c>
      <c r="N86" s="81"/>
      <c r="O86" s="85">
        <v>5839000</v>
      </c>
      <c r="P86" s="81"/>
      <c r="Q86" s="85">
        <v>4550000</v>
      </c>
      <c r="R86" s="81"/>
      <c r="S86" s="85">
        <v>1300000</v>
      </c>
      <c r="T86" s="81"/>
      <c r="U86" s="82">
        <f t="shared" si="4"/>
        <v>4.4915384615384619</v>
      </c>
      <c r="V86" s="83">
        <v>6.3799999999999996E-2</v>
      </c>
    </row>
    <row r="87" spans="1:22" x14ac:dyDescent="0.2">
      <c r="A87" s="76">
        <v>45762</v>
      </c>
      <c r="B87" s="76">
        <v>45764</v>
      </c>
      <c r="C87" s="88" t="s">
        <v>346</v>
      </c>
      <c r="D87" s="77" t="s">
        <v>390</v>
      </c>
      <c r="E87" s="78" t="s">
        <v>388</v>
      </c>
      <c r="F87" s="79">
        <v>46402</v>
      </c>
      <c r="G87" s="80">
        <v>0.06</v>
      </c>
      <c r="H87" s="80">
        <v>6.7500000000000004E-2</v>
      </c>
      <c r="I87" s="80">
        <v>6.8097900000000003E-2</v>
      </c>
      <c r="J87" s="80">
        <v>6.9500000000000006E-2</v>
      </c>
      <c r="K87" s="84">
        <v>6.7500000000000004E-2</v>
      </c>
      <c r="L87" s="80">
        <v>6.7799700000000004E-2</v>
      </c>
      <c r="M87" s="84">
        <v>6.7900000000000002E-2</v>
      </c>
      <c r="N87" s="81"/>
      <c r="O87" s="85">
        <v>11303000</v>
      </c>
      <c r="P87" s="81"/>
      <c r="Q87" s="85">
        <v>3400000</v>
      </c>
      <c r="R87" s="81"/>
      <c r="S87" s="85">
        <v>3400000</v>
      </c>
      <c r="T87" s="81"/>
      <c r="U87" s="82">
        <f t="shared" si="4"/>
        <v>3.3244117647058822</v>
      </c>
      <c r="V87" s="83">
        <v>6.7799999999999999E-2</v>
      </c>
    </row>
    <row r="88" spans="1:22" x14ac:dyDescent="0.2">
      <c r="A88" s="76">
        <v>45762</v>
      </c>
      <c r="B88" s="76">
        <v>45764</v>
      </c>
      <c r="C88" s="88" t="s">
        <v>346</v>
      </c>
      <c r="D88" s="77" t="s">
        <v>390</v>
      </c>
      <c r="E88" s="78" t="s">
        <v>379</v>
      </c>
      <c r="F88" s="79">
        <v>46949</v>
      </c>
      <c r="G88" s="80">
        <v>5.8749999999999997E-2</v>
      </c>
      <c r="H88" s="80">
        <v>6.7900000000000002E-2</v>
      </c>
      <c r="I88" s="80">
        <v>6.8420599999999998E-2</v>
      </c>
      <c r="J88" s="80">
        <v>6.9500000000000006E-2</v>
      </c>
      <c r="K88" s="84">
        <v>6.7900000000000002E-2</v>
      </c>
      <c r="L88" s="80">
        <v>6.8199800000000005E-2</v>
      </c>
      <c r="M88" s="84">
        <v>6.8400000000000002E-2</v>
      </c>
      <c r="N88" s="81"/>
      <c r="O88" s="85">
        <v>8320500</v>
      </c>
      <c r="P88" s="81"/>
      <c r="Q88" s="85">
        <v>4500000</v>
      </c>
      <c r="R88" s="81"/>
      <c r="S88" s="85">
        <v>4500000</v>
      </c>
      <c r="T88" s="81"/>
      <c r="U88" s="82">
        <f t="shared" si="4"/>
        <v>1.849</v>
      </c>
      <c r="V88" s="83">
        <v>6.8199999999999997E-2</v>
      </c>
    </row>
    <row r="89" spans="1:22" x14ac:dyDescent="0.2">
      <c r="A89" s="76">
        <v>45762</v>
      </c>
      <c r="B89" s="76">
        <v>45764</v>
      </c>
      <c r="C89" s="88" t="s">
        <v>346</v>
      </c>
      <c r="D89" s="77" t="s">
        <v>390</v>
      </c>
      <c r="E89" s="78" t="s">
        <v>398</v>
      </c>
      <c r="F89" s="79">
        <v>47376</v>
      </c>
      <c r="G89" s="80">
        <v>6.6250000000000003E-2</v>
      </c>
      <c r="H89" s="80">
        <v>6.7000000000000004E-2</v>
      </c>
      <c r="I89" s="80">
        <v>6.8296800000000005E-2</v>
      </c>
      <c r="J89" s="80">
        <v>7.0000000000000007E-2</v>
      </c>
      <c r="K89" s="84">
        <v>6.7000000000000004E-2</v>
      </c>
      <c r="L89" s="80">
        <v>6.8043300000000001E-2</v>
      </c>
      <c r="M89" s="84">
        <v>6.83E-2</v>
      </c>
      <c r="N89" s="81"/>
      <c r="O89" s="85">
        <v>2024400</v>
      </c>
      <c r="P89" s="81"/>
      <c r="Q89" s="85">
        <v>1200000</v>
      </c>
      <c r="R89" s="81"/>
      <c r="S89" s="85">
        <v>1000000</v>
      </c>
      <c r="T89" s="81"/>
      <c r="U89" s="82">
        <f t="shared" si="4"/>
        <v>2.0244</v>
      </c>
      <c r="V89" s="83">
        <v>6.8199999999999997E-2</v>
      </c>
    </row>
    <row r="90" spans="1:22" x14ac:dyDescent="0.2">
      <c r="A90" s="76">
        <v>45762</v>
      </c>
      <c r="B90" s="76">
        <v>45764</v>
      </c>
      <c r="C90" s="88" t="s">
        <v>346</v>
      </c>
      <c r="D90" s="77" t="s">
        <v>390</v>
      </c>
      <c r="E90" s="78" t="s">
        <v>380</v>
      </c>
      <c r="F90" s="79">
        <v>50936</v>
      </c>
      <c r="G90" s="80">
        <v>6.5000000000000002E-2</v>
      </c>
      <c r="H90" s="80">
        <v>6.9800000000000001E-2</v>
      </c>
      <c r="I90" s="80">
        <v>7.1080099999999993E-2</v>
      </c>
      <c r="J90" s="80">
        <v>7.1999999999999995E-2</v>
      </c>
      <c r="K90" s="84">
        <v>6.9800000000000001E-2</v>
      </c>
      <c r="L90" s="80">
        <v>7.0295999999999997E-2</v>
      </c>
      <c r="M90" s="84">
        <v>7.0400000000000004E-2</v>
      </c>
      <c r="N90" s="81"/>
      <c r="O90" s="85">
        <v>2166000</v>
      </c>
      <c r="P90" s="81"/>
      <c r="Q90" s="85">
        <v>300000</v>
      </c>
      <c r="R90" s="81"/>
      <c r="S90" s="85">
        <v>300000</v>
      </c>
      <c r="T90" s="81"/>
      <c r="U90" s="82">
        <f t="shared" si="4"/>
        <v>7.22</v>
      </c>
      <c r="V90" s="83">
        <v>7.0300000000000001E-2</v>
      </c>
    </row>
    <row r="91" spans="1:22" x14ac:dyDescent="0.2">
      <c r="A91" s="76">
        <v>45762</v>
      </c>
      <c r="B91" s="76">
        <v>45764</v>
      </c>
      <c r="C91" s="88" t="s">
        <v>346</v>
      </c>
      <c r="D91" s="77" t="s">
        <v>390</v>
      </c>
      <c r="E91" s="78" t="s">
        <v>383</v>
      </c>
      <c r="F91" s="79">
        <v>54772</v>
      </c>
      <c r="G91" s="80">
        <v>6.8750000000000006E-2</v>
      </c>
      <c r="H91" s="80">
        <v>7.1499999999999994E-2</v>
      </c>
      <c r="I91" s="80">
        <v>7.2283200000000006E-2</v>
      </c>
      <c r="J91" s="80">
        <v>7.2999999999999995E-2</v>
      </c>
      <c r="K91" s="84">
        <v>7.1499999999999994E-2</v>
      </c>
      <c r="L91" s="80">
        <v>7.1778300000000003E-2</v>
      </c>
      <c r="M91" s="84">
        <v>7.1999999999999995E-2</v>
      </c>
      <c r="N91" s="81"/>
      <c r="O91" s="85">
        <v>4057000</v>
      </c>
      <c r="P91" s="81"/>
      <c r="Q91" s="85">
        <v>1600000</v>
      </c>
      <c r="R91" s="81"/>
      <c r="S91" s="85">
        <v>1500000</v>
      </c>
      <c r="T91" s="81"/>
      <c r="U91" s="82">
        <f t="shared" si="4"/>
        <v>2.7046666666666668</v>
      </c>
      <c r="V91" s="83">
        <v>7.1800000000000003E-2</v>
      </c>
    </row>
    <row r="92" spans="1:22" x14ac:dyDescent="0.2">
      <c r="A92" s="66">
        <v>45769</v>
      </c>
      <c r="B92" s="66">
        <v>45771</v>
      </c>
      <c r="C92" s="67" t="s">
        <v>345</v>
      </c>
      <c r="D92" s="86" t="s">
        <v>390</v>
      </c>
      <c r="E92" s="68" t="s">
        <v>409</v>
      </c>
      <c r="F92" s="69">
        <v>45861</v>
      </c>
      <c r="G92" s="70" t="s">
        <v>377</v>
      </c>
      <c r="H92" s="70"/>
      <c r="I92" s="70"/>
      <c r="J92" s="70"/>
      <c r="K92" s="71"/>
      <c r="L92" s="70"/>
      <c r="M92" s="71"/>
      <c r="N92" s="72">
        <v>26000000</v>
      </c>
      <c r="O92" s="73">
        <v>2000000</v>
      </c>
      <c r="P92" s="72">
        <f>SUM(O92:O99)</f>
        <v>77465800</v>
      </c>
      <c r="Q92" s="73">
        <v>0</v>
      </c>
      <c r="R92" s="72">
        <f>SUM(Q92:Q99)</f>
        <v>33000000</v>
      </c>
      <c r="S92" s="73">
        <v>0</v>
      </c>
      <c r="T92" s="72">
        <f>SUM(S92:S99)</f>
        <v>28000000</v>
      </c>
      <c r="U92" s="74" t="e">
        <f t="shared" si="4"/>
        <v>#DIV/0!</v>
      </c>
      <c r="V92" s="75">
        <v>6.25E-2</v>
      </c>
    </row>
    <row r="93" spans="1:22" x14ac:dyDescent="0.2">
      <c r="A93" s="66">
        <v>45769</v>
      </c>
      <c r="B93" s="66">
        <v>45771</v>
      </c>
      <c r="C93" s="67" t="s">
        <v>345</v>
      </c>
      <c r="D93" s="86" t="s">
        <v>390</v>
      </c>
      <c r="E93" s="68" t="s">
        <v>410</v>
      </c>
      <c r="F93" s="69">
        <v>46135</v>
      </c>
      <c r="G93" s="70" t="s">
        <v>377</v>
      </c>
      <c r="H93" s="70">
        <v>6.2799999999999995E-2</v>
      </c>
      <c r="I93" s="70">
        <v>6.4757899999999993E-2</v>
      </c>
      <c r="J93" s="70">
        <v>6.5500000000000003E-2</v>
      </c>
      <c r="K93" s="71">
        <v>6.2799999999999995E-2</v>
      </c>
      <c r="L93" s="70">
        <v>6.2799999999999995E-2</v>
      </c>
      <c r="M93" s="71">
        <v>6.2799999999999995E-2</v>
      </c>
      <c r="N93" s="72"/>
      <c r="O93" s="73">
        <v>6575000</v>
      </c>
      <c r="P93" s="72"/>
      <c r="Q93" s="73">
        <v>5550000</v>
      </c>
      <c r="R93" s="72"/>
      <c r="S93" s="73">
        <v>2000000</v>
      </c>
      <c r="T93" s="72"/>
      <c r="U93" s="74">
        <f>O93/S93</f>
        <v>3.2875000000000001</v>
      </c>
      <c r="V93" s="75">
        <v>6.4000000000000001E-2</v>
      </c>
    </row>
    <row r="94" spans="1:22" x14ac:dyDescent="0.2">
      <c r="A94" s="66">
        <v>45769</v>
      </c>
      <c r="B94" s="66">
        <v>45771</v>
      </c>
      <c r="C94" s="67" t="s">
        <v>345</v>
      </c>
      <c r="D94" s="86" t="s">
        <v>390</v>
      </c>
      <c r="E94" s="68" t="s">
        <v>384</v>
      </c>
      <c r="F94" s="69">
        <v>47679</v>
      </c>
      <c r="G94" s="70">
        <v>6.5000000000000002E-2</v>
      </c>
      <c r="H94" s="70">
        <v>6.7500000000000004E-2</v>
      </c>
      <c r="I94" s="70">
        <v>6.8082699999999996E-2</v>
      </c>
      <c r="J94" s="70">
        <v>6.9500000000000006E-2</v>
      </c>
      <c r="K94" s="71">
        <v>6.7500000000000004E-2</v>
      </c>
      <c r="L94" s="70">
        <v>6.7579700000000006E-2</v>
      </c>
      <c r="M94" s="71">
        <v>6.7699999999999996E-2</v>
      </c>
      <c r="N94" s="72"/>
      <c r="O94" s="73">
        <v>43482000</v>
      </c>
      <c r="P94" s="72"/>
      <c r="Q94" s="73">
        <v>8650000</v>
      </c>
      <c r="R94" s="72"/>
      <c r="S94" s="73">
        <v>7200000</v>
      </c>
      <c r="T94" s="72"/>
      <c r="U94" s="74">
        <f t="shared" si="4"/>
        <v>6.0391666666666666</v>
      </c>
      <c r="V94" s="75">
        <v>6.7599999999999993E-2</v>
      </c>
    </row>
    <row r="95" spans="1:22" x14ac:dyDescent="0.2">
      <c r="A95" s="66">
        <v>45769</v>
      </c>
      <c r="B95" s="66">
        <v>45771</v>
      </c>
      <c r="C95" s="67" t="s">
        <v>345</v>
      </c>
      <c r="D95" s="86" t="s">
        <v>390</v>
      </c>
      <c r="E95" s="68" t="s">
        <v>385</v>
      </c>
      <c r="F95" s="69">
        <v>49505</v>
      </c>
      <c r="G95" s="70">
        <v>6.7500000000000004E-2</v>
      </c>
      <c r="H95" s="70">
        <v>6.9099999999999995E-2</v>
      </c>
      <c r="I95" s="70">
        <v>6.9912500000000002E-2</v>
      </c>
      <c r="J95" s="70">
        <v>7.1499999999999994E-2</v>
      </c>
      <c r="K95" s="71">
        <v>6.9099999999999995E-2</v>
      </c>
      <c r="L95" s="70">
        <v>6.9798399999999997E-2</v>
      </c>
      <c r="M95" s="71">
        <v>7.0199999999999999E-2</v>
      </c>
      <c r="N95" s="72"/>
      <c r="O95" s="73">
        <v>13516100</v>
      </c>
      <c r="P95" s="72"/>
      <c r="Q95" s="73">
        <v>11500000</v>
      </c>
      <c r="R95" s="72"/>
      <c r="S95" s="73">
        <v>11500000</v>
      </c>
      <c r="T95" s="72"/>
      <c r="U95" s="74">
        <f t="shared" si="4"/>
        <v>1.1753130434782608</v>
      </c>
      <c r="V95" s="75">
        <v>6.9800000000000001E-2</v>
      </c>
    </row>
    <row r="96" spans="1:22" x14ac:dyDescent="0.2">
      <c r="A96" s="66">
        <v>45769</v>
      </c>
      <c r="B96" s="66">
        <v>45771</v>
      </c>
      <c r="C96" s="67" t="s">
        <v>345</v>
      </c>
      <c r="D96" s="86" t="s">
        <v>390</v>
      </c>
      <c r="E96" s="68" t="s">
        <v>393</v>
      </c>
      <c r="F96" s="69">
        <v>51363</v>
      </c>
      <c r="G96" s="70">
        <v>7.1249999999999994E-2</v>
      </c>
      <c r="H96" s="70">
        <v>7.0000000000000007E-2</v>
      </c>
      <c r="I96" s="70">
        <v>7.0835400000000007E-2</v>
      </c>
      <c r="J96" s="70">
        <v>7.1999999999999995E-2</v>
      </c>
      <c r="K96" s="71">
        <v>7.0000000000000007E-2</v>
      </c>
      <c r="L96" s="70">
        <v>7.0597499999999994E-2</v>
      </c>
      <c r="M96" s="71">
        <v>7.0999999999999994E-2</v>
      </c>
      <c r="N96" s="72"/>
      <c r="O96" s="73">
        <v>6443500</v>
      </c>
      <c r="P96" s="72"/>
      <c r="Q96" s="73">
        <v>4500000</v>
      </c>
      <c r="R96" s="72"/>
      <c r="S96" s="73">
        <v>4500000</v>
      </c>
      <c r="T96" s="72"/>
      <c r="U96" s="74">
        <f t="shared" si="4"/>
        <v>1.431888888888889</v>
      </c>
      <c r="V96" s="75">
        <v>7.0599999999999996E-2</v>
      </c>
    </row>
    <row r="97" spans="1:22" x14ac:dyDescent="0.2">
      <c r="A97" s="66">
        <v>45769</v>
      </c>
      <c r="B97" s="66">
        <v>45771</v>
      </c>
      <c r="C97" s="67" t="s">
        <v>345</v>
      </c>
      <c r="D97" s="86" t="s">
        <v>390</v>
      </c>
      <c r="E97" s="68" t="s">
        <v>394</v>
      </c>
      <c r="F97" s="69">
        <v>53189</v>
      </c>
      <c r="G97" s="70">
        <v>7.1249999999999994E-2</v>
      </c>
      <c r="H97" s="70">
        <v>7.0499999999999993E-2</v>
      </c>
      <c r="I97" s="70">
        <v>7.0883199999999993E-2</v>
      </c>
      <c r="J97" s="70">
        <v>7.1900000000000006E-2</v>
      </c>
      <c r="K97" s="71">
        <v>7.0499999999999993E-2</v>
      </c>
      <c r="L97" s="70">
        <v>7.0697200000000002E-2</v>
      </c>
      <c r="M97" s="71">
        <v>7.0800000000000002E-2</v>
      </c>
      <c r="N97" s="72"/>
      <c r="O97" s="73">
        <v>3164000</v>
      </c>
      <c r="P97" s="72"/>
      <c r="Q97" s="73">
        <v>1600000</v>
      </c>
      <c r="R97" s="72"/>
      <c r="S97" s="73">
        <v>1600000</v>
      </c>
      <c r="T97" s="72"/>
      <c r="U97" s="74">
        <f t="shared" si="4"/>
        <v>1.9775</v>
      </c>
      <c r="V97" s="75">
        <v>7.0699999999999999E-2</v>
      </c>
    </row>
    <row r="98" spans="1:22" x14ac:dyDescent="0.2">
      <c r="A98" s="66">
        <v>45769</v>
      </c>
      <c r="B98" s="66">
        <v>45771</v>
      </c>
      <c r="C98" s="67" t="s">
        <v>345</v>
      </c>
      <c r="D98" s="86" t="s">
        <v>390</v>
      </c>
      <c r="E98" s="68" t="s">
        <v>386</v>
      </c>
      <c r="F98" s="69">
        <v>56445</v>
      </c>
      <c r="G98" s="70">
        <v>6.8750000000000006E-2</v>
      </c>
      <c r="H98" s="70">
        <v>7.1099999999999997E-2</v>
      </c>
      <c r="I98" s="70">
        <v>7.1642300000000006E-2</v>
      </c>
      <c r="J98" s="70">
        <v>7.22E-2</v>
      </c>
      <c r="K98" s="71">
        <v>7.1099999999999997E-2</v>
      </c>
      <c r="L98" s="70">
        <v>7.1496299999999999E-2</v>
      </c>
      <c r="M98" s="71">
        <v>7.1599999999999997E-2</v>
      </c>
      <c r="N98" s="72"/>
      <c r="O98" s="73">
        <v>1599700</v>
      </c>
      <c r="P98" s="72"/>
      <c r="Q98" s="73">
        <v>650000</v>
      </c>
      <c r="R98" s="72"/>
      <c r="S98" s="73">
        <v>650000</v>
      </c>
      <c r="T98" s="72"/>
      <c r="U98" s="74">
        <f t="shared" si="4"/>
        <v>2.4610769230769232</v>
      </c>
      <c r="V98" s="75">
        <v>7.1499999999999994E-2</v>
      </c>
    </row>
    <row r="99" spans="1:22" x14ac:dyDescent="0.2">
      <c r="A99" s="66">
        <v>45769</v>
      </c>
      <c r="B99" s="66">
        <v>45771</v>
      </c>
      <c r="C99" s="67" t="s">
        <v>345</v>
      </c>
      <c r="D99" s="86" t="s">
        <v>390</v>
      </c>
      <c r="E99" s="68" t="s">
        <v>387</v>
      </c>
      <c r="F99" s="69">
        <v>60098</v>
      </c>
      <c r="G99" s="70">
        <v>6.8750000000000006E-2</v>
      </c>
      <c r="H99" s="70">
        <v>7.0900000000000005E-2</v>
      </c>
      <c r="I99" s="70">
        <v>7.1557800000000005E-2</v>
      </c>
      <c r="J99" s="70">
        <v>7.2999999999999995E-2</v>
      </c>
      <c r="K99" s="71">
        <v>7.0900000000000005E-2</v>
      </c>
      <c r="L99" s="70">
        <v>7.1480299999999997E-2</v>
      </c>
      <c r="M99" s="71">
        <v>7.22E-2</v>
      </c>
      <c r="N99" s="72"/>
      <c r="O99" s="73">
        <v>685500</v>
      </c>
      <c r="P99" s="72"/>
      <c r="Q99" s="73">
        <v>550000</v>
      </c>
      <c r="R99" s="72"/>
      <c r="S99" s="73">
        <v>550000</v>
      </c>
      <c r="T99" s="72"/>
      <c r="U99" s="74">
        <f t="shared" si="4"/>
        <v>1.2463636363636363</v>
      </c>
      <c r="V99" s="75">
        <v>7.1499999999999994E-2</v>
      </c>
    </row>
    <row r="100" spans="1:22" x14ac:dyDescent="0.2">
      <c r="A100" s="76">
        <v>45776</v>
      </c>
      <c r="B100" s="76">
        <v>45779</v>
      </c>
      <c r="C100" s="88" t="s">
        <v>346</v>
      </c>
      <c r="D100" s="77" t="s">
        <v>390</v>
      </c>
      <c r="E100" s="78" t="s">
        <v>396</v>
      </c>
      <c r="F100" s="79">
        <v>45943</v>
      </c>
      <c r="G100" s="80" t="s">
        <v>377</v>
      </c>
      <c r="H100" s="80">
        <v>6.2E-2</v>
      </c>
      <c r="I100" s="80">
        <v>6.2E-2</v>
      </c>
      <c r="J100" s="80">
        <v>6.2E-2</v>
      </c>
      <c r="K100" s="84">
        <v>6.2E-2</v>
      </c>
      <c r="L100" s="80">
        <v>6.2E-2</v>
      </c>
      <c r="M100" s="84">
        <v>6.2E-2</v>
      </c>
      <c r="N100" s="81">
        <v>10000000</v>
      </c>
      <c r="O100" s="85">
        <v>1120000</v>
      </c>
      <c r="P100" s="81">
        <f>SUM(O100:O106)</f>
        <v>32680200</v>
      </c>
      <c r="Q100" s="85">
        <v>1120000</v>
      </c>
      <c r="R100" s="81">
        <f>SUM(Q100:Q106)</f>
        <v>22243000</v>
      </c>
      <c r="S100" s="85">
        <v>500000</v>
      </c>
      <c r="T100" s="81">
        <f>SUM(S100:S106)</f>
        <v>12000000</v>
      </c>
      <c r="U100" s="82">
        <f t="shared" si="4"/>
        <v>2.2400000000000002</v>
      </c>
      <c r="V100" s="83">
        <v>6.2E-2</v>
      </c>
    </row>
    <row r="101" spans="1:22" x14ac:dyDescent="0.2">
      <c r="A101" s="76">
        <v>45776</v>
      </c>
      <c r="B101" s="76">
        <v>45779</v>
      </c>
      <c r="C101" s="88" t="s">
        <v>346</v>
      </c>
      <c r="D101" s="77" t="s">
        <v>390</v>
      </c>
      <c r="E101" s="78" t="s">
        <v>408</v>
      </c>
      <c r="F101" s="79">
        <v>46034</v>
      </c>
      <c r="G101" s="80" t="s">
        <v>377</v>
      </c>
      <c r="H101" s="80">
        <v>6.2E-2</v>
      </c>
      <c r="I101" s="80">
        <v>6.2168800000000003E-2</v>
      </c>
      <c r="J101" s="80">
        <v>6.3E-2</v>
      </c>
      <c r="K101" s="84">
        <v>6.2E-2</v>
      </c>
      <c r="L101" s="80">
        <v>6.2E-2</v>
      </c>
      <c r="M101" s="84">
        <v>6.2E-2</v>
      </c>
      <c r="N101" s="81"/>
      <c r="O101" s="85">
        <v>5659000</v>
      </c>
      <c r="P101" s="81"/>
      <c r="Q101" s="85">
        <v>5659000</v>
      </c>
      <c r="R101" s="81"/>
      <c r="S101" s="85">
        <v>500000</v>
      </c>
      <c r="T101" s="81"/>
      <c r="U101" s="82">
        <f t="shared" si="4"/>
        <v>11.318</v>
      </c>
      <c r="V101" s="83">
        <v>6.25E-2</v>
      </c>
    </row>
    <row r="102" spans="1:22" x14ac:dyDescent="0.2">
      <c r="A102" s="76">
        <v>45776</v>
      </c>
      <c r="B102" s="76">
        <v>45779</v>
      </c>
      <c r="C102" s="88" t="s">
        <v>346</v>
      </c>
      <c r="D102" s="77" t="s">
        <v>390</v>
      </c>
      <c r="E102" s="78" t="s">
        <v>388</v>
      </c>
      <c r="F102" s="79">
        <v>46402</v>
      </c>
      <c r="G102" s="80">
        <v>0.06</v>
      </c>
      <c r="H102" s="80">
        <v>6.3700000000000007E-2</v>
      </c>
      <c r="I102" s="80">
        <v>6.4462599999999995E-2</v>
      </c>
      <c r="J102" s="80">
        <v>6.5699999999999995E-2</v>
      </c>
      <c r="K102" s="84">
        <v>6.3700000000000007E-2</v>
      </c>
      <c r="L102" s="80">
        <v>6.4085500000000004E-2</v>
      </c>
      <c r="M102" s="84">
        <v>6.4299999999999996E-2</v>
      </c>
      <c r="N102" s="81"/>
      <c r="O102" s="85">
        <v>9213500</v>
      </c>
      <c r="P102" s="81"/>
      <c r="Q102" s="85">
        <v>5500000</v>
      </c>
      <c r="R102" s="81"/>
      <c r="S102" s="85">
        <v>3700000</v>
      </c>
      <c r="T102" s="81"/>
      <c r="U102" s="82">
        <f t="shared" si="4"/>
        <v>2.4901351351351351</v>
      </c>
      <c r="V102" s="83">
        <v>6.4199999999999993E-2</v>
      </c>
    </row>
    <row r="103" spans="1:22" x14ac:dyDescent="0.2">
      <c r="A103" s="76">
        <v>45776</v>
      </c>
      <c r="B103" s="76">
        <v>45779</v>
      </c>
      <c r="C103" s="88" t="s">
        <v>346</v>
      </c>
      <c r="D103" s="77" t="s">
        <v>390</v>
      </c>
      <c r="E103" s="78" t="s">
        <v>379</v>
      </c>
      <c r="F103" s="79">
        <v>46949</v>
      </c>
      <c r="G103" s="80">
        <v>5.8749999999999997E-2</v>
      </c>
      <c r="H103" s="80">
        <v>6.4500000000000002E-2</v>
      </c>
      <c r="I103" s="80">
        <v>6.5140400000000001E-2</v>
      </c>
      <c r="J103" s="80">
        <v>6.6600000000000006E-2</v>
      </c>
      <c r="K103" s="84">
        <v>6.4500000000000002E-2</v>
      </c>
      <c r="L103" s="80">
        <v>6.4923599999999998E-2</v>
      </c>
      <c r="M103" s="84">
        <v>6.5000000000000002E-2</v>
      </c>
      <c r="N103" s="81"/>
      <c r="O103" s="85">
        <v>9435000</v>
      </c>
      <c r="P103" s="81"/>
      <c r="Q103" s="85">
        <v>6500000</v>
      </c>
      <c r="R103" s="81"/>
      <c r="S103" s="85">
        <v>4150000</v>
      </c>
      <c r="T103" s="81"/>
      <c r="U103" s="82">
        <f t="shared" si="4"/>
        <v>2.2734939759036146</v>
      </c>
      <c r="V103" s="83">
        <v>6.5000000000000002E-2</v>
      </c>
    </row>
    <row r="104" spans="1:22" x14ac:dyDescent="0.2">
      <c r="A104" s="76">
        <v>45776</v>
      </c>
      <c r="B104" s="76">
        <v>45779</v>
      </c>
      <c r="C104" s="88" t="s">
        <v>346</v>
      </c>
      <c r="D104" s="77" t="s">
        <v>390</v>
      </c>
      <c r="E104" s="78" t="s">
        <v>380</v>
      </c>
      <c r="F104" s="79">
        <v>50936</v>
      </c>
      <c r="G104" s="80">
        <v>6.5000000000000002E-2</v>
      </c>
      <c r="H104" s="80">
        <v>6.88E-2</v>
      </c>
      <c r="I104" s="80">
        <v>7.0221199999999998E-2</v>
      </c>
      <c r="J104" s="80">
        <v>7.1199999999999999E-2</v>
      </c>
      <c r="K104" s="84">
        <v>0</v>
      </c>
      <c r="L104" s="80">
        <v>0</v>
      </c>
      <c r="M104" s="84">
        <v>0</v>
      </c>
      <c r="N104" s="81"/>
      <c r="O104" s="85">
        <v>381700</v>
      </c>
      <c r="P104" s="81"/>
      <c r="Q104" s="85" t="s">
        <v>389</v>
      </c>
      <c r="R104" s="81"/>
      <c r="S104" s="85" t="s">
        <v>382</v>
      </c>
      <c r="T104" s="81"/>
      <c r="U104" s="82" t="e">
        <f t="shared" si="4"/>
        <v>#VALUE!</v>
      </c>
      <c r="V104" s="83">
        <v>6.9400000000000003E-2</v>
      </c>
    </row>
    <row r="105" spans="1:22" x14ac:dyDescent="0.2">
      <c r="A105" s="76">
        <v>45776</v>
      </c>
      <c r="B105" s="76">
        <v>45779</v>
      </c>
      <c r="C105" s="88" t="s">
        <v>346</v>
      </c>
      <c r="D105" s="77" t="s">
        <v>390</v>
      </c>
      <c r="E105" s="78" t="s">
        <v>381</v>
      </c>
      <c r="F105" s="79">
        <v>51697</v>
      </c>
      <c r="G105" s="80">
        <v>6.6250000000000003E-2</v>
      </c>
      <c r="H105" s="80">
        <v>6.9800000000000001E-2</v>
      </c>
      <c r="I105" s="80">
        <v>7.0452299999999995E-2</v>
      </c>
      <c r="J105" s="80">
        <v>7.1199999999999999E-2</v>
      </c>
      <c r="K105" s="84">
        <v>6.9800000000000001E-2</v>
      </c>
      <c r="L105" s="80">
        <v>7.0440299999999997E-2</v>
      </c>
      <c r="M105" s="84">
        <v>7.0499999999999993E-2</v>
      </c>
      <c r="N105" s="81"/>
      <c r="O105" s="85">
        <v>2114000</v>
      </c>
      <c r="P105" s="81"/>
      <c r="Q105" s="85">
        <v>2114000</v>
      </c>
      <c r="R105" s="81"/>
      <c r="S105" s="85">
        <v>2050000</v>
      </c>
      <c r="T105" s="81"/>
      <c r="U105" s="82">
        <f t="shared" si="4"/>
        <v>1.031219512195122</v>
      </c>
      <c r="V105" s="83">
        <v>7.0499999999999993E-2</v>
      </c>
    </row>
    <row r="106" spans="1:22" x14ac:dyDescent="0.2">
      <c r="A106" s="76">
        <v>45776</v>
      </c>
      <c r="B106" s="76">
        <v>45779</v>
      </c>
      <c r="C106" s="88" t="s">
        <v>346</v>
      </c>
      <c r="D106" s="77" t="s">
        <v>390</v>
      </c>
      <c r="E106" s="78" t="s">
        <v>383</v>
      </c>
      <c r="F106" s="79">
        <v>54772</v>
      </c>
      <c r="G106" s="80">
        <v>6.8750000000000006E-2</v>
      </c>
      <c r="H106" s="80">
        <v>7.0599999999999996E-2</v>
      </c>
      <c r="I106" s="80">
        <v>7.1347599999999997E-2</v>
      </c>
      <c r="J106" s="80">
        <v>7.1900000000000006E-2</v>
      </c>
      <c r="K106" s="84">
        <v>7.0599999999999996E-2</v>
      </c>
      <c r="L106" s="80">
        <v>7.0974700000000002E-2</v>
      </c>
      <c r="M106" s="84">
        <v>7.0999999999999994E-2</v>
      </c>
      <c r="N106" s="81"/>
      <c r="O106" s="85">
        <v>4757000</v>
      </c>
      <c r="P106" s="81"/>
      <c r="Q106" s="85">
        <v>1350000</v>
      </c>
      <c r="R106" s="81"/>
      <c r="S106" s="85">
        <v>1100000</v>
      </c>
      <c r="T106" s="81"/>
      <c r="U106" s="82">
        <f t="shared" si="4"/>
        <v>4.3245454545454542</v>
      </c>
      <c r="V106" s="83">
        <v>7.0999999999999994E-2</v>
      </c>
    </row>
    <row r="107" spans="1:22" x14ac:dyDescent="0.2">
      <c r="A107" s="66">
        <v>45783</v>
      </c>
      <c r="B107" s="66">
        <v>45785</v>
      </c>
      <c r="C107" s="67" t="s">
        <v>345</v>
      </c>
      <c r="D107" s="86" t="s">
        <v>390</v>
      </c>
      <c r="E107" s="68" t="s">
        <v>411</v>
      </c>
      <c r="F107" s="69">
        <v>45876</v>
      </c>
      <c r="G107" s="70" t="s">
        <v>377</v>
      </c>
      <c r="H107" s="70"/>
      <c r="I107" s="70"/>
      <c r="J107" s="70"/>
      <c r="K107" s="70"/>
      <c r="L107" s="70"/>
      <c r="M107" s="71"/>
      <c r="N107" s="72">
        <v>26000000</v>
      </c>
      <c r="O107" s="73">
        <v>1000000</v>
      </c>
      <c r="P107" s="72">
        <f>SUM(O107:O114)</f>
        <v>80851700</v>
      </c>
      <c r="Q107" s="73">
        <v>0</v>
      </c>
      <c r="R107" s="72">
        <f>SUM(Q107:Q114)</f>
        <v>44400000</v>
      </c>
      <c r="S107" s="73">
        <v>0</v>
      </c>
      <c r="T107" s="72">
        <f>SUM(S107:S114)</f>
        <v>30000000</v>
      </c>
      <c r="U107" s="74" t="e">
        <f t="shared" si="4"/>
        <v>#DIV/0!</v>
      </c>
      <c r="V107" s="75">
        <v>6.1499999999999999E-2</v>
      </c>
    </row>
    <row r="108" spans="1:22" x14ac:dyDescent="0.2">
      <c r="A108" s="66">
        <v>45783</v>
      </c>
      <c r="B108" s="66">
        <v>45785</v>
      </c>
      <c r="C108" s="67" t="s">
        <v>345</v>
      </c>
      <c r="D108" s="86" t="s">
        <v>390</v>
      </c>
      <c r="E108" s="68" t="s">
        <v>412</v>
      </c>
      <c r="F108" s="69">
        <v>46149</v>
      </c>
      <c r="G108" s="70" t="s">
        <v>377</v>
      </c>
      <c r="H108" s="70">
        <v>6.2E-2</v>
      </c>
      <c r="I108" s="70">
        <v>6.2857099999999999E-2</v>
      </c>
      <c r="J108" s="70">
        <v>6.3200000000000006E-2</v>
      </c>
      <c r="K108" s="70">
        <v>6.2E-2</v>
      </c>
      <c r="L108" s="70">
        <v>6.2E-2</v>
      </c>
      <c r="M108" s="71">
        <v>6.2E-2</v>
      </c>
      <c r="N108" s="72"/>
      <c r="O108" s="73">
        <v>5320000</v>
      </c>
      <c r="P108" s="72"/>
      <c r="Q108" s="73">
        <v>4950000</v>
      </c>
      <c r="R108" s="72"/>
      <c r="S108" s="73">
        <v>2000000</v>
      </c>
      <c r="T108" s="72"/>
      <c r="U108" s="74">
        <f t="shared" si="4"/>
        <v>2.66</v>
      </c>
      <c r="V108" s="75">
        <v>6.25E-2</v>
      </c>
    </row>
    <row r="109" spans="1:22" x14ac:dyDescent="0.2">
      <c r="A109" s="66">
        <v>45783</v>
      </c>
      <c r="B109" s="66">
        <v>45785</v>
      </c>
      <c r="C109" s="67" t="s">
        <v>345</v>
      </c>
      <c r="D109" s="86" t="s">
        <v>390</v>
      </c>
      <c r="E109" s="68" t="s">
        <v>384</v>
      </c>
      <c r="F109" s="69">
        <v>47679</v>
      </c>
      <c r="G109" s="70">
        <v>6.5000000000000002E-2</v>
      </c>
      <c r="H109" s="70">
        <v>6.5799999999999997E-2</v>
      </c>
      <c r="I109" s="70">
        <v>6.6376599999999994E-2</v>
      </c>
      <c r="J109" s="70">
        <v>6.7799999999999999E-2</v>
      </c>
      <c r="K109" s="70">
        <v>6.5799999999999997E-2</v>
      </c>
      <c r="L109" s="70">
        <v>6.6021399999999994E-2</v>
      </c>
      <c r="M109" s="71">
        <v>6.6100000000000006E-2</v>
      </c>
      <c r="N109" s="72"/>
      <c r="O109" s="73">
        <v>43163600</v>
      </c>
      <c r="P109" s="72"/>
      <c r="Q109" s="73">
        <v>13150000</v>
      </c>
      <c r="R109" s="72"/>
      <c r="S109" s="73">
        <v>7400000</v>
      </c>
      <c r="T109" s="72"/>
      <c r="U109" s="74">
        <f t="shared" si="4"/>
        <v>5.832918918918919</v>
      </c>
      <c r="V109" s="75">
        <v>6.6100000000000006E-2</v>
      </c>
    </row>
    <row r="110" spans="1:22" x14ac:dyDescent="0.2">
      <c r="A110" s="66">
        <v>45783</v>
      </c>
      <c r="B110" s="66">
        <v>45785</v>
      </c>
      <c r="C110" s="67" t="s">
        <v>345</v>
      </c>
      <c r="D110" s="86" t="s">
        <v>390</v>
      </c>
      <c r="E110" s="68" t="s">
        <v>385</v>
      </c>
      <c r="F110" s="69">
        <v>49505</v>
      </c>
      <c r="G110" s="70">
        <v>6.7500000000000004E-2</v>
      </c>
      <c r="H110" s="70">
        <v>6.8500000000000005E-2</v>
      </c>
      <c r="I110" s="70">
        <v>6.9129899999999994E-2</v>
      </c>
      <c r="J110" s="70">
        <v>7.0000000000000007E-2</v>
      </c>
      <c r="K110" s="70">
        <v>6.8500000000000005E-2</v>
      </c>
      <c r="L110" s="70">
        <v>6.8958199999999997E-2</v>
      </c>
      <c r="M110" s="71">
        <v>6.9099999999999995E-2</v>
      </c>
      <c r="N110" s="72"/>
      <c r="O110" s="73">
        <v>18437100</v>
      </c>
      <c r="P110" s="72"/>
      <c r="Q110" s="73">
        <v>17700000</v>
      </c>
      <c r="R110" s="72"/>
      <c r="S110" s="73">
        <v>12000000</v>
      </c>
      <c r="T110" s="72"/>
      <c r="U110" s="74">
        <f t="shared" si="4"/>
        <v>1.5364249999999999</v>
      </c>
      <c r="V110" s="75">
        <v>6.9099999999999995E-2</v>
      </c>
    </row>
    <row r="111" spans="1:22" x14ac:dyDescent="0.2">
      <c r="A111" s="66">
        <v>45783</v>
      </c>
      <c r="B111" s="66">
        <v>45785</v>
      </c>
      <c r="C111" s="67" t="s">
        <v>345</v>
      </c>
      <c r="D111" s="86" t="s">
        <v>390</v>
      </c>
      <c r="E111" s="68" t="s">
        <v>393</v>
      </c>
      <c r="F111" s="69">
        <v>51363</v>
      </c>
      <c r="G111" s="70">
        <v>7.1249999999999994E-2</v>
      </c>
      <c r="H111" s="70">
        <v>6.9900000000000004E-2</v>
      </c>
      <c r="I111" s="70">
        <v>7.0492399999999997E-2</v>
      </c>
      <c r="J111" s="70">
        <v>7.1499999999999994E-2</v>
      </c>
      <c r="K111" s="70">
        <v>6.9900000000000004E-2</v>
      </c>
      <c r="L111" s="70">
        <v>7.0398199999999994E-2</v>
      </c>
      <c r="M111" s="71">
        <v>7.0599999999999996E-2</v>
      </c>
      <c r="N111" s="72"/>
      <c r="O111" s="73">
        <v>5562000</v>
      </c>
      <c r="P111" s="72"/>
      <c r="Q111" s="73">
        <v>4250000</v>
      </c>
      <c r="R111" s="72"/>
      <c r="S111" s="73">
        <v>4250000</v>
      </c>
      <c r="T111" s="72"/>
      <c r="U111" s="74">
        <f t="shared" si="4"/>
        <v>1.3087058823529412</v>
      </c>
      <c r="V111" s="75">
        <v>7.0400000000000004E-2</v>
      </c>
    </row>
    <row r="112" spans="1:22" x14ac:dyDescent="0.2">
      <c r="A112" s="66">
        <v>45783</v>
      </c>
      <c r="B112" s="66">
        <v>45785</v>
      </c>
      <c r="C112" s="67" t="s">
        <v>345</v>
      </c>
      <c r="D112" s="86" t="s">
        <v>390</v>
      </c>
      <c r="E112" s="68" t="s">
        <v>394</v>
      </c>
      <c r="F112" s="69">
        <v>53189</v>
      </c>
      <c r="G112" s="70">
        <v>7.1249999999999994E-2</v>
      </c>
      <c r="H112" s="70">
        <v>7.0199999999999999E-2</v>
      </c>
      <c r="I112" s="70">
        <v>7.0792999999999995E-2</v>
      </c>
      <c r="J112" s="70">
        <v>7.1599999999999997E-2</v>
      </c>
      <c r="K112" s="70">
        <v>7.0199999999999999E-2</v>
      </c>
      <c r="L112" s="70">
        <v>7.0597900000000005E-2</v>
      </c>
      <c r="M112" s="71">
        <v>7.0900000000000005E-2</v>
      </c>
      <c r="N112" s="72"/>
      <c r="O112" s="73">
        <v>3344000</v>
      </c>
      <c r="P112" s="72"/>
      <c r="Q112" s="73">
        <v>2200000</v>
      </c>
      <c r="R112" s="72"/>
      <c r="S112" s="73">
        <v>2200000</v>
      </c>
      <c r="T112" s="72"/>
      <c r="U112" s="74">
        <f t="shared" si="4"/>
        <v>1.52</v>
      </c>
      <c r="V112" s="75">
        <v>7.0599999999999996E-2</v>
      </c>
    </row>
    <row r="113" spans="1:22" x14ac:dyDescent="0.2">
      <c r="A113" s="66">
        <v>45783</v>
      </c>
      <c r="B113" s="66">
        <v>45785</v>
      </c>
      <c r="C113" s="67" t="s">
        <v>345</v>
      </c>
      <c r="D113" s="86" t="s">
        <v>390</v>
      </c>
      <c r="E113" s="68" t="s">
        <v>386</v>
      </c>
      <c r="F113" s="69">
        <v>56445</v>
      </c>
      <c r="G113" s="70">
        <v>6.8750000000000006E-2</v>
      </c>
      <c r="H113" s="70">
        <v>7.0199999999999999E-2</v>
      </c>
      <c r="I113" s="70">
        <v>7.09346E-2</v>
      </c>
      <c r="J113" s="70">
        <v>7.1599999999999997E-2</v>
      </c>
      <c r="K113" s="70">
        <v>7.0199999999999999E-2</v>
      </c>
      <c r="L113" s="70">
        <v>7.0798700000000006E-2</v>
      </c>
      <c r="M113" s="71">
        <v>7.0900000000000005E-2</v>
      </c>
      <c r="N113" s="72"/>
      <c r="O113" s="73">
        <v>2762100</v>
      </c>
      <c r="P113" s="72"/>
      <c r="Q113" s="73">
        <v>1150000</v>
      </c>
      <c r="R113" s="72"/>
      <c r="S113" s="73">
        <v>1150000</v>
      </c>
      <c r="T113" s="72"/>
      <c r="U113" s="74">
        <f t="shared" si="4"/>
        <v>2.4018260869565218</v>
      </c>
      <c r="V113" s="75">
        <v>7.0800000000000002E-2</v>
      </c>
    </row>
    <row r="114" spans="1:22" x14ac:dyDescent="0.2">
      <c r="A114" s="66">
        <v>45783</v>
      </c>
      <c r="B114" s="66">
        <v>45785</v>
      </c>
      <c r="C114" s="67" t="s">
        <v>345</v>
      </c>
      <c r="D114" s="86" t="s">
        <v>390</v>
      </c>
      <c r="E114" s="68" t="s">
        <v>387</v>
      </c>
      <c r="F114" s="69">
        <v>60098</v>
      </c>
      <c r="G114" s="70">
        <v>6.8750000000000006E-2</v>
      </c>
      <c r="H114" s="70">
        <v>7.0999999999999994E-2</v>
      </c>
      <c r="I114" s="70">
        <v>7.1427299999999999E-2</v>
      </c>
      <c r="J114" s="70">
        <v>7.2400000000000006E-2</v>
      </c>
      <c r="K114" s="70">
        <v>7.0999999999999994E-2</v>
      </c>
      <c r="L114" s="70">
        <v>7.1293400000000007E-2</v>
      </c>
      <c r="M114" s="71">
        <v>7.1800000000000003E-2</v>
      </c>
      <c r="N114" s="72"/>
      <c r="O114" s="73">
        <v>1262900</v>
      </c>
      <c r="P114" s="72"/>
      <c r="Q114" s="73">
        <v>1000000</v>
      </c>
      <c r="R114" s="72"/>
      <c r="S114" s="73">
        <v>1000000</v>
      </c>
      <c r="T114" s="72"/>
      <c r="U114" s="74">
        <f t="shared" si="4"/>
        <v>1.2628999999999999</v>
      </c>
      <c r="V114" s="75">
        <v>7.1300000000000002E-2</v>
      </c>
    </row>
    <row r="115" spans="1:22" x14ac:dyDescent="0.2">
      <c r="A115" s="76">
        <v>45791</v>
      </c>
      <c r="B115" s="76">
        <v>45793</v>
      </c>
      <c r="C115" s="88" t="s">
        <v>346</v>
      </c>
      <c r="D115" s="77" t="s">
        <v>390</v>
      </c>
      <c r="E115" s="78" t="s">
        <v>402</v>
      </c>
      <c r="F115" s="79">
        <v>45971</v>
      </c>
      <c r="G115" s="80" t="s">
        <v>377</v>
      </c>
      <c r="H115" s="80">
        <v>5.8999999999999997E-2</v>
      </c>
      <c r="I115" s="80">
        <v>5.9900000000000002E-2</v>
      </c>
      <c r="J115" s="80">
        <v>6.0499999999999998E-2</v>
      </c>
      <c r="K115" s="80">
        <v>5.8999999999999997E-2</v>
      </c>
      <c r="L115" s="80">
        <v>5.9900000000000002E-2</v>
      </c>
      <c r="M115" s="84">
        <v>6.0499999999999998E-2</v>
      </c>
      <c r="N115" s="81">
        <v>10000000</v>
      </c>
      <c r="O115" s="85">
        <v>1610000</v>
      </c>
      <c r="P115" s="81">
        <v>27323500</v>
      </c>
      <c r="Q115" s="85">
        <v>1000000</v>
      </c>
      <c r="R115" s="81">
        <v>10508057</v>
      </c>
      <c r="S115" s="85">
        <v>1000000</v>
      </c>
      <c r="T115" s="81">
        <v>10000000</v>
      </c>
      <c r="U115" s="82">
        <f t="shared" si="4"/>
        <v>1.61</v>
      </c>
      <c r="V115" s="83">
        <v>6.0499999999999998E-2</v>
      </c>
    </row>
    <row r="116" spans="1:22" x14ac:dyDescent="0.2">
      <c r="A116" s="76">
        <v>45791</v>
      </c>
      <c r="B116" s="76">
        <v>45793</v>
      </c>
      <c r="C116" s="88" t="s">
        <v>346</v>
      </c>
      <c r="D116" s="77" t="s">
        <v>390</v>
      </c>
      <c r="E116" s="78" t="s">
        <v>413</v>
      </c>
      <c r="F116" s="79">
        <v>46063</v>
      </c>
      <c r="G116" s="80" t="s">
        <v>377</v>
      </c>
      <c r="H116" s="80">
        <v>5.9499999999999997E-2</v>
      </c>
      <c r="I116" s="80">
        <v>6.0589299999999999E-2</v>
      </c>
      <c r="J116" s="80">
        <v>6.1800000000000001E-2</v>
      </c>
      <c r="K116" s="80">
        <v>5.9499999999999997E-2</v>
      </c>
      <c r="L116" s="80">
        <v>6.0499999999999998E-2</v>
      </c>
      <c r="M116" s="84">
        <v>6.0999999999999999E-2</v>
      </c>
      <c r="N116" s="81"/>
      <c r="O116" s="85">
        <v>5674300</v>
      </c>
      <c r="P116" s="81"/>
      <c r="Q116" s="85">
        <v>1305200</v>
      </c>
      <c r="R116" s="81"/>
      <c r="S116" s="85">
        <v>1200000</v>
      </c>
      <c r="T116" s="81"/>
      <c r="U116" s="82">
        <f t="shared" si="4"/>
        <v>4.7285833333333329</v>
      </c>
      <c r="V116" s="83">
        <v>6.0999999999999999E-2</v>
      </c>
    </row>
    <row r="117" spans="1:22" x14ac:dyDescent="0.2">
      <c r="A117" s="76">
        <v>45791</v>
      </c>
      <c r="B117" s="76">
        <v>45793</v>
      </c>
      <c r="C117" s="88" t="s">
        <v>346</v>
      </c>
      <c r="D117" s="77" t="s">
        <v>390</v>
      </c>
      <c r="E117" s="78" t="s">
        <v>388</v>
      </c>
      <c r="F117" s="79">
        <v>46402</v>
      </c>
      <c r="G117" s="80">
        <v>0.06</v>
      </c>
      <c r="H117" s="80">
        <v>6.3500000000000001E-2</v>
      </c>
      <c r="I117" s="80">
        <v>6.4988599999999994E-2</v>
      </c>
      <c r="J117" s="80">
        <v>6.6500000000000004E-2</v>
      </c>
      <c r="K117" s="80">
        <v>6.3500000000000001E-2</v>
      </c>
      <c r="L117" s="80">
        <v>6.4286300000000005E-2</v>
      </c>
      <c r="M117" s="84">
        <v>6.4500000000000002E-2</v>
      </c>
      <c r="N117" s="81"/>
      <c r="O117" s="85">
        <v>4425000</v>
      </c>
      <c r="P117" s="81"/>
      <c r="Q117" s="85">
        <v>700000</v>
      </c>
      <c r="R117" s="81"/>
      <c r="S117" s="85">
        <v>700000</v>
      </c>
      <c r="T117" s="81"/>
      <c r="U117" s="82">
        <f t="shared" si="4"/>
        <v>6.3214285714285712</v>
      </c>
      <c r="V117" s="83">
        <v>6.4299999999999996E-2</v>
      </c>
    </row>
    <row r="118" spans="1:22" x14ac:dyDescent="0.2">
      <c r="A118" s="76">
        <v>45791</v>
      </c>
      <c r="B118" s="76">
        <v>45793</v>
      </c>
      <c r="C118" s="88" t="s">
        <v>346</v>
      </c>
      <c r="D118" s="77" t="s">
        <v>390</v>
      </c>
      <c r="E118" s="78" t="s">
        <v>379</v>
      </c>
      <c r="F118" s="79">
        <v>46949</v>
      </c>
      <c r="G118" s="80">
        <v>5.8749999999999997E-2</v>
      </c>
      <c r="H118" s="80">
        <v>6.4299999999999996E-2</v>
      </c>
      <c r="I118" s="80">
        <v>6.5148999999999999E-2</v>
      </c>
      <c r="J118" s="80">
        <v>6.59E-2</v>
      </c>
      <c r="K118" s="80">
        <v>6.4299999999999996E-2</v>
      </c>
      <c r="L118" s="80">
        <v>6.4992400000000006E-2</v>
      </c>
      <c r="M118" s="84">
        <v>6.54E-2</v>
      </c>
      <c r="N118" s="81"/>
      <c r="O118" s="85">
        <v>6327000</v>
      </c>
      <c r="P118" s="81"/>
      <c r="Q118" s="85">
        <v>4350000</v>
      </c>
      <c r="R118" s="81"/>
      <c r="S118" s="85">
        <v>4300000</v>
      </c>
      <c r="T118" s="81"/>
      <c r="U118" s="82">
        <f t="shared" si="4"/>
        <v>1.4713953488372093</v>
      </c>
      <c r="V118" s="83">
        <v>6.5000000000000002E-2</v>
      </c>
    </row>
    <row r="119" spans="1:22" x14ac:dyDescent="0.2">
      <c r="A119" s="76">
        <v>45791</v>
      </c>
      <c r="B119" s="76">
        <v>45793</v>
      </c>
      <c r="C119" s="88" t="s">
        <v>346</v>
      </c>
      <c r="D119" s="77" t="s">
        <v>390</v>
      </c>
      <c r="E119" s="78" t="s">
        <v>398</v>
      </c>
      <c r="F119" s="79">
        <v>47376</v>
      </c>
      <c r="G119" s="80">
        <v>6.6250000000000003E-2</v>
      </c>
      <c r="H119" s="80">
        <v>6.4199999999999993E-2</v>
      </c>
      <c r="I119" s="80">
        <v>6.5644599999999997E-2</v>
      </c>
      <c r="J119" s="80">
        <v>6.6699999999999995E-2</v>
      </c>
      <c r="K119" s="80">
        <v>6.4199999999999993E-2</v>
      </c>
      <c r="L119" s="80">
        <v>6.4898399999999995E-2</v>
      </c>
      <c r="M119" s="84">
        <v>6.5699999999999995E-2</v>
      </c>
      <c r="N119" s="81"/>
      <c r="O119" s="85">
        <v>2207000</v>
      </c>
      <c r="P119" s="81"/>
      <c r="Q119" s="85">
        <v>652857</v>
      </c>
      <c r="R119" s="81"/>
      <c r="S119" s="85">
        <v>350000</v>
      </c>
      <c r="T119" s="81"/>
      <c r="U119" s="82">
        <f t="shared" si="4"/>
        <v>6.305714285714286</v>
      </c>
      <c r="V119" s="83">
        <v>6.59E-2</v>
      </c>
    </row>
    <row r="120" spans="1:22" x14ac:dyDescent="0.2">
      <c r="A120" s="76">
        <v>45791</v>
      </c>
      <c r="B120" s="76">
        <v>45793</v>
      </c>
      <c r="C120" s="88" t="s">
        <v>346</v>
      </c>
      <c r="D120" s="77" t="s">
        <v>390</v>
      </c>
      <c r="E120" s="78" t="s">
        <v>380</v>
      </c>
      <c r="F120" s="79">
        <v>50936</v>
      </c>
      <c r="G120" s="80">
        <v>6.5000000000000002E-2</v>
      </c>
      <c r="H120" s="80">
        <v>6.8900000000000003E-2</v>
      </c>
      <c r="I120" s="80">
        <v>7.0326100000000002E-2</v>
      </c>
      <c r="J120" s="80">
        <v>7.0699999999999999E-2</v>
      </c>
      <c r="K120" s="80">
        <v>6.8900000000000003E-2</v>
      </c>
      <c r="L120" s="80">
        <v>6.9306300000000001E-2</v>
      </c>
      <c r="M120" s="84">
        <v>6.9500000000000006E-2</v>
      </c>
      <c r="N120" s="81"/>
      <c r="O120" s="85">
        <v>2302000</v>
      </c>
      <c r="P120" s="81"/>
      <c r="Q120" s="85">
        <v>100000</v>
      </c>
      <c r="R120" s="81"/>
      <c r="S120" s="85">
        <v>100000</v>
      </c>
      <c r="T120" s="81"/>
      <c r="U120" s="82">
        <f t="shared" si="4"/>
        <v>23.02</v>
      </c>
      <c r="V120" s="83">
        <v>6.9400000000000003E-2</v>
      </c>
    </row>
    <row r="121" spans="1:22" x14ac:dyDescent="0.2">
      <c r="A121" s="76">
        <v>45791</v>
      </c>
      <c r="B121" s="76">
        <v>45793</v>
      </c>
      <c r="C121" s="88" t="s">
        <v>346</v>
      </c>
      <c r="D121" s="77" t="s">
        <v>390</v>
      </c>
      <c r="E121" s="78" t="s">
        <v>383</v>
      </c>
      <c r="F121" s="79">
        <v>54772</v>
      </c>
      <c r="G121" s="80">
        <v>6.8750000000000006E-2</v>
      </c>
      <c r="H121" s="80">
        <v>7.0199999999999999E-2</v>
      </c>
      <c r="I121" s="80">
        <v>7.0938100000000004E-2</v>
      </c>
      <c r="J121" s="80">
        <v>7.1499999999999994E-2</v>
      </c>
      <c r="K121" s="80">
        <v>7.0199999999999999E-2</v>
      </c>
      <c r="L121" s="80">
        <v>7.0686100000000002E-2</v>
      </c>
      <c r="M121" s="84">
        <v>7.0999999999999994E-2</v>
      </c>
      <c r="N121" s="81"/>
      <c r="O121" s="85">
        <v>4778200</v>
      </c>
      <c r="P121" s="81"/>
      <c r="Q121" s="85">
        <v>2400000</v>
      </c>
      <c r="R121" s="81"/>
      <c r="S121" s="85">
        <v>2350000</v>
      </c>
      <c r="T121" s="81"/>
      <c r="U121" s="82">
        <f t="shared" si="4"/>
        <v>2.033276595744681</v>
      </c>
      <c r="V121" s="83">
        <v>7.0699999999999999E-2</v>
      </c>
    </row>
    <row r="122" spans="1:22" x14ac:dyDescent="0.2">
      <c r="A122" s="66">
        <v>45797</v>
      </c>
      <c r="B122" s="66">
        <v>45799</v>
      </c>
      <c r="C122" s="67" t="s">
        <v>345</v>
      </c>
      <c r="D122" s="86" t="s">
        <v>390</v>
      </c>
      <c r="E122" s="68" t="s">
        <v>414</v>
      </c>
      <c r="F122" s="69">
        <v>45889</v>
      </c>
      <c r="G122" s="70" t="s">
        <v>377</v>
      </c>
      <c r="H122" s="70">
        <v>0</v>
      </c>
      <c r="I122" s="70">
        <v>0</v>
      </c>
      <c r="J122" s="70">
        <v>0</v>
      </c>
      <c r="K122" s="71">
        <v>0</v>
      </c>
      <c r="L122" s="70">
        <v>0</v>
      </c>
      <c r="M122" s="71">
        <v>0</v>
      </c>
      <c r="N122" s="72">
        <v>26000000</v>
      </c>
      <c r="O122" s="73">
        <v>1000000</v>
      </c>
      <c r="P122" s="72">
        <f>SUM(O122:O129)</f>
        <v>108334700</v>
      </c>
      <c r="Q122" s="73">
        <v>0</v>
      </c>
      <c r="R122" s="72">
        <f>SUM(Q122:Q129)</f>
        <v>33900000</v>
      </c>
      <c r="S122" s="73">
        <v>0</v>
      </c>
      <c r="T122" s="72">
        <f>SUM(S122:S129)</f>
        <v>28000000</v>
      </c>
      <c r="U122" s="74" t="e">
        <f t="shared" si="4"/>
        <v>#DIV/0!</v>
      </c>
      <c r="V122" s="75">
        <v>0.06</v>
      </c>
    </row>
    <row r="123" spans="1:22" x14ac:dyDescent="0.2">
      <c r="A123" s="66">
        <v>45797</v>
      </c>
      <c r="B123" s="66">
        <v>45799</v>
      </c>
      <c r="C123" s="67" t="s">
        <v>345</v>
      </c>
      <c r="D123" s="86" t="s">
        <v>390</v>
      </c>
      <c r="E123" s="68" t="s">
        <v>412</v>
      </c>
      <c r="F123" s="69">
        <v>46149</v>
      </c>
      <c r="G123" s="70" t="s">
        <v>377</v>
      </c>
      <c r="H123" s="70">
        <v>6.1499999999999999E-2</v>
      </c>
      <c r="I123" s="70">
        <v>6.1941799999999998E-2</v>
      </c>
      <c r="J123" s="70">
        <v>6.2E-2</v>
      </c>
      <c r="K123" s="71">
        <v>6.1499999999999999E-2</v>
      </c>
      <c r="L123" s="70">
        <v>6.1499999999999999E-2</v>
      </c>
      <c r="M123" s="71">
        <v>6.1499999999999999E-2</v>
      </c>
      <c r="N123" s="72"/>
      <c r="O123" s="73">
        <v>5242000</v>
      </c>
      <c r="P123" s="72"/>
      <c r="Q123" s="73">
        <v>4700000</v>
      </c>
      <c r="R123" s="72"/>
      <c r="S123" s="73">
        <v>2000000</v>
      </c>
      <c r="T123" s="72"/>
      <c r="U123" s="74">
        <f t="shared" si="4"/>
        <v>2.621</v>
      </c>
      <c r="V123" s="75">
        <v>6.1499999999999999E-2</v>
      </c>
    </row>
    <row r="124" spans="1:22" x14ac:dyDescent="0.2">
      <c r="A124" s="66">
        <v>45797</v>
      </c>
      <c r="B124" s="66">
        <v>45799</v>
      </c>
      <c r="C124" s="67" t="s">
        <v>345</v>
      </c>
      <c r="D124" s="86" t="s">
        <v>390</v>
      </c>
      <c r="E124" s="68" t="s">
        <v>384</v>
      </c>
      <c r="F124" s="69">
        <v>47679</v>
      </c>
      <c r="G124" s="70">
        <v>6.5000000000000002E-2</v>
      </c>
      <c r="H124" s="70">
        <v>6.4500000000000002E-2</v>
      </c>
      <c r="I124" s="70">
        <v>6.5112400000000001E-2</v>
      </c>
      <c r="J124" s="70">
        <v>6.59E-2</v>
      </c>
      <c r="K124" s="71">
        <v>6.4500000000000002E-2</v>
      </c>
      <c r="L124" s="70">
        <v>6.4799499999999996E-2</v>
      </c>
      <c r="M124" s="71">
        <v>6.4899999999999999E-2</v>
      </c>
      <c r="N124" s="72"/>
      <c r="O124" s="73">
        <v>46736500</v>
      </c>
      <c r="P124" s="72"/>
      <c r="Q124" s="73">
        <v>8300000</v>
      </c>
      <c r="R124" s="72"/>
      <c r="S124" s="73">
        <v>8300000</v>
      </c>
      <c r="T124" s="72"/>
      <c r="U124" s="74">
        <f t="shared" si="4"/>
        <v>5.6309036144578313</v>
      </c>
      <c r="V124" s="75">
        <v>6.4799999999999996E-2</v>
      </c>
    </row>
    <row r="125" spans="1:22" x14ac:dyDescent="0.2">
      <c r="A125" s="66">
        <v>45797</v>
      </c>
      <c r="B125" s="66">
        <v>45799</v>
      </c>
      <c r="C125" s="67" t="s">
        <v>345</v>
      </c>
      <c r="D125" s="86" t="s">
        <v>390</v>
      </c>
      <c r="E125" s="68" t="s">
        <v>385</v>
      </c>
      <c r="F125" s="69">
        <v>49505</v>
      </c>
      <c r="G125" s="70">
        <v>6.7500000000000004E-2</v>
      </c>
      <c r="H125" s="70">
        <v>6.83E-2</v>
      </c>
      <c r="I125" s="70">
        <v>6.8830100000000005E-2</v>
      </c>
      <c r="J125" s="70">
        <v>7.0000000000000007E-2</v>
      </c>
      <c r="K125" s="71">
        <v>6.83E-2</v>
      </c>
      <c r="L125" s="70">
        <v>6.8563200000000005E-2</v>
      </c>
      <c r="M125" s="71">
        <v>6.8699999999999997E-2</v>
      </c>
      <c r="N125" s="72"/>
      <c r="O125" s="73">
        <v>39264000</v>
      </c>
      <c r="P125" s="72"/>
      <c r="Q125" s="73">
        <v>11950000</v>
      </c>
      <c r="R125" s="72"/>
      <c r="S125" s="73">
        <v>8750000</v>
      </c>
      <c r="T125" s="72"/>
      <c r="U125" s="74">
        <f t="shared" ref="U125:U136" si="5">O125/S125</f>
        <v>4.4873142857142856</v>
      </c>
      <c r="V125" s="75">
        <v>6.8599999999999994E-2</v>
      </c>
    </row>
    <row r="126" spans="1:22" x14ac:dyDescent="0.2">
      <c r="A126" s="66">
        <v>45797</v>
      </c>
      <c r="B126" s="66">
        <v>45799</v>
      </c>
      <c r="C126" s="67" t="s">
        <v>345</v>
      </c>
      <c r="D126" s="86" t="s">
        <v>390</v>
      </c>
      <c r="E126" s="68" t="s">
        <v>393</v>
      </c>
      <c r="F126" s="69">
        <v>51363</v>
      </c>
      <c r="G126" s="70">
        <v>7.1249999999999994E-2</v>
      </c>
      <c r="H126" s="70">
        <v>6.9699999999999998E-2</v>
      </c>
      <c r="I126" s="70">
        <v>7.0234199999999997E-2</v>
      </c>
      <c r="J126" s="70">
        <v>7.1300000000000002E-2</v>
      </c>
      <c r="K126" s="71">
        <v>6.9699999999999998E-2</v>
      </c>
      <c r="L126" s="70">
        <v>7.0097999999999994E-2</v>
      </c>
      <c r="M126" s="71">
        <v>7.0300000000000001E-2</v>
      </c>
      <c r="N126" s="72"/>
      <c r="O126" s="73">
        <v>7482200</v>
      </c>
      <c r="P126" s="72"/>
      <c r="Q126" s="73">
        <v>5050000</v>
      </c>
      <c r="R126" s="72"/>
      <c r="S126" s="73">
        <v>5050000</v>
      </c>
      <c r="T126" s="72"/>
      <c r="U126" s="74">
        <f t="shared" si="5"/>
        <v>1.4816237623762376</v>
      </c>
      <c r="V126" s="75">
        <v>7.0099999999999996E-2</v>
      </c>
    </row>
    <row r="127" spans="1:22" x14ac:dyDescent="0.2">
      <c r="A127" s="66">
        <v>45797</v>
      </c>
      <c r="B127" s="66">
        <v>45799</v>
      </c>
      <c r="C127" s="67" t="s">
        <v>345</v>
      </c>
      <c r="D127" s="86" t="s">
        <v>390</v>
      </c>
      <c r="E127" s="68" t="s">
        <v>394</v>
      </c>
      <c r="F127" s="69">
        <v>53189</v>
      </c>
      <c r="G127" s="70">
        <v>7.1249999999999994E-2</v>
      </c>
      <c r="H127" s="70">
        <v>7.0000000000000007E-2</v>
      </c>
      <c r="I127" s="70">
        <v>7.0584499999999994E-2</v>
      </c>
      <c r="J127" s="70">
        <v>7.0999999999999994E-2</v>
      </c>
      <c r="K127" s="71">
        <v>7.0000000000000007E-2</v>
      </c>
      <c r="L127" s="70">
        <v>7.0396399999999998E-2</v>
      </c>
      <c r="M127" s="71">
        <v>7.0599999999999996E-2</v>
      </c>
      <c r="N127" s="72"/>
      <c r="O127" s="73">
        <v>4836000</v>
      </c>
      <c r="P127" s="72"/>
      <c r="Q127" s="73">
        <v>2400000</v>
      </c>
      <c r="R127" s="72"/>
      <c r="S127" s="73">
        <v>2400000</v>
      </c>
      <c r="T127" s="72"/>
      <c r="U127" s="74">
        <f t="shared" si="5"/>
        <v>2.0150000000000001</v>
      </c>
      <c r="V127" s="75">
        <v>7.0400000000000004E-2</v>
      </c>
    </row>
    <row r="128" spans="1:22" x14ac:dyDescent="0.2">
      <c r="A128" s="66">
        <v>45797</v>
      </c>
      <c r="B128" s="66">
        <v>45799</v>
      </c>
      <c r="C128" s="67" t="s">
        <v>345</v>
      </c>
      <c r="D128" s="86" t="s">
        <v>390</v>
      </c>
      <c r="E128" s="68" t="s">
        <v>386</v>
      </c>
      <c r="F128" s="69">
        <v>56445</v>
      </c>
      <c r="G128" s="70">
        <v>6.8750000000000006E-2</v>
      </c>
      <c r="H128" s="70">
        <v>7.0099999999999996E-2</v>
      </c>
      <c r="I128" s="70">
        <v>7.0791599999999996E-2</v>
      </c>
      <c r="J128" s="70">
        <v>7.1199999999999999E-2</v>
      </c>
      <c r="K128" s="71">
        <v>7.0099999999999996E-2</v>
      </c>
      <c r="L128" s="70">
        <v>7.0485999999999993E-2</v>
      </c>
      <c r="M128" s="71">
        <v>7.0699999999999999E-2</v>
      </c>
      <c r="N128" s="72"/>
      <c r="O128" s="73">
        <v>2185000</v>
      </c>
      <c r="P128" s="72"/>
      <c r="Q128" s="73">
        <v>850000</v>
      </c>
      <c r="R128" s="72"/>
      <c r="S128" s="73">
        <v>850000</v>
      </c>
      <c r="T128" s="72"/>
      <c r="U128" s="74">
        <f t="shared" si="5"/>
        <v>2.5705882352941178</v>
      </c>
      <c r="V128" s="75">
        <v>7.0499999999999993E-2</v>
      </c>
    </row>
    <row r="129" spans="1:22" x14ac:dyDescent="0.2">
      <c r="A129" s="66">
        <v>45797</v>
      </c>
      <c r="B129" s="66">
        <v>45799</v>
      </c>
      <c r="C129" s="67" t="s">
        <v>345</v>
      </c>
      <c r="D129" s="86" t="s">
        <v>390</v>
      </c>
      <c r="E129" s="68" t="s">
        <v>387</v>
      </c>
      <c r="F129" s="69">
        <v>60098</v>
      </c>
      <c r="G129" s="70">
        <v>6.8750000000000006E-2</v>
      </c>
      <c r="H129" s="70">
        <v>7.0699999999999999E-2</v>
      </c>
      <c r="I129" s="70">
        <v>7.13115E-2</v>
      </c>
      <c r="J129" s="70">
        <v>7.1800000000000003E-2</v>
      </c>
      <c r="K129" s="71">
        <v>7.0699999999999999E-2</v>
      </c>
      <c r="L129" s="70">
        <v>7.1096900000000005E-2</v>
      </c>
      <c r="M129" s="71">
        <v>7.1199999999999999E-2</v>
      </c>
      <c r="N129" s="72"/>
      <c r="O129" s="73">
        <v>1589000</v>
      </c>
      <c r="P129" s="72"/>
      <c r="Q129" s="73">
        <v>650000</v>
      </c>
      <c r="R129" s="72"/>
      <c r="S129" s="73">
        <v>650000</v>
      </c>
      <c r="T129" s="72"/>
      <c r="U129" s="74">
        <f t="shared" si="5"/>
        <v>2.4446153846153846</v>
      </c>
      <c r="V129" s="75">
        <v>7.1099999999999997E-2</v>
      </c>
    </row>
    <row r="130" spans="1:22" x14ac:dyDescent="0.2">
      <c r="A130" s="76">
        <v>45804</v>
      </c>
      <c r="B130" s="76">
        <v>45810</v>
      </c>
      <c r="C130" s="88" t="s">
        <v>346</v>
      </c>
      <c r="D130" s="77" t="s">
        <v>390</v>
      </c>
      <c r="E130" s="78" t="s">
        <v>402</v>
      </c>
      <c r="F130" s="79">
        <v>45971</v>
      </c>
      <c r="G130" s="80" t="s">
        <v>377</v>
      </c>
      <c r="H130" s="80">
        <v>5.9499999999999997E-2</v>
      </c>
      <c r="I130" s="80">
        <v>5.95182E-2</v>
      </c>
      <c r="J130" s="80">
        <v>5.9700000000000003E-2</v>
      </c>
      <c r="K130" s="84">
        <v>5.9499999999999997E-2</v>
      </c>
      <c r="L130" s="80">
        <v>5.9499999999999997E-2</v>
      </c>
      <c r="M130" s="84">
        <v>5.9499999999999997E-2</v>
      </c>
      <c r="N130" s="81">
        <v>10000000</v>
      </c>
      <c r="O130" s="85">
        <v>1235000</v>
      </c>
      <c r="P130" s="81">
        <f>SUM(O130:O136)</f>
        <v>24788000</v>
      </c>
      <c r="Q130" s="85">
        <v>800000</v>
      </c>
      <c r="R130" s="81">
        <f>SUM(Q130:Q136)</f>
        <v>11350000</v>
      </c>
      <c r="S130" s="85">
        <v>800000</v>
      </c>
      <c r="T130" s="81">
        <f>SUM(S130:S136)</f>
        <v>8000000</v>
      </c>
      <c r="U130" s="82">
        <f t="shared" si="5"/>
        <v>1.54375</v>
      </c>
      <c r="V130" s="83">
        <v>5.9499999999999997E-2</v>
      </c>
    </row>
    <row r="131" spans="1:22" x14ac:dyDescent="0.2">
      <c r="A131" s="76">
        <v>45804</v>
      </c>
      <c r="B131" s="76">
        <v>45810</v>
      </c>
      <c r="C131" s="88" t="s">
        <v>346</v>
      </c>
      <c r="D131" s="77" t="s">
        <v>390</v>
      </c>
      <c r="E131" s="78" t="s">
        <v>413</v>
      </c>
      <c r="F131" s="79">
        <v>46063</v>
      </c>
      <c r="G131" s="80" t="s">
        <v>377</v>
      </c>
      <c r="H131" s="80">
        <v>0.06</v>
      </c>
      <c r="I131" s="80">
        <v>6.0060799999999998E-2</v>
      </c>
      <c r="J131" s="80">
        <v>6.0499999999999998E-2</v>
      </c>
      <c r="K131" s="84">
        <v>0.06</v>
      </c>
      <c r="L131" s="80">
        <v>0.06</v>
      </c>
      <c r="M131" s="84">
        <v>0.06</v>
      </c>
      <c r="N131" s="81"/>
      <c r="O131" s="85">
        <v>4576000</v>
      </c>
      <c r="P131" s="81"/>
      <c r="Q131" s="85">
        <v>1400000</v>
      </c>
      <c r="R131" s="81"/>
      <c r="S131" s="85">
        <v>950000</v>
      </c>
      <c r="T131" s="81"/>
      <c r="U131" s="82">
        <f t="shared" si="5"/>
        <v>4.8168421052631576</v>
      </c>
      <c r="V131" s="83">
        <v>0.06</v>
      </c>
    </row>
    <row r="132" spans="1:22" x14ac:dyDescent="0.2">
      <c r="A132" s="76">
        <v>45804</v>
      </c>
      <c r="B132" s="76">
        <v>45810</v>
      </c>
      <c r="C132" s="88" t="s">
        <v>346</v>
      </c>
      <c r="D132" s="77" t="s">
        <v>390</v>
      </c>
      <c r="E132" s="78" t="s">
        <v>388</v>
      </c>
      <c r="F132" s="79">
        <v>46402</v>
      </c>
      <c r="G132" s="80">
        <v>0.06</v>
      </c>
      <c r="H132" s="80">
        <v>6.2399999999999997E-2</v>
      </c>
      <c r="I132" s="80">
        <v>6.3190800000000005E-2</v>
      </c>
      <c r="J132" s="80">
        <v>6.4000000000000001E-2</v>
      </c>
      <c r="K132" s="84">
        <v>6.2399999999999997E-2</v>
      </c>
      <c r="L132" s="80">
        <v>6.2658199999999997E-2</v>
      </c>
      <c r="M132" s="84">
        <v>6.3100000000000003E-2</v>
      </c>
      <c r="N132" s="81"/>
      <c r="O132" s="85">
        <v>6104000</v>
      </c>
      <c r="P132" s="81"/>
      <c r="Q132" s="85">
        <v>5500000</v>
      </c>
      <c r="R132" s="81"/>
      <c r="S132" s="85">
        <v>2700000</v>
      </c>
      <c r="T132" s="81"/>
      <c r="U132" s="82">
        <f t="shared" si="5"/>
        <v>2.2607407407407409</v>
      </c>
      <c r="V132" s="83">
        <v>6.3100000000000003E-2</v>
      </c>
    </row>
    <row r="133" spans="1:22" x14ac:dyDescent="0.2">
      <c r="A133" s="76">
        <v>45804</v>
      </c>
      <c r="B133" s="76">
        <v>45810</v>
      </c>
      <c r="C133" s="88" t="s">
        <v>346</v>
      </c>
      <c r="D133" s="77" t="s">
        <v>390</v>
      </c>
      <c r="E133" s="78" t="s">
        <v>379</v>
      </c>
      <c r="F133" s="79">
        <v>46949</v>
      </c>
      <c r="G133" s="80">
        <v>5.8749999999999997E-2</v>
      </c>
      <c r="H133" s="80">
        <v>6.3500000000000001E-2</v>
      </c>
      <c r="I133" s="80">
        <v>6.404E-2</v>
      </c>
      <c r="J133" s="80">
        <v>6.5000000000000002E-2</v>
      </c>
      <c r="K133" s="84">
        <v>6.3500000000000001E-2</v>
      </c>
      <c r="L133" s="80">
        <v>6.3688900000000007E-2</v>
      </c>
      <c r="M133" s="84">
        <v>6.3700000000000007E-2</v>
      </c>
      <c r="N133" s="81"/>
      <c r="O133" s="85">
        <v>5113000</v>
      </c>
      <c r="P133" s="81"/>
      <c r="Q133" s="85">
        <v>450000</v>
      </c>
      <c r="R133" s="81"/>
      <c r="S133" s="85">
        <v>400000</v>
      </c>
      <c r="T133" s="81"/>
      <c r="U133" s="82">
        <f t="shared" si="5"/>
        <v>12.782500000000001</v>
      </c>
      <c r="V133" s="83">
        <v>6.3700000000000007E-2</v>
      </c>
    </row>
    <row r="134" spans="1:22" x14ac:dyDescent="0.2">
      <c r="A134" s="76">
        <v>45804</v>
      </c>
      <c r="B134" s="76">
        <v>45810</v>
      </c>
      <c r="C134" s="88" t="s">
        <v>346</v>
      </c>
      <c r="D134" s="77" t="s">
        <v>390</v>
      </c>
      <c r="E134" s="78" t="s">
        <v>380</v>
      </c>
      <c r="F134" s="79">
        <v>50936</v>
      </c>
      <c r="G134" s="80">
        <v>6.5000000000000002E-2</v>
      </c>
      <c r="H134" s="80">
        <v>6.7799999999999999E-2</v>
      </c>
      <c r="I134" s="80">
        <v>6.9900500000000004E-2</v>
      </c>
      <c r="J134" s="80">
        <v>7.0199999999999999E-2</v>
      </c>
      <c r="K134" s="84">
        <v>6.7799999999999999E-2</v>
      </c>
      <c r="L134" s="80">
        <v>6.8741399999999994E-2</v>
      </c>
      <c r="M134" s="84">
        <v>6.8900000000000003E-2</v>
      </c>
      <c r="N134" s="81"/>
      <c r="O134" s="85">
        <v>2384000</v>
      </c>
      <c r="P134" s="81"/>
      <c r="Q134" s="85">
        <v>100000</v>
      </c>
      <c r="R134" s="81"/>
      <c r="S134" s="85">
        <v>100000</v>
      </c>
      <c r="T134" s="81"/>
      <c r="U134" s="82">
        <f t="shared" si="5"/>
        <v>23.84</v>
      </c>
      <c r="V134" s="83">
        <v>6.88E-2</v>
      </c>
    </row>
    <row r="135" spans="1:22" x14ac:dyDescent="0.2">
      <c r="A135" s="76">
        <v>45804</v>
      </c>
      <c r="B135" s="76">
        <v>45810</v>
      </c>
      <c r="C135" s="88" t="s">
        <v>346</v>
      </c>
      <c r="D135" s="77" t="s">
        <v>390</v>
      </c>
      <c r="E135" s="78" t="s">
        <v>381</v>
      </c>
      <c r="F135" s="79">
        <v>51697</v>
      </c>
      <c r="G135" s="80">
        <v>6.6250000000000003E-2</v>
      </c>
      <c r="H135" s="80">
        <v>6.9000000000000006E-2</v>
      </c>
      <c r="I135" s="80">
        <v>7.0000199999999999E-2</v>
      </c>
      <c r="J135" s="80">
        <v>7.0199999999999999E-2</v>
      </c>
      <c r="K135" s="84">
        <v>6.9000000000000006E-2</v>
      </c>
      <c r="L135" s="80">
        <v>6.9998500000000005E-2</v>
      </c>
      <c r="M135" s="84">
        <v>7.0000000000000007E-2</v>
      </c>
      <c r="N135" s="81"/>
      <c r="O135" s="85">
        <v>2156500</v>
      </c>
      <c r="P135" s="81"/>
      <c r="Q135" s="85">
        <v>2150000</v>
      </c>
      <c r="R135" s="81"/>
      <c r="S135" s="85">
        <v>2100000</v>
      </c>
      <c r="T135" s="81"/>
      <c r="U135" s="82">
        <f t="shared" si="5"/>
        <v>1.026904761904762</v>
      </c>
      <c r="V135" s="83">
        <v>7.0000000000000007E-2</v>
      </c>
    </row>
    <row r="136" spans="1:22" x14ac:dyDescent="0.2">
      <c r="A136" s="76">
        <v>45804</v>
      </c>
      <c r="B136" s="76">
        <v>45810</v>
      </c>
      <c r="C136" s="88" t="s">
        <v>346</v>
      </c>
      <c r="D136" s="77" t="s">
        <v>390</v>
      </c>
      <c r="E136" s="78" t="s">
        <v>383</v>
      </c>
      <c r="F136" s="79">
        <v>54772</v>
      </c>
      <c r="G136" s="80">
        <v>6.8750000000000006E-2</v>
      </c>
      <c r="H136" s="80">
        <v>6.9900000000000004E-2</v>
      </c>
      <c r="I136" s="80">
        <v>7.0400799999999999E-2</v>
      </c>
      <c r="J136" s="80">
        <v>7.0999999999999994E-2</v>
      </c>
      <c r="K136" s="84">
        <v>6.9900000000000004E-2</v>
      </c>
      <c r="L136" s="80">
        <v>7.0097599999999996E-2</v>
      </c>
      <c r="M136" s="84">
        <v>7.0199999999999999E-2</v>
      </c>
      <c r="N136" s="81"/>
      <c r="O136" s="85">
        <v>3219500</v>
      </c>
      <c r="P136" s="81"/>
      <c r="Q136" s="85">
        <v>950000</v>
      </c>
      <c r="R136" s="81"/>
      <c r="S136" s="85">
        <v>950000</v>
      </c>
      <c r="T136" s="81"/>
      <c r="U136" s="82">
        <f t="shared" si="5"/>
        <v>3.3889473684210527</v>
      </c>
      <c r="V136" s="83">
        <v>7.0099999999999996E-2</v>
      </c>
    </row>
    <row r="137" spans="1:22" x14ac:dyDescent="0.2">
      <c r="A137" s="66">
        <v>45811</v>
      </c>
      <c r="B137" s="66">
        <v>45813</v>
      </c>
      <c r="C137" s="67" t="s">
        <v>345</v>
      </c>
      <c r="D137" s="86" t="s">
        <v>390</v>
      </c>
      <c r="E137" s="68" t="s">
        <v>415</v>
      </c>
      <c r="F137" s="69">
        <v>45903</v>
      </c>
      <c r="G137" s="70" t="s">
        <v>377</v>
      </c>
      <c r="H137" s="70"/>
      <c r="I137" s="70"/>
      <c r="J137" s="70"/>
      <c r="K137" s="70"/>
      <c r="L137" s="70"/>
      <c r="M137" s="71"/>
      <c r="N137" s="72">
        <v>26000000</v>
      </c>
      <c r="O137" s="73">
        <v>1000000</v>
      </c>
      <c r="P137" s="72">
        <f>SUM(O137:O144)</f>
        <v>77179000</v>
      </c>
      <c r="Q137" s="73"/>
      <c r="R137" s="72">
        <f>SUM(Q137:Q144)</f>
        <v>38400000</v>
      </c>
      <c r="S137" s="73"/>
      <c r="T137" s="72">
        <f>SUM(S137:S144)</f>
        <v>28000000</v>
      </c>
      <c r="U137" s="74" t="e">
        <f t="shared" ref="U137:U174" si="6">O137/S137</f>
        <v>#DIV/0!</v>
      </c>
      <c r="V137" s="75">
        <v>5.8999999999999997E-2</v>
      </c>
    </row>
    <row r="138" spans="1:22" x14ac:dyDescent="0.2">
      <c r="A138" s="66">
        <v>45811</v>
      </c>
      <c r="B138" s="66">
        <v>45813</v>
      </c>
      <c r="C138" s="67" t="s">
        <v>345</v>
      </c>
      <c r="D138" s="86" t="s">
        <v>390</v>
      </c>
      <c r="E138" s="68" t="s">
        <v>416</v>
      </c>
      <c r="F138" s="69">
        <v>46177</v>
      </c>
      <c r="G138" s="70" t="s">
        <v>377</v>
      </c>
      <c r="H138" s="70">
        <v>0.06</v>
      </c>
      <c r="I138" s="70">
        <v>6.1367999999999999E-2</v>
      </c>
      <c r="J138" s="70">
        <v>6.2E-2</v>
      </c>
      <c r="K138" s="70">
        <v>0.06</v>
      </c>
      <c r="L138" s="70">
        <v>0.06</v>
      </c>
      <c r="M138" s="71">
        <v>0.06</v>
      </c>
      <c r="N138" s="72"/>
      <c r="O138" s="73">
        <v>5410000</v>
      </c>
      <c r="P138" s="72"/>
      <c r="Q138" s="73">
        <v>4950000</v>
      </c>
      <c r="R138" s="72"/>
      <c r="S138" s="73">
        <v>2000000</v>
      </c>
      <c r="T138" s="72"/>
      <c r="U138" s="74">
        <f t="shared" si="6"/>
        <v>2.7050000000000001</v>
      </c>
      <c r="V138" s="75">
        <v>6.0499999999999998E-2</v>
      </c>
    </row>
    <row r="139" spans="1:22" x14ac:dyDescent="0.2">
      <c r="A139" s="66">
        <v>45811</v>
      </c>
      <c r="B139" s="66">
        <v>45813</v>
      </c>
      <c r="C139" s="67" t="s">
        <v>345</v>
      </c>
      <c r="D139" s="86" t="s">
        <v>390</v>
      </c>
      <c r="E139" s="68" t="s">
        <v>384</v>
      </c>
      <c r="F139" s="69">
        <v>47679</v>
      </c>
      <c r="G139" s="70">
        <v>6.5000000000000002E-2</v>
      </c>
      <c r="H139" s="70">
        <v>6.4100000000000004E-2</v>
      </c>
      <c r="I139" s="70">
        <v>6.4845399999999997E-2</v>
      </c>
      <c r="J139" s="70">
        <v>6.5600000000000006E-2</v>
      </c>
      <c r="K139" s="70">
        <v>6.4100000000000004E-2</v>
      </c>
      <c r="L139" s="70">
        <v>6.4557799999999999E-2</v>
      </c>
      <c r="M139" s="71">
        <v>6.4600000000000005E-2</v>
      </c>
      <c r="N139" s="72"/>
      <c r="O139" s="73">
        <v>28914000</v>
      </c>
      <c r="P139" s="72"/>
      <c r="Q139" s="73">
        <v>9700000</v>
      </c>
      <c r="R139" s="72"/>
      <c r="S139" s="73">
        <v>6800000</v>
      </c>
      <c r="T139" s="72"/>
      <c r="U139" s="74">
        <f t="shared" si="6"/>
        <v>4.2520588235294117</v>
      </c>
      <c r="V139" s="75">
        <v>6.4600000000000005E-2</v>
      </c>
    </row>
    <row r="140" spans="1:22" x14ac:dyDescent="0.2">
      <c r="A140" s="66">
        <v>45811</v>
      </c>
      <c r="B140" s="66">
        <v>45813</v>
      </c>
      <c r="C140" s="67" t="s">
        <v>345</v>
      </c>
      <c r="D140" s="86" t="s">
        <v>390</v>
      </c>
      <c r="E140" s="68" t="s">
        <v>385</v>
      </c>
      <c r="F140" s="69">
        <v>49505</v>
      </c>
      <c r="G140" s="70">
        <v>6.7500000000000004E-2</v>
      </c>
      <c r="H140" s="70">
        <v>6.83E-2</v>
      </c>
      <c r="I140" s="70">
        <v>6.8811999999999998E-2</v>
      </c>
      <c r="J140" s="70">
        <v>7.0000000000000007E-2</v>
      </c>
      <c r="K140" s="70">
        <v>6.83E-2</v>
      </c>
      <c r="L140" s="70">
        <v>6.8545999999999996E-2</v>
      </c>
      <c r="M140" s="71">
        <v>6.8599999999999994E-2</v>
      </c>
      <c r="N140" s="72"/>
      <c r="O140" s="73">
        <v>26994900</v>
      </c>
      <c r="P140" s="72"/>
      <c r="Q140" s="73">
        <v>13950000</v>
      </c>
      <c r="R140" s="72"/>
      <c r="S140" s="73">
        <v>9450000</v>
      </c>
      <c r="T140" s="72"/>
      <c r="U140" s="74">
        <f t="shared" si="6"/>
        <v>2.8566031746031748</v>
      </c>
      <c r="V140" s="75">
        <v>6.8599999999999994E-2</v>
      </c>
    </row>
    <row r="141" spans="1:22" x14ac:dyDescent="0.2">
      <c r="A141" s="66">
        <v>45811</v>
      </c>
      <c r="B141" s="66">
        <v>45813</v>
      </c>
      <c r="C141" s="67" t="s">
        <v>345</v>
      </c>
      <c r="D141" s="86" t="s">
        <v>390</v>
      </c>
      <c r="E141" s="68" t="s">
        <v>393</v>
      </c>
      <c r="F141" s="69">
        <v>51363</v>
      </c>
      <c r="G141" s="70">
        <v>7.1249999999999994E-2</v>
      </c>
      <c r="H141" s="70">
        <v>7.0000000000000007E-2</v>
      </c>
      <c r="I141" s="70">
        <v>7.0347400000000004E-2</v>
      </c>
      <c r="J141" s="70">
        <v>7.8E-2</v>
      </c>
      <c r="K141" s="70">
        <v>7.0000000000000007E-2</v>
      </c>
      <c r="L141" s="70">
        <v>7.0198999999999998E-2</v>
      </c>
      <c r="M141" s="71">
        <v>7.0400000000000004E-2</v>
      </c>
      <c r="N141" s="72"/>
      <c r="O141" s="73">
        <v>6738500</v>
      </c>
      <c r="P141" s="72"/>
      <c r="Q141" s="73">
        <v>4450000</v>
      </c>
      <c r="R141" s="72"/>
      <c r="S141" s="73">
        <v>4450000</v>
      </c>
      <c r="T141" s="72"/>
      <c r="U141" s="74">
        <f t="shared" si="6"/>
        <v>1.5142696629213483</v>
      </c>
      <c r="V141" s="75">
        <v>7.0199999999999999E-2</v>
      </c>
    </row>
    <row r="142" spans="1:22" x14ac:dyDescent="0.2">
      <c r="A142" s="66">
        <v>45811</v>
      </c>
      <c r="B142" s="66">
        <v>45813</v>
      </c>
      <c r="C142" s="67" t="s">
        <v>345</v>
      </c>
      <c r="D142" s="86" t="s">
        <v>390</v>
      </c>
      <c r="E142" s="68" t="s">
        <v>394</v>
      </c>
      <c r="F142" s="69">
        <v>53189</v>
      </c>
      <c r="G142" s="70">
        <v>7.1249999999999994E-2</v>
      </c>
      <c r="H142" s="70">
        <v>7.0300000000000001E-2</v>
      </c>
      <c r="I142" s="70">
        <v>7.0553099999999994E-2</v>
      </c>
      <c r="J142" s="70">
        <v>7.1099999999999997E-2</v>
      </c>
      <c r="K142" s="71">
        <v>7.0300000000000001E-2</v>
      </c>
      <c r="L142" s="70">
        <v>7.0499900000000004E-2</v>
      </c>
      <c r="M142" s="71">
        <v>7.0599999999999996E-2</v>
      </c>
      <c r="N142" s="72"/>
      <c r="O142" s="73">
        <v>3903900</v>
      </c>
      <c r="P142" s="72"/>
      <c r="Q142" s="73">
        <v>2800000</v>
      </c>
      <c r="R142" s="72"/>
      <c r="S142" s="73">
        <v>2800000</v>
      </c>
      <c r="T142" s="72"/>
      <c r="U142" s="74">
        <f t="shared" si="6"/>
        <v>1.39425</v>
      </c>
      <c r="V142" s="75">
        <v>7.0499999999999993E-2</v>
      </c>
    </row>
    <row r="143" spans="1:22" x14ac:dyDescent="0.2">
      <c r="A143" s="66">
        <v>45811</v>
      </c>
      <c r="B143" s="66">
        <v>45813</v>
      </c>
      <c r="C143" s="67" t="s">
        <v>345</v>
      </c>
      <c r="D143" s="86" t="s">
        <v>390</v>
      </c>
      <c r="E143" s="68" t="s">
        <v>386</v>
      </c>
      <c r="F143" s="69">
        <v>56445</v>
      </c>
      <c r="G143" s="70">
        <v>6.8750000000000006E-2</v>
      </c>
      <c r="H143" s="70">
        <v>7.0000000000000007E-2</v>
      </c>
      <c r="I143" s="70">
        <v>7.0535399999999998E-2</v>
      </c>
      <c r="J143" s="70">
        <v>7.0999999999999994E-2</v>
      </c>
      <c r="K143" s="71">
        <v>7.0000000000000007E-2</v>
      </c>
      <c r="L143" s="70">
        <v>7.0289400000000002E-2</v>
      </c>
      <c r="M143" s="71">
        <v>7.0300000000000001E-2</v>
      </c>
      <c r="N143" s="72"/>
      <c r="O143" s="73">
        <v>2213500</v>
      </c>
      <c r="P143" s="72"/>
      <c r="Q143" s="73">
        <v>750000</v>
      </c>
      <c r="R143" s="72"/>
      <c r="S143" s="73">
        <v>700000</v>
      </c>
      <c r="T143" s="72"/>
      <c r="U143" s="74">
        <f t="shared" si="6"/>
        <v>3.1621428571428569</v>
      </c>
      <c r="V143" s="75">
        <v>7.0300000000000001E-2</v>
      </c>
    </row>
    <row r="144" spans="1:22" x14ac:dyDescent="0.2">
      <c r="A144" s="66">
        <v>45811</v>
      </c>
      <c r="B144" s="66">
        <v>45813</v>
      </c>
      <c r="C144" s="67" t="s">
        <v>345</v>
      </c>
      <c r="D144" s="86" t="s">
        <v>390</v>
      </c>
      <c r="E144" s="68" t="s">
        <v>387</v>
      </c>
      <c r="F144" s="69">
        <v>60098</v>
      </c>
      <c r="G144" s="70">
        <v>6.8750000000000006E-2</v>
      </c>
      <c r="H144" s="70">
        <v>7.0300000000000001E-2</v>
      </c>
      <c r="I144" s="70">
        <v>7.1030499999999996E-2</v>
      </c>
      <c r="J144" s="70">
        <v>7.17E-2</v>
      </c>
      <c r="K144" s="71">
        <v>7.0300000000000001E-2</v>
      </c>
      <c r="L144" s="70">
        <v>7.0994500000000002E-2</v>
      </c>
      <c r="M144" s="71">
        <v>7.1199999999999999E-2</v>
      </c>
      <c r="N144" s="72"/>
      <c r="O144" s="73">
        <v>2004200</v>
      </c>
      <c r="P144" s="72"/>
      <c r="Q144" s="73">
        <v>1800000</v>
      </c>
      <c r="R144" s="72"/>
      <c r="S144" s="73">
        <v>1800000</v>
      </c>
      <c r="T144" s="72"/>
      <c r="U144" s="74">
        <f t="shared" si="6"/>
        <v>1.1134444444444445</v>
      </c>
      <c r="V144" s="75">
        <v>7.0999999999999994E-2</v>
      </c>
    </row>
    <row r="145" spans="1:22" x14ac:dyDescent="0.2">
      <c r="A145" s="76">
        <v>45818</v>
      </c>
      <c r="B145" s="76">
        <v>45820</v>
      </c>
      <c r="C145" s="88" t="s">
        <v>346</v>
      </c>
      <c r="D145" s="77" t="s">
        <v>390</v>
      </c>
      <c r="E145" s="78" t="s">
        <v>406</v>
      </c>
      <c r="F145" s="79">
        <v>45999</v>
      </c>
      <c r="G145" s="80" t="s">
        <v>377</v>
      </c>
      <c r="H145" s="80">
        <v>5.8000000000000003E-2</v>
      </c>
      <c r="I145" s="80">
        <v>5.8000000000000003E-2</v>
      </c>
      <c r="J145" s="80">
        <v>5.8000000000000003E-2</v>
      </c>
      <c r="K145" s="84">
        <v>5.8000000000000003E-2</v>
      </c>
      <c r="L145" s="80">
        <v>5.8000000000000003E-2</v>
      </c>
      <c r="M145" s="84">
        <v>5.8000000000000003E-2</v>
      </c>
      <c r="N145" s="81">
        <v>8000000</v>
      </c>
      <c r="O145" s="85">
        <v>1110000</v>
      </c>
      <c r="P145" s="81">
        <f>SUM(O145:O151)</f>
        <v>36892500</v>
      </c>
      <c r="Q145" s="85">
        <v>400000</v>
      </c>
      <c r="R145" s="81">
        <f>SUM(Q145:Q151)</f>
        <v>10766000</v>
      </c>
      <c r="S145" s="85">
        <v>400000</v>
      </c>
      <c r="T145" s="81">
        <f>SUM(S145:S151)</f>
        <v>10000000</v>
      </c>
      <c r="U145" s="82">
        <f t="shared" si="6"/>
        <v>2.7749999999999999</v>
      </c>
      <c r="V145" s="83">
        <v>5.9299999999999999E-2</v>
      </c>
    </row>
    <row r="146" spans="1:22" x14ac:dyDescent="0.2">
      <c r="A146" s="76">
        <v>45818</v>
      </c>
      <c r="B146" s="76">
        <v>45820</v>
      </c>
      <c r="C146" s="88" t="s">
        <v>346</v>
      </c>
      <c r="D146" s="77" t="s">
        <v>390</v>
      </c>
      <c r="E146" s="78" t="s">
        <v>417</v>
      </c>
      <c r="F146" s="79">
        <v>46090</v>
      </c>
      <c r="G146" s="80" t="s">
        <v>377</v>
      </c>
      <c r="H146" s="80">
        <v>5.8500000000000003E-2</v>
      </c>
      <c r="I146" s="80">
        <v>5.95404E-2</v>
      </c>
      <c r="J146" s="80">
        <v>0.06</v>
      </c>
      <c r="K146" s="84">
        <v>5.8500000000000003E-2</v>
      </c>
      <c r="L146" s="80">
        <v>5.95404E-2</v>
      </c>
      <c r="M146" s="84">
        <v>0.06</v>
      </c>
      <c r="N146" s="81"/>
      <c r="O146" s="85">
        <v>4468000</v>
      </c>
      <c r="P146" s="81"/>
      <c r="Q146" s="85">
        <v>1436000</v>
      </c>
      <c r="R146" s="81"/>
      <c r="S146" s="85">
        <v>1400000</v>
      </c>
      <c r="T146" s="81"/>
      <c r="U146" s="82">
        <f t="shared" si="6"/>
        <v>3.1914285714285713</v>
      </c>
      <c r="V146" s="83">
        <v>0.06</v>
      </c>
    </row>
    <row r="147" spans="1:22" x14ac:dyDescent="0.2">
      <c r="A147" s="76">
        <v>45818</v>
      </c>
      <c r="B147" s="76">
        <v>45820</v>
      </c>
      <c r="C147" s="88" t="s">
        <v>346</v>
      </c>
      <c r="D147" s="77" t="s">
        <v>390</v>
      </c>
      <c r="E147" s="78" t="s">
        <v>388</v>
      </c>
      <c r="F147" s="79">
        <v>46402</v>
      </c>
      <c r="G147" s="80">
        <v>0.06</v>
      </c>
      <c r="H147" s="80">
        <v>6.2100000000000002E-2</v>
      </c>
      <c r="I147" s="80">
        <v>6.3178700000000004E-2</v>
      </c>
      <c r="J147" s="80">
        <v>6.3700000000000007E-2</v>
      </c>
      <c r="K147" s="84">
        <v>6.2100000000000002E-2</v>
      </c>
      <c r="L147" s="80">
        <v>6.3178700000000004E-2</v>
      </c>
      <c r="M147" s="84">
        <v>6.3E-2</v>
      </c>
      <c r="N147" s="81"/>
      <c r="O147" s="85">
        <v>8675000</v>
      </c>
      <c r="P147" s="81"/>
      <c r="Q147" s="85">
        <v>2100000</v>
      </c>
      <c r="R147" s="81"/>
      <c r="S147" s="85">
        <v>1650000</v>
      </c>
      <c r="T147" s="81"/>
      <c r="U147" s="82">
        <f t="shared" si="6"/>
        <v>5.2575757575757578</v>
      </c>
      <c r="V147" s="83">
        <v>6.2899999999999998E-2</v>
      </c>
    </row>
    <row r="148" spans="1:22" x14ac:dyDescent="0.2">
      <c r="A148" s="76">
        <v>45818</v>
      </c>
      <c r="B148" s="76">
        <v>45820</v>
      </c>
      <c r="C148" s="88" t="s">
        <v>346</v>
      </c>
      <c r="D148" s="77" t="s">
        <v>390</v>
      </c>
      <c r="E148" s="78" t="s">
        <v>379</v>
      </c>
      <c r="F148" s="79">
        <v>46949</v>
      </c>
      <c r="G148" s="80">
        <v>5.8749999999999997E-2</v>
      </c>
      <c r="H148" s="80">
        <v>6.3E-2</v>
      </c>
      <c r="I148" s="80">
        <v>6.3912300000000005E-2</v>
      </c>
      <c r="J148" s="80">
        <v>6.4500000000000002E-2</v>
      </c>
      <c r="K148" s="84">
        <v>6.3E-2</v>
      </c>
      <c r="L148" s="80">
        <v>6.3912300000000005E-2</v>
      </c>
      <c r="M148" s="84">
        <v>6.3799999999999996E-2</v>
      </c>
      <c r="N148" s="81"/>
      <c r="O148" s="85">
        <v>13721500</v>
      </c>
      <c r="P148" s="81"/>
      <c r="Q148" s="85">
        <v>3050000</v>
      </c>
      <c r="R148" s="81"/>
      <c r="S148" s="85">
        <v>3050000</v>
      </c>
      <c r="T148" s="81"/>
      <c r="U148" s="82">
        <f t="shared" si="6"/>
        <v>4.4988524590163932</v>
      </c>
      <c r="V148" s="83">
        <v>6.3600000000000004E-2</v>
      </c>
    </row>
    <row r="149" spans="1:22" x14ac:dyDescent="0.2">
      <c r="A149" s="76">
        <v>45818</v>
      </c>
      <c r="B149" s="76">
        <v>45820</v>
      </c>
      <c r="C149" s="88" t="s">
        <v>346</v>
      </c>
      <c r="D149" s="77" t="s">
        <v>390</v>
      </c>
      <c r="E149" s="78" t="s">
        <v>398</v>
      </c>
      <c r="F149" s="79">
        <v>47376</v>
      </c>
      <c r="G149" s="80">
        <v>6.6250000000000003E-2</v>
      </c>
      <c r="H149" s="80">
        <v>6.3399999999999998E-2</v>
      </c>
      <c r="I149" s="80">
        <v>6.46452E-2</v>
      </c>
      <c r="J149" s="80">
        <v>6.6000000000000003E-2</v>
      </c>
      <c r="K149" s="84">
        <v>6.3399999999999998E-2</v>
      </c>
      <c r="L149" s="80">
        <v>6.46452E-2</v>
      </c>
      <c r="M149" s="84">
        <v>6.5000000000000002E-2</v>
      </c>
      <c r="N149" s="81"/>
      <c r="O149" s="85">
        <v>2430000</v>
      </c>
      <c r="P149" s="81"/>
      <c r="Q149" s="85">
        <v>2430000</v>
      </c>
      <c r="R149" s="81"/>
      <c r="S149" s="85">
        <v>2350000</v>
      </c>
      <c r="T149" s="81"/>
      <c r="U149" s="82">
        <f t="shared" si="6"/>
        <v>1.0340425531914894</v>
      </c>
      <c r="V149" s="83">
        <v>6.5000000000000002E-2</v>
      </c>
    </row>
    <row r="150" spans="1:22" x14ac:dyDescent="0.2">
      <c r="A150" s="76">
        <v>45818</v>
      </c>
      <c r="B150" s="76">
        <v>45820</v>
      </c>
      <c r="C150" s="88" t="s">
        <v>346</v>
      </c>
      <c r="D150" s="77" t="s">
        <v>390</v>
      </c>
      <c r="E150" s="78" t="s">
        <v>380</v>
      </c>
      <c r="F150" s="79">
        <v>50936</v>
      </c>
      <c r="G150" s="80">
        <v>6.5000000000000002E-2</v>
      </c>
      <c r="H150" s="80">
        <v>6.8500000000000005E-2</v>
      </c>
      <c r="I150" s="80">
        <v>6.9662500000000002E-2</v>
      </c>
      <c r="J150" s="80">
        <v>7.0000000000000007E-2</v>
      </c>
      <c r="K150" s="84">
        <v>6.8500000000000005E-2</v>
      </c>
      <c r="L150" s="80">
        <v>6.9662500000000002E-2</v>
      </c>
      <c r="M150" s="84">
        <v>6.9000000000000006E-2</v>
      </c>
      <c r="N150" s="81"/>
      <c r="O150" s="85">
        <v>3201500</v>
      </c>
      <c r="P150" s="81"/>
      <c r="Q150" s="85">
        <v>700000</v>
      </c>
      <c r="R150" s="81"/>
      <c r="S150" s="85">
        <v>600000</v>
      </c>
      <c r="T150" s="81"/>
      <c r="U150" s="82">
        <f t="shared" si="6"/>
        <v>5.3358333333333334</v>
      </c>
      <c r="V150" s="83">
        <v>6.9000000000000006E-2</v>
      </c>
    </row>
    <row r="151" spans="1:22" x14ac:dyDescent="0.2">
      <c r="A151" s="76">
        <v>45818</v>
      </c>
      <c r="B151" s="76">
        <v>45820</v>
      </c>
      <c r="C151" s="88" t="s">
        <v>346</v>
      </c>
      <c r="D151" s="77" t="s">
        <v>390</v>
      </c>
      <c r="E151" s="78" t="s">
        <v>383</v>
      </c>
      <c r="F151" s="79">
        <v>54772</v>
      </c>
      <c r="G151" s="80">
        <v>6.8750000000000006E-2</v>
      </c>
      <c r="H151" s="80">
        <v>6.9599999999999995E-2</v>
      </c>
      <c r="I151" s="80">
        <v>7.0220900000000003E-2</v>
      </c>
      <c r="J151" s="80">
        <v>7.0699999999999999E-2</v>
      </c>
      <c r="K151" s="84">
        <v>6.9599999999999995E-2</v>
      </c>
      <c r="L151" s="80">
        <v>7.0220900000000003E-2</v>
      </c>
      <c r="M151" s="84">
        <v>7.0000000000000007E-2</v>
      </c>
      <c r="N151" s="81"/>
      <c r="O151" s="85">
        <v>3286500</v>
      </c>
      <c r="P151" s="81"/>
      <c r="Q151" s="85">
        <v>650000</v>
      </c>
      <c r="R151" s="81"/>
      <c r="S151" s="85">
        <v>550000</v>
      </c>
      <c r="T151" s="81"/>
      <c r="U151" s="82">
        <f t="shared" si="6"/>
        <v>5.9754545454545456</v>
      </c>
      <c r="V151" s="83">
        <v>7.0000000000000007E-2</v>
      </c>
    </row>
    <row r="152" spans="1:22" x14ac:dyDescent="0.2">
      <c r="A152" s="66">
        <v>45825</v>
      </c>
      <c r="B152" s="66">
        <v>45827</v>
      </c>
      <c r="C152" s="67" t="s">
        <v>345</v>
      </c>
      <c r="D152" s="86" t="s">
        <v>390</v>
      </c>
      <c r="E152" s="68" t="s">
        <v>418</v>
      </c>
      <c r="F152" s="69">
        <v>45915</v>
      </c>
      <c r="G152" s="70" t="s">
        <v>377</v>
      </c>
      <c r="H152" s="70"/>
      <c r="I152" s="70"/>
      <c r="J152" s="70"/>
      <c r="K152" s="71"/>
      <c r="L152" s="70"/>
      <c r="M152" s="71"/>
      <c r="N152" s="72">
        <v>26000000</v>
      </c>
      <c r="O152" s="73">
        <v>1000000</v>
      </c>
      <c r="P152" s="72">
        <f>SUM(O152:O159)</f>
        <v>81034100</v>
      </c>
      <c r="Q152" s="73"/>
      <c r="R152" s="72">
        <f>SUM(Q152:Q159)</f>
        <v>41550000</v>
      </c>
      <c r="S152" s="73"/>
      <c r="T152" s="72">
        <f>SUM(S152:S159)</f>
        <v>30000000</v>
      </c>
      <c r="U152" s="74"/>
      <c r="V152" s="75">
        <v>5.8000000000000003E-2</v>
      </c>
    </row>
    <row r="153" spans="1:22" x14ac:dyDescent="0.2">
      <c r="A153" s="66">
        <v>45825</v>
      </c>
      <c r="B153" s="66">
        <v>45827</v>
      </c>
      <c r="C153" s="67" t="s">
        <v>345</v>
      </c>
      <c r="D153" s="86" t="s">
        <v>390</v>
      </c>
      <c r="E153" s="68" t="s">
        <v>416</v>
      </c>
      <c r="F153" s="69">
        <v>46177</v>
      </c>
      <c r="G153" s="70" t="s">
        <v>377</v>
      </c>
      <c r="H153" s="70">
        <v>5.9299999999999999E-2</v>
      </c>
      <c r="I153" s="70">
        <v>6.1199999999999997E-2</v>
      </c>
      <c r="J153" s="70">
        <v>6.25E-2</v>
      </c>
      <c r="K153" s="71">
        <v>5.9299999999999999E-2</v>
      </c>
      <c r="L153" s="70">
        <v>5.9400000000000001E-2</v>
      </c>
      <c r="M153" s="71">
        <v>5.9499999999999997E-2</v>
      </c>
      <c r="N153" s="72"/>
      <c r="O153" s="73">
        <v>4843000</v>
      </c>
      <c r="P153" s="72"/>
      <c r="Q153" s="73">
        <v>3400000</v>
      </c>
      <c r="R153" s="72"/>
      <c r="S153" s="73">
        <v>2000000</v>
      </c>
      <c r="T153" s="72"/>
      <c r="U153" s="74">
        <f t="shared" si="6"/>
        <v>2.4215</v>
      </c>
      <c r="V153" s="75">
        <v>5.9499999999999997E-2</v>
      </c>
    </row>
    <row r="154" spans="1:22" x14ac:dyDescent="0.2">
      <c r="A154" s="66">
        <v>45825</v>
      </c>
      <c r="B154" s="66">
        <v>45827</v>
      </c>
      <c r="C154" s="67" t="s">
        <v>345</v>
      </c>
      <c r="D154" s="86" t="s">
        <v>390</v>
      </c>
      <c r="E154" s="68" t="s">
        <v>384</v>
      </c>
      <c r="F154" s="69">
        <v>47679</v>
      </c>
      <c r="G154" s="70">
        <v>6.5000000000000002E-2</v>
      </c>
      <c r="H154" s="70">
        <v>6.3200000000000006E-2</v>
      </c>
      <c r="I154" s="70">
        <v>6.3625299999999996E-2</v>
      </c>
      <c r="J154" s="70">
        <v>6.4500000000000002E-2</v>
      </c>
      <c r="K154" s="71">
        <v>6.3200000000000006E-2</v>
      </c>
      <c r="L154" s="70">
        <v>6.3341499999999995E-2</v>
      </c>
      <c r="M154" s="71">
        <v>6.3399999999999998E-2</v>
      </c>
      <c r="N154" s="72"/>
      <c r="O154" s="73">
        <v>20228000</v>
      </c>
      <c r="P154" s="72"/>
      <c r="Q154" s="73">
        <v>9650000</v>
      </c>
      <c r="R154" s="72"/>
      <c r="S154" s="73">
        <v>6100000</v>
      </c>
      <c r="T154" s="72"/>
      <c r="U154" s="74">
        <f t="shared" si="6"/>
        <v>3.3160655737704916</v>
      </c>
      <c r="V154" s="75">
        <v>6.3399999999999998E-2</v>
      </c>
    </row>
    <row r="155" spans="1:22" x14ac:dyDescent="0.2">
      <c r="A155" s="66">
        <v>45825</v>
      </c>
      <c r="B155" s="66">
        <v>45827</v>
      </c>
      <c r="C155" s="67" t="s">
        <v>345</v>
      </c>
      <c r="D155" s="86" t="s">
        <v>390</v>
      </c>
      <c r="E155" s="68" t="s">
        <v>385</v>
      </c>
      <c r="F155" s="69">
        <v>49505</v>
      </c>
      <c r="G155" s="70">
        <v>6.7500000000000004E-2</v>
      </c>
      <c r="H155" s="70">
        <v>6.7100000000000007E-2</v>
      </c>
      <c r="I155" s="70">
        <v>6.7522299999999993E-2</v>
      </c>
      <c r="J155" s="70">
        <v>6.8500000000000005E-2</v>
      </c>
      <c r="K155" s="71">
        <v>6.7100000000000007E-2</v>
      </c>
      <c r="L155" s="70">
        <v>6.7239300000000002E-2</v>
      </c>
      <c r="M155" s="71">
        <v>6.7400000000000002E-2</v>
      </c>
      <c r="N155" s="72"/>
      <c r="O155" s="73">
        <v>32071200</v>
      </c>
      <c r="P155" s="72"/>
      <c r="Q155" s="73">
        <v>13850000</v>
      </c>
      <c r="R155" s="72"/>
      <c r="S155" s="73">
        <v>8750000</v>
      </c>
      <c r="T155" s="72"/>
      <c r="U155" s="74">
        <f t="shared" si="6"/>
        <v>3.6652800000000001</v>
      </c>
      <c r="V155" s="75">
        <v>6.7299999999999999E-2</v>
      </c>
    </row>
    <row r="156" spans="1:22" x14ac:dyDescent="0.2">
      <c r="A156" s="66">
        <v>45825</v>
      </c>
      <c r="B156" s="66">
        <v>45827</v>
      </c>
      <c r="C156" s="67" t="s">
        <v>345</v>
      </c>
      <c r="D156" s="86" t="s">
        <v>390</v>
      </c>
      <c r="E156" s="68" t="s">
        <v>393</v>
      </c>
      <c r="F156" s="69">
        <v>51363</v>
      </c>
      <c r="G156" s="70">
        <v>7.1249999999999994E-2</v>
      </c>
      <c r="H156" s="70">
        <v>6.9500000000000006E-2</v>
      </c>
      <c r="I156" s="70">
        <v>7.0135199999999995E-2</v>
      </c>
      <c r="J156" s="70">
        <v>7.0999999999999994E-2</v>
      </c>
      <c r="K156" s="71">
        <v>6.9500000000000006E-2</v>
      </c>
      <c r="L156" s="70">
        <v>6.9899299999999998E-2</v>
      </c>
      <c r="M156" s="71">
        <v>7.0099999999999996E-2</v>
      </c>
      <c r="N156" s="72"/>
      <c r="O156" s="73">
        <v>13639300</v>
      </c>
      <c r="P156" s="72"/>
      <c r="Q156" s="73">
        <v>7600000</v>
      </c>
      <c r="R156" s="72"/>
      <c r="S156" s="73">
        <v>7600000</v>
      </c>
      <c r="T156" s="72"/>
      <c r="U156" s="74">
        <f t="shared" si="6"/>
        <v>1.7946447368421052</v>
      </c>
      <c r="V156" s="75">
        <v>6.9900000000000004E-2</v>
      </c>
    </row>
    <row r="157" spans="1:22" x14ac:dyDescent="0.2">
      <c r="A157" s="66">
        <v>45825</v>
      </c>
      <c r="B157" s="66">
        <v>45827</v>
      </c>
      <c r="C157" s="67" t="s">
        <v>345</v>
      </c>
      <c r="D157" s="86" t="s">
        <v>390</v>
      </c>
      <c r="E157" s="68" t="s">
        <v>394</v>
      </c>
      <c r="F157" s="69">
        <v>53189</v>
      </c>
      <c r="G157" s="70">
        <v>7.1249999999999994E-2</v>
      </c>
      <c r="H157" s="70">
        <v>7.0000000000000007E-2</v>
      </c>
      <c r="I157" s="70">
        <v>7.0444499999999993E-2</v>
      </c>
      <c r="J157" s="70">
        <v>7.0999999999999994E-2</v>
      </c>
      <c r="K157" s="71">
        <v>7.0000000000000007E-2</v>
      </c>
      <c r="L157" s="70">
        <v>7.0355200000000007E-2</v>
      </c>
      <c r="M157" s="71">
        <v>7.0400000000000004E-2</v>
      </c>
      <c r="N157" s="72"/>
      <c r="O157" s="73">
        <v>6321400</v>
      </c>
      <c r="P157" s="72"/>
      <c r="Q157" s="73">
        <v>5150000</v>
      </c>
      <c r="R157" s="72"/>
      <c r="S157" s="73">
        <v>3700000</v>
      </c>
      <c r="T157" s="72"/>
      <c r="U157" s="74">
        <f t="shared" si="6"/>
        <v>1.7084864864864864</v>
      </c>
      <c r="V157" s="75">
        <v>7.0400000000000004E-2</v>
      </c>
    </row>
    <row r="158" spans="1:22" x14ac:dyDescent="0.2">
      <c r="A158" s="66">
        <v>45825</v>
      </c>
      <c r="B158" s="66">
        <v>45827</v>
      </c>
      <c r="C158" s="67" t="s">
        <v>345</v>
      </c>
      <c r="D158" s="86" t="s">
        <v>390</v>
      </c>
      <c r="E158" s="68" t="s">
        <v>386</v>
      </c>
      <c r="F158" s="69">
        <v>56445</v>
      </c>
      <c r="G158" s="70">
        <v>6.8750000000000006E-2</v>
      </c>
      <c r="H158" s="70">
        <v>6.9699999999999998E-2</v>
      </c>
      <c r="I158" s="70">
        <v>7.0367899999999997E-2</v>
      </c>
      <c r="J158" s="70">
        <v>7.1099999999999997E-2</v>
      </c>
      <c r="K158" s="71">
        <v>6.9699999999999998E-2</v>
      </c>
      <c r="L158" s="70">
        <v>7.0190900000000001E-2</v>
      </c>
      <c r="M158" s="71">
        <v>7.0300000000000001E-2</v>
      </c>
      <c r="N158" s="72"/>
      <c r="O158" s="73">
        <v>1363000</v>
      </c>
      <c r="P158" s="72"/>
      <c r="Q158" s="73">
        <v>650000</v>
      </c>
      <c r="R158" s="72"/>
      <c r="S158" s="73">
        <v>650000</v>
      </c>
      <c r="T158" s="72"/>
      <c r="U158" s="74">
        <f t="shared" si="6"/>
        <v>2.0969230769230771</v>
      </c>
      <c r="V158" s="75">
        <v>7.0199999999999999E-2</v>
      </c>
    </row>
    <row r="159" spans="1:22" x14ac:dyDescent="0.2">
      <c r="A159" s="66">
        <v>45825</v>
      </c>
      <c r="B159" s="66">
        <v>45827</v>
      </c>
      <c r="C159" s="67" t="s">
        <v>345</v>
      </c>
      <c r="D159" s="86" t="s">
        <v>390</v>
      </c>
      <c r="E159" s="68" t="s">
        <v>387</v>
      </c>
      <c r="F159" s="69">
        <v>60098</v>
      </c>
      <c r="G159" s="70">
        <v>6.8750000000000006E-2</v>
      </c>
      <c r="H159" s="70">
        <v>7.0599999999999996E-2</v>
      </c>
      <c r="I159" s="70">
        <v>7.1047700000000005E-2</v>
      </c>
      <c r="J159" s="70">
        <v>7.1400000000000005E-2</v>
      </c>
      <c r="K159" s="71">
        <v>7.0599999999999996E-2</v>
      </c>
      <c r="L159" s="70">
        <v>7.0987499999999995E-2</v>
      </c>
      <c r="M159" s="71">
        <v>7.1099999999999997E-2</v>
      </c>
      <c r="N159" s="72"/>
      <c r="O159" s="73">
        <v>1568200</v>
      </c>
      <c r="P159" s="72"/>
      <c r="Q159" s="73">
        <v>1250000</v>
      </c>
      <c r="R159" s="72"/>
      <c r="S159" s="73">
        <v>1200000</v>
      </c>
      <c r="T159" s="72"/>
      <c r="U159" s="74">
        <f t="shared" si="6"/>
        <v>1.3068333333333333</v>
      </c>
      <c r="V159" s="75">
        <v>7.0999999999999994E-2</v>
      </c>
    </row>
    <row r="160" spans="1:22" x14ac:dyDescent="0.2">
      <c r="A160" s="76">
        <v>45832</v>
      </c>
      <c r="B160" s="76">
        <v>45834</v>
      </c>
      <c r="C160" s="88" t="s">
        <v>346</v>
      </c>
      <c r="D160" s="77" t="s">
        <v>390</v>
      </c>
      <c r="E160" s="78" t="s">
        <v>406</v>
      </c>
      <c r="F160" s="79">
        <v>45999</v>
      </c>
      <c r="G160" s="80" t="s">
        <v>377</v>
      </c>
      <c r="H160" s="80">
        <v>0</v>
      </c>
      <c r="I160" s="80">
        <v>0</v>
      </c>
      <c r="J160" s="80">
        <v>0</v>
      </c>
      <c r="K160" s="84"/>
      <c r="L160" s="80"/>
      <c r="M160" s="84"/>
      <c r="N160" s="81">
        <v>8000000</v>
      </c>
      <c r="O160" s="85">
        <v>1150000</v>
      </c>
      <c r="P160" s="81">
        <f>SUM(O160:O166)</f>
        <v>39726000</v>
      </c>
      <c r="Q160" s="85">
        <v>0</v>
      </c>
      <c r="R160" s="81">
        <f>SUM(Q160:Q166)</f>
        <v>14552000</v>
      </c>
      <c r="S160" s="85"/>
      <c r="T160" s="81">
        <f>SUM(S160:S166)</f>
        <v>12000000</v>
      </c>
      <c r="U160" s="82"/>
      <c r="V160" s="83">
        <v>5.8500000000000003E-2</v>
      </c>
    </row>
    <row r="161" spans="1:22" x14ac:dyDescent="0.2">
      <c r="A161" s="76">
        <v>45832</v>
      </c>
      <c r="B161" s="76">
        <v>45834</v>
      </c>
      <c r="C161" s="88" t="s">
        <v>346</v>
      </c>
      <c r="D161" s="77" t="s">
        <v>390</v>
      </c>
      <c r="E161" s="78" t="s">
        <v>417</v>
      </c>
      <c r="F161" s="79">
        <v>46090</v>
      </c>
      <c r="G161" s="80" t="s">
        <v>377</v>
      </c>
      <c r="H161" s="80">
        <v>0.06</v>
      </c>
      <c r="I161" s="80">
        <v>0.06</v>
      </c>
      <c r="J161" s="80">
        <v>0.06</v>
      </c>
      <c r="K161" s="84">
        <v>0.06</v>
      </c>
      <c r="L161" s="80">
        <v>0.06</v>
      </c>
      <c r="M161" s="84">
        <v>0.06</v>
      </c>
      <c r="N161" s="81"/>
      <c r="O161" s="85">
        <v>5075000</v>
      </c>
      <c r="P161" s="81"/>
      <c r="Q161" s="85">
        <v>1452000</v>
      </c>
      <c r="R161" s="81"/>
      <c r="S161" s="85">
        <v>1000000</v>
      </c>
      <c r="T161" s="81"/>
      <c r="U161" s="82">
        <f t="shared" si="6"/>
        <v>5.0750000000000002</v>
      </c>
      <c r="V161" s="83">
        <v>0.06</v>
      </c>
    </row>
    <row r="162" spans="1:22" x14ac:dyDescent="0.2">
      <c r="A162" s="76">
        <v>45832</v>
      </c>
      <c r="B162" s="76">
        <v>45834</v>
      </c>
      <c r="C162" s="88" t="s">
        <v>346</v>
      </c>
      <c r="D162" s="77" t="s">
        <v>390</v>
      </c>
      <c r="E162" s="78" t="s">
        <v>388</v>
      </c>
      <c r="F162" s="79">
        <v>46402</v>
      </c>
      <c r="G162" s="80">
        <v>0.06</v>
      </c>
      <c r="H162" s="80">
        <v>6.1800000000000001E-2</v>
      </c>
      <c r="I162" s="80">
        <v>6.2522800000000003E-2</v>
      </c>
      <c r="J162" s="80">
        <v>6.3799999999999996E-2</v>
      </c>
      <c r="K162" s="84">
        <v>6.1800000000000001E-2</v>
      </c>
      <c r="L162" s="80">
        <v>6.2068499999999999E-2</v>
      </c>
      <c r="M162" s="84">
        <v>6.2100000000000002E-2</v>
      </c>
      <c r="N162" s="81"/>
      <c r="O162" s="85">
        <v>9843000</v>
      </c>
      <c r="P162" s="81"/>
      <c r="Q162" s="85">
        <v>1750000</v>
      </c>
      <c r="R162" s="81"/>
      <c r="S162" s="85">
        <v>1350000</v>
      </c>
      <c r="T162" s="81"/>
      <c r="U162" s="82">
        <f t="shared" si="6"/>
        <v>7.2911111111111113</v>
      </c>
      <c r="V162" s="83">
        <v>6.2100000000000002E-2</v>
      </c>
    </row>
    <row r="163" spans="1:22" x14ac:dyDescent="0.2">
      <c r="A163" s="76">
        <v>45832</v>
      </c>
      <c r="B163" s="76">
        <v>45834</v>
      </c>
      <c r="C163" s="88" t="s">
        <v>346</v>
      </c>
      <c r="D163" s="77" t="s">
        <v>390</v>
      </c>
      <c r="E163" s="78" t="s">
        <v>379</v>
      </c>
      <c r="F163" s="79">
        <v>46949</v>
      </c>
      <c r="G163" s="80">
        <v>5.8749999999999997E-2</v>
      </c>
      <c r="H163" s="80">
        <v>6.2700000000000006E-2</v>
      </c>
      <c r="I163" s="80">
        <v>6.3312900000000005E-2</v>
      </c>
      <c r="J163" s="80">
        <v>6.4500000000000002E-2</v>
      </c>
      <c r="K163" s="84">
        <v>6.2700000000000006E-2</v>
      </c>
      <c r="L163" s="80">
        <v>6.2959799999999996E-2</v>
      </c>
      <c r="M163" s="84">
        <v>6.3E-2</v>
      </c>
      <c r="N163" s="81"/>
      <c r="O163" s="85">
        <v>14443500</v>
      </c>
      <c r="P163" s="81"/>
      <c r="Q163" s="85">
        <v>5650000</v>
      </c>
      <c r="R163" s="81"/>
      <c r="S163" s="85">
        <v>4000000</v>
      </c>
      <c r="T163" s="81"/>
      <c r="U163" s="82">
        <f t="shared" si="6"/>
        <v>3.6108750000000001</v>
      </c>
      <c r="V163" s="83">
        <v>6.3E-2</v>
      </c>
    </row>
    <row r="164" spans="1:22" x14ac:dyDescent="0.2">
      <c r="A164" s="76">
        <v>45832</v>
      </c>
      <c r="B164" s="76">
        <v>45834</v>
      </c>
      <c r="C164" s="88" t="s">
        <v>346</v>
      </c>
      <c r="D164" s="77" t="s">
        <v>390</v>
      </c>
      <c r="E164" s="78" t="s">
        <v>380</v>
      </c>
      <c r="F164" s="79">
        <v>50936</v>
      </c>
      <c r="G164" s="80">
        <v>6.5000000000000002E-2</v>
      </c>
      <c r="H164" s="80">
        <v>6.7699999999999996E-2</v>
      </c>
      <c r="I164" s="80">
        <v>6.8667699999999998E-2</v>
      </c>
      <c r="J164" s="80">
        <v>7.0300000000000001E-2</v>
      </c>
      <c r="K164" s="84">
        <v>6.7699999999999996E-2</v>
      </c>
      <c r="L164" s="80">
        <v>6.8449899999999994E-2</v>
      </c>
      <c r="M164" s="84">
        <v>6.8699999999999997E-2</v>
      </c>
      <c r="N164" s="81"/>
      <c r="O164" s="85">
        <v>574500</v>
      </c>
      <c r="P164" s="81"/>
      <c r="Q164" s="85">
        <v>450000</v>
      </c>
      <c r="R164" s="81"/>
      <c r="S164" s="85">
        <v>400000</v>
      </c>
      <c r="T164" s="81"/>
      <c r="U164" s="82">
        <f t="shared" si="6"/>
        <v>1.43625</v>
      </c>
      <c r="V164" s="83">
        <v>6.8500000000000005E-2</v>
      </c>
    </row>
    <row r="165" spans="1:22" x14ac:dyDescent="0.2">
      <c r="A165" s="76">
        <v>45832</v>
      </c>
      <c r="B165" s="76">
        <v>45834</v>
      </c>
      <c r="C165" s="88" t="s">
        <v>346</v>
      </c>
      <c r="D165" s="77" t="s">
        <v>390</v>
      </c>
      <c r="E165" s="78" t="s">
        <v>381</v>
      </c>
      <c r="F165" s="79">
        <v>51697</v>
      </c>
      <c r="G165" s="80">
        <v>6.6250000000000003E-2</v>
      </c>
      <c r="H165" s="80">
        <v>6.9000000000000006E-2</v>
      </c>
      <c r="I165" s="80">
        <v>7.0116600000000001E-2</v>
      </c>
      <c r="J165" s="80">
        <v>7.0699999999999999E-2</v>
      </c>
      <c r="K165" s="84">
        <v>6.9000000000000006E-2</v>
      </c>
      <c r="L165" s="80">
        <v>6.9998199999999997E-2</v>
      </c>
      <c r="M165" s="84">
        <v>7.0099999999999996E-2</v>
      </c>
      <c r="N165" s="81"/>
      <c r="O165" s="85">
        <v>2661000</v>
      </c>
      <c r="P165" s="81"/>
      <c r="Q165" s="85">
        <v>1450000</v>
      </c>
      <c r="R165" s="81"/>
      <c r="S165" s="85">
        <v>1450000</v>
      </c>
      <c r="T165" s="81"/>
      <c r="U165" s="82">
        <f t="shared" si="6"/>
        <v>1.8351724137931034</v>
      </c>
      <c r="V165" s="83">
        <v>7.0000000000000007E-2</v>
      </c>
    </row>
    <row r="166" spans="1:22" x14ac:dyDescent="0.2">
      <c r="A166" s="76">
        <v>45832</v>
      </c>
      <c r="B166" s="76">
        <v>45834</v>
      </c>
      <c r="C166" s="88" t="s">
        <v>346</v>
      </c>
      <c r="D166" s="77" t="s">
        <v>390</v>
      </c>
      <c r="E166" s="78" t="s">
        <v>383</v>
      </c>
      <c r="F166" s="79">
        <v>54772</v>
      </c>
      <c r="G166" s="80">
        <v>6.8750000000000006E-2</v>
      </c>
      <c r="H166" s="80">
        <v>6.9800000000000001E-2</v>
      </c>
      <c r="I166" s="80">
        <v>7.0265099999999997E-2</v>
      </c>
      <c r="J166" s="80">
        <v>7.0800000000000002E-2</v>
      </c>
      <c r="K166" s="84">
        <v>6.9800000000000001E-2</v>
      </c>
      <c r="L166" s="80">
        <v>7.0099800000000004E-2</v>
      </c>
      <c r="M166" s="84">
        <v>7.0199999999999999E-2</v>
      </c>
      <c r="N166" s="81"/>
      <c r="O166" s="85">
        <v>5979000</v>
      </c>
      <c r="P166" s="81"/>
      <c r="Q166" s="85">
        <v>3800000</v>
      </c>
      <c r="R166" s="81"/>
      <c r="S166" s="85">
        <v>3800000</v>
      </c>
      <c r="T166" s="81"/>
      <c r="U166" s="82">
        <f t="shared" si="6"/>
        <v>1.5734210526315791</v>
      </c>
      <c r="V166" s="83">
        <v>7.0099999999999996E-2</v>
      </c>
    </row>
    <row r="167" spans="1:22" x14ac:dyDescent="0.2">
      <c r="A167" s="66">
        <v>45839</v>
      </c>
      <c r="B167" s="66">
        <v>45841</v>
      </c>
      <c r="C167" s="67" t="s">
        <v>345</v>
      </c>
      <c r="D167" s="86" t="s">
        <v>390</v>
      </c>
      <c r="E167" s="68" t="s">
        <v>419</v>
      </c>
      <c r="F167" s="69">
        <v>45932</v>
      </c>
      <c r="G167" s="70" t="s">
        <v>377</v>
      </c>
      <c r="H167" s="70"/>
      <c r="I167" s="70"/>
      <c r="J167" s="70"/>
      <c r="K167" s="71"/>
      <c r="L167" s="70"/>
      <c r="M167" s="71"/>
      <c r="N167" s="72">
        <v>27000000</v>
      </c>
      <c r="O167" s="73">
        <v>1000000</v>
      </c>
      <c r="P167" s="72">
        <f>SUM(O167:O174)</f>
        <v>121677200</v>
      </c>
      <c r="Q167" s="73"/>
      <c r="R167" s="72">
        <f>SUM(Q167:Q174)</f>
        <v>43150000</v>
      </c>
      <c r="S167" s="73"/>
      <c r="T167" s="72">
        <f>SUM(S167:S174)</f>
        <v>32000000</v>
      </c>
      <c r="U167" s="74"/>
      <c r="V167" s="75">
        <v>5.7500000000000002E-2</v>
      </c>
    </row>
    <row r="168" spans="1:22" x14ac:dyDescent="0.2">
      <c r="A168" s="66">
        <v>45839</v>
      </c>
      <c r="B168" s="66">
        <v>45841</v>
      </c>
      <c r="C168" s="67" t="s">
        <v>345</v>
      </c>
      <c r="D168" s="86" t="s">
        <v>390</v>
      </c>
      <c r="E168" s="68" t="s">
        <v>420</v>
      </c>
      <c r="F168" s="69">
        <v>46205</v>
      </c>
      <c r="G168" s="70" t="s">
        <v>377</v>
      </c>
      <c r="H168" s="70">
        <v>5.8500000000000003E-2</v>
      </c>
      <c r="I168" s="70">
        <v>5.9214299999999997E-2</v>
      </c>
      <c r="J168" s="70">
        <v>5.9499999999999997E-2</v>
      </c>
      <c r="K168" s="71">
        <v>5.8500000000000003E-2</v>
      </c>
      <c r="L168" s="70">
        <v>5.8500000000000003E-2</v>
      </c>
      <c r="M168" s="71">
        <v>5.8500000000000003E-2</v>
      </c>
      <c r="N168" s="72"/>
      <c r="O168" s="73">
        <v>6272000</v>
      </c>
      <c r="P168" s="72"/>
      <c r="Q168" s="73">
        <v>4000000</v>
      </c>
      <c r="R168" s="72"/>
      <c r="S168" s="73">
        <v>2000000</v>
      </c>
      <c r="T168" s="72"/>
      <c r="U168" s="74">
        <f t="shared" si="6"/>
        <v>3.1360000000000001</v>
      </c>
      <c r="V168" s="75">
        <v>5.8999999999999997E-2</v>
      </c>
    </row>
    <row r="169" spans="1:22" x14ac:dyDescent="0.2">
      <c r="A169" s="66">
        <v>45839</v>
      </c>
      <c r="B169" s="66">
        <v>45841</v>
      </c>
      <c r="C169" s="67" t="s">
        <v>345</v>
      </c>
      <c r="D169" s="86" t="s">
        <v>390</v>
      </c>
      <c r="E169" s="68" t="s">
        <v>384</v>
      </c>
      <c r="F169" s="69">
        <v>47679</v>
      </c>
      <c r="G169" s="70">
        <v>6.5000000000000002E-2</v>
      </c>
      <c r="H169" s="70">
        <v>6.2399999999999997E-2</v>
      </c>
      <c r="I169" s="70">
        <v>6.2865000000000004E-2</v>
      </c>
      <c r="J169" s="70">
        <v>6.4000000000000001E-2</v>
      </c>
      <c r="K169" s="71">
        <v>6.2399999999999997E-2</v>
      </c>
      <c r="L169" s="70">
        <v>6.2539499999999998E-2</v>
      </c>
      <c r="M169" s="71">
        <v>6.2600000000000003E-2</v>
      </c>
      <c r="N169" s="72"/>
      <c r="O169" s="73">
        <v>43156000</v>
      </c>
      <c r="P169" s="72"/>
      <c r="Q169" s="73">
        <v>11700000</v>
      </c>
      <c r="R169" s="72"/>
      <c r="S169" s="73">
        <v>7300000</v>
      </c>
      <c r="T169" s="72"/>
      <c r="U169" s="74">
        <f t="shared" si="6"/>
        <v>5.9117808219178078</v>
      </c>
      <c r="V169" s="75">
        <v>6.2600000000000003E-2</v>
      </c>
    </row>
    <row r="170" spans="1:22" x14ac:dyDescent="0.2">
      <c r="A170" s="66">
        <v>45839</v>
      </c>
      <c r="B170" s="66">
        <v>45841</v>
      </c>
      <c r="C170" s="67" t="s">
        <v>345</v>
      </c>
      <c r="D170" s="86" t="s">
        <v>390</v>
      </c>
      <c r="E170" s="68" t="s">
        <v>385</v>
      </c>
      <c r="F170" s="69">
        <v>49505</v>
      </c>
      <c r="G170" s="70">
        <v>6.7500000000000004E-2</v>
      </c>
      <c r="H170" s="70">
        <v>6.5799999999999997E-2</v>
      </c>
      <c r="I170" s="70">
        <v>6.6314999999999999E-2</v>
      </c>
      <c r="J170" s="70">
        <v>6.7000000000000004E-2</v>
      </c>
      <c r="K170" s="71">
        <v>6.5799999999999997E-2</v>
      </c>
      <c r="L170" s="70">
        <v>6.5946099999999994E-2</v>
      </c>
      <c r="M170" s="71">
        <v>6.6100000000000006E-2</v>
      </c>
      <c r="N170" s="72"/>
      <c r="O170" s="73">
        <v>39118000</v>
      </c>
      <c r="P170" s="72"/>
      <c r="Q170" s="73">
        <v>12050000</v>
      </c>
      <c r="R170" s="72"/>
      <c r="S170" s="73">
        <v>9100000</v>
      </c>
      <c r="T170" s="72"/>
      <c r="U170" s="74">
        <f t="shared" si="6"/>
        <v>4.2986813186813189</v>
      </c>
      <c r="V170" s="75">
        <v>6.6000000000000003E-2</v>
      </c>
    </row>
    <row r="171" spans="1:22" x14ac:dyDescent="0.2">
      <c r="A171" s="66">
        <v>45839</v>
      </c>
      <c r="B171" s="66">
        <v>45841</v>
      </c>
      <c r="C171" s="67" t="s">
        <v>345</v>
      </c>
      <c r="D171" s="86" t="s">
        <v>390</v>
      </c>
      <c r="E171" s="68" t="s">
        <v>393</v>
      </c>
      <c r="F171" s="69">
        <v>51363</v>
      </c>
      <c r="G171" s="70">
        <v>7.1249999999999994E-2</v>
      </c>
      <c r="H171" s="70">
        <v>6.9199999999999998E-2</v>
      </c>
      <c r="I171" s="70">
        <v>6.9754800000000006E-2</v>
      </c>
      <c r="J171" s="70">
        <v>7.0400000000000004E-2</v>
      </c>
      <c r="K171" s="71">
        <v>6.9199999999999998E-2</v>
      </c>
      <c r="L171" s="70">
        <v>6.9466399999999998E-2</v>
      </c>
      <c r="M171" s="71">
        <v>6.9500000000000006E-2</v>
      </c>
      <c r="N171" s="72"/>
      <c r="O171" s="73">
        <v>18026800</v>
      </c>
      <c r="P171" s="72"/>
      <c r="Q171" s="73">
        <v>7800000</v>
      </c>
      <c r="R171" s="72"/>
      <c r="S171" s="73">
        <v>6000000</v>
      </c>
      <c r="T171" s="72"/>
      <c r="U171" s="74">
        <f t="shared" si="6"/>
        <v>3.0044666666666666</v>
      </c>
      <c r="V171" s="75">
        <v>6.9500000000000006E-2</v>
      </c>
    </row>
    <row r="172" spans="1:22" x14ac:dyDescent="0.2">
      <c r="A172" s="66">
        <v>45839</v>
      </c>
      <c r="B172" s="66">
        <v>45841</v>
      </c>
      <c r="C172" s="67" t="s">
        <v>345</v>
      </c>
      <c r="D172" s="86" t="s">
        <v>390</v>
      </c>
      <c r="E172" s="68" t="s">
        <v>394</v>
      </c>
      <c r="F172" s="69">
        <v>53189</v>
      </c>
      <c r="G172" s="70">
        <v>7.1249999999999994E-2</v>
      </c>
      <c r="H172" s="70">
        <v>6.9699999999999998E-2</v>
      </c>
      <c r="I172" s="70">
        <v>7.0270700000000005E-2</v>
      </c>
      <c r="J172" s="70">
        <v>7.0800000000000002E-2</v>
      </c>
      <c r="K172" s="71">
        <v>6.9699999999999998E-2</v>
      </c>
      <c r="L172" s="70">
        <v>7.0098300000000002E-2</v>
      </c>
      <c r="M172" s="71">
        <v>7.0300000000000001E-2</v>
      </c>
      <c r="N172" s="72"/>
      <c r="O172" s="73">
        <v>10827700</v>
      </c>
      <c r="P172" s="72"/>
      <c r="Q172" s="73">
        <v>5300000</v>
      </c>
      <c r="R172" s="72"/>
      <c r="S172" s="73">
        <v>5300000</v>
      </c>
      <c r="T172" s="72"/>
      <c r="U172" s="74">
        <f t="shared" si="6"/>
        <v>2.0429622641509435</v>
      </c>
      <c r="V172" s="75">
        <v>7.0099999999999996E-2</v>
      </c>
    </row>
    <row r="173" spans="1:22" x14ac:dyDescent="0.2">
      <c r="A173" s="66">
        <v>45839</v>
      </c>
      <c r="B173" s="66">
        <v>45841</v>
      </c>
      <c r="C173" s="67" t="s">
        <v>345</v>
      </c>
      <c r="D173" s="86" t="s">
        <v>390</v>
      </c>
      <c r="E173" s="68" t="s">
        <v>386</v>
      </c>
      <c r="F173" s="69">
        <v>56445</v>
      </c>
      <c r="G173" s="70">
        <v>6.8750000000000006E-2</v>
      </c>
      <c r="H173" s="70">
        <v>6.9900000000000004E-2</v>
      </c>
      <c r="I173" s="70">
        <v>7.0130100000000001E-2</v>
      </c>
      <c r="J173" s="70">
        <v>7.0699999999999999E-2</v>
      </c>
      <c r="K173" s="71">
        <v>6.9900000000000004E-2</v>
      </c>
      <c r="L173" s="70">
        <v>7.0099599999999998E-2</v>
      </c>
      <c r="M173" s="71">
        <v>7.0499999999999993E-2</v>
      </c>
      <c r="N173" s="72"/>
      <c r="O173" s="73">
        <v>1528300</v>
      </c>
      <c r="P173" s="72"/>
      <c r="Q173" s="73">
        <v>1450000</v>
      </c>
      <c r="R173" s="72"/>
      <c r="S173" s="73">
        <v>1450000</v>
      </c>
      <c r="T173" s="72"/>
      <c r="U173" s="74">
        <f t="shared" si="6"/>
        <v>1.054</v>
      </c>
      <c r="V173" s="75">
        <v>7.0099999999999996E-2</v>
      </c>
    </row>
    <row r="174" spans="1:22" x14ac:dyDescent="0.2">
      <c r="A174" s="66">
        <v>45839</v>
      </c>
      <c r="B174" s="66">
        <v>45841</v>
      </c>
      <c r="C174" s="67" t="s">
        <v>345</v>
      </c>
      <c r="D174" s="86" t="s">
        <v>390</v>
      </c>
      <c r="E174" s="68" t="s">
        <v>387</v>
      </c>
      <c r="F174" s="69">
        <v>60098</v>
      </c>
      <c r="G174" s="70">
        <v>6.8750000000000006E-2</v>
      </c>
      <c r="H174" s="70">
        <v>7.0099999999999996E-2</v>
      </c>
      <c r="I174" s="70">
        <v>7.0772600000000005E-2</v>
      </c>
      <c r="J174" s="70">
        <v>7.1300000000000002E-2</v>
      </c>
      <c r="K174" s="71">
        <v>7.0099999999999996E-2</v>
      </c>
      <c r="L174" s="70">
        <v>7.0589100000000002E-2</v>
      </c>
      <c r="M174" s="71">
        <v>7.0800000000000002E-2</v>
      </c>
      <c r="N174" s="72"/>
      <c r="O174" s="73">
        <v>1748400</v>
      </c>
      <c r="P174" s="72"/>
      <c r="Q174" s="73">
        <v>850000</v>
      </c>
      <c r="R174" s="72"/>
      <c r="S174" s="73">
        <v>850000</v>
      </c>
      <c r="T174" s="72"/>
      <c r="U174" s="74">
        <f t="shared" si="6"/>
        <v>2.0569411764705881</v>
      </c>
      <c r="V174" s="75">
        <v>7.0599999999999996E-2</v>
      </c>
    </row>
    <row r="175" spans="1:22" x14ac:dyDescent="0.2">
      <c r="A175" s="88">
        <v>45846</v>
      </c>
      <c r="B175" s="88">
        <v>45848</v>
      </c>
      <c r="C175" s="88" t="s">
        <v>346</v>
      </c>
      <c r="D175" s="77" t="s">
        <v>390</v>
      </c>
      <c r="E175" s="78" t="s">
        <v>408</v>
      </c>
      <c r="F175" s="79">
        <v>46034</v>
      </c>
      <c r="G175" s="80" t="s">
        <v>377</v>
      </c>
      <c r="H175" s="80">
        <v>5.7500000000000002E-2</v>
      </c>
      <c r="I175" s="80">
        <v>5.7500000000000002E-2</v>
      </c>
      <c r="J175" s="80">
        <v>5.7500000000000002E-2</v>
      </c>
      <c r="K175" s="84"/>
      <c r="L175" s="92"/>
      <c r="M175" s="93"/>
      <c r="N175" s="81">
        <v>9000000</v>
      </c>
      <c r="O175" s="85">
        <v>1036000</v>
      </c>
      <c r="P175" s="81">
        <f>SUM(O175:O181)</f>
        <v>40826200</v>
      </c>
      <c r="Q175" s="85">
        <v>60000</v>
      </c>
      <c r="R175" s="81">
        <f>SUM(Q175:Q181)</f>
        <v>17430000</v>
      </c>
      <c r="S175" s="85">
        <v>0</v>
      </c>
      <c r="T175" s="81">
        <f>SUM(S175:S181)</f>
        <v>12000000</v>
      </c>
      <c r="U175" s="94"/>
      <c r="V175" s="83">
        <v>5.8000000000000003E-2</v>
      </c>
    </row>
    <row r="176" spans="1:22" x14ac:dyDescent="0.2">
      <c r="A176" s="88">
        <v>45846</v>
      </c>
      <c r="B176" s="88">
        <v>45848</v>
      </c>
      <c r="C176" s="88" t="s">
        <v>346</v>
      </c>
      <c r="D176" s="77" t="s">
        <v>390</v>
      </c>
      <c r="E176" s="78" t="s">
        <v>421</v>
      </c>
      <c r="F176" s="79">
        <v>46118</v>
      </c>
      <c r="G176" s="80" t="s">
        <v>377</v>
      </c>
      <c r="H176" s="80">
        <v>5.8000000000000003E-2</v>
      </c>
      <c r="I176" s="80">
        <v>5.8490899999999998E-2</v>
      </c>
      <c r="J176" s="80">
        <v>0.06</v>
      </c>
      <c r="K176" s="84">
        <v>5.8000000000000003E-2</v>
      </c>
      <c r="L176" s="80">
        <v>5.8423999999999997E-2</v>
      </c>
      <c r="M176" s="84">
        <v>5.8500000000000003E-2</v>
      </c>
      <c r="N176" s="81"/>
      <c r="O176" s="85">
        <v>4903000</v>
      </c>
      <c r="P176" s="95"/>
      <c r="Q176" s="85">
        <v>2420000</v>
      </c>
      <c r="R176" s="95"/>
      <c r="S176" s="85">
        <v>2000000</v>
      </c>
      <c r="T176" s="81"/>
      <c r="U176" s="82">
        <f>O176/S176</f>
        <v>2.4514999999999998</v>
      </c>
      <c r="V176" s="83">
        <v>5.8500000000000003E-2</v>
      </c>
    </row>
    <row r="177" spans="1:22" x14ac:dyDescent="0.2">
      <c r="A177" s="88">
        <v>45846</v>
      </c>
      <c r="B177" s="88">
        <v>45848</v>
      </c>
      <c r="C177" s="88" t="s">
        <v>346</v>
      </c>
      <c r="D177" s="77" t="s">
        <v>390</v>
      </c>
      <c r="E177" s="78" t="s">
        <v>388</v>
      </c>
      <c r="F177" s="79">
        <v>46402</v>
      </c>
      <c r="G177" s="80">
        <v>0.06</v>
      </c>
      <c r="H177" s="80">
        <v>5.9299999999999999E-2</v>
      </c>
      <c r="I177" s="80">
        <v>6.0187400000000002E-2</v>
      </c>
      <c r="J177" s="80">
        <v>6.1100000000000002E-2</v>
      </c>
      <c r="K177" s="84">
        <v>5.9299999999999999E-2</v>
      </c>
      <c r="L177" s="80">
        <v>5.9815199999999999E-2</v>
      </c>
      <c r="M177" s="84">
        <v>5.9900000000000002E-2</v>
      </c>
      <c r="N177" s="81"/>
      <c r="O177" s="85">
        <v>8581000</v>
      </c>
      <c r="P177" s="95"/>
      <c r="Q177" s="85">
        <v>2950000</v>
      </c>
      <c r="R177" s="95"/>
      <c r="S177" s="85">
        <v>1600000</v>
      </c>
      <c r="T177" s="81"/>
      <c r="U177" s="82">
        <f t="shared" ref="U177:U181" si="7">O177/S177</f>
        <v>5.3631250000000001</v>
      </c>
      <c r="V177" s="83">
        <v>5.9900000000000002E-2</v>
      </c>
    </row>
    <row r="178" spans="1:22" x14ac:dyDescent="0.2">
      <c r="A178" s="88">
        <v>45846</v>
      </c>
      <c r="B178" s="88">
        <v>45848</v>
      </c>
      <c r="C178" s="88" t="s">
        <v>346</v>
      </c>
      <c r="D178" s="77" t="s">
        <v>390</v>
      </c>
      <c r="E178" s="78" t="s">
        <v>379</v>
      </c>
      <c r="F178" s="79">
        <v>46949</v>
      </c>
      <c r="G178" s="80">
        <v>5.8749999999999997E-2</v>
      </c>
      <c r="H178" s="80">
        <v>6.0600000000000001E-2</v>
      </c>
      <c r="I178" s="80">
        <v>6.1346199999999997E-2</v>
      </c>
      <c r="J178" s="80">
        <v>6.2E-2</v>
      </c>
      <c r="K178" s="84">
        <v>6.0600000000000001E-2</v>
      </c>
      <c r="L178" s="80">
        <v>6.1106500000000001E-2</v>
      </c>
      <c r="M178" s="84">
        <v>6.1199999999999997E-2</v>
      </c>
      <c r="N178" s="81"/>
      <c r="O178" s="85">
        <v>13346000</v>
      </c>
      <c r="P178" s="95"/>
      <c r="Q178" s="85">
        <v>7450000</v>
      </c>
      <c r="R178" s="95"/>
      <c r="S178" s="85">
        <v>3950000</v>
      </c>
      <c r="T178" s="81"/>
      <c r="U178" s="82">
        <f t="shared" si="7"/>
        <v>3.3787341772151898</v>
      </c>
      <c r="V178" s="83">
        <v>6.1199999999999997E-2</v>
      </c>
    </row>
    <row r="179" spans="1:22" x14ac:dyDescent="0.2">
      <c r="A179" s="88">
        <v>45846</v>
      </c>
      <c r="B179" s="88">
        <v>45848</v>
      </c>
      <c r="C179" s="88" t="s">
        <v>346</v>
      </c>
      <c r="D179" s="77" t="s">
        <v>390</v>
      </c>
      <c r="E179" s="78" t="s">
        <v>398</v>
      </c>
      <c r="F179" s="79">
        <v>47376</v>
      </c>
      <c r="G179" s="80">
        <v>6.6250000000000003E-2</v>
      </c>
      <c r="H179" s="80">
        <v>6.1499999999999999E-2</v>
      </c>
      <c r="I179" s="80">
        <v>6.2319899999999998E-2</v>
      </c>
      <c r="J179" s="80">
        <v>6.4000000000000001E-2</v>
      </c>
      <c r="K179" s="84">
        <v>6.1499999999999999E-2</v>
      </c>
      <c r="L179" s="80">
        <v>6.2296999999999998E-2</v>
      </c>
      <c r="M179" s="84">
        <v>6.3E-2</v>
      </c>
      <c r="N179" s="81"/>
      <c r="O179" s="85">
        <v>3146000</v>
      </c>
      <c r="P179" s="95"/>
      <c r="Q179" s="85">
        <v>1600000</v>
      </c>
      <c r="R179" s="95"/>
      <c r="S179" s="85">
        <v>1600000</v>
      </c>
      <c r="T179" s="81"/>
      <c r="U179" s="82">
        <f t="shared" si="7"/>
        <v>1.9662500000000001</v>
      </c>
      <c r="V179" s="83">
        <v>6.2300000000000001E-2</v>
      </c>
    </row>
    <row r="180" spans="1:22" x14ac:dyDescent="0.2">
      <c r="A180" s="88">
        <v>45846</v>
      </c>
      <c r="B180" s="88">
        <v>45848</v>
      </c>
      <c r="C180" s="88" t="s">
        <v>346</v>
      </c>
      <c r="D180" s="77" t="s">
        <v>390</v>
      </c>
      <c r="E180" s="78" t="s">
        <v>380</v>
      </c>
      <c r="F180" s="79">
        <v>50936</v>
      </c>
      <c r="G180" s="80">
        <v>6.5000000000000002E-2</v>
      </c>
      <c r="H180" s="80">
        <v>6.7500000000000004E-2</v>
      </c>
      <c r="I180" s="80">
        <v>6.8576899999999996E-2</v>
      </c>
      <c r="J180" s="80">
        <v>6.9400000000000003E-2</v>
      </c>
      <c r="K180" s="84">
        <v>6.7500000000000004E-2</v>
      </c>
      <c r="L180" s="80">
        <v>6.8291699999999997E-2</v>
      </c>
      <c r="M180" s="84">
        <v>6.8500000000000005E-2</v>
      </c>
      <c r="N180" s="81"/>
      <c r="O180" s="85">
        <v>2049000</v>
      </c>
      <c r="P180" s="95"/>
      <c r="Q180" s="85">
        <v>700000</v>
      </c>
      <c r="R180" s="95"/>
      <c r="S180" s="85">
        <v>700000</v>
      </c>
      <c r="T180" s="81"/>
      <c r="U180" s="82">
        <f t="shared" si="7"/>
        <v>2.927142857142857</v>
      </c>
      <c r="V180" s="83" t="s">
        <v>422</v>
      </c>
    </row>
    <row r="181" spans="1:22" x14ac:dyDescent="0.2">
      <c r="A181" s="88">
        <v>45846</v>
      </c>
      <c r="B181" s="88">
        <v>45848</v>
      </c>
      <c r="C181" s="88" t="s">
        <v>346</v>
      </c>
      <c r="D181" s="77" t="s">
        <v>390</v>
      </c>
      <c r="E181" s="78" t="s">
        <v>383</v>
      </c>
      <c r="F181" s="79">
        <v>54772</v>
      </c>
      <c r="G181" s="80">
        <v>6.8750000000000006E-2</v>
      </c>
      <c r="H181" s="80">
        <v>6.9000000000000006E-2</v>
      </c>
      <c r="I181" s="80">
        <v>6.9991300000000006E-2</v>
      </c>
      <c r="J181" s="80">
        <v>7.0300000000000001E-2</v>
      </c>
      <c r="K181" s="84">
        <v>6.9000000000000006E-2</v>
      </c>
      <c r="L181" s="80">
        <v>6.9690000000000002E-2</v>
      </c>
      <c r="M181" s="84">
        <v>6.9800000000000001E-2</v>
      </c>
      <c r="N181" s="81"/>
      <c r="O181" s="85">
        <v>7765200</v>
      </c>
      <c r="P181" s="95"/>
      <c r="Q181" s="85">
        <v>2250000</v>
      </c>
      <c r="R181" s="95"/>
      <c r="S181" s="85">
        <v>2150000</v>
      </c>
      <c r="T181" s="81"/>
      <c r="U181" s="82">
        <f t="shared" si="7"/>
        <v>3.6117209302325581</v>
      </c>
      <c r="V181" s="83">
        <v>6.9699999999999998E-2</v>
      </c>
    </row>
    <row r="182" spans="1:22" x14ac:dyDescent="0.2">
      <c r="A182" s="67">
        <v>45853</v>
      </c>
      <c r="B182" s="67">
        <v>45855</v>
      </c>
      <c r="C182" s="67" t="s">
        <v>345</v>
      </c>
      <c r="D182" s="86" t="s">
        <v>390</v>
      </c>
      <c r="E182" s="68" t="s">
        <v>423</v>
      </c>
      <c r="F182" s="69">
        <v>45945</v>
      </c>
      <c r="G182" s="70" t="s">
        <v>377</v>
      </c>
      <c r="H182" s="70"/>
      <c r="I182" s="70"/>
      <c r="J182" s="70"/>
      <c r="K182" s="71"/>
      <c r="L182" s="70"/>
      <c r="M182" s="71"/>
      <c r="N182" s="72">
        <v>27000000</v>
      </c>
      <c r="O182" s="73">
        <v>1001000</v>
      </c>
      <c r="P182" s="72">
        <f>SUM(O182:O189)</f>
        <v>109005800</v>
      </c>
      <c r="Q182" s="73"/>
      <c r="R182" s="72">
        <f>SUM(Q182:Q189)</f>
        <v>37350000</v>
      </c>
      <c r="S182" s="73"/>
      <c r="T182" s="72">
        <f>SUM(S182:S189)</f>
        <v>32000000</v>
      </c>
      <c r="U182" s="74"/>
      <c r="V182" s="75">
        <v>5.7000000000000002E-2</v>
      </c>
    </row>
    <row r="183" spans="1:22" x14ac:dyDescent="0.2">
      <c r="A183" s="67">
        <v>45853</v>
      </c>
      <c r="B183" s="67">
        <v>45855</v>
      </c>
      <c r="C183" s="67" t="s">
        <v>345</v>
      </c>
      <c r="D183" s="86" t="s">
        <v>390</v>
      </c>
      <c r="E183" s="68" t="s">
        <v>420</v>
      </c>
      <c r="F183" s="69">
        <v>46205</v>
      </c>
      <c r="G183" s="70" t="s">
        <v>377</v>
      </c>
      <c r="H183" s="70">
        <v>5.8200000000000002E-2</v>
      </c>
      <c r="I183" s="70">
        <v>5.8891699999999998E-2</v>
      </c>
      <c r="J183" s="70">
        <v>5.8999999999999997E-2</v>
      </c>
      <c r="K183" s="71">
        <v>5.8200000000000002E-2</v>
      </c>
      <c r="L183" s="70">
        <v>5.8200000000000002E-2</v>
      </c>
      <c r="M183" s="71">
        <v>5.8200000000000002E-2</v>
      </c>
      <c r="N183" s="72"/>
      <c r="O183" s="73">
        <v>5806000</v>
      </c>
      <c r="P183" s="72"/>
      <c r="Q183" s="73">
        <v>4850000</v>
      </c>
      <c r="R183" s="72"/>
      <c r="S183" s="73">
        <v>2000000</v>
      </c>
      <c r="T183" s="72"/>
      <c r="U183" s="74">
        <f t="shared" ref="U183:U189" si="8">O183/S183</f>
        <v>2.903</v>
      </c>
      <c r="V183" s="75">
        <v>5.8500000000000003E-2</v>
      </c>
    </row>
    <row r="184" spans="1:22" x14ac:dyDescent="0.2">
      <c r="A184" s="67">
        <v>45853</v>
      </c>
      <c r="B184" s="67">
        <v>45855</v>
      </c>
      <c r="C184" s="67" t="s">
        <v>345</v>
      </c>
      <c r="D184" s="86" t="s">
        <v>390</v>
      </c>
      <c r="E184" s="68" t="s">
        <v>384</v>
      </c>
      <c r="F184" s="69">
        <v>47679</v>
      </c>
      <c r="G184" s="70">
        <v>6.5000000000000002E-2</v>
      </c>
      <c r="H184" s="70">
        <v>6.1499999999999999E-2</v>
      </c>
      <c r="I184" s="70">
        <v>6.1884000000000002E-2</v>
      </c>
      <c r="J184" s="70">
        <v>6.3E-2</v>
      </c>
      <c r="K184" s="71">
        <v>6.1499999999999999E-2</v>
      </c>
      <c r="L184" s="70">
        <v>6.1499999999999999E-2</v>
      </c>
      <c r="M184" s="71">
        <v>6.1499999999999999E-2</v>
      </c>
      <c r="N184" s="72"/>
      <c r="O184" s="73">
        <v>37472000</v>
      </c>
      <c r="P184" s="72"/>
      <c r="Q184" s="73">
        <v>7250000</v>
      </c>
      <c r="R184" s="72"/>
      <c r="S184" s="73">
        <v>5950000</v>
      </c>
      <c r="T184" s="72"/>
      <c r="U184" s="74">
        <f t="shared" si="8"/>
        <v>6.2978151260504198</v>
      </c>
      <c r="V184" s="75">
        <v>6.1499999999999999E-2</v>
      </c>
    </row>
    <row r="185" spans="1:22" x14ac:dyDescent="0.2">
      <c r="A185" s="67">
        <v>45853</v>
      </c>
      <c r="B185" s="67">
        <v>45855</v>
      </c>
      <c r="C185" s="67" t="s">
        <v>345</v>
      </c>
      <c r="D185" s="86" t="s">
        <v>390</v>
      </c>
      <c r="E185" s="68" t="s">
        <v>385</v>
      </c>
      <c r="F185" s="69">
        <v>49505</v>
      </c>
      <c r="G185" s="70">
        <v>6.7500000000000004E-2</v>
      </c>
      <c r="H185" s="70">
        <v>6.5600000000000006E-2</v>
      </c>
      <c r="I185" s="70">
        <v>6.6001299999999999E-2</v>
      </c>
      <c r="J185" s="70">
        <v>6.6900000000000001E-2</v>
      </c>
      <c r="K185" s="71">
        <v>6.5600000000000006E-2</v>
      </c>
      <c r="L185" s="70">
        <v>6.56997E-2</v>
      </c>
      <c r="M185" s="71">
        <v>6.5799999999999997E-2</v>
      </c>
      <c r="N185" s="72"/>
      <c r="O185" s="73">
        <v>32469000</v>
      </c>
      <c r="P185" s="72"/>
      <c r="Q185" s="73">
        <v>7250000</v>
      </c>
      <c r="R185" s="72"/>
      <c r="S185" s="73">
        <v>7250000</v>
      </c>
      <c r="T185" s="72"/>
      <c r="U185" s="74">
        <f t="shared" si="8"/>
        <v>4.4784827586206895</v>
      </c>
      <c r="V185" s="75">
        <v>6.5699999999999995E-2</v>
      </c>
    </row>
    <row r="186" spans="1:22" x14ac:dyDescent="0.2">
      <c r="A186" s="67">
        <v>45853</v>
      </c>
      <c r="B186" s="67">
        <v>45855</v>
      </c>
      <c r="C186" s="67" t="s">
        <v>345</v>
      </c>
      <c r="D186" s="86" t="s">
        <v>390</v>
      </c>
      <c r="E186" s="68" t="s">
        <v>393</v>
      </c>
      <c r="F186" s="69">
        <v>51363</v>
      </c>
      <c r="G186" s="70">
        <v>7.1249999999999994E-2</v>
      </c>
      <c r="H186" s="70">
        <v>6.8599999999999994E-2</v>
      </c>
      <c r="I186" s="70">
        <v>6.9080100000000005E-2</v>
      </c>
      <c r="J186" s="70">
        <v>7.0000000000000007E-2</v>
      </c>
      <c r="K186" s="71">
        <v>6.8599999999999994E-2</v>
      </c>
      <c r="L186" s="70">
        <v>6.8899299999999997E-2</v>
      </c>
      <c r="M186" s="71">
        <v>6.9000000000000006E-2</v>
      </c>
      <c r="N186" s="72"/>
      <c r="O186" s="73">
        <v>12596500</v>
      </c>
      <c r="P186" s="72"/>
      <c r="Q186" s="73">
        <v>4800000</v>
      </c>
      <c r="R186" s="72"/>
      <c r="S186" s="73">
        <v>4800000</v>
      </c>
      <c r="T186" s="72"/>
      <c r="U186" s="74">
        <f t="shared" si="8"/>
        <v>2.6242708333333336</v>
      </c>
      <c r="V186" s="75">
        <v>6.8900000000000003E-2</v>
      </c>
    </row>
    <row r="187" spans="1:22" x14ac:dyDescent="0.2">
      <c r="A187" s="67">
        <v>45853</v>
      </c>
      <c r="B187" s="67">
        <v>45855</v>
      </c>
      <c r="C187" s="67" t="s">
        <v>345</v>
      </c>
      <c r="D187" s="86" t="s">
        <v>390</v>
      </c>
      <c r="E187" s="68" t="s">
        <v>394</v>
      </c>
      <c r="F187" s="69">
        <v>53189</v>
      </c>
      <c r="G187" s="70">
        <v>7.1249999999999994E-2</v>
      </c>
      <c r="H187" s="70">
        <v>6.9699999999999998E-2</v>
      </c>
      <c r="I187" s="70">
        <v>7.0123699999999997E-2</v>
      </c>
      <c r="J187" s="70">
        <v>7.0999999999999994E-2</v>
      </c>
      <c r="K187" s="71">
        <v>6.9699999999999998E-2</v>
      </c>
      <c r="L187" s="70">
        <v>6.9963300000000006E-2</v>
      </c>
      <c r="M187" s="71">
        <v>7.0000000000000007E-2</v>
      </c>
      <c r="N187" s="72"/>
      <c r="O187" s="73">
        <v>9965200</v>
      </c>
      <c r="P187" s="72"/>
      <c r="Q187" s="73">
        <v>5250000</v>
      </c>
      <c r="R187" s="72"/>
      <c r="S187" s="73">
        <v>4050000</v>
      </c>
      <c r="T187" s="72"/>
      <c r="U187" s="74">
        <f t="shared" si="8"/>
        <v>2.4605432098765432</v>
      </c>
      <c r="V187" s="75">
        <v>7.0000000000000007E-2</v>
      </c>
    </row>
    <row r="188" spans="1:22" x14ac:dyDescent="0.2">
      <c r="A188" s="67">
        <v>45853</v>
      </c>
      <c r="B188" s="67">
        <v>45855</v>
      </c>
      <c r="C188" s="67" t="s">
        <v>345</v>
      </c>
      <c r="D188" s="86" t="s">
        <v>390</v>
      </c>
      <c r="E188" s="68" t="s">
        <v>386</v>
      </c>
      <c r="F188" s="69">
        <v>56445</v>
      </c>
      <c r="G188" s="70">
        <v>6.8750000000000006E-2</v>
      </c>
      <c r="H188" s="70">
        <v>7.0000000000000007E-2</v>
      </c>
      <c r="I188" s="70">
        <v>7.0247299999999999E-2</v>
      </c>
      <c r="J188" s="70">
        <v>7.0900000000000005E-2</v>
      </c>
      <c r="K188" s="71">
        <v>7.0000000000000007E-2</v>
      </c>
      <c r="L188" s="70">
        <v>7.0199999999999999E-2</v>
      </c>
      <c r="M188" s="71">
        <v>7.0300000000000001E-2</v>
      </c>
      <c r="N188" s="72"/>
      <c r="O188" s="73">
        <v>5344100</v>
      </c>
      <c r="P188" s="72"/>
      <c r="Q188" s="73">
        <v>4250000</v>
      </c>
      <c r="R188" s="72"/>
      <c r="S188" s="73">
        <v>4250000</v>
      </c>
      <c r="T188" s="72"/>
      <c r="U188" s="74">
        <f t="shared" si="8"/>
        <v>1.257435294117647</v>
      </c>
      <c r="V188" s="75">
        <v>7.0199999999999999E-2</v>
      </c>
    </row>
    <row r="189" spans="1:22" x14ac:dyDescent="0.2">
      <c r="A189" s="67">
        <v>45853</v>
      </c>
      <c r="B189" s="67">
        <v>45855</v>
      </c>
      <c r="C189" s="67" t="s">
        <v>345</v>
      </c>
      <c r="D189" s="86" t="s">
        <v>390</v>
      </c>
      <c r="E189" s="68" t="s">
        <v>387</v>
      </c>
      <c r="F189" s="69">
        <v>60098</v>
      </c>
      <c r="G189" s="70">
        <v>6.8750000000000006E-2</v>
      </c>
      <c r="H189" s="70">
        <v>6.9800000000000001E-2</v>
      </c>
      <c r="I189" s="70">
        <v>7.0561600000000002E-2</v>
      </c>
      <c r="J189" s="70">
        <v>7.1199999999999999E-2</v>
      </c>
      <c r="K189" s="71">
        <v>6.9800000000000001E-2</v>
      </c>
      <c r="L189" s="70">
        <v>7.0499699999999998E-2</v>
      </c>
      <c r="M189" s="71">
        <v>7.0699999999999999E-2</v>
      </c>
      <c r="N189" s="72"/>
      <c r="O189" s="73">
        <v>4352000</v>
      </c>
      <c r="P189" s="72"/>
      <c r="Q189" s="73">
        <v>3700000</v>
      </c>
      <c r="R189" s="72"/>
      <c r="S189" s="73">
        <v>3700000</v>
      </c>
      <c r="T189" s="72"/>
      <c r="U189" s="74">
        <f t="shared" si="8"/>
        <v>1.1762162162162162</v>
      </c>
      <c r="V189" s="75">
        <v>7.0499999999999993E-2</v>
      </c>
    </row>
    <row r="190" spans="1:22" x14ac:dyDescent="0.2">
      <c r="A190" s="88">
        <v>45860</v>
      </c>
      <c r="B190" s="88">
        <v>45862</v>
      </c>
      <c r="C190" s="88" t="s">
        <v>346</v>
      </c>
      <c r="D190" s="77" t="s">
        <v>390</v>
      </c>
      <c r="E190" s="78" t="s">
        <v>408</v>
      </c>
      <c r="F190" s="79">
        <v>46034</v>
      </c>
      <c r="G190" s="80" t="s">
        <v>377</v>
      </c>
      <c r="H190" s="80">
        <v>5.4600000000000003E-2</v>
      </c>
      <c r="I190" s="80">
        <v>5.66959E-2</v>
      </c>
      <c r="J190" s="80">
        <v>5.8200000000000002E-2</v>
      </c>
      <c r="K190" s="80">
        <v>5.4600000000000003E-2</v>
      </c>
      <c r="L190" s="80">
        <v>5.4600000000000003E-2</v>
      </c>
      <c r="M190" s="80">
        <v>5.4600000000000003E-2</v>
      </c>
      <c r="N190" s="81">
        <v>9000000</v>
      </c>
      <c r="O190" s="85">
        <v>2790000</v>
      </c>
      <c r="P190" s="81">
        <f>SUM(O190:O196)</f>
        <v>50260100</v>
      </c>
      <c r="Q190" s="96">
        <v>2550000</v>
      </c>
      <c r="R190" s="81">
        <f>SUM(Q190:Q196)</f>
        <v>35750000</v>
      </c>
      <c r="S190" s="96">
        <v>400000</v>
      </c>
      <c r="T190" s="81">
        <f>SUM(S190:S196)</f>
        <v>12000000</v>
      </c>
      <c r="U190" s="82">
        <f t="shared" ref="U190:U196" si="9">O190/S190</f>
        <v>6.9749999999999996</v>
      </c>
      <c r="V190" s="83">
        <v>5.6500000000000002E-2</v>
      </c>
    </row>
    <row r="191" spans="1:22" x14ac:dyDescent="0.2">
      <c r="A191" s="88">
        <v>45860</v>
      </c>
      <c r="B191" s="88">
        <v>45862</v>
      </c>
      <c r="C191" s="88" t="s">
        <v>346</v>
      </c>
      <c r="D191" s="77" t="s">
        <v>390</v>
      </c>
      <c r="E191" s="78" t="s">
        <v>421</v>
      </c>
      <c r="F191" s="79">
        <v>46118</v>
      </c>
      <c r="G191" s="80" t="s">
        <v>377</v>
      </c>
      <c r="H191" s="80">
        <v>5.5100000000000003E-2</v>
      </c>
      <c r="I191" s="80">
        <v>5.6860899999999999E-2</v>
      </c>
      <c r="J191" s="80">
        <v>5.8500000000000003E-2</v>
      </c>
      <c r="K191" s="80">
        <v>5.5100000000000003E-2</v>
      </c>
      <c r="L191" s="80">
        <v>5.5100000000000003E-2</v>
      </c>
      <c r="M191" s="80">
        <v>5.5100000000000003E-2</v>
      </c>
      <c r="N191" s="81"/>
      <c r="O191" s="85">
        <v>7946000</v>
      </c>
      <c r="P191" s="81"/>
      <c r="Q191" s="96">
        <v>7800000</v>
      </c>
      <c r="R191" s="95"/>
      <c r="S191" s="96">
        <v>400000</v>
      </c>
      <c r="T191" s="95"/>
      <c r="U191" s="82">
        <f t="shared" si="9"/>
        <v>19.864999999999998</v>
      </c>
      <c r="V191" s="83">
        <v>5.6800000000000003E-2</v>
      </c>
    </row>
    <row r="192" spans="1:22" x14ac:dyDescent="0.2">
      <c r="A192" s="88">
        <v>45860</v>
      </c>
      <c r="B192" s="88">
        <v>45862</v>
      </c>
      <c r="C192" s="88" t="s">
        <v>346</v>
      </c>
      <c r="D192" s="77" t="s">
        <v>390</v>
      </c>
      <c r="E192" s="78" t="s">
        <v>388</v>
      </c>
      <c r="F192" s="79">
        <v>46402</v>
      </c>
      <c r="G192" s="80">
        <v>0.06</v>
      </c>
      <c r="H192" s="80">
        <v>5.7000000000000002E-2</v>
      </c>
      <c r="I192" s="80">
        <v>5.7505500000000001E-2</v>
      </c>
      <c r="J192" s="80">
        <v>5.8500000000000003E-2</v>
      </c>
      <c r="K192" s="80">
        <v>5.7000000000000002E-2</v>
      </c>
      <c r="L192" s="80">
        <v>5.7000000000000002E-2</v>
      </c>
      <c r="M192" s="80">
        <v>5.7000000000000002E-2</v>
      </c>
      <c r="N192" s="81"/>
      <c r="O192" s="85">
        <v>13925000</v>
      </c>
      <c r="P192" s="81"/>
      <c r="Q192" s="96">
        <v>10600000</v>
      </c>
      <c r="R192" s="95"/>
      <c r="S192" s="96">
        <v>1050000</v>
      </c>
      <c r="T192" s="95"/>
      <c r="U192" s="82">
        <f t="shared" si="9"/>
        <v>13.261904761904763</v>
      </c>
      <c r="V192" s="83">
        <v>5.7500000000000002E-2</v>
      </c>
    </row>
    <row r="193" spans="1:22" x14ac:dyDescent="0.2">
      <c r="A193" s="88">
        <v>45860</v>
      </c>
      <c r="B193" s="88">
        <v>45862</v>
      </c>
      <c r="C193" s="88" t="s">
        <v>346</v>
      </c>
      <c r="D193" s="77" t="s">
        <v>390</v>
      </c>
      <c r="E193" s="78" t="s">
        <v>379</v>
      </c>
      <c r="F193" s="79">
        <v>46949</v>
      </c>
      <c r="G193" s="80">
        <v>5.8749999999999997E-2</v>
      </c>
      <c r="H193" s="80">
        <v>5.8500000000000003E-2</v>
      </c>
      <c r="I193" s="80">
        <v>5.9133600000000001E-2</v>
      </c>
      <c r="J193" s="80">
        <v>0.06</v>
      </c>
      <c r="K193" s="80">
        <v>5.8500000000000003E-2</v>
      </c>
      <c r="L193" s="80">
        <v>5.8773800000000001E-2</v>
      </c>
      <c r="M193" s="80">
        <v>5.8999999999999997E-2</v>
      </c>
      <c r="N193" s="81"/>
      <c r="O193" s="85">
        <v>14311000</v>
      </c>
      <c r="P193" s="81"/>
      <c r="Q193" s="96">
        <v>9150000</v>
      </c>
      <c r="R193" s="95"/>
      <c r="S193" s="96">
        <v>4600000</v>
      </c>
      <c r="T193" s="95"/>
      <c r="U193" s="82">
        <f t="shared" si="9"/>
        <v>3.1110869565217389</v>
      </c>
      <c r="V193" s="83">
        <v>5.8999999999999997E-2</v>
      </c>
    </row>
    <row r="194" spans="1:22" x14ac:dyDescent="0.2">
      <c r="A194" s="88">
        <v>45860</v>
      </c>
      <c r="B194" s="88">
        <v>45862</v>
      </c>
      <c r="C194" s="88" t="s">
        <v>346</v>
      </c>
      <c r="D194" s="77" t="s">
        <v>390</v>
      </c>
      <c r="E194" s="78" t="s">
        <v>380</v>
      </c>
      <c r="F194" s="79">
        <v>50936</v>
      </c>
      <c r="G194" s="80">
        <v>6.5000000000000002E-2</v>
      </c>
      <c r="H194" s="80">
        <v>6.7199999999999996E-2</v>
      </c>
      <c r="I194" s="80">
        <v>6.7845100000000005E-2</v>
      </c>
      <c r="J194" s="80">
        <v>6.83E-2</v>
      </c>
      <c r="K194" s="80">
        <v>6.7199999999999996E-2</v>
      </c>
      <c r="L194" s="80">
        <v>6.7586199999999999E-2</v>
      </c>
      <c r="M194" s="80">
        <v>6.7699999999999996E-2</v>
      </c>
      <c r="N194" s="81"/>
      <c r="O194" s="85">
        <v>2620600</v>
      </c>
      <c r="P194" s="81"/>
      <c r="Q194" s="96">
        <v>900000</v>
      </c>
      <c r="R194" s="95"/>
      <c r="S194" s="96">
        <v>850000</v>
      </c>
      <c r="T194" s="95"/>
      <c r="U194" s="82">
        <f t="shared" si="9"/>
        <v>3.0830588235294116</v>
      </c>
      <c r="V194" s="83">
        <v>6.7599999999999993E-2</v>
      </c>
    </row>
    <row r="195" spans="1:22" x14ac:dyDescent="0.2">
      <c r="A195" s="88">
        <v>45860</v>
      </c>
      <c r="B195" s="88">
        <v>45862</v>
      </c>
      <c r="C195" s="88" t="s">
        <v>346</v>
      </c>
      <c r="D195" s="77" t="s">
        <v>390</v>
      </c>
      <c r="E195" s="78" t="s">
        <v>381</v>
      </c>
      <c r="F195" s="79">
        <v>51697</v>
      </c>
      <c r="G195" s="80">
        <v>6.6250000000000003E-2</v>
      </c>
      <c r="H195" s="80">
        <v>6.83E-2</v>
      </c>
      <c r="I195" s="80">
        <v>6.8999199999999997E-2</v>
      </c>
      <c r="J195" s="80">
        <v>6.9900000000000004E-2</v>
      </c>
      <c r="K195" s="80">
        <v>6.83E-2</v>
      </c>
      <c r="L195" s="80">
        <v>6.8536200000000005E-2</v>
      </c>
      <c r="M195" s="80">
        <v>6.8699999999999997E-2</v>
      </c>
      <c r="N195" s="81"/>
      <c r="O195" s="85">
        <v>895000</v>
      </c>
      <c r="P195" s="81"/>
      <c r="Q195" s="96">
        <v>200000</v>
      </c>
      <c r="R195" s="95"/>
      <c r="S195" s="96">
        <v>150000</v>
      </c>
      <c r="T195" s="95"/>
      <c r="U195" s="82">
        <f t="shared" si="9"/>
        <v>5.9666666666666668</v>
      </c>
      <c r="V195" s="83">
        <v>6.8599999999999994E-2</v>
      </c>
    </row>
    <row r="196" spans="1:22" x14ac:dyDescent="0.2">
      <c r="A196" s="88">
        <v>45860</v>
      </c>
      <c r="B196" s="88">
        <v>45862</v>
      </c>
      <c r="C196" s="88" t="s">
        <v>346</v>
      </c>
      <c r="D196" s="77" t="s">
        <v>390</v>
      </c>
      <c r="E196" s="78" t="s">
        <v>383</v>
      </c>
      <c r="F196" s="79">
        <v>54772</v>
      </c>
      <c r="G196" s="80">
        <v>6.8750000000000006E-2</v>
      </c>
      <c r="H196" s="80">
        <v>6.9099999999999995E-2</v>
      </c>
      <c r="I196" s="80">
        <v>6.9744399999999998E-2</v>
      </c>
      <c r="J196" s="80">
        <v>7.0300000000000001E-2</v>
      </c>
      <c r="K196" s="80">
        <v>6.9099999999999995E-2</v>
      </c>
      <c r="L196" s="80">
        <v>6.9497100000000006E-2</v>
      </c>
      <c r="M196" s="80">
        <v>6.9699999999999998E-2</v>
      </c>
      <c r="N196" s="81"/>
      <c r="O196" s="85">
        <v>7772500</v>
      </c>
      <c r="P196" s="81"/>
      <c r="Q196" s="96">
        <v>4550000</v>
      </c>
      <c r="R196" s="95"/>
      <c r="S196" s="96">
        <v>4550000</v>
      </c>
      <c r="T196" s="95"/>
      <c r="U196" s="82">
        <f t="shared" si="9"/>
        <v>1.7082417582417582</v>
      </c>
      <c r="V196" s="83">
        <v>6.9500000000000006E-2</v>
      </c>
    </row>
    <row r="197" spans="1:22" x14ac:dyDescent="0.2">
      <c r="A197" s="67">
        <v>45867</v>
      </c>
      <c r="B197" s="67">
        <v>45869</v>
      </c>
      <c r="C197" s="67" t="s">
        <v>345</v>
      </c>
      <c r="D197" s="86" t="s">
        <v>390</v>
      </c>
      <c r="E197" s="68" t="s">
        <v>424</v>
      </c>
      <c r="F197" s="69">
        <v>45960</v>
      </c>
      <c r="G197" s="70" t="s">
        <v>377</v>
      </c>
      <c r="H197" s="70"/>
      <c r="I197" s="70"/>
      <c r="J197" s="70"/>
      <c r="K197" s="71"/>
      <c r="L197" s="70"/>
      <c r="M197" s="71"/>
      <c r="N197" s="72">
        <v>27000000</v>
      </c>
      <c r="O197" s="73">
        <v>500000</v>
      </c>
      <c r="P197" s="72">
        <f>SUM(O197:O204)</f>
        <v>106527900</v>
      </c>
      <c r="Q197" s="73"/>
      <c r="R197" s="72">
        <f>SUM(Q197:Q204)</f>
        <v>40100000</v>
      </c>
      <c r="S197" s="73"/>
      <c r="T197" s="72">
        <f>SUM(S197:S204)</f>
        <v>32000000</v>
      </c>
      <c r="U197" s="74"/>
      <c r="V197" s="75">
        <v>5.3999999999999999E-2</v>
      </c>
    </row>
    <row r="198" spans="1:22" x14ac:dyDescent="0.2">
      <c r="A198" s="67">
        <v>45867</v>
      </c>
      <c r="B198" s="67">
        <v>45869</v>
      </c>
      <c r="C198" s="67" t="s">
        <v>345</v>
      </c>
      <c r="D198" s="86" t="s">
        <v>390</v>
      </c>
      <c r="E198" s="68" t="s">
        <v>425</v>
      </c>
      <c r="F198" s="69">
        <v>46233</v>
      </c>
      <c r="G198" s="70" t="s">
        <v>377</v>
      </c>
      <c r="H198" s="70">
        <v>5.5399999999999998E-2</v>
      </c>
      <c r="I198" s="70">
        <v>5.5804699999999999E-2</v>
      </c>
      <c r="J198" s="70">
        <v>5.74E-2</v>
      </c>
      <c r="K198" s="70">
        <v>5.5399999999999998E-2</v>
      </c>
      <c r="L198" s="70">
        <v>5.5474999999999997E-2</v>
      </c>
      <c r="M198" s="71">
        <v>5.5500000000000001E-2</v>
      </c>
      <c r="N198" s="72"/>
      <c r="O198" s="73">
        <v>5178000</v>
      </c>
      <c r="P198" s="72"/>
      <c r="Q198" s="73">
        <v>5150000</v>
      </c>
      <c r="R198" s="72"/>
      <c r="S198" s="73">
        <v>2000000</v>
      </c>
      <c r="T198" s="72"/>
      <c r="U198" s="74">
        <f t="shared" ref="U198:U211" si="10">O198/S198</f>
        <v>2.589</v>
      </c>
      <c r="V198" s="75">
        <v>5.5500000000000001E-2</v>
      </c>
    </row>
    <row r="199" spans="1:22" x14ac:dyDescent="0.2">
      <c r="A199" s="67">
        <v>45867</v>
      </c>
      <c r="B199" s="67">
        <v>45869</v>
      </c>
      <c r="C199" s="67" t="s">
        <v>345</v>
      </c>
      <c r="D199" s="86" t="s">
        <v>390</v>
      </c>
      <c r="E199" s="68" t="s">
        <v>384</v>
      </c>
      <c r="F199" s="69">
        <v>47679</v>
      </c>
      <c r="G199" s="70">
        <v>6.5000000000000002E-2</v>
      </c>
      <c r="H199" s="70">
        <v>6.0699999999999997E-2</v>
      </c>
      <c r="I199" s="70">
        <v>6.1301000000000001E-2</v>
      </c>
      <c r="J199" s="70">
        <v>6.2100000000000002E-2</v>
      </c>
      <c r="K199" s="70">
        <v>6.0699999999999997E-2</v>
      </c>
      <c r="L199" s="70">
        <v>6.0964600000000001E-2</v>
      </c>
      <c r="M199" s="71">
        <v>6.0999999999999999E-2</v>
      </c>
      <c r="N199" s="72"/>
      <c r="O199" s="73">
        <v>28453000</v>
      </c>
      <c r="P199" s="72"/>
      <c r="Q199" s="73">
        <v>8800000</v>
      </c>
      <c r="R199" s="72"/>
      <c r="S199" s="73">
        <v>6500000</v>
      </c>
      <c r="T199" s="72"/>
      <c r="U199" s="74">
        <f t="shared" si="10"/>
        <v>4.3773846153846154</v>
      </c>
      <c r="V199" s="75">
        <v>6.0999999999999999E-2</v>
      </c>
    </row>
    <row r="200" spans="1:22" x14ac:dyDescent="0.2">
      <c r="A200" s="67">
        <v>45867</v>
      </c>
      <c r="B200" s="67">
        <v>45869</v>
      </c>
      <c r="C200" s="67" t="s">
        <v>345</v>
      </c>
      <c r="D200" s="86" t="s">
        <v>390</v>
      </c>
      <c r="E200" s="68" t="s">
        <v>426</v>
      </c>
      <c r="F200" s="69">
        <v>49780</v>
      </c>
      <c r="G200" s="70">
        <v>6.5000000000000002E-2</v>
      </c>
      <c r="H200" s="70">
        <v>6.5000000000000002E-2</v>
      </c>
      <c r="I200" s="70">
        <v>6.5795800000000002E-2</v>
      </c>
      <c r="J200" s="70">
        <v>6.7000000000000004E-2</v>
      </c>
      <c r="K200" s="70">
        <v>6.5000000000000002E-2</v>
      </c>
      <c r="L200" s="70">
        <v>6.5471699999999994E-2</v>
      </c>
      <c r="M200" s="71">
        <v>6.5600000000000006E-2</v>
      </c>
      <c r="N200" s="72"/>
      <c r="O200" s="73">
        <v>46473600</v>
      </c>
      <c r="P200" s="72"/>
      <c r="Q200" s="73">
        <v>13350000</v>
      </c>
      <c r="R200" s="72"/>
      <c r="S200" s="73">
        <v>10700000</v>
      </c>
      <c r="T200" s="72"/>
      <c r="U200" s="74">
        <f t="shared" si="10"/>
        <v>4.3433271028037383</v>
      </c>
      <c r="V200" s="75">
        <v>6.5500000000000003E-2</v>
      </c>
    </row>
    <row r="201" spans="1:22" x14ac:dyDescent="0.2">
      <c r="A201" s="67">
        <v>45867</v>
      </c>
      <c r="B201" s="67">
        <v>45869</v>
      </c>
      <c r="C201" s="67" t="s">
        <v>345</v>
      </c>
      <c r="D201" s="86" t="s">
        <v>390</v>
      </c>
      <c r="E201" s="68" t="s">
        <v>393</v>
      </c>
      <c r="F201" s="69">
        <v>51363</v>
      </c>
      <c r="G201" s="70">
        <v>7.1249999999999994E-2</v>
      </c>
      <c r="H201" s="70">
        <v>6.7599999999999993E-2</v>
      </c>
      <c r="I201" s="70">
        <v>6.8399199999999993E-2</v>
      </c>
      <c r="J201" s="70">
        <v>6.9000000000000006E-2</v>
      </c>
      <c r="K201" s="70">
        <v>6.7599999999999993E-2</v>
      </c>
      <c r="L201" s="70">
        <v>6.8299499999999999E-2</v>
      </c>
      <c r="M201" s="71">
        <v>6.8599999999999994E-2</v>
      </c>
      <c r="N201" s="72"/>
      <c r="O201" s="73">
        <v>8985900</v>
      </c>
      <c r="P201" s="72"/>
      <c r="Q201" s="73">
        <v>6350000</v>
      </c>
      <c r="R201" s="72"/>
      <c r="S201" s="73">
        <v>6350000</v>
      </c>
      <c r="T201" s="72"/>
      <c r="U201" s="74">
        <f t="shared" si="10"/>
        <v>1.4151023622047245</v>
      </c>
      <c r="V201" s="75">
        <v>6.83E-2</v>
      </c>
    </row>
    <row r="202" spans="1:22" x14ac:dyDescent="0.2">
      <c r="A202" s="67">
        <v>45867</v>
      </c>
      <c r="B202" s="67">
        <v>45869</v>
      </c>
      <c r="C202" s="67" t="s">
        <v>345</v>
      </c>
      <c r="D202" s="86" t="s">
        <v>390</v>
      </c>
      <c r="E202" s="68" t="s">
        <v>394</v>
      </c>
      <c r="F202" s="69">
        <v>53189</v>
      </c>
      <c r="G202" s="70">
        <v>7.1249999999999994E-2</v>
      </c>
      <c r="H202" s="70">
        <v>6.88E-2</v>
      </c>
      <c r="I202" s="70">
        <v>6.9499000000000005E-2</v>
      </c>
      <c r="J202" s="70">
        <v>7.0199999999999999E-2</v>
      </c>
      <c r="K202" s="70">
        <v>6.88E-2</v>
      </c>
      <c r="L202" s="70">
        <v>6.9197900000000007E-2</v>
      </c>
      <c r="M202" s="71">
        <v>6.93E-2</v>
      </c>
      <c r="N202" s="72"/>
      <c r="O202" s="73">
        <v>6886800</v>
      </c>
      <c r="P202" s="72"/>
      <c r="Q202" s="73">
        <v>1800000</v>
      </c>
      <c r="R202" s="72"/>
      <c r="S202" s="73">
        <v>1800000</v>
      </c>
      <c r="T202" s="72"/>
      <c r="U202" s="74">
        <f t="shared" si="10"/>
        <v>3.8260000000000001</v>
      </c>
      <c r="V202" s="75">
        <v>6.9199999999999998E-2</v>
      </c>
    </row>
    <row r="203" spans="1:22" x14ac:dyDescent="0.2">
      <c r="A203" s="67">
        <v>45867</v>
      </c>
      <c r="B203" s="67">
        <v>45869</v>
      </c>
      <c r="C203" s="67" t="s">
        <v>345</v>
      </c>
      <c r="D203" s="86" t="s">
        <v>390</v>
      </c>
      <c r="E203" s="68" t="s">
        <v>386</v>
      </c>
      <c r="F203" s="69">
        <v>56445</v>
      </c>
      <c r="G203" s="70">
        <v>6.8750000000000006E-2</v>
      </c>
      <c r="H203" s="70">
        <v>6.93E-2</v>
      </c>
      <c r="I203" s="70">
        <v>6.9834499999999994E-2</v>
      </c>
      <c r="J203" s="70">
        <v>7.0300000000000001E-2</v>
      </c>
      <c r="K203" s="70">
        <v>6.93E-2</v>
      </c>
      <c r="L203" s="70">
        <v>6.9597599999999996E-2</v>
      </c>
      <c r="M203" s="71">
        <v>6.9699999999999998E-2</v>
      </c>
      <c r="N203" s="72"/>
      <c r="O203" s="73">
        <v>4749600</v>
      </c>
      <c r="P203" s="72"/>
      <c r="Q203" s="73">
        <v>750000</v>
      </c>
      <c r="R203" s="72"/>
      <c r="S203" s="73">
        <v>750000</v>
      </c>
      <c r="T203" s="72"/>
      <c r="U203" s="74">
        <f t="shared" si="10"/>
        <v>6.3327999999999998</v>
      </c>
      <c r="V203" s="75">
        <v>6.9599999999999995E-2</v>
      </c>
    </row>
    <row r="204" spans="1:22" x14ac:dyDescent="0.2">
      <c r="A204" s="67">
        <v>45867</v>
      </c>
      <c r="B204" s="67">
        <v>45869</v>
      </c>
      <c r="C204" s="67" t="s">
        <v>345</v>
      </c>
      <c r="D204" s="86" t="s">
        <v>390</v>
      </c>
      <c r="E204" s="68" t="s">
        <v>387</v>
      </c>
      <c r="F204" s="69">
        <v>60098</v>
      </c>
      <c r="G204" s="70">
        <v>6.8750000000000006E-2</v>
      </c>
      <c r="H204" s="70">
        <v>6.9400000000000003E-2</v>
      </c>
      <c r="I204" s="70">
        <v>7.0096699999999998E-2</v>
      </c>
      <c r="J204" s="70">
        <v>7.0999999999999994E-2</v>
      </c>
      <c r="K204" s="70">
        <v>6.9400000000000003E-2</v>
      </c>
      <c r="L204" s="70">
        <v>6.9999199999999998E-2</v>
      </c>
      <c r="M204" s="71">
        <v>7.0199999999999999E-2</v>
      </c>
      <c r="N204" s="72"/>
      <c r="O204" s="73">
        <v>5301000</v>
      </c>
      <c r="P204" s="72"/>
      <c r="Q204" s="73">
        <v>3900000</v>
      </c>
      <c r="R204" s="72"/>
      <c r="S204" s="73">
        <v>3900000</v>
      </c>
      <c r="T204" s="72"/>
      <c r="U204" s="74">
        <f t="shared" si="10"/>
        <v>1.3592307692307692</v>
      </c>
      <c r="V204" s="75">
        <v>7.0000000000000007E-2</v>
      </c>
    </row>
    <row r="205" spans="1:22" x14ac:dyDescent="0.2">
      <c r="A205" s="88">
        <v>45874</v>
      </c>
      <c r="B205" s="88">
        <v>45876</v>
      </c>
      <c r="C205" s="88" t="s">
        <v>346</v>
      </c>
      <c r="D205" s="77" t="s">
        <v>390</v>
      </c>
      <c r="E205" s="78" t="s">
        <v>413</v>
      </c>
      <c r="F205" s="79">
        <v>46063</v>
      </c>
      <c r="G205" s="80" t="s">
        <v>377</v>
      </c>
      <c r="H205" s="80">
        <v>5.4800000000000001E-2</v>
      </c>
      <c r="I205" s="80">
        <v>5.4985199999999998E-2</v>
      </c>
      <c r="J205" s="80">
        <v>5.5E-2</v>
      </c>
      <c r="K205" s="80"/>
      <c r="L205" s="80"/>
      <c r="M205" s="80"/>
      <c r="N205" s="81">
        <v>9000000</v>
      </c>
      <c r="O205" s="85">
        <v>1035000</v>
      </c>
      <c r="P205" s="81">
        <f>SUM(O205:O211)</f>
        <v>43018500</v>
      </c>
      <c r="Q205" s="96"/>
      <c r="R205" s="81">
        <f>SUM(Q205:Q211)</f>
        <v>19585000</v>
      </c>
      <c r="S205" s="96"/>
      <c r="T205" s="81">
        <f>SUM(S205:S211)</f>
        <v>12000000</v>
      </c>
      <c r="U205" s="82"/>
      <c r="V205" s="83">
        <v>5.4699999999999999E-2</v>
      </c>
    </row>
    <row r="206" spans="1:22" x14ac:dyDescent="0.2">
      <c r="A206" s="88">
        <v>45874</v>
      </c>
      <c r="B206" s="88">
        <v>45876</v>
      </c>
      <c r="C206" s="88" t="s">
        <v>346</v>
      </c>
      <c r="D206" s="77" t="s">
        <v>390</v>
      </c>
      <c r="E206" s="78" t="s">
        <v>427</v>
      </c>
      <c r="F206" s="79">
        <v>46146</v>
      </c>
      <c r="G206" s="80" t="s">
        <v>377</v>
      </c>
      <c r="H206" s="80">
        <v>5.5199999999999999E-2</v>
      </c>
      <c r="I206" s="80">
        <v>5.5199999999999999E-2</v>
      </c>
      <c r="J206" s="80">
        <v>5.5199999999999999E-2</v>
      </c>
      <c r="K206" s="80">
        <v>5.5199999999999999E-2</v>
      </c>
      <c r="L206" s="80">
        <v>5.5199999999999999E-2</v>
      </c>
      <c r="M206" s="80">
        <v>5.5199999999999999E-2</v>
      </c>
      <c r="N206" s="81"/>
      <c r="O206" s="85">
        <v>4885000</v>
      </c>
      <c r="P206" s="81"/>
      <c r="Q206" s="96">
        <v>4885000</v>
      </c>
      <c r="R206" s="81"/>
      <c r="S206" s="96">
        <v>1000000</v>
      </c>
      <c r="T206" s="81"/>
      <c r="U206" s="82">
        <f>O206/S206</f>
        <v>4.8849999999999998</v>
      </c>
      <c r="V206" s="83">
        <v>5.5199999999999999E-2</v>
      </c>
    </row>
    <row r="207" spans="1:22" x14ac:dyDescent="0.2">
      <c r="A207" s="88">
        <v>45874</v>
      </c>
      <c r="B207" s="88">
        <v>45876</v>
      </c>
      <c r="C207" s="88" t="s">
        <v>346</v>
      </c>
      <c r="D207" s="77" t="s">
        <v>390</v>
      </c>
      <c r="E207" s="78" t="s">
        <v>388</v>
      </c>
      <c r="F207" s="79">
        <v>46402</v>
      </c>
      <c r="G207" s="80">
        <v>0.06</v>
      </c>
      <c r="H207" s="80">
        <v>5.6300000000000003E-2</v>
      </c>
      <c r="I207" s="80">
        <v>5.7138099999999997E-2</v>
      </c>
      <c r="J207" s="80">
        <v>5.7700000000000001E-2</v>
      </c>
      <c r="K207" s="80">
        <v>5.6300000000000003E-2</v>
      </c>
      <c r="L207" s="80">
        <v>5.6710000000000003E-2</v>
      </c>
      <c r="M207" s="80">
        <v>5.6800000000000003E-2</v>
      </c>
      <c r="N207" s="81"/>
      <c r="O207" s="85">
        <v>7782000</v>
      </c>
      <c r="P207" s="81"/>
      <c r="Q207" s="96">
        <v>2200000</v>
      </c>
      <c r="R207" s="81"/>
      <c r="S207" s="96">
        <v>1300000</v>
      </c>
      <c r="T207" s="81"/>
      <c r="U207" s="82">
        <f t="shared" si="10"/>
        <v>5.9861538461538464</v>
      </c>
      <c r="V207" s="83">
        <v>5.6800000000000003E-2</v>
      </c>
    </row>
    <row r="208" spans="1:22" x14ac:dyDescent="0.2">
      <c r="A208" s="88">
        <v>45874</v>
      </c>
      <c r="B208" s="88">
        <v>45876</v>
      </c>
      <c r="C208" s="88" t="s">
        <v>346</v>
      </c>
      <c r="D208" s="77" t="s">
        <v>390</v>
      </c>
      <c r="E208" s="78" t="s">
        <v>379</v>
      </c>
      <c r="F208" s="79">
        <v>46949</v>
      </c>
      <c r="G208" s="80">
        <v>5.8749999999999997E-2</v>
      </c>
      <c r="H208" s="80">
        <v>5.74E-2</v>
      </c>
      <c r="I208" s="80">
        <v>5.8606600000000002E-2</v>
      </c>
      <c r="J208" s="80">
        <v>5.8999999999999997E-2</v>
      </c>
      <c r="K208" s="80">
        <v>5.74E-2</v>
      </c>
      <c r="L208" s="80">
        <v>5.8322899999999997E-2</v>
      </c>
      <c r="M208" s="80">
        <v>5.8400000000000001E-2</v>
      </c>
      <c r="N208" s="81"/>
      <c r="O208" s="85">
        <v>8484000</v>
      </c>
      <c r="P208" s="81"/>
      <c r="Q208" s="96">
        <v>3400000</v>
      </c>
      <c r="R208" s="81"/>
      <c r="S208" s="96">
        <v>1900000</v>
      </c>
      <c r="T208" s="81"/>
      <c r="U208" s="82">
        <f t="shared" si="10"/>
        <v>4.4652631578947366</v>
      </c>
      <c r="V208" s="83">
        <v>5.8400000000000001E-2</v>
      </c>
    </row>
    <row r="209" spans="1:22" x14ac:dyDescent="0.2">
      <c r="A209" s="88">
        <v>45874</v>
      </c>
      <c r="B209" s="88">
        <v>45876</v>
      </c>
      <c r="C209" s="88" t="s">
        <v>346</v>
      </c>
      <c r="D209" s="77" t="s">
        <v>390</v>
      </c>
      <c r="E209" s="78" t="s">
        <v>398</v>
      </c>
      <c r="F209" s="79">
        <v>47376</v>
      </c>
      <c r="G209" s="80">
        <v>6.6250000000000003E-2</v>
      </c>
      <c r="H209" s="80">
        <v>5.8999999999999997E-2</v>
      </c>
      <c r="I209" s="80">
        <v>6.1376500000000001E-2</v>
      </c>
      <c r="J209" s="80">
        <v>6.4000000000000001E-2</v>
      </c>
      <c r="K209" s="80">
        <v>5.8999999999999997E-2</v>
      </c>
      <c r="L209" s="80">
        <v>6.0513400000000002E-2</v>
      </c>
      <c r="M209" s="80">
        <v>6.0999999999999999E-2</v>
      </c>
      <c r="N209" s="81"/>
      <c r="O209" s="85">
        <v>5655000</v>
      </c>
      <c r="P209" s="81"/>
      <c r="Q209" s="96">
        <v>1900000</v>
      </c>
      <c r="R209" s="81"/>
      <c r="S209" s="96">
        <v>1700000</v>
      </c>
      <c r="T209" s="81"/>
      <c r="U209" s="82">
        <f t="shared" si="10"/>
        <v>3.3264705882352943</v>
      </c>
      <c r="V209" s="83">
        <v>6.0600000000000001E-2</v>
      </c>
    </row>
    <row r="210" spans="1:22" x14ac:dyDescent="0.2">
      <c r="A210" s="88">
        <v>45874</v>
      </c>
      <c r="B210" s="88">
        <v>45876</v>
      </c>
      <c r="C210" s="88" t="s">
        <v>346</v>
      </c>
      <c r="D210" s="77" t="s">
        <v>390</v>
      </c>
      <c r="E210" s="78" t="s">
        <v>380</v>
      </c>
      <c r="F210" s="79">
        <v>50936</v>
      </c>
      <c r="G210" s="80">
        <v>6.5000000000000002E-2</v>
      </c>
      <c r="H210" s="80">
        <v>6.6699999999999995E-2</v>
      </c>
      <c r="I210" s="80">
        <v>6.7535300000000006E-2</v>
      </c>
      <c r="J210" s="80">
        <v>6.8500000000000005E-2</v>
      </c>
      <c r="K210" s="80">
        <v>6.6699999999999995E-2</v>
      </c>
      <c r="L210" s="80">
        <v>6.7356799999999994E-2</v>
      </c>
      <c r="M210" s="80">
        <v>6.7500000000000004E-2</v>
      </c>
      <c r="N210" s="81"/>
      <c r="O210" s="85">
        <v>7700000</v>
      </c>
      <c r="P210" s="81"/>
      <c r="Q210" s="96">
        <v>6050000</v>
      </c>
      <c r="R210" s="81"/>
      <c r="S210" s="96">
        <v>4950000</v>
      </c>
      <c r="T210" s="81"/>
      <c r="U210" s="82">
        <f t="shared" si="10"/>
        <v>1.5555555555555556</v>
      </c>
      <c r="V210" s="83">
        <v>6.7400000000000002E-2</v>
      </c>
    </row>
    <row r="211" spans="1:22" x14ac:dyDescent="0.2">
      <c r="A211" s="88">
        <v>45874</v>
      </c>
      <c r="B211" s="88">
        <v>45876</v>
      </c>
      <c r="C211" s="88" t="s">
        <v>346</v>
      </c>
      <c r="D211" s="77" t="s">
        <v>390</v>
      </c>
      <c r="E211" s="78" t="s">
        <v>383</v>
      </c>
      <c r="F211" s="79">
        <v>54772</v>
      </c>
      <c r="G211" s="80">
        <v>6.8750000000000006E-2</v>
      </c>
      <c r="H211" s="80">
        <v>6.9000000000000006E-2</v>
      </c>
      <c r="I211" s="80">
        <v>6.9621600000000006E-2</v>
      </c>
      <c r="J211" s="80">
        <v>7.0000000000000007E-2</v>
      </c>
      <c r="K211" s="80">
        <v>6.9000000000000006E-2</v>
      </c>
      <c r="L211" s="80">
        <v>6.9398899999999999E-2</v>
      </c>
      <c r="M211" s="80">
        <v>6.9500000000000006E-2</v>
      </c>
      <c r="N211" s="81"/>
      <c r="O211" s="85">
        <v>7477500</v>
      </c>
      <c r="P211" s="81"/>
      <c r="Q211" s="96">
        <v>1150000</v>
      </c>
      <c r="R211" s="81"/>
      <c r="S211" s="96">
        <v>1150000</v>
      </c>
      <c r="T211" s="81"/>
      <c r="U211" s="82">
        <f t="shared" si="10"/>
        <v>6.5021739130434781</v>
      </c>
      <c r="V211" s="83">
        <v>6.9400000000000003E-2</v>
      </c>
    </row>
    <row r="212" spans="1:22" x14ac:dyDescent="0.2">
      <c r="A212" s="67">
        <v>45881</v>
      </c>
      <c r="B212" s="67">
        <v>45883</v>
      </c>
      <c r="C212" s="67" t="s">
        <v>345</v>
      </c>
      <c r="D212" s="86" t="s">
        <v>390</v>
      </c>
      <c r="E212" s="68" t="s">
        <v>428</v>
      </c>
      <c r="F212" s="69">
        <v>45973</v>
      </c>
      <c r="G212" s="70" t="s">
        <v>377</v>
      </c>
      <c r="H212" s="70">
        <v>5.3499999999999999E-2</v>
      </c>
      <c r="I212" s="70">
        <v>5.4046799999999999E-2</v>
      </c>
      <c r="J212" s="70">
        <v>5.4100000000000002E-2</v>
      </c>
      <c r="K212" s="71">
        <v>5.3499999999999999E-2</v>
      </c>
      <c r="L212" s="70">
        <v>5.3499999999999999E-2</v>
      </c>
      <c r="M212" s="71">
        <v>5.3499999999999999E-2</v>
      </c>
      <c r="N212" s="72">
        <v>27000000</v>
      </c>
      <c r="O212" s="73">
        <v>1515000</v>
      </c>
      <c r="P212" s="72">
        <f>SUM(O212:O219)</f>
        <v>162323200</v>
      </c>
      <c r="Q212" s="73">
        <v>500000</v>
      </c>
      <c r="R212" s="72">
        <f>SUM(Q212:Q219)</f>
        <v>61485500</v>
      </c>
      <c r="S212" s="73">
        <v>500000</v>
      </c>
      <c r="T212" s="72">
        <f>SUM(S212:S219)</f>
        <v>32000000</v>
      </c>
      <c r="U212" s="74">
        <f t="shared" ref="U212:U220" si="11">O212/S212</f>
        <v>3.03</v>
      </c>
      <c r="V212" s="75">
        <v>5.3499999999999999E-2</v>
      </c>
    </row>
    <row r="213" spans="1:22" x14ac:dyDescent="0.2">
      <c r="A213" s="67">
        <v>45881</v>
      </c>
      <c r="B213" s="67">
        <v>45883</v>
      </c>
      <c r="C213" s="67" t="s">
        <v>345</v>
      </c>
      <c r="D213" s="86" t="s">
        <v>390</v>
      </c>
      <c r="E213" s="68" t="s">
        <v>429</v>
      </c>
      <c r="F213" s="69">
        <v>46247</v>
      </c>
      <c r="G213" s="70" t="s">
        <v>377</v>
      </c>
      <c r="H213" s="70">
        <v>5.3999999999999999E-2</v>
      </c>
      <c r="I213" s="70">
        <v>5.4681E-2</v>
      </c>
      <c r="J213" s="70">
        <v>5.5E-2</v>
      </c>
      <c r="K213" s="70">
        <v>5.3999999999999999E-2</v>
      </c>
      <c r="L213" s="70">
        <v>5.3999999999999999E-2</v>
      </c>
      <c r="M213" s="71">
        <v>5.3999999999999999E-2</v>
      </c>
      <c r="N213" s="72"/>
      <c r="O213" s="73">
        <v>6935500</v>
      </c>
      <c r="P213" s="72"/>
      <c r="Q213" s="73">
        <v>6935500</v>
      </c>
      <c r="R213" s="72"/>
      <c r="S213" s="73">
        <v>2000000</v>
      </c>
      <c r="T213" s="72"/>
      <c r="U213" s="74">
        <f t="shared" si="11"/>
        <v>3.4677500000000001</v>
      </c>
      <c r="V213" s="75">
        <v>5.5E-2</v>
      </c>
    </row>
    <row r="214" spans="1:22" x14ac:dyDescent="0.2">
      <c r="A214" s="67">
        <v>45881</v>
      </c>
      <c r="B214" s="67">
        <v>45883</v>
      </c>
      <c r="C214" s="67" t="s">
        <v>345</v>
      </c>
      <c r="D214" s="86" t="s">
        <v>390</v>
      </c>
      <c r="E214" s="68" t="s">
        <v>430</v>
      </c>
      <c r="F214" s="69">
        <v>47922</v>
      </c>
      <c r="G214" s="97">
        <v>5.8749999999999997E-2</v>
      </c>
      <c r="H214" s="70">
        <v>5.8999999999999997E-2</v>
      </c>
      <c r="I214" s="70">
        <v>6.0069699999999997E-2</v>
      </c>
      <c r="J214" s="70">
        <v>6.2E-2</v>
      </c>
      <c r="K214" s="70">
        <v>5.8999999999999997E-2</v>
      </c>
      <c r="L214" s="70">
        <v>5.9477700000000001E-2</v>
      </c>
      <c r="M214" s="71">
        <v>5.96E-2</v>
      </c>
      <c r="N214" s="72"/>
      <c r="O214" s="73">
        <v>88062600</v>
      </c>
      <c r="P214" s="72"/>
      <c r="Q214" s="73">
        <v>34450000</v>
      </c>
      <c r="R214" s="72"/>
      <c r="S214" s="73">
        <v>9900000</v>
      </c>
      <c r="T214" s="72"/>
      <c r="U214" s="74">
        <f t="shared" si="11"/>
        <v>8.895212121212122</v>
      </c>
      <c r="V214" s="75">
        <v>5.9799999999999999E-2</v>
      </c>
    </row>
    <row r="215" spans="1:22" x14ac:dyDescent="0.2">
      <c r="A215" s="67">
        <v>45881</v>
      </c>
      <c r="B215" s="67">
        <v>45883</v>
      </c>
      <c r="C215" s="67" t="s">
        <v>345</v>
      </c>
      <c r="D215" s="86" t="s">
        <v>390</v>
      </c>
      <c r="E215" s="68" t="s">
        <v>426</v>
      </c>
      <c r="F215" s="69">
        <v>49780</v>
      </c>
      <c r="G215" s="97">
        <v>6.5000000000000002E-2</v>
      </c>
      <c r="H215" s="70">
        <v>5.4899999999999997E-2</v>
      </c>
      <c r="I215" s="70">
        <v>6.4996799999999993E-2</v>
      </c>
      <c r="J215" s="70">
        <v>6.8500000000000005E-2</v>
      </c>
      <c r="K215" s="70">
        <v>5.4899999999999997E-2</v>
      </c>
      <c r="L215" s="70">
        <v>6.4699400000000004E-2</v>
      </c>
      <c r="M215" s="71">
        <v>6.4899999999999999E-2</v>
      </c>
      <c r="N215" s="72"/>
      <c r="O215" s="73">
        <v>34041600</v>
      </c>
      <c r="P215" s="72"/>
      <c r="Q215" s="73">
        <v>8850000</v>
      </c>
      <c r="R215" s="72"/>
      <c r="S215" s="73">
        <v>8850000</v>
      </c>
      <c r="T215" s="72"/>
      <c r="U215" s="74">
        <f t="shared" si="11"/>
        <v>3.8465084745762712</v>
      </c>
      <c r="V215" s="75">
        <v>6.4699999999999994E-2</v>
      </c>
    </row>
    <row r="216" spans="1:22" x14ac:dyDescent="0.2">
      <c r="A216" s="67">
        <v>45881</v>
      </c>
      <c r="B216" s="67">
        <v>45883</v>
      </c>
      <c r="C216" s="67" t="s">
        <v>345</v>
      </c>
      <c r="D216" s="86" t="s">
        <v>390</v>
      </c>
      <c r="E216" s="68" t="s">
        <v>393</v>
      </c>
      <c r="F216" s="69">
        <v>51363</v>
      </c>
      <c r="G216" s="70">
        <v>7.1249999999999994E-2</v>
      </c>
      <c r="H216" s="70">
        <v>6.7599999999999993E-2</v>
      </c>
      <c r="I216" s="70">
        <v>6.8234000000000003E-2</v>
      </c>
      <c r="J216" s="70">
        <v>6.9500000000000006E-2</v>
      </c>
      <c r="K216" s="70">
        <v>6.7599999999999993E-2</v>
      </c>
      <c r="L216" s="70">
        <v>6.7999799999999999E-2</v>
      </c>
      <c r="M216" s="71">
        <v>6.8099999999999994E-2</v>
      </c>
      <c r="N216" s="72"/>
      <c r="O216" s="73">
        <v>13312300</v>
      </c>
      <c r="P216" s="72"/>
      <c r="Q216" s="73">
        <v>3750000</v>
      </c>
      <c r="R216" s="72"/>
      <c r="S216" s="73">
        <v>3750000</v>
      </c>
      <c r="T216" s="72"/>
      <c r="U216" s="74">
        <f t="shared" si="11"/>
        <v>3.5499466666666666</v>
      </c>
      <c r="V216" s="75">
        <v>6.8000000000000005E-2</v>
      </c>
    </row>
    <row r="217" spans="1:22" x14ac:dyDescent="0.2">
      <c r="A217" s="67">
        <v>45881</v>
      </c>
      <c r="B217" s="67">
        <v>45883</v>
      </c>
      <c r="C217" s="67" t="s">
        <v>345</v>
      </c>
      <c r="D217" s="86" t="s">
        <v>390</v>
      </c>
      <c r="E217" s="68" t="s">
        <v>394</v>
      </c>
      <c r="F217" s="69">
        <v>53189</v>
      </c>
      <c r="G217" s="70">
        <v>7.1249999999999994E-2</v>
      </c>
      <c r="H217" s="70">
        <v>6.8199999999999997E-2</v>
      </c>
      <c r="I217" s="70">
        <v>6.86996E-2</v>
      </c>
      <c r="J217" s="70">
        <v>6.9699999999999998E-2</v>
      </c>
      <c r="K217" s="70">
        <v>6.8199999999999997E-2</v>
      </c>
      <c r="L217" s="70">
        <v>6.8498799999999999E-2</v>
      </c>
      <c r="M217" s="71">
        <v>6.8599999999999994E-2</v>
      </c>
      <c r="N217" s="72"/>
      <c r="O217" s="73">
        <v>7800500</v>
      </c>
      <c r="P217" s="72"/>
      <c r="Q217" s="73">
        <v>3600000</v>
      </c>
      <c r="R217" s="72"/>
      <c r="S217" s="73">
        <v>3600000</v>
      </c>
      <c r="T217" s="72"/>
      <c r="U217" s="74">
        <f t="shared" si="11"/>
        <v>2.1668055555555554</v>
      </c>
      <c r="V217" s="75">
        <v>6.8500000000000005E-2</v>
      </c>
    </row>
    <row r="218" spans="1:22" x14ac:dyDescent="0.2">
      <c r="A218" s="67">
        <v>45881</v>
      </c>
      <c r="B218" s="67">
        <v>45883</v>
      </c>
      <c r="C218" s="67" t="s">
        <v>345</v>
      </c>
      <c r="D218" s="86" t="s">
        <v>390</v>
      </c>
      <c r="E218" s="68" t="s">
        <v>386</v>
      </c>
      <c r="F218" s="69">
        <v>56445</v>
      </c>
      <c r="G218" s="70">
        <v>6.8750000000000006E-2</v>
      </c>
      <c r="H218" s="70">
        <v>6.8599999999999994E-2</v>
      </c>
      <c r="I218" s="70">
        <v>6.9276299999999999E-2</v>
      </c>
      <c r="J218" s="70">
        <v>6.9699999999999998E-2</v>
      </c>
      <c r="K218" s="70">
        <v>6.8599999999999994E-2</v>
      </c>
      <c r="L218" s="70">
        <v>6.8998000000000004E-2</v>
      </c>
      <c r="M218" s="71">
        <v>6.9199999999999998E-2</v>
      </c>
      <c r="N218" s="72"/>
      <c r="O218" s="73">
        <v>5083600</v>
      </c>
      <c r="P218" s="72"/>
      <c r="Q218" s="73">
        <v>1950000</v>
      </c>
      <c r="R218" s="72"/>
      <c r="S218" s="73">
        <v>1950000</v>
      </c>
      <c r="T218" s="72"/>
      <c r="U218" s="74">
        <f t="shared" si="11"/>
        <v>2.6069743589743588</v>
      </c>
      <c r="V218" s="75">
        <v>6.9000000000000006E-2</v>
      </c>
    </row>
    <row r="219" spans="1:22" x14ac:dyDescent="0.2">
      <c r="A219" s="67">
        <v>45881</v>
      </c>
      <c r="B219" s="67">
        <v>45883</v>
      </c>
      <c r="C219" s="67" t="s">
        <v>345</v>
      </c>
      <c r="D219" s="86" t="s">
        <v>390</v>
      </c>
      <c r="E219" s="68" t="s">
        <v>387</v>
      </c>
      <c r="F219" s="69">
        <v>60098</v>
      </c>
      <c r="G219" s="70">
        <v>6.8750000000000006E-2</v>
      </c>
      <c r="H219" s="70">
        <v>6.9000000000000006E-2</v>
      </c>
      <c r="I219" s="70">
        <v>6.9738300000000003E-2</v>
      </c>
      <c r="J219" s="70">
        <v>7.0300000000000001E-2</v>
      </c>
      <c r="K219" s="70">
        <v>6.9000000000000006E-2</v>
      </c>
      <c r="L219" s="70">
        <v>6.9397E-2</v>
      </c>
      <c r="M219" s="71">
        <v>6.9500000000000006E-2</v>
      </c>
      <c r="N219" s="72"/>
      <c r="O219" s="73">
        <v>5572100</v>
      </c>
      <c r="P219" s="72"/>
      <c r="Q219" s="73">
        <v>1450000</v>
      </c>
      <c r="R219" s="72"/>
      <c r="S219" s="73">
        <v>1450000</v>
      </c>
      <c r="T219" s="72"/>
      <c r="U219" s="74">
        <f t="shared" si="11"/>
        <v>3.8428275862068966</v>
      </c>
      <c r="V219" s="75">
        <v>6.9400000000000003E-2</v>
      </c>
    </row>
    <row r="220" spans="1:22" x14ac:dyDescent="0.2">
      <c r="A220" s="88">
        <v>45888</v>
      </c>
      <c r="B220" s="88">
        <v>45890</v>
      </c>
      <c r="C220" s="88" t="s">
        <v>346</v>
      </c>
      <c r="D220" s="77" t="s">
        <v>390</v>
      </c>
      <c r="E220" s="78" t="s">
        <v>413</v>
      </c>
      <c r="F220" s="79">
        <v>46063</v>
      </c>
      <c r="G220" s="80" t="s">
        <v>377</v>
      </c>
      <c r="H220" s="80">
        <v>5.28E-2</v>
      </c>
      <c r="I220" s="80">
        <v>5.2880000000000003E-2</v>
      </c>
      <c r="J220" s="80">
        <v>5.2999999999999999E-2</v>
      </c>
      <c r="K220" s="80">
        <v>5.28E-2</v>
      </c>
      <c r="L220" s="80">
        <v>5.28E-2</v>
      </c>
      <c r="M220" s="80">
        <v>5.28E-2</v>
      </c>
      <c r="N220" s="81">
        <v>9000000</v>
      </c>
      <c r="O220" s="85">
        <v>1100000</v>
      </c>
      <c r="P220" s="81">
        <f>SUM(O220:O226)</f>
        <v>33116400</v>
      </c>
      <c r="Q220" s="96">
        <v>500000</v>
      </c>
      <c r="R220" s="81">
        <f>SUM(Q220:Q226)</f>
        <v>10200000</v>
      </c>
      <c r="S220" s="96">
        <v>500000</v>
      </c>
      <c r="T220" s="81">
        <f>SUM(S220:S226)</f>
        <v>9000000</v>
      </c>
      <c r="U220" s="82">
        <f t="shared" si="11"/>
        <v>2.2000000000000002</v>
      </c>
      <c r="V220" s="83">
        <v>5.28E-2</v>
      </c>
    </row>
    <row r="221" spans="1:22" x14ac:dyDescent="0.2">
      <c r="A221" s="88">
        <v>45888</v>
      </c>
      <c r="B221" s="88">
        <v>45890</v>
      </c>
      <c r="C221" s="88" t="s">
        <v>346</v>
      </c>
      <c r="D221" s="77" t="s">
        <v>390</v>
      </c>
      <c r="E221" s="78" t="s">
        <v>427</v>
      </c>
      <c r="F221" s="79">
        <v>46146</v>
      </c>
      <c r="G221" s="80" t="s">
        <v>377</v>
      </c>
      <c r="H221" s="80">
        <v>5.3199999999999997E-2</v>
      </c>
      <c r="I221" s="80">
        <v>5.3475399999999999E-2</v>
      </c>
      <c r="J221" s="80">
        <v>5.45E-2</v>
      </c>
      <c r="K221" s="80">
        <v>5.3199999999999997E-2</v>
      </c>
      <c r="L221" s="80">
        <v>5.3199999999999997E-2</v>
      </c>
      <c r="M221" s="80">
        <v>5.3199999999999997E-2</v>
      </c>
      <c r="N221" s="81"/>
      <c r="O221" s="85">
        <v>5340000</v>
      </c>
      <c r="P221" s="81"/>
      <c r="Q221" s="96">
        <v>500000</v>
      </c>
      <c r="R221" s="81"/>
      <c r="S221" s="96">
        <v>500000</v>
      </c>
      <c r="T221" s="81"/>
      <c r="U221" s="82">
        <f>O221/S221</f>
        <v>10.68</v>
      </c>
      <c r="V221" s="83">
        <v>5.3199999999999997E-2</v>
      </c>
    </row>
    <row r="222" spans="1:22" x14ac:dyDescent="0.2">
      <c r="A222" s="88">
        <v>45888</v>
      </c>
      <c r="B222" s="88">
        <v>45890</v>
      </c>
      <c r="C222" s="88" t="s">
        <v>346</v>
      </c>
      <c r="D222" s="77" t="s">
        <v>390</v>
      </c>
      <c r="E222" s="78" t="s">
        <v>388</v>
      </c>
      <c r="F222" s="79">
        <v>46402</v>
      </c>
      <c r="G222" s="80">
        <v>0.06</v>
      </c>
      <c r="H222" s="80">
        <v>5.4399999999999997E-2</v>
      </c>
      <c r="I222" s="80">
        <v>5.5386299999999999E-2</v>
      </c>
      <c r="J222" s="80">
        <v>5.7500000000000002E-2</v>
      </c>
      <c r="K222" s="80">
        <v>5.4399999999999997E-2</v>
      </c>
      <c r="L222" s="80">
        <v>5.4716999999999995E-2</v>
      </c>
      <c r="M222" s="80">
        <v>5.5E-2</v>
      </c>
      <c r="N222" s="81"/>
      <c r="O222" s="85">
        <v>3167000</v>
      </c>
      <c r="P222" s="81"/>
      <c r="Q222" s="96">
        <v>1950000</v>
      </c>
      <c r="R222" s="81"/>
      <c r="S222" s="96">
        <v>850000</v>
      </c>
      <c r="T222" s="81"/>
      <c r="U222" s="82">
        <f t="shared" ref="U222:U234" si="12">O222/S222</f>
        <v>3.7258823529411766</v>
      </c>
      <c r="V222" s="83">
        <v>5.5E-2</v>
      </c>
    </row>
    <row r="223" spans="1:22" x14ac:dyDescent="0.2">
      <c r="A223" s="88">
        <v>45888</v>
      </c>
      <c r="B223" s="88">
        <v>45890</v>
      </c>
      <c r="C223" s="88" t="s">
        <v>346</v>
      </c>
      <c r="D223" s="77" t="s">
        <v>390</v>
      </c>
      <c r="E223" s="78" t="s">
        <v>379</v>
      </c>
      <c r="F223" s="79">
        <v>46949</v>
      </c>
      <c r="G223" s="80">
        <v>5.8749999999999997E-2</v>
      </c>
      <c r="H223" s="80">
        <v>5.6300000000000003E-2</v>
      </c>
      <c r="I223" s="80">
        <v>5.71932E-2</v>
      </c>
      <c r="J223" s="80">
        <v>5.8000000000000003E-2</v>
      </c>
      <c r="K223" s="80">
        <v>5.6300000000000003E-2</v>
      </c>
      <c r="L223" s="80">
        <v>5.6798999999999995E-2</v>
      </c>
      <c r="M223" s="80">
        <v>5.7000000000000002E-2</v>
      </c>
      <c r="N223" s="81"/>
      <c r="O223" s="85">
        <v>10235000</v>
      </c>
      <c r="P223" s="81"/>
      <c r="Q223" s="96">
        <v>2600000</v>
      </c>
      <c r="R223" s="81"/>
      <c r="S223" s="96">
        <v>2600000</v>
      </c>
      <c r="T223" s="81"/>
      <c r="U223" s="82">
        <f t="shared" si="12"/>
        <v>3.9365384615384613</v>
      </c>
      <c r="V223" s="83">
        <v>5.6800000000000003E-2</v>
      </c>
    </row>
    <row r="224" spans="1:22" x14ac:dyDescent="0.2">
      <c r="A224" s="88">
        <v>45888</v>
      </c>
      <c r="B224" s="88">
        <v>45890</v>
      </c>
      <c r="C224" s="88" t="s">
        <v>346</v>
      </c>
      <c r="D224" s="77" t="s">
        <v>390</v>
      </c>
      <c r="E224" s="78" t="s">
        <v>380</v>
      </c>
      <c r="F224" s="79">
        <v>50936</v>
      </c>
      <c r="G224" s="80">
        <v>6.5000000000000002E-2</v>
      </c>
      <c r="H224" s="80">
        <v>6.6299999999999998E-2</v>
      </c>
      <c r="I224" s="80">
        <v>6.7079899999999998E-2</v>
      </c>
      <c r="J224" s="80">
        <v>6.7500000000000004E-2</v>
      </c>
      <c r="K224" s="80">
        <v>6.6299999999999998E-2</v>
      </c>
      <c r="L224" s="80">
        <v>6.6787100000000002E-2</v>
      </c>
      <c r="M224" s="80">
        <v>6.7000000000000004E-2</v>
      </c>
      <c r="N224" s="81"/>
      <c r="O224" s="85">
        <v>3568500</v>
      </c>
      <c r="P224" s="81"/>
      <c r="Q224" s="96">
        <v>450000</v>
      </c>
      <c r="R224" s="81"/>
      <c r="S224" s="96">
        <v>450000</v>
      </c>
      <c r="T224" s="81"/>
      <c r="U224" s="82">
        <f t="shared" si="12"/>
        <v>7.93</v>
      </c>
      <c r="V224" s="83">
        <v>6.6799999999999998E-2</v>
      </c>
    </row>
    <row r="225" spans="1:22" x14ac:dyDescent="0.2">
      <c r="A225" s="88">
        <v>45888</v>
      </c>
      <c r="B225" s="88">
        <v>45890</v>
      </c>
      <c r="C225" s="88" t="s">
        <v>346</v>
      </c>
      <c r="D225" s="77" t="s">
        <v>390</v>
      </c>
      <c r="E225" s="78" t="s">
        <v>381</v>
      </c>
      <c r="F225" s="79">
        <v>51697</v>
      </c>
      <c r="G225" s="80">
        <v>6.6250000000000003E-2</v>
      </c>
      <c r="H225" s="80">
        <v>6.7500000000000004E-2</v>
      </c>
      <c r="I225" s="80">
        <v>6.79728E-2</v>
      </c>
      <c r="J225" s="80">
        <v>6.8900000000000003E-2</v>
      </c>
      <c r="K225" s="80">
        <v>6.7500000000000004E-2</v>
      </c>
      <c r="L225" s="80">
        <v>6.7891699999999999E-2</v>
      </c>
      <c r="M225" s="80">
        <v>6.8000000000000005E-2</v>
      </c>
      <c r="N225" s="81"/>
      <c r="O225" s="85">
        <v>3600600</v>
      </c>
      <c r="P225" s="81"/>
      <c r="Q225" s="96">
        <v>3050000</v>
      </c>
      <c r="R225" s="81"/>
      <c r="S225" s="96">
        <v>3000000</v>
      </c>
      <c r="T225" s="81"/>
      <c r="U225" s="82">
        <f t="shared" si="12"/>
        <v>1.2001999999999999</v>
      </c>
      <c r="V225" s="83">
        <v>6.7900000000000002E-2</v>
      </c>
    </row>
    <row r="226" spans="1:22" x14ac:dyDescent="0.2">
      <c r="A226" s="88">
        <v>45888</v>
      </c>
      <c r="B226" s="88">
        <v>45890</v>
      </c>
      <c r="C226" s="88" t="s">
        <v>346</v>
      </c>
      <c r="D226" s="77" t="s">
        <v>390</v>
      </c>
      <c r="E226" s="78" t="s">
        <v>383</v>
      </c>
      <c r="F226" s="79">
        <v>54772</v>
      </c>
      <c r="G226" s="80">
        <v>6.8750000000000006E-2</v>
      </c>
      <c r="H226" s="80">
        <v>6.8699999999999997E-2</v>
      </c>
      <c r="I226" s="80">
        <v>6.9057800000000003E-2</v>
      </c>
      <c r="J226" s="80">
        <v>6.9500000000000006E-2</v>
      </c>
      <c r="K226" s="80">
        <v>6.8699999999999997E-2</v>
      </c>
      <c r="L226" s="80">
        <v>6.8793999999999994E-2</v>
      </c>
      <c r="M226" s="80">
        <v>6.88E-2</v>
      </c>
      <c r="N226" s="81"/>
      <c r="O226" s="85">
        <v>6105300</v>
      </c>
      <c r="P226" s="81"/>
      <c r="Q226" s="96">
        <v>1150000</v>
      </c>
      <c r="R226" s="81"/>
      <c r="S226" s="96">
        <v>1100000</v>
      </c>
      <c r="T226" s="81"/>
      <c r="U226" s="82">
        <f t="shared" si="12"/>
        <v>5.550272727272727</v>
      </c>
      <c r="V226" s="83">
        <v>6.88E-2</v>
      </c>
    </row>
    <row r="227" spans="1:22" x14ac:dyDescent="0.2">
      <c r="A227" s="67">
        <v>45895</v>
      </c>
      <c r="B227" s="67">
        <v>45897</v>
      </c>
      <c r="C227" s="67" t="s">
        <v>345</v>
      </c>
      <c r="D227" s="86" t="s">
        <v>390</v>
      </c>
      <c r="E227" s="68" t="s">
        <v>431</v>
      </c>
      <c r="F227" s="69">
        <v>45988</v>
      </c>
      <c r="G227" s="70" t="s">
        <v>377</v>
      </c>
      <c r="H227" s="70">
        <v>4.9500000000000002E-2</v>
      </c>
      <c r="I227" s="70">
        <v>5.0020799999999997E-2</v>
      </c>
      <c r="J227" s="70">
        <v>5.1499999999999997E-2</v>
      </c>
      <c r="K227" s="71">
        <v>4.9500000000000002E-2</v>
      </c>
      <c r="L227" s="70">
        <v>4.9500000000000002E-2</v>
      </c>
      <c r="M227" s="71">
        <v>4.9500000000000002E-2</v>
      </c>
      <c r="N227" s="72">
        <v>27000000</v>
      </c>
      <c r="O227" s="73">
        <v>822000</v>
      </c>
      <c r="P227" s="72">
        <f>SUM(O227:O234)</f>
        <v>126015000</v>
      </c>
      <c r="Q227" s="73">
        <v>750000</v>
      </c>
      <c r="R227" s="72">
        <f>SUM(Q227:Q234)</f>
        <v>31800000</v>
      </c>
      <c r="S227" s="73">
        <v>750000</v>
      </c>
      <c r="T227" s="72">
        <f>SUM(S227:S234)</f>
        <v>30000000</v>
      </c>
      <c r="U227" s="74">
        <f t="shared" si="12"/>
        <v>1.0960000000000001</v>
      </c>
      <c r="V227" s="75">
        <v>4.9500000000000002E-2</v>
      </c>
    </row>
    <row r="228" spans="1:22" x14ac:dyDescent="0.2">
      <c r="A228" s="67">
        <v>45895</v>
      </c>
      <c r="B228" s="67">
        <v>45897</v>
      </c>
      <c r="C228" s="67" t="s">
        <v>345</v>
      </c>
      <c r="D228" s="86" t="s">
        <v>390</v>
      </c>
      <c r="E228" s="68" t="s">
        <v>429</v>
      </c>
      <c r="F228" s="69">
        <v>46247</v>
      </c>
      <c r="G228" s="70" t="s">
        <v>377</v>
      </c>
      <c r="H228" s="70">
        <v>0.05</v>
      </c>
      <c r="I228" s="70">
        <v>5.0695799999999999E-2</v>
      </c>
      <c r="J228" s="70">
        <v>5.0999999999999997E-2</v>
      </c>
      <c r="K228" s="70">
        <v>0.05</v>
      </c>
      <c r="L228" s="70">
        <v>0.05</v>
      </c>
      <c r="M228" s="71">
        <v>0.05</v>
      </c>
      <c r="N228" s="72"/>
      <c r="O228" s="73">
        <v>6808000</v>
      </c>
      <c r="P228" s="72"/>
      <c r="Q228" s="73">
        <v>2500000</v>
      </c>
      <c r="R228" s="72"/>
      <c r="S228" s="73">
        <v>2500000</v>
      </c>
      <c r="T228" s="72"/>
      <c r="U228" s="74">
        <f t="shared" si="12"/>
        <v>2.7231999999999998</v>
      </c>
      <c r="V228" s="75">
        <v>0.05</v>
      </c>
    </row>
    <row r="229" spans="1:22" x14ac:dyDescent="0.2">
      <c r="A229" s="67">
        <v>45895</v>
      </c>
      <c r="B229" s="67">
        <v>45897</v>
      </c>
      <c r="C229" s="67" t="s">
        <v>345</v>
      </c>
      <c r="D229" s="86" t="s">
        <v>390</v>
      </c>
      <c r="E229" s="68" t="s">
        <v>430</v>
      </c>
      <c r="F229" s="69">
        <v>47922</v>
      </c>
      <c r="G229" s="97">
        <v>5.8749999999999997E-2</v>
      </c>
      <c r="H229" s="70">
        <v>5.7000000000000002E-2</v>
      </c>
      <c r="I229" s="70">
        <v>5.7660200000000002E-2</v>
      </c>
      <c r="J229" s="70">
        <v>5.9200000000000003E-2</v>
      </c>
      <c r="K229" s="70">
        <v>5.7000000000000002E-2</v>
      </c>
      <c r="L229" s="70">
        <v>5.7299999999999997E-2</v>
      </c>
      <c r="M229" s="71">
        <v>5.74E-2</v>
      </c>
      <c r="N229" s="72"/>
      <c r="O229" s="73">
        <v>54024000</v>
      </c>
      <c r="P229" s="72"/>
      <c r="Q229" s="73">
        <v>6550000</v>
      </c>
      <c r="R229" s="72"/>
      <c r="S229" s="73">
        <v>6550000</v>
      </c>
      <c r="T229" s="72"/>
      <c r="U229" s="74">
        <f t="shared" si="12"/>
        <v>8.2479389312977105</v>
      </c>
      <c r="V229" s="75">
        <v>5.7299999999999997E-2</v>
      </c>
    </row>
    <row r="230" spans="1:22" x14ac:dyDescent="0.2">
      <c r="A230" s="67">
        <v>45895</v>
      </c>
      <c r="B230" s="67">
        <v>45897</v>
      </c>
      <c r="C230" s="67" t="s">
        <v>345</v>
      </c>
      <c r="D230" s="86" t="s">
        <v>390</v>
      </c>
      <c r="E230" s="68" t="s">
        <v>426</v>
      </c>
      <c r="F230" s="69">
        <v>49780</v>
      </c>
      <c r="G230" s="97">
        <v>6.5000000000000002E-2</v>
      </c>
      <c r="H230" s="70">
        <v>6.25E-2</v>
      </c>
      <c r="I230" s="70">
        <v>6.3492000000000007E-2</v>
      </c>
      <c r="J230" s="70">
        <v>6.5000000000000002E-2</v>
      </c>
      <c r="K230" s="70">
        <v>6.25E-2</v>
      </c>
      <c r="L230" s="70">
        <v>6.3199900000000003E-2</v>
      </c>
      <c r="M230" s="71">
        <v>6.3299999999999995E-2</v>
      </c>
      <c r="N230" s="72"/>
      <c r="O230" s="73">
        <v>28011500</v>
      </c>
      <c r="P230" s="72"/>
      <c r="Q230" s="73">
        <v>6750000</v>
      </c>
      <c r="R230" s="72"/>
      <c r="S230" s="73">
        <v>6750000</v>
      </c>
      <c r="T230" s="72"/>
      <c r="U230" s="74">
        <f t="shared" si="12"/>
        <v>4.1498518518518521</v>
      </c>
      <c r="V230" s="75">
        <v>6.3200000000000006E-2</v>
      </c>
    </row>
    <row r="231" spans="1:22" x14ac:dyDescent="0.2">
      <c r="A231" s="67">
        <v>45895</v>
      </c>
      <c r="B231" s="67">
        <v>45897</v>
      </c>
      <c r="C231" s="67" t="s">
        <v>345</v>
      </c>
      <c r="D231" s="86" t="s">
        <v>390</v>
      </c>
      <c r="E231" s="68" t="s">
        <v>393</v>
      </c>
      <c r="F231" s="69">
        <v>51363</v>
      </c>
      <c r="G231" s="70">
        <v>7.1249999999999994E-2</v>
      </c>
      <c r="H231" s="70">
        <v>6.6000000000000003E-2</v>
      </c>
      <c r="I231" s="70">
        <v>6.7045999999999994E-2</v>
      </c>
      <c r="J231" s="70">
        <v>6.8199999999999997E-2</v>
      </c>
      <c r="K231" s="70">
        <v>6.6000000000000003E-2</v>
      </c>
      <c r="L231" s="70">
        <v>6.6747200000000007E-2</v>
      </c>
      <c r="M231" s="71">
        <v>6.7000000000000004E-2</v>
      </c>
      <c r="N231" s="72"/>
      <c r="O231" s="73">
        <v>16242000</v>
      </c>
      <c r="P231" s="72"/>
      <c r="Q231" s="73">
        <v>8700000</v>
      </c>
      <c r="R231" s="72"/>
      <c r="S231" s="73">
        <v>6900000</v>
      </c>
      <c r="T231" s="72"/>
      <c r="U231" s="74">
        <f t="shared" si="12"/>
        <v>2.3539130434782609</v>
      </c>
      <c r="V231" s="75">
        <v>6.6799999999999998E-2</v>
      </c>
    </row>
    <row r="232" spans="1:22" x14ac:dyDescent="0.2">
      <c r="A232" s="67">
        <v>45895</v>
      </c>
      <c r="B232" s="67">
        <v>45897</v>
      </c>
      <c r="C232" s="67" t="s">
        <v>345</v>
      </c>
      <c r="D232" s="86" t="s">
        <v>390</v>
      </c>
      <c r="E232" s="68" t="s">
        <v>394</v>
      </c>
      <c r="F232" s="69">
        <v>53189</v>
      </c>
      <c r="G232" s="70">
        <v>7.1249999999999994E-2</v>
      </c>
      <c r="H232" s="70">
        <v>6.8000000000000005E-2</v>
      </c>
      <c r="I232" s="70">
        <v>6.8439700000000006E-2</v>
      </c>
      <c r="J232" s="70">
        <v>6.93E-2</v>
      </c>
      <c r="K232" s="70">
        <v>6.8000000000000005E-2</v>
      </c>
      <c r="L232" s="70">
        <v>6.8199200000000001E-2</v>
      </c>
      <c r="M232" s="71">
        <v>6.8400000000000002E-2</v>
      </c>
      <c r="N232" s="72"/>
      <c r="O232" s="73">
        <v>9485400</v>
      </c>
      <c r="P232" s="72"/>
      <c r="Q232" s="73">
        <v>3700000</v>
      </c>
      <c r="R232" s="72"/>
      <c r="S232" s="73">
        <v>3700000</v>
      </c>
      <c r="T232" s="72"/>
      <c r="U232" s="74">
        <f t="shared" si="12"/>
        <v>2.5636216216216217</v>
      </c>
      <c r="V232" s="75">
        <v>6.8199999999999997E-2</v>
      </c>
    </row>
    <row r="233" spans="1:22" x14ac:dyDescent="0.2">
      <c r="A233" s="67">
        <v>45895</v>
      </c>
      <c r="B233" s="67">
        <v>45897</v>
      </c>
      <c r="C233" s="67" t="s">
        <v>345</v>
      </c>
      <c r="D233" s="86" t="s">
        <v>390</v>
      </c>
      <c r="E233" s="68" t="s">
        <v>386</v>
      </c>
      <c r="F233" s="69">
        <v>56445</v>
      </c>
      <c r="G233" s="70">
        <v>6.8750000000000006E-2</v>
      </c>
      <c r="H233" s="70">
        <v>6.8500000000000005E-2</v>
      </c>
      <c r="I233" s="70">
        <v>6.8801000000000001E-2</v>
      </c>
      <c r="J233" s="70">
        <v>6.9500000000000006E-2</v>
      </c>
      <c r="K233" s="70">
        <v>6.8500000000000005E-2</v>
      </c>
      <c r="L233" s="70">
        <v>6.8500000000000005E-2</v>
      </c>
      <c r="M233" s="71">
        <v>6.8500000000000005E-2</v>
      </c>
      <c r="N233" s="72"/>
      <c r="O233" s="73">
        <v>6136500</v>
      </c>
      <c r="P233" s="72"/>
      <c r="Q233" s="73">
        <v>1350000</v>
      </c>
      <c r="R233" s="72"/>
      <c r="S233" s="73">
        <v>1350000</v>
      </c>
      <c r="T233" s="72"/>
      <c r="U233" s="74">
        <f t="shared" si="12"/>
        <v>4.5455555555555556</v>
      </c>
      <c r="V233" s="75">
        <v>6.8500000000000005E-2</v>
      </c>
    </row>
    <row r="234" spans="1:22" x14ac:dyDescent="0.2">
      <c r="A234" s="67">
        <v>45895</v>
      </c>
      <c r="B234" s="67">
        <v>45897</v>
      </c>
      <c r="C234" s="67" t="s">
        <v>345</v>
      </c>
      <c r="D234" s="86" t="s">
        <v>390</v>
      </c>
      <c r="E234" s="68" t="s">
        <v>387</v>
      </c>
      <c r="F234" s="69">
        <v>60098</v>
      </c>
      <c r="G234" s="70">
        <v>6.8750000000000006E-2</v>
      </c>
      <c r="H234" s="70">
        <v>6.8500000000000005E-2</v>
      </c>
      <c r="I234" s="70">
        <v>6.9147E-2</v>
      </c>
      <c r="J234" s="70">
        <v>7.0000000000000007E-2</v>
      </c>
      <c r="K234" s="70">
        <v>6.8500000000000005E-2</v>
      </c>
      <c r="L234" s="70">
        <v>6.8899199999999994E-2</v>
      </c>
      <c r="M234" s="71">
        <v>6.9000000000000006E-2</v>
      </c>
      <c r="N234" s="72"/>
      <c r="O234" s="73">
        <v>4485600</v>
      </c>
      <c r="P234" s="72"/>
      <c r="Q234" s="73">
        <v>1500000</v>
      </c>
      <c r="R234" s="72"/>
      <c r="S234" s="73">
        <v>1500000</v>
      </c>
      <c r="T234" s="72"/>
      <c r="U234" s="74">
        <f t="shared" si="12"/>
        <v>2.9904000000000002</v>
      </c>
      <c r="V234" s="75">
        <v>6.8900000000000003E-2</v>
      </c>
    </row>
    <row r="235" spans="1:22" x14ac:dyDescent="0.2">
      <c r="A235" s="88">
        <v>45902</v>
      </c>
      <c r="B235" s="88">
        <v>45904</v>
      </c>
      <c r="C235" s="88" t="s">
        <v>346</v>
      </c>
      <c r="D235" s="77" t="s">
        <v>390</v>
      </c>
      <c r="E235" s="78" t="s">
        <v>417</v>
      </c>
      <c r="F235" s="79">
        <v>46090</v>
      </c>
      <c r="G235" s="80" t="s">
        <v>377</v>
      </c>
      <c r="H235" s="80">
        <v>0.05</v>
      </c>
      <c r="I235" s="80">
        <v>0.05</v>
      </c>
      <c r="J235" s="80">
        <v>0.05</v>
      </c>
      <c r="K235" s="80">
        <v>0.05</v>
      </c>
      <c r="L235" s="80"/>
      <c r="M235" s="80"/>
      <c r="N235" s="81">
        <v>9000000</v>
      </c>
      <c r="O235" s="85">
        <v>520000</v>
      </c>
      <c r="P235" s="81">
        <f>SUM(O235:O241)</f>
        <v>41855600</v>
      </c>
      <c r="Q235" s="96">
        <v>50000</v>
      </c>
      <c r="R235" s="81">
        <f>SUM(Q235:Q241)</f>
        <v>11216666</v>
      </c>
      <c r="S235" s="96" t="s">
        <v>382</v>
      </c>
      <c r="T235" s="81">
        <f>SUM(S235:S241)</f>
        <v>9900000</v>
      </c>
      <c r="U235" s="82"/>
      <c r="V235" s="83">
        <v>0.05</v>
      </c>
    </row>
    <row r="236" spans="1:22" x14ac:dyDescent="0.2">
      <c r="A236" s="88">
        <v>45902</v>
      </c>
      <c r="B236" s="88">
        <v>45904</v>
      </c>
      <c r="C236" s="88" t="s">
        <v>346</v>
      </c>
      <c r="D236" s="77" t="s">
        <v>390</v>
      </c>
      <c r="E236" s="78" t="s">
        <v>432</v>
      </c>
      <c r="F236" s="79">
        <v>46174</v>
      </c>
      <c r="G236" s="80" t="s">
        <v>377</v>
      </c>
      <c r="H236" s="80">
        <v>5.0500000000000003E-2</v>
      </c>
      <c r="I236" s="80">
        <v>5.0988599999999995E-2</v>
      </c>
      <c r="J236" s="80">
        <v>5.1299999999999998E-2</v>
      </c>
      <c r="K236" s="80">
        <v>5.0500000000000003E-2</v>
      </c>
      <c r="L236" s="80">
        <v>5.0985100000000005E-2</v>
      </c>
      <c r="M236" s="80">
        <v>5.1299999999999998E-2</v>
      </c>
      <c r="N236" s="81"/>
      <c r="O236" s="85">
        <v>5722000</v>
      </c>
      <c r="P236" s="81"/>
      <c r="Q236" s="96">
        <v>1466666</v>
      </c>
      <c r="R236" s="81"/>
      <c r="S236" s="96">
        <v>1450000</v>
      </c>
      <c r="T236" s="81"/>
      <c r="U236" s="82">
        <f>O236/S236</f>
        <v>3.9462068965517241</v>
      </c>
      <c r="V236" s="83">
        <v>5.0999999999999997E-2</v>
      </c>
    </row>
    <row r="237" spans="1:22" x14ac:dyDescent="0.2">
      <c r="A237" s="88">
        <v>45902</v>
      </c>
      <c r="B237" s="88">
        <v>45904</v>
      </c>
      <c r="C237" s="88" t="s">
        <v>346</v>
      </c>
      <c r="D237" s="77" t="s">
        <v>390</v>
      </c>
      <c r="E237" s="78" t="s">
        <v>388</v>
      </c>
      <c r="F237" s="79">
        <v>46402</v>
      </c>
      <c r="G237" s="80">
        <v>0.06</v>
      </c>
      <c r="H237" s="80">
        <v>5.2900000000000003E-2</v>
      </c>
      <c r="I237" s="80">
        <v>5.37966E-2</v>
      </c>
      <c r="J237" s="80">
        <v>5.57E-2</v>
      </c>
      <c r="K237" s="80">
        <v>5.2900000000000003E-2</v>
      </c>
      <c r="L237" s="80">
        <v>5.3080000000000002E-2</v>
      </c>
      <c r="M237" s="80">
        <v>5.3199999999999997E-2</v>
      </c>
      <c r="N237" s="81"/>
      <c r="O237" s="85">
        <v>4547000</v>
      </c>
      <c r="P237" s="81"/>
      <c r="Q237" s="96">
        <v>600000</v>
      </c>
      <c r="R237" s="81"/>
      <c r="S237" s="96">
        <v>550000</v>
      </c>
      <c r="T237" s="81"/>
      <c r="U237" s="82">
        <f t="shared" ref="U237:U249" si="13">O237/S237</f>
        <v>8.2672727272727276</v>
      </c>
      <c r="V237" s="83">
        <v>5.3100000000000001E-2</v>
      </c>
    </row>
    <row r="238" spans="1:22" x14ac:dyDescent="0.2">
      <c r="A238" s="88">
        <v>45902</v>
      </c>
      <c r="B238" s="88">
        <v>45904</v>
      </c>
      <c r="C238" s="88" t="s">
        <v>346</v>
      </c>
      <c r="D238" s="77" t="s">
        <v>390</v>
      </c>
      <c r="E238" s="78" t="s">
        <v>379</v>
      </c>
      <c r="F238" s="79">
        <v>46949</v>
      </c>
      <c r="G238" s="80">
        <v>5.8749999999999997E-2</v>
      </c>
      <c r="H238" s="80">
        <v>5.4800000000000001E-2</v>
      </c>
      <c r="I238" s="80">
        <v>5.5374E-2</v>
      </c>
      <c r="J238" s="80">
        <v>5.6500000000000002E-2</v>
      </c>
      <c r="K238" s="80">
        <v>5.4800000000000001E-2</v>
      </c>
      <c r="L238" s="80">
        <v>5.4891599999999999E-2</v>
      </c>
      <c r="M238" s="80">
        <v>5.4899999999999997E-2</v>
      </c>
      <c r="N238" s="81"/>
      <c r="O238" s="85">
        <v>9556000</v>
      </c>
      <c r="P238" s="81"/>
      <c r="Q238" s="96">
        <v>900000</v>
      </c>
      <c r="R238" s="81"/>
      <c r="S238" s="96">
        <v>850000</v>
      </c>
      <c r="T238" s="81"/>
      <c r="U238" s="82">
        <f t="shared" si="13"/>
        <v>11.24235294117647</v>
      </c>
      <c r="V238" s="83">
        <v>5.4899999999999997E-2</v>
      </c>
    </row>
    <row r="239" spans="1:22" x14ac:dyDescent="0.2">
      <c r="A239" s="88">
        <v>45902</v>
      </c>
      <c r="B239" s="88">
        <v>45904</v>
      </c>
      <c r="C239" s="88" t="s">
        <v>346</v>
      </c>
      <c r="D239" s="77" t="s">
        <v>390</v>
      </c>
      <c r="E239" s="78" t="s">
        <v>398</v>
      </c>
      <c r="F239" s="79">
        <v>47376</v>
      </c>
      <c r="G239" s="80">
        <v>6.6250000000000003E-2</v>
      </c>
      <c r="H239" s="80">
        <v>5.5800000000000002E-2</v>
      </c>
      <c r="I239" s="80">
        <v>5.8398400000000003E-2</v>
      </c>
      <c r="J239" s="80">
        <v>5.8999999999999997E-2</v>
      </c>
      <c r="K239" s="80">
        <v>5.5800000000000002E-2</v>
      </c>
      <c r="L239" s="80">
        <v>5.7992099999999998E-2</v>
      </c>
      <c r="M239" s="80">
        <v>5.8500000000000003E-2</v>
      </c>
      <c r="N239" s="81"/>
      <c r="O239" s="85">
        <v>3582000</v>
      </c>
      <c r="P239" s="81"/>
      <c r="Q239" s="96">
        <v>1250000</v>
      </c>
      <c r="R239" s="81"/>
      <c r="S239" s="96">
        <v>1250000</v>
      </c>
      <c r="T239" s="81"/>
      <c r="U239" s="82">
        <f t="shared" si="13"/>
        <v>2.8656000000000001</v>
      </c>
      <c r="V239" s="83">
        <v>5.8000000000000003E-2</v>
      </c>
    </row>
    <row r="240" spans="1:22" x14ac:dyDescent="0.2">
      <c r="A240" s="88">
        <v>45902</v>
      </c>
      <c r="B240" s="88">
        <v>45904</v>
      </c>
      <c r="C240" s="88" t="s">
        <v>346</v>
      </c>
      <c r="D240" s="77" t="s">
        <v>390</v>
      </c>
      <c r="E240" s="78" t="s">
        <v>380</v>
      </c>
      <c r="F240" s="79">
        <v>50936</v>
      </c>
      <c r="G240" s="80">
        <v>6.5000000000000002E-2</v>
      </c>
      <c r="H240" s="80">
        <v>6.5299999999999997E-2</v>
      </c>
      <c r="I240" s="80">
        <v>6.6398499999999999E-2</v>
      </c>
      <c r="J240" s="80">
        <v>6.7900000000000002E-2</v>
      </c>
      <c r="K240" s="80">
        <v>6.5299999999999997E-2</v>
      </c>
      <c r="L240" s="80">
        <v>6.6098900000000002E-2</v>
      </c>
      <c r="M240" s="80">
        <v>6.6199999999999995E-2</v>
      </c>
      <c r="N240" s="81"/>
      <c r="O240" s="85">
        <v>9755600</v>
      </c>
      <c r="P240" s="81"/>
      <c r="Q240" s="96">
        <v>2350000</v>
      </c>
      <c r="R240" s="81"/>
      <c r="S240" s="96">
        <v>2350000</v>
      </c>
      <c r="T240" s="81"/>
      <c r="U240" s="82">
        <f t="shared" si="13"/>
        <v>4.15131914893617</v>
      </c>
      <c r="V240" s="83">
        <v>6.6100000000000006E-2</v>
      </c>
    </row>
    <row r="241" spans="1:22" x14ac:dyDescent="0.2">
      <c r="A241" s="88">
        <v>45902</v>
      </c>
      <c r="B241" s="88">
        <v>45904</v>
      </c>
      <c r="C241" s="88" t="s">
        <v>346</v>
      </c>
      <c r="D241" s="77" t="s">
        <v>390</v>
      </c>
      <c r="E241" s="78" t="s">
        <v>383</v>
      </c>
      <c r="F241" s="79">
        <v>54772</v>
      </c>
      <c r="G241" s="80">
        <v>6.8750000000000006E-2</v>
      </c>
      <c r="H241" s="80">
        <v>6.8400000000000002E-2</v>
      </c>
      <c r="I241" s="80">
        <v>6.8865499999999996E-2</v>
      </c>
      <c r="J241" s="80">
        <v>7.0000000000000007E-2</v>
      </c>
      <c r="K241" s="80">
        <v>6.8400000000000002E-2</v>
      </c>
      <c r="L241" s="80">
        <v>6.8506200000000003E-2</v>
      </c>
      <c r="M241" s="80">
        <v>6.8599999999999994E-2</v>
      </c>
      <c r="N241" s="81"/>
      <c r="O241" s="85">
        <v>8173000</v>
      </c>
      <c r="P241" s="81"/>
      <c r="Q241" s="96">
        <v>4600000</v>
      </c>
      <c r="R241" s="81"/>
      <c r="S241" s="96">
        <v>3450000</v>
      </c>
      <c r="T241" s="81"/>
      <c r="U241" s="82">
        <f t="shared" si="13"/>
        <v>2.3689855072463768</v>
      </c>
      <c r="V241" s="83">
        <v>6.8599999999999994E-2</v>
      </c>
    </row>
    <row r="242" spans="1:22" x14ac:dyDescent="0.2">
      <c r="A242" s="67">
        <v>45909</v>
      </c>
      <c r="B242" s="67">
        <v>45911</v>
      </c>
      <c r="C242" s="67" t="s">
        <v>345</v>
      </c>
      <c r="D242" s="86" t="s">
        <v>390</v>
      </c>
      <c r="E242" s="68" t="s">
        <v>433</v>
      </c>
      <c r="F242" s="69">
        <v>46001</v>
      </c>
      <c r="G242" s="70" t="s">
        <v>377</v>
      </c>
      <c r="H242" s="70"/>
      <c r="I242" s="70"/>
      <c r="J242" s="70"/>
      <c r="K242" s="70"/>
      <c r="L242" s="70"/>
      <c r="M242" s="71"/>
      <c r="N242" s="72">
        <v>27000000</v>
      </c>
      <c r="O242" s="73">
        <v>520000</v>
      </c>
      <c r="P242" s="72">
        <f>SUM(O242:O249)</f>
        <v>79553700</v>
      </c>
      <c r="Q242" s="73"/>
      <c r="R242" s="72">
        <f>SUM(Q242:Q249)</f>
        <v>24450000</v>
      </c>
      <c r="S242" s="73"/>
      <c r="T242" s="72">
        <f>SUM(S242:S249)</f>
        <v>24450000</v>
      </c>
      <c r="U242" s="74"/>
      <c r="V242" s="75">
        <v>5.0900000000000001E-2</v>
      </c>
    </row>
    <row r="243" spans="1:22" x14ac:dyDescent="0.2">
      <c r="A243" s="67">
        <v>45909</v>
      </c>
      <c r="B243" s="67">
        <v>45911</v>
      </c>
      <c r="C243" s="67" t="s">
        <v>345</v>
      </c>
      <c r="D243" s="86" t="s">
        <v>390</v>
      </c>
      <c r="E243" s="68" t="s">
        <v>434</v>
      </c>
      <c r="F243" s="69">
        <v>46275</v>
      </c>
      <c r="G243" s="70" t="s">
        <v>377</v>
      </c>
      <c r="H243" s="70">
        <v>5.1200000000000002E-2</v>
      </c>
      <c r="I243" s="70">
        <v>5.16128E-2</v>
      </c>
      <c r="J243" s="70">
        <v>5.1700000000000003E-2</v>
      </c>
      <c r="K243" s="70">
        <v>5.1200000000000002E-2</v>
      </c>
      <c r="L243" s="70">
        <v>5.1529400000000003E-2</v>
      </c>
      <c r="M243" s="71">
        <v>5.16E-2</v>
      </c>
      <c r="N243" s="72"/>
      <c r="O243" s="73">
        <v>5159000</v>
      </c>
      <c r="P243" s="72"/>
      <c r="Q243" s="73">
        <v>5100000</v>
      </c>
      <c r="R243" s="72"/>
      <c r="S243" s="73">
        <v>5100000</v>
      </c>
      <c r="T243" s="72"/>
      <c r="U243" s="74">
        <f t="shared" si="13"/>
        <v>1.0115686274509803</v>
      </c>
      <c r="V243" s="75">
        <v>5.16E-2</v>
      </c>
    </row>
    <row r="244" spans="1:22" x14ac:dyDescent="0.2">
      <c r="A244" s="67">
        <v>45909</v>
      </c>
      <c r="B244" s="67">
        <v>45911</v>
      </c>
      <c r="C244" s="67" t="s">
        <v>345</v>
      </c>
      <c r="D244" s="86" t="s">
        <v>390</v>
      </c>
      <c r="E244" s="68" t="s">
        <v>430</v>
      </c>
      <c r="F244" s="69">
        <v>47922</v>
      </c>
      <c r="G244" s="97">
        <v>5.8749999999999997E-2</v>
      </c>
      <c r="H244" s="70">
        <v>5.8000000000000003E-2</v>
      </c>
      <c r="I244" s="70">
        <v>5.9201799999999999E-2</v>
      </c>
      <c r="J244" s="70">
        <v>6.0999999999999999E-2</v>
      </c>
      <c r="K244" s="70">
        <v>5.8000000000000003E-2</v>
      </c>
      <c r="L244" s="70">
        <v>5.82943E-2</v>
      </c>
      <c r="M244" s="71">
        <v>5.8700000000000002E-2</v>
      </c>
      <c r="N244" s="72"/>
      <c r="O244" s="73">
        <v>27589000</v>
      </c>
      <c r="P244" s="72"/>
      <c r="Q244" s="73">
        <v>1500000</v>
      </c>
      <c r="R244" s="72"/>
      <c r="S244" s="73">
        <v>1500000</v>
      </c>
      <c r="T244" s="72"/>
      <c r="U244" s="74">
        <f t="shared" si="13"/>
        <v>18.392666666666667</v>
      </c>
      <c r="V244" s="75">
        <v>5.8299999999999998E-2</v>
      </c>
    </row>
    <row r="245" spans="1:22" x14ac:dyDescent="0.2">
      <c r="A245" s="67">
        <v>45909</v>
      </c>
      <c r="B245" s="67">
        <v>45911</v>
      </c>
      <c r="C245" s="67" t="s">
        <v>345</v>
      </c>
      <c r="D245" s="86" t="s">
        <v>390</v>
      </c>
      <c r="E245" s="68" t="s">
        <v>426</v>
      </c>
      <c r="F245" s="69">
        <v>49780</v>
      </c>
      <c r="G245" s="97">
        <v>6.5000000000000002E-2</v>
      </c>
      <c r="H245" s="70">
        <v>6.4000000000000001E-2</v>
      </c>
      <c r="I245" s="70">
        <v>6.4866400000000005E-2</v>
      </c>
      <c r="J245" s="70">
        <v>6.7000000000000004E-2</v>
      </c>
      <c r="K245" s="70">
        <v>6.4000000000000001E-2</v>
      </c>
      <c r="L245" s="70">
        <v>6.4500000000000002E-2</v>
      </c>
      <c r="M245" s="71">
        <v>6.4600000000000005E-2</v>
      </c>
      <c r="N245" s="72"/>
      <c r="O245" s="73">
        <v>24462500</v>
      </c>
      <c r="P245" s="72"/>
      <c r="Q245" s="73">
        <v>3500000</v>
      </c>
      <c r="R245" s="72"/>
      <c r="S245" s="73">
        <v>3500000</v>
      </c>
      <c r="T245" s="72"/>
      <c r="U245" s="74">
        <f t="shared" si="13"/>
        <v>6.9892857142857139</v>
      </c>
      <c r="V245" s="75">
        <v>6.4500000000000002E-2</v>
      </c>
    </row>
    <row r="246" spans="1:22" x14ac:dyDescent="0.2">
      <c r="A246" s="67">
        <v>45909</v>
      </c>
      <c r="B246" s="67">
        <v>45911</v>
      </c>
      <c r="C246" s="67" t="s">
        <v>345</v>
      </c>
      <c r="D246" s="86" t="s">
        <v>390</v>
      </c>
      <c r="E246" s="68" t="s">
        <v>393</v>
      </c>
      <c r="F246" s="69">
        <v>51363</v>
      </c>
      <c r="G246" s="70">
        <v>7.1249999999999994E-2</v>
      </c>
      <c r="H246" s="70">
        <v>6.6900000000000001E-2</v>
      </c>
      <c r="I246" s="70">
        <v>6.8388699999999997E-2</v>
      </c>
      <c r="J246" s="70">
        <v>7.0300000000000001E-2</v>
      </c>
      <c r="K246" s="70">
        <v>6.6900000000000001E-2</v>
      </c>
      <c r="L246" s="70">
        <v>6.7692100000000005E-2</v>
      </c>
      <c r="M246" s="71">
        <v>6.8500000000000005E-2</v>
      </c>
      <c r="N246" s="72"/>
      <c r="O246" s="73">
        <v>8953000</v>
      </c>
      <c r="P246" s="72"/>
      <c r="Q246" s="73">
        <v>4850000</v>
      </c>
      <c r="R246" s="72"/>
      <c r="S246" s="73">
        <v>4850000</v>
      </c>
      <c r="T246" s="72"/>
      <c r="U246" s="74">
        <f t="shared" si="13"/>
        <v>1.845979381443299</v>
      </c>
      <c r="V246" s="75">
        <v>6.7699999999999996E-2</v>
      </c>
    </row>
    <row r="247" spans="1:22" x14ac:dyDescent="0.2">
      <c r="A247" s="67">
        <v>45909</v>
      </c>
      <c r="B247" s="67">
        <v>45911</v>
      </c>
      <c r="C247" s="67" t="s">
        <v>345</v>
      </c>
      <c r="D247" s="86" t="s">
        <v>390</v>
      </c>
      <c r="E247" s="68" t="s">
        <v>394</v>
      </c>
      <c r="F247" s="69">
        <v>53189</v>
      </c>
      <c r="G247" s="70">
        <v>7.1249999999999994E-2</v>
      </c>
      <c r="H247" s="70">
        <v>6.8500000000000005E-2</v>
      </c>
      <c r="I247" s="70">
        <v>6.9381999999999999E-2</v>
      </c>
      <c r="J247" s="70">
        <v>7.0400000000000004E-2</v>
      </c>
      <c r="K247" s="70">
        <v>6.8500000000000005E-2</v>
      </c>
      <c r="L247" s="70">
        <v>6.8998599999999993E-2</v>
      </c>
      <c r="M247" s="71">
        <v>6.93E-2</v>
      </c>
      <c r="N247" s="72"/>
      <c r="O247" s="73">
        <v>5595000</v>
      </c>
      <c r="P247" s="72"/>
      <c r="Q247" s="73">
        <v>3350000</v>
      </c>
      <c r="R247" s="72"/>
      <c r="S247" s="73">
        <v>3350000</v>
      </c>
      <c r="T247" s="72"/>
      <c r="U247" s="74">
        <f t="shared" si="13"/>
        <v>1.6701492537313434</v>
      </c>
      <c r="V247" s="75">
        <v>6.9000000000000006E-2</v>
      </c>
    </row>
    <row r="248" spans="1:22" x14ac:dyDescent="0.2">
      <c r="A248" s="67">
        <v>45909</v>
      </c>
      <c r="B248" s="67">
        <v>45911</v>
      </c>
      <c r="C248" s="67" t="s">
        <v>345</v>
      </c>
      <c r="D248" s="86" t="s">
        <v>390</v>
      </c>
      <c r="E248" s="68" t="s">
        <v>386</v>
      </c>
      <c r="F248" s="69">
        <v>56445</v>
      </c>
      <c r="G248" s="70">
        <v>6.8750000000000006E-2</v>
      </c>
      <c r="H248" s="70">
        <v>6.8699999999999997E-2</v>
      </c>
      <c r="I248" s="70">
        <v>6.9505399999999995E-2</v>
      </c>
      <c r="J248" s="70">
        <v>7.0999999999999994E-2</v>
      </c>
      <c r="K248" s="70">
        <v>6.8699999999999997E-2</v>
      </c>
      <c r="L248" s="70">
        <v>6.9397600000000004E-2</v>
      </c>
      <c r="M248" s="71">
        <v>7.0199999999999999E-2</v>
      </c>
      <c r="N248" s="72"/>
      <c r="O248" s="73">
        <v>3736400</v>
      </c>
      <c r="P248" s="72"/>
      <c r="Q248" s="73">
        <v>3350000</v>
      </c>
      <c r="R248" s="72"/>
      <c r="S248" s="73">
        <v>3350000</v>
      </c>
      <c r="T248" s="72"/>
      <c r="U248" s="74">
        <f t="shared" si="13"/>
        <v>1.1153432835820896</v>
      </c>
      <c r="V248" s="75">
        <v>6.9400000000000003E-2</v>
      </c>
    </row>
    <row r="249" spans="1:22" x14ac:dyDescent="0.2">
      <c r="A249" s="67">
        <v>45909</v>
      </c>
      <c r="B249" s="67">
        <v>45911</v>
      </c>
      <c r="C249" s="67" t="s">
        <v>345</v>
      </c>
      <c r="D249" s="86" t="s">
        <v>390</v>
      </c>
      <c r="E249" s="68" t="s">
        <v>387</v>
      </c>
      <c r="F249" s="69">
        <v>60098</v>
      </c>
      <c r="G249" s="70">
        <v>6.8750000000000006E-2</v>
      </c>
      <c r="H249" s="70">
        <v>6.8900000000000003E-2</v>
      </c>
      <c r="I249" s="70">
        <v>6.9734699999999997E-2</v>
      </c>
      <c r="J249" s="70">
        <v>7.1499999999999994E-2</v>
      </c>
      <c r="K249" s="70">
        <v>6.8900000000000003E-2</v>
      </c>
      <c r="L249" s="70">
        <v>6.9495399999999999E-2</v>
      </c>
      <c r="M249" s="71">
        <v>6.9800000000000001E-2</v>
      </c>
      <c r="N249" s="72"/>
      <c r="O249" s="73">
        <v>3538800</v>
      </c>
      <c r="P249" s="72"/>
      <c r="Q249" s="73">
        <v>2800000</v>
      </c>
      <c r="R249" s="72"/>
      <c r="S249" s="73">
        <v>2800000</v>
      </c>
      <c r="T249" s="72"/>
      <c r="U249" s="74">
        <f t="shared" si="13"/>
        <v>1.2638571428571428</v>
      </c>
      <c r="V249" s="75">
        <v>6.9500000000000006E-2</v>
      </c>
    </row>
    <row r="250" spans="1:22" x14ac:dyDescent="0.2">
      <c r="A250" s="88">
        <v>45916</v>
      </c>
      <c r="B250" s="88">
        <v>45918</v>
      </c>
      <c r="C250" s="88" t="s">
        <v>346</v>
      </c>
      <c r="D250" s="77" t="s">
        <v>390</v>
      </c>
      <c r="E250" s="78" t="s">
        <v>417</v>
      </c>
      <c r="F250" s="79">
        <v>46090</v>
      </c>
      <c r="G250" s="80" t="s">
        <v>377</v>
      </c>
      <c r="H250" s="80">
        <v>4.9500000000000002E-2</v>
      </c>
      <c r="I250" s="80">
        <v>5.02984E-2</v>
      </c>
      <c r="J250" s="80">
        <v>5.0299999999999997E-2</v>
      </c>
      <c r="K250" s="80">
        <v>4.9500000000000002E-2</v>
      </c>
      <c r="L250" s="80">
        <v>5.0284000000000002E-2</v>
      </c>
      <c r="M250" s="80">
        <v>5.0299999999999997E-2</v>
      </c>
      <c r="N250" s="81">
        <v>9000000</v>
      </c>
      <c r="O250" s="85">
        <v>5510000</v>
      </c>
      <c r="P250" s="81">
        <f>SUM(O250:O256)</f>
        <v>59677500</v>
      </c>
      <c r="Q250" s="96">
        <v>5510000</v>
      </c>
      <c r="R250" s="81">
        <f>SUM(Q250:Q256)</f>
        <v>27210000</v>
      </c>
      <c r="S250" s="96">
        <v>1000000</v>
      </c>
      <c r="T250" s="81">
        <f>SUM(S250:S256)</f>
        <v>10000000</v>
      </c>
      <c r="U250" s="82">
        <f>O250/S250</f>
        <v>5.51</v>
      </c>
      <c r="V250" s="83">
        <v>5.0299999999999997E-2</v>
      </c>
    </row>
    <row r="251" spans="1:22" x14ac:dyDescent="0.2">
      <c r="A251" s="88">
        <v>45916</v>
      </c>
      <c r="B251" s="88">
        <v>45918</v>
      </c>
      <c r="C251" s="88" t="s">
        <v>346</v>
      </c>
      <c r="D251" s="77" t="s">
        <v>390</v>
      </c>
      <c r="E251" s="78" t="s">
        <v>432</v>
      </c>
      <c r="F251" s="79">
        <v>46174</v>
      </c>
      <c r="G251" s="80" t="s">
        <v>377</v>
      </c>
      <c r="H251" s="80">
        <v>0.05</v>
      </c>
      <c r="I251" s="80">
        <v>5.0586899999999997E-2</v>
      </c>
      <c r="J251" s="80">
        <v>5.8000000000000003E-2</v>
      </c>
      <c r="K251" s="80">
        <v>0.05</v>
      </c>
      <c r="L251" s="80">
        <v>5.0264999999999997E-2</v>
      </c>
      <c r="M251" s="80">
        <v>5.0500000000000003E-2</v>
      </c>
      <c r="N251" s="81"/>
      <c r="O251" s="85">
        <v>10143000</v>
      </c>
      <c r="P251" s="81"/>
      <c r="Q251" s="96">
        <v>10050000</v>
      </c>
      <c r="R251" s="81"/>
      <c r="S251" s="96">
        <v>1000000</v>
      </c>
      <c r="T251" s="81"/>
      <c r="U251" s="82">
        <f>O251/S251</f>
        <v>10.143000000000001</v>
      </c>
      <c r="V251" s="83">
        <v>5.0500000000000003E-2</v>
      </c>
    </row>
    <row r="252" spans="1:22" x14ac:dyDescent="0.2">
      <c r="A252" s="88">
        <v>45916</v>
      </c>
      <c r="B252" s="88">
        <v>45918</v>
      </c>
      <c r="C252" s="88" t="s">
        <v>346</v>
      </c>
      <c r="D252" s="77" t="s">
        <v>390</v>
      </c>
      <c r="E252" s="78" t="s">
        <v>388</v>
      </c>
      <c r="F252" s="79">
        <v>46402</v>
      </c>
      <c r="G252" s="80">
        <v>0.06</v>
      </c>
      <c r="H252" s="80">
        <v>5.0599999999999999E-2</v>
      </c>
      <c r="I252" s="80">
        <v>5.1231600000000002E-2</v>
      </c>
      <c r="J252" s="80">
        <v>5.1999999999999998E-2</v>
      </c>
      <c r="K252" s="80">
        <v>5.0599999999999999E-2</v>
      </c>
      <c r="L252" s="80">
        <v>5.0599999999999999E-2</v>
      </c>
      <c r="M252" s="80">
        <v>5.0599999999999999E-2</v>
      </c>
      <c r="N252" s="81"/>
      <c r="O252" s="85">
        <v>8630000</v>
      </c>
      <c r="P252" s="81"/>
      <c r="Q252" s="96">
        <v>3400000</v>
      </c>
      <c r="R252" s="81"/>
      <c r="S252" s="96">
        <v>200000</v>
      </c>
      <c r="T252" s="81"/>
      <c r="U252" s="82">
        <f t="shared" ref="U252:U264" si="14">O252/S252</f>
        <v>43.15</v>
      </c>
      <c r="V252" s="83">
        <v>5.0999999999999997E-2</v>
      </c>
    </row>
    <row r="253" spans="1:22" x14ac:dyDescent="0.2">
      <c r="A253" s="88">
        <v>45916</v>
      </c>
      <c r="B253" s="88">
        <v>45918</v>
      </c>
      <c r="C253" s="88" t="s">
        <v>346</v>
      </c>
      <c r="D253" s="77" t="s">
        <v>390</v>
      </c>
      <c r="E253" s="78" t="s">
        <v>379</v>
      </c>
      <c r="F253" s="79">
        <v>46949</v>
      </c>
      <c r="G253" s="80">
        <v>5.8749999999999997E-2</v>
      </c>
      <c r="H253" s="80">
        <v>5.1900000000000002E-2</v>
      </c>
      <c r="I253" s="80">
        <v>5.2378800000000003E-2</v>
      </c>
      <c r="J253" s="80">
        <v>5.33E-2</v>
      </c>
      <c r="K253" s="80">
        <v>5.1900000000000002E-2</v>
      </c>
      <c r="L253" s="80">
        <v>5.1961899999999998E-2</v>
      </c>
      <c r="M253" s="80">
        <v>5.1999999999999998E-2</v>
      </c>
      <c r="N253" s="81"/>
      <c r="O253" s="85">
        <v>13986000</v>
      </c>
      <c r="P253" s="81"/>
      <c r="Q253" s="96">
        <v>1950000</v>
      </c>
      <c r="R253" s="81"/>
      <c r="S253" s="96">
        <v>1500000</v>
      </c>
      <c r="T253" s="81"/>
      <c r="U253" s="82">
        <f t="shared" si="14"/>
        <v>9.3239999999999998</v>
      </c>
      <c r="V253" s="83">
        <v>5.1999999999999998E-2</v>
      </c>
    </row>
    <row r="254" spans="1:22" x14ac:dyDescent="0.2">
      <c r="A254" s="88">
        <v>45916</v>
      </c>
      <c r="B254" s="88">
        <v>45918</v>
      </c>
      <c r="C254" s="88" t="s">
        <v>346</v>
      </c>
      <c r="D254" s="77" t="s">
        <v>390</v>
      </c>
      <c r="E254" s="78" t="s">
        <v>380</v>
      </c>
      <c r="F254" s="79">
        <v>50936</v>
      </c>
      <c r="G254" s="80">
        <v>6.5000000000000002E-2</v>
      </c>
      <c r="H254" s="80">
        <v>6.5000000000000002E-2</v>
      </c>
      <c r="I254" s="80">
        <v>6.5995100000000001E-2</v>
      </c>
      <c r="J254" s="80">
        <v>6.7000000000000004E-2</v>
      </c>
      <c r="K254" s="80">
        <v>6.5000000000000002E-2</v>
      </c>
      <c r="L254" s="80">
        <v>6.5497100000000003E-2</v>
      </c>
      <c r="M254" s="80">
        <v>6.5699999999999995E-2</v>
      </c>
      <c r="N254" s="81"/>
      <c r="O254" s="85">
        <v>6336600</v>
      </c>
      <c r="P254" s="81"/>
      <c r="Q254" s="96">
        <v>2000000</v>
      </c>
      <c r="R254" s="81"/>
      <c r="S254" s="96">
        <v>2000000</v>
      </c>
      <c r="T254" s="81"/>
      <c r="U254" s="82">
        <f t="shared" si="14"/>
        <v>3.1682999999999999</v>
      </c>
      <c r="V254" s="83">
        <v>6.5500000000000003E-2</v>
      </c>
    </row>
    <row r="255" spans="1:22" x14ac:dyDescent="0.2">
      <c r="A255" s="88">
        <v>45916</v>
      </c>
      <c r="B255" s="88">
        <v>45918</v>
      </c>
      <c r="C255" s="88" t="s">
        <v>346</v>
      </c>
      <c r="D255" s="77" t="s">
        <v>390</v>
      </c>
      <c r="E255" s="78" t="s">
        <v>381</v>
      </c>
      <c r="F255" s="79">
        <v>51697</v>
      </c>
      <c r="G255" s="80">
        <v>6.6250000000000003E-2</v>
      </c>
      <c r="H255" s="80">
        <v>6.6900000000000001E-2</v>
      </c>
      <c r="I255" s="80">
        <v>6.7538299999999996E-2</v>
      </c>
      <c r="J255" s="80">
        <v>6.8599999999999994E-2</v>
      </c>
      <c r="K255" s="80">
        <v>6.6900000000000001E-2</v>
      </c>
      <c r="L255" s="80">
        <v>6.7398200000000005E-2</v>
      </c>
      <c r="M255" s="80">
        <v>6.7500000000000004E-2</v>
      </c>
      <c r="N255" s="81"/>
      <c r="O255" s="85">
        <v>6379000</v>
      </c>
      <c r="P255" s="81"/>
      <c r="Q255" s="96">
        <v>2450000</v>
      </c>
      <c r="R255" s="81"/>
      <c r="S255" s="96">
        <v>2450000</v>
      </c>
      <c r="T255" s="81"/>
      <c r="U255" s="82">
        <v>1.2001999999999999</v>
      </c>
      <c r="V255" s="83">
        <v>6.7400000000000002E-2</v>
      </c>
    </row>
    <row r="256" spans="1:22" x14ac:dyDescent="0.2">
      <c r="A256" s="88">
        <v>45916</v>
      </c>
      <c r="B256" s="88">
        <v>45918</v>
      </c>
      <c r="C256" s="88" t="s">
        <v>346</v>
      </c>
      <c r="D256" s="77" t="s">
        <v>390</v>
      </c>
      <c r="E256" s="78" t="s">
        <v>383</v>
      </c>
      <c r="F256" s="79">
        <v>54772</v>
      </c>
      <c r="G256" s="80">
        <v>6.8750000000000006E-2</v>
      </c>
      <c r="H256" s="80">
        <v>6.8400000000000002E-2</v>
      </c>
      <c r="I256" s="80">
        <v>6.8749599999999994E-2</v>
      </c>
      <c r="J256" s="80">
        <v>6.9400000000000003E-2</v>
      </c>
      <c r="K256" s="80">
        <v>6.8400000000000002E-2</v>
      </c>
      <c r="L256" s="80">
        <v>6.8400000000000002E-2</v>
      </c>
      <c r="M256" s="80">
        <v>6.8400000000000002E-2</v>
      </c>
      <c r="N256" s="81"/>
      <c r="O256" s="85">
        <v>8692900</v>
      </c>
      <c r="P256" s="81"/>
      <c r="Q256" s="96">
        <v>1850000</v>
      </c>
      <c r="R256" s="81"/>
      <c r="S256" s="96">
        <v>1850000</v>
      </c>
      <c r="T256" s="81"/>
      <c r="U256" s="82">
        <f t="shared" si="14"/>
        <v>4.6988648648648645</v>
      </c>
      <c r="V256" s="83">
        <v>6.8400000000000002E-2</v>
      </c>
    </row>
    <row r="257" spans="1:22" x14ac:dyDescent="0.2">
      <c r="A257" s="67">
        <v>45923</v>
      </c>
      <c r="B257" s="67">
        <v>45925</v>
      </c>
      <c r="C257" s="67" t="s">
        <v>345</v>
      </c>
      <c r="D257" s="86" t="s">
        <v>390</v>
      </c>
      <c r="E257" s="68" t="s">
        <v>435</v>
      </c>
      <c r="F257" s="69">
        <v>46015</v>
      </c>
      <c r="G257" s="70" t="s">
        <v>377</v>
      </c>
      <c r="H257" s="70">
        <v>4.7E-2</v>
      </c>
      <c r="I257" s="70">
        <v>4.74995E-2</v>
      </c>
      <c r="J257" s="70">
        <v>4.7500000000000001E-2</v>
      </c>
      <c r="K257" s="70">
        <v>4.7E-2</v>
      </c>
      <c r="L257" s="70">
        <v>4.7498199999999997E-2</v>
      </c>
      <c r="M257" s="71">
        <v>4.7500000000000001E-2</v>
      </c>
      <c r="N257" s="72">
        <v>27000000</v>
      </c>
      <c r="O257" s="73">
        <v>5582700</v>
      </c>
      <c r="P257" s="72">
        <f>SUM(O257:O264)</f>
        <v>98466200</v>
      </c>
      <c r="Q257" s="73">
        <v>5582700</v>
      </c>
      <c r="R257" s="72">
        <f>SUM(Q257:Q264)</f>
        <v>39432700</v>
      </c>
      <c r="S257" s="73">
        <v>2000000</v>
      </c>
      <c r="T257" s="72">
        <f>SUM(S257:S264)</f>
        <v>33000000</v>
      </c>
      <c r="U257" s="74">
        <f t="shared" si="14"/>
        <v>2.79135</v>
      </c>
      <c r="V257" s="75">
        <v>4.7500000000000001E-2</v>
      </c>
    </row>
    <row r="258" spans="1:22" x14ac:dyDescent="0.2">
      <c r="A258" s="67">
        <v>45923</v>
      </c>
      <c r="B258" s="67">
        <v>45925</v>
      </c>
      <c r="C258" s="67" t="s">
        <v>345</v>
      </c>
      <c r="D258" s="86" t="s">
        <v>390</v>
      </c>
      <c r="E258" s="68" t="s">
        <v>434</v>
      </c>
      <c r="F258" s="69">
        <v>46275</v>
      </c>
      <c r="G258" s="70" t="s">
        <v>377</v>
      </c>
      <c r="H258" s="70">
        <v>4.8000000000000001E-2</v>
      </c>
      <c r="I258" s="70">
        <v>4.8378400000000002E-2</v>
      </c>
      <c r="J258" s="70">
        <v>0.05</v>
      </c>
      <c r="K258" s="70">
        <v>4.8000000000000001E-2</v>
      </c>
      <c r="L258" s="70">
        <v>4.8000000000000001E-2</v>
      </c>
      <c r="M258" s="71">
        <v>4.8000000000000001E-2</v>
      </c>
      <c r="N258" s="72"/>
      <c r="O258" s="73">
        <v>9470000</v>
      </c>
      <c r="P258" s="72"/>
      <c r="Q258" s="73">
        <v>7000000</v>
      </c>
      <c r="R258" s="72"/>
      <c r="S258" s="73">
        <v>7000000</v>
      </c>
      <c r="T258" s="72"/>
      <c r="U258" s="74">
        <f t="shared" si="14"/>
        <v>1.3528571428571428</v>
      </c>
      <c r="V258" s="75">
        <v>4.8000000000000001E-2</v>
      </c>
    </row>
    <row r="259" spans="1:22" x14ac:dyDescent="0.2">
      <c r="A259" s="67">
        <v>45923</v>
      </c>
      <c r="B259" s="67">
        <v>45925</v>
      </c>
      <c r="C259" s="67" t="s">
        <v>345</v>
      </c>
      <c r="D259" s="86" t="s">
        <v>390</v>
      </c>
      <c r="E259" s="68" t="s">
        <v>430</v>
      </c>
      <c r="F259" s="69">
        <v>47922</v>
      </c>
      <c r="G259" s="97">
        <v>5.8749999999999997E-2</v>
      </c>
      <c r="H259" s="70">
        <v>5.28E-2</v>
      </c>
      <c r="I259" s="70">
        <v>5.4264199999999999E-2</v>
      </c>
      <c r="J259" s="70">
        <v>6.4000000000000001E-2</v>
      </c>
      <c r="K259" s="70">
        <v>5.28E-2</v>
      </c>
      <c r="L259" s="70">
        <v>5.3469200000000001E-2</v>
      </c>
      <c r="M259" s="71">
        <v>5.3800000000000001E-2</v>
      </c>
      <c r="N259" s="72"/>
      <c r="O259" s="73">
        <v>24416500</v>
      </c>
      <c r="P259" s="72"/>
      <c r="Q259" s="73">
        <v>8150000</v>
      </c>
      <c r="R259" s="72"/>
      <c r="S259" s="73">
        <v>5300000</v>
      </c>
      <c r="T259" s="72"/>
      <c r="U259" s="74">
        <f t="shared" si="14"/>
        <v>4.6068867924528298</v>
      </c>
      <c r="V259" s="75">
        <v>5.3600000000000002E-2</v>
      </c>
    </row>
    <row r="260" spans="1:22" x14ac:dyDescent="0.2">
      <c r="A260" s="67">
        <v>45923</v>
      </c>
      <c r="B260" s="67">
        <v>45925</v>
      </c>
      <c r="C260" s="67" t="s">
        <v>345</v>
      </c>
      <c r="D260" s="86" t="s">
        <v>390</v>
      </c>
      <c r="E260" s="68" t="s">
        <v>426</v>
      </c>
      <c r="F260" s="69">
        <v>49780</v>
      </c>
      <c r="G260" s="97">
        <v>6.5000000000000002E-2</v>
      </c>
      <c r="H260" s="70">
        <v>6.2600000000000003E-2</v>
      </c>
      <c r="I260" s="70">
        <v>6.3078899999999993E-2</v>
      </c>
      <c r="J260" s="70">
        <v>6.4500000000000002E-2</v>
      </c>
      <c r="K260" s="70">
        <v>6.2600000000000003E-2</v>
      </c>
      <c r="L260" s="70">
        <v>6.2799400000000005E-2</v>
      </c>
      <c r="M260" s="71">
        <v>6.2899999999999998E-2</v>
      </c>
      <c r="N260" s="72"/>
      <c r="O260" s="73">
        <v>21619700</v>
      </c>
      <c r="P260" s="72"/>
      <c r="Q260" s="73">
        <v>4700000</v>
      </c>
      <c r="R260" s="72"/>
      <c r="S260" s="73">
        <v>4700000</v>
      </c>
      <c r="T260" s="72"/>
      <c r="U260" s="74">
        <f t="shared" si="14"/>
        <v>4.5999361702127661</v>
      </c>
      <c r="V260" s="75">
        <v>6.2799999999999995E-2</v>
      </c>
    </row>
    <row r="261" spans="1:22" x14ac:dyDescent="0.2">
      <c r="A261" s="67">
        <v>45923</v>
      </c>
      <c r="B261" s="67">
        <v>45925</v>
      </c>
      <c r="C261" s="67" t="s">
        <v>345</v>
      </c>
      <c r="D261" s="86" t="s">
        <v>390</v>
      </c>
      <c r="E261" s="68" t="s">
        <v>393</v>
      </c>
      <c r="F261" s="69">
        <v>51363</v>
      </c>
      <c r="G261" s="70">
        <v>7.1249999999999994E-2</v>
      </c>
      <c r="H261" s="70">
        <v>6.7000000000000004E-2</v>
      </c>
      <c r="I261" s="70">
        <v>6.7797899999999994E-2</v>
      </c>
      <c r="J261" s="70">
        <v>6.8900000000000003E-2</v>
      </c>
      <c r="K261" s="70">
        <v>6.7000000000000004E-2</v>
      </c>
      <c r="L261" s="70">
        <v>6.7499799999999999E-2</v>
      </c>
      <c r="M261" s="71">
        <v>6.7599999999999993E-2</v>
      </c>
      <c r="N261" s="72"/>
      <c r="O261" s="73">
        <v>15209000</v>
      </c>
      <c r="P261" s="72"/>
      <c r="Q261" s="73">
        <v>5200000</v>
      </c>
      <c r="R261" s="72"/>
      <c r="S261" s="73">
        <v>5200000</v>
      </c>
      <c r="T261" s="72"/>
      <c r="U261" s="74">
        <f t="shared" si="14"/>
        <v>2.9248076923076924</v>
      </c>
      <c r="V261" s="75">
        <v>6.7500000000000004E-2</v>
      </c>
    </row>
    <row r="262" spans="1:22" x14ac:dyDescent="0.2">
      <c r="A262" s="67">
        <v>45923</v>
      </c>
      <c r="B262" s="67">
        <v>45925</v>
      </c>
      <c r="C262" s="67" t="s">
        <v>345</v>
      </c>
      <c r="D262" s="86" t="s">
        <v>390</v>
      </c>
      <c r="E262" s="68" t="s">
        <v>394</v>
      </c>
      <c r="F262" s="69">
        <v>53189</v>
      </c>
      <c r="G262" s="70">
        <v>7.1249999999999994E-2</v>
      </c>
      <c r="H262" s="70">
        <v>6.8400000000000002E-2</v>
      </c>
      <c r="I262" s="70">
        <v>6.8766800000000003E-2</v>
      </c>
      <c r="J262" s="70">
        <v>6.9199999999999998E-2</v>
      </c>
      <c r="K262" s="70">
        <v>6.8400000000000002E-2</v>
      </c>
      <c r="L262" s="70">
        <v>6.8599800000000002E-2</v>
      </c>
      <c r="M262" s="71">
        <v>6.88E-2</v>
      </c>
      <c r="N262" s="72"/>
      <c r="O262" s="73">
        <v>10110300</v>
      </c>
      <c r="P262" s="72"/>
      <c r="Q262" s="73">
        <v>4850000</v>
      </c>
      <c r="R262" s="72"/>
      <c r="S262" s="73">
        <v>4850000</v>
      </c>
      <c r="T262" s="72"/>
      <c r="U262" s="74">
        <f t="shared" si="14"/>
        <v>2.0845979381443298</v>
      </c>
      <c r="V262" s="75">
        <v>6.8599999999999994E-2</v>
      </c>
    </row>
    <row r="263" spans="1:22" x14ac:dyDescent="0.2">
      <c r="A263" s="67">
        <v>45923</v>
      </c>
      <c r="B263" s="67">
        <v>45925</v>
      </c>
      <c r="C263" s="67" t="s">
        <v>345</v>
      </c>
      <c r="D263" s="86" t="s">
        <v>390</v>
      </c>
      <c r="E263" s="68" t="s">
        <v>386</v>
      </c>
      <c r="F263" s="69">
        <v>56445</v>
      </c>
      <c r="G263" s="70">
        <v>6.8750000000000006E-2</v>
      </c>
      <c r="H263" s="70">
        <v>6.8500000000000005E-2</v>
      </c>
      <c r="I263" s="70">
        <v>6.9214999999999999E-2</v>
      </c>
      <c r="J263" s="70">
        <v>6.9800000000000001E-2</v>
      </c>
      <c r="K263" s="70">
        <v>6.8500000000000005E-2</v>
      </c>
      <c r="L263" s="70">
        <v>6.8898299999999996E-2</v>
      </c>
      <c r="M263" s="71">
        <v>6.9199999999999998E-2</v>
      </c>
      <c r="N263" s="72"/>
      <c r="O263" s="73">
        <v>6285200</v>
      </c>
      <c r="P263" s="72"/>
      <c r="Q263" s="73">
        <v>2350000</v>
      </c>
      <c r="R263" s="72"/>
      <c r="S263" s="73">
        <v>2350000</v>
      </c>
      <c r="T263" s="72"/>
      <c r="U263" s="74">
        <f t="shared" si="14"/>
        <v>2.6745531914893617</v>
      </c>
      <c r="V263" s="75">
        <v>6.8900000000000003E-2</v>
      </c>
    </row>
    <row r="264" spans="1:22" x14ac:dyDescent="0.2">
      <c r="A264" s="67">
        <v>45923</v>
      </c>
      <c r="B264" s="67">
        <v>45925</v>
      </c>
      <c r="C264" s="67" t="s">
        <v>345</v>
      </c>
      <c r="D264" s="86" t="s">
        <v>390</v>
      </c>
      <c r="E264" s="68" t="s">
        <v>387</v>
      </c>
      <c r="F264" s="69">
        <v>60098</v>
      </c>
      <c r="G264" s="70">
        <v>6.8750000000000006E-2</v>
      </c>
      <c r="H264" s="70">
        <v>6.8599999999999994E-2</v>
      </c>
      <c r="I264" s="70">
        <v>6.9398299999999996E-2</v>
      </c>
      <c r="J264" s="70">
        <v>6.9800000000000001E-2</v>
      </c>
      <c r="K264" s="70">
        <v>6.8599999999999994E-2</v>
      </c>
      <c r="L264" s="70">
        <v>6.8989099999999998E-2</v>
      </c>
      <c r="M264" s="71">
        <v>6.9400000000000003E-2</v>
      </c>
      <c r="N264" s="72"/>
      <c r="O264" s="73">
        <v>5772800</v>
      </c>
      <c r="P264" s="72"/>
      <c r="Q264" s="73">
        <v>1600000</v>
      </c>
      <c r="R264" s="72"/>
      <c r="S264" s="73">
        <v>1600000</v>
      </c>
      <c r="T264" s="72"/>
      <c r="U264" s="74">
        <f t="shared" si="14"/>
        <v>3.6080000000000001</v>
      </c>
      <c r="V264" s="75">
        <v>6.9000000000000006E-2</v>
      </c>
    </row>
    <row r="265" spans="1:22" x14ac:dyDescent="0.2">
      <c r="A265" s="88">
        <v>45930</v>
      </c>
      <c r="B265" s="88">
        <v>45932</v>
      </c>
      <c r="C265" s="88" t="s">
        <v>346</v>
      </c>
      <c r="D265" s="77" t="s">
        <v>390</v>
      </c>
      <c r="E265" s="78" t="s">
        <v>417</v>
      </c>
      <c r="F265" s="79">
        <v>46090</v>
      </c>
      <c r="G265" s="80" t="s">
        <v>377</v>
      </c>
      <c r="H265" s="80"/>
      <c r="I265" s="80"/>
      <c r="J265" s="80"/>
      <c r="K265" s="80"/>
      <c r="L265" s="80"/>
      <c r="M265" s="80"/>
      <c r="N265" s="81">
        <v>9000000</v>
      </c>
      <c r="O265" s="85">
        <v>500000</v>
      </c>
      <c r="P265" s="81">
        <f>SUM(O265:O271)</f>
        <v>38009800</v>
      </c>
      <c r="Q265" s="96"/>
      <c r="R265" s="81">
        <f>SUM(Q265:Q271)</f>
        <v>21297142</v>
      </c>
      <c r="S265" s="96"/>
      <c r="T265" s="81">
        <f>SUM(S265:S271)</f>
        <v>7000000</v>
      </c>
      <c r="U265" s="82"/>
      <c r="V265" s="83"/>
    </row>
    <row r="266" spans="1:22" x14ac:dyDescent="0.2">
      <c r="A266" s="88">
        <v>45930</v>
      </c>
      <c r="B266" s="88">
        <v>45932</v>
      </c>
      <c r="C266" s="88" t="s">
        <v>346</v>
      </c>
      <c r="D266" s="77" t="s">
        <v>390</v>
      </c>
      <c r="E266" s="78" t="s">
        <v>432</v>
      </c>
      <c r="F266" s="79">
        <v>46174</v>
      </c>
      <c r="G266" s="80" t="s">
        <v>377</v>
      </c>
      <c r="H266" s="80">
        <v>4.7500000000000001E-2</v>
      </c>
      <c r="I266" s="80">
        <v>4.7675000000000002E-2</v>
      </c>
      <c r="J266" s="80">
        <v>4.7800000000000002E-2</v>
      </c>
      <c r="K266" s="80">
        <v>4.7500000000000001E-2</v>
      </c>
      <c r="L266" s="80">
        <v>4.7500000000000001E-2</v>
      </c>
      <c r="M266" s="80">
        <v>4.7500000000000001E-2</v>
      </c>
      <c r="N266" s="81"/>
      <c r="O266" s="85">
        <v>4900000</v>
      </c>
      <c r="P266" s="81"/>
      <c r="Q266" s="98">
        <v>4000000</v>
      </c>
      <c r="R266" s="81"/>
      <c r="S266" s="96">
        <v>1000000</v>
      </c>
      <c r="T266" s="81"/>
      <c r="U266" s="82">
        <f>O266/S266</f>
        <v>4.9000000000000004</v>
      </c>
      <c r="V266" s="83">
        <v>4.8000000000000001E-2</v>
      </c>
    </row>
    <row r="267" spans="1:22" x14ac:dyDescent="0.2">
      <c r="A267" s="88">
        <v>45930</v>
      </c>
      <c r="B267" s="88">
        <v>45932</v>
      </c>
      <c r="C267" s="88" t="s">
        <v>346</v>
      </c>
      <c r="D267" s="77" t="s">
        <v>390</v>
      </c>
      <c r="E267" s="78" t="s">
        <v>388</v>
      </c>
      <c r="F267" s="79">
        <v>46402</v>
      </c>
      <c r="G267" s="80">
        <v>0.06</v>
      </c>
      <c r="H267" s="80">
        <v>4.9000000000000002E-2</v>
      </c>
      <c r="I267" s="80">
        <v>4.9757700000000002E-2</v>
      </c>
      <c r="J267" s="80">
        <v>5.1499999999999997E-2</v>
      </c>
      <c r="K267" s="80">
        <v>4.9000000000000002E-2</v>
      </c>
      <c r="L267" s="80">
        <v>4.9000000000000002E-2</v>
      </c>
      <c r="M267" s="80">
        <v>4.9000000000000002E-2</v>
      </c>
      <c r="N267" s="81"/>
      <c r="O267" s="85">
        <v>9197000</v>
      </c>
      <c r="P267" s="81"/>
      <c r="Q267" s="98">
        <v>7900000</v>
      </c>
      <c r="R267" s="81"/>
      <c r="S267" s="96">
        <v>450000</v>
      </c>
      <c r="T267" s="81"/>
      <c r="U267" s="82">
        <f t="shared" ref="U267:U268" si="15">O267/S267</f>
        <v>20.437777777777779</v>
      </c>
      <c r="V267" s="83">
        <v>4.9599999999999998E-2</v>
      </c>
    </row>
    <row r="268" spans="1:22" x14ac:dyDescent="0.2">
      <c r="A268" s="88">
        <v>45930</v>
      </c>
      <c r="B268" s="88">
        <v>45932</v>
      </c>
      <c r="C268" s="88" t="s">
        <v>346</v>
      </c>
      <c r="D268" s="77" t="s">
        <v>390</v>
      </c>
      <c r="E268" s="78" t="s">
        <v>379</v>
      </c>
      <c r="F268" s="79">
        <v>46949</v>
      </c>
      <c r="G268" s="80">
        <v>5.8749999999999997E-2</v>
      </c>
      <c r="H268" s="80">
        <v>5.0500000000000003E-2</v>
      </c>
      <c r="I268" s="80">
        <v>5.1530699999999999E-2</v>
      </c>
      <c r="J268" s="80">
        <v>5.2699999999999997E-2</v>
      </c>
      <c r="K268" s="80">
        <v>5.0500000000000003E-2</v>
      </c>
      <c r="L268" s="80">
        <v>5.0614299999999994E-2</v>
      </c>
      <c r="M268" s="80">
        <v>5.0700000000000002E-2</v>
      </c>
      <c r="N268" s="81"/>
      <c r="O268" s="85">
        <v>3545000</v>
      </c>
      <c r="P268" s="81"/>
      <c r="Q268" s="98">
        <v>950000</v>
      </c>
      <c r="R268" s="81"/>
      <c r="S268" s="96">
        <v>500000</v>
      </c>
      <c r="T268" s="81"/>
      <c r="U268" s="82">
        <f t="shared" si="15"/>
        <v>7.09</v>
      </c>
      <c r="V268" s="83">
        <v>5.0799999999999998E-2</v>
      </c>
    </row>
    <row r="269" spans="1:22" x14ac:dyDescent="0.2">
      <c r="A269" s="88">
        <v>45930</v>
      </c>
      <c r="B269" s="88">
        <v>45932</v>
      </c>
      <c r="C269" s="88" t="s">
        <v>346</v>
      </c>
      <c r="D269" s="77" t="s">
        <v>390</v>
      </c>
      <c r="E269" s="78" t="s">
        <v>398</v>
      </c>
      <c r="F269" s="79">
        <v>47376</v>
      </c>
      <c r="G269" s="80">
        <v>6.6250000000000003E-2</v>
      </c>
      <c r="H269" s="80">
        <v>5.2200000000000003E-2</v>
      </c>
      <c r="I269" s="80">
        <v>5.3948900000000001E-2</v>
      </c>
      <c r="J269" s="80">
        <v>5.7799999999999997E-2</v>
      </c>
      <c r="K269" s="80">
        <v>5.2200000000000003E-2</v>
      </c>
      <c r="L269" s="80">
        <v>5.2852199999999995E-2</v>
      </c>
      <c r="M269" s="80">
        <v>5.3499999999999999E-2</v>
      </c>
      <c r="N269" s="81"/>
      <c r="O269" s="85">
        <v>4200500</v>
      </c>
      <c r="P269" s="81"/>
      <c r="Q269" s="98">
        <v>3047142</v>
      </c>
      <c r="R269" s="81"/>
      <c r="S269" s="96">
        <v>1300000</v>
      </c>
      <c r="T269" s="81"/>
      <c r="U269" s="82">
        <f>O269/S269</f>
        <v>3.231153846153846</v>
      </c>
      <c r="V269" s="83">
        <v>5.5E-2</v>
      </c>
    </row>
    <row r="270" spans="1:22" x14ac:dyDescent="0.2">
      <c r="A270" s="88">
        <v>45930</v>
      </c>
      <c r="B270" s="88">
        <v>45932</v>
      </c>
      <c r="C270" s="88" t="s">
        <v>346</v>
      </c>
      <c r="D270" s="77" t="s">
        <v>390</v>
      </c>
      <c r="E270" s="78" t="s">
        <v>380</v>
      </c>
      <c r="F270" s="79">
        <v>50936</v>
      </c>
      <c r="G270" s="80">
        <v>6.5000000000000002E-2</v>
      </c>
      <c r="H270" s="80">
        <v>6.5000000000000002E-2</v>
      </c>
      <c r="I270" s="80">
        <v>6.5795999999999993E-2</v>
      </c>
      <c r="J270" s="80">
        <v>6.7299999999999999E-2</v>
      </c>
      <c r="K270" s="80">
        <v>6.5000000000000002E-2</v>
      </c>
      <c r="L270" s="80">
        <v>6.5497899999999998E-2</v>
      </c>
      <c r="M270" s="80">
        <v>6.5600000000000006E-2</v>
      </c>
      <c r="N270" s="81"/>
      <c r="O270" s="85">
        <v>7778100</v>
      </c>
      <c r="P270" s="81"/>
      <c r="Q270" s="98">
        <v>2250000</v>
      </c>
      <c r="R270" s="81"/>
      <c r="S270" s="96">
        <v>2250000</v>
      </c>
      <c r="T270" s="81"/>
      <c r="U270" s="82">
        <f t="shared" ref="U270:U279" si="16">O270/S270</f>
        <v>3.4569333333333332</v>
      </c>
      <c r="V270" s="83">
        <v>6.5500000000000003E-2</v>
      </c>
    </row>
    <row r="271" spans="1:22" x14ac:dyDescent="0.2">
      <c r="A271" s="88">
        <v>45930</v>
      </c>
      <c r="B271" s="88">
        <v>45932</v>
      </c>
      <c r="C271" s="88" t="s">
        <v>346</v>
      </c>
      <c r="D271" s="77" t="s">
        <v>390</v>
      </c>
      <c r="E271" s="78" t="s">
        <v>383</v>
      </c>
      <c r="F271" s="79">
        <v>54772</v>
      </c>
      <c r="G271" s="80">
        <v>6.8750000000000006E-2</v>
      </c>
      <c r="H271" s="80">
        <v>6.8400000000000002E-2</v>
      </c>
      <c r="I271" s="80">
        <v>6.8694599999999995E-2</v>
      </c>
      <c r="J271" s="80">
        <v>6.9800000000000001E-2</v>
      </c>
      <c r="K271" s="80">
        <v>6.8400000000000002E-2</v>
      </c>
      <c r="L271" s="80">
        <v>6.845240000000001E-2</v>
      </c>
      <c r="M271" s="80">
        <v>6.8500000000000005E-2</v>
      </c>
      <c r="N271" s="81"/>
      <c r="O271" s="85">
        <v>7889200</v>
      </c>
      <c r="P271" s="81"/>
      <c r="Q271" s="98">
        <v>3150000</v>
      </c>
      <c r="R271" s="81"/>
      <c r="S271" s="96">
        <v>1500000</v>
      </c>
      <c r="T271" s="81"/>
      <c r="U271" s="82">
        <f t="shared" si="16"/>
        <v>5.2594666666666665</v>
      </c>
      <c r="V271" s="83">
        <v>6.8500000000000005E-2</v>
      </c>
    </row>
    <row r="272" spans="1:22" x14ac:dyDescent="0.2">
      <c r="A272" s="67">
        <v>45937</v>
      </c>
      <c r="B272" s="67">
        <v>45939</v>
      </c>
      <c r="C272" s="67" t="s">
        <v>345</v>
      </c>
      <c r="D272" s="86" t="s">
        <v>390</v>
      </c>
      <c r="E272" s="68" t="s">
        <v>392</v>
      </c>
      <c r="F272" s="69">
        <v>46030</v>
      </c>
      <c r="G272" s="70" t="s">
        <v>377</v>
      </c>
      <c r="H272" s="70">
        <v>4.8000000000000001E-2</v>
      </c>
      <c r="I272" s="70">
        <v>4.8000000000000001E-2</v>
      </c>
      <c r="J272" s="70">
        <v>4.8000000000000001E-2</v>
      </c>
      <c r="K272" s="70">
        <v>4.8000000000000001E-2</v>
      </c>
      <c r="L272" s="70"/>
      <c r="M272" s="71"/>
      <c r="N272" s="72">
        <v>23000000</v>
      </c>
      <c r="O272" s="73">
        <v>1010000</v>
      </c>
      <c r="P272" s="72">
        <f>SUM(O272:O279)</f>
        <v>126157400</v>
      </c>
      <c r="Q272" s="73">
        <v>0</v>
      </c>
      <c r="R272" s="72">
        <f>SUM(Q272:Q279)</f>
        <v>33605000</v>
      </c>
      <c r="S272" s="73"/>
      <c r="T272" s="72">
        <f>SUM(S272:S279)</f>
        <v>28000000</v>
      </c>
      <c r="U272" s="74"/>
      <c r="V272" s="75">
        <v>4.7500000000000001E-2</v>
      </c>
    </row>
    <row r="273" spans="1:22" x14ac:dyDescent="0.2">
      <c r="A273" s="67">
        <v>45937</v>
      </c>
      <c r="B273" s="67">
        <v>45939</v>
      </c>
      <c r="C273" s="67" t="s">
        <v>345</v>
      </c>
      <c r="D273" s="86" t="s">
        <v>390</v>
      </c>
      <c r="E273" s="68" t="s">
        <v>436</v>
      </c>
      <c r="F273" s="69">
        <v>46303</v>
      </c>
      <c r="G273" s="70" t="s">
        <v>377</v>
      </c>
      <c r="H273" s="70">
        <v>4.7300000000000002E-2</v>
      </c>
      <c r="I273" s="70">
        <v>4.7398599999999999E-2</v>
      </c>
      <c r="J273" s="70">
        <v>4.8500000000000001E-2</v>
      </c>
      <c r="K273" s="70">
        <v>4.7300000000000002E-2</v>
      </c>
      <c r="L273" s="70">
        <v>4.7300000000000002E-2</v>
      </c>
      <c r="M273" s="71">
        <v>4.7300000000000002E-2</v>
      </c>
      <c r="N273" s="72"/>
      <c r="O273" s="73">
        <v>4855000</v>
      </c>
      <c r="P273" s="72"/>
      <c r="Q273" s="73">
        <v>4855000</v>
      </c>
      <c r="R273" s="72"/>
      <c r="S273" s="73">
        <v>3000000</v>
      </c>
      <c r="T273" s="72"/>
      <c r="U273" s="74">
        <f t="shared" si="16"/>
        <v>1.6183333333333334</v>
      </c>
      <c r="V273" s="75">
        <v>4.8000000000000001E-2</v>
      </c>
    </row>
    <row r="274" spans="1:22" x14ac:dyDescent="0.2">
      <c r="A274" s="67">
        <v>45937</v>
      </c>
      <c r="B274" s="67">
        <v>45939</v>
      </c>
      <c r="C274" s="67" t="s">
        <v>345</v>
      </c>
      <c r="D274" s="86" t="s">
        <v>390</v>
      </c>
      <c r="E274" s="68" t="s">
        <v>430</v>
      </c>
      <c r="F274" s="69">
        <v>47922</v>
      </c>
      <c r="G274" s="97">
        <v>5.8749999999999997E-2</v>
      </c>
      <c r="H274" s="70">
        <v>5.3100000000000001E-2</v>
      </c>
      <c r="I274" s="70">
        <v>5.3835800000000003E-2</v>
      </c>
      <c r="J274" s="70">
        <v>5.4600000000000003E-2</v>
      </c>
      <c r="K274" s="70">
        <v>5.3100000000000001E-2</v>
      </c>
      <c r="L274" s="70">
        <v>5.3499999999999999E-2</v>
      </c>
      <c r="M274" s="71">
        <v>5.3699999999999998E-2</v>
      </c>
      <c r="N274" s="72"/>
      <c r="O274" s="73">
        <v>19046500</v>
      </c>
      <c r="P274" s="72"/>
      <c r="Q274" s="73">
        <v>4500000</v>
      </c>
      <c r="R274" s="72"/>
      <c r="S274" s="73">
        <v>4500000</v>
      </c>
      <c r="T274" s="72"/>
      <c r="U274" s="74">
        <f t="shared" si="16"/>
        <v>4.2325555555555558</v>
      </c>
      <c r="V274" s="75">
        <v>5.3499999999999999E-2</v>
      </c>
    </row>
    <row r="275" spans="1:22" x14ac:dyDescent="0.2">
      <c r="A275" s="67">
        <v>45937</v>
      </c>
      <c r="B275" s="67">
        <v>45939</v>
      </c>
      <c r="C275" s="67" t="s">
        <v>345</v>
      </c>
      <c r="D275" s="86" t="s">
        <v>390</v>
      </c>
      <c r="E275" s="68" t="s">
        <v>426</v>
      </c>
      <c r="F275" s="69">
        <v>49780</v>
      </c>
      <c r="G275" s="97">
        <v>6.5000000000000002E-2</v>
      </c>
      <c r="H275" s="70">
        <v>6.2E-2</v>
      </c>
      <c r="I275" s="70">
        <v>6.2466000000000001E-2</v>
      </c>
      <c r="J275" s="70">
        <v>6.4100000000000004E-2</v>
      </c>
      <c r="K275" s="70">
        <v>6.2E-2</v>
      </c>
      <c r="L275" s="70">
        <v>6.2061100000000001E-2</v>
      </c>
      <c r="M275" s="71">
        <v>6.2199999999999998E-2</v>
      </c>
      <c r="N275" s="72"/>
      <c r="O275" s="73">
        <v>47007600</v>
      </c>
      <c r="P275" s="72"/>
      <c r="Q275" s="73">
        <v>8800000</v>
      </c>
      <c r="R275" s="72"/>
      <c r="S275" s="73">
        <v>6350000</v>
      </c>
      <c r="T275" s="72"/>
      <c r="U275" s="74">
        <f t="shared" si="16"/>
        <v>7.402771653543307</v>
      </c>
      <c r="V275" s="75">
        <v>6.2100000000000002E-2</v>
      </c>
    </row>
    <row r="276" spans="1:22" x14ac:dyDescent="0.2">
      <c r="A276" s="67">
        <v>45937</v>
      </c>
      <c r="B276" s="67">
        <v>45939</v>
      </c>
      <c r="C276" s="67" t="s">
        <v>345</v>
      </c>
      <c r="D276" s="86" t="s">
        <v>390</v>
      </c>
      <c r="E276" s="68" t="s">
        <v>393</v>
      </c>
      <c r="F276" s="69">
        <v>51363</v>
      </c>
      <c r="G276" s="70">
        <v>7.1249999999999994E-2</v>
      </c>
      <c r="H276" s="70">
        <v>6.6600000000000006E-2</v>
      </c>
      <c r="I276" s="70">
        <v>6.6980399999999995E-2</v>
      </c>
      <c r="J276" s="70">
        <v>7.2999999999999995E-2</v>
      </c>
      <c r="K276" s="70">
        <v>6.6600000000000006E-2</v>
      </c>
      <c r="L276" s="70">
        <v>6.6699099999999997E-2</v>
      </c>
      <c r="M276" s="71">
        <v>6.6799999999999998E-2</v>
      </c>
      <c r="N276" s="72"/>
      <c r="O276" s="73">
        <v>28219000</v>
      </c>
      <c r="P276" s="72"/>
      <c r="Q276" s="73">
        <v>4050000</v>
      </c>
      <c r="R276" s="72"/>
      <c r="S276" s="73">
        <v>4050000</v>
      </c>
      <c r="T276" s="72"/>
      <c r="U276" s="74">
        <f t="shared" si="16"/>
        <v>6.9676543209876547</v>
      </c>
      <c r="V276" s="75">
        <v>6.6699999999999995E-2</v>
      </c>
    </row>
    <row r="277" spans="1:22" x14ac:dyDescent="0.2">
      <c r="A277" s="67">
        <v>45937</v>
      </c>
      <c r="B277" s="67">
        <v>45939</v>
      </c>
      <c r="C277" s="67" t="s">
        <v>345</v>
      </c>
      <c r="D277" s="86" t="s">
        <v>390</v>
      </c>
      <c r="E277" s="68" t="s">
        <v>394</v>
      </c>
      <c r="F277" s="69">
        <v>53189</v>
      </c>
      <c r="G277" s="70">
        <v>7.1249999999999994E-2</v>
      </c>
      <c r="H277" s="70">
        <v>6.7500000000000004E-2</v>
      </c>
      <c r="I277" s="70">
        <v>6.8027000000000004E-2</v>
      </c>
      <c r="J277" s="70">
        <v>6.88E-2</v>
      </c>
      <c r="K277" s="70">
        <v>6.7500000000000004E-2</v>
      </c>
      <c r="L277" s="70">
        <v>6.7798300000000006E-2</v>
      </c>
      <c r="M277" s="71">
        <v>6.7900000000000002E-2</v>
      </c>
      <c r="N277" s="72"/>
      <c r="O277" s="73">
        <v>9988000</v>
      </c>
      <c r="P277" s="72"/>
      <c r="Q277" s="73">
        <v>3300000</v>
      </c>
      <c r="R277" s="72"/>
      <c r="S277" s="73">
        <v>3300000</v>
      </c>
      <c r="T277" s="72"/>
      <c r="U277" s="74">
        <f t="shared" si="16"/>
        <v>3.0266666666666668</v>
      </c>
      <c r="V277" s="75">
        <v>6.7799999999999999E-2</v>
      </c>
    </row>
    <row r="278" spans="1:22" x14ac:dyDescent="0.2">
      <c r="A278" s="67">
        <v>45937</v>
      </c>
      <c r="B278" s="67">
        <v>45939</v>
      </c>
      <c r="C278" s="67" t="s">
        <v>345</v>
      </c>
      <c r="D278" s="86" t="s">
        <v>390</v>
      </c>
      <c r="E278" s="68" t="s">
        <v>386</v>
      </c>
      <c r="F278" s="69">
        <v>56445</v>
      </c>
      <c r="G278" s="70">
        <v>6.8750000000000006E-2</v>
      </c>
      <c r="H278" s="70">
        <v>6.83E-2</v>
      </c>
      <c r="I278" s="70">
        <v>6.8638900000000003E-2</v>
      </c>
      <c r="J278" s="70">
        <v>6.9500000000000006E-2</v>
      </c>
      <c r="K278" s="70">
        <v>6.83E-2</v>
      </c>
      <c r="L278" s="70">
        <v>6.8458900000000003E-2</v>
      </c>
      <c r="M278" s="71">
        <v>6.8500000000000005E-2</v>
      </c>
      <c r="N278" s="72"/>
      <c r="O278" s="73">
        <v>8292200</v>
      </c>
      <c r="P278" s="72"/>
      <c r="Q278" s="73">
        <v>5050000</v>
      </c>
      <c r="R278" s="72"/>
      <c r="S278" s="73">
        <v>3750000</v>
      </c>
      <c r="T278" s="72"/>
      <c r="U278" s="74">
        <f t="shared" si="16"/>
        <v>2.2112533333333335</v>
      </c>
      <c r="V278" s="75">
        <v>6.8500000000000005E-2</v>
      </c>
    </row>
    <row r="279" spans="1:22" x14ac:dyDescent="0.2">
      <c r="A279" s="67">
        <v>45937</v>
      </c>
      <c r="B279" s="67">
        <v>45939</v>
      </c>
      <c r="C279" s="67" t="s">
        <v>345</v>
      </c>
      <c r="D279" s="86" t="s">
        <v>390</v>
      </c>
      <c r="E279" s="68" t="s">
        <v>387</v>
      </c>
      <c r="F279" s="69">
        <v>60098</v>
      </c>
      <c r="G279" s="70">
        <v>6.8750000000000006E-2</v>
      </c>
      <c r="H279" s="70">
        <v>6.8500000000000005E-2</v>
      </c>
      <c r="I279" s="70">
        <v>6.8946999999999994E-2</v>
      </c>
      <c r="J279" s="70">
        <v>7.0000000000000007E-2</v>
      </c>
      <c r="K279" s="70">
        <v>6.8500000000000005E-2</v>
      </c>
      <c r="L279" s="70">
        <v>6.88E-2</v>
      </c>
      <c r="M279" s="71">
        <v>6.8900000000000003E-2</v>
      </c>
      <c r="N279" s="72"/>
      <c r="O279" s="73">
        <v>7739100</v>
      </c>
      <c r="P279" s="72"/>
      <c r="Q279" s="73">
        <v>3050000</v>
      </c>
      <c r="R279" s="72"/>
      <c r="S279" s="73">
        <v>3050000</v>
      </c>
      <c r="T279" s="72"/>
      <c r="U279" s="74">
        <f t="shared" si="16"/>
        <v>2.5374098360655739</v>
      </c>
      <c r="V279" s="75">
        <v>6.88E-2</v>
      </c>
    </row>
    <row r="280" spans="1:22" x14ac:dyDescent="0.2">
      <c r="A280" s="88">
        <v>45944</v>
      </c>
      <c r="B280" s="88">
        <v>45946</v>
      </c>
      <c r="C280" s="88" t="s">
        <v>346</v>
      </c>
      <c r="D280" s="77" t="s">
        <v>390</v>
      </c>
      <c r="E280" s="78" t="s">
        <v>402</v>
      </c>
      <c r="F280" s="79">
        <v>46336</v>
      </c>
      <c r="G280" s="80" t="s">
        <v>377</v>
      </c>
      <c r="H280" s="80">
        <v>4.5999999999999999E-2</v>
      </c>
      <c r="I280" s="80">
        <v>4.6830499999999997E-2</v>
      </c>
      <c r="J280" s="80">
        <v>4.7500000000000001E-2</v>
      </c>
      <c r="K280" s="80">
        <v>4.5999999999999999E-2</v>
      </c>
      <c r="L280" s="80">
        <v>4.6591800000000003E-2</v>
      </c>
      <c r="M280" s="80">
        <v>4.6800000000000001E-2</v>
      </c>
      <c r="N280" s="81">
        <v>7000000</v>
      </c>
      <c r="O280" s="85">
        <v>3455000</v>
      </c>
      <c r="P280" s="81">
        <f>SUM(O280:O287)</f>
        <v>59214100</v>
      </c>
      <c r="Q280" s="96">
        <v>1900000</v>
      </c>
      <c r="R280" s="81">
        <f>SUM(Q280:Q287)</f>
        <v>16870000</v>
      </c>
      <c r="S280" s="96">
        <v>1900000</v>
      </c>
      <c r="T280" s="81">
        <f>SUM(S280:S287)</f>
        <v>10000000</v>
      </c>
      <c r="U280" s="82">
        <f t="shared" ref="U280:U296" si="17">O280/S280</f>
        <v>1.8184210526315789</v>
      </c>
      <c r="V280" s="83">
        <v>4.6600000000000003E-2</v>
      </c>
    </row>
    <row r="281" spans="1:22" x14ac:dyDescent="0.2">
      <c r="A281" s="88">
        <v>45944</v>
      </c>
      <c r="B281" s="88">
        <v>45946</v>
      </c>
      <c r="C281" s="88" t="s">
        <v>346</v>
      </c>
      <c r="D281" s="77" t="s">
        <v>390</v>
      </c>
      <c r="E281" s="78" t="s">
        <v>421</v>
      </c>
      <c r="F281" s="79">
        <v>46118</v>
      </c>
      <c r="G281" s="80" t="s">
        <v>377</v>
      </c>
      <c r="H281" s="80">
        <v>4.7E-2</v>
      </c>
      <c r="I281" s="80">
        <v>4.7E-2</v>
      </c>
      <c r="J281" s="80">
        <v>4.7E-2</v>
      </c>
      <c r="K281" s="80">
        <v>4.7E-2</v>
      </c>
      <c r="L281" s="80">
        <v>4.7E-2</v>
      </c>
      <c r="M281" s="80">
        <v>4.7E-2</v>
      </c>
      <c r="N281" s="81"/>
      <c r="O281" s="85">
        <v>325000</v>
      </c>
      <c r="P281" s="81"/>
      <c r="Q281" s="96">
        <v>325000</v>
      </c>
      <c r="R281" s="81"/>
      <c r="S281" s="96">
        <v>325000</v>
      </c>
      <c r="T281" s="81"/>
      <c r="U281" s="82">
        <f t="shared" si="17"/>
        <v>1</v>
      </c>
      <c r="V281" s="83">
        <v>4.7E-2</v>
      </c>
    </row>
    <row r="282" spans="1:22" x14ac:dyDescent="0.2">
      <c r="A282" s="88">
        <v>45944</v>
      </c>
      <c r="B282" s="88">
        <v>45946</v>
      </c>
      <c r="C282" s="88" t="s">
        <v>346</v>
      </c>
      <c r="D282" s="77" t="s">
        <v>390</v>
      </c>
      <c r="E282" s="78" t="s">
        <v>437</v>
      </c>
      <c r="F282" s="79">
        <v>46216</v>
      </c>
      <c r="G282" s="80" t="s">
        <v>377</v>
      </c>
      <c r="H282" s="80">
        <v>4.7E-2</v>
      </c>
      <c r="I282" s="80">
        <v>4.7063300000000002E-2</v>
      </c>
      <c r="J282" s="80">
        <v>4.7699999999999999E-2</v>
      </c>
      <c r="K282" s="80">
        <v>4.7E-2</v>
      </c>
      <c r="L282" s="80">
        <v>4.7E-2</v>
      </c>
      <c r="M282" s="80">
        <v>4.7E-2</v>
      </c>
      <c r="N282" s="81"/>
      <c r="O282" s="85">
        <v>5835000</v>
      </c>
      <c r="P282" s="81"/>
      <c r="Q282" s="98">
        <v>2670000</v>
      </c>
      <c r="R282" s="81"/>
      <c r="S282" s="96">
        <v>1000000</v>
      </c>
      <c r="T282" s="81"/>
      <c r="U282" s="82">
        <f t="shared" si="17"/>
        <v>5.835</v>
      </c>
      <c r="V282" s="83">
        <v>4.7300000000000002E-2</v>
      </c>
    </row>
    <row r="283" spans="1:22" x14ac:dyDescent="0.2">
      <c r="A283" s="88">
        <v>45944</v>
      </c>
      <c r="B283" s="88">
        <v>45946</v>
      </c>
      <c r="C283" s="88" t="s">
        <v>346</v>
      </c>
      <c r="D283" s="77" t="s">
        <v>390</v>
      </c>
      <c r="E283" s="78" t="s">
        <v>388</v>
      </c>
      <c r="F283" s="79">
        <v>46402</v>
      </c>
      <c r="G283" s="80">
        <v>0.06</v>
      </c>
      <c r="H283" s="80">
        <v>4.7E-2</v>
      </c>
      <c r="I283" s="80">
        <v>4.8093799999999999E-2</v>
      </c>
      <c r="J283" s="80">
        <v>5.0500000000000003E-2</v>
      </c>
      <c r="K283" s="80">
        <v>4.7E-2</v>
      </c>
      <c r="L283" s="80">
        <v>4.7624300000000001E-2</v>
      </c>
      <c r="M283" s="80">
        <v>4.7899999999999998E-2</v>
      </c>
      <c r="N283" s="81"/>
      <c r="O283" s="85">
        <v>6046000</v>
      </c>
      <c r="P283" s="81"/>
      <c r="Q283" s="98">
        <v>3100000</v>
      </c>
      <c r="R283" s="81"/>
      <c r="S283" s="96">
        <v>2500000</v>
      </c>
      <c r="T283" s="81"/>
      <c r="U283" s="82">
        <f t="shared" si="17"/>
        <v>2.4184000000000001</v>
      </c>
      <c r="V283" s="83">
        <v>4.7699999999999999E-2</v>
      </c>
    </row>
    <row r="284" spans="1:22" x14ac:dyDescent="0.2">
      <c r="A284" s="88">
        <v>45944</v>
      </c>
      <c r="B284" s="88">
        <v>45946</v>
      </c>
      <c r="C284" s="88" t="s">
        <v>346</v>
      </c>
      <c r="D284" s="77" t="s">
        <v>390</v>
      </c>
      <c r="E284" s="78" t="s">
        <v>379</v>
      </c>
      <c r="F284" s="79">
        <v>46949</v>
      </c>
      <c r="G284" s="80">
        <v>5.8749999999999997E-2</v>
      </c>
      <c r="H284" s="80">
        <v>4.9500000000000002E-2</v>
      </c>
      <c r="I284" s="80">
        <v>5.0135600000000002E-2</v>
      </c>
      <c r="J284" s="80">
        <v>5.0999999999999997E-2</v>
      </c>
      <c r="K284" s="80">
        <v>4.9500000000000002E-2</v>
      </c>
      <c r="L284" s="80">
        <v>4.9619299999999998E-2</v>
      </c>
      <c r="M284" s="80">
        <v>4.9700000000000001E-2</v>
      </c>
      <c r="N284" s="81"/>
      <c r="O284" s="85">
        <v>12575000</v>
      </c>
      <c r="P284" s="81"/>
      <c r="Q284" s="98">
        <v>1100000</v>
      </c>
      <c r="R284" s="81"/>
      <c r="S284" s="96">
        <v>600000</v>
      </c>
      <c r="T284" s="81"/>
      <c r="U284" s="82">
        <f t="shared" si="17"/>
        <v>20.958333333333332</v>
      </c>
      <c r="V284" s="83">
        <v>4.9700000000000001E-2</v>
      </c>
    </row>
    <row r="285" spans="1:22" x14ac:dyDescent="0.2">
      <c r="A285" s="88">
        <v>45944</v>
      </c>
      <c r="B285" s="88">
        <v>45946</v>
      </c>
      <c r="C285" s="88" t="s">
        <v>346</v>
      </c>
      <c r="D285" s="77" t="s">
        <v>390</v>
      </c>
      <c r="E285" s="78" t="s">
        <v>380</v>
      </c>
      <c r="F285" s="79">
        <v>50936</v>
      </c>
      <c r="G285" s="80">
        <v>6.5000000000000002E-2</v>
      </c>
      <c r="H285" s="80">
        <v>6.4299999999999996E-2</v>
      </c>
      <c r="I285" s="80">
        <v>6.4904400000000001E-2</v>
      </c>
      <c r="J285" s="80">
        <v>6.6500000000000004E-2</v>
      </c>
      <c r="K285" s="80">
        <v>6.4299999999999996E-2</v>
      </c>
      <c r="L285" s="80">
        <v>6.4507800000000004E-2</v>
      </c>
      <c r="M285" s="80">
        <v>6.4600000000000005E-2</v>
      </c>
      <c r="N285" s="81"/>
      <c r="O285" s="85">
        <v>16363000</v>
      </c>
      <c r="P285" s="81"/>
      <c r="Q285" s="98">
        <v>2100000</v>
      </c>
      <c r="R285" s="81"/>
      <c r="S285" s="96">
        <v>1100000</v>
      </c>
      <c r="T285" s="81"/>
      <c r="U285" s="82">
        <f t="shared" si="17"/>
        <v>14.875454545454545</v>
      </c>
      <c r="V285" s="83">
        <v>6.4600000000000005E-2</v>
      </c>
    </row>
    <row r="286" spans="1:22" x14ac:dyDescent="0.2">
      <c r="A286" s="88">
        <v>45944</v>
      </c>
      <c r="B286" s="88">
        <v>45946</v>
      </c>
      <c r="C286" s="88" t="s">
        <v>346</v>
      </c>
      <c r="D286" s="77" t="s">
        <v>390</v>
      </c>
      <c r="E286" s="78" t="s">
        <v>381</v>
      </c>
      <c r="F286" s="79">
        <v>51697</v>
      </c>
      <c r="G286" s="80">
        <v>6.6250000000000003E-2</v>
      </c>
      <c r="H286" s="80">
        <v>6.5799999999999997E-2</v>
      </c>
      <c r="I286" s="80">
        <v>6.6440700000000005E-2</v>
      </c>
      <c r="J286" s="80">
        <v>6.7000000000000004E-2</v>
      </c>
      <c r="K286" s="80">
        <v>6.5799999999999997E-2</v>
      </c>
      <c r="L286" s="80">
        <v>6.5945400000000001E-2</v>
      </c>
      <c r="M286" s="80">
        <v>6.6000000000000003E-2</v>
      </c>
      <c r="N286" s="81"/>
      <c r="O286" s="85">
        <v>6089900</v>
      </c>
      <c r="P286" s="81"/>
      <c r="Q286" s="96">
        <v>1100000</v>
      </c>
      <c r="R286" s="81"/>
      <c r="S286" s="96">
        <v>800000</v>
      </c>
      <c r="T286" s="81"/>
      <c r="U286" s="82">
        <f t="shared" si="17"/>
        <v>7.6123750000000001</v>
      </c>
      <c r="V286" s="83">
        <v>6.6000000000000003E-2</v>
      </c>
    </row>
    <row r="287" spans="1:22" x14ac:dyDescent="0.2">
      <c r="A287" s="88">
        <v>45944</v>
      </c>
      <c r="B287" s="88">
        <v>45946</v>
      </c>
      <c r="C287" s="88" t="s">
        <v>346</v>
      </c>
      <c r="D287" s="77" t="s">
        <v>390</v>
      </c>
      <c r="E287" s="78" t="s">
        <v>383</v>
      </c>
      <c r="F287" s="79">
        <v>54772</v>
      </c>
      <c r="G287" s="80">
        <v>6.8750000000000006E-2</v>
      </c>
      <c r="H287" s="80">
        <v>5.7799999999999997E-2</v>
      </c>
      <c r="I287" s="80">
        <v>6.7805900000000002E-2</v>
      </c>
      <c r="J287" s="80">
        <v>6.9000000000000006E-2</v>
      </c>
      <c r="K287" s="80">
        <v>5.7799999999999997E-2</v>
      </c>
      <c r="L287" s="80">
        <v>6.7269300000000004E-2</v>
      </c>
      <c r="M287" s="80">
        <v>6.7500000000000004E-2</v>
      </c>
      <c r="N287" s="81"/>
      <c r="O287" s="85">
        <v>8525200</v>
      </c>
      <c r="P287" s="81"/>
      <c r="Q287" s="98">
        <v>4575000</v>
      </c>
      <c r="R287" s="81"/>
      <c r="S287" s="96">
        <v>1775000</v>
      </c>
      <c r="T287" s="81"/>
      <c r="U287" s="82">
        <f t="shared" si="17"/>
        <v>4.8029295774647887</v>
      </c>
      <c r="V287" s="83">
        <v>6.7599999999999993E-2</v>
      </c>
    </row>
    <row r="288" spans="1:22" x14ac:dyDescent="0.2">
      <c r="A288" s="67">
        <v>45951</v>
      </c>
      <c r="B288" s="67">
        <v>45953</v>
      </c>
      <c r="C288" s="67" t="s">
        <v>345</v>
      </c>
      <c r="D288" s="86" t="s">
        <v>390</v>
      </c>
      <c r="E288" s="68" t="s">
        <v>438</v>
      </c>
      <c r="F288" s="69">
        <v>45983</v>
      </c>
      <c r="G288" s="70" t="s">
        <v>377</v>
      </c>
      <c r="H288" s="70">
        <v>4.5999999999999999E-2</v>
      </c>
      <c r="I288" s="70">
        <v>4.6350000000000002E-2</v>
      </c>
      <c r="J288" s="70">
        <v>4.65E-2</v>
      </c>
      <c r="K288" s="70">
        <v>4.8000000000000001E-2</v>
      </c>
      <c r="L288" s="70">
        <v>4.6344200000000002E-2</v>
      </c>
      <c r="M288" s="71">
        <v>4.65E-2</v>
      </c>
      <c r="N288" s="72">
        <v>23000000</v>
      </c>
      <c r="O288" s="73">
        <v>2067200</v>
      </c>
      <c r="P288" s="72">
        <f>SUM(O288:O296)</f>
        <v>117497300</v>
      </c>
      <c r="Q288" s="73">
        <v>2067200</v>
      </c>
      <c r="R288" s="72">
        <f>SUM(Q288:Q296)</f>
        <v>40928600</v>
      </c>
      <c r="S288" s="73">
        <v>2000000</v>
      </c>
      <c r="T288" s="72">
        <f>SUM(S288:S296)</f>
        <v>28000000</v>
      </c>
      <c r="U288" s="74">
        <f>O288/S288</f>
        <v>1.0336000000000001</v>
      </c>
      <c r="V288" s="75">
        <v>4.6399999999999997E-2</v>
      </c>
    </row>
    <row r="289" spans="1:22" x14ac:dyDescent="0.2">
      <c r="A289" s="67">
        <v>45951</v>
      </c>
      <c r="B289" s="67">
        <v>45953</v>
      </c>
      <c r="C289" s="67" t="s">
        <v>345</v>
      </c>
      <c r="D289" s="86" t="s">
        <v>390</v>
      </c>
      <c r="E289" s="68" t="s">
        <v>439</v>
      </c>
      <c r="F289" s="69">
        <v>46043</v>
      </c>
      <c r="G289" s="70" t="s">
        <v>377</v>
      </c>
      <c r="H289" s="70">
        <v>4.7E-2</v>
      </c>
      <c r="I289" s="70">
        <v>4.7E-2</v>
      </c>
      <c r="J289" s="70">
        <v>4.7E-2</v>
      </c>
      <c r="K289" s="70">
        <v>4.8000000000000001E-2</v>
      </c>
      <c r="L289" s="70"/>
      <c r="M289" s="71"/>
      <c r="N289" s="72"/>
      <c r="O289" s="73">
        <v>650000</v>
      </c>
      <c r="P289" s="72"/>
      <c r="Q289" s="73"/>
      <c r="R289" s="72"/>
      <c r="S289" s="73">
        <v>0</v>
      </c>
      <c r="T289" s="72"/>
      <c r="U289" s="74"/>
      <c r="V289" s="75">
        <v>4.65E-2</v>
      </c>
    </row>
    <row r="290" spans="1:22" x14ac:dyDescent="0.2">
      <c r="A290" s="67">
        <v>45951</v>
      </c>
      <c r="B290" s="67">
        <v>45953</v>
      </c>
      <c r="C290" s="67" t="s">
        <v>345</v>
      </c>
      <c r="D290" s="86" t="s">
        <v>390</v>
      </c>
      <c r="E290" s="68" t="s">
        <v>436</v>
      </c>
      <c r="F290" s="69">
        <v>46303</v>
      </c>
      <c r="G290" s="97" t="s">
        <v>377</v>
      </c>
      <c r="H290" s="70">
        <v>4.65E-2</v>
      </c>
      <c r="I290" s="70">
        <v>4.6905599999999999E-2</v>
      </c>
      <c r="J290" s="70">
        <v>4.7500000000000001E-2</v>
      </c>
      <c r="K290" s="70">
        <v>4.7300000000000002E-2</v>
      </c>
      <c r="L290" s="70">
        <v>4.65E-2</v>
      </c>
      <c r="M290" s="71">
        <v>4.65E-2</v>
      </c>
      <c r="N290" s="72"/>
      <c r="O290" s="73">
        <v>9361400</v>
      </c>
      <c r="P290" s="72"/>
      <c r="Q290" s="73">
        <v>9361400</v>
      </c>
      <c r="R290" s="72"/>
      <c r="S290" s="73">
        <v>5000000</v>
      </c>
      <c r="T290" s="72"/>
      <c r="U290" s="74">
        <f t="shared" si="17"/>
        <v>1.8722799999999999</v>
      </c>
      <c r="V290" s="75">
        <v>4.7E-2</v>
      </c>
    </row>
    <row r="291" spans="1:22" x14ac:dyDescent="0.2">
      <c r="A291" s="67">
        <v>45951</v>
      </c>
      <c r="B291" s="67">
        <v>45953</v>
      </c>
      <c r="C291" s="67" t="s">
        <v>345</v>
      </c>
      <c r="D291" s="86" t="s">
        <v>390</v>
      </c>
      <c r="E291" s="68" t="s">
        <v>430</v>
      </c>
      <c r="F291" s="69">
        <v>47922</v>
      </c>
      <c r="G291" s="97">
        <v>5.8749999999999997E-2</v>
      </c>
      <c r="H291" s="70">
        <v>5.2499999999999998E-2</v>
      </c>
      <c r="I291" s="70">
        <v>5.3329599999999998E-2</v>
      </c>
      <c r="J291" s="70">
        <v>5.4300000000000001E-2</v>
      </c>
      <c r="K291" s="70">
        <v>5.3100000000000001E-2</v>
      </c>
      <c r="L291" s="70">
        <v>5.2899399999999999E-2</v>
      </c>
      <c r="M291" s="71">
        <v>5.2999999999999999E-2</v>
      </c>
      <c r="N291" s="72"/>
      <c r="O291" s="73">
        <v>24544000</v>
      </c>
      <c r="P291" s="72"/>
      <c r="Q291" s="73">
        <v>3550000</v>
      </c>
      <c r="R291" s="72"/>
      <c r="S291" s="73">
        <v>3550000</v>
      </c>
      <c r="T291" s="72"/>
      <c r="U291" s="74">
        <f t="shared" si="17"/>
        <v>6.9138028169014083</v>
      </c>
      <c r="V291" s="75">
        <v>5.2900000000000003E-2</v>
      </c>
    </row>
    <row r="292" spans="1:22" x14ac:dyDescent="0.2">
      <c r="A292" s="67">
        <v>45951</v>
      </c>
      <c r="B292" s="67">
        <v>45953</v>
      </c>
      <c r="C292" s="67" t="s">
        <v>345</v>
      </c>
      <c r="D292" s="86" t="s">
        <v>390</v>
      </c>
      <c r="E292" s="68" t="s">
        <v>426</v>
      </c>
      <c r="F292" s="69">
        <v>49780</v>
      </c>
      <c r="G292" s="97">
        <v>6.5000000000000002E-2</v>
      </c>
      <c r="H292" s="70">
        <v>5.8599999999999999E-2</v>
      </c>
      <c r="I292" s="70">
        <v>5.9252100000000002E-2</v>
      </c>
      <c r="J292" s="70">
        <v>6.2600000000000003E-2</v>
      </c>
      <c r="K292" s="70">
        <v>6.2E-2</v>
      </c>
      <c r="L292" s="70">
        <v>5.8960800000000001E-2</v>
      </c>
      <c r="M292" s="71">
        <v>5.8999999999999997E-2</v>
      </c>
      <c r="N292" s="72"/>
      <c r="O292" s="73">
        <v>23617000</v>
      </c>
      <c r="P292" s="72"/>
      <c r="Q292" s="73">
        <v>6800000</v>
      </c>
      <c r="R292" s="72"/>
      <c r="S292" s="73">
        <v>4900000</v>
      </c>
      <c r="T292" s="72"/>
      <c r="U292" s="74">
        <f t="shared" si="17"/>
        <v>4.8197959183673467</v>
      </c>
      <c r="V292" s="75">
        <v>5.8999999999999997E-2</v>
      </c>
    </row>
    <row r="293" spans="1:22" x14ac:dyDescent="0.2">
      <c r="A293" s="67">
        <v>45951</v>
      </c>
      <c r="B293" s="67">
        <v>45953</v>
      </c>
      <c r="C293" s="67" t="s">
        <v>345</v>
      </c>
      <c r="D293" s="86" t="s">
        <v>390</v>
      </c>
      <c r="E293" s="68" t="s">
        <v>393</v>
      </c>
      <c r="F293" s="69">
        <v>51363</v>
      </c>
      <c r="G293" s="70">
        <v>7.1249999999999994E-2</v>
      </c>
      <c r="H293" s="70">
        <v>6.3299999999999995E-2</v>
      </c>
      <c r="I293" s="70">
        <v>6.36182E-2</v>
      </c>
      <c r="J293" s="70">
        <v>6.7000000000000004E-2</v>
      </c>
      <c r="K293" s="70">
        <v>6.6600000000000006E-2</v>
      </c>
      <c r="L293" s="70">
        <v>6.3362199999999994E-2</v>
      </c>
      <c r="M293" s="71">
        <v>6.3399999999999998E-2</v>
      </c>
      <c r="N293" s="72"/>
      <c r="O293" s="73">
        <v>32683500</v>
      </c>
      <c r="P293" s="72"/>
      <c r="Q293" s="73">
        <v>8750000</v>
      </c>
      <c r="R293" s="72"/>
      <c r="S293" s="73">
        <v>4500000</v>
      </c>
      <c r="T293" s="72"/>
      <c r="U293" s="74">
        <f t="shared" si="17"/>
        <v>7.2629999999999999</v>
      </c>
      <c r="V293" s="75">
        <v>6.3399999999999998E-2</v>
      </c>
    </row>
    <row r="294" spans="1:22" x14ac:dyDescent="0.2">
      <c r="A294" s="67">
        <v>45951</v>
      </c>
      <c r="B294" s="67">
        <v>45953</v>
      </c>
      <c r="C294" s="67" t="s">
        <v>345</v>
      </c>
      <c r="D294" s="86" t="s">
        <v>390</v>
      </c>
      <c r="E294" s="68" t="s">
        <v>394</v>
      </c>
      <c r="F294" s="69">
        <v>53189</v>
      </c>
      <c r="G294" s="70">
        <v>7.1249999999999994E-2</v>
      </c>
      <c r="H294" s="70">
        <v>6.4399999999999999E-2</v>
      </c>
      <c r="I294" s="70">
        <v>6.4799200000000001E-2</v>
      </c>
      <c r="J294" s="70">
        <v>6.7299999999999999E-2</v>
      </c>
      <c r="K294" s="70">
        <v>6.7500000000000004E-2</v>
      </c>
      <c r="L294" s="70">
        <v>6.4553399999999997E-2</v>
      </c>
      <c r="M294" s="71">
        <v>6.4600000000000005E-2</v>
      </c>
      <c r="N294" s="72"/>
      <c r="O294" s="73">
        <v>8891000</v>
      </c>
      <c r="P294" s="72"/>
      <c r="Q294" s="73">
        <v>5200000</v>
      </c>
      <c r="R294" s="72"/>
      <c r="S294" s="73">
        <v>3550000</v>
      </c>
      <c r="T294" s="72"/>
      <c r="U294" s="74">
        <f t="shared" si="17"/>
        <v>2.5045070422535209</v>
      </c>
      <c r="V294" s="75">
        <v>6.4600000000000005E-2</v>
      </c>
    </row>
    <row r="295" spans="1:22" x14ac:dyDescent="0.2">
      <c r="A295" s="67">
        <v>45951</v>
      </c>
      <c r="B295" s="67">
        <v>45953</v>
      </c>
      <c r="C295" s="67" t="s">
        <v>345</v>
      </c>
      <c r="D295" s="86" t="s">
        <v>390</v>
      </c>
      <c r="E295" s="68" t="s">
        <v>386</v>
      </c>
      <c r="F295" s="69">
        <v>56445</v>
      </c>
      <c r="G295" s="70">
        <v>6.8750000000000006E-2</v>
      </c>
      <c r="H295" s="70">
        <v>6.7000000000000004E-2</v>
      </c>
      <c r="I295" s="70">
        <v>6.72957E-2</v>
      </c>
      <c r="J295" s="70">
        <v>6.8699999999999997E-2</v>
      </c>
      <c r="K295" s="70">
        <v>6.83E-2</v>
      </c>
      <c r="L295" s="70">
        <v>6.7072300000000001E-2</v>
      </c>
      <c r="M295" s="71">
        <v>6.7100000000000007E-2</v>
      </c>
      <c r="N295" s="72"/>
      <c r="O295" s="73">
        <v>8263600</v>
      </c>
      <c r="P295" s="72"/>
      <c r="Q295" s="73">
        <v>3300000</v>
      </c>
      <c r="R295" s="72"/>
      <c r="S295" s="73">
        <v>2600000</v>
      </c>
      <c r="T295" s="72"/>
      <c r="U295" s="74">
        <f t="shared" si="17"/>
        <v>3.1783076923076923</v>
      </c>
      <c r="V295" s="75">
        <v>6.7100000000000007E-2</v>
      </c>
    </row>
    <row r="296" spans="1:22" x14ac:dyDescent="0.2">
      <c r="A296" s="67">
        <v>45951</v>
      </c>
      <c r="B296" s="67">
        <v>45953</v>
      </c>
      <c r="C296" s="67" t="s">
        <v>345</v>
      </c>
      <c r="D296" s="86" t="s">
        <v>390</v>
      </c>
      <c r="E296" s="68" t="s">
        <v>387</v>
      </c>
      <c r="F296" s="69">
        <v>60098</v>
      </c>
      <c r="G296" s="70">
        <v>6.8750000000000006E-2</v>
      </c>
      <c r="H296" s="70">
        <v>6.7299999999999999E-2</v>
      </c>
      <c r="I296" s="70">
        <v>6.7512100000000005E-2</v>
      </c>
      <c r="J296" s="70">
        <v>6.83E-2</v>
      </c>
      <c r="K296" s="70">
        <v>6.8500000000000005E-2</v>
      </c>
      <c r="L296" s="70">
        <v>6.7299999999999999E-2</v>
      </c>
      <c r="M296" s="71">
        <v>6.7299999999999999E-2</v>
      </c>
      <c r="N296" s="72"/>
      <c r="O296" s="73">
        <v>7419600</v>
      </c>
      <c r="P296" s="72"/>
      <c r="Q296" s="73">
        <v>1900000</v>
      </c>
      <c r="R296" s="72"/>
      <c r="S296" s="73">
        <v>1900000</v>
      </c>
      <c r="T296" s="72"/>
      <c r="U296" s="74">
        <f t="shared" si="17"/>
        <v>3.9050526315789473</v>
      </c>
      <c r="V296" s="75">
        <v>6.7299999999999999E-2</v>
      </c>
    </row>
    <row r="297" spans="1:22" x14ac:dyDescent="0.2">
      <c r="A297" s="88">
        <v>45958</v>
      </c>
      <c r="B297" s="88">
        <v>45960</v>
      </c>
      <c r="C297" s="88" t="s">
        <v>346</v>
      </c>
      <c r="D297" s="77" t="s">
        <v>390</v>
      </c>
      <c r="E297" s="78" t="s">
        <v>406</v>
      </c>
      <c r="F297" s="79">
        <v>45999</v>
      </c>
      <c r="G297" s="80" t="s">
        <v>377</v>
      </c>
      <c r="H297" s="80">
        <v>4.5999999999999999E-2</v>
      </c>
      <c r="I297" s="80">
        <v>4.6080000000000003E-2</v>
      </c>
      <c r="J297" s="80">
        <v>4.6199999999999998E-2</v>
      </c>
      <c r="K297" s="80">
        <v>4.5999999999999999E-2</v>
      </c>
      <c r="L297" s="80">
        <v>4.5999999999999999E-2</v>
      </c>
      <c r="M297" s="80">
        <v>4.5999999999999999E-2</v>
      </c>
      <c r="N297" s="81">
        <v>7000000</v>
      </c>
      <c r="O297" s="85">
        <v>850000</v>
      </c>
      <c r="P297" s="81">
        <f>SUM(O297:O304)</f>
        <v>51434800</v>
      </c>
      <c r="Q297" s="98">
        <v>600000</v>
      </c>
      <c r="R297" s="81">
        <f>SUM(Q297:Q304)</f>
        <v>24500000</v>
      </c>
      <c r="S297" s="96">
        <v>600000</v>
      </c>
      <c r="T297" s="81">
        <f>SUM(S297:S304)</f>
        <v>10000000</v>
      </c>
      <c r="U297" s="82">
        <f t="shared" ref="U297:U304" si="18">O297/S297</f>
        <v>1.4166666666666667</v>
      </c>
      <c r="V297" s="83">
        <v>4.5999999999999999E-2</v>
      </c>
    </row>
    <row r="298" spans="1:22" x14ac:dyDescent="0.2">
      <c r="A298" s="88">
        <v>45958</v>
      </c>
      <c r="B298" s="88">
        <v>45960</v>
      </c>
      <c r="C298" s="88" t="s">
        <v>346</v>
      </c>
      <c r="D298" s="77" t="s">
        <v>390</v>
      </c>
      <c r="E298" s="78" t="s">
        <v>421</v>
      </c>
      <c r="F298" s="79">
        <v>46118</v>
      </c>
      <c r="G298" s="80" t="s">
        <v>377</v>
      </c>
      <c r="H298" s="80">
        <v>4.6399999999999997E-2</v>
      </c>
      <c r="I298" s="80">
        <v>4.64462E-2</v>
      </c>
      <c r="J298" s="80">
        <v>4.7E-2</v>
      </c>
      <c r="K298" s="80">
        <v>4.6399999999999997E-2</v>
      </c>
      <c r="L298" s="80"/>
      <c r="M298" s="80"/>
      <c r="N298" s="81"/>
      <c r="O298" s="85">
        <v>895000</v>
      </c>
      <c r="P298" s="81"/>
      <c r="Q298" s="99"/>
      <c r="R298" s="81"/>
      <c r="S298" s="96"/>
      <c r="T298" s="81"/>
      <c r="U298" s="82"/>
      <c r="V298" s="83">
        <v>4.6100000000000002E-2</v>
      </c>
    </row>
    <row r="299" spans="1:22" x14ac:dyDescent="0.2">
      <c r="A299" s="88">
        <v>45958</v>
      </c>
      <c r="B299" s="88">
        <v>45960</v>
      </c>
      <c r="C299" s="88" t="s">
        <v>346</v>
      </c>
      <c r="D299" s="77" t="s">
        <v>390</v>
      </c>
      <c r="E299" s="78" t="s">
        <v>437</v>
      </c>
      <c r="F299" s="79">
        <v>46216</v>
      </c>
      <c r="G299" s="80" t="s">
        <v>377</v>
      </c>
      <c r="H299" s="80">
        <v>4.5999999999999999E-2</v>
      </c>
      <c r="I299" s="80">
        <v>4.6743199999999999E-2</v>
      </c>
      <c r="J299" s="80">
        <v>4.7100000000000003E-2</v>
      </c>
      <c r="K299" s="80">
        <v>4.5999999999999999E-2</v>
      </c>
      <c r="L299" s="80">
        <v>4.5999999999999999E-2</v>
      </c>
      <c r="M299" s="80">
        <v>4.5999999999999999E-2</v>
      </c>
      <c r="N299" s="81"/>
      <c r="O299" s="85">
        <v>6754500</v>
      </c>
      <c r="P299" s="81"/>
      <c r="Q299" s="98">
        <v>5300000</v>
      </c>
      <c r="R299" s="81"/>
      <c r="S299" s="96">
        <v>1000000</v>
      </c>
      <c r="T299" s="81"/>
      <c r="U299" s="82">
        <f t="shared" si="18"/>
        <v>6.7545000000000002</v>
      </c>
      <c r="V299" s="83">
        <v>4.6399999999999997E-2</v>
      </c>
    </row>
    <row r="300" spans="1:22" x14ac:dyDescent="0.2">
      <c r="A300" s="88">
        <v>45958</v>
      </c>
      <c r="B300" s="88">
        <v>45960</v>
      </c>
      <c r="C300" s="88" t="s">
        <v>346</v>
      </c>
      <c r="D300" s="77" t="s">
        <v>390</v>
      </c>
      <c r="E300" s="78" t="s">
        <v>379</v>
      </c>
      <c r="F300" s="79">
        <v>46949</v>
      </c>
      <c r="G300" s="80">
        <v>5.8749999999999997E-2</v>
      </c>
      <c r="H300" s="80">
        <v>4.9099999999999998E-2</v>
      </c>
      <c r="I300" s="80">
        <v>4.99608E-2</v>
      </c>
      <c r="J300" s="80">
        <v>5.0700000000000002E-2</v>
      </c>
      <c r="K300" s="80">
        <v>4.9099999999999998E-2</v>
      </c>
      <c r="L300" s="80"/>
      <c r="M300" s="80"/>
      <c r="N300" s="81"/>
      <c r="O300" s="85">
        <v>5562000</v>
      </c>
      <c r="P300" s="81"/>
      <c r="Q300" s="99"/>
      <c r="R300" s="81"/>
      <c r="S300" s="96"/>
      <c r="T300" s="81"/>
      <c r="U300" s="82"/>
      <c r="V300" s="83">
        <v>4.9299999999999997E-2</v>
      </c>
    </row>
    <row r="301" spans="1:22" x14ac:dyDescent="0.2">
      <c r="A301" s="88">
        <v>45958</v>
      </c>
      <c r="B301" s="88">
        <v>45960</v>
      </c>
      <c r="C301" s="88" t="s">
        <v>346</v>
      </c>
      <c r="D301" s="77" t="s">
        <v>390</v>
      </c>
      <c r="E301" s="78" t="s">
        <v>440</v>
      </c>
      <c r="F301" s="79">
        <v>47802</v>
      </c>
      <c r="G301" s="80">
        <v>0.05</v>
      </c>
      <c r="H301" s="80">
        <v>5.3600000000000002E-2</v>
      </c>
      <c r="I301" s="80">
        <v>5.42628E-2</v>
      </c>
      <c r="J301" s="80">
        <v>5.5500000000000001E-2</v>
      </c>
      <c r="K301" s="80">
        <v>5.3600000000000002E-2</v>
      </c>
      <c r="L301" s="80">
        <v>5.3990299999999998E-2</v>
      </c>
      <c r="M301" s="80">
        <v>5.4199999999999998E-2</v>
      </c>
      <c r="N301" s="81"/>
      <c r="O301" s="85">
        <v>9046000</v>
      </c>
      <c r="P301" s="81"/>
      <c r="Q301" s="98">
        <v>3500000</v>
      </c>
      <c r="R301" s="81"/>
      <c r="S301" s="96">
        <v>3400000</v>
      </c>
      <c r="T301" s="81"/>
      <c r="U301" s="82">
        <f t="shared" si="18"/>
        <v>2.6605882352941177</v>
      </c>
      <c r="V301" s="83">
        <v>5.3999999999999999E-2</v>
      </c>
    </row>
    <row r="302" spans="1:22" x14ac:dyDescent="0.2">
      <c r="A302" s="88">
        <v>45958</v>
      </c>
      <c r="B302" s="88">
        <v>45960</v>
      </c>
      <c r="C302" s="88" t="s">
        <v>346</v>
      </c>
      <c r="D302" s="77" t="s">
        <v>390</v>
      </c>
      <c r="E302" s="78" t="s">
        <v>441</v>
      </c>
      <c r="F302" s="79">
        <v>48867</v>
      </c>
      <c r="G302" s="80">
        <v>5.6250000000000001E-2</v>
      </c>
      <c r="H302" s="80">
        <v>5.8599999999999999E-2</v>
      </c>
      <c r="I302" s="80">
        <v>5.9632299999999999E-2</v>
      </c>
      <c r="J302" s="80">
        <v>6.0100000000000001E-2</v>
      </c>
      <c r="K302" s="80">
        <v>5.8599999999999999E-2</v>
      </c>
      <c r="L302" s="80">
        <v>5.9091900000000003E-2</v>
      </c>
      <c r="M302" s="80">
        <v>5.9400000000000001E-2</v>
      </c>
      <c r="N302" s="81"/>
      <c r="O302" s="85">
        <v>10536500</v>
      </c>
      <c r="P302" s="81"/>
      <c r="Q302" s="98">
        <v>2000000</v>
      </c>
      <c r="R302" s="81"/>
      <c r="S302" s="96">
        <v>2000000</v>
      </c>
      <c r="T302" s="81"/>
      <c r="U302" s="82">
        <f t="shared" si="18"/>
        <v>5.2682500000000001</v>
      </c>
      <c r="V302" s="83">
        <v>5.91E-2</v>
      </c>
    </row>
    <row r="303" spans="1:22" x14ac:dyDescent="0.2">
      <c r="A303" s="88">
        <v>45958</v>
      </c>
      <c r="B303" s="88">
        <v>45960</v>
      </c>
      <c r="C303" s="88" t="s">
        <v>346</v>
      </c>
      <c r="D303" s="77" t="s">
        <v>390</v>
      </c>
      <c r="E303" s="78" t="s">
        <v>380</v>
      </c>
      <c r="F303" s="79">
        <v>50936</v>
      </c>
      <c r="G303" s="80">
        <v>6.5000000000000002E-2</v>
      </c>
      <c r="H303" s="80">
        <v>6.2600000000000003E-2</v>
      </c>
      <c r="I303" s="80">
        <v>6.3218099999999999E-2</v>
      </c>
      <c r="J303" s="80">
        <v>6.4899999999999999E-2</v>
      </c>
      <c r="K303" s="80">
        <v>6.2600000000000003E-2</v>
      </c>
      <c r="L303" s="80">
        <v>6.2951699999999999E-2</v>
      </c>
      <c r="M303" s="80">
        <v>6.3100000000000003E-2</v>
      </c>
      <c r="N303" s="81"/>
      <c r="O303" s="85">
        <v>11820900</v>
      </c>
      <c r="P303" s="81"/>
      <c r="Q303" s="98">
        <v>11400000</v>
      </c>
      <c r="R303" s="81"/>
      <c r="S303" s="96">
        <v>1800000</v>
      </c>
      <c r="T303" s="81"/>
      <c r="U303" s="82">
        <f t="shared" si="18"/>
        <v>6.567166666666667</v>
      </c>
      <c r="V303" s="83">
        <v>6.3200000000000006E-2</v>
      </c>
    </row>
    <row r="304" spans="1:22" x14ac:dyDescent="0.2">
      <c r="A304" s="88">
        <v>45958</v>
      </c>
      <c r="B304" s="88">
        <v>45960</v>
      </c>
      <c r="C304" s="88" t="s">
        <v>346</v>
      </c>
      <c r="D304" s="77" t="s">
        <v>390</v>
      </c>
      <c r="E304" s="78" t="s">
        <v>383</v>
      </c>
      <c r="F304" s="79">
        <v>54772</v>
      </c>
      <c r="G304" s="80">
        <v>6.8750000000000006E-2</v>
      </c>
      <c r="H304" s="80">
        <v>6.6000000000000003E-2</v>
      </c>
      <c r="I304" s="80">
        <v>6.6593700000000006E-2</v>
      </c>
      <c r="J304" s="80">
        <v>6.8500000000000005E-2</v>
      </c>
      <c r="K304" s="80">
        <v>6.6000000000000003E-2</v>
      </c>
      <c r="L304" s="80">
        <v>6.61027E-2</v>
      </c>
      <c r="M304" s="80">
        <v>6.6199999999999995E-2</v>
      </c>
      <c r="N304" s="81"/>
      <c r="O304" s="85">
        <v>5969900</v>
      </c>
      <c r="P304" s="81"/>
      <c r="Q304" s="98">
        <v>1700000</v>
      </c>
      <c r="R304" s="81"/>
      <c r="S304" s="96">
        <v>1200000</v>
      </c>
      <c r="T304" s="81"/>
      <c r="U304" s="82">
        <f t="shared" si="18"/>
        <v>4.9749166666666671</v>
      </c>
      <c r="V304" s="83">
        <v>6.6199999999999995E-2</v>
      </c>
    </row>
    <row r="305" spans="1:22" x14ac:dyDescent="0.2">
      <c r="A305" s="67">
        <v>45965</v>
      </c>
      <c r="B305" s="67">
        <v>45967</v>
      </c>
      <c r="C305" s="67" t="s">
        <v>345</v>
      </c>
      <c r="D305" s="86" t="s">
        <v>390</v>
      </c>
      <c r="E305" s="68" t="s">
        <v>442</v>
      </c>
      <c r="F305" s="69">
        <v>45997</v>
      </c>
      <c r="G305" s="70" t="s">
        <v>377</v>
      </c>
      <c r="H305" s="70">
        <v>4.5199999999999997E-2</v>
      </c>
      <c r="I305" s="70">
        <v>4.5493800000000001E-2</v>
      </c>
      <c r="J305" s="70">
        <v>4.6399999999999997E-2</v>
      </c>
      <c r="K305" s="70">
        <v>4.5199999999999997E-2</v>
      </c>
      <c r="L305" s="70">
        <v>4.5199999999999997E-2</v>
      </c>
      <c r="M305" s="71">
        <v>4.5199999999999997E-2</v>
      </c>
      <c r="N305" s="72">
        <v>23000000</v>
      </c>
      <c r="O305" s="73">
        <v>4500000</v>
      </c>
      <c r="P305" s="72">
        <f>SUM(O305:O313)</f>
        <v>87494000</v>
      </c>
      <c r="Q305" s="73">
        <v>4100000</v>
      </c>
      <c r="R305" s="72">
        <f>SUM(Q305:Q313)</f>
        <v>38550000</v>
      </c>
      <c r="S305" s="73">
        <v>2000000</v>
      </c>
      <c r="T305" s="72">
        <f>SUM(S305:S313)</f>
        <v>28000000</v>
      </c>
      <c r="U305" s="74">
        <f>O305/S305</f>
        <v>2.25</v>
      </c>
      <c r="V305" s="75">
        <v>4.5400000000000003E-2</v>
      </c>
    </row>
    <row r="306" spans="1:22" x14ac:dyDescent="0.2">
      <c r="A306" s="67">
        <v>45965</v>
      </c>
      <c r="B306" s="67">
        <v>45967</v>
      </c>
      <c r="C306" s="67" t="s">
        <v>345</v>
      </c>
      <c r="D306" s="86" t="s">
        <v>390</v>
      </c>
      <c r="E306" s="68" t="s">
        <v>400</v>
      </c>
      <c r="F306" s="69">
        <v>46058</v>
      </c>
      <c r="G306" s="70" t="s">
        <v>377</v>
      </c>
      <c r="H306" s="70">
        <v>4.5900000000000003E-2</v>
      </c>
      <c r="I306" s="70">
        <v>4.5949999999999998E-2</v>
      </c>
      <c r="J306" s="70">
        <v>4.5999999999999999E-2</v>
      </c>
      <c r="K306" s="70">
        <v>4.5900000000000003E-2</v>
      </c>
      <c r="L306" s="70">
        <v>4.5900000000000003E-2</v>
      </c>
      <c r="M306" s="71">
        <v>4.5900000000000003E-2</v>
      </c>
      <c r="N306" s="72"/>
      <c r="O306" s="73">
        <v>1265000</v>
      </c>
      <c r="P306" s="72"/>
      <c r="Q306" s="73">
        <v>1000000</v>
      </c>
      <c r="R306" s="72"/>
      <c r="S306" s="73">
        <v>1000000</v>
      </c>
      <c r="T306" s="72"/>
      <c r="U306" s="74">
        <f t="shared" ref="U306:U313" si="19">O306/S306</f>
        <v>1.2649999999999999</v>
      </c>
      <c r="V306" s="75">
        <v>4.5900000000000003E-2</v>
      </c>
    </row>
    <row r="307" spans="1:22" x14ac:dyDescent="0.2">
      <c r="A307" s="67">
        <v>45965</v>
      </c>
      <c r="B307" s="67">
        <v>45967</v>
      </c>
      <c r="C307" s="67" t="s">
        <v>345</v>
      </c>
      <c r="D307" s="86" t="s">
        <v>390</v>
      </c>
      <c r="E307" s="68" t="s">
        <v>443</v>
      </c>
      <c r="F307" s="69">
        <v>46331</v>
      </c>
      <c r="G307" s="70" t="s">
        <v>377</v>
      </c>
      <c r="H307" s="70">
        <v>4.5999999999999999E-2</v>
      </c>
      <c r="I307" s="70">
        <v>4.66617E-2</v>
      </c>
      <c r="J307" s="70">
        <v>4.7E-2</v>
      </c>
      <c r="K307" s="70">
        <v>4.5999999999999999E-2</v>
      </c>
      <c r="L307" s="70">
        <v>4.5999999999999999E-2</v>
      </c>
      <c r="M307" s="71">
        <v>4.5999999999999999E-2</v>
      </c>
      <c r="N307" s="72"/>
      <c r="O307" s="73">
        <v>5880000</v>
      </c>
      <c r="P307" s="72"/>
      <c r="Q307" s="73">
        <v>5700000</v>
      </c>
      <c r="R307" s="72"/>
      <c r="S307" s="73">
        <v>4000000</v>
      </c>
      <c r="T307" s="72"/>
      <c r="U307" s="74">
        <f t="shared" si="19"/>
        <v>1.47</v>
      </c>
      <c r="V307" s="75">
        <v>4.65E-2</v>
      </c>
    </row>
    <row r="308" spans="1:22" x14ac:dyDescent="0.2">
      <c r="A308" s="67">
        <v>45965</v>
      </c>
      <c r="B308" s="67">
        <v>45967</v>
      </c>
      <c r="C308" s="67" t="s">
        <v>345</v>
      </c>
      <c r="D308" s="86" t="s">
        <v>390</v>
      </c>
      <c r="E308" s="68" t="s">
        <v>430</v>
      </c>
      <c r="F308" s="69">
        <v>47922</v>
      </c>
      <c r="G308" s="70">
        <v>5.8749999999999997E-2</v>
      </c>
      <c r="H308" s="70">
        <v>5.4899999999999997E-2</v>
      </c>
      <c r="I308" s="70">
        <v>5.6306099999999998E-2</v>
      </c>
      <c r="J308" s="70">
        <v>5.8000000000000003E-2</v>
      </c>
      <c r="K308" s="70">
        <v>5.4899999999999997E-2</v>
      </c>
      <c r="L308" s="70">
        <v>5.5493099999999997E-2</v>
      </c>
      <c r="M308" s="71">
        <v>5.5599999999999997E-2</v>
      </c>
      <c r="N308" s="72"/>
      <c r="O308" s="73">
        <v>20163000</v>
      </c>
      <c r="P308" s="72"/>
      <c r="Q308" s="73">
        <v>1550000</v>
      </c>
      <c r="R308" s="72"/>
      <c r="S308" s="73">
        <v>1500000</v>
      </c>
      <c r="T308" s="72"/>
      <c r="U308" s="74">
        <f t="shared" si="19"/>
        <v>13.442</v>
      </c>
      <c r="V308" s="75">
        <v>5.5500000000000001E-2</v>
      </c>
    </row>
    <row r="309" spans="1:22" x14ac:dyDescent="0.2">
      <c r="A309" s="67">
        <v>45965</v>
      </c>
      <c r="B309" s="67">
        <v>45967</v>
      </c>
      <c r="C309" s="67" t="s">
        <v>345</v>
      </c>
      <c r="D309" s="86" t="s">
        <v>390</v>
      </c>
      <c r="E309" s="68" t="s">
        <v>426</v>
      </c>
      <c r="F309" s="69">
        <v>49780</v>
      </c>
      <c r="G309" s="97">
        <v>6.5000000000000002E-2</v>
      </c>
      <c r="H309" s="70">
        <v>6.0900000000000003E-2</v>
      </c>
      <c r="I309" s="70">
        <v>6.1761400000000001E-2</v>
      </c>
      <c r="J309" s="70">
        <v>6.3E-2</v>
      </c>
      <c r="K309" s="70">
        <v>6.0900000000000003E-2</v>
      </c>
      <c r="L309" s="70">
        <v>6.1231800000000003E-2</v>
      </c>
      <c r="M309" s="71">
        <v>6.13E-2</v>
      </c>
      <c r="N309" s="72"/>
      <c r="O309" s="73">
        <v>23733000</v>
      </c>
      <c r="P309" s="72"/>
      <c r="Q309" s="73">
        <v>8150000</v>
      </c>
      <c r="R309" s="72"/>
      <c r="S309" s="73">
        <v>4600000</v>
      </c>
      <c r="T309" s="72"/>
      <c r="U309" s="74">
        <f t="shared" si="19"/>
        <v>5.1593478260869565</v>
      </c>
      <c r="V309" s="75">
        <v>6.13E-2</v>
      </c>
    </row>
    <row r="310" spans="1:22" x14ac:dyDescent="0.2">
      <c r="A310" s="67">
        <v>45965</v>
      </c>
      <c r="B310" s="67">
        <v>45967</v>
      </c>
      <c r="C310" s="67" t="s">
        <v>345</v>
      </c>
      <c r="D310" s="86" t="s">
        <v>390</v>
      </c>
      <c r="E310" s="68" t="s">
        <v>393</v>
      </c>
      <c r="F310" s="69">
        <v>51363</v>
      </c>
      <c r="G310" s="70">
        <v>7.1249999999999994E-2</v>
      </c>
      <c r="H310" s="70">
        <v>6.4000000000000001E-2</v>
      </c>
      <c r="I310" s="70">
        <v>6.4412499999999998E-2</v>
      </c>
      <c r="J310" s="70">
        <v>6.7000000000000004E-2</v>
      </c>
      <c r="K310" s="70">
        <v>6.4000000000000001E-2</v>
      </c>
      <c r="L310" s="70">
        <v>6.4049999999999996E-2</v>
      </c>
      <c r="M310" s="71">
        <v>6.4100000000000004E-2</v>
      </c>
      <c r="N310" s="72"/>
      <c r="O310" s="73">
        <v>17725000</v>
      </c>
      <c r="P310" s="72"/>
      <c r="Q310" s="73">
        <v>10300000</v>
      </c>
      <c r="R310" s="72"/>
      <c r="S310" s="73">
        <v>7150000</v>
      </c>
      <c r="T310" s="72"/>
      <c r="U310" s="74">
        <f t="shared" si="19"/>
        <v>2.4790209790209792</v>
      </c>
      <c r="V310" s="75">
        <v>6.4100000000000004E-2</v>
      </c>
    </row>
    <row r="311" spans="1:22" x14ac:dyDescent="0.2">
      <c r="A311" s="67">
        <v>45965</v>
      </c>
      <c r="B311" s="67">
        <v>45967</v>
      </c>
      <c r="C311" s="67" t="s">
        <v>345</v>
      </c>
      <c r="D311" s="86" t="s">
        <v>390</v>
      </c>
      <c r="E311" s="68" t="s">
        <v>394</v>
      </c>
      <c r="F311" s="69">
        <v>53189</v>
      </c>
      <c r="G311" s="70">
        <v>7.1249999999999994E-2</v>
      </c>
      <c r="H311" s="70">
        <v>6.4799999999999996E-2</v>
      </c>
      <c r="I311" s="70">
        <v>6.5425999999999998E-2</v>
      </c>
      <c r="J311" s="70">
        <v>6.7500000000000004E-2</v>
      </c>
      <c r="K311" s="70">
        <v>6.4799999999999996E-2</v>
      </c>
      <c r="L311" s="70">
        <v>6.5293699999999996E-2</v>
      </c>
      <c r="M311" s="71">
        <v>6.5600000000000006E-2</v>
      </c>
      <c r="N311" s="72"/>
      <c r="O311" s="73">
        <v>3185000</v>
      </c>
      <c r="P311" s="72"/>
      <c r="Q311" s="73">
        <v>2150000</v>
      </c>
      <c r="R311" s="72"/>
      <c r="S311" s="73">
        <v>2150000</v>
      </c>
      <c r="T311" s="72"/>
      <c r="U311" s="74">
        <f t="shared" si="19"/>
        <v>1.4813953488372094</v>
      </c>
      <c r="V311" s="75">
        <v>6.5299999999999997E-2</v>
      </c>
    </row>
    <row r="312" spans="1:22" x14ac:dyDescent="0.2">
      <c r="A312" s="67">
        <v>45965</v>
      </c>
      <c r="B312" s="67">
        <v>45967</v>
      </c>
      <c r="C312" s="67" t="s">
        <v>345</v>
      </c>
      <c r="D312" s="86" t="s">
        <v>390</v>
      </c>
      <c r="E312" s="68" t="s">
        <v>386</v>
      </c>
      <c r="F312" s="69">
        <v>56445</v>
      </c>
      <c r="G312" s="70">
        <v>6.8750000000000006E-2</v>
      </c>
      <c r="H312" s="70">
        <v>6.7100000000000007E-2</v>
      </c>
      <c r="I312" s="70">
        <v>6.7548899999999995E-2</v>
      </c>
      <c r="J312" s="70">
        <v>6.88E-2</v>
      </c>
      <c r="K312" s="70">
        <v>6.7100000000000007E-2</v>
      </c>
      <c r="L312" s="70">
        <v>6.7398899999999998E-2</v>
      </c>
      <c r="M312" s="71">
        <v>6.7500000000000004E-2</v>
      </c>
      <c r="N312" s="72"/>
      <c r="O312" s="73">
        <v>5610500</v>
      </c>
      <c r="P312" s="72"/>
      <c r="Q312" s="73">
        <v>2200000</v>
      </c>
      <c r="R312" s="72"/>
      <c r="S312" s="73">
        <v>2200000</v>
      </c>
      <c r="T312" s="72"/>
      <c r="U312" s="74">
        <f t="shared" si="19"/>
        <v>2.5502272727272728</v>
      </c>
      <c r="V312" s="75">
        <v>6.7400000000000002E-2</v>
      </c>
    </row>
    <row r="313" spans="1:22" x14ac:dyDescent="0.2">
      <c r="A313" s="67">
        <v>45965</v>
      </c>
      <c r="B313" s="67">
        <v>45967</v>
      </c>
      <c r="C313" s="67" t="s">
        <v>345</v>
      </c>
      <c r="D313" s="86" t="s">
        <v>390</v>
      </c>
      <c r="E313" s="68" t="s">
        <v>387</v>
      </c>
      <c r="F313" s="69">
        <v>60098</v>
      </c>
      <c r="G313" s="70">
        <v>6.8750000000000006E-2</v>
      </c>
      <c r="H313" s="70">
        <v>6.7299999999999999E-2</v>
      </c>
      <c r="I313" s="70">
        <v>6.7707699999999996E-2</v>
      </c>
      <c r="J313" s="70">
        <v>6.83E-2</v>
      </c>
      <c r="K313" s="70">
        <v>6.7299999999999999E-2</v>
      </c>
      <c r="L313" s="70">
        <v>6.7599300000000001E-2</v>
      </c>
      <c r="M313" s="71">
        <v>6.7699999999999996E-2</v>
      </c>
      <c r="N313" s="72"/>
      <c r="O313" s="73">
        <v>5432500</v>
      </c>
      <c r="P313" s="72"/>
      <c r="Q313" s="73">
        <v>3400000</v>
      </c>
      <c r="R313" s="72"/>
      <c r="S313" s="73">
        <v>3400000</v>
      </c>
      <c r="T313" s="72"/>
      <c r="U313" s="74">
        <f t="shared" si="19"/>
        <v>1.5977941176470589</v>
      </c>
      <c r="V313" s="75">
        <v>6.7599999999999993E-2</v>
      </c>
    </row>
    <row r="314" spans="1:22" x14ac:dyDescent="0.2">
      <c r="A314" s="88">
        <v>45972</v>
      </c>
      <c r="B314" s="88">
        <v>45974</v>
      </c>
      <c r="C314" s="88" t="s">
        <v>346</v>
      </c>
      <c r="D314" s="77" t="s">
        <v>390</v>
      </c>
      <c r="E314" s="78" t="s">
        <v>406</v>
      </c>
      <c r="F314" s="79">
        <v>45999</v>
      </c>
      <c r="G314" s="80" t="s">
        <v>377</v>
      </c>
      <c r="H314" s="80">
        <v>4.5199999999999997E-2</v>
      </c>
      <c r="I314" s="80">
        <v>4.6036800000000003E-2</v>
      </c>
      <c r="J314" s="80">
        <v>4.6199999999999998E-2</v>
      </c>
      <c r="K314" s="80">
        <v>4.5199999999999997E-2</v>
      </c>
      <c r="L314" s="80">
        <v>4.5387999999999998E-2</v>
      </c>
      <c r="M314" s="80">
        <v>4.5999999999999999E-2</v>
      </c>
      <c r="N314" s="81">
        <v>7000000</v>
      </c>
      <c r="O314" s="85">
        <v>6050000</v>
      </c>
      <c r="P314" s="81">
        <f>SUM(O314:O321)</f>
        <v>43441500</v>
      </c>
      <c r="Q314" s="98">
        <v>1200000</v>
      </c>
      <c r="R314" s="81">
        <f>SUM(Q314:Q321)</f>
        <v>17420000</v>
      </c>
      <c r="S314" s="96">
        <v>1000000</v>
      </c>
      <c r="T314" s="81">
        <f>SUM(S314:S321)</f>
        <v>10000000</v>
      </c>
      <c r="U314" s="82">
        <f>O314/S314</f>
        <v>6.05</v>
      </c>
      <c r="V314" s="83">
        <v>4.5499999999999999E-2</v>
      </c>
    </row>
    <row r="315" spans="1:22" x14ac:dyDescent="0.2">
      <c r="A315" s="88">
        <v>45972</v>
      </c>
      <c r="B315" s="88">
        <v>45974</v>
      </c>
      <c r="C315" s="88" t="s">
        <v>346</v>
      </c>
      <c r="D315" s="77" t="s">
        <v>390</v>
      </c>
      <c r="E315" s="78" t="s">
        <v>427</v>
      </c>
      <c r="F315" s="79">
        <v>46146</v>
      </c>
      <c r="G315" s="80" t="s">
        <v>377</v>
      </c>
      <c r="H315" s="80">
        <v>4.5900000000000003E-2</v>
      </c>
      <c r="I315" s="80">
        <v>4.5904800000000003E-2</v>
      </c>
      <c r="J315" s="80">
        <v>4.5999999999999999E-2</v>
      </c>
      <c r="K315" s="80">
        <v>4.5900000000000003E-2</v>
      </c>
      <c r="L315" s="80">
        <v>4.5900000000000003E-2</v>
      </c>
      <c r="M315" s="80">
        <v>4.5900000000000003E-2</v>
      </c>
      <c r="N315" s="81"/>
      <c r="O315" s="85">
        <v>1405000</v>
      </c>
      <c r="P315" s="81"/>
      <c r="Q315" s="99">
        <v>1050000</v>
      </c>
      <c r="R315" s="81"/>
      <c r="S315" s="96">
        <v>1000000</v>
      </c>
      <c r="T315" s="81"/>
      <c r="U315" s="82">
        <f t="shared" ref="U315:U321" si="20">O315/S315</f>
        <v>1.405</v>
      </c>
      <c r="V315" s="83">
        <v>4.5999999999999999E-2</v>
      </c>
    </row>
    <row r="316" spans="1:22" x14ac:dyDescent="0.2">
      <c r="A316" s="88">
        <v>45972</v>
      </c>
      <c r="B316" s="88">
        <v>45974</v>
      </c>
      <c r="C316" s="88" t="s">
        <v>346</v>
      </c>
      <c r="D316" s="77" t="s">
        <v>390</v>
      </c>
      <c r="E316" s="78" t="s">
        <v>444</v>
      </c>
      <c r="F316" s="79">
        <v>46244</v>
      </c>
      <c r="G316" s="80" t="s">
        <v>377</v>
      </c>
      <c r="H316" s="80">
        <v>4.58E-2</v>
      </c>
      <c r="I316" s="80">
        <v>4.6413299999999998E-2</v>
      </c>
      <c r="J316" s="80">
        <v>4.7E-2</v>
      </c>
      <c r="K316" s="80">
        <v>4.58E-2</v>
      </c>
      <c r="L316" s="80">
        <v>4.6013999999999999E-2</v>
      </c>
      <c r="M316" s="80">
        <v>4.6100000000000002E-2</v>
      </c>
      <c r="N316" s="81"/>
      <c r="O316" s="85">
        <v>7510000</v>
      </c>
      <c r="P316" s="81"/>
      <c r="Q316" s="98">
        <v>5270000</v>
      </c>
      <c r="R316" s="81"/>
      <c r="S316" s="96">
        <v>1000000</v>
      </c>
      <c r="T316" s="81"/>
      <c r="U316" s="82">
        <f t="shared" si="20"/>
        <v>7.51</v>
      </c>
      <c r="V316" s="83">
        <v>4.65E-2</v>
      </c>
    </row>
    <row r="317" spans="1:22" x14ac:dyDescent="0.2">
      <c r="A317" s="88">
        <v>45972</v>
      </c>
      <c r="B317" s="88">
        <v>45974</v>
      </c>
      <c r="C317" s="88" t="s">
        <v>346</v>
      </c>
      <c r="D317" s="77" t="s">
        <v>390</v>
      </c>
      <c r="E317" s="78" t="s">
        <v>379</v>
      </c>
      <c r="F317" s="79">
        <v>46949</v>
      </c>
      <c r="G317" s="80">
        <v>5.8749999999999997E-2</v>
      </c>
      <c r="H317" s="80">
        <v>5.04E-2</v>
      </c>
      <c r="I317" s="80">
        <v>5.0962599999999997E-2</v>
      </c>
      <c r="J317" s="80">
        <v>5.1799999999999999E-2</v>
      </c>
      <c r="K317" s="80">
        <v>5.04E-2</v>
      </c>
      <c r="L317" s="80">
        <v>5.0593300000000001E-2</v>
      </c>
      <c r="M317" s="80">
        <v>5.0799999999999998E-2</v>
      </c>
      <c r="N317" s="81"/>
      <c r="O317" s="85">
        <v>5156500</v>
      </c>
      <c r="P317" s="81"/>
      <c r="Q317" s="99">
        <v>600000</v>
      </c>
      <c r="R317" s="81"/>
      <c r="S317" s="96">
        <v>600000</v>
      </c>
      <c r="T317" s="81"/>
      <c r="U317" s="82">
        <f t="shared" si="20"/>
        <v>8.5941666666666663</v>
      </c>
      <c r="V317" s="83">
        <v>5.0599999999999999E-2</v>
      </c>
    </row>
    <row r="318" spans="1:22" x14ac:dyDescent="0.2">
      <c r="A318" s="88">
        <v>45972</v>
      </c>
      <c r="B318" s="88">
        <v>45974</v>
      </c>
      <c r="C318" s="88" t="s">
        <v>346</v>
      </c>
      <c r="D318" s="77" t="s">
        <v>390</v>
      </c>
      <c r="E318" s="78" t="s">
        <v>440</v>
      </c>
      <c r="F318" s="79">
        <v>47802</v>
      </c>
      <c r="G318" s="80">
        <v>0.05</v>
      </c>
      <c r="H318" s="80">
        <v>5.3499999999999999E-2</v>
      </c>
      <c r="I318" s="80">
        <v>5.4543399999999999E-2</v>
      </c>
      <c r="J318" s="80">
        <v>5.5500000000000001E-2</v>
      </c>
      <c r="K318" s="80">
        <v>5.3499999999999999E-2</v>
      </c>
      <c r="L318" s="80">
        <v>5.4197099999999998E-2</v>
      </c>
      <c r="M318" s="80">
        <v>5.45E-2</v>
      </c>
      <c r="N318" s="81"/>
      <c r="O318" s="85">
        <v>5867000</v>
      </c>
      <c r="P318" s="81"/>
      <c r="Q318" s="98">
        <v>2050000</v>
      </c>
      <c r="R318" s="81"/>
      <c r="S318" s="96">
        <v>2050000</v>
      </c>
      <c r="T318" s="81"/>
      <c r="U318" s="82">
        <f t="shared" si="20"/>
        <v>2.861951219512195</v>
      </c>
      <c r="V318" s="83">
        <v>5.4199999999999998E-2</v>
      </c>
    </row>
    <row r="319" spans="1:22" x14ac:dyDescent="0.2">
      <c r="A319" s="88">
        <v>45972</v>
      </c>
      <c r="B319" s="88">
        <v>45974</v>
      </c>
      <c r="C319" s="88" t="s">
        <v>346</v>
      </c>
      <c r="D319" s="77" t="s">
        <v>390</v>
      </c>
      <c r="E319" s="78" t="s">
        <v>381</v>
      </c>
      <c r="F319" s="79">
        <v>51697</v>
      </c>
      <c r="G319" s="80">
        <v>6.6250000000000003E-2</v>
      </c>
      <c r="H319" s="80">
        <v>6.3E-2</v>
      </c>
      <c r="I319" s="80">
        <v>6.3606899999999994E-2</v>
      </c>
      <c r="J319" s="80">
        <v>6.4199999999999993E-2</v>
      </c>
      <c r="K319" s="80">
        <v>6.3E-2</v>
      </c>
      <c r="L319" s="80">
        <v>6.3372800000000007E-2</v>
      </c>
      <c r="M319" s="80">
        <v>6.3399999999999998E-2</v>
      </c>
      <c r="N319" s="81"/>
      <c r="O319" s="85">
        <v>8524000</v>
      </c>
      <c r="P319" s="81"/>
      <c r="Q319" s="98">
        <v>2850000</v>
      </c>
      <c r="R319" s="81"/>
      <c r="S319" s="96">
        <v>2250000</v>
      </c>
      <c r="T319" s="81"/>
      <c r="U319" s="82">
        <f t="shared" si="20"/>
        <v>3.7884444444444445</v>
      </c>
      <c r="V319" s="83">
        <v>6.3399999999999998E-2</v>
      </c>
    </row>
    <row r="320" spans="1:22" x14ac:dyDescent="0.2">
      <c r="A320" s="88">
        <v>45972</v>
      </c>
      <c r="B320" s="88">
        <v>45974</v>
      </c>
      <c r="C320" s="88" t="s">
        <v>346</v>
      </c>
      <c r="D320" s="77" t="s">
        <v>390</v>
      </c>
      <c r="E320" s="78" t="s">
        <v>380</v>
      </c>
      <c r="F320" s="79">
        <v>50936</v>
      </c>
      <c r="G320" s="80">
        <v>6.5000000000000002E-2</v>
      </c>
      <c r="H320" s="80">
        <v>6.4299999999999996E-2</v>
      </c>
      <c r="I320" s="80">
        <v>6.4755400000000005E-2</v>
      </c>
      <c r="J320" s="80">
        <v>6.6299999999999998E-2</v>
      </c>
      <c r="K320" s="80">
        <v>6.4299999999999996E-2</v>
      </c>
      <c r="L320" s="80">
        <v>6.4505999999999994E-2</v>
      </c>
      <c r="M320" s="80">
        <v>6.4600000000000005E-2</v>
      </c>
      <c r="N320" s="81"/>
      <c r="O320" s="85">
        <v>4108000</v>
      </c>
      <c r="P320" s="81"/>
      <c r="Q320" s="98">
        <v>3300000</v>
      </c>
      <c r="R320" s="81"/>
      <c r="S320" s="96">
        <v>1450000</v>
      </c>
      <c r="T320" s="81"/>
      <c r="U320" s="82">
        <f t="shared" si="20"/>
        <v>2.8331034482758621</v>
      </c>
      <c r="V320" s="83">
        <v>6.4600000000000005E-2</v>
      </c>
    </row>
    <row r="321" spans="1:22" x14ac:dyDescent="0.2">
      <c r="A321" s="88">
        <v>45972</v>
      </c>
      <c r="B321" s="88">
        <v>45974</v>
      </c>
      <c r="C321" s="88" t="s">
        <v>346</v>
      </c>
      <c r="D321" s="77" t="s">
        <v>390</v>
      </c>
      <c r="E321" s="78" t="s">
        <v>383</v>
      </c>
      <c r="F321" s="79">
        <v>54772</v>
      </c>
      <c r="G321" s="80">
        <v>6.8750000000000006E-2</v>
      </c>
      <c r="H321" s="80">
        <v>6.6500000000000004E-2</v>
      </c>
      <c r="I321" s="80">
        <v>6.7079600000000003E-2</v>
      </c>
      <c r="J321" s="80">
        <v>6.8000000000000005E-2</v>
      </c>
      <c r="K321" s="80">
        <v>6.6500000000000004E-2</v>
      </c>
      <c r="L321" s="80">
        <v>6.6701899999999995E-2</v>
      </c>
      <c r="M321" s="80">
        <v>6.6799999999999998E-2</v>
      </c>
      <c r="N321" s="81"/>
      <c r="O321" s="85">
        <v>4821000</v>
      </c>
      <c r="P321" s="81"/>
      <c r="Q321" s="98">
        <v>1100000</v>
      </c>
      <c r="R321" s="81"/>
      <c r="S321" s="96">
        <v>650000</v>
      </c>
      <c r="T321" s="81"/>
      <c r="U321" s="82">
        <f t="shared" si="20"/>
        <v>7.4169230769230765</v>
      </c>
      <c r="V321" s="83">
        <v>6.6799999999999998E-2</v>
      </c>
    </row>
    <row r="322" spans="1:22" x14ac:dyDescent="0.2">
      <c r="A322" s="67">
        <v>45979</v>
      </c>
      <c r="B322" s="67">
        <v>45981</v>
      </c>
      <c r="C322" s="67" t="s">
        <v>345</v>
      </c>
      <c r="D322" s="86" t="s">
        <v>390</v>
      </c>
      <c r="E322" s="68" t="s">
        <v>445</v>
      </c>
      <c r="F322" s="69">
        <v>46011</v>
      </c>
      <c r="G322" s="70" t="s">
        <v>377</v>
      </c>
      <c r="H322" s="70">
        <v>4.4999999999999998E-2</v>
      </c>
      <c r="I322" s="70">
        <v>4.52667E-2</v>
      </c>
      <c r="J322" s="70">
        <v>4.5999999999999999E-2</v>
      </c>
      <c r="K322" s="70">
        <v>4.4999999999999998E-2</v>
      </c>
      <c r="L322" s="70">
        <v>4.5046700000000002E-2</v>
      </c>
      <c r="M322" s="71">
        <v>4.5100000000000001E-2</v>
      </c>
      <c r="N322" s="72">
        <v>23000000</v>
      </c>
      <c r="O322" s="73">
        <v>2050000</v>
      </c>
      <c r="P322" s="72">
        <f>SUM(O322:O330)</f>
        <v>78899400</v>
      </c>
      <c r="Q322" s="73">
        <v>1400000</v>
      </c>
      <c r="R322" s="72">
        <f>SUM(Q322:Q330)</f>
        <v>35450000</v>
      </c>
      <c r="S322" s="73">
        <v>1000000</v>
      </c>
      <c r="T322" s="72">
        <f>SUM(S322:S330)</f>
        <v>28000000</v>
      </c>
      <c r="U322" s="74">
        <f>O322/S322</f>
        <v>2.0499999999999998</v>
      </c>
      <c r="V322" s="75">
        <v>4.5100000000000001E-2</v>
      </c>
    </row>
    <row r="323" spans="1:22" x14ac:dyDescent="0.2">
      <c r="A323" s="67">
        <v>45979</v>
      </c>
      <c r="B323" s="67">
        <v>45981</v>
      </c>
      <c r="C323" s="67" t="s">
        <v>345</v>
      </c>
      <c r="D323" s="86" t="s">
        <v>390</v>
      </c>
      <c r="E323" s="68" t="s">
        <v>446</v>
      </c>
      <c r="F323" s="69">
        <v>46071</v>
      </c>
      <c r="G323" s="70" t="s">
        <v>377</v>
      </c>
      <c r="H323" s="70">
        <v>4.5199999999999997E-2</v>
      </c>
      <c r="I323" s="70">
        <v>4.5508699999999999E-2</v>
      </c>
      <c r="J323" s="70">
        <v>4.5699999999999998E-2</v>
      </c>
      <c r="K323" s="70">
        <v>4.5199999999999997E-2</v>
      </c>
      <c r="L323" s="70">
        <v>4.5337500000000003E-2</v>
      </c>
      <c r="M323" s="71">
        <v>4.5400000000000003E-2</v>
      </c>
      <c r="N323" s="72"/>
      <c r="O323" s="73">
        <v>3250000</v>
      </c>
      <c r="P323" s="72"/>
      <c r="Q323" s="73">
        <v>2250000</v>
      </c>
      <c r="R323" s="72"/>
      <c r="S323" s="73">
        <v>1750000</v>
      </c>
      <c r="T323" s="72"/>
      <c r="U323" s="74">
        <f t="shared" ref="U323:U330" si="21">O323/S323</f>
        <v>1.8571428571428572</v>
      </c>
      <c r="V323" s="75">
        <v>4.5400000000000003E-2</v>
      </c>
    </row>
    <row r="324" spans="1:22" x14ac:dyDescent="0.2">
      <c r="A324" s="67">
        <v>45979</v>
      </c>
      <c r="B324" s="67">
        <v>45981</v>
      </c>
      <c r="C324" s="67" t="s">
        <v>345</v>
      </c>
      <c r="D324" s="86" t="s">
        <v>390</v>
      </c>
      <c r="E324" s="68" t="s">
        <v>443</v>
      </c>
      <c r="F324" s="69">
        <v>46331</v>
      </c>
      <c r="G324" s="70" t="s">
        <v>377</v>
      </c>
      <c r="H324" s="70">
        <v>4.5999999999999999E-2</v>
      </c>
      <c r="I324" s="70">
        <v>4.7661500000000002E-2</v>
      </c>
      <c r="J324" s="70">
        <v>4.9000000000000002E-2</v>
      </c>
      <c r="K324" s="70">
        <v>4.5999999999999999E-2</v>
      </c>
      <c r="L324" s="70">
        <v>4.5999999999999999E-2</v>
      </c>
      <c r="M324" s="71">
        <v>4.5999999999999999E-2</v>
      </c>
      <c r="N324" s="72"/>
      <c r="O324" s="73">
        <v>7120000</v>
      </c>
      <c r="P324" s="72"/>
      <c r="Q324" s="73">
        <v>6550000</v>
      </c>
      <c r="R324" s="72"/>
      <c r="S324" s="73">
        <v>3250000</v>
      </c>
      <c r="T324" s="72"/>
      <c r="U324" s="74">
        <f t="shared" si="21"/>
        <v>2.1907692307692308</v>
      </c>
      <c r="V324" s="75">
        <v>4.6199999999999998E-2</v>
      </c>
    </row>
    <row r="325" spans="1:22" x14ac:dyDescent="0.2">
      <c r="A325" s="67">
        <v>45979</v>
      </c>
      <c r="B325" s="67">
        <v>45981</v>
      </c>
      <c r="C325" s="67" t="s">
        <v>345</v>
      </c>
      <c r="D325" s="86" t="s">
        <v>390</v>
      </c>
      <c r="E325" s="68" t="s">
        <v>430</v>
      </c>
      <c r="F325" s="69">
        <v>47922</v>
      </c>
      <c r="G325" s="70">
        <v>5.8749999999999997E-2</v>
      </c>
      <c r="H325" s="70">
        <v>5.3900000000000003E-2</v>
      </c>
      <c r="I325" s="70">
        <v>5.4484299999999999E-2</v>
      </c>
      <c r="J325" s="70">
        <v>5.5500000000000001E-2</v>
      </c>
      <c r="K325" s="70">
        <v>5.3900000000000003E-2</v>
      </c>
      <c r="L325" s="70">
        <v>5.4069699999999998E-2</v>
      </c>
      <c r="M325" s="71">
        <v>5.4199999999999998E-2</v>
      </c>
      <c r="N325" s="72"/>
      <c r="O325" s="73">
        <v>25805000</v>
      </c>
      <c r="P325" s="72"/>
      <c r="Q325" s="73">
        <v>6800000</v>
      </c>
      <c r="R325" s="72"/>
      <c r="S325" s="73">
        <v>5350000</v>
      </c>
      <c r="T325" s="72"/>
      <c r="U325" s="74">
        <f t="shared" si="21"/>
        <v>4.8233644859813083</v>
      </c>
      <c r="V325" s="75">
        <v>5.4100000000000002E-2</v>
      </c>
    </row>
    <row r="326" spans="1:22" x14ac:dyDescent="0.2">
      <c r="A326" s="67">
        <v>45979</v>
      </c>
      <c r="B326" s="67">
        <v>45981</v>
      </c>
      <c r="C326" s="67" t="s">
        <v>345</v>
      </c>
      <c r="D326" s="86" t="s">
        <v>390</v>
      </c>
      <c r="E326" s="68" t="s">
        <v>426</v>
      </c>
      <c r="F326" s="69">
        <v>49780</v>
      </c>
      <c r="G326" s="97">
        <v>6.5000000000000002E-2</v>
      </c>
      <c r="H326" s="70">
        <v>0.06</v>
      </c>
      <c r="I326" s="70">
        <v>6.0994E-2</v>
      </c>
      <c r="J326" s="70">
        <v>6.2E-2</v>
      </c>
      <c r="K326" s="70">
        <v>0.06</v>
      </c>
      <c r="L326" s="70">
        <v>6.0599399999999998E-2</v>
      </c>
      <c r="M326" s="71">
        <v>6.0699999999999997E-2</v>
      </c>
      <c r="N326" s="72"/>
      <c r="O326" s="73">
        <v>8642000</v>
      </c>
      <c r="P326" s="72"/>
      <c r="Q326" s="73">
        <v>2100000</v>
      </c>
      <c r="R326" s="72"/>
      <c r="S326" s="73">
        <v>2100000</v>
      </c>
      <c r="T326" s="72"/>
      <c r="U326" s="74">
        <f t="shared" si="21"/>
        <v>4.1152380952380954</v>
      </c>
      <c r="V326" s="75">
        <v>6.0600000000000001E-2</v>
      </c>
    </row>
    <row r="327" spans="1:22" x14ac:dyDescent="0.2">
      <c r="A327" s="67">
        <v>45979</v>
      </c>
      <c r="B327" s="67">
        <v>45981</v>
      </c>
      <c r="C327" s="67" t="s">
        <v>345</v>
      </c>
      <c r="D327" s="86" t="s">
        <v>390</v>
      </c>
      <c r="E327" s="68" t="s">
        <v>393</v>
      </c>
      <c r="F327" s="69">
        <v>51363</v>
      </c>
      <c r="G327" s="70">
        <v>7.1249999999999994E-2</v>
      </c>
      <c r="H327" s="70">
        <v>6.3E-2</v>
      </c>
      <c r="I327" s="70">
        <v>6.3901899999999998E-2</v>
      </c>
      <c r="J327" s="70">
        <v>6.4699999999999994E-2</v>
      </c>
      <c r="K327" s="70">
        <v>6.3E-2</v>
      </c>
      <c r="L327" s="70">
        <v>6.3699500000000006E-2</v>
      </c>
      <c r="M327" s="71">
        <v>6.3799999999999996E-2</v>
      </c>
      <c r="N327" s="72"/>
      <c r="O327" s="73">
        <v>11048000</v>
      </c>
      <c r="P327" s="72"/>
      <c r="Q327" s="73">
        <v>4000000</v>
      </c>
      <c r="R327" s="72"/>
      <c r="S327" s="73">
        <v>4000000</v>
      </c>
      <c r="T327" s="72"/>
      <c r="U327" s="74">
        <f t="shared" si="21"/>
        <v>2.762</v>
      </c>
      <c r="V327" s="75">
        <v>6.3700000000000007E-2</v>
      </c>
    </row>
    <row r="328" spans="1:22" x14ac:dyDescent="0.2">
      <c r="A328" s="67">
        <v>45979</v>
      </c>
      <c r="B328" s="67">
        <v>45981</v>
      </c>
      <c r="C328" s="67" t="s">
        <v>345</v>
      </c>
      <c r="D328" s="86" t="s">
        <v>390</v>
      </c>
      <c r="E328" s="68" t="s">
        <v>394</v>
      </c>
      <c r="F328" s="69">
        <v>53189</v>
      </c>
      <c r="G328" s="70">
        <v>7.1249999999999994E-2</v>
      </c>
      <c r="H328" s="70">
        <v>6.4899999999999999E-2</v>
      </c>
      <c r="I328" s="70">
        <v>6.5351900000000004E-2</v>
      </c>
      <c r="J328" s="70">
        <v>6.6000000000000003E-2</v>
      </c>
      <c r="K328" s="70">
        <v>6.4899999999999999E-2</v>
      </c>
      <c r="L328" s="70">
        <v>6.5137700000000007E-2</v>
      </c>
      <c r="M328" s="71">
        <v>6.5199999999999994E-2</v>
      </c>
      <c r="N328" s="72"/>
      <c r="O328" s="73">
        <v>8267500</v>
      </c>
      <c r="P328" s="72"/>
      <c r="Q328" s="73">
        <v>5500000</v>
      </c>
      <c r="R328" s="72"/>
      <c r="S328" s="73">
        <v>3700000</v>
      </c>
      <c r="T328" s="72"/>
      <c r="U328" s="74">
        <f t="shared" si="21"/>
        <v>2.2344594594594596</v>
      </c>
      <c r="V328" s="75">
        <v>6.5199999999999994E-2</v>
      </c>
    </row>
    <row r="329" spans="1:22" x14ac:dyDescent="0.2">
      <c r="A329" s="67">
        <v>45979</v>
      </c>
      <c r="B329" s="67">
        <v>45981</v>
      </c>
      <c r="C329" s="67" t="s">
        <v>345</v>
      </c>
      <c r="D329" s="86" t="s">
        <v>390</v>
      </c>
      <c r="E329" s="68" t="s">
        <v>386</v>
      </c>
      <c r="F329" s="69">
        <v>56445</v>
      </c>
      <c r="G329" s="70">
        <v>6.8750000000000006E-2</v>
      </c>
      <c r="H329" s="70">
        <v>6.6900000000000001E-2</v>
      </c>
      <c r="I329" s="70">
        <v>6.7435099999999998E-2</v>
      </c>
      <c r="J329" s="70">
        <v>6.8099999999999994E-2</v>
      </c>
      <c r="K329" s="70">
        <v>6.6900000000000001E-2</v>
      </c>
      <c r="L329" s="70">
        <v>6.7299100000000001E-2</v>
      </c>
      <c r="M329" s="71">
        <v>6.7400000000000002E-2</v>
      </c>
      <c r="N329" s="72"/>
      <c r="O329" s="73">
        <v>5870500</v>
      </c>
      <c r="P329" s="72"/>
      <c r="Q329" s="73">
        <v>2450000</v>
      </c>
      <c r="R329" s="72"/>
      <c r="S329" s="73">
        <v>2450000</v>
      </c>
      <c r="T329" s="72"/>
      <c r="U329" s="74">
        <f t="shared" si="21"/>
        <v>2.3961224489795918</v>
      </c>
      <c r="V329" s="75">
        <v>6.7299999999999999E-2</v>
      </c>
    </row>
    <row r="330" spans="1:22" x14ac:dyDescent="0.2">
      <c r="A330" s="67">
        <v>45979</v>
      </c>
      <c r="B330" s="67">
        <v>45981</v>
      </c>
      <c r="C330" s="67" t="s">
        <v>345</v>
      </c>
      <c r="D330" s="86" t="s">
        <v>390</v>
      </c>
      <c r="E330" s="68" t="s">
        <v>387</v>
      </c>
      <c r="F330" s="69">
        <v>60098</v>
      </c>
      <c r="G330" s="70">
        <v>6.8750000000000006E-2</v>
      </c>
      <c r="H330" s="70">
        <v>6.7299999999999999E-2</v>
      </c>
      <c r="I330" s="70">
        <v>6.7679699999999995E-2</v>
      </c>
      <c r="J330" s="70">
        <v>6.8199999999999997E-2</v>
      </c>
      <c r="K330" s="70">
        <v>6.7299999999999999E-2</v>
      </c>
      <c r="L330" s="70">
        <v>6.7599500000000007E-2</v>
      </c>
      <c r="M330" s="71">
        <v>6.7699999999999996E-2</v>
      </c>
      <c r="N330" s="72"/>
      <c r="O330" s="73">
        <v>6846400</v>
      </c>
      <c r="P330" s="72"/>
      <c r="Q330" s="73">
        <v>4400000</v>
      </c>
      <c r="R330" s="72"/>
      <c r="S330" s="73">
        <v>4400000</v>
      </c>
      <c r="T330" s="72"/>
      <c r="U330" s="74">
        <f t="shared" si="21"/>
        <v>1.556</v>
      </c>
      <c r="V330" s="75">
        <v>6.7599999999999993E-2</v>
      </c>
    </row>
    <row r="331" spans="1:22" x14ac:dyDescent="0.2">
      <c r="A331" s="88">
        <v>45986</v>
      </c>
      <c r="B331" s="88">
        <v>45988</v>
      </c>
      <c r="C331" s="88" t="s">
        <v>346</v>
      </c>
      <c r="D331" s="77" t="s">
        <v>390</v>
      </c>
      <c r="E331" s="78" t="s">
        <v>408</v>
      </c>
      <c r="F331" s="79">
        <v>46034</v>
      </c>
      <c r="G331" s="80" t="s">
        <v>377</v>
      </c>
      <c r="H331" s="80">
        <v>4.48E-2</v>
      </c>
      <c r="I331" s="80">
        <v>4.5485299999999999E-2</v>
      </c>
      <c r="J331" s="80">
        <v>4.65E-2</v>
      </c>
      <c r="K331" s="80">
        <v>4.48E-2</v>
      </c>
      <c r="L331" s="80">
        <v>4.48E-2</v>
      </c>
      <c r="M331" s="80">
        <v>4.48E-2</v>
      </c>
      <c r="N331" s="81">
        <v>7000000</v>
      </c>
      <c r="O331" s="85">
        <v>3100000</v>
      </c>
      <c r="P331" s="81">
        <f>SUM(O331:O338)</f>
        <v>34464300</v>
      </c>
      <c r="Q331" s="98">
        <v>1000000</v>
      </c>
      <c r="R331" s="81">
        <f>SUM(Q331:Q338)</f>
        <v>13550000</v>
      </c>
      <c r="S331" s="96">
        <v>1000000</v>
      </c>
      <c r="T331" s="81">
        <f>SUM(S331:S338)</f>
        <v>10000000</v>
      </c>
      <c r="U331" s="82">
        <f>O331/S331</f>
        <v>3.1</v>
      </c>
      <c r="V331" s="83">
        <v>4.48E-2</v>
      </c>
    </row>
    <row r="332" spans="1:22" x14ac:dyDescent="0.2">
      <c r="A332" s="88">
        <v>45986</v>
      </c>
      <c r="B332" s="88">
        <v>45988</v>
      </c>
      <c r="C332" s="88" t="s">
        <v>346</v>
      </c>
      <c r="D332" s="77" t="s">
        <v>390</v>
      </c>
      <c r="E332" s="78" t="s">
        <v>432</v>
      </c>
      <c r="F332" s="79">
        <v>46174</v>
      </c>
      <c r="G332" s="80" t="s">
        <v>377</v>
      </c>
      <c r="H332" s="80"/>
      <c r="I332" s="80"/>
      <c r="J332" s="80"/>
      <c r="K332" s="80"/>
      <c r="L332" s="80"/>
      <c r="M332" s="80"/>
      <c r="N332" s="81"/>
      <c r="O332" s="85">
        <v>700000</v>
      </c>
      <c r="P332" s="81"/>
      <c r="Q332" s="99">
        <v>0</v>
      </c>
      <c r="R332" s="81"/>
      <c r="S332" s="96" t="s">
        <v>382</v>
      </c>
      <c r="T332" s="81"/>
      <c r="U332" s="82"/>
      <c r="V332" s="83">
        <v>4.6199999999999998E-2</v>
      </c>
    </row>
    <row r="333" spans="1:22" x14ac:dyDescent="0.2">
      <c r="A333" s="88">
        <v>45986</v>
      </c>
      <c r="B333" s="88">
        <v>45988</v>
      </c>
      <c r="C333" s="88" t="s">
        <v>346</v>
      </c>
      <c r="D333" s="77" t="s">
        <v>390</v>
      </c>
      <c r="E333" s="78" t="s">
        <v>444</v>
      </c>
      <c r="F333" s="79">
        <v>46244</v>
      </c>
      <c r="G333" s="80" t="s">
        <v>377</v>
      </c>
      <c r="H333" s="80">
        <v>4.6600000000000003E-2</v>
      </c>
      <c r="I333" s="80">
        <v>4.6732099999999999E-2</v>
      </c>
      <c r="J333" s="80">
        <v>4.8000000000000001E-2</v>
      </c>
      <c r="K333" s="80">
        <v>4.6600000000000003E-2</v>
      </c>
      <c r="L333" s="80">
        <v>4.6620000000000002E-2</v>
      </c>
      <c r="M333" s="80">
        <v>4.6699999999999998E-2</v>
      </c>
      <c r="N333" s="81"/>
      <c r="O333" s="85">
        <v>7525000</v>
      </c>
      <c r="P333" s="81"/>
      <c r="Q333" s="98">
        <v>4800000</v>
      </c>
      <c r="R333" s="81"/>
      <c r="S333" s="96">
        <v>2000000</v>
      </c>
      <c r="T333" s="81"/>
      <c r="U333" s="82">
        <f t="shared" ref="U333:U338" si="22">O333/S333</f>
        <v>3.7625000000000002</v>
      </c>
      <c r="V333" s="83">
        <v>4.6699999999999998E-2</v>
      </c>
    </row>
    <row r="334" spans="1:22" x14ac:dyDescent="0.2">
      <c r="A334" s="88">
        <v>45986</v>
      </c>
      <c r="B334" s="88">
        <v>45988</v>
      </c>
      <c r="C334" s="88" t="s">
        <v>346</v>
      </c>
      <c r="D334" s="77" t="s">
        <v>390</v>
      </c>
      <c r="E334" s="78" t="s">
        <v>379</v>
      </c>
      <c r="F334" s="79">
        <v>46949</v>
      </c>
      <c r="G334" s="80">
        <v>5.8749999999999997E-2</v>
      </c>
      <c r="H334" s="80">
        <v>5.0700000000000002E-2</v>
      </c>
      <c r="I334" s="80">
        <v>5.1455300000000002E-2</v>
      </c>
      <c r="J334" s="80">
        <v>5.2499999999999998E-2</v>
      </c>
      <c r="K334" s="80">
        <v>5.0700000000000002E-2</v>
      </c>
      <c r="L334" s="80">
        <v>5.0996399999999997E-2</v>
      </c>
      <c r="M334" s="80">
        <v>5.11E-2</v>
      </c>
      <c r="N334" s="81"/>
      <c r="O334" s="85">
        <v>5586000</v>
      </c>
      <c r="P334" s="81"/>
      <c r="Q334" s="99">
        <v>400000</v>
      </c>
      <c r="R334" s="81"/>
      <c r="S334" s="96">
        <v>400000</v>
      </c>
      <c r="T334" s="81"/>
      <c r="U334" s="82">
        <f t="shared" si="22"/>
        <v>13.965</v>
      </c>
      <c r="V334" s="83">
        <v>5.0999999999999997E-2</v>
      </c>
    </row>
    <row r="335" spans="1:22" x14ac:dyDescent="0.2">
      <c r="A335" s="88">
        <v>45986</v>
      </c>
      <c r="B335" s="88">
        <v>45988</v>
      </c>
      <c r="C335" s="88" t="s">
        <v>346</v>
      </c>
      <c r="D335" s="77" t="s">
        <v>390</v>
      </c>
      <c r="E335" s="78" t="s">
        <v>440</v>
      </c>
      <c r="F335" s="79">
        <v>47802</v>
      </c>
      <c r="G335" s="80">
        <v>0.05</v>
      </c>
      <c r="H335" s="80">
        <v>5.4100000000000002E-2</v>
      </c>
      <c r="I335" s="80">
        <v>5.56841E-2</v>
      </c>
      <c r="J335" s="80">
        <v>5.6500000000000002E-2</v>
      </c>
      <c r="K335" s="80">
        <v>5.4100000000000002E-2</v>
      </c>
      <c r="L335" s="80">
        <v>5.5493399999999998E-2</v>
      </c>
      <c r="M335" s="80">
        <v>5.6000000000000001E-2</v>
      </c>
      <c r="N335" s="81"/>
      <c r="O335" s="85">
        <v>4975500</v>
      </c>
      <c r="P335" s="81"/>
      <c r="Q335" s="98">
        <v>2050000</v>
      </c>
      <c r="R335" s="81"/>
      <c r="S335" s="96">
        <v>2050000</v>
      </c>
      <c r="T335" s="81"/>
      <c r="U335" s="82">
        <f t="shared" si="22"/>
        <v>2.4270731707317075</v>
      </c>
      <c r="V335" s="83">
        <v>5.5500000000000001E-2</v>
      </c>
    </row>
    <row r="336" spans="1:22" x14ac:dyDescent="0.2">
      <c r="A336" s="88">
        <v>45986</v>
      </c>
      <c r="B336" s="88">
        <v>45988</v>
      </c>
      <c r="C336" s="88" t="s">
        <v>346</v>
      </c>
      <c r="D336" s="77" t="s">
        <v>390</v>
      </c>
      <c r="E336" s="78" t="s">
        <v>441</v>
      </c>
      <c r="F336" s="79">
        <v>48867</v>
      </c>
      <c r="G336" s="80">
        <v>5.6250000000000001E-2</v>
      </c>
      <c r="H336" s="80">
        <v>5.9499999999999997E-2</v>
      </c>
      <c r="I336" s="80">
        <v>6.0736100000000001E-2</v>
      </c>
      <c r="J336" s="80">
        <v>6.2E-2</v>
      </c>
      <c r="K336" s="80">
        <v>5.9499999999999997E-2</v>
      </c>
      <c r="L336" s="80">
        <v>5.96673E-2</v>
      </c>
      <c r="M336" s="80">
        <v>0.06</v>
      </c>
      <c r="N336" s="81"/>
      <c r="O336" s="85">
        <v>5216500</v>
      </c>
      <c r="P336" s="81"/>
      <c r="Q336" s="98">
        <v>350000</v>
      </c>
      <c r="R336" s="81"/>
      <c r="S336" s="96">
        <v>350000</v>
      </c>
      <c r="T336" s="81"/>
      <c r="U336" s="82">
        <f t="shared" si="22"/>
        <v>14.904285714285715</v>
      </c>
      <c r="V336" s="83">
        <v>5.9700000000000003E-2</v>
      </c>
    </row>
    <row r="337" spans="1:22" x14ac:dyDescent="0.2">
      <c r="A337" s="88">
        <v>45986</v>
      </c>
      <c r="B337" s="88">
        <v>45988</v>
      </c>
      <c r="C337" s="88" t="s">
        <v>346</v>
      </c>
      <c r="D337" s="77" t="s">
        <v>390</v>
      </c>
      <c r="E337" s="78" t="s">
        <v>380</v>
      </c>
      <c r="F337" s="79">
        <v>50936</v>
      </c>
      <c r="G337" s="80">
        <v>6.5000000000000002E-2</v>
      </c>
      <c r="H337" s="80">
        <v>6.3E-2</v>
      </c>
      <c r="I337" s="80">
        <v>6.3730499999999995E-2</v>
      </c>
      <c r="J337" s="80">
        <v>6.4500000000000002E-2</v>
      </c>
      <c r="K337" s="80">
        <v>6.3E-2</v>
      </c>
      <c r="L337" s="80">
        <v>6.3532500000000006E-2</v>
      </c>
      <c r="M337" s="80">
        <v>6.3700000000000007E-2</v>
      </c>
      <c r="N337" s="81"/>
      <c r="O337" s="85">
        <v>3869900</v>
      </c>
      <c r="P337" s="81"/>
      <c r="Q337" s="98">
        <v>2350000</v>
      </c>
      <c r="R337" s="81"/>
      <c r="S337" s="96">
        <v>1600000</v>
      </c>
      <c r="T337" s="81"/>
      <c r="U337" s="82">
        <f t="shared" si="22"/>
        <v>2.4186874999999999</v>
      </c>
      <c r="V337" s="83">
        <v>6.3600000000000004E-2</v>
      </c>
    </row>
    <row r="338" spans="1:22" x14ac:dyDescent="0.2">
      <c r="A338" s="88">
        <v>45986</v>
      </c>
      <c r="B338" s="88">
        <v>45988</v>
      </c>
      <c r="C338" s="88" t="s">
        <v>346</v>
      </c>
      <c r="D338" s="77" t="s">
        <v>390</v>
      </c>
      <c r="E338" s="78" t="s">
        <v>383</v>
      </c>
      <c r="F338" s="79">
        <v>54772</v>
      </c>
      <c r="G338" s="80">
        <v>6.8750000000000006E-2</v>
      </c>
      <c r="H338" s="80">
        <v>6.6799999999999998E-2</v>
      </c>
      <c r="I338" s="80">
        <v>6.7099000000000006E-2</v>
      </c>
      <c r="J338" s="80">
        <v>6.83E-2</v>
      </c>
      <c r="K338" s="80">
        <v>6.6799999999999998E-2</v>
      </c>
      <c r="L338" s="80">
        <v>6.6997600000000004E-2</v>
      </c>
      <c r="M338" s="80">
        <v>6.7199999999999996E-2</v>
      </c>
      <c r="N338" s="81"/>
      <c r="O338" s="85">
        <v>3491400</v>
      </c>
      <c r="P338" s="81"/>
      <c r="Q338" s="98">
        <v>2600000</v>
      </c>
      <c r="R338" s="81"/>
      <c r="S338" s="96">
        <v>2600000</v>
      </c>
      <c r="T338" s="81"/>
      <c r="U338" s="82">
        <f t="shared" si="22"/>
        <v>1.3428461538461538</v>
      </c>
      <c r="V338" s="83">
        <v>6.7000000000000004E-2</v>
      </c>
    </row>
    <row r="339" spans="1:22" x14ac:dyDescent="0.2">
      <c r="A339" s="67">
        <v>45993</v>
      </c>
      <c r="B339" s="67">
        <v>45995</v>
      </c>
      <c r="C339" s="67" t="s">
        <v>345</v>
      </c>
      <c r="D339" s="86" t="s">
        <v>390</v>
      </c>
      <c r="E339" s="68" t="s">
        <v>447</v>
      </c>
      <c r="F339" s="69">
        <v>46025</v>
      </c>
      <c r="G339" s="70" t="s">
        <v>377</v>
      </c>
      <c r="H339" s="70">
        <v>4.5499999999999999E-2</v>
      </c>
      <c r="I339" s="70">
        <v>4.6257100000000002E-2</v>
      </c>
      <c r="J339" s="70">
        <v>4.7E-2</v>
      </c>
      <c r="K339" s="70">
        <v>4.5499999999999999E-2</v>
      </c>
      <c r="L339" s="70">
        <v>4.5499999999999999E-2</v>
      </c>
      <c r="M339" s="71">
        <v>4.5499999999999999E-2</v>
      </c>
      <c r="N339" s="72">
        <v>23000000</v>
      </c>
      <c r="O339" s="73">
        <v>2850000</v>
      </c>
      <c r="P339" s="72">
        <f>SUM(O339:O347)</f>
        <v>69638300</v>
      </c>
      <c r="Q339" s="73">
        <v>2000000</v>
      </c>
      <c r="R339" s="72">
        <f>SUM(Q339:Q347)</f>
        <v>25100000</v>
      </c>
      <c r="S339" s="73">
        <v>2000000</v>
      </c>
      <c r="T339" s="72">
        <f>SUM(S339:S347)</f>
        <v>25000000</v>
      </c>
      <c r="U339" s="74">
        <f>O339/S339</f>
        <v>1.425</v>
      </c>
      <c r="V339" s="75">
        <v>4.5499999999999999E-2</v>
      </c>
    </row>
    <row r="340" spans="1:22" x14ac:dyDescent="0.2">
      <c r="A340" s="67">
        <v>45993</v>
      </c>
      <c r="B340" s="67">
        <v>45995</v>
      </c>
      <c r="C340" s="67" t="s">
        <v>345</v>
      </c>
      <c r="D340" s="86" t="s">
        <v>390</v>
      </c>
      <c r="E340" s="68" t="s">
        <v>405</v>
      </c>
      <c r="F340" s="69">
        <v>46086</v>
      </c>
      <c r="G340" s="70" t="s">
        <v>377</v>
      </c>
      <c r="H340" s="70">
        <v>4.7E-2</v>
      </c>
      <c r="I340" s="70">
        <v>4.8533300000000001E-2</v>
      </c>
      <c r="J340" s="70">
        <v>4.9500000000000002E-2</v>
      </c>
      <c r="K340" s="70">
        <v>4.7E-2</v>
      </c>
      <c r="L340" s="70">
        <v>4.7E-2</v>
      </c>
      <c r="M340" s="71">
        <v>4.7E-2</v>
      </c>
      <c r="N340" s="72"/>
      <c r="O340" s="73">
        <v>1350000</v>
      </c>
      <c r="P340" s="72"/>
      <c r="Q340" s="73">
        <v>1000000</v>
      </c>
      <c r="R340" s="72"/>
      <c r="S340" s="73">
        <v>1000000</v>
      </c>
      <c r="T340" s="72"/>
      <c r="U340" s="74">
        <f t="shared" ref="U340:U347" si="23">O340/S340</f>
        <v>1.35</v>
      </c>
      <c r="V340" s="75">
        <v>4.7E-2</v>
      </c>
    </row>
    <row r="341" spans="1:22" x14ac:dyDescent="0.2">
      <c r="A341" s="67">
        <v>45993</v>
      </c>
      <c r="B341" s="67">
        <v>45995</v>
      </c>
      <c r="C341" s="67" t="s">
        <v>345</v>
      </c>
      <c r="D341" s="86" t="s">
        <v>390</v>
      </c>
      <c r="E341" s="68" t="s">
        <v>448</v>
      </c>
      <c r="F341" s="69">
        <v>46359</v>
      </c>
      <c r="G341" s="70" t="s">
        <v>377</v>
      </c>
      <c r="H341" s="70">
        <v>0.05</v>
      </c>
      <c r="I341" s="70">
        <v>5.0325000000000002E-2</v>
      </c>
      <c r="J341" s="70">
        <v>5.0500000000000003E-2</v>
      </c>
      <c r="K341" s="70">
        <v>0.05</v>
      </c>
      <c r="L341" s="70">
        <v>0.05</v>
      </c>
      <c r="M341" s="71">
        <v>0.05</v>
      </c>
      <c r="N341" s="72"/>
      <c r="O341" s="73">
        <v>4850000</v>
      </c>
      <c r="P341" s="72"/>
      <c r="Q341" s="73">
        <v>2000000</v>
      </c>
      <c r="R341" s="72"/>
      <c r="S341" s="73">
        <v>2000000</v>
      </c>
      <c r="T341" s="72"/>
      <c r="U341" s="74">
        <f t="shared" si="23"/>
        <v>2.4249999999999998</v>
      </c>
      <c r="V341" s="75">
        <v>0.05</v>
      </c>
    </row>
    <row r="342" spans="1:22" x14ac:dyDescent="0.2">
      <c r="A342" s="67">
        <v>45993</v>
      </c>
      <c r="B342" s="67">
        <v>45995</v>
      </c>
      <c r="C342" s="67" t="s">
        <v>345</v>
      </c>
      <c r="D342" s="86" t="s">
        <v>390</v>
      </c>
      <c r="E342" s="68" t="s">
        <v>430</v>
      </c>
      <c r="F342" s="69">
        <v>47922</v>
      </c>
      <c r="G342" s="70">
        <v>5.8749999999999997E-2</v>
      </c>
      <c r="H342" s="70">
        <v>5.7099999999999998E-2</v>
      </c>
      <c r="I342" s="70">
        <v>5.7619900000000002E-2</v>
      </c>
      <c r="J342" s="70">
        <v>0.06</v>
      </c>
      <c r="K342" s="70">
        <v>5.7099999999999998E-2</v>
      </c>
      <c r="L342" s="70">
        <v>5.7099999999999998E-2</v>
      </c>
      <c r="M342" s="71">
        <v>5.7099999999999998E-2</v>
      </c>
      <c r="N342" s="72"/>
      <c r="O342" s="73">
        <v>17410000</v>
      </c>
      <c r="P342" s="72"/>
      <c r="Q342" s="73">
        <v>1250000</v>
      </c>
      <c r="R342" s="72"/>
      <c r="S342" s="73">
        <v>1250000</v>
      </c>
      <c r="T342" s="72"/>
      <c r="U342" s="74">
        <f t="shared" si="23"/>
        <v>13.928000000000001</v>
      </c>
      <c r="V342" s="75">
        <v>5.7099999999999998E-2</v>
      </c>
    </row>
    <row r="343" spans="1:22" x14ac:dyDescent="0.2">
      <c r="A343" s="67">
        <v>45993</v>
      </c>
      <c r="B343" s="67">
        <v>45995</v>
      </c>
      <c r="C343" s="67" t="s">
        <v>345</v>
      </c>
      <c r="D343" s="86" t="s">
        <v>390</v>
      </c>
      <c r="E343" s="68" t="s">
        <v>426</v>
      </c>
      <c r="F343" s="69">
        <v>49780</v>
      </c>
      <c r="G343" s="97">
        <v>6.5000000000000002E-2</v>
      </c>
      <c r="H343" s="70">
        <v>6.2E-2</v>
      </c>
      <c r="I343" s="70">
        <v>6.2815099999999999E-2</v>
      </c>
      <c r="J343" s="70">
        <v>6.5000000000000002E-2</v>
      </c>
      <c r="K343" s="70">
        <v>6.2E-2</v>
      </c>
      <c r="L343" s="70">
        <v>6.2392799999999998E-2</v>
      </c>
      <c r="M343" s="71">
        <v>6.25E-2</v>
      </c>
      <c r="N343" s="72"/>
      <c r="O343" s="73">
        <v>16141000</v>
      </c>
      <c r="P343" s="72"/>
      <c r="Q343" s="73">
        <v>2100000</v>
      </c>
      <c r="R343" s="72"/>
      <c r="S343" s="73">
        <v>2000000</v>
      </c>
      <c r="T343" s="72"/>
      <c r="U343" s="74">
        <f t="shared" si="23"/>
        <v>8.0704999999999991</v>
      </c>
      <c r="V343" s="75">
        <v>6.2399999999999997E-2</v>
      </c>
    </row>
    <row r="344" spans="1:22" x14ac:dyDescent="0.2">
      <c r="A344" s="67">
        <v>45993</v>
      </c>
      <c r="B344" s="67">
        <v>45995</v>
      </c>
      <c r="C344" s="67" t="s">
        <v>345</v>
      </c>
      <c r="D344" s="86" t="s">
        <v>390</v>
      </c>
      <c r="E344" s="68" t="s">
        <v>393</v>
      </c>
      <c r="F344" s="69">
        <v>51363</v>
      </c>
      <c r="G344" s="70">
        <v>7.1249999999999994E-2</v>
      </c>
      <c r="H344" s="70">
        <v>6.4299999999999996E-2</v>
      </c>
      <c r="I344" s="70">
        <v>6.4700400000000005E-2</v>
      </c>
      <c r="J344" s="70">
        <v>6.5699999999999995E-2</v>
      </c>
      <c r="K344" s="70">
        <v>6.4299999999999996E-2</v>
      </c>
      <c r="L344" s="70">
        <v>6.4599100000000007E-2</v>
      </c>
      <c r="M344" s="71">
        <v>6.4799999999999996E-2</v>
      </c>
      <c r="N344" s="72"/>
      <c r="O344" s="73">
        <v>7186400</v>
      </c>
      <c r="P344" s="72"/>
      <c r="Q344" s="73">
        <v>5500000</v>
      </c>
      <c r="R344" s="72"/>
      <c r="S344" s="73">
        <v>5500000</v>
      </c>
      <c r="T344" s="72"/>
      <c r="U344" s="74">
        <f t="shared" si="23"/>
        <v>1.3066181818181819</v>
      </c>
      <c r="V344" s="75">
        <v>6.4600000000000005E-2</v>
      </c>
    </row>
    <row r="345" spans="1:22" x14ac:dyDescent="0.2">
      <c r="A345" s="67">
        <v>45993</v>
      </c>
      <c r="B345" s="67">
        <v>45995</v>
      </c>
      <c r="C345" s="67" t="s">
        <v>345</v>
      </c>
      <c r="D345" s="86" t="s">
        <v>390</v>
      </c>
      <c r="E345" s="68" t="s">
        <v>394</v>
      </c>
      <c r="F345" s="69">
        <v>53189</v>
      </c>
      <c r="G345" s="70">
        <v>7.1249999999999994E-2</v>
      </c>
      <c r="H345" s="70">
        <v>6.5000000000000002E-2</v>
      </c>
      <c r="I345" s="70">
        <v>6.5684900000000004E-2</v>
      </c>
      <c r="J345" s="70">
        <v>6.6799999999999998E-2</v>
      </c>
      <c r="K345" s="70">
        <v>6.5000000000000002E-2</v>
      </c>
      <c r="L345" s="70">
        <v>6.5498700000000007E-2</v>
      </c>
      <c r="M345" s="71">
        <v>6.5699999999999995E-2</v>
      </c>
      <c r="N345" s="72"/>
      <c r="O345" s="73">
        <v>7710000</v>
      </c>
      <c r="P345" s="72"/>
      <c r="Q345" s="73">
        <v>3850000</v>
      </c>
      <c r="R345" s="72"/>
      <c r="S345" s="73">
        <v>3850000</v>
      </c>
      <c r="T345" s="72"/>
      <c r="U345" s="74">
        <f t="shared" si="23"/>
        <v>2.0025974025974027</v>
      </c>
      <c r="V345" s="75">
        <v>6.5500000000000003E-2</v>
      </c>
    </row>
    <row r="346" spans="1:22" x14ac:dyDescent="0.2">
      <c r="A346" s="67">
        <v>45993</v>
      </c>
      <c r="B346" s="67">
        <v>45995</v>
      </c>
      <c r="C346" s="67" t="s">
        <v>345</v>
      </c>
      <c r="D346" s="86" t="s">
        <v>390</v>
      </c>
      <c r="E346" s="68" t="s">
        <v>386</v>
      </c>
      <c r="F346" s="69">
        <v>56445</v>
      </c>
      <c r="G346" s="70">
        <v>6.8750000000000006E-2</v>
      </c>
      <c r="H346" s="70">
        <v>6.7199999999999996E-2</v>
      </c>
      <c r="I346" s="70">
        <v>6.7610699999999996E-2</v>
      </c>
      <c r="J346" s="70">
        <v>6.8500000000000005E-2</v>
      </c>
      <c r="K346" s="70">
        <v>6.7199999999999996E-2</v>
      </c>
      <c r="L346" s="70">
        <v>6.7498799999999998E-2</v>
      </c>
      <c r="M346" s="71">
        <v>6.7699999999999996E-2</v>
      </c>
      <c r="N346" s="72"/>
      <c r="O346" s="73">
        <v>6734100</v>
      </c>
      <c r="P346" s="72"/>
      <c r="Q346" s="73">
        <v>4150000</v>
      </c>
      <c r="R346" s="72"/>
      <c r="S346" s="73">
        <v>4150000</v>
      </c>
      <c r="T346" s="72"/>
      <c r="U346" s="74">
        <f t="shared" si="23"/>
        <v>1.6226746987951808</v>
      </c>
      <c r="V346" s="75">
        <v>6.7500000000000004E-2</v>
      </c>
    </row>
    <row r="347" spans="1:22" x14ac:dyDescent="0.2">
      <c r="A347" s="67">
        <v>45993</v>
      </c>
      <c r="B347" s="67">
        <v>45995</v>
      </c>
      <c r="C347" s="67" t="s">
        <v>345</v>
      </c>
      <c r="D347" s="86" t="s">
        <v>390</v>
      </c>
      <c r="E347" s="68" t="s">
        <v>387</v>
      </c>
      <c r="F347" s="69">
        <v>60098</v>
      </c>
      <c r="G347" s="70">
        <v>6.8750000000000006E-2</v>
      </c>
      <c r="H347" s="70">
        <v>6.7400000000000002E-2</v>
      </c>
      <c r="I347" s="70">
        <v>6.7905499999999994E-2</v>
      </c>
      <c r="J347" s="70">
        <v>6.8099999999999994E-2</v>
      </c>
      <c r="K347" s="70">
        <v>6.7400000000000002E-2</v>
      </c>
      <c r="L347" s="70">
        <v>6.7797099999999999E-2</v>
      </c>
      <c r="M347" s="71">
        <v>6.8000000000000005E-2</v>
      </c>
      <c r="N347" s="72"/>
      <c r="O347" s="73">
        <v>5406800</v>
      </c>
      <c r="P347" s="72"/>
      <c r="Q347" s="73">
        <v>3250000</v>
      </c>
      <c r="R347" s="72"/>
      <c r="S347" s="73">
        <v>3250000</v>
      </c>
      <c r="T347" s="72"/>
      <c r="U347" s="74">
        <f t="shared" si="23"/>
        <v>1.6636307692307692</v>
      </c>
      <c r="V347" s="75">
        <v>6.7799999999999999E-2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0DCE-55E3-5145-BA9F-68B6DE639075}">
  <dimension ref="A1:AH347"/>
  <sheetViews>
    <sheetView topLeftCell="W1" workbookViewId="0">
      <selection activeCell="AH12" sqref="AH2:AH12"/>
    </sheetView>
  </sheetViews>
  <sheetFormatPr baseColWidth="10" defaultRowHeight="16" x14ac:dyDescent="0.2"/>
  <cols>
    <col min="27" max="27" width="14.1640625" bestFit="1" customWidth="1"/>
    <col min="28" max="28" width="9" bestFit="1" customWidth="1"/>
    <col min="29" max="29" width="12.6640625" bestFit="1" customWidth="1"/>
    <col min="30" max="30" width="23.5" bestFit="1" customWidth="1"/>
    <col min="31" max="31" width="32" bestFit="1" customWidth="1"/>
  </cols>
  <sheetData>
    <row r="1" spans="1:34" x14ac:dyDescent="0.2">
      <c r="A1" t="s">
        <v>449</v>
      </c>
      <c r="B1" t="s">
        <v>450</v>
      </c>
      <c r="C1" t="s">
        <v>356</v>
      </c>
      <c r="D1" t="s">
        <v>357</v>
      </c>
      <c r="E1" t="s">
        <v>451</v>
      </c>
      <c r="F1" t="s">
        <v>358</v>
      </c>
      <c r="G1" t="s">
        <v>359</v>
      </c>
      <c r="H1" t="s">
        <v>360</v>
      </c>
      <c r="I1" t="s">
        <v>361</v>
      </c>
      <c r="J1" t="s">
        <v>362</v>
      </c>
      <c r="K1" t="s">
        <v>363</v>
      </c>
      <c r="L1" t="s">
        <v>364</v>
      </c>
      <c r="M1" t="s">
        <v>365</v>
      </c>
      <c r="N1" t="s">
        <v>366</v>
      </c>
      <c r="O1" t="s">
        <v>367</v>
      </c>
      <c r="P1" t="s">
        <v>368</v>
      </c>
      <c r="Q1" t="s">
        <v>369</v>
      </c>
      <c r="R1" t="s">
        <v>370</v>
      </c>
      <c r="S1" t="s">
        <v>371</v>
      </c>
      <c r="T1" t="s">
        <v>372</v>
      </c>
      <c r="U1" t="s">
        <v>373</v>
      </c>
      <c r="V1" t="s">
        <v>374</v>
      </c>
      <c r="W1" t="s">
        <v>375</v>
      </c>
      <c r="X1" t="s">
        <v>376</v>
      </c>
      <c r="AA1" s="14" t="s">
        <v>450</v>
      </c>
      <c r="AB1" s="14" t="s">
        <v>449</v>
      </c>
      <c r="AC1" t="s">
        <v>452</v>
      </c>
      <c r="AD1" t="s">
        <v>453</v>
      </c>
      <c r="AE1" t="s">
        <v>454</v>
      </c>
    </row>
    <row r="2" spans="1:34" x14ac:dyDescent="0.2">
      <c r="A2">
        <f>MONTH(C2)</f>
        <v>1</v>
      </c>
      <c r="B2">
        <f>YEAR(C2)</f>
        <v>2025</v>
      </c>
      <c r="C2">
        <v>45664</v>
      </c>
      <c r="D2">
        <v>45666</v>
      </c>
      <c r="E2" t="s">
        <v>345</v>
      </c>
      <c r="F2" t="s">
        <v>390</v>
      </c>
      <c r="G2" t="s">
        <v>391</v>
      </c>
      <c r="H2">
        <v>45756</v>
      </c>
      <c r="I2" t="s">
        <v>377</v>
      </c>
      <c r="J2">
        <v>6.6000000000000003E-2</v>
      </c>
      <c r="K2">
        <v>6.6209699999999996E-2</v>
      </c>
      <c r="L2">
        <v>7.2499999999999995E-2</v>
      </c>
      <c r="M2">
        <v>0</v>
      </c>
      <c r="N2">
        <v>0</v>
      </c>
      <c r="O2">
        <v>0</v>
      </c>
      <c r="P2">
        <v>28000000</v>
      </c>
      <c r="Q2">
        <v>1031000</v>
      </c>
      <c r="R2">
        <v>31655300</v>
      </c>
      <c r="S2">
        <v>0</v>
      </c>
      <c r="T2">
        <v>26200000</v>
      </c>
      <c r="U2">
        <v>0</v>
      </c>
      <c r="V2">
        <v>26200000</v>
      </c>
      <c r="W2">
        <v>0</v>
      </c>
      <c r="X2">
        <v>6.5000000000000002E-2</v>
      </c>
      <c r="AA2">
        <v>2025</v>
      </c>
      <c r="AB2">
        <v>1</v>
      </c>
      <c r="AC2">
        <v>30</v>
      </c>
      <c r="AD2" s="3">
        <v>120700900</v>
      </c>
      <c r="AE2" s="3">
        <v>72200000</v>
      </c>
      <c r="AH2">
        <f>AD2/AE2</f>
        <v>1.6717576177285318</v>
      </c>
    </row>
    <row r="3" spans="1:34" x14ac:dyDescent="0.2">
      <c r="A3">
        <f t="shared" ref="A3:A66" si="0">MONTH(C3)</f>
        <v>1</v>
      </c>
      <c r="B3">
        <f t="shared" ref="B3:B66" si="1">YEAR(C3)</f>
        <v>2025</v>
      </c>
      <c r="C3">
        <v>45664</v>
      </c>
      <c r="D3">
        <v>45666</v>
      </c>
      <c r="E3" t="s">
        <v>345</v>
      </c>
      <c r="F3" t="s">
        <v>390</v>
      </c>
      <c r="G3" t="s">
        <v>392</v>
      </c>
      <c r="H3">
        <v>46030</v>
      </c>
      <c r="I3" t="s">
        <v>377</v>
      </c>
      <c r="J3">
        <v>6.6500000000000004E-2</v>
      </c>
      <c r="K3">
        <v>6.7084000000000005E-2</v>
      </c>
      <c r="L3">
        <v>7.2999999999999995E-2</v>
      </c>
      <c r="M3">
        <v>6.6500000000000004E-2</v>
      </c>
      <c r="N3">
        <v>6.6500000000000004E-2</v>
      </c>
      <c r="O3">
        <v>6.6500000000000004E-2</v>
      </c>
      <c r="Q3">
        <v>1711000</v>
      </c>
      <c r="S3">
        <v>1600000</v>
      </c>
      <c r="U3">
        <v>1600000</v>
      </c>
      <c r="W3">
        <v>1.069375</v>
      </c>
      <c r="X3">
        <v>6.6500000000000004E-2</v>
      </c>
      <c r="AB3">
        <v>2</v>
      </c>
      <c r="AC3">
        <v>30</v>
      </c>
      <c r="AD3" s="3">
        <v>211249800</v>
      </c>
      <c r="AE3" s="3">
        <v>80000000</v>
      </c>
      <c r="AH3">
        <f t="shared" ref="AH3:AH13" si="2">AD3/AE3</f>
        <v>2.6406225000000001</v>
      </c>
    </row>
    <row r="4" spans="1:34" x14ac:dyDescent="0.2">
      <c r="A4">
        <f t="shared" si="0"/>
        <v>1</v>
      </c>
      <c r="B4">
        <f t="shared" si="1"/>
        <v>2025</v>
      </c>
      <c r="C4">
        <v>45664</v>
      </c>
      <c r="D4">
        <v>45666</v>
      </c>
      <c r="E4" t="s">
        <v>345</v>
      </c>
      <c r="F4" t="s">
        <v>390</v>
      </c>
      <c r="G4" t="s">
        <v>384</v>
      </c>
      <c r="H4">
        <v>47679</v>
      </c>
      <c r="I4">
        <v>6.5000000000000002E-2</v>
      </c>
      <c r="J4">
        <v>6.93E-2</v>
      </c>
      <c r="K4">
        <v>7.0332599999999995E-2</v>
      </c>
      <c r="L4">
        <v>7.1099999999999997E-2</v>
      </c>
      <c r="M4">
        <v>6.93E-2</v>
      </c>
      <c r="N4">
        <v>7.0199700000000004E-2</v>
      </c>
      <c r="O4">
        <v>7.0499999999999993E-2</v>
      </c>
      <c r="Q4">
        <v>9701100</v>
      </c>
      <c r="S4">
        <v>7100000</v>
      </c>
      <c r="U4">
        <v>7100000</v>
      </c>
      <c r="W4">
        <v>1.3663521126760563</v>
      </c>
      <c r="X4">
        <v>7.0199999999999999E-2</v>
      </c>
      <c r="AB4">
        <v>3</v>
      </c>
      <c r="AC4">
        <v>23</v>
      </c>
      <c r="AD4" s="3">
        <v>159227800</v>
      </c>
      <c r="AE4" s="3">
        <v>70000000</v>
      </c>
      <c r="AH4">
        <f t="shared" si="2"/>
        <v>2.274682857142857</v>
      </c>
    </row>
    <row r="5" spans="1:34" x14ac:dyDescent="0.2">
      <c r="A5">
        <f t="shared" si="0"/>
        <v>1</v>
      </c>
      <c r="B5">
        <f t="shared" si="1"/>
        <v>2025</v>
      </c>
      <c r="C5">
        <v>45664</v>
      </c>
      <c r="D5">
        <v>45666</v>
      </c>
      <c r="E5" t="s">
        <v>345</v>
      </c>
      <c r="F5" t="s">
        <v>390</v>
      </c>
      <c r="G5" t="s">
        <v>385</v>
      </c>
      <c r="H5">
        <v>49505</v>
      </c>
      <c r="I5">
        <v>6.7500000000000004E-2</v>
      </c>
      <c r="J5">
        <v>7.0099999999999996E-2</v>
      </c>
      <c r="K5">
        <v>7.1051100000000006E-2</v>
      </c>
      <c r="L5">
        <v>7.1999999999999995E-2</v>
      </c>
      <c r="M5">
        <v>7.0099999999999996E-2</v>
      </c>
      <c r="N5">
        <v>7.0996900000000002E-2</v>
      </c>
      <c r="O5">
        <v>7.1499999999999994E-2</v>
      </c>
      <c r="Q5">
        <v>6203400</v>
      </c>
      <c r="S5">
        <v>5700000</v>
      </c>
      <c r="U5">
        <v>5700000</v>
      </c>
      <c r="W5">
        <v>1.0883157894736841</v>
      </c>
      <c r="X5">
        <v>7.0999999999999994E-2</v>
      </c>
      <c r="AB5">
        <v>4</v>
      </c>
      <c r="AC5">
        <v>22</v>
      </c>
      <c r="AD5" s="3">
        <v>146275900</v>
      </c>
      <c r="AE5" s="3">
        <v>52000000</v>
      </c>
      <c r="AH5">
        <f t="shared" si="2"/>
        <v>2.8129980769230771</v>
      </c>
    </row>
    <row r="6" spans="1:34" x14ac:dyDescent="0.2">
      <c r="A6">
        <f t="shared" si="0"/>
        <v>1</v>
      </c>
      <c r="B6">
        <f t="shared" si="1"/>
        <v>2025</v>
      </c>
      <c r="C6">
        <v>45664</v>
      </c>
      <c r="D6">
        <v>45666</v>
      </c>
      <c r="E6" t="s">
        <v>345</v>
      </c>
      <c r="F6" t="s">
        <v>390</v>
      </c>
      <c r="G6" t="s">
        <v>393</v>
      </c>
      <c r="H6">
        <v>51363</v>
      </c>
      <c r="I6">
        <v>7.1249999999999994E-2</v>
      </c>
      <c r="J6">
        <v>7.0599999999999996E-2</v>
      </c>
      <c r="K6">
        <v>7.1526699999999999E-2</v>
      </c>
      <c r="L6">
        <v>7.2499999999999995E-2</v>
      </c>
      <c r="M6">
        <v>7.0599999999999996E-2</v>
      </c>
      <c r="N6">
        <v>7.1495900000000001E-2</v>
      </c>
      <c r="O6">
        <v>7.1999999999999995E-2</v>
      </c>
      <c r="Q6">
        <v>6458100</v>
      </c>
      <c r="S6">
        <v>5950000</v>
      </c>
      <c r="U6">
        <v>5950000</v>
      </c>
      <c r="W6">
        <v>1.0853949579831932</v>
      </c>
      <c r="X6">
        <v>7.1499999999999994E-2</v>
      </c>
      <c r="AB6">
        <v>5</v>
      </c>
      <c r="AC6">
        <v>30</v>
      </c>
      <c r="AD6" s="3">
        <v>241297900</v>
      </c>
      <c r="AE6" s="3">
        <v>76000000</v>
      </c>
      <c r="AH6">
        <f t="shared" si="2"/>
        <v>3.1749723684210527</v>
      </c>
    </row>
    <row r="7" spans="1:34" x14ac:dyDescent="0.2">
      <c r="A7">
        <f t="shared" si="0"/>
        <v>1</v>
      </c>
      <c r="B7">
        <f t="shared" si="1"/>
        <v>2025</v>
      </c>
      <c r="C7">
        <v>45664</v>
      </c>
      <c r="D7">
        <v>45666</v>
      </c>
      <c r="E7" t="s">
        <v>345</v>
      </c>
      <c r="F7" t="s">
        <v>390</v>
      </c>
      <c r="G7" t="s">
        <v>394</v>
      </c>
      <c r="H7">
        <v>53189</v>
      </c>
      <c r="I7">
        <v>7.1249999999999994E-2</v>
      </c>
      <c r="J7">
        <v>7.0999999999999994E-2</v>
      </c>
      <c r="K7">
        <v>7.1815299999999999E-2</v>
      </c>
      <c r="L7">
        <v>7.2499999999999995E-2</v>
      </c>
      <c r="M7">
        <v>7.0999999999999994E-2</v>
      </c>
      <c r="N7">
        <v>7.1798100000000004E-2</v>
      </c>
      <c r="O7">
        <v>7.22E-2</v>
      </c>
      <c r="Q7">
        <v>5616400</v>
      </c>
      <c r="S7">
        <v>5500000</v>
      </c>
      <c r="U7">
        <v>5500000</v>
      </c>
      <c r="W7">
        <v>1.0211636363636363</v>
      </c>
      <c r="X7">
        <v>7.1800000000000003E-2</v>
      </c>
      <c r="AB7">
        <v>6</v>
      </c>
      <c r="AC7">
        <v>30</v>
      </c>
      <c r="AD7" s="3">
        <v>234831600</v>
      </c>
      <c r="AE7" s="3">
        <v>80000000</v>
      </c>
      <c r="AH7">
        <f t="shared" si="2"/>
        <v>2.9353950000000002</v>
      </c>
    </row>
    <row r="8" spans="1:34" x14ac:dyDescent="0.2">
      <c r="A8">
        <f t="shared" si="0"/>
        <v>1</v>
      </c>
      <c r="B8">
        <f t="shared" si="1"/>
        <v>2025</v>
      </c>
      <c r="C8">
        <v>45664</v>
      </c>
      <c r="D8">
        <v>45666</v>
      </c>
      <c r="E8" t="s">
        <v>345</v>
      </c>
      <c r="F8" t="s">
        <v>390</v>
      </c>
      <c r="G8" t="s">
        <v>386</v>
      </c>
      <c r="H8">
        <v>56445</v>
      </c>
      <c r="I8">
        <v>6.8750000000000006E-2</v>
      </c>
      <c r="J8">
        <v>7.0599999999999996E-2</v>
      </c>
      <c r="K8">
        <v>7.1392399999999995E-2</v>
      </c>
      <c r="L8">
        <v>7.22E-2</v>
      </c>
      <c r="M8">
        <v>7.0599999999999996E-2</v>
      </c>
      <c r="N8">
        <v>7.1077299999999996E-2</v>
      </c>
      <c r="O8">
        <v>7.1400000000000005E-2</v>
      </c>
      <c r="Q8">
        <v>563000</v>
      </c>
      <c r="S8">
        <v>350000</v>
      </c>
      <c r="U8">
        <v>350000</v>
      </c>
      <c r="W8">
        <v>1.6085714285714285</v>
      </c>
      <c r="X8">
        <v>7.1099999999999997E-2</v>
      </c>
      <c r="AB8">
        <v>7</v>
      </c>
      <c r="AC8">
        <v>38</v>
      </c>
      <c r="AD8" s="3">
        <v>428297200</v>
      </c>
      <c r="AE8" s="3">
        <v>120000000</v>
      </c>
      <c r="AH8">
        <f t="shared" si="2"/>
        <v>3.5691433333333333</v>
      </c>
    </row>
    <row r="9" spans="1:34" x14ac:dyDescent="0.2">
      <c r="A9">
        <f t="shared" si="0"/>
        <v>1</v>
      </c>
      <c r="B9">
        <f t="shared" si="1"/>
        <v>2025</v>
      </c>
      <c r="C9">
        <v>45664</v>
      </c>
      <c r="D9">
        <v>45666</v>
      </c>
      <c r="E9" t="s">
        <v>345</v>
      </c>
      <c r="F9" t="s">
        <v>390</v>
      </c>
      <c r="G9" t="s">
        <v>387</v>
      </c>
      <c r="H9">
        <v>60098</v>
      </c>
      <c r="I9">
        <v>6.8750000000000006E-2</v>
      </c>
      <c r="J9">
        <v>7.1199999999999999E-2</v>
      </c>
      <c r="K9">
        <v>7.1811399999999997E-2</v>
      </c>
      <c r="L9">
        <v>7.22E-2</v>
      </c>
      <c r="M9">
        <v>0</v>
      </c>
      <c r="N9">
        <v>0</v>
      </c>
      <c r="O9">
        <v>0</v>
      </c>
      <c r="Q9">
        <v>371300</v>
      </c>
      <c r="S9">
        <v>0</v>
      </c>
      <c r="U9">
        <v>0</v>
      </c>
      <c r="W9">
        <v>0</v>
      </c>
      <c r="X9">
        <v>7.1099999999999997E-2</v>
      </c>
      <c r="AB9">
        <v>8</v>
      </c>
      <c r="AC9">
        <v>30</v>
      </c>
      <c r="AD9" s="3">
        <v>364473100</v>
      </c>
      <c r="AE9" s="3">
        <v>83000000</v>
      </c>
      <c r="AH9">
        <f t="shared" si="2"/>
        <v>4.3912421686746992</v>
      </c>
    </row>
    <row r="10" spans="1:34" x14ac:dyDescent="0.2">
      <c r="A10">
        <f t="shared" si="0"/>
        <v>1</v>
      </c>
      <c r="B10">
        <f t="shared" si="1"/>
        <v>2025</v>
      </c>
      <c r="C10">
        <v>45671</v>
      </c>
      <c r="D10">
        <v>45673</v>
      </c>
      <c r="E10" t="s">
        <v>346</v>
      </c>
      <c r="F10" t="s">
        <v>390</v>
      </c>
      <c r="G10" t="s">
        <v>395</v>
      </c>
      <c r="H10">
        <v>45845</v>
      </c>
      <c r="I10" t="s">
        <v>377</v>
      </c>
      <c r="J10">
        <v>6.5000000000000002E-2</v>
      </c>
      <c r="K10">
        <v>6.7136799999999996E-2</v>
      </c>
      <c r="L10">
        <v>7.2999999999999995E-2</v>
      </c>
      <c r="M10">
        <v>6.5000000000000002E-2</v>
      </c>
      <c r="N10">
        <v>6.5000000000000002E-2</v>
      </c>
      <c r="O10">
        <v>6.5000000000000002E-2</v>
      </c>
      <c r="P10">
        <v>10000000</v>
      </c>
      <c r="Q10">
        <v>1095000</v>
      </c>
      <c r="R10">
        <v>14059700</v>
      </c>
      <c r="S10">
        <v>1000000</v>
      </c>
      <c r="T10">
        <v>10150000</v>
      </c>
      <c r="U10">
        <v>1000000</v>
      </c>
      <c r="V10">
        <v>10000000</v>
      </c>
      <c r="W10">
        <v>1.095</v>
      </c>
      <c r="X10">
        <v>6.5000000000000002E-2</v>
      </c>
      <c r="AB10">
        <v>9</v>
      </c>
      <c r="AC10">
        <v>37</v>
      </c>
      <c r="AD10" s="3">
        <v>317562800</v>
      </c>
      <c r="AE10" s="3">
        <v>84350000</v>
      </c>
      <c r="AH10">
        <f t="shared" si="2"/>
        <v>3.7648227622999406</v>
      </c>
    </row>
    <row r="11" spans="1:34" x14ac:dyDescent="0.2">
      <c r="A11">
        <f t="shared" si="0"/>
        <v>1</v>
      </c>
      <c r="B11">
        <f t="shared" si="1"/>
        <v>2025</v>
      </c>
      <c r="C11">
        <v>45671</v>
      </c>
      <c r="D11">
        <v>45673</v>
      </c>
      <c r="E11" t="s">
        <v>346</v>
      </c>
      <c r="F11" t="s">
        <v>390</v>
      </c>
      <c r="G11" t="s">
        <v>396</v>
      </c>
      <c r="H11">
        <v>45943</v>
      </c>
      <c r="I11" t="s">
        <v>377</v>
      </c>
      <c r="J11">
        <v>6.6000000000000003E-2</v>
      </c>
      <c r="K11">
        <v>6.7401799999999998E-2</v>
      </c>
      <c r="L11">
        <v>7.3999999999999996E-2</v>
      </c>
      <c r="M11">
        <v>6.6000000000000003E-2</v>
      </c>
      <c r="N11">
        <v>6.6000000000000003E-2</v>
      </c>
      <c r="O11">
        <v>6.6000000000000003E-2</v>
      </c>
      <c r="Q11">
        <v>2565000</v>
      </c>
      <c r="S11">
        <v>1750000</v>
      </c>
      <c r="U11">
        <v>1750000</v>
      </c>
      <c r="W11">
        <v>1.4657142857142857</v>
      </c>
      <c r="X11">
        <v>6.6000000000000003E-2</v>
      </c>
      <c r="AB11">
        <v>10</v>
      </c>
      <c r="AC11">
        <v>33</v>
      </c>
      <c r="AD11" s="3">
        <v>354303600</v>
      </c>
      <c r="AE11" s="3">
        <v>76000000</v>
      </c>
      <c r="AH11">
        <f t="shared" si="2"/>
        <v>4.6618894736842105</v>
      </c>
    </row>
    <row r="12" spans="1:34" x14ac:dyDescent="0.2">
      <c r="A12">
        <f t="shared" si="0"/>
        <v>1</v>
      </c>
      <c r="B12">
        <f t="shared" si="1"/>
        <v>2025</v>
      </c>
      <c r="C12">
        <v>45671</v>
      </c>
      <c r="D12">
        <v>45673</v>
      </c>
      <c r="E12" t="s">
        <v>346</v>
      </c>
      <c r="F12" t="s">
        <v>390</v>
      </c>
      <c r="G12" t="s">
        <v>388</v>
      </c>
      <c r="H12">
        <v>46402</v>
      </c>
      <c r="I12">
        <v>0.06</v>
      </c>
      <c r="J12">
        <v>6.9000000000000006E-2</v>
      </c>
      <c r="K12">
        <v>7.1146500000000001E-2</v>
      </c>
      <c r="L12">
        <v>7.2400000000000006E-2</v>
      </c>
      <c r="M12">
        <v>6.9000000000000006E-2</v>
      </c>
      <c r="N12">
        <v>7.0875499999999994E-2</v>
      </c>
      <c r="O12">
        <v>7.1499999999999994E-2</v>
      </c>
      <c r="Q12">
        <v>4860000</v>
      </c>
      <c r="S12">
        <v>3900000</v>
      </c>
      <c r="U12">
        <v>3850000</v>
      </c>
      <c r="W12">
        <v>1.2623376623376623</v>
      </c>
      <c r="X12">
        <v>7.0900000000000005E-2</v>
      </c>
      <c r="AB12">
        <v>11</v>
      </c>
      <c r="AC12">
        <v>34</v>
      </c>
      <c r="AD12" s="3">
        <v>244299200</v>
      </c>
      <c r="AE12" s="3">
        <v>76000000</v>
      </c>
      <c r="AH12">
        <f t="shared" si="2"/>
        <v>3.2144631578947367</v>
      </c>
    </row>
    <row r="13" spans="1:34" x14ac:dyDescent="0.2">
      <c r="A13">
        <f t="shared" si="0"/>
        <v>1</v>
      </c>
      <c r="B13">
        <f t="shared" si="1"/>
        <v>2025</v>
      </c>
      <c r="C13">
        <v>45671</v>
      </c>
      <c r="D13">
        <v>45673</v>
      </c>
      <c r="E13" t="s">
        <v>346</v>
      </c>
      <c r="F13" t="s">
        <v>390</v>
      </c>
      <c r="G13" t="s">
        <v>379</v>
      </c>
      <c r="H13">
        <v>46949</v>
      </c>
      <c r="I13">
        <v>5.8749999999999997E-2</v>
      </c>
      <c r="J13">
        <v>7.0300000000000001E-2</v>
      </c>
      <c r="K13">
        <v>7.1649500000000005E-2</v>
      </c>
      <c r="L13">
        <v>7.1999999999999995E-2</v>
      </c>
      <c r="M13">
        <v>7.0300000000000001E-2</v>
      </c>
      <c r="N13">
        <v>7.1291099999999996E-2</v>
      </c>
      <c r="O13">
        <v>7.1499999999999994E-2</v>
      </c>
      <c r="Q13">
        <v>1778700</v>
      </c>
      <c r="S13">
        <v>600000</v>
      </c>
      <c r="U13">
        <v>600000</v>
      </c>
      <c r="W13">
        <v>2.9645000000000001</v>
      </c>
      <c r="X13">
        <v>7.1300000000000002E-2</v>
      </c>
      <c r="AB13">
        <v>12</v>
      </c>
      <c r="AC13">
        <v>9</v>
      </c>
      <c r="AD13" s="3">
        <v>69638300</v>
      </c>
      <c r="AE13" s="3">
        <v>25000000</v>
      </c>
      <c r="AH13">
        <f t="shared" si="2"/>
        <v>2.7855319999999999</v>
      </c>
    </row>
    <row r="14" spans="1:34" x14ac:dyDescent="0.2">
      <c r="A14">
        <f t="shared" si="0"/>
        <v>1</v>
      </c>
      <c r="B14">
        <f t="shared" si="1"/>
        <v>2025</v>
      </c>
      <c r="C14">
        <v>45671</v>
      </c>
      <c r="D14">
        <v>45673</v>
      </c>
      <c r="E14" t="s">
        <v>346</v>
      </c>
      <c r="F14" t="s">
        <v>390</v>
      </c>
      <c r="G14" t="s">
        <v>380</v>
      </c>
      <c r="H14">
        <v>50936</v>
      </c>
      <c r="I14">
        <v>6.5000000000000002E-2</v>
      </c>
      <c r="J14">
        <v>7.17E-2</v>
      </c>
      <c r="K14">
        <v>7.2808499999999998E-2</v>
      </c>
      <c r="L14">
        <v>7.3899999999999993E-2</v>
      </c>
      <c r="M14">
        <v>0</v>
      </c>
      <c r="N14">
        <v>0</v>
      </c>
      <c r="O14">
        <v>0</v>
      </c>
      <c r="Q14">
        <v>459500</v>
      </c>
      <c r="S14">
        <v>0</v>
      </c>
      <c r="U14">
        <v>0</v>
      </c>
      <c r="W14">
        <v>0</v>
      </c>
      <c r="X14">
        <v>7.1499999999999994E-2</v>
      </c>
    </row>
    <row r="15" spans="1:34" x14ac:dyDescent="0.2">
      <c r="A15">
        <f t="shared" si="0"/>
        <v>1</v>
      </c>
      <c r="B15">
        <f t="shared" si="1"/>
        <v>2025</v>
      </c>
      <c r="C15">
        <v>45671</v>
      </c>
      <c r="D15">
        <v>45673</v>
      </c>
      <c r="E15" t="s">
        <v>346</v>
      </c>
      <c r="F15" t="s">
        <v>390</v>
      </c>
      <c r="G15" t="s">
        <v>381</v>
      </c>
      <c r="H15">
        <v>51697</v>
      </c>
      <c r="I15">
        <v>6.6250000000000003E-2</v>
      </c>
      <c r="J15">
        <v>7.1599999999999997E-2</v>
      </c>
      <c r="K15">
        <v>7.2192000000000006E-2</v>
      </c>
      <c r="L15">
        <v>7.3999999999999996E-2</v>
      </c>
      <c r="M15">
        <v>0</v>
      </c>
      <c r="N15">
        <v>0</v>
      </c>
      <c r="O15">
        <v>0</v>
      </c>
      <c r="Q15">
        <v>261500</v>
      </c>
      <c r="S15">
        <v>0</v>
      </c>
      <c r="U15">
        <v>0</v>
      </c>
      <c r="W15">
        <v>0</v>
      </c>
      <c r="X15">
        <v>7.1900000000000006E-2</v>
      </c>
    </row>
    <row r="16" spans="1:34" x14ac:dyDescent="0.2">
      <c r="A16">
        <f t="shared" si="0"/>
        <v>1</v>
      </c>
      <c r="B16">
        <f t="shared" si="1"/>
        <v>2025</v>
      </c>
      <c r="C16">
        <v>45671</v>
      </c>
      <c r="D16">
        <v>45673</v>
      </c>
      <c r="E16" t="s">
        <v>346</v>
      </c>
      <c r="F16" t="s">
        <v>390</v>
      </c>
      <c r="G16" t="s">
        <v>383</v>
      </c>
      <c r="H16">
        <v>54772</v>
      </c>
      <c r="I16">
        <v>6.8750000000000006E-2</v>
      </c>
      <c r="J16">
        <v>7.1400000000000005E-2</v>
      </c>
      <c r="K16">
        <v>7.2956599999999996E-2</v>
      </c>
      <c r="L16">
        <v>7.4999999999999997E-2</v>
      </c>
      <c r="M16">
        <v>7.1400000000000005E-2</v>
      </c>
      <c r="N16">
        <v>7.2867699999999994E-2</v>
      </c>
      <c r="O16">
        <v>7.3300000000000004E-2</v>
      </c>
      <c r="Q16">
        <v>3040000</v>
      </c>
      <c r="S16">
        <v>2900000</v>
      </c>
      <c r="U16">
        <v>2800000</v>
      </c>
      <c r="W16">
        <v>1.0857142857142856</v>
      </c>
      <c r="X16">
        <v>7.2900000000000006E-2</v>
      </c>
    </row>
    <row r="17" spans="1:24" x14ac:dyDescent="0.2">
      <c r="A17">
        <f t="shared" si="0"/>
        <v>1</v>
      </c>
      <c r="B17">
        <f t="shared" si="1"/>
        <v>2025</v>
      </c>
      <c r="C17">
        <v>45678</v>
      </c>
      <c r="D17">
        <v>45680</v>
      </c>
      <c r="E17" t="s">
        <v>345</v>
      </c>
      <c r="F17" t="s">
        <v>390</v>
      </c>
      <c r="G17" t="s">
        <v>397</v>
      </c>
      <c r="H17">
        <v>45770</v>
      </c>
      <c r="I17" t="s">
        <v>377</v>
      </c>
      <c r="J17">
        <v>6.5000000000000002E-2</v>
      </c>
      <c r="K17">
        <v>6.5500000000000003E-2</v>
      </c>
      <c r="L17">
        <v>6.6000000000000003E-2</v>
      </c>
      <c r="M17">
        <v>0</v>
      </c>
      <c r="N17">
        <v>0</v>
      </c>
      <c r="O17">
        <v>0</v>
      </c>
      <c r="P17">
        <v>26000000</v>
      </c>
      <c r="Q17">
        <v>2510000</v>
      </c>
      <c r="R17">
        <v>54465400</v>
      </c>
      <c r="S17">
        <v>0</v>
      </c>
      <c r="T17">
        <v>29842000</v>
      </c>
      <c r="U17">
        <v>0</v>
      </c>
      <c r="V17">
        <v>26000000</v>
      </c>
      <c r="W17">
        <v>0</v>
      </c>
      <c r="X17">
        <v>6.4500000000000002E-2</v>
      </c>
    </row>
    <row r="18" spans="1:24" x14ac:dyDescent="0.2">
      <c r="A18">
        <f t="shared" si="0"/>
        <v>1</v>
      </c>
      <c r="B18">
        <f t="shared" si="1"/>
        <v>2025</v>
      </c>
      <c r="C18">
        <v>45678</v>
      </c>
      <c r="D18">
        <v>45680</v>
      </c>
      <c r="E18" t="s">
        <v>345</v>
      </c>
      <c r="F18" t="s">
        <v>390</v>
      </c>
      <c r="G18" t="s">
        <v>392</v>
      </c>
      <c r="H18">
        <v>46030</v>
      </c>
      <c r="I18" t="s">
        <v>377</v>
      </c>
      <c r="J18">
        <v>6.4500000000000002E-2</v>
      </c>
      <c r="K18">
        <v>6.4681799999999998E-2</v>
      </c>
      <c r="L18">
        <v>6.5000000000000002E-2</v>
      </c>
      <c r="M18">
        <v>6.4500000000000002E-2</v>
      </c>
      <c r="N18">
        <v>6.4500000000000002E-2</v>
      </c>
      <c r="O18">
        <v>6.4500000000000002E-2</v>
      </c>
      <c r="Q18">
        <v>2792000</v>
      </c>
      <c r="S18">
        <v>2792000</v>
      </c>
      <c r="U18">
        <v>2750000</v>
      </c>
      <c r="W18">
        <v>1.0152727272727273</v>
      </c>
      <c r="X18">
        <v>6.6500000000000004E-2</v>
      </c>
    </row>
    <row r="19" spans="1:24" x14ac:dyDescent="0.2">
      <c r="A19">
        <f t="shared" si="0"/>
        <v>1</v>
      </c>
      <c r="B19">
        <f t="shared" si="1"/>
        <v>2025</v>
      </c>
      <c r="C19">
        <v>45678</v>
      </c>
      <c r="D19">
        <v>45680</v>
      </c>
      <c r="E19" t="s">
        <v>345</v>
      </c>
      <c r="F19" t="s">
        <v>390</v>
      </c>
      <c r="G19" t="s">
        <v>384</v>
      </c>
      <c r="H19">
        <v>47679</v>
      </c>
      <c r="I19">
        <v>6.5000000000000002E-2</v>
      </c>
      <c r="J19">
        <v>6.8500000000000005E-2</v>
      </c>
      <c r="K19">
        <v>6.9417999999999994E-2</v>
      </c>
      <c r="L19">
        <v>7.0999999999999994E-2</v>
      </c>
      <c r="M19">
        <v>6.8500000000000005E-2</v>
      </c>
      <c r="N19">
        <v>6.9115499999999996E-2</v>
      </c>
      <c r="O19">
        <v>6.93E-2</v>
      </c>
      <c r="Q19">
        <v>20346600</v>
      </c>
      <c r="S19">
        <v>12700000</v>
      </c>
      <c r="U19">
        <v>8900000</v>
      </c>
      <c r="W19">
        <v>2.2861348314606742</v>
      </c>
      <c r="X19">
        <v>6.9199999999999998E-2</v>
      </c>
    </row>
    <row r="20" spans="1:24" x14ac:dyDescent="0.2">
      <c r="A20">
        <f t="shared" si="0"/>
        <v>1</v>
      </c>
      <c r="B20">
        <f t="shared" si="1"/>
        <v>2025</v>
      </c>
      <c r="C20">
        <v>45678</v>
      </c>
      <c r="D20">
        <v>45680</v>
      </c>
      <c r="E20" t="s">
        <v>345</v>
      </c>
      <c r="F20" t="s">
        <v>390</v>
      </c>
      <c r="G20" t="s">
        <v>385</v>
      </c>
      <c r="H20">
        <v>49505</v>
      </c>
      <c r="I20">
        <v>6.7500000000000004E-2</v>
      </c>
      <c r="J20">
        <v>7.0900000000000005E-2</v>
      </c>
      <c r="K20">
        <v>7.1436799999999995E-2</v>
      </c>
      <c r="L20">
        <v>7.2900000000000006E-2</v>
      </c>
      <c r="M20">
        <v>7.0900000000000005E-2</v>
      </c>
      <c r="N20">
        <v>7.1198999999999998E-2</v>
      </c>
      <c r="O20">
        <v>7.1400000000000005E-2</v>
      </c>
      <c r="Q20">
        <v>15039400</v>
      </c>
      <c r="S20">
        <v>7800000</v>
      </c>
      <c r="U20">
        <v>7800000</v>
      </c>
      <c r="W20">
        <v>1.9281282051282052</v>
      </c>
      <c r="X20">
        <v>7.1199999999999999E-2</v>
      </c>
    </row>
    <row r="21" spans="1:24" x14ac:dyDescent="0.2">
      <c r="A21">
        <f t="shared" si="0"/>
        <v>1</v>
      </c>
      <c r="B21">
        <f t="shared" si="1"/>
        <v>2025</v>
      </c>
      <c r="C21">
        <v>45678</v>
      </c>
      <c r="D21">
        <v>45680</v>
      </c>
      <c r="E21" t="s">
        <v>345</v>
      </c>
      <c r="F21" t="s">
        <v>390</v>
      </c>
      <c r="G21" t="s">
        <v>393</v>
      </c>
      <c r="H21">
        <v>51363</v>
      </c>
      <c r="I21">
        <v>7.1249999999999994E-2</v>
      </c>
      <c r="J21">
        <v>7.2300000000000003E-2</v>
      </c>
      <c r="K21">
        <v>7.3149400000000003E-2</v>
      </c>
      <c r="L21">
        <v>7.3999999999999996E-2</v>
      </c>
      <c r="M21">
        <v>7.2300000000000003E-2</v>
      </c>
      <c r="N21">
        <v>7.2998599999999997E-2</v>
      </c>
      <c r="O21">
        <v>7.3200000000000001E-2</v>
      </c>
      <c r="Q21">
        <v>5968500</v>
      </c>
      <c r="S21">
        <v>3800000</v>
      </c>
      <c r="U21">
        <v>3800000</v>
      </c>
      <c r="W21">
        <v>1.5706578947368421</v>
      </c>
      <c r="X21">
        <v>7.2999999999999995E-2</v>
      </c>
    </row>
    <row r="22" spans="1:24" x14ac:dyDescent="0.2">
      <c r="A22">
        <f t="shared" si="0"/>
        <v>1</v>
      </c>
      <c r="B22">
        <f t="shared" si="1"/>
        <v>2025</v>
      </c>
      <c r="C22">
        <v>45678</v>
      </c>
      <c r="D22">
        <v>45680</v>
      </c>
      <c r="E22" t="s">
        <v>345</v>
      </c>
      <c r="F22" t="s">
        <v>390</v>
      </c>
      <c r="G22" t="s">
        <v>394</v>
      </c>
      <c r="H22">
        <v>53189</v>
      </c>
      <c r="I22">
        <v>7.1249999999999994E-2</v>
      </c>
      <c r="J22">
        <v>7.2300000000000003E-2</v>
      </c>
      <c r="K22">
        <v>7.3164800000000002E-2</v>
      </c>
      <c r="L22">
        <v>7.3800000000000004E-2</v>
      </c>
      <c r="M22">
        <v>7.2300000000000003E-2</v>
      </c>
      <c r="N22">
        <v>7.2898299999999999E-2</v>
      </c>
      <c r="O22">
        <v>7.3099999999999998E-2</v>
      </c>
      <c r="Q22">
        <v>5512900</v>
      </c>
      <c r="S22">
        <v>2300000</v>
      </c>
      <c r="U22">
        <v>2300000</v>
      </c>
      <c r="W22">
        <v>2.3969130434782611</v>
      </c>
      <c r="X22">
        <v>7.2900000000000006E-2</v>
      </c>
    </row>
    <row r="23" spans="1:24" x14ac:dyDescent="0.2">
      <c r="A23">
        <f t="shared" si="0"/>
        <v>1</v>
      </c>
      <c r="B23">
        <f t="shared" si="1"/>
        <v>2025</v>
      </c>
      <c r="C23">
        <v>45678</v>
      </c>
      <c r="D23">
        <v>45680</v>
      </c>
      <c r="E23" t="s">
        <v>345</v>
      </c>
      <c r="F23" t="s">
        <v>390</v>
      </c>
      <c r="G23" t="s">
        <v>386</v>
      </c>
      <c r="H23">
        <v>56445</v>
      </c>
      <c r="I23">
        <v>6.8750000000000006E-2</v>
      </c>
      <c r="J23">
        <v>7.17E-2</v>
      </c>
      <c r="K23">
        <v>7.2835399999999995E-2</v>
      </c>
      <c r="L23">
        <v>7.3899999999999993E-2</v>
      </c>
      <c r="M23">
        <v>7.17E-2</v>
      </c>
      <c r="N23">
        <v>7.2315199999999996E-2</v>
      </c>
      <c r="O23">
        <v>7.2499999999999995E-2</v>
      </c>
      <c r="Q23">
        <v>359500</v>
      </c>
      <c r="S23">
        <v>150000</v>
      </c>
      <c r="U23">
        <v>150000</v>
      </c>
      <c r="W23">
        <v>2.3966666666666665</v>
      </c>
      <c r="X23">
        <v>7.2400000000000006E-2</v>
      </c>
    </row>
    <row r="24" spans="1:24" x14ac:dyDescent="0.2">
      <c r="A24">
        <f t="shared" si="0"/>
        <v>1</v>
      </c>
      <c r="B24">
        <f t="shared" si="1"/>
        <v>2025</v>
      </c>
      <c r="C24">
        <v>45678</v>
      </c>
      <c r="D24">
        <v>45680</v>
      </c>
      <c r="E24" t="s">
        <v>345</v>
      </c>
      <c r="F24" t="s">
        <v>390</v>
      </c>
      <c r="G24" t="s">
        <v>387</v>
      </c>
      <c r="H24">
        <v>60098</v>
      </c>
      <c r="I24">
        <v>6.8750000000000006E-2</v>
      </c>
      <c r="J24">
        <v>7.1900000000000006E-2</v>
      </c>
      <c r="K24">
        <v>7.3132100000000005E-2</v>
      </c>
      <c r="L24">
        <v>7.3999999999999996E-2</v>
      </c>
      <c r="M24">
        <v>7.1900000000000006E-2</v>
      </c>
      <c r="N24">
        <v>7.2268100000000002E-2</v>
      </c>
      <c r="O24">
        <v>7.2499999999999995E-2</v>
      </c>
      <c r="Q24">
        <v>1936500</v>
      </c>
      <c r="S24">
        <v>300000</v>
      </c>
      <c r="U24">
        <v>300000</v>
      </c>
      <c r="W24">
        <v>6.4550000000000001</v>
      </c>
      <c r="X24">
        <v>7.2300000000000003E-2</v>
      </c>
    </row>
    <row r="25" spans="1:24" x14ac:dyDescent="0.2">
      <c r="A25">
        <f t="shared" si="0"/>
        <v>1</v>
      </c>
      <c r="B25">
        <f t="shared" si="1"/>
        <v>2025</v>
      </c>
      <c r="C25">
        <v>45687</v>
      </c>
      <c r="D25">
        <v>45691</v>
      </c>
      <c r="E25" t="s">
        <v>346</v>
      </c>
      <c r="F25" t="s">
        <v>390</v>
      </c>
      <c r="G25" t="s">
        <v>395</v>
      </c>
      <c r="H25">
        <v>45845</v>
      </c>
      <c r="I25" t="s">
        <v>377</v>
      </c>
      <c r="J25">
        <v>6.3299999999999995E-2</v>
      </c>
      <c r="K25">
        <v>6.3299999999999995E-2</v>
      </c>
      <c r="L25">
        <v>6.3299999999999995E-2</v>
      </c>
      <c r="M25">
        <v>6.3299999999999995E-2</v>
      </c>
      <c r="N25">
        <v>6.3299999999999995E-2</v>
      </c>
      <c r="O25">
        <v>6.3299999999999995E-2</v>
      </c>
      <c r="P25">
        <v>10000000</v>
      </c>
      <c r="Q25">
        <v>2078000</v>
      </c>
      <c r="R25">
        <v>20520500</v>
      </c>
      <c r="S25">
        <v>2078000</v>
      </c>
      <c r="T25">
        <v>10178000</v>
      </c>
      <c r="U25">
        <v>2050000</v>
      </c>
      <c r="V25">
        <v>10000000</v>
      </c>
      <c r="W25">
        <v>1.0136585365853659</v>
      </c>
      <c r="X25">
        <v>6.3299999999999995E-2</v>
      </c>
    </row>
    <row r="26" spans="1:24" x14ac:dyDescent="0.2">
      <c r="A26">
        <f t="shared" si="0"/>
        <v>1</v>
      </c>
      <c r="B26">
        <f t="shared" si="1"/>
        <v>2025</v>
      </c>
      <c r="C26">
        <v>45687</v>
      </c>
      <c r="D26">
        <v>45691</v>
      </c>
      <c r="E26" t="s">
        <v>346</v>
      </c>
      <c r="F26" t="s">
        <v>390</v>
      </c>
      <c r="G26" t="s">
        <v>396</v>
      </c>
      <c r="H26">
        <v>45943</v>
      </c>
      <c r="I26" t="s">
        <v>377</v>
      </c>
      <c r="J26">
        <v>6.3500000000000001E-2</v>
      </c>
      <c r="K26">
        <v>6.3500000000000001E-2</v>
      </c>
      <c r="L26">
        <v>6.3500000000000001E-2</v>
      </c>
      <c r="M26">
        <v>6.3500000000000001E-2</v>
      </c>
      <c r="N26">
        <v>6.3500000000000001E-2</v>
      </c>
      <c r="O26">
        <v>6.3500000000000001E-2</v>
      </c>
      <c r="Q26">
        <v>3140000</v>
      </c>
      <c r="S26">
        <v>2500000</v>
      </c>
      <c r="U26">
        <v>2500000</v>
      </c>
      <c r="W26">
        <v>1.256</v>
      </c>
      <c r="X26">
        <v>6.3500000000000001E-2</v>
      </c>
    </row>
    <row r="27" spans="1:24" x14ac:dyDescent="0.2">
      <c r="A27">
        <f t="shared" si="0"/>
        <v>1</v>
      </c>
      <c r="B27">
        <f t="shared" si="1"/>
        <v>2025</v>
      </c>
      <c r="C27">
        <v>45687</v>
      </c>
      <c r="D27">
        <v>45691</v>
      </c>
      <c r="E27" t="s">
        <v>346</v>
      </c>
      <c r="F27" t="s">
        <v>390</v>
      </c>
      <c r="G27" t="s">
        <v>388</v>
      </c>
      <c r="H27">
        <v>46402</v>
      </c>
      <c r="I27">
        <v>0.06</v>
      </c>
      <c r="J27">
        <v>6.8000000000000005E-2</v>
      </c>
      <c r="K27">
        <v>6.8881499999999998E-2</v>
      </c>
      <c r="L27">
        <v>7.1499999999999994E-2</v>
      </c>
      <c r="M27">
        <v>6.8000000000000005E-2</v>
      </c>
      <c r="N27">
        <v>6.8499299999999999E-2</v>
      </c>
      <c r="O27">
        <v>6.8599999999999994E-2</v>
      </c>
      <c r="Q27">
        <v>5038500</v>
      </c>
      <c r="S27">
        <v>1600000</v>
      </c>
      <c r="U27">
        <v>1600000</v>
      </c>
      <c r="W27">
        <v>3.1490624999999999</v>
      </c>
      <c r="X27">
        <v>6.8500000000000005E-2</v>
      </c>
    </row>
    <row r="28" spans="1:24" x14ac:dyDescent="0.2">
      <c r="A28">
        <f t="shared" si="0"/>
        <v>1</v>
      </c>
      <c r="B28">
        <f t="shared" si="1"/>
        <v>2025</v>
      </c>
      <c r="C28">
        <v>45687</v>
      </c>
      <c r="D28">
        <v>45691</v>
      </c>
      <c r="E28" t="s">
        <v>346</v>
      </c>
      <c r="F28" t="s">
        <v>390</v>
      </c>
      <c r="G28" t="s">
        <v>379</v>
      </c>
      <c r="H28">
        <v>46949</v>
      </c>
      <c r="I28">
        <v>5.8749999999999997E-2</v>
      </c>
      <c r="J28">
        <v>6.8199999999999997E-2</v>
      </c>
      <c r="K28">
        <v>6.8939E-2</v>
      </c>
      <c r="L28">
        <v>7.0300000000000001E-2</v>
      </c>
      <c r="M28">
        <v>6.8199999999999997E-2</v>
      </c>
      <c r="N28">
        <v>6.8895300000000007E-2</v>
      </c>
      <c r="O28">
        <v>6.9500000000000006E-2</v>
      </c>
      <c r="Q28">
        <v>3262000</v>
      </c>
      <c r="S28">
        <v>3100000</v>
      </c>
      <c r="U28">
        <v>3100000</v>
      </c>
      <c r="W28">
        <v>1.052258064516129</v>
      </c>
      <c r="X28">
        <v>6.8900000000000003E-2</v>
      </c>
    </row>
    <row r="29" spans="1:24" x14ac:dyDescent="0.2">
      <c r="A29">
        <f t="shared" si="0"/>
        <v>1</v>
      </c>
      <c r="B29">
        <f t="shared" si="1"/>
        <v>2025</v>
      </c>
      <c r="C29">
        <v>45687</v>
      </c>
      <c r="D29">
        <v>45691</v>
      </c>
      <c r="E29" t="s">
        <v>346</v>
      </c>
      <c r="F29" t="s">
        <v>390</v>
      </c>
      <c r="G29" t="s">
        <v>398</v>
      </c>
      <c r="H29">
        <v>47376</v>
      </c>
      <c r="I29">
        <v>6.6250000000000003E-2</v>
      </c>
      <c r="J29">
        <v>6.7900000000000002E-2</v>
      </c>
      <c r="K29">
        <v>6.8479499999999999E-2</v>
      </c>
      <c r="L29">
        <v>7.0999999999999994E-2</v>
      </c>
      <c r="M29">
        <v>6.7900000000000002E-2</v>
      </c>
      <c r="N29">
        <v>6.7977700000000002E-2</v>
      </c>
      <c r="O29">
        <v>6.8000000000000005E-2</v>
      </c>
      <c r="Q29">
        <v>1126000</v>
      </c>
      <c r="S29">
        <v>350000</v>
      </c>
      <c r="U29">
        <v>300000</v>
      </c>
      <c r="W29">
        <v>3.7533333333333334</v>
      </c>
      <c r="X29">
        <v>6.8000000000000005E-2</v>
      </c>
    </row>
    <row r="30" spans="1:24" x14ac:dyDescent="0.2">
      <c r="A30">
        <f t="shared" si="0"/>
        <v>1</v>
      </c>
      <c r="B30">
        <f t="shared" si="1"/>
        <v>2025</v>
      </c>
      <c r="C30">
        <v>45687</v>
      </c>
      <c r="D30">
        <v>45691</v>
      </c>
      <c r="E30" t="s">
        <v>346</v>
      </c>
      <c r="F30" t="s">
        <v>390</v>
      </c>
      <c r="G30" t="s">
        <v>380</v>
      </c>
      <c r="H30">
        <v>50936</v>
      </c>
      <c r="I30">
        <v>6.5000000000000002E-2</v>
      </c>
      <c r="J30">
        <v>6.9400000000000003E-2</v>
      </c>
      <c r="K30">
        <v>7.1154999999999996E-2</v>
      </c>
      <c r="L30">
        <v>7.2400000000000006E-2</v>
      </c>
      <c r="M30">
        <v>6.9400000000000003E-2</v>
      </c>
      <c r="N30">
        <v>6.9828600000000005E-2</v>
      </c>
      <c r="O30">
        <v>7.0499999999999993E-2</v>
      </c>
      <c r="Q30">
        <v>619500</v>
      </c>
      <c r="S30">
        <v>100000</v>
      </c>
      <c r="U30">
        <v>100000</v>
      </c>
      <c r="W30">
        <v>6.1950000000000003</v>
      </c>
      <c r="X30">
        <v>6.9900000000000004E-2</v>
      </c>
    </row>
    <row r="31" spans="1:24" x14ac:dyDescent="0.2">
      <c r="A31">
        <f t="shared" si="0"/>
        <v>1</v>
      </c>
      <c r="B31">
        <f t="shared" si="1"/>
        <v>2025</v>
      </c>
      <c r="C31">
        <v>45687</v>
      </c>
      <c r="D31">
        <v>45691</v>
      </c>
      <c r="E31" t="s">
        <v>346</v>
      </c>
      <c r="F31" t="s">
        <v>390</v>
      </c>
      <c r="G31" t="s">
        <v>383</v>
      </c>
      <c r="H31">
        <v>54772</v>
      </c>
      <c r="I31">
        <v>6.8750000000000006E-2</v>
      </c>
      <c r="J31">
        <v>7.1900000000000006E-2</v>
      </c>
      <c r="K31">
        <v>7.2504600000000002E-2</v>
      </c>
      <c r="L31">
        <v>7.3400000000000007E-2</v>
      </c>
      <c r="M31">
        <v>7.1900000000000006E-2</v>
      </c>
      <c r="N31">
        <v>7.2069400000000006E-2</v>
      </c>
      <c r="O31">
        <v>7.2099999999999997E-2</v>
      </c>
      <c r="Q31">
        <v>5256500</v>
      </c>
      <c r="S31">
        <v>450000</v>
      </c>
      <c r="U31">
        <v>350000</v>
      </c>
      <c r="W31">
        <v>15.018571428571429</v>
      </c>
      <c r="X31">
        <v>7.2099999999999997E-2</v>
      </c>
    </row>
    <row r="32" spans="1:24" x14ac:dyDescent="0.2">
      <c r="A32">
        <f t="shared" si="0"/>
        <v>2</v>
      </c>
      <c r="B32">
        <f t="shared" si="1"/>
        <v>2025</v>
      </c>
      <c r="C32">
        <v>45692</v>
      </c>
      <c r="D32">
        <v>45694</v>
      </c>
      <c r="E32" t="s">
        <v>345</v>
      </c>
      <c r="F32" t="s">
        <v>390</v>
      </c>
      <c r="G32" t="s">
        <v>399</v>
      </c>
      <c r="H32">
        <v>45784</v>
      </c>
      <c r="I32" t="s">
        <v>377</v>
      </c>
      <c r="P32">
        <v>28000000</v>
      </c>
      <c r="Q32">
        <v>1000000</v>
      </c>
      <c r="R32">
        <v>77077000</v>
      </c>
      <c r="T32">
        <v>34374300</v>
      </c>
      <c r="V32">
        <v>28000000</v>
      </c>
      <c r="X32">
        <v>6.25E-2</v>
      </c>
    </row>
    <row r="33" spans="1:24" x14ac:dyDescent="0.2">
      <c r="A33">
        <f t="shared" si="0"/>
        <v>2</v>
      </c>
      <c r="B33">
        <f t="shared" si="1"/>
        <v>2025</v>
      </c>
      <c r="C33">
        <v>45692</v>
      </c>
      <c r="D33">
        <v>45694</v>
      </c>
      <c r="E33" t="s">
        <v>345</v>
      </c>
      <c r="F33" t="s">
        <v>390</v>
      </c>
      <c r="G33" t="s">
        <v>400</v>
      </c>
      <c r="H33">
        <v>46058</v>
      </c>
      <c r="I33" t="s">
        <v>377</v>
      </c>
      <c r="J33">
        <v>6.4000000000000001E-2</v>
      </c>
      <c r="K33">
        <v>6.44237E-2</v>
      </c>
      <c r="L33">
        <v>6.5799999999999997E-2</v>
      </c>
      <c r="M33">
        <v>6.4000000000000001E-2</v>
      </c>
      <c r="N33">
        <v>6.4000000000000001E-2</v>
      </c>
      <c r="O33">
        <v>6.4000000000000001E-2</v>
      </c>
      <c r="Q33">
        <v>4924300</v>
      </c>
      <c r="S33">
        <v>4924300</v>
      </c>
      <c r="U33">
        <v>2000000</v>
      </c>
      <c r="W33">
        <v>2.4621499999999998</v>
      </c>
      <c r="X33">
        <v>6.4500000000000002E-2</v>
      </c>
    </row>
    <row r="34" spans="1:24" x14ac:dyDescent="0.2">
      <c r="A34">
        <f t="shared" si="0"/>
        <v>2</v>
      </c>
      <c r="B34">
        <f t="shared" si="1"/>
        <v>2025</v>
      </c>
      <c r="C34">
        <v>45692</v>
      </c>
      <c r="D34">
        <v>45694</v>
      </c>
      <c r="E34" t="s">
        <v>345</v>
      </c>
      <c r="F34" t="s">
        <v>390</v>
      </c>
      <c r="G34" t="s">
        <v>384</v>
      </c>
      <c r="H34">
        <v>47679</v>
      </c>
      <c r="I34">
        <v>6.5000000000000002E-2</v>
      </c>
      <c r="J34">
        <v>6.8400000000000002E-2</v>
      </c>
      <c r="K34">
        <v>6.8850099999999997E-2</v>
      </c>
      <c r="L34">
        <v>7.0999999999999994E-2</v>
      </c>
      <c r="M34">
        <v>6.8400000000000002E-2</v>
      </c>
      <c r="N34">
        <v>6.8595100000000006E-2</v>
      </c>
      <c r="O34">
        <v>6.8699999999999997E-2</v>
      </c>
      <c r="Q34">
        <v>31307500</v>
      </c>
      <c r="S34">
        <v>10950000</v>
      </c>
      <c r="U34">
        <v>10450000</v>
      </c>
      <c r="W34">
        <v>2.9959330143540668</v>
      </c>
      <c r="X34">
        <v>6.8599999999999994E-2</v>
      </c>
    </row>
    <row r="35" spans="1:24" x14ac:dyDescent="0.2">
      <c r="A35">
        <f t="shared" si="0"/>
        <v>2</v>
      </c>
      <c r="B35">
        <f t="shared" si="1"/>
        <v>2025</v>
      </c>
      <c r="C35">
        <v>45692</v>
      </c>
      <c r="D35">
        <v>45694</v>
      </c>
      <c r="E35" t="s">
        <v>345</v>
      </c>
      <c r="F35" t="s">
        <v>390</v>
      </c>
      <c r="G35" t="s">
        <v>385</v>
      </c>
      <c r="H35">
        <v>49505</v>
      </c>
      <c r="I35">
        <v>6.7500000000000004E-2</v>
      </c>
      <c r="J35">
        <v>7.0300000000000001E-2</v>
      </c>
      <c r="K35">
        <v>7.0791000000000007E-2</v>
      </c>
      <c r="L35">
        <v>7.1999999999999995E-2</v>
      </c>
      <c r="M35">
        <v>7.0300000000000001E-2</v>
      </c>
      <c r="N35">
        <v>7.0547700000000005E-2</v>
      </c>
      <c r="O35">
        <v>7.0599999999999996E-2</v>
      </c>
      <c r="Q35">
        <v>19318800</v>
      </c>
      <c r="S35">
        <v>9650000</v>
      </c>
      <c r="U35">
        <v>6750000</v>
      </c>
      <c r="W35">
        <v>2.8620444444444444</v>
      </c>
      <c r="X35">
        <v>7.0599999999999996E-2</v>
      </c>
    </row>
    <row r="36" spans="1:24" x14ac:dyDescent="0.2">
      <c r="A36">
        <f t="shared" si="0"/>
        <v>2</v>
      </c>
      <c r="B36">
        <f t="shared" si="1"/>
        <v>2025</v>
      </c>
      <c r="C36">
        <v>45692</v>
      </c>
      <c r="D36">
        <v>45694</v>
      </c>
      <c r="E36" t="s">
        <v>345</v>
      </c>
      <c r="F36" t="s">
        <v>390</v>
      </c>
      <c r="G36" t="s">
        <v>393</v>
      </c>
      <c r="H36">
        <v>51363</v>
      </c>
      <c r="I36">
        <v>7.1249999999999994E-2</v>
      </c>
      <c r="J36">
        <v>7.1999999999999995E-2</v>
      </c>
      <c r="K36">
        <v>7.29461E-2</v>
      </c>
      <c r="L36">
        <v>7.3599999999999999E-2</v>
      </c>
      <c r="M36">
        <v>7.1999999999999995E-2</v>
      </c>
      <c r="N36">
        <v>7.26995E-2</v>
      </c>
      <c r="O36">
        <v>7.2800000000000004E-2</v>
      </c>
      <c r="Q36">
        <v>11155900</v>
      </c>
      <c r="S36">
        <v>3950000</v>
      </c>
      <c r="U36">
        <v>3950000</v>
      </c>
      <c r="W36">
        <v>2.8242784810126582</v>
      </c>
      <c r="X36">
        <v>7.2700000000000001E-2</v>
      </c>
    </row>
    <row r="37" spans="1:24" x14ac:dyDescent="0.2">
      <c r="A37">
        <f t="shared" si="0"/>
        <v>2</v>
      </c>
      <c r="B37">
        <f t="shared" si="1"/>
        <v>2025</v>
      </c>
      <c r="C37">
        <v>45692</v>
      </c>
      <c r="D37">
        <v>45694</v>
      </c>
      <c r="E37" t="s">
        <v>345</v>
      </c>
      <c r="F37" t="s">
        <v>390</v>
      </c>
      <c r="G37" t="s">
        <v>394</v>
      </c>
      <c r="H37">
        <v>53189</v>
      </c>
      <c r="I37">
        <v>7.1249999999999994E-2</v>
      </c>
      <c r="J37">
        <v>7.2400000000000006E-2</v>
      </c>
      <c r="K37">
        <v>7.2980000000000003E-2</v>
      </c>
      <c r="L37">
        <v>7.3899999999999993E-2</v>
      </c>
      <c r="M37">
        <v>7.2400000000000006E-2</v>
      </c>
      <c r="N37">
        <v>7.2800000000000004E-2</v>
      </c>
      <c r="O37">
        <v>7.2900000000000006E-2</v>
      </c>
      <c r="Q37">
        <v>6395800</v>
      </c>
      <c r="S37">
        <v>3300000</v>
      </c>
      <c r="U37">
        <v>3300000</v>
      </c>
      <c r="W37">
        <v>1.9381212121212121</v>
      </c>
      <c r="X37">
        <v>7.2800000000000004E-2</v>
      </c>
    </row>
    <row r="38" spans="1:24" x14ac:dyDescent="0.2">
      <c r="A38">
        <f t="shared" si="0"/>
        <v>2</v>
      </c>
      <c r="B38">
        <f t="shared" si="1"/>
        <v>2025</v>
      </c>
      <c r="C38">
        <v>45692</v>
      </c>
      <c r="D38">
        <v>45694</v>
      </c>
      <c r="E38" t="s">
        <v>345</v>
      </c>
      <c r="F38" t="s">
        <v>390</v>
      </c>
      <c r="G38" t="s">
        <v>386</v>
      </c>
      <c r="H38">
        <v>56445</v>
      </c>
      <c r="I38">
        <v>6.8750000000000006E-2</v>
      </c>
      <c r="J38">
        <v>7.0900000000000005E-2</v>
      </c>
      <c r="K38">
        <v>7.2417499999999996E-2</v>
      </c>
      <c r="L38">
        <v>7.3700000000000002E-2</v>
      </c>
      <c r="M38">
        <v>7.0900000000000005E-2</v>
      </c>
      <c r="N38">
        <v>7.1564900000000001E-2</v>
      </c>
      <c r="O38">
        <v>7.17E-2</v>
      </c>
      <c r="Q38">
        <v>1284000</v>
      </c>
      <c r="S38">
        <v>250000</v>
      </c>
      <c r="U38">
        <v>250000</v>
      </c>
      <c r="W38">
        <v>5.1360000000000001</v>
      </c>
      <c r="X38">
        <v>7.1599999999999997E-2</v>
      </c>
    </row>
    <row r="39" spans="1:24" x14ac:dyDescent="0.2">
      <c r="A39">
        <f t="shared" si="0"/>
        <v>2</v>
      </c>
      <c r="B39">
        <f t="shared" si="1"/>
        <v>2025</v>
      </c>
      <c r="C39">
        <v>45692</v>
      </c>
      <c r="D39">
        <v>45694</v>
      </c>
      <c r="E39" t="s">
        <v>345</v>
      </c>
      <c r="F39" t="s">
        <v>390</v>
      </c>
      <c r="G39" t="s">
        <v>387</v>
      </c>
      <c r="H39">
        <v>60098</v>
      </c>
      <c r="I39">
        <v>6.8750000000000006E-2</v>
      </c>
      <c r="J39">
        <v>7.1900000000000006E-2</v>
      </c>
      <c r="K39">
        <v>7.2223999999999997E-2</v>
      </c>
      <c r="L39">
        <v>7.4200000000000002E-2</v>
      </c>
      <c r="M39">
        <v>7.1900000000000006E-2</v>
      </c>
      <c r="N39">
        <v>7.2076600000000005E-2</v>
      </c>
      <c r="O39">
        <v>7.2300000000000003E-2</v>
      </c>
      <c r="Q39">
        <v>1690700</v>
      </c>
      <c r="S39">
        <v>1350000</v>
      </c>
      <c r="U39">
        <v>1300000</v>
      </c>
      <c r="W39">
        <v>1.3005384615384616</v>
      </c>
      <c r="X39">
        <v>7.2099999999999997E-2</v>
      </c>
    </row>
    <row r="40" spans="1:24" x14ac:dyDescent="0.2">
      <c r="A40">
        <f t="shared" si="0"/>
        <v>2</v>
      </c>
      <c r="B40">
        <f t="shared" si="1"/>
        <v>2025</v>
      </c>
      <c r="C40">
        <v>45699</v>
      </c>
      <c r="D40">
        <v>45701</v>
      </c>
      <c r="E40" t="s">
        <v>346</v>
      </c>
      <c r="F40" t="s">
        <v>390</v>
      </c>
      <c r="G40" t="s">
        <v>401</v>
      </c>
      <c r="H40">
        <v>45873</v>
      </c>
      <c r="I40" t="s">
        <v>377</v>
      </c>
      <c r="J40">
        <v>6.25E-2</v>
      </c>
      <c r="K40">
        <v>6.4100000000000004E-2</v>
      </c>
      <c r="L40">
        <v>6.4500000000000002E-2</v>
      </c>
      <c r="M40">
        <v>0</v>
      </c>
      <c r="N40">
        <v>0</v>
      </c>
      <c r="O40">
        <v>0</v>
      </c>
      <c r="P40">
        <v>10000000</v>
      </c>
      <c r="Q40">
        <v>1260000</v>
      </c>
      <c r="R40">
        <v>30258600</v>
      </c>
      <c r="S40">
        <v>0</v>
      </c>
      <c r="T40">
        <v>14000000</v>
      </c>
      <c r="U40">
        <v>0</v>
      </c>
      <c r="V40">
        <v>10000000</v>
      </c>
      <c r="X40">
        <v>6.2E-2</v>
      </c>
    </row>
    <row r="41" spans="1:24" x14ac:dyDescent="0.2">
      <c r="A41">
        <f t="shared" si="0"/>
        <v>2</v>
      </c>
      <c r="B41">
        <f t="shared" si="1"/>
        <v>2025</v>
      </c>
      <c r="C41">
        <v>45699</v>
      </c>
      <c r="D41">
        <v>45701</v>
      </c>
      <c r="E41" t="s">
        <v>346</v>
      </c>
      <c r="F41" t="s">
        <v>390</v>
      </c>
      <c r="G41" t="s">
        <v>402</v>
      </c>
      <c r="H41">
        <v>45971</v>
      </c>
      <c r="I41" t="s">
        <v>377</v>
      </c>
      <c r="J41">
        <v>6.3E-2</v>
      </c>
      <c r="K41">
        <v>6.4856800000000006E-2</v>
      </c>
      <c r="L41">
        <v>6.5500000000000003E-2</v>
      </c>
      <c r="M41">
        <v>6.3E-2</v>
      </c>
      <c r="N41">
        <v>6.3E-2</v>
      </c>
      <c r="O41">
        <v>6.3E-2</v>
      </c>
      <c r="Q41">
        <v>4873100</v>
      </c>
      <c r="S41">
        <v>4500000</v>
      </c>
      <c r="U41">
        <v>500000</v>
      </c>
      <c r="W41">
        <v>9.7462</v>
      </c>
      <c r="X41">
        <v>6.3E-2</v>
      </c>
    </row>
    <row r="42" spans="1:24" x14ac:dyDescent="0.2">
      <c r="A42">
        <f t="shared" si="0"/>
        <v>2</v>
      </c>
      <c r="B42">
        <f t="shared" si="1"/>
        <v>2025</v>
      </c>
      <c r="C42">
        <v>45699</v>
      </c>
      <c r="D42">
        <v>45701</v>
      </c>
      <c r="E42" t="s">
        <v>346</v>
      </c>
      <c r="F42" t="s">
        <v>390</v>
      </c>
      <c r="G42" t="s">
        <v>388</v>
      </c>
      <c r="H42">
        <v>46402</v>
      </c>
      <c r="I42">
        <v>0.06</v>
      </c>
      <c r="J42">
        <v>6.5500000000000003E-2</v>
      </c>
      <c r="K42">
        <v>6.6430799999999998E-2</v>
      </c>
      <c r="L42">
        <v>6.7500000000000004E-2</v>
      </c>
      <c r="M42">
        <v>6.5500000000000003E-2</v>
      </c>
      <c r="N42">
        <v>6.5796400000000005E-2</v>
      </c>
      <c r="O42">
        <v>6.6100000000000006E-2</v>
      </c>
      <c r="Q42">
        <v>9920000</v>
      </c>
      <c r="S42">
        <v>2550000</v>
      </c>
      <c r="U42">
        <v>2550000</v>
      </c>
      <c r="W42">
        <v>3.8901960784313725</v>
      </c>
      <c r="X42">
        <v>6.5799999999999997E-2</v>
      </c>
    </row>
    <row r="43" spans="1:24" x14ac:dyDescent="0.2">
      <c r="A43">
        <f t="shared" si="0"/>
        <v>2</v>
      </c>
      <c r="B43">
        <f t="shared" si="1"/>
        <v>2025</v>
      </c>
      <c r="C43">
        <v>45699</v>
      </c>
      <c r="D43">
        <v>45701</v>
      </c>
      <c r="E43" t="s">
        <v>346</v>
      </c>
      <c r="F43" t="s">
        <v>390</v>
      </c>
      <c r="G43" t="s">
        <v>379</v>
      </c>
      <c r="H43">
        <v>46949</v>
      </c>
      <c r="I43">
        <v>5.8749999999999997E-2</v>
      </c>
      <c r="J43">
        <v>6.6000000000000003E-2</v>
      </c>
      <c r="K43">
        <v>6.6853200000000002E-2</v>
      </c>
      <c r="L43">
        <v>6.8099999999999994E-2</v>
      </c>
      <c r="M43">
        <v>6.6000000000000003E-2</v>
      </c>
      <c r="N43">
        <v>6.6397999999999999E-2</v>
      </c>
      <c r="O43">
        <v>6.6600000000000006E-2</v>
      </c>
      <c r="Q43">
        <v>8111000</v>
      </c>
      <c r="S43">
        <v>3500000</v>
      </c>
      <c r="U43">
        <v>3500000</v>
      </c>
      <c r="W43">
        <v>2.3174285714285716</v>
      </c>
      <c r="X43">
        <v>6.6400000000000001E-2</v>
      </c>
    </row>
    <row r="44" spans="1:24" x14ac:dyDescent="0.2">
      <c r="A44">
        <f t="shared" si="0"/>
        <v>2</v>
      </c>
      <c r="B44">
        <f t="shared" si="1"/>
        <v>2025</v>
      </c>
      <c r="C44">
        <v>45699</v>
      </c>
      <c r="D44">
        <v>45701</v>
      </c>
      <c r="E44" t="s">
        <v>346</v>
      </c>
      <c r="F44" t="s">
        <v>390</v>
      </c>
      <c r="G44" t="s">
        <v>380</v>
      </c>
      <c r="H44">
        <v>50936</v>
      </c>
      <c r="I44">
        <v>6.5000000000000002E-2</v>
      </c>
      <c r="J44">
        <v>6.9000000000000006E-2</v>
      </c>
      <c r="K44">
        <v>6.9590299999999994E-2</v>
      </c>
      <c r="L44">
        <v>7.0699999999999999E-2</v>
      </c>
      <c r="M44">
        <v>0</v>
      </c>
      <c r="N44">
        <v>0</v>
      </c>
      <c r="O44">
        <v>0</v>
      </c>
      <c r="Q44">
        <v>573300</v>
      </c>
      <c r="S44">
        <v>0</v>
      </c>
      <c r="U44">
        <v>0</v>
      </c>
      <c r="X44">
        <v>6.8900000000000003E-2</v>
      </c>
    </row>
    <row r="45" spans="1:24" x14ac:dyDescent="0.2">
      <c r="A45">
        <f t="shared" si="0"/>
        <v>2</v>
      </c>
      <c r="B45">
        <f t="shared" si="1"/>
        <v>2025</v>
      </c>
      <c r="C45">
        <v>45699</v>
      </c>
      <c r="D45">
        <v>45701</v>
      </c>
      <c r="E45" t="s">
        <v>346</v>
      </c>
      <c r="F45" t="s">
        <v>390</v>
      </c>
      <c r="G45" t="s">
        <v>381</v>
      </c>
      <c r="H45">
        <v>51697</v>
      </c>
      <c r="I45">
        <v>6.6250000000000003E-2</v>
      </c>
      <c r="J45">
        <v>7.0000000000000007E-2</v>
      </c>
      <c r="K45">
        <v>7.0789299999999999E-2</v>
      </c>
      <c r="L45">
        <v>7.1400000000000005E-2</v>
      </c>
      <c r="M45">
        <v>0</v>
      </c>
      <c r="N45">
        <v>0</v>
      </c>
      <c r="O45">
        <v>0</v>
      </c>
      <c r="Q45">
        <v>296000</v>
      </c>
      <c r="S45">
        <v>0</v>
      </c>
      <c r="U45">
        <v>0</v>
      </c>
      <c r="X45">
        <v>7.0099999999999996E-2</v>
      </c>
    </row>
    <row r="46" spans="1:24" x14ac:dyDescent="0.2">
      <c r="A46">
        <f t="shared" si="0"/>
        <v>2</v>
      </c>
      <c r="B46">
        <f t="shared" si="1"/>
        <v>2025</v>
      </c>
      <c r="C46">
        <v>45699</v>
      </c>
      <c r="D46">
        <v>45701</v>
      </c>
      <c r="E46" t="s">
        <v>346</v>
      </c>
      <c r="F46" t="s">
        <v>390</v>
      </c>
      <c r="G46" t="s">
        <v>383</v>
      </c>
      <c r="H46">
        <v>54772</v>
      </c>
      <c r="I46">
        <v>6.8750000000000006E-2</v>
      </c>
      <c r="J46">
        <v>7.0499999999999993E-2</v>
      </c>
      <c r="K46">
        <v>7.1169300000000005E-2</v>
      </c>
      <c r="L46">
        <v>7.1999999999999995E-2</v>
      </c>
      <c r="M46">
        <v>7.0499999999999993E-2</v>
      </c>
      <c r="N46">
        <v>7.0997299999999999E-2</v>
      </c>
      <c r="O46">
        <v>7.1199999999999999E-2</v>
      </c>
      <c r="Q46">
        <v>5225200</v>
      </c>
      <c r="S46">
        <v>3450000</v>
      </c>
      <c r="U46">
        <v>3450000</v>
      </c>
      <c r="W46">
        <v>1.5145507246376813</v>
      </c>
      <c r="X46">
        <v>7.0999999999999994E-2</v>
      </c>
    </row>
    <row r="47" spans="1:24" x14ac:dyDescent="0.2">
      <c r="A47">
        <f t="shared" si="0"/>
        <v>2</v>
      </c>
      <c r="B47">
        <f t="shared" si="1"/>
        <v>2025</v>
      </c>
      <c r="C47">
        <v>45706</v>
      </c>
      <c r="D47">
        <v>45708</v>
      </c>
      <c r="E47" t="s">
        <v>345</v>
      </c>
      <c r="F47" t="s">
        <v>390</v>
      </c>
      <c r="G47" t="s">
        <v>403</v>
      </c>
      <c r="H47">
        <v>45798</v>
      </c>
      <c r="I47" t="s">
        <v>377</v>
      </c>
      <c r="J47">
        <v>6.25E-2</v>
      </c>
      <c r="K47">
        <v>6.3701800000000003E-2</v>
      </c>
      <c r="L47">
        <v>6.4000000000000001E-2</v>
      </c>
      <c r="M47">
        <v>0</v>
      </c>
      <c r="N47">
        <v>0</v>
      </c>
      <c r="O47">
        <v>0</v>
      </c>
      <c r="P47">
        <v>28000000</v>
      </c>
      <c r="Q47">
        <v>1570000</v>
      </c>
      <c r="R47">
        <v>84003000</v>
      </c>
      <c r="S47">
        <v>0</v>
      </c>
      <c r="T47">
        <v>36615000</v>
      </c>
      <c r="V47">
        <v>30000000</v>
      </c>
      <c r="X47">
        <v>6.2E-2</v>
      </c>
    </row>
    <row r="48" spans="1:24" x14ac:dyDescent="0.2">
      <c r="A48">
        <f t="shared" si="0"/>
        <v>2</v>
      </c>
      <c r="B48">
        <f t="shared" si="1"/>
        <v>2025</v>
      </c>
      <c r="C48">
        <v>45706</v>
      </c>
      <c r="D48">
        <v>45708</v>
      </c>
      <c r="E48" t="s">
        <v>345</v>
      </c>
      <c r="F48" t="s">
        <v>390</v>
      </c>
      <c r="G48" t="s">
        <v>400</v>
      </c>
      <c r="H48">
        <v>46058</v>
      </c>
      <c r="I48" t="s">
        <v>377</v>
      </c>
      <c r="J48">
        <v>6.25E-2</v>
      </c>
      <c r="K48">
        <v>6.3025300000000006E-2</v>
      </c>
      <c r="L48">
        <v>6.4000000000000001E-2</v>
      </c>
      <c r="M48">
        <v>6.25E-2</v>
      </c>
      <c r="N48">
        <v>6.25E-2</v>
      </c>
      <c r="O48">
        <v>6.25E-2</v>
      </c>
      <c r="Q48">
        <v>5015000</v>
      </c>
      <c r="S48">
        <v>5015000</v>
      </c>
      <c r="U48">
        <v>2000000</v>
      </c>
      <c r="W48">
        <v>2.5074999999999998</v>
      </c>
      <c r="X48">
        <v>6.3500000000000001E-2</v>
      </c>
    </row>
    <row r="49" spans="1:24" x14ac:dyDescent="0.2">
      <c r="A49">
        <f t="shared" si="0"/>
        <v>2</v>
      </c>
      <c r="B49">
        <f t="shared" si="1"/>
        <v>2025</v>
      </c>
      <c r="C49">
        <v>45706</v>
      </c>
      <c r="D49">
        <v>45708</v>
      </c>
      <c r="E49" t="s">
        <v>345</v>
      </c>
      <c r="F49" t="s">
        <v>390</v>
      </c>
      <c r="G49" t="s">
        <v>384</v>
      </c>
      <c r="H49">
        <v>47679</v>
      </c>
      <c r="I49">
        <v>6.5000000000000002E-2</v>
      </c>
      <c r="J49">
        <v>6.5000000000000002E-2</v>
      </c>
      <c r="K49">
        <v>6.5841399999999994E-2</v>
      </c>
      <c r="L49">
        <v>6.7000000000000004E-2</v>
      </c>
      <c r="M49">
        <v>6.5000000000000002E-2</v>
      </c>
      <c r="N49">
        <v>6.5499799999999997E-2</v>
      </c>
      <c r="O49">
        <v>6.5600000000000006E-2</v>
      </c>
      <c r="Q49">
        <v>37331000</v>
      </c>
      <c r="S49">
        <v>8650000</v>
      </c>
      <c r="U49">
        <v>8650000</v>
      </c>
      <c r="W49">
        <v>4.3157225433526012</v>
      </c>
      <c r="X49">
        <v>6.5500000000000003E-2</v>
      </c>
    </row>
    <row r="50" spans="1:24" x14ac:dyDescent="0.2">
      <c r="A50">
        <f t="shared" si="0"/>
        <v>2</v>
      </c>
      <c r="B50">
        <f t="shared" si="1"/>
        <v>2025</v>
      </c>
      <c r="C50">
        <v>45706</v>
      </c>
      <c r="D50">
        <v>45708</v>
      </c>
      <c r="E50" t="s">
        <v>345</v>
      </c>
      <c r="F50" t="s">
        <v>390</v>
      </c>
      <c r="G50" t="s">
        <v>385</v>
      </c>
      <c r="H50">
        <v>49505</v>
      </c>
      <c r="I50">
        <v>6.7500000000000004E-2</v>
      </c>
      <c r="J50">
        <v>6.7500000000000004E-2</v>
      </c>
      <c r="K50">
        <v>6.8162E-2</v>
      </c>
      <c r="L50">
        <v>6.9500000000000006E-2</v>
      </c>
      <c r="M50">
        <v>6.7500000000000004E-2</v>
      </c>
      <c r="N50">
        <v>6.7843799999999996E-2</v>
      </c>
      <c r="O50">
        <v>6.8000000000000005E-2</v>
      </c>
      <c r="Q50">
        <v>21331000</v>
      </c>
      <c r="S50">
        <v>13100000</v>
      </c>
      <c r="U50">
        <v>9500000</v>
      </c>
      <c r="W50">
        <v>2.2453684210526315</v>
      </c>
      <c r="X50">
        <v>6.7900000000000002E-2</v>
      </c>
    </row>
    <row r="51" spans="1:24" x14ac:dyDescent="0.2">
      <c r="A51">
        <f t="shared" si="0"/>
        <v>2</v>
      </c>
      <c r="B51">
        <f t="shared" si="1"/>
        <v>2025</v>
      </c>
      <c r="C51">
        <v>45706</v>
      </c>
      <c r="D51">
        <v>45708</v>
      </c>
      <c r="E51" t="s">
        <v>345</v>
      </c>
      <c r="F51" t="s">
        <v>390</v>
      </c>
      <c r="G51" t="s">
        <v>393</v>
      </c>
      <c r="H51">
        <v>51363</v>
      </c>
      <c r="I51">
        <v>7.1249999999999994E-2</v>
      </c>
      <c r="J51">
        <v>6.9400000000000003E-2</v>
      </c>
      <c r="K51">
        <v>7.0227700000000004E-2</v>
      </c>
      <c r="L51">
        <v>7.1300000000000002E-2</v>
      </c>
      <c r="M51">
        <v>6.9400000000000003E-2</v>
      </c>
      <c r="N51">
        <v>6.9897200000000007E-2</v>
      </c>
      <c r="O51">
        <v>7.0199999999999999E-2</v>
      </c>
      <c r="Q51">
        <v>8364000</v>
      </c>
      <c r="S51">
        <v>3800000</v>
      </c>
      <c r="U51">
        <v>3800000</v>
      </c>
      <c r="W51">
        <v>2.2010526315789471</v>
      </c>
      <c r="X51">
        <v>6.9900000000000004E-2</v>
      </c>
    </row>
    <row r="52" spans="1:24" x14ac:dyDescent="0.2">
      <c r="A52">
        <f t="shared" si="0"/>
        <v>2</v>
      </c>
      <c r="B52">
        <f t="shared" si="1"/>
        <v>2025</v>
      </c>
      <c r="C52">
        <v>45706</v>
      </c>
      <c r="D52">
        <v>45708</v>
      </c>
      <c r="E52" t="s">
        <v>345</v>
      </c>
      <c r="F52" t="s">
        <v>390</v>
      </c>
      <c r="G52" t="s">
        <v>394</v>
      </c>
      <c r="H52">
        <v>53189</v>
      </c>
      <c r="I52">
        <v>7.1249999999999994E-2</v>
      </c>
      <c r="J52">
        <v>6.9699999999999998E-2</v>
      </c>
      <c r="K52">
        <v>7.0561100000000002E-2</v>
      </c>
      <c r="L52">
        <v>7.1099999999999997E-2</v>
      </c>
      <c r="M52">
        <v>6.9699999999999998E-2</v>
      </c>
      <c r="N52">
        <v>7.0296600000000001E-2</v>
      </c>
      <c r="O52">
        <v>7.0499999999999993E-2</v>
      </c>
      <c r="Q52">
        <v>5796300</v>
      </c>
      <c r="S52">
        <v>2700000</v>
      </c>
      <c r="U52">
        <v>2700000</v>
      </c>
      <c r="W52">
        <v>2.1467777777777779</v>
      </c>
      <c r="X52">
        <v>7.0300000000000001E-2</v>
      </c>
    </row>
    <row r="53" spans="1:24" x14ac:dyDescent="0.2">
      <c r="A53">
        <f t="shared" si="0"/>
        <v>2</v>
      </c>
      <c r="B53">
        <f t="shared" si="1"/>
        <v>2025</v>
      </c>
      <c r="C53">
        <v>45706</v>
      </c>
      <c r="D53">
        <v>45708</v>
      </c>
      <c r="E53" t="s">
        <v>345</v>
      </c>
      <c r="F53" t="s">
        <v>390</v>
      </c>
      <c r="G53" t="s">
        <v>386</v>
      </c>
      <c r="H53">
        <v>56445</v>
      </c>
      <c r="I53">
        <v>6.8750000000000006E-2</v>
      </c>
      <c r="J53">
        <v>6.9900000000000004E-2</v>
      </c>
      <c r="K53">
        <v>7.0620199999999994E-2</v>
      </c>
      <c r="L53">
        <v>7.0900000000000005E-2</v>
      </c>
      <c r="M53">
        <v>6.9900000000000004E-2</v>
      </c>
      <c r="N53">
        <v>7.03907E-2</v>
      </c>
      <c r="O53">
        <v>7.0599999999999996E-2</v>
      </c>
      <c r="Q53">
        <v>1619400</v>
      </c>
      <c r="S53">
        <v>650000</v>
      </c>
      <c r="U53">
        <v>650000</v>
      </c>
      <c r="W53">
        <v>2.4913846153846153</v>
      </c>
      <c r="X53">
        <v>7.0400000000000004E-2</v>
      </c>
    </row>
    <row r="54" spans="1:24" x14ac:dyDescent="0.2">
      <c r="A54">
        <f t="shared" si="0"/>
        <v>2</v>
      </c>
      <c r="B54">
        <f t="shared" si="1"/>
        <v>2025</v>
      </c>
      <c r="C54">
        <v>45706</v>
      </c>
      <c r="D54">
        <v>45708</v>
      </c>
      <c r="E54" t="s">
        <v>345</v>
      </c>
      <c r="F54" t="s">
        <v>390</v>
      </c>
      <c r="G54" t="s">
        <v>387</v>
      </c>
      <c r="H54">
        <v>60098</v>
      </c>
      <c r="I54">
        <v>6.8750000000000006E-2</v>
      </c>
      <c r="J54">
        <v>7.0300000000000001E-2</v>
      </c>
      <c r="K54">
        <v>7.1226300000000006E-2</v>
      </c>
      <c r="L54">
        <v>7.2499999999999995E-2</v>
      </c>
      <c r="M54">
        <v>7.0300000000000001E-2</v>
      </c>
      <c r="N54">
        <v>7.1197999999999997E-2</v>
      </c>
      <c r="O54">
        <v>7.1400000000000005E-2</v>
      </c>
      <c r="Q54">
        <v>2976300</v>
      </c>
      <c r="S54">
        <v>2700000</v>
      </c>
      <c r="U54">
        <v>2700000</v>
      </c>
      <c r="W54">
        <v>1.1023333333333334</v>
      </c>
      <c r="X54">
        <v>7.1199999999999999E-2</v>
      </c>
    </row>
    <row r="55" spans="1:24" x14ac:dyDescent="0.2">
      <c r="A55">
        <f t="shared" si="0"/>
        <v>2</v>
      </c>
      <c r="B55">
        <f t="shared" si="1"/>
        <v>2025</v>
      </c>
      <c r="C55">
        <v>45713</v>
      </c>
      <c r="D55">
        <v>45715</v>
      </c>
      <c r="E55" t="s">
        <v>346</v>
      </c>
      <c r="F55" t="s">
        <v>390</v>
      </c>
      <c r="G55" t="s">
        <v>401</v>
      </c>
      <c r="H55">
        <v>45873</v>
      </c>
      <c r="I55" t="s">
        <v>377</v>
      </c>
      <c r="J55">
        <v>6.0499999999999998E-2</v>
      </c>
      <c r="K55">
        <v>6.0499999999999998E-2</v>
      </c>
      <c r="L55">
        <v>6.0499999999999998E-2</v>
      </c>
      <c r="M55">
        <v>6.0499999999999998E-2</v>
      </c>
      <c r="N55">
        <v>6.0499999999999998E-2</v>
      </c>
      <c r="O55">
        <v>6.0499999999999998E-2</v>
      </c>
      <c r="P55">
        <v>10000000</v>
      </c>
      <c r="Q55">
        <v>1040000</v>
      </c>
      <c r="R55">
        <v>19911200</v>
      </c>
      <c r="S55">
        <v>1040000</v>
      </c>
      <c r="T55">
        <v>12290000</v>
      </c>
      <c r="U55">
        <v>800000</v>
      </c>
      <c r="V55">
        <v>12000000</v>
      </c>
      <c r="W55">
        <v>1.3</v>
      </c>
      <c r="X55">
        <v>6.0499999999999998E-2</v>
      </c>
    </row>
    <row r="56" spans="1:24" x14ac:dyDescent="0.2">
      <c r="A56">
        <f t="shared" si="0"/>
        <v>2</v>
      </c>
      <c r="B56">
        <f t="shared" si="1"/>
        <v>2025</v>
      </c>
      <c r="C56">
        <v>45713</v>
      </c>
      <c r="D56">
        <v>45715</v>
      </c>
      <c r="E56" t="s">
        <v>346</v>
      </c>
      <c r="F56" t="s">
        <v>390</v>
      </c>
      <c r="G56" t="s">
        <v>402</v>
      </c>
      <c r="H56">
        <v>45971</v>
      </c>
      <c r="I56" t="s">
        <v>377</v>
      </c>
      <c r="J56">
        <v>6.1499999999999999E-2</v>
      </c>
      <c r="K56">
        <v>6.2050000000000001E-2</v>
      </c>
      <c r="L56">
        <v>6.3E-2</v>
      </c>
      <c r="M56">
        <v>6.1499999999999999E-2</v>
      </c>
      <c r="N56">
        <v>6.1499999999999999E-2</v>
      </c>
      <c r="O56">
        <v>6.1499999999999999E-2</v>
      </c>
      <c r="Q56">
        <v>5928000</v>
      </c>
      <c r="S56">
        <v>2500000</v>
      </c>
      <c r="U56">
        <v>2500000</v>
      </c>
      <c r="W56">
        <v>2.3712</v>
      </c>
      <c r="X56">
        <v>6.1499999999999999E-2</v>
      </c>
    </row>
    <row r="57" spans="1:24" x14ac:dyDescent="0.2">
      <c r="A57">
        <f t="shared" si="0"/>
        <v>2</v>
      </c>
      <c r="B57">
        <f t="shared" si="1"/>
        <v>2025</v>
      </c>
      <c r="C57">
        <v>45713</v>
      </c>
      <c r="D57">
        <v>45715</v>
      </c>
      <c r="E57" t="s">
        <v>346</v>
      </c>
      <c r="F57" t="s">
        <v>390</v>
      </c>
      <c r="G57" t="s">
        <v>388</v>
      </c>
      <c r="H57">
        <v>46402</v>
      </c>
      <c r="I57">
        <v>0.06</v>
      </c>
      <c r="J57">
        <v>6.3399999999999998E-2</v>
      </c>
      <c r="K57">
        <v>6.4282800000000001E-2</v>
      </c>
      <c r="L57">
        <v>6.5199999999999994E-2</v>
      </c>
      <c r="M57">
        <v>6.3399999999999998E-2</v>
      </c>
      <c r="N57">
        <v>6.3892199999999996E-2</v>
      </c>
      <c r="O57">
        <v>6.4100000000000004E-2</v>
      </c>
      <c r="Q57">
        <v>4515000</v>
      </c>
      <c r="S57">
        <v>2350000</v>
      </c>
      <c r="U57">
        <v>2300000</v>
      </c>
      <c r="W57">
        <v>1.9630434782608697</v>
      </c>
      <c r="X57">
        <v>6.3899999999999998E-2</v>
      </c>
    </row>
    <row r="58" spans="1:24" x14ac:dyDescent="0.2">
      <c r="A58">
        <f t="shared" si="0"/>
        <v>2</v>
      </c>
      <c r="B58">
        <f t="shared" si="1"/>
        <v>2025</v>
      </c>
      <c r="C58">
        <v>45713</v>
      </c>
      <c r="D58">
        <v>45715</v>
      </c>
      <c r="E58" t="s">
        <v>346</v>
      </c>
      <c r="F58" t="s">
        <v>390</v>
      </c>
      <c r="G58" t="s">
        <v>379</v>
      </c>
      <c r="H58">
        <v>46949</v>
      </c>
      <c r="I58">
        <v>5.8749999999999997E-2</v>
      </c>
      <c r="J58">
        <v>6.3700000000000007E-2</v>
      </c>
      <c r="K58">
        <v>6.4630699999999999E-2</v>
      </c>
      <c r="L58">
        <v>6.54E-2</v>
      </c>
      <c r="M58">
        <v>6.3700000000000007E-2</v>
      </c>
      <c r="N58">
        <v>6.4494800000000005E-2</v>
      </c>
      <c r="O58">
        <v>6.4799999999999996E-2</v>
      </c>
      <c r="Q58">
        <v>2330500</v>
      </c>
      <c r="S58">
        <v>1800000</v>
      </c>
      <c r="U58">
        <v>1800000</v>
      </c>
      <c r="W58">
        <v>1.2947222222222223</v>
      </c>
      <c r="X58">
        <v>6.4500000000000002E-2</v>
      </c>
    </row>
    <row r="59" spans="1:24" x14ac:dyDescent="0.2">
      <c r="A59">
        <f t="shared" si="0"/>
        <v>2</v>
      </c>
      <c r="B59">
        <f t="shared" si="1"/>
        <v>2025</v>
      </c>
      <c r="C59">
        <v>45713</v>
      </c>
      <c r="D59">
        <v>45715</v>
      </c>
      <c r="E59" t="s">
        <v>346</v>
      </c>
      <c r="F59" t="s">
        <v>390</v>
      </c>
      <c r="G59" t="s">
        <v>398</v>
      </c>
      <c r="H59">
        <v>47376</v>
      </c>
      <c r="I59">
        <v>6.6250000000000003E-2</v>
      </c>
      <c r="J59">
        <v>6.4600000000000005E-2</v>
      </c>
      <c r="K59">
        <v>6.5312300000000004E-2</v>
      </c>
      <c r="L59">
        <v>6.6600000000000006E-2</v>
      </c>
      <c r="M59">
        <v>6.4600000000000005E-2</v>
      </c>
      <c r="N59">
        <v>6.5192399999999998E-2</v>
      </c>
      <c r="O59">
        <v>6.5600000000000006E-2</v>
      </c>
      <c r="Q59">
        <v>2633000</v>
      </c>
      <c r="S59">
        <v>1650000</v>
      </c>
      <c r="U59">
        <v>1650000</v>
      </c>
      <c r="W59">
        <v>1.5957575757575757</v>
      </c>
      <c r="X59">
        <v>6.5199999999999994E-2</v>
      </c>
    </row>
    <row r="60" spans="1:24" x14ac:dyDescent="0.2">
      <c r="A60">
        <f t="shared" si="0"/>
        <v>2</v>
      </c>
      <c r="B60">
        <f t="shared" si="1"/>
        <v>2025</v>
      </c>
      <c r="C60">
        <v>45713</v>
      </c>
      <c r="D60">
        <v>45715</v>
      </c>
      <c r="E60" t="s">
        <v>346</v>
      </c>
      <c r="F60" t="s">
        <v>390</v>
      </c>
      <c r="G60" t="s">
        <v>380</v>
      </c>
      <c r="H60">
        <v>50936</v>
      </c>
      <c r="I60">
        <v>6.5000000000000002E-2</v>
      </c>
      <c r="J60">
        <v>6.7000000000000004E-2</v>
      </c>
      <c r="K60">
        <v>6.8654199999999999E-2</v>
      </c>
      <c r="L60">
        <v>7.0499999999999993E-2</v>
      </c>
      <c r="M60">
        <v>6.7000000000000004E-2</v>
      </c>
      <c r="N60">
        <v>6.7979300000000006E-2</v>
      </c>
      <c r="O60">
        <v>6.8500000000000005E-2</v>
      </c>
      <c r="Q60">
        <v>518700</v>
      </c>
      <c r="S60">
        <v>300000</v>
      </c>
      <c r="U60">
        <v>300000</v>
      </c>
      <c r="W60">
        <v>1.7290000000000001</v>
      </c>
      <c r="X60">
        <v>6.8000000000000005E-2</v>
      </c>
    </row>
    <row r="61" spans="1:24" x14ac:dyDescent="0.2">
      <c r="A61">
        <f t="shared" si="0"/>
        <v>2</v>
      </c>
      <c r="B61">
        <f t="shared" si="1"/>
        <v>2025</v>
      </c>
      <c r="C61">
        <v>45713</v>
      </c>
      <c r="D61">
        <v>45715</v>
      </c>
      <c r="E61" t="s">
        <v>346</v>
      </c>
      <c r="F61" t="s">
        <v>390</v>
      </c>
      <c r="G61" t="s">
        <v>383</v>
      </c>
      <c r="H61">
        <v>54772</v>
      </c>
      <c r="I61">
        <v>6.8750000000000006E-2</v>
      </c>
      <c r="J61">
        <v>7.0000000000000007E-2</v>
      </c>
      <c r="K61">
        <v>7.0746600000000007E-2</v>
      </c>
      <c r="L61">
        <v>7.1300000000000002E-2</v>
      </c>
      <c r="M61">
        <v>7.0000000000000007E-2</v>
      </c>
      <c r="N61">
        <v>7.0697700000000002E-2</v>
      </c>
      <c r="O61">
        <v>7.1099999999999997E-2</v>
      </c>
      <c r="Q61">
        <v>2946000</v>
      </c>
      <c r="S61">
        <v>2650000</v>
      </c>
      <c r="U61">
        <v>2650000</v>
      </c>
      <c r="W61">
        <v>1.1116981132075472</v>
      </c>
      <c r="X61">
        <v>7.0699999999999999E-2</v>
      </c>
    </row>
    <row r="62" spans="1:24" x14ac:dyDescent="0.2">
      <c r="A62">
        <f t="shared" si="0"/>
        <v>3</v>
      </c>
      <c r="B62">
        <f t="shared" si="1"/>
        <v>2025</v>
      </c>
      <c r="C62">
        <v>45720</v>
      </c>
      <c r="D62">
        <v>45722</v>
      </c>
      <c r="E62" t="s">
        <v>345</v>
      </c>
      <c r="F62" t="s">
        <v>390</v>
      </c>
      <c r="G62" t="s">
        <v>404</v>
      </c>
      <c r="H62">
        <v>45812</v>
      </c>
      <c r="I62" t="s">
        <v>377</v>
      </c>
      <c r="P62">
        <v>26000000</v>
      </c>
      <c r="Q62">
        <v>1000000</v>
      </c>
      <c r="R62">
        <v>75783300</v>
      </c>
      <c r="S62">
        <v>0</v>
      </c>
      <c r="T62">
        <v>43650000</v>
      </c>
      <c r="V62">
        <v>30000000</v>
      </c>
      <c r="X62">
        <v>0.06</v>
      </c>
    </row>
    <row r="63" spans="1:24" x14ac:dyDescent="0.2">
      <c r="A63">
        <f t="shared" si="0"/>
        <v>3</v>
      </c>
      <c r="B63">
        <f t="shared" si="1"/>
        <v>2025</v>
      </c>
      <c r="C63">
        <v>45720</v>
      </c>
      <c r="D63">
        <v>45722</v>
      </c>
      <c r="E63" t="s">
        <v>345</v>
      </c>
      <c r="F63" t="s">
        <v>390</v>
      </c>
      <c r="G63" t="s">
        <v>405</v>
      </c>
      <c r="H63">
        <v>46086</v>
      </c>
      <c r="I63" t="s">
        <v>377</v>
      </c>
      <c r="J63">
        <v>6.25E-2</v>
      </c>
      <c r="K63">
        <v>6.3055600000000003E-2</v>
      </c>
      <c r="L63">
        <v>6.4000000000000001E-2</v>
      </c>
      <c r="M63">
        <v>6.25E-2</v>
      </c>
      <c r="N63">
        <v>6.25E-2</v>
      </c>
      <c r="O63">
        <v>6.25E-2</v>
      </c>
      <c r="Q63">
        <v>4960000</v>
      </c>
      <c r="S63">
        <v>4850000</v>
      </c>
      <c r="U63">
        <v>2000000</v>
      </c>
      <c r="W63">
        <v>2.48</v>
      </c>
      <c r="X63">
        <v>6.25E-2</v>
      </c>
    </row>
    <row r="64" spans="1:24" x14ac:dyDescent="0.2">
      <c r="A64">
        <f t="shared" si="0"/>
        <v>3</v>
      </c>
      <c r="B64">
        <f t="shared" si="1"/>
        <v>2025</v>
      </c>
      <c r="C64">
        <v>45720</v>
      </c>
      <c r="D64">
        <v>45722</v>
      </c>
      <c r="E64" t="s">
        <v>345</v>
      </c>
      <c r="F64" t="s">
        <v>390</v>
      </c>
      <c r="G64" t="s">
        <v>384</v>
      </c>
      <c r="H64">
        <v>47679</v>
      </c>
      <c r="I64">
        <v>6.5000000000000002E-2</v>
      </c>
      <c r="J64">
        <v>6.6500000000000004E-2</v>
      </c>
      <c r="K64">
        <v>6.6975000000000007E-2</v>
      </c>
      <c r="L64">
        <v>6.9000000000000006E-2</v>
      </c>
      <c r="M64">
        <v>6.6500000000000004E-2</v>
      </c>
      <c r="N64">
        <v>6.6602499999999995E-2</v>
      </c>
      <c r="O64">
        <v>6.6699999999999995E-2</v>
      </c>
      <c r="Q64">
        <v>42007000</v>
      </c>
      <c r="S64">
        <v>20500000</v>
      </c>
      <c r="U64">
        <v>9850000</v>
      </c>
      <c r="W64">
        <v>4.2646700507614215</v>
      </c>
      <c r="X64">
        <v>6.6699999999999995E-2</v>
      </c>
    </row>
    <row r="65" spans="1:24" x14ac:dyDescent="0.2">
      <c r="A65">
        <f t="shared" si="0"/>
        <v>3</v>
      </c>
      <c r="B65">
        <f t="shared" si="1"/>
        <v>2025</v>
      </c>
      <c r="C65">
        <v>45720</v>
      </c>
      <c r="D65">
        <v>45722</v>
      </c>
      <c r="E65" t="s">
        <v>345</v>
      </c>
      <c r="F65" t="s">
        <v>390</v>
      </c>
      <c r="G65" t="s">
        <v>385</v>
      </c>
      <c r="H65">
        <v>49505</v>
      </c>
      <c r="I65">
        <v>6.7500000000000004E-2</v>
      </c>
      <c r="J65">
        <v>6.8400000000000002E-2</v>
      </c>
      <c r="K65">
        <v>6.8882799999999994E-2</v>
      </c>
      <c r="L65">
        <v>7.0000000000000007E-2</v>
      </c>
      <c r="M65">
        <v>6.8400000000000002E-2</v>
      </c>
      <c r="N65">
        <v>6.8699800000000005E-2</v>
      </c>
      <c r="O65">
        <v>6.8900000000000003E-2</v>
      </c>
      <c r="Q65">
        <v>17391400</v>
      </c>
      <c r="S65">
        <v>11250000</v>
      </c>
      <c r="U65">
        <v>11250000</v>
      </c>
      <c r="W65">
        <v>1.5459022222222223</v>
      </c>
      <c r="X65">
        <v>6.8699999999999997E-2</v>
      </c>
    </row>
    <row r="66" spans="1:24" x14ac:dyDescent="0.2">
      <c r="A66">
        <f t="shared" si="0"/>
        <v>3</v>
      </c>
      <c r="B66">
        <f t="shared" si="1"/>
        <v>2025</v>
      </c>
      <c r="C66">
        <v>45720</v>
      </c>
      <c r="D66">
        <v>45722</v>
      </c>
      <c r="E66" t="s">
        <v>345</v>
      </c>
      <c r="F66" t="s">
        <v>390</v>
      </c>
      <c r="G66" t="s">
        <v>393</v>
      </c>
      <c r="H66">
        <v>51363</v>
      </c>
      <c r="I66">
        <v>7.1249999999999994E-2</v>
      </c>
      <c r="J66">
        <v>6.9699999999999998E-2</v>
      </c>
      <c r="K66">
        <v>7.0228200000000005E-2</v>
      </c>
      <c r="L66">
        <v>7.1199999999999999E-2</v>
      </c>
      <c r="M66">
        <v>6.9699999999999998E-2</v>
      </c>
      <c r="N66">
        <v>7.0097300000000001E-2</v>
      </c>
      <c r="O66">
        <v>7.0300000000000001E-2</v>
      </c>
      <c r="Q66">
        <v>4332900</v>
      </c>
      <c r="S66">
        <v>3100000</v>
      </c>
      <c r="U66">
        <v>3100000</v>
      </c>
      <c r="W66">
        <v>1.3977096774193549</v>
      </c>
      <c r="X66">
        <v>7.0099999999999996E-2</v>
      </c>
    </row>
    <row r="67" spans="1:24" x14ac:dyDescent="0.2">
      <c r="A67">
        <f t="shared" ref="A67:A130" si="3">MONTH(C67)</f>
        <v>3</v>
      </c>
      <c r="B67">
        <f t="shared" ref="B67:B130" si="4">YEAR(C67)</f>
        <v>2025</v>
      </c>
      <c r="C67">
        <v>45720</v>
      </c>
      <c r="D67">
        <v>45722</v>
      </c>
      <c r="E67" t="s">
        <v>345</v>
      </c>
      <c r="F67" t="s">
        <v>390</v>
      </c>
      <c r="G67" t="s">
        <v>394</v>
      </c>
      <c r="H67">
        <v>53189</v>
      </c>
      <c r="I67">
        <v>7.1249999999999994E-2</v>
      </c>
      <c r="J67">
        <v>6.9800000000000001E-2</v>
      </c>
      <c r="K67">
        <v>7.0237099999999997E-2</v>
      </c>
      <c r="L67">
        <v>7.0999999999999994E-2</v>
      </c>
      <c r="M67">
        <v>6.9800000000000001E-2</v>
      </c>
      <c r="N67">
        <v>7.0172499999999999E-2</v>
      </c>
      <c r="O67">
        <v>7.0400000000000004E-2</v>
      </c>
      <c r="Q67">
        <v>2593400</v>
      </c>
      <c r="S67">
        <v>2400000</v>
      </c>
      <c r="U67">
        <v>2250000</v>
      </c>
      <c r="W67">
        <v>1.1526222222222222</v>
      </c>
      <c r="X67">
        <v>7.0199999999999999E-2</v>
      </c>
    </row>
    <row r="68" spans="1:24" x14ac:dyDescent="0.2">
      <c r="A68">
        <f t="shared" si="3"/>
        <v>3</v>
      </c>
      <c r="B68">
        <f t="shared" si="4"/>
        <v>2025</v>
      </c>
      <c r="C68">
        <v>45720</v>
      </c>
      <c r="D68">
        <v>45722</v>
      </c>
      <c r="E68" t="s">
        <v>345</v>
      </c>
      <c r="F68" t="s">
        <v>390</v>
      </c>
      <c r="G68" t="s">
        <v>386</v>
      </c>
      <c r="H68">
        <v>56445</v>
      </c>
      <c r="I68">
        <v>6.8750000000000006E-2</v>
      </c>
      <c r="J68">
        <v>6.9900000000000004E-2</v>
      </c>
      <c r="K68">
        <v>7.0460999999999996E-2</v>
      </c>
      <c r="L68">
        <v>7.0999999999999994E-2</v>
      </c>
      <c r="M68">
        <v>6.9900000000000004E-2</v>
      </c>
      <c r="N68">
        <v>7.0194300000000001E-2</v>
      </c>
      <c r="O68">
        <v>7.0300000000000001E-2</v>
      </c>
      <c r="Q68">
        <v>918100</v>
      </c>
      <c r="S68">
        <v>250000</v>
      </c>
      <c r="U68">
        <v>250000</v>
      </c>
      <c r="W68">
        <v>3.6724000000000001</v>
      </c>
      <c r="X68">
        <v>7.0199999999999999E-2</v>
      </c>
    </row>
    <row r="69" spans="1:24" x14ac:dyDescent="0.2">
      <c r="A69">
        <f t="shared" si="3"/>
        <v>3</v>
      </c>
      <c r="B69">
        <f t="shared" si="4"/>
        <v>2025</v>
      </c>
      <c r="C69">
        <v>45720</v>
      </c>
      <c r="D69">
        <v>45722</v>
      </c>
      <c r="E69" t="s">
        <v>345</v>
      </c>
      <c r="F69" t="s">
        <v>390</v>
      </c>
      <c r="G69" t="s">
        <v>387</v>
      </c>
      <c r="H69">
        <v>60098</v>
      </c>
      <c r="I69">
        <v>6.8750000000000006E-2</v>
      </c>
      <c r="J69">
        <v>7.0000000000000007E-2</v>
      </c>
      <c r="K69">
        <v>7.1437500000000001E-2</v>
      </c>
      <c r="L69">
        <v>7.1599999999999997E-2</v>
      </c>
      <c r="M69">
        <v>7.0000000000000007E-2</v>
      </c>
      <c r="N69">
        <v>7.1297600000000003E-2</v>
      </c>
      <c r="O69">
        <v>7.1499999999999994E-2</v>
      </c>
      <c r="Q69">
        <v>2580500</v>
      </c>
      <c r="S69">
        <v>1300000</v>
      </c>
      <c r="U69">
        <v>1300000</v>
      </c>
      <c r="W69">
        <v>1.9850000000000001</v>
      </c>
      <c r="X69">
        <v>7.1300000000000002E-2</v>
      </c>
    </row>
    <row r="70" spans="1:24" x14ac:dyDescent="0.2">
      <c r="A70">
        <f t="shared" si="3"/>
        <v>3</v>
      </c>
      <c r="B70">
        <f t="shared" si="4"/>
        <v>2025</v>
      </c>
      <c r="C70">
        <v>45727</v>
      </c>
      <c r="D70">
        <v>45729</v>
      </c>
      <c r="E70" t="s">
        <v>346</v>
      </c>
      <c r="F70" t="s">
        <v>390</v>
      </c>
      <c r="G70" t="s">
        <v>378</v>
      </c>
      <c r="H70">
        <v>45901</v>
      </c>
      <c r="I70" t="s">
        <v>377</v>
      </c>
      <c r="J70">
        <v>5.9799999999999999E-2</v>
      </c>
      <c r="K70">
        <v>5.9799999999999999E-2</v>
      </c>
      <c r="L70">
        <v>5.9799999999999999E-2</v>
      </c>
      <c r="M70">
        <v>5.9799999999999999E-2</v>
      </c>
      <c r="N70">
        <v>5.9799999999999999E-2</v>
      </c>
      <c r="O70">
        <v>5.9799999999999999E-2</v>
      </c>
      <c r="P70">
        <v>10000000</v>
      </c>
      <c r="Q70">
        <v>2055000</v>
      </c>
      <c r="R70">
        <v>21687000</v>
      </c>
      <c r="S70">
        <v>2000000</v>
      </c>
      <c r="T70">
        <v>12000000</v>
      </c>
      <c r="U70">
        <v>2000000</v>
      </c>
      <c r="V70">
        <v>12000000</v>
      </c>
      <c r="W70">
        <v>1.0275000000000001</v>
      </c>
    </row>
    <row r="71" spans="1:24" x14ac:dyDescent="0.2">
      <c r="A71">
        <f t="shared" si="3"/>
        <v>3</v>
      </c>
      <c r="B71">
        <f t="shared" si="4"/>
        <v>2025</v>
      </c>
      <c r="C71">
        <v>45727</v>
      </c>
      <c r="D71">
        <v>45729</v>
      </c>
      <c r="E71" t="s">
        <v>346</v>
      </c>
      <c r="F71" t="s">
        <v>390</v>
      </c>
      <c r="G71" t="s">
        <v>406</v>
      </c>
      <c r="H71">
        <v>45999</v>
      </c>
      <c r="I71" t="s">
        <v>377</v>
      </c>
      <c r="J71">
        <v>6.0900000000000003E-2</v>
      </c>
      <c r="K71">
        <v>6.2281999999999997E-2</v>
      </c>
      <c r="L71">
        <v>6.25E-2</v>
      </c>
      <c r="M71">
        <v>6.0900000000000003E-2</v>
      </c>
      <c r="N71">
        <v>6.0900000000000003E-2</v>
      </c>
      <c r="O71">
        <v>6.0900000000000003E-2</v>
      </c>
      <c r="Q71">
        <v>4718000</v>
      </c>
      <c r="S71">
        <v>1800000</v>
      </c>
      <c r="U71">
        <v>1800000</v>
      </c>
      <c r="W71">
        <v>2.6211111111111109</v>
      </c>
    </row>
    <row r="72" spans="1:24" x14ac:dyDescent="0.2">
      <c r="A72">
        <f t="shared" si="3"/>
        <v>3</v>
      </c>
      <c r="B72">
        <f t="shared" si="4"/>
        <v>2025</v>
      </c>
      <c r="C72">
        <v>45727</v>
      </c>
      <c r="D72">
        <v>45729</v>
      </c>
      <c r="E72" t="s">
        <v>346</v>
      </c>
      <c r="F72" t="s">
        <v>390</v>
      </c>
      <c r="G72" t="s">
        <v>388</v>
      </c>
      <c r="H72">
        <v>46402</v>
      </c>
      <c r="I72">
        <v>0.06</v>
      </c>
      <c r="J72">
        <v>6.5000000000000002E-2</v>
      </c>
      <c r="K72">
        <v>6.6330500000000001E-2</v>
      </c>
      <c r="L72">
        <v>6.8500000000000005E-2</v>
      </c>
      <c r="M72">
        <v>6.5000000000000002E-2</v>
      </c>
      <c r="N72">
        <v>6.6098900000000002E-2</v>
      </c>
      <c r="O72">
        <v>6.6299999999999998E-2</v>
      </c>
      <c r="Q72">
        <v>7248500</v>
      </c>
      <c r="S72">
        <v>5000000</v>
      </c>
      <c r="U72">
        <v>5000000</v>
      </c>
      <c r="W72">
        <v>1.4497</v>
      </c>
    </row>
    <row r="73" spans="1:24" x14ac:dyDescent="0.2">
      <c r="A73">
        <f t="shared" si="3"/>
        <v>3</v>
      </c>
      <c r="B73">
        <f t="shared" si="4"/>
        <v>2025</v>
      </c>
      <c r="C73">
        <v>45727</v>
      </c>
      <c r="D73">
        <v>45729</v>
      </c>
      <c r="E73" t="s">
        <v>346</v>
      </c>
      <c r="F73" t="s">
        <v>390</v>
      </c>
      <c r="G73" t="s">
        <v>379</v>
      </c>
      <c r="H73">
        <v>46949</v>
      </c>
      <c r="I73">
        <v>5.8749999999999997E-2</v>
      </c>
      <c r="J73">
        <v>6.5500000000000003E-2</v>
      </c>
      <c r="K73">
        <v>6.6447000000000006E-2</v>
      </c>
      <c r="L73">
        <v>6.8000000000000005E-2</v>
      </c>
      <c r="M73">
        <v>6.5500000000000003E-2</v>
      </c>
      <c r="N73">
        <v>6.6147899999999996E-2</v>
      </c>
      <c r="O73">
        <v>6.6299999999999998E-2</v>
      </c>
      <c r="Q73">
        <v>2460000</v>
      </c>
      <c r="S73">
        <v>1750000</v>
      </c>
      <c r="U73">
        <v>1750000</v>
      </c>
      <c r="W73">
        <v>1.4057142857142857</v>
      </c>
    </row>
    <row r="74" spans="1:24" x14ac:dyDescent="0.2">
      <c r="A74">
        <f t="shared" si="3"/>
        <v>3</v>
      </c>
      <c r="B74">
        <f t="shared" si="4"/>
        <v>2025</v>
      </c>
      <c r="C74">
        <v>45727</v>
      </c>
      <c r="D74">
        <v>45729</v>
      </c>
      <c r="E74" t="s">
        <v>346</v>
      </c>
      <c r="F74" t="s">
        <v>390</v>
      </c>
      <c r="G74" t="s">
        <v>380</v>
      </c>
      <c r="H74">
        <v>50936</v>
      </c>
      <c r="I74">
        <v>6.5000000000000002E-2</v>
      </c>
      <c r="J74">
        <v>6.8000000000000005E-2</v>
      </c>
      <c r="K74">
        <v>6.9476999999999997E-2</v>
      </c>
      <c r="L74">
        <v>7.1499999999999994E-2</v>
      </c>
      <c r="M74" t="s">
        <v>382</v>
      </c>
      <c r="N74" t="s">
        <v>382</v>
      </c>
      <c r="O74" t="s">
        <v>382</v>
      </c>
      <c r="Q74">
        <v>347700</v>
      </c>
      <c r="S74" t="s">
        <v>382</v>
      </c>
      <c r="U74" t="s">
        <v>382</v>
      </c>
      <c r="W74" t="e">
        <v>#VALUE!</v>
      </c>
    </row>
    <row r="75" spans="1:24" x14ac:dyDescent="0.2">
      <c r="A75">
        <f t="shared" si="3"/>
        <v>3</v>
      </c>
      <c r="B75">
        <f t="shared" si="4"/>
        <v>2025</v>
      </c>
      <c r="C75">
        <v>45727</v>
      </c>
      <c r="D75">
        <v>45729</v>
      </c>
      <c r="E75" t="s">
        <v>346</v>
      </c>
      <c r="F75" t="s">
        <v>390</v>
      </c>
      <c r="G75" t="s">
        <v>381</v>
      </c>
      <c r="H75">
        <v>51697</v>
      </c>
      <c r="I75">
        <v>6.6250000000000003E-2</v>
      </c>
      <c r="J75">
        <v>6.93E-2</v>
      </c>
      <c r="K75">
        <v>7.0039400000000002E-2</v>
      </c>
      <c r="L75">
        <v>7.0400000000000004E-2</v>
      </c>
      <c r="M75" t="s">
        <v>382</v>
      </c>
      <c r="N75" t="s">
        <v>382</v>
      </c>
      <c r="O75" t="s">
        <v>382</v>
      </c>
      <c r="Q75">
        <v>108000</v>
      </c>
      <c r="S75" t="s">
        <v>382</v>
      </c>
      <c r="U75" t="s">
        <v>382</v>
      </c>
      <c r="W75" t="e">
        <v>#VALUE!</v>
      </c>
    </row>
    <row r="76" spans="1:24" x14ac:dyDescent="0.2">
      <c r="A76">
        <f t="shared" si="3"/>
        <v>3</v>
      </c>
      <c r="B76">
        <f t="shared" si="4"/>
        <v>2025</v>
      </c>
      <c r="C76">
        <v>45727</v>
      </c>
      <c r="D76">
        <v>45729</v>
      </c>
      <c r="E76" t="s">
        <v>346</v>
      </c>
      <c r="F76" t="s">
        <v>390</v>
      </c>
      <c r="G76" t="s">
        <v>383</v>
      </c>
      <c r="H76">
        <v>54772</v>
      </c>
      <c r="I76">
        <v>6.8750000000000006E-2</v>
      </c>
      <c r="J76">
        <v>7.0000000000000007E-2</v>
      </c>
      <c r="K76">
        <v>7.1186700000000006E-2</v>
      </c>
      <c r="L76">
        <v>7.1499999999999994E-2</v>
      </c>
      <c r="M76">
        <v>7.0000000000000007E-2</v>
      </c>
      <c r="N76">
        <v>7.0774299999999998E-2</v>
      </c>
      <c r="O76">
        <v>7.0900000000000005E-2</v>
      </c>
      <c r="Q76">
        <v>4749800</v>
      </c>
      <c r="S76">
        <v>1450000</v>
      </c>
      <c r="U76">
        <v>1450000</v>
      </c>
      <c r="W76">
        <v>3.2757241379310345</v>
      </c>
    </row>
    <row r="77" spans="1:24" x14ac:dyDescent="0.2">
      <c r="A77">
        <f t="shared" si="3"/>
        <v>3</v>
      </c>
      <c r="B77">
        <f t="shared" si="4"/>
        <v>2025</v>
      </c>
      <c r="C77">
        <v>45734</v>
      </c>
      <c r="D77">
        <v>45736</v>
      </c>
      <c r="E77" t="s">
        <v>345</v>
      </c>
      <c r="F77" t="s">
        <v>390</v>
      </c>
      <c r="G77" t="s">
        <v>407</v>
      </c>
      <c r="H77">
        <v>45826</v>
      </c>
      <c r="I77" t="s">
        <v>377</v>
      </c>
      <c r="P77">
        <v>26000000</v>
      </c>
      <c r="Q77">
        <v>2000000</v>
      </c>
      <c r="R77">
        <v>61757500</v>
      </c>
      <c r="S77">
        <v>0</v>
      </c>
      <c r="T77">
        <v>41530000</v>
      </c>
      <c r="V77">
        <v>28000000</v>
      </c>
      <c r="W77" t="e">
        <v>#DIV/0!</v>
      </c>
      <c r="X77">
        <v>0.06</v>
      </c>
    </row>
    <row r="78" spans="1:24" x14ac:dyDescent="0.2">
      <c r="A78">
        <f t="shared" si="3"/>
        <v>3</v>
      </c>
      <c r="B78">
        <f t="shared" si="4"/>
        <v>2025</v>
      </c>
      <c r="C78">
        <v>45734</v>
      </c>
      <c r="D78">
        <v>45736</v>
      </c>
      <c r="E78" t="s">
        <v>345</v>
      </c>
      <c r="F78" t="s">
        <v>390</v>
      </c>
      <c r="G78" t="s">
        <v>405</v>
      </c>
      <c r="H78">
        <v>46086</v>
      </c>
      <c r="I78" t="s">
        <v>377</v>
      </c>
      <c r="J78">
        <v>6.25E-2</v>
      </c>
      <c r="K78">
        <v>6.25E-2</v>
      </c>
      <c r="L78">
        <v>6.25E-2</v>
      </c>
      <c r="M78">
        <v>6.25E-2</v>
      </c>
      <c r="N78">
        <v>6.25E-2</v>
      </c>
      <c r="O78">
        <v>6.25E-2</v>
      </c>
      <c r="Q78">
        <v>5150000</v>
      </c>
      <c r="S78">
        <v>5150000</v>
      </c>
      <c r="U78">
        <v>2000000</v>
      </c>
      <c r="W78">
        <v>2.5750000000000002</v>
      </c>
      <c r="X78">
        <v>6.25E-2</v>
      </c>
    </row>
    <row r="79" spans="1:24" x14ac:dyDescent="0.2">
      <c r="A79">
        <f t="shared" si="3"/>
        <v>3</v>
      </c>
      <c r="B79">
        <f t="shared" si="4"/>
        <v>2025</v>
      </c>
      <c r="C79">
        <v>45734</v>
      </c>
      <c r="D79">
        <v>45736</v>
      </c>
      <c r="E79" t="s">
        <v>345</v>
      </c>
      <c r="F79" t="s">
        <v>390</v>
      </c>
      <c r="G79" t="s">
        <v>384</v>
      </c>
      <c r="H79">
        <v>47679</v>
      </c>
      <c r="I79">
        <v>6.5000000000000002E-2</v>
      </c>
      <c r="J79">
        <v>6.6699999999999995E-2</v>
      </c>
      <c r="K79">
        <v>6.7273799999999995E-2</v>
      </c>
      <c r="L79">
        <v>6.8699999999999997E-2</v>
      </c>
      <c r="M79">
        <v>6.6699999999999995E-2</v>
      </c>
      <c r="N79">
        <v>6.7002300000000001E-2</v>
      </c>
      <c r="O79">
        <v>6.7100000000000007E-2</v>
      </c>
      <c r="Q79">
        <v>34662000</v>
      </c>
      <c r="S79">
        <v>22850000</v>
      </c>
      <c r="U79">
        <v>12700000</v>
      </c>
      <c r="W79">
        <v>2.7292913385826774</v>
      </c>
      <c r="X79">
        <v>6.7100000000000007E-2</v>
      </c>
    </row>
    <row r="80" spans="1:24" x14ac:dyDescent="0.2">
      <c r="A80">
        <f t="shared" si="3"/>
        <v>3</v>
      </c>
      <c r="B80">
        <f t="shared" si="4"/>
        <v>2025</v>
      </c>
      <c r="C80">
        <v>45734</v>
      </c>
      <c r="D80">
        <v>45736</v>
      </c>
      <c r="E80" t="s">
        <v>345</v>
      </c>
      <c r="F80" t="s">
        <v>390</v>
      </c>
      <c r="G80" t="s">
        <v>385</v>
      </c>
      <c r="H80">
        <v>49505</v>
      </c>
      <c r="I80">
        <v>6.7500000000000004E-2</v>
      </c>
      <c r="J80">
        <v>6.9599999999999995E-2</v>
      </c>
      <c r="K80">
        <v>7.0385699999999995E-2</v>
      </c>
      <c r="L80">
        <v>7.1199999999999999E-2</v>
      </c>
      <c r="M80">
        <v>6.9599999999999995E-2</v>
      </c>
      <c r="N80">
        <v>7.0198499999999997E-2</v>
      </c>
      <c r="O80">
        <v>7.0400000000000004E-2</v>
      </c>
      <c r="Q80">
        <v>12727200</v>
      </c>
      <c r="S80">
        <v>7150000</v>
      </c>
      <c r="U80">
        <v>7150000</v>
      </c>
      <c r="W80">
        <v>1.7800279720279721</v>
      </c>
      <c r="X80">
        <v>7.0199999999999999E-2</v>
      </c>
    </row>
    <row r="81" spans="1:24" x14ac:dyDescent="0.2">
      <c r="A81">
        <f t="shared" si="3"/>
        <v>3</v>
      </c>
      <c r="B81">
        <f t="shared" si="4"/>
        <v>2025</v>
      </c>
      <c r="C81">
        <v>45734</v>
      </c>
      <c r="D81">
        <v>45736</v>
      </c>
      <c r="E81" t="s">
        <v>345</v>
      </c>
      <c r="F81" t="s">
        <v>390</v>
      </c>
      <c r="G81" t="s">
        <v>393</v>
      </c>
      <c r="H81">
        <v>51363</v>
      </c>
      <c r="I81">
        <v>7.1249999999999994E-2</v>
      </c>
      <c r="J81">
        <v>7.0000000000000007E-2</v>
      </c>
      <c r="K81">
        <v>7.0452899999999999E-2</v>
      </c>
      <c r="L81">
        <v>7.1499999999999994E-2</v>
      </c>
      <c r="M81">
        <v>7.0000000000000007E-2</v>
      </c>
      <c r="N81">
        <v>7.0371299999999998E-2</v>
      </c>
      <c r="O81">
        <v>7.0900000000000005E-2</v>
      </c>
      <c r="Q81">
        <v>1930800</v>
      </c>
      <c r="S81">
        <v>1800000</v>
      </c>
      <c r="U81">
        <v>1750000</v>
      </c>
      <c r="W81">
        <v>1.1033142857142857</v>
      </c>
      <c r="X81">
        <v>7.0400000000000004E-2</v>
      </c>
    </row>
    <row r="82" spans="1:24" x14ac:dyDescent="0.2">
      <c r="A82">
        <f t="shared" si="3"/>
        <v>3</v>
      </c>
      <c r="B82">
        <f t="shared" si="4"/>
        <v>2025</v>
      </c>
      <c r="C82">
        <v>45734</v>
      </c>
      <c r="D82">
        <v>45736</v>
      </c>
      <c r="E82" t="s">
        <v>345</v>
      </c>
      <c r="F82" t="s">
        <v>390</v>
      </c>
      <c r="G82" t="s">
        <v>394</v>
      </c>
      <c r="H82">
        <v>53189</v>
      </c>
      <c r="I82">
        <v>7.1249999999999994E-2</v>
      </c>
      <c r="J82">
        <v>7.0199999999999999E-2</v>
      </c>
      <c r="K82">
        <v>7.0795800000000006E-2</v>
      </c>
      <c r="L82">
        <v>7.1400000000000005E-2</v>
      </c>
      <c r="M82">
        <v>7.0199999999999999E-2</v>
      </c>
      <c r="N82">
        <v>7.0780399999999993E-2</v>
      </c>
      <c r="O82">
        <v>7.0999999999999994E-2</v>
      </c>
      <c r="Q82">
        <v>4280000</v>
      </c>
      <c r="S82">
        <v>4280000</v>
      </c>
      <c r="U82">
        <v>4100000</v>
      </c>
      <c r="W82">
        <v>1.0439024390243903</v>
      </c>
      <c r="X82">
        <v>7.0800000000000002E-2</v>
      </c>
    </row>
    <row r="83" spans="1:24" x14ac:dyDescent="0.2">
      <c r="A83">
        <f t="shared" si="3"/>
        <v>3</v>
      </c>
      <c r="B83">
        <f t="shared" si="4"/>
        <v>2025</v>
      </c>
      <c r="C83">
        <v>45734</v>
      </c>
      <c r="D83">
        <v>45736</v>
      </c>
      <c r="E83" t="s">
        <v>345</v>
      </c>
      <c r="F83" t="s">
        <v>390</v>
      </c>
      <c r="G83" t="s">
        <v>386</v>
      </c>
      <c r="H83">
        <v>56445</v>
      </c>
      <c r="I83">
        <v>6.8750000000000006E-2</v>
      </c>
      <c r="J83">
        <v>7.0000000000000007E-2</v>
      </c>
      <c r="K83">
        <v>7.1170300000000006E-2</v>
      </c>
      <c r="L83">
        <v>7.2300000000000003E-2</v>
      </c>
      <c r="Q83">
        <v>252200</v>
      </c>
      <c r="W83" t="e">
        <v>#DIV/0!</v>
      </c>
      <c r="X83">
        <v>7.0199999999999999E-2</v>
      </c>
    </row>
    <row r="84" spans="1:24" x14ac:dyDescent="0.2">
      <c r="A84">
        <f t="shared" si="3"/>
        <v>3</v>
      </c>
      <c r="B84">
        <f t="shared" si="4"/>
        <v>2025</v>
      </c>
      <c r="C84">
        <v>45734</v>
      </c>
      <c r="D84">
        <v>45736</v>
      </c>
      <c r="E84" t="s">
        <v>345</v>
      </c>
      <c r="F84" t="s">
        <v>390</v>
      </c>
      <c r="G84" t="s">
        <v>387</v>
      </c>
      <c r="H84">
        <v>60098</v>
      </c>
      <c r="I84">
        <v>6.8750000000000006E-2</v>
      </c>
      <c r="J84">
        <v>7.0400000000000004E-2</v>
      </c>
      <c r="K84">
        <v>7.1404200000000001E-2</v>
      </c>
      <c r="L84">
        <v>7.2599999999999998E-2</v>
      </c>
      <c r="M84">
        <v>7.0400000000000004E-2</v>
      </c>
      <c r="N84">
        <v>7.1089200000000005E-2</v>
      </c>
      <c r="O84">
        <v>7.1400000000000005E-2</v>
      </c>
      <c r="Q84">
        <v>755300</v>
      </c>
      <c r="S84">
        <v>300000</v>
      </c>
      <c r="U84">
        <v>300000</v>
      </c>
      <c r="W84">
        <v>2.5176666666666665</v>
      </c>
      <c r="X84">
        <v>7.1099999999999997E-2</v>
      </c>
    </row>
    <row r="85" spans="1:24" x14ac:dyDescent="0.2">
      <c r="A85">
        <f t="shared" si="3"/>
        <v>4</v>
      </c>
      <c r="B85">
        <f t="shared" si="4"/>
        <v>2025</v>
      </c>
      <c r="C85">
        <v>45762</v>
      </c>
      <c r="D85">
        <v>45764</v>
      </c>
      <c r="E85" t="s">
        <v>346</v>
      </c>
      <c r="F85" t="s">
        <v>390</v>
      </c>
      <c r="G85" t="s">
        <v>396</v>
      </c>
      <c r="H85">
        <v>45943</v>
      </c>
      <c r="I85" t="s">
        <v>377</v>
      </c>
      <c r="J85">
        <v>6.4799999999999996E-2</v>
      </c>
      <c r="K85">
        <v>6.4799999999999996E-2</v>
      </c>
      <c r="L85">
        <v>6.4799999999999996E-2</v>
      </c>
      <c r="M85" t="s">
        <v>382</v>
      </c>
      <c r="N85" t="s">
        <v>382</v>
      </c>
      <c r="O85" t="s">
        <v>382</v>
      </c>
      <c r="P85">
        <v>10000000</v>
      </c>
      <c r="Q85">
        <v>2420000</v>
      </c>
      <c r="R85">
        <v>36129900</v>
      </c>
      <c r="S85">
        <v>0</v>
      </c>
      <c r="T85">
        <v>15550000</v>
      </c>
      <c r="U85">
        <v>0</v>
      </c>
      <c r="V85">
        <v>12000000</v>
      </c>
      <c r="W85" t="e">
        <v>#DIV/0!</v>
      </c>
      <c r="X85">
        <v>6.3E-2</v>
      </c>
    </row>
    <row r="86" spans="1:24" x14ac:dyDescent="0.2">
      <c r="A86">
        <f t="shared" si="3"/>
        <v>4</v>
      </c>
      <c r="B86">
        <f t="shared" si="4"/>
        <v>2025</v>
      </c>
      <c r="C86">
        <v>45762</v>
      </c>
      <c r="D86">
        <v>45764</v>
      </c>
      <c r="E86" t="s">
        <v>346</v>
      </c>
      <c r="F86" t="s">
        <v>390</v>
      </c>
      <c r="G86" t="s">
        <v>408</v>
      </c>
      <c r="H86">
        <v>46034</v>
      </c>
      <c r="I86" t="s">
        <v>377</v>
      </c>
      <c r="J86">
        <v>6.3799999999999996E-2</v>
      </c>
      <c r="K86">
        <v>6.5097299999999997E-2</v>
      </c>
      <c r="L86">
        <v>6.5799999999999997E-2</v>
      </c>
      <c r="M86">
        <v>6.3799999999999996E-2</v>
      </c>
      <c r="N86">
        <v>6.3799999999999996E-2</v>
      </c>
      <c r="O86">
        <v>6.3799999999999996E-2</v>
      </c>
      <c r="Q86">
        <v>5839000</v>
      </c>
      <c r="S86">
        <v>4550000</v>
      </c>
      <c r="U86">
        <v>1300000</v>
      </c>
      <c r="W86">
        <v>4.4915384615384619</v>
      </c>
      <c r="X86">
        <v>6.3799999999999996E-2</v>
      </c>
    </row>
    <row r="87" spans="1:24" x14ac:dyDescent="0.2">
      <c r="A87">
        <f t="shared" si="3"/>
        <v>4</v>
      </c>
      <c r="B87">
        <f t="shared" si="4"/>
        <v>2025</v>
      </c>
      <c r="C87">
        <v>45762</v>
      </c>
      <c r="D87">
        <v>45764</v>
      </c>
      <c r="E87" t="s">
        <v>346</v>
      </c>
      <c r="F87" t="s">
        <v>390</v>
      </c>
      <c r="G87" t="s">
        <v>388</v>
      </c>
      <c r="H87">
        <v>46402</v>
      </c>
      <c r="I87">
        <v>0.06</v>
      </c>
      <c r="J87">
        <v>6.7500000000000004E-2</v>
      </c>
      <c r="K87">
        <v>6.8097900000000003E-2</v>
      </c>
      <c r="L87">
        <v>6.9500000000000006E-2</v>
      </c>
      <c r="M87">
        <v>6.7500000000000004E-2</v>
      </c>
      <c r="N87">
        <v>6.7799700000000004E-2</v>
      </c>
      <c r="O87">
        <v>6.7900000000000002E-2</v>
      </c>
      <c r="Q87">
        <v>11303000</v>
      </c>
      <c r="S87">
        <v>3400000</v>
      </c>
      <c r="U87">
        <v>3400000</v>
      </c>
      <c r="W87">
        <v>3.3244117647058822</v>
      </c>
      <c r="X87">
        <v>6.7799999999999999E-2</v>
      </c>
    </row>
    <row r="88" spans="1:24" x14ac:dyDescent="0.2">
      <c r="A88">
        <f t="shared" si="3"/>
        <v>4</v>
      </c>
      <c r="B88">
        <f t="shared" si="4"/>
        <v>2025</v>
      </c>
      <c r="C88">
        <v>45762</v>
      </c>
      <c r="D88">
        <v>45764</v>
      </c>
      <c r="E88" t="s">
        <v>346</v>
      </c>
      <c r="F88" t="s">
        <v>390</v>
      </c>
      <c r="G88" t="s">
        <v>379</v>
      </c>
      <c r="H88">
        <v>46949</v>
      </c>
      <c r="I88">
        <v>5.8749999999999997E-2</v>
      </c>
      <c r="J88">
        <v>6.7900000000000002E-2</v>
      </c>
      <c r="K88">
        <v>6.8420599999999998E-2</v>
      </c>
      <c r="L88">
        <v>6.9500000000000006E-2</v>
      </c>
      <c r="M88">
        <v>6.7900000000000002E-2</v>
      </c>
      <c r="N88">
        <v>6.8199800000000005E-2</v>
      </c>
      <c r="O88">
        <v>6.8400000000000002E-2</v>
      </c>
      <c r="Q88">
        <v>8320500</v>
      </c>
      <c r="S88">
        <v>4500000</v>
      </c>
      <c r="U88">
        <v>4500000</v>
      </c>
      <c r="W88">
        <v>1.849</v>
      </c>
      <c r="X88">
        <v>6.8199999999999997E-2</v>
      </c>
    </row>
    <row r="89" spans="1:24" x14ac:dyDescent="0.2">
      <c r="A89">
        <f t="shared" si="3"/>
        <v>4</v>
      </c>
      <c r="B89">
        <f t="shared" si="4"/>
        <v>2025</v>
      </c>
      <c r="C89">
        <v>45762</v>
      </c>
      <c r="D89">
        <v>45764</v>
      </c>
      <c r="E89" t="s">
        <v>346</v>
      </c>
      <c r="F89" t="s">
        <v>390</v>
      </c>
      <c r="G89" t="s">
        <v>398</v>
      </c>
      <c r="H89">
        <v>47376</v>
      </c>
      <c r="I89">
        <v>6.6250000000000003E-2</v>
      </c>
      <c r="J89">
        <v>6.7000000000000004E-2</v>
      </c>
      <c r="K89">
        <v>6.8296800000000005E-2</v>
      </c>
      <c r="L89">
        <v>7.0000000000000007E-2</v>
      </c>
      <c r="M89">
        <v>6.7000000000000004E-2</v>
      </c>
      <c r="N89">
        <v>6.8043300000000001E-2</v>
      </c>
      <c r="O89">
        <v>6.83E-2</v>
      </c>
      <c r="Q89">
        <v>2024400</v>
      </c>
      <c r="S89">
        <v>1200000</v>
      </c>
      <c r="U89">
        <v>1000000</v>
      </c>
      <c r="W89">
        <v>2.0244</v>
      </c>
      <c r="X89">
        <v>6.8199999999999997E-2</v>
      </c>
    </row>
    <row r="90" spans="1:24" x14ac:dyDescent="0.2">
      <c r="A90">
        <f t="shared" si="3"/>
        <v>4</v>
      </c>
      <c r="B90">
        <f t="shared" si="4"/>
        <v>2025</v>
      </c>
      <c r="C90">
        <v>45762</v>
      </c>
      <c r="D90">
        <v>45764</v>
      </c>
      <c r="E90" t="s">
        <v>346</v>
      </c>
      <c r="F90" t="s">
        <v>390</v>
      </c>
      <c r="G90" t="s">
        <v>380</v>
      </c>
      <c r="H90">
        <v>50936</v>
      </c>
      <c r="I90">
        <v>6.5000000000000002E-2</v>
      </c>
      <c r="J90">
        <v>6.9800000000000001E-2</v>
      </c>
      <c r="K90">
        <v>7.1080099999999993E-2</v>
      </c>
      <c r="L90">
        <v>7.1999999999999995E-2</v>
      </c>
      <c r="M90">
        <v>6.9800000000000001E-2</v>
      </c>
      <c r="N90">
        <v>7.0295999999999997E-2</v>
      </c>
      <c r="O90">
        <v>7.0400000000000004E-2</v>
      </c>
      <c r="Q90">
        <v>2166000</v>
      </c>
      <c r="S90">
        <v>300000</v>
      </c>
      <c r="U90">
        <v>300000</v>
      </c>
      <c r="W90">
        <v>7.22</v>
      </c>
      <c r="X90">
        <v>7.0300000000000001E-2</v>
      </c>
    </row>
    <row r="91" spans="1:24" x14ac:dyDescent="0.2">
      <c r="A91">
        <f t="shared" si="3"/>
        <v>4</v>
      </c>
      <c r="B91">
        <f t="shared" si="4"/>
        <v>2025</v>
      </c>
      <c r="C91">
        <v>45762</v>
      </c>
      <c r="D91">
        <v>45764</v>
      </c>
      <c r="E91" t="s">
        <v>346</v>
      </c>
      <c r="F91" t="s">
        <v>390</v>
      </c>
      <c r="G91" t="s">
        <v>383</v>
      </c>
      <c r="H91">
        <v>54772</v>
      </c>
      <c r="I91">
        <v>6.8750000000000006E-2</v>
      </c>
      <c r="J91">
        <v>7.1499999999999994E-2</v>
      </c>
      <c r="K91">
        <v>7.2283200000000006E-2</v>
      </c>
      <c r="L91">
        <v>7.2999999999999995E-2</v>
      </c>
      <c r="M91">
        <v>7.1499999999999994E-2</v>
      </c>
      <c r="N91">
        <v>7.1778300000000003E-2</v>
      </c>
      <c r="O91">
        <v>7.1999999999999995E-2</v>
      </c>
      <c r="Q91">
        <v>4057000</v>
      </c>
      <c r="S91">
        <v>1600000</v>
      </c>
      <c r="U91">
        <v>1500000</v>
      </c>
      <c r="W91">
        <v>2.7046666666666668</v>
      </c>
      <c r="X91">
        <v>7.1800000000000003E-2</v>
      </c>
    </row>
    <row r="92" spans="1:24" x14ac:dyDescent="0.2">
      <c r="A92">
        <f t="shared" si="3"/>
        <v>4</v>
      </c>
      <c r="B92">
        <f t="shared" si="4"/>
        <v>2025</v>
      </c>
      <c r="C92">
        <v>45769</v>
      </c>
      <c r="D92">
        <v>45771</v>
      </c>
      <c r="E92" t="s">
        <v>345</v>
      </c>
      <c r="F92" t="s">
        <v>390</v>
      </c>
      <c r="G92" t="s">
        <v>409</v>
      </c>
      <c r="H92">
        <v>45861</v>
      </c>
      <c r="I92" t="s">
        <v>377</v>
      </c>
      <c r="P92">
        <v>26000000</v>
      </c>
      <c r="Q92">
        <v>2000000</v>
      </c>
      <c r="R92">
        <v>77465800</v>
      </c>
      <c r="S92">
        <v>0</v>
      </c>
      <c r="T92">
        <v>33000000</v>
      </c>
      <c r="U92">
        <v>0</v>
      </c>
      <c r="V92">
        <v>28000000</v>
      </c>
      <c r="W92" t="e">
        <v>#DIV/0!</v>
      </c>
      <c r="X92">
        <v>6.25E-2</v>
      </c>
    </row>
    <row r="93" spans="1:24" x14ac:dyDescent="0.2">
      <c r="A93">
        <f t="shared" si="3"/>
        <v>4</v>
      </c>
      <c r="B93">
        <f t="shared" si="4"/>
        <v>2025</v>
      </c>
      <c r="C93">
        <v>45769</v>
      </c>
      <c r="D93">
        <v>45771</v>
      </c>
      <c r="E93" t="s">
        <v>345</v>
      </c>
      <c r="F93" t="s">
        <v>390</v>
      </c>
      <c r="G93" t="s">
        <v>410</v>
      </c>
      <c r="H93">
        <v>46135</v>
      </c>
      <c r="I93" t="s">
        <v>377</v>
      </c>
      <c r="J93">
        <v>6.2799999999999995E-2</v>
      </c>
      <c r="K93">
        <v>6.4757899999999993E-2</v>
      </c>
      <c r="L93">
        <v>6.5500000000000003E-2</v>
      </c>
      <c r="M93">
        <v>6.2799999999999995E-2</v>
      </c>
      <c r="N93">
        <v>6.2799999999999995E-2</v>
      </c>
      <c r="O93">
        <v>6.2799999999999995E-2</v>
      </c>
      <c r="Q93">
        <v>6575000</v>
      </c>
      <c r="S93">
        <v>5550000</v>
      </c>
      <c r="U93">
        <v>2000000</v>
      </c>
      <c r="W93">
        <v>3.2875000000000001</v>
      </c>
      <c r="X93">
        <v>6.4000000000000001E-2</v>
      </c>
    </row>
    <row r="94" spans="1:24" x14ac:dyDescent="0.2">
      <c r="A94">
        <f t="shared" si="3"/>
        <v>4</v>
      </c>
      <c r="B94">
        <f t="shared" si="4"/>
        <v>2025</v>
      </c>
      <c r="C94">
        <v>45769</v>
      </c>
      <c r="D94">
        <v>45771</v>
      </c>
      <c r="E94" t="s">
        <v>345</v>
      </c>
      <c r="F94" t="s">
        <v>390</v>
      </c>
      <c r="G94" t="s">
        <v>384</v>
      </c>
      <c r="H94">
        <v>47679</v>
      </c>
      <c r="I94">
        <v>6.5000000000000002E-2</v>
      </c>
      <c r="J94">
        <v>6.7500000000000004E-2</v>
      </c>
      <c r="K94">
        <v>6.8082699999999996E-2</v>
      </c>
      <c r="L94">
        <v>6.9500000000000006E-2</v>
      </c>
      <c r="M94">
        <v>6.7500000000000004E-2</v>
      </c>
      <c r="N94">
        <v>6.7579700000000006E-2</v>
      </c>
      <c r="O94">
        <v>6.7699999999999996E-2</v>
      </c>
      <c r="Q94">
        <v>43482000</v>
      </c>
      <c r="S94">
        <v>8650000</v>
      </c>
      <c r="U94">
        <v>7200000</v>
      </c>
      <c r="W94">
        <v>6.0391666666666666</v>
      </c>
      <c r="X94">
        <v>6.7599999999999993E-2</v>
      </c>
    </row>
    <row r="95" spans="1:24" x14ac:dyDescent="0.2">
      <c r="A95">
        <f t="shared" si="3"/>
        <v>4</v>
      </c>
      <c r="B95">
        <f t="shared" si="4"/>
        <v>2025</v>
      </c>
      <c r="C95">
        <v>45769</v>
      </c>
      <c r="D95">
        <v>45771</v>
      </c>
      <c r="E95" t="s">
        <v>345</v>
      </c>
      <c r="F95" t="s">
        <v>390</v>
      </c>
      <c r="G95" t="s">
        <v>385</v>
      </c>
      <c r="H95">
        <v>49505</v>
      </c>
      <c r="I95">
        <v>6.7500000000000004E-2</v>
      </c>
      <c r="J95">
        <v>6.9099999999999995E-2</v>
      </c>
      <c r="K95">
        <v>6.9912500000000002E-2</v>
      </c>
      <c r="L95">
        <v>7.1499999999999994E-2</v>
      </c>
      <c r="M95">
        <v>6.9099999999999995E-2</v>
      </c>
      <c r="N95">
        <v>6.9798399999999997E-2</v>
      </c>
      <c r="O95">
        <v>7.0199999999999999E-2</v>
      </c>
      <c r="Q95">
        <v>13516100</v>
      </c>
      <c r="S95">
        <v>11500000</v>
      </c>
      <c r="U95">
        <v>11500000</v>
      </c>
      <c r="W95">
        <v>1.1753130434782608</v>
      </c>
      <c r="X95">
        <v>6.9800000000000001E-2</v>
      </c>
    </row>
    <row r="96" spans="1:24" x14ac:dyDescent="0.2">
      <c r="A96">
        <f t="shared" si="3"/>
        <v>4</v>
      </c>
      <c r="B96">
        <f t="shared" si="4"/>
        <v>2025</v>
      </c>
      <c r="C96">
        <v>45769</v>
      </c>
      <c r="D96">
        <v>45771</v>
      </c>
      <c r="E96" t="s">
        <v>345</v>
      </c>
      <c r="F96" t="s">
        <v>390</v>
      </c>
      <c r="G96" t="s">
        <v>393</v>
      </c>
      <c r="H96">
        <v>51363</v>
      </c>
      <c r="I96">
        <v>7.1249999999999994E-2</v>
      </c>
      <c r="J96">
        <v>7.0000000000000007E-2</v>
      </c>
      <c r="K96">
        <v>7.0835400000000007E-2</v>
      </c>
      <c r="L96">
        <v>7.1999999999999995E-2</v>
      </c>
      <c r="M96">
        <v>7.0000000000000007E-2</v>
      </c>
      <c r="N96">
        <v>7.0597499999999994E-2</v>
      </c>
      <c r="O96">
        <v>7.0999999999999994E-2</v>
      </c>
      <c r="Q96">
        <v>6443500</v>
      </c>
      <c r="S96">
        <v>4500000</v>
      </c>
      <c r="U96">
        <v>4500000</v>
      </c>
      <c r="W96">
        <v>1.431888888888889</v>
      </c>
      <c r="X96">
        <v>7.0599999999999996E-2</v>
      </c>
    </row>
    <row r="97" spans="1:24" x14ac:dyDescent="0.2">
      <c r="A97">
        <f t="shared" si="3"/>
        <v>4</v>
      </c>
      <c r="B97">
        <f t="shared" si="4"/>
        <v>2025</v>
      </c>
      <c r="C97">
        <v>45769</v>
      </c>
      <c r="D97">
        <v>45771</v>
      </c>
      <c r="E97" t="s">
        <v>345</v>
      </c>
      <c r="F97" t="s">
        <v>390</v>
      </c>
      <c r="G97" t="s">
        <v>394</v>
      </c>
      <c r="H97">
        <v>53189</v>
      </c>
      <c r="I97">
        <v>7.1249999999999994E-2</v>
      </c>
      <c r="J97">
        <v>7.0499999999999993E-2</v>
      </c>
      <c r="K97">
        <v>7.0883199999999993E-2</v>
      </c>
      <c r="L97">
        <v>7.1900000000000006E-2</v>
      </c>
      <c r="M97">
        <v>7.0499999999999993E-2</v>
      </c>
      <c r="N97">
        <v>7.0697200000000002E-2</v>
      </c>
      <c r="O97">
        <v>7.0800000000000002E-2</v>
      </c>
      <c r="Q97">
        <v>3164000</v>
      </c>
      <c r="S97">
        <v>1600000</v>
      </c>
      <c r="U97">
        <v>1600000</v>
      </c>
      <c r="W97">
        <v>1.9775</v>
      </c>
      <c r="X97">
        <v>7.0699999999999999E-2</v>
      </c>
    </row>
    <row r="98" spans="1:24" x14ac:dyDescent="0.2">
      <c r="A98">
        <f t="shared" si="3"/>
        <v>4</v>
      </c>
      <c r="B98">
        <f t="shared" si="4"/>
        <v>2025</v>
      </c>
      <c r="C98">
        <v>45769</v>
      </c>
      <c r="D98">
        <v>45771</v>
      </c>
      <c r="E98" t="s">
        <v>345</v>
      </c>
      <c r="F98" t="s">
        <v>390</v>
      </c>
      <c r="G98" t="s">
        <v>386</v>
      </c>
      <c r="H98">
        <v>56445</v>
      </c>
      <c r="I98">
        <v>6.8750000000000006E-2</v>
      </c>
      <c r="J98">
        <v>7.1099999999999997E-2</v>
      </c>
      <c r="K98">
        <v>7.1642300000000006E-2</v>
      </c>
      <c r="L98">
        <v>7.22E-2</v>
      </c>
      <c r="M98">
        <v>7.1099999999999997E-2</v>
      </c>
      <c r="N98">
        <v>7.1496299999999999E-2</v>
      </c>
      <c r="O98">
        <v>7.1599999999999997E-2</v>
      </c>
      <c r="Q98">
        <v>1599700</v>
      </c>
      <c r="S98">
        <v>650000</v>
      </c>
      <c r="U98">
        <v>650000</v>
      </c>
      <c r="W98">
        <v>2.4610769230769232</v>
      </c>
      <c r="X98">
        <v>7.1499999999999994E-2</v>
      </c>
    </row>
    <row r="99" spans="1:24" x14ac:dyDescent="0.2">
      <c r="A99">
        <f t="shared" si="3"/>
        <v>4</v>
      </c>
      <c r="B99">
        <f t="shared" si="4"/>
        <v>2025</v>
      </c>
      <c r="C99">
        <v>45769</v>
      </c>
      <c r="D99">
        <v>45771</v>
      </c>
      <c r="E99" t="s">
        <v>345</v>
      </c>
      <c r="F99" t="s">
        <v>390</v>
      </c>
      <c r="G99" t="s">
        <v>387</v>
      </c>
      <c r="H99">
        <v>60098</v>
      </c>
      <c r="I99">
        <v>6.8750000000000006E-2</v>
      </c>
      <c r="J99">
        <v>7.0900000000000005E-2</v>
      </c>
      <c r="K99">
        <v>7.1557800000000005E-2</v>
      </c>
      <c r="L99">
        <v>7.2999999999999995E-2</v>
      </c>
      <c r="M99">
        <v>7.0900000000000005E-2</v>
      </c>
      <c r="N99">
        <v>7.1480299999999997E-2</v>
      </c>
      <c r="O99">
        <v>7.22E-2</v>
      </c>
      <c r="Q99">
        <v>685500</v>
      </c>
      <c r="S99">
        <v>550000</v>
      </c>
      <c r="U99">
        <v>550000</v>
      </c>
      <c r="W99">
        <v>1.2463636363636363</v>
      </c>
      <c r="X99">
        <v>7.1499999999999994E-2</v>
      </c>
    </row>
    <row r="100" spans="1:24" x14ac:dyDescent="0.2">
      <c r="A100">
        <f t="shared" si="3"/>
        <v>4</v>
      </c>
      <c r="B100">
        <f t="shared" si="4"/>
        <v>2025</v>
      </c>
      <c r="C100">
        <v>45776</v>
      </c>
      <c r="D100">
        <v>45779</v>
      </c>
      <c r="E100" t="s">
        <v>346</v>
      </c>
      <c r="F100" t="s">
        <v>390</v>
      </c>
      <c r="G100" t="s">
        <v>396</v>
      </c>
      <c r="H100">
        <v>45943</v>
      </c>
      <c r="I100" t="s">
        <v>377</v>
      </c>
      <c r="J100">
        <v>6.2E-2</v>
      </c>
      <c r="K100">
        <v>6.2E-2</v>
      </c>
      <c r="L100">
        <v>6.2E-2</v>
      </c>
      <c r="M100">
        <v>6.2E-2</v>
      </c>
      <c r="N100">
        <v>6.2E-2</v>
      </c>
      <c r="O100">
        <v>6.2E-2</v>
      </c>
      <c r="P100">
        <v>10000000</v>
      </c>
      <c r="Q100">
        <v>1120000</v>
      </c>
      <c r="R100">
        <v>32680200</v>
      </c>
      <c r="S100">
        <v>1120000</v>
      </c>
      <c r="T100">
        <v>22243000</v>
      </c>
      <c r="U100">
        <v>500000</v>
      </c>
      <c r="V100">
        <v>12000000</v>
      </c>
      <c r="W100">
        <v>2.2400000000000002</v>
      </c>
      <c r="X100">
        <v>6.2E-2</v>
      </c>
    </row>
    <row r="101" spans="1:24" x14ac:dyDescent="0.2">
      <c r="A101">
        <f t="shared" si="3"/>
        <v>4</v>
      </c>
      <c r="B101">
        <f t="shared" si="4"/>
        <v>2025</v>
      </c>
      <c r="C101">
        <v>45776</v>
      </c>
      <c r="D101">
        <v>45779</v>
      </c>
      <c r="E101" t="s">
        <v>346</v>
      </c>
      <c r="F101" t="s">
        <v>390</v>
      </c>
      <c r="G101" t="s">
        <v>408</v>
      </c>
      <c r="H101">
        <v>46034</v>
      </c>
      <c r="I101" t="s">
        <v>377</v>
      </c>
      <c r="J101">
        <v>6.2E-2</v>
      </c>
      <c r="K101">
        <v>6.2168800000000003E-2</v>
      </c>
      <c r="L101">
        <v>6.3E-2</v>
      </c>
      <c r="M101">
        <v>6.2E-2</v>
      </c>
      <c r="N101">
        <v>6.2E-2</v>
      </c>
      <c r="O101">
        <v>6.2E-2</v>
      </c>
      <c r="Q101">
        <v>5659000</v>
      </c>
      <c r="S101">
        <v>5659000</v>
      </c>
      <c r="U101">
        <v>500000</v>
      </c>
      <c r="W101">
        <v>11.318</v>
      </c>
      <c r="X101">
        <v>6.25E-2</v>
      </c>
    </row>
    <row r="102" spans="1:24" x14ac:dyDescent="0.2">
      <c r="A102">
        <f t="shared" si="3"/>
        <v>4</v>
      </c>
      <c r="B102">
        <f t="shared" si="4"/>
        <v>2025</v>
      </c>
      <c r="C102">
        <v>45776</v>
      </c>
      <c r="D102">
        <v>45779</v>
      </c>
      <c r="E102" t="s">
        <v>346</v>
      </c>
      <c r="F102" t="s">
        <v>390</v>
      </c>
      <c r="G102" t="s">
        <v>388</v>
      </c>
      <c r="H102">
        <v>46402</v>
      </c>
      <c r="I102">
        <v>0.06</v>
      </c>
      <c r="J102">
        <v>6.3700000000000007E-2</v>
      </c>
      <c r="K102">
        <v>6.4462599999999995E-2</v>
      </c>
      <c r="L102">
        <v>6.5699999999999995E-2</v>
      </c>
      <c r="M102">
        <v>6.3700000000000007E-2</v>
      </c>
      <c r="N102">
        <v>6.4085500000000004E-2</v>
      </c>
      <c r="O102">
        <v>6.4299999999999996E-2</v>
      </c>
      <c r="Q102">
        <v>9213500</v>
      </c>
      <c r="S102">
        <v>5500000</v>
      </c>
      <c r="U102">
        <v>3700000</v>
      </c>
      <c r="W102">
        <v>2.4901351351351351</v>
      </c>
      <c r="X102">
        <v>6.4199999999999993E-2</v>
      </c>
    </row>
    <row r="103" spans="1:24" x14ac:dyDescent="0.2">
      <c r="A103">
        <f t="shared" si="3"/>
        <v>4</v>
      </c>
      <c r="B103">
        <f t="shared" si="4"/>
        <v>2025</v>
      </c>
      <c r="C103">
        <v>45776</v>
      </c>
      <c r="D103">
        <v>45779</v>
      </c>
      <c r="E103" t="s">
        <v>346</v>
      </c>
      <c r="F103" t="s">
        <v>390</v>
      </c>
      <c r="G103" t="s">
        <v>379</v>
      </c>
      <c r="H103">
        <v>46949</v>
      </c>
      <c r="I103">
        <v>5.8749999999999997E-2</v>
      </c>
      <c r="J103">
        <v>6.4500000000000002E-2</v>
      </c>
      <c r="K103">
        <v>6.5140400000000001E-2</v>
      </c>
      <c r="L103">
        <v>6.6600000000000006E-2</v>
      </c>
      <c r="M103">
        <v>6.4500000000000002E-2</v>
      </c>
      <c r="N103">
        <v>6.4923599999999998E-2</v>
      </c>
      <c r="O103">
        <v>6.5000000000000002E-2</v>
      </c>
      <c r="Q103">
        <v>9435000</v>
      </c>
      <c r="S103">
        <v>6500000</v>
      </c>
      <c r="U103">
        <v>4150000</v>
      </c>
      <c r="W103">
        <v>2.2734939759036146</v>
      </c>
      <c r="X103">
        <v>6.5000000000000002E-2</v>
      </c>
    </row>
    <row r="104" spans="1:24" x14ac:dyDescent="0.2">
      <c r="A104">
        <f t="shared" si="3"/>
        <v>4</v>
      </c>
      <c r="B104">
        <f t="shared" si="4"/>
        <v>2025</v>
      </c>
      <c r="C104">
        <v>45776</v>
      </c>
      <c r="D104">
        <v>45779</v>
      </c>
      <c r="E104" t="s">
        <v>346</v>
      </c>
      <c r="F104" t="s">
        <v>390</v>
      </c>
      <c r="G104" t="s">
        <v>380</v>
      </c>
      <c r="H104">
        <v>50936</v>
      </c>
      <c r="I104">
        <v>6.5000000000000002E-2</v>
      </c>
      <c r="J104">
        <v>6.88E-2</v>
      </c>
      <c r="K104">
        <v>7.0221199999999998E-2</v>
      </c>
      <c r="L104">
        <v>7.1199999999999999E-2</v>
      </c>
      <c r="M104">
        <v>0</v>
      </c>
      <c r="N104">
        <v>0</v>
      </c>
      <c r="O104">
        <v>0</v>
      </c>
      <c r="Q104">
        <v>381700</v>
      </c>
      <c r="S104" t="s">
        <v>389</v>
      </c>
      <c r="U104" t="s">
        <v>382</v>
      </c>
      <c r="W104" t="e">
        <v>#VALUE!</v>
      </c>
      <c r="X104">
        <v>6.9400000000000003E-2</v>
      </c>
    </row>
    <row r="105" spans="1:24" x14ac:dyDescent="0.2">
      <c r="A105">
        <f t="shared" si="3"/>
        <v>4</v>
      </c>
      <c r="B105">
        <f t="shared" si="4"/>
        <v>2025</v>
      </c>
      <c r="C105">
        <v>45776</v>
      </c>
      <c r="D105">
        <v>45779</v>
      </c>
      <c r="E105" t="s">
        <v>346</v>
      </c>
      <c r="F105" t="s">
        <v>390</v>
      </c>
      <c r="G105" t="s">
        <v>381</v>
      </c>
      <c r="H105">
        <v>51697</v>
      </c>
      <c r="I105">
        <v>6.6250000000000003E-2</v>
      </c>
      <c r="J105">
        <v>6.9800000000000001E-2</v>
      </c>
      <c r="K105">
        <v>7.0452299999999995E-2</v>
      </c>
      <c r="L105">
        <v>7.1199999999999999E-2</v>
      </c>
      <c r="M105">
        <v>6.9800000000000001E-2</v>
      </c>
      <c r="N105">
        <v>7.0440299999999997E-2</v>
      </c>
      <c r="O105">
        <v>7.0499999999999993E-2</v>
      </c>
      <c r="Q105">
        <v>2114000</v>
      </c>
      <c r="S105">
        <v>2114000</v>
      </c>
      <c r="U105">
        <v>2050000</v>
      </c>
      <c r="W105">
        <v>1.031219512195122</v>
      </c>
      <c r="X105">
        <v>7.0499999999999993E-2</v>
      </c>
    </row>
    <row r="106" spans="1:24" x14ac:dyDescent="0.2">
      <c r="A106">
        <f t="shared" si="3"/>
        <v>4</v>
      </c>
      <c r="B106">
        <f t="shared" si="4"/>
        <v>2025</v>
      </c>
      <c r="C106">
        <v>45776</v>
      </c>
      <c r="D106">
        <v>45779</v>
      </c>
      <c r="E106" t="s">
        <v>346</v>
      </c>
      <c r="F106" t="s">
        <v>390</v>
      </c>
      <c r="G106" t="s">
        <v>383</v>
      </c>
      <c r="H106">
        <v>54772</v>
      </c>
      <c r="I106">
        <v>6.8750000000000006E-2</v>
      </c>
      <c r="J106">
        <v>7.0599999999999996E-2</v>
      </c>
      <c r="K106">
        <v>7.1347599999999997E-2</v>
      </c>
      <c r="L106">
        <v>7.1900000000000006E-2</v>
      </c>
      <c r="M106">
        <v>7.0599999999999996E-2</v>
      </c>
      <c r="N106">
        <v>7.0974700000000002E-2</v>
      </c>
      <c r="O106">
        <v>7.0999999999999994E-2</v>
      </c>
      <c r="Q106">
        <v>4757000</v>
      </c>
      <c r="S106">
        <v>1350000</v>
      </c>
      <c r="U106">
        <v>1100000</v>
      </c>
      <c r="W106">
        <v>4.3245454545454542</v>
      </c>
      <c r="X106">
        <v>7.0999999999999994E-2</v>
      </c>
    </row>
    <row r="107" spans="1:24" x14ac:dyDescent="0.2">
      <c r="A107">
        <f t="shared" si="3"/>
        <v>5</v>
      </c>
      <c r="B107">
        <f t="shared" si="4"/>
        <v>2025</v>
      </c>
      <c r="C107">
        <v>45783</v>
      </c>
      <c r="D107">
        <v>45785</v>
      </c>
      <c r="E107" t="s">
        <v>345</v>
      </c>
      <c r="F107" t="s">
        <v>390</v>
      </c>
      <c r="G107" t="s">
        <v>411</v>
      </c>
      <c r="H107">
        <v>45876</v>
      </c>
      <c r="I107" t="s">
        <v>377</v>
      </c>
      <c r="P107">
        <v>26000000</v>
      </c>
      <c r="Q107">
        <v>1000000</v>
      </c>
      <c r="R107">
        <v>80851700</v>
      </c>
      <c r="S107">
        <v>0</v>
      </c>
      <c r="T107">
        <v>44400000</v>
      </c>
      <c r="U107">
        <v>0</v>
      </c>
      <c r="V107">
        <v>30000000</v>
      </c>
      <c r="W107" t="e">
        <v>#DIV/0!</v>
      </c>
      <c r="X107">
        <v>6.1499999999999999E-2</v>
      </c>
    </row>
    <row r="108" spans="1:24" x14ac:dyDescent="0.2">
      <c r="A108">
        <f t="shared" si="3"/>
        <v>5</v>
      </c>
      <c r="B108">
        <f t="shared" si="4"/>
        <v>2025</v>
      </c>
      <c r="C108">
        <v>45783</v>
      </c>
      <c r="D108">
        <v>45785</v>
      </c>
      <c r="E108" t="s">
        <v>345</v>
      </c>
      <c r="F108" t="s">
        <v>390</v>
      </c>
      <c r="G108" t="s">
        <v>412</v>
      </c>
      <c r="H108">
        <v>46149</v>
      </c>
      <c r="I108" t="s">
        <v>377</v>
      </c>
      <c r="J108">
        <v>6.2E-2</v>
      </c>
      <c r="K108">
        <v>6.2857099999999999E-2</v>
      </c>
      <c r="L108">
        <v>6.3200000000000006E-2</v>
      </c>
      <c r="M108">
        <v>6.2E-2</v>
      </c>
      <c r="N108">
        <v>6.2E-2</v>
      </c>
      <c r="O108">
        <v>6.2E-2</v>
      </c>
      <c r="Q108">
        <v>5320000</v>
      </c>
      <c r="S108">
        <v>4950000</v>
      </c>
      <c r="U108">
        <v>2000000</v>
      </c>
      <c r="W108">
        <v>2.66</v>
      </c>
      <c r="X108">
        <v>6.25E-2</v>
      </c>
    </row>
    <row r="109" spans="1:24" x14ac:dyDescent="0.2">
      <c r="A109">
        <f t="shared" si="3"/>
        <v>5</v>
      </c>
      <c r="B109">
        <f t="shared" si="4"/>
        <v>2025</v>
      </c>
      <c r="C109">
        <v>45783</v>
      </c>
      <c r="D109">
        <v>45785</v>
      </c>
      <c r="E109" t="s">
        <v>345</v>
      </c>
      <c r="F109" t="s">
        <v>390</v>
      </c>
      <c r="G109" t="s">
        <v>384</v>
      </c>
      <c r="H109">
        <v>47679</v>
      </c>
      <c r="I109">
        <v>6.5000000000000002E-2</v>
      </c>
      <c r="J109">
        <v>6.5799999999999997E-2</v>
      </c>
      <c r="K109">
        <v>6.6376599999999994E-2</v>
      </c>
      <c r="L109">
        <v>6.7799999999999999E-2</v>
      </c>
      <c r="M109">
        <v>6.5799999999999997E-2</v>
      </c>
      <c r="N109">
        <v>6.6021399999999994E-2</v>
      </c>
      <c r="O109">
        <v>6.6100000000000006E-2</v>
      </c>
      <c r="Q109">
        <v>43163600</v>
      </c>
      <c r="S109">
        <v>13150000</v>
      </c>
      <c r="U109">
        <v>7400000</v>
      </c>
      <c r="W109">
        <v>5.832918918918919</v>
      </c>
      <c r="X109">
        <v>6.6100000000000006E-2</v>
      </c>
    </row>
    <row r="110" spans="1:24" x14ac:dyDescent="0.2">
      <c r="A110">
        <f t="shared" si="3"/>
        <v>5</v>
      </c>
      <c r="B110">
        <f t="shared" si="4"/>
        <v>2025</v>
      </c>
      <c r="C110">
        <v>45783</v>
      </c>
      <c r="D110">
        <v>45785</v>
      </c>
      <c r="E110" t="s">
        <v>345</v>
      </c>
      <c r="F110" t="s">
        <v>390</v>
      </c>
      <c r="G110" t="s">
        <v>385</v>
      </c>
      <c r="H110">
        <v>49505</v>
      </c>
      <c r="I110">
        <v>6.7500000000000004E-2</v>
      </c>
      <c r="J110">
        <v>6.8500000000000005E-2</v>
      </c>
      <c r="K110">
        <v>6.9129899999999994E-2</v>
      </c>
      <c r="L110">
        <v>7.0000000000000007E-2</v>
      </c>
      <c r="M110">
        <v>6.8500000000000005E-2</v>
      </c>
      <c r="N110">
        <v>6.8958199999999997E-2</v>
      </c>
      <c r="O110">
        <v>6.9099999999999995E-2</v>
      </c>
      <c r="Q110">
        <v>18437100</v>
      </c>
      <c r="S110">
        <v>17700000</v>
      </c>
      <c r="U110">
        <v>12000000</v>
      </c>
      <c r="W110">
        <v>1.5364249999999999</v>
      </c>
      <c r="X110">
        <v>6.9099999999999995E-2</v>
      </c>
    </row>
    <row r="111" spans="1:24" x14ac:dyDescent="0.2">
      <c r="A111">
        <f t="shared" si="3"/>
        <v>5</v>
      </c>
      <c r="B111">
        <f t="shared" si="4"/>
        <v>2025</v>
      </c>
      <c r="C111">
        <v>45783</v>
      </c>
      <c r="D111">
        <v>45785</v>
      </c>
      <c r="E111" t="s">
        <v>345</v>
      </c>
      <c r="F111" t="s">
        <v>390</v>
      </c>
      <c r="G111" t="s">
        <v>393</v>
      </c>
      <c r="H111">
        <v>51363</v>
      </c>
      <c r="I111">
        <v>7.1249999999999994E-2</v>
      </c>
      <c r="J111">
        <v>6.9900000000000004E-2</v>
      </c>
      <c r="K111">
        <v>7.0492399999999997E-2</v>
      </c>
      <c r="L111">
        <v>7.1499999999999994E-2</v>
      </c>
      <c r="M111">
        <v>6.9900000000000004E-2</v>
      </c>
      <c r="N111">
        <v>7.0398199999999994E-2</v>
      </c>
      <c r="O111">
        <v>7.0599999999999996E-2</v>
      </c>
      <c r="Q111">
        <v>5562000</v>
      </c>
      <c r="S111">
        <v>4250000</v>
      </c>
      <c r="U111">
        <v>4250000</v>
      </c>
      <c r="W111">
        <v>1.3087058823529412</v>
      </c>
      <c r="X111">
        <v>7.0400000000000004E-2</v>
      </c>
    </row>
    <row r="112" spans="1:24" x14ac:dyDescent="0.2">
      <c r="A112">
        <f t="shared" si="3"/>
        <v>5</v>
      </c>
      <c r="B112">
        <f t="shared" si="4"/>
        <v>2025</v>
      </c>
      <c r="C112">
        <v>45783</v>
      </c>
      <c r="D112">
        <v>45785</v>
      </c>
      <c r="E112" t="s">
        <v>345</v>
      </c>
      <c r="F112" t="s">
        <v>390</v>
      </c>
      <c r="G112" t="s">
        <v>394</v>
      </c>
      <c r="H112">
        <v>53189</v>
      </c>
      <c r="I112">
        <v>7.1249999999999994E-2</v>
      </c>
      <c r="J112">
        <v>7.0199999999999999E-2</v>
      </c>
      <c r="K112">
        <v>7.0792999999999995E-2</v>
      </c>
      <c r="L112">
        <v>7.1599999999999997E-2</v>
      </c>
      <c r="M112">
        <v>7.0199999999999999E-2</v>
      </c>
      <c r="N112">
        <v>7.0597900000000005E-2</v>
      </c>
      <c r="O112">
        <v>7.0900000000000005E-2</v>
      </c>
      <c r="Q112">
        <v>3344000</v>
      </c>
      <c r="S112">
        <v>2200000</v>
      </c>
      <c r="U112">
        <v>2200000</v>
      </c>
      <c r="W112">
        <v>1.52</v>
      </c>
      <c r="X112">
        <v>7.0599999999999996E-2</v>
      </c>
    </row>
    <row r="113" spans="1:24" x14ac:dyDescent="0.2">
      <c r="A113">
        <f t="shared" si="3"/>
        <v>5</v>
      </c>
      <c r="B113">
        <f t="shared" si="4"/>
        <v>2025</v>
      </c>
      <c r="C113">
        <v>45783</v>
      </c>
      <c r="D113">
        <v>45785</v>
      </c>
      <c r="E113" t="s">
        <v>345</v>
      </c>
      <c r="F113" t="s">
        <v>390</v>
      </c>
      <c r="G113" t="s">
        <v>386</v>
      </c>
      <c r="H113">
        <v>56445</v>
      </c>
      <c r="I113">
        <v>6.8750000000000006E-2</v>
      </c>
      <c r="J113">
        <v>7.0199999999999999E-2</v>
      </c>
      <c r="K113">
        <v>7.09346E-2</v>
      </c>
      <c r="L113">
        <v>7.1599999999999997E-2</v>
      </c>
      <c r="M113">
        <v>7.0199999999999999E-2</v>
      </c>
      <c r="N113">
        <v>7.0798700000000006E-2</v>
      </c>
      <c r="O113">
        <v>7.0900000000000005E-2</v>
      </c>
      <c r="Q113">
        <v>2762100</v>
      </c>
      <c r="S113">
        <v>1150000</v>
      </c>
      <c r="U113">
        <v>1150000</v>
      </c>
      <c r="W113">
        <v>2.4018260869565218</v>
      </c>
      <c r="X113">
        <v>7.0800000000000002E-2</v>
      </c>
    </row>
    <row r="114" spans="1:24" x14ac:dyDescent="0.2">
      <c r="A114">
        <f t="shared" si="3"/>
        <v>5</v>
      </c>
      <c r="B114">
        <f t="shared" si="4"/>
        <v>2025</v>
      </c>
      <c r="C114">
        <v>45783</v>
      </c>
      <c r="D114">
        <v>45785</v>
      </c>
      <c r="E114" t="s">
        <v>345</v>
      </c>
      <c r="F114" t="s">
        <v>390</v>
      </c>
      <c r="G114" t="s">
        <v>387</v>
      </c>
      <c r="H114">
        <v>60098</v>
      </c>
      <c r="I114">
        <v>6.8750000000000006E-2</v>
      </c>
      <c r="J114">
        <v>7.0999999999999994E-2</v>
      </c>
      <c r="K114">
        <v>7.1427299999999999E-2</v>
      </c>
      <c r="L114">
        <v>7.2400000000000006E-2</v>
      </c>
      <c r="M114">
        <v>7.0999999999999994E-2</v>
      </c>
      <c r="N114">
        <v>7.1293400000000007E-2</v>
      </c>
      <c r="O114">
        <v>7.1800000000000003E-2</v>
      </c>
      <c r="Q114">
        <v>1262900</v>
      </c>
      <c r="S114">
        <v>1000000</v>
      </c>
      <c r="U114">
        <v>1000000</v>
      </c>
      <c r="W114">
        <v>1.2628999999999999</v>
      </c>
      <c r="X114">
        <v>7.1300000000000002E-2</v>
      </c>
    </row>
    <row r="115" spans="1:24" x14ac:dyDescent="0.2">
      <c r="A115">
        <f t="shared" si="3"/>
        <v>5</v>
      </c>
      <c r="B115">
        <f t="shared" si="4"/>
        <v>2025</v>
      </c>
      <c r="C115">
        <v>45791</v>
      </c>
      <c r="D115">
        <v>45793</v>
      </c>
      <c r="E115" t="s">
        <v>346</v>
      </c>
      <c r="F115" t="s">
        <v>390</v>
      </c>
      <c r="G115" t="s">
        <v>402</v>
      </c>
      <c r="H115">
        <v>45971</v>
      </c>
      <c r="I115" t="s">
        <v>377</v>
      </c>
      <c r="J115">
        <v>5.8999999999999997E-2</v>
      </c>
      <c r="K115">
        <v>5.9900000000000002E-2</v>
      </c>
      <c r="L115">
        <v>6.0499999999999998E-2</v>
      </c>
      <c r="M115">
        <v>5.8999999999999997E-2</v>
      </c>
      <c r="N115">
        <v>5.9900000000000002E-2</v>
      </c>
      <c r="O115">
        <v>6.0499999999999998E-2</v>
      </c>
      <c r="P115">
        <v>10000000</v>
      </c>
      <c r="Q115">
        <v>1610000</v>
      </c>
      <c r="R115">
        <v>27323500</v>
      </c>
      <c r="S115">
        <v>1000000</v>
      </c>
      <c r="T115">
        <v>10508057</v>
      </c>
      <c r="U115">
        <v>1000000</v>
      </c>
      <c r="V115">
        <v>10000000</v>
      </c>
      <c r="W115">
        <v>1.61</v>
      </c>
      <c r="X115">
        <v>6.0499999999999998E-2</v>
      </c>
    </row>
    <row r="116" spans="1:24" x14ac:dyDescent="0.2">
      <c r="A116">
        <f t="shared" si="3"/>
        <v>5</v>
      </c>
      <c r="B116">
        <f t="shared" si="4"/>
        <v>2025</v>
      </c>
      <c r="C116">
        <v>45791</v>
      </c>
      <c r="D116">
        <v>45793</v>
      </c>
      <c r="E116" t="s">
        <v>346</v>
      </c>
      <c r="F116" t="s">
        <v>390</v>
      </c>
      <c r="G116" t="s">
        <v>413</v>
      </c>
      <c r="H116">
        <v>46063</v>
      </c>
      <c r="I116" t="s">
        <v>377</v>
      </c>
      <c r="J116">
        <v>5.9499999999999997E-2</v>
      </c>
      <c r="K116">
        <v>6.0589299999999999E-2</v>
      </c>
      <c r="L116">
        <v>6.1800000000000001E-2</v>
      </c>
      <c r="M116">
        <v>5.9499999999999997E-2</v>
      </c>
      <c r="N116">
        <v>6.0499999999999998E-2</v>
      </c>
      <c r="O116">
        <v>6.0999999999999999E-2</v>
      </c>
      <c r="Q116">
        <v>5674300</v>
      </c>
      <c r="S116">
        <v>1305200</v>
      </c>
      <c r="U116">
        <v>1200000</v>
      </c>
      <c r="W116">
        <v>4.7285833333333329</v>
      </c>
      <c r="X116">
        <v>6.0999999999999999E-2</v>
      </c>
    </row>
    <row r="117" spans="1:24" x14ac:dyDescent="0.2">
      <c r="A117">
        <f t="shared" si="3"/>
        <v>5</v>
      </c>
      <c r="B117">
        <f t="shared" si="4"/>
        <v>2025</v>
      </c>
      <c r="C117">
        <v>45791</v>
      </c>
      <c r="D117">
        <v>45793</v>
      </c>
      <c r="E117" t="s">
        <v>346</v>
      </c>
      <c r="F117" t="s">
        <v>390</v>
      </c>
      <c r="G117" t="s">
        <v>388</v>
      </c>
      <c r="H117">
        <v>46402</v>
      </c>
      <c r="I117">
        <v>0.06</v>
      </c>
      <c r="J117">
        <v>6.3500000000000001E-2</v>
      </c>
      <c r="K117">
        <v>6.4988599999999994E-2</v>
      </c>
      <c r="L117">
        <v>6.6500000000000004E-2</v>
      </c>
      <c r="M117">
        <v>6.3500000000000001E-2</v>
      </c>
      <c r="N117">
        <v>6.4286300000000005E-2</v>
      </c>
      <c r="O117">
        <v>6.4500000000000002E-2</v>
      </c>
      <c r="Q117">
        <v>4425000</v>
      </c>
      <c r="S117">
        <v>700000</v>
      </c>
      <c r="U117">
        <v>700000</v>
      </c>
      <c r="W117">
        <v>6.3214285714285712</v>
      </c>
      <c r="X117">
        <v>6.4299999999999996E-2</v>
      </c>
    </row>
    <row r="118" spans="1:24" x14ac:dyDescent="0.2">
      <c r="A118">
        <f t="shared" si="3"/>
        <v>5</v>
      </c>
      <c r="B118">
        <f t="shared" si="4"/>
        <v>2025</v>
      </c>
      <c r="C118">
        <v>45791</v>
      </c>
      <c r="D118">
        <v>45793</v>
      </c>
      <c r="E118" t="s">
        <v>346</v>
      </c>
      <c r="F118" t="s">
        <v>390</v>
      </c>
      <c r="G118" t="s">
        <v>379</v>
      </c>
      <c r="H118">
        <v>46949</v>
      </c>
      <c r="I118">
        <v>5.8749999999999997E-2</v>
      </c>
      <c r="J118">
        <v>6.4299999999999996E-2</v>
      </c>
      <c r="K118">
        <v>6.5148999999999999E-2</v>
      </c>
      <c r="L118">
        <v>6.59E-2</v>
      </c>
      <c r="M118">
        <v>6.4299999999999996E-2</v>
      </c>
      <c r="N118">
        <v>6.4992400000000006E-2</v>
      </c>
      <c r="O118">
        <v>6.54E-2</v>
      </c>
      <c r="Q118">
        <v>6327000</v>
      </c>
      <c r="S118">
        <v>4350000</v>
      </c>
      <c r="U118">
        <v>4300000</v>
      </c>
      <c r="W118">
        <v>1.4713953488372093</v>
      </c>
      <c r="X118">
        <v>6.5000000000000002E-2</v>
      </c>
    </row>
    <row r="119" spans="1:24" x14ac:dyDescent="0.2">
      <c r="A119">
        <f t="shared" si="3"/>
        <v>5</v>
      </c>
      <c r="B119">
        <f t="shared" si="4"/>
        <v>2025</v>
      </c>
      <c r="C119">
        <v>45791</v>
      </c>
      <c r="D119">
        <v>45793</v>
      </c>
      <c r="E119" t="s">
        <v>346</v>
      </c>
      <c r="F119" t="s">
        <v>390</v>
      </c>
      <c r="G119" t="s">
        <v>398</v>
      </c>
      <c r="H119">
        <v>47376</v>
      </c>
      <c r="I119">
        <v>6.6250000000000003E-2</v>
      </c>
      <c r="J119">
        <v>6.4199999999999993E-2</v>
      </c>
      <c r="K119">
        <v>6.5644599999999997E-2</v>
      </c>
      <c r="L119">
        <v>6.6699999999999995E-2</v>
      </c>
      <c r="M119">
        <v>6.4199999999999993E-2</v>
      </c>
      <c r="N119">
        <v>6.4898399999999995E-2</v>
      </c>
      <c r="O119">
        <v>6.5699999999999995E-2</v>
      </c>
      <c r="Q119">
        <v>2207000</v>
      </c>
      <c r="S119">
        <v>652857</v>
      </c>
      <c r="U119">
        <v>350000</v>
      </c>
      <c r="W119">
        <v>6.305714285714286</v>
      </c>
      <c r="X119">
        <v>6.59E-2</v>
      </c>
    </row>
    <row r="120" spans="1:24" x14ac:dyDescent="0.2">
      <c r="A120">
        <f t="shared" si="3"/>
        <v>5</v>
      </c>
      <c r="B120">
        <f t="shared" si="4"/>
        <v>2025</v>
      </c>
      <c r="C120">
        <v>45791</v>
      </c>
      <c r="D120">
        <v>45793</v>
      </c>
      <c r="E120" t="s">
        <v>346</v>
      </c>
      <c r="F120" t="s">
        <v>390</v>
      </c>
      <c r="G120" t="s">
        <v>380</v>
      </c>
      <c r="H120">
        <v>50936</v>
      </c>
      <c r="I120">
        <v>6.5000000000000002E-2</v>
      </c>
      <c r="J120">
        <v>6.8900000000000003E-2</v>
      </c>
      <c r="K120">
        <v>7.0326100000000002E-2</v>
      </c>
      <c r="L120">
        <v>7.0699999999999999E-2</v>
      </c>
      <c r="M120">
        <v>6.8900000000000003E-2</v>
      </c>
      <c r="N120">
        <v>6.9306300000000001E-2</v>
      </c>
      <c r="O120">
        <v>6.9500000000000006E-2</v>
      </c>
      <c r="Q120">
        <v>2302000</v>
      </c>
      <c r="S120">
        <v>100000</v>
      </c>
      <c r="U120">
        <v>100000</v>
      </c>
      <c r="W120">
        <v>23.02</v>
      </c>
      <c r="X120">
        <v>6.9400000000000003E-2</v>
      </c>
    </row>
    <row r="121" spans="1:24" x14ac:dyDescent="0.2">
      <c r="A121">
        <f t="shared" si="3"/>
        <v>5</v>
      </c>
      <c r="B121">
        <f t="shared" si="4"/>
        <v>2025</v>
      </c>
      <c r="C121">
        <v>45791</v>
      </c>
      <c r="D121">
        <v>45793</v>
      </c>
      <c r="E121" t="s">
        <v>346</v>
      </c>
      <c r="F121" t="s">
        <v>390</v>
      </c>
      <c r="G121" t="s">
        <v>383</v>
      </c>
      <c r="H121">
        <v>54772</v>
      </c>
      <c r="I121">
        <v>6.8750000000000006E-2</v>
      </c>
      <c r="J121">
        <v>7.0199999999999999E-2</v>
      </c>
      <c r="K121">
        <v>7.0938100000000004E-2</v>
      </c>
      <c r="L121">
        <v>7.1499999999999994E-2</v>
      </c>
      <c r="M121">
        <v>7.0199999999999999E-2</v>
      </c>
      <c r="N121">
        <v>7.0686100000000002E-2</v>
      </c>
      <c r="O121">
        <v>7.0999999999999994E-2</v>
      </c>
      <c r="Q121">
        <v>4778200</v>
      </c>
      <c r="S121">
        <v>2400000</v>
      </c>
      <c r="U121">
        <v>2350000</v>
      </c>
      <c r="W121">
        <v>2.033276595744681</v>
      </c>
      <c r="X121">
        <v>7.0699999999999999E-2</v>
      </c>
    </row>
    <row r="122" spans="1:24" x14ac:dyDescent="0.2">
      <c r="A122">
        <f t="shared" si="3"/>
        <v>5</v>
      </c>
      <c r="B122">
        <f t="shared" si="4"/>
        <v>2025</v>
      </c>
      <c r="C122">
        <v>45797</v>
      </c>
      <c r="D122">
        <v>45799</v>
      </c>
      <c r="E122" t="s">
        <v>345</v>
      </c>
      <c r="F122" t="s">
        <v>390</v>
      </c>
      <c r="G122" t="s">
        <v>414</v>
      </c>
      <c r="H122">
        <v>45889</v>
      </c>
      <c r="I122" t="s">
        <v>377</v>
      </c>
      <c r="J122">
        <v>0</v>
      </c>
      <c r="K122">
        <v>0</v>
      </c>
      <c r="L122">
        <v>0</v>
      </c>
      <c r="M122">
        <v>0</v>
      </c>
      <c r="N122">
        <v>0</v>
      </c>
      <c r="O122">
        <v>0</v>
      </c>
      <c r="P122">
        <v>26000000</v>
      </c>
      <c r="Q122">
        <v>1000000</v>
      </c>
      <c r="R122">
        <v>108334700</v>
      </c>
      <c r="S122">
        <v>0</v>
      </c>
      <c r="T122">
        <v>33900000</v>
      </c>
      <c r="U122">
        <v>0</v>
      </c>
      <c r="V122">
        <v>28000000</v>
      </c>
      <c r="W122" t="e">
        <v>#DIV/0!</v>
      </c>
      <c r="X122">
        <v>0.06</v>
      </c>
    </row>
    <row r="123" spans="1:24" x14ac:dyDescent="0.2">
      <c r="A123">
        <f t="shared" si="3"/>
        <v>5</v>
      </c>
      <c r="B123">
        <f t="shared" si="4"/>
        <v>2025</v>
      </c>
      <c r="C123">
        <v>45797</v>
      </c>
      <c r="D123">
        <v>45799</v>
      </c>
      <c r="E123" t="s">
        <v>345</v>
      </c>
      <c r="F123" t="s">
        <v>390</v>
      </c>
      <c r="G123" t="s">
        <v>412</v>
      </c>
      <c r="H123">
        <v>46149</v>
      </c>
      <c r="I123" t="s">
        <v>377</v>
      </c>
      <c r="J123">
        <v>6.1499999999999999E-2</v>
      </c>
      <c r="K123">
        <v>6.1941799999999998E-2</v>
      </c>
      <c r="L123">
        <v>6.2E-2</v>
      </c>
      <c r="M123">
        <v>6.1499999999999999E-2</v>
      </c>
      <c r="N123">
        <v>6.1499999999999999E-2</v>
      </c>
      <c r="O123">
        <v>6.1499999999999999E-2</v>
      </c>
      <c r="Q123">
        <v>5242000</v>
      </c>
      <c r="S123">
        <v>4700000</v>
      </c>
      <c r="U123">
        <v>2000000</v>
      </c>
      <c r="W123">
        <v>2.621</v>
      </c>
      <c r="X123">
        <v>6.1499999999999999E-2</v>
      </c>
    </row>
    <row r="124" spans="1:24" x14ac:dyDescent="0.2">
      <c r="A124">
        <f t="shared" si="3"/>
        <v>5</v>
      </c>
      <c r="B124">
        <f t="shared" si="4"/>
        <v>2025</v>
      </c>
      <c r="C124">
        <v>45797</v>
      </c>
      <c r="D124">
        <v>45799</v>
      </c>
      <c r="E124" t="s">
        <v>345</v>
      </c>
      <c r="F124" t="s">
        <v>390</v>
      </c>
      <c r="G124" t="s">
        <v>384</v>
      </c>
      <c r="H124">
        <v>47679</v>
      </c>
      <c r="I124">
        <v>6.5000000000000002E-2</v>
      </c>
      <c r="J124">
        <v>6.4500000000000002E-2</v>
      </c>
      <c r="K124">
        <v>6.5112400000000001E-2</v>
      </c>
      <c r="L124">
        <v>6.59E-2</v>
      </c>
      <c r="M124">
        <v>6.4500000000000002E-2</v>
      </c>
      <c r="N124">
        <v>6.4799499999999996E-2</v>
      </c>
      <c r="O124">
        <v>6.4899999999999999E-2</v>
      </c>
      <c r="Q124">
        <v>46736500</v>
      </c>
      <c r="S124">
        <v>8300000</v>
      </c>
      <c r="U124">
        <v>8300000</v>
      </c>
      <c r="W124">
        <v>5.6309036144578313</v>
      </c>
      <c r="X124">
        <v>6.4799999999999996E-2</v>
      </c>
    </row>
    <row r="125" spans="1:24" x14ac:dyDescent="0.2">
      <c r="A125">
        <f t="shared" si="3"/>
        <v>5</v>
      </c>
      <c r="B125">
        <f t="shared" si="4"/>
        <v>2025</v>
      </c>
      <c r="C125">
        <v>45797</v>
      </c>
      <c r="D125">
        <v>45799</v>
      </c>
      <c r="E125" t="s">
        <v>345</v>
      </c>
      <c r="F125" t="s">
        <v>390</v>
      </c>
      <c r="G125" t="s">
        <v>385</v>
      </c>
      <c r="H125">
        <v>49505</v>
      </c>
      <c r="I125">
        <v>6.7500000000000004E-2</v>
      </c>
      <c r="J125">
        <v>6.83E-2</v>
      </c>
      <c r="K125">
        <v>6.8830100000000005E-2</v>
      </c>
      <c r="L125">
        <v>7.0000000000000007E-2</v>
      </c>
      <c r="M125">
        <v>6.83E-2</v>
      </c>
      <c r="N125">
        <v>6.8563200000000005E-2</v>
      </c>
      <c r="O125">
        <v>6.8699999999999997E-2</v>
      </c>
      <c r="Q125">
        <v>39264000</v>
      </c>
      <c r="S125">
        <v>11950000</v>
      </c>
      <c r="U125">
        <v>8750000</v>
      </c>
      <c r="W125">
        <v>4.4873142857142856</v>
      </c>
      <c r="X125">
        <v>6.8599999999999994E-2</v>
      </c>
    </row>
    <row r="126" spans="1:24" x14ac:dyDescent="0.2">
      <c r="A126">
        <f t="shared" si="3"/>
        <v>5</v>
      </c>
      <c r="B126">
        <f t="shared" si="4"/>
        <v>2025</v>
      </c>
      <c r="C126">
        <v>45797</v>
      </c>
      <c r="D126">
        <v>45799</v>
      </c>
      <c r="E126" t="s">
        <v>345</v>
      </c>
      <c r="F126" t="s">
        <v>390</v>
      </c>
      <c r="G126" t="s">
        <v>393</v>
      </c>
      <c r="H126">
        <v>51363</v>
      </c>
      <c r="I126">
        <v>7.1249999999999994E-2</v>
      </c>
      <c r="J126">
        <v>6.9699999999999998E-2</v>
      </c>
      <c r="K126">
        <v>7.0234199999999997E-2</v>
      </c>
      <c r="L126">
        <v>7.1300000000000002E-2</v>
      </c>
      <c r="M126">
        <v>6.9699999999999998E-2</v>
      </c>
      <c r="N126">
        <v>7.0097999999999994E-2</v>
      </c>
      <c r="O126">
        <v>7.0300000000000001E-2</v>
      </c>
      <c r="Q126">
        <v>7482200</v>
      </c>
      <c r="S126">
        <v>5050000</v>
      </c>
      <c r="U126">
        <v>5050000</v>
      </c>
      <c r="W126">
        <v>1.4816237623762376</v>
      </c>
      <c r="X126">
        <v>7.0099999999999996E-2</v>
      </c>
    </row>
    <row r="127" spans="1:24" x14ac:dyDescent="0.2">
      <c r="A127">
        <f t="shared" si="3"/>
        <v>5</v>
      </c>
      <c r="B127">
        <f t="shared" si="4"/>
        <v>2025</v>
      </c>
      <c r="C127">
        <v>45797</v>
      </c>
      <c r="D127">
        <v>45799</v>
      </c>
      <c r="E127" t="s">
        <v>345</v>
      </c>
      <c r="F127" t="s">
        <v>390</v>
      </c>
      <c r="G127" t="s">
        <v>394</v>
      </c>
      <c r="H127">
        <v>53189</v>
      </c>
      <c r="I127">
        <v>7.1249999999999994E-2</v>
      </c>
      <c r="J127">
        <v>7.0000000000000007E-2</v>
      </c>
      <c r="K127">
        <v>7.0584499999999994E-2</v>
      </c>
      <c r="L127">
        <v>7.0999999999999994E-2</v>
      </c>
      <c r="M127">
        <v>7.0000000000000007E-2</v>
      </c>
      <c r="N127">
        <v>7.0396399999999998E-2</v>
      </c>
      <c r="O127">
        <v>7.0599999999999996E-2</v>
      </c>
      <c r="Q127">
        <v>4836000</v>
      </c>
      <c r="S127">
        <v>2400000</v>
      </c>
      <c r="U127">
        <v>2400000</v>
      </c>
      <c r="W127">
        <v>2.0150000000000001</v>
      </c>
      <c r="X127">
        <v>7.0400000000000004E-2</v>
      </c>
    </row>
    <row r="128" spans="1:24" x14ac:dyDescent="0.2">
      <c r="A128">
        <f t="shared" si="3"/>
        <v>5</v>
      </c>
      <c r="B128">
        <f t="shared" si="4"/>
        <v>2025</v>
      </c>
      <c r="C128">
        <v>45797</v>
      </c>
      <c r="D128">
        <v>45799</v>
      </c>
      <c r="E128" t="s">
        <v>345</v>
      </c>
      <c r="F128" t="s">
        <v>390</v>
      </c>
      <c r="G128" t="s">
        <v>386</v>
      </c>
      <c r="H128">
        <v>56445</v>
      </c>
      <c r="I128">
        <v>6.8750000000000006E-2</v>
      </c>
      <c r="J128">
        <v>7.0099999999999996E-2</v>
      </c>
      <c r="K128">
        <v>7.0791599999999996E-2</v>
      </c>
      <c r="L128">
        <v>7.1199999999999999E-2</v>
      </c>
      <c r="M128">
        <v>7.0099999999999996E-2</v>
      </c>
      <c r="N128">
        <v>7.0485999999999993E-2</v>
      </c>
      <c r="O128">
        <v>7.0699999999999999E-2</v>
      </c>
      <c r="Q128">
        <v>2185000</v>
      </c>
      <c r="S128">
        <v>850000</v>
      </c>
      <c r="U128">
        <v>850000</v>
      </c>
      <c r="W128">
        <v>2.5705882352941178</v>
      </c>
      <c r="X128">
        <v>7.0499999999999993E-2</v>
      </c>
    </row>
    <row r="129" spans="1:24" x14ac:dyDescent="0.2">
      <c r="A129">
        <f t="shared" si="3"/>
        <v>5</v>
      </c>
      <c r="B129">
        <f t="shared" si="4"/>
        <v>2025</v>
      </c>
      <c r="C129">
        <v>45797</v>
      </c>
      <c r="D129">
        <v>45799</v>
      </c>
      <c r="E129" t="s">
        <v>345</v>
      </c>
      <c r="F129" t="s">
        <v>390</v>
      </c>
      <c r="G129" t="s">
        <v>387</v>
      </c>
      <c r="H129">
        <v>60098</v>
      </c>
      <c r="I129">
        <v>6.8750000000000006E-2</v>
      </c>
      <c r="J129">
        <v>7.0699999999999999E-2</v>
      </c>
      <c r="K129">
        <v>7.13115E-2</v>
      </c>
      <c r="L129">
        <v>7.1800000000000003E-2</v>
      </c>
      <c r="M129">
        <v>7.0699999999999999E-2</v>
      </c>
      <c r="N129">
        <v>7.1096900000000005E-2</v>
      </c>
      <c r="O129">
        <v>7.1199999999999999E-2</v>
      </c>
      <c r="Q129">
        <v>1589000</v>
      </c>
      <c r="S129">
        <v>650000</v>
      </c>
      <c r="U129">
        <v>650000</v>
      </c>
      <c r="W129">
        <v>2.4446153846153846</v>
      </c>
      <c r="X129">
        <v>7.1099999999999997E-2</v>
      </c>
    </row>
    <row r="130" spans="1:24" x14ac:dyDescent="0.2">
      <c r="A130">
        <f t="shared" si="3"/>
        <v>5</v>
      </c>
      <c r="B130">
        <f t="shared" si="4"/>
        <v>2025</v>
      </c>
      <c r="C130">
        <v>45804</v>
      </c>
      <c r="D130">
        <v>45810</v>
      </c>
      <c r="E130" t="s">
        <v>346</v>
      </c>
      <c r="F130" t="s">
        <v>390</v>
      </c>
      <c r="G130" t="s">
        <v>402</v>
      </c>
      <c r="H130">
        <v>45971</v>
      </c>
      <c r="I130" t="s">
        <v>377</v>
      </c>
      <c r="J130">
        <v>5.9499999999999997E-2</v>
      </c>
      <c r="K130">
        <v>5.95182E-2</v>
      </c>
      <c r="L130">
        <v>5.9700000000000003E-2</v>
      </c>
      <c r="M130">
        <v>5.9499999999999997E-2</v>
      </c>
      <c r="N130">
        <v>5.9499999999999997E-2</v>
      </c>
      <c r="O130">
        <v>5.9499999999999997E-2</v>
      </c>
      <c r="P130">
        <v>10000000</v>
      </c>
      <c r="Q130">
        <v>1235000</v>
      </c>
      <c r="R130">
        <v>24788000</v>
      </c>
      <c r="S130">
        <v>800000</v>
      </c>
      <c r="T130">
        <v>11350000</v>
      </c>
      <c r="U130">
        <v>800000</v>
      </c>
      <c r="V130">
        <v>8000000</v>
      </c>
      <c r="W130">
        <v>1.54375</v>
      </c>
      <c r="X130">
        <v>5.9499999999999997E-2</v>
      </c>
    </row>
    <row r="131" spans="1:24" x14ac:dyDescent="0.2">
      <c r="A131">
        <f t="shared" ref="A131:A194" si="5">MONTH(C131)</f>
        <v>5</v>
      </c>
      <c r="B131">
        <f t="shared" ref="B131:B194" si="6">YEAR(C131)</f>
        <v>2025</v>
      </c>
      <c r="C131">
        <v>45804</v>
      </c>
      <c r="D131">
        <v>45810</v>
      </c>
      <c r="E131" t="s">
        <v>346</v>
      </c>
      <c r="F131" t="s">
        <v>390</v>
      </c>
      <c r="G131" t="s">
        <v>413</v>
      </c>
      <c r="H131">
        <v>46063</v>
      </c>
      <c r="I131" t="s">
        <v>377</v>
      </c>
      <c r="J131">
        <v>0.06</v>
      </c>
      <c r="K131">
        <v>6.0060799999999998E-2</v>
      </c>
      <c r="L131">
        <v>6.0499999999999998E-2</v>
      </c>
      <c r="M131">
        <v>0.06</v>
      </c>
      <c r="N131">
        <v>0.06</v>
      </c>
      <c r="O131">
        <v>0.06</v>
      </c>
      <c r="Q131">
        <v>4576000</v>
      </c>
      <c r="S131">
        <v>1400000</v>
      </c>
      <c r="U131">
        <v>950000</v>
      </c>
      <c r="W131">
        <v>4.8168421052631576</v>
      </c>
      <c r="X131">
        <v>0.06</v>
      </c>
    </row>
    <row r="132" spans="1:24" x14ac:dyDescent="0.2">
      <c r="A132">
        <f t="shared" si="5"/>
        <v>5</v>
      </c>
      <c r="B132">
        <f t="shared" si="6"/>
        <v>2025</v>
      </c>
      <c r="C132">
        <v>45804</v>
      </c>
      <c r="D132">
        <v>45810</v>
      </c>
      <c r="E132" t="s">
        <v>346</v>
      </c>
      <c r="F132" t="s">
        <v>390</v>
      </c>
      <c r="G132" t="s">
        <v>388</v>
      </c>
      <c r="H132">
        <v>46402</v>
      </c>
      <c r="I132">
        <v>0.06</v>
      </c>
      <c r="J132">
        <v>6.2399999999999997E-2</v>
      </c>
      <c r="K132">
        <v>6.3190800000000005E-2</v>
      </c>
      <c r="L132">
        <v>6.4000000000000001E-2</v>
      </c>
      <c r="M132">
        <v>6.2399999999999997E-2</v>
      </c>
      <c r="N132">
        <v>6.2658199999999997E-2</v>
      </c>
      <c r="O132">
        <v>6.3100000000000003E-2</v>
      </c>
      <c r="Q132">
        <v>6104000</v>
      </c>
      <c r="S132">
        <v>5500000</v>
      </c>
      <c r="U132">
        <v>2700000</v>
      </c>
      <c r="W132">
        <v>2.2607407407407409</v>
      </c>
      <c r="X132">
        <v>6.3100000000000003E-2</v>
      </c>
    </row>
    <row r="133" spans="1:24" x14ac:dyDescent="0.2">
      <c r="A133">
        <f t="shared" si="5"/>
        <v>5</v>
      </c>
      <c r="B133">
        <f t="shared" si="6"/>
        <v>2025</v>
      </c>
      <c r="C133">
        <v>45804</v>
      </c>
      <c r="D133">
        <v>45810</v>
      </c>
      <c r="E133" t="s">
        <v>346</v>
      </c>
      <c r="F133" t="s">
        <v>390</v>
      </c>
      <c r="G133" t="s">
        <v>379</v>
      </c>
      <c r="H133">
        <v>46949</v>
      </c>
      <c r="I133">
        <v>5.8749999999999997E-2</v>
      </c>
      <c r="J133">
        <v>6.3500000000000001E-2</v>
      </c>
      <c r="K133">
        <v>6.404E-2</v>
      </c>
      <c r="L133">
        <v>6.5000000000000002E-2</v>
      </c>
      <c r="M133">
        <v>6.3500000000000001E-2</v>
      </c>
      <c r="N133">
        <v>6.3688900000000007E-2</v>
      </c>
      <c r="O133">
        <v>6.3700000000000007E-2</v>
      </c>
      <c r="Q133">
        <v>5113000</v>
      </c>
      <c r="S133">
        <v>450000</v>
      </c>
      <c r="U133">
        <v>400000</v>
      </c>
      <c r="W133">
        <v>12.782500000000001</v>
      </c>
      <c r="X133">
        <v>6.3700000000000007E-2</v>
      </c>
    </row>
    <row r="134" spans="1:24" x14ac:dyDescent="0.2">
      <c r="A134">
        <f t="shared" si="5"/>
        <v>5</v>
      </c>
      <c r="B134">
        <f t="shared" si="6"/>
        <v>2025</v>
      </c>
      <c r="C134">
        <v>45804</v>
      </c>
      <c r="D134">
        <v>45810</v>
      </c>
      <c r="E134" t="s">
        <v>346</v>
      </c>
      <c r="F134" t="s">
        <v>390</v>
      </c>
      <c r="G134" t="s">
        <v>380</v>
      </c>
      <c r="H134">
        <v>50936</v>
      </c>
      <c r="I134">
        <v>6.5000000000000002E-2</v>
      </c>
      <c r="J134">
        <v>6.7799999999999999E-2</v>
      </c>
      <c r="K134">
        <v>6.9900500000000004E-2</v>
      </c>
      <c r="L134">
        <v>7.0199999999999999E-2</v>
      </c>
      <c r="M134">
        <v>6.7799999999999999E-2</v>
      </c>
      <c r="N134">
        <v>6.8741399999999994E-2</v>
      </c>
      <c r="O134">
        <v>6.8900000000000003E-2</v>
      </c>
      <c r="Q134">
        <v>2384000</v>
      </c>
      <c r="S134">
        <v>100000</v>
      </c>
      <c r="U134">
        <v>100000</v>
      </c>
      <c r="W134">
        <v>23.84</v>
      </c>
      <c r="X134">
        <v>6.88E-2</v>
      </c>
    </row>
    <row r="135" spans="1:24" x14ac:dyDescent="0.2">
      <c r="A135">
        <f t="shared" si="5"/>
        <v>5</v>
      </c>
      <c r="B135">
        <f t="shared" si="6"/>
        <v>2025</v>
      </c>
      <c r="C135">
        <v>45804</v>
      </c>
      <c r="D135">
        <v>45810</v>
      </c>
      <c r="E135" t="s">
        <v>346</v>
      </c>
      <c r="F135" t="s">
        <v>390</v>
      </c>
      <c r="G135" t="s">
        <v>381</v>
      </c>
      <c r="H135">
        <v>51697</v>
      </c>
      <c r="I135">
        <v>6.6250000000000003E-2</v>
      </c>
      <c r="J135">
        <v>6.9000000000000006E-2</v>
      </c>
      <c r="K135">
        <v>7.0000199999999999E-2</v>
      </c>
      <c r="L135">
        <v>7.0199999999999999E-2</v>
      </c>
      <c r="M135">
        <v>6.9000000000000006E-2</v>
      </c>
      <c r="N135">
        <v>6.9998500000000005E-2</v>
      </c>
      <c r="O135">
        <v>7.0000000000000007E-2</v>
      </c>
      <c r="Q135">
        <v>2156500</v>
      </c>
      <c r="S135">
        <v>2150000</v>
      </c>
      <c r="U135">
        <v>2100000</v>
      </c>
      <c r="W135">
        <v>1.026904761904762</v>
      </c>
      <c r="X135">
        <v>7.0000000000000007E-2</v>
      </c>
    </row>
    <row r="136" spans="1:24" x14ac:dyDescent="0.2">
      <c r="A136">
        <f t="shared" si="5"/>
        <v>5</v>
      </c>
      <c r="B136">
        <f t="shared" si="6"/>
        <v>2025</v>
      </c>
      <c r="C136">
        <v>45804</v>
      </c>
      <c r="D136">
        <v>45810</v>
      </c>
      <c r="E136" t="s">
        <v>346</v>
      </c>
      <c r="F136" t="s">
        <v>390</v>
      </c>
      <c r="G136" t="s">
        <v>383</v>
      </c>
      <c r="H136">
        <v>54772</v>
      </c>
      <c r="I136">
        <v>6.8750000000000006E-2</v>
      </c>
      <c r="J136">
        <v>6.9900000000000004E-2</v>
      </c>
      <c r="K136">
        <v>7.0400799999999999E-2</v>
      </c>
      <c r="L136">
        <v>7.0999999999999994E-2</v>
      </c>
      <c r="M136">
        <v>6.9900000000000004E-2</v>
      </c>
      <c r="N136">
        <v>7.0097599999999996E-2</v>
      </c>
      <c r="O136">
        <v>7.0199999999999999E-2</v>
      </c>
      <c r="Q136">
        <v>3219500</v>
      </c>
      <c r="S136">
        <v>950000</v>
      </c>
      <c r="U136">
        <v>950000</v>
      </c>
      <c r="W136">
        <v>3.3889473684210527</v>
      </c>
      <c r="X136">
        <v>7.0099999999999996E-2</v>
      </c>
    </row>
    <row r="137" spans="1:24" x14ac:dyDescent="0.2">
      <c r="A137">
        <f t="shared" si="5"/>
        <v>6</v>
      </c>
      <c r="B137">
        <f t="shared" si="6"/>
        <v>2025</v>
      </c>
      <c r="C137">
        <v>45811</v>
      </c>
      <c r="D137">
        <v>45813</v>
      </c>
      <c r="E137" t="s">
        <v>345</v>
      </c>
      <c r="F137" t="s">
        <v>390</v>
      </c>
      <c r="G137" t="s">
        <v>415</v>
      </c>
      <c r="H137">
        <v>45903</v>
      </c>
      <c r="I137" t="s">
        <v>377</v>
      </c>
      <c r="P137">
        <v>26000000</v>
      </c>
      <c r="Q137">
        <v>1000000</v>
      </c>
      <c r="R137">
        <v>77179000</v>
      </c>
      <c r="T137">
        <v>38400000</v>
      </c>
      <c r="V137">
        <v>28000000</v>
      </c>
      <c r="W137" t="e">
        <v>#DIV/0!</v>
      </c>
      <c r="X137">
        <v>5.8999999999999997E-2</v>
      </c>
    </row>
    <row r="138" spans="1:24" x14ac:dyDescent="0.2">
      <c r="A138">
        <f t="shared" si="5"/>
        <v>6</v>
      </c>
      <c r="B138">
        <f t="shared" si="6"/>
        <v>2025</v>
      </c>
      <c r="C138">
        <v>45811</v>
      </c>
      <c r="D138">
        <v>45813</v>
      </c>
      <c r="E138" t="s">
        <v>345</v>
      </c>
      <c r="F138" t="s">
        <v>390</v>
      </c>
      <c r="G138" t="s">
        <v>416</v>
      </c>
      <c r="H138">
        <v>46177</v>
      </c>
      <c r="I138" t="s">
        <v>377</v>
      </c>
      <c r="J138">
        <v>0.06</v>
      </c>
      <c r="K138">
        <v>6.1367999999999999E-2</v>
      </c>
      <c r="L138">
        <v>6.2E-2</v>
      </c>
      <c r="M138">
        <v>0.06</v>
      </c>
      <c r="N138">
        <v>0.06</v>
      </c>
      <c r="O138">
        <v>0.06</v>
      </c>
      <c r="Q138">
        <v>5410000</v>
      </c>
      <c r="S138">
        <v>4950000</v>
      </c>
      <c r="U138">
        <v>2000000</v>
      </c>
      <c r="W138">
        <v>2.7050000000000001</v>
      </c>
      <c r="X138">
        <v>6.0499999999999998E-2</v>
      </c>
    </row>
    <row r="139" spans="1:24" x14ac:dyDescent="0.2">
      <c r="A139">
        <f t="shared" si="5"/>
        <v>6</v>
      </c>
      <c r="B139">
        <f t="shared" si="6"/>
        <v>2025</v>
      </c>
      <c r="C139">
        <v>45811</v>
      </c>
      <c r="D139">
        <v>45813</v>
      </c>
      <c r="E139" t="s">
        <v>345</v>
      </c>
      <c r="F139" t="s">
        <v>390</v>
      </c>
      <c r="G139" t="s">
        <v>384</v>
      </c>
      <c r="H139">
        <v>47679</v>
      </c>
      <c r="I139">
        <v>6.5000000000000002E-2</v>
      </c>
      <c r="J139">
        <v>6.4100000000000004E-2</v>
      </c>
      <c r="K139">
        <v>6.4845399999999997E-2</v>
      </c>
      <c r="L139">
        <v>6.5600000000000006E-2</v>
      </c>
      <c r="M139">
        <v>6.4100000000000004E-2</v>
      </c>
      <c r="N139">
        <v>6.4557799999999999E-2</v>
      </c>
      <c r="O139">
        <v>6.4600000000000005E-2</v>
      </c>
      <c r="Q139">
        <v>28914000</v>
      </c>
      <c r="S139">
        <v>9700000</v>
      </c>
      <c r="U139">
        <v>6800000</v>
      </c>
      <c r="W139">
        <v>4.2520588235294117</v>
      </c>
      <c r="X139">
        <v>6.4600000000000005E-2</v>
      </c>
    </row>
    <row r="140" spans="1:24" x14ac:dyDescent="0.2">
      <c r="A140">
        <f t="shared" si="5"/>
        <v>6</v>
      </c>
      <c r="B140">
        <f t="shared" si="6"/>
        <v>2025</v>
      </c>
      <c r="C140">
        <v>45811</v>
      </c>
      <c r="D140">
        <v>45813</v>
      </c>
      <c r="E140" t="s">
        <v>345</v>
      </c>
      <c r="F140" t="s">
        <v>390</v>
      </c>
      <c r="G140" t="s">
        <v>385</v>
      </c>
      <c r="H140">
        <v>49505</v>
      </c>
      <c r="I140">
        <v>6.7500000000000004E-2</v>
      </c>
      <c r="J140">
        <v>6.83E-2</v>
      </c>
      <c r="K140">
        <v>6.8811999999999998E-2</v>
      </c>
      <c r="L140">
        <v>7.0000000000000007E-2</v>
      </c>
      <c r="M140">
        <v>6.83E-2</v>
      </c>
      <c r="N140">
        <v>6.8545999999999996E-2</v>
      </c>
      <c r="O140">
        <v>6.8599999999999994E-2</v>
      </c>
      <c r="Q140">
        <v>26994900</v>
      </c>
      <c r="S140">
        <v>13950000</v>
      </c>
      <c r="U140">
        <v>9450000</v>
      </c>
      <c r="W140">
        <v>2.8566031746031748</v>
      </c>
      <c r="X140">
        <v>6.8599999999999994E-2</v>
      </c>
    </row>
    <row r="141" spans="1:24" x14ac:dyDescent="0.2">
      <c r="A141">
        <f t="shared" si="5"/>
        <v>6</v>
      </c>
      <c r="B141">
        <f t="shared" si="6"/>
        <v>2025</v>
      </c>
      <c r="C141">
        <v>45811</v>
      </c>
      <c r="D141">
        <v>45813</v>
      </c>
      <c r="E141" t="s">
        <v>345</v>
      </c>
      <c r="F141" t="s">
        <v>390</v>
      </c>
      <c r="G141" t="s">
        <v>393</v>
      </c>
      <c r="H141">
        <v>51363</v>
      </c>
      <c r="I141">
        <v>7.1249999999999994E-2</v>
      </c>
      <c r="J141">
        <v>7.0000000000000007E-2</v>
      </c>
      <c r="K141">
        <v>7.0347400000000004E-2</v>
      </c>
      <c r="L141">
        <v>7.8E-2</v>
      </c>
      <c r="M141">
        <v>7.0000000000000007E-2</v>
      </c>
      <c r="N141">
        <v>7.0198999999999998E-2</v>
      </c>
      <c r="O141">
        <v>7.0400000000000004E-2</v>
      </c>
      <c r="Q141">
        <v>6738500</v>
      </c>
      <c r="S141">
        <v>4450000</v>
      </c>
      <c r="U141">
        <v>4450000</v>
      </c>
      <c r="W141">
        <v>1.5142696629213483</v>
      </c>
      <c r="X141">
        <v>7.0199999999999999E-2</v>
      </c>
    </row>
    <row r="142" spans="1:24" x14ac:dyDescent="0.2">
      <c r="A142">
        <f t="shared" si="5"/>
        <v>6</v>
      </c>
      <c r="B142">
        <f t="shared" si="6"/>
        <v>2025</v>
      </c>
      <c r="C142">
        <v>45811</v>
      </c>
      <c r="D142">
        <v>45813</v>
      </c>
      <c r="E142" t="s">
        <v>345</v>
      </c>
      <c r="F142" t="s">
        <v>390</v>
      </c>
      <c r="G142" t="s">
        <v>394</v>
      </c>
      <c r="H142">
        <v>53189</v>
      </c>
      <c r="I142">
        <v>7.1249999999999994E-2</v>
      </c>
      <c r="J142">
        <v>7.0300000000000001E-2</v>
      </c>
      <c r="K142">
        <v>7.0553099999999994E-2</v>
      </c>
      <c r="L142">
        <v>7.1099999999999997E-2</v>
      </c>
      <c r="M142">
        <v>7.0300000000000001E-2</v>
      </c>
      <c r="N142">
        <v>7.0499900000000004E-2</v>
      </c>
      <c r="O142">
        <v>7.0599999999999996E-2</v>
      </c>
      <c r="Q142">
        <v>3903900</v>
      </c>
      <c r="S142">
        <v>2800000</v>
      </c>
      <c r="U142">
        <v>2800000</v>
      </c>
      <c r="W142">
        <v>1.39425</v>
      </c>
      <c r="X142">
        <v>7.0499999999999993E-2</v>
      </c>
    </row>
    <row r="143" spans="1:24" x14ac:dyDescent="0.2">
      <c r="A143">
        <f t="shared" si="5"/>
        <v>6</v>
      </c>
      <c r="B143">
        <f t="shared" si="6"/>
        <v>2025</v>
      </c>
      <c r="C143">
        <v>45811</v>
      </c>
      <c r="D143">
        <v>45813</v>
      </c>
      <c r="E143" t="s">
        <v>345</v>
      </c>
      <c r="F143" t="s">
        <v>390</v>
      </c>
      <c r="G143" t="s">
        <v>386</v>
      </c>
      <c r="H143">
        <v>56445</v>
      </c>
      <c r="I143">
        <v>6.8750000000000006E-2</v>
      </c>
      <c r="J143">
        <v>7.0000000000000007E-2</v>
      </c>
      <c r="K143">
        <v>7.0535399999999998E-2</v>
      </c>
      <c r="L143">
        <v>7.0999999999999994E-2</v>
      </c>
      <c r="M143">
        <v>7.0000000000000007E-2</v>
      </c>
      <c r="N143">
        <v>7.0289400000000002E-2</v>
      </c>
      <c r="O143">
        <v>7.0300000000000001E-2</v>
      </c>
      <c r="Q143">
        <v>2213500</v>
      </c>
      <c r="S143">
        <v>750000</v>
      </c>
      <c r="U143">
        <v>700000</v>
      </c>
      <c r="W143">
        <v>3.1621428571428569</v>
      </c>
      <c r="X143">
        <v>7.0300000000000001E-2</v>
      </c>
    </row>
    <row r="144" spans="1:24" x14ac:dyDescent="0.2">
      <c r="A144">
        <f t="shared" si="5"/>
        <v>6</v>
      </c>
      <c r="B144">
        <f t="shared" si="6"/>
        <v>2025</v>
      </c>
      <c r="C144">
        <v>45811</v>
      </c>
      <c r="D144">
        <v>45813</v>
      </c>
      <c r="E144" t="s">
        <v>345</v>
      </c>
      <c r="F144" t="s">
        <v>390</v>
      </c>
      <c r="G144" t="s">
        <v>387</v>
      </c>
      <c r="H144">
        <v>60098</v>
      </c>
      <c r="I144">
        <v>6.8750000000000006E-2</v>
      </c>
      <c r="J144">
        <v>7.0300000000000001E-2</v>
      </c>
      <c r="K144">
        <v>7.1030499999999996E-2</v>
      </c>
      <c r="L144">
        <v>7.17E-2</v>
      </c>
      <c r="M144">
        <v>7.0300000000000001E-2</v>
      </c>
      <c r="N144">
        <v>7.0994500000000002E-2</v>
      </c>
      <c r="O144">
        <v>7.1199999999999999E-2</v>
      </c>
      <c r="Q144">
        <v>2004200</v>
      </c>
      <c r="S144">
        <v>1800000</v>
      </c>
      <c r="U144">
        <v>1800000</v>
      </c>
      <c r="W144">
        <v>1.1134444444444445</v>
      </c>
      <c r="X144">
        <v>7.0999999999999994E-2</v>
      </c>
    </row>
    <row r="145" spans="1:24" x14ac:dyDescent="0.2">
      <c r="A145">
        <f t="shared" si="5"/>
        <v>6</v>
      </c>
      <c r="B145">
        <f t="shared" si="6"/>
        <v>2025</v>
      </c>
      <c r="C145">
        <v>45818</v>
      </c>
      <c r="D145">
        <v>45820</v>
      </c>
      <c r="E145" t="s">
        <v>346</v>
      </c>
      <c r="F145" t="s">
        <v>390</v>
      </c>
      <c r="G145" t="s">
        <v>406</v>
      </c>
      <c r="H145">
        <v>45999</v>
      </c>
      <c r="I145" t="s">
        <v>377</v>
      </c>
      <c r="J145">
        <v>5.8000000000000003E-2</v>
      </c>
      <c r="K145">
        <v>5.8000000000000003E-2</v>
      </c>
      <c r="L145">
        <v>5.8000000000000003E-2</v>
      </c>
      <c r="M145">
        <v>5.8000000000000003E-2</v>
      </c>
      <c r="N145">
        <v>5.8000000000000003E-2</v>
      </c>
      <c r="O145">
        <v>5.8000000000000003E-2</v>
      </c>
      <c r="P145">
        <v>8000000</v>
      </c>
      <c r="Q145">
        <v>1110000</v>
      </c>
      <c r="R145">
        <v>36892500</v>
      </c>
      <c r="S145">
        <v>400000</v>
      </c>
      <c r="T145">
        <v>10766000</v>
      </c>
      <c r="U145">
        <v>400000</v>
      </c>
      <c r="V145">
        <v>10000000</v>
      </c>
      <c r="W145">
        <v>2.7749999999999999</v>
      </c>
      <c r="X145">
        <v>5.9299999999999999E-2</v>
      </c>
    </row>
    <row r="146" spans="1:24" x14ac:dyDescent="0.2">
      <c r="A146">
        <f t="shared" si="5"/>
        <v>6</v>
      </c>
      <c r="B146">
        <f t="shared" si="6"/>
        <v>2025</v>
      </c>
      <c r="C146">
        <v>45818</v>
      </c>
      <c r="D146">
        <v>45820</v>
      </c>
      <c r="E146" t="s">
        <v>346</v>
      </c>
      <c r="F146" t="s">
        <v>390</v>
      </c>
      <c r="G146" t="s">
        <v>417</v>
      </c>
      <c r="H146">
        <v>46090</v>
      </c>
      <c r="I146" t="s">
        <v>377</v>
      </c>
      <c r="J146">
        <v>5.8500000000000003E-2</v>
      </c>
      <c r="K146">
        <v>5.95404E-2</v>
      </c>
      <c r="L146">
        <v>0.06</v>
      </c>
      <c r="M146">
        <v>5.8500000000000003E-2</v>
      </c>
      <c r="N146">
        <v>5.95404E-2</v>
      </c>
      <c r="O146">
        <v>0.06</v>
      </c>
      <c r="Q146">
        <v>4468000</v>
      </c>
      <c r="S146">
        <v>1436000</v>
      </c>
      <c r="U146">
        <v>1400000</v>
      </c>
      <c r="W146">
        <v>3.1914285714285713</v>
      </c>
      <c r="X146">
        <v>0.06</v>
      </c>
    </row>
    <row r="147" spans="1:24" x14ac:dyDescent="0.2">
      <c r="A147">
        <f t="shared" si="5"/>
        <v>6</v>
      </c>
      <c r="B147">
        <f t="shared" si="6"/>
        <v>2025</v>
      </c>
      <c r="C147">
        <v>45818</v>
      </c>
      <c r="D147">
        <v>45820</v>
      </c>
      <c r="E147" t="s">
        <v>346</v>
      </c>
      <c r="F147" t="s">
        <v>390</v>
      </c>
      <c r="G147" t="s">
        <v>388</v>
      </c>
      <c r="H147">
        <v>46402</v>
      </c>
      <c r="I147">
        <v>0.06</v>
      </c>
      <c r="J147">
        <v>6.2100000000000002E-2</v>
      </c>
      <c r="K147">
        <v>6.3178700000000004E-2</v>
      </c>
      <c r="L147">
        <v>6.3700000000000007E-2</v>
      </c>
      <c r="M147">
        <v>6.2100000000000002E-2</v>
      </c>
      <c r="N147">
        <v>6.3178700000000004E-2</v>
      </c>
      <c r="O147">
        <v>6.3E-2</v>
      </c>
      <c r="Q147">
        <v>8675000</v>
      </c>
      <c r="S147">
        <v>2100000</v>
      </c>
      <c r="U147">
        <v>1650000</v>
      </c>
      <c r="W147">
        <v>5.2575757575757578</v>
      </c>
      <c r="X147">
        <v>6.2899999999999998E-2</v>
      </c>
    </row>
    <row r="148" spans="1:24" x14ac:dyDescent="0.2">
      <c r="A148">
        <f t="shared" si="5"/>
        <v>6</v>
      </c>
      <c r="B148">
        <f t="shared" si="6"/>
        <v>2025</v>
      </c>
      <c r="C148">
        <v>45818</v>
      </c>
      <c r="D148">
        <v>45820</v>
      </c>
      <c r="E148" t="s">
        <v>346</v>
      </c>
      <c r="F148" t="s">
        <v>390</v>
      </c>
      <c r="G148" t="s">
        <v>379</v>
      </c>
      <c r="H148">
        <v>46949</v>
      </c>
      <c r="I148">
        <v>5.8749999999999997E-2</v>
      </c>
      <c r="J148">
        <v>6.3E-2</v>
      </c>
      <c r="K148">
        <v>6.3912300000000005E-2</v>
      </c>
      <c r="L148">
        <v>6.4500000000000002E-2</v>
      </c>
      <c r="M148">
        <v>6.3E-2</v>
      </c>
      <c r="N148">
        <v>6.3912300000000005E-2</v>
      </c>
      <c r="O148">
        <v>6.3799999999999996E-2</v>
      </c>
      <c r="Q148">
        <v>13721500</v>
      </c>
      <c r="S148">
        <v>3050000</v>
      </c>
      <c r="U148">
        <v>3050000</v>
      </c>
      <c r="W148">
        <v>4.4988524590163932</v>
      </c>
      <c r="X148">
        <v>6.3600000000000004E-2</v>
      </c>
    </row>
    <row r="149" spans="1:24" x14ac:dyDescent="0.2">
      <c r="A149">
        <f t="shared" si="5"/>
        <v>6</v>
      </c>
      <c r="B149">
        <f t="shared" si="6"/>
        <v>2025</v>
      </c>
      <c r="C149">
        <v>45818</v>
      </c>
      <c r="D149">
        <v>45820</v>
      </c>
      <c r="E149" t="s">
        <v>346</v>
      </c>
      <c r="F149" t="s">
        <v>390</v>
      </c>
      <c r="G149" t="s">
        <v>398</v>
      </c>
      <c r="H149">
        <v>47376</v>
      </c>
      <c r="I149">
        <v>6.6250000000000003E-2</v>
      </c>
      <c r="J149">
        <v>6.3399999999999998E-2</v>
      </c>
      <c r="K149">
        <v>6.46452E-2</v>
      </c>
      <c r="L149">
        <v>6.6000000000000003E-2</v>
      </c>
      <c r="M149">
        <v>6.3399999999999998E-2</v>
      </c>
      <c r="N149">
        <v>6.46452E-2</v>
      </c>
      <c r="O149">
        <v>6.5000000000000002E-2</v>
      </c>
      <c r="Q149">
        <v>2430000</v>
      </c>
      <c r="S149">
        <v>2430000</v>
      </c>
      <c r="U149">
        <v>2350000</v>
      </c>
      <c r="W149">
        <v>1.0340425531914894</v>
      </c>
      <c r="X149">
        <v>6.5000000000000002E-2</v>
      </c>
    </row>
    <row r="150" spans="1:24" x14ac:dyDescent="0.2">
      <c r="A150">
        <f t="shared" si="5"/>
        <v>6</v>
      </c>
      <c r="B150">
        <f t="shared" si="6"/>
        <v>2025</v>
      </c>
      <c r="C150">
        <v>45818</v>
      </c>
      <c r="D150">
        <v>45820</v>
      </c>
      <c r="E150" t="s">
        <v>346</v>
      </c>
      <c r="F150" t="s">
        <v>390</v>
      </c>
      <c r="G150" t="s">
        <v>380</v>
      </c>
      <c r="H150">
        <v>50936</v>
      </c>
      <c r="I150">
        <v>6.5000000000000002E-2</v>
      </c>
      <c r="J150">
        <v>6.8500000000000005E-2</v>
      </c>
      <c r="K150">
        <v>6.9662500000000002E-2</v>
      </c>
      <c r="L150">
        <v>7.0000000000000007E-2</v>
      </c>
      <c r="M150">
        <v>6.8500000000000005E-2</v>
      </c>
      <c r="N150">
        <v>6.9662500000000002E-2</v>
      </c>
      <c r="O150">
        <v>6.9000000000000006E-2</v>
      </c>
      <c r="Q150">
        <v>3201500</v>
      </c>
      <c r="S150">
        <v>700000</v>
      </c>
      <c r="U150">
        <v>600000</v>
      </c>
      <c r="W150">
        <v>5.3358333333333334</v>
      </c>
      <c r="X150">
        <v>6.9000000000000006E-2</v>
      </c>
    </row>
    <row r="151" spans="1:24" x14ac:dyDescent="0.2">
      <c r="A151">
        <f t="shared" si="5"/>
        <v>6</v>
      </c>
      <c r="B151">
        <f t="shared" si="6"/>
        <v>2025</v>
      </c>
      <c r="C151">
        <v>45818</v>
      </c>
      <c r="D151">
        <v>45820</v>
      </c>
      <c r="E151" t="s">
        <v>346</v>
      </c>
      <c r="F151" t="s">
        <v>390</v>
      </c>
      <c r="G151" t="s">
        <v>383</v>
      </c>
      <c r="H151">
        <v>54772</v>
      </c>
      <c r="I151">
        <v>6.8750000000000006E-2</v>
      </c>
      <c r="J151">
        <v>6.9599999999999995E-2</v>
      </c>
      <c r="K151">
        <v>7.0220900000000003E-2</v>
      </c>
      <c r="L151">
        <v>7.0699999999999999E-2</v>
      </c>
      <c r="M151">
        <v>6.9599999999999995E-2</v>
      </c>
      <c r="N151">
        <v>7.0220900000000003E-2</v>
      </c>
      <c r="O151">
        <v>7.0000000000000007E-2</v>
      </c>
      <c r="Q151">
        <v>3286500</v>
      </c>
      <c r="S151">
        <v>650000</v>
      </c>
      <c r="U151">
        <v>550000</v>
      </c>
      <c r="W151">
        <v>5.9754545454545456</v>
      </c>
      <c r="X151">
        <v>7.0000000000000007E-2</v>
      </c>
    </row>
    <row r="152" spans="1:24" x14ac:dyDescent="0.2">
      <c r="A152">
        <f t="shared" si="5"/>
        <v>6</v>
      </c>
      <c r="B152">
        <f t="shared" si="6"/>
        <v>2025</v>
      </c>
      <c r="C152">
        <v>45825</v>
      </c>
      <c r="D152">
        <v>45827</v>
      </c>
      <c r="E152" t="s">
        <v>345</v>
      </c>
      <c r="F152" t="s">
        <v>390</v>
      </c>
      <c r="G152" t="s">
        <v>418</v>
      </c>
      <c r="H152">
        <v>45915</v>
      </c>
      <c r="I152" t="s">
        <v>377</v>
      </c>
      <c r="P152">
        <v>26000000</v>
      </c>
      <c r="Q152">
        <v>1000000</v>
      </c>
      <c r="R152">
        <v>81034100</v>
      </c>
      <c r="T152">
        <v>41550000</v>
      </c>
      <c r="V152">
        <v>30000000</v>
      </c>
      <c r="X152">
        <v>5.8000000000000003E-2</v>
      </c>
    </row>
    <row r="153" spans="1:24" x14ac:dyDescent="0.2">
      <c r="A153">
        <f t="shared" si="5"/>
        <v>6</v>
      </c>
      <c r="B153">
        <f t="shared" si="6"/>
        <v>2025</v>
      </c>
      <c r="C153">
        <v>45825</v>
      </c>
      <c r="D153">
        <v>45827</v>
      </c>
      <c r="E153" t="s">
        <v>345</v>
      </c>
      <c r="F153" t="s">
        <v>390</v>
      </c>
      <c r="G153" t="s">
        <v>416</v>
      </c>
      <c r="H153">
        <v>46177</v>
      </c>
      <c r="I153" t="s">
        <v>377</v>
      </c>
      <c r="J153">
        <v>5.9299999999999999E-2</v>
      </c>
      <c r="K153">
        <v>6.1199999999999997E-2</v>
      </c>
      <c r="L153">
        <v>6.25E-2</v>
      </c>
      <c r="M153">
        <v>5.9299999999999999E-2</v>
      </c>
      <c r="N153">
        <v>5.9400000000000001E-2</v>
      </c>
      <c r="O153">
        <v>5.9499999999999997E-2</v>
      </c>
      <c r="Q153">
        <v>4843000</v>
      </c>
      <c r="S153">
        <v>3400000</v>
      </c>
      <c r="U153">
        <v>2000000</v>
      </c>
      <c r="W153">
        <v>2.4215</v>
      </c>
      <c r="X153">
        <v>5.9499999999999997E-2</v>
      </c>
    </row>
    <row r="154" spans="1:24" x14ac:dyDescent="0.2">
      <c r="A154">
        <f t="shared" si="5"/>
        <v>6</v>
      </c>
      <c r="B154">
        <f t="shared" si="6"/>
        <v>2025</v>
      </c>
      <c r="C154">
        <v>45825</v>
      </c>
      <c r="D154">
        <v>45827</v>
      </c>
      <c r="E154" t="s">
        <v>345</v>
      </c>
      <c r="F154" t="s">
        <v>390</v>
      </c>
      <c r="G154" t="s">
        <v>384</v>
      </c>
      <c r="H154">
        <v>47679</v>
      </c>
      <c r="I154">
        <v>6.5000000000000002E-2</v>
      </c>
      <c r="J154">
        <v>6.3200000000000006E-2</v>
      </c>
      <c r="K154">
        <v>6.3625299999999996E-2</v>
      </c>
      <c r="L154">
        <v>6.4500000000000002E-2</v>
      </c>
      <c r="M154">
        <v>6.3200000000000006E-2</v>
      </c>
      <c r="N154">
        <v>6.3341499999999995E-2</v>
      </c>
      <c r="O154">
        <v>6.3399999999999998E-2</v>
      </c>
      <c r="Q154">
        <v>20228000</v>
      </c>
      <c r="S154">
        <v>9650000</v>
      </c>
      <c r="U154">
        <v>6100000</v>
      </c>
      <c r="W154">
        <v>3.3160655737704916</v>
      </c>
      <c r="X154">
        <v>6.3399999999999998E-2</v>
      </c>
    </row>
    <row r="155" spans="1:24" x14ac:dyDescent="0.2">
      <c r="A155">
        <f t="shared" si="5"/>
        <v>6</v>
      </c>
      <c r="B155">
        <f t="shared" si="6"/>
        <v>2025</v>
      </c>
      <c r="C155">
        <v>45825</v>
      </c>
      <c r="D155">
        <v>45827</v>
      </c>
      <c r="E155" t="s">
        <v>345</v>
      </c>
      <c r="F155" t="s">
        <v>390</v>
      </c>
      <c r="G155" t="s">
        <v>385</v>
      </c>
      <c r="H155">
        <v>49505</v>
      </c>
      <c r="I155">
        <v>6.7500000000000004E-2</v>
      </c>
      <c r="J155">
        <v>6.7100000000000007E-2</v>
      </c>
      <c r="K155">
        <v>6.7522299999999993E-2</v>
      </c>
      <c r="L155">
        <v>6.8500000000000005E-2</v>
      </c>
      <c r="M155">
        <v>6.7100000000000007E-2</v>
      </c>
      <c r="N155">
        <v>6.7239300000000002E-2</v>
      </c>
      <c r="O155">
        <v>6.7400000000000002E-2</v>
      </c>
      <c r="Q155">
        <v>32071200</v>
      </c>
      <c r="S155">
        <v>13850000</v>
      </c>
      <c r="U155">
        <v>8750000</v>
      </c>
      <c r="W155">
        <v>3.6652800000000001</v>
      </c>
      <c r="X155">
        <v>6.7299999999999999E-2</v>
      </c>
    </row>
    <row r="156" spans="1:24" x14ac:dyDescent="0.2">
      <c r="A156">
        <f t="shared" si="5"/>
        <v>6</v>
      </c>
      <c r="B156">
        <f t="shared" si="6"/>
        <v>2025</v>
      </c>
      <c r="C156">
        <v>45825</v>
      </c>
      <c r="D156">
        <v>45827</v>
      </c>
      <c r="E156" t="s">
        <v>345</v>
      </c>
      <c r="F156" t="s">
        <v>390</v>
      </c>
      <c r="G156" t="s">
        <v>393</v>
      </c>
      <c r="H156">
        <v>51363</v>
      </c>
      <c r="I156">
        <v>7.1249999999999994E-2</v>
      </c>
      <c r="J156">
        <v>6.9500000000000006E-2</v>
      </c>
      <c r="K156">
        <v>7.0135199999999995E-2</v>
      </c>
      <c r="L156">
        <v>7.0999999999999994E-2</v>
      </c>
      <c r="M156">
        <v>6.9500000000000006E-2</v>
      </c>
      <c r="N156">
        <v>6.9899299999999998E-2</v>
      </c>
      <c r="O156">
        <v>7.0099999999999996E-2</v>
      </c>
      <c r="Q156">
        <v>13639300</v>
      </c>
      <c r="S156">
        <v>7600000</v>
      </c>
      <c r="U156">
        <v>7600000</v>
      </c>
      <c r="W156">
        <v>1.7946447368421052</v>
      </c>
      <c r="X156">
        <v>6.9900000000000004E-2</v>
      </c>
    </row>
    <row r="157" spans="1:24" x14ac:dyDescent="0.2">
      <c r="A157">
        <f t="shared" si="5"/>
        <v>6</v>
      </c>
      <c r="B157">
        <f t="shared" si="6"/>
        <v>2025</v>
      </c>
      <c r="C157">
        <v>45825</v>
      </c>
      <c r="D157">
        <v>45827</v>
      </c>
      <c r="E157" t="s">
        <v>345</v>
      </c>
      <c r="F157" t="s">
        <v>390</v>
      </c>
      <c r="G157" t="s">
        <v>394</v>
      </c>
      <c r="H157">
        <v>53189</v>
      </c>
      <c r="I157">
        <v>7.1249999999999994E-2</v>
      </c>
      <c r="J157">
        <v>7.0000000000000007E-2</v>
      </c>
      <c r="K157">
        <v>7.0444499999999993E-2</v>
      </c>
      <c r="L157">
        <v>7.0999999999999994E-2</v>
      </c>
      <c r="M157">
        <v>7.0000000000000007E-2</v>
      </c>
      <c r="N157">
        <v>7.0355200000000007E-2</v>
      </c>
      <c r="O157">
        <v>7.0400000000000004E-2</v>
      </c>
      <c r="Q157">
        <v>6321400</v>
      </c>
      <c r="S157">
        <v>5150000</v>
      </c>
      <c r="U157">
        <v>3700000</v>
      </c>
      <c r="W157">
        <v>1.7084864864864864</v>
      </c>
      <c r="X157">
        <v>7.0400000000000004E-2</v>
      </c>
    </row>
    <row r="158" spans="1:24" x14ac:dyDescent="0.2">
      <c r="A158">
        <f t="shared" si="5"/>
        <v>6</v>
      </c>
      <c r="B158">
        <f t="shared" si="6"/>
        <v>2025</v>
      </c>
      <c r="C158">
        <v>45825</v>
      </c>
      <c r="D158">
        <v>45827</v>
      </c>
      <c r="E158" t="s">
        <v>345</v>
      </c>
      <c r="F158" t="s">
        <v>390</v>
      </c>
      <c r="G158" t="s">
        <v>386</v>
      </c>
      <c r="H158">
        <v>56445</v>
      </c>
      <c r="I158">
        <v>6.8750000000000006E-2</v>
      </c>
      <c r="J158">
        <v>6.9699999999999998E-2</v>
      </c>
      <c r="K158">
        <v>7.0367899999999997E-2</v>
      </c>
      <c r="L158">
        <v>7.1099999999999997E-2</v>
      </c>
      <c r="M158">
        <v>6.9699999999999998E-2</v>
      </c>
      <c r="N158">
        <v>7.0190900000000001E-2</v>
      </c>
      <c r="O158">
        <v>7.0300000000000001E-2</v>
      </c>
      <c r="Q158">
        <v>1363000</v>
      </c>
      <c r="S158">
        <v>650000</v>
      </c>
      <c r="U158">
        <v>650000</v>
      </c>
      <c r="W158">
        <v>2.0969230769230771</v>
      </c>
      <c r="X158">
        <v>7.0199999999999999E-2</v>
      </c>
    </row>
    <row r="159" spans="1:24" x14ac:dyDescent="0.2">
      <c r="A159">
        <f t="shared" si="5"/>
        <v>6</v>
      </c>
      <c r="B159">
        <f t="shared" si="6"/>
        <v>2025</v>
      </c>
      <c r="C159">
        <v>45825</v>
      </c>
      <c r="D159">
        <v>45827</v>
      </c>
      <c r="E159" t="s">
        <v>345</v>
      </c>
      <c r="F159" t="s">
        <v>390</v>
      </c>
      <c r="G159" t="s">
        <v>387</v>
      </c>
      <c r="H159">
        <v>60098</v>
      </c>
      <c r="I159">
        <v>6.8750000000000006E-2</v>
      </c>
      <c r="J159">
        <v>7.0599999999999996E-2</v>
      </c>
      <c r="K159">
        <v>7.1047700000000005E-2</v>
      </c>
      <c r="L159">
        <v>7.1400000000000005E-2</v>
      </c>
      <c r="M159">
        <v>7.0599999999999996E-2</v>
      </c>
      <c r="N159">
        <v>7.0987499999999995E-2</v>
      </c>
      <c r="O159">
        <v>7.1099999999999997E-2</v>
      </c>
      <c r="Q159">
        <v>1568200</v>
      </c>
      <c r="S159">
        <v>1250000</v>
      </c>
      <c r="U159">
        <v>1200000</v>
      </c>
      <c r="W159">
        <v>1.3068333333333333</v>
      </c>
      <c r="X159">
        <v>7.0999999999999994E-2</v>
      </c>
    </row>
    <row r="160" spans="1:24" x14ac:dyDescent="0.2">
      <c r="A160">
        <f t="shared" si="5"/>
        <v>6</v>
      </c>
      <c r="B160">
        <f t="shared" si="6"/>
        <v>2025</v>
      </c>
      <c r="C160">
        <v>45832</v>
      </c>
      <c r="D160">
        <v>45834</v>
      </c>
      <c r="E160" t="s">
        <v>346</v>
      </c>
      <c r="F160" t="s">
        <v>390</v>
      </c>
      <c r="G160" t="s">
        <v>406</v>
      </c>
      <c r="H160">
        <v>45999</v>
      </c>
      <c r="I160" t="s">
        <v>377</v>
      </c>
      <c r="J160">
        <v>0</v>
      </c>
      <c r="K160">
        <v>0</v>
      </c>
      <c r="L160">
        <v>0</v>
      </c>
      <c r="P160">
        <v>8000000</v>
      </c>
      <c r="Q160">
        <v>1150000</v>
      </c>
      <c r="R160">
        <v>39726000</v>
      </c>
      <c r="S160">
        <v>0</v>
      </c>
      <c r="T160">
        <v>14552000</v>
      </c>
      <c r="V160">
        <v>12000000</v>
      </c>
      <c r="X160">
        <v>5.8500000000000003E-2</v>
      </c>
    </row>
    <row r="161" spans="1:24" x14ac:dyDescent="0.2">
      <c r="A161">
        <f t="shared" si="5"/>
        <v>6</v>
      </c>
      <c r="B161">
        <f t="shared" si="6"/>
        <v>2025</v>
      </c>
      <c r="C161">
        <v>45832</v>
      </c>
      <c r="D161">
        <v>45834</v>
      </c>
      <c r="E161" t="s">
        <v>346</v>
      </c>
      <c r="F161" t="s">
        <v>390</v>
      </c>
      <c r="G161" t="s">
        <v>417</v>
      </c>
      <c r="H161">
        <v>46090</v>
      </c>
      <c r="I161" t="s">
        <v>377</v>
      </c>
      <c r="J161">
        <v>0.06</v>
      </c>
      <c r="K161">
        <v>0.06</v>
      </c>
      <c r="L161">
        <v>0.06</v>
      </c>
      <c r="M161">
        <v>0.06</v>
      </c>
      <c r="N161">
        <v>0.06</v>
      </c>
      <c r="O161">
        <v>0.06</v>
      </c>
      <c r="Q161">
        <v>5075000</v>
      </c>
      <c r="S161">
        <v>1452000</v>
      </c>
      <c r="U161">
        <v>1000000</v>
      </c>
      <c r="W161">
        <v>5.0750000000000002</v>
      </c>
      <c r="X161">
        <v>0.06</v>
      </c>
    </row>
    <row r="162" spans="1:24" x14ac:dyDescent="0.2">
      <c r="A162">
        <f t="shared" si="5"/>
        <v>6</v>
      </c>
      <c r="B162">
        <f t="shared" si="6"/>
        <v>2025</v>
      </c>
      <c r="C162">
        <v>45832</v>
      </c>
      <c r="D162">
        <v>45834</v>
      </c>
      <c r="E162" t="s">
        <v>346</v>
      </c>
      <c r="F162" t="s">
        <v>390</v>
      </c>
      <c r="G162" t="s">
        <v>388</v>
      </c>
      <c r="H162">
        <v>46402</v>
      </c>
      <c r="I162">
        <v>0.06</v>
      </c>
      <c r="J162">
        <v>6.1800000000000001E-2</v>
      </c>
      <c r="K162">
        <v>6.2522800000000003E-2</v>
      </c>
      <c r="L162">
        <v>6.3799999999999996E-2</v>
      </c>
      <c r="M162">
        <v>6.1800000000000001E-2</v>
      </c>
      <c r="N162">
        <v>6.2068499999999999E-2</v>
      </c>
      <c r="O162">
        <v>6.2100000000000002E-2</v>
      </c>
      <c r="Q162">
        <v>9843000</v>
      </c>
      <c r="S162">
        <v>1750000</v>
      </c>
      <c r="U162">
        <v>1350000</v>
      </c>
      <c r="W162">
        <v>7.2911111111111113</v>
      </c>
      <c r="X162">
        <v>6.2100000000000002E-2</v>
      </c>
    </row>
    <row r="163" spans="1:24" x14ac:dyDescent="0.2">
      <c r="A163">
        <f t="shared" si="5"/>
        <v>6</v>
      </c>
      <c r="B163">
        <f t="shared" si="6"/>
        <v>2025</v>
      </c>
      <c r="C163">
        <v>45832</v>
      </c>
      <c r="D163">
        <v>45834</v>
      </c>
      <c r="E163" t="s">
        <v>346</v>
      </c>
      <c r="F163" t="s">
        <v>390</v>
      </c>
      <c r="G163" t="s">
        <v>379</v>
      </c>
      <c r="H163">
        <v>46949</v>
      </c>
      <c r="I163">
        <v>5.8749999999999997E-2</v>
      </c>
      <c r="J163">
        <v>6.2700000000000006E-2</v>
      </c>
      <c r="K163">
        <v>6.3312900000000005E-2</v>
      </c>
      <c r="L163">
        <v>6.4500000000000002E-2</v>
      </c>
      <c r="M163">
        <v>6.2700000000000006E-2</v>
      </c>
      <c r="N163">
        <v>6.2959799999999996E-2</v>
      </c>
      <c r="O163">
        <v>6.3E-2</v>
      </c>
      <c r="Q163">
        <v>14443500</v>
      </c>
      <c r="S163">
        <v>5650000</v>
      </c>
      <c r="U163">
        <v>4000000</v>
      </c>
      <c r="W163">
        <v>3.6108750000000001</v>
      </c>
      <c r="X163">
        <v>6.3E-2</v>
      </c>
    </row>
    <row r="164" spans="1:24" x14ac:dyDescent="0.2">
      <c r="A164">
        <f t="shared" si="5"/>
        <v>6</v>
      </c>
      <c r="B164">
        <f t="shared" si="6"/>
        <v>2025</v>
      </c>
      <c r="C164">
        <v>45832</v>
      </c>
      <c r="D164">
        <v>45834</v>
      </c>
      <c r="E164" t="s">
        <v>346</v>
      </c>
      <c r="F164" t="s">
        <v>390</v>
      </c>
      <c r="G164" t="s">
        <v>380</v>
      </c>
      <c r="H164">
        <v>50936</v>
      </c>
      <c r="I164">
        <v>6.5000000000000002E-2</v>
      </c>
      <c r="J164">
        <v>6.7699999999999996E-2</v>
      </c>
      <c r="K164">
        <v>6.8667699999999998E-2</v>
      </c>
      <c r="L164">
        <v>7.0300000000000001E-2</v>
      </c>
      <c r="M164">
        <v>6.7699999999999996E-2</v>
      </c>
      <c r="N164">
        <v>6.8449899999999994E-2</v>
      </c>
      <c r="O164">
        <v>6.8699999999999997E-2</v>
      </c>
      <c r="Q164">
        <v>574500</v>
      </c>
      <c r="S164">
        <v>450000</v>
      </c>
      <c r="U164">
        <v>400000</v>
      </c>
      <c r="W164">
        <v>1.43625</v>
      </c>
      <c r="X164">
        <v>6.8500000000000005E-2</v>
      </c>
    </row>
    <row r="165" spans="1:24" x14ac:dyDescent="0.2">
      <c r="A165">
        <f t="shared" si="5"/>
        <v>6</v>
      </c>
      <c r="B165">
        <f t="shared" si="6"/>
        <v>2025</v>
      </c>
      <c r="C165">
        <v>45832</v>
      </c>
      <c r="D165">
        <v>45834</v>
      </c>
      <c r="E165" t="s">
        <v>346</v>
      </c>
      <c r="F165" t="s">
        <v>390</v>
      </c>
      <c r="G165" t="s">
        <v>381</v>
      </c>
      <c r="H165">
        <v>51697</v>
      </c>
      <c r="I165">
        <v>6.6250000000000003E-2</v>
      </c>
      <c r="J165">
        <v>6.9000000000000006E-2</v>
      </c>
      <c r="K165">
        <v>7.0116600000000001E-2</v>
      </c>
      <c r="L165">
        <v>7.0699999999999999E-2</v>
      </c>
      <c r="M165">
        <v>6.9000000000000006E-2</v>
      </c>
      <c r="N165">
        <v>6.9998199999999997E-2</v>
      </c>
      <c r="O165">
        <v>7.0099999999999996E-2</v>
      </c>
      <c r="Q165">
        <v>2661000</v>
      </c>
      <c r="S165">
        <v>1450000</v>
      </c>
      <c r="U165">
        <v>1450000</v>
      </c>
      <c r="W165">
        <v>1.8351724137931034</v>
      </c>
      <c r="X165">
        <v>7.0000000000000007E-2</v>
      </c>
    </row>
    <row r="166" spans="1:24" x14ac:dyDescent="0.2">
      <c r="A166">
        <f t="shared" si="5"/>
        <v>6</v>
      </c>
      <c r="B166">
        <f t="shared" si="6"/>
        <v>2025</v>
      </c>
      <c r="C166">
        <v>45832</v>
      </c>
      <c r="D166">
        <v>45834</v>
      </c>
      <c r="E166" t="s">
        <v>346</v>
      </c>
      <c r="F166" t="s">
        <v>390</v>
      </c>
      <c r="G166" t="s">
        <v>383</v>
      </c>
      <c r="H166">
        <v>54772</v>
      </c>
      <c r="I166">
        <v>6.8750000000000006E-2</v>
      </c>
      <c r="J166">
        <v>6.9800000000000001E-2</v>
      </c>
      <c r="K166">
        <v>7.0265099999999997E-2</v>
      </c>
      <c r="L166">
        <v>7.0800000000000002E-2</v>
      </c>
      <c r="M166">
        <v>6.9800000000000001E-2</v>
      </c>
      <c r="N166">
        <v>7.0099800000000004E-2</v>
      </c>
      <c r="O166">
        <v>7.0199999999999999E-2</v>
      </c>
      <c r="Q166">
        <v>5979000</v>
      </c>
      <c r="S166">
        <v>3800000</v>
      </c>
      <c r="U166">
        <v>3800000</v>
      </c>
      <c r="W166">
        <v>1.5734210526315791</v>
      </c>
      <c r="X166">
        <v>7.0099999999999996E-2</v>
      </c>
    </row>
    <row r="167" spans="1:24" x14ac:dyDescent="0.2">
      <c r="A167">
        <f t="shared" si="5"/>
        <v>7</v>
      </c>
      <c r="B167">
        <f t="shared" si="6"/>
        <v>2025</v>
      </c>
      <c r="C167">
        <v>45839</v>
      </c>
      <c r="D167">
        <v>45841</v>
      </c>
      <c r="E167" t="s">
        <v>345</v>
      </c>
      <c r="F167" t="s">
        <v>390</v>
      </c>
      <c r="G167" t="s">
        <v>419</v>
      </c>
      <c r="H167">
        <v>45932</v>
      </c>
      <c r="I167" t="s">
        <v>377</v>
      </c>
      <c r="P167">
        <v>27000000</v>
      </c>
      <c r="Q167">
        <v>1000000</v>
      </c>
      <c r="R167">
        <v>121677200</v>
      </c>
      <c r="T167">
        <v>43150000</v>
      </c>
      <c r="V167">
        <v>32000000</v>
      </c>
      <c r="X167">
        <v>5.7500000000000002E-2</v>
      </c>
    </row>
    <row r="168" spans="1:24" x14ac:dyDescent="0.2">
      <c r="A168">
        <f t="shared" si="5"/>
        <v>7</v>
      </c>
      <c r="B168">
        <f t="shared" si="6"/>
        <v>2025</v>
      </c>
      <c r="C168">
        <v>45839</v>
      </c>
      <c r="D168">
        <v>45841</v>
      </c>
      <c r="E168" t="s">
        <v>345</v>
      </c>
      <c r="F168" t="s">
        <v>390</v>
      </c>
      <c r="G168" t="s">
        <v>420</v>
      </c>
      <c r="H168">
        <v>46205</v>
      </c>
      <c r="I168" t="s">
        <v>377</v>
      </c>
      <c r="J168">
        <v>5.8500000000000003E-2</v>
      </c>
      <c r="K168">
        <v>5.9214299999999997E-2</v>
      </c>
      <c r="L168">
        <v>5.9499999999999997E-2</v>
      </c>
      <c r="M168">
        <v>5.8500000000000003E-2</v>
      </c>
      <c r="N168">
        <v>5.8500000000000003E-2</v>
      </c>
      <c r="O168">
        <v>5.8500000000000003E-2</v>
      </c>
      <c r="Q168">
        <v>6272000</v>
      </c>
      <c r="S168">
        <v>4000000</v>
      </c>
      <c r="U168">
        <v>2000000</v>
      </c>
      <c r="W168">
        <v>3.1360000000000001</v>
      </c>
      <c r="X168">
        <v>5.8999999999999997E-2</v>
      </c>
    </row>
    <row r="169" spans="1:24" x14ac:dyDescent="0.2">
      <c r="A169">
        <f t="shared" si="5"/>
        <v>7</v>
      </c>
      <c r="B169">
        <f t="shared" si="6"/>
        <v>2025</v>
      </c>
      <c r="C169">
        <v>45839</v>
      </c>
      <c r="D169">
        <v>45841</v>
      </c>
      <c r="E169" t="s">
        <v>345</v>
      </c>
      <c r="F169" t="s">
        <v>390</v>
      </c>
      <c r="G169" t="s">
        <v>384</v>
      </c>
      <c r="H169">
        <v>47679</v>
      </c>
      <c r="I169">
        <v>6.5000000000000002E-2</v>
      </c>
      <c r="J169">
        <v>6.2399999999999997E-2</v>
      </c>
      <c r="K169">
        <v>6.2865000000000004E-2</v>
      </c>
      <c r="L169">
        <v>6.4000000000000001E-2</v>
      </c>
      <c r="M169">
        <v>6.2399999999999997E-2</v>
      </c>
      <c r="N169">
        <v>6.2539499999999998E-2</v>
      </c>
      <c r="O169">
        <v>6.2600000000000003E-2</v>
      </c>
      <c r="Q169">
        <v>43156000</v>
      </c>
      <c r="S169">
        <v>11700000</v>
      </c>
      <c r="U169">
        <v>7300000</v>
      </c>
      <c r="W169">
        <v>5.9117808219178078</v>
      </c>
      <c r="X169">
        <v>6.2600000000000003E-2</v>
      </c>
    </row>
    <row r="170" spans="1:24" x14ac:dyDescent="0.2">
      <c r="A170">
        <f t="shared" si="5"/>
        <v>7</v>
      </c>
      <c r="B170">
        <f t="shared" si="6"/>
        <v>2025</v>
      </c>
      <c r="C170">
        <v>45839</v>
      </c>
      <c r="D170">
        <v>45841</v>
      </c>
      <c r="E170" t="s">
        <v>345</v>
      </c>
      <c r="F170" t="s">
        <v>390</v>
      </c>
      <c r="G170" t="s">
        <v>385</v>
      </c>
      <c r="H170">
        <v>49505</v>
      </c>
      <c r="I170">
        <v>6.7500000000000004E-2</v>
      </c>
      <c r="J170">
        <v>6.5799999999999997E-2</v>
      </c>
      <c r="K170">
        <v>6.6314999999999999E-2</v>
      </c>
      <c r="L170">
        <v>6.7000000000000004E-2</v>
      </c>
      <c r="M170">
        <v>6.5799999999999997E-2</v>
      </c>
      <c r="N170">
        <v>6.5946099999999994E-2</v>
      </c>
      <c r="O170">
        <v>6.6100000000000006E-2</v>
      </c>
      <c r="Q170">
        <v>39118000</v>
      </c>
      <c r="S170">
        <v>12050000</v>
      </c>
      <c r="U170">
        <v>9100000</v>
      </c>
      <c r="W170">
        <v>4.2986813186813189</v>
      </c>
      <c r="X170">
        <v>6.6000000000000003E-2</v>
      </c>
    </row>
    <row r="171" spans="1:24" x14ac:dyDescent="0.2">
      <c r="A171">
        <f t="shared" si="5"/>
        <v>7</v>
      </c>
      <c r="B171">
        <f t="shared" si="6"/>
        <v>2025</v>
      </c>
      <c r="C171">
        <v>45839</v>
      </c>
      <c r="D171">
        <v>45841</v>
      </c>
      <c r="E171" t="s">
        <v>345</v>
      </c>
      <c r="F171" t="s">
        <v>390</v>
      </c>
      <c r="G171" t="s">
        <v>393</v>
      </c>
      <c r="H171">
        <v>51363</v>
      </c>
      <c r="I171">
        <v>7.1249999999999994E-2</v>
      </c>
      <c r="J171">
        <v>6.9199999999999998E-2</v>
      </c>
      <c r="K171">
        <v>6.9754800000000006E-2</v>
      </c>
      <c r="L171">
        <v>7.0400000000000004E-2</v>
      </c>
      <c r="M171">
        <v>6.9199999999999998E-2</v>
      </c>
      <c r="N171">
        <v>6.9466399999999998E-2</v>
      </c>
      <c r="O171">
        <v>6.9500000000000006E-2</v>
      </c>
      <c r="Q171">
        <v>18026800</v>
      </c>
      <c r="S171">
        <v>7800000</v>
      </c>
      <c r="U171">
        <v>6000000</v>
      </c>
      <c r="W171">
        <v>3.0044666666666666</v>
      </c>
      <c r="X171">
        <v>6.9500000000000006E-2</v>
      </c>
    </row>
    <row r="172" spans="1:24" x14ac:dyDescent="0.2">
      <c r="A172">
        <f t="shared" si="5"/>
        <v>7</v>
      </c>
      <c r="B172">
        <f t="shared" si="6"/>
        <v>2025</v>
      </c>
      <c r="C172">
        <v>45839</v>
      </c>
      <c r="D172">
        <v>45841</v>
      </c>
      <c r="E172" t="s">
        <v>345</v>
      </c>
      <c r="F172" t="s">
        <v>390</v>
      </c>
      <c r="G172" t="s">
        <v>394</v>
      </c>
      <c r="H172">
        <v>53189</v>
      </c>
      <c r="I172">
        <v>7.1249999999999994E-2</v>
      </c>
      <c r="J172">
        <v>6.9699999999999998E-2</v>
      </c>
      <c r="K172">
        <v>7.0270700000000005E-2</v>
      </c>
      <c r="L172">
        <v>7.0800000000000002E-2</v>
      </c>
      <c r="M172">
        <v>6.9699999999999998E-2</v>
      </c>
      <c r="N172">
        <v>7.0098300000000002E-2</v>
      </c>
      <c r="O172">
        <v>7.0300000000000001E-2</v>
      </c>
      <c r="Q172">
        <v>10827700</v>
      </c>
      <c r="S172">
        <v>5300000</v>
      </c>
      <c r="U172">
        <v>5300000</v>
      </c>
      <c r="W172">
        <v>2.0429622641509435</v>
      </c>
      <c r="X172">
        <v>7.0099999999999996E-2</v>
      </c>
    </row>
    <row r="173" spans="1:24" x14ac:dyDescent="0.2">
      <c r="A173">
        <f t="shared" si="5"/>
        <v>7</v>
      </c>
      <c r="B173">
        <f t="shared" si="6"/>
        <v>2025</v>
      </c>
      <c r="C173">
        <v>45839</v>
      </c>
      <c r="D173">
        <v>45841</v>
      </c>
      <c r="E173" t="s">
        <v>345</v>
      </c>
      <c r="F173" t="s">
        <v>390</v>
      </c>
      <c r="G173" t="s">
        <v>386</v>
      </c>
      <c r="H173">
        <v>56445</v>
      </c>
      <c r="I173">
        <v>6.8750000000000006E-2</v>
      </c>
      <c r="J173">
        <v>6.9900000000000004E-2</v>
      </c>
      <c r="K173">
        <v>7.0130100000000001E-2</v>
      </c>
      <c r="L173">
        <v>7.0699999999999999E-2</v>
      </c>
      <c r="M173">
        <v>6.9900000000000004E-2</v>
      </c>
      <c r="N173">
        <v>7.0099599999999998E-2</v>
      </c>
      <c r="O173">
        <v>7.0499999999999993E-2</v>
      </c>
      <c r="Q173">
        <v>1528300</v>
      </c>
      <c r="S173">
        <v>1450000</v>
      </c>
      <c r="U173">
        <v>1450000</v>
      </c>
      <c r="W173">
        <v>1.054</v>
      </c>
      <c r="X173">
        <v>7.0099999999999996E-2</v>
      </c>
    </row>
    <row r="174" spans="1:24" x14ac:dyDescent="0.2">
      <c r="A174">
        <f t="shared" si="5"/>
        <v>7</v>
      </c>
      <c r="B174">
        <f t="shared" si="6"/>
        <v>2025</v>
      </c>
      <c r="C174">
        <v>45839</v>
      </c>
      <c r="D174">
        <v>45841</v>
      </c>
      <c r="E174" t="s">
        <v>345</v>
      </c>
      <c r="F174" t="s">
        <v>390</v>
      </c>
      <c r="G174" t="s">
        <v>387</v>
      </c>
      <c r="H174">
        <v>60098</v>
      </c>
      <c r="I174">
        <v>6.8750000000000006E-2</v>
      </c>
      <c r="J174">
        <v>7.0099999999999996E-2</v>
      </c>
      <c r="K174">
        <v>7.0772600000000005E-2</v>
      </c>
      <c r="L174">
        <v>7.1300000000000002E-2</v>
      </c>
      <c r="M174">
        <v>7.0099999999999996E-2</v>
      </c>
      <c r="N174">
        <v>7.0589100000000002E-2</v>
      </c>
      <c r="O174">
        <v>7.0800000000000002E-2</v>
      </c>
      <c r="Q174">
        <v>1748400</v>
      </c>
      <c r="S174">
        <v>850000</v>
      </c>
      <c r="U174">
        <v>850000</v>
      </c>
      <c r="W174">
        <v>2.0569411764705881</v>
      </c>
      <c r="X174">
        <v>7.0599999999999996E-2</v>
      </c>
    </row>
    <row r="175" spans="1:24" x14ac:dyDescent="0.2">
      <c r="A175">
        <f t="shared" si="5"/>
        <v>7</v>
      </c>
      <c r="B175">
        <f t="shared" si="6"/>
        <v>2025</v>
      </c>
      <c r="C175">
        <v>45846</v>
      </c>
      <c r="D175">
        <v>45848</v>
      </c>
      <c r="E175" t="s">
        <v>346</v>
      </c>
      <c r="F175" t="s">
        <v>390</v>
      </c>
      <c r="G175" t="s">
        <v>408</v>
      </c>
      <c r="H175">
        <v>46034</v>
      </c>
      <c r="I175" t="s">
        <v>377</v>
      </c>
      <c r="J175">
        <v>5.7500000000000002E-2</v>
      </c>
      <c r="K175">
        <v>5.7500000000000002E-2</v>
      </c>
      <c r="L175">
        <v>5.7500000000000002E-2</v>
      </c>
      <c r="P175">
        <v>9000000</v>
      </c>
      <c r="Q175">
        <v>1036000</v>
      </c>
      <c r="R175">
        <v>40826200</v>
      </c>
      <c r="S175">
        <v>60000</v>
      </c>
      <c r="T175">
        <v>17430000</v>
      </c>
      <c r="U175">
        <v>0</v>
      </c>
      <c r="V175">
        <v>12000000</v>
      </c>
      <c r="X175">
        <v>5.8000000000000003E-2</v>
      </c>
    </row>
    <row r="176" spans="1:24" x14ac:dyDescent="0.2">
      <c r="A176">
        <f t="shared" si="5"/>
        <v>7</v>
      </c>
      <c r="B176">
        <f t="shared" si="6"/>
        <v>2025</v>
      </c>
      <c r="C176">
        <v>45846</v>
      </c>
      <c r="D176">
        <v>45848</v>
      </c>
      <c r="E176" t="s">
        <v>346</v>
      </c>
      <c r="F176" t="s">
        <v>390</v>
      </c>
      <c r="G176" t="s">
        <v>421</v>
      </c>
      <c r="H176">
        <v>46118</v>
      </c>
      <c r="I176" t="s">
        <v>377</v>
      </c>
      <c r="J176">
        <v>5.8000000000000003E-2</v>
      </c>
      <c r="K176">
        <v>5.8490899999999998E-2</v>
      </c>
      <c r="L176">
        <v>0.06</v>
      </c>
      <c r="M176">
        <v>5.8000000000000003E-2</v>
      </c>
      <c r="N176">
        <v>5.8423999999999997E-2</v>
      </c>
      <c r="O176">
        <v>5.8500000000000003E-2</v>
      </c>
      <c r="Q176">
        <v>4903000</v>
      </c>
      <c r="S176">
        <v>2420000</v>
      </c>
      <c r="U176">
        <v>2000000</v>
      </c>
      <c r="W176">
        <v>2.4514999999999998</v>
      </c>
      <c r="X176">
        <v>5.8500000000000003E-2</v>
      </c>
    </row>
    <row r="177" spans="1:24" x14ac:dyDescent="0.2">
      <c r="A177">
        <f t="shared" si="5"/>
        <v>7</v>
      </c>
      <c r="B177">
        <f t="shared" si="6"/>
        <v>2025</v>
      </c>
      <c r="C177">
        <v>45846</v>
      </c>
      <c r="D177">
        <v>45848</v>
      </c>
      <c r="E177" t="s">
        <v>346</v>
      </c>
      <c r="F177" t="s">
        <v>390</v>
      </c>
      <c r="G177" t="s">
        <v>388</v>
      </c>
      <c r="H177">
        <v>46402</v>
      </c>
      <c r="I177">
        <v>0.06</v>
      </c>
      <c r="J177">
        <v>5.9299999999999999E-2</v>
      </c>
      <c r="K177">
        <v>6.0187400000000002E-2</v>
      </c>
      <c r="L177">
        <v>6.1100000000000002E-2</v>
      </c>
      <c r="M177">
        <v>5.9299999999999999E-2</v>
      </c>
      <c r="N177">
        <v>5.9815199999999999E-2</v>
      </c>
      <c r="O177">
        <v>5.9900000000000002E-2</v>
      </c>
      <c r="Q177">
        <v>8581000</v>
      </c>
      <c r="S177">
        <v>2950000</v>
      </c>
      <c r="U177">
        <v>1600000</v>
      </c>
      <c r="W177">
        <v>5.3631250000000001</v>
      </c>
      <c r="X177">
        <v>5.9900000000000002E-2</v>
      </c>
    </row>
    <row r="178" spans="1:24" x14ac:dyDescent="0.2">
      <c r="A178">
        <f t="shared" si="5"/>
        <v>7</v>
      </c>
      <c r="B178">
        <f t="shared" si="6"/>
        <v>2025</v>
      </c>
      <c r="C178">
        <v>45846</v>
      </c>
      <c r="D178">
        <v>45848</v>
      </c>
      <c r="E178" t="s">
        <v>346</v>
      </c>
      <c r="F178" t="s">
        <v>390</v>
      </c>
      <c r="G178" t="s">
        <v>379</v>
      </c>
      <c r="H178">
        <v>46949</v>
      </c>
      <c r="I178">
        <v>5.8749999999999997E-2</v>
      </c>
      <c r="J178">
        <v>6.0600000000000001E-2</v>
      </c>
      <c r="K178">
        <v>6.1346199999999997E-2</v>
      </c>
      <c r="L178">
        <v>6.2E-2</v>
      </c>
      <c r="M178">
        <v>6.0600000000000001E-2</v>
      </c>
      <c r="N178">
        <v>6.1106500000000001E-2</v>
      </c>
      <c r="O178">
        <v>6.1199999999999997E-2</v>
      </c>
      <c r="Q178">
        <v>13346000</v>
      </c>
      <c r="S178">
        <v>7450000</v>
      </c>
      <c r="U178">
        <v>3950000</v>
      </c>
      <c r="W178">
        <v>3.3787341772151898</v>
      </c>
      <c r="X178">
        <v>6.1199999999999997E-2</v>
      </c>
    </row>
    <row r="179" spans="1:24" x14ac:dyDescent="0.2">
      <c r="A179">
        <f t="shared" si="5"/>
        <v>7</v>
      </c>
      <c r="B179">
        <f t="shared" si="6"/>
        <v>2025</v>
      </c>
      <c r="C179">
        <v>45846</v>
      </c>
      <c r="D179">
        <v>45848</v>
      </c>
      <c r="E179" t="s">
        <v>346</v>
      </c>
      <c r="F179" t="s">
        <v>390</v>
      </c>
      <c r="G179" t="s">
        <v>398</v>
      </c>
      <c r="H179">
        <v>47376</v>
      </c>
      <c r="I179">
        <v>6.6250000000000003E-2</v>
      </c>
      <c r="J179">
        <v>6.1499999999999999E-2</v>
      </c>
      <c r="K179">
        <v>6.2319899999999998E-2</v>
      </c>
      <c r="L179">
        <v>6.4000000000000001E-2</v>
      </c>
      <c r="M179">
        <v>6.1499999999999999E-2</v>
      </c>
      <c r="N179">
        <v>6.2296999999999998E-2</v>
      </c>
      <c r="O179">
        <v>6.3E-2</v>
      </c>
      <c r="Q179">
        <v>3146000</v>
      </c>
      <c r="S179">
        <v>1600000</v>
      </c>
      <c r="U179">
        <v>1600000</v>
      </c>
      <c r="W179">
        <v>1.9662500000000001</v>
      </c>
      <c r="X179">
        <v>6.2300000000000001E-2</v>
      </c>
    </row>
    <row r="180" spans="1:24" x14ac:dyDescent="0.2">
      <c r="A180">
        <f t="shared" si="5"/>
        <v>7</v>
      </c>
      <c r="B180">
        <f t="shared" si="6"/>
        <v>2025</v>
      </c>
      <c r="C180">
        <v>45846</v>
      </c>
      <c r="D180">
        <v>45848</v>
      </c>
      <c r="E180" t="s">
        <v>346</v>
      </c>
      <c r="F180" t="s">
        <v>390</v>
      </c>
      <c r="G180" t="s">
        <v>380</v>
      </c>
      <c r="H180">
        <v>50936</v>
      </c>
      <c r="I180">
        <v>6.5000000000000002E-2</v>
      </c>
      <c r="J180">
        <v>6.7500000000000004E-2</v>
      </c>
      <c r="K180">
        <v>6.8576899999999996E-2</v>
      </c>
      <c r="L180">
        <v>6.9400000000000003E-2</v>
      </c>
      <c r="M180">
        <v>6.7500000000000004E-2</v>
      </c>
      <c r="N180">
        <v>6.8291699999999997E-2</v>
      </c>
      <c r="O180">
        <v>6.8500000000000005E-2</v>
      </c>
      <c r="Q180">
        <v>2049000</v>
      </c>
      <c r="S180">
        <v>700000</v>
      </c>
      <c r="U180">
        <v>700000</v>
      </c>
      <c r="W180">
        <v>2.927142857142857</v>
      </c>
      <c r="X180" t="s">
        <v>422</v>
      </c>
    </row>
    <row r="181" spans="1:24" x14ac:dyDescent="0.2">
      <c r="A181">
        <f t="shared" si="5"/>
        <v>7</v>
      </c>
      <c r="B181">
        <f t="shared" si="6"/>
        <v>2025</v>
      </c>
      <c r="C181">
        <v>45846</v>
      </c>
      <c r="D181">
        <v>45848</v>
      </c>
      <c r="E181" t="s">
        <v>346</v>
      </c>
      <c r="F181" t="s">
        <v>390</v>
      </c>
      <c r="G181" t="s">
        <v>383</v>
      </c>
      <c r="H181">
        <v>54772</v>
      </c>
      <c r="I181">
        <v>6.8750000000000006E-2</v>
      </c>
      <c r="J181">
        <v>6.9000000000000006E-2</v>
      </c>
      <c r="K181">
        <v>6.9991300000000006E-2</v>
      </c>
      <c r="L181">
        <v>7.0300000000000001E-2</v>
      </c>
      <c r="M181">
        <v>6.9000000000000006E-2</v>
      </c>
      <c r="N181">
        <v>6.9690000000000002E-2</v>
      </c>
      <c r="O181">
        <v>6.9800000000000001E-2</v>
      </c>
      <c r="Q181">
        <v>7765200</v>
      </c>
      <c r="S181">
        <v>2250000</v>
      </c>
      <c r="U181">
        <v>2150000</v>
      </c>
      <c r="W181">
        <v>3.6117209302325581</v>
      </c>
      <c r="X181">
        <v>6.9699999999999998E-2</v>
      </c>
    </row>
    <row r="182" spans="1:24" x14ac:dyDescent="0.2">
      <c r="A182">
        <f t="shared" si="5"/>
        <v>7</v>
      </c>
      <c r="B182">
        <f t="shared" si="6"/>
        <v>2025</v>
      </c>
      <c r="C182">
        <v>45853</v>
      </c>
      <c r="D182">
        <v>45855</v>
      </c>
      <c r="E182" t="s">
        <v>345</v>
      </c>
      <c r="F182" t="s">
        <v>390</v>
      </c>
      <c r="G182" t="s">
        <v>423</v>
      </c>
      <c r="H182">
        <v>45945</v>
      </c>
      <c r="I182" t="s">
        <v>377</v>
      </c>
      <c r="P182">
        <v>27000000</v>
      </c>
      <c r="Q182">
        <v>1001000</v>
      </c>
      <c r="R182">
        <v>109005800</v>
      </c>
      <c r="T182">
        <v>37350000</v>
      </c>
      <c r="V182">
        <v>32000000</v>
      </c>
      <c r="X182">
        <v>5.7000000000000002E-2</v>
      </c>
    </row>
    <row r="183" spans="1:24" x14ac:dyDescent="0.2">
      <c r="A183">
        <f t="shared" si="5"/>
        <v>7</v>
      </c>
      <c r="B183">
        <f t="shared" si="6"/>
        <v>2025</v>
      </c>
      <c r="C183">
        <v>45853</v>
      </c>
      <c r="D183">
        <v>45855</v>
      </c>
      <c r="E183" t="s">
        <v>345</v>
      </c>
      <c r="F183" t="s">
        <v>390</v>
      </c>
      <c r="G183" t="s">
        <v>420</v>
      </c>
      <c r="H183">
        <v>46205</v>
      </c>
      <c r="I183" t="s">
        <v>377</v>
      </c>
      <c r="J183">
        <v>5.8200000000000002E-2</v>
      </c>
      <c r="K183">
        <v>5.8891699999999998E-2</v>
      </c>
      <c r="L183">
        <v>5.8999999999999997E-2</v>
      </c>
      <c r="M183">
        <v>5.8200000000000002E-2</v>
      </c>
      <c r="N183">
        <v>5.8200000000000002E-2</v>
      </c>
      <c r="O183">
        <v>5.8200000000000002E-2</v>
      </c>
      <c r="Q183">
        <v>5806000</v>
      </c>
      <c r="S183">
        <v>4850000</v>
      </c>
      <c r="U183">
        <v>2000000</v>
      </c>
      <c r="W183">
        <v>2.903</v>
      </c>
      <c r="X183">
        <v>5.8500000000000003E-2</v>
      </c>
    </row>
    <row r="184" spans="1:24" x14ac:dyDescent="0.2">
      <c r="A184">
        <f t="shared" si="5"/>
        <v>7</v>
      </c>
      <c r="B184">
        <f t="shared" si="6"/>
        <v>2025</v>
      </c>
      <c r="C184">
        <v>45853</v>
      </c>
      <c r="D184">
        <v>45855</v>
      </c>
      <c r="E184" t="s">
        <v>345</v>
      </c>
      <c r="F184" t="s">
        <v>390</v>
      </c>
      <c r="G184" t="s">
        <v>384</v>
      </c>
      <c r="H184">
        <v>47679</v>
      </c>
      <c r="I184">
        <v>6.5000000000000002E-2</v>
      </c>
      <c r="J184">
        <v>6.1499999999999999E-2</v>
      </c>
      <c r="K184">
        <v>6.1884000000000002E-2</v>
      </c>
      <c r="L184">
        <v>6.3E-2</v>
      </c>
      <c r="M184">
        <v>6.1499999999999999E-2</v>
      </c>
      <c r="N184">
        <v>6.1499999999999999E-2</v>
      </c>
      <c r="O184">
        <v>6.1499999999999999E-2</v>
      </c>
      <c r="Q184">
        <v>37472000</v>
      </c>
      <c r="S184">
        <v>7250000</v>
      </c>
      <c r="U184">
        <v>5950000</v>
      </c>
      <c r="W184">
        <v>6.2978151260504198</v>
      </c>
      <c r="X184">
        <v>6.1499999999999999E-2</v>
      </c>
    </row>
    <row r="185" spans="1:24" x14ac:dyDescent="0.2">
      <c r="A185">
        <f t="shared" si="5"/>
        <v>7</v>
      </c>
      <c r="B185">
        <f t="shared" si="6"/>
        <v>2025</v>
      </c>
      <c r="C185">
        <v>45853</v>
      </c>
      <c r="D185">
        <v>45855</v>
      </c>
      <c r="E185" t="s">
        <v>345</v>
      </c>
      <c r="F185" t="s">
        <v>390</v>
      </c>
      <c r="G185" t="s">
        <v>385</v>
      </c>
      <c r="H185">
        <v>49505</v>
      </c>
      <c r="I185">
        <v>6.7500000000000004E-2</v>
      </c>
      <c r="J185">
        <v>6.5600000000000006E-2</v>
      </c>
      <c r="K185">
        <v>6.6001299999999999E-2</v>
      </c>
      <c r="L185">
        <v>6.6900000000000001E-2</v>
      </c>
      <c r="M185">
        <v>6.5600000000000006E-2</v>
      </c>
      <c r="N185">
        <v>6.56997E-2</v>
      </c>
      <c r="O185">
        <v>6.5799999999999997E-2</v>
      </c>
      <c r="Q185">
        <v>32469000</v>
      </c>
      <c r="S185">
        <v>7250000</v>
      </c>
      <c r="U185">
        <v>7250000</v>
      </c>
      <c r="W185">
        <v>4.4784827586206895</v>
      </c>
      <c r="X185">
        <v>6.5699999999999995E-2</v>
      </c>
    </row>
    <row r="186" spans="1:24" x14ac:dyDescent="0.2">
      <c r="A186">
        <f t="shared" si="5"/>
        <v>7</v>
      </c>
      <c r="B186">
        <f t="shared" si="6"/>
        <v>2025</v>
      </c>
      <c r="C186">
        <v>45853</v>
      </c>
      <c r="D186">
        <v>45855</v>
      </c>
      <c r="E186" t="s">
        <v>345</v>
      </c>
      <c r="F186" t="s">
        <v>390</v>
      </c>
      <c r="G186" t="s">
        <v>393</v>
      </c>
      <c r="H186">
        <v>51363</v>
      </c>
      <c r="I186">
        <v>7.1249999999999994E-2</v>
      </c>
      <c r="J186">
        <v>6.8599999999999994E-2</v>
      </c>
      <c r="K186">
        <v>6.9080100000000005E-2</v>
      </c>
      <c r="L186">
        <v>7.0000000000000007E-2</v>
      </c>
      <c r="M186">
        <v>6.8599999999999994E-2</v>
      </c>
      <c r="N186">
        <v>6.8899299999999997E-2</v>
      </c>
      <c r="O186">
        <v>6.9000000000000006E-2</v>
      </c>
      <c r="Q186">
        <v>12596500</v>
      </c>
      <c r="S186">
        <v>4800000</v>
      </c>
      <c r="U186">
        <v>4800000</v>
      </c>
      <c r="W186">
        <v>2.6242708333333336</v>
      </c>
      <c r="X186">
        <v>6.8900000000000003E-2</v>
      </c>
    </row>
    <row r="187" spans="1:24" x14ac:dyDescent="0.2">
      <c r="A187">
        <f t="shared" si="5"/>
        <v>7</v>
      </c>
      <c r="B187">
        <f t="shared" si="6"/>
        <v>2025</v>
      </c>
      <c r="C187">
        <v>45853</v>
      </c>
      <c r="D187">
        <v>45855</v>
      </c>
      <c r="E187" t="s">
        <v>345</v>
      </c>
      <c r="F187" t="s">
        <v>390</v>
      </c>
      <c r="G187" t="s">
        <v>394</v>
      </c>
      <c r="H187">
        <v>53189</v>
      </c>
      <c r="I187">
        <v>7.1249999999999994E-2</v>
      </c>
      <c r="J187">
        <v>6.9699999999999998E-2</v>
      </c>
      <c r="K187">
        <v>7.0123699999999997E-2</v>
      </c>
      <c r="L187">
        <v>7.0999999999999994E-2</v>
      </c>
      <c r="M187">
        <v>6.9699999999999998E-2</v>
      </c>
      <c r="N187">
        <v>6.9963300000000006E-2</v>
      </c>
      <c r="O187">
        <v>7.0000000000000007E-2</v>
      </c>
      <c r="Q187">
        <v>9965200</v>
      </c>
      <c r="S187">
        <v>5250000</v>
      </c>
      <c r="U187">
        <v>4050000</v>
      </c>
      <c r="W187">
        <v>2.4605432098765432</v>
      </c>
      <c r="X187">
        <v>7.0000000000000007E-2</v>
      </c>
    </row>
    <row r="188" spans="1:24" x14ac:dyDescent="0.2">
      <c r="A188">
        <f t="shared" si="5"/>
        <v>7</v>
      </c>
      <c r="B188">
        <f t="shared" si="6"/>
        <v>2025</v>
      </c>
      <c r="C188">
        <v>45853</v>
      </c>
      <c r="D188">
        <v>45855</v>
      </c>
      <c r="E188" t="s">
        <v>345</v>
      </c>
      <c r="F188" t="s">
        <v>390</v>
      </c>
      <c r="G188" t="s">
        <v>386</v>
      </c>
      <c r="H188">
        <v>56445</v>
      </c>
      <c r="I188">
        <v>6.8750000000000006E-2</v>
      </c>
      <c r="J188">
        <v>7.0000000000000007E-2</v>
      </c>
      <c r="K188">
        <v>7.0247299999999999E-2</v>
      </c>
      <c r="L188">
        <v>7.0900000000000005E-2</v>
      </c>
      <c r="M188">
        <v>7.0000000000000007E-2</v>
      </c>
      <c r="N188">
        <v>7.0199999999999999E-2</v>
      </c>
      <c r="O188">
        <v>7.0300000000000001E-2</v>
      </c>
      <c r="Q188">
        <v>5344100</v>
      </c>
      <c r="S188">
        <v>4250000</v>
      </c>
      <c r="U188">
        <v>4250000</v>
      </c>
      <c r="W188">
        <v>1.257435294117647</v>
      </c>
      <c r="X188">
        <v>7.0199999999999999E-2</v>
      </c>
    </row>
    <row r="189" spans="1:24" x14ac:dyDescent="0.2">
      <c r="A189">
        <f t="shared" si="5"/>
        <v>7</v>
      </c>
      <c r="B189">
        <f t="shared" si="6"/>
        <v>2025</v>
      </c>
      <c r="C189">
        <v>45853</v>
      </c>
      <c r="D189">
        <v>45855</v>
      </c>
      <c r="E189" t="s">
        <v>345</v>
      </c>
      <c r="F189" t="s">
        <v>390</v>
      </c>
      <c r="G189" t="s">
        <v>387</v>
      </c>
      <c r="H189">
        <v>60098</v>
      </c>
      <c r="I189">
        <v>6.8750000000000006E-2</v>
      </c>
      <c r="J189">
        <v>6.9800000000000001E-2</v>
      </c>
      <c r="K189">
        <v>7.0561600000000002E-2</v>
      </c>
      <c r="L189">
        <v>7.1199999999999999E-2</v>
      </c>
      <c r="M189">
        <v>6.9800000000000001E-2</v>
      </c>
      <c r="N189">
        <v>7.0499699999999998E-2</v>
      </c>
      <c r="O189">
        <v>7.0699999999999999E-2</v>
      </c>
      <c r="Q189">
        <v>4352000</v>
      </c>
      <c r="S189">
        <v>3700000</v>
      </c>
      <c r="U189">
        <v>3700000</v>
      </c>
      <c r="W189">
        <v>1.1762162162162162</v>
      </c>
      <c r="X189">
        <v>7.0499999999999993E-2</v>
      </c>
    </row>
    <row r="190" spans="1:24" x14ac:dyDescent="0.2">
      <c r="A190">
        <f t="shared" si="5"/>
        <v>7</v>
      </c>
      <c r="B190">
        <f t="shared" si="6"/>
        <v>2025</v>
      </c>
      <c r="C190">
        <v>45860</v>
      </c>
      <c r="D190">
        <v>45862</v>
      </c>
      <c r="E190" t="s">
        <v>346</v>
      </c>
      <c r="F190" t="s">
        <v>390</v>
      </c>
      <c r="G190" t="s">
        <v>408</v>
      </c>
      <c r="H190">
        <v>46034</v>
      </c>
      <c r="I190" t="s">
        <v>377</v>
      </c>
      <c r="J190">
        <v>5.4600000000000003E-2</v>
      </c>
      <c r="K190">
        <v>5.66959E-2</v>
      </c>
      <c r="L190">
        <v>5.8200000000000002E-2</v>
      </c>
      <c r="M190">
        <v>5.4600000000000003E-2</v>
      </c>
      <c r="N190">
        <v>5.4600000000000003E-2</v>
      </c>
      <c r="O190">
        <v>5.4600000000000003E-2</v>
      </c>
      <c r="P190">
        <v>9000000</v>
      </c>
      <c r="Q190">
        <v>2790000</v>
      </c>
      <c r="R190">
        <v>50260100</v>
      </c>
      <c r="S190">
        <v>2550000</v>
      </c>
      <c r="T190">
        <v>35750000</v>
      </c>
      <c r="U190">
        <v>400000</v>
      </c>
      <c r="V190">
        <v>12000000</v>
      </c>
      <c r="W190">
        <v>6.9749999999999996</v>
      </c>
      <c r="X190">
        <v>5.6500000000000002E-2</v>
      </c>
    </row>
    <row r="191" spans="1:24" x14ac:dyDescent="0.2">
      <c r="A191">
        <f t="shared" si="5"/>
        <v>7</v>
      </c>
      <c r="B191">
        <f t="shared" si="6"/>
        <v>2025</v>
      </c>
      <c r="C191">
        <v>45860</v>
      </c>
      <c r="D191">
        <v>45862</v>
      </c>
      <c r="E191" t="s">
        <v>346</v>
      </c>
      <c r="F191" t="s">
        <v>390</v>
      </c>
      <c r="G191" t="s">
        <v>421</v>
      </c>
      <c r="H191">
        <v>46118</v>
      </c>
      <c r="I191" t="s">
        <v>377</v>
      </c>
      <c r="J191">
        <v>5.5100000000000003E-2</v>
      </c>
      <c r="K191">
        <v>5.6860899999999999E-2</v>
      </c>
      <c r="L191">
        <v>5.8500000000000003E-2</v>
      </c>
      <c r="M191">
        <v>5.5100000000000003E-2</v>
      </c>
      <c r="N191">
        <v>5.5100000000000003E-2</v>
      </c>
      <c r="O191">
        <v>5.5100000000000003E-2</v>
      </c>
      <c r="Q191">
        <v>7946000</v>
      </c>
      <c r="S191">
        <v>7800000</v>
      </c>
      <c r="U191">
        <v>400000</v>
      </c>
      <c r="W191">
        <v>19.864999999999998</v>
      </c>
      <c r="X191">
        <v>5.6800000000000003E-2</v>
      </c>
    </row>
    <row r="192" spans="1:24" x14ac:dyDescent="0.2">
      <c r="A192">
        <f t="shared" si="5"/>
        <v>7</v>
      </c>
      <c r="B192">
        <f t="shared" si="6"/>
        <v>2025</v>
      </c>
      <c r="C192">
        <v>45860</v>
      </c>
      <c r="D192">
        <v>45862</v>
      </c>
      <c r="E192" t="s">
        <v>346</v>
      </c>
      <c r="F192" t="s">
        <v>390</v>
      </c>
      <c r="G192" t="s">
        <v>388</v>
      </c>
      <c r="H192">
        <v>46402</v>
      </c>
      <c r="I192">
        <v>0.06</v>
      </c>
      <c r="J192">
        <v>5.7000000000000002E-2</v>
      </c>
      <c r="K192">
        <v>5.7505500000000001E-2</v>
      </c>
      <c r="L192">
        <v>5.8500000000000003E-2</v>
      </c>
      <c r="M192">
        <v>5.7000000000000002E-2</v>
      </c>
      <c r="N192">
        <v>5.7000000000000002E-2</v>
      </c>
      <c r="O192">
        <v>5.7000000000000002E-2</v>
      </c>
      <c r="Q192">
        <v>13925000</v>
      </c>
      <c r="S192">
        <v>10600000</v>
      </c>
      <c r="U192">
        <v>1050000</v>
      </c>
      <c r="W192">
        <v>13.261904761904763</v>
      </c>
      <c r="X192">
        <v>5.7500000000000002E-2</v>
      </c>
    </row>
    <row r="193" spans="1:24" x14ac:dyDescent="0.2">
      <c r="A193">
        <f t="shared" si="5"/>
        <v>7</v>
      </c>
      <c r="B193">
        <f t="shared" si="6"/>
        <v>2025</v>
      </c>
      <c r="C193">
        <v>45860</v>
      </c>
      <c r="D193">
        <v>45862</v>
      </c>
      <c r="E193" t="s">
        <v>346</v>
      </c>
      <c r="F193" t="s">
        <v>390</v>
      </c>
      <c r="G193" t="s">
        <v>379</v>
      </c>
      <c r="H193">
        <v>46949</v>
      </c>
      <c r="I193">
        <v>5.8749999999999997E-2</v>
      </c>
      <c r="J193">
        <v>5.8500000000000003E-2</v>
      </c>
      <c r="K193">
        <v>5.9133600000000001E-2</v>
      </c>
      <c r="L193">
        <v>0.06</v>
      </c>
      <c r="M193">
        <v>5.8500000000000003E-2</v>
      </c>
      <c r="N193">
        <v>5.8773800000000001E-2</v>
      </c>
      <c r="O193">
        <v>5.8999999999999997E-2</v>
      </c>
      <c r="Q193">
        <v>14311000</v>
      </c>
      <c r="S193">
        <v>9150000</v>
      </c>
      <c r="U193">
        <v>4600000</v>
      </c>
      <c r="W193">
        <v>3.1110869565217389</v>
      </c>
      <c r="X193">
        <v>5.8999999999999997E-2</v>
      </c>
    </row>
    <row r="194" spans="1:24" x14ac:dyDescent="0.2">
      <c r="A194">
        <f t="shared" si="5"/>
        <v>7</v>
      </c>
      <c r="B194">
        <f t="shared" si="6"/>
        <v>2025</v>
      </c>
      <c r="C194">
        <v>45860</v>
      </c>
      <c r="D194">
        <v>45862</v>
      </c>
      <c r="E194" t="s">
        <v>346</v>
      </c>
      <c r="F194" t="s">
        <v>390</v>
      </c>
      <c r="G194" t="s">
        <v>380</v>
      </c>
      <c r="H194">
        <v>50936</v>
      </c>
      <c r="I194">
        <v>6.5000000000000002E-2</v>
      </c>
      <c r="J194">
        <v>6.7199999999999996E-2</v>
      </c>
      <c r="K194">
        <v>6.7845100000000005E-2</v>
      </c>
      <c r="L194">
        <v>6.83E-2</v>
      </c>
      <c r="M194">
        <v>6.7199999999999996E-2</v>
      </c>
      <c r="N194">
        <v>6.7586199999999999E-2</v>
      </c>
      <c r="O194">
        <v>6.7699999999999996E-2</v>
      </c>
      <c r="Q194">
        <v>2620600</v>
      </c>
      <c r="S194">
        <v>900000</v>
      </c>
      <c r="U194">
        <v>850000</v>
      </c>
      <c r="W194">
        <v>3.0830588235294116</v>
      </c>
      <c r="X194">
        <v>6.7599999999999993E-2</v>
      </c>
    </row>
    <row r="195" spans="1:24" x14ac:dyDescent="0.2">
      <c r="A195">
        <f t="shared" ref="A195:A258" si="7">MONTH(C195)</f>
        <v>7</v>
      </c>
      <c r="B195">
        <f t="shared" ref="B195:B258" si="8">YEAR(C195)</f>
        <v>2025</v>
      </c>
      <c r="C195">
        <v>45860</v>
      </c>
      <c r="D195">
        <v>45862</v>
      </c>
      <c r="E195" t="s">
        <v>346</v>
      </c>
      <c r="F195" t="s">
        <v>390</v>
      </c>
      <c r="G195" t="s">
        <v>381</v>
      </c>
      <c r="H195">
        <v>51697</v>
      </c>
      <c r="I195">
        <v>6.6250000000000003E-2</v>
      </c>
      <c r="J195">
        <v>6.83E-2</v>
      </c>
      <c r="K195">
        <v>6.8999199999999997E-2</v>
      </c>
      <c r="L195">
        <v>6.9900000000000004E-2</v>
      </c>
      <c r="M195">
        <v>6.83E-2</v>
      </c>
      <c r="N195">
        <v>6.8536200000000005E-2</v>
      </c>
      <c r="O195">
        <v>6.8699999999999997E-2</v>
      </c>
      <c r="Q195">
        <v>895000</v>
      </c>
      <c r="S195">
        <v>200000</v>
      </c>
      <c r="U195">
        <v>150000</v>
      </c>
      <c r="W195">
        <v>5.9666666666666668</v>
      </c>
      <c r="X195">
        <v>6.8599999999999994E-2</v>
      </c>
    </row>
    <row r="196" spans="1:24" x14ac:dyDescent="0.2">
      <c r="A196">
        <f t="shared" si="7"/>
        <v>7</v>
      </c>
      <c r="B196">
        <f t="shared" si="8"/>
        <v>2025</v>
      </c>
      <c r="C196">
        <v>45860</v>
      </c>
      <c r="D196">
        <v>45862</v>
      </c>
      <c r="E196" t="s">
        <v>346</v>
      </c>
      <c r="F196" t="s">
        <v>390</v>
      </c>
      <c r="G196" t="s">
        <v>383</v>
      </c>
      <c r="H196">
        <v>54772</v>
      </c>
      <c r="I196">
        <v>6.8750000000000006E-2</v>
      </c>
      <c r="J196">
        <v>6.9099999999999995E-2</v>
      </c>
      <c r="K196">
        <v>6.9744399999999998E-2</v>
      </c>
      <c r="L196">
        <v>7.0300000000000001E-2</v>
      </c>
      <c r="M196">
        <v>6.9099999999999995E-2</v>
      </c>
      <c r="N196">
        <v>6.9497100000000006E-2</v>
      </c>
      <c r="O196">
        <v>6.9699999999999998E-2</v>
      </c>
      <c r="Q196">
        <v>7772500</v>
      </c>
      <c r="S196">
        <v>4550000</v>
      </c>
      <c r="U196">
        <v>4550000</v>
      </c>
      <c r="W196">
        <v>1.7082417582417582</v>
      </c>
      <c r="X196">
        <v>6.9500000000000006E-2</v>
      </c>
    </row>
    <row r="197" spans="1:24" x14ac:dyDescent="0.2">
      <c r="A197">
        <f t="shared" si="7"/>
        <v>7</v>
      </c>
      <c r="B197">
        <f t="shared" si="8"/>
        <v>2025</v>
      </c>
      <c r="C197">
        <v>45867</v>
      </c>
      <c r="D197">
        <v>45869</v>
      </c>
      <c r="E197" t="s">
        <v>345</v>
      </c>
      <c r="F197" t="s">
        <v>390</v>
      </c>
      <c r="G197" t="s">
        <v>424</v>
      </c>
      <c r="H197">
        <v>45960</v>
      </c>
      <c r="I197" t="s">
        <v>377</v>
      </c>
      <c r="P197">
        <v>27000000</v>
      </c>
      <c r="Q197">
        <v>500000</v>
      </c>
      <c r="R197">
        <v>106527900</v>
      </c>
      <c r="T197">
        <v>40100000</v>
      </c>
      <c r="V197">
        <v>32000000</v>
      </c>
      <c r="X197">
        <v>5.3999999999999999E-2</v>
      </c>
    </row>
    <row r="198" spans="1:24" x14ac:dyDescent="0.2">
      <c r="A198">
        <f t="shared" si="7"/>
        <v>7</v>
      </c>
      <c r="B198">
        <f t="shared" si="8"/>
        <v>2025</v>
      </c>
      <c r="C198">
        <v>45867</v>
      </c>
      <c r="D198">
        <v>45869</v>
      </c>
      <c r="E198" t="s">
        <v>345</v>
      </c>
      <c r="F198" t="s">
        <v>390</v>
      </c>
      <c r="G198" t="s">
        <v>425</v>
      </c>
      <c r="H198">
        <v>46233</v>
      </c>
      <c r="I198" t="s">
        <v>377</v>
      </c>
      <c r="J198">
        <v>5.5399999999999998E-2</v>
      </c>
      <c r="K198">
        <v>5.5804699999999999E-2</v>
      </c>
      <c r="L198">
        <v>5.74E-2</v>
      </c>
      <c r="M198">
        <v>5.5399999999999998E-2</v>
      </c>
      <c r="N198">
        <v>5.5474999999999997E-2</v>
      </c>
      <c r="O198">
        <v>5.5500000000000001E-2</v>
      </c>
      <c r="Q198">
        <v>5178000</v>
      </c>
      <c r="S198">
        <v>5150000</v>
      </c>
      <c r="U198">
        <v>2000000</v>
      </c>
      <c r="W198">
        <v>2.589</v>
      </c>
      <c r="X198">
        <v>5.5500000000000001E-2</v>
      </c>
    </row>
    <row r="199" spans="1:24" x14ac:dyDescent="0.2">
      <c r="A199">
        <f t="shared" si="7"/>
        <v>7</v>
      </c>
      <c r="B199">
        <f t="shared" si="8"/>
        <v>2025</v>
      </c>
      <c r="C199">
        <v>45867</v>
      </c>
      <c r="D199">
        <v>45869</v>
      </c>
      <c r="E199" t="s">
        <v>345</v>
      </c>
      <c r="F199" t="s">
        <v>390</v>
      </c>
      <c r="G199" t="s">
        <v>384</v>
      </c>
      <c r="H199">
        <v>47679</v>
      </c>
      <c r="I199">
        <v>6.5000000000000002E-2</v>
      </c>
      <c r="J199">
        <v>6.0699999999999997E-2</v>
      </c>
      <c r="K199">
        <v>6.1301000000000001E-2</v>
      </c>
      <c r="L199">
        <v>6.2100000000000002E-2</v>
      </c>
      <c r="M199">
        <v>6.0699999999999997E-2</v>
      </c>
      <c r="N199">
        <v>6.0964600000000001E-2</v>
      </c>
      <c r="O199">
        <v>6.0999999999999999E-2</v>
      </c>
      <c r="Q199">
        <v>28453000</v>
      </c>
      <c r="S199">
        <v>8800000</v>
      </c>
      <c r="U199">
        <v>6500000</v>
      </c>
      <c r="W199">
        <v>4.3773846153846154</v>
      </c>
      <c r="X199">
        <v>6.0999999999999999E-2</v>
      </c>
    </row>
    <row r="200" spans="1:24" x14ac:dyDescent="0.2">
      <c r="A200">
        <f t="shared" si="7"/>
        <v>7</v>
      </c>
      <c r="B200">
        <f t="shared" si="8"/>
        <v>2025</v>
      </c>
      <c r="C200">
        <v>45867</v>
      </c>
      <c r="D200">
        <v>45869</v>
      </c>
      <c r="E200" t="s">
        <v>345</v>
      </c>
      <c r="F200" t="s">
        <v>390</v>
      </c>
      <c r="G200" t="s">
        <v>426</v>
      </c>
      <c r="H200">
        <v>49780</v>
      </c>
      <c r="I200">
        <v>6.5000000000000002E-2</v>
      </c>
      <c r="J200">
        <v>6.5000000000000002E-2</v>
      </c>
      <c r="K200">
        <v>6.5795800000000002E-2</v>
      </c>
      <c r="L200">
        <v>6.7000000000000004E-2</v>
      </c>
      <c r="M200">
        <v>6.5000000000000002E-2</v>
      </c>
      <c r="N200">
        <v>6.5471699999999994E-2</v>
      </c>
      <c r="O200">
        <v>6.5600000000000006E-2</v>
      </c>
      <c r="Q200">
        <v>46473600</v>
      </c>
      <c r="S200">
        <v>13350000</v>
      </c>
      <c r="U200">
        <v>10700000</v>
      </c>
      <c r="W200">
        <v>4.3433271028037383</v>
      </c>
      <c r="X200">
        <v>6.5500000000000003E-2</v>
      </c>
    </row>
    <row r="201" spans="1:24" x14ac:dyDescent="0.2">
      <c r="A201">
        <f t="shared" si="7"/>
        <v>7</v>
      </c>
      <c r="B201">
        <f t="shared" si="8"/>
        <v>2025</v>
      </c>
      <c r="C201">
        <v>45867</v>
      </c>
      <c r="D201">
        <v>45869</v>
      </c>
      <c r="E201" t="s">
        <v>345</v>
      </c>
      <c r="F201" t="s">
        <v>390</v>
      </c>
      <c r="G201" t="s">
        <v>393</v>
      </c>
      <c r="H201">
        <v>51363</v>
      </c>
      <c r="I201">
        <v>7.1249999999999994E-2</v>
      </c>
      <c r="J201">
        <v>6.7599999999999993E-2</v>
      </c>
      <c r="K201">
        <v>6.8399199999999993E-2</v>
      </c>
      <c r="L201">
        <v>6.9000000000000006E-2</v>
      </c>
      <c r="M201">
        <v>6.7599999999999993E-2</v>
      </c>
      <c r="N201">
        <v>6.8299499999999999E-2</v>
      </c>
      <c r="O201">
        <v>6.8599999999999994E-2</v>
      </c>
      <c r="Q201">
        <v>8985900</v>
      </c>
      <c r="S201">
        <v>6350000</v>
      </c>
      <c r="U201">
        <v>6350000</v>
      </c>
      <c r="W201">
        <v>1.4151023622047245</v>
      </c>
      <c r="X201">
        <v>6.83E-2</v>
      </c>
    </row>
    <row r="202" spans="1:24" x14ac:dyDescent="0.2">
      <c r="A202">
        <f t="shared" si="7"/>
        <v>7</v>
      </c>
      <c r="B202">
        <f t="shared" si="8"/>
        <v>2025</v>
      </c>
      <c r="C202">
        <v>45867</v>
      </c>
      <c r="D202">
        <v>45869</v>
      </c>
      <c r="E202" t="s">
        <v>345</v>
      </c>
      <c r="F202" t="s">
        <v>390</v>
      </c>
      <c r="G202" t="s">
        <v>394</v>
      </c>
      <c r="H202">
        <v>53189</v>
      </c>
      <c r="I202">
        <v>7.1249999999999994E-2</v>
      </c>
      <c r="J202">
        <v>6.88E-2</v>
      </c>
      <c r="K202">
        <v>6.9499000000000005E-2</v>
      </c>
      <c r="L202">
        <v>7.0199999999999999E-2</v>
      </c>
      <c r="M202">
        <v>6.88E-2</v>
      </c>
      <c r="N202">
        <v>6.9197900000000007E-2</v>
      </c>
      <c r="O202">
        <v>6.93E-2</v>
      </c>
      <c r="Q202">
        <v>6886800</v>
      </c>
      <c r="S202">
        <v>1800000</v>
      </c>
      <c r="U202">
        <v>1800000</v>
      </c>
      <c r="W202">
        <v>3.8260000000000001</v>
      </c>
      <c r="X202">
        <v>6.9199999999999998E-2</v>
      </c>
    </row>
    <row r="203" spans="1:24" x14ac:dyDescent="0.2">
      <c r="A203">
        <f t="shared" si="7"/>
        <v>7</v>
      </c>
      <c r="B203">
        <f t="shared" si="8"/>
        <v>2025</v>
      </c>
      <c r="C203">
        <v>45867</v>
      </c>
      <c r="D203">
        <v>45869</v>
      </c>
      <c r="E203" t="s">
        <v>345</v>
      </c>
      <c r="F203" t="s">
        <v>390</v>
      </c>
      <c r="G203" t="s">
        <v>386</v>
      </c>
      <c r="H203">
        <v>56445</v>
      </c>
      <c r="I203">
        <v>6.8750000000000006E-2</v>
      </c>
      <c r="J203">
        <v>6.93E-2</v>
      </c>
      <c r="K203">
        <v>6.9834499999999994E-2</v>
      </c>
      <c r="L203">
        <v>7.0300000000000001E-2</v>
      </c>
      <c r="M203">
        <v>6.93E-2</v>
      </c>
      <c r="N203">
        <v>6.9597599999999996E-2</v>
      </c>
      <c r="O203">
        <v>6.9699999999999998E-2</v>
      </c>
      <c r="Q203">
        <v>4749600</v>
      </c>
      <c r="S203">
        <v>750000</v>
      </c>
      <c r="U203">
        <v>750000</v>
      </c>
      <c r="W203">
        <v>6.3327999999999998</v>
      </c>
      <c r="X203">
        <v>6.9599999999999995E-2</v>
      </c>
    </row>
    <row r="204" spans="1:24" x14ac:dyDescent="0.2">
      <c r="A204">
        <f t="shared" si="7"/>
        <v>7</v>
      </c>
      <c r="B204">
        <f t="shared" si="8"/>
        <v>2025</v>
      </c>
      <c r="C204">
        <v>45867</v>
      </c>
      <c r="D204">
        <v>45869</v>
      </c>
      <c r="E204" t="s">
        <v>345</v>
      </c>
      <c r="F204" t="s">
        <v>390</v>
      </c>
      <c r="G204" t="s">
        <v>387</v>
      </c>
      <c r="H204">
        <v>60098</v>
      </c>
      <c r="I204">
        <v>6.8750000000000006E-2</v>
      </c>
      <c r="J204">
        <v>6.9400000000000003E-2</v>
      </c>
      <c r="K204">
        <v>7.0096699999999998E-2</v>
      </c>
      <c r="L204">
        <v>7.0999999999999994E-2</v>
      </c>
      <c r="M204">
        <v>6.9400000000000003E-2</v>
      </c>
      <c r="N204">
        <v>6.9999199999999998E-2</v>
      </c>
      <c r="O204">
        <v>7.0199999999999999E-2</v>
      </c>
      <c r="Q204">
        <v>5301000</v>
      </c>
      <c r="S204">
        <v>3900000</v>
      </c>
      <c r="U204">
        <v>3900000</v>
      </c>
      <c r="W204">
        <v>1.3592307692307692</v>
      </c>
      <c r="X204">
        <v>7.0000000000000007E-2</v>
      </c>
    </row>
    <row r="205" spans="1:24" x14ac:dyDescent="0.2">
      <c r="A205">
        <f t="shared" si="7"/>
        <v>8</v>
      </c>
      <c r="B205">
        <f t="shared" si="8"/>
        <v>2025</v>
      </c>
      <c r="C205">
        <v>45874</v>
      </c>
      <c r="D205">
        <v>45876</v>
      </c>
      <c r="E205" t="s">
        <v>346</v>
      </c>
      <c r="F205" t="s">
        <v>390</v>
      </c>
      <c r="G205" t="s">
        <v>413</v>
      </c>
      <c r="H205">
        <v>46063</v>
      </c>
      <c r="I205" t="s">
        <v>377</v>
      </c>
      <c r="J205">
        <v>5.4800000000000001E-2</v>
      </c>
      <c r="K205">
        <v>5.4985199999999998E-2</v>
      </c>
      <c r="L205">
        <v>5.5E-2</v>
      </c>
      <c r="P205">
        <v>9000000</v>
      </c>
      <c r="Q205">
        <v>1035000</v>
      </c>
      <c r="R205">
        <v>43018500</v>
      </c>
      <c r="T205">
        <v>19585000</v>
      </c>
      <c r="V205">
        <v>12000000</v>
      </c>
      <c r="X205">
        <v>5.4699999999999999E-2</v>
      </c>
    </row>
    <row r="206" spans="1:24" x14ac:dyDescent="0.2">
      <c r="A206">
        <f t="shared" si="7"/>
        <v>8</v>
      </c>
      <c r="B206">
        <f t="shared" si="8"/>
        <v>2025</v>
      </c>
      <c r="C206">
        <v>45874</v>
      </c>
      <c r="D206">
        <v>45876</v>
      </c>
      <c r="E206" t="s">
        <v>346</v>
      </c>
      <c r="F206" t="s">
        <v>390</v>
      </c>
      <c r="G206" t="s">
        <v>427</v>
      </c>
      <c r="H206">
        <v>46146</v>
      </c>
      <c r="I206" t="s">
        <v>377</v>
      </c>
      <c r="J206">
        <v>5.5199999999999999E-2</v>
      </c>
      <c r="K206">
        <v>5.5199999999999999E-2</v>
      </c>
      <c r="L206">
        <v>5.5199999999999999E-2</v>
      </c>
      <c r="M206">
        <v>5.5199999999999999E-2</v>
      </c>
      <c r="N206">
        <v>5.5199999999999999E-2</v>
      </c>
      <c r="O206">
        <v>5.5199999999999999E-2</v>
      </c>
      <c r="Q206">
        <v>4885000</v>
      </c>
      <c r="S206">
        <v>4885000</v>
      </c>
      <c r="U206">
        <v>1000000</v>
      </c>
      <c r="W206">
        <v>4.8849999999999998</v>
      </c>
      <c r="X206">
        <v>5.5199999999999999E-2</v>
      </c>
    </row>
    <row r="207" spans="1:24" x14ac:dyDescent="0.2">
      <c r="A207">
        <f t="shared" si="7"/>
        <v>8</v>
      </c>
      <c r="B207">
        <f t="shared" si="8"/>
        <v>2025</v>
      </c>
      <c r="C207">
        <v>45874</v>
      </c>
      <c r="D207">
        <v>45876</v>
      </c>
      <c r="E207" t="s">
        <v>346</v>
      </c>
      <c r="F207" t="s">
        <v>390</v>
      </c>
      <c r="G207" t="s">
        <v>388</v>
      </c>
      <c r="H207">
        <v>46402</v>
      </c>
      <c r="I207">
        <v>0.06</v>
      </c>
      <c r="J207">
        <v>5.6300000000000003E-2</v>
      </c>
      <c r="K207">
        <v>5.7138099999999997E-2</v>
      </c>
      <c r="L207">
        <v>5.7700000000000001E-2</v>
      </c>
      <c r="M207">
        <v>5.6300000000000003E-2</v>
      </c>
      <c r="N207">
        <v>5.6710000000000003E-2</v>
      </c>
      <c r="O207">
        <v>5.6800000000000003E-2</v>
      </c>
      <c r="Q207">
        <v>7782000</v>
      </c>
      <c r="S207">
        <v>2200000</v>
      </c>
      <c r="U207">
        <v>1300000</v>
      </c>
      <c r="W207">
        <v>5.9861538461538464</v>
      </c>
      <c r="X207">
        <v>5.6800000000000003E-2</v>
      </c>
    </row>
    <row r="208" spans="1:24" x14ac:dyDescent="0.2">
      <c r="A208">
        <f t="shared" si="7"/>
        <v>8</v>
      </c>
      <c r="B208">
        <f t="shared" si="8"/>
        <v>2025</v>
      </c>
      <c r="C208">
        <v>45874</v>
      </c>
      <c r="D208">
        <v>45876</v>
      </c>
      <c r="E208" t="s">
        <v>346</v>
      </c>
      <c r="F208" t="s">
        <v>390</v>
      </c>
      <c r="G208" t="s">
        <v>379</v>
      </c>
      <c r="H208">
        <v>46949</v>
      </c>
      <c r="I208">
        <v>5.8749999999999997E-2</v>
      </c>
      <c r="J208">
        <v>5.74E-2</v>
      </c>
      <c r="K208">
        <v>5.8606600000000002E-2</v>
      </c>
      <c r="L208">
        <v>5.8999999999999997E-2</v>
      </c>
      <c r="M208">
        <v>5.74E-2</v>
      </c>
      <c r="N208">
        <v>5.8322899999999997E-2</v>
      </c>
      <c r="O208">
        <v>5.8400000000000001E-2</v>
      </c>
      <c r="Q208">
        <v>8484000</v>
      </c>
      <c r="S208">
        <v>3400000</v>
      </c>
      <c r="U208">
        <v>1900000</v>
      </c>
      <c r="W208">
        <v>4.4652631578947366</v>
      </c>
      <c r="X208">
        <v>5.8400000000000001E-2</v>
      </c>
    </row>
    <row r="209" spans="1:24" x14ac:dyDescent="0.2">
      <c r="A209">
        <f t="shared" si="7"/>
        <v>8</v>
      </c>
      <c r="B209">
        <f t="shared" si="8"/>
        <v>2025</v>
      </c>
      <c r="C209">
        <v>45874</v>
      </c>
      <c r="D209">
        <v>45876</v>
      </c>
      <c r="E209" t="s">
        <v>346</v>
      </c>
      <c r="F209" t="s">
        <v>390</v>
      </c>
      <c r="G209" t="s">
        <v>398</v>
      </c>
      <c r="H209">
        <v>47376</v>
      </c>
      <c r="I209">
        <v>6.6250000000000003E-2</v>
      </c>
      <c r="J209">
        <v>5.8999999999999997E-2</v>
      </c>
      <c r="K209">
        <v>6.1376500000000001E-2</v>
      </c>
      <c r="L209">
        <v>6.4000000000000001E-2</v>
      </c>
      <c r="M209">
        <v>5.8999999999999997E-2</v>
      </c>
      <c r="N209">
        <v>6.0513400000000002E-2</v>
      </c>
      <c r="O209">
        <v>6.0999999999999999E-2</v>
      </c>
      <c r="Q209">
        <v>5655000</v>
      </c>
      <c r="S209">
        <v>1900000</v>
      </c>
      <c r="U209">
        <v>1700000</v>
      </c>
      <c r="W209">
        <v>3.3264705882352943</v>
      </c>
      <c r="X209">
        <v>6.0600000000000001E-2</v>
      </c>
    </row>
    <row r="210" spans="1:24" x14ac:dyDescent="0.2">
      <c r="A210">
        <f t="shared" si="7"/>
        <v>8</v>
      </c>
      <c r="B210">
        <f t="shared" si="8"/>
        <v>2025</v>
      </c>
      <c r="C210">
        <v>45874</v>
      </c>
      <c r="D210">
        <v>45876</v>
      </c>
      <c r="E210" t="s">
        <v>346</v>
      </c>
      <c r="F210" t="s">
        <v>390</v>
      </c>
      <c r="G210" t="s">
        <v>380</v>
      </c>
      <c r="H210">
        <v>50936</v>
      </c>
      <c r="I210">
        <v>6.5000000000000002E-2</v>
      </c>
      <c r="J210">
        <v>6.6699999999999995E-2</v>
      </c>
      <c r="K210">
        <v>6.7535300000000006E-2</v>
      </c>
      <c r="L210">
        <v>6.8500000000000005E-2</v>
      </c>
      <c r="M210">
        <v>6.6699999999999995E-2</v>
      </c>
      <c r="N210">
        <v>6.7356799999999994E-2</v>
      </c>
      <c r="O210">
        <v>6.7500000000000004E-2</v>
      </c>
      <c r="Q210">
        <v>7700000</v>
      </c>
      <c r="S210">
        <v>6050000</v>
      </c>
      <c r="U210">
        <v>4950000</v>
      </c>
      <c r="W210">
        <v>1.5555555555555556</v>
      </c>
      <c r="X210">
        <v>6.7400000000000002E-2</v>
      </c>
    </row>
    <row r="211" spans="1:24" x14ac:dyDescent="0.2">
      <c r="A211">
        <f t="shared" si="7"/>
        <v>8</v>
      </c>
      <c r="B211">
        <f t="shared" si="8"/>
        <v>2025</v>
      </c>
      <c r="C211">
        <v>45874</v>
      </c>
      <c r="D211">
        <v>45876</v>
      </c>
      <c r="E211" t="s">
        <v>346</v>
      </c>
      <c r="F211" t="s">
        <v>390</v>
      </c>
      <c r="G211" t="s">
        <v>383</v>
      </c>
      <c r="H211">
        <v>54772</v>
      </c>
      <c r="I211">
        <v>6.8750000000000006E-2</v>
      </c>
      <c r="J211">
        <v>6.9000000000000006E-2</v>
      </c>
      <c r="K211">
        <v>6.9621600000000006E-2</v>
      </c>
      <c r="L211">
        <v>7.0000000000000007E-2</v>
      </c>
      <c r="M211">
        <v>6.9000000000000006E-2</v>
      </c>
      <c r="N211">
        <v>6.9398899999999999E-2</v>
      </c>
      <c r="O211">
        <v>6.9500000000000006E-2</v>
      </c>
      <c r="Q211">
        <v>7477500</v>
      </c>
      <c r="S211">
        <v>1150000</v>
      </c>
      <c r="U211">
        <v>1150000</v>
      </c>
      <c r="W211">
        <v>6.5021739130434781</v>
      </c>
      <c r="X211">
        <v>6.9400000000000003E-2</v>
      </c>
    </row>
    <row r="212" spans="1:24" x14ac:dyDescent="0.2">
      <c r="A212">
        <f t="shared" si="7"/>
        <v>8</v>
      </c>
      <c r="B212">
        <f t="shared" si="8"/>
        <v>2025</v>
      </c>
      <c r="C212">
        <v>45881</v>
      </c>
      <c r="D212">
        <v>45883</v>
      </c>
      <c r="E212" t="s">
        <v>345</v>
      </c>
      <c r="F212" t="s">
        <v>390</v>
      </c>
      <c r="G212" t="s">
        <v>428</v>
      </c>
      <c r="H212">
        <v>45973</v>
      </c>
      <c r="I212" t="s">
        <v>377</v>
      </c>
      <c r="J212">
        <v>5.3499999999999999E-2</v>
      </c>
      <c r="K212">
        <v>5.4046799999999999E-2</v>
      </c>
      <c r="L212">
        <v>5.4100000000000002E-2</v>
      </c>
      <c r="M212">
        <v>5.3499999999999999E-2</v>
      </c>
      <c r="N212">
        <v>5.3499999999999999E-2</v>
      </c>
      <c r="O212">
        <v>5.3499999999999999E-2</v>
      </c>
      <c r="P212">
        <v>27000000</v>
      </c>
      <c r="Q212">
        <v>1515000</v>
      </c>
      <c r="R212">
        <v>162323200</v>
      </c>
      <c r="S212">
        <v>500000</v>
      </c>
      <c r="T212">
        <v>61485500</v>
      </c>
      <c r="U212">
        <v>500000</v>
      </c>
      <c r="V212">
        <v>32000000</v>
      </c>
      <c r="W212">
        <v>3.03</v>
      </c>
      <c r="X212">
        <v>5.3499999999999999E-2</v>
      </c>
    </row>
    <row r="213" spans="1:24" x14ac:dyDescent="0.2">
      <c r="A213">
        <f t="shared" si="7"/>
        <v>8</v>
      </c>
      <c r="B213">
        <f t="shared" si="8"/>
        <v>2025</v>
      </c>
      <c r="C213">
        <v>45881</v>
      </c>
      <c r="D213">
        <v>45883</v>
      </c>
      <c r="E213" t="s">
        <v>345</v>
      </c>
      <c r="F213" t="s">
        <v>390</v>
      </c>
      <c r="G213" t="s">
        <v>429</v>
      </c>
      <c r="H213">
        <v>46247</v>
      </c>
      <c r="I213" t="s">
        <v>377</v>
      </c>
      <c r="J213">
        <v>5.3999999999999999E-2</v>
      </c>
      <c r="K213">
        <v>5.4681E-2</v>
      </c>
      <c r="L213">
        <v>5.5E-2</v>
      </c>
      <c r="M213">
        <v>5.3999999999999999E-2</v>
      </c>
      <c r="N213">
        <v>5.3999999999999999E-2</v>
      </c>
      <c r="O213">
        <v>5.3999999999999999E-2</v>
      </c>
      <c r="Q213">
        <v>6935500</v>
      </c>
      <c r="S213">
        <v>6935500</v>
      </c>
      <c r="U213">
        <v>2000000</v>
      </c>
      <c r="W213">
        <v>3.4677500000000001</v>
      </c>
      <c r="X213">
        <v>5.5E-2</v>
      </c>
    </row>
    <row r="214" spans="1:24" x14ac:dyDescent="0.2">
      <c r="A214">
        <f t="shared" si="7"/>
        <v>8</v>
      </c>
      <c r="B214">
        <f t="shared" si="8"/>
        <v>2025</v>
      </c>
      <c r="C214">
        <v>45881</v>
      </c>
      <c r="D214">
        <v>45883</v>
      </c>
      <c r="E214" t="s">
        <v>345</v>
      </c>
      <c r="F214" t="s">
        <v>390</v>
      </c>
      <c r="G214" t="s">
        <v>430</v>
      </c>
      <c r="H214">
        <v>47922</v>
      </c>
      <c r="I214">
        <v>5.8749999999999997E-2</v>
      </c>
      <c r="J214">
        <v>5.8999999999999997E-2</v>
      </c>
      <c r="K214">
        <v>6.0069699999999997E-2</v>
      </c>
      <c r="L214">
        <v>6.2E-2</v>
      </c>
      <c r="M214">
        <v>5.8999999999999997E-2</v>
      </c>
      <c r="N214">
        <v>5.9477700000000001E-2</v>
      </c>
      <c r="O214">
        <v>5.96E-2</v>
      </c>
      <c r="Q214">
        <v>88062600</v>
      </c>
      <c r="S214">
        <v>34450000</v>
      </c>
      <c r="U214">
        <v>9900000</v>
      </c>
      <c r="W214">
        <v>8.895212121212122</v>
      </c>
      <c r="X214">
        <v>5.9799999999999999E-2</v>
      </c>
    </row>
    <row r="215" spans="1:24" x14ac:dyDescent="0.2">
      <c r="A215">
        <f t="shared" si="7"/>
        <v>8</v>
      </c>
      <c r="B215">
        <f t="shared" si="8"/>
        <v>2025</v>
      </c>
      <c r="C215">
        <v>45881</v>
      </c>
      <c r="D215">
        <v>45883</v>
      </c>
      <c r="E215" t="s">
        <v>345</v>
      </c>
      <c r="F215" t="s">
        <v>390</v>
      </c>
      <c r="G215" t="s">
        <v>426</v>
      </c>
      <c r="H215">
        <v>49780</v>
      </c>
      <c r="I215">
        <v>6.5000000000000002E-2</v>
      </c>
      <c r="J215">
        <v>5.4899999999999997E-2</v>
      </c>
      <c r="K215">
        <v>6.4996799999999993E-2</v>
      </c>
      <c r="L215">
        <v>6.8500000000000005E-2</v>
      </c>
      <c r="M215">
        <v>5.4899999999999997E-2</v>
      </c>
      <c r="N215">
        <v>6.4699400000000004E-2</v>
      </c>
      <c r="O215">
        <v>6.4899999999999999E-2</v>
      </c>
      <c r="Q215">
        <v>34041600</v>
      </c>
      <c r="S215">
        <v>8850000</v>
      </c>
      <c r="U215">
        <v>8850000</v>
      </c>
      <c r="W215">
        <v>3.8465084745762712</v>
      </c>
      <c r="X215">
        <v>6.4699999999999994E-2</v>
      </c>
    </row>
    <row r="216" spans="1:24" x14ac:dyDescent="0.2">
      <c r="A216">
        <f t="shared" si="7"/>
        <v>8</v>
      </c>
      <c r="B216">
        <f t="shared" si="8"/>
        <v>2025</v>
      </c>
      <c r="C216">
        <v>45881</v>
      </c>
      <c r="D216">
        <v>45883</v>
      </c>
      <c r="E216" t="s">
        <v>345</v>
      </c>
      <c r="F216" t="s">
        <v>390</v>
      </c>
      <c r="G216" t="s">
        <v>393</v>
      </c>
      <c r="H216">
        <v>51363</v>
      </c>
      <c r="I216">
        <v>7.1249999999999994E-2</v>
      </c>
      <c r="J216">
        <v>6.7599999999999993E-2</v>
      </c>
      <c r="K216">
        <v>6.8234000000000003E-2</v>
      </c>
      <c r="L216">
        <v>6.9500000000000006E-2</v>
      </c>
      <c r="M216">
        <v>6.7599999999999993E-2</v>
      </c>
      <c r="N216">
        <v>6.7999799999999999E-2</v>
      </c>
      <c r="O216">
        <v>6.8099999999999994E-2</v>
      </c>
      <c r="Q216">
        <v>13312300</v>
      </c>
      <c r="S216">
        <v>3750000</v>
      </c>
      <c r="U216">
        <v>3750000</v>
      </c>
      <c r="W216">
        <v>3.5499466666666666</v>
      </c>
      <c r="X216">
        <v>6.8000000000000005E-2</v>
      </c>
    </row>
    <row r="217" spans="1:24" x14ac:dyDescent="0.2">
      <c r="A217">
        <f t="shared" si="7"/>
        <v>8</v>
      </c>
      <c r="B217">
        <f t="shared" si="8"/>
        <v>2025</v>
      </c>
      <c r="C217">
        <v>45881</v>
      </c>
      <c r="D217">
        <v>45883</v>
      </c>
      <c r="E217" t="s">
        <v>345</v>
      </c>
      <c r="F217" t="s">
        <v>390</v>
      </c>
      <c r="G217" t="s">
        <v>394</v>
      </c>
      <c r="H217">
        <v>53189</v>
      </c>
      <c r="I217">
        <v>7.1249999999999994E-2</v>
      </c>
      <c r="J217">
        <v>6.8199999999999997E-2</v>
      </c>
      <c r="K217">
        <v>6.86996E-2</v>
      </c>
      <c r="L217">
        <v>6.9699999999999998E-2</v>
      </c>
      <c r="M217">
        <v>6.8199999999999997E-2</v>
      </c>
      <c r="N217">
        <v>6.8498799999999999E-2</v>
      </c>
      <c r="O217">
        <v>6.8599999999999994E-2</v>
      </c>
      <c r="Q217">
        <v>7800500</v>
      </c>
      <c r="S217">
        <v>3600000</v>
      </c>
      <c r="U217">
        <v>3600000</v>
      </c>
      <c r="W217">
        <v>2.1668055555555554</v>
      </c>
      <c r="X217">
        <v>6.8500000000000005E-2</v>
      </c>
    </row>
    <row r="218" spans="1:24" x14ac:dyDescent="0.2">
      <c r="A218">
        <f t="shared" si="7"/>
        <v>8</v>
      </c>
      <c r="B218">
        <f t="shared" si="8"/>
        <v>2025</v>
      </c>
      <c r="C218">
        <v>45881</v>
      </c>
      <c r="D218">
        <v>45883</v>
      </c>
      <c r="E218" t="s">
        <v>345</v>
      </c>
      <c r="F218" t="s">
        <v>390</v>
      </c>
      <c r="G218" t="s">
        <v>386</v>
      </c>
      <c r="H218">
        <v>56445</v>
      </c>
      <c r="I218">
        <v>6.8750000000000006E-2</v>
      </c>
      <c r="J218">
        <v>6.8599999999999994E-2</v>
      </c>
      <c r="K218">
        <v>6.9276299999999999E-2</v>
      </c>
      <c r="L218">
        <v>6.9699999999999998E-2</v>
      </c>
      <c r="M218">
        <v>6.8599999999999994E-2</v>
      </c>
      <c r="N218">
        <v>6.8998000000000004E-2</v>
      </c>
      <c r="O218">
        <v>6.9199999999999998E-2</v>
      </c>
      <c r="Q218">
        <v>5083600</v>
      </c>
      <c r="S218">
        <v>1950000</v>
      </c>
      <c r="U218">
        <v>1950000</v>
      </c>
      <c r="W218">
        <v>2.6069743589743588</v>
      </c>
      <c r="X218">
        <v>6.9000000000000006E-2</v>
      </c>
    </row>
    <row r="219" spans="1:24" x14ac:dyDescent="0.2">
      <c r="A219">
        <f t="shared" si="7"/>
        <v>8</v>
      </c>
      <c r="B219">
        <f t="shared" si="8"/>
        <v>2025</v>
      </c>
      <c r="C219">
        <v>45881</v>
      </c>
      <c r="D219">
        <v>45883</v>
      </c>
      <c r="E219" t="s">
        <v>345</v>
      </c>
      <c r="F219" t="s">
        <v>390</v>
      </c>
      <c r="G219" t="s">
        <v>387</v>
      </c>
      <c r="H219">
        <v>60098</v>
      </c>
      <c r="I219">
        <v>6.8750000000000006E-2</v>
      </c>
      <c r="J219">
        <v>6.9000000000000006E-2</v>
      </c>
      <c r="K219">
        <v>6.9738300000000003E-2</v>
      </c>
      <c r="L219">
        <v>7.0300000000000001E-2</v>
      </c>
      <c r="M219">
        <v>6.9000000000000006E-2</v>
      </c>
      <c r="N219">
        <v>6.9397E-2</v>
      </c>
      <c r="O219">
        <v>6.9500000000000006E-2</v>
      </c>
      <c r="Q219">
        <v>5572100</v>
      </c>
      <c r="S219">
        <v>1450000</v>
      </c>
      <c r="U219">
        <v>1450000</v>
      </c>
      <c r="W219">
        <v>3.8428275862068966</v>
      </c>
      <c r="X219">
        <v>6.9400000000000003E-2</v>
      </c>
    </row>
    <row r="220" spans="1:24" x14ac:dyDescent="0.2">
      <c r="A220">
        <f t="shared" si="7"/>
        <v>8</v>
      </c>
      <c r="B220">
        <f t="shared" si="8"/>
        <v>2025</v>
      </c>
      <c r="C220">
        <v>45888</v>
      </c>
      <c r="D220">
        <v>45890</v>
      </c>
      <c r="E220" t="s">
        <v>346</v>
      </c>
      <c r="F220" t="s">
        <v>390</v>
      </c>
      <c r="G220" t="s">
        <v>413</v>
      </c>
      <c r="H220">
        <v>46063</v>
      </c>
      <c r="I220" t="s">
        <v>377</v>
      </c>
      <c r="J220">
        <v>5.28E-2</v>
      </c>
      <c r="K220">
        <v>5.2880000000000003E-2</v>
      </c>
      <c r="L220">
        <v>5.2999999999999999E-2</v>
      </c>
      <c r="M220">
        <v>5.28E-2</v>
      </c>
      <c r="N220">
        <v>5.28E-2</v>
      </c>
      <c r="O220">
        <v>5.28E-2</v>
      </c>
      <c r="P220">
        <v>9000000</v>
      </c>
      <c r="Q220">
        <v>1100000</v>
      </c>
      <c r="R220">
        <v>33116400</v>
      </c>
      <c r="S220">
        <v>500000</v>
      </c>
      <c r="T220">
        <v>10200000</v>
      </c>
      <c r="U220">
        <v>500000</v>
      </c>
      <c r="V220">
        <v>9000000</v>
      </c>
      <c r="W220">
        <v>2.2000000000000002</v>
      </c>
      <c r="X220">
        <v>5.28E-2</v>
      </c>
    </row>
    <row r="221" spans="1:24" x14ac:dyDescent="0.2">
      <c r="A221">
        <f t="shared" si="7"/>
        <v>8</v>
      </c>
      <c r="B221">
        <f t="shared" si="8"/>
        <v>2025</v>
      </c>
      <c r="C221">
        <v>45888</v>
      </c>
      <c r="D221">
        <v>45890</v>
      </c>
      <c r="E221" t="s">
        <v>346</v>
      </c>
      <c r="F221" t="s">
        <v>390</v>
      </c>
      <c r="G221" t="s">
        <v>427</v>
      </c>
      <c r="H221">
        <v>46146</v>
      </c>
      <c r="I221" t="s">
        <v>377</v>
      </c>
      <c r="J221">
        <v>5.3199999999999997E-2</v>
      </c>
      <c r="K221">
        <v>5.3475399999999999E-2</v>
      </c>
      <c r="L221">
        <v>5.45E-2</v>
      </c>
      <c r="M221">
        <v>5.3199999999999997E-2</v>
      </c>
      <c r="N221">
        <v>5.3199999999999997E-2</v>
      </c>
      <c r="O221">
        <v>5.3199999999999997E-2</v>
      </c>
      <c r="Q221">
        <v>5340000</v>
      </c>
      <c r="S221">
        <v>500000</v>
      </c>
      <c r="U221">
        <v>500000</v>
      </c>
      <c r="W221">
        <v>10.68</v>
      </c>
      <c r="X221">
        <v>5.3199999999999997E-2</v>
      </c>
    </row>
    <row r="222" spans="1:24" x14ac:dyDescent="0.2">
      <c r="A222">
        <f t="shared" si="7"/>
        <v>8</v>
      </c>
      <c r="B222">
        <f t="shared" si="8"/>
        <v>2025</v>
      </c>
      <c r="C222">
        <v>45888</v>
      </c>
      <c r="D222">
        <v>45890</v>
      </c>
      <c r="E222" t="s">
        <v>346</v>
      </c>
      <c r="F222" t="s">
        <v>390</v>
      </c>
      <c r="G222" t="s">
        <v>388</v>
      </c>
      <c r="H222">
        <v>46402</v>
      </c>
      <c r="I222">
        <v>0.06</v>
      </c>
      <c r="J222">
        <v>5.4399999999999997E-2</v>
      </c>
      <c r="K222">
        <v>5.5386299999999999E-2</v>
      </c>
      <c r="L222">
        <v>5.7500000000000002E-2</v>
      </c>
      <c r="M222">
        <v>5.4399999999999997E-2</v>
      </c>
      <c r="N222">
        <v>5.4716999999999995E-2</v>
      </c>
      <c r="O222">
        <v>5.5E-2</v>
      </c>
      <c r="Q222">
        <v>3167000</v>
      </c>
      <c r="S222">
        <v>1950000</v>
      </c>
      <c r="U222">
        <v>850000</v>
      </c>
      <c r="W222">
        <v>3.7258823529411766</v>
      </c>
      <c r="X222">
        <v>5.5E-2</v>
      </c>
    </row>
    <row r="223" spans="1:24" x14ac:dyDescent="0.2">
      <c r="A223">
        <f t="shared" si="7"/>
        <v>8</v>
      </c>
      <c r="B223">
        <f t="shared" si="8"/>
        <v>2025</v>
      </c>
      <c r="C223">
        <v>45888</v>
      </c>
      <c r="D223">
        <v>45890</v>
      </c>
      <c r="E223" t="s">
        <v>346</v>
      </c>
      <c r="F223" t="s">
        <v>390</v>
      </c>
      <c r="G223" t="s">
        <v>379</v>
      </c>
      <c r="H223">
        <v>46949</v>
      </c>
      <c r="I223">
        <v>5.8749999999999997E-2</v>
      </c>
      <c r="J223">
        <v>5.6300000000000003E-2</v>
      </c>
      <c r="K223">
        <v>5.71932E-2</v>
      </c>
      <c r="L223">
        <v>5.8000000000000003E-2</v>
      </c>
      <c r="M223">
        <v>5.6300000000000003E-2</v>
      </c>
      <c r="N223">
        <v>5.6798999999999995E-2</v>
      </c>
      <c r="O223">
        <v>5.7000000000000002E-2</v>
      </c>
      <c r="Q223">
        <v>10235000</v>
      </c>
      <c r="S223">
        <v>2600000</v>
      </c>
      <c r="U223">
        <v>2600000</v>
      </c>
      <c r="W223">
        <v>3.9365384615384613</v>
      </c>
      <c r="X223">
        <v>5.6800000000000003E-2</v>
      </c>
    </row>
    <row r="224" spans="1:24" x14ac:dyDescent="0.2">
      <c r="A224">
        <f t="shared" si="7"/>
        <v>8</v>
      </c>
      <c r="B224">
        <f t="shared" si="8"/>
        <v>2025</v>
      </c>
      <c r="C224">
        <v>45888</v>
      </c>
      <c r="D224">
        <v>45890</v>
      </c>
      <c r="E224" t="s">
        <v>346</v>
      </c>
      <c r="F224" t="s">
        <v>390</v>
      </c>
      <c r="G224" t="s">
        <v>380</v>
      </c>
      <c r="H224">
        <v>50936</v>
      </c>
      <c r="I224">
        <v>6.5000000000000002E-2</v>
      </c>
      <c r="J224">
        <v>6.6299999999999998E-2</v>
      </c>
      <c r="K224">
        <v>6.7079899999999998E-2</v>
      </c>
      <c r="L224">
        <v>6.7500000000000004E-2</v>
      </c>
      <c r="M224">
        <v>6.6299999999999998E-2</v>
      </c>
      <c r="N224">
        <v>6.6787100000000002E-2</v>
      </c>
      <c r="O224">
        <v>6.7000000000000004E-2</v>
      </c>
      <c r="Q224">
        <v>3568500</v>
      </c>
      <c r="S224">
        <v>450000</v>
      </c>
      <c r="U224">
        <v>450000</v>
      </c>
      <c r="W224">
        <v>7.93</v>
      </c>
      <c r="X224">
        <v>6.6799999999999998E-2</v>
      </c>
    </row>
    <row r="225" spans="1:24" x14ac:dyDescent="0.2">
      <c r="A225">
        <f t="shared" si="7"/>
        <v>8</v>
      </c>
      <c r="B225">
        <f t="shared" si="8"/>
        <v>2025</v>
      </c>
      <c r="C225">
        <v>45888</v>
      </c>
      <c r="D225">
        <v>45890</v>
      </c>
      <c r="E225" t="s">
        <v>346</v>
      </c>
      <c r="F225" t="s">
        <v>390</v>
      </c>
      <c r="G225" t="s">
        <v>381</v>
      </c>
      <c r="H225">
        <v>51697</v>
      </c>
      <c r="I225">
        <v>6.6250000000000003E-2</v>
      </c>
      <c r="J225">
        <v>6.7500000000000004E-2</v>
      </c>
      <c r="K225">
        <v>6.79728E-2</v>
      </c>
      <c r="L225">
        <v>6.8900000000000003E-2</v>
      </c>
      <c r="M225">
        <v>6.7500000000000004E-2</v>
      </c>
      <c r="N225">
        <v>6.7891699999999999E-2</v>
      </c>
      <c r="O225">
        <v>6.8000000000000005E-2</v>
      </c>
      <c r="Q225">
        <v>3600600</v>
      </c>
      <c r="S225">
        <v>3050000</v>
      </c>
      <c r="U225">
        <v>3000000</v>
      </c>
      <c r="W225">
        <v>1.2001999999999999</v>
      </c>
      <c r="X225">
        <v>6.7900000000000002E-2</v>
      </c>
    </row>
    <row r="226" spans="1:24" x14ac:dyDescent="0.2">
      <c r="A226">
        <f t="shared" si="7"/>
        <v>8</v>
      </c>
      <c r="B226">
        <f t="shared" si="8"/>
        <v>2025</v>
      </c>
      <c r="C226">
        <v>45888</v>
      </c>
      <c r="D226">
        <v>45890</v>
      </c>
      <c r="E226" t="s">
        <v>346</v>
      </c>
      <c r="F226" t="s">
        <v>390</v>
      </c>
      <c r="G226" t="s">
        <v>383</v>
      </c>
      <c r="H226">
        <v>54772</v>
      </c>
      <c r="I226">
        <v>6.8750000000000006E-2</v>
      </c>
      <c r="J226">
        <v>6.8699999999999997E-2</v>
      </c>
      <c r="K226">
        <v>6.9057800000000003E-2</v>
      </c>
      <c r="L226">
        <v>6.9500000000000006E-2</v>
      </c>
      <c r="M226">
        <v>6.8699999999999997E-2</v>
      </c>
      <c r="N226">
        <v>6.8793999999999994E-2</v>
      </c>
      <c r="O226">
        <v>6.88E-2</v>
      </c>
      <c r="Q226">
        <v>6105300</v>
      </c>
      <c r="S226">
        <v>1150000</v>
      </c>
      <c r="U226">
        <v>1100000</v>
      </c>
      <c r="W226">
        <v>5.550272727272727</v>
      </c>
      <c r="X226">
        <v>6.88E-2</v>
      </c>
    </row>
    <row r="227" spans="1:24" x14ac:dyDescent="0.2">
      <c r="A227">
        <f t="shared" si="7"/>
        <v>8</v>
      </c>
      <c r="B227">
        <f t="shared" si="8"/>
        <v>2025</v>
      </c>
      <c r="C227">
        <v>45895</v>
      </c>
      <c r="D227">
        <v>45897</v>
      </c>
      <c r="E227" t="s">
        <v>345</v>
      </c>
      <c r="F227" t="s">
        <v>390</v>
      </c>
      <c r="G227" t="s">
        <v>431</v>
      </c>
      <c r="H227">
        <v>45988</v>
      </c>
      <c r="I227" t="s">
        <v>377</v>
      </c>
      <c r="J227">
        <v>4.9500000000000002E-2</v>
      </c>
      <c r="K227">
        <v>5.0020799999999997E-2</v>
      </c>
      <c r="L227">
        <v>5.1499999999999997E-2</v>
      </c>
      <c r="M227">
        <v>4.9500000000000002E-2</v>
      </c>
      <c r="N227">
        <v>4.9500000000000002E-2</v>
      </c>
      <c r="O227">
        <v>4.9500000000000002E-2</v>
      </c>
      <c r="P227">
        <v>27000000</v>
      </c>
      <c r="Q227">
        <v>822000</v>
      </c>
      <c r="R227">
        <v>126015000</v>
      </c>
      <c r="S227">
        <v>750000</v>
      </c>
      <c r="T227">
        <v>31800000</v>
      </c>
      <c r="U227">
        <v>750000</v>
      </c>
      <c r="V227">
        <v>30000000</v>
      </c>
      <c r="W227">
        <v>1.0960000000000001</v>
      </c>
      <c r="X227">
        <v>4.9500000000000002E-2</v>
      </c>
    </row>
    <row r="228" spans="1:24" x14ac:dyDescent="0.2">
      <c r="A228">
        <f t="shared" si="7"/>
        <v>8</v>
      </c>
      <c r="B228">
        <f t="shared" si="8"/>
        <v>2025</v>
      </c>
      <c r="C228">
        <v>45895</v>
      </c>
      <c r="D228">
        <v>45897</v>
      </c>
      <c r="E228" t="s">
        <v>345</v>
      </c>
      <c r="F228" t="s">
        <v>390</v>
      </c>
      <c r="G228" t="s">
        <v>429</v>
      </c>
      <c r="H228">
        <v>46247</v>
      </c>
      <c r="I228" t="s">
        <v>377</v>
      </c>
      <c r="J228">
        <v>0.05</v>
      </c>
      <c r="K228">
        <v>5.0695799999999999E-2</v>
      </c>
      <c r="L228">
        <v>5.0999999999999997E-2</v>
      </c>
      <c r="M228">
        <v>0.05</v>
      </c>
      <c r="N228">
        <v>0.05</v>
      </c>
      <c r="O228">
        <v>0.05</v>
      </c>
      <c r="Q228">
        <v>6808000</v>
      </c>
      <c r="S228">
        <v>2500000</v>
      </c>
      <c r="U228">
        <v>2500000</v>
      </c>
      <c r="W228">
        <v>2.7231999999999998</v>
      </c>
      <c r="X228">
        <v>0.05</v>
      </c>
    </row>
    <row r="229" spans="1:24" x14ac:dyDescent="0.2">
      <c r="A229">
        <f t="shared" si="7"/>
        <v>8</v>
      </c>
      <c r="B229">
        <f t="shared" si="8"/>
        <v>2025</v>
      </c>
      <c r="C229">
        <v>45895</v>
      </c>
      <c r="D229">
        <v>45897</v>
      </c>
      <c r="E229" t="s">
        <v>345</v>
      </c>
      <c r="F229" t="s">
        <v>390</v>
      </c>
      <c r="G229" t="s">
        <v>430</v>
      </c>
      <c r="H229">
        <v>47922</v>
      </c>
      <c r="I229">
        <v>5.8749999999999997E-2</v>
      </c>
      <c r="J229">
        <v>5.7000000000000002E-2</v>
      </c>
      <c r="K229">
        <v>5.7660200000000002E-2</v>
      </c>
      <c r="L229">
        <v>5.9200000000000003E-2</v>
      </c>
      <c r="M229">
        <v>5.7000000000000002E-2</v>
      </c>
      <c r="N229">
        <v>5.7299999999999997E-2</v>
      </c>
      <c r="O229">
        <v>5.74E-2</v>
      </c>
      <c r="Q229">
        <v>54024000</v>
      </c>
      <c r="S229">
        <v>6550000</v>
      </c>
      <c r="U229">
        <v>6550000</v>
      </c>
      <c r="W229">
        <v>8.2479389312977105</v>
      </c>
      <c r="X229">
        <v>5.7299999999999997E-2</v>
      </c>
    </row>
    <row r="230" spans="1:24" x14ac:dyDescent="0.2">
      <c r="A230">
        <f t="shared" si="7"/>
        <v>8</v>
      </c>
      <c r="B230">
        <f t="shared" si="8"/>
        <v>2025</v>
      </c>
      <c r="C230">
        <v>45895</v>
      </c>
      <c r="D230">
        <v>45897</v>
      </c>
      <c r="E230" t="s">
        <v>345</v>
      </c>
      <c r="F230" t="s">
        <v>390</v>
      </c>
      <c r="G230" t="s">
        <v>426</v>
      </c>
      <c r="H230">
        <v>49780</v>
      </c>
      <c r="I230">
        <v>6.5000000000000002E-2</v>
      </c>
      <c r="J230">
        <v>6.25E-2</v>
      </c>
      <c r="K230">
        <v>6.3492000000000007E-2</v>
      </c>
      <c r="L230">
        <v>6.5000000000000002E-2</v>
      </c>
      <c r="M230">
        <v>6.25E-2</v>
      </c>
      <c r="N230">
        <v>6.3199900000000003E-2</v>
      </c>
      <c r="O230">
        <v>6.3299999999999995E-2</v>
      </c>
      <c r="Q230">
        <v>28011500</v>
      </c>
      <c r="S230">
        <v>6750000</v>
      </c>
      <c r="U230">
        <v>6750000</v>
      </c>
      <c r="W230">
        <v>4.1498518518518521</v>
      </c>
      <c r="X230">
        <v>6.3200000000000006E-2</v>
      </c>
    </row>
    <row r="231" spans="1:24" x14ac:dyDescent="0.2">
      <c r="A231">
        <f t="shared" si="7"/>
        <v>8</v>
      </c>
      <c r="B231">
        <f t="shared" si="8"/>
        <v>2025</v>
      </c>
      <c r="C231">
        <v>45895</v>
      </c>
      <c r="D231">
        <v>45897</v>
      </c>
      <c r="E231" t="s">
        <v>345</v>
      </c>
      <c r="F231" t="s">
        <v>390</v>
      </c>
      <c r="G231" t="s">
        <v>393</v>
      </c>
      <c r="H231">
        <v>51363</v>
      </c>
      <c r="I231">
        <v>7.1249999999999994E-2</v>
      </c>
      <c r="J231">
        <v>6.6000000000000003E-2</v>
      </c>
      <c r="K231">
        <v>6.7045999999999994E-2</v>
      </c>
      <c r="L231">
        <v>6.8199999999999997E-2</v>
      </c>
      <c r="M231">
        <v>6.6000000000000003E-2</v>
      </c>
      <c r="N231">
        <v>6.6747200000000007E-2</v>
      </c>
      <c r="O231">
        <v>6.7000000000000004E-2</v>
      </c>
      <c r="Q231">
        <v>16242000</v>
      </c>
      <c r="S231">
        <v>8700000</v>
      </c>
      <c r="U231">
        <v>6900000</v>
      </c>
      <c r="W231">
        <v>2.3539130434782609</v>
      </c>
      <c r="X231">
        <v>6.6799999999999998E-2</v>
      </c>
    </row>
    <row r="232" spans="1:24" x14ac:dyDescent="0.2">
      <c r="A232">
        <f t="shared" si="7"/>
        <v>8</v>
      </c>
      <c r="B232">
        <f t="shared" si="8"/>
        <v>2025</v>
      </c>
      <c r="C232">
        <v>45895</v>
      </c>
      <c r="D232">
        <v>45897</v>
      </c>
      <c r="E232" t="s">
        <v>345</v>
      </c>
      <c r="F232" t="s">
        <v>390</v>
      </c>
      <c r="G232" t="s">
        <v>394</v>
      </c>
      <c r="H232">
        <v>53189</v>
      </c>
      <c r="I232">
        <v>7.1249999999999994E-2</v>
      </c>
      <c r="J232">
        <v>6.8000000000000005E-2</v>
      </c>
      <c r="K232">
        <v>6.8439700000000006E-2</v>
      </c>
      <c r="L232">
        <v>6.93E-2</v>
      </c>
      <c r="M232">
        <v>6.8000000000000005E-2</v>
      </c>
      <c r="N232">
        <v>6.8199200000000001E-2</v>
      </c>
      <c r="O232">
        <v>6.8400000000000002E-2</v>
      </c>
      <c r="Q232">
        <v>9485400</v>
      </c>
      <c r="S232">
        <v>3700000</v>
      </c>
      <c r="U232">
        <v>3700000</v>
      </c>
      <c r="W232">
        <v>2.5636216216216217</v>
      </c>
      <c r="X232">
        <v>6.8199999999999997E-2</v>
      </c>
    </row>
    <row r="233" spans="1:24" x14ac:dyDescent="0.2">
      <c r="A233">
        <f t="shared" si="7"/>
        <v>8</v>
      </c>
      <c r="B233">
        <f t="shared" si="8"/>
        <v>2025</v>
      </c>
      <c r="C233">
        <v>45895</v>
      </c>
      <c r="D233">
        <v>45897</v>
      </c>
      <c r="E233" t="s">
        <v>345</v>
      </c>
      <c r="F233" t="s">
        <v>390</v>
      </c>
      <c r="G233" t="s">
        <v>386</v>
      </c>
      <c r="H233">
        <v>56445</v>
      </c>
      <c r="I233">
        <v>6.8750000000000006E-2</v>
      </c>
      <c r="J233">
        <v>6.8500000000000005E-2</v>
      </c>
      <c r="K233">
        <v>6.8801000000000001E-2</v>
      </c>
      <c r="L233">
        <v>6.9500000000000006E-2</v>
      </c>
      <c r="M233">
        <v>6.8500000000000005E-2</v>
      </c>
      <c r="N233">
        <v>6.8500000000000005E-2</v>
      </c>
      <c r="O233">
        <v>6.8500000000000005E-2</v>
      </c>
      <c r="Q233">
        <v>6136500</v>
      </c>
      <c r="S233">
        <v>1350000</v>
      </c>
      <c r="U233">
        <v>1350000</v>
      </c>
      <c r="W233">
        <v>4.5455555555555556</v>
      </c>
      <c r="X233">
        <v>6.8500000000000005E-2</v>
      </c>
    </row>
    <row r="234" spans="1:24" x14ac:dyDescent="0.2">
      <c r="A234">
        <f t="shared" si="7"/>
        <v>8</v>
      </c>
      <c r="B234">
        <f t="shared" si="8"/>
        <v>2025</v>
      </c>
      <c r="C234">
        <v>45895</v>
      </c>
      <c r="D234">
        <v>45897</v>
      </c>
      <c r="E234" t="s">
        <v>345</v>
      </c>
      <c r="F234" t="s">
        <v>390</v>
      </c>
      <c r="G234" t="s">
        <v>387</v>
      </c>
      <c r="H234">
        <v>60098</v>
      </c>
      <c r="I234">
        <v>6.8750000000000006E-2</v>
      </c>
      <c r="J234">
        <v>6.8500000000000005E-2</v>
      </c>
      <c r="K234">
        <v>6.9147E-2</v>
      </c>
      <c r="L234">
        <v>7.0000000000000007E-2</v>
      </c>
      <c r="M234">
        <v>6.8500000000000005E-2</v>
      </c>
      <c r="N234">
        <v>6.8899199999999994E-2</v>
      </c>
      <c r="O234">
        <v>6.9000000000000006E-2</v>
      </c>
      <c r="Q234">
        <v>4485600</v>
      </c>
      <c r="S234">
        <v>1500000</v>
      </c>
      <c r="U234">
        <v>1500000</v>
      </c>
      <c r="W234">
        <v>2.9904000000000002</v>
      </c>
      <c r="X234">
        <v>6.8900000000000003E-2</v>
      </c>
    </row>
    <row r="235" spans="1:24" x14ac:dyDescent="0.2">
      <c r="A235">
        <f t="shared" si="7"/>
        <v>9</v>
      </c>
      <c r="B235">
        <f t="shared" si="8"/>
        <v>2025</v>
      </c>
      <c r="C235">
        <v>45902</v>
      </c>
      <c r="D235">
        <v>45904</v>
      </c>
      <c r="E235" t="s">
        <v>346</v>
      </c>
      <c r="F235" t="s">
        <v>390</v>
      </c>
      <c r="G235" t="s">
        <v>417</v>
      </c>
      <c r="H235">
        <v>46090</v>
      </c>
      <c r="I235" t="s">
        <v>377</v>
      </c>
      <c r="J235">
        <v>0.05</v>
      </c>
      <c r="K235">
        <v>0.05</v>
      </c>
      <c r="L235">
        <v>0.05</v>
      </c>
      <c r="M235">
        <v>0.05</v>
      </c>
      <c r="P235">
        <v>9000000</v>
      </c>
      <c r="Q235">
        <v>520000</v>
      </c>
      <c r="R235">
        <v>41855600</v>
      </c>
      <c r="S235">
        <v>50000</v>
      </c>
      <c r="T235">
        <v>11216666</v>
      </c>
      <c r="U235" t="s">
        <v>382</v>
      </c>
      <c r="V235">
        <v>9900000</v>
      </c>
      <c r="X235">
        <v>0.05</v>
      </c>
    </row>
    <row r="236" spans="1:24" x14ac:dyDescent="0.2">
      <c r="A236">
        <f t="shared" si="7"/>
        <v>9</v>
      </c>
      <c r="B236">
        <f t="shared" si="8"/>
        <v>2025</v>
      </c>
      <c r="C236">
        <v>45902</v>
      </c>
      <c r="D236">
        <v>45904</v>
      </c>
      <c r="E236" t="s">
        <v>346</v>
      </c>
      <c r="F236" t="s">
        <v>390</v>
      </c>
      <c r="G236" t="s">
        <v>432</v>
      </c>
      <c r="H236">
        <v>46174</v>
      </c>
      <c r="I236" t="s">
        <v>377</v>
      </c>
      <c r="J236">
        <v>5.0500000000000003E-2</v>
      </c>
      <c r="K236">
        <v>5.0988599999999995E-2</v>
      </c>
      <c r="L236">
        <v>5.1299999999999998E-2</v>
      </c>
      <c r="M236">
        <v>5.0500000000000003E-2</v>
      </c>
      <c r="N236">
        <v>5.0985100000000005E-2</v>
      </c>
      <c r="O236">
        <v>5.1299999999999998E-2</v>
      </c>
      <c r="Q236">
        <v>5722000</v>
      </c>
      <c r="S236">
        <v>1466666</v>
      </c>
      <c r="U236">
        <v>1450000</v>
      </c>
      <c r="W236">
        <v>3.9462068965517241</v>
      </c>
      <c r="X236">
        <v>5.0999999999999997E-2</v>
      </c>
    </row>
    <row r="237" spans="1:24" x14ac:dyDescent="0.2">
      <c r="A237">
        <f t="shared" si="7"/>
        <v>9</v>
      </c>
      <c r="B237">
        <f t="shared" si="8"/>
        <v>2025</v>
      </c>
      <c r="C237">
        <v>45902</v>
      </c>
      <c r="D237">
        <v>45904</v>
      </c>
      <c r="E237" t="s">
        <v>346</v>
      </c>
      <c r="F237" t="s">
        <v>390</v>
      </c>
      <c r="G237" t="s">
        <v>388</v>
      </c>
      <c r="H237">
        <v>46402</v>
      </c>
      <c r="I237">
        <v>0.06</v>
      </c>
      <c r="J237">
        <v>5.2900000000000003E-2</v>
      </c>
      <c r="K237">
        <v>5.37966E-2</v>
      </c>
      <c r="L237">
        <v>5.57E-2</v>
      </c>
      <c r="M237">
        <v>5.2900000000000003E-2</v>
      </c>
      <c r="N237">
        <v>5.3080000000000002E-2</v>
      </c>
      <c r="O237">
        <v>5.3199999999999997E-2</v>
      </c>
      <c r="Q237">
        <v>4547000</v>
      </c>
      <c r="S237">
        <v>600000</v>
      </c>
      <c r="U237">
        <v>550000</v>
      </c>
      <c r="W237">
        <v>8.2672727272727276</v>
      </c>
      <c r="X237">
        <v>5.3100000000000001E-2</v>
      </c>
    </row>
    <row r="238" spans="1:24" x14ac:dyDescent="0.2">
      <c r="A238">
        <f t="shared" si="7"/>
        <v>9</v>
      </c>
      <c r="B238">
        <f t="shared" si="8"/>
        <v>2025</v>
      </c>
      <c r="C238">
        <v>45902</v>
      </c>
      <c r="D238">
        <v>45904</v>
      </c>
      <c r="E238" t="s">
        <v>346</v>
      </c>
      <c r="F238" t="s">
        <v>390</v>
      </c>
      <c r="G238" t="s">
        <v>379</v>
      </c>
      <c r="H238">
        <v>46949</v>
      </c>
      <c r="I238">
        <v>5.8749999999999997E-2</v>
      </c>
      <c r="J238">
        <v>5.4800000000000001E-2</v>
      </c>
      <c r="K238">
        <v>5.5374E-2</v>
      </c>
      <c r="L238">
        <v>5.6500000000000002E-2</v>
      </c>
      <c r="M238">
        <v>5.4800000000000001E-2</v>
      </c>
      <c r="N238">
        <v>5.4891599999999999E-2</v>
      </c>
      <c r="O238">
        <v>5.4899999999999997E-2</v>
      </c>
      <c r="Q238">
        <v>9556000</v>
      </c>
      <c r="S238">
        <v>900000</v>
      </c>
      <c r="U238">
        <v>850000</v>
      </c>
      <c r="W238">
        <v>11.24235294117647</v>
      </c>
      <c r="X238">
        <v>5.4899999999999997E-2</v>
      </c>
    </row>
    <row r="239" spans="1:24" x14ac:dyDescent="0.2">
      <c r="A239">
        <f t="shared" si="7"/>
        <v>9</v>
      </c>
      <c r="B239">
        <f t="shared" si="8"/>
        <v>2025</v>
      </c>
      <c r="C239">
        <v>45902</v>
      </c>
      <c r="D239">
        <v>45904</v>
      </c>
      <c r="E239" t="s">
        <v>346</v>
      </c>
      <c r="F239" t="s">
        <v>390</v>
      </c>
      <c r="G239" t="s">
        <v>398</v>
      </c>
      <c r="H239">
        <v>47376</v>
      </c>
      <c r="I239">
        <v>6.6250000000000003E-2</v>
      </c>
      <c r="J239">
        <v>5.5800000000000002E-2</v>
      </c>
      <c r="K239">
        <v>5.8398400000000003E-2</v>
      </c>
      <c r="L239">
        <v>5.8999999999999997E-2</v>
      </c>
      <c r="M239">
        <v>5.5800000000000002E-2</v>
      </c>
      <c r="N239">
        <v>5.7992099999999998E-2</v>
      </c>
      <c r="O239">
        <v>5.8500000000000003E-2</v>
      </c>
      <c r="Q239">
        <v>3582000</v>
      </c>
      <c r="S239">
        <v>1250000</v>
      </c>
      <c r="U239">
        <v>1250000</v>
      </c>
      <c r="W239">
        <v>2.8656000000000001</v>
      </c>
      <c r="X239">
        <v>5.8000000000000003E-2</v>
      </c>
    </row>
    <row r="240" spans="1:24" x14ac:dyDescent="0.2">
      <c r="A240">
        <f t="shared" si="7"/>
        <v>9</v>
      </c>
      <c r="B240">
        <f t="shared" si="8"/>
        <v>2025</v>
      </c>
      <c r="C240">
        <v>45902</v>
      </c>
      <c r="D240">
        <v>45904</v>
      </c>
      <c r="E240" t="s">
        <v>346</v>
      </c>
      <c r="F240" t="s">
        <v>390</v>
      </c>
      <c r="G240" t="s">
        <v>380</v>
      </c>
      <c r="H240">
        <v>50936</v>
      </c>
      <c r="I240">
        <v>6.5000000000000002E-2</v>
      </c>
      <c r="J240">
        <v>6.5299999999999997E-2</v>
      </c>
      <c r="K240">
        <v>6.6398499999999999E-2</v>
      </c>
      <c r="L240">
        <v>6.7900000000000002E-2</v>
      </c>
      <c r="M240">
        <v>6.5299999999999997E-2</v>
      </c>
      <c r="N240">
        <v>6.6098900000000002E-2</v>
      </c>
      <c r="O240">
        <v>6.6199999999999995E-2</v>
      </c>
      <c r="Q240">
        <v>9755600</v>
      </c>
      <c r="S240">
        <v>2350000</v>
      </c>
      <c r="U240">
        <v>2350000</v>
      </c>
      <c r="W240">
        <v>4.15131914893617</v>
      </c>
      <c r="X240">
        <v>6.6100000000000006E-2</v>
      </c>
    </row>
    <row r="241" spans="1:24" x14ac:dyDescent="0.2">
      <c r="A241">
        <f t="shared" si="7"/>
        <v>9</v>
      </c>
      <c r="B241">
        <f t="shared" si="8"/>
        <v>2025</v>
      </c>
      <c r="C241">
        <v>45902</v>
      </c>
      <c r="D241">
        <v>45904</v>
      </c>
      <c r="E241" t="s">
        <v>346</v>
      </c>
      <c r="F241" t="s">
        <v>390</v>
      </c>
      <c r="G241" t="s">
        <v>383</v>
      </c>
      <c r="H241">
        <v>54772</v>
      </c>
      <c r="I241">
        <v>6.8750000000000006E-2</v>
      </c>
      <c r="J241">
        <v>6.8400000000000002E-2</v>
      </c>
      <c r="K241">
        <v>6.8865499999999996E-2</v>
      </c>
      <c r="L241">
        <v>7.0000000000000007E-2</v>
      </c>
      <c r="M241">
        <v>6.8400000000000002E-2</v>
      </c>
      <c r="N241">
        <v>6.8506200000000003E-2</v>
      </c>
      <c r="O241">
        <v>6.8599999999999994E-2</v>
      </c>
      <c r="Q241">
        <v>8173000</v>
      </c>
      <c r="S241">
        <v>4600000</v>
      </c>
      <c r="U241">
        <v>3450000</v>
      </c>
      <c r="W241">
        <v>2.3689855072463768</v>
      </c>
      <c r="X241">
        <v>6.8599999999999994E-2</v>
      </c>
    </row>
    <row r="242" spans="1:24" x14ac:dyDescent="0.2">
      <c r="A242">
        <f t="shared" si="7"/>
        <v>9</v>
      </c>
      <c r="B242">
        <f t="shared" si="8"/>
        <v>2025</v>
      </c>
      <c r="C242">
        <v>45909</v>
      </c>
      <c r="D242">
        <v>45911</v>
      </c>
      <c r="E242" t="s">
        <v>345</v>
      </c>
      <c r="F242" t="s">
        <v>390</v>
      </c>
      <c r="G242" t="s">
        <v>433</v>
      </c>
      <c r="H242">
        <v>46001</v>
      </c>
      <c r="I242" t="s">
        <v>377</v>
      </c>
      <c r="P242">
        <v>27000000</v>
      </c>
      <c r="Q242">
        <v>520000</v>
      </c>
      <c r="R242">
        <v>79553700</v>
      </c>
      <c r="T242">
        <v>24450000</v>
      </c>
      <c r="V242">
        <v>24450000</v>
      </c>
      <c r="X242">
        <v>5.0900000000000001E-2</v>
      </c>
    </row>
    <row r="243" spans="1:24" x14ac:dyDescent="0.2">
      <c r="A243">
        <f t="shared" si="7"/>
        <v>9</v>
      </c>
      <c r="B243">
        <f t="shared" si="8"/>
        <v>2025</v>
      </c>
      <c r="C243">
        <v>45909</v>
      </c>
      <c r="D243">
        <v>45911</v>
      </c>
      <c r="E243" t="s">
        <v>345</v>
      </c>
      <c r="F243" t="s">
        <v>390</v>
      </c>
      <c r="G243" t="s">
        <v>434</v>
      </c>
      <c r="H243">
        <v>46275</v>
      </c>
      <c r="I243" t="s">
        <v>377</v>
      </c>
      <c r="J243">
        <v>5.1200000000000002E-2</v>
      </c>
      <c r="K243">
        <v>5.16128E-2</v>
      </c>
      <c r="L243">
        <v>5.1700000000000003E-2</v>
      </c>
      <c r="M243">
        <v>5.1200000000000002E-2</v>
      </c>
      <c r="N243">
        <v>5.1529400000000003E-2</v>
      </c>
      <c r="O243">
        <v>5.16E-2</v>
      </c>
      <c r="Q243">
        <v>5159000</v>
      </c>
      <c r="S243">
        <v>5100000</v>
      </c>
      <c r="U243">
        <v>5100000</v>
      </c>
      <c r="W243">
        <v>1.0115686274509803</v>
      </c>
      <c r="X243">
        <v>5.16E-2</v>
      </c>
    </row>
    <row r="244" spans="1:24" x14ac:dyDescent="0.2">
      <c r="A244">
        <f t="shared" si="7"/>
        <v>9</v>
      </c>
      <c r="B244">
        <f t="shared" si="8"/>
        <v>2025</v>
      </c>
      <c r="C244">
        <v>45909</v>
      </c>
      <c r="D244">
        <v>45911</v>
      </c>
      <c r="E244" t="s">
        <v>345</v>
      </c>
      <c r="F244" t="s">
        <v>390</v>
      </c>
      <c r="G244" t="s">
        <v>430</v>
      </c>
      <c r="H244">
        <v>47922</v>
      </c>
      <c r="I244">
        <v>5.8749999999999997E-2</v>
      </c>
      <c r="J244">
        <v>5.8000000000000003E-2</v>
      </c>
      <c r="K244">
        <v>5.9201799999999999E-2</v>
      </c>
      <c r="L244">
        <v>6.0999999999999999E-2</v>
      </c>
      <c r="M244">
        <v>5.8000000000000003E-2</v>
      </c>
      <c r="N244">
        <v>5.82943E-2</v>
      </c>
      <c r="O244">
        <v>5.8700000000000002E-2</v>
      </c>
      <c r="Q244">
        <v>27589000</v>
      </c>
      <c r="S244">
        <v>1500000</v>
      </c>
      <c r="U244">
        <v>1500000</v>
      </c>
      <c r="W244">
        <v>18.392666666666667</v>
      </c>
      <c r="X244">
        <v>5.8299999999999998E-2</v>
      </c>
    </row>
    <row r="245" spans="1:24" x14ac:dyDescent="0.2">
      <c r="A245">
        <f t="shared" si="7"/>
        <v>9</v>
      </c>
      <c r="B245">
        <f t="shared" si="8"/>
        <v>2025</v>
      </c>
      <c r="C245">
        <v>45909</v>
      </c>
      <c r="D245">
        <v>45911</v>
      </c>
      <c r="E245" t="s">
        <v>345</v>
      </c>
      <c r="F245" t="s">
        <v>390</v>
      </c>
      <c r="G245" t="s">
        <v>426</v>
      </c>
      <c r="H245">
        <v>49780</v>
      </c>
      <c r="I245">
        <v>6.5000000000000002E-2</v>
      </c>
      <c r="J245">
        <v>6.4000000000000001E-2</v>
      </c>
      <c r="K245">
        <v>6.4866400000000005E-2</v>
      </c>
      <c r="L245">
        <v>6.7000000000000004E-2</v>
      </c>
      <c r="M245">
        <v>6.4000000000000001E-2</v>
      </c>
      <c r="N245">
        <v>6.4500000000000002E-2</v>
      </c>
      <c r="O245">
        <v>6.4600000000000005E-2</v>
      </c>
      <c r="Q245">
        <v>24462500</v>
      </c>
      <c r="S245">
        <v>3500000</v>
      </c>
      <c r="U245">
        <v>3500000</v>
      </c>
      <c r="W245">
        <v>6.9892857142857139</v>
      </c>
      <c r="X245">
        <v>6.4500000000000002E-2</v>
      </c>
    </row>
    <row r="246" spans="1:24" x14ac:dyDescent="0.2">
      <c r="A246">
        <f t="shared" si="7"/>
        <v>9</v>
      </c>
      <c r="B246">
        <f t="shared" si="8"/>
        <v>2025</v>
      </c>
      <c r="C246">
        <v>45909</v>
      </c>
      <c r="D246">
        <v>45911</v>
      </c>
      <c r="E246" t="s">
        <v>345</v>
      </c>
      <c r="F246" t="s">
        <v>390</v>
      </c>
      <c r="G246" t="s">
        <v>393</v>
      </c>
      <c r="H246">
        <v>51363</v>
      </c>
      <c r="I246">
        <v>7.1249999999999994E-2</v>
      </c>
      <c r="J246">
        <v>6.6900000000000001E-2</v>
      </c>
      <c r="K246">
        <v>6.8388699999999997E-2</v>
      </c>
      <c r="L246">
        <v>7.0300000000000001E-2</v>
      </c>
      <c r="M246">
        <v>6.6900000000000001E-2</v>
      </c>
      <c r="N246">
        <v>6.7692100000000005E-2</v>
      </c>
      <c r="O246">
        <v>6.8500000000000005E-2</v>
      </c>
      <c r="Q246">
        <v>8953000</v>
      </c>
      <c r="S246">
        <v>4850000</v>
      </c>
      <c r="U246">
        <v>4850000</v>
      </c>
      <c r="W246">
        <v>1.845979381443299</v>
      </c>
      <c r="X246">
        <v>6.7699999999999996E-2</v>
      </c>
    </row>
    <row r="247" spans="1:24" x14ac:dyDescent="0.2">
      <c r="A247">
        <f t="shared" si="7"/>
        <v>9</v>
      </c>
      <c r="B247">
        <f t="shared" si="8"/>
        <v>2025</v>
      </c>
      <c r="C247">
        <v>45909</v>
      </c>
      <c r="D247">
        <v>45911</v>
      </c>
      <c r="E247" t="s">
        <v>345</v>
      </c>
      <c r="F247" t="s">
        <v>390</v>
      </c>
      <c r="G247" t="s">
        <v>394</v>
      </c>
      <c r="H247">
        <v>53189</v>
      </c>
      <c r="I247">
        <v>7.1249999999999994E-2</v>
      </c>
      <c r="J247">
        <v>6.8500000000000005E-2</v>
      </c>
      <c r="K247">
        <v>6.9381999999999999E-2</v>
      </c>
      <c r="L247">
        <v>7.0400000000000004E-2</v>
      </c>
      <c r="M247">
        <v>6.8500000000000005E-2</v>
      </c>
      <c r="N247">
        <v>6.8998599999999993E-2</v>
      </c>
      <c r="O247">
        <v>6.93E-2</v>
      </c>
      <c r="Q247">
        <v>5595000</v>
      </c>
      <c r="S247">
        <v>3350000</v>
      </c>
      <c r="U247">
        <v>3350000</v>
      </c>
      <c r="W247">
        <v>1.6701492537313434</v>
      </c>
      <c r="X247">
        <v>6.9000000000000006E-2</v>
      </c>
    </row>
    <row r="248" spans="1:24" x14ac:dyDescent="0.2">
      <c r="A248">
        <f t="shared" si="7"/>
        <v>9</v>
      </c>
      <c r="B248">
        <f t="shared" si="8"/>
        <v>2025</v>
      </c>
      <c r="C248">
        <v>45909</v>
      </c>
      <c r="D248">
        <v>45911</v>
      </c>
      <c r="E248" t="s">
        <v>345</v>
      </c>
      <c r="F248" t="s">
        <v>390</v>
      </c>
      <c r="G248" t="s">
        <v>386</v>
      </c>
      <c r="H248">
        <v>56445</v>
      </c>
      <c r="I248">
        <v>6.8750000000000006E-2</v>
      </c>
      <c r="J248">
        <v>6.8699999999999997E-2</v>
      </c>
      <c r="K248">
        <v>6.9505399999999995E-2</v>
      </c>
      <c r="L248">
        <v>7.0999999999999994E-2</v>
      </c>
      <c r="M248">
        <v>6.8699999999999997E-2</v>
      </c>
      <c r="N248">
        <v>6.9397600000000004E-2</v>
      </c>
      <c r="O248">
        <v>7.0199999999999999E-2</v>
      </c>
      <c r="Q248">
        <v>3736400</v>
      </c>
      <c r="S248">
        <v>3350000</v>
      </c>
      <c r="U248">
        <v>3350000</v>
      </c>
      <c r="W248">
        <v>1.1153432835820896</v>
      </c>
      <c r="X248">
        <v>6.9400000000000003E-2</v>
      </c>
    </row>
    <row r="249" spans="1:24" x14ac:dyDescent="0.2">
      <c r="A249">
        <f t="shared" si="7"/>
        <v>9</v>
      </c>
      <c r="B249">
        <f t="shared" si="8"/>
        <v>2025</v>
      </c>
      <c r="C249">
        <v>45909</v>
      </c>
      <c r="D249">
        <v>45911</v>
      </c>
      <c r="E249" t="s">
        <v>345</v>
      </c>
      <c r="F249" t="s">
        <v>390</v>
      </c>
      <c r="G249" t="s">
        <v>387</v>
      </c>
      <c r="H249">
        <v>60098</v>
      </c>
      <c r="I249">
        <v>6.8750000000000006E-2</v>
      </c>
      <c r="J249">
        <v>6.8900000000000003E-2</v>
      </c>
      <c r="K249">
        <v>6.9734699999999997E-2</v>
      </c>
      <c r="L249">
        <v>7.1499999999999994E-2</v>
      </c>
      <c r="M249">
        <v>6.8900000000000003E-2</v>
      </c>
      <c r="N249">
        <v>6.9495399999999999E-2</v>
      </c>
      <c r="O249">
        <v>6.9800000000000001E-2</v>
      </c>
      <c r="Q249">
        <v>3538800</v>
      </c>
      <c r="S249">
        <v>2800000</v>
      </c>
      <c r="U249">
        <v>2800000</v>
      </c>
      <c r="W249">
        <v>1.2638571428571428</v>
      </c>
      <c r="X249">
        <v>6.9500000000000006E-2</v>
      </c>
    </row>
    <row r="250" spans="1:24" x14ac:dyDescent="0.2">
      <c r="A250">
        <f t="shared" si="7"/>
        <v>9</v>
      </c>
      <c r="B250">
        <f t="shared" si="8"/>
        <v>2025</v>
      </c>
      <c r="C250">
        <v>45916</v>
      </c>
      <c r="D250">
        <v>45918</v>
      </c>
      <c r="E250" t="s">
        <v>346</v>
      </c>
      <c r="F250" t="s">
        <v>390</v>
      </c>
      <c r="G250" t="s">
        <v>417</v>
      </c>
      <c r="H250">
        <v>46090</v>
      </c>
      <c r="I250" t="s">
        <v>377</v>
      </c>
      <c r="J250">
        <v>4.9500000000000002E-2</v>
      </c>
      <c r="K250">
        <v>5.02984E-2</v>
      </c>
      <c r="L250">
        <v>5.0299999999999997E-2</v>
      </c>
      <c r="M250">
        <v>4.9500000000000002E-2</v>
      </c>
      <c r="N250">
        <v>5.0284000000000002E-2</v>
      </c>
      <c r="O250">
        <v>5.0299999999999997E-2</v>
      </c>
      <c r="P250">
        <v>9000000</v>
      </c>
      <c r="Q250">
        <v>5510000</v>
      </c>
      <c r="R250">
        <v>59677500</v>
      </c>
      <c r="S250">
        <v>5510000</v>
      </c>
      <c r="T250">
        <v>27210000</v>
      </c>
      <c r="U250">
        <v>1000000</v>
      </c>
      <c r="V250">
        <v>10000000</v>
      </c>
      <c r="W250">
        <v>5.51</v>
      </c>
      <c r="X250">
        <v>5.0299999999999997E-2</v>
      </c>
    </row>
    <row r="251" spans="1:24" x14ac:dyDescent="0.2">
      <c r="A251">
        <f t="shared" si="7"/>
        <v>9</v>
      </c>
      <c r="B251">
        <f t="shared" si="8"/>
        <v>2025</v>
      </c>
      <c r="C251">
        <v>45916</v>
      </c>
      <c r="D251">
        <v>45918</v>
      </c>
      <c r="E251" t="s">
        <v>346</v>
      </c>
      <c r="F251" t="s">
        <v>390</v>
      </c>
      <c r="G251" t="s">
        <v>432</v>
      </c>
      <c r="H251">
        <v>46174</v>
      </c>
      <c r="I251" t="s">
        <v>377</v>
      </c>
      <c r="J251">
        <v>0.05</v>
      </c>
      <c r="K251">
        <v>5.0586899999999997E-2</v>
      </c>
      <c r="L251">
        <v>5.8000000000000003E-2</v>
      </c>
      <c r="M251">
        <v>0.05</v>
      </c>
      <c r="N251">
        <v>5.0264999999999997E-2</v>
      </c>
      <c r="O251">
        <v>5.0500000000000003E-2</v>
      </c>
      <c r="Q251">
        <v>10143000</v>
      </c>
      <c r="S251">
        <v>10050000</v>
      </c>
      <c r="U251">
        <v>1000000</v>
      </c>
      <c r="W251">
        <v>10.143000000000001</v>
      </c>
      <c r="X251">
        <v>5.0500000000000003E-2</v>
      </c>
    </row>
    <row r="252" spans="1:24" x14ac:dyDescent="0.2">
      <c r="A252">
        <f t="shared" si="7"/>
        <v>9</v>
      </c>
      <c r="B252">
        <f t="shared" si="8"/>
        <v>2025</v>
      </c>
      <c r="C252">
        <v>45916</v>
      </c>
      <c r="D252">
        <v>45918</v>
      </c>
      <c r="E252" t="s">
        <v>346</v>
      </c>
      <c r="F252" t="s">
        <v>390</v>
      </c>
      <c r="G252" t="s">
        <v>388</v>
      </c>
      <c r="H252">
        <v>46402</v>
      </c>
      <c r="I252">
        <v>0.06</v>
      </c>
      <c r="J252">
        <v>5.0599999999999999E-2</v>
      </c>
      <c r="K252">
        <v>5.1231600000000002E-2</v>
      </c>
      <c r="L252">
        <v>5.1999999999999998E-2</v>
      </c>
      <c r="M252">
        <v>5.0599999999999999E-2</v>
      </c>
      <c r="N252">
        <v>5.0599999999999999E-2</v>
      </c>
      <c r="O252">
        <v>5.0599999999999999E-2</v>
      </c>
      <c r="Q252">
        <v>8630000</v>
      </c>
      <c r="S252">
        <v>3400000</v>
      </c>
      <c r="U252">
        <v>200000</v>
      </c>
      <c r="W252">
        <v>43.15</v>
      </c>
      <c r="X252">
        <v>5.0999999999999997E-2</v>
      </c>
    </row>
    <row r="253" spans="1:24" x14ac:dyDescent="0.2">
      <c r="A253">
        <f t="shared" si="7"/>
        <v>9</v>
      </c>
      <c r="B253">
        <f t="shared" si="8"/>
        <v>2025</v>
      </c>
      <c r="C253">
        <v>45916</v>
      </c>
      <c r="D253">
        <v>45918</v>
      </c>
      <c r="E253" t="s">
        <v>346</v>
      </c>
      <c r="F253" t="s">
        <v>390</v>
      </c>
      <c r="G253" t="s">
        <v>379</v>
      </c>
      <c r="H253">
        <v>46949</v>
      </c>
      <c r="I253">
        <v>5.8749999999999997E-2</v>
      </c>
      <c r="J253">
        <v>5.1900000000000002E-2</v>
      </c>
      <c r="K253">
        <v>5.2378800000000003E-2</v>
      </c>
      <c r="L253">
        <v>5.33E-2</v>
      </c>
      <c r="M253">
        <v>5.1900000000000002E-2</v>
      </c>
      <c r="N253">
        <v>5.1961899999999998E-2</v>
      </c>
      <c r="O253">
        <v>5.1999999999999998E-2</v>
      </c>
      <c r="Q253">
        <v>13986000</v>
      </c>
      <c r="S253">
        <v>1950000</v>
      </c>
      <c r="U253">
        <v>1500000</v>
      </c>
      <c r="W253">
        <v>9.3239999999999998</v>
      </c>
      <c r="X253">
        <v>5.1999999999999998E-2</v>
      </c>
    </row>
    <row r="254" spans="1:24" x14ac:dyDescent="0.2">
      <c r="A254">
        <f t="shared" si="7"/>
        <v>9</v>
      </c>
      <c r="B254">
        <f t="shared" si="8"/>
        <v>2025</v>
      </c>
      <c r="C254">
        <v>45916</v>
      </c>
      <c r="D254">
        <v>45918</v>
      </c>
      <c r="E254" t="s">
        <v>346</v>
      </c>
      <c r="F254" t="s">
        <v>390</v>
      </c>
      <c r="G254" t="s">
        <v>380</v>
      </c>
      <c r="H254">
        <v>50936</v>
      </c>
      <c r="I254">
        <v>6.5000000000000002E-2</v>
      </c>
      <c r="J254">
        <v>6.5000000000000002E-2</v>
      </c>
      <c r="K254">
        <v>6.5995100000000001E-2</v>
      </c>
      <c r="L254">
        <v>6.7000000000000004E-2</v>
      </c>
      <c r="M254">
        <v>6.5000000000000002E-2</v>
      </c>
      <c r="N254">
        <v>6.5497100000000003E-2</v>
      </c>
      <c r="O254">
        <v>6.5699999999999995E-2</v>
      </c>
      <c r="Q254">
        <v>6336600</v>
      </c>
      <c r="S254">
        <v>2000000</v>
      </c>
      <c r="U254">
        <v>2000000</v>
      </c>
      <c r="W254">
        <v>3.1682999999999999</v>
      </c>
      <c r="X254">
        <v>6.5500000000000003E-2</v>
      </c>
    </row>
    <row r="255" spans="1:24" x14ac:dyDescent="0.2">
      <c r="A255">
        <f t="shared" si="7"/>
        <v>9</v>
      </c>
      <c r="B255">
        <f t="shared" si="8"/>
        <v>2025</v>
      </c>
      <c r="C255">
        <v>45916</v>
      </c>
      <c r="D255">
        <v>45918</v>
      </c>
      <c r="E255" t="s">
        <v>346</v>
      </c>
      <c r="F255" t="s">
        <v>390</v>
      </c>
      <c r="G255" t="s">
        <v>381</v>
      </c>
      <c r="H255">
        <v>51697</v>
      </c>
      <c r="I255">
        <v>6.6250000000000003E-2</v>
      </c>
      <c r="J255">
        <v>6.6900000000000001E-2</v>
      </c>
      <c r="K255">
        <v>6.7538299999999996E-2</v>
      </c>
      <c r="L255">
        <v>6.8599999999999994E-2</v>
      </c>
      <c r="M255">
        <v>6.6900000000000001E-2</v>
      </c>
      <c r="N255">
        <v>6.7398200000000005E-2</v>
      </c>
      <c r="O255">
        <v>6.7500000000000004E-2</v>
      </c>
      <c r="Q255">
        <v>6379000</v>
      </c>
      <c r="S255">
        <v>2450000</v>
      </c>
      <c r="U255">
        <v>2450000</v>
      </c>
      <c r="W255">
        <v>1.2001999999999999</v>
      </c>
      <c r="X255">
        <v>6.7400000000000002E-2</v>
      </c>
    </row>
    <row r="256" spans="1:24" x14ac:dyDescent="0.2">
      <c r="A256">
        <f t="shared" si="7"/>
        <v>9</v>
      </c>
      <c r="B256">
        <f t="shared" si="8"/>
        <v>2025</v>
      </c>
      <c r="C256">
        <v>45916</v>
      </c>
      <c r="D256">
        <v>45918</v>
      </c>
      <c r="E256" t="s">
        <v>346</v>
      </c>
      <c r="F256" t="s">
        <v>390</v>
      </c>
      <c r="G256" t="s">
        <v>383</v>
      </c>
      <c r="H256">
        <v>54772</v>
      </c>
      <c r="I256">
        <v>6.8750000000000006E-2</v>
      </c>
      <c r="J256">
        <v>6.8400000000000002E-2</v>
      </c>
      <c r="K256">
        <v>6.8749599999999994E-2</v>
      </c>
      <c r="L256">
        <v>6.9400000000000003E-2</v>
      </c>
      <c r="M256">
        <v>6.8400000000000002E-2</v>
      </c>
      <c r="N256">
        <v>6.8400000000000002E-2</v>
      </c>
      <c r="O256">
        <v>6.8400000000000002E-2</v>
      </c>
      <c r="Q256">
        <v>8692900</v>
      </c>
      <c r="S256">
        <v>1850000</v>
      </c>
      <c r="U256">
        <v>1850000</v>
      </c>
      <c r="W256">
        <v>4.6988648648648645</v>
      </c>
      <c r="X256">
        <v>6.8400000000000002E-2</v>
      </c>
    </row>
    <row r="257" spans="1:24" x14ac:dyDescent="0.2">
      <c r="A257">
        <f t="shared" si="7"/>
        <v>9</v>
      </c>
      <c r="B257">
        <f t="shared" si="8"/>
        <v>2025</v>
      </c>
      <c r="C257">
        <v>45923</v>
      </c>
      <c r="D257">
        <v>45925</v>
      </c>
      <c r="E257" t="s">
        <v>345</v>
      </c>
      <c r="F257" t="s">
        <v>390</v>
      </c>
      <c r="G257" t="s">
        <v>435</v>
      </c>
      <c r="H257">
        <v>46015</v>
      </c>
      <c r="I257" t="s">
        <v>377</v>
      </c>
      <c r="J257">
        <v>4.7E-2</v>
      </c>
      <c r="K257">
        <v>4.74995E-2</v>
      </c>
      <c r="L257">
        <v>4.7500000000000001E-2</v>
      </c>
      <c r="M257">
        <v>4.7E-2</v>
      </c>
      <c r="N257">
        <v>4.7498199999999997E-2</v>
      </c>
      <c r="O257">
        <v>4.7500000000000001E-2</v>
      </c>
      <c r="P257">
        <v>27000000</v>
      </c>
      <c r="Q257">
        <v>5582700</v>
      </c>
      <c r="R257">
        <v>98466200</v>
      </c>
      <c r="S257">
        <v>5582700</v>
      </c>
      <c r="T257">
        <v>39432700</v>
      </c>
      <c r="U257">
        <v>2000000</v>
      </c>
      <c r="V257">
        <v>33000000</v>
      </c>
      <c r="W257">
        <v>2.79135</v>
      </c>
      <c r="X257">
        <v>4.7500000000000001E-2</v>
      </c>
    </row>
    <row r="258" spans="1:24" x14ac:dyDescent="0.2">
      <c r="A258">
        <f t="shared" si="7"/>
        <v>9</v>
      </c>
      <c r="B258">
        <f t="shared" si="8"/>
        <v>2025</v>
      </c>
      <c r="C258">
        <v>45923</v>
      </c>
      <c r="D258">
        <v>45925</v>
      </c>
      <c r="E258" t="s">
        <v>345</v>
      </c>
      <c r="F258" t="s">
        <v>390</v>
      </c>
      <c r="G258" t="s">
        <v>434</v>
      </c>
      <c r="H258">
        <v>46275</v>
      </c>
      <c r="I258" t="s">
        <v>377</v>
      </c>
      <c r="J258">
        <v>4.8000000000000001E-2</v>
      </c>
      <c r="K258">
        <v>4.8378400000000002E-2</v>
      </c>
      <c r="L258">
        <v>0.05</v>
      </c>
      <c r="M258">
        <v>4.8000000000000001E-2</v>
      </c>
      <c r="N258">
        <v>4.8000000000000001E-2</v>
      </c>
      <c r="O258">
        <v>4.8000000000000001E-2</v>
      </c>
      <c r="Q258">
        <v>9470000</v>
      </c>
      <c r="S258">
        <v>7000000</v>
      </c>
      <c r="U258">
        <v>7000000</v>
      </c>
      <c r="W258">
        <v>1.3528571428571428</v>
      </c>
      <c r="X258">
        <v>4.8000000000000001E-2</v>
      </c>
    </row>
    <row r="259" spans="1:24" x14ac:dyDescent="0.2">
      <c r="A259">
        <f t="shared" ref="A259:A322" si="9">MONTH(C259)</f>
        <v>9</v>
      </c>
      <c r="B259">
        <f t="shared" ref="B259:B322" si="10">YEAR(C259)</f>
        <v>2025</v>
      </c>
      <c r="C259">
        <v>45923</v>
      </c>
      <c r="D259">
        <v>45925</v>
      </c>
      <c r="E259" t="s">
        <v>345</v>
      </c>
      <c r="F259" t="s">
        <v>390</v>
      </c>
      <c r="G259" t="s">
        <v>430</v>
      </c>
      <c r="H259">
        <v>47922</v>
      </c>
      <c r="I259">
        <v>5.8749999999999997E-2</v>
      </c>
      <c r="J259">
        <v>5.28E-2</v>
      </c>
      <c r="K259">
        <v>5.4264199999999999E-2</v>
      </c>
      <c r="L259">
        <v>6.4000000000000001E-2</v>
      </c>
      <c r="M259">
        <v>5.28E-2</v>
      </c>
      <c r="N259">
        <v>5.3469200000000001E-2</v>
      </c>
      <c r="O259">
        <v>5.3800000000000001E-2</v>
      </c>
      <c r="Q259">
        <v>24416500</v>
      </c>
      <c r="S259">
        <v>8150000</v>
      </c>
      <c r="U259">
        <v>5300000</v>
      </c>
      <c r="W259">
        <v>4.6068867924528298</v>
      </c>
      <c r="X259">
        <v>5.3600000000000002E-2</v>
      </c>
    </row>
    <row r="260" spans="1:24" x14ac:dyDescent="0.2">
      <c r="A260">
        <f t="shared" si="9"/>
        <v>9</v>
      </c>
      <c r="B260">
        <f t="shared" si="10"/>
        <v>2025</v>
      </c>
      <c r="C260">
        <v>45923</v>
      </c>
      <c r="D260">
        <v>45925</v>
      </c>
      <c r="E260" t="s">
        <v>345</v>
      </c>
      <c r="F260" t="s">
        <v>390</v>
      </c>
      <c r="G260" t="s">
        <v>426</v>
      </c>
      <c r="H260">
        <v>49780</v>
      </c>
      <c r="I260">
        <v>6.5000000000000002E-2</v>
      </c>
      <c r="J260">
        <v>6.2600000000000003E-2</v>
      </c>
      <c r="K260">
        <v>6.3078899999999993E-2</v>
      </c>
      <c r="L260">
        <v>6.4500000000000002E-2</v>
      </c>
      <c r="M260">
        <v>6.2600000000000003E-2</v>
      </c>
      <c r="N260">
        <v>6.2799400000000005E-2</v>
      </c>
      <c r="O260">
        <v>6.2899999999999998E-2</v>
      </c>
      <c r="Q260">
        <v>21619700</v>
      </c>
      <c r="S260">
        <v>4700000</v>
      </c>
      <c r="U260">
        <v>4700000</v>
      </c>
      <c r="W260">
        <v>4.5999361702127661</v>
      </c>
      <c r="X260">
        <v>6.2799999999999995E-2</v>
      </c>
    </row>
    <row r="261" spans="1:24" x14ac:dyDescent="0.2">
      <c r="A261">
        <f t="shared" si="9"/>
        <v>9</v>
      </c>
      <c r="B261">
        <f t="shared" si="10"/>
        <v>2025</v>
      </c>
      <c r="C261">
        <v>45923</v>
      </c>
      <c r="D261">
        <v>45925</v>
      </c>
      <c r="E261" t="s">
        <v>345</v>
      </c>
      <c r="F261" t="s">
        <v>390</v>
      </c>
      <c r="G261" t="s">
        <v>393</v>
      </c>
      <c r="H261">
        <v>51363</v>
      </c>
      <c r="I261">
        <v>7.1249999999999994E-2</v>
      </c>
      <c r="J261">
        <v>6.7000000000000004E-2</v>
      </c>
      <c r="K261">
        <v>6.7797899999999994E-2</v>
      </c>
      <c r="L261">
        <v>6.8900000000000003E-2</v>
      </c>
      <c r="M261">
        <v>6.7000000000000004E-2</v>
      </c>
      <c r="N261">
        <v>6.7499799999999999E-2</v>
      </c>
      <c r="O261">
        <v>6.7599999999999993E-2</v>
      </c>
      <c r="Q261">
        <v>15209000</v>
      </c>
      <c r="S261">
        <v>5200000</v>
      </c>
      <c r="U261">
        <v>5200000</v>
      </c>
      <c r="W261">
        <v>2.9248076923076924</v>
      </c>
      <c r="X261">
        <v>6.7500000000000004E-2</v>
      </c>
    </row>
    <row r="262" spans="1:24" x14ac:dyDescent="0.2">
      <c r="A262">
        <f t="shared" si="9"/>
        <v>9</v>
      </c>
      <c r="B262">
        <f t="shared" si="10"/>
        <v>2025</v>
      </c>
      <c r="C262">
        <v>45923</v>
      </c>
      <c r="D262">
        <v>45925</v>
      </c>
      <c r="E262" t="s">
        <v>345</v>
      </c>
      <c r="F262" t="s">
        <v>390</v>
      </c>
      <c r="G262" t="s">
        <v>394</v>
      </c>
      <c r="H262">
        <v>53189</v>
      </c>
      <c r="I262">
        <v>7.1249999999999994E-2</v>
      </c>
      <c r="J262">
        <v>6.8400000000000002E-2</v>
      </c>
      <c r="K262">
        <v>6.8766800000000003E-2</v>
      </c>
      <c r="L262">
        <v>6.9199999999999998E-2</v>
      </c>
      <c r="M262">
        <v>6.8400000000000002E-2</v>
      </c>
      <c r="N262">
        <v>6.8599800000000002E-2</v>
      </c>
      <c r="O262">
        <v>6.88E-2</v>
      </c>
      <c r="Q262">
        <v>10110300</v>
      </c>
      <c r="S262">
        <v>4850000</v>
      </c>
      <c r="U262">
        <v>4850000</v>
      </c>
      <c r="W262">
        <v>2.0845979381443298</v>
      </c>
      <c r="X262">
        <v>6.8599999999999994E-2</v>
      </c>
    </row>
    <row r="263" spans="1:24" x14ac:dyDescent="0.2">
      <c r="A263">
        <f t="shared" si="9"/>
        <v>9</v>
      </c>
      <c r="B263">
        <f t="shared" si="10"/>
        <v>2025</v>
      </c>
      <c r="C263">
        <v>45923</v>
      </c>
      <c r="D263">
        <v>45925</v>
      </c>
      <c r="E263" t="s">
        <v>345</v>
      </c>
      <c r="F263" t="s">
        <v>390</v>
      </c>
      <c r="G263" t="s">
        <v>386</v>
      </c>
      <c r="H263">
        <v>56445</v>
      </c>
      <c r="I263">
        <v>6.8750000000000006E-2</v>
      </c>
      <c r="J263">
        <v>6.8500000000000005E-2</v>
      </c>
      <c r="K263">
        <v>6.9214999999999999E-2</v>
      </c>
      <c r="L263">
        <v>6.9800000000000001E-2</v>
      </c>
      <c r="M263">
        <v>6.8500000000000005E-2</v>
      </c>
      <c r="N263">
        <v>6.8898299999999996E-2</v>
      </c>
      <c r="O263">
        <v>6.9199999999999998E-2</v>
      </c>
      <c r="Q263">
        <v>6285200</v>
      </c>
      <c r="S263">
        <v>2350000</v>
      </c>
      <c r="U263">
        <v>2350000</v>
      </c>
      <c r="W263">
        <v>2.6745531914893617</v>
      </c>
      <c r="X263">
        <v>6.8900000000000003E-2</v>
      </c>
    </row>
    <row r="264" spans="1:24" x14ac:dyDescent="0.2">
      <c r="A264">
        <f t="shared" si="9"/>
        <v>9</v>
      </c>
      <c r="B264">
        <f t="shared" si="10"/>
        <v>2025</v>
      </c>
      <c r="C264">
        <v>45923</v>
      </c>
      <c r="D264">
        <v>45925</v>
      </c>
      <c r="E264" t="s">
        <v>345</v>
      </c>
      <c r="F264" t="s">
        <v>390</v>
      </c>
      <c r="G264" t="s">
        <v>387</v>
      </c>
      <c r="H264">
        <v>60098</v>
      </c>
      <c r="I264">
        <v>6.8750000000000006E-2</v>
      </c>
      <c r="J264">
        <v>6.8599999999999994E-2</v>
      </c>
      <c r="K264">
        <v>6.9398299999999996E-2</v>
      </c>
      <c r="L264">
        <v>6.9800000000000001E-2</v>
      </c>
      <c r="M264">
        <v>6.8599999999999994E-2</v>
      </c>
      <c r="N264">
        <v>6.8989099999999998E-2</v>
      </c>
      <c r="O264">
        <v>6.9400000000000003E-2</v>
      </c>
      <c r="Q264">
        <v>5772800</v>
      </c>
      <c r="S264">
        <v>1600000</v>
      </c>
      <c r="U264">
        <v>1600000</v>
      </c>
      <c r="W264">
        <v>3.6080000000000001</v>
      </c>
      <c r="X264">
        <v>6.9000000000000006E-2</v>
      </c>
    </row>
    <row r="265" spans="1:24" x14ac:dyDescent="0.2">
      <c r="A265">
        <f t="shared" si="9"/>
        <v>9</v>
      </c>
      <c r="B265">
        <f t="shared" si="10"/>
        <v>2025</v>
      </c>
      <c r="C265">
        <v>45930</v>
      </c>
      <c r="D265">
        <v>45932</v>
      </c>
      <c r="E265" t="s">
        <v>346</v>
      </c>
      <c r="F265" t="s">
        <v>390</v>
      </c>
      <c r="G265" t="s">
        <v>417</v>
      </c>
      <c r="H265">
        <v>46090</v>
      </c>
      <c r="I265" t="s">
        <v>377</v>
      </c>
      <c r="P265">
        <v>9000000</v>
      </c>
      <c r="Q265">
        <v>500000</v>
      </c>
      <c r="R265">
        <v>38009800</v>
      </c>
      <c r="T265">
        <v>21297142</v>
      </c>
      <c r="V265">
        <v>7000000</v>
      </c>
    </row>
    <row r="266" spans="1:24" x14ac:dyDescent="0.2">
      <c r="A266">
        <f t="shared" si="9"/>
        <v>9</v>
      </c>
      <c r="B266">
        <f t="shared" si="10"/>
        <v>2025</v>
      </c>
      <c r="C266">
        <v>45930</v>
      </c>
      <c r="D266">
        <v>45932</v>
      </c>
      <c r="E266" t="s">
        <v>346</v>
      </c>
      <c r="F266" t="s">
        <v>390</v>
      </c>
      <c r="G266" t="s">
        <v>432</v>
      </c>
      <c r="H266">
        <v>46174</v>
      </c>
      <c r="I266" t="s">
        <v>377</v>
      </c>
      <c r="J266">
        <v>4.7500000000000001E-2</v>
      </c>
      <c r="K266">
        <v>4.7675000000000002E-2</v>
      </c>
      <c r="L266">
        <v>4.7800000000000002E-2</v>
      </c>
      <c r="M266">
        <v>4.7500000000000001E-2</v>
      </c>
      <c r="N266">
        <v>4.7500000000000001E-2</v>
      </c>
      <c r="O266">
        <v>4.7500000000000001E-2</v>
      </c>
      <c r="Q266">
        <v>4900000</v>
      </c>
      <c r="S266">
        <v>4000000</v>
      </c>
      <c r="U266">
        <v>1000000</v>
      </c>
      <c r="W266">
        <v>4.9000000000000004</v>
      </c>
      <c r="X266">
        <v>4.8000000000000001E-2</v>
      </c>
    </row>
    <row r="267" spans="1:24" x14ac:dyDescent="0.2">
      <c r="A267">
        <f t="shared" si="9"/>
        <v>9</v>
      </c>
      <c r="B267">
        <f t="shared" si="10"/>
        <v>2025</v>
      </c>
      <c r="C267">
        <v>45930</v>
      </c>
      <c r="D267">
        <v>45932</v>
      </c>
      <c r="E267" t="s">
        <v>346</v>
      </c>
      <c r="F267" t="s">
        <v>390</v>
      </c>
      <c r="G267" t="s">
        <v>388</v>
      </c>
      <c r="H267">
        <v>46402</v>
      </c>
      <c r="I267">
        <v>0.06</v>
      </c>
      <c r="J267">
        <v>4.9000000000000002E-2</v>
      </c>
      <c r="K267">
        <v>4.9757700000000002E-2</v>
      </c>
      <c r="L267">
        <v>5.1499999999999997E-2</v>
      </c>
      <c r="M267">
        <v>4.9000000000000002E-2</v>
      </c>
      <c r="N267">
        <v>4.9000000000000002E-2</v>
      </c>
      <c r="O267">
        <v>4.9000000000000002E-2</v>
      </c>
      <c r="Q267">
        <v>9197000</v>
      </c>
      <c r="S267">
        <v>7900000</v>
      </c>
      <c r="U267">
        <v>450000</v>
      </c>
      <c r="W267">
        <v>20.437777777777779</v>
      </c>
      <c r="X267">
        <v>4.9599999999999998E-2</v>
      </c>
    </row>
    <row r="268" spans="1:24" x14ac:dyDescent="0.2">
      <c r="A268">
        <f t="shared" si="9"/>
        <v>9</v>
      </c>
      <c r="B268">
        <f t="shared" si="10"/>
        <v>2025</v>
      </c>
      <c r="C268">
        <v>45930</v>
      </c>
      <c r="D268">
        <v>45932</v>
      </c>
      <c r="E268" t="s">
        <v>346</v>
      </c>
      <c r="F268" t="s">
        <v>390</v>
      </c>
      <c r="G268" t="s">
        <v>379</v>
      </c>
      <c r="H268">
        <v>46949</v>
      </c>
      <c r="I268">
        <v>5.8749999999999997E-2</v>
      </c>
      <c r="J268">
        <v>5.0500000000000003E-2</v>
      </c>
      <c r="K268">
        <v>5.1530699999999999E-2</v>
      </c>
      <c r="L268">
        <v>5.2699999999999997E-2</v>
      </c>
      <c r="M268">
        <v>5.0500000000000003E-2</v>
      </c>
      <c r="N268">
        <v>5.0614299999999994E-2</v>
      </c>
      <c r="O268">
        <v>5.0700000000000002E-2</v>
      </c>
      <c r="Q268">
        <v>3545000</v>
      </c>
      <c r="S268">
        <v>950000</v>
      </c>
      <c r="U268">
        <v>500000</v>
      </c>
      <c r="W268">
        <v>7.09</v>
      </c>
      <c r="X268">
        <v>5.0799999999999998E-2</v>
      </c>
    </row>
    <row r="269" spans="1:24" x14ac:dyDescent="0.2">
      <c r="A269">
        <f t="shared" si="9"/>
        <v>9</v>
      </c>
      <c r="B269">
        <f t="shared" si="10"/>
        <v>2025</v>
      </c>
      <c r="C269">
        <v>45930</v>
      </c>
      <c r="D269">
        <v>45932</v>
      </c>
      <c r="E269" t="s">
        <v>346</v>
      </c>
      <c r="F269" t="s">
        <v>390</v>
      </c>
      <c r="G269" t="s">
        <v>398</v>
      </c>
      <c r="H269">
        <v>47376</v>
      </c>
      <c r="I269">
        <v>6.6250000000000003E-2</v>
      </c>
      <c r="J269">
        <v>5.2200000000000003E-2</v>
      </c>
      <c r="K269">
        <v>5.3948900000000001E-2</v>
      </c>
      <c r="L269">
        <v>5.7799999999999997E-2</v>
      </c>
      <c r="M269">
        <v>5.2200000000000003E-2</v>
      </c>
      <c r="N269">
        <v>5.2852199999999995E-2</v>
      </c>
      <c r="O269">
        <v>5.3499999999999999E-2</v>
      </c>
      <c r="Q269">
        <v>4200500</v>
      </c>
      <c r="S269">
        <v>3047142</v>
      </c>
      <c r="U269">
        <v>1300000</v>
      </c>
      <c r="W269">
        <v>3.231153846153846</v>
      </c>
      <c r="X269">
        <v>5.5E-2</v>
      </c>
    </row>
    <row r="270" spans="1:24" x14ac:dyDescent="0.2">
      <c r="A270">
        <f t="shared" si="9"/>
        <v>9</v>
      </c>
      <c r="B270">
        <f t="shared" si="10"/>
        <v>2025</v>
      </c>
      <c r="C270">
        <v>45930</v>
      </c>
      <c r="D270">
        <v>45932</v>
      </c>
      <c r="E270" t="s">
        <v>346</v>
      </c>
      <c r="F270" t="s">
        <v>390</v>
      </c>
      <c r="G270" t="s">
        <v>380</v>
      </c>
      <c r="H270">
        <v>50936</v>
      </c>
      <c r="I270">
        <v>6.5000000000000002E-2</v>
      </c>
      <c r="J270">
        <v>6.5000000000000002E-2</v>
      </c>
      <c r="K270">
        <v>6.5795999999999993E-2</v>
      </c>
      <c r="L270">
        <v>6.7299999999999999E-2</v>
      </c>
      <c r="M270">
        <v>6.5000000000000002E-2</v>
      </c>
      <c r="N270">
        <v>6.5497899999999998E-2</v>
      </c>
      <c r="O270">
        <v>6.5600000000000006E-2</v>
      </c>
      <c r="Q270">
        <v>7778100</v>
      </c>
      <c r="S270">
        <v>2250000</v>
      </c>
      <c r="U270">
        <v>2250000</v>
      </c>
      <c r="W270">
        <v>3.4569333333333332</v>
      </c>
      <c r="X270">
        <v>6.5500000000000003E-2</v>
      </c>
    </row>
    <row r="271" spans="1:24" x14ac:dyDescent="0.2">
      <c r="A271">
        <f t="shared" si="9"/>
        <v>9</v>
      </c>
      <c r="B271">
        <f t="shared" si="10"/>
        <v>2025</v>
      </c>
      <c r="C271">
        <v>45930</v>
      </c>
      <c r="D271">
        <v>45932</v>
      </c>
      <c r="E271" t="s">
        <v>346</v>
      </c>
      <c r="F271" t="s">
        <v>390</v>
      </c>
      <c r="G271" t="s">
        <v>383</v>
      </c>
      <c r="H271">
        <v>54772</v>
      </c>
      <c r="I271">
        <v>6.8750000000000006E-2</v>
      </c>
      <c r="J271">
        <v>6.8400000000000002E-2</v>
      </c>
      <c r="K271">
        <v>6.8694599999999995E-2</v>
      </c>
      <c r="L271">
        <v>6.9800000000000001E-2</v>
      </c>
      <c r="M271">
        <v>6.8400000000000002E-2</v>
      </c>
      <c r="N271">
        <v>6.845240000000001E-2</v>
      </c>
      <c r="O271">
        <v>6.8500000000000005E-2</v>
      </c>
      <c r="Q271">
        <v>7889200</v>
      </c>
      <c r="S271">
        <v>3150000</v>
      </c>
      <c r="U271">
        <v>1500000</v>
      </c>
      <c r="W271">
        <v>5.2594666666666665</v>
      </c>
      <c r="X271">
        <v>6.8500000000000005E-2</v>
      </c>
    </row>
    <row r="272" spans="1:24" x14ac:dyDescent="0.2">
      <c r="A272">
        <f t="shared" si="9"/>
        <v>10</v>
      </c>
      <c r="B272">
        <f t="shared" si="10"/>
        <v>2025</v>
      </c>
      <c r="C272">
        <v>45937</v>
      </c>
      <c r="D272">
        <v>45939</v>
      </c>
      <c r="E272" t="s">
        <v>345</v>
      </c>
      <c r="F272" t="s">
        <v>390</v>
      </c>
      <c r="G272" t="s">
        <v>392</v>
      </c>
      <c r="H272">
        <v>46030</v>
      </c>
      <c r="I272" t="s">
        <v>377</v>
      </c>
      <c r="J272">
        <v>4.8000000000000001E-2</v>
      </c>
      <c r="K272">
        <v>4.8000000000000001E-2</v>
      </c>
      <c r="L272">
        <v>4.8000000000000001E-2</v>
      </c>
      <c r="M272">
        <v>4.8000000000000001E-2</v>
      </c>
      <c r="P272">
        <v>23000000</v>
      </c>
      <c r="Q272">
        <v>1010000</v>
      </c>
      <c r="R272">
        <v>126157400</v>
      </c>
      <c r="S272">
        <v>0</v>
      </c>
      <c r="T272">
        <v>33605000</v>
      </c>
      <c r="V272">
        <v>28000000</v>
      </c>
      <c r="X272">
        <v>4.7500000000000001E-2</v>
      </c>
    </row>
    <row r="273" spans="1:24" x14ac:dyDescent="0.2">
      <c r="A273">
        <f t="shared" si="9"/>
        <v>10</v>
      </c>
      <c r="B273">
        <f t="shared" si="10"/>
        <v>2025</v>
      </c>
      <c r="C273">
        <v>45937</v>
      </c>
      <c r="D273">
        <v>45939</v>
      </c>
      <c r="E273" t="s">
        <v>345</v>
      </c>
      <c r="F273" t="s">
        <v>390</v>
      </c>
      <c r="G273" t="s">
        <v>436</v>
      </c>
      <c r="H273">
        <v>46303</v>
      </c>
      <c r="I273" t="s">
        <v>377</v>
      </c>
      <c r="J273">
        <v>4.7300000000000002E-2</v>
      </c>
      <c r="K273">
        <v>4.7398599999999999E-2</v>
      </c>
      <c r="L273">
        <v>4.8500000000000001E-2</v>
      </c>
      <c r="M273">
        <v>4.7300000000000002E-2</v>
      </c>
      <c r="N273">
        <v>4.7300000000000002E-2</v>
      </c>
      <c r="O273">
        <v>4.7300000000000002E-2</v>
      </c>
      <c r="Q273">
        <v>4855000</v>
      </c>
      <c r="S273">
        <v>4855000</v>
      </c>
      <c r="U273">
        <v>3000000</v>
      </c>
      <c r="W273">
        <v>1.6183333333333334</v>
      </c>
      <c r="X273">
        <v>4.8000000000000001E-2</v>
      </c>
    </row>
    <row r="274" spans="1:24" x14ac:dyDescent="0.2">
      <c r="A274">
        <f t="shared" si="9"/>
        <v>10</v>
      </c>
      <c r="B274">
        <f t="shared" si="10"/>
        <v>2025</v>
      </c>
      <c r="C274">
        <v>45937</v>
      </c>
      <c r="D274">
        <v>45939</v>
      </c>
      <c r="E274" t="s">
        <v>345</v>
      </c>
      <c r="F274" t="s">
        <v>390</v>
      </c>
      <c r="G274" t="s">
        <v>430</v>
      </c>
      <c r="H274">
        <v>47922</v>
      </c>
      <c r="I274">
        <v>5.8749999999999997E-2</v>
      </c>
      <c r="J274">
        <v>5.3100000000000001E-2</v>
      </c>
      <c r="K274">
        <v>5.3835800000000003E-2</v>
      </c>
      <c r="L274">
        <v>5.4600000000000003E-2</v>
      </c>
      <c r="M274">
        <v>5.3100000000000001E-2</v>
      </c>
      <c r="N274">
        <v>5.3499999999999999E-2</v>
      </c>
      <c r="O274">
        <v>5.3699999999999998E-2</v>
      </c>
      <c r="Q274">
        <v>19046500</v>
      </c>
      <c r="S274">
        <v>4500000</v>
      </c>
      <c r="U274">
        <v>4500000</v>
      </c>
      <c r="W274">
        <v>4.2325555555555558</v>
      </c>
      <c r="X274">
        <v>5.3499999999999999E-2</v>
      </c>
    </row>
    <row r="275" spans="1:24" x14ac:dyDescent="0.2">
      <c r="A275">
        <f t="shared" si="9"/>
        <v>10</v>
      </c>
      <c r="B275">
        <f t="shared" si="10"/>
        <v>2025</v>
      </c>
      <c r="C275">
        <v>45937</v>
      </c>
      <c r="D275">
        <v>45939</v>
      </c>
      <c r="E275" t="s">
        <v>345</v>
      </c>
      <c r="F275" t="s">
        <v>390</v>
      </c>
      <c r="G275" t="s">
        <v>426</v>
      </c>
      <c r="H275">
        <v>49780</v>
      </c>
      <c r="I275">
        <v>6.5000000000000002E-2</v>
      </c>
      <c r="J275">
        <v>6.2E-2</v>
      </c>
      <c r="K275">
        <v>6.2466000000000001E-2</v>
      </c>
      <c r="L275">
        <v>6.4100000000000004E-2</v>
      </c>
      <c r="M275">
        <v>6.2E-2</v>
      </c>
      <c r="N275">
        <v>6.2061100000000001E-2</v>
      </c>
      <c r="O275">
        <v>6.2199999999999998E-2</v>
      </c>
      <c r="Q275">
        <v>47007600</v>
      </c>
      <c r="S275">
        <v>8800000</v>
      </c>
      <c r="U275">
        <v>6350000</v>
      </c>
      <c r="W275">
        <v>7.402771653543307</v>
      </c>
      <c r="X275">
        <v>6.2100000000000002E-2</v>
      </c>
    </row>
    <row r="276" spans="1:24" x14ac:dyDescent="0.2">
      <c r="A276">
        <f t="shared" si="9"/>
        <v>10</v>
      </c>
      <c r="B276">
        <f t="shared" si="10"/>
        <v>2025</v>
      </c>
      <c r="C276">
        <v>45937</v>
      </c>
      <c r="D276">
        <v>45939</v>
      </c>
      <c r="E276" t="s">
        <v>345</v>
      </c>
      <c r="F276" t="s">
        <v>390</v>
      </c>
      <c r="G276" t="s">
        <v>393</v>
      </c>
      <c r="H276">
        <v>51363</v>
      </c>
      <c r="I276">
        <v>7.1249999999999994E-2</v>
      </c>
      <c r="J276">
        <v>6.6600000000000006E-2</v>
      </c>
      <c r="K276">
        <v>6.6980399999999995E-2</v>
      </c>
      <c r="L276">
        <v>7.2999999999999995E-2</v>
      </c>
      <c r="M276">
        <v>6.6600000000000006E-2</v>
      </c>
      <c r="N276">
        <v>6.6699099999999997E-2</v>
      </c>
      <c r="O276">
        <v>6.6799999999999998E-2</v>
      </c>
      <c r="Q276">
        <v>28219000</v>
      </c>
      <c r="S276">
        <v>4050000</v>
      </c>
      <c r="U276">
        <v>4050000</v>
      </c>
      <c r="W276">
        <v>6.9676543209876547</v>
      </c>
      <c r="X276">
        <v>6.6699999999999995E-2</v>
      </c>
    </row>
    <row r="277" spans="1:24" x14ac:dyDescent="0.2">
      <c r="A277">
        <f t="shared" si="9"/>
        <v>10</v>
      </c>
      <c r="B277">
        <f t="shared" si="10"/>
        <v>2025</v>
      </c>
      <c r="C277">
        <v>45937</v>
      </c>
      <c r="D277">
        <v>45939</v>
      </c>
      <c r="E277" t="s">
        <v>345</v>
      </c>
      <c r="F277" t="s">
        <v>390</v>
      </c>
      <c r="G277" t="s">
        <v>394</v>
      </c>
      <c r="H277">
        <v>53189</v>
      </c>
      <c r="I277">
        <v>7.1249999999999994E-2</v>
      </c>
      <c r="J277">
        <v>6.7500000000000004E-2</v>
      </c>
      <c r="K277">
        <v>6.8027000000000004E-2</v>
      </c>
      <c r="L277">
        <v>6.88E-2</v>
      </c>
      <c r="M277">
        <v>6.7500000000000004E-2</v>
      </c>
      <c r="N277">
        <v>6.7798300000000006E-2</v>
      </c>
      <c r="O277">
        <v>6.7900000000000002E-2</v>
      </c>
      <c r="Q277">
        <v>9988000</v>
      </c>
      <c r="S277">
        <v>3300000</v>
      </c>
      <c r="U277">
        <v>3300000</v>
      </c>
      <c r="W277">
        <v>3.0266666666666668</v>
      </c>
      <c r="X277">
        <v>6.7799999999999999E-2</v>
      </c>
    </row>
    <row r="278" spans="1:24" x14ac:dyDescent="0.2">
      <c r="A278">
        <f t="shared" si="9"/>
        <v>10</v>
      </c>
      <c r="B278">
        <f t="shared" si="10"/>
        <v>2025</v>
      </c>
      <c r="C278">
        <v>45937</v>
      </c>
      <c r="D278">
        <v>45939</v>
      </c>
      <c r="E278" t="s">
        <v>345</v>
      </c>
      <c r="F278" t="s">
        <v>390</v>
      </c>
      <c r="G278" t="s">
        <v>386</v>
      </c>
      <c r="H278">
        <v>56445</v>
      </c>
      <c r="I278">
        <v>6.8750000000000006E-2</v>
      </c>
      <c r="J278">
        <v>6.83E-2</v>
      </c>
      <c r="K278">
        <v>6.8638900000000003E-2</v>
      </c>
      <c r="L278">
        <v>6.9500000000000006E-2</v>
      </c>
      <c r="M278">
        <v>6.83E-2</v>
      </c>
      <c r="N278">
        <v>6.8458900000000003E-2</v>
      </c>
      <c r="O278">
        <v>6.8500000000000005E-2</v>
      </c>
      <c r="Q278">
        <v>8292200</v>
      </c>
      <c r="S278">
        <v>5050000</v>
      </c>
      <c r="U278">
        <v>3750000</v>
      </c>
      <c r="W278">
        <v>2.2112533333333335</v>
      </c>
      <c r="X278">
        <v>6.8500000000000005E-2</v>
      </c>
    </row>
    <row r="279" spans="1:24" x14ac:dyDescent="0.2">
      <c r="A279">
        <f t="shared" si="9"/>
        <v>10</v>
      </c>
      <c r="B279">
        <f t="shared" si="10"/>
        <v>2025</v>
      </c>
      <c r="C279">
        <v>45937</v>
      </c>
      <c r="D279">
        <v>45939</v>
      </c>
      <c r="E279" t="s">
        <v>345</v>
      </c>
      <c r="F279" t="s">
        <v>390</v>
      </c>
      <c r="G279" t="s">
        <v>387</v>
      </c>
      <c r="H279">
        <v>60098</v>
      </c>
      <c r="I279">
        <v>6.8750000000000006E-2</v>
      </c>
      <c r="J279">
        <v>6.8500000000000005E-2</v>
      </c>
      <c r="K279">
        <v>6.8946999999999994E-2</v>
      </c>
      <c r="L279">
        <v>7.0000000000000007E-2</v>
      </c>
      <c r="M279">
        <v>6.8500000000000005E-2</v>
      </c>
      <c r="N279">
        <v>6.88E-2</v>
      </c>
      <c r="O279">
        <v>6.8900000000000003E-2</v>
      </c>
      <c r="Q279">
        <v>7739100</v>
      </c>
      <c r="S279">
        <v>3050000</v>
      </c>
      <c r="U279">
        <v>3050000</v>
      </c>
      <c r="W279">
        <v>2.5374098360655739</v>
      </c>
      <c r="X279">
        <v>6.88E-2</v>
      </c>
    </row>
    <row r="280" spans="1:24" x14ac:dyDescent="0.2">
      <c r="A280">
        <f t="shared" si="9"/>
        <v>10</v>
      </c>
      <c r="B280">
        <f t="shared" si="10"/>
        <v>2025</v>
      </c>
      <c r="C280">
        <v>45944</v>
      </c>
      <c r="D280">
        <v>45946</v>
      </c>
      <c r="E280" t="s">
        <v>346</v>
      </c>
      <c r="F280" t="s">
        <v>390</v>
      </c>
      <c r="G280" t="s">
        <v>402</v>
      </c>
      <c r="H280">
        <v>46336</v>
      </c>
      <c r="I280" t="s">
        <v>377</v>
      </c>
      <c r="J280">
        <v>4.5999999999999999E-2</v>
      </c>
      <c r="K280">
        <v>4.6830499999999997E-2</v>
      </c>
      <c r="L280">
        <v>4.7500000000000001E-2</v>
      </c>
      <c r="M280">
        <v>4.5999999999999999E-2</v>
      </c>
      <c r="N280">
        <v>4.6591800000000003E-2</v>
      </c>
      <c r="O280">
        <v>4.6800000000000001E-2</v>
      </c>
      <c r="P280">
        <v>7000000</v>
      </c>
      <c r="Q280">
        <v>3455000</v>
      </c>
      <c r="R280">
        <v>59214100</v>
      </c>
      <c r="S280">
        <v>1900000</v>
      </c>
      <c r="T280">
        <v>16870000</v>
      </c>
      <c r="U280">
        <v>1900000</v>
      </c>
      <c r="V280">
        <v>10000000</v>
      </c>
      <c r="W280">
        <v>1.8184210526315789</v>
      </c>
      <c r="X280">
        <v>4.6600000000000003E-2</v>
      </c>
    </row>
    <row r="281" spans="1:24" x14ac:dyDescent="0.2">
      <c r="A281">
        <f t="shared" si="9"/>
        <v>10</v>
      </c>
      <c r="B281">
        <f t="shared" si="10"/>
        <v>2025</v>
      </c>
      <c r="C281">
        <v>45944</v>
      </c>
      <c r="D281">
        <v>45946</v>
      </c>
      <c r="E281" t="s">
        <v>346</v>
      </c>
      <c r="F281" t="s">
        <v>390</v>
      </c>
      <c r="G281" t="s">
        <v>421</v>
      </c>
      <c r="H281">
        <v>46118</v>
      </c>
      <c r="I281" t="s">
        <v>377</v>
      </c>
      <c r="J281">
        <v>4.7E-2</v>
      </c>
      <c r="K281">
        <v>4.7E-2</v>
      </c>
      <c r="L281">
        <v>4.7E-2</v>
      </c>
      <c r="M281">
        <v>4.7E-2</v>
      </c>
      <c r="N281">
        <v>4.7E-2</v>
      </c>
      <c r="O281">
        <v>4.7E-2</v>
      </c>
      <c r="Q281">
        <v>325000</v>
      </c>
      <c r="S281">
        <v>325000</v>
      </c>
      <c r="U281">
        <v>325000</v>
      </c>
      <c r="W281">
        <v>1</v>
      </c>
      <c r="X281">
        <v>4.7E-2</v>
      </c>
    </row>
    <row r="282" spans="1:24" x14ac:dyDescent="0.2">
      <c r="A282">
        <f t="shared" si="9"/>
        <v>10</v>
      </c>
      <c r="B282">
        <f t="shared" si="10"/>
        <v>2025</v>
      </c>
      <c r="C282">
        <v>45944</v>
      </c>
      <c r="D282">
        <v>45946</v>
      </c>
      <c r="E282" t="s">
        <v>346</v>
      </c>
      <c r="F282" t="s">
        <v>390</v>
      </c>
      <c r="G282" t="s">
        <v>437</v>
      </c>
      <c r="H282">
        <v>46216</v>
      </c>
      <c r="I282" t="s">
        <v>377</v>
      </c>
      <c r="J282">
        <v>4.7E-2</v>
      </c>
      <c r="K282">
        <v>4.7063300000000002E-2</v>
      </c>
      <c r="L282">
        <v>4.7699999999999999E-2</v>
      </c>
      <c r="M282">
        <v>4.7E-2</v>
      </c>
      <c r="N282">
        <v>4.7E-2</v>
      </c>
      <c r="O282">
        <v>4.7E-2</v>
      </c>
      <c r="Q282">
        <v>5835000</v>
      </c>
      <c r="S282">
        <v>2670000</v>
      </c>
      <c r="U282">
        <v>1000000</v>
      </c>
      <c r="W282">
        <v>5.835</v>
      </c>
      <c r="X282">
        <v>4.7300000000000002E-2</v>
      </c>
    </row>
    <row r="283" spans="1:24" x14ac:dyDescent="0.2">
      <c r="A283">
        <f t="shared" si="9"/>
        <v>10</v>
      </c>
      <c r="B283">
        <f t="shared" si="10"/>
        <v>2025</v>
      </c>
      <c r="C283">
        <v>45944</v>
      </c>
      <c r="D283">
        <v>45946</v>
      </c>
      <c r="E283" t="s">
        <v>346</v>
      </c>
      <c r="F283" t="s">
        <v>390</v>
      </c>
      <c r="G283" t="s">
        <v>388</v>
      </c>
      <c r="H283">
        <v>46402</v>
      </c>
      <c r="I283">
        <v>0.06</v>
      </c>
      <c r="J283">
        <v>4.7E-2</v>
      </c>
      <c r="K283">
        <v>4.8093799999999999E-2</v>
      </c>
      <c r="L283">
        <v>5.0500000000000003E-2</v>
      </c>
      <c r="M283">
        <v>4.7E-2</v>
      </c>
      <c r="N283">
        <v>4.7624300000000001E-2</v>
      </c>
      <c r="O283">
        <v>4.7899999999999998E-2</v>
      </c>
      <c r="Q283">
        <v>6046000</v>
      </c>
      <c r="S283">
        <v>3100000</v>
      </c>
      <c r="U283">
        <v>2500000</v>
      </c>
      <c r="W283">
        <v>2.4184000000000001</v>
      </c>
      <c r="X283">
        <v>4.7699999999999999E-2</v>
      </c>
    </row>
    <row r="284" spans="1:24" x14ac:dyDescent="0.2">
      <c r="A284">
        <f t="shared" si="9"/>
        <v>10</v>
      </c>
      <c r="B284">
        <f t="shared" si="10"/>
        <v>2025</v>
      </c>
      <c r="C284">
        <v>45944</v>
      </c>
      <c r="D284">
        <v>45946</v>
      </c>
      <c r="E284" t="s">
        <v>346</v>
      </c>
      <c r="F284" t="s">
        <v>390</v>
      </c>
      <c r="G284" t="s">
        <v>379</v>
      </c>
      <c r="H284">
        <v>46949</v>
      </c>
      <c r="I284">
        <v>5.8749999999999997E-2</v>
      </c>
      <c r="J284">
        <v>4.9500000000000002E-2</v>
      </c>
      <c r="K284">
        <v>5.0135600000000002E-2</v>
      </c>
      <c r="L284">
        <v>5.0999999999999997E-2</v>
      </c>
      <c r="M284">
        <v>4.9500000000000002E-2</v>
      </c>
      <c r="N284">
        <v>4.9619299999999998E-2</v>
      </c>
      <c r="O284">
        <v>4.9700000000000001E-2</v>
      </c>
      <c r="Q284">
        <v>12575000</v>
      </c>
      <c r="S284">
        <v>1100000</v>
      </c>
      <c r="U284">
        <v>600000</v>
      </c>
      <c r="W284">
        <v>20.958333333333332</v>
      </c>
      <c r="X284">
        <v>4.9700000000000001E-2</v>
      </c>
    </row>
    <row r="285" spans="1:24" x14ac:dyDescent="0.2">
      <c r="A285">
        <f t="shared" si="9"/>
        <v>10</v>
      </c>
      <c r="B285">
        <f t="shared" si="10"/>
        <v>2025</v>
      </c>
      <c r="C285">
        <v>45944</v>
      </c>
      <c r="D285">
        <v>45946</v>
      </c>
      <c r="E285" t="s">
        <v>346</v>
      </c>
      <c r="F285" t="s">
        <v>390</v>
      </c>
      <c r="G285" t="s">
        <v>380</v>
      </c>
      <c r="H285">
        <v>50936</v>
      </c>
      <c r="I285">
        <v>6.5000000000000002E-2</v>
      </c>
      <c r="J285">
        <v>6.4299999999999996E-2</v>
      </c>
      <c r="K285">
        <v>6.4904400000000001E-2</v>
      </c>
      <c r="L285">
        <v>6.6500000000000004E-2</v>
      </c>
      <c r="M285">
        <v>6.4299999999999996E-2</v>
      </c>
      <c r="N285">
        <v>6.4507800000000004E-2</v>
      </c>
      <c r="O285">
        <v>6.4600000000000005E-2</v>
      </c>
      <c r="Q285">
        <v>16363000</v>
      </c>
      <c r="S285">
        <v>2100000</v>
      </c>
      <c r="U285">
        <v>1100000</v>
      </c>
      <c r="W285">
        <v>14.875454545454545</v>
      </c>
      <c r="X285">
        <v>6.4600000000000005E-2</v>
      </c>
    </row>
    <row r="286" spans="1:24" x14ac:dyDescent="0.2">
      <c r="A286">
        <f t="shared" si="9"/>
        <v>10</v>
      </c>
      <c r="B286">
        <f t="shared" si="10"/>
        <v>2025</v>
      </c>
      <c r="C286">
        <v>45944</v>
      </c>
      <c r="D286">
        <v>45946</v>
      </c>
      <c r="E286" t="s">
        <v>346</v>
      </c>
      <c r="F286" t="s">
        <v>390</v>
      </c>
      <c r="G286" t="s">
        <v>381</v>
      </c>
      <c r="H286">
        <v>51697</v>
      </c>
      <c r="I286">
        <v>6.6250000000000003E-2</v>
      </c>
      <c r="J286">
        <v>6.5799999999999997E-2</v>
      </c>
      <c r="K286">
        <v>6.6440700000000005E-2</v>
      </c>
      <c r="L286">
        <v>6.7000000000000004E-2</v>
      </c>
      <c r="M286">
        <v>6.5799999999999997E-2</v>
      </c>
      <c r="N286">
        <v>6.5945400000000001E-2</v>
      </c>
      <c r="O286">
        <v>6.6000000000000003E-2</v>
      </c>
      <c r="Q286">
        <v>6089900</v>
      </c>
      <c r="S286">
        <v>1100000</v>
      </c>
      <c r="U286">
        <v>800000</v>
      </c>
      <c r="W286">
        <v>7.6123750000000001</v>
      </c>
      <c r="X286">
        <v>6.6000000000000003E-2</v>
      </c>
    </row>
    <row r="287" spans="1:24" x14ac:dyDescent="0.2">
      <c r="A287">
        <f t="shared" si="9"/>
        <v>10</v>
      </c>
      <c r="B287">
        <f t="shared" si="10"/>
        <v>2025</v>
      </c>
      <c r="C287">
        <v>45944</v>
      </c>
      <c r="D287">
        <v>45946</v>
      </c>
      <c r="E287" t="s">
        <v>346</v>
      </c>
      <c r="F287" t="s">
        <v>390</v>
      </c>
      <c r="G287" t="s">
        <v>383</v>
      </c>
      <c r="H287">
        <v>54772</v>
      </c>
      <c r="I287">
        <v>6.8750000000000006E-2</v>
      </c>
      <c r="J287">
        <v>5.7799999999999997E-2</v>
      </c>
      <c r="K287">
        <v>6.7805900000000002E-2</v>
      </c>
      <c r="L287">
        <v>6.9000000000000006E-2</v>
      </c>
      <c r="M287">
        <v>5.7799999999999997E-2</v>
      </c>
      <c r="N287">
        <v>6.7269300000000004E-2</v>
      </c>
      <c r="O287">
        <v>6.7500000000000004E-2</v>
      </c>
      <c r="Q287">
        <v>8525200</v>
      </c>
      <c r="S287">
        <v>4575000</v>
      </c>
      <c r="U287">
        <v>1775000</v>
      </c>
      <c r="W287">
        <v>4.8029295774647887</v>
      </c>
      <c r="X287">
        <v>6.7599999999999993E-2</v>
      </c>
    </row>
    <row r="288" spans="1:24" x14ac:dyDescent="0.2">
      <c r="A288">
        <f t="shared" si="9"/>
        <v>10</v>
      </c>
      <c r="B288">
        <f t="shared" si="10"/>
        <v>2025</v>
      </c>
      <c r="C288">
        <v>45951</v>
      </c>
      <c r="D288">
        <v>45953</v>
      </c>
      <c r="E288" t="s">
        <v>345</v>
      </c>
      <c r="F288" t="s">
        <v>390</v>
      </c>
      <c r="G288" t="s">
        <v>438</v>
      </c>
      <c r="H288">
        <v>45983</v>
      </c>
      <c r="I288" t="s">
        <v>377</v>
      </c>
      <c r="J288">
        <v>4.5999999999999999E-2</v>
      </c>
      <c r="K288">
        <v>4.6350000000000002E-2</v>
      </c>
      <c r="L288">
        <v>4.65E-2</v>
      </c>
      <c r="M288">
        <v>4.8000000000000001E-2</v>
      </c>
      <c r="N288">
        <v>4.6344200000000002E-2</v>
      </c>
      <c r="O288">
        <v>4.65E-2</v>
      </c>
      <c r="P288">
        <v>23000000</v>
      </c>
      <c r="Q288">
        <v>2067200</v>
      </c>
      <c r="R288">
        <v>117497300</v>
      </c>
      <c r="S288">
        <v>2067200</v>
      </c>
      <c r="T288">
        <v>40928600</v>
      </c>
      <c r="U288">
        <v>2000000</v>
      </c>
      <c r="V288">
        <v>28000000</v>
      </c>
      <c r="W288">
        <v>1.0336000000000001</v>
      </c>
      <c r="X288">
        <v>4.6399999999999997E-2</v>
      </c>
    </row>
    <row r="289" spans="1:24" x14ac:dyDescent="0.2">
      <c r="A289">
        <f t="shared" si="9"/>
        <v>10</v>
      </c>
      <c r="B289">
        <f t="shared" si="10"/>
        <v>2025</v>
      </c>
      <c r="C289">
        <v>45951</v>
      </c>
      <c r="D289">
        <v>45953</v>
      </c>
      <c r="E289" t="s">
        <v>345</v>
      </c>
      <c r="F289" t="s">
        <v>390</v>
      </c>
      <c r="G289" t="s">
        <v>439</v>
      </c>
      <c r="H289">
        <v>46043</v>
      </c>
      <c r="I289" t="s">
        <v>377</v>
      </c>
      <c r="J289">
        <v>4.7E-2</v>
      </c>
      <c r="K289">
        <v>4.7E-2</v>
      </c>
      <c r="L289">
        <v>4.7E-2</v>
      </c>
      <c r="M289">
        <v>4.8000000000000001E-2</v>
      </c>
      <c r="Q289">
        <v>650000</v>
      </c>
      <c r="U289">
        <v>0</v>
      </c>
      <c r="X289">
        <v>4.65E-2</v>
      </c>
    </row>
    <row r="290" spans="1:24" x14ac:dyDescent="0.2">
      <c r="A290">
        <f t="shared" si="9"/>
        <v>10</v>
      </c>
      <c r="B290">
        <f t="shared" si="10"/>
        <v>2025</v>
      </c>
      <c r="C290">
        <v>45951</v>
      </c>
      <c r="D290">
        <v>45953</v>
      </c>
      <c r="E290" t="s">
        <v>345</v>
      </c>
      <c r="F290" t="s">
        <v>390</v>
      </c>
      <c r="G290" t="s">
        <v>436</v>
      </c>
      <c r="H290">
        <v>46303</v>
      </c>
      <c r="I290" t="s">
        <v>377</v>
      </c>
      <c r="J290">
        <v>4.65E-2</v>
      </c>
      <c r="K290">
        <v>4.6905599999999999E-2</v>
      </c>
      <c r="L290">
        <v>4.7500000000000001E-2</v>
      </c>
      <c r="M290">
        <v>4.7300000000000002E-2</v>
      </c>
      <c r="N290">
        <v>4.65E-2</v>
      </c>
      <c r="O290">
        <v>4.65E-2</v>
      </c>
      <c r="Q290">
        <v>9361400</v>
      </c>
      <c r="S290">
        <v>9361400</v>
      </c>
      <c r="U290">
        <v>5000000</v>
      </c>
      <c r="W290">
        <v>1.8722799999999999</v>
      </c>
      <c r="X290">
        <v>4.7E-2</v>
      </c>
    </row>
    <row r="291" spans="1:24" x14ac:dyDescent="0.2">
      <c r="A291">
        <f t="shared" si="9"/>
        <v>10</v>
      </c>
      <c r="B291">
        <f t="shared" si="10"/>
        <v>2025</v>
      </c>
      <c r="C291">
        <v>45951</v>
      </c>
      <c r="D291">
        <v>45953</v>
      </c>
      <c r="E291" t="s">
        <v>345</v>
      </c>
      <c r="F291" t="s">
        <v>390</v>
      </c>
      <c r="G291" t="s">
        <v>430</v>
      </c>
      <c r="H291">
        <v>47922</v>
      </c>
      <c r="I291">
        <v>5.8749999999999997E-2</v>
      </c>
      <c r="J291">
        <v>5.2499999999999998E-2</v>
      </c>
      <c r="K291">
        <v>5.3329599999999998E-2</v>
      </c>
      <c r="L291">
        <v>5.4300000000000001E-2</v>
      </c>
      <c r="M291">
        <v>5.3100000000000001E-2</v>
      </c>
      <c r="N291">
        <v>5.2899399999999999E-2</v>
      </c>
      <c r="O291">
        <v>5.2999999999999999E-2</v>
      </c>
      <c r="Q291">
        <v>24544000</v>
      </c>
      <c r="S291">
        <v>3550000</v>
      </c>
      <c r="U291">
        <v>3550000</v>
      </c>
      <c r="W291">
        <v>6.9138028169014083</v>
      </c>
      <c r="X291">
        <v>5.2900000000000003E-2</v>
      </c>
    </row>
    <row r="292" spans="1:24" x14ac:dyDescent="0.2">
      <c r="A292">
        <f t="shared" si="9"/>
        <v>10</v>
      </c>
      <c r="B292">
        <f t="shared" si="10"/>
        <v>2025</v>
      </c>
      <c r="C292">
        <v>45951</v>
      </c>
      <c r="D292">
        <v>45953</v>
      </c>
      <c r="E292" t="s">
        <v>345</v>
      </c>
      <c r="F292" t="s">
        <v>390</v>
      </c>
      <c r="G292" t="s">
        <v>426</v>
      </c>
      <c r="H292">
        <v>49780</v>
      </c>
      <c r="I292">
        <v>6.5000000000000002E-2</v>
      </c>
      <c r="J292">
        <v>5.8599999999999999E-2</v>
      </c>
      <c r="K292">
        <v>5.9252100000000002E-2</v>
      </c>
      <c r="L292">
        <v>6.2600000000000003E-2</v>
      </c>
      <c r="M292">
        <v>6.2E-2</v>
      </c>
      <c r="N292">
        <v>5.8960800000000001E-2</v>
      </c>
      <c r="O292">
        <v>5.8999999999999997E-2</v>
      </c>
      <c r="Q292">
        <v>23617000</v>
      </c>
      <c r="S292">
        <v>6800000</v>
      </c>
      <c r="U292">
        <v>4900000</v>
      </c>
      <c r="W292">
        <v>4.8197959183673467</v>
      </c>
      <c r="X292">
        <v>5.8999999999999997E-2</v>
      </c>
    </row>
    <row r="293" spans="1:24" x14ac:dyDescent="0.2">
      <c r="A293">
        <f t="shared" si="9"/>
        <v>10</v>
      </c>
      <c r="B293">
        <f t="shared" si="10"/>
        <v>2025</v>
      </c>
      <c r="C293">
        <v>45951</v>
      </c>
      <c r="D293">
        <v>45953</v>
      </c>
      <c r="E293" t="s">
        <v>345</v>
      </c>
      <c r="F293" t="s">
        <v>390</v>
      </c>
      <c r="G293" t="s">
        <v>393</v>
      </c>
      <c r="H293">
        <v>51363</v>
      </c>
      <c r="I293">
        <v>7.1249999999999994E-2</v>
      </c>
      <c r="J293">
        <v>6.3299999999999995E-2</v>
      </c>
      <c r="K293">
        <v>6.36182E-2</v>
      </c>
      <c r="L293">
        <v>6.7000000000000004E-2</v>
      </c>
      <c r="M293">
        <v>6.6600000000000006E-2</v>
      </c>
      <c r="N293">
        <v>6.3362199999999994E-2</v>
      </c>
      <c r="O293">
        <v>6.3399999999999998E-2</v>
      </c>
      <c r="Q293">
        <v>32683500</v>
      </c>
      <c r="S293">
        <v>8750000</v>
      </c>
      <c r="U293">
        <v>4500000</v>
      </c>
      <c r="W293">
        <v>7.2629999999999999</v>
      </c>
      <c r="X293">
        <v>6.3399999999999998E-2</v>
      </c>
    </row>
    <row r="294" spans="1:24" x14ac:dyDescent="0.2">
      <c r="A294">
        <f t="shared" si="9"/>
        <v>10</v>
      </c>
      <c r="B294">
        <f t="shared" si="10"/>
        <v>2025</v>
      </c>
      <c r="C294">
        <v>45951</v>
      </c>
      <c r="D294">
        <v>45953</v>
      </c>
      <c r="E294" t="s">
        <v>345</v>
      </c>
      <c r="F294" t="s">
        <v>390</v>
      </c>
      <c r="G294" t="s">
        <v>394</v>
      </c>
      <c r="H294">
        <v>53189</v>
      </c>
      <c r="I294">
        <v>7.1249999999999994E-2</v>
      </c>
      <c r="J294">
        <v>6.4399999999999999E-2</v>
      </c>
      <c r="K294">
        <v>6.4799200000000001E-2</v>
      </c>
      <c r="L294">
        <v>6.7299999999999999E-2</v>
      </c>
      <c r="M294">
        <v>6.7500000000000004E-2</v>
      </c>
      <c r="N294">
        <v>6.4553399999999997E-2</v>
      </c>
      <c r="O294">
        <v>6.4600000000000005E-2</v>
      </c>
      <c r="Q294">
        <v>8891000</v>
      </c>
      <c r="S294">
        <v>5200000</v>
      </c>
      <c r="U294">
        <v>3550000</v>
      </c>
      <c r="W294">
        <v>2.5045070422535209</v>
      </c>
      <c r="X294">
        <v>6.4600000000000005E-2</v>
      </c>
    </row>
    <row r="295" spans="1:24" x14ac:dyDescent="0.2">
      <c r="A295">
        <f t="shared" si="9"/>
        <v>10</v>
      </c>
      <c r="B295">
        <f t="shared" si="10"/>
        <v>2025</v>
      </c>
      <c r="C295">
        <v>45951</v>
      </c>
      <c r="D295">
        <v>45953</v>
      </c>
      <c r="E295" t="s">
        <v>345</v>
      </c>
      <c r="F295" t="s">
        <v>390</v>
      </c>
      <c r="G295" t="s">
        <v>386</v>
      </c>
      <c r="H295">
        <v>56445</v>
      </c>
      <c r="I295">
        <v>6.8750000000000006E-2</v>
      </c>
      <c r="J295">
        <v>6.7000000000000004E-2</v>
      </c>
      <c r="K295">
        <v>6.72957E-2</v>
      </c>
      <c r="L295">
        <v>6.8699999999999997E-2</v>
      </c>
      <c r="M295">
        <v>6.83E-2</v>
      </c>
      <c r="N295">
        <v>6.7072300000000001E-2</v>
      </c>
      <c r="O295">
        <v>6.7100000000000007E-2</v>
      </c>
      <c r="Q295">
        <v>8263600</v>
      </c>
      <c r="S295">
        <v>3300000</v>
      </c>
      <c r="U295">
        <v>2600000</v>
      </c>
      <c r="W295">
        <v>3.1783076923076923</v>
      </c>
      <c r="X295">
        <v>6.7100000000000007E-2</v>
      </c>
    </row>
    <row r="296" spans="1:24" x14ac:dyDescent="0.2">
      <c r="A296">
        <f t="shared" si="9"/>
        <v>10</v>
      </c>
      <c r="B296">
        <f t="shared" si="10"/>
        <v>2025</v>
      </c>
      <c r="C296">
        <v>45951</v>
      </c>
      <c r="D296">
        <v>45953</v>
      </c>
      <c r="E296" t="s">
        <v>345</v>
      </c>
      <c r="F296" t="s">
        <v>390</v>
      </c>
      <c r="G296" t="s">
        <v>387</v>
      </c>
      <c r="H296">
        <v>60098</v>
      </c>
      <c r="I296">
        <v>6.8750000000000006E-2</v>
      </c>
      <c r="J296">
        <v>6.7299999999999999E-2</v>
      </c>
      <c r="K296">
        <v>6.7512100000000005E-2</v>
      </c>
      <c r="L296">
        <v>6.83E-2</v>
      </c>
      <c r="M296">
        <v>6.8500000000000005E-2</v>
      </c>
      <c r="N296">
        <v>6.7299999999999999E-2</v>
      </c>
      <c r="O296">
        <v>6.7299999999999999E-2</v>
      </c>
      <c r="Q296">
        <v>7419600</v>
      </c>
      <c r="S296">
        <v>1900000</v>
      </c>
      <c r="U296">
        <v>1900000</v>
      </c>
      <c r="W296">
        <v>3.9050526315789473</v>
      </c>
      <c r="X296">
        <v>6.7299999999999999E-2</v>
      </c>
    </row>
    <row r="297" spans="1:24" x14ac:dyDescent="0.2">
      <c r="A297">
        <f t="shared" si="9"/>
        <v>10</v>
      </c>
      <c r="B297">
        <f t="shared" si="10"/>
        <v>2025</v>
      </c>
      <c r="C297">
        <v>45958</v>
      </c>
      <c r="D297">
        <v>45960</v>
      </c>
      <c r="E297" t="s">
        <v>346</v>
      </c>
      <c r="F297" t="s">
        <v>390</v>
      </c>
      <c r="G297" t="s">
        <v>406</v>
      </c>
      <c r="H297">
        <v>45999</v>
      </c>
      <c r="I297" t="s">
        <v>377</v>
      </c>
      <c r="J297">
        <v>4.5999999999999999E-2</v>
      </c>
      <c r="K297">
        <v>4.6080000000000003E-2</v>
      </c>
      <c r="L297">
        <v>4.6199999999999998E-2</v>
      </c>
      <c r="M297">
        <v>4.5999999999999999E-2</v>
      </c>
      <c r="N297">
        <v>4.5999999999999999E-2</v>
      </c>
      <c r="O297">
        <v>4.5999999999999999E-2</v>
      </c>
      <c r="P297">
        <v>7000000</v>
      </c>
      <c r="Q297">
        <v>850000</v>
      </c>
      <c r="R297">
        <v>51434800</v>
      </c>
      <c r="S297">
        <v>600000</v>
      </c>
      <c r="T297">
        <v>24500000</v>
      </c>
      <c r="U297">
        <v>600000</v>
      </c>
      <c r="V297">
        <v>10000000</v>
      </c>
      <c r="W297">
        <v>1.4166666666666667</v>
      </c>
      <c r="X297">
        <v>4.5999999999999999E-2</v>
      </c>
    </row>
    <row r="298" spans="1:24" x14ac:dyDescent="0.2">
      <c r="A298">
        <f t="shared" si="9"/>
        <v>10</v>
      </c>
      <c r="B298">
        <f t="shared" si="10"/>
        <v>2025</v>
      </c>
      <c r="C298">
        <v>45958</v>
      </c>
      <c r="D298">
        <v>45960</v>
      </c>
      <c r="E298" t="s">
        <v>346</v>
      </c>
      <c r="F298" t="s">
        <v>390</v>
      </c>
      <c r="G298" t="s">
        <v>421</v>
      </c>
      <c r="H298">
        <v>46118</v>
      </c>
      <c r="I298" t="s">
        <v>377</v>
      </c>
      <c r="J298">
        <v>4.6399999999999997E-2</v>
      </c>
      <c r="K298">
        <v>4.64462E-2</v>
      </c>
      <c r="L298">
        <v>4.7E-2</v>
      </c>
      <c r="M298">
        <v>4.6399999999999997E-2</v>
      </c>
      <c r="Q298">
        <v>895000</v>
      </c>
      <c r="X298">
        <v>4.6100000000000002E-2</v>
      </c>
    </row>
    <row r="299" spans="1:24" x14ac:dyDescent="0.2">
      <c r="A299">
        <f t="shared" si="9"/>
        <v>10</v>
      </c>
      <c r="B299">
        <f t="shared" si="10"/>
        <v>2025</v>
      </c>
      <c r="C299">
        <v>45958</v>
      </c>
      <c r="D299">
        <v>45960</v>
      </c>
      <c r="E299" t="s">
        <v>346</v>
      </c>
      <c r="F299" t="s">
        <v>390</v>
      </c>
      <c r="G299" t="s">
        <v>437</v>
      </c>
      <c r="H299">
        <v>46216</v>
      </c>
      <c r="I299" t="s">
        <v>377</v>
      </c>
      <c r="J299">
        <v>4.5999999999999999E-2</v>
      </c>
      <c r="K299">
        <v>4.6743199999999999E-2</v>
      </c>
      <c r="L299">
        <v>4.7100000000000003E-2</v>
      </c>
      <c r="M299">
        <v>4.5999999999999999E-2</v>
      </c>
      <c r="N299">
        <v>4.5999999999999999E-2</v>
      </c>
      <c r="O299">
        <v>4.5999999999999999E-2</v>
      </c>
      <c r="Q299">
        <v>6754500</v>
      </c>
      <c r="S299">
        <v>5300000</v>
      </c>
      <c r="U299">
        <v>1000000</v>
      </c>
      <c r="W299">
        <v>6.7545000000000002</v>
      </c>
      <c r="X299">
        <v>4.6399999999999997E-2</v>
      </c>
    </row>
    <row r="300" spans="1:24" x14ac:dyDescent="0.2">
      <c r="A300">
        <f t="shared" si="9"/>
        <v>10</v>
      </c>
      <c r="B300">
        <f t="shared" si="10"/>
        <v>2025</v>
      </c>
      <c r="C300">
        <v>45958</v>
      </c>
      <c r="D300">
        <v>45960</v>
      </c>
      <c r="E300" t="s">
        <v>346</v>
      </c>
      <c r="F300" t="s">
        <v>390</v>
      </c>
      <c r="G300" t="s">
        <v>379</v>
      </c>
      <c r="H300">
        <v>46949</v>
      </c>
      <c r="I300">
        <v>5.8749999999999997E-2</v>
      </c>
      <c r="J300">
        <v>4.9099999999999998E-2</v>
      </c>
      <c r="K300">
        <v>4.99608E-2</v>
      </c>
      <c r="L300">
        <v>5.0700000000000002E-2</v>
      </c>
      <c r="M300">
        <v>4.9099999999999998E-2</v>
      </c>
      <c r="Q300">
        <v>5562000</v>
      </c>
      <c r="X300">
        <v>4.9299999999999997E-2</v>
      </c>
    </row>
    <row r="301" spans="1:24" x14ac:dyDescent="0.2">
      <c r="A301">
        <f t="shared" si="9"/>
        <v>10</v>
      </c>
      <c r="B301">
        <f t="shared" si="10"/>
        <v>2025</v>
      </c>
      <c r="C301">
        <v>45958</v>
      </c>
      <c r="D301">
        <v>45960</v>
      </c>
      <c r="E301" t="s">
        <v>346</v>
      </c>
      <c r="F301" t="s">
        <v>390</v>
      </c>
      <c r="G301" t="s">
        <v>440</v>
      </c>
      <c r="H301">
        <v>47802</v>
      </c>
      <c r="I301">
        <v>0.05</v>
      </c>
      <c r="J301">
        <v>5.3600000000000002E-2</v>
      </c>
      <c r="K301">
        <v>5.42628E-2</v>
      </c>
      <c r="L301">
        <v>5.5500000000000001E-2</v>
      </c>
      <c r="M301">
        <v>5.3600000000000002E-2</v>
      </c>
      <c r="N301">
        <v>5.3990299999999998E-2</v>
      </c>
      <c r="O301">
        <v>5.4199999999999998E-2</v>
      </c>
      <c r="Q301">
        <v>9046000</v>
      </c>
      <c r="S301">
        <v>3500000</v>
      </c>
      <c r="U301">
        <v>3400000</v>
      </c>
      <c r="W301">
        <v>2.6605882352941177</v>
      </c>
      <c r="X301">
        <v>5.3999999999999999E-2</v>
      </c>
    </row>
    <row r="302" spans="1:24" x14ac:dyDescent="0.2">
      <c r="A302">
        <f t="shared" si="9"/>
        <v>10</v>
      </c>
      <c r="B302">
        <f t="shared" si="10"/>
        <v>2025</v>
      </c>
      <c r="C302">
        <v>45958</v>
      </c>
      <c r="D302">
        <v>45960</v>
      </c>
      <c r="E302" t="s">
        <v>346</v>
      </c>
      <c r="F302" t="s">
        <v>390</v>
      </c>
      <c r="G302" t="s">
        <v>441</v>
      </c>
      <c r="H302">
        <v>48867</v>
      </c>
      <c r="I302">
        <v>5.6250000000000001E-2</v>
      </c>
      <c r="J302">
        <v>5.8599999999999999E-2</v>
      </c>
      <c r="K302">
        <v>5.9632299999999999E-2</v>
      </c>
      <c r="L302">
        <v>6.0100000000000001E-2</v>
      </c>
      <c r="M302">
        <v>5.8599999999999999E-2</v>
      </c>
      <c r="N302">
        <v>5.9091900000000003E-2</v>
      </c>
      <c r="O302">
        <v>5.9400000000000001E-2</v>
      </c>
      <c r="Q302">
        <v>10536500</v>
      </c>
      <c r="S302">
        <v>2000000</v>
      </c>
      <c r="U302">
        <v>2000000</v>
      </c>
      <c r="W302">
        <v>5.2682500000000001</v>
      </c>
      <c r="X302">
        <v>5.91E-2</v>
      </c>
    </row>
    <row r="303" spans="1:24" x14ac:dyDescent="0.2">
      <c r="A303">
        <f t="shared" si="9"/>
        <v>10</v>
      </c>
      <c r="B303">
        <f t="shared" si="10"/>
        <v>2025</v>
      </c>
      <c r="C303">
        <v>45958</v>
      </c>
      <c r="D303">
        <v>45960</v>
      </c>
      <c r="E303" t="s">
        <v>346</v>
      </c>
      <c r="F303" t="s">
        <v>390</v>
      </c>
      <c r="G303" t="s">
        <v>380</v>
      </c>
      <c r="H303">
        <v>50936</v>
      </c>
      <c r="I303">
        <v>6.5000000000000002E-2</v>
      </c>
      <c r="J303">
        <v>6.2600000000000003E-2</v>
      </c>
      <c r="K303">
        <v>6.3218099999999999E-2</v>
      </c>
      <c r="L303">
        <v>6.4899999999999999E-2</v>
      </c>
      <c r="M303">
        <v>6.2600000000000003E-2</v>
      </c>
      <c r="N303">
        <v>6.2951699999999999E-2</v>
      </c>
      <c r="O303">
        <v>6.3100000000000003E-2</v>
      </c>
      <c r="Q303">
        <v>11820900</v>
      </c>
      <c r="S303">
        <v>11400000</v>
      </c>
      <c r="U303">
        <v>1800000</v>
      </c>
      <c r="W303">
        <v>6.567166666666667</v>
      </c>
      <c r="X303">
        <v>6.3200000000000006E-2</v>
      </c>
    </row>
    <row r="304" spans="1:24" x14ac:dyDescent="0.2">
      <c r="A304">
        <f t="shared" si="9"/>
        <v>10</v>
      </c>
      <c r="B304">
        <f t="shared" si="10"/>
        <v>2025</v>
      </c>
      <c r="C304">
        <v>45958</v>
      </c>
      <c r="D304">
        <v>45960</v>
      </c>
      <c r="E304" t="s">
        <v>346</v>
      </c>
      <c r="F304" t="s">
        <v>390</v>
      </c>
      <c r="G304" t="s">
        <v>383</v>
      </c>
      <c r="H304">
        <v>54772</v>
      </c>
      <c r="I304">
        <v>6.8750000000000006E-2</v>
      </c>
      <c r="J304">
        <v>6.6000000000000003E-2</v>
      </c>
      <c r="K304">
        <v>6.6593700000000006E-2</v>
      </c>
      <c r="L304">
        <v>6.8500000000000005E-2</v>
      </c>
      <c r="M304">
        <v>6.6000000000000003E-2</v>
      </c>
      <c r="N304">
        <v>6.61027E-2</v>
      </c>
      <c r="O304">
        <v>6.6199999999999995E-2</v>
      </c>
      <c r="Q304">
        <v>5969900</v>
      </c>
      <c r="S304">
        <v>1700000</v>
      </c>
      <c r="U304">
        <v>1200000</v>
      </c>
      <c r="W304">
        <v>4.9749166666666671</v>
      </c>
      <c r="X304">
        <v>6.6199999999999995E-2</v>
      </c>
    </row>
    <row r="305" spans="1:24" x14ac:dyDescent="0.2">
      <c r="A305">
        <f t="shared" si="9"/>
        <v>11</v>
      </c>
      <c r="B305">
        <f t="shared" si="10"/>
        <v>2025</v>
      </c>
      <c r="C305">
        <v>45965</v>
      </c>
      <c r="D305">
        <v>45967</v>
      </c>
      <c r="E305" t="s">
        <v>345</v>
      </c>
      <c r="F305" t="s">
        <v>390</v>
      </c>
      <c r="G305" t="s">
        <v>442</v>
      </c>
      <c r="H305">
        <v>45997</v>
      </c>
      <c r="I305" t="s">
        <v>377</v>
      </c>
      <c r="J305">
        <v>4.5199999999999997E-2</v>
      </c>
      <c r="K305">
        <v>4.5493800000000001E-2</v>
      </c>
      <c r="L305">
        <v>4.6399999999999997E-2</v>
      </c>
      <c r="M305">
        <v>4.5199999999999997E-2</v>
      </c>
      <c r="N305">
        <v>4.5199999999999997E-2</v>
      </c>
      <c r="O305">
        <v>4.5199999999999997E-2</v>
      </c>
      <c r="P305">
        <v>23000000</v>
      </c>
      <c r="Q305">
        <v>4500000</v>
      </c>
      <c r="R305">
        <v>87494000</v>
      </c>
      <c r="S305">
        <v>4100000</v>
      </c>
      <c r="T305">
        <v>38550000</v>
      </c>
      <c r="U305">
        <v>2000000</v>
      </c>
      <c r="V305">
        <v>28000000</v>
      </c>
      <c r="W305">
        <v>2.25</v>
      </c>
      <c r="X305">
        <v>4.5400000000000003E-2</v>
      </c>
    </row>
    <row r="306" spans="1:24" x14ac:dyDescent="0.2">
      <c r="A306">
        <f t="shared" si="9"/>
        <v>11</v>
      </c>
      <c r="B306">
        <f t="shared" si="10"/>
        <v>2025</v>
      </c>
      <c r="C306">
        <v>45965</v>
      </c>
      <c r="D306">
        <v>45967</v>
      </c>
      <c r="E306" t="s">
        <v>345</v>
      </c>
      <c r="F306" t="s">
        <v>390</v>
      </c>
      <c r="G306" t="s">
        <v>400</v>
      </c>
      <c r="H306">
        <v>46058</v>
      </c>
      <c r="I306" t="s">
        <v>377</v>
      </c>
      <c r="J306">
        <v>4.5900000000000003E-2</v>
      </c>
      <c r="K306">
        <v>4.5949999999999998E-2</v>
      </c>
      <c r="L306">
        <v>4.5999999999999999E-2</v>
      </c>
      <c r="M306">
        <v>4.5900000000000003E-2</v>
      </c>
      <c r="N306">
        <v>4.5900000000000003E-2</v>
      </c>
      <c r="O306">
        <v>4.5900000000000003E-2</v>
      </c>
      <c r="Q306">
        <v>1265000</v>
      </c>
      <c r="S306">
        <v>1000000</v>
      </c>
      <c r="U306">
        <v>1000000</v>
      </c>
      <c r="W306">
        <v>1.2649999999999999</v>
      </c>
      <c r="X306">
        <v>4.5900000000000003E-2</v>
      </c>
    </row>
    <row r="307" spans="1:24" x14ac:dyDescent="0.2">
      <c r="A307">
        <f t="shared" si="9"/>
        <v>11</v>
      </c>
      <c r="B307">
        <f t="shared" si="10"/>
        <v>2025</v>
      </c>
      <c r="C307">
        <v>45965</v>
      </c>
      <c r="D307">
        <v>45967</v>
      </c>
      <c r="E307" t="s">
        <v>345</v>
      </c>
      <c r="F307" t="s">
        <v>390</v>
      </c>
      <c r="G307" t="s">
        <v>443</v>
      </c>
      <c r="H307">
        <v>46331</v>
      </c>
      <c r="I307" t="s">
        <v>377</v>
      </c>
      <c r="J307">
        <v>4.5999999999999999E-2</v>
      </c>
      <c r="K307">
        <v>4.66617E-2</v>
      </c>
      <c r="L307">
        <v>4.7E-2</v>
      </c>
      <c r="M307">
        <v>4.5999999999999999E-2</v>
      </c>
      <c r="N307">
        <v>4.5999999999999999E-2</v>
      </c>
      <c r="O307">
        <v>4.5999999999999999E-2</v>
      </c>
      <c r="Q307">
        <v>5880000</v>
      </c>
      <c r="S307">
        <v>5700000</v>
      </c>
      <c r="U307">
        <v>4000000</v>
      </c>
      <c r="W307">
        <v>1.47</v>
      </c>
      <c r="X307">
        <v>4.65E-2</v>
      </c>
    </row>
    <row r="308" spans="1:24" x14ac:dyDescent="0.2">
      <c r="A308">
        <f t="shared" si="9"/>
        <v>11</v>
      </c>
      <c r="B308">
        <f t="shared" si="10"/>
        <v>2025</v>
      </c>
      <c r="C308">
        <v>45965</v>
      </c>
      <c r="D308">
        <v>45967</v>
      </c>
      <c r="E308" t="s">
        <v>345</v>
      </c>
      <c r="F308" t="s">
        <v>390</v>
      </c>
      <c r="G308" t="s">
        <v>430</v>
      </c>
      <c r="H308">
        <v>47922</v>
      </c>
      <c r="I308">
        <v>5.8749999999999997E-2</v>
      </c>
      <c r="J308">
        <v>5.4899999999999997E-2</v>
      </c>
      <c r="K308">
        <v>5.6306099999999998E-2</v>
      </c>
      <c r="L308">
        <v>5.8000000000000003E-2</v>
      </c>
      <c r="M308">
        <v>5.4899999999999997E-2</v>
      </c>
      <c r="N308">
        <v>5.5493099999999997E-2</v>
      </c>
      <c r="O308">
        <v>5.5599999999999997E-2</v>
      </c>
      <c r="Q308">
        <v>20163000</v>
      </c>
      <c r="S308">
        <v>1550000</v>
      </c>
      <c r="U308">
        <v>1500000</v>
      </c>
      <c r="W308">
        <v>13.442</v>
      </c>
      <c r="X308">
        <v>5.5500000000000001E-2</v>
      </c>
    </row>
    <row r="309" spans="1:24" x14ac:dyDescent="0.2">
      <c r="A309">
        <f t="shared" si="9"/>
        <v>11</v>
      </c>
      <c r="B309">
        <f t="shared" si="10"/>
        <v>2025</v>
      </c>
      <c r="C309">
        <v>45965</v>
      </c>
      <c r="D309">
        <v>45967</v>
      </c>
      <c r="E309" t="s">
        <v>345</v>
      </c>
      <c r="F309" t="s">
        <v>390</v>
      </c>
      <c r="G309" t="s">
        <v>426</v>
      </c>
      <c r="H309">
        <v>49780</v>
      </c>
      <c r="I309">
        <v>6.5000000000000002E-2</v>
      </c>
      <c r="J309">
        <v>6.0900000000000003E-2</v>
      </c>
      <c r="K309">
        <v>6.1761400000000001E-2</v>
      </c>
      <c r="L309">
        <v>6.3E-2</v>
      </c>
      <c r="M309">
        <v>6.0900000000000003E-2</v>
      </c>
      <c r="N309">
        <v>6.1231800000000003E-2</v>
      </c>
      <c r="O309">
        <v>6.13E-2</v>
      </c>
      <c r="Q309">
        <v>23733000</v>
      </c>
      <c r="S309">
        <v>8150000</v>
      </c>
      <c r="U309">
        <v>4600000</v>
      </c>
      <c r="W309">
        <v>5.1593478260869565</v>
      </c>
      <c r="X309">
        <v>6.13E-2</v>
      </c>
    </row>
    <row r="310" spans="1:24" x14ac:dyDescent="0.2">
      <c r="A310">
        <f t="shared" si="9"/>
        <v>11</v>
      </c>
      <c r="B310">
        <f t="shared" si="10"/>
        <v>2025</v>
      </c>
      <c r="C310">
        <v>45965</v>
      </c>
      <c r="D310">
        <v>45967</v>
      </c>
      <c r="E310" t="s">
        <v>345</v>
      </c>
      <c r="F310" t="s">
        <v>390</v>
      </c>
      <c r="G310" t="s">
        <v>393</v>
      </c>
      <c r="H310">
        <v>51363</v>
      </c>
      <c r="I310">
        <v>7.1249999999999994E-2</v>
      </c>
      <c r="J310">
        <v>6.4000000000000001E-2</v>
      </c>
      <c r="K310">
        <v>6.4412499999999998E-2</v>
      </c>
      <c r="L310">
        <v>6.7000000000000004E-2</v>
      </c>
      <c r="M310">
        <v>6.4000000000000001E-2</v>
      </c>
      <c r="N310">
        <v>6.4049999999999996E-2</v>
      </c>
      <c r="O310">
        <v>6.4100000000000004E-2</v>
      </c>
      <c r="Q310">
        <v>17725000</v>
      </c>
      <c r="S310">
        <v>10300000</v>
      </c>
      <c r="U310">
        <v>7150000</v>
      </c>
      <c r="W310">
        <v>2.4790209790209792</v>
      </c>
      <c r="X310">
        <v>6.4100000000000004E-2</v>
      </c>
    </row>
    <row r="311" spans="1:24" x14ac:dyDescent="0.2">
      <c r="A311">
        <f t="shared" si="9"/>
        <v>11</v>
      </c>
      <c r="B311">
        <f t="shared" si="10"/>
        <v>2025</v>
      </c>
      <c r="C311">
        <v>45965</v>
      </c>
      <c r="D311">
        <v>45967</v>
      </c>
      <c r="E311" t="s">
        <v>345</v>
      </c>
      <c r="F311" t="s">
        <v>390</v>
      </c>
      <c r="G311" t="s">
        <v>394</v>
      </c>
      <c r="H311">
        <v>53189</v>
      </c>
      <c r="I311">
        <v>7.1249999999999994E-2</v>
      </c>
      <c r="J311">
        <v>6.4799999999999996E-2</v>
      </c>
      <c r="K311">
        <v>6.5425999999999998E-2</v>
      </c>
      <c r="L311">
        <v>6.7500000000000004E-2</v>
      </c>
      <c r="M311">
        <v>6.4799999999999996E-2</v>
      </c>
      <c r="N311">
        <v>6.5293699999999996E-2</v>
      </c>
      <c r="O311">
        <v>6.5600000000000006E-2</v>
      </c>
      <c r="Q311">
        <v>3185000</v>
      </c>
      <c r="S311">
        <v>2150000</v>
      </c>
      <c r="U311">
        <v>2150000</v>
      </c>
      <c r="W311">
        <v>1.4813953488372094</v>
      </c>
      <c r="X311">
        <v>6.5299999999999997E-2</v>
      </c>
    </row>
    <row r="312" spans="1:24" x14ac:dyDescent="0.2">
      <c r="A312">
        <f t="shared" si="9"/>
        <v>11</v>
      </c>
      <c r="B312">
        <f t="shared" si="10"/>
        <v>2025</v>
      </c>
      <c r="C312">
        <v>45965</v>
      </c>
      <c r="D312">
        <v>45967</v>
      </c>
      <c r="E312" t="s">
        <v>345</v>
      </c>
      <c r="F312" t="s">
        <v>390</v>
      </c>
      <c r="G312" t="s">
        <v>386</v>
      </c>
      <c r="H312">
        <v>56445</v>
      </c>
      <c r="I312">
        <v>6.8750000000000006E-2</v>
      </c>
      <c r="J312">
        <v>6.7100000000000007E-2</v>
      </c>
      <c r="K312">
        <v>6.7548899999999995E-2</v>
      </c>
      <c r="L312">
        <v>6.88E-2</v>
      </c>
      <c r="M312">
        <v>6.7100000000000007E-2</v>
      </c>
      <c r="N312">
        <v>6.7398899999999998E-2</v>
      </c>
      <c r="O312">
        <v>6.7500000000000004E-2</v>
      </c>
      <c r="Q312">
        <v>5610500</v>
      </c>
      <c r="S312">
        <v>2200000</v>
      </c>
      <c r="U312">
        <v>2200000</v>
      </c>
      <c r="W312">
        <v>2.5502272727272728</v>
      </c>
      <c r="X312">
        <v>6.7400000000000002E-2</v>
      </c>
    </row>
    <row r="313" spans="1:24" x14ac:dyDescent="0.2">
      <c r="A313">
        <f t="shared" si="9"/>
        <v>11</v>
      </c>
      <c r="B313">
        <f t="shared" si="10"/>
        <v>2025</v>
      </c>
      <c r="C313">
        <v>45965</v>
      </c>
      <c r="D313">
        <v>45967</v>
      </c>
      <c r="E313" t="s">
        <v>345</v>
      </c>
      <c r="F313" t="s">
        <v>390</v>
      </c>
      <c r="G313" t="s">
        <v>387</v>
      </c>
      <c r="H313">
        <v>60098</v>
      </c>
      <c r="I313">
        <v>6.8750000000000006E-2</v>
      </c>
      <c r="J313">
        <v>6.7299999999999999E-2</v>
      </c>
      <c r="K313">
        <v>6.7707699999999996E-2</v>
      </c>
      <c r="L313">
        <v>6.83E-2</v>
      </c>
      <c r="M313">
        <v>6.7299999999999999E-2</v>
      </c>
      <c r="N313">
        <v>6.7599300000000001E-2</v>
      </c>
      <c r="O313">
        <v>6.7699999999999996E-2</v>
      </c>
      <c r="Q313">
        <v>5432500</v>
      </c>
      <c r="S313">
        <v>3400000</v>
      </c>
      <c r="U313">
        <v>3400000</v>
      </c>
      <c r="W313">
        <v>1.5977941176470589</v>
      </c>
      <c r="X313">
        <v>6.7599999999999993E-2</v>
      </c>
    </row>
    <row r="314" spans="1:24" x14ac:dyDescent="0.2">
      <c r="A314">
        <f t="shared" si="9"/>
        <v>11</v>
      </c>
      <c r="B314">
        <f t="shared" si="10"/>
        <v>2025</v>
      </c>
      <c r="C314">
        <v>45972</v>
      </c>
      <c r="D314">
        <v>45974</v>
      </c>
      <c r="E314" t="s">
        <v>346</v>
      </c>
      <c r="F314" t="s">
        <v>390</v>
      </c>
      <c r="G314" t="s">
        <v>406</v>
      </c>
      <c r="H314">
        <v>45999</v>
      </c>
      <c r="I314" t="s">
        <v>377</v>
      </c>
      <c r="J314">
        <v>4.5199999999999997E-2</v>
      </c>
      <c r="K314">
        <v>4.6036800000000003E-2</v>
      </c>
      <c r="L314">
        <v>4.6199999999999998E-2</v>
      </c>
      <c r="M314">
        <v>4.5199999999999997E-2</v>
      </c>
      <c r="N314">
        <v>4.5387999999999998E-2</v>
      </c>
      <c r="O314">
        <v>4.5999999999999999E-2</v>
      </c>
      <c r="P314">
        <v>7000000</v>
      </c>
      <c r="Q314">
        <v>6050000</v>
      </c>
      <c r="R314">
        <v>43441500</v>
      </c>
      <c r="S314">
        <v>1200000</v>
      </c>
      <c r="T314">
        <v>17420000</v>
      </c>
      <c r="U314">
        <v>1000000</v>
      </c>
      <c r="V314">
        <v>10000000</v>
      </c>
      <c r="W314">
        <v>6.05</v>
      </c>
      <c r="X314">
        <v>4.5499999999999999E-2</v>
      </c>
    </row>
    <row r="315" spans="1:24" x14ac:dyDescent="0.2">
      <c r="A315">
        <f t="shared" si="9"/>
        <v>11</v>
      </c>
      <c r="B315">
        <f t="shared" si="10"/>
        <v>2025</v>
      </c>
      <c r="C315">
        <v>45972</v>
      </c>
      <c r="D315">
        <v>45974</v>
      </c>
      <c r="E315" t="s">
        <v>346</v>
      </c>
      <c r="F315" t="s">
        <v>390</v>
      </c>
      <c r="G315" t="s">
        <v>427</v>
      </c>
      <c r="H315">
        <v>46146</v>
      </c>
      <c r="I315" t="s">
        <v>377</v>
      </c>
      <c r="J315">
        <v>4.5900000000000003E-2</v>
      </c>
      <c r="K315">
        <v>4.5904800000000003E-2</v>
      </c>
      <c r="L315">
        <v>4.5999999999999999E-2</v>
      </c>
      <c r="M315">
        <v>4.5900000000000003E-2</v>
      </c>
      <c r="N315">
        <v>4.5900000000000003E-2</v>
      </c>
      <c r="O315">
        <v>4.5900000000000003E-2</v>
      </c>
      <c r="Q315">
        <v>1405000</v>
      </c>
      <c r="S315">
        <v>1050000</v>
      </c>
      <c r="U315">
        <v>1000000</v>
      </c>
      <c r="W315">
        <v>1.405</v>
      </c>
      <c r="X315">
        <v>4.5999999999999999E-2</v>
      </c>
    </row>
    <row r="316" spans="1:24" x14ac:dyDescent="0.2">
      <c r="A316">
        <f t="shared" si="9"/>
        <v>11</v>
      </c>
      <c r="B316">
        <f t="shared" si="10"/>
        <v>2025</v>
      </c>
      <c r="C316">
        <v>45972</v>
      </c>
      <c r="D316">
        <v>45974</v>
      </c>
      <c r="E316" t="s">
        <v>346</v>
      </c>
      <c r="F316" t="s">
        <v>390</v>
      </c>
      <c r="G316" t="s">
        <v>444</v>
      </c>
      <c r="H316">
        <v>46244</v>
      </c>
      <c r="I316" t="s">
        <v>377</v>
      </c>
      <c r="J316">
        <v>4.58E-2</v>
      </c>
      <c r="K316">
        <v>4.6413299999999998E-2</v>
      </c>
      <c r="L316">
        <v>4.7E-2</v>
      </c>
      <c r="M316">
        <v>4.58E-2</v>
      </c>
      <c r="N316">
        <v>4.6013999999999999E-2</v>
      </c>
      <c r="O316">
        <v>4.6100000000000002E-2</v>
      </c>
      <c r="Q316">
        <v>7510000</v>
      </c>
      <c r="S316">
        <v>5270000</v>
      </c>
      <c r="U316">
        <v>1000000</v>
      </c>
      <c r="W316">
        <v>7.51</v>
      </c>
      <c r="X316">
        <v>4.65E-2</v>
      </c>
    </row>
    <row r="317" spans="1:24" x14ac:dyDescent="0.2">
      <c r="A317">
        <f t="shared" si="9"/>
        <v>11</v>
      </c>
      <c r="B317">
        <f t="shared" si="10"/>
        <v>2025</v>
      </c>
      <c r="C317">
        <v>45972</v>
      </c>
      <c r="D317">
        <v>45974</v>
      </c>
      <c r="E317" t="s">
        <v>346</v>
      </c>
      <c r="F317" t="s">
        <v>390</v>
      </c>
      <c r="G317" t="s">
        <v>379</v>
      </c>
      <c r="H317">
        <v>46949</v>
      </c>
      <c r="I317">
        <v>5.8749999999999997E-2</v>
      </c>
      <c r="J317">
        <v>5.04E-2</v>
      </c>
      <c r="K317">
        <v>5.0962599999999997E-2</v>
      </c>
      <c r="L317">
        <v>5.1799999999999999E-2</v>
      </c>
      <c r="M317">
        <v>5.04E-2</v>
      </c>
      <c r="N317">
        <v>5.0593300000000001E-2</v>
      </c>
      <c r="O317">
        <v>5.0799999999999998E-2</v>
      </c>
      <c r="Q317">
        <v>5156500</v>
      </c>
      <c r="S317">
        <v>600000</v>
      </c>
      <c r="U317">
        <v>600000</v>
      </c>
      <c r="W317">
        <v>8.5941666666666663</v>
      </c>
      <c r="X317">
        <v>5.0599999999999999E-2</v>
      </c>
    </row>
    <row r="318" spans="1:24" x14ac:dyDescent="0.2">
      <c r="A318">
        <f t="shared" si="9"/>
        <v>11</v>
      </c>
      <c r="B318">
        <f t="shared" si="10"/>
        <v>2025</v>
      </c>
      <c r="C318">
        <v>45972</v>
      </c>
      <c r="D318">
        <v>45974</v>
      </c>
      <c r="E318" t="s">
        <v>346</v>
      </c>
      <c r="F318" t="s">
        <v>390</v>
      </c>
      <c r="G318" t="s">
        <v>440</v>
      </c>
      <c r="H318">
        <v>47802</v>
      </c>
      <c r="I318">
        <v>0.05</v>
      </c>
      <c r="J318">
        <v>5.3499999999999999E-2</v>
      </c>
      <c r="K318">
        <v>5.4543399999999999E-2</v>
      </c>
      <c r="L318">
        <v>5.5500000000000001E-2</v>
      </c>
      <c r="M318">
        <v>5.3499999999999999E-2</v>
      </c>
      <c r="N318">
        <v>5.4197099999999998E-2</v>
      </c>
      <c r="O318">
        <v>5.45E-2</v>
      </c>
      <c r="Q318">
        <v>5867000</v>
      </c>
      <c r="S318">
        <v>2050000</v>
      </c>
      <c r="U318">
        <v>2050000</v>
      </c>
      <c r="W318">
        <v>2.861951219512195</v>
      </c>
      <c r="X318">
        <v>5.4199999999999998E-2</v>
      </c>
    </row>
    <row r="319" spans="1:24" x14ac:dyDescent="0.2">
      <c r="A319">
        <f t="shared" si="9"/>
        <v>11</v>
      </c>
      <c r="B319">
        <f t="shared" si="10"/>
        <v>2025</v>
      </c>
      <c r="C319">
        <v>45972</v>
      </c>
      <c r="D319">
        <v>45974</v>
      </c>
      <c r="E319" t="s">
        <v>346</v>
      </c>
      <c r="F319" t="s">
        <v>390</v>
      </c>
      <c r="G319" t="s">
        <v>381</v>
      </c>
      <c r="H319">
        <v>51697</v>
      </c>
      <c r="I319">
        <v>6.6250000000000003E-2</v>
      </c>
      <c r="J319">
        <v>6.3E-2</v>
      </c>
      <c r="K319">
        <v>6.3606899999999994E-2</v>
      </c>
      <c r="L319">
        <v>6.4199999999999993E-2</v>
      </c>
      <c r="M319">
        <v>6.3E-2</v>
      </c>
      <c r="N319">
        <v>6.3372800000000007E-2</v>
      </c>
      <c r="O319">
        <v>6.3399999999999998E-2</v>
      </c>
      <c r="Q319">
        <v>8524000</v>
      </c>
      <c r="S319">
        <v>2850000</v>
      </c>
      <c r="U319">
        <v>2250000</v>
      </c>
      <c r="W319">
        <v>3.7884444444444445</v>
      </c>
      <c r="X319">
        <v>6.3399999999999998E-2</v>
      </c>
    </row>
    <row r="320" spans="1:24" x14ac:dyDescent="0.2">
      <c r="A320">
        <f t="shared" si="9"/>
        <v>11</v>
      </c>
      <c r="B320">
        <f t="shared" si="10"/>
        <v>2025</v>
      </c>
      <c r="C320">
        <v>45972</v>
      </c>
      <c r="D320">
        <v>45974</v>
      </c>
      <c r="E320" t="s">
        <v>346</v>
      </c>
      <c r="F320" t="s">
        <v>390</v>
      </c>
      <c r="G320" t="s">
        <v>380</v>
      </c>
      <c r="H320">
        <v>50936</v>
      </c>
      <c r="I320">
        <v>6.5000000000000002E-2</v>
      </c>
      <c r="J320">
        <v>6.4299999999999996E-2</v>
      </c>
      <c r="K320">
        <v>6.4755400000000005E-2</v>
      </c>
      <c r="L320">
        <v>6.6299999999999998E-2</v>
      </c>
      <c r="M320">
        <v>6.4299999999999996E-2</v>
      </c>
      <c r="N320">
        <v>6.4505999999999994E-2</v>
      </c>
      <c r="O320">
        <v>6.4600000000000005E-2</v>
      </c>
      <c r="Q320">
        <v>4108000</v>
      </c>
      <c r="S320">
        <v>3300000</v>
      </c>
      <c r="U320">
        <v>1450000</v>
      </c>
      <c r="W320">
        <v>2.8331034482758621</v>
      </c>
      <c r="X320">
        <v>6.4600000000000005E-2</v>
      </c>
    </row>
    <row r="321" spans="1:24" x14ac:dyDescent="0.2">
      <c r="A321">
        <f t="shared" si="9"/>
        <v>11</v>
      </c>
      <c r="B321">
        <f t="shared" si="10"/>
        <v>2025</v>
      </c>
      <c r="C321">
        <v>45972</v>
      </c>
      <c r="D321">
        <v>45974</v>
      </c>
      <c r="E321" t="s">
        <v>346</v>
      </c>
      <c r="F321" t="s">
        <v>390</v>
      </c>
      <c r="G321" t="s">
        <v>383</v>
      </c>
      <c r="H321">
        <v>54772</v>
      </c>
      <c r="I321">
        <v>6.8750000000000006E-2</v>
      </c>
      <c r="J321">
        <v>6.6500000000000004E-2</v>
      </c>
      <c r="K321">
        <v>6.7079600000000003E-2</v>
      </c>
      <c r="L321">
        <v>6.8000000000000005E-2</v>
      </c>
      <c r="M321">
        <v>6.6500000000000004E-2</v>
      </c>
      <c r="N321">
        <v>6.6701899999999995E-2</v>
      </c>
      <c r="O321">
        <v>6.6799999999999998E-2</v>
      </c>
      <c r="Q321">
        <v>4821000</v>
      </c>
      <c r="S321">
        <v>1100000</v>
      </c>
      <c r="U321">
        <v>650000</v>
      </c>
      <c r="W321">
        <v>7.4169230769230765</v>
      </c>
      <c r="X321">
        <v>6.6799999999999998E-2</v>
      </c>
    </row>
    <row r="322" spans="1:24" x14ac:dyDescent="0.2">
      <c r="A322">
        <f t="shared" si="9"/>
        <v>11</v>
      </c>
      <c r="B322">
        <f t="shared" si="10"/>
        <v>2025</v>
      </c>
      <c r="C322">
        <v>45979</v>
      </c>
      <c r="D322">
        <v>45981</v>
      </c>
      <c r="E322" t="s">
        <v>345</v>
      </c>
      <c r="F322" t="s">
        <v>390</v>
      </c>
      <c r="G322" t="s">
        <v>445</v>
      </c>
      <c r="H322">
        <v>46011</v>
      </c>
      <c r="I322" t="s">
        <v>377</v>
      </c>
      <c r="J322">
        <v>4.4999999999999998E-2</v>
      </c>
      <c r="K322">
        <v>4.52667E-2</v>
      </c>
      <c r="L322">
        <v>4.5999999999999999E-2</v>
      </c>
      <c r="M322">
        <v>4.4999999999999998E-2</v>
      </c>
      <c r="N322">
        <v>4.5046700000000002E-2</v>
      </c>
      <c r="O322">
        <v>4.5100000000000001E-2</v>
      </c>
      <c r="P322">
        <v>23000000</v>
      </c>
      <c r="Q322">
        <v>2050000</v>
      </c>
      <c r="R322">
        <v>78899400</v>
      </c>
      <c r="S322">
        <v>1400000</v>
      </c>
      <c r="T322">
        <v>35450000</v>
      </c>
      <c r="U322">
        <v>1000000</v>
      </c>
      <c r="V322">
        <v>28000000</v>
      </c>
      <c r="W322">
        <v>2.0499999999999998</v>
      </c>
      <c r="X322">
        <v>4.5100000000000001E-2</v>
      </c>
    </row>
    <row r="323" spans="1:24" x14ac:dyDescent="0.2">
      <c r="A323">
        <f t="shared" ref="A323:A347" si="11">MONTH(C323)</f>
        <v>11</v>
      </c>
      <c r="B323">
        <f t="shared" ref="B323:B347" si="12">YEAR(C323)</f>
        <v>2025</v>
      </c>
      <c r="C323">
        <v>45979</v>
      </c>
      <c r="D323">
        <v>45981</v>
      </c>
      <c r="E323" t="s">
        <v>345</v>
      </c>
      <c r="F323" t="s">
        <v>390</v>
      </c>
      <c r="G323" t="s">
        <v>446</v>
      </c>
      <c r="H323">
        <v>46071</v>
      </c>
      <c r="I323" t="s">
        <v>377</v>
      </c>
      <c r="J323">
        <v>4.5199999999999997E-2</v>
      </c>
      <c r="K323">
        <v>4.5508699999999999E-2</v>
      </c>
      <c r="L323">
        <v>4.5699999999999998E-2</v>
      </c>
      <c r="M323">
        <v>4.5199999999999997E-2</v>
      </c>
      <c r="N323">
        <v>4.5337500000000003E-2</v>
      </c>
      <c r="O323">
        <v>4.5400000000000003E-2</v>
      </c>
      <c r="Q323">
        <v>3250000</v>
      </c>
      <c r="S323">
        <v>2250000</v>
      </c>
      <c r="U323">
        <v>1750000</v>
      </c>
      <c r="W323">
        <v>1.8571428571428572</v>
      </c>
      <c r="X323">
        <v>4.5400000000000003E-2</v>
      </c>
    </row>
    <row r="324" spans="1:24" x14ac:dyDescent="0.2">
      <c r="A324">
        <f t="shared" si="11"/>
        <v>11</v>
      </c>
      <c r="B324">
        <f t="shared" si="12"/>
        <v>2025</v>
      </c>
      <c r="C324">
        <v>45979</v>
      </c>
      <c r="D324">
        <v>45981</v>
      </c>
      <c r="E324" t="s">
        <v>345</v>
      </c>
      <c r="F324" t="s">
        <v>390</v>
      </c>
      <c r="G324" t="s">
        <v>443</v>
      </c>
      <c r="H324">
        <v>46331</v>
      </c>
      <c r="I324" t="s">
        <v>377</v>
      </c>
      <c r="J324">
        <v>4.5999999999999999E-2</v>
      </c>
      <c r="K324">
        <v>4.7661500000000002E-2</v>
      </c>
      <c r="L324">
        <v>4.9000000000000002E-2</v>
      </c>
      <c r="M324">
        <v>4.5999999999999999E-2</v>
      </c>
      <c r="N324">
        <v>4.5999999999999999E-2</v>
      </c>
      <c r="O324">
        <v>4.5999999999999999E-2</v>
      </c>
      <c r="Q324">
        <v>7120000</v>
      </c>
      <c r="S324">
        <v>6550000</v>
      </c>
      <c r="U324">
        <v>3250000</v>
      </c>
      <c r="W324">
        <v>2.1907692307692308</v>
      </c>
      <c r="X324">
        <v>4.6199999999999998E-2</v>
      </c>
    </row>
    <row r="325" spans="1:24" x14ac:dyDescent="0.2">
      <c r="A325">
        <f t="shared" si="11"/>
        <v>11</v>
      </c>
      <c r="B325">
        <f t="shared" si="12"/>
        <v>2025</v>
      </c>
      <c r="C325">
        <v>45979</v>
      </c>
      <c r="D325">
        <v>45981</v>
      </c>
      <c r="E325" t="s">
        <v>345</v>
      </c>
      <c r="F325" t="s">
        <v>390</v>
      </c>
      <c r="G325" t="s">
        <v>430</v>
      </c>
      <c r="H325">
        <v>47922</v>
      </c>
      <c r="I325">
        <v>5.8749999999999997E-2</v>
      </c>
      <c r="J325">
        <v>5.3900000000000003E-2</v>
      </c>
      <c r="K325">
        <v>5.4484299999999999E-2</v>
      </c>
      <c r="L325">
        <v>5.5500000000000001E-2</v>
      </c>
      <c r="M325">
        <v>5.3900000000000003E-2</v>
      </c>
      <c r="N325">
        <v>5.4069699999999998E-2</v>
      </c>
      <c r="O325">
        <v>5.4199999999999998E-2</v>
      </c>
      <c r="Q325">
        <v>25805000</v>
      </c>
      <c r="S325">
        <v>6800000</v>
      </c>
      <c r="U325">
        <v>5350000</v>
      </c>
      <c r="W325">
        <v>4.8233644859813083</v>
      </c>
      <c r="X325">
        <v>5.4100000000000002E-2</v>
      </c>
    </row>
    <row r="326" spans="1:24" x14ac:dyDescent="0.2">
      <c r="A326">
        <f t="shared" si="11"/>
        <v>11</v>
      </c>
      <c r="B326">
        <f t="shared" si="12"/>
        <v>2025</v>
      </c>
      <c r="C326">
        <v>45979</v>
      </c>
      <c r="D326">
        <v>45981</v>
      </c>
      <c r="E326" t="s">
        <v>345</v>
      </c>
      <c r="F326" t="s">
        <v>390</v>
      </c>
      <c r="G326" t="s">
        <v>426</v>
      </c>
      <c r="H326">
        <v>49780</v>
      </c>
      <c r="I326">
        <v>6.5000000000000002E-2</v>
      </c>
      <c r="J326">
        <v>0.06</v>
      </c>
      <c r="K326">
        <v>6.0994E-2</v>
      </c>
      <c r="L326">
        <v>6.2E-2</v>
      </c>
      <c r="M326">
        <v>0.06</v>
      </c>
      <c r="N326">
        <v>6.0599399999999998E-2</v>
      </c>
      <c r="O326">
        <v>6.0699999999999997E-2</v>
      </c>
      <c r="Q326">
        <v>8642000</v>
      </c>
      <c r="S326">
        <v>2100000</v>
      </c>
      <c r="U326">
        <v>2100000</v>
      </c>
      <c r="W326">
        <v>4.1152380952380954</v>
      </c>
      <c r="X326">
        <v>6.0600000000000001E-2</v>
      </c>
    </row>
    <row r="327" spans="1:24" x14ac:dyDescent="0.2">
      <c r="A327">
        <f t="shared" si="11"/>
        <v>11</v>
      </c>
      <c r="B327">
        <f t="shared" si="12"/>
        <v>2025</v>
      </c>
      <c r="C327">
        <v>45979</v>
      </c>
      <c r="D327">
        <v>45981</v>
      </c>
      <c r="E327" t="s">
        <v>345</v>
      </c>
      <c r="F327" t="s">
        <v>390</v>
      </c>
      <c r="G327" t="s">
        <v>393</v>
      </c>
      <c r="H327">
        <v>51363</v>
      </c>
      <c r="I327">
        <v>7.1249999999999994E-2</v>
      </c>
      <c r="J327">
        <v>6.3E-2</v>
      </c>
      <c r="K327">
        <v>6.3901899999999998E-2</v>
      </c>
      <c r="L327">
        <v>6.4699999999999994E-2</v>
      </c>
      <c r="M327">
        <v>6.3E-2</v>
      </c>
      <c r="N327">
        <v>6.3699500000000006E-2</v>
      </c>
      <c r="O327">
        <v>6.3799999999999996E-2</v>
      </c>
      <c r="Q327">
        <v>11048000</v>
      </c>
      <c r="S327">
        <v>4000000</v>
      </c>
      <c r="U327">
        <v>4000000</v>
      </c>
      <c r="W327">
        <v>2.762</v>
      </c>
      <c r="X327">
        <v>6.3700000000000007E-2</v>
      </c>
    </row>
    <row r="328" spans="1:24" x14ac:dyDescent="0.2">
      <c r="A328">
        <f t="shared" si="11"/>
        <v>11</v>
      </c>
      <c r="B328">
        <f t="shared" si="12"/>
        <v>2025</v>
      </c>
      <c r="C328">
        <v>45979</v>
      </c>
      <c r="D328">
        <v>45981</v>
      </c>
      <c r="E328" t="s">
        <v>345</v>
      </c>
      <c r="F328" t="s">
        <v>390</v>
      </c>
      <c r="G328" t="s">
        <v>394</v>
      </c>
      <c r="H328">
        <v>53189</v>
      </c>
      <c r="I328">
        <v>7.1249999999999994E-2</v>
      </c>
      <c r="J328">
        <v>6.4899999999999999E-2</v>
      </c>
      <c r="K328">
        <v>6.5351900000000004E-2</v>
      </c>
      <c r="L328">
        <v>6.6000000000000003E-2</v>
      </c>
      <c r="M328">
        <v>6.4899999999999999E-2</v>
      </c>
      <c r="N328">
        <v>6.5137700000000007E-2</v>
      </c>
      <c r="O328">
        <v>6.5199999999999994E-2</v>
      </c>
      <c r="Q328">
        <v>8267500</v>
      </c>
      <c r="S328">
        <v>5500000</v>
      </c>
      <c r="U328">
        <v>3700000</v>
      </c>
      <c r="W328">
        <v>2.2344594594594596</v>
      </c>
      <c r="X328">
        <v>6.5199999999999994E-2</v>
      </c>
    </row>
    <row r="329" spans="1:24" x14ac:dyDescent="0.2">
      <c r="A329">
        <f t="shared" si="11"/>
        <v>11</v>
      </c>
      <c r="B329">
        <f t="shared" si="12"/>
        <v>2025</v>
      </c>
      <c r="C329">
        <v>45979</v>
      </c>
      <c r="D329">
        <v>45981</v>
      </c>
      <c r="E329" t="s">
        <v>345</v>
      </c>
      <c r="F329" t="s">
        <v>390</v>
      </c>
      <c r="G329" t="s">
        <v>386</v>
      </c>
      <c r="H329">
        <v>56445</v>
      </c>
      <c r="I329">
        <v>6.8750000000000006E-2</v>
      </c>
      <c r="J329">
        <v>6.6900000000000001E-2</v>
      </c>
      <c r="K329">
        <v>6.7435099999999998E-2</v>
      </c>
      <c r="L329">
        <v>6.8099999999999994E-2</v>
      </c>
      <c r="M329">
        <v>6.6900000000000001E-2</v>
      </c>
      <c r="N329">
        <v>6.7299100000000001E-2</v>
      </c>
      <c r="O329">
        <v>6.7400000000000002E-2</v>
      </c>
      <c r="Q329">
        <v>5870500</v>
      </c>
      <c r="S329">
        <v>2450000</v>
      </c>
      <c r="U329">
        <v>2450000</v>
      </c>
      <c r="W329">
        <v>2.3961224489795918</v>
      </c>
      <c r="X329">
        <v>6.7299999999999999E-2</v>
      </c>
    </row>
    <row r="330" spans="1:24" x14ac:dyDescent="0.2">
      <c r="A330">
        <f t="shared" si="11"/>
        <v>11</v>
      </c>
      <c r="B330">
        <f t="shared" si="12"/>
        <v>2025</v>
      </c>
      <c r="C330">
        <v>45979</v>
      </c>
      <c r="D330">
        <v>45981</v>
      </c>
      <c r="E330" t="s">
        <v>345</v>
      </c>
      <c r="F330" t="s">
        <v>390</v>
      </c>
      <c r="G330" t="s">
        <v>387</v>
      </c>
      <c r="H330">
        <v>60098</v>
      </c>
      <c r="I330">
        <v>6.8750000000000006E-2</v>
      </c>
      <c r="J330">
        <v>6.7299999999999999E-2</v>
      </c>
      <c r="K330">
        <v>6.7679699999999995E-2</v>
      </c>
      <c r="L330">
        <v>6.8199999999999997E-2</v>
      </c>
      <c r="M330">
        <v>6.7299999999999999E-2</v>
      </c>
      <c r="N330">
        <v>6.7599500000000007E-2</v>
      </c>
      <c r="O330">
        <v>6.7699999999999996E-2</v>
      </c>
      <c r="Q330">
        <v>6846400</v>
      </c>
      <c r="S330">
        <v>4400000</v>
      </c>
      <c r="U330">
        <v>4400000</v>
      </c>
      <c r="W330">
        <v>1.556</v>
      </c>
      <c r="X330">
        <v>6.7599999999999993E-2</v>
      </c>
    </row>
    <row r="331" spans="1:24" x14ac:dyDescent="0.2">
      <c r="A331">
        <f t="shared" si="11"/>
        <v>11</v>
      </c>
      <c r="B331">
        <f t="shared" si="12"/>
        <v>2025</v>
      </c>
      <c r="C331">
        <v>45986</v>
      </c>
      <c r="D331">
        <v>45988</v>
      </c>
      <c r="E331" t="s">
        <v>346</v>
      </c>
      <c r="F331" t="s">
        <v>390</v>
      </c>
      <c r="G331" t="s">
        <v>408</v>
      </c>
      <c r="H331">
        <v>46034</v>
      </c>
      <c r="I331" t="s">
        <v>377</v>
      </c>
      <c r="J331">
        <v>4.48E-2</v>
      </c>
      <c r="K331">
        <v>4.5485299999999999E-2</v>
      </c>
      <c r="L331">
        <v>4.65E-2</v>
      </c>
      <c r="M331">
        <v>4.48E-2</v>
      </c>
      <c r="N331">
        <v>4.48E-2</v>
      </c>
      <c r="O331">
        <v>4.48E-2</v>
      </c>
      <c r="P331">
        <v>7000000</v>
      </c>
      <c r="Q331">
        <v>3100000</v>
      </c>
      <c r="R331">
        <v>34464300</v>
      </c>
      <c r="S331">
        <v>1000000</v>
      </c>
      <c r="T331">
        <v>13550000</v>
      </c>
      <c r="U331">
        <v>1000000</v>
      </c>
      <c r="V331">
        <v>10000000</v>
      </c>
      <c r="W331">
        <v>3.1</v>
      </c>
      <c r="X331">
        <v>4.48E-2</v>
      </c>
    </row>
    <row r="332" spans="1:24" x14ac:dyDescent="0.2">
      <c r="A332">
        <f t="shared" si="11"/>
        <v>11</v>
      </c>
      <c r="B332">
        <f t="shared" si="12"/>
        <v>2025</v>
      </c>
      <c r="C332">
        <v>45986</v>
      </c>
      <c r="D332">
        <v>45988</v>
      </c>
      <c r="E332" t="s">
        <v>346</v>
      </c>
      <c r="F332" t="s">
        <v>390</v>
      </c>
      <c r="G332" t="s">
        <v>432</v>
      </c>
      <c r="H332">
        <v>46174</v>
      </c>
      <c r="I332" t="s">
        <v>377</v>
      </c>
      <c r="Q332">
        <v>700000</v>
      </c>
      <c r="S332">
        <v>0</v>
      </c>
      <c r="U332" t="s">
        <v>382</v>
      </c>
      <c r="X332">
        <v>4.6199999999999998E-2</v>
      </c>
    </row>
    <row r="333" spans="1:24" x14ac:dyDescent="0.2">
      <c r="A333">
        <f t="shared" si="11"/>
        <v>11</v>
      </c>
      <c r="B333">
        <f t="shared" si="12"/>
        <v>2025</v>
      </c>
      <c r="C333">
        <v>45986</v>
      </c>
      <c r="D333">
        <v>45988</v>
      </c>
      <c r="E333" t="s">
        <v>346</v>
      </c>
      <c r="F333" t="s">
        <v>390</v>
      </c>
      <c r="G333" t="s">
        <v>444</v>
      </c>
      <c r="H333">
        <v>46244</v>
      </c>
      <c r="I333" t="s">
        <v>377</v>
      </c>
      <c r="J333">
        <v>4.6600000000000003E-2</v>
      </c>
      <c r="K333">
        <v>4.6732099999999999E-2</v>
      </c>
      <c r="L333">
        <v>4.8000000000000001E-2</v>
      </c>
      <c r="M333">
        <v>4.6600000000000003E-2</v>
      </c>
      <c r="N333">
        <v>4.6620000000000002E-2</v>
      </c>
      <c r="O333">
        <v>4.6699999999999998E-2</v>
      </c>
      <c r="Q333">
        <v>7525000</v>
      </c>
      <c r="S333">
        <v>4800000</v>
      </c>
      <c r="U333">
        <v>2000000</v>
      </c>
      <c r="W333">
        <v>3.7625000000000002</v>
      </c>
      <c r="X333">
        <v>4.6699999999999998E-2</v>
      </c>
    </row>
    <row r="334" spans="1:24" x14ac:dyDescent="0.2">
      <c r="A334">
        <f t="shared" si="11"/>
        <v>11</v>
      </c>
      <c r="B334">
        <f t="shared" si="12"/>
        <v>2025</v>
      </c>
      <c r="C334">
        <v>45986</v>
      </c>
      <c r="D334">
        <v>45988</v>
      </c>
      <c r="E334" t="s">
        <v>346</v>
      </c>
      <c r="F334" t="s">
        <v>390</v>
      </c>
      <c r="G334" t="s">
        <v>379</v>
      </c>
      <c r="H334">
        <v>46949</v>
      </c>
      <c r="I334">
        <v>5.8749999999999997E-2</v>
      </c>
      <c r="J334">
        <v>5.0700000000000002E-2</v>
      </c>
      <c r="K334">
        <v>5.1455300000000002E-2</v>
      </c>
      <c r="L334">
        <v>5.2499999999999998E-2</v>
      </c>
      <c r="M334">
        <v>5.0700000000000002E-2</v>
      </c>
      <c r="N334">
        <v>5.0996399999999997E-2</v>
      </c>
      <c r="O334">
        <v>5.11E-2</v>
      </c>
      <c r="Q334">
        <v>5586000</v>
      </c>
      <c r="S334">
        <v>400000</v>
      </c>
      <c r="U334">
        <v>400000</v>
      </c>
      <c r="W334">
        <v>13.965</v>
      </c>
      <c r="X334">
        <v>5.0999999999999997E-2</v>
      </c>
    </row>
    <row r="335" spans="1:24" x14ac:dyDescent="0.2">
      <c r="A335">
        <f t="shared" si="11"/>
        <v>11</v>
      </c>
      <c r="B335">
        <f t="shared" si="12"/>
        <v>2025</v>
      </c>
      <c r="C335">
        <v>45986</v>
      </c>
      <c r="D335">
        <v>45988</v>
      </c>
      <c r="E335" t="s">
        <v>346</v>
      </c>
      <c r="F335" t="s">
        <v>390</v>
      </c>
      <c r="G335" t="s">
        <v>440</v>
      </c>
      <c r="H335">
        <v>47802</v>
      </c>
      <c r="I335">
        <v>0.05</v>
      </c>
      <c r="J335">
        <v>5.4100000000000002E-2</v>
      </c>
      <c r="K335">
        <v>5.56841E-2</v>
      </c>
      <c r="L335">
        <v>5.6500000000000002E-2</v>
      </c>
      <c r="M335">
        <v>5.4100000000000002E-2</v>
      </c>
      <c r="N335">
        <v>5.5493399999999998E-2</v>
      </c>
      <c r="O335">
        <v>5.6000000000000001E-2</v>
      </c>
      <c r="Q335">
        <v>4975500</v>
      </c>
      <c r="S335">
        <v>2050000</v>
      </c>
      <c r="U335">
        <v>2050000</v>
      </c>
      <c r="W335">
        <v>2.4270731707317075</v>
      </c>
      <c r="X335">
        <v>5.5500000000000001E-2</v>
      </c>
    </row>
    <row r="336" spans="1:24" x14ac:dyDescent="0.2">
      <c r="A336">
        <f t="shared" si="11"/>
        <v>11</v>
      </c>
      <c r="B336">
        <f t="shared" si="12"/>
        <v>2025</v>
      </c>
      <c r="C336">
        <v>45986</v>
      </c>
      <c r="D336">
        <v>45988</v>
      </c>
      <c r="E336" t="s">
        <v>346</v>
      </c>
      <c r="F336" t="s">
        <v>390</v>
      </c>
      <c r="G336" t="s">
        <v>441</v>
      </c>
      <c r="H336">
        <v>48867</v>
      </c>
      <c r="I336">
        <v>5.6250000000000001E-2</v>
      </c>
      <c r="J336">
        <v>5.9499999999999997E-2</v>
      </c>
      <c r="K336">
        <v>6.0736100000000001E-2</v>
      </c>
      <c r="L336">
        <v>6.2E-2</v>
      </c>
      <c r="M336">
        <v>5.9499999999999997E-2</v>
      </c>
      <c r="N336">
        <v>5.96673E-2</v>
      </c>
      <c r="O336">
        <v>0.06</v>
      </c>
      <c r="Q336">
        <v>5216500</v>
      </c>
      <c r="S336">
        <v>350000</v>
      </c>
      <c r="U336">
        <v>350000</v>
      </c>
      <c r="W336">
        <v>14.904285714285715</v>
      </c>
      <c r="X336">
        <v>5.9700000000000003E-2</v>
      </c>
    </row>
    <row r="337" spans="1:24" x14ac:dyDescent="0.2">
      <c r="A337">
        <f t="shared" si="11"/>
        <v>11</v>
      </c>
      <c r="B337">
        <f t="shared" si="12"/>
        <v>2025</v>
      </c>
      <c r="C337">
        <v>45986</v>
      </c>
      <c r="D337">
        <v>45988</v>
      </c>
      <c r="E337" t="s">
        <v>346</v>
      </c>
      <c r="F337" t="s">
        <v>390</v>
      </c>
      <c r="G337" t="s">
        <v>380</v>
      </c>
      <c r="H337">
        <v>50936</v>
      </c>
      <c r="I337">
        <v>6.5000000000000002E-2</v>
      </c>
      <c r="J337">
        <v>6.3E-2</v>
      </c>
      <c r="K337">
        <v>6.3730499999999995E-2</v>
      </c>
      <c r="L337">
        <v>6.4500000000000002E-2</v>
      </c>
      <c r="M337">
        <v>6.3E-2</v>
      </c>
      <c r="N337">
        <v>6.3532500000000006E-2</v>
      </c>
      <c r="O337">
        <v>6.3700000000000007E-2</v>
      </c>
      <c r="Q337">
        <v>3869900</v>
      </c>
      <c r="S337">
        <v>2350000</v>
      </c>
      <c r="U337">
        <v>1600000</v>
      </c>
      <c r="W337">
        <v>2.4186874999999999</v>
      </c>
      <c r="X337">
        <v>6.3600000000000004E-2</v>
      </c>
    </row>
    <row r="338" spans="1:24" x14ac:dyDescent="0.2">
      <c r="A338">
        <f t="shared" si="11"/>
        <v>11</v>
      </c>
      <c r="B338">
        <f t="shared" si="12"/>
        <v>2025</v>
      </c>
      <c r="C338">
        <v>45986</v>
      </c>
      <c r="D338">
        <v>45988</v>
      </c>
      <c r="E338" t="s">
        <v>346</v>
      </c>
      <c r="F338" t="s">
        <v>390</v>
      </c>
      <c r="G338" t="s">
        <v>383</v>
      </c>
      <c r="H338">
        <v>54772</v>
      </c>
      <c r="I338">
        <v>6.8750000000000006E-2</v>
      </c>
      <c r="J338">
        <v>6.6799999999999998E-2</v>
      </c>
      <c r="K338">
        <v>6.7099000000000006E-2</v>
      </c>
      <c r="L338">
        <v>6.83E-2</v>
      </c>
      <c r="M338">
        <v>6.6799999999999998E-2</v>
      </c>
      <c r="N338">
        <v>6.6997600000000004E-2</v>
      </c>
      <c r="O338">
        <v>6.7199999999999996E-2</v>
      </c>
      <c r="Q338">
        <v>3491400</v>
      </c>
      <c r="S338">
        <v>2600000</v>
      </c>
      <c r="U338">
        <v>2600000</v>
      </c>
      <c r="W338">
        <v>1.3428461538461538</v>
      </c>
      <c r="X338">
        <v>6.7000000000000004E-2</v>
      </c>
    </row>
    <row r="339" spans="1:24" x14ac:dyDescent="0.2">
      <c r="A339">
        <f t="shared" si="11"/>
        <v>12</v>
      </c>
      <c r="B339">
        <f t="shared" si="12"/>
        <v>2025</v>
      </c>
      <c r="C339">
        <v>45993</v>
      </c>
      <c r="D339">
        <v>45995</v>
      </c>
      <c r="E339" t="s">
        <v>345</v>
      </c>
      <c r="F339" t="s">
        <v>390</v>
      </c>
      <c r="G339" t="s">
        <v>447</v>
      </c>
      <c r="H339">
        <v>46025</v>
      </c>
      <c r="I339" t="s">
        <v>377</v>
      </c>
      <c r="J339">
        <v>4.5499999999999999E-2</v>
      </c>
      <c r="K339">
        <v>4.6257100000000002E-2</v>
      </c>
      <c r="L339">
        <v>4.7E-2</v>
      </c>
      <c r="M339">
        <v>4.5499999999999999E-2</v>
      </c>
      <c r="N339">
        <v>4.5499999999999999E-2</v>
      </c>
      <c r="O339">
        <v>4.5499999999999999E-2</v>
      </c>
      <c r="P339">
        <v>23000000</v>
      </c>
      <c r="Q339">
        <v>2850000</v>
      </c>
      <c r="R339">
        <v>69638300</v>
      </c>
      <c r="S339">
        <v>2000000</v>
      </c>
      <c r="T339">
        <v>25100000</v>
      </c>
      <c r="U339">
        <v>2000000</v>
      </c>
      <c r="V339">
        <v>25000000</v>
      </c>
      <c r="W339">
        <v>1.425</v>
      </c>
      <c r="X339">
        <v>4.5499999999999999E-2</v>
      </c>
    </row>
    <row r="340" spans="1:24" x14ac:dyDescent="0.2">
      <c r="A340">
        <f t="shared" si="11"/>
        <v>12</v>
      </c>
      <c r="B340">
        <f t="shared" si="12"/>
        <v>2025</v>
      </c>
      <c r="C340">
        <v>45993</v>
      </c>
      <c r="D340">
        <v>45995</v>
      </c>
      <c r="E340" t="s">
        <v>345</v>
      </c>
      <c r="F340" t="s">
        <v>390</v>
      </c>
      <c r="G340" t="s">
        <v>405</v>
      </c>
      <c r="H340">
        <v>46086</v>
      </c>
      <c r="I340" t="s">
        <v>377</v>
      </c>
      <c r="J340">
        <v>4.7E-2</v>
      </c>
      <c r="K340">
        <v>4.8533300000000001E-2</v>
      </c>
      <c r="L340">
        <v>4.9500000000000002E-2</v>
      </c>
      <c r="M340">
        <v>4.7E-2</v>
      </c>
      <c r="N340">
        <v>4.7E-2</v>
      </c>
      <c r="O340">
        <v>4.7E-2</v>
      </c>
      <c r="Q340">
        <v>1350000</v>
      </c>
      <c r="S340">
        <v>1000000</v>
      </c>
      <c r="U340">
        <v>1000000</v>
      </c>
      <c r="W340">
        <v>1.35</v>
      </c>
      <c r="X340">
        <v>4.7E-2</v>
      </c>
    </row>
    <row r="341" spans="1:24" x14ac:dyDescent="0.2">
      <c r="A341">
        <f t="shared" si="11"/>
        <v>12</v>
      </c>
      <c r="B341">
        <f t="shared" si="12"/>
        <v>2025</v>
      </c>
      <c r="C341">
        <v>45993</v>
      </c>
      <c r="D341">
        <v>45995</v>
      </c>
      <c r="E341" t="s">
        <v>345</v>
      </c>
      <c r="F341" t="s">
        <v>390</v>
      </c>
      <c r="G341" t="s">
        <v>448</v>
      </c>
      <c r="H341">
        <v>46359</v>
      </c>
      <c r="I341" t="s">
        <v>377</v>
      </c>
      <c r="J341">
        <v>0.05</v>
      </c>
      <c r="K341">
        <v>5.0325000000000002E-2</v>
      </c>
      <c r="L341">
        <v>5.0500000000000003E-2</v>
      </c>
      <c r="M341">
        <v>0.05</v>
      </c>
      <c r="N341">
        <v>0.05</v>
      </c>
      <c r="O341">
        <v>0.05</v>
      </c>
      <c r="Q341">
        <v>4850000</v>
      </c>
      <c r="S341">
        <v>2000000</v>
      </c>
      <c r="U341">
        <v>2000000</v>
      </c>
      <c r="W341">
        <v>2.4249999999999998</v>
      </c>
      <c r="X341">
        <v>0.05</v>
      </c>
    </row>
    <row r="342" spans="1:24" x14ac:dyDescent="0.2">
      <c r="A342">
        <f t="shared" si="11"/>
        <v>12</v>
      </c>
      <c r="B342">
        <f t="shared" si="12"/>
        <v>2025</v>
      </c>
      <c r="C342">
        <v>45993</v>
      </c>
      <c r="D342">
        <v>45995</v>
      </c>
      <c r="E342" t="s">
        <v>345</v>
      </c>
      <c r="F342" t="s">
        <v>390</v>
      </c>
      <c r="G342" t="s">
        <v>430</v>
      </c>
      <c r="H342">
        <v>47922</v>
      </c>
      <c r="I342">
        <v>5.8749999999999997E-2</v>
      </c>
      <c r="J342">
        <v>5.7099999999999998E-2</v>
      </c>
      <c r="K342">
        <v>5.7619900000000002E-2</v>
      </c>
      <c r="L342">
        <v>0.06</v>
      </c>
      <c r="M342">
        <v>5.7099999999999998E-2</v>
      </c>
      <c r="N342">
        <v>5.7099999999999998E-2</v>
      </c>
      <c r="O342">
        <v>5.7099999999999998E-2</v>
      </c>
      <c r="Q342">
        <v>17410000</v>
      </c>
      <c r="S342">
        <v>1250000</v>
      </c>
      <c r="U342">
        <v>1250000</v>
      </c>
      <c r="W342">
        <v>13.928000000000001</v>
      </c>
      <c r="X342">
        <v>5.7099999999999998E-2</v>
      </c>
    </row>
    <row r="343" spans="1:24" x14ac:dyDescent="0.2">
      <c r="A343">
        <f t="shared" si="11"/>
        <v>12</v>
      </c>
      <c r="B343">
        <f t="shared" si="12"/>
        <v>2025</v>
      </c>
      <c r="C343">
        <v>45993</v>
      </c>
      <c r="D343">
        <v>45995</v>
      </c>
      <c r="E343" t="s">
        <v>345</v>
      </c>
      <c r="F343" t="s">
        <v>390</v>
      </c>
      <c r="G343" t="s">
        <v>426</v>
      </c>
      <c r="H343">
        <v>49780</v>
      </c>
      <c r="I343">
        <v>6.5000000000000002E-2</v>
      </c>
      <c r="J343">
        <v>6.2E-2</v>
      </c>
      <c r="K343">
        <v>6.2815099999999999E-2</v>
      </c>
      <c r="L343">
        <v>6.5000000000000002E-2</v>
      </c>
      <c r="M343">
        <v>6.2E-2</v>
      </c>
      <c r="N343">
        <v>6.2392799999999998E-2</v>
      </c>
      <c r="O343">
        <v>6.25E-2</v>
      </c>
      <c r="Q343">
        <v>16141000</v>
      </c>
      <c r="S343">
        <v>2100000</v>
      </c>
      <c r="U343">
        <v>2000000</v>
      </c>
      <c r="W343">
        <v>8.0704999999999991</v>
      </c>
      <c r="X343">
        <v>6.2399999999999997E-2</v>
      </c>
    </row>
    <row r="344" spans="1:24" x14ac:dyDescent="0.2">
      <c r="A344">
        <f t="shared" si="11"/>
        <v>12</v>
      </c>
      <c r="B344">
        <f t="shared" si="12"/>
        <v>2025</v>
      </c>
      <c r="C344">
        <v>45993</v>
      </c>
      <c r="D344">
        <v>45995</v>
      </c>
      <c r="E344" t="s">
        <v>345</v>
      </c>
      <c r="F344" t="s">
        <v>390</v>
      </c>
      <c r="G344" t="s">
        <v>393</v>
      </c>
      <c r="H344">
        <v>51363</v>
      </c>
      <c r="I344">
        <v>7.1249999999999994E-2</v>
      </c>
      <c r="J344">
        <v>6.4299999999999996E-2</v>
      </c>
      <c r="K344">
        <v>6.4700400000000005E-2</v>
      </c>
      <c r="L344">
        <v>6.5699999999999995E-2</v>
      </c>
      <c r="M344">
        <v>6.4299999999999996E-2</v>
      </c>
      <c r="N344">
        <v>6.4599100000000007E-2</v>
      </c>
      <c r="O344">
        <v>6.4799999999999996E-2</v>
      </c>
      <c r="Q344">
        <v>7186400</v>
      </c>
      <c r="S344">
        <v>5500000</v>
      </c>
      <c r="U344">
        <v>5500000</v>
      </c>
      <c r="W344">
        <v>1.3066181818181819</v>
      </c>
      <c r="X344">
        <v>6.4600000000000005E-2</v>
      </c>
    </row>
    <row r="345" spans="1:24" x14ac:dyDescent="0.2">
      <c r="A345">
        <f t="shared" si="11"/>
        <v>12</v>
      </c>
      <c r="B345">
        <f t="shared" si="12"/>
        <v>2025</v>
      </c>
      <c r="C345">
        <v>45993</v>
      </c>
      <c r="D345">
        <v>45995</v>
      </c>
      <c r="E345" t="s">
        <v>345</v>
      </c>
      <c r="F345" t="s">
        <v>390</v>
      </c>
      <c r="G345" t="s">
        <v>394</v>
      </c>
      <c r="H345">
        <v>53189</v>
      </c>
      <c r="I345">
        <v>7.1249999999999994E-2</v>
      </c>
      <c r="J345">
        <v>6.5000000000000002E-2</v>
      </c>
      <c r="K345">
        <v>6.5684900000000004E-2</v>
      </c>
      <c r="L345">
        <v>6.6799999999999998E-2</v>
      </c>
      <c r="M345">
        <v>6.5000000000000002E-2</v>
      </c>
      <c r="N345">
        <v>6.5498700000000007E-2</v>
      </c>
      <c r="O345">
        <v>6.5699999999999995E-2</v>
      </c>
      <c r="Q345">
        <v>7710000</v>
      </c>
      <c r="S345">
        <v>3850000</v>
      </c>
      <c r="U345">
        <v>3850000</v>
      </c>
      <c r="W345">
        <v>2.0025974025974027</v>
      </c>
      <c r="X345">
        <v>6.5500000000000003E-2</v>
      </c>
    </row>
    <row r="346" spans="1:24" x14ac:dyDescent="0.2">
      <c r="A346">
        <f t="shared" si="11"/>
        <v>12</v>
      </c>
      <c r="B346">
        <f t="shared" si="12"/>
        <v>2025</v>
      </c>
      <c r="C346">
        <v>45993</v>
      </c>
      <c r="D346">
        <v>45995</v>
      </c>
      <c r="E346" t="s">
        <v>345</v>
      </c>
      <c r="F346" t="s">
        <v>390</v>
      </c>
      <c r="G346" t="s">
        <v>386</v>
      </c>
      <c r="H346">
        <v>56445</v>
      </c>
      <c r="I346">
        <v>6.8750000000000006E-2</v>
      </c>
      <c r="J346">
        <v>6.7199999999999996E-2</v>
      </c>
      <c r="K346">
        <v>6.7610699999999996E-2</v>
      </c>
      <c r="L346">
        <v>6.8500000000000005E-2</v>
      </c>
      <c r="M346">
        <v>6.7199999999999996E-2</v>
      </c>
      <c r="N346">
        <v>6.7498799999999998E-2</v>
      </c>
      <c r="O346">
        <v>6.7699999999999996E-2</v>
      </c>
      <c r="Q346">
        <v>6734100</v>
      </c>
      <c r="S346">
        <v>4150000</v>
      </c>
      <c r="U346">
        <v>4150000</v>
      </c>
      <c r="W346">
        <v>1.6226746987951808</v>
      </c>
      <c r="X346">
        <v>6.7500000000000004E-2</v>
      </c>
    </row>
    <row r="347" spans="1:24" x14ac:dyDescent="0.2">
      <c r="A347">
        <f t="shared" si="11"/>
        <v>12</v>
      </c>
      <c r="B347">
        <f t="shared" si="12"/>
        <v>2025</v>
      </c>
      <c r="C347">
        <v>45993</v>
      </c>
      <c r="D347">
        <v>45995</v>
      </c>
      <c r="E347" t="s">
        <v>345</v>
      </c>
      <c r="F347" t="s">
        <v>390</v>
      </c>
      <c r="G347" t="s">
        <v>387</v>
      </c>
      <c r="H347">
        <v>60098</v>
      </c>
      <c r="I347">
        <v>6.8750000000000006E-2</v>
      </c>
      <c r="J347">
        <v>6.7400000000000002E-2</v>
      </c>
      <c r="K347">
        <v>6.7905499999999994E-2</v>
      </c>
      <c r="L347">
        <v>6.8099999999999994E-2</v>
      </c>
      <c r="M347">
        <v>6.7400000000000002E-2</v>
      </c>
      <c r="N347">
        <v>6.7797099999999999E-2</v>
      </c>
      <c r="O347">
        <v>6.8000000000000005E-2</v>
      </c>
      <c r="Q347">
        <v>5406800</v>
      </c>
      <c r="S347">
        <v>3250000</v>
      </c>
      <c r="U347">
        <v>3250000</v>
      </c>
      <c r="W347">
        <v>1.6636307692307692</v>
      </c>
      <c r="X347">
        <v>6.7799999999999999E-2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A597-B202-2545-AD34-F69540EA77BF}">
  <dimension ref="A1:AN187"/>
  <sheetViews>
    <sheetView topLeftCell="C155" workbookViewId="0">
      <selection activeCell="N184" sqref="N184"/>
    </sheetView>
  </sheetViews>
  <sheetFormatPr baseColWidth="10" defaultRowHeight="16" x14ac:dyDescent="0.2"/>
  <cols>
    <col min="1" max="1" width="10.5" bestFit="1" customWidth="1"/>
    <col min="2" max="2" width="14.6640625" bestFit="1" customWidth="1"/>
    <col min="3" max="3" width="12.33203125" bestFit="1" customWidth="1"/>
    <col min="4" max="4" width="7.1640625" bestFit="1" customWidth="1"/>
    <col min="5" max="5" width="11.6640625" bestFit="1" customWidth="1"/>
    <col min="6" max="6" width="12.1640625" bestFit="1" customWidth="1"/>
    <col min="7" max="7" width="12.83203125" style="8" bestFit="1" customWidth="1"/>
    <col min="8" max="8" width="12.83203125" bestFit="1" customWidth="1"/>
    <col min="9" max="10" width="12.1640625" bestFit="1" customWidth="1"/>
    <col min="11" max="11" width="19.33203125" bestFit="1" customWidth="1"/>
    <col min="12" max="12" width="12.1640625" bestFit="1" customWidth="1"/>
    <col min="13" max="13" width="14.5" bestFit="1" customWidth="1"/>
    <col min="14" max="14" width="15.33203125" bestFit="1" customWidth="1"/>
    <col min="15" max="15" width="12.1640625" bestFit="1" customWidth="1"/>
    <col min="16" max="16" width="12.5" bestFit="1" customWidth="1"/>
    <col min="17" max="18" width="12.1640625" bestFit="1" customWidth="1"/>
    <col min="19" max="19" width="12.1640625" style="8" bestFit="1" customWidth="1"/>
    <col min="20" max="20" width="17" bestFit="1" customWidth="1"/>
    <col min="21" max="21" width="16.33203125" bestFit="1" customWidth="1"/>
    <col min="22" max="22" width="14.1640625" bestFit="1" customWidth="1"/>
    <col min="23" max="23" width="18.1640625" bestFit="1" customWidth="1"/>
    <col min="24" max="24" width="12.5" bestFit="1" customWidth="1"/>
    <col min="25" max="25" width="8.5" bestFit="1" customWidth="1"/>
    <col min="26" max="26" width="16" bestFit="1" customWidth="1"/>
    <col min="27" max="27" width="12.33203125" bestFit="1" customWidth="1"/>
    <col min="28" max="29" width="13.33203125" bestFit="1" customWidth="1"/>
    <col min="30" max="30" width="19" bestFit="1" customWidth="1"/>
    <col min="31" max="31" width="26.6640625" bestFit="1" customWidth="1"/>
    <col min="32" max="32" width="16.33203125" bestFit="1" customWidth="1"/>
    <col min="33" max="33" width="20" bestFit="1" customWidth="1"/>
    <col min="34" max="34" width="20.33203125" bestFit="1" customWidth="1"/>
    <col min="35" max="35" width="19.6640625" style="8" bestFit="1" customWidth="1"/>
    <col min="36" max="36" width="17" bestFit="1" customWidth="1"/>
    <col min="37" max="37" width="18.1640625" bestFit="1" customWidth="1"/>
    <col min="38" max="38" width="17.5" bestFit="1" customWidth="1"/>
    <col min="39" max="40" width="12.1640625" bestFit="1" customWidth="1"/>
  </cols>
  <sheetData>
    <row r="1" spans="1:40" x14ac:dyDescent="0.2">
      <c r="A1" t="s">
        <v>0</v>
      </c>
      <c r="B1" t="s">
        <v>1</v>
      </c>
      <c r="C1" t="s">
        <v>2</v>
      </c>
      <c r="D1" t="s">
        <v>3</v>
      </c>
      <c r="E1" t="s">
        <v>98</v>
      </c>
      <c r="F1" t="s">
        <v>4</v>
      </c>
      <c r="G1" s="8" t="s">
        <v>5</v>
      </c>
      <c r="H1" t="s">
        <v>6</v>
      </c>
      <c r="I1" t="s">
        <v>7</v>
      </c>
      <c r="J1" t="s">
        <v>8</v>
      </c>
      <c r="K1" t="s">
        <v>9</v>
      </c>
      <c r="L1" t="s">
        <v>10</v>
      </c>
      <c r="M1" t="s">
        <v>11</v>
      </c>
      <c r="N1" t="s">
        <v>12</v>
      </c>
      <c r="O1" t="s">
        <v>13</v>
      </c>
      <c r="P1" t="s">
        <v>14</v>
      </c>
      <c r="Q1" t="s">
        <v>15</v>
      </c>
      <c r="R1" t="s">
        <v>16</v>
      </c>
      <c r="S1" s="8" t="s">
        <v>17</v>
      </c>
      <c r="T1" t="s">
        <v>18</v>
      </c>
      <c r="U1" t="s">
        <v>19</v>
      </c>
      <c r="V1" t="s">
        <v>20</v>
      </c>
      <c r="W1" t="s">
        <v>21</v>
      </c>
      <c r="X1" t="s">
        <v>22</v>
      </c>
      <c r="Y1" t="s">
        <v>23</v>
      </c>
      <c r="Z1" t="s">
        <v>24</v>
      </c>
      <c r="AA1" t="s">
        <v>25</v>
      </c>
      <c r="AB1" t="s">
        <v>26</v>
      </c>
      <c r="AC1" t="s">
        <v>27</v>
      </c>
      <c r="AD1" t="s">
        <v>28</v>
      </c>
      <c r="AE1" t="s">
        <v>29</v>
      </c>
      <c r="AF1" t="s">
        <v>30</v>
      </c>
      <c r="AG1" s="1" t="s">
        <v>31</v>
      </c>
      <c r="AH1" s="1" t="s">
        <v>60</v>
      </c>
      <c r="AI1" s="7" t="s">
        <v>32</v>
      </c>
      <c r="AJ1" s="1" t="s">
        <v>63</v>
      </c>
      <c r="AK1" s="1" t="s">
        <v>65</v>
      </c>
      <c r="AL1" s="1" t="s">
        <v>67</v>
      </c>
      <c r="AM1" t="s">
        <v>96</v>
      </c>
      <c r="AN1" t="s">
        <v>97</v>
      </c>
    </row>
    <row r="2" spans="1:40" x14ac:dyDescent="0.2">
      <c r="A2" s="2">
        <v>40179</v>
      </c>
      <c r="B2">
        <v>1</v>
      </c>
      <c r="C2">
        <v>2010</v>
      </c>
      <c r="D2">
        <v>6.5</v>
      </c>
      <c r="E2">
        <f>D2-Z2</f>
        <v>6.25</v>
      </c>
      <c r="F2">
        <v>9.6090983610000009</v>
      </c>
      <c r="G2" s="8">
        <v>3.72</v>
      </c>
      <c r="H2">
        <v>4.1436952099999997</v>
      </c>
      <c r="I2">
        <v>2619.897399902341</v>
      </c>
      <c r="J2">
        <v>9275.4500000000007</v>
      </c>
      <c r="K2">
        <v>4.8423750568142241</v>
      </c>
      <c r="L2">
        <v>6.2897873271929532</v>
      </c>
      <c r="M2">
        <v>43.224535499999995</v>
      </c>
      <c r="N2">
        <v>3.7044735500000003</v>
      </c>
      <c r="O2">
        <v>19.212447500000003</v>
      </c>
      <c r="P2">
        <v>369.11813894025636</v>
      </c>
      <c r="Q2">
        <v>18.940212500000001</v>
      </c>
      <c r="R2">
        <v>14.9183325</v>
      </c>
      <c r="S2" s="8">
        <v>93.052632783588464</v>
      </c>
      <c r="T2">
        <v>7.4412189570430414</v>
      </c>
      <c r="U2">
        <v>7.143014800254095</v>
      </c>
      <c r="V2">
        <v>12</v>
      </c>
      <c r="W2">
        <v>144</v>
      </c>
      <c r="X2">
        <v>1.9870287769784172</v>
      </c>
      <c r="Y2">
        <v>0</v>
      </c>
      <c r="Z2">
        <v>0.25</v>
      </c>
      <c r="AA2">
        <v>0</v>
      </c>
      <c r="AB2">
        <v>6.3167793869738738</v>
      </c>
      <c r="AC2">
        <v>5.6959427294655205</v>
      </c>
      <c r="AD2">
        <v>5.3259483055733892</v>
      </c>
      <c r="AE2">
        <v>5.4544117820758391</v>
      </c>
      <c r="AF2">
        <v>6.1959159865537519</v>
      </c>
      <c r="AG2" s="1">
        <v>3.8617661320544494</v>
      </c>
      <c r="AH2" s="1">
        <v>0</v>
      </c>
      <c r="AI2" s="7">
        <v>0</v>
      </c>
      <c r="AJ2" s="1">
        <v>0</v>
      </c>
      <c r="AK2" s="1">
        <v>0</v>
      </c>
      <c r="AL2" s="1">
        <v>0</v>
      </c>
      <c r="AM2">
        <v>7.0191304799999985</v>
      </c>
      <c r="AN2">
        <v>8.3755583344999973</v>
      </c>
    </row>
    <row r="3" spans="1:40" x14ac:dyDescent="0.2">
      <c r="A3" s="2">
        <v>40210</v>
      </c>
      <c r="B3">
        <v>2</v>
      </c>
      <c r="C3">
        <v>2010</v>
      </c>
      <c r="D3">
        <v>6.5</v>
      </c>
      <c r="E3">
        <f t="shared" ref="E3:E66" si="0">D3-Z3</f>
        <v>6.25</v>
      </c>
      <c r="F3">
        <v>9.6852499063157893</v>
      </c>
      <c r="G3" s="8">
        <v>3.81</v>
      </c>
      <c r="H3">
        <v>4.8306544200000001</v>
      </c>
      <c r="I3">
        <v>2548.5790501644706</v>
      </c>
      <c r="J3">
        <v>9348.21052631579</v>
      </c>
      <c r="K3">
        <v>4.8434234644086356</v>
      </c>
      <c r="L3">
        <v>6.2859257404371425</v>
      </c>
      <c r="M3">
        <v>41.991705789473677</v>
      </c>
      <c r="N3">
        <v>3.4549590526315788</v>
      </c>
      <c r="O3">
        <v>19.872937368421052</v>
      </c>
      <c r="P3">
        <v>394.93363964918586</v>
      </c>
      <c r="Q3">
        <v>19.156598421052632</v>
      </c>
      <c r="R3">
        <v>15.523802105263156</v>
      </c>
      <c r="S3" s="8">
        <v>86.152630856162602</v>
      </c>
      <c r="T3">
        <v>7.3852755119584463</v>
      </c>
      <c r="U3">
        <v>6.9357591037453119</v>
      </c>
      <c r="V3">
        <v>12</v>
      </c>
      <c r="W3">
        <v>144</v>
      </c>
      <c r="X3">
        <v>2.8152463768115941</v>
      </c>
      <c r="Y3">
        <v>0</v>
      </c>
      <c r="Z3">
        <v>0.25</v>
      </c>
      <c r="AA3">
        <v>0</v>
      </c>
      <c r="AB3">
        <v>6.3152314144684043</v>
      </c>
      <c r="AC3">
        <v>5.69027033803604</v>
      </c>
      <c r="AD3">
        <v>5.3257377001949422</v>
      </c>
      <c r="AE3">
        <v>5.4446311349025782</v>
      </c>
      <c r="AF3">
        <v>6.1955210924951327</v>
      </c>
      <c r="AG3" s="1">
        <v>3.890148171582303</v>
      </c>
      <c r="AH3" s="1">
        <v>0</v>
      </c>
      <c r="AI3" s="7">
        <v>0</v>
      </c>
      <c r="AJ3" s="1">
        <v>0</v>
      </c>
      <c r="AK3" s="1">
        <v>0</v>
      </c>
      <c r="AL3" s="1">
        <v>0</v>
      </c>
      <c r="AM3">
        <v>7.2169735026315776</v>
      </c>
      <c r="AN3">
        <v>8.4113821436842091</v>
      </c>
    </row>
    <row r="4" spans="1:40" x14ac:dyDescent="0.2">
      <c r="A4" s="2">
        <v>40238</v>
      </c>
      <c r="B4">
        <v>3</v>
      </c>
      <c r="C4">
        <v>2010</v>
      </c>
      <c r="D4">
        <v>6.5</v>
      </c>
      <c r="E4">
        <f t="shared" si="0"/>
        <v>6.25</v>
      </c>
      <c r="F4">
        <v>9.211319021363634</v>
      </c>
      <c r="G4" s="8">
        <v>3.43</v>
      </c>
      <c r="H4">
        <v>8.5964991200000007</v>
      </c>
      <c r="I4">
        <v>2692.1095969460202</v>
      </c>
      <c r="J4">
        <v>9173.7272727272721</v>
      </c>
      <c r="K4">
        <v>4.8562648111789919</v>
      </c>
      <c r="L4">
        <v>6.2971610556156081</v>
      </c>
      <c r="M4">
        <v>40.48723681818182</v>
      </c>
      <c r="N4">
        <v>3.2994699999999995</v>
      </c>
      <c r="O4">
        <v>21.379225000000005</v>
      </c>
      <c r="P4">
        <v>457.07126160062523</v>
      </c>
      <c r="Q4">
        <v>19.22477409090909</v>
      </c>
      <c r="R4">
        <v>15.609294545454548</v>
      </c>
      <c r="S4" s="8">
        <v>79.991304812224016</v>
      </c>
      <c r="T4">
        <v>7.5375798525176476</v>
      </c>
      <c r="U4">
        <v>7.1730113495073509</v>
      </c>
      <c r="V4">
        <v>15</v>
      </c>
      <c r="W4">
        <v>225</v>
      </c>
      <c r="X4">
        <v>2.3150933261716129</v>
      </c>
      <c r="Y4">
        <v>0</v>
      </c>
      <c r="Z4">
        <v>0.25</v>
      </c>
      <c r="AA4">
        <v>0</v>
      </c>
      <c r="AB4">
        <v>6.3247109192834055</v>
      </c>
      <c r="AC4">
        <v>5.6941319023126775</v>
      </c>
      <c r="AD4">
        <v>5.3119297676542603</v>
      </c>
      <c r="AE4">
        <v>5.461465195578489</v>
      </c>
      <c r="AF4">
        <v>6.2071961120224035</v>
      </c>
      <c r="AG4" s="1">
        <v>3.7957931497606467</v>
      </c>
      <c r="AH4" s="1">
        <v>0</v>
      </c>
      <c r="AI4" s="7">
        <v>0</v>
      </c>
      <c r="AJ4" s="1">
        <v>0</v>
      </c>
      <c r="AK4" s="1">
        <v>0</v>
      </c>
      <c r="AL4" s="1">
        <v>0</v>
      </c>
      <c r="AM4">
        <v>7.097450079545454</v>
      </c>
      <c r="AN4">
        <v>8.3279025318181805</v>
      </c>
    </row>
    <row r="5" spans="1:40" x14ac:dyDescent="0.2">
      <c r="A5" s="2">
        <v>40269</v>
      </c>
      <c r="B5">
        <v>4</v>
      </c>
      <c r="C5">
        <v>2010</v>
      </c>
      <c r="D5">
        <v>6.5</v>
      </c>
      <c r="E5">
        <f t="shared" si="0"/>
        <v>6.25</v>
      </c>
      <c r="F5">
        <v>8.7767556542857132</v>
      </c>
      <c r="G5" s="8">
        <v>3.91</v>
      </c>
      <c r="H5">
        <v>7.6548048800000004</v>
      </c>
      <c r="I5">
        <v>2895.4338146391337</v>
      </c>
      <c r="J5">
        <v>9027.3333333333339</v>
      </c>
      <c r="K5">
        <v>4.8953272781245545</v>
      </c>
      <c r="L5">
        <v>6.2875381630590956</v>
      </c>
      <c r="M5">
        <v>39.729549523809524</v>
      </c>
      <c r="N5">
        <v>2.6893102380952376</v>
      </c>
      <c r="O5">
        <v>23.472588095238091</v>
      </c>
      <c r="P5">
        <v>550.962391888713</v>
      </c>
      <c r="Q5">
        <v>19.001521904761905</v>
      </c>
      <c r="R5">
        <v>15.107029523809523</v>
      </c>
      <c r="S5" s="8">
        <v>85.785714649018772</v>
      </c>
      <c r="T5">
        <v>7.6964393948361822</v>
      </c>
      <c r="U5">
        <v>7.12856080655932</v>
      </c>
      <c r="V5">
        <v>18</v>
      </c>
      <c r="W5">
        <v>324</v>
      </c>
      <c r="X5">
        <v>3.697248047601339</v>
      </c>
      <c r="Y5">
        <v>0</v>
      </c>
      <c r="Z5">
        <v>0.25</v>
      </c>
      <c r="AA5">
        <v>0</v>
      </c>
      <c r="AB5">
        <v>6.3255204947597639</v>
      </c>
      <c r="AC5">
        <v>5.6943574400428263</v>
      </c>
      <c r="AD5">
        <v>5.3250850345500753</v>
      </c>
      <c r="AE5">
        <v>5.452288576262017</v>
      </c>
      <c r="AF5">
        <v>6.2082270372877346</v>
      </c>
      <c r="AG5" s="1">
        <v>3.7855526207646131</v>
      </c>
      <c r="AH5" s="1">
        <v>0</v>
      </c>
      <c r="AI5" s="7">
        <v>0</v>
      </c>
      <c r="AJ5" s="1">
        <v>0</v>
      </c>
      <c r="AK5" s="1">
        <v>0</v>
      </c>
      <c r="AL5" s="1">
        <v>0</v>
      </c>
      <c r="AM5">
        <v>6.8503286500000016</v>
      </c>
      <c r="AN5">
        <v>8.0665444428571416</v>
      </c>
    </row>
    <row r="6" spans="1:40" x14ac:dyDescent="0.2">
      <c r="A6" s="2">
        <v>40299</v>
      </c>
      <c r="B6">
        <v>5</v>
      </c>
      <c r="C6">
        <v>2010</v>
      </c>
      <c r="D6">
        <v>6.5</v>
      </c>
      <c r="E6">
        <f t="shared" si="0"/>
        <v>6.25</v>
      </c>
      <c r="F6">
        <v>9.0350351957894741</v>
      </c>
      <c r="G6" s="8">
        <v>4.16</v>
      </c>
      <c r="H6">
        <v>6.1163217400000001</v>
      </c>
      <c r="I6">
        <v>2774.6011641652926</v>
      </c>
      <c r="J6">
        <v>9183.21052631579</v>
      </c>
      <c r="K6">
        <v>4.8726648281007607</v>
      </c>
      <c r="L6">
        <v>6.2946802343085499</v>
      </c>
      <c r="M6">
        <v>39.01735157894737</v>
      </c>
      <c r="N6">
        <v>2.9850231052631577</v>
      </c>
      <c r="O6">
        <v>24.032015263157895</v>
      </c>
      <c r="P6">
        <v>577.53775760865403</v>
      </c>
      <c r="Q6">
        <v>18.699384736842102</v>
      </c>
      <c r="R6">
        <v>15.266225789473685</v>
      </c>
      <c r="S6" s="8">
        <v>102.29499931335431</v>
      </c>
      <c r="T6">
        <v>7.590575471993553</v>
      </c>
      <c r="U6">
        <v>7.0588054866759071</v>
      </c>
      <c r="V6">
        <v>18</v>
      </c>
      <c r="W6">
        <v>324</v>
      </c>
      <c r="X6">
        <v>3.4022794759825326</v>
      </c>
      <c r="Y6">
        <v>0</v>
      </c>
      <c r="Z6">
        <v>0.25</v>
      </c>
      <c r="AA6">
        <v>0</v>
      </c>
      <c r="AB6">
        <v>6.3310696003806868</v>
      </c>
      <c r="AC6">
        <v>5.7109673774261269</v>
      </c>
      <c r="AD6">
        <v>5.3318216673644763</v>
      </c>
      <c r="AE6">
        <v>5.4761214590956069</v>
      </c>
      <c r="AF6">
        <v>6.2103135319669409</v>
      </c>
      <c r="AG6" s="1">
        <v>3.7957166919117737</v>
      </c>
      <c r="AH6" s="1">
        <v>0</v>
      </c>
      <c r="AI6" s="7">
        <v>0</v>
      </c>
      <c r="AJ6" s="1">
        <v>0</v>
      </c>
      <c r="AK6" s="1">
        <v>0</v>
      </c>
      <c r="AL6" s="1">
        <v>0</v>
      </c>
      <c r="AM6">
        <v>6.8584538899999998</v>
      </c>
      <c r="AN6">
        <v>8.413221333684211</v>
      </c>
    </row>
    <row r="7" spans="1:40" x14ac:dyDescent="0.2">
      <c r="A7" s="2">
        <v>40330</v>
      </c>
      <c r="B7">
        <v>6</v>
      </c>
      <c r="C7">
        <v>2010</v>
      </c>
      <c r="D7">
        <v>6.5</v>
      </c>
      <c r="E7">
        <f t="shared" si="0"/>
        <v>6.25</v>
      </c>
      <c r="F7">
        <v>8.5985415368181819</v>
      </c>
      <c r="G7" s="8">
        <v>5.05</v>
      </c>
      <c r="H7">
        <v>9.5211150500000006</v>
      </c>
      <c r="I7">
        <v>2851.9435924183213</v>
      </c>
      <c r="J7">
        <v>9148.363636363636</v>
      </c>
      <c r="K7">
        <v>4.8826454746894452</v>
      </c>
      <c r="L7">
        <v>6.311022996139604</v>
      </c>
      <c r="M7">
        <v>38.358386363636363</v>
      </c>
      <c r="N7">
        <v>3.0856752727272725</v>
      </c>
      <c r="O7">
        <v>24.58851454545454</v>
      </c>
      <c r="P7">
        <v>604.59504755202954</v>
      </c>
      <c r="Q7">
        <v>18.619541363636365</v>
      </c>
      <c r="R7">
        <v>15.347879999999998</v>
      </c>
      <c r="S7" s="8">
        <v>97.163636294277964</v>
      </c>
      <c r="T7">
        <v>7.6219029608912301</v>
      </c>
      <c r="U7">
        <v>7.1319072427743864</v>
      </c>
      <c r="V7">
        <v>17</v>
      </c>
      <c r="W7">
        <v>289</v>
      </c>
      <c r="X7">
        <v>3.0902649642040001</v>
      </c>
      <c r="Y7">
        <v>0</v>
      </c>
      <c r="Z7">
        <v>0.25</v>
      </c>
      <c r="AA7">
        <v>0</v>
      </c>
      <c r="AB7">
        <v>6.3485276651718374</v>
      </c>
      <c r="AC7">
        <v>5.7367194096413403</v>
      </c>
      <c r="AD7">
        <v>5.3479698792119228</v>
      </c>
      <c r="AE7">
        <v>5.5086338159718666</v>
      </c>
      <c r="AF7">
        <v>6.2254059506052437</v>
      </c>
      <c r="AG7" s="1">
        <v>3.7295681073074074</v>
      </c>
      <c r="AH7" s="1">
        <v>0</v>
      </c>
      <c r="AI7" s="7">
        <v>0</v>
      </c>
      <c r="AJ7" s="1">
        <v>0</v>
      </c>
      <c r="AK7" s="1">
        <v>0</v>
      </c>
      <c r="AL7" s="1">
        <v>0</v>
      </c>
      <c r="AM7">
        <v>6.8492618459090915</v>
      </c>
      <c r="AN7">
        <v>7.9381838259090927</v>
      </c>
    </row>
    <row r="8" spans="1:40" x14ac:dyDescent="0.2">
      <c r="A8" s="2">
        <v>40360</v>
      </c>
      <c r="B8">
        <v>7</v>
      </c>
      <c r="C8">
        <v>2010</v>
      </c>
      <c r="D8">
        <v>6.5</v>
      </c>
      <c r="E8">
        <f t="shared" si="0"/>
        <v>6.25</v>
      </c>
      <c r="F8">
        <v>8.268948217272726</v>
      </c>
      <c r="G8" s="8">
        <v>6.22</v>
      </c>
      <c r="H8">
        <v>3.79869536</v>
      </c>
      <c r="I8">
        <v>2977.0598033558208</v>
      </c>
      <c r="J8">
        <v>9049.454545454546</v>
      </c>
      <c r="K8">
        <v>4.8964935890642476</v>
      </c>
      <c r="L8">
        <v>6.3076923887586025</v>
      </c>
      <c r="M8">
        <v>36.472320909090904</v>
      </c>
      <c r="N8">
        <v>3.1550867272727272</v>
      </c>
      <c r="O8">
        <v>26.763727727272727</v>
      </c>
      <c r="P8">
        <v>716.29712185958692</v>
      </c>
      <c r="Q8">
        <v>18.610760454545456</v>
      </c>
      <c r="R8">
        <v>14.998102727272727</v>
      </c>
      <c r="S8" s="8">
        <v>81.014285859607497</v>
      </c>
      <c r="T8">
        <v>7.4381165473460964</v>
      </c>
      <c r="U8">
        <v>7.012837224705172</v>
      </c>
      <c r="V8">
        <v>17</v>
      </c>
      <c r="W8">
        <v>289</v>
      </c>
      <c r="X8">
        <v>2.6624368932038833</v>
      </c>
      <c r="Y8">
        <v>0</v>
      </c>
      <c r="Z8">
        <v>0.25</v>
      </c>
      <c r="AA8">
        <v>0</v>
      </c>
      <c r="AB8">
        <v>6.3458810214781085</v>
      </c>
      <c r="AC8">
        <v>5.7321893198602742</v>
      </c>
      <c r="AD8">
        <v>5.3583895323703388</v>
      </c>
      <c r="AE8">
        <v>5.4934678521372655</v>
      </c>
      <c r="AF8">
        <v>6.2233513926360322</v>
      </c>
      <c r="AG8" s="1">
        <v>3.732368827387051</v>
      </c>
      <c r="AH8" s="1">
        <v>0</v>
      </c>
      <c r="AI8" s="7">
        <v>0</v>
      </c>
      <c r="AJ8" s="1">
        <v>0</v>
      </c>
      <c r="AK8" s="1">
        <v>0</v>
      </c>
      <c r="AL8" s="1">
        <v>0</v>
      </c>
      <c r="AM8">
        <v>6.3869149331818171</v>
      </c>
      <c r="AN8">
        <v>7.5817712181818173</v>
      </c>
    </row>
    <row r="9" spans="1:40" x14ac:dyDescent="0.2">
      <c r="A9" s="2">
        <v>40391</v>
      </c>
      <c r="B9">
        <v>8</v>
      </c>
      <c r="C9">
        <v>2010</v>
      </c>
      <c r="D9">
        <v>6.5</v>
      </c>
      <c r="E9">
        <f t="shared" si="0"/>
        <v>6.25</v>
      </c>
      <c r="F9">
        <v>8.0479668776190465</v>
      </c>
      <c r="G9" s="8">
        <v>6.4</v>
      </c>
      <c r="H9">
        <v>3.4163275400000002</v>
      </c>
      <c r="I9">
        <v>3073.1810825892831</v>
      </c>
      <c r="J9">
        <v>8971.7619047619046</v>
      </c>
      <c r="K9">
        <v>4.9101824695430949</v>
      </c>
      <c r="L9">
        <v>6.309766395307161</v>
      </c>
      <c r="M9">
        <v>35.662834285714283</v>
      </c>
      <c r="N9">
        <v>2.8493174761904774</v>
      </c>
      <c r="O9">
        <v>27.722288095238099</v>
      </c>
      <c r="P9">
        <v>768.52525723538008</v>
      </c>
      <c r="Q9">
        <v>18.340674285714289</v>
      </c>
      <c r="R9">
        <v>15.424885714285718</v>
      </c>
      <c r="S9" s="8">
        <v>90.159090562300165</v>
      </c>
      <c r="T9">
        <v>7.5218438924494722</v>
      </c>
      <c r="U9">
        <v>6.9030899869919438</v>
      </c>
      <c r="V9">
        <v>8</v>
      </c>
      <c r="W9">
        <v>64</v>
      </c>
      <c r="X9">
        <v>4.1567499999999997</v>
      </c>
      <c r="Y9">
        <v>0</v>
      </c>
      <c r="Z9">
        <v>0.25</v>
      </c>
      <c r="AA9">
        <v>1</v>
      </c>
      <c r="AB9">
        <v>6.3495610282404478</v>
      </c>
      <c r="AC9">
        <v>5.7446799822186554</v>
      </c>
      <c r="AD9">
        <v>5.3823166384472954</v>
      </c>
      <c r="AE9">
        <v>5.4973837186056729</v>
      </c>
      <c r="AF9">
        <v>6.2244079952396181</v>
      </c>
      <c r="AG9" s="1">
        <v>3.6481198627033842</v>
      </c>
      <c r="AH9" s="1">
        <v>0</v>
      </c>
      <c r="AI9" s="7">
        <v>0</v>
      </c>
      <c r="AJ9" s="1">
        <v>0</v>
      </c>
      <c r="AK9" s="1">
        <v>0</v>
      </c>
      <c r="AL9" s="1">
        <v>0</v>
      </c>
      <c r="AM9">
        <v>5.8818198690476198</v>
      </c>
      <c r="AN9">
        <v>7.5378527804761886</v>
      </c>
    </row>
    <row r="10" spans="1:40" x14ac:dyDescent="0.2">
      <c r="A10" s="2">
        <v>40422</v>
      </c>
      <c r="B10">
        <v>9</v>
      </c>
      <c r="C10">
        <v>2010</v>
      </c>
      <c r="D10">
        <v>6.5</v>
      </c>
      <c r="E10">
        <f t="shared" si="0"/>
        <v>6.25</v>
      </c>
      <c r="F10">
        <v>7.9097155405882349</v>
      </c>
      <c r="G10" s="8">
        <v>5.8</v>
      </c>
      <c r="H10">
        <v>-3.11620148</v>
      </c>
      <c r="I10">
        <v>3335.5754681755484</v>
      </c>
      <c r="J10">
        <v>8975.8421052631584</v>
      </c>
      <c r="K10">
        <v>4.9372702836203182</v>
      </c>
      <c r="L10">
        <v>6.3200097424117399</v>
      </c>
      <c r="M10">
        <v>35.912607894736844</v>
      </c>
      <c r="N10">
        <v>2.7693974210526311</v>
      </c>
      <c r="O10">
        <v>27.683497894736846</v>
      </c>
      <c r="P10">
        <v>766.37605568789934</v>
      </c>
      <c r="Q10">
        <v>18.231538947368421</v>
      </c>
      <c r="R10">
        <v>15.402957368421051</v>
      </c>
      <c r="S10" s="8">
        <v>97.204761323474457</v>
      </c>
      <c r="T10">
        <v>7.503191242683334</v>
      </c>
      <c r="U10">
        <v>6.7634279935629369</v>
      </c>
      <c r="V10">
        <v>8</v>
      </c>
      <c r="W10">
        <v>64</v>
      </c>
      <c r="X10">
        <v>5.4924137931034487</v>
      </c>
      <c r="Y10">
        <v>0</v>
      </c>
      <c r="Z10">
        <v>0.25</v>
      </c>
      <c r="AA10">
        <v>0</v>
      </c>
      <c r="AB10">
        <v>6.356972728379807</v>
      </c>
      <c r="AC10">
        <v>5.7403162885723527</v>
      </c>
      <c r="AD10">
        <v>5.3613966451956552</v>
      </c>
      <c r="AE10">
        <v>5.5053081548480192</v>
      </c>
      <c r="AF10">
        <v>6.2355382436725728</v>
      </c>
      <c r="AG10" s="1">
        <v>3.6967511812810634</v>
      </c>
      <c r="AH10" s="1">
        <v>0</v>
      </c>
      <c r="AI10" s="7">
        <v>0</v>
      </c>
      <c r="AJ10" s="1">
        <v>0</v>
      </c>
      <c r="AK10" s="1">
        <v>0</v>
      </c>
      <c r="AL10" s="1">
        <v>0</v>
      </c>
      <c r="AM10">
        <v>6.1589956629411766</v>
      </c>
      <c r="AN10">
        <v>7.4657645835294106</v>
      </c>
    </row>
    <row r="11" spans="1:40" x14ac:dyDescent="0.2">
      <c r="A11" s="2">
        <v>40452</v>
      </c>
      <c r="B11">
        <v>10</v>
      </c>
      <c r="C11">
        <v>2010</v>
      </c>
      <c r="D11">
        <v>6.5</v>
      </c>
      <c r="E11">
        <f t="shared" si="0"/>
        <v>6.25</v>
      </c>
      <c r="F11">
        <v>7.2434597757142871</v>
      </c>
      <c r="G11" s="8">
        <v>5.67</v>
      </c>
      <c r="H11">
        <v>1.6541494800000001</v>
      </c>
      <c r="I11">
        <v>3594.7123674665158</v>
      </c>
      <c r="J11">
        <v>8927.9047619047615</v>
      </c>
      <c r="K11">
        <v>4.9628361998517878</v>
      </c>
      <c r="L11">
        <v>6.3258119333769667</v>
      </c>
      <c r="M11">
        <v>35.662806666666675</v>
      </c>
      <c r="N11">
        <v>1.874970380952381</v>
      </c>
      <c r="O11">
        <v>29.432940476190474</v>
      </c>
      <c r="P11">
        <v>866.29798507497151</v>
      </c>
      <c r="Q11">
        <v>17.904295238095237</v>
      </c>
      <c r="R11">
        <v>15.124989047619053</v>
      </c>
      <c r="S11" s="8">
        <v>89.815000152587885</v>
      </c>
      <c r="T11">
        <v>7.1637634813413964</v>
      </c>
      <c r="U11">
        <v>6.5541255815130128</v>
      </c>
      <c r="V11">
        <v>9</v>
      </c>
      <c r="W11">
        <v>81</v>
      </c>
      <c r="X11">
        <v>4.0704075935231714</v>
      </c>
      <c r="Y11">
        <v>0</v>
      </c>
      <c r="Z11">
        <v>0.25</v>
      </c>
      <c r="AA11">
        <v>0</v>
      </c>
      <c r="AB11">
        <v>6.3633949608035518</v>
      </c>
      <c r="AC11">
        <v>5.7447222763828467</v>
      </c>
      <c r="AD11">
        <v>5.3723761653657105</v>
      </c>
      <c r="AE11">
        <v>5.5049326138321097</v>
      </c>
      <c r="AF11">
        <v>6.2425355275180543</v>
      </c>
      <c r="AG11" s="1">
        <v>3.7259810159082751</v>
      </c>
      <c r="AH11" s="1">
        <v>0</v>
      </c>
      <c r="AI11" s="7">
        <v>0</v>
      </c>
      <c r="AJ11" s="1">
        <v>0</v>
      </c>
      <c r="AK11" s="1">
        <v>0</v>
      </c>
      <c r="AL11" s="1">
        <v>0</v>
      </c>
      <c r="AM11">
        <v>5.8922571914285715</v>
      </c>
      <c r="AN11">
        <v>6.6363592404761906</v>
      </c>
    </row>
    <row r="12" spans="1:40" x14ac:dyDescent="0.2">
      <c r="A12" s="2">
        <v>40483</v>
      </c>
      <c r="B12">
        <v>11</v>
      </c>
      <c r="C12">
        <v>2010</v>
      </c>
      <c r="D12">
        <v>6.5</v>
      </c>
      <c r="E12">
        <f t="shared" si="0"/>
        <v>6.25</v>
      </c>
      <c r="F12">
        <v>7.5500215795238095</v>
      </c>
      <c r="G12" s="8">
        <v>6.33</v>
      </c>
      <c r="H12">
        <v>3.3943346499999998</v>
      </c>
      <c r="I12">
        <v>3670.6113281249964</v>
      </c>
      <c r="J12">
        <v>8938.3809523809523</v>
      </c>
      <c r="K12">
        <v>4.9673573221541849</v>
      </c>
      <c r="L12">
        <v>6.3332567880481081</v>
      </c>
      <c r="M12">
        <v>34.868653809523813</v>
      </c>
      <c r="N12">
        <v>2.3414835238095244</v>
      </c>
      <c r="O12">
        <v>30.081249047619046</v>
      </c>
      <c r="P12">
        <v>904.88154426488177</v>
      </c>
      <c r="Q12">
        <v>17.744790952380949</v>
      </c>
      <c r="R12">
        <v>14.963821904761904</v>
      </c>
      <c r="S12" s="8">
        <v>94.224999999999767</v>
      </c>
      <c r="T12">
        <v>6.9339678840220493</v>
      </c>
      <c r="U12">
        <v>6.3979400086720375</v>
      </c>
      <c r="V12">
        <v>4</v>
      </c>
      <c r="W12">
        <v>16</v>
      </c>
      <c r="X12">
        <v>3.4358</v>
      </c>
      <c r="Y12">
        <v>0</v>
      </c>
      <c r="Z12">
        <v>0.25</v>
      </c>
      <c r="AA12">
        <v>0</v>
      </c>
      <c r="AB12">
        <v>6.3706623672407057</v>
      </c>
      <c r="AC12">
        <v>5.756892479269327</v>
      </c>
      <c r="AD12">
        <v>5.3774884015855449</v>
      </c>
      <c r="AE12">
        <v>5.5222317946005361</v>
      </c>
      <c r="AF12">
        <v>6.2478883228135782</v>
      </c>
      <c r="AG12" s="1">
        <v>3.833520661299151</v>
      </c>
      <c r="AH12" s="1">
        <v>0</v>
      </c>
      <c r="AI12" s="7">
        <v>0</v>
      </c>
      <c r="AJ12" s="1">
        <v>0</v>
      </c>
      <c r="AK12" s="1">
        <v>0</v>
      </c>
      <c r="AL12" s="1">
        <v>0</v>
      </c>
      <c r="AM12">
        <v>4.7938556309523808</v>
      </c>
      <c r="AN12">
        <v>6.489727497142856</v>
      </c>
    </row>
    <row r="13" spans="1:40" x14ac:dyDescent="0.2">
      <c r="A13" s="2">
        <v>40513</v>
      </c>
      <c r="B13">
        <v>12</v>
      </c>
      <c r="C13">
        <v>2010</v>
      </c>
      <c r="D13">
        <v>6.5</v>
      </c>
      <c r="E13">
        <f t="shared" si="0"/>
        <v>6.25</v>
      </c>
      <c r="F13">
        <v>7.8533873042857154</v>
      </c>
      <c r="G13" s="8">
        <v>6.96</v>
      </c>
      <c r="H13">
        <v>1.57418422</v>
      </c>
      <c r="I13">
        <v>3667.8029541015594</v>
      </c>
      <c r="J13">
        <v>9022.6190476190477</v>
      </c>
      <c r="K13">
        <v>4.9832059500903547</v>
      </c>
      <c r="L13">
        <v>6.3568838408138735</v>
      </c>
      <c r="M13">
        <v>34.657000000000004</v>
      </c>
      <c r="N13">
        <v>2.1803518571428566</v>
      </c>
      <c r="O13">
        <v>30.334005714285723</v>
      </c>
      <c r="P13">
        <v>920.15190267431888</v>
      </c>
      <c r="Q13">
        <v>17.935755714285715</v>
      </c>
      <c r="R13">
        <v>14.892887142857143</v>
      </c>
      <c r="S13" s="8">
        <v>110.80909070101603</v>
      </c>
      <c r="T13">
        <v>6.6881527555915667</v>
      </c>
      <c r="U13">
        <v>6.3010299956639813</v>
      </c>
      <c r="V13">
        <v>4</v>
      </c>
      <c r="W13">
        <v>16</v>
      </c>
      <c r="X13">
        <v>2.4384999999999999</v>
      </c>
      <c r="Y13">
        <v>0</v>
      </c>
      <c r="Z13">
        <v>0.25</v>
      </c>
      <c r="AA13">
        <v>1</v>
      </c>
      <c r="AB13">
        <v>6.3929089128403769</v>
      </c>
      <c r="AC13">
        <v>5.7820499704380692</v>
      </c>
      <c r="AD13">
        <v>5.415351987874149</v>
      </c>
      <c r="AE13">
        <v>5.5380503425140759</v>
      </c>
      <c r="AF13">
        <v>6.2687464810134852</v>
      </c>
      <c r="AG13" s="1">
        <v>3.9578461551464739</v>
      </c>
      <c r="AH13" s="1">
        <v>0</v>
      </c>
      <c r="AI13" s="7">
        <v>0</v>
      </c>
      <c r="AJ13" s="1">
        <v>0</v>
      </c>
      <c r="AK13" s="1">
        <v>0</v>
      </c>
      <c r="AL13" s="1">
        <v>0</v>
      </c>
      <c r="AM13">
        <v>5.5739359838095233</v>
      </c>
      <c r="AN13">
        <v>6.83543323095238</v>
      </c>
    </row>
    <row r="14" spans="1:40" x14ac:dyDescent="0.2">
      <c r="A14" s="2">
        <v>40544</v>
      </c>
      <c r="B14">
        <v>1</v>
      </c>
      <c r="C14">
        <v>2011</v>
      </c>
      <c r="D14">
        <v>6.5</v>
      </c>
      <c r="E14">
        <f t="shared" si="0"/>
        <v>6.25</v>
      </c>
      <c r="F14">
        <v>8.3974982928571418</v>
      </c>
      <c r="G14" s="8">
        <v>7.02</v>
      </c>
      <c r="H14">
        <v>3.6868387600000001</v>
      </c>
      <c r="I14">
        <v>3543.1871512276766</v>
      </c>
      <c r="J14">
        <v>9037.3809523809523</v>
      </c>
      <c r="K14">
        <v>4.9792367454056858</v>
      </c>
      <c r="L14">
        <v>6.3621159407013925</v>
      </c>
      <c r="M14">
        <v>34.402958095238098</v>
      </c>
      <c r="N14">
        <v>2.4639822380952383</v>
      </c>
      <c r="O14">
        <v>30.085023333333332</v>
      </c>
      <c r="P14">
        <v>905.10862896721108</v>
      </c>
      <c r="Q14">
        <v>18.312717142857146</v>
      </c>
      <c r="R14">
        <v>14.735318095238094</v>
      </c>
      <c r="S14" s="8">
        <v>99.175000762939277</v>
      </c>
      <c r="T14">
        <v>7.4316049718752142</v>
      </c>
      <c r="U14">
        <v>7.0511525224473814</v>
      </c>
      <c r="V14">
        <v>8</v>
      </c>
      <c r="W14">
        <v>64</v>
      </c>
      <c r="X14">
        <v>2.4013333333333335</v>
      </c>
      <c r="Y14">
        <v>0</v>
      </c>
      <c r="Z14">
        <v>0.25</v>
      </c>
      <c r="AA14">
        <v>0</v>
      </c>
      <c r="AB14">
        <v>6.3867983115283922</v>
      </c>
      <c r="AC14">
        <v>5.78115855280807</v>
      </c>
      <c r="AD14">
        <v>5.3935418095656047</v>
      </c>
      <c r="AE14">
        <v>5.5522887300203232</v>
      </c>
      <c r="AF14">
        <v>6.2606123107609672</v>
      </c>
      <c r="AG14" s="1">
        <v>4.0103644174428874</v>
      </c>
      <c r="AH14" s="1">
        <v>0</v>
      </c>
      <c r="AI14" s="7">
        <v>0</v>
      </c>
      <c r="AJ14" s="1">
        <v>0</v>
      </c>
      <c r="AK14" s="1">
        <v>0</v>
      </c>
      <c r="AL14" s="1">
        <v>0</v>
      </c>
      <c r="AM14">
        <v>6.1672437723809521</v>
      </c>
      <c r="AN14">
        <v>7.4294954685714281</v>
      </c>
    </row>
    <row r="15" spans="1:40" x14ac:dyDescent="0.2">
      <c r="A15" s="2">
        <v>40575</v>
      </c>
      <c r="B15">
        <v>2</v>
      </c>
      <c r="C15">
        <v>2011</v>
      </c>
      <c r="D15">
        <v>6.5</v>
      </c>
      <c r="E15">
        <f t="shared" si="0"/>
        <v>6.25</v>
      </c>
      <c r="F15">
        <v>8.8312759850000013</v>
      </c>
      <c r="G15" s="8">
        <v>6.84</v>
      </c>
      <c r="H15">
        <v>-2.5337367300000002</v>
      </c>
      <c r="I15">
        <v>3449.7401258680534</v>
      </c>
      <c r="J15">
        <v>8912.5555555555547</v>
      </c>
      <c r="K15">
        <v>4.9983414367385874</v>
      </c>
      <c r="L15">
        <v>6.3594263435828999</v>
      </c>
      <c r="M15">
        <v>34.019316666666668</v>
      </c>
      <c r="N15">
        <v>2.1703907222222223</v>
      </c>
      <c r="O15">
        <v>30.407652222222225</v>
      </c>
      <c r="P15">
        <v>924.62531366761618</v>
      </c>
      <c r="Q15">
        <v>18.675834999999999</v>
      </c>
      <c r="R15">
        <v>14.726804444444443</v>
      </c>
      <c r="S15" s="8">
        <v>97.668420892012634</v>
      </c>
      <c r="T15">
        <v>7.5272792308516996</v>
      </c>
      <c r="U15">
        <v>7.0791812460476251</v>
      </c>
      <c r="V15">
        <v>8</v>
      </c>
      <c r="W15">
        <v>64</v>
      </c>
      <c r="X15">
        <v>2.8060666666666667</v>
      </c>
      <c r="Y15">
        <v>0</v>
      </c>
      <c r="Z15">
        <v>0.25</v>
      </c>
      <c r="AA15">
        <v>0</v>
      </c>
      <c r="AB15">
        <v>6.3838496667115026</v>
      </c>
      <c r="AC15">
        <v>5.7678161448111824</v>
      </c>
      <c r="AD15">
        <v>5.3897447284724969</v>
      </c>
      <c r="AE15">
        <v>5.5321980112076385</v>
      </c>
      <c r="AF15">
        <v>6.2609702723208818</v>
      </c>
      <c r="AG15" s="1">
        <v>4.0224366198152604</v>
      </c>
      <c r="AH15" s="1">
        <v>0</v>
      </c>
      <c r="AI15" s="7">
        <v>0</v>
      </c>
      <c r="AJ15" s="1">
        <v>0</v>
      </c>
      <c r="AK15" s="1">
        <v>0</v>
      </c>
      <c r="AL15" s="1">
        <v>0</v>
      </c>
      <c r="AM15">
        <v>6.8262153777777774</v>
      </c>
      <c r="AN15">
        <v>8.1843637555555571</v>
      </c>
    </row>
    <row r="16" spans="1:40" x14ac:dyDescent="0.2">
      <c r="A16" s="2">
        <v>40603</v>
      </c>
      <c r="B16">
        <v>3</v>
      </c>
      <c r="C16">
        <v>2011</v>
      </c>
      <c r="D16">
        <v>6.75</v>
      </c>
      <c r="E16">
        <f t="shared" si="0"/>
        <v>6.5</v>
      </c>
      <c r="F16">
        <v>8.3885718817391304</v>
      </c>
      <c r="G16" s="8">
        <v>6.65</v>
      </c>
      <c r="H16">
        <v>2.9793418200000001</v>
      </c>
      <c r="I16">
        <v>3558.1084833559757</v>
      </c>
      <c r="J16">
        <v>8761.4782608695659</v>
      </c>
      <c r="K16">
        <v>5.0241123342052623</v>
      </c>
      <c r="L16">
        <v>6.3713185718555048</v>
      </c>
      <c r="M16">
        <v>33.96117782608696</v>
      </c>
      <c r="N16">
        <v>1.4317660434782609</v>
      </c>
      <c r="O16">
        <v>30.834414347826094</v>
      </c>
      <c r="P16">
        <v>950.76110817342374</v>
      </c>
      <c r="Q16">
        <v>18.755399565217392</v>
      </c>
      <c r="R16">
        <v>15.017242608695655</v>
      </c>
      <c r="S16" s="8">
        <v>94.504347428031465</v>
      </c>
      <c r="T16">
        <v>7.7660140650366252</v>
      </c>
      <c r="U16">
        <v>7.2900346113625183</v>
      </c>
      <c r="V16">
        <v>17</v>
      </c>
      <c r="W16">
        <v>289</v>
      </c>
      <c r="X16">
        <v>2.9921230769230771</v>
      </c>
      <c r="Y16">
        <v>0</v>
      </c>
      <c r="Z16">
        <v>0.25</v>
      </c>
      <c r="AA16">
        <v>0</v>
      </c>
      <c r="AB16">
        <v>6.3894065495634793</v>
      </c>
      <c r="AC16">
        <v>5.7638779365865531</v>
      </c>
      <c r="AD16">
        <v>5.3831287099387808</v>
      </c>
      <c r="AE16">
        <v>5.5301785978966533</v>
      </c>
      <c r="AF16">
        <v>6.2701634338947949</v>
      </c>
      <c r="AG16" s="1">
        <v>3.9013329736589468</v>
      </c>
      <c r="AH16" s="1">
        <v>0</v>
      </c>
      <c r="AI16" s="7">
        <v>0</v>
      </c>
      <c r="AJ16" s="1">
        <v>0</v>
      </c>
      <c r="AK16" s="1">
        <v>0</v>
      </c>
      <c r="AL16" s="1">
        <v>0</v>
      </c>
      <c r="AM16">
        <v>6.2151454891304345</v>
      </c>
      <c r="AN16">
        <v>7.8015821378260872</v>
      </c>
    </row>
    <row r="17" spans="1:40" x14ac:dyDescent="0.2">
      <c r="A17" s="2">
        <v>40634</v>
      </c>
      <c r="B17">
        <v>4</v>
      </c>
      <c r="C17">
        <v>2011</v>
      </c>
      <c r="D17">
        <v>6.75</v>
      </c>
      <c r="E17">
        <f t="shared" si="0"/>
        <v>6.25</v>
      </c>
      <c r="F17">
        <v>7.7419631234999997</v>
      </c>
      <c r="G17" s="8">
        <v>6.16</v>
      </c>
      <c r="H17">
        <v>-0.81900744000000003</v>
      </c>
      <c r="I17">
        <v>3749.2046020507792</v>
      </c>
      <c r="J17">
        <v>8651.2999999999993</v>
      </c>
      <c r="K17">
        <v>5.0561964119229623</v>
      </c>
      <c r="L17">
        <v>6.3692553355825172</v>
      </c>
      <c r="M17">
        <v>33.797507499999995</v>
      </c>
      <c r="N17">
        <v>1.0712217500000001</v>
      </c>
      <c r="O17">
        <v>31.9256265</v>
      </c>
      <c r="P17">
        <v>1019.2456274175022</v>
      </c>
      <c r="Q17">
        <v>18.590994500000001</v>
      </c>
      <c r="R17">
        <v>14.614650000000003</v>
      </c>
      <c r="S17" s="8">
        <v>82.475000381469698</v>
      </c>
      <c r="T17">
        <v>7.6742547252584545</v>
      </c>
      <c r="U17">
        <v>7.1643528557844371</v>
      </c>
      <c r="V17">
        <v>18</v>
      </c>
      <c r="W17">
        <v>324</v>
      </c>
      <c r="X17">
        <v>3.2352054794520546</v>
      </c>
      <c r="Y17">
        <v>0</v>
      </c>
      <c r="Z17">
        <v>0.5</v>
      </c>
      <c r="AA17">
        <v>0</v>
      </c>
      <c r="AB17">
        <v>6.3864059238211581</v>
      </c>
      <c r="AC17">
        <v>5.7668839274631623</v>
      </c>
      <c r="AD17">
        <v>5.4014224100601789</v>
      </c>
      <c r="AE17">
        <v>5.5219498215769791</v>
      </c>
      <c r="AF17">
        <v>6.2651426977182245</v>
      </c>
      <c r="AG17" s="1">
        <v>3.927762898684874</v>
      </c>
      <c r="AH17" s="1">
        <v>0</v>
      </c>
      <c r="AI17" s="7">
        <v>0</v>
      </c>
      <c r="AJ17" s="1">
        <v>0</v>
      </c>
      <c r="AK17" s="1">
        <v>0</v>
      </c>
      <c r="AL17" s="1">
        <v>0</v>
      </c>
      <c r="AM17">
        <v>5.8263025619999995</v>
      </c>
      <c r="AN17">
        <v>7.0062241930000013</v>
      </c>
    </row>
    <row r="18" spans="1:40" x14ac:dyDescent="0.2">
      <c r="A18" s="2">
        <v>40664</v>
      </c>
      <c r="B18">
        <v>5</v>
      </c>
      <c r="C18">
        <v>2011</v>
      </c>
      <c r="D18">
        <v>6.75</v>
      </c>
      <c r="E18">
        <f t="shared" si="0"/>
        <v>6.5</v>
      </c>
      <c r="F18">
        <v>7.6429774961904782</v>
      </c>
      <c r="G18" s="8">
        <v>5.98</v>
      </c>
      <c r="H18">
        <v>4.0928129599999998</v>
      </c>
      <c r="I18">
        <v>3818.324765159969</v>
      </c>
      <c r="J18">
        <v>8555.7999999999993</v>
      </c>
      <c r="K18">
        <v>5.0722824041295436</v>
      </c>
      <c r="L18">
        <v>6.3797004246352866</v>
      </c>
      <c r="M18">
        <v>32.398890476190481</v>
      </c>
      <c r="N18">
        <v>1.6300860476190475</v>
      </c>
      <c r="O18">
        <v>32.735398095238082</v>
      </c>
      <c r="P18">
        <v>1071.6062884537171</v>
      </c>
      <c r="Q18">
        <v>18.873056190476195</v>
      </c>
      <c r="R18">
        <v>14.362571904761905</v>
      </c>
      <c r="S18" s="8">
        <v>79.042857578822534</v>
      </c>
      <c r="T18">
        <v>7.5052639656612214</v>
      </c>
      <c r="U18">
        <v>7.1122697684172707</v>
      </c>
      <c r="V18">
        <v>9</v>
      </c>
      <c r="W18">
        <v>81</v>
      </c>
      <c r="X18">
        <v>2.4716911196911195</v>
      </c>
      <c r="Y18">
        <v>0</v>
      </c>
      <c r="Z18">
        <v>0.25</v>
      </c>
      <c r="AA18">
        <v>0</v>
      </c>
      <c r="AB18">
        <v>6.3936253820013116</v>
      </c>
      <c r="AC18">
        <v>5.7866027359919112</v>
      </c>
      <c r="AD18">
        <v>5.4049457125382094</v>
      </c>
      <c r="AE18">
        <v>5.5535492923509526</v>
      </c>
      <c r="AF18">
        <v>6.2680898675262835</v>
      </c>
      <c r="AG18" s="1">
        <v>3.9813772956164413</v>
      </c>
      <c r="AH18" s="1">
        <v>0</v>
      </c>
      <c r="AI18" s="7">
        <v>0</v>
      </c>
      <c r="AJ18" s="1">
        <v>0</v>
      </c>
      <c r="AK18" s="1">
        <v>0</v>
      </c>
      <c r="AL18" s="1">
        <v>0</v>
      </c>
      <c r="AM18">
        <v>5.7268571009523814</v>
      </c>
      <c r="AN18">
        <v>6.8859953423809506</v>
      </c>
    </row>
    <row r="19" spans="1:40" x14ac:dyDescent="0.2">
      <c r="A19" s="2">
        <v>40695</v>
      </c>
      <c r="B19">
        <v>6</v>
      </c>
      <c r="C19">
        <v>2011</v>
      </c>
      <c r="D19">
        <v>6.75</v>
      </c>
      <c r="E19">
        <f t="shared" si="0"/>
        <v>6.5</v>
      </c>
      <c r="F19">
        <v>7.569465932</v>
      </c>
      <c r="G19" s="8">
        <v>5.54</v>
      </c>
      <c r="H19">
        <v>4.2621892800000003</v>
      </c>
      <c r="I19">
        <v>3805.4007446289042</v>
      </c>
      <c r="J19">
        <v>8564</v>
      </c>
      <c r="K19">
        <v>5.0779299074214155</v>
      </c>
      <c r="L19">
        <v>6.3870357106467699</v>
      </c>
      <c r="M19">
        <v>32.145292999999995</v>
      </c>
      <c r="N19">
        <v>1.1995266</v>
      </c>
      <c r="O19">
        <v>33.772818999999991</v>
      </c>
      <c r="P19">
        <v>1140.6033032067603</v>
      </c>
      <c r="Q19">
        <v>18.858259999999998</v>
      </c>
      <c r="R19">
        <v>14.024102499999998</v>
      </c>
      <c r="S19" s="8">
        <v>81.168182719837532</v>
      </c>
      <c r="T19">
        <v>7.4960518740298054</v>
      </c>
      <c r="U19">
        <v>7</v>
      </c>
      <c r="V19">
        <v>9</v>
      </c>
      <c r="W19">
        <v>81</v>
      </c>
      <c r="X19">
        <v>3.1336599999999999</v>
      </c>
      <c r="Y19">
        <v>0</v>
      </c>
      <c r="Z19">
        <v>0.25</v>
      </c>
      <c r="AA19">
        <v>0</v>
      </c>
      <c r="AB19">
        <v>6.4018800352393797</v>
      </c>
      <c r="AC19">
        <v>5.8035978561502368</v>
      </c>
      <c r="AD19">
        <v>5.4174779376985605</v>
      </c>
      <c r="AE19">
        <v>5.5736864516141722</v>
      </c>
      <c r="AF19">
        <v>6.2733361588355221</v>
      </c>
      <c r="AG19" s="1">
        <v>4.0056651755283594</v>
      </c>
      <c r="AH19" s="1">
        <v>0</v>
      </c>
      <c r="AI19" s="7">
        <v>0</v>
      </c>
      <c r="AJ19" s="1">
        <v>0</v>
      </c>
      <c r="AK19" s="1">
        <v>0</v>
      </c>
      <c r="AL19" s="1">
        <v>0</v>
      </c>
      <c r="AM19">
        <v>5.720397908499999</v>
      </c>
      <c r="AN19">
        <v>6.8271656204999998</v>
      </c>
    </row>
    <row r="20" spans="1:40" x14ac:dyDescent="0.2">
      <c r="A20" s="2">
        <v>40725</v>
      </c>
      <c r="B20">
        <v>7</v>
      </c>
      <c r="C20">
        <v>2011</v>
      </c>
      <c r="D20">
        <v>6.75</v>
      </c>
      <c r="E20">
        <f t="shared" si="0"/>
        <v>6.5</v>
      </c>
      <c r="F20">
        <v>7.3720374842857135</v>
      </c>
      <c r="G20" s="8">
        <v>4.6100000000000003</v>
      </c>
      <c r="H20">
        <v>11.555974859999999</v>
      </c>
      <c r="I20">
        <v>4025.9368140810984</v>
      </c>
      <c r="J20">
        <v>8533.2380952380954</v>
      </c>
      <c r="K20">
        <v>5.0887417285915193</v>
      </c>
      <c r="L20">
        <v>6.3916553412963211</v>
      </c>
      <c r="M20">
        <v>32.050942380952371</v>
      </c>
      <c r="N20">
        <v>0.7583159523809524</v>
      </c>
      <c r="O20">
        <v>34.745441904761904</v>
      </c>
      <c r="P20">
        <v>1207.2457331571845</v>
      </c>
      <c r="Q20">
        <v>18.64145952380952</v>
      </c>
      <c r="R20">
        <v>13.803839047619052</v>
      </c>
      <c r="S20" s="8">
        <v>88.235000610351548</v>
      </c>
      <c r="T20">
        <v>7.7889379603483819</v>
      </c>
      <c r="U20">
        <v>7.1746411926604488</v>
      </c>
      <c r="V20">
        <v>16</v>
      </c>
      <c r="W20">
        <v>256</v>
      </c>
      <c r="X20">
        <v>4.1143076923076922</v>
      </c>
      <c r="Y20">
        <v>0</v>
      </c>
      <c r="Z20">
        <v>0.25</v>
      </c>
      <c r="AA20">
        <v>0</v>
      </c>
      <c r="AB20">
        <v>6.4090122088346053</v>
      </c>
      <c r="AC20">
        <v>5.80596819022246</v>
      </c>
      <c r="AD20">
        <v>5.4400218852942306</v>
      </c>
      <c r="AE20">
        <v>5.5614010150429358</v>
      </c>
      <c r="AF20">
        <v>6.2820425923248298</v>
      </c>
      <c r="AG20" s="1">
        <v>4.0180548170651056</v>
      </c>
      <c r="AH20" s="1">
        <v>0</v>
      </c>
      <c r="AI20" s="7">
        <v>0</v>
      </c>
      <c r="AJ20" s="1">
        <v>0</v>
      </c>
      <c r="AK20" s="1">
        <v>0</v>
      </c>
      <c r="AL20" s="1">
        <v>0</v>
      </c>
      <c r="AM20">
        <v>5.1507429309523811</v>
      </c>
      <c r="AN20">
        <v>6.6205183876190468</v>
      </c>
    </row>
    <row r="21" spans="1:40" x14ac:dyDescent="0.2">
      <c r="A21" s="2">
        <v>40756</v>
      </c>
      <c r="B21">
        <v>8</v>
      </c>
      <c r="C21">
        <v>2011</v>
      </c>
      <c r="D21">
        <v>6.75</v>
      </c>
      <c r="E21">
        <f t="shared" si="0"/>
        <v>6.5</v>
      </c>
      <c r="F21">
        <v>7.009044456315789</v>
      </c>
      <c r="G21" s="8">
        <v>4.79</v>
      </c>
      <c r="H21">
        <v>4.4600305999999996</v>
      </c>
      <c r="I21">
        <v>3936.3486199629911</v>
      </c>
      <c r="J21">
        <v>8532</v>
      </c>
      <c r="K21">
        <v>5.0956496003781986</v>
      </c>
      <c r="L21">
        <v>6.3909170270124482</v>
      </c>
      <c r="M21">
        <v>31.563507368421053</v>
      </c>
      <c r="N21">
        <v>1.0299259999999999</v>
      </c>
      <c r="O21">
        <v>35.152294210526314</v>
      </c>
      <c r="P21">
        <v>1235.6837882634018</v>
      </c>
      <c r="Q21">
        <v>18.480424736842107</v>
      </c>
      <c r="R21">
        <v>13.773847368421054</v>
      </c>
      <c r="S21" s="8">
        <v>99.326086956521536</v>
      </c>
      <c r="T21">
        <v>7.659669998413527</v>
      </c>
      <c r="U21">
        <v>7.0429690733931798</v>
      </c>
      <c r="V21">
        <v>21</v>
      </c>
      <c r="W21">
        <v>441</v>
      </c>
      <c r="X21">
        <v>4.1371467391304346</v>
      </c>
      <c r="Y21">
        <v>0</v>
      </c>
      <c r="Z21">
        <v>0.25</v>
      </c>
      <c r="AA21">
        <v>1</v>
      </c>
      <c r="AB21">
        <v>6.4185243055981047</v>
      </c>
      <c r="AC21">
        <v>5.8213865884389264</v>
      </c>
      <c r="AD21">
        <v>5.5115155649818908</v>
      </c>
      <c r="AE21">
        <v>5.5290212267483101</v>
      </c>
      <c r="AF21">
        <v>6.2886448638013697</v>
      </c>
      <c r="AG21" s="1">
        <v>4.1693672633895353</v>
      </c>
      <c r="AH21" s="1">
        <v>0</v>
      </c>
      <c r="AI21" s="7">
        <v>0</v>
      </c>
      <c r="AJ21" s="1">
        <v>0</v>
      </c>
      <c r="AK21" s="1">
        <v>0</v>
      </c>
      <c r="AL21" s="1">
        <v>0</v>
      </c>
      <c r="AM21">
        <v>4.4012388384210519</v>
      </c>
      <c r="AN21">
        <v>6.2362123315789466</v>
      </c>
    </row>
    <row r="22" spans="1:40" x14ac:dyDescent="0.2">
      <c r="A22" s="2">
        <v>40787</v>
      </c>
      <c r="B22">
        <v>9</v>
      </c>
      <c r="C22">
        <v>2011</v>
      </c>
      <c r="D22">
        <v>6.75</v>
      </c>
      <c r="E22">
        <f t="shared" si="0"/>
        <v>6.5</v>
      </c>
      <c r="F22">
        <v>7.0254046774999992</v>
      </c>
      <c r="G22" s="8">
        <v>4.6100000000000003</v>
      </c>
      <c r="H22">
        <v>14.017182269999999</v>
      </c>
      <c r="I22">
        <v>3716.5258911132782</v>
      </c>
      <c r="J22">
        <v>8765.5</v>
      </c>
      <c r="K22">
        <v>5.0588145896962819</v>
      </c>
      <c r="L22">
        <v>6.4056642163853041</v>
      </c>
      <c r="M22">
        <v>33.334046999999998</v>
      </c>
      <c r="N22">
        <v>0.93760060000000001</v>
      </c>
      <c r="O22">
        <v>33.814433999999999</v>
      </c>
      <c r="P22">
        <v>1143.4159467403558</v>
      </c>
      <c r="Q22">
        <v>18.444362999999999</v>
      </c>
      <c r="R22">
        <v>13.469552000000002</v>
      </c>
      <c r="S22" s="8">
        <v>100.46190497988727</v>
      </c>
      <c r="T22">
        <v>7.4683355127144493</v>
      </c>
      <c r="U22">
        <v>7.0845762779343309</v>
      </c>
      <c r="V22">
        <v>10</v>
      </c>
      <c r="W22">
        <v>100</v>
      </c>
      <c r="X22">
        <v>2.419687242798354</v>
      </c>
      <c r="Y22">
        <v>0</v>
      </c>
      <c r="Z22">
        <v>0.25</v>
      </c>
      <c r="AA22">
        <v>0</v>
      </c>
      <c r="AB22">
        <v>6.4221516231698583</v>
      </c>
      <c r="AC22">
        <v>5.8169672179120031</v>
      </c>
      <c r="AD22">
        <v>5.4459520909979249</v>
      </c>
      <c r="AE22">
        <v>5.576194056778486</v>
      </c>
      <c r="AF22">
        <v>6.2952531752340812</v>
      </c>
      <c r="AG22" s="1">
        <v>4.1355397110539469</v>
      </c>
      <c r="AH22" s="1">
        <v>0</v>
      </c>
      <c r="AI22" s="7">
        <v>0</v>
      </c>
      <c r="AJ22" s="1">
        <v>0</v>
      </c>
      <c r="AK22" s="1">
        <v>0</v>
      </c>
      <c r="AL22" s="1">
        <v>0</v>
      </c>
      <c r="AM22">
        <v>4.8100089095000005</v>
      </c>
      <c r="AN22">
        <v>6.3075343920000018</v>
      </c>
    </row>
    <row r="23" spans="1:40" x14ac:dyDescent="0.2">
      <c r="A23" s="2">
        <v>40817</v>
      </c>
      <c r="B23">
        <v>10</v>
      </c>
      <c r="C23">
        <v>2011</v>
      </c>
      <c r="D23">
        <v>6.5</v>
      </c>
      <c r="E23">
        <f t="shared" si="0"/>
        <v>6.25</v>
      </c>
      <c r="F23">
        <v>6.5324226904761913</v>
      </c>
      <c r="G23" s="8">
        <v>4.43</v>
      </c>
      <c r="H23">
        <v>6.8688815600000002</v>
      </c>
      <c r="I23">
        <v>3600.4040643601161</v>
      </c>
      <c r="J23">
        <v>8895.2380952380954</v>
      </c>
      <c r="K23">
        <v>5.0567591477663321</v>
      </c>
      <c r="L23">
        <v>6.4128438258390013</v>
      </c>
      <c r="M23">
        <v>34.026705238095232</v>
      </c>
      <c r="N23">
        <v>3.427737047619047</v>
      </c>
      <c r="O23">
        <v>30.898180952380947</v>
      </c>
      <c r="P23">
        <v>954.6975861660768</v>
      </c>
      <c r="Q23">
        <v>18.13251285714286</v>
      </c>
      <c r="R23">
        <v>13.514865238095236</v>
      </c>
      <c r="S23" s="8">
        <v>106.88499984741172</v>
      </c>
      <c r="T23">
        <v>7.4802973342124357</v>
      </c>
      <c r="U23">
        <v>7.106870544478654</v>
      </c>
      <c r="V23">
        <v>15</v>
      </c>
      <c r="W23">
        <v>225</v>
      </c>
      <c r="X23">
        <v>2.3627990617670056</v>
      </c>
      <c r="Y23">
        <v>0</v>
      </c>
      <c r="Z23">
        <v>0.25</v>
      </c>
      <c r="AA23">
        <v>0</v>
      </c>
      <c r="AB23">
        <v>6.427776017483068</v>
      </c>
      <c r="AC23">
        <v>5.822821612649383</v>
      </c>
      <c r="AD23">
        <v>5.449232934164403</v>
      </c>
      <c r="AE23">
        <v>5.5839454017999719</v>
      </c>
      <c r="AF23">
        <v>6.3010984394237051</v>
      </c>
      <c r="AG23" s="1">
        <v>4.0959277449262528</v>
      </c>
      <c r="AH23" s="1">
        <v>0</v>
      </c>
      <c r="AI23" s="7">
        <v>0</v>
      </c>
      <c r="AJ23" s="1">
        <v>0</v>
      </c>
      <c r="AK23" s="1">
        <v>0</v>
      </c>
      <c r="AL23" s="1">
        <v>0</v>
      </c>
      <c r="AM23">
        <v>5.1971954099999991</v>
      </c>
      <c r="AN23">
        <v>5.8860514204761909</v>
      </c>
    </row>
    <row r="24" spans="1:40" x14ac:dyDescent="0.2">
      <c r="A24" s="2">
        <v>40848</v>
      </c>
      <c r="B24">
        <v>11</v>
      </c>
      <c r="C24">
        <v>2011</v>
      </c>
      <c r="D24">
        <v>6</v>
      </c>
      <c r="E24">
        <f t="shared" si="0"/>
        <v>5.75</v>
      </c>
      <c r="F24">
        <v>6.3769860895454569</v>
      </c>
      <c r="G24" s="8">
        <v>4.1500000000000004</v>
      </c>
      <c r="H24">
        <v>-0.29918204999999998</v>
      </c>
      <c r="I24">
        <v>3747.0326038707358</v>
      </c>
      <c r="J24">
        <v>9015.181818181818</v>
      </c>
      <c r="K24">
        <v>5.0465573580307517</v>
      </c>
      <c r="L24">
        <v>6.4223833334685132</v>
      </c>
      <c r="M24">
        <v>36.84132409090909</v>
      </c>
      <c r="N24">
        <v>0.95756722727272714</v>
      </c>
      <c r="O24">
        <v>30.664149090909085</v>
      </c>
      <c r="P24">
        <v>940.29003946950047</v>
      </c>
      <c r="Q24">
        <v>17.69652363636364</v>
      </c>
      <c r="R24">
        <v>13.84043590909091</v>
      </c>
      <c r="S24" s="8">
        <v>107.70499954223598</v>
      </c>
      <c r="T24">
        <v>7.487110081755433</v>
      </c>
      <c r="U24">
        <v>7.1319392952104241</v>
      </c>
      <c r="V24">
        <v>10</v>
      </c>
      <c r="W24">
        <v>100</v>
      </c>
      <c r="X24">
        <v>2.2655350553505533</v>
      </c>
      <c r="Y24">
        <v>0</v>
      </c>
      <c r="Z24">
        <v>0.25</v>
      </c>
      <c r="AA24">
        <v>0</v>
      </c>
      <c r="AB24">
        <v>6.4360891877913868</v>
      </c>
      <c r="AC24">
        <v>5.8245080206471487</v>
      </c>
      <c r="AD24">
        <v>5.4457072231390082</v>
      </c>
      <c r="AE24">
        <v>5.5894145425924719</v>
      </c>
      <c r="AF24">
        <v>6.3111613908592838</v>
      </c>
      <c r="AG24" s="1">
        <v>4.168667455627717</v>
      </c>
      <c r="AH24" s="1">
        <v>0</v>
      </c>
      <c r="AI24" s="7">
        <v>0</v>
      </c>
      <c r="AJ24" s="1">
        <v>0</v>
      </c>
      <c r="AK24" s="1">
        <v>0</v>
      </c>
      <c r="AL24" s="1">
        <v>0</v>
      </c>
      <c r="AM24">
        <v>4.8409324636363644</v>
      </c>
      <c r="AN24">
        <v>5.6427575013636364</v>
      </c>
    </row>
    <row r="25" spans="1:40" x14ac:dyDescent="0.2">
      <c r="A25" s="2">
        <v>40909</v>
      </c>
      <c r="B25">
        <v>1</v>
      </c>
      <c r="C25">
        <v>2012</v>
      </c>
      <c r="D25">
        <v>6</v>
      </c>
      <c r="E25">
        <f t="shared" si="0"/>
        <v>5.75</v>
      </c>
      <c r="F25">
        <v>5.8583499576190468</v>
      </c>
      <c r="G25" s="8">
        <v>3.65</v>
      </c>
      <c r="H25">
        <v>1.9169414300000001</v>
      </c>
      <c r="I25">
        <v>3930.83560035342</v>
      </c>
      <c r="J25">
        <v>9109.1428571428569</v>
      </c>
      <c r="K25">
        <v>5.0491811836294138</v>
      </c>
      <c r="L25">
        <v>6.4425691383001205</v>
      </c>
      <c r="M25">
        <v>36.954971428571426</v>
      </c>
      <c r="N25">
        <v>0.55528014285714289</v>
      </c>
      <c r="O25">
        <v>30.958589523809515</v>
      </c>
      <c r="P25">
        <v>958.43426530372824</v>
      </c>
      <c r="Q25">
        <v>17.533248571428572</v>
      </c>
      <c r="R25">
        <v>13.997909047619048</v>
      </c>
      <c r="S25" s="8">
        <v>79.879999160766573</v>
      </c>
      <c r="T25">
        <v>7.9137052651892761</v>
      </c>
      <c r="U25">
        <v>7.338954252377607</v>
      </c>
      <c r="V25">
        <v>14</v>
      </c>
      <c r="W25">
        <v>196</v>
      </c>
      <c r="X25">
        <v>3.7562199312714775</v>
      </c>
      <c r="Y25">
        <v>0</v>
      </c>
      <c r="Z25">
        <v>0.25</v>
      </c>
      <c r="AA25">
        <v>0</v>
      </c>
      <c r="AB25">
        <v>6.4559295346683871</v>
      </c>
      <c r="AC25">
        <v>5.8427845630937911</v>
      </c>
      <c r="AD25">
        <v>5.4566689162211928</v>
      </c>
      <c r="AE25">
        <v>5.6128701879999916</v>
      </c>
      <c r="AF25">
        <v>6.3319204539096106</v>
      </c>
      <c r="AG25" s="1">
        <v>4.1273895891839922</v>
      </c>
      <c r="AH25" s="1">
        <v>0</v>
      </c>
      <c r="AI25" s="7">
        <v>0</v>
      </c>
      <c r="AJ25" s="1">
        <v>0</v>
      </c>
      <c r="AK25" s="1">
        <v>0</v>
      </c>
      <c r="AL25" s="1">
        <v>0</v>
      </c>
      <c r="AM25">
        <v>4.2269747795238102</v>
      </c>
      <c r="AN25">
        <v>5.1345405228571428</v>
      </c>
    </row>
    <row r="26" spans="1:40" x14ac:dyDescent="0.2">
      <c r="A26" s="2">
        <v>40940</v>
      </c>
      <c r="B26">
        <v>2</v>
      </c>
      <c r="C26">
        <v>2012</v>
      </c>
      <c r="D26">
        <v>5.75</v>
      </c>
      <c r="E26">
        <f t="shared" si="0"/>
        <v>5.5</v>
      </c>
      <c r="F26">
        <v>5.2413361561904779</v>
      </c>
      <c r="G26" s="8">
        <v>3.56</v>
      </c>
      <c r="H26">
        <v>11.04873643</v>
      </c>
      <c r="I26">
        <v>3960.0687081473202</v>
      </c>
      <c r="J26">
        <v>9025.7619047619046</v>
      </c>
      <c r="K26">
        <v>5.050068561552016</v>
      </c>
      <c r="L26">
        <v>6.441529060466558</v>
      </c>
      <c r="M26">
        <v>36.474719523809526</v>
      </c>
      <c r="N26">
        <v>0.91573290476190483</v>
      </c>
      <c r="O26">
        <v>31.356999047619052</v>
      </c>
      <c r="P26">
        <v>983.26138927238208</v>
      </c>
      <c r="Q26">
        <v>17.390038095238101</v>
      </c>
      <c r="R26">
        <v>13.862510000000002</v>
      </c>
      <c r="S26" s="8">
        <v>77.484999847412084</v>
      </c>
      <c r="T26">
        <v>7.8682387507405034</v>
      </c>
      <c r="U26">
        <v>7.4416480125256479</v>
      </c>
      <c r="V26">
        <v>19</v>
      </c>
      <c r="W26">
        <v>361</v>
      </c>
      <c r="X26">
        <v>2.6704886606141716</v>
      </c>
      <c r="Y26">
        <v>0</v>
      </c>
      <c r="Z26">
        <v>0.25</v>
      </c>
      <c r="AA26">
        <v>0</v>
      </c>
      <c r="AB26">
        <v>6.4551502734283845</v>
      </c>
      <c r="AC26">
        <v>5.8345532481879028</v>
      </c>
      <c r="AD26">
        <v>5.4472485567958442</v>
      </c>
      <c r="AE26">
        <v>5.6054667826331679</v>
      </c>
      <c r="AF26">
        <v>6.3330564795546653</v>
      </c>
      <c r="AG26" s="1">
        <v>4.1968595710497985</v>
      </c>
      <c r="AH26" s="1">
        <v>0</v>
      </c>
      <c r="AI26" s="7">
        <v>0</v>
      </c>
      <c r="AJ26" s="1">
        <v>0</v>
      </c>
      <c r="AK26" s="1">
        <v>0</v>
      </c>
      <c r="AL26" s="1">
        <v>0</v>
      </c>
      <c r="AM26">
        <v>3.4261984180952383</v>
      </c>
      <c r="AN26">
        <v>4.6014500380952388</v>
      </c>
    </row>
    <row r="27" spans="1:40" x14ac:dyDescent="0.2">
      <c r="A27" s="2">
        <v>40969</v>
      </c>
      <c r="B27">
        <v>3</v>
      </c>
      <c r="C27">
        <v>2012</v>
      </c>
      <c r="D27">
        <v>5.75</v>
      </c>
      <c r="E27">
        <f t="shared" si="0"/>
        <v>5.5</v>
      </c>
      <c r="F27">
        <v>5.9329849904761902</v>
      </c>
      <c r="G27" s="8">
        <v>3.97</v>
      </c>
      <c r="H27">
        <v>-1.6571301899999999</v>
      </c>
      <c r="I27">
        <v>4023.4648321242544</v>
      </c>
      <c r="J27">
        <v>9165.3333333333339</v>
      </c>
      <c r="K27">
        <v>5.0433358265200123</v>
      </c>
      <c r="L27">
        <v>6.4511683001735785</v>
      </c>
      <c r="M27">
        <v>38.28500857142857</v>
      </c>
      <c r="N27">
        <v>0.45838571428571434</v>
      </c>
      <c r="O27">
        <v>30.034648571428566</v>
      </c>
      <c r="P27">
        <v>902.08011480921596</v>
      </c>
      <c r="Q27">
        <v>17.782576666666667</v>
      </c>
      <c r="R27">
        <v>13.439380952380951</v>
      </c>
      <c r="S27" s="8">
        <v>80.759090770374641</v>
      </c>
      <c r="T27">
        <v>7.507491558965369</v>
      </c>
      <c r="U27">
        <v>7.0380237400451584</v>
      </c>
      <c r="V27">
        <v>19</v>
      </c>
      <c r="W27">
        <v>361</v>
      </c>
      <c r="X27">
        <v>2.9475950526797985</v>
      </c>
      <c r="Y27">
        <v>0</v>
      </c>
      <c r="Z27">
        <v>0.25</v>
      </c>
      <c r="AA27">
        <v>0</v>
      </c>
      <c r="AB27">
        <v>6.4645185297365906</v>
      </c>
      <c r="AC27">
        <v>5.8538289852818268</v>
      </c>
      <c r="AD27">
        <v>5.4578866028263988</v>
      </c>
      <c r="AE27">
        <v>5.6306433618060865</v>
      </c>
      <c r="AF27">
        <v>6.339492865260306</v>
      </c>
      <c r="AG27" s="1">
        <v>4.1694104861769716</v>
      </c>
      <c r="AH27" s="1">
        <v>0</v>
      </c>
      <c r="AI27" s="7">
        <v>0</v>
      </c>
      <c r="AJ27" s="1">
        <v>0</v>
      </c>
      <c r="AK27" s="1">
        <v>0</v>
      </c>
      <c r="AL27" s="1">
        <v>0</v>
      </c>
      <c r="AM27">
        <v>4.0351361204761913</v>
      </c>
      <c r="AN27">
        <v>5.0705922585714296</v>
      </c>
    </row>
    <row r="28" spans="1:40" x14ac:dyDescent="0.2">
      <c r="A28" s="2">
        <v>41000</v>
      </c>
      <c r="B28">
        <v>4</v>
      </c>
      <c r="C28">
        <v>2012</v>
      </c>
      <c r="D28">
        <v>5.75</v>
      </c>
      <c r="E28">
        <f t="shared" si="0"/>
        <v>5.5</v>
      </c>
      <c r="F28">
        <v>6.0061822619999994</v>
      </c>
      <c r="G28" s="8">
        <v>4.5</v>
      </c>
      <c r="H28">
        <v>2.5201058600000001</v>
      </c>
      <c r="I28">
        <v>4162.2197509765629</v>
      </c>
      <c r="J28">
        <v>9175.5</v>
      </c>
      <c r="K28">
        <v>5.0660015558974889</v>
      </c>
      <c r="L28">
        <v>6.4535264747300642</v>
      </c>
      <c r="M28">
        <v>38.094384500000004</v>
      </c>
      <c r="N28">
        <v>0.76532084999999994</v>
      </c>
      <c r="O28">
        <v>29.604259500000001</v>
      </c>
      <c r="P28">
        <v>876.41218054334036</v>
      </c>
      <c r="Q28">
        <v>17.722937000000002</v>
      </c>
      <c r="R28">
        <v>13.813098000000002</v>
      </c>
      <c r="S28" s="8">
        <v>73.519999694824193</v>
      </c>
      <c r="T28">
        <v>7.6588219591356239</v>
      </c>
      <c r="U28">
        <v>7.1737688231366503</v>
      </c>
      <c r="V28">
        <v>18</v>
      </c>
      <c r="W28">
        <v>324</v>
      </c>
      <c r="X28">
        <v>3.0552949061662198</v>
      </c>
      <c r="Y28">
        <v>0</v>
      </c>
      <c r="Z28">
        <v>0.25</v>
      </c>
      <c r="AA28">
        <v>0</v>
      </c>
      <c r="AB28">
        <v>6.4668098642411431</v>
      </c>
      <c r="AC28">
        <v>5.8578605608486285</v>
      </c>
      <c r="AD28">
        <v>5.4636128160021364</v>
      </c>
      <c r="AE28">
        <v>5.6335327466037377</v>
      </c>
      <c r="AF28">
        <v>6.3410949714443294</v>
      </c>
      <c r="AG28" s="1">
        <v>4.1889248294877026</v>
      </c>
      <c r="AH28" s="1">
        <v>0</v>
      </c>
      <c r="AI28" s="7">
        <v>0</v>
      </c>
      <c r="AJ28" s="1">
        <v>0</v>
      </c>
      <c r="AK28" s="1">
        <v>0</v>
      </c>
      <c r="AL28" s="1">
        <v>0</v>
      </c>
      <c r="AM28">
        <v>3.8037665060000001</v>
      </c>
      <c r="AN28">
        <v>5.2018448580000003</v>
      </c>
    </row>
    <row r="29" spans="1:40" x14ac:dyDescent="0.2">
      <c r="A29" s="2">
        <v>41030</v>
      </c>
      <c r="B29">
        <v>5</v>
      </c>
      <c r="C29">
        <v>2012</v>
      </c>
      <c r="D29">
        <v>5.75</v>
      </c>
      <c r="E29">
        <f t="shared" si="0"/>
        <v>5.5</v>
      </c>
      <c r="F29">
        <v>6.3604964485714284</v>
      </c>
      <c r="G29" s="8">
        <v>4.45</v>
      </c>
      <c r="H29">
        <v>3.1926215</v>
      </c>
      <c r="I29">
        <v>4050.9806198846727</v>
      </c>
      <c r="J29">
        <v>9290.2380952380954</v>
      </c>
      <c r="K29">
        <v>5.0473841867731819</v>
      </c>
      <c r="L29">
        <v>6.4637373717526154</v>
      </c>
      <c r="M29">
        <v>38.925545714285718</v>
      </c>
      <c r="N29">
        <v>0.61536538095238091</v>
      </c>
      <c r="O29">
        <v>29.034460476190475</v>
      </c>
      <c r="P29">
        <v>842.9998951434668</v>
      </c>
      <c r="Q29">
        <v>17.759722380952383</v>
      </c>
      <c r="R29">
        <v>13.664907142857142</v>
      </c>
      <c r="S29" s="8">
        <v>66.627272345802965</v>
      </c>
      <c r="T29">
        <v>7.5122506855404616</v>
      </c>
      <c r="U29">
        <v>6.9951962915971793</v>
      </c>
      <c r="V29">
        <v>18</v>
      </c>
      <c r="W29">
        <v>324</v>
      </c>
      <c r="X29">
        <v>3.2889282103134478</v>
      </c>
      <c r="Y29">
        <v>0</v>
      </c>
      <c r="Z29">
        <v>0.25</v>
      </c>
      <c r="AA29">
        <v>0</v>
      </c>
      <c r="AB29">
        <v>6.4763206031676841</v>
      </c>
      <c r="AC29">
        <v>5.8747155374319835</v>
      </c>
      <c r="AD29">
        <v>5.4694118630934128</v>
      </c>
      <c r="AE29">
        <v>5.6577074464454578</v>
      </c>
      <c r="AF29">
        <v>6.3483029992781566</v>
      </c>
      <c r="AG29" s="1">
        <v>4.17842322850254</v>
      </c>
      <c r="AH29" s="1">
        <v>0</v>
      </c>
      <c r="AI29" s="7">
        <v>0</v>
      </c>
      <c r="AJ29" s="1">
        <v>0</v>
      </c>
      <c r="AK29" s="1">
        <v>0</v>
      </c>
      <c r="AL29" s="1">
        <v>0</v>
      </c>
      <c r="AM29">
        <v>4.1892219338095238</v>
      </c>
      <c r="AN29">
        <v>5.4151720942857136</v>
      </c>
    </row>
    <row r="30" spans="1:40" x14ac:dyDescent="0.2">
      <c r="A30" s="2">
        <v>41061</v>
      </c>
      <c r="B30">
        <v>6</v>
      </c>
      <c r="C30">
        <v>2012</v>
      </c>
      <c r="D30">
        <v>5.75</v>
      </c>
      <c r="E30">
        <f t="shared" si="0"/>
        <v>5.5</v>
      </c>
      <c r="F30">
        <v>6.4580905971428573</v>
      </c>
      <c r="G30" s="8">
        <v>4.53</v>
      </c>
      <c r="H30">
        <v>1.48635264</v>
      </c>
      <c r="I30">
        <v>3850.5545363653259</v>
      </c>
      <c r="J30">
        <v>9451.1428571428569</v>
      </c>
      <c r="K30">
        <v>5.0273593538044778</v>
      </c>
      <c r="L30">
        <v>6.470679903733294</v>
      </c>
      <c r="M30">
        <v>38.429406190476186</v>
      </c>
      <c r="N30">
        <v>1.6375717619047623</v>
      </c>
      <c r="O30">
        <v>28.526289999999996</v>
      </c>
      <c r="P30">
        <v>813.74922116409982</v>
      </c>
      <c r="Q30">
        <v>17.908820000000002</v>
      </c>
      <c r="R30">
        <v>13.497910952380952</v>
      </c>
      <c r="S30" s="8">
        <v>81.695236932663676</v>
      </c>
      <c r="T30">
        <v>7.4960906775447116</v>
      </c>
      <c r="U30">
        <v>7.1987945001755982</v>
      </c>
      <c r="V30">
        <v>18</v>
      </c>
      <c r="W30">
        <v>324</v>
      </c>
      <c r="X30">
        <v>1.982878835811452</v>
      </c>
      <c r="Y30">
        <v>0</v>
      </c>
      <c r="Z30">
        <v>0.25</v>
      </c>
      <c r="AA30">
        <v>0</v>
      </c>
      <c r="AB30">
        <v>6.4846963755911391</v>
      </c>
      <c r="AC30">
        <v>5.8917417900292808</v>
      </c>
      <c r="AD30">
        <v>5.4977870997328813</v>
      </c>
      <c r="AE30">
        <v>5.6672156885860403</v>
      </c>
      <c r="AF30">
        <v>6.3534948878355442</v>
      </c>
      <c r="AG30" s="1">
        <v>4.2203714627072451</v>
      </c>
      <c r="AH30" s="1">
        <v>0</v>
      </c>
      <c r="AI30" s="7">
        <v>0</v>
      </c>
      <c r="AJ30" s="1">
        <v>0</v>
      </c>
      <c r="AK30" s="1">
        <v>0</v>
      </c>
      <c r="AL30" s="1">
        <v>0</v>
      </c>
      <c r="AM30">
        <v>4.7753994238095236</v>
      </c>
      <c r="AN30">
        <v>5.4931003761904762</v>
      </c>
    </row>
    <row r="31" spans="1:40" x14ac:dyDescent="0.2">
      <c r="A31" s="2">
        <v>41091</v>
      </c>
      <c r="B31">
        <v>7</v>
      </c>
      <c r="C31">
        <v>2012</v>
      </c>
      <c r="D31">
        <v>5.75</v>
      </c>
      <c r="E31">
        <f t="shared" si="0"/>
        <v>5.5</v>
      </c>
      <c r="F31">
        <v>6.0337955313636371</v>
      </c>
      <c r="G31" s="8">
        <v>4.5599999999999996</v>
      </c>
      <c r="H31">
        <v>-0.38852358999999997</v>
      </c>
      <c r="I31">
        <v>4044.5632768110768</v>
      </c>
      <c r="J31">
        <v>9456.5909090909099</v>
      </c>
      <c r="K31">
        <v>5.0275900954645003</v>
      </c>
      <c r="L31">
        <v>6.4714994947300122</v>
      </c>
      <c r="M31">
        <v>36.766896363636356</v>
      </c>
      <c r="N31">
        <v>3.0623419545454542</v>
      </c>
      <c r="O31">
        <v>29.090807272727272</v>
      </c>
      <c r="P31">
        <v>846.2750677789619</v>
      </c>
      <c r="Q31">
        <v>17.729165909090913</v>
      </c>
      <c r="R31">
        <v>13.350787272727272</v>
      </c>
      <c r="S31" s="8">
        <v>65.180952526274154</v>
      </c>
      <c r="T31">
        <v>7.6757132842525424</v>
      </c>
      <c r="U31">
        <v>7.2151085810530935</v>
      </c>
      <c r="V31">
        <v>19</v>
      </c>
      <c r="W31">
        <v>361</v>
      </c>
      <c r="X31">
        <v>2.888049969530774</v>
      </c>
      <c r="Y31">
        <v>0</v>
      </c>
      <c r="Z31">
        <v>0.25</v>
      </c>
      <c r="AA31">
        <v>0</v>
      </c>
      <c r="AB31">
        <v>6.4853431346258263</v>
      </c>
      <c r="AC31">
        <v>5.8874703185395996</v>
      </c>
      <c r="AD31">
        <v>5.4987535976291992</v>
      </c>
      <c r="AE31">
        <v>5.6593620594556908</v>
      </c>
      <c r="AF31">
        <v>6.3565353491549983</v>
      </c>
      <c r="AG31" s="1">
        <v>4.1116781214467562</v>
      </c>
      <c r="AH31" s="1">
        <v>0</v>
      </c>
      <c r="AI31" s="7">
        <v>0</v>
      </c>
      <c r="AJ31" s="1">
        <v>0</v>
      </c>
      <c r="AK31" s="1">
        <v>0</v>
      </c>
      <c r="AL31" s="1">
        <v>0</v>
      </c>
      <c r="AM31">
        <v>4.5440687609090915</v>
      </c>
      <c r="AN31">
        <v>5.3912026881818189</v>
      </c>
    </row>
    <row r="32" spans="1:40" x14ac:dyDescent="0.2">
      <c r="A32" s="2">
        <v>41122</v>
      </c>
      <c r="B32">
        <v>8</v>
      </c>
      <c r="C32">
        <v>2012</v>
      </c>
      <c r="D32">
        <v>5.75</v>
      </c>
      <c r="E32">
        <f t="shared" si="0"/>
        <v>5.5</v>
      </c>
      <c r="F32">
        <v>5.9522005957894732</v>
      </c>
      <c r="G32" s="8">
        <v>4.58</v>
      </c>
      <c r="H32">
        <v>-4.4639786399999997</v>
      </c>
      <c r="I32">
        <v>4114.7557694284542</v>
      </c>
      <c r="J32">
        <v>9499.8421052631584</v>
      </c>
      <c r="K32">
        <v>5.0373882066198563</v>
      </c>
      <c r="L32">
        <v>6.4748061641951153</v>
      </c>
      <c r="M32">
        <v>35.006710526315793</v>
      </c>
      <c r="N32">
        <v>4.7010831052631588</v>
      </c>
      <c r="O32">
        <v>29.480388421052638</v>
      </c>
      <c r="P32">
        <v>869.09330145613444</v>
      </c>
      <c r="Q32">
        <v>17.708315263157896</v>
      </c>
      <c r="R32">
        <v>13.103501578947366</v>
      </c>
      <c r="S32" s="8">
        <v>69.926086757494033</v>
      </c>
      <c r="T32">
        <v>7.4838268416423164</v>
      </c>
      <c r="U32">
        <v>7.1264561134318045</v>
      </c>
      <c r="V32">
        <v>15</v>
      </c>
      <c r="W32">
        <v>225</v>
      </c>
      <c r="X32">
        <v>2.2770403587443946</v>
      </c>
      <c r="Y32">
        <v>0</v>
      </c>
      <c r="Z32">
        <v>0.25</v>
      </c>
      <c r="AA32">
        <v>1</v>
      </c>
      <c r="AB32">
        <v>6.4901788722159655</v>
      </c>
      <c r="AC32">
        <v>5.8878296308000611</v>
      </c>
      <c r="AD32">
        <v>5.5145581516972317</v>
      </c>
      <c r="AE32">
        <v>5.648720657436094</v>
      </c>
      <c r="AF32">
        <v>6.3630631550493817</v>
      </c>
      <c r="AG32" s="1">
        <v>4.0830835313435001</v>
      </c>
      <c r="AH32" s="1">
        <v>0</v>
      </c>
      <c r="AI32" s="7">
        <v>0</v>
      </c>
      <c r="AJ32" s="1">
        <v>0</v>
      </c>
      <c r="AK32" s="1">
        <v>0</v>
      </c>
      <c r="AL32" s="1">
        <v>0</v>
      </c>
      <c r="AM32">
        <v>4.7746643900000008</v>
      </c>
      <c r="AN32">
        <v>5.5016313526315797</v>
      </c>
    </row>
    <row r="33" spans="1:40" x14ac:dyDescent="0.2">
      <c r="A33" s="2">
        <v>41153</v>
      </c>
      <c r="B33">
        <v>9</v>
      </c>
      <c r="C33">
        <v>2012</v>
      </c>
      <c r="D33">
        <v>5.75</v>
      </c>
      <c r="E33">
        <f t="shared" si="0"/>
        <v>5.5</v>
      </c>
      <c r="F33">
        <v>5.9860333749999999</v>
      </c>
      <c r="G33" s="8">
        <v>4.3099999999999996</v>
      </c>
      <c r="H33">
        <v>3.5457651299999999</v>
      </c>
      <c r="I33">
        <v>4187.2206787109371</v>
      </c>
      <c r="J33">
        <v>9566.35</v>
      </c>
      <c r="K33">
        <v>5.0420721795106695</v>
      </c>
      <c r="L33">
        <v>6.4842935868851548</v>
      </c>
      <c r="M33">
        <v>38.121860499999997</v>
      </c>
      <c r="N33">
        <v>1.5266820499999996</v>
      </c>
      <c r="O33">
        <v>29.579584000000001</v>
      </c>
      <c r="P33">
        <v>874.95178961305601</v>
      </c>
      <c r="Q33">
        <v>17.815182</v>
      </c>
      <c r="R33">
        <v>12.956691000000001</v>
      </c>
      <c r="S33" s="8">
        <v>63.728947689658703</v>
      </c>
      <c r="T33">
        <v>7.4674719510494905</v>
      </c>
      <c r="U33">
        <v>7.1004739362576546</v>
      </c>
      <c r="V33">
        <v>19</v>
      </c>
      <c r="W33">
        <v>361</v>
      </c>
      <c r="X33">
        <v>2.3280806157264142</v>
      </c>
      <c r="Y33">
        <v>0</v>
      </c>
      <c r="Z33">
        <v>0.25</v>
      </c>
      <c r="AA33">
        <v>0</v>
      </c>
      <c r="AB33">
        <v>6.4952916336911475</v>
      </c>
      <c r="AC33">
        <v>5.9006181930025461</v>
      </c>
      <c r="AD33">
        <v>5.5125614798885856</v>
      </c>
      <c r="AE33">
        <v>5.6720533728141556</v>
      </c>
      <c r="AF33">
        <v>6.3657242086566646</v>
      </c>
      <c r="AG33" s="1">
        <v>4.0590822848865393</v>
      </c>
      <c r="AH33" s="1">
        <v>0</v>
      </c>
      <c r="AI33" s="7">
        <v>0</v>
      </c>
      <c r="AJ33" s="1">
        <v>0</v>
      </c>
      <c r="AK33" s="1">
        <v>0</v>
      </c>
      <c r="AL33" s="1">
        <v>0</v>
      </c>
      <c r="AM33">
        <v>4.9616896950000005</v>
      </c>
      <c r="AN33">
        <v>5.574128322</v>
      </c>
    </row>
    <row r="34" spans="1:40" x14ac:dyDescent="0.2">
      <c r="A34" s="2">
        <v>41183</v>
      </c>
      <c r="B34">
        <v>10</v>
      </c>
      <c r="C34">
        <v>2012</v>
      </c>
      <c r="D34">
        <v>5.75</v>
      </c>
      <c r="E34">
        <f t="shared" si="0"/>
        <v>5.5</v>
      </c>
      <c r="F34">
        <v>5.8820139154545465</v>
      </c>
      <c r="G34" s="8">
        <v>4.6100000000000003</v>
      </c>
      <c r="H34">
        <v>9.8115363900000006</v>
      </c>
      <c r="I34">
        <v>4309.678111683239</v>
      </c>
      <c r="J34">
        <v>9597.136363636364</v>
      </c>
      <c r="K34">
        <v>5.042564369474178</v>
      </c>
      <c r="L34">
        <v>6.4872237490974767</v>
      </c>
      <c r="M34">
        <v>37.919458181818179</v>
      </c>
      <c r="N34">
        <v>1.1241648181818182</v>
      </c>
      <c r="O34">
        <v>29.749006818181819</v>
      </c>
      <c r="P34">
        <v>885.00340666822831</v>
      </c>
      <c r="Q34">
        <v>17.43348090909091</v>
      </c>
      <c r="R34">
        <v>13.773888181818187</v>
      </c>
      <c r="S34" s="8">
        <v>64.91150035858152</v>
      </c>
      <c r="T34">
        <v>7.6333462299346824</v>
      </c>
      <c r="U34">
        <v>7.2650301977230587</v>
      </c>
      <c r="V34">
        <v>24</v>
      </c>
      <c r="W34">
        <v>576</v>
      </c>
      <c r="X34">
        <v>2.3351567168232927</v>
      </c>
      <c r="Y34">
        <v>0</v>
      </c>
      <c r="Z34">
        <v>0.25</v>
      </c>
      <c r="AA34">
        <v>0</v>
      </c>
      <c r="AB34">
        <v>6.5002972978733959</v>
      </c>
      <c r="AC34">
        <v>5.8892583493475383</v>
      </c>
      <c r="AD34">
        <v>5.5132954730104355</v>
      </c>
      <c r="AE34">
        <v>5.6521149494670624</v>
      </c>
      <c r="AF34">
        <v>6.376372593499636</v>
      </c>
      <c r="AG34" s="1">
        <v>4.0269493831483922</v>
      </c>
      <c r="AH34" s="1">
        <v>0</v>
      </c>
      <c r="AI34" s="7">
        <v>0</v>
      </c>
      <c r="AJ34" s="1">
        <v>0</v>
      </c>
      <c r="AK34" s="1">
        <v>0</v>
      </c>
      <c r="AL34" s="1">
        <v>0</v>
      </c>
      <c r="AM34">
        <v>4.8057877763636361</v>
      </c>
      <c r="AN34">
        <v>5.4310115509090897</v>
      </c>
    </row>
    <row r="35" spans="1:40" x14ac:dyDescent="0.2">
      <c r="A35" s="2">
        <v>41214</v>
      </c>
      <c r="B35">
        <v>11</v>
      </c>
      <c r="C35">
        <v>2012</v>
      </c>
      <c r="D35">
        <v>5.75</v>
      </c>
      <c r="E35">
        <f t="shared" si="0"/>
        <v>5.5</v>
      </c>
      <c r="F35">
        <v>5.5754302985000006</v>
      </c>
      <c r="G35" s="8">
        <v>4.32</v>
      </c>
      <c r="H35">
        <v>12.661313460000001</v>
      </c>
      <c r="I35">
        <v>4327.2947021484379</v>
      </c>
      <c r="J35">
        <v>9627.9500000000007</v>
      </c>
      <c r="K35">
        <v>5.0464370594161432</v>
      </c>
      <c r="L35">
        <v>6.4956162094170811</v>
      </c>
      <c r="M35">
        <v>36.549359499999994</v>
      </c>
      <c r="N35">
        <v>1.2261823000000001</v>
      </c>
      <c r="O35">
        <v>31.333444999999994</v>
      </c>
      <c r="P35">
        <v>981.78477556802466</v>
      </c>
      <c r="Q35">
        <v>17.202043500000002</v>
      </c>
      <c r="R35">
        <v>13.688969499999999</v>
      </c>
      <c r="S35" s="8">
        <v>58.657222535875071</v>
      </c>
      <c r="T35">
        <v>7.4614985267830187</v>
      </c>
      <c r="U35">
        <v>6.8750612633917001</v>
      </c>
      <c r="V35">
        <v>5</v>
      </c>
      <c r="W35">
        <v>25</v>
      </c>
      <c r="X35">
        <v>3.8586666666666667</v>
      </c>
      <c r="Y35">
        <v>0</v>
      </c>
      <c r="Z35">
        <v>0.25</v>
      </c>
      <c r="AA35">
        <v>0</v>
      </c>
      <c r="AB35">
        <v>6.5062219438651612</v>
      </c>
      <c r="AC35">
        <v>5.9038193309638887</v>
      </c>
      <c r="AD35">
        <v>5.5145618968832668</v>
      </c>
      <c r="AE35">
        <v>5.6760842374452407</v>
      </c>
      <c r="AF35">
        <v>6.3795153156230926</v>
      </c>
      <c r="AG35" s="1">
        <v>4.0173005152419368</v>
      </c>
      <c r="AH35" s="1">
        <v>0</v>
      </c>
      <c r="AI35" s="7">
        <v>0</v>
      </c>
      <c r="AJ35" s="1">
        <v>0</v>
      </c>
      <c r="AK35" s="1">
        <v>0</v>
      </c>
      <c r="AL35" s="1">
        <v>0</v>
      </c>
      <c r="AM35">
        <v>4.5588864410000003</v>
      </c>
      <c r="AN35">
        <v>5.0805426234999995</v>
      </c>
    </row>
    <row r="36" spans="1:40" x14ac:dyDescent="0.2">
      <c r="A36" s="2">
        <v>41244</v>
      </c>
      <c r="B36">
        <v>12</v>
      </c>
      <c r="C36">
        <v>2012</v>
      </c>
      <c r="D36">
        <v>5.75</v>
      </c>
      <c r="E36">
        <f t="shared" si="0"/>
        <v>5.5</v>
      </c>
      <c r="F36">
        <v>5.4101406766666678</v>
      </c>
      <c r="G36" s="8">
        <v>4.3</v>
      </c>
      <c r="H36">
        <v>10.843022380000001</v>
      </c>
      <c r="I36">
        <v>4294.514811197917</v>
      </c>
      <c r="J36">
        <v>9645.8888888888887</v>
      </c>
      <c r="K36">
        <v>5.0522367882165318</v>
      </c>
      <c r="L36">
        <v>6.5085563508429827</v>
      </c>
      <c r="M36">
        <v>36.383803888888885</v>
      </c>
      <c r="N36">
        <v>0.55125650000000004</v>
      </c>
      <c r="O36">
        <v>32.77637</v>
      </c>
      <c r="P36">
        <v>1074.2904303769001</v>
      </c>
      <c r="Q36">
        <v>17.098049444444442</v>
      </c>
      <c r="R36">
        <v>13.190519999999999</v>
      </c>
      <c r="S36" s="8">
        <v>54.814999898274699</v>
      </c>
      <c r="T36">
        <v>6.9615634623620695</v>
      </c>
      <c r="U36">
        <v>6.0791812460476251</v>
      </c>
      <c r="V36">
        <v>2</v>
      </c>
      <c r="W36">
        <v>4</v>
      </c>
      <c r="X36">
        <v>7.6275000000000004</v>
      </c>
      <c r="Y36">
        <v>0</v>
      </c>
      <c r="Z36">
        <v>0.25</v>
      </c>
      <c r="AA36">
        <v>1</v>
      </c>
      <c r="AB36">
        <v>6.5195008442184488</v>
      </c>
      <c r="AC36">
        <v>5.925132621685524</v>
      </c>
      <c r="AD36">
        <v>5.5585853909900251</v>
      </c>
      <c r="AE36">
        <v>5.6810193104888675</v>
      </c>
      <c r="AF36">
        <v>6.3901284437936665</v>
      </c>
      <c r="AG36" s="1">
        <v>4.0178852237625859</v>
      </c>
      <c r="AH36" s="1">
        <v>0</v>
      </c>
      <c r="AI36" s="7">
        <v>0</v>
      </c>
      <c r="AJ36" s="1">
        <v>0</v>
      </c>
      <c r="AK36" s="1">
        <v>0</v>
      </c>
      <c r="AL36" s="1">
        <v>0</v>
      </c>
      <c r="AM36">
        <v>4.2755339011111095</v>
      </c>
      <c r="AN36">
        <v>4.7556662049999998</v>
      </c>
    </row>
    <row r="37" spans="1:40" x14ac:dyDescent="0.2">
      <c r="A37" s="2">
        <v>41275</v>
      </c>
      <c r="B37">
        <v>1</v>
      </c>
      <c r="C37">
        <v>2013</v>
      </c>
      <c r="D37">
        <v>5.75</v>
      </c>
      <c r="E37">
        <f t="shared" si="0"/>
        <v>5.5</v>
      </c>
      <c r="F37">
        <v>5.4017999490476187</v>
      </c>
      <c r="G37" s="8">
        <v>4.57</v>
      </c>
      <c r="H37">
        <v>10.480611590000001</v>
      </c>
      <c r="I37">
        <v>4403.1203497023807</v>
      </c>
      <c r="J37">
        <v>9687.3333333333339</v>
      </c>
      <c r="K37">
        <v>5.03654885485855</v>
      </c>
      <c r="L37">
        <v>6.5058288509510183</v>
      </c>
      <c r="M37">
        <v>36.866090952380951</v>
      </c>
      <c r="N37">
        <v>0.11246560619047617</v>
      </c>
      <c r="O37">
        <v>32.900931428571418</v>
      </c>
      <c r="P37">
        <v>1082.4712888675585</v>
      </c>
      <c r="Q37">
        <v>17.169868571428569</v>
      </c>
      <c r="R37">
        <v>12.950645238095237</v>
      </c>
      <c r="S37" s="8">
        <v>59.463809240431971</v>
      </c>
      <c r="T37">
        <v>7.5240233387903448</v>
      </c>
      <c r="U37">
        <v>7.2430380486862944</v>
      </c>
      <c r="V37">
        <v>9</v>
      </c>
      <c r="W37">
        <v>81</v>
      </c>
      <c r="X37">
        <v>1.9097885714285714</v>
      </c>
      <c r="Y37">
        <v>0</v>
      </c>
      <c r="Z37">
        <v>0.25</v>
      </c>
      <c r="AA37">
        <v>0</v>
      </c>
      <c r="AB37">
        <v>6.5143869077492909</v>
      </c>
      <c r="AC37">
        <v>5.8964488753218038</v>
      </c>
      <c r="AD37">
        <v>5.5143205054057693</v>
      </c>
      <c r="AE37">
        <v>5.6637298742500271</v>
      </c>
      <c r="AF37">
        <v>6.3927146271030013</v>
      </c>
      <c r="AG37" s="1">
        <v>4.0345863484708291</v>
      </c>
      <c r="AH37" s="1">
        <v>0</v>
      </c>
      <c r="AI37" s="7">
        <v>0</v>
      </c>
      <c r="AJ37" s="1">
        <v>0</v>
      </c>
      <c r="AK37" s="1">
        <v>0</v>
      </c>
      <c r="AL37" s="1">
        <v>0</v>
      </c>
      <c r="AM37">
        <v>4.1923982861904765</v>
      </c>
      <c r="AN37">
        <v>4.6546928471428579</v>
      </c>
    </row>
    <row r="38" spans="1:40" x14ac:dyDescent="0.2">
      <c r="A38" s="2">
        <v>41306</v>
      </c>
      <c r="B38">
        <v>2</v>
      </c>
      <c r="C38">
        <v>2013</v>
      </c>
      <c r="D38">
        <v>5.75</v>
      </c>
      <c r="E38">
        <f t="shared" si="0"/>
        <v>5.5</v>
      </c>
      <c r="F38">
        <v>5.4764813695000019</v>
      </c>
      <c r="G38" s="8">
        <v>5.31</v>
      </c>
      <c r="H38">
        <v>6.0477565599999998</v>
      </c>
      <c r="I38">
        <v>4588.498779296875</v>
      </c>
      <c r="J38">
        <v>9686.65</v>
      </c>
      <c r="K38">
        <v>5.0219441083473679</v>
      </c>
      <c r="L38">
        <v>6.5061452280401566</v>
      </c>
      <c r="M38">
        <v>36.278396999999998</v>
      </c>
      <c r="N38">
        <v>0.42219780000000001</v>
      </c>
      <c r="O38">
        <v>33.322831499999992</v>
      </c>
      <c r="P38">
        <v>1110.4110991773916</v>
      </c>
      <c r="Q38">
        <v>17.247769499999997</v>
      </c>
      <c r="R38">
        <v>12.728804</v>
      </c>
      <c r="S38" s="8">
        <v>60.194210654810831</v>
      </c>
      <c r="T38">
        <v>7.7373238657160206</v>
      </c>
      <c r="U38">
        <v>7.3021143769562009</v>
      </c>
      <c r="V38">
        <v>18</v>
      </c>
      <c r="W38">
        <v>324</v>
      </c>
      <c r="X38">
        <v>2.7240149625935164</v>
      </c>
      <c r="Y38">
        <v>0</v>
      </c>
      <c r="Z38">
        <v>0.25</v>
      </c>
      <c r="AA38">
        <v>0</v>
      </c>
      <c r="AB38">
        <v>6.5159294841277848</v>
      </c>
      <c r="AC38">
        <v>5.895725601032364</v>
      </c>
      <c r="AD38">
        <v>5.5071584446945137</v>
      </c>
      <c r="AE38">
        <v>5.6675139833206414</v>
      </c>
      <c r="AF38">
        <v>6.3949786575215892</v>
      </c>
      <c r="AG38" s="1">
        <v>4.035849819934441</v>
      </c>
      <c r="AH38" s="1">
        <v>0</v>
      </c>
      <c r="AI38" s="7">
        <v>0</v>
      </c>
      <c r="AJ38" s="1">
        <v>0</v>
      </c>
      <c r="AK38" s="1">
        <v>0</v>
      </c>
      <c r="AL38" s="1">
        <v>0</v>
      </c>
      <c r="AM38">
        <v>4.0734438300000004</v>
      </c>
      <c r="AN38">
        <v>4.6570524659999997</v>
      </c>
    </row>
    <row r="39" spans="1:40" x14ac:dyDescent="0.2">
      <c r="A39" s="2">
        <v>41334</v>
      </c>
      <c r="B39">
        <v>3</v>
      </c>
      <c r="C39">
        <v>2013</v>
      </c>
      <c r="D39">
        <v>5.75</v>
      </c>
      <c r="E39">
        <f t="shared" si="0"/>
        <v>5.5</v>
      </c>
      <c r="F39">
        <v>5.5559300773684228</v>
      </c>
      <c r="G39" s="8">
        <v>5.9</v>
      </c>
      <c r="H39">
        <v>9.9190462299999993</v>
      </c>
      <c r="I39">
        <v>4824.3022974917767</v>
      </c>
      <c r="J39">
        <v>9709.4210526315783</v>
      </c>
      <c r="K39">
        <v>5.0203606610425657</v>
      </c>
      <c r="L39">
        <v>6.510965211958843</v>
      </c>
      <c r="M39">
        <v>36.006344736842102</v>
      </c>
      <c r="N39">
        <v>0.72524384210526327</v>
      </c>
      <c r="O39">
        <v>33.166514736842103</v>
      </c>
      <c r="P39">
        <v>1100.0176997891645</v>
      </c>
      <c r="Q39">
        <v>16.949539473684212</v>
      </c>
      <c r="R39">
        <v>13.152359473684209</v>
      </c>
      <c r="S39" s="8">
        <v>56.172307234543986</v>
      </c>
      <c r="T39">
        <v>7.4585653346759999</v>
      </c>
      <c r="U39">
        <v>7.216561735047927</v>
      </c>
      <c r="V39">
        <v>18</v>
      </c>
      <c r="W39">
        <v>324</v>
      </c>
      <c r="X39">
        <v>1.745836623139994</v>
      </c>
      <c r="Y39">
        <v>0</v>
      </c>
      <c r="Z39">
        <v>0.25</v>
      </c>
      <c r="AA39">
        <v>0</v>
      </c>
      <c r="AB39">
        <v>6.5214687750514537</v>
      </c>
      <c r="AC39">
        <v>5.9085144426734484</v>
      </c>
      <c r="AD39">
        <v>5.5200493619307274</v>
      </c>
      <c r="AE39">
        <v>5.6802322587346206</v>
      </c>
      <c r="AF39">
        <v>6.3979993848288599</v>
      </c>
      <c r="AG39" s="1">
        <v>4.083941350905179</v>
      </c>
      <c r="AH39" s="1">
        <v>0</v>
      </c>
      <c r="AI39" s="7">
        <v>0</v>
      </c>
      <c r="AJ39" s="1">
        <v>0</v>
      </c>
      <c r="AK39" s="1">
        <v>0</v>
      </c>
      <c r="AL39" s="1">
        <v>0</v>
      </c>
      <c r="AM39">
        <v>3.9717685615789482</v>
      </c>
      <c r="AN39">
        <v>4.7622701921052633</v>
      </c>
    </row>
    <row r="40" spans="1:40" x14ac:dyDescent="0.2">
      <c r="A40" s="2">
        <v>41365</v>
      </c>
      <c r="B40">
        <v>4</v>
      </c>
      <c r="C40">
        <v>2013</v>
      </c>
      <c r="D40">
        <v>5.75</v>
      </c>
      <c r="E40">
        <f t="shared" si="0"/>
        <v>5.5</v>
      </c>
      <c r="F40">
        <v>5.685110783181818</v>
      </c>
      <c r="G40" s="8">
        <v>5.57</v>
      </c>
      <c r="H40">
        <v>10.124234639999999</v>
      </c>
      <c r="I40">
        <v>4959.151633522727</v>
      </c>
      <c r="J40">
        <v>9724.045454545454</v>
      </c>
      <c r="K40">
        <v>5.0304722076637285</v>
      </c>
      <c r="L40">
        <v>6.5184284465169453</v>
      </c>
      <c r="M40">
        <v>35.45505</v>
      </c>
      <c r="N40">
        <v>1.4677872727272727</v>
      </c>
      <c r="O40">
        <v>33.135622272727268</v>
      </c>
      <c r="P40">
        <v>1097.9694634008595</v>
      </c>
      <c r="Q40">
        <v>17.248634090909089</v>
      </c>
      <c r="R40">
        <v>12.692905454545455</v>
      </c>
      <c r="S40" s="8">
        <v>52.572727376764448</v>
      </c>
      <c r="T40">
        <v>7.6532269900168046</v>
      </c>
      <c r="U40">
        <v>7.2520030205384591</v>
      </c>
      <c r="V40">
        <v>23</v>
      </c>
      <c r="W40">
        <v>529</v>
      </c>
      <c r="X40">
        <v>2.5189756507136858</v>
      </c>
      <c r="Y40">
        <v>0</v>
      </c>
      <c r="Z40">
        <v>0.25</v>
      </c>
      <c r="AA40">
        <v>0</v>
      </c>
      <c r="AB40">
        <v>6.5264592178737129</v>
      </c>
      <c r="AC40">
        <v>5.9202347513332532</v>
      </c>
      <c r="AD40">
        <v>5.5109914070103247</v>
      </c>
      <c r="AE40">
        <v>5.7057613588999994</v>
      </c>
      <c r="AF40">
        <v>6.4006783482984071</v>
      </c>
      <c r="AG40" s="1">
        <v>4.1106445828019895</v>
      </c>
      <c r="AH40" s="1">
        <v>0</v>
      </c>
      <c r="AI40" s="7">
        <v>0</v>
      </c>
      <c r="AJ40" s="1">
        <v>0</v>
      </c>
      <c r="AK40" s="1">
        <v>0</v>
      </c>
      <c r="AL40" s="1">
        <v>0</v>
      </c>
      <c r="AM40">
        <v>4.1761047945454548</v>
      </c>
      <c r="AN40">
        <v>4.9170455945454554</v>
      </c>
    </row>
    <row r="41" spans="1:40" x14ac:dyDescent="0.2">
      <c r="A41" s="2">
        <v>41395</v>
      </c>
      <c r="B41">
        <v>5</v>
      </c>
      <c r="C41">
        <v>2013</v>
      </c>
      <c r="D41">
        <v>5.75</v>
      </c>
      <c r="E41">
        <f t="shared" si="0"/>
        <v>5.5</v>
      </c>
      <c r="F41">
        <v>5.7674782204545458</v>
      </c>
      <c r="G41" s="8">
        <v>5.47</v>
      </c>
      <c r="H41">
        <v>6.96970533</v>
      </c>
      <c r="I41">
        <v>5100.443514737216</v>
      </c>
      <c r="J41">
        <v>9760.9090909090901</v>
      </c>
      <c r="K41">
        <v>5.0218032055306523</v>
      </c>
      <c r="L41">
        <v>6.5250007219648758</v>
      </c>
      <c r="M41">
        <v>34.044339565217392</v>
      </c>
      <c r="N41">
        <v>2.2843298695652172</v>
      </c>
      <c r="O41">
        <v>34.186345217391306</v>
      </c>
      <c r="P41">
        <v>1168.7061993226534</v>
      </c>
      <c r="Q41">
        <v>17.26769434782609</v>
      </c>
      <c r="R41">
        <v>12.217291739130435</v>
      </c>
      <c r="S41" s="8">
        <v>61.016315660978591</v>
      </c>
      <c r="T41">
        <v>7.5864128767863637</v>
      </c>
      <c r="U41">
        <v>7.3464507775096948</v>
      </c>
      <c r="V41">
        <v>18</v>
      </c>
      <c r="W41">
        <v>324</v>
      </c>
      <c r="X41">
        <v>1.7376491781130377</v>
      </c>
      <c r="Y41">
        <v>0</v>
      </c>
      <c r="Z41">
        <v>0.25</v>
      </c>
      <c r="AA41">
        <v>0</v>
      </c>
      <c r="AB41">
        <v>6.5348260098789783</v>
      </c>
      <c r="AC41">
        <v>5.9153346439316019</v>
      </c>
      <c r="AD41">
        <v>5.5237898680853688</v>
      </c>
      <c r="AE41">
        <v>5.6891694895155602</v>
      </c>
      <c r="AF41">
        <v>6.4129799939106968</v>
      </c>
      <c r="AG41" s="1">
        <v>4.1856767001420776</v>
      </c>
      <c r="AH41" s="1">
        <v>0</v>
      </c>
      <c r="AI41" s="7">
        <v>0</v>
      </c>
      <c r="AJ41" s="1">
        <v>0</v>
      </c>
      <c r="AK41" s="1">
        <v>0</v>
      </c>
      <c r="AL41" s="1">
        <v>0</v>
      </c>
      <c r="AM41">
        <v>4.0354404781818181</v>
      </c>
      <c r="AN41">
        <v>4.9606468072727266</v>
      </c>
    </row>
    <row r="42" spans="1:40" x14ac:dyDescent="0.2">
      <c r="A42" s="2">
        <v>41426</v>
      </c>
      <c r="B42">
        <v>6</v>
      </c>
      <c r="C42">
        <v>2013</v>
      </c>
      <c r="D42">
        <v>6</v>
      </c>
      <c r="E42">
        <f t="shared" si="0"/>
        <v>5.75</v>
      </c>
      <c r="F42">
        <v>6.6780656905263172</v>
      </c>
      <c r="G42" s="8">
        <v>5.9</v>
      </c>
      <c r="H42">
        <v>3.8405296299999998</v>
      </c>
      <c r="I42">
        <v>4726.8840974506575</v>
      </c>
      <c r="J42">
        <v>9881.5263157894733</v>
      </c>
      <c r="K42">
        <v>4.9916473142493683</v>
      </c>
      <c r="L42">
        <v>6.528180066253606</v>
      </c>
      <c r="M42">
        <v>34.916325263157901</v>
      </c>
      <c r="N42">
        <v>3.1324992631578947</v>
      </c>
      <c r="O42">
        <v>32.560813157894735</v>
      </c>
      <c r="P42">
        <v>1060.206553503331</v>
      </c>
      <c r="Q42">
        <v>17.414529473684212</v>
      </c>
      <c r="R42">
        <v>11.975832105263157</v>
      </c>
      <c r="S42" s="8">
        <v>89.374999999999915</v>
      </c>
      <c r="T42">
        <v>7.3464996707809993</v>
      </c>
      <c r="U42">
        <v>6.8656960599160701</v>
      </c>
      <c r="V42">
        <v>18</v>
      </c>
      <c r="W42">
        <v>324</v>
      </c>
      <c r="X42">
        <v>3.0255449591280654</v>
      </c>
      <c r="Y42">
        <v>0</v>
      </c>
      <c r="Z42">
        <v>0.25</v>
      </c>
      <c r="AA42">
        <v>0</v>
      </c>
      <c r="AB42">
        <v>6.5331844690072147</v>
      </c>
      <c r="AC42">
        <v>5.9337397885619501</v>
      </c>
      <c r="AD42">
        <v>5.5405122280025871</v>
      </c>
      <c r="AE42">
        <v>5.7087207572477219</v>
      </c>
      <c r="AF42">
        <v>6.4053950827900374</v>
      </c>
      <c r="AG42" s="1">
        <v>4.0642467809050498</v>
      </c>
      <c r="AH42" s="1">
        <v>0</v>
      </c>
      <c r="AI42" s="7">
        <v>0</v>
      </c>
      <c r="AJ42" s="1">
        <v>0</v>
      </c>
      <c r="AK42" s="1">
        <v>0</v>
      </c>
      <c r="AL42" s="1">
        <v>0</v>
      </c>
      <c r="AM42">
        <v>5.3490447731578952</v>
      </c>
      <c r="AN42">
        <v>5.8903301368421053</v>
      </c>
    </row>
    <row r="43" spans="1:40" x14ac:dyDescent="0.2">
      <c r="A43" s="2">
        <v>41456</v>
      </c>
      <c r="B43">
        <v>7</v>
      </c>
      <c r="C43">
        <v>2013</v>
      </c>
      <c r="D43">
        <v>6.5</v>
      </c>
      <c r="E43">
        <f t="shared" si="0"/>
        <v>6.25</v>
      </c>
      <c r="F43">
        <v>7.7868380678260865</v>
      </c>
      <c r="G43" s="8">
        <v>8.61</v>
      </c>
      <c r="H43">
        <v>3.8628982600000001</v>
      </c>
      <c r="I43">
        <v>4631.375318444293</v>
      </c>
      <c r="J43">
        <v>10073.391304347826</v>
      </c>
      <c r="K43">
        <v>4.9669440837788841</v>
      </c>
      <c r="L43">
        <v>6.5305744735093967</v>
      </c>
      <c r="M43">
        <v>35.216634347826087</v>
      </c>
      <c r="N43">
        <v>3.7618167391304351</v>
      </c>
      <c r="O43">
        <v>31.607480869565219</v>
      </c>
      <c r="P43">
        <v>999.03284691993133</v>
      </c>
      <c r="Q43">
        <v>17.467998260869564</v>
      </c>
      <c r="R43">
        <v>11.946069565217392</v>
      </c>
      <c r="S43" s="8">
        <v>89.314286004929158</v>
      </c>
      <c r="T43">
        <v>7.8139497487843546</v>
      </c>
      <c r="U43">
        <v>7.5805258341293307</v>
      </c>
      <c r="V43">
        <v>25</v>
      </c>
      <c r="W43">
        <v>625</v>
      </c>
      <c r="X43">
        <v>1.7116852751871798</v>
      </c>
      <c r="Y43">
        <v>0</v>
      </c>
      <c r="Z43">
        <v>0.25</v>
      </c>
      <c r="AA43">
        <v>1</v>
      </c>
      <c r="AB43">
        <v>6.5448829588025799</v>
      </c>
      <c r="AC43">
        <v>5.9444757727353004</v>
      </c>
      <c r="AD43">
        <v>5.5842538248370612</v>
      </c>
      <c r="AE43">
        <v>5.6955293499511921</v>
      </c>
      <c r="AF43">
        <v>6.4163366778209792</v>
      </c>
      <c r="AG43" s="1">
        <v>4.2651214869297807</v>
      </c>
      <c r="AH43" s="1">
        <v>0</v>
      </c>
      <c r="AI43" s="7">
        <v>0</v>
      </c>
      <c r="AJ43" s="1">
        <v>0</v>
      </c>
      <c r="AK43" s="1">
        <v>0</v>
      </c>
      <c r="AL43" s="1">
        <v>0</v>
      </c>
      <c r="AM43">
        <v>6.4750866091304342</v>
      </c>
      <c r="AN43">
        <v>7.177032056086956</v>
      </c>
    </row>
    <row r="44" spans="1:40" x14ac:dyDescent="0.2">
      <c r="A44" s="2">
        <v>41487</v>
      </c>
      <c r="B44">
        <v>8</v>
      </c>
      <c r="C44">
        <v>2013</v>
      </c>
      <c r="D44">
        <v>6.75</v>
      </c>
      <c r="E44">
        <f t="shared" si="0"/>
        <v>6.5</v>
      </c>
      <c r="F44">
        <v>8.1908925305263161</v>
      </c>
      <c r="G44" s="8">
        <v>8.7899999999999991</v>
      </c>
      <c r="H44">
        <v>12.1710052</v>
      </c>
      <c r="I44">
        <v>4348.8627211626836</v>
      </c>
      <c r="J44">
        <v>10572.5</v>
      </c>
      <c r="K44">
        <v>4.9684693591268916</v>
      </c>
      <c r="L44">
        <v>6.5365845979265753</v>
      </c>
      <c r="M44">
        <v>32.541938235294118</v>
      </c>
      <c r="N44">
        <v>7.0095832941176468</v>
      </c>
      <c r="O44">
        <v>31.187430000000003</v>
      </c>
      <c r="P44">
        <v>972.65579000490015</v>
      </c>
      <c r="Q44">
        <v>17.466484117647063</v>
      </c>
      <c r="R44">
        <v>11.794565294117646</v>
      </c>
      <c r="S44" s="8">
        <v>87.852381025041836</v>
      </c>
      <c r="T44">
        <v>7.5335216760618291</v>
      </c>
      <c r="U44">
        <v>7.1316186643491255</v>
      </c>
      <c r="V44">
        <v>8</v>
      </c>
      <c r="W44">
        <v>64</v>
      </c>
      <c r="X44">
        <v>2.5229172821270311</v>
      </c>
      <c r="Y44">
        <v>0</v>
      </c>
      <c r="Z44">
        <v>0.25</v>
      </c>
      <c r="AA44">
        <v>0</v>
      </c>
      <c r="AB44">
        <v>6.5443681993992895</v>
      </c>
      <c r="AC44">
        <v>5.9323635484680972</v>
      </c>
      <c r="AD44">
        <v>5.5555991344570632</v>
      </c>
      <c r="AE44">
        <v>5.6958014656434131</v>
      </c>
      <c r="AF44">
        <v>6.4192857331208035</v>
      </c>
      <c r="AG44" s="1">
        <v>4.3157888269839448</v>
      </c>
      <c r="AH44" s="1">
        <v>0</v>
      </c>
      <c r="AI44" s="7">
        <v>0</v>
      </c>
      <c r="AJ44" s="1">
        <v>0</v>
      </c>
      <c r="AK44" s="1">
        <v>0</v>
      </c>
      <c r="AL44" s="1">
        <v>0</v>
      </c>
      <c r="AM44">
        <v>6.8514570210526315</v>
      </c>
      <c r="AN44">
        <v>7.6890439647368414</v>
      </c>
    </row>
    <row r="45" spans="1:40" x14ac:dyDescent="0.2">
      <c r="A45" s="2">
        <v>41518</v>
      </c>
      <c r="B45">
        <v>9</v>
      </c>
      <c r="C45">
        <v>2013</v>
      </c>
      <c r="D45">
        <v>7.25</v>
      </c>
      <c r="E45">
        <f t="shared" si="0"/>
        <v>7</v>
      </c>
      <c r="F45">
        <v>8.3733166476190455</v>
      </c>
      <c r="G45" s="8">
        <v>8.4</v>
      </c>
      <c r="H45">
        <v>5.9667983099999997</v>
      </c>
      <c r="I45">
        <v>4353.6371954055057</v>
      </c>
      <c r="J45">
        <v>11346.238095238095</v>
      </c>
      <c r="K45">
        <v>4.9807999688524491</v>
      </c>
      <c r="L45">
        <v>6.5473054619177322</v>
      </c>
      <c r="M45">
        <v>37.173839999999998</v>
      </c>
      <c r="N45">
        <v>2.884692523809524</v>
      </c>
      <c r="O45">
        <v>30.752801904761906</v>
      </c>
      <c r="P45">
        <v>945.73482499352747</v>
      </c>
      <c r="Q45">
        <v>17.628865714285716</v>
      </c>
      <c r="R45">
        <v>11.559800000000003</v>
      </c>
      <c r="S45" s="8">
        <v>89.631579348915352</v>
      </c>
      <c r="T45">
        <v>7.8705543019865578</v>
      </c>
      <c r="U45">
        <v>7.4175547243634545</v>
      </c>
      <c r="V45">
        <v>18</v>
      </c>
      <c r="W45">
        <v>324</v>
      </c>
      <c r="X45">
        <v>2.8379162683999235</v>
      </c>
      <c r="Y45">
        <v>0</v>
      </c>
      <c r="Z45">
        <v>0.25</v>
      </c>
      <c r="AA45">
        <v>0</v>
      </c>
      <c r="AB45">
        <v>6.5543777603886824</v>
      </c>
      <c r="AC45">
        <v>5.9383770650304184</v>
      </c>
      <c r="AD45">
        <v>5.5563972510738724</v>
      </c>
      <c r="AE45">
        <v>5.7055527299011155</v>
      </c>
      <c r="AF45">
        <v>6.4300705512559455</v>
      </c>
      <c r="AG45" s="1">
        <v>4.3872748298711857</v>
      </c>
      <c r="AH45" s="1">
        <v>0</v>
      </c>
      <c r="AI45" s="7">
        <v>0</v>
      </c>
      <c r="AJ45" s="1">
        <v>0</v>
      </c>
      <c r="AK45" s="1">
        <v>0</v>
      </c>
      <c r="AL45" s="1">
        <v>0</v>
      </c>
      <c r="AM45">
        <v>6.8719032080952376</v>
      </c>
      <c r="AN45">
        <v>7.9093844152380965</v>
      </c>
    </row>
    <row r="46" spans="1:40" x14ac:dyDescent="0.2">
      <c r="A46" s="2">
        <v>41548</v>
      </c>
      <c r="B46">
        <v>10</v>
      </c>
      <c r="C46">
        <v>2013</v>
      </c>
      <c r="D46">
        <v>7.25</v>
      </c>
      <c r="E46">
        <f t="shared" si="0"/>
        <v>7</v>
      </c>
      <c r="F46">
        <v>7.7098184023809528</v>
      </c>
      <c r="G46" s="8">
        <v>8.32</v>
      </c>
      <c r="H46">
        <v>-0.14279608999999999</v>
      </c>
      <c r="I46">
        <v>4496.3180106026784</v>
      </c>
      <c r="J46">
        <v>11366.904761904761</v>
      </c>
      <c r="K46">
        <v>4.9867523472860409</v>
      </c>
      <c r="L46">
        <v>6.5466525100497908</v>
      </c>
      <c r="M46">
        <v>35.343465238095234</v>
      </c>
      <c r="N46">
        <v>3.391742380952381</v>
      </c>
      <c r="O46">
        <v>31.332401904761905</v>
      </c>
      <c r="P46">
        <v>981.71940912152752</v>
      </c>
      <c r="Q46">
        <v>17.27878619047619</v>
      </c>
      <c r="R46">
        <v>12.65360380952381</v>
      </c>
      <c r="S46" s="8">
        <v>71.992727106267751</v>
      </c>
      <c r="T46">
        <v>7.8013742071784291</v>
      </c>
      <c r="U46">
        <v>7.4002616107448631</v>
      </c>
      <c r="V46">
        <v>17</v>
      </c>
      <c r="W46">
        <v>289</v>
      </c>
      <c r="X46">
        <v>2.5183297525264581</v>
      </c>
      <c r="Y46">
        <v>0</v>
      </c>
      <c r="Z46">
        <v>0.25</v>
      </c>
      <c r="AA46">
        <v>0</v>
      </c>
      <c r="AB46">
        <v>6.5535030772442138</v>
      </c>
      <c r="AC46">
        <v>5.932560619961321</v>
      </c>
      <c r="AD46">
        <v>5.5608592566486887</v>
      </c>
      <c r="AE46">
        <v>5.6922951911599879</v>
      </c>
      <c r="AF46">
        <v>6.4309990610652195</v>
      </c>
      <c r="AG46" s="1">
        <v>4.3610579396545894</v>
      </c>
      <c r="AH46" s="1">
        <v>0</v>
      </c>
      <c r="AI46" s="7">
        <v>0</v>
      </c>
      <c r="AJ46" s="1">
        <v>0</v>
      </c>
      <c r="AK46" s="1">
        <v>0</v>
      </c>
      <c r="AL46" s="1">
        <v>0</v>
      </c>
      <c r="AM46">
        <v>6.2579843661904775</v>
      </c>
      <c r="AN46">
        <v>7.2712960580952384</v>
      </c>
    </row>
    <row r="47" spans="1:40" x14ac:dyDescent="0.2">
      <c r="A47" s="2">
        <v>41579</v>
      </c>
      <c r="B47">
        <v>11</v>
      </c>
      <c r="C47">
        <v>2013</v>
      </c>
      <c r="D47">
        <v>7.5</v>
      </c>
      <c r="E47">
        <f t="shared" si="0"/>
        <v>7.25</v>
      </c>
      <c r="F47">
        <v>8.3676465520000001</v>
      </c>
      <c r="G47" s="8">
        <v>8.3699999999999992</v>
      </c>
      <c r="H47">
        <v>1.7318907400000001</v>
      </c>
      <c r="I47">
        <v>4359.7166748046875</v>
      </c>
      <c r="J47">
        <v>11613.1</v>
      </c>
      <c r="K47">
        <v>4.9865932786881544</v>
      </c>
      <c r="L47">
        <v>6.5518599894262701</v>
      </c>
      <c r="M47">
        <v>33.896773500000002</v>
      </c>
      <c r="N47">
        <v>4.2145940499999988</v>
      </c>
      <c r="O47">
        <v>32.304539500000004</v>
      </c>
      <c r="P47">
        <v>1043.5832723070605</v>
      </c>
      <c r="Q47">
        <v>16.949275500000002</v>
      </c>
      <c r="R47">
        <v>12.634816999999998</v>
      </c>
      <c r="S47" s="8">
        <v>65.995263551410872</v>
      </c>
      <c r="T47">
        <v>7.5655089066792449</v>
      </c>
      <c r="U47">
        <v>7.31175788620547</v>
      </c>
      <c r="V47">
        <v>18</v>
      </c>
      <c r="W47">
        <v>324</v>
      </c>
      <c r="X47">
        <v>1.7937050071243243</v>
      </c>
      <c r="Y47">
        <v>0</v>
      </c>
      <c r="Z47">
        <v>0.25</v>
      </c>
      <c r="AA47">
        <v>0</v>
      </c>
      <c r="AB47">
        <v>6.5582343308583999</v>
      </c>
      <c r="AC47">
        <v>5.9397250444621017</v>
      </c>
      <c r="AD47">
        <v>5.5749335927420622</v>
      </c>
      <c r="AE47">
        <v>5.6942825694110679</v>
      </c>
      <c r="AF47">
        <v>6.4347196977877452</v>
      </c>
      <c r="AG47" s="1">
        <v>4.3925608412729922</v>
      </c>
      <c r="AH47" s="1">
        <v>0</v>
      </c>
      <c r="AI47" s="7">
        <v>0</v>
      </c>
      <c r="AJ47" s="1">
        <v>0</v>
      </c>
      <c r="AK47" s="1">
        <v>0</v>
      </c>
      <c r="AL47" s="1">
        <v>0</v>
      </c>
      <c r="AM47">
        <v>6.6634896699999997</v>
      </c>
      <c r="AN47">
        <v>7.7392654009999999</v>
      </c>
    </row>
    <row r="48" spans="1:40" x14ac:dyDescent="0.2">
      <c r="A48" s="2">
        <v>41609</v>
      </c>
      <c r="B48">
        <v>12</v>
      </c>
      <c r="C48">
        <v>2013</v>
      </c>
      <c r="D48">
        <v>7.5</v>
      </c>
      <c r="E48">
        <f t="shared" si="0"/>
        <v>7.25</v>
      </c>
      <c r="F48">
        <v>8.6941564334999981</v>
      </c>
      <c r="G48" s="8">
        <v>8.3800000000000008</v>
      </c>
      <c r="H48">
        <v>2.81873759</v>
      </c>
      <c r="I48">
        <v>4221.5923879523025</v>
      </c>
      <c r="J48">
        <v>12087.1</v>
      </c>
      <c r="K48">
        <v>4.9973282706842941</v>
      </c>
      <c r="L48">
        <v>6.5639516222312402</v>
      </c>
      <c r="M48">
        <v>36.384224500000002</v>
      </c>
      <c r="N48">
        <v>2.0342224</v>
      </c>
      <c r="O48">
        <v>32.403255999999999</v>
      </c>
      <c r="P48">
        <v>1049.9709994015359</v>
      </c>
      <c r="Q48">
        <v>16.971943</v>
      </c>
      <c r="R48">
        <v>12.206352499999998</v>
      </c>
      <c r="S48" s="8">
        <v>69.88000030517577</v>
      </c>
      <c r="T48">
        <v>7.002921638279469</v>
      </c>
      <c r="U48">
        <v>6.6020599913279625</v>
      </c>
      <c r="V48">
        <v>5</v>
      </c>
      <c r="W48">
        <v>25</v>
      </c>
      <c r="X48">
        <v>2.5168750000000002</v>
      </c>
      <c r="Y48">
        <v>0</v>
      </c>
      <c r="Z48">
        <v>0.25</v>
      </c>
      <c r="AA48">
        <v>1</v>
      </c>
      <c r="AB48">
        <v>6.571756490975365</v>
      </c>
      <c r="AC48">
        <v>5.9479645013226659</v>
      </c>
      <c r="AD48">
        <v>5.6016348913393808</v>
      </c>
      <c r="AE48">
        <v>5.6879522054065701</v>
      </c>
      <c r="AF48">
        <v>6.4503292636750809</v>
      </c>
      <c r="AG48" s="1">
        <v>4.3580361705589423</v>
      </c>
      <c r="AH48" s="1">
        <v>0</v>
      </c>
      <c r="AI48" s="7">
        <v>0</v>
      </c>
      <c r="AJ48" s="1">
        <v>0</v>
      </c>
      <c r="AK48" s="1">
        <v>0</v>
      </c>
      <c r="AL48" s="1">
        <v>0</v>
      </c>
      <c r="AM48">
        <v>7.3164528764999996</v>
      </c>
      <c r="AN48">
        <v>8.0856271050000004</v>
      </c>
    </row>
    <row r="49" spans="1:40" x14ac:dyDescent="0.2">
      <c r="A49" s="2">
        <v>41640</v>
      </c>
      <c r="B49">
        <v>1</v>
      </c>
      <c r="C49">
        <v>2014</v>
      </c>
      <c r="D49">
        <v>7.5</v>
      </c>
      <c r="E49">
        <f t="shared" si="0"/>
        <v>7.25</v>
      </c>
      <c r="F49">
        <v>8.8108476714999995</v>
      </c>
      <c r="G49" s="8">
        <v>8.2200000000000006</v>
      </c>
      <c r="H49">
        <v>2.96066721</v>
      </c>
      <c r="I49">
        <v>4353.6444091796875</v>
      </c>
      <c r="J49">
        <v>12179.65</v>
      </c>
      <c r="K49">
        <v>5.0028197337430678</v>
      </c>
      <c r="L49">
        <v>6.5556622674717735</v>
      </c>
      <c r="M49">
        <v>35.191848499999999</v>
      </c>
      <c r="N49">
        <v>2.9399573500000002</v>
      </c>
      <c r="O49">
        <v>32.592590000000008</v>
      </c>
      <c r="P49">
        <v>1062.2769229081005</v>
      </c>
      <c r="Q49">
        <v>17.028859500000003</v>
      </c>
      <c r="R49">
        <v>12.246743500000001</v>
      </c>
      <c r="S49" s="8">
        <v>65.299999809265117</v>
      </c>
      <c r="T49">
        <v>7.8162247235501736</v>
      </c>
      <c r="U49">
        <v>7.4247510021040171</v>
      </c>
      <c r="V49">
        <v>13</v>
      </c>
      <c r="W49">
        <v>169</v>
      </c>
      <c r="X49">
        <v>2.4630527978339352</v>
      </c>
      <c r="Y49">
        <v>0</v>
      </c>
      <c r="Z49">
        <v>0.25</v>
      </c>
      <c r="AA49">
        <v>0</v>
      </c>
      <c r="AB49">
        <v>6.5625723031238197</v>
      </c>
      <c r="AC49">
        <v>5.9256616094536394</v>
      </c>
      <c r="AD49">
        <v>5.5798637736913497</v>
      </c>
      <c r="AE49">
        <v>5.6652129041675048</v>
      </c>
      <c r="AF49">
        <v>6.4452068896383388</v>
      </c>
      <c r="AG49" s="1">
        <v>4.3467954554552817</v>
      </c>
      <c r="AH49" s="1">
        <v>0</v>
      </c>
      <c r="AI49" s="7">
        <v>0</v>
      </c>
      <c r="AJ49" s="1">
        <v>0</v>
      </c>
      <c r="AK49" s="1">
        <v>0</v>
      </c>
      <c r="AL49" s="1">
        <v>0</v>
      </c>
      <c r="AM49">
        <v>7.3087859619999991</v>
      </c>
      <c r="AN49">
        <v>8.1425497624999998</v>
      </c>
    </row>
    <row r="50" spans="1:40" x14ac:dyDescent="0.2">
      <c r="A50" s="2">
        <v>41671</v>
      </c>
      <c r="B50">
        <v>2</v>
      </c>
      <c r="C50">
        <v>2014</v>
      </c>
      <c r="D50">
        <v>7.5</v>
      </c>
      <c r="E50">
        <f t="shared" si="0"/>
        <v>7.25</v>
      </c>
      <c r="F50">
        <v>8.8200057120000004</v>
      </c>
      <c r="G50" s="8">
        <v>7.75</v>
      </c>
      <c r="H50">
        <v>3.6879501499999998</v>
      </c>
      <c r="I50">
        <v>4515.1226074218748</v>
      </c>
      <c r="J50">
        <v>11935.1</v>
      </c>
      <c r="K50">
        <v>5.0117434080520162</v>
      </c>
      <c r="L50">
        <v>6.5567389319340981</v>
      </c>
      <c r="M50">
        <v>34.423852500000002</v>
      </c>
      <c r="N50">
        <v>3.4074086000000001</v>
      </c>
      <c r="O50">
        <v>32.794874499999999</v>
      </c>
      <c r="P50">
        <v>1075.5037934707502</v>
      </c>
      <c r="Q50">
        <v>17.244749500000001</v>
      </c>
      <c r="R50">
        <v>12.129115499999999</v>
      </c>
      <c r="S50" s="8">
        <v>59.829411450554311</v>
      </c>
      <c r="T50">
        <v>7.7977991740947976</v>
      </c>
      <c r="U50">
        <v>7.4699692094999595</v>
      </c>
      <c r="V50">
        <v>17</v>
      </c>
      <c r="W50">
        <v>289</v>
      </c>
      <c r="X50">
        <v>2.1273059979667908</v>
      </c>
      <c r="Y50">
        <v>0</v>
      </c>
      <c r="Z50">
        <v>0.25</v>
      </c>
      <c r="AA50">
        <v>0</v>
      </c>
      <c r="AB50">
        <v>6.5605116290830985</v>
      </c>
      <c r="AC50">
        <v>5.9214432076549732</v>
      </c>
      <c r="AD50">
        <v>5.5654366257153756</v>
      </c>
      <c r="AE50">
        <v>5.6692058841487487</v>
      </c>
      <c r="AF50">
        <v>6.4451424398231767</v>
      </c>
      <c r="AG50" s="1">
        <v>4.1301040142064194</v>
      </c>
      <c r="AH50" s="1">
        <v>0</v>
      </c>
      <c r="AI50" s="7">
        <v>0</v>
      </c>
      <c r="AJ50" s="1">
        <v>0</v>
      </c>
      <c r="AK50" s="1">
        <v>0</v>
      </c>
      <c r="AL50" s="1">
        <v>0</v>
      </c>
      <c r="AM50">
        <v>6.9058791075000006</v>
      </c>
      <c r="AN50">
        <v>8.0547716984999997</v>
      </c>
    </row>
    <row r="51" spans="1:40" x14ac:dyDescent="0.2">
      <c r="A51" s="2">
        <v>41699</v>
      </c>
      <c r="B51">
        <v>3</v>
      </c>
      <c r="C51">
        <v>2014</v>
      </c>
      <c r="D51">
        <v>7.5</v>
      </c>
      <c r="E51">
        <f t="shared" si="0"/>
        <v>7.25</v>
      </c>
      <c r="F51">
        <v>8.2276355929999987</v>
      </c>
      <c r="G51" s="8">
        <v>7.32</v>
      </c>
      <c r="H51">
        <v>3.60211302</v>
      </c>
      <c r="I51">
        <v>4721.7296386718754</v>
      </c>
      <c r="J51">
        <v>11427.05</v>
      </c>
      <c r="K51">
        <v>5.0111129460191144</v>
      </c>
      <c r="L51">
        <v>6.5584758463182045</v>
      </c>
      <c r="M51">
        <v>33.867468500000001</v>
      </c>
      <c r="N51">
        <v>2.9178881999999997</v>
      </c>
      <c r="O51">
        <v>33.349931000000005</v>
      </c>
      <c r="P51">
        <v>1112.2178977047613</v>
      </c>
      <c r="Q51">
        <v>16.857004999999994</v>
      </c>
      <c r="R51">
        <v>13.007705999999999</v>
      </c>
      <c r="S51" s="8">
        <v>59.703809284028523</v>
      </c>
      <c r="T51">
        <v>7.867024124506985</v>
      </c>
      <c r="U51">
        <v>7.4270696294371099</v>
      </c>
      <c r="V51">
        <v>20</v>
      </c>
      <c r="W51">
        <v>400</v>
      </c>
      <c r="X51">
        <v>2.7539401331994235</v>
      </c>
      <c r="Y51">
        <v>0</v>
      </c>
      <c r="Z51">
        <v>0.25</v>
      </c>
      <c r="AA51">
        <v>0</v>
      </c>
      <c r="AB51">
        <v>6.5625938570884523</v>
      </c>
      <c r="AC51">
        <v>5.931204746663747</v>
      </c>
      <c r="AD51">
        <v>5.5768452195482769</v>
      </c>
      <c r="AE51">
        <v>5.6776660255256708</v>
      </c>
      <c r="AF51">
        <v>6.444852656656991</v>
      </c>
      <c r="AG51" s="1">
        <v>4.1415146775451186</v>
      </c>
      <c r="AH51" s="1">
        <v>0</v>
      </c>
      <c r="AI51" s="7">
        <v>0</v>
      </c>
      <c r="AJ51" s="1">
        <v>0</v>
      </c>
      <c r="AK51" s="1">
        <v>0</v>
      </c>
      <c r="AL51" s="1">
        <v>0</v>
      </c>
      <c r="AM51">
        <v>6.5692698195000006</v>
      </c>
      <c r="AN51">
        <v>7.6975279395000014</v>
      </c>
    </row>
    <row r="52" spans="1:40" x14ac:dyDescent="0.2">
      <c r="A52" s="2">
        <v>41730</v>
      </c>
      <c r="B52">
        <v>4</v>
      </c>
      <c r="C52">
        <v>2014</v>
      </c>
      <c r="D52">
        <v>7.5</v>
      </c>
      <c r="E52">
        <f t="shared" si="0"/>
        <v>7.25</v>
      </c>
      <c r="F52">
        <v>8.0402123775000014</v>
      </c>
      <c r="G52" s="8">
        <v>7.25</v>
      </c>
      <c r="H52">
        <v>2.5315278800000001</v>
      </c>
      <c r="I52">
        <v>4868.7130859375002</v>
      </c>
      <c r="J52">
        <v>11435.75</v>
      </c>
      <c r="K52">
        <v>5.0235108188610278</v>
      </c>
      <c r="L52">
        <v>6.5675867950989888</v>
      </c>
      <c r="M52">
        <v>32.941463809523803</v>
      </c>
      <c r="N52">
        <v>3.6284024761904758</v>
      </c>
      <c r="O52">
        <v>34.173320476190469</v>
      </c>
      <c r="P52">
        <v>1167.8158323684188</v>
      </c>
      <c r="Q52">
        <v>16.917589047619046</v>
      </c>
      <c r="R52">
        <v>12.339224285714284</v>
      </c>
      <c r="S52" s="8">
        <v>58.864999961852995</v>
      </c>
      <c r="T52">
        <v>7.8114255238680252</v>
      </c>
      <c r="U52">
        <v>7.4539295920577286</v>
      </c>
      <c r="V52">
        <v>24</v>
      </c>
      <c r="W52">
        <v>576</v>
      </c>
      <c r="X52">
        <v>2.2776969057665259</v>
      </c>
      <c r="Y52">
        <v>0</v>
      </c>
      <c r="Z52">
        <v>0.25</v>
      </c>
      <c r="AA52">
        <v>0</v>
      </c>
      <c r="AB52">
        <v>6.5707626443121843</v>
      </c>
      <c r="AC52">
        <v>5.9447147109408238</v>
      </c>
      <c r="AD52">
        <v>5.5709415256456785</v>
      </c>
      <c r="AE52">
        <v>5.7059737509577682</v>
      </c>
      <c r="AF52">
        <v>6.4515847916765772</v>
      </c>
      <c r="AG52" s="1">
        <v>4.1046833871787731</v>
      </c>
      <c r="AH52" s="1">
        <v>0</v>
      </c>
      <c r="AI52" s="7">
        <v>0</v>
      </c>
      <c r="AJ52" s="1">
        <v>0</v>
      </c>
      <c r="AK52" s="1">
        <v>0</v>
      </c>
      <c r="AL52" s="1">
        <v>0</v>
      </c>
      <c r="AM52">
        <v>6.3823053970000014</v>
      </c>
      <c r="AN52">
        <v>7.5960271054999993</v>
      </c>
    </row>
    <row r="53" spans="1:40" x14ac:dyDescent="0.2">
      <c r="A53" s="2">
        <v>41760</v>
      </c>
      <c r="B53">
        <v>5</v>
      </c>
      <c r="C53">
        <v>2014</v>
      </c>
      <c r="D53">
        <v>7.5</v>
      </c>
      <c r="E53">
        <f t="shared" si="0"/>
        <v>7.25</v>
      </c>
      <c r="F53">
        <v>8.1469672977777794</v>
      </c>
      <c r="G53" s="8">
        <v>7.32</v>
      </c>
      <c r="H53">
        <v>3.7418959900000002</v>
      </c>
      <c r="I53">
        <v>4922.334391276042</v>
      </c>
      <c r="J53">
        <v>11525.944444444445</v>
      </c>
      <c r="K53">
        <v>5.0295770971673539</v>
      </c>
      <c r="L53">
        <v>6.5755889442860447</v>
      </c>
      <c r="M53">
        <v>30.677006666666664</v>
      </c>
      <c r="N53">
        <v>5.2261658333333321</v>
      </c>
      <c r="O53">
        <v>35.124293333333334</v>
      </c>
      <c r="P53">
        <v>1233.7159821660446</v>
      </c>
      <c r="Q53">
        <v>17.081261111111115</v>
      </c>
      <c r="R53">
        <v>11.89127388888889</v>
      </c>
      <c r="S53" s="8">
        <v>57.296842073139345</v>
      </c>
      <c r="T53">
        <v>7.5463180554190359</v>
      </c>
      <c r="U53">
        <v>7.2945764392016219</v>
      </c>
      <c r="V53">
        <v>18</v>
      </c>
      <c r="W53">
        <v>324</v>
      </c>
      <c r="X53">
        <v>1.7854250190307028</v>
      </c>
      <c r="Y53">
        <v>0</v>
      </c>
      <c r="Z53">
        <v>0.25</v>
      </c>
      <c r="AA53">
        <v>0</v>
      </c>
      <c r="AB53">
        <v>6.577601540688617</v>
      </c>
      <c r="AC53">
        <v>5.9574763996155848</v>
      </c>
      <c r="AD53">
        <v>5.5803246988900117</v>
      </c>
      <c r="AE53">
        <v>5.7211945351092073</v>
      </c>
      <c r="AF53">
        <v>6.4563864809326068</v>
      </c>
      <c r="AG53" s="1">
        <v>4.1490321101661287</v>
      </c>
      <c r="AH53" s="1">
        <v>0</v>
      </c>
      <c r="AI53" s="7">
        <v>0</v>
      </c>
      <c r="AJ53" s="1">
        <v>0</v>
      </c>
      <c r="AK53" s="1">
        <v>0</v>
      </c>
      <c r="AL53" s="1">
        <v>0</v>
      </c>
      <c r="AM53">
        <v>6.4792080055555568</v>
      </c>
      <c r="AN53">
        <v>7.6240445722222221</v>
      </c>
    </row>
    <row r="54" spans="1:40" x14ac:dyDescent="0.2">
      <c r="A54" s="2">
        <v>41791</v>
      </c>
      <c r="B54">
        <v>6</v>
      </c>
      <c r="C54">
        <v>2014</v>
      </c>
      <c r="D54">
        <v>7.5</v>
      </c>
      <c r="E54">
        <f t="shared" si="0"/>
        <v>7.25</v>
      </c>
      <c r="F54">
        <v>8.2196915314285715</v>
      </c>
      <c r="G54" s="8">
        <v>6.7</v>
      </c>
      <c r="H54">
        <v>6.8417484799999997</v>
      </c>
      <c r="I54">
        <v>4898.001790364583</v>
      </c>
      <c r="J54">
        <v>11892.619047619048</v>
      </c>
      <c r="K54">
        <v>5.0321273837410123</v>
      </c>
      <c r="L54">
        <v>6.5837090343156879</v>
      </c>
      <c r="M54">
        <v>31.413712380952386</v>
      </c>
      <c r="N54">
        <v>4.2744114761904761</v>
      </c>
      <c r="O54">
        <v>35.726941904761908</v>
      </c>
      <c r="P54">
        <v>1276.4143778662324</v>
      </c>
      <c r="Q54">
        <v>16.940584285714284</v>
      </c>
      <c r="R54">
        <v>11.644349999999999</v>
      </c>
      <c r="S54" s="8">
        <v>57.260526757491242</v>
      </c>
      <c r="T54">
        <v>7.6271312332362493</v>
      </c>
      <c r="U54">
        <v>7.330920830595236</v>
      </c>
      <c r="V54">
        <v>16</v>
      </c>
      <c r="W54">
        <v>256</v>
      </c>
      <c r="X54">
        <v>1.9779276546091016</v>
      </c>
      <c r="Y54">
        <v>0</v>
      </c>
      <c r="Z54">
        <v>0.25</v>
      </c>
      <c r="AA54">
        <v>0</v>
      </c>
      <c r="AB54">
        <v>6.5863579197411717</v>
      </c>
      <c r="AC54">
        <v>5.9757615770426495</v>
      </c>
      <c r="AD54">
        <v>5.5816510877641772</v>
      </c>
      <c r="AE54">
        <v>5.7513409172455443</v>
      </c>
      <c r="AF54">
        <v>6.4629091521060076</v>
      </c>
      <c r="AG54" s="1">
        <v>3.9458972516173008</v>
      </c>
      <c r="AH54" s="1">
        <v>0</v>
      </c>
      <c r="AI54" s="7">
        <v>0</v>
      </c>
      <c r="AJ54" s="1">
        <v>0</v>
      </c>
      <c r="AK54" s="1">
        <v>0</v>
      </c>
      <c r="AL54" s="1">
        <v>0</v>
      </c>
      <c r="AM54">
        <v>6.5656774380952374</v>
      </c>
      <c r="AN54">
        <v>7.6982316847619048</v>
      </c>
    </row>
    <row r="55" spans="1:40" x14ac:dyDescent="0.2">
      <c r="A55" s="2">
        <v>41821</v>
      </c>
      <c r="B55">
        <v>7</v>
      </c>
      <c r="C55">
        <v>2014</v>
      </c>
      <c r="D55">
        <v>7.5</v>
      </c>
      <c r="E55">
        <f t="shared" si="0"/>
        <v>7.25</v>
      </c>
      <c r="F55">
        <v>8.2381587388888882</v>
      </c>
      <c r="G55" s="8">
        <v>4.53</v>
      </c>
      <c r="H55">
        <v>1.91242549</v>
      </c>
      <c r="I55">
        <v>5032.6309950086807</v>
      </c>
      <c r="J55">
        <v>11689.055555555555</v>
      </c>
      <c r="K55">
        <v>5.043529046520776</v>
      </c>
      <c r="L55">
        <v>6.578301300568091</v>
      </c>
      <c r="M55">
        <v>29.23708473684211</v>
      </c>
      <c r="N55">
        <v>6.746474894736842</v>
      </c>
      <c r="O55">
        <v>35.795633684210522</v>
      </c>
      <c r="P55">
        <v>1281.3273908541869</v>
      </c>
      <c r="Q55">
        <v>16.833123684210523</v>
      </c>
      <c r="R55">
        <v>11.387683157894736</v>
      </c>
      <c r="S55" s="8">
        <v>54.795909014615113</v>
      </c>
      <c r="T55">
        <v>7.6586494837352044</v>
      </c>
      <c r="U55">
        <v>7.4757438067481257</v>
      </c>
      <c r="V55">
        <v>16</v>
      </c>
      <c r="W55">
        <v>256</v>
      </c>
      <c r="X55">
        <v>1.5237217856545728</v>
      </c>
      <c r="Y55">
        <v>0</v>
      </c>
      <c r="Z55">
        <v>0.25</v>
      </c>
      <c r="AA55">
        <v>1</v>
      </c>
      <c r="AB55">
        <v>6.5896600659825175</v>
      </c>
      <c r="AC55">
        <v>5.963110271750554</v>
      </c>
      <c r="AD55">
        <v>5.6558948988650615</v>
      </c>
      <c r="AE55">
        <v>5.6681787945805713</v>
      </c>
      <c r="AF55">
        <v>6.4712523322625284</v>
      </c>
      <c r="AG55" s="1">
        <v>3.9595212373004522</v>
      </c>
      <c r="AH55" s="1">
        <v>0</v>
      </c>
      <c r="AI55" s="7">
        <v>0</v>
      </c>
      <c r="AJ55" s="1">
        <v>0</v>
      </c>
      <c r="AK55" s="1">
        <v>0</v>
      </c>
      <c r="AL55" s="1">
        <v>0</v>
      </c>
      <c r="AM55">
        <v>6.7097044900000018</v>
      </c>
      <c r="AN55">
        <v>7.7972931438888873</v>
      </c>
    </row>
    <row r="56" spans="1:40" x14ac:dyDescent="0.2">
      <c r="A56" s="2">
        <v>41852</v>
      </c>
      <c r="B56">
        <v>8</v>
      </c>
      <c r="C56">
        <v>2014</v>
      </c>
      <c r="D56">
        <v>7.5</v>
      </c>
      <c r="E56">
        <f t="shared" si="0"/>
        <v>7.25</v>
      </c>
      <c r="F56">
        <v>8.3114630771428555</v>
      </c>
      <c r="G56" s="8">
        <v>3.99</v>
      </c>
      <c r="H56">
        <v>5.46713162</v>
      </c>
      <c r="I56">
        <v>5143.0460205078125</v>
      </c>
      <c r="J56">
        <v>11706.666666666666</v>
      </c>
      <c r="K56">
        <v>5.0461971040662368</v>
      </c>
      <c r="L56">
        <v>6.5861241347377648</v>
      </c>
      <c r="M56">
        <v>32.061267499999992</v>
      </c>
      <c r="N56">
        <v>3.3407910500000009</v>
      </c>
      <c r="O56">
        <v>36.535508000000007</v>
      </c>
      <c r="P56">
        <v>1334.8433448180645</v>
      </c>
      <c r="Q56">
        <v>16.784551</v>
      </c>
      <c r="R56">
        <v>11.277882499999999</v>
      </c>
      <c r="S56" s="8">
        <v>58.80428568522133</v>
      </c>
      <c r="T56">
        <v>7.6701251989597479</v>
      </c>
      <c r="U56">
        <v>7.4840861993579386</v>
      </c>
      <c r="V56">
        <v>16</v>
      </c>
      <c r="W56">
        <v>256</v>
      </c>
      <c r="X56">
        <v>1.5347547974413647</v>
      </c>
      <c r="Y56">
        <v>0</v>
      </c>
      <c r="Z56">
        <v>0.25</v>
      </c>
      <c r="AA56">
        <v>0</v>
      </c>
      <c r="AB56">
        <v>6.5895609035707796</v>
      </c>
      <c r="AC56">
        <v>5.9522242060078261</v>
      </c>
      <c r="AD56">
        <v>5.6012669190799356</v>
      </c>
      <c r="AE56">
        <v>5.6959690210894873</v>
      </c>
      <c r="AF56">
        <v>6.4746058336195151</v>
      </c>
      <c r="AG56" s="1">
        <v>3.9040947583834824</v>
      </c>
      <c r="AH56" s="1">
        <v>0</v>
      </c>
      <c r="AI56" s="7">
        <v>0</v>
      </c>
      <c r="AJ56" s="1">
        <v>0</v>
      </c>
      <c r="AK56" s="1">
        <v>0</v>
      </c>
      <c r="AL56" s="1">
        <v>0</v>
      </c>
      <c r="AM56">
        <v>6.8383301585714298</v>
      </c>
      <c r="AN56">
        <v>7.9427340085714286</v>
      </c>
    </row>
    <row r="57" spans="1:40" x14ac:dyDescent="0.2">
      <c r="A57" s="2">
        <v>41883</v>
      </c>
      <c r="B57">
        <v>9</v>
      </c>
      <c r="C57">
        <v>2014</v>
      </c>
      <c r="D57">
        <v>7.5</v>
      </c>
      <c r="E57">
        <f t="shared" si="0"/>
        <v>7.25</v>
      </c>
      <c r="F57">
        <v>8.2479274963636353</v>
      </c>
      <c r="G57" s="8">
        <v>4.53</v>
      </c>
      <c r="H57">
        <v>9.4682120600000008</v>
      </c>
      <c r="I57">
        <v>5181.095370205966</v>
      </c>
      <c r="J57">
        <v>11890.772727272728</v>
      </c>
      <c r="K57">
        <v>5.045965962669321</v>
      </c>
      <c r="L57">
        <v>6.6016040729600274</v>
      </c>
      <c r="M57">
        <v>35.211016818181818</v>
      </c>
      <c r="N57">
        <v>8.0192602922727285E-2</v>
      </c>
      <c r="O57">
        <v>37.205933181818182</v>
      </c>
      <c r="P57">
        <v>1384.2814639299193</v>
      </c>
      <c r="Q57">
        <v>16.429194999999996</v>
      </c>
      <c r="R57">
        <v>11.07366318181818</v>
      </c>
      <c r="S57" s="8">
        <v>62.173809051513658</v>
      </c>
      <c r="T57">
        <v>7.9182909401714028</v>
      </c>
      <c r="U57">
        <v>7.5474670224263853</v>
      </c>
      <c r="V57">
        <v>22</v>
      </c>
      <c r="W57">
        <v>484</v>
      </c>
      <c r="X57">
        <v>2.3486803685329551</v>
      </c>
      <c r="Y57">
        <v>0</v>
      </c>
      <c r="Z57">
        <v>0.25</v>
      </c>
      <c r="AA57">
        <v>0</v>
      </c>
      <c r="AB57">
        <v>6.6031602560276621</v>
      </c>
      <c r="AC57">
        <v>5.9773432390947123</v>
      </c>
      <c r="AD57">
        <v>5.5968493529425922</v>
      </c>
      <c r="AE57">
        <v>5.74346180938511</v>
      </c>
      <c r="AF57">
        <v>6.483564744447877</v>
      </c>
      <c r="AG57" s="1">
        <v>4.2078079966196693</v>
      </c>
      <c r="AH57" s="1">
        <v>0</v>
      </c>
      <c r="AI57" s="7">
        <v>0</v>
      </c>
      <c r="AJ57" s="1">
        <v>0</v>
      </c>
      <c r="AK57" s="1">
        <v>0</v>
      </c>
      <c r="AL57" s="1">
        <v>0</v>
      </c>
      <c r="AM57">
        <v>6.8556175754545459</v>
      </c>
      <c r="AN57">
        <v>7.9390177468181831</v>
      </c>
    </row>
    <row r="58" spans="1:40" x14ac:dyDescent="0.2">
      <c r="A58" s="2">
        <v>41913</v>
      </c>
      <c r="B58">
        <v>10</v>
      </c>
      <c r="C58">
        <v>2014</v>
      </c>
      <c r="D58">
        <v>7.5</v>
      </c>
      <c r="E58">
        <f t="shared" si="0"/>
        <v>7.25</v>
      </c>
      <c r="F58">
        <v>8.3513115939130422</v>
      </c>
      <c r="G58" s="8">
        <v>4.83</v>
      </c>
      <c r="H58">
        <v>5.5789156599999998</v>
      </c>
      <c r="I58">
        <v>5016.842348845109</v>
      </c>
      <c r="J58">
        <v>12144.869565217392</v>
      </c>
      <c r="K58">
        <v>5.0491118014146572</v>
      </c>
      <c r="L58">
        <v>6.6032925359855135</v>
      </c>
      <c r="M58">
        <v>34.627666956521736</v>
      </c>
      <c r="N58">
        <v>0.30502478279565215</v>
      </c>
      <c r="O58">
        <v>37.142734347826092</v>
      </c>
      <c r="P58">
        <v>1379.5827148331803</v>
      </c>
      <c r="Q58">
        <v>16.321195217391303</v>
      </c>
      <c r="R58">
        <v>11.603378695652173</v>
      </c>
      <c r="S58" s="8">
        <v>74.030454115434068</v>
      </c>
      <c r="T58">
        <v>7.6005634427683519</v>
      </c>
      <c r="U58">
        <v>7.1759464700955462</v>
      </c>
      <c r="V58">
        <v>12</v>
      </c>
      <c r="W58">
        <v>144</v>
      </c>
      <c r="X58">
        <v>2.6583794598199399</v>
      </c>
      <c r="Y58">
        <v>0</v>
      </c>
      <c r="Z58">
        <v>0.25</v>
      </c>
      <c r="AA58">
        <v>0</v>
      </c>
      <c r="AB58">
        <v>6.6047107306581045</v>
      </c>
      <c r="AC58">
        <v>5.9732889423530713</v>
      </c>
      <c r="AD58">
        <v>5.5978190628213884</v>
      </c>
      <c r="AE58">
        <v>5.7357870744897443</v>
      </c>
      <c r="AF58">
        <v>6.4866318470335003</v>
      </c>
      <c r="AG58" s="1">
        <v>4.2484311197328175</v>
      </c>
      <c r="AH58" s="1">
        <v>0</v>
      </c>
      <c r="AI58" s="7">
        <v>0</v>
      </c>
      <c r="AJ58" s="1">
        <v>0</v>
      </c>
      <c r="AK58" s="1">
        <v>0</v>
      </c>
      <c r="AL58" s="1">
        <v>0</v>
      </c>
      <c r="AM58">
        <v>7.0279735100000007</v>
      </c>
      <c r="AN58">
        <v>8.0632601273913025</v>
      </c>
    </row>
    <row r="59" spans="1:40" x14ac:dyDescent="0.2">
      <c r="A59" s="2">
        <v>41944</v>
      </c>
      <c r="B59">
        <v>11</v>
      </c>
      <c r="C59">
        <v>2014</v>
      </c>
      <c r="D59">
        <v>7.625</v>
      </c>
      <c r="E59">
        <f t="shared" si="0"/>
        <v>7.375</v>
      </c>
      <c r="F59">
        <v>7.9983229275000012</v>
      </c>
      <c r="G59" s="8">
        <v>6.23</v>
      </c>
      <c r="H59">
        <v>4.7179589599999998</v>
      </c>
      <c r="I59">
        <v>5078.4253906249996</v>
      </c>
      <c r="J59">
        <v>12158.3</v>
      </c>
      <c r="K59">
        <v>5.0458842643297661</v>
      </c>
      <c r="L59">
        <v>6.6079565698852525</v>
      </c>
      <c r="M59">
        <v>33.727868999999991</v>
      </c>
      <c r="N59">
        <v>0.15507726035</v>
      </c>
      <c r="O59">
        <v>38.104126000000001</v>
      </c>
      <c r="P59">
        <v>1451.924418223876</v>
      </c>
      <c r="Q59">
        <v>15.939597999999998</v>
      </c>
      <c r="R59">
        <v>12.073331499999998</v>
      </c>
      <c r="S59" s="8">
        <v>67.477777269151446</v>
      </c>
      <c r="T59">
        <v>7.3552024046580531</v>
      </c>
      <c r="U59">
        <v>6.8401060944567575</v>
      </c>
      <c r="V59">
        <v>3</v>
      </c>
      <c r="W59">
        <v>9</v>
      </c>
      <c r="X59">
        <v>3.2741329479768786</v>
      </c>
      <c r="Y59">
        <v>0</v>
      </c>
      <c r="Z59">
        <v>0.25</v>
      </c>
      <c r="AA59">
        <v>0</v>
      </c>
      <c r="AB59">
        <v>6.6103055446385488</v>
      </c>
      <c r="AC59">
        <v>5.9802465947774195</v>
      </c>
      <c r="AD59">
        <v>5.6081986382906797</v>
      </c>
      <c r="AE59">
        <v>5.7402370733651091</v>
      </c>
      <c r="AF59">
        <v>6.4912706743859525</v>
      </c>
      <c r="AG59" s="1">
        <v>4.3381479951348476</v>
      </c>
      <c r="AH59" s="1">
        <v>0</v>
      </c>
      <c r="AI59" s="7">
        <v>0</v>
      </c>
      <c r="AJ59" s="1">
        <v>0</v>
      </c>
      <c r="AK59" s="1">
        <v>0</v>
      </c>
      <c r="AL59" s="1">
        <v>0</v>
      </c>
      <c r="AM59">
        <v>6.8272068664999992</v>
      </c>
      <c r="AN59">
        <v>7.8011628825000017</v>
      </c>
    </row>
    <row r="60" spans="1:40" x14ac:dyDescent="0.2">
      <c r="A60" s="2">
        <v>42005</v>
      </c>
      <c r="B60">
        <v>1</v>
      </c>
      <c r="C60">
        <v>2015</v>
      </c>
      <c r="D60">
        <v>7.75</v>
      </c>
      <c r="E60">
        <f t="shared" si="0"/>
        <v>7.5</v>
      </c>
      <c r="F60">
        <v>7.5958032504761874</v>
      </c>
      <c r="G60" s="8">
        <v>6.96</v>
      </c>
      <c r="H60">
        <v>5.1177186800000003</v>
      </c>
      <c r="I60">
        <v>5220.7214006696431</v>
      </c>
      <c r="J60">
        <v>12579.095238095239</v>
      </c>
      <c r="K60">
        <v>5.0578543841310415</v>
      </c>
      <c r="L60">
        <v>6.6134568008325241</v>
      </c>
      <c r="M60">
        <v>31.869241428571428</v>
      </c>
      <c r="N60">
        <v>2.1188547619047622</v>
      </c>
      <c r="O60">
        <v>38.787366190476192</v>
      </c>
      <c r="P60">
        <v>1504.4597759940955</v>
      </c>
      <c r="Q60">
        <v>15.744240476190473</v>
      </c>
      <c r="R60">
        <v>11.480296666666668</v>
      </c>
      <c r="S60" s="8">
        <v>84.415789553993619</v>
      </c>
      <c r="T60">
        <v>8.0432726586918726</v>
      </c>
      <c r="U60">
        <v>7.5839352025367512</v>
      </c>
      <c r="V60">
        <v>15</v>
      </c>
      <c r="W60">
        <v>225</v>
      </c>
      <c r="X60">
        <v>2.8796350840609932</v>
      </c>
      <c r="Y60">
        <v>0</v>
      </c>
      <c r="Z60">
        <v>0.25</v>
      </c>
      <c r="AA60">
        <v>0</v>
      </c>
      <c r="AB60">
        <v>6.6206383701423217</v>
      </c>
      <c r="AC60">
        <v>5.9628802853121492</v>
      </c>
      <c r="AD60">
        <v>5.5924604556097419</v>
      </c>
      <c r="AE60">
        <v>5.7216655432210262</v>
      </c>
      <c r="AF60">
        <v>6.5097239863972263</v>
      </c>
      <c r="AG60" s="1">
        <v>4.3591858307383697</v>
      </c>
      <c r="AH60" s="1">
        <v>0</v>
      </c>
      <c r="AI60" s="7">
        <v>0</v>
      </c>
      <c r="AJ60" s="1">
        <v>0</v>
      </c>
      <c r="AK60" s="1">
        <v>0</v>
      </c>
      <c r="AL60" s="1">
        <v>0</v>
      </c>
      <c r="AM60">
        <v>6.7735944747619063</v>
      </c>
      <c r="AN60">
        <v>7.3581296795238105</v>
      </c>
    </row>
    <row r="61" spans="1:40" x14ac:dyDescent="0.2">
      <c r="A61" s="2">
        <v>42036</v>
      </c>
      <c r="B61">
        <v>2</v>
      </c>
      <c r="C61">
        <v>2015</v>
      </c>
      <c r="D61">
        <v>7.5</v>
      </c>
      <c r="E61">
        <f t="shared" si="0"/>
        <v>7.25</v>
      </c>
      <c r="F61">
        <v>7.1343432505263156</v>
      </c>
      <c r="G61" s="8">
        <v>6.29</v>
      </c>
      <c r="H61">
        <v>2.4178802699999999</v>
      </c>
      <c r="I61">
        <v>5360.5605982730267</v>
      </c>
      <c r="J61">
        <v>12749.842105263158</v>
      </c>
      <c r="K61">
        <v>5.0626847362986283</v>
      </c>
      <c r="L61">
        <v>6.6181995794143988</v>
      </c>
      <c r="M61">
        <v>29.215210526315786</v>
      </c>
      <c r="N61">
        <v>4.361477105263158</v>
      </c>
      <c r="O61">
        <v>39.902967894736832</v>
      </c>
      <c r="P61">
        <v>1592.2468468083985</v>
      </c>
      <c r="Q61">
        <v>15.381238421052633</v>
      </c>
      <c r="R61">
        <v>11.139105263157894</v>
      </c>
      <c r="S61" s="8">
        <v>93.297368099814946</v>
      </c>
      <c r="T61">
        <v>7.9894778501147936</v>
      </c>
      <c r="U61">
        <v>7.5169978461952747</v>
      </c>
      <c r="V61">
        <v>15</v>
      </c>
      <c r="W61">
        <v>225</v>
      </c>
      <c r="X61">
        <v>2.9681100805838527</v>
      </c>
      <c r="Y61">
        <v>0</v>
      </c>
      <c r="Z61">
        <v>0.25</v>
      </c>
      <c r="AA61">
        <v>0</v>
      </c>
      <c r="AB61">
        <v>6.6251192148569507</v>
      </c>
      <c r="AC61">
        <v>5.9674766159602912</v>
      </c>
      <c r="AD61">
        <v>5.5887077772768317</v>
      </c>
      <c r="AE61">
        <v>5.7323601811274427</v>
      </c>
      <c r="AF61">
        <v>6.5157340724081143</v>
      </c>
      <c r="AG61" s="1">
        <v>4.0542559744164279</v>
      </c>
      <c r="AH61" s="1">
        <v>0</v>
      </c>
      <c r="AI61" s="7">
        <v>0</v>
      </c>
      <c r="AJ61" s="1">
        <v>0</v>
      </c>
      <c r="AK61" s="1">
        <v>0</v>
      </c>
      <c r="AL61" s="1">
        <v>0</v>
      </c>
      <c r="AM61">
        <v>6.2944364531578945</v>
      </c>
      <c r="AN61">
        <v>6.9554998221052635</v>
      </c>
    </row>
    <row r="62" spans="1:40" x14ac:dyDescent="0.2">
      <c r="A62" s="2">
        <v>42064</v>
      </c>
      <c r="B62">
        <v>3</v>
      </c>
      <c r="C62">
        <v>2015</v>
      </c>
      <c r="D62">
        <v>7.5</v>
      </c>
      <c r="E62">
        <f t="shared" si="0"/>
        <v>7.25</v>
      </c>
      <c r="F62">
        <v>7.373125732727269</v>
      </c>
      <c r="G62" s="8">
        <v>6.38</v>
      </c>
      <c r="H62">
        <v>7.3401976600000003</v>
      </c>
      <c r="I62">
        <v>5443.517356178977</v>
      </c>
      <c r="J62">
        <v>13066.818181818182</v>
      </c>
      <c r="K62">
        <v>5.0474837848298559</v>
      </c>
      <c r="L62">
        <v>6.6231021223589188</v>
      </c>
      <c r="M62">
        <v>29.272116818181818</v>
      </c>
      <c r="N62">
        <v>4.5162355909090905</v>
      </c>
      <c r="O62">
        <v>38.830776818181818</v>
      </c>
      <c r="P62">
        <v>1507.8292283034464</v>
      </c>
      <c r="Q62">
        <v>15.310725909090912</v>
      </c>
      <c r="R62">
        <v>12.070144999999998</v>
      </c>
      <c r="S62" s="8">
        <v>86.477272380482063</v>
      </c>
      <c r="T62">
        <v>7.820795661741184</v>
      </c>
      <c r="U62">
        <v>7.4894662813031285</v>
      </c>
      <c r="V62">
        <v>20</v>
      </c>
      <c r="W62">
        <v>400</v>
      </c>
      <c r="X62">
        <v>2.1445164425724932</v>
      </c>
      <c r="Y62">
        <v>0</v>
      </c>
      <c r="Z62">
        <v>0.25</v>
      </c>
      <c r="AA62">
        <v>0</v>
      </c>
      <c r="AB62">
        <v>6.6280169319290039</v>
      </c>
      <c r="AC62">
        <v>5.9811752754510294</v>
      </c>
      <c r="AD62">
        <v>5.5820689564067116</v>
      </c>
      <c r="AE62">
        <v>5.7601023296204721</v>
      </c>
      <c r="AF62">
        <v>6.5152774194695438</v>
      </c>
      <c r="AG62" s="1">
        <v>4.1232673996419011</v>
      </c>
      <c r="AH62" s="1">
        <v>0</v>
      </c>
      <c r="AI62" s="7">
        <v>0</v>
      </c>
      <c r="AJ62" s="1">
        <v>0</v>
      </c>
      <c r="AK62" s="1">
        <v>0</v>
      </c>
      <c r="AL62" s="1">
        <v>0</v>
      </c>
      <c r="AM62">
        <v>6.4854789068181811</v>
      </c>
      <c r="AN62">
        <v>7.1461419659090897</v>
      </c>
    </row>
    <row r="63" spans="1:40" x14ac:dyDescent="0.2">
      <c r="A63" s="2">
        <v>42095</v>
      </c>
      <c r="B63">
        <v>4</v>
      </c>
      <c r="C63">
        <v>2015</v>
      </c>
      <c r="D63">
        <v>7.5</v>
      </c>
      <c r="E63">
        <f t="shared" si="0"/>
        <v>7.25</v>
      </c>
      <c r="F63">
        <v>7.4842013576190469</v>
      </c>
      <c r="G63" s="8">
        <v>6.79</v>
      </c>
      <c r="H63">
        <v>8.1443047899999996</v>
      </c>
      <c r="I63">
        <v>5398.4524274553569</v>
      </c>
      <c r="J63">
        <v>12947.761904761905</v>
      </c>
      <c r="K63">
        <v>5.0448027268159912</v>
      </c>
      <c r="L63">
        <v>6.6250679680174986</v>
      </c>
      <c r="M63">
        <v>27.641427619047619</v>
      </c>
      <c r="N63">
        <v>6.1641743333333334</v>
      </c>
      <c r="O63">
        <v>38.488772380952376</v>
      </c>
      <c r="P63">
        <v>1481.3855993927625</v>
      </c>
      <c r="Q63">
        <v>15.394210476190475</v>
      </c>
      <c r="R63">
        <v>12.311415714285712</v>
      </c>
      <c r="S63" s="8">
        <v>75.757144019717259</v>
      </c>
      <c r="T63">
        <v>7.4478631870913112</v>
      </c>
      <c r="U63">
        <v>7.259354927308034</v>
      </c>
      <c r="V63">
        <v>15</v>
      </c>
      <c r="W63">
        <v>225</v>
      </c>
      <c r="X63">
        <v>1.5435057787561914</v>
      </c>
      <c r="Y63">
        <v>0</v>
      </c>
      <c r="Z63">
        <v>0.25</v>
      </c>
      <c r="AA63">
        <v>0</v>
      </c>
      <c r="AB63">
        <v>6.6310083542609526</v>
      </c>
      <c r="AC63">
        <v>5.9819890580765884</v>
      </c>
      <c r="AD63">
        <v>5.5973513869548581</v>
      </c>
      <c r="AE63">
        <v>5.7510401917161484</v>
      </c>
      <c r="AF63">
        <v>6.518803846525377</v>
      </c>
      <c r="AG63" s="1">
        <v>4.1501747403966407</v>
      </c>
      <c r="AH63" s="1">
        <v>0</v>
      </c>
      <c r="AI63" s="7">
        <v>0</v>
      </c>
      <c r="AJ63" s="1">
        <v>0</v>
      </c>
      <c r="AK63" s="1">
        <v>0</v>
      </c>
      <c r="AL63" s="1">
        <v>0</v>
      </c>
      <c r="AM63">
        <v>6.6033124928571434</v>
      </c>
      <c r="AN63">
        <v>7.36595555952381</v>
      </c>
    </row>
    <row r="64" spans="1:40" x14ac:dyDescent="0.2">
      <c r="A64" s="2">
        <v>42125</v>
      </c>
      <c r="B64">
        <v>5</v>
      </c>
      <c r="C64">
        <v>2015</v>
      </c>
      <c r="D64">
        <v>7.5</v>
      </c>
      <c r="E64">
        <f t="shared" si="0"/>
        <v>7.25</v>
      </c>
      <c r="F64">
        <v>8.0785953310526288</v>
      </c>
      <c r="G64" s="8">
        <v>7.15</v>
      </c>
      <c r="H64">
        <v>2.0944230799999999</v>
      </c>
      <c r="I64">
        <v>5232.375770970395</v>
      </c>
      <c r="J64">
        <v>13140.526315789473</v>
      </c>
      <c r="K64">
        <v>5.0444243120842547</v>
      </c>
      <c r="L64">
        <v>6.6265610037593214</v>
      </c>
      <c r="M64">
        <v>27.29701210526316</v>
      </c>
      <c r="N64">
        <v>6.9559808421052614</v>
      </c>
      <c r="O64">
        <v>38.288673157894728</v>
      </c>
      <c r="P64">
        <v>1466.0224921920883</v>
      </c>
      <c r="Q64">
        <v>15.569548947368423</v>
      </c>
      <c r="R64">
        <v>11.888782105263161</v>
      </c>
      <c r="S64" s="8">
        <v>85.2374988555908</v>
      </c>
      <c r="T64">
        <v>7.5260975045446825</v>
      </c>
      <c r="U64">
        <v>7.3705130895985924</v>
      </c>
      <c r="V64">
        <v>15</v>
      </c>
      <c r="W64">
        <v>225</v>
      </c>
      <c r="X64">
        <v>1.4308180656156797</v>
      </c>
      <c r="Y64">
        <v>0</v>
      </c>
      <c r="Z64">
        <v>0.25</v>
      </c>
      <c r="AA64">
        <v>0</v>
      </c>
      <c r="AB64">
        <v>6.6322921742303711</v>
      </c>
      <c r="AC64">
        <v>5.9916315085718805</v>
      </c>
      <c r="AD64">
        <v>5.6090595029212178</v>
      </c>
      <c r="AE64">
        <v>5.7592267401025792</v>
      </c>
      <c r="AF64">
        <v>6.5176110526278288</v>
      </c>
      <c r="AG64" s="1">
        <v>4.1555625404057936</v>
      </c>
      <c r="AH64" s="1">
        <v>0</v>
      </c>
      <c r="AI64" s="7">
        <v>0</v>
      </c>
      <c r="AJ64" s="1">
        <v>0</v>
      </c>
      <c r="AK64" s="1">
        <v>0</v>
      </c>
      <c r="AL64" s="1">
        <v>0</v>
      </c>
      <c r="AM64">
        <v>7.0656871215789483</v>
      </c>
      <c r="AN64">
        <v>7.8824200705263152</v>
      </c>
    </row>
    <row r="65" spans="1:40" x14ac:dyDescent="0.2">
      <c r="A65" s="2">
        <v>42156</v>
      </c>
      <c r="B65">
        <v>6</v>
      </c>
      <c r="C65">
        <v>2015</v>
      </c>
      <c r="D65">
        <v>7.5</v>
      </c>
      <c r="E65">
        <f t="shared" si="0"/>
        <v>7.25</v>
      </c>
      <c r="F65">
        <v>8.4769078290476187</v>
      </c>
      <c r="G65" s="8">
        <v>7.26</v>
      </c>
      <c r="H65">
        <v>5.6764323299999999</v>
      </c>
      <c r="I65">
        <v>4967.9579845610115</v>
      </c>
      <c r="J65">
        <v>13313.238095238095</v>
      </c>
      <c r="K65">
        <v>5.0335428082380025</v>
      </c>
      <c r="L65">
        <v>6.6354585268433608</v>
      </c>
      <c r="M65">
        <v>27.577440476190471</v>
      </c>
      <c r="N65">
        <v>6.2423940000000009</v>
      </c>
      <c r="O65">
        <v>38.82906952380953</v>
      </c>
      <c r="P65">
        <v>1507.6966400848339</v>
      </c>
      <c r="Q65">
        <v>15.471509999999999</v>
      </c>
      <c r="R65">
        <v>11.879585714285716</v>
      </c>
      <c r="S65" s="8">
        <v>86.658636266534955</v>
      </c>
      <c r="T65">
        <v>7.8946852316460649</v>
      </c>
      <c r="U65">
        <v>7.5970970709851855</v>
      </c>
      <c r="V65">
        <v>22</v>
      </c>
      <c r="W65">
        <v>484</v>
      </c>
      <c r="X65">
        <v>1.9842124059627519</v>
      </c>
      <c r="Y65">
        <v>0</v>
      </c>
      <c r="Z65">
        <v>0.25</v>
      </c>
      <c r="AA65">
        <v>0</v>
      </c>
      <c r="AB65">
        <v>6.639367092675764</v>
      </c>
      <c r="AC65">
        <v>6.0168320054974576</v>
      </c>
      <c r="AD65">
        <v>5.6124798819301409</v>
      </c>
      <c r="AE65">
        <v>5.7992059938318299</v>
      </c>
      <c r="AF65">
        <v>6.5192556562277275</v>
      </c>
      <c r="AG65" s="1">
        <v>4.1349025575330494</v>
      </c>
      <c r="AH65" s="1">
        <v>0</v>
      </c>
      <c r="AI65" s="7">
        <v>0</v>
      </c>
      <c r="AJ65" s="1">
        <v>0</v>
      </c>
      <c r="AK65" s="1">
        <v>0</v>
      </c>
      <c r="AL65" s="1">
        <v>0</v>
      </c>
      <c r="AM65">
        <v>7.3173191266666651</v>
      </c>
      <c r="AN65">
        <v>8.3341847509523781</v>
      </c>
    </row>
    <row r="66" spans="1:40" x14ac:dyDescent="0.2">
      <c r="A66" s="2">
        <v>42186</v>
      </c>
      <c r="B66">
        <v>7</v>
      </c>
      <c r="C66">
        <v>2015</v>
      </c>
      <c r="D66">
        <v>7.5</v>
      </c>
      <c r="E66">
        <f t="shared" si="0"/>
        <v>7.25</v>
      </c>
      <c r="F66">
        <v>8.3426458389473694</v>
      </c>
      <c r="G66" s="8">
        <v>7.26</v>
      </c>
      <c r="H66">
        <v>4.8452641700000001</v>
      </c>
      <c r="I66">
        <v>4856.7010433799342</v>
      </c>
      <c r="J66">
        <v>13374.78947368421</v>
      </c>
      <c r="K66">
        <v>5.0316218826922787</v>
      </c>
      <c r="L66">
        <v>6.6363697712479386</v>
      </c>
      <c r="M66">
        <v>26.686914210526314</v>
      </c>
      <c r="N66">
        <v>6.832190684210528</v>
      </c>
      <c r="O66">
        <v>39.355882105263156</v>
      </c>
      <c r="P66">
        <v>1548.8854562833726</v>
      </c>
      <c r="Q66">
        <v>15.286715263157895</v>
      </c>
      <c r="R66">
        <v>11.838296842105265</v>
      </c>
      <c r="S66" s="8">
        <v>79.200000069358111</v>
      </c>
      <c r="T66">
        <v>7.5204507792823581</v>
      </c>
      <c r="U66">
        <v>7.2535802895621826</v>
      </c>
      <c r="V66">
        <v>9</v>
      </c>
      <c r="W66">
        <v>81</v>
      </c>
      <c r="X66">
        <v>1.8487172336865589</v>
      </c>
      <c r="Y66">
        <v>0</v>
      </c>
      <c r="Z66">
        <v>0.25</v>
      </c>
      <c r="AA66">
        <v>1</v>
      </c>
      <c r="AB66">
        <v>6.6408001438281303</v>
      </c>
      <c r="AC66">
        <v>6.0136400619028549</v>
      </c>
      <c r="AD66">
        <v>5.6349404384799966</v>
      </c>
      <c r="AE66">
        <v>5.7784739053943914</v>
      </c>
      <c r="AF66">
        <v>6.5219102474306556</v>
      </c>
      <c r="AG66" s="1">
        <v>4.1873557139926501</v>
      </c>
      <c r="AH66" s="1">
        <v>0</v>
      </c>
      <c r="AI66" s="7">
        <v>0</v>
      </c>
      <c r="AJ66" s="1">
        <v>0</v>
      </c>
      <c r="AK66" s="1">
        <v>0</v>
      </c>
      <c r="AL66" s="1">
        <v>0</v>
      </c>
      <c r="AM66">
        <v>7.1738450299999981</v>
      </c>
      <c r="AN66">
        <v>8.1887103673684241</v>
      </c>
    </row>
    <row r="67" spans="1:40" x14ac:dyDescent="0.2">
      <c r="A67" s="2">
        <v>42217</v>
      </c>
      <c r="B67">
        <v>8</v>
      </c>
      <c r="C67">
        <v>2015</v>
      </c>
      <c r="D67">
        <v>7.5</v>
      </c>
      <c r="E67">
        <f t="shared" ref="E67:E130" si="1">D67-Z67</f>
        <v>7.25</v>
      </c>
      <c r="F67">
        <v>8.8189023595000009</v>
      </c>
      <c r="G67" s="8">
        <v>7.18</v>
      </c>
      <c r="H67">
        <v>5.0882713099999997</v>
      </c>
      <c r="I67">
        <v>4540.9164062500004</v>
      </c>
      <c r="J67">
        <v>13781.75</v>
      </c>
      <c r="K67">
        <v>5.0226177202402882</v>
      </c>
      <c r="L67">
        <v>6.6401405261359736</v>
      </c>
      <c r="M67">
        <v>30.681820499999997</v>
      </c>
      <c r="N67">
        <v>3.6556966999999991</v>
      </c>
      <c r="O67">
        <v>38.611916499999992</v>
      </c>
      <c r="P67">
        <v>1490.8800958029717</v>
      </c>
      <c r="Q67">
        <v>15.157714500000001</v>
      </c>
      <c r="R67">
        <v>11.892853999999996</v>
      </c>
      <c r="S67" s="8">
        <v>83.122380211239744</v>
      </c>
      <c r="T67">
        <v>7.8265995281625038</v>
      </c>
      <c r="U67">
        <v>7.5196967671598527</v>
      </c>
      <c r="V67">
        <v>17</v>
      </c>
      <c r="W67">
        <v>289</v>
      </c>
      <c r="X67">
        <v>2.0272287700211544</v>
      </c>
      <c r="Y67">
        <v>0</v>
      </c>
      <c r="Z67">
        <v>0.25</v>
      </c>
      <c r="AA67">
        <v>0</v>
      </c>
      <c r="AB67">
        <v>6.6438556953367955</v>
      </c>
      <c r="AC67">
        <v>6.011284023512081</v>
      </c>
      <c r="AD67">
        <v>5.6264443494604075</v>
      </c>
      <c r="AE67">
        <v>5.7804768986416146</v>
      </c>
      <c r="AF67">
        <v>6.5266167713967871</v>
      </c>
      <c r="AG67" s="1">
        <v>4.1935294726947516</v>
      </c>
      <c r="AH67" s="1">
        <v>0</v>
      </c>
      <c r="AI67" s="7">
        <v>0</v>
      </c>
      <c r="AJ67" s="1">
        <v>0</v>
      </c>
      <c r="AK67" s="1">
        <v>0</v>
      </c>
      <c r="AL67" s="1">
        <v>0</v>
      </c>
      <c r="AM67">
        <v>7.3759752914999996</v>
      </c>
      <c r="AN67">
        <v>8.4971398929999999</v>
      </c>
    </row>
    <row r="68" spans="1:40" x14ac:dyDescent="0.2">
      <c r="A68" s="2">
        <v>42248</v>
      </c>
      <c r="B68">
        <v>9</v>
      </c>
      <c r="C68">
        <v>2015</v>
      </c>
      <c r="D68">
        <v>7.5</v>
      </c>
      <c r="E68">
        <f t="shared" si="1"/>
        <v>7.25</v>
      </c>
      <c r="F68">
        <v>9.270510044285718</v>
      </c>
      <c r="G68" s="8">
        <v>6.83</v>
      </c>
      <c r="H68">
        <v>1.9401952499999999</v>
      </c>
      <c r="I68">
        <v>4326.6061662946431</v>
      </c>
      <c r="J68">
        <v>14396.095238095239</v>
      </c>
      <c r="K68">
        <v>5.0074043448296832</v>
      </c>
      <c r="L68">
        <v>6.6497322607742566</v>
      </c>
      <c r="M68">
        <v>29.983832857142858</v>
      </c>
      <c r="N68">
        <v>5.0241835714285701</v>
      </c>
      <c r="O68">
        <v>37.791559523809518</v>
      </c>
      <c r="P68">
        <v>1428.2019712416379</v>
      </c>
      <c r="Q68">
        <v>15.153542380952379</v>
      </c>
      <c r="R68">
        <v>12.046882857142858</v>
      </c>
      <c r="S68" s="8">
        <v>81.771428426106752</v>
      </c>
      <c r="T68">
        <v>7.629365759653691</v>
      </c>
      <c r="U68">
        <v>7.3374592612906557</v>
      </c>
      <c r="V68">
        <v>21</v>
      </c>
      <c r="W68">
        <v>441</v>
      </c>
      <c r="X68">
        <v>1.9584229885057471</v>
      </c>
      <c r="Y68">
        <v>0</v>
      </c>
      <c r="Z68">
        <v>0.25</v>
      </c>
      <c r="AA68">
        <v>0</v>
      </c>
      <c r="AB68">
        <v>6.6540420120500983</v>
      </c>
      <c r="AC68">
        <v>6.0265490794182162</v>
      </c>
      <c r="AD68">
        <v>5.6323157842921852</v>
      </c>
      <c r="AE68">
        <v>5.8022114938895664</v>
      </c>
      <c r="AF68">
        <v>6.5348308632248369</v>
      </c>
      <c r="AG68" s="1">
        <v>4.2837816273725915</v>
      </c>
      <c r="AH68" s="1">
        <v>0</v>
      </c>
      <c r="AI68" s="7">
        <v>0</v>
      </c>
      <c r="AJ68" s="1">
        <v>0</v>
      </c>
      <c r="AK68" s="1">
        <v>0</v>
      </c>
      <c r="AL68" s="1">
        <v>0</v>
      </c>
      <c r="AM68">
        <v>7.901612028571428</v>
      </c>
      <c r="AN68">
        <v>9.0389498614285717</v>
      </c>
    </row>
    <row r="69" spans="1:40" x14ac:dyDescent="0.2">
      <c r="A69" s="2">
        <v>42278</v>
      </c>
      <c r="B69">
        <v>10</v>
      </c>
      <c r="C69">
        <v>2015</v>
      </c>
      <c r="D69">
        <v>7.5</v>
      </c>
      <c r="E69">
        <f t="shared" si="1"/>
        <v>7.25</v>
      </c>
      <c r="F69">
        <v>8.8617881504761922</v>
      </c>
      <c r="G69" s="8">
        <v>6.25</v>
      </c>
      <c r="H69">
        <v>6.5251637599999999</v>
      </c>
      <c r="I69">
        <v>4517.2970842633931</v>
      </c>
      <c r="J69">
        <v>13795.857142857143</v>
      </c>
      <c r="K69">
        <v>5.0030810911693591</v>
      </c>
      <c r="L69">
        <v>6.6405215770437778</v>
      </c>
      <c r="M69">
        <v>29.209011428571433</v>
      </c>
      <c r="N69">
        <v>5.3257166666666667</v>
      </c>
      <c r="O69">
        <v>37.515538571428564</v>
      </c>
      <c r="P69">
        <v>1407.4156343043444</v>
      </c>
      <c r="Q69">
        <v>15.390437142857138</v>
      </c>
      <c r="R69">
        <v>12.559297619047619</v>
      </c>
      <c r="S69" s="8">
        <v>74.519047691708508</v>
      </c>
      <c r="T69">
        <v>7.4947513387630016</v>
      </c>
      <c r="U69">
        <v>7.3517963068970236</v>
      </c>
      <c r="V69">
        <v>16</v>
      </c>
      <c r="W69">
        <v>256</v>
      </c>
      <c r="X69">
        <v>1.38980871886121</v>
      </c>
      <c r="Y69">
        <v>0</v>
      </c>
      <c r="Z69">
        <v>0.25</v>
      </c>
      <c r="AA69">
        <v>0</v>
      </c>
      <c r="AB69">
        <v>6.647683945339721</v>
      </c>
      <c r="AC69">
        <v>6.0154899739251446</v>
      </c>
      <c r="AD69">
        <v>5.6385542564896021</v>
      </c>
      <c r="AE69">
        <v>5.7790518894955802</v>
      </c>
      <c r="AF69">
        <v>6.5303610438588438</v>
      </c>
      <c r="AG69" s="1">
        <v>4.1905487911425219</v>
      </c>
      <c r="AH69" s="1">
        <v>0</v>
      </c>
      <c r="AI69" s="7">
        <v>0</v>
      </c>
      <c r="AJ69" s="1">
        <v>0</v>
      </c>
      <c r="AK69" s="1">
        <v>0</v>
      </c>
      <c r="AL69" s="1">
        <v>0</v>
      </c>
      <c r="AM69">
        <v>7.9521707904761918</v>
      </c>
      <c r="AN69">
        <v>8.7076484376190457</v>
      </c>
    </row>
    <row r="70" spans="1:40" x14ac:dyDescent="0.2">
      <c r="A70" s="2">
        <v>42309</v>
      </c>
      <c r="B70">
        <v>11</v>
      </c>
      <c r="C70">
        <v>2015</v>
      </c>
      <c r="D70">
        <v>7.5</v>
      </c>
      <c r="E70">
        <f t="shared" si="1"/>
        <v>7.25</v>
      </c>
      <c r="F70">
        <v>8.7682219085714266</v>
      </c>
      <c r="G70" s="8">
        <v>4.8899999999999997</v>
      </c>
      <c r="H70">
        <v>6.4854268099999999</v>
      </c>
      <c r="I70">
        <v>4518.5229724702385</v>
      </c>
      <c r="J70">
        <v>13672.571428571429</v>
      </c>
      <c r="K70">
        <v>5.0010430509530064</v>
      </c>
      <c r="L70">
        <v>6.6401850943796044</v>
      </c>
      <c r="M70">
        <v>28.424487142857146</v>
      </c>
      <c r="N70">
        <v>5.4926734761904772</v>
      </c>
      <c r="O70">
        <v>37.461919047619048</v>
      </c>
      <c r="P70">
        <v>1403.3953787303628</v>
      </c>
      <c r="Q70">
        <v>15.286787142857143</v>
      </c>
      <c r="R70">
        <v>13.334133333333332</v>
      </c>
      <c r="S70" s="8">
        <v>71.635294297162204</v>
      </c>
      <c r="T70">
        <v>7.5891237687705306</v>
      </c>
      <c r="U70">
        <v>7.3626709297256667</v>
      </c>
      <c r="V70">
        <v>16</v>
      </c>
      <c r="W70">
        <v>256</v>
      </c>
      <c r="X70">
        <v>1.6844295010845987</v>
      </c>
      <c r="Y70">
        <v>0</v>
      </c>
      <c r="Z70">
        <v>0.25</v>
      </c>
      <c r="AA70">
        <v>0</v>
      </c>
      <c r="AB70">
        <v>6.6485868242527442</v>
      </c>
      <c r="AC70">
        <v>6.0216815265073578</v>
      </c>
      <c r="AD70">
        <v>5.6412323057702629</v>
      </c>
      <c r="AE70">
        <v>5.7877682186082984</v>
      </c>
      <c r="AF70">
        <v>6.5297137891618986</v>
      </c>
      <c r="AG70" s="1">
        <v>4.1739050281951036</v>
      </c>
      <c r="AH70" s="1">
        <v>0</v>
      </c>
      <c r="AI70" s="7">
        <v>0</v>
      </c>
      <c r="AJ70" s="1">
        <v>0</v>
      </c>
      <c r="AK70" s="1">
        <v>0</v>
      </c>
      <c r="AL70" s="1">
        <v>0</v>
      </c>
      <c r="AM70">
        <v>7.9086855200000006</v>
      </c>
      <c r="AN70">
        <v>8.6374083004761903</v>
      </c>
    </row>
    <row r="71" spans="1:40" x14ac:dyDescent="0.2">
      <c r="A71" s="2">
        <v>42339</v>
      </c>
      <c r="B71">
        <v>12</v>
      </c>
      <c r="C71">
        <v>2015</v>
      </c>
      <c r="D71">
        <v>7.5</v>
      </c>
      <c r="E71">
        <f t="shared" si="1"/>
        <v>7</v>
      </c>
      <c r="F71">
        <v>8.7885004970000011</v>
      </c>
      <c r="G71" s="8">
        <v>3.35</v>
      </c>
      <c r="H71">
        <v>1.7380966200000001</v>
      </c>
      <c r="I71">
        <v>4501.9331568667767</v>
      </c>
      <c r="J71">
        <v>13854.6</v>
      </c>
      <c r="K71">
        <v>5.0250231950821709</v>
      </c>
      <c r="L71">
        <v>6.6447394818147014</v>
      </c>
      <c r="M71">
        <v>28.574809047619048</v>
      </c>
      <c r="N71">
        <v>5.3352228095238097</v>
      </c>
      <c r="O71">
        <v>38.040906666666672</v>
      </c>
      <c r="P71">
        <v>1447.1105800220448</v>
      </c>
      <c r="Q71">
        <v>15.23366</v>
      </c>
      <c r="R71">
        <v>12.815403809523808</v>
      </c>
      <c r="S71" s="8">
        <v>70.452727231112377</v>
      </c>
      <c r="T71">
        <v>7.2763009245707737</v>
      </c>
      <c r="U71">
        <v>6.9542425094393252</v>
      </c>
      <c r="V71">
        <v>5</v>
      </c>
      <c r="W71">
        <v>25</v>
      </c>
      <c r="X71">
        <v>2.0992222222222221</v>
      </c>
      <c r="Y71">
        <v>0</v>
      </c>
      <c r="Z71">
        <v>0.5</v>
      </c>
      <c r="AA71">
        <v>1</v>
      </c>
      <c r="AB71">
        <v>6.6578968681244852</v>
      </c>
      <c r="AC71">
        <v>6.0234334753632153</v>
      </c>
      <c r="AD71">
        <v>5.671667240208027</v>
      </c>
      <c r="AE71">
        <v>5.7678276563628321</v>
      </c>
      <c r="AF71">
        <v>6.5415744254974522</v>
      </c>
      <c r="AG71" s="1">
        <v>4.1270743318623886</v>
      </c>
      <c r="AH71" s="1">
        <v>0</v>
      </c>
      <c r="AI71" s="7">
        <v>0</v>
      </c>
      <c r="AJ71" s="1">
        <v>0</v>
      </c>
      <c r="AK71" s="1">
        <v>0</v>
      </c>
      <c r="AL71" s="1">
        <v>0</v>
      </c>
      <c r="AM71">
        <v>7.9786858915000014</v>
      </c>
      <c r="AN71">
        <v>8.7226319029999999</v>
      </c>
    </row>
    <row r="72" spans="1:40" x14ac:dyDescent="0.2">
      <c r="A72" s="2">
        <v>42370</v>
      </c>
      <c r="B72">
        <v>1</v>
      </c>
      <c r="C72">
        <v>2016</v>
      </c>
      <c r="D72">
        <v>7.25</v>
      </c>
      <c r="E72">
        <f t="shared" si="1"/>
        <v>6.75</v>
      </c>
      <c r="F72">
        <v>8.771291806499999</v>
      </c>
      <c r="G72" s="8">
        <v>4.1399999999999997</v>
      </c>
      <c r="H72">
        <v>2.4112561399999999</v>
      </c>
      <c r="I72">
        <v>4520.5774414062498</v>
      </c>
      <c r="J72">
        <v>13889.05</v>
      </c>
      <c r="K72">
        <v>5.0091698733094692</v>
      </c>
      <c r="L72">
        <v>6.6419719618026445</v>
      </c>
      <c r="M72">
        <v>23.783443499999997</v>
      </c>
      <c r="N72">
        <v>10.164804999999998</v>
      </c>
      <c r="O72">
        <v>38.436365499999994</v>
      </c>
      <c r="P72">
        <v>1477.3541928495897</v>
      </c>
      <c r="Q72">
        <v>15.198129500000002</v>
      </c>
      <c r="R72">
        <v>12.417257000000003</v>
      </c>
      <c r="S72" s="8">
        <v>74.38777838812932</v>
      </c>
      <c r="T72">
        <v>7.8621027435679869</v>
      </c>
      <c r="U72">
        <v>7.5321808846186276</v>
      </c>
      <c r="V72">
        <v>19</v>
      </c>
      <c r="W72">
        <v>361</v>
      </c>
      <c r="X72">
        <v>2.1375774482454855</v>
      </c>
      <c r="Y72">
        <v>0</v>
      </c>
      <c r="Z72">
        <v>0.5</v>
      </c>
      <c r="AA72">
        <v>0</v>
      </c>
      <c r="AB72">
        <v>6.6530543322933813</v>
      </c>
      <c r="AC72">
        <v>6.0196384721370437</v>
      </c>
      <c r="AD72">
        <v>5.6433260710628437</v>
      </c>
      <c r="AE72">
        <v>5.7827487863337197</v>
      </c>
      <c r="AF72">
        <v>6.5361152778307634</v>
      </c>
      <c r="AG72" s="1">
        <v>4.1934730077238465</v>
      </c>
      <c r="AH72" s="1">
        <v>0</v>
      </c>
      <c r="AI72" s="7">
        <v>0</v>
      </c>
      <c r="AJ72" s="1">
        <v>0</v>
      </c>
      <c r="AK72" s="1">
        <v>0</v>
      </c>
      <c r="AL72" s="1">
        <v>0</v>
      </c>
      <c r="AM72">
        <v>7.8742559754999988</v>
      </c>
      <c r="AN72">
        <v>8.6578357950000004</v>
      </c>
    </row>
    <row r="73" spans="1:40" x14ac:dyDescent="0.2">
      <c r="A73" s="2">
        <v>42401</v>
      </c>
      <c r="B73">
        <v>2</v>
      </c>
      <c r="C73">
        <v>2016</v>
      </c>
      <c r="D73">
        <v>7</v>
      </c>
      <c r="E73">
        <f t="shared" si="1"/>
        <v>6.5</v>
      </c>
      <c r="F73">
        <v>8.3204563240000002</v>
      </c>
      <c r="G73" s="8">
        <v>4.42</v>
      </c>
      <c r="H73">
        <v>7.4737710599999998</v>
      </c>
      <c r="I73">
        <v>4708.73583984375</v>
      </c>
      <c r="J73">
        <v>13515.7</v>
      </c>
      <c r="K73">
        <v>5.0192979496236854</v>
      </c>
      <c r="L73">
        <v>6.6471398243114699</v>
      </c>
      <c r="M73">
        <v>23.558089500000001</v>
      </c>
      <c r="N73">
        <v>9.9698791999999976</v>
      </c>
      <c r="O73">
        <v>39.181612999999992</v>
      </c>
      <c r="P73">
        <v>1535.1987972817683</v>
      </c>
      <c r="Q73">
        <v>15.227577999999999</v>
      </c>
      <c r="R73">
        <v>12.062840500000002</v>
      </c>
      <c r="S73" s="8">
        <v>85.282500076293928</v>
      </c>
      <c r="T73">
        <v>7.9241034646148458</v>
      </c>
      <c r="U73">
        <v>7.6193542465143764</v>
      </c>
      <c r="V73">
        <v>19</v>
      </c>
      <c r="W73">
        <v>361</v>
      </c>
      <c r="X73">
        <v>2.0172012012012011</v>
      </c>
      <c r="Y73">
        <v>0</v>
      </c>
      <c r="Z73">
        <v>0.5</v>
      </c>
      <c r="AA73">
        <v>0</v>
      </c>
      <c r="AB73">
        <v>6.6553258712147647</v>
      </c>
      <c r="AC73">
        <v>6.0151713581843209</v>
      </c>
      <c r="AD73">
        <v>5.6254662174986834</v>
      </c>
      <c r="AE73">
        <v>5.7877446495802998</v>
      </c>
      <c r="AF73">
        <v>6.5407088773891724</v>
      </c>
      <c r="AG73" s="1">
        <v>4.1260592895504882</v>
      </c>
      <c r="AH73" s="1">
        <v>0</v>
      </c>
      <c r="AI73" s="7">
        <v>0</v>
      </c>
      <c r="AJ73" s="1">
        <v>0</v>
      </c>
      <c r="AK73" s="1">
        <v>0</v>
      </c>
      <c r="AL73" s="1">
        <v>0</v>
      </c>
      <c r="AM73">
        <v>7.2146352710000006</v>
      </c>
      <c r="AN73">
        <v>8.101517651</v>
      </c>
    </row>
    <row r="74" spans="1:40" x14ac:dyDescent="0.2">
      <c r="A74" s="2">
        <v>42430</v>
      </c>
      <c r="B74">
        <v>3</v>
      </c>
      <c r="C74">
        <v>2016</v>
      </c>
      <c r="D74">
        <v>6.75</v>
      </c>
      <c r="E74">
        <f t="shared" si="1"/>
        <v>6.25</v>
      </c>
      <c r="F74">
        <v>8.1043324728571431</v>
      </c>
      <c r="G74" s="8">
        <v>4.45</v>
      </c>
      <c r="H74">
        <v>2.2708665300000002</v>
      </c>
      <c r="I74">
        <v>4836.2062639508931</v>
      </c>
      <c r="J74">
        <v>13193.142857142857</v>
      </c>
      <c r="K74">
        <v>5.0315804512067759</v>
      </c>
      <c r="L74">
        <v>6.6502059815679271</v>
      </c>
      <c r="M74">
        <v>23.047651428571431</v>
      </c>
      <c r="N74">
        <v>9.658609285714288</v>
      </c>
      <c r="O74">
        <v>38.628217142857146</v>
      </c>
      <c r="P74">
        <v>1492.1391596357228</v>
      </c>
      <c r="Q74">
        <v>15.471475714285713</v>
      </c>
      <c r="R74">
        <v>13.194046190476191</v>
      </c>
      <c r="S74" s="8">
        <v>76.209092573686064</v>
      </c>
      <c r="T74">
        <v>7.9390782448422899</v>
      </c>
      <c r="U74">
        <v>7.7237018939912678</v>
      </c>
      <c r="V74">
        <v>24</v>
      </c>
      <c r="W74">
        <v>576</v>
      </c>
      <c r="X74">
        <v>1.6420120914415266</v>
      </c>
      <c r="Y74">
        <v>0</v>
      </c>
      <c r="Z74">
        <v>0.5</v>
      </c>
      <c r="AA74">
        <v>0</v>
      </c>
      <c r="AB74">
        <v>6.6591431448963272</v>
      </c>
      <c r="AC74">
        <v>6.0272427092425369</v>
      </c>
      <c r="AD74">
        <v>5.6234701040179917</v>
      </c>
      <c r="AE74">
        <v>5.8092392891280316</v>
      </c>
      <c r="AF74">
        <v>6.5420399494285526</v>
      </c>
      <c r="AG74" s="1">
        <v>4.1284328735382605</v>
      </c>
      <c r="AH74" s="1">
        <v>0</v>
      </c>
      <c r="AI74" s="7">
        <v>0</v>
      </c>
      <c r="AJ74" s="1">
        <v>0</v>
      </c>
      <c r="AK74" s="1">
        <v>0</v>
      </c>
      <c r="AL74" s="1">
        <v>0</v>
      </c>
      <c r="AM74">
        <v>6.6342828480952374</v>
      </c>
      <c r="AN74">
        <v>7.7861130004761909</v>
      </c>
    </row>
    <row r="75" spans="1:40" x14ac:dyDescent="0.2">
      <c r="A75" s="2">
        <v>42461</v>
      </c>
      <c r="B75">
        <v>4</v>
      </c>
      <c r="C75">
        <v>2016</v>
      </c>
      <c r="D75">
        <v>5.5</v>
      </c>
      <c r="E75">
        <f t="shared" si="1"/>
        <v>5</v>
      </c>
      <c r="F75">
        <v>7.6473731480952374</v>
      </c>
      <c r="G75" s="8">
        <v>3.6</v>
      </c>
      <c r="H75">
        <v>2.329823E-2</v>
      </c>
      <c r="I75">
        <v>4852.8139183407739</v>
      </c>
      <c r="J75">
        <v>13179.857142857143</v>
      </c>
      <c r="K75">
        <v>5.0322589692930846</v>
      </c>
      <c r="L75">
        <v>6.6511237461414963</v>
      </c>
      <c r="M75">
        <v>22.380737619047615</v>
      </c>
      <c r="N75">
        <v>9.4044564285714305</v>
      </c>
      <c r="O75">
        <v>38.972846190476197</v>
      </c>
      <c r="P75">
        <v>1518.8827401865151</v>
      </c>
      <c r="Q75">
        <v>15.942829047619048</v>
      </c>
      <c r="R75">
        <v>13.299131904761902</v>
      </c>
      <c r="S75" s="8">
        <v>67.555712745303182</v>
      </c>
      <c r="T75">
        <v>7.9294500916117601</v>
      </c>
      <c r="U75">
        <v>7.6371894221487615</v>
      </c>
      <c r="V75">
        <v>20</v>
      </c>
      <c r="W75">
        <v>400</v>
      </c>
      <c r="X75">
        <v>1.9600207516716623</v>
      </c>
      <c r="Y75">
        <v>0</v>
      </c>
      <c r="Z75">
        <v>0.5</v>
      </c>
      <c r="AA75">
        <v>0</v>
      </c>
      <c r="AB75">
        <v>6.6610435088839406</v>
      </c>
      <c r="AC75">
        <v>6.0371124971216599</v>
      </c>
      <c r="AD75">
        <v>5.6387844868159398</v>
      </c>
      <c r="AE75">
        <v>5.8155222228152068</v>
      </c>
      <c r="AF75">
        <v>6.541543480569862</v>
      </c>
      <c r="AG75" s="1">
        <v>4.1123445478240654</v>
      </c>
      <c r="AH75" s="1">
        <v>0</v>
      </c>
      <c r="AI75" s="7">
        <v>0</v>
      </c>
      <c r="AJ75" s="1">
        <v>0</v>
      </c>
      <c r="AK75" s="1">
        <v>0</v>
      </c>
      <c r="AL75" s="1">
        <v>0</v>
      </c>
      <c r="AM75">
        <v>6.4710502828571421</v>
      </c>
      <c r="AN75">
        <v>7.4193336542857153</v>
      </c>
    </row>
    <row r="76" spans="1:40" x14ac:dyDescent="0.2">
      <c r="A76" s="2">
        <v>42491</v>
      </c>
      <c r="B76">
        <v>5</v>
      </c>
      <c r="C76">
        <v>2016</v>
      </c>
      <c r="D76">
        <v>5.5</v>
      </c>
      <c r="E76">
        <f t="shared" si="1"/>
        <v>5</v>
      </c>
      <c r="F76">
        <v>7.8421346594999992</v>
      </c>
      <c r="G76" s="8">
        <v>3.33</v>
      </c>
      <c r="H76">
        <v>6.8079296600000001</v>
      </c>
      <c r="I76">
        <v>4769.5700439453121</v>
      </c>
      <c r="J76">
        <v>13419.65</v>
      </c>
      <c r="K76">
        <v>5.0153231574306485</v>
      </c>
      <c r="L76">
        <v>6.6540274752912243</v>
      </c>
      <c r="M76">
        <v>22.893499500000004</v>
      </c>
      <c r="N76">
        <v>9.2192583500000005</v>
      </c>
      <c r="O76">
        <v>38.490730499999998</v>
      </c>
      <c r="P76">
        <v>1481.53633442363</v>
      </c>
      <c r="Q76">
        <v>16.562046500000001</v>
      </c>
      <c r="R76">
        <v>12.8344685</v>
      </c>
      <c r="S76" s="8">
        <v>66.834762936546667</v>
      </c>
      <c r="T76">
        <v>7.8162572127805054</v>
      </c>
      <c r="U76">
        <v>7.5301996982030825</v>
      </c>
      <c r="V76">
        <v>24</v>
      </c>
      <c r="W76">
        <v>576</v>
      </c>
      <c r="X76">
        <v>1.9322241887905605</v>
      </c>
      <c r="Y76">
        <v>0</v>
      </c>
      <c r="Z76">
        <v>0.5</v>
      </c>
      <c r="AA76">
        <v>0</v>
      </c>
      <c r="AB76">
        <v>6.664083408976798</v>
      </c>
      <c r="AC76">
        <v>6.0487401367284575</v>
      </c>
      <c r="AD76">
        <v>5.6441034428603718</v>
      </c>
      <c r="AE76">
        <v>5.831299149807796</v>
      </c>
      <c r="AF76">
        <v>6.5420085551665412</v>
      </c>
      <c r="AG76" s="1">
        <v>4.0737839476806768</v>
      </c>
      <c r="AH76" s="1">
        <v>0</v>
      </c>
      <c r="AI76" s="7">
        <v>0</v>
      </c>
      <c r="AJ76" s="1">
        <v>0</v>
      </c>
      <c r="AK76" s="1">
        <v>0</v>
      </c>
      <c r="AL76" s="1">
        <v>0</v>
      </c>
      <c r="AM76">
        <v>6.5011339230000003</v>
      </c>
      <c r="AN76">
        <v>7.4977870414999996</v>
      </c>
    </row>
    <row r="77" spans="1:40" x14ac:dyDescent="0.2">
      <c r="A77" s="2">
        <v>42522</v>
      </c>
      <c r="B77">
        <v>6</v>
      </c>
      <c r="C77">
        <v>2016</v>
      </c>
      <c r="D77">
        <v>5.25</v>
      </c>
      <c r="E77">
        <f t="shared" si="1"/>
        <v>4.75</v>
      </c>
      <c r="F77">
        <v>7.7052240186363639</v>
      </c>
      <c r="G77" s="8">
        <v>3.45</v>
      </c>
      <c r="H77">
        <v>8.5744407599999999</v>
      </c>
      <c r="I77">
        <v>4870.630149147727</v>
      </c>
      <c r="J77">
        <v>13355.045454545454</v>
      </c>
      <c r="K77">
        <v>5.0405577217770272</v>
      </c>
      <c r="L77">
        <v>6.6603598461115965</v>
      </c>
      <c r="M77">
        <v>22.321773636363634</v>
      </c>
      <c r="N77">
        <v>9.1154116363636355</v>
      </c>
      <c r="O77">
        <v>38.874102727272721</v>
      </c>
      <c r="P77">
        <v>1511.1958628505524</v>
      </c>
      <c r="Q77">
        <v>16.84826409090909</v>
      </c>
      <c r="R77">
        <v>12.840447272727273</v>
      </c>
      <c r="S77" s="8">
        <v>75.455499267578119</v>
      </c>
      <c r="T77">
        <v>7.8725542422051076</v>
      </c>
      <c r="U77">
        <v>7.6126355357184492</v>
      </c>
      <c r="V77">
        <v>19</v>
      </c>
      <c r="W77">
        <v>361</v>
      </c>
      <c r="X77">
        <v>1.8193602693602693</v>
      </c>
      <c r="Y77">
        <v>0</v>
      </c>
      <c r="Z77">
        <v>0.5</v>
      </c>
      <c r="AA77">
        <v>1</v>
      </c>
      <c r="AB77">
        <v>6.675544752126334</v>
      </c>
      <c r="AC77">
        <v>6.073472330732363</v>
      </c>
      <c r="AD77">
        <v>5.7086711550176927</v>
      </c>
      <c r="AE77">
        <v>5.8280372494586379</v>
      </c>
      <c r="AF77">
        <v>6.5489206106206135</v>
      </c>
      <c r="AG77" s="1">
        <v>4.1397516117055408</v>
      </c>
      <c r="AH77" s="1">
        <v>0</v>
      </c>
      <c r="AI77" s="7">
        <v>0</v>
      </c>
      <c r="AJ77" s="1">
        <v>0</v>
      </c>
      <c r="AK77" s="1">
        <v>0</v>
      </c>
      <c r="AL77" s="1">
        <v>0</v>
      </c>
      <c r="AM77">
        <v>6.6782903054545448</v>
      </c>
      <c r="AN77">
        <v>7.4651743859090907</v>
      </c>
    </row>
    <row r="78" spans="1:40" x14ac:dyDescent="0.2">
      <c r="A78" s="2">
        <v>42552</v>
      </c>
      <c r="B78">
        <v>7</v>
      </c>
      <c r="C78">
        <v>2016</v>
      </c>
      <c r="D78">
        <v>5.25</v>
      </c>
      <c r="E78">
        <f t="shared" si="1"/>
        <v>4.75</v>
      </c>
      <c r="F78">
        <v>7.1951205841176469</v>
      </c>
      <c r="G78" s="8">
        <v>3.21</v>
      </c>
      <c r="H78">
        <v>9.1981988799999996</v>
      </c>
      <c r="I78">
        <v>5166.2454223632812</v>
      </c>
      <c r="J78">
        <v>13118.823529411764</v>
      </c>
      <c r="K78">
        <v>5.0469191845510988</v>
      </c>
      <c r="L78">
        <v>6.6613754308879249</v>
      </c>
      <c r="M78">
        <v>21.534538750000003</v>
      </c>
      <c r="N78">
        <v>8.9353217499999982</v>
      </c>
      <c r="O78">
        <v>39.576966875000011</v>
      </c>
      <c r="P78">
        <v>1566.3363070248481</v>
      </c>
      <c r="Q78">
        <v>16.822488125</v>
      </c>
      <c r="R78">
        <v>13.13068625</v>
      </c>
      <c r="S78" s="8">
        <v>71.480999755859358</v>
      </c>
      <c r="T78">
        <v>7.8338480495311478</v>
      </c>
      <c r="U78">
        <v>7.3695868907363442</v>
      </c>
      <c r="V78">
        <v>10</v>
      </c>
      <c r="W78">
        <v>100</v>
      </c>
      <c r="X78">
        <v>2.9124679760888128</v>
      </c>
      <c r="Y78">
        <v>0</v>
      </c>
      <c r="Z78">
        <v>0.5</v>
      </c>
      <c r="AA78">
        <v>0</v>
      </c>
      <c r="AB78">
        <v>6.6748960004230575</v>
      </c>
      <c r="AC78">
        <v>6.0586161119640689</v>
      </c>
      <c r="AD78">
        <v>5.6760035849690871</v>
      </c>
      <c r="AE78">
        <v>5.8262400170807602</v>
      </c>
      <c r="AF78">
        <v>6.5531541763336758</v>
      </c>
      <c r="AG78" s="1">
        <v>4.0748862584722954</v>
      </c>
      <c r="AH78" s="1">
        <v>0</v>
      </c>
      <c r="AI78" s="7">
        <v>0</v>
      </c>
      <c r="AJ78" s="1">
        <v>0</v>
      </c>
      <c r="AK78" s="1">
        <v>0</v>
      </c>
      <c r="AL78" s="1">
        <v>0</v>
      </c>
      <c r="AM78">
        <v>6.4019865547058838</v>
      </c>
      <c r="AN78">
        <v>6.9867335552941183</v>
      </c>
    </row>
    <row r="79" spans="1:40" x14ac:dyDescent="0.2">
      <c r="A79" s="2">
        <v>42583</v>
      </c>
      <c r="B79">
        <v>8</v>
      </c>
      <c r="C79">
        <v>2016</v>
      </c>
      <c r="D79">
        <v>5.25</v>
      </c>
      <c r="E79">
        <f t="shared" si="1"/>
        <v>4.75</v>
      </c>
      <c r="F79">
        <v>7.0409641077272713</v>
      </c>
      <c r="G79" s="8">
        <v>2.79</v>
      </c>
      <c r="H79">
        <v>5.6886855499999998</v>
      </c>
      <c r="I79">
        <v>5401.395463423295</v>
      </c>
      <c r="J79">
        <v>13165</v>
      </c>
      <c r="K79">
        <v>5.0551419282697694</v>
      </c>
      <c r="L79">
        <v>6.6637131890897381</v>
      </c>
      <c r="M79">
        <v>21.885375909090911</v>
      </c>
      <c r="N79">
        <v>8.7298501363636394</v>
      </c>
      <c r="O79">
        <v>39.346755909090902</v>
      </c>
      <c r="P79">
        <v>1548.1672005695798</v>
      </c>
      <c r="Q79">
        <v>16.824766363636364</v>
      </c>
      <c r="R79">
        <v>13.21325090909091</v>
      </c>
      <c r="S79" s="8">
        <v>66.245652571968392</v>
      </c>
      <c r="T79">
        <v>8.139173887104679</v>
      </c>
      <c r="U79">
        <v>7.7741518589547107</v>
      </c>
      <c r="V79">
        <v>24</v>
      </c>
      <c r="W79">
        <v>576</v>
      </c>
      <c r="X79">
        <v>2.3175121951219513</v>
      </c>
      <c r="Y79">
        <v>0</v>
      </c>
      <c r="Z79">
        <v>0.5</v>
      </c>
      <c r="AA79">
        <v>0</v>
      </c>
      <c r="AB79">
        <v>6.6763301752939217</v>
      </c>
      <c r="AC79">
        <v>6.0552055655608044</v>
      </c>
      <c r="AD79">
        <v>5.6688531283119925</v>
      </c>
      <c r="AE79">
        <v>5.8254563680189948</v>
      </c>
      <c r="AF79">
        <v>6.5558689610950012</v>
      </c>
      <c r="AG79" s="1">
        <v>4.1483079872280415</v>
      </c>
      <c r="AH79" s="1">
        <v>0</v>
      </c>
      <c r="AI79" s="7">
        <v>0</v>
      </c>
      <c r="AJ79" s="1">
        <v>0</v>
      </c>
      <c r="AK79" s="1">
        <v>0</v>
      </c>
      <c r="AL79" s="1">
        <v>0</v>
      </c>
      <c r="AM79">
        <v>6.1782674540909088</v>
      </c>
      <c r="AN79">
        <v>6.7290493913636347</v>
      </c>
    </row>
    <row r="80" spans="1:40" x14ac:dyDescent="0.2">
      <c r="A80" s="2">
        <v>42614</v>
      </c>
      <c r="B80">
        <v>9</v>
      </c>
      <c r="C80">
        <v>2016</v>
      </c>
      <c r="D80">
        <v>5</v>
      </c>
      <c r="E80">
        <f t="shared" si="1"/>
        <v>4.5</v>
      </c>
      <c r="F80">
        <v>7.0652366023809527</v>
      </c>
      <c r="G80" s="8">
        <v>3.07</v>
      </c>
      <c r="H80">
        <v>2.3810020000000001E-2</v>
      </c>
      <c r="I80">
        <v>5336.9779808407739</v>
      </c>
      <c r="J80">
        <v>13118.238095238095</v>
      </c>
      <c r="K80">
        <v>5.0632257667156928</v>
      </c>
      <c r="L80">
        <v>6.6631899124542695</v>
      </c>
      <c r="M80">
        <v>22.04965142857143</v>
      </c>
      <c r="N80">
        <v>8.5705526190476213</v>
      </c>
      <c r="O80">
        <v>38.831535238095242</v>
      </c>
      <c r="P80">
        <v>1507.8881289474325</v>
      </c>
      <c r="Q80">
        <v>17.431999047619051</v>
      </c>
      <c r="R80">
        <v>13.116261428571429</v>
      </c>
      <c r="S80" s="8">
        <v>64.981904892694359</v>
      </c>
      <c r="T80">
        <v>7.7752987216766547</v>
      </c>
      <c r="U80">
        <v>7.5563025007672868</v>
      </c>
      <c r="V80">
        <v>19</v>
      </c>
      <c r="W80">
        <v>361</v>
      </c>
      <c r="X80">
        <v>1.6557555555555556</v>
      </c>
      <c r="Y80">
        <v>0</v>
      </c>
      <c r="Z80">
        <v>0.5</v>
      </c>
      <c r="AA80">
        <v>0</v>
      </c>
      <c r="AB80">
        <v>6.675561209796764</v>
      </c>
      <c r="AC80">
        <v>6.0515561476282764</v>
      </c>
      <c r="AD80">
        <v>5.6716741680093579</v>
      </c>
      <c r="AE80">
        <v>5.8172376014564522</v>
      </c>
      <c r="AF80">
        <v>6.5562118106110843</v>
      </c>
      <c r="AG80" s="1">
        <v>4.0911884426602203</v>
      </c>
      <c r="AH80" s="1">
        <v>0</v>
      </c>
      <c r="AI80" s="7">
        <v>0</v>
      </c>
      <c r="AJ80" s="1">
        <v>0</v>
      </c>
      <c r="AK80" s="1">
        <v>0</v>
      </c>
      <c r="AL80" s="1">
        <v>0</v>
      </c>
      <c r="AM80">
        <v>6.1968152638095235</v>
      </c>
      <c r="AN80">
        <v>6.7496751928571435</v>
      </c>
    </row>
    <row r="81" spans="1:40" x14ac:dyDescent="0.2">
      <c r="A81" s="2">
        <v>42644</v>
      </c>
      <c r="B81">
        <v>10</v>
      </c>
      <c r="C81">
        <v>2016</v>
      </c>
      <c r="D81">
        <v>4.75</v>
      </c>
      <c r="E81">
        <f t="shared" si="1"/>
        <v>4.25</v>
      </c>
      <c r="F81">
        <v>7.1571846852380947</v>
      </c>
      <c r="G81" s="8">
        <v>3.31</v>
      </c>
      <c r="H81">
        <v>-7.6391940000000005E-2</v>
      </c>
      <c r="I81">
        <v>5405.8005254836307</v>
      </c>
      <c r="J81">
        <v>13017.238095238095</v>
      </c>
      <c r="K81">
        <v>5.0608377361720782</v>
      </c>
      <c r="L81">
        <v>6.6677011601655183</v>
      </c>
      <c r="M81">
        <v>21.528702857142861</v>
      </c>
      <c r="N81">
        <v>8.5263690952380973</v>
      </c>
      <c r="O81">
        <v>38.846892380952376</v>
      </c>
      <c r="P81">
        <v>1509.0810476572958</v>
      </c>
      <c r="Q81">
        <v>17.982354761904759</v>
      </c>
      <c r="R81">
        <v>13.115680476190475</v>
      </c>
      <c r="S81" s="8">
        <v>62.116250038146923</v>
      </c>
      <c r="T81">
        <v>7.5746076281809946</v>
      </c>
      <c r="U81">
        <v>7.377306251068199</v>
      </c>
      <c r="V81">
        <v>18</v>
      </c>
      <c r="W81">
        <v>324</v>
      </c>
      <c r="X81">
        <v>1.5750755033557047</v>
      </c>
      <c r="Y81">
        <v>0</v>
      </c>
      <c r="Z81">
        <v>0.5</v>
      </c>
      <c r="AA81">
        <v>0</v>
      </c>
      <c r="AB81">
        <v>6.6792896717559369</v>
      </c>
      <c r="AC81">
        <v>6.0579648390987355</v>
      </c>
      <c r="AD81">
        <v>5.6696127045176326</v>
      </c>
      <c r="AE81">
        <v>5.8296045221534873</v>
      </c>
      <c r="AF81">
        <v>6.5590298811478913</v>
      </c>
      <c r="AG81" s="1">
        <v>4.1144057966695664</v>
      </c>
      <c r="AH81" s="1">
        <v>0</v>
      </c>
      <c r="AI81" s="7">
        <v>0</v>
      </c>
      <c r="AJ81" s="1">
        <v>0</v>
      </c>
      <c r="AK81" s="1">
        <v>0</v>
      </c>
      <c r="AL81" s="1">
        <v>0</v>
      </c>
      <c r="AM81">
        <v>6.2069746428571424</v>
      </c>
      <c r="AN81">
        <v>6.8905762080952355</v>
      </c>
    </row>
    <row r="82" spans="1:40" x14ac:dyDescent="0.2">
      <c r="A82" s="2">
        <v>42675</v>
      </c>
      <c r="B82">
        <v>11</v>
      </c>
      <c r="C82">
        <v>2016</v>
      </c>
      <c r="D82">
        <v>4.75</v>
      </c>
      <c r="E82">
        <f t="shared" si="1"/>
        <v>4.25</v>
      </c>
      <c r="F82">
        <v>7.8190400204545449</v>
      </c>
      <c r="G82" s="8">
        <v>3.58</v>
      </c>
      <c r="H82">
        <v>1.92742418</v>
      </c>
      <c r="I82">
        <v>5245.672940340909</v>
      </c>
      <c r="J82">
        <v>13310.5</v>
      </c>
      <c r="K82">
        <v>5.0471427672428986</v>
      </c>
      <c r="L82">
        <v>6.6752261435809492</v>
      </c>
      <c r="M82">
        <v>21.485082727272722</v>
      </c>
      <c r="N82">
        <v>8.6807348181818185</v>
      </c>
      <c r="O82">
        <v>37.681809090909091</v>
      </c>
      <c r="P82">
        <v>1419.9187363637191</v>
      </c>
      <c r="Q82">
        <v>18.176020454545458</v>
      </c>
      <c r="R82">
        <v>13.976353181818181</v>
      </c>
      <c r="S82" s="8">
        <v>77.714737741570701</v>
      </c>
      <c r="T82">
        <v>7.4391668406359113</v>
      </c>
      <c r="U82">
        <v>7.2162978866303922</v>
      </c>
      <c r="V82">
        <v>9</v>
      </c>
      <c r="W82">
        <v>81</v>
      </c>
      <c r="X82">
        <v>1.6705864478881798</v>
      </c>
      <c r="Y82">
        <v>0</v>
      </c>
      <c r="Z82">
        <v>0.5</v>
      </c>
      <c r="AA82">
        <v>0</v>
      </c>
      <c r="AB82">
        <v>6.6874086583589119</v>
      </c>
      <c r="AC82">
        <v>6.0728855724582651</v>
      </c>
      <c r="AD82">
        <v>5.6783821421655443</v>
      </c>
      <c r="AE82">
        <v>5.8487305693922726</v>
      </c>
      <c r="AF82">
        <v>6.5648349317364083</v>
      </c>
      <c r="AG82" s="1">
        <v>4.1611873580690579</v>
      </c>
      <c r="AH82" s="1">
        <v>0</v>
      </c>
      <c r="AI82" s="7">
        <v>0</v>
      </c>
      <c r="AJ82" s="1">
        <v>0</v>
      </c>
      <c r="AK82" s="1">
        <v>0</v>
      </c>
      <c r="AL82" s="1">
        <v>0</v>
      </c>
      <c r="AM82">
        <v>6.656860075</v>
      </c>
      <c r="AN82">
        <v>7.4984173854545455</v>
      </c>
    </row>
    <row r="83" spans="1:40" x14ac:dyDescent="0.2">
      <c r="A83" s="2">
        <v>42705</v>
      </c>
      <c r="B83">
        <v>12</v>
      </c>
      <c r="C83">
        <v>2016</v>
      </c>
      <c r="D83">
        <v>4.75</v>
      </c>
      <c r="E83">
        <f t="shared" si="1"/>
        <v>4</v>
      </c>
      <c r="F83">
        <v>8.0188751524999997</v>
      </c>
      <c r="G83" s="8">
        <v>3.02</v>
      </c>
      <c r="H83">
        <v>4.5904951199999999</v>
      </c>
      <c r="I83">
        <v>5217.6846435546877</v>
      </c>
      <c r="J83">
        <v>13417.666666666666</v>
      </c>
      <c r="K83">
        <v>5.0658094230097834</v>
      </c>
      <c r="L83">
        <v>6.6845543981606914</v>
      </c>
      <c r="M83">
        <v>21.238563500000001</v>
      </c>
      <c r="N83">
        <v>8.9045303999999987</v>
      </c>
      <c r="O83">
        <v>37.494336999999994</v>
      </c>
      <c r="P83">
        <v>1405.8253070695687</v>
      </c>
      <c r="Q83">
        <v>18.2973885</v>
      </c>
      <c r="R83">
        <v>14.065179999999998</v>
      </c>
      <c r="S83" s="8">
        <v>75.584285554431716</v>
      </c>
      <c r="T83">
        <v>7.4666778529831888</v>
      </c>
      <c r="U83">
        <v>6.7923916894982534</v>
      </c>
      <c r="V83">
        <v>5</v>
      </c>
      <c r="W83">
        <v>25</v>
      </c>
      <c r="X83">
        <v>4.7237419354838712</v>
      </c>
      <c r="Y83">
        <v>0</v>
      </c>
      <c r="Z83">
        <v>0.75</v>
      </c>
      <c r="AA83">
        <v>1</v>
      </c>
      <c r="AB83">
        <v>6.6994020678296637</v>
      </c>
      <c r="AC83">
        <v>6.0925952389574194</v>
      </c>
      <c r="AD83">
        <v>5.7059694860146983</v>
      </c>
      <c r="AE83">
        <v>5.8630365061808796</v>
      </c>
      <c r="AF83">
        <v>6.5744721862674327</v>
      </c>
      <c r="AG83" s="1">
        <v>4.1311401637137886</v>
      </c>
      <c r="AH83" s="1">
        <v>0</v>
      </c>
      <c r="AI83" s="7">
        <v>0</v>
      </c>
      <c r="AJ83" s="1">
        <v>0</v>
      </c>
      <c r="AK83" s="1">
        <v>0</v>
      </c>
      <c r="AL83" s="1">
        <v>0</v>
      </c>
      <c r="AM83">
        <v>6.841408512500001</v>
      </c>
      <c r="AN83">
        <v>7.739924756499998</v>
      </c>
    </row>
    <row r="84" spans="1:40" x14ac:dyDescent="0.2">
      <c r="A84" s="2">
        <v>42736</v>
      </c>
      <c r="B84">
        <v>1</v>
      </c>
      <c r="C84">
        <v>2017</v>
      </c>
      <c r="D84">
        <v>4.75</v>
      </c>
      <c r="E84">
        <f t="shared" si="1"/>
        <v>4</v>
      </c>
      <c r="F84">
        <v>7.8665548109523797</v>
      </c>
      <c r="G84" s="8">
        <v>3.49</v>
      </c>
      <c r="H84">
        <v>2.7821046800000002</v>
      </c>
      <c r="I84">
        <v>5294.857421875</v>
      </c>
      <c r="J84">
        <v>13358.714285714286</v>
      </c>
      <c r="K84">
        <v>5.0677776558661574</v>
      </c>
      <c r="L84">
        <v>6.6835275210231657</v>
      </c>
      <c r="M84">
        <v>21.201991904761904</v>
      </c>
      <c r="N84">
        <v>8.9888920476190464</v>
      </c>
      <c r="O84">
        <v>37.720218095238089</v>
      </c>
      <c r="P84">
        <v>1422.814853152327</v>
      </c>
      <c r="Q84">
        <v>18.182519047619046</v>
      </c>
      <c r="R84">
        <v>13.906377142857142</v>
      </c>
      <c r="S84" s="8">
        <v>74.84100036621092</v>
      </c>
      <c r="T84">
        <v>8.273652110054913</v>
      </c>
      <c r="U84">
        <v>7.8465403354260781</v>
      </c>
      <c r="V84">
        <v>25</v>
      </c>
      <c r="W84">
        <v>625</v>
      </c>
      <c r="X84">
        <v>2.6736944504478863</v>
      </c>
      <c r="Y84">
        <v>0</v>
      </c>
      <c r="Z84">
        <v>0.75</v>
      </c>
      <c r="AA84">
        <v>0</v>
      </c>
      <c r="AB84">
        <v>6.6934527460762556</v>
      </c>
      <c r="AC84">
        <v>6.0760939336893509</v>
      </c>
      <c r="AD84">
        <v>5.6723290351072473</v>
      </c>
      <c r="AE84">
        <v>5.8580854889644751</v>
      </c>
      <c r="AF84">
        <v>6.5718360696015639</v>
      </c>
      <c r="AG84" s="1">
        <v>4.1550118660110922</v>
      </c>
      <c r="AH84" s="1">
        <v>0</v>
      </c>
      <c r="AI84" s="7">
        <v>0</v>
      </c>
      <c r="AJ84" s="1">
        <v>0</v>
      </c>
      <c r="AK84" s="1">
        <v>0</v>
      </c>
      <c r="AL84" s="1">
        <v>0</v>
      </c>
      <c r="AM84">
        <v>6.3943148290476177</v>
      </c>
      <c r="AN84">
        <v>7.4552662976190485</v>
      </c>
    </row>
    <row r="85" spans="1:40" x14ac:dyDescent="0.2">
      <c r="A85" s="2">
        <v>42767</v>
      </c>
      <c r="B85">
        <v>2</v>
      </c>
      <c r="C85">
        <v>2017</v>
      </c>
      <c r="D85">
        <v>4.75</v>
      </c>
      <c r="E85">
        <f t="shared" si="1"/>
        <v>4</v>
      </c>
      <c r="F85">
        <v>7.7981994757894748</v>
      </c>
      <c r="G85" s="8">
        <v>3.83</v>
      </c>
      <c r="H85">
        <v>3.9541146899999999</v>
      </c>
      <c r="I85">
        <v>5370.0148797286183</v>
      </c>
      <c r="J85">
        <v>13340.842105263158</v>
      </c>
      <c r="K85">
        <v>5.0786853244310235</v>
      </c>
      <c r="L85">
        <v>6.685421051804938</v>
      </c>
      <c r="M85">
        <v>21.829932500000002</v>
      </c>
      <c r="N85">
        <v>9.0539586500000002</v>
      </c>
      <c r="O85">
        <v>37.353400499999999</v>
      </c>
      <c r="P85">
        <v>1395.2765289134002</v>
      </c>
      <c r="Q85">
        <v>17.971199500000001</v>
      </c>
      <c r="R85">
        <v>13.791509999999999</v>
      </c>
      <c r="S85" s="8">
        <v>68.781110975477375</v>
      </c>
      <c r="T85">
        <v>7.9859897483297475</v>
      </c>
      <c r="U85">
        <v>7.6845545382336944</v>
      </c>
      <c r="V85">
        <v>21</v>
      </c>
      <c r="W85">
        <v>441</v>
      </c>
      <c r="X85">
        <v>2.0018669522572963</v>
      </c>
      <c r="Y85">
        <v>0</v>
      </c>
      <c r="Z85">
        <v>0.75</v>
      </c>
      <c r="AA85">
        <v>0</v>
      </c>
      <c r="AB85">
        <v>6.6939835604765419</v>
      </c>
      <c r="AC85">
        <v>6.0777444733627952</v>
      </c>
      <c r="AD85">
        <v>5.665029950549787</v>
      </c>
      <c r="AE85">
        <v>5.8654733588612116</v>
      </c>
      <c r="AF85">
        <v>6.5720229494524567</v>
      </c>
      <c r="AG85" s="1">
        <v>4.1518088266193613</v>
      </c>
      <c r="AH85" s="1">
        <v>0</v>
      </c>
      <c r="AI85" s="7">
        <v>0</v>
      </c>
      <c r="AJ85" s="1">
        <v>0</v>
      </c>
      <c r="AK85" s="1">
        <v>0</v>
      </c>
      <c r="AL85" s="1">
        <v>0</v>
      </c>
      <c r="AM85">
        <v>6.0854031952631571</v>
      </c>
      <c r="AN85">
        <v>7.394416559473683</v>
      </c>
    </row>
    <row r="86" spans="1:40" x14ac:dyDescent="0.2">
      <c r="A86" s="2">
        <v>42795</v>
      </c>
      <c r="B86">
        <v>3</v>
      </c>
      <c r="C86">
        <v>2017</v>
      </c>
      <c r="D86">
        <v>4.75</v>
      </c>
      <c r="E86">
        <f t="shared" si="1"/>
        <v>3.75</v>
      </c>
      <c r="F86">
        <v>7.5435135650000005</v>
      </c>
      <c r="G86" s="8">
        <v>3.61</v>
      </c>
      <c r="H86">
        <v>5.8952562799999999</v>
      </c>
      <c r="I86">
        <v>5478.665261008523</v>
      </c>
      <c r="J86">
        <v>13345.5</v>
      </c>
      <c r="K86">
        <v>5.0856673623643855</v>
      </c>
      <c r="L86">
        <v>6.6916706183760262</v>
      </c>
      <c r="M86">
        <v>21.087443181818173</v>
      </c>
      <c r="N86">
        <v>9.3029905909090918</v>
      </c>
      <c r="O86">
        <v>37.908526818181819</v>
      </c>
      <c r="P86">
        <v>1437.0564055248103</v>
      </c>
      <c r="Q86">
        <v>17.93410318181818</v>
      </c>
      <c r="R86">
        <v>13.766937272727278</v>
      </c>
      <c r="S86" s="8">
        <v>63.941428593226796</v>
      </c>
      <c r="T86">
        <v>7.9583947190959083</v>
      </c>
      <c r="U86">
        <v>7.6431564656197066</v>
      </c>
      <c r="V86">
        <v>20</v>
      </c>
      <c r="W86">
        <v>400</v>
      </c>
      <c r="X86">
        <v>2.0665135319536048</v>
      </c>
      <c r="Y86">
        <v>0</v>
      </c>
      <c r="Z86">
        <v>1</v>
      </c>
      <c r="AA86">
        <v>0</v>
      </c>
      <c r="AB86">
        <v>6.7004998060884882</v>
      </c>
      <c r="AC86">
        <v>6.0848823851723433</v>
      </c>
      <c r="AD86">
        <v>5.671119020200365</v>
      </c>
      <c r="AE86">
        <v>5.8732710650012532</v>
      </c>
      <c r="AF86">
        <v>6.5779387919385703</v>
      </c>
      <c r="AG86" s="1">
        <v>4.2527159275631172</v>
      </c>
      <c r="AH86" s="1">
        <v>0</v>
      </c>
      <c r="AI86" s="7">
        <v>0</v>
      </c>
      <c r="AJ86" s="1">
        <v>0</v>
      </c>
      <c r="AK86" s="1">
        <v>0</v>
      </c>
      <c r="AL86" s="1">
        <v>0</v>
      </c>
      <c r="AM86">
        <v>6.0819183486363642</v>
      </c>
      <c r="AN86">
        <v>7.1606998527272712</v>
      </c>
    </row>
    <row r="87" spans="1:40" x14ac:dyDescent="0.2">
      <c r="A87" s="2">
        <v>42826</v>
      </c>
      <c r="B87">
        <v>4</v>
      </c>
      <c r="C87">
        <v>2017</v>
      </c>
      <c r="D87">
        <v>4.75</v>
      </c>
      <c r="E87">
        <f t="shared" si="1"/>
        <v>3.75</v>
      </c>
      <c r="F87">
        <v>7.2660626735294116</v>
      </c>
      <c r="G87" s="8">
        <v>4.17</v>
      </c>
      <c r="H87">
        <v>6.8010390200000002</v>
      </c>
      <c r="I87">
        <v>5649.7461799172797</v>
      </c>
      <c r="J87">
        <v>13306.388888888889</v>
      </c>
      <c r="K87">
        <v>5.0907849194427595</v>
      </c>
      <c r="L87">
        <v>6.6920050877965949</v>
      </c>
      <c r="M87">
        <v>20.346496111111108</v>
      </c>
      <c r="N87">
        <v>9.2716501666666673</v>
      </c>
      <c r="O87">
        <v>38.723279444444437</v>
      </c>
      <c r="P87">
        <v>1499.492370932533</v>
      </c>
      <c r="Q87">
        <v>17.771807222222222</v>
      </c>
      <c r="R87">
        <v>13.886763888888888</v>
      </c>
      <c r="S87" s="8">
        <v>67.79736850136203</v>
      </c>
      <c r="T87">
        <v>8.0714799148055985</v>
      </c>
      <c r="U87">
        <v>7.6225248624035684</v>
      </c>
      <c r="V87">
        <v>21</v>
      </c>
      <c r="W87">
        <v>441</v>
      </c>
      <c r="X87">
        <v>2.8116098259003102</v>
      </c>
      <c r="Y87">
        <v>0</v>
      </c>
      <c r="Z87">
        <v>1</v>
      </c>
      <c r="AA87">
        <v>0</v>
      </c>
      <c r="AB87">
        <v>6.7018942559237136</v>
      </c>
      <c r="AC87">
        <v>6.0954927333013336</v>
      </c>
      <c r="AD87">
        <v>5.6839849208196851</v>
      </c>
      <c r="AE87">
        <v>5.8824592807333298</v>
      </c>
      <c r="AF87">
        <v>6.5764707955953154</v>
      </c>
      <c r="AG87" s="1">
        <v>4.2234712791887983</v>
      </c>
      <c r="AH87" s="1">
        <v>0</v>
      </c>
      <c r="AI87" s="7">
        <v>0</v>
      </c>
      <c r="AJ87" s="1">
        <v>0</v>
      </c>
      <c r="AK87" s="1">
        <v>0</v>
      </c>
      <c r="AL87" s="1">
        <v>0</v>
      </c>
      <c r="AM87">
        <v>5.8611892158823524</v>
      </c>
      <c r="AN87">
        <v>6.8706442870588234</v>
      </c>
    </row>
    <row r="88" spans="1:40" x14ac:dyDescent="0.2">
      <c r="A88" s="2">
        <v>42856</v>
      </c>
      <c r="B88">
        <v>5</v>
      </c>
      <c r="C88">
        <v>2017</v>
      </c>
      <c r="D88">
        <v>4.75</v>
      </c>
      <c r="E88">
        <f t="shared" si="1"/>
        <v>3.75</v>
      </c>
      <c r="F88">
        <v>7.236589286500001</v>
      </c>
      <c r="G88" s="8">
        <v>4.33</v>
      </c>
      <c r="H88">
        <v>6.41691024</v>
      </c>
      <c r="I88">
        <v>5692.100830078125</v>
      </c>
      <c r="J88">
        <v>13323.35</v>
      </c>
      <c r="K88">
        <v>5.0967476955167692</v>
      </c>
      <c r="L88">
        <v>6.7000505300291904</v>
      </c>
      <c r="M88">
        <v>20.473909999999997</v>
      </c>
      <c r="N88">
        <v>9.2573028999999973</v>
      </c>
      <c r="O88">
        <v>38.816983999999998</v>
      </c>
      <c r="P88">
        <v>1506.7582468562559</v>
      </c>
      <c r="Q88">
        <v>17.7585385</v>
      </c>
      <c r="R88">
        <v>13.693262000000001</v>
      </c>
      <c r="S88" s="8">
        <v>56.877500343322723</v>
      </c>
      <c r="T88">
        <v>8.004633007986099</v>
      </c>
      <c r="U88">
        <v>7.625029346901103</v>
      </c>
      <c r="V88">
        <v>25</v>
      </c>
      <c r="W88">
        <v>625</v>
      </c>
      <c r="X88">
        <v>2.3966447329420832</v>
      </c>
      <c r="Y88">
        <v>0</v>
      </c>
      <c r="Z88">
        <v>1</v>
      </c>
      <c r="AA88">
        <v>0</v>
      </c>
      <c r="AB88">
        <v>6.7098099612510156</v>
      </c>
      <c r="AC88">
        <v>6.1058140845547868</v>
      </c>
      <c r="AD88">
        <v>5.6858526262417666</v>
      </c>
      <c r="AE88">
        <v>5.898049437898834</v>
      </c>
      <c r="AF88">
        <v>6.5835962198324678</v>
      </c>
      <c r="AG88" s="1">
        <v>4.2297076893638801</v>
      </c>
      <c r="AH88" s="1">
        <v>0</v>
      </c>
      <c r="AI88" s="7">
        <v>0</v>
      </c>
      <c r="AJ88" s="1">
        <v>0</v>
      </c>
      <c r="AK88" s="1">
        <v>0</v>
      </c>
      <c r="AL88" s="1">
        <v>0</v>
      </c>
      <c r="AM88">
        <v>5.8642606884999999</v>
      </c>
      <c r="AN88">
        <v>6.8180864575000015</v>
      </c>
    </row>
    <row r="89" spans="1:40" x14ac:dyDescent="0.2">
      <c r="A89" s="2">
        <v>42887</v>
      </c>
      <c r="B89">
        <v>6</v>
      </c>
      <c r="C89">
        <v>2017</v>
      </c>
      <c r="D89">
        <v>4.75</v>
      </c>
      <c r="E89">
        <f t="shared" si="1"/>
        <v>3.5</v>
      </c>
      <c r="F89">
        <v>7.1089869813333344</v>
      </c>
      <c r="G89" s="8">
        <v>4.37</v>
      </c>
      <c r="H89">
        <v>-0.35332638</v>
      </c>
      <c r="I89">
        <v>5744.550130208333</v>
      </c>
      <c r="J89">
        <v>13298.25</v>
      </c>
      <c r="K89">
        <v>5.0902358613628005</v>
      </c>
      <c r="L89">
        <v>6.7029434592135582</v>
      </c>
      <c r="M89">
        <v>20.232922222222228</v>
      </c>
      <c r="N89">
        <v>9.3170791666666677</v>
      </c>
      <c r="O89">
        <v>39.29503444444444</v>
      </c>
      <c r="P89">
        <v>1544.099731990075</v>
      </c>
      <c r="Q89">
        <v>17.631511666666668</v>
      </c>
      <c r="R89">
        <v>13.523452222222224</v>
      </c>
      <c r="S89" s="8">
        <v>52.54409079118205</v>
      </c>
      <c r="T89">
        <v>7.8096041517971351</v>
      </c>
      <c r="U89">
        <v>7.5007851729174559</v>
      </c>
      <c r="V89">
        <v>15</v>
      </c>
      <c r="W89">
        <v>225</v>
      </c>
      <c r="X89">
        <v>2.0361931818181818</v>
      </c>
      <c r="Y89">
        <v>0</v>
      </c>
      <c r="Z89">
        <v>1.25</v>
      </c>
      <c r="AA89">
        <v>1</v>
      </c>
      <c r="AB89">
        <v>6.7181000722972435</v>
      </c>
      <c r="AC89">
        <v>6.1277043783208338</v>
      </c>
      <c r="AD89">
        <v>5.7495978370128631</v>
      </c>
      <c r="AE89">
        <v>5.8921115454126634</v>
      </c>
      <c r="AF89">
        <v>6.5872646659696574</v>
      </c>
      <c r="AG89" s="1">
        <v>4.2377806756374143</v>
      </c>
      <c r="AH89" s="1">
        <v>0</v>
      </c>
      <c r="AI89" s="7">
        <v>0</v>
      </c>
      <c r="AJ89" s="1">
        <v>0</v>
      </c>
      <c r="AK89" s="1">
        <v>0</v>
      </c>
      <c r="AL89" s="1">
        <v>0</v>
      </c>
      <c r="AM89">
        <v>5.7914710493333335</v>
      </c>
      <c r="AN89">
        <v>6.7329562759999986</v>
      </c>
    </row>
    <row r="90" spans="1:40" x14ac:dyDescent="0.2">
      <c r="A90" s="2">
        <v>42917</v>
      </c>
      <c r="B90">
        <v>7</v>
      </c>
      <c r="C90">
        <v>2017</v>
      </c>
      <c r="D90">
        <v>4.75</v>
      </c>
      <c r="E90">
        <f t="shared" si="1"/>
        <v>3.5</v>
      </c>
      <c r="F90">
        <v>7.1676257971428576</v>
      </c>
      <c r="G90" s="8">
        <v>3.88</v>
      </c>
      <c r="H90">
        <v>4.0472517100000003</v>
      </c>
      <c r="I90">
        <v>5821.8484468005954</v>
      </c>
      <c r="J90">
        <v>13342.095238095239</v>
      </c>
      <c r="K90">
        <v>5.1063900760985579</v>
      </c>
      <c r="L90">
        <v>6.701799748389786</v>
      </c>
      <c r="M90">
        <v>20.417099047619054</v>
      </c>
      <c r="N90">
        <v>9.187421904761905</v>
      </c>
      <c r="O90">
        <v>39.201083809523816</v>
      </c>
      <c r="P90">
        <v>1536.7249718413102</v>
      </c>
      <c r="Q90">
        <v>17.679740952380953</v>
      </c>
      <c r="R90">
        <v>13.514655238095239</v>
      </c>
      <c r="S90" s="8">
        <v>50.883999443054165</v>
      </c>
      <c r="T90">
        <v>7.9679058408893564</v>
      </c>
      <c r="U90">
        <v>7.6705705245660774</v>
      </c>
      <c r="V90">
        <v>20</v>
      </c>
      <c r="W90">
        <v>400</v>
      </c>
      <c r="X90">
        <v>1.9830575424362122</v>
      </c>
      <c r="Y90">
        <v>0</v>
      </c>
      <c r="Z90">
        <v>1.25</v>
      </c>
      <c r="AA90">
        <v>0</v>
      </c>
      <c r="AB90">
        <v>6.7141686510487144</v>
      </c>
      <c r="AC90">
        <v>6.1116773960755637</v>
      </c>
      <c r="AD90">
        <v>5.7141701984795867</v>
      </c>
      <c r="AE90">
        <v>5.8895398659266416</v>
      </c>
      <c r="AF90">
        <v>6.5873439287603954</v>
      </c>
      <c r="AG90" s="1">
        <v>4.2579949427157961</v>
      </c>
      <c r="AH90" s="1">
        <v>0</v>
      </c>
      <c r="AI90" s="7">
        <v>0</v>
      </c>
      <c r="AJ90" s="1">
        <v>0</v>
      </c>
      <c r="AK90" s="1">
        <v>0</v>
      </c>
      <c r="AL90" s="1">
        <v>0</v>
      </c>
      <c r="AM90">
        <v>5.8297966628571425</v>
      </c>
      <c r="AN90">
        <v>6.8258401247619043</v>
      </c>
    </row>
    <row r="91" spans="1:40" x14ac:dyDescent="0.2">
      <c r="A91" s="2">
        <v>42948</v>
      </c>
      <c r="B91">
        <v>8</v>
      </c>
      <c r="C91">
        <v>2017</v>
      </c>
      <c r="D91">
        <v>4.5</v>
      </c>
      <c r="E91">
        <f t="shared" si="1"/>
        <v>3.25</v>
      </c>
      <c r="F91">
        <v>7.0764712849999993</v>
      </c>
      <c r="G91" s="8">
        <v>3.82</v>
      </c>
      <c r="H91">
        <v>4.6892426699999996</v>
      </c>
      <c r="I91">
        <v>5844.486328125</v>
      </c>
      <c r="J91">
        <v>13341.818181818182</v>
      </c>
      <c r="K91">
        <v>5.1098722290726117</v>
      </c>
      <c r="L91">
        <v>6.7035108778502446</v>
      </c>
      <c r="M91">
        <v>20.811435454545457</v>
      </c>
      <c r="N91">
        <v>9.099085454545456</v>
      </c>
      <c r="O91">
        <v>39.224333636363632</v>
      </c>
      <c r="P91">
        <v>1538.5483492167673</v>
      </c>
      <c r="Q91">
        <v>17.434760000000001</v>
      </c>
      <c r="R91">
        <v>13.43038545454545</v>
      </c>
      <c r="S91" s="8">
        <v>49.945652671482222</v>
      </c>
      <c r="T91">
        <v>8.2143229119904184</v>
      </c>
      <c r="U91">
        <v>7.7621531923035949</v>
      </c>
      <c r="V91">
        <v>25</v>
      </c>
      <c r="W91">
        <v>625</v>
      </c>
      <c r="X91">
        <v>2.8324987030952791</v>
      </c>
      <c r="Y91">
        <v>0</v>
      </c>
      <c r="Z91">
        <v>1.25</v>
      </c>
      <c r="AA91">
        <v>0</v>
      </c>
      <c r="AB91">
        <v>6.7176411854712361</v>
      </c>
      <c r="AC91">
        <v>6.1054431654058687</v>
      </c>
      <c r="AD91">
        <v>5.721891195321736</v>
      </c>
      <c r="AE91">
        <v>5.8737305578328858</v>
      </c>
      <c r="AF91">
        <v>6.5939145546539946</v>
      </c>
      <c r="AG91" s="1">
        <v>4.28256456561303</v>
      </c>
      <c r="AH91" s="1">
        <v>0</v>
      </c>
      <c r="AI91" s="7">
        <v>0</v>
      </c>
      <c r="AJ91" s="1">
        <v>0</v>
      </c>
      <c r="AK91" s="1">
        <v>0</v>
      </c>
      <c r="AL91" s="1">
        <v>0</v>
      </c>
      <c r="AM91">
        <v>5.8245019400000011</v>
      </c>
      <c r="AN91">
        <v>6.6652879286363627</v>
      </c>
    </row>
    <row r="92" spans="1:40" x14ac:dyDescent="0.2">
      <c r="A92" s="2">
        <v>42979</v>
      </c>
      <c r="B92">
        <v>9</v>
      </c>
      <c r="C92">
        <v>2017</v>
      </c>
      <c r="D92">
        <v>4.25</v>
      </c>
      <c r="E92">
        <f t="shared" si="1"/>
        <v>3</v>
      </c>
      <c r="F92">
        <v>6.7063565773684219</v>
      </c>
      <c r="G92" s="8">
        <v>3.72</v>
      </c>
      <c r="H92">
        <v>7.7407110599999998</v>
      </c>
      <c r="I92">
        <v>5865.2312654194075</v>
      </c>
      <c r="J92">
        <v>13303.473684210527</v>
      </c>
      <c r="K92">
        <v>5.1119423311788239</v>
      </c>
      <c r="L92">
        <v>6.7112073409603559</v>
      </c>
      <c r="M92">
        <v>20.81155157894737</v>
      </c>
      <c r="N92">
        <v>8.9818298947368422</v>
      </c>
      <c r="O92">
        <v>39.967677368421043</v>
      </c>
      <c r="P92">
        <v>1597.4152342261957</v>
      </c>
      <c r="Q92">
        <v>17.000854210526317</v>
      </c>
      <c r="R92">
        <v>13.238087894736843</v>
      </c>
      <c r="S92" s="8">
        <v>51.185263382761057</v>
      </c>
      <c r="T92">
        <v>8.2120042561341471</v>
      </c>
      <c r="U92">
        <v>7.685741738602264</v>
      </c>
      <c r="V92">
        <v>21</v>
      </c>
      <c r="W92">
        <v>441</v>
      </c>
      <c r="X92">
        <v>3.3594061855670101</v>
      </c>
      <c r="Y92">
        <v>0</v>
      </c>
      <c r="Z92">
        <v>1.25</v>
      </c>
      <c r="AA92">
        <v>0</v>
      </c>
      <c r="AB92">
        <v>6.7205015175052072</v>
      </c>
      <c r="AC92">
        <v>6.1154020768553199</v>
      </c>
      <c r="AD92">
        <v>5.7188001367654326</v>
      </c>
      <c r="AE92">
        <v>5.8926589856752978</v>
      </c>
      <c r="AF92">
        <v>6.5944653521406558</v>
      </c>
      <c r="AG92" s="1">
        <v>4.2811659091581715</v>
      </c>
      <c r="AH92" s="1">
        <v>0</v>
      </c>
      <c r="AI92" s="7">
        <v>0</v>
      </c>
      <c r="AJ92" s="1">
        <v>0</v>
      </c>
      <c r="AK92" s="1">
        <v>0</v>
      </c>
      <c r="AL92" s="1">
        <v>0</v>
      </c>
      <c r="AM92">
        <v>5.3993297663157893</v>
      </c>
      <c r="AN92">
        <v>6.1958057042105255</v>
      </c>
    </row>
    <row r="93" spans="1:40" x14ac:dyDescent="0.2">
      <c r="A93" s="2">
        <v>43009</v>
      </c>
      <c r="B93">
        <v>10</v>
      </c>
      <c r="C93">
        <v>2017</v>
      </c>
      <c r="D93">
        <v>4.25</v>
      </c>
      <c r="E93">
        <f t="shared" si="1"/>
        <v>3</v>
      </c>
      <c r="F93">
        <v>6.8872449236363646</v>
      </c>
      <c r="G93" s="8">
        <v>3.58</v>
      </c>
      <c r="H93">
        <v>2.8815543799999999</v>
      </c>
      <c r="I93">
        <v>5941.404030539773</v>
      </c>
      <c r="J93">
        <v>13526</v>
      </c>
      <c r="K93">
        <v>5.1022523001122346</v>
      </c>
      <c r="L93">
        <v>6.7128437348849364</v>
      </c>
      <c r="M93">
        <v>21.699482727272724</v>
      </c>
      <c r="N93">
        <v>8.9536518181818181</v>
      </c>
      <c r="O93">
        <v>39.178316363636355</v>
      </c>
      <c r="P93">
        <v>1534.9404730891763</v>
      </c>
      <c r="Q93">
        <v>16.898876363636361</v>
      </c>
      <c r="R93">
        <v>13.26967181818182</v>
      </c>
      <c r="S93" s="8">
        <v>53.520499610900821</v>
      </c>
      <c r="T93">
        <v>8.1515684095247849</v>
      </c>
      <c r="U93">
        <v>7.8856438718357635</v>
      </c>
      <c r="V93">
        <v>26</v>
      </c>
      <c r="W93">
        <v>676</v>
      </c>
      <c r="X93">
        <v>1.8446948601171111</v>
      </c>
      <c r="Y93">
        <v>0</v>
      </c>
      <c r="Z93">
        <v>1.25</v>
      </c>
      <c r="AA93">
        <v>0</v>
      </c>
      <c r="AB93">
        <v>6.7229891222485332</v>
      </c>
      <c r="AC93">
        <v>6.1224656748824815</v>
      </c>
      <c r="AD93">
        <v>5.7158875887303457</v>
      </c>
      <c r="AE93">
        <v>5.9062816515541305</v>
      </c>
      <c r="AF93">
        <v>6.5954093983417739</v>
      </c>
      <c r="AG93" s="1">
        <v>4.2865783874329031</v>
      </c>
      <c r="AH93" s="1">
        <v>0</v>
      </c>
      <c r="AI93" s="7">
        <v>0</v>
      </c>
      <c r="AJ93" s="1">
        <v>0</v>
      </c>
      <c r="AK93" s="1">
        <v>0</v>
      </c>
      <c r="AL93" s="1">
        <v>0</v>
      </c>
      <c r="AM93">
        <v>5.3914038090909093</v>
      </c>
      <c r="AN93">
        <v>6.3702062431818183</v>
      </c>
    </row>
    <row r="94" spans="1:40" x14ac:dyDescent="0.2">
      <c r="A94" s="2">
        <v>43040</v>
      </c>
      <c r="B94">
        <v>11</v>
      </c>
      <c r="C94">
        <v>2017</v>
      </c>
      <c r="D94">
        <v>4.25</v>
      </c>
      <c r="E94">
        <f t="shared" si="1"/>
        <v>3</v>
      </c>
      <c r="F94">
        <v>6.8827084240909082</v>
      </c>
      <c r="G94" s="8">
        <v>3.3</v>
      </c>
      <c r="H94">
        <v>3.81966063</v>
      </c>
      <c r="I94">
        <v>6038.162131569602</v>
      </c>
      <c r="J94">
        <v>13527.363636363636</v>
      </c>
      <c r="K94">
        <v>5.1002575793937881</v>
      </c>
      <c r="L94">
        <v>6.7159604131738364</v>
      </c>
      <c r="M94">
        <v>22.370601818181814</v>
      </c>
      <c r="N94">
        <v>8.8146269999999998</v>
      </c>
      <c r="O94">
        <v>38.775094999999993</v>
      </c>
      <c r="P94">
        <v>1503.5079922590244</v>
      </c>
      <c r="Q94">
        <v>16.651200909090914</v>
      </c>
      <c r="R94">
        <v>13.388475909090912</v>
      </c>
      <c r="S94" s="8">
        <v>46.705238523937361</v>
      </c>
      <c r="T94">
        <v>7.8287803739893178</v>
      </c>
      <c r="U94">
        <v>7.5031094366713695</v>
      </c>
      <c r="V94">
        <v>15</v>
      </c>
      <c r="W94">
        <v>225</v>
      </c>
      <c r="X94">
        <v>2.116756671899529</v>
      </c>
      <c r="Y94">
        <v>0</v>
      </c>
      <c r="Z94">
        <v>1.25</v>
      </c>
      <c r="AA94">
        <v>0</v>
      </c>
      <c r="AB94">
        <v>6.7260284981130223</v>
      </c>
      <c r="AC94">
        <v>6.1265026336816373</v>
      </c>
      <c r="AD94">
        <v>5.7302149168330603</v>
      </c>
      <c r="AE94">
        <v>5.9035488534750344</v>
      </c>
      <c r="AF94">
        <v>6.5981891517620719</v>
      </c>
      <c r="AG94" s="1">
        <v>4.2737367491412153</v>
      </c>
      <c r="AH94" s="1">
        <v>0</v>
      </c>
      <c r="AI94" s="7">
        <v>0</v>
      </c>
      <c r="AJ94" s="1">
        <v>0</v>
      </c>
      <c r="AK94" s="1">
        <v>0</v>
      </c>
      <c r="AL94" s="1">
        <v>0</v>
      </c>
      <c r="AM94">
        <v>5.3034902949999987</v>
      </c>
      <c r="AN94">
        <v>6.3764939168181822</v>
      </c>
    </row>
    <row r="95" spans="1:40" x14ac:dyDescent="0.2">
      <c r="A95" s="2">
        <v>43101</v>
      </c>
      <c r="B95">
        <v>1</v>
      </c>
      <c r="C95">
        <v>2018</v>
      </c>
      <c r="D95">
        <v>4.25</v>
      </c>
      <c r="E95">
        <f t="shared" si="1"/>
        <v>2.75</v>
      </c>
      <c r="F95">
        <v>6.4159405831818184</v>
      </c>
      <c r="G95" s="8">
        <v>3.25</v>
      </c>
      <c r="H95">
        <v>7.9610106099999998</v>
      </c>
      <c r="I95">
        <v>6465.086869673295</v>
      </c>
      <c r="J95">
        <v>13380.363636363636</v>
      </c>
      <c r="K95">
        <v>5.1205069394055043</v>
      </c>
      <c r="L95">
        <v>6.7184009507589426</v>
      </c>
      <c r="M95">
        <v>20.92514090909091</v>
      </c>
      <c r="N95">
        <v>8.4460857727272742</v>
      </c>
      <c r="O95">
        <v>40.850895454545444</v>
      </c>
      <c r="P95">
        <v>1668.7956594382017</v>
      </c>
      <c r="Q95">
        <v>16.60777818181818</v>
      </c>
      <c r="R95">
        <v>13.170100454545455</v>
      </c>
      <c r="S95" s="8">
        <v>50.372499847412072</v>
      </c>
      <c r="T95">
        <v>8.4251677522227943</v>
      </c>
      <c r="U95">
        <v>7.9551102309705515</v>
      </c>
      <c r="V95">
        <v>27</v>
      </c>
      <c r="W95">
        <v>729</v>
      </c>
      <c r="X95">
        <v>2.951600133067199</v>
      </c>
      <c r="Y95">
        <v>0</v>
      </c>
      <c r="Z95">
        <v>1.5</v>
      </c>
      <c r="AA95">
        <v>0</v>
      </c>
      <c r="AB95">
        <v>6.7284905161735482</v>
      </c>
      <c r="AC95">
        <v>6.1227864743234308</v>
      </c>
      <c r="AD95">
        <v>5.7260189518130673</v>
      </c>
      <c r="AE95">
        <v>5.9001543049992566</v>
      </c>
      <c r="AF95">
        <v>6.6027722015274053</v>
      </c>
      <c r="AG95" s="1">
        <v>4.2642887946010726</v>
      </c>
      <c r="AH95" s="1">
        <v>0</v>
      </c>
      <c r="AI95" s="7">
        <v>0</v>
      </c>
      <c r="AJ95" s="1">
        <v>0</v>
      </c>
      <c r="AK95" s="1">
        <v>0</v>
      </c>
      <c r="AL95" s="1">
        <v>0</v>
      </c>
      <c r="AM95">
        <v>4.9775487922727271</v>
      </c>
      <c r="AN95">
        <v>5.8426146704545454</v>
      </c>
    </row>
    <row r="96" spans="1:40" x14ac:dyDescent="0.2">
      <c r="A96" s="2">
        <v>43132</v>
      </c>
      <c r="B96">
        <v>2</v>
      </c>
      <c r="C96">
        <v>2018</v>
      </c>
      <c r="D96">
        <v>4.25</v>
      </c>
      <c r="E96">
        <f t="shared" si="1"/>
        <v>2.75</v>
      </c>
      <c r="F96">
        <v>6.6960467689473688</v>
      </c>
      <c r="G96" s="8">
        <v>3.18</v>
      </c>
      <c r="H96">
        <v>6.1267894800000002</v>
      </c>
      <c r="I96">
        <v>6585.651649876645</v>
      </c>
      <c r="J96">
        <v>13590.052631578947</v>
      </c>
      <c r="K96">
        <v>5.1074089191604823</v>
      </c>
      <c r="L96">
        <v>6.7205975955108599</v>
      </c>
      <c r="M96">
        <v>20.655333684210529</v>
      </c>
      <c r="N96">
        <v>8.393743526315788</v>
      </c>
      <c r="O96">
        <v>40.600690526315795</v>
      </c>
      <c r="P96">
        <v>1648.4160712136691</v>
      </c>
      <c r="Q96">
        <v>17.153220526315785</v>
      </c>
      <c r="R96">
        <v>13.19700947368421</v>
      </c>
      <c r="S96" s="8">
        <v>64.019411648020991</v>
      </c>
      <c r="T96">
        <v>8.0807180975233557</v>
      </c>
      <c r="U96">
        <v>7.796921075330169</v>
      </c>
      <c r="V96">
        <v>22</v>
      </c>
      <c r="W96">
        <v>484</v>
      </c>
      <c r="X96">
        <v>1.922193136472466</v>
      </c>
      <c r="Y96">
        <v>0</v>
      </c>
      <c r="Z96">
        <v>1.5</v>
      </c>
      <c r="AA96">
        <v>0</v>
      </c>
      <c r="AB96">
        <v>6.7284877294397853</v>
      </c>
      <c r="AC96">
        <v>6.1307382781699298</v>
      </c>
      <c r="AD96">
        <v>5.7252656533659634</v>
      </c>
      <c r="AE96">
        <v>5.9138396550649501</v>
      </c>
      <c r="AF96">
        <v>6.6002607712655532</v>
      </c>
      <c r="AG96" s="1">
        <v>4.2286433621444726</v>
      </c>
      <c r="AH96" s="1">
        <v>0</v>
      </c>
      <c r="AI96" s="7">
        <v>0</v>
      </c>
      <c r="AJ96" s="1">
        <v>0</v>
      </c>
      <c r="AK96" s="1">
        <v>0</v>
      </c>
      <c r="AL96" s="1">
        <v>0</v>
      </c>
      <c r="AM96">
        <v>4.9582018452631571</v>
      </c>
      <c r="AN96">
        <v>6.0132075663157885</v>
      </c>
    </row>
    <row r="97" spans="1:40" x14ac:dyDescent="0.2">
      <c r="A97" s="2">
        <v>43160</v>
      </c>
      <c r="B97">
        <v>3</v>
      </c>
      <c r="C97">
        <v>2018</v>
      </c>
      <c r="D97">
        <v>4.25</v>
      </c>
      <c r="E97">
        <f t="shared" si="1"/>
        <v>2.5</v>
      </c>
      <c r="F97">
        <v>6.9847935966666652</v>
      </c>
      <c r="G97" s="8">
        <v>3.4</v>
      </c>
      <c r="H97">
        <v>1.64105305</v>
      </c>
      <c r="I97">
        <v>6355.0853329613092</v>
      </c>
      <c r="J97">
        <v>13758.285714285714</v>
      </c>
      <c r="K97">
        <v>5.1003818504140712</v>
      </c>
      <c r="L97">
        <v>6.7237099348877774</v>
      </c>
      <c r="M97">
        <v>21.890714761904764</v>
      </c>
      <c r="N97">
        <v>8.4674113333333345</v>
      </c>
      <c r="O97">
        <v>39.051777142857141</v>
      </c>
      <c r="P97">
        <v>1525.0412980153794</v>
      </c>
      <c r="Q97">
        <v>17.345183333333335</v>
      </c>
      <c r="R97">
        <v>13.24491238095238</v>
      </c>
      <c r="S97" s="8">
        <v>59.161904652913371</v>
      </c>
      <c r="T97">
        <v>8.0158909799992948</v>
      </c>
      <c r="U97">
        <v>7.7645337137295654</v>
      </c>
      <c r="V97">
        <v>23</v>
      </c>
      <c r="W97">
        <v>529</v>
      </c>
      <c r="X97">
        <v>1.7838456196244687</v>
      </c>
      <c r="Y97">
        <v>0</v>
      </c>
      <c r="Z97">
        <v>1.75</v>
      </c>
      <c r="AA97">
        <v>0</v>
      </c>
      <c r="AB97">
        <v>6.7320579396866878</v>
      </c>
      <c r="AC97">
        <v>6.1339013546582164</v>
      </c>
      <c r="AD97">
        <v>5.7397434575688777</v>
      </c>
      <c r="AE97">
        <v>5.9095127741379727</v>
      </c>
      <c r="AF97">
        <v>6.6041103662592295</v>
      </c>
      <c r="AG97" s="1">
        <v>4.1975909332787786</v>
      </c>
      <c r="AH97" s="1">
        <v>0</v>
      </c>
      <c r="AI97" s="7">
        <v>0</v>
      </c>
      <c r="AJ97" s="1">
        <v>0</v>
      </c>
      <c r="AK97" s="1">
        <v>0</v>
      </c>
      <c r="AL97" s="1">
        <v>0</v>
      </c>
      <c r="AM97">
        <v>5.1660680466666671</v>
      </c>
      <c r="AN97">
        <v>6.3805611090476191</v>
      </c>
    </row>
    <row r="98" spans="1:40" x14ac:dyDescent="0.2">
      <c r="A98" s="2">
        <v>43191</v>
      </c>
      <c r="B98">
        <v>4</v>
      </c>
      <c r="C98">
        <v>2018</v>
      </c>
      <c r="D98">
        <v>4.25</v>
      </c>
      <c r="E98">
        <f t="shared" si="1"/>
        <v>2.5</v>
      </c>
      <c r="F98">
        <v>6.8919193061904753</v>
      </c>
      <c r="G98" s="8">
        <v>3.41</v>
      </c>
      <c r="H98">
        <v>7.0114970000000003</v>
      </c>
      <c r="I98">
        <v>6215.5116024925592</v>
      </c>
      <c r="J98">
        <v>13802.952380952382</v>
      </c>
      <c r="K98">
        <v>5.0964302870425504</v>
      </c>
      <c r="L98">
        <v>6.7256839762056009</v>
      </c>
      <c r="M98">
        <v>21.52966428571429</v>
      </c>
      <c r="N98">
        <v>8.5270110476190464</v>
      </c>
      <c r="O98">
        <v>39.477270476190469</v>
      </c>
      <c r="P98">
        <v>1558.4548842502998</v>
      </c>
      <c r="Q98">
        <v>17.211425238095241</v>
      </c>
      <c r="R98">
        <v>13.252355238095239</v>
      </c>
      <c r="S98" s="8">
        <v>52.596666608537916</v>
      </c>
      <c r="T98">
        <v>7.8815227416026898</v>
      </c>
      <c r="U98">
        <v>7.6142522211095871</v>
      </c>
      <c r="V98">
        <v>24</v>
      </c>
      <c r="W98">
        <v>576</v>
      </c>
      <c r="X98">
        <v>1.8504208806773605</v>
      </c>
      <c r="Y98">
        <v>0</v>
      </c>
      <c r="Z98">
        <v>1.75</v>
      </c>
      <c r="AA98">
        <v>0</v>
      </c>
      <c r="AB98">
        <v>6.7331241120348366</v>
      </c>
      <c r="AC98">
        <v>6.1375364482823347</v>
      </c>
      <c r="AD98">
        <v>5.7400366014584288</v>
      </c>
      <c r="AE98">
        <v>5.9153940094003152</v>
      </c>
      <c r="AF98">
        <v>6.6043321527415682</v>
      </c>
      <c r="AG98" s="1">
        <v>4.1911840397392135</v>
      </c>
      <c r="AH98" s="1">
        <v>0</v>
      </c>
      <c r="AI98" s="7">
        <v>0</v>
      </c>
      <c r="AJ98" s="1">
        <v>0</v>
      </c>
      <c r="AK98" s="1">
        <v>0</v>
      </c>
      <c r="AL98" s="1">
        <v>0</v>
      </c>
      <c r="AM98">
        <v>5.360483105238095</v>
      </c>
      <c r="AN98">
        <v>6.3386691366666659</v>
      </c>
    </row>
    <row r="99" spans="1:40" x14ac:dyDescent="0.2">
      <c r="A99" s="2">
        <v>43221</v>
      </c>
      <c r="B99">
        <v>5</v>
      </c>
      <c r="C99">
        <v>2018</v>
      </c>
      <c r="D99">
        <v>4.625</v>
      </c>
      <c r="E99">
        <f t="shared" si="1"/>
        <v>2.875</v>
      </c>
      <c r="F99">
        <v>7.5052444855000005</v>
      </c>
      <c r="G99" s="8">
        <v>3.23</v>
      </c>
      <c r="H99">
        <v>5.5277612999999999</v>
      </c>
      <c r="I99">
        <v>5883.8042724609377</v>
      </c>
      <c r="J99">
        <v>14059.7</v>
      </c>
      <c r="K99">
        <v>5.0896010341834632</v>
      </c>
      <c r="L99">
        <v>6.7272627801229916</v>
      </c>
      <c r="M99">
        <v>22.225314999999998</v>
      </c>
      <c r="N99">
        <v>8.6410927000000015</v>
      </c>
      <c r="O99">
        <v>38.118816499999994</v>
      </c>
      <c r="P99">
        <v>1453.0441713606717</v>
      </c>
      <c r="Q99">
        <v>17.5264095</v>
      </c>
      <c r="R99">
        <v>13.488367499999999</v>
      </c>
      <c r="S99" s="8">
        <v>52.642857142857089</v>
      </c>
      <c r="T99">
        <v>7.781424323291823</v>
      </c>
      <c r="U99">
        <v>7.3943641126271284</v>
      </c>
      <c r="V99">
        <v>29</v>
      </c>
      <c r="W99">
        <v>841</v>
      </c>
      <c r="X99">
        <v>2.4381488203266786</v>
      </c>
      <c r="Y99">
        <v>0</v>
      </c>
      <c r="Z99">
        <v>1.75</v>
      </c>
      <c r="AA99">
        <v>0</v>
      </c>
      <c r="AB99">
        <v>6.7352061750583045</v>
      </c>
      <c r="AC99">
        <v>6.1475610400763259</v>
      </c>
      <c r="AD99">
        <v>5.7638958360545658</v>
      </c>
      <c r="AE99">
        <v>5.9159282394558996</v>
      </c>
      <c r="AF99">
        <v>6.6037714784183734</v>
      </c>
      <c r="AG99" s="1">
        <v>4.1661745539095341</v>
      </c>
      <c r="AH99" s="1">
        <v>0</v>
      </c>
      <c r="AI99" s="7">
        <v>0</v>
      </c>
      <c r="AJ99" s="1">
        <v>0</v>
      </c>
      <c r="AK99" s="1">
        <v>0</v>
      </c>
      <c r="AL99" s="1">
        <v>0</v>
      </c>
      <c r="AM99">
        <v>6.1350338400000002</v>
      </c>
      <c r="AN99">
        <v>6.9822058704999987</v>
      </c>
    </row>
    <row r="100" spans="1:40" x14ac:dyDescent="0.2">
      <c r="A100" s="2">
        <v>43252</v>
      </c>
      <c r="B100">
        <v>6</v>
      </c>
      <c r="C100">
        <v>2018</v>
      </c>
      <c r="D100">
        <v>5.25</v>
      </c>
      <c r="E100">
        <f t="shared" si="1"/>
        <v>3.25</v>
      </c>
      <c r="F100">
        <v>7.6821377927272723</v>
      </c>
      <c r="G100" s="8">
        <v>3.12</v>
      </c>
      <c r="H100">
        <v>-6.4588507000000002</v>
      </c>
      <c r="I100">
        <v>5903.1284930889424</v>
      </c>
      <c r="J100">
        <v>14036.142857142857</v>
      </c>
      <c r="K100">
        <v>5.0785982851071241</v>
      </c>
      <c r="L100">
        <v>6.7322986067383024</v>
      </c>
      <c r="M100">
        <v>21.584729166666666</v>
      </c>
      <c r="N100">
        <v>8.7405643333333334</v>
      </c>
      <c r="O100">
        <v>38.138894166666667</v>
      </c>
      <c r="P100">
        <v>1454.5752482562007</v>
      </c>
      <c r="Q100">
        <v>17.745860833333335</v>
      </c>
      <c r="R100">
        <v>13.78995083333333</v>
      </c>
      <c r="S100" s="8">
        <v>54.043333326067192</v>
      </c>
      <c r="T100">
        <v>7.5617380410867838</v>
      </c>
      <c r="U100">
        <v>7.2268318106587204</v>
      </c>
      <c r="V100">
        <v>12</v>
      </c>
      <c r="W100">
        <v>144</v>
      </c>
      <c r="X100">
        <v>2.1622516163473517</v>
      </c>
      <c r="Y100">
        <v>0</v>
      </c>
      <c r="Z100">
        <v>2</v>
      </c>
      <c r="AA100">
        <v>1</v>
      </c>
      <c r="AB100">
        <v>6.7430509129295029</v>
      </c>
      <c r="AC100">
        <v>6.1620726197342037</v>
      </c>
      <c r="AD100">
        <v>5.7824531736445302</v>
      </c>
      <c r="AE100">
        <v>5.9275662082729079</v>
      </c>
      <c r="AF100">
        <v>6.6092299889427411</v>
      </c>
      <c r="AG100" s="1">
        <v>4.1821040864921626</v>
      </c>
      <c r="AH100" s="1">
        <v>0</v>
      </c>
      <c r="AI100" s="7">
        <v>0</v>
      </c>
      <c r="AJ100" s="1">
        <v>0</v>
      </c>
      <c r="AK100" s="1">
        <v>0</v>
      </c>
      <c r="AL100" s="1">
        <v>0</v>
      </c>
      <c r="AM100">
        <v>6.2483774709090918</v>
      </c>
      <c r="AN100">
        <v>7.2378956654545448</v>
      </c>
    </row>
    <row r="101" spans="1:40" x14ac:dyDescent="0.2">
      <c r="A101" s="2">
        <v>43282</v>
      </c>
      <c r="B101">
        <v>7</v>
      </c>
      <c r="C101">
        <v>2018</v>
      </c>
      <c r="D101">
        <v>5.25</v>
      </c>
      <c r="E101">
        <f t="shared" si="1"/>
        <v>3.25</v>
      </c>
      <c r="F101">
        <v>7.9219587013636366</v>
      </c>
      <c r="G101" s="8">
        <v>3.18</v>
      </c>
      <c r="H101">
        <v>4.7976133799999996</v>
      </c>
      <c r="I101">
        <v>5866.612127130682</v>
      </c>
      <c r="J101">
        <v>14414.5</v>
      </c>
      <c r="K101">
        <v>5.0730296769143006</v>
      </c>
      <c r="L101">
        <v>6.7307272184895206</v>
      </c>
      <c r="M101">
        <v>21.581323636363638</v>
      </c>
      <c r="N101">
        <v>8.9845151363636369</v>
      </c>
      <c r="O101">
        <v>37.733659545454536</v>
      </c>
      <c r="P101">
        <v>1423.8290626922721</v>
      </c>
      <c r="Q101">
        <v>17.850696818181817</v>
      </c>
      <c r="R101">
        <v>13.849805909090907</v>
      </c>
      <c r="S101" s="8">
        <v>49.041428520565908</v>
      </c>
      <c r="T101">
        <v>8.1055152940867643</v>
      </c>
      <c r="U101">
        <v>7.807061239917239</v>
      </c>
      <c r="V101">
        <v>27</v>
      </c>
      <c r="W101">
        <v>729</v>
      </c>
      <c r="X101">
        <v>1.9881724621861843</v>
      </c>
      <c r="Y101">
        <v>0</v>
      </c>
      <c r="Z101">
        <v>2</v>
      </c>
      <c r="AA101">
        <v>0</v>
      </c>
      <c r="AB101">
        <v>6.7409775111898895</v>
      </c>
      <c r="AC101">
        <v>6.140979985920386</v>
      </c>
      <c r="AD101">
        <v>5.765896346901096</v>
      </c>
      <c r="AE101">
        <v>5.903196783159034</v>
      </c>
      <c r="AF101">
        <v>6.6135466443750994</v>
      </c>
      <c r="AG101" s="1">
        <v>4.2325290562650109</v>
      </c>
      <c r="AH101" s="1">
        <v>0</v>
      </c>
      <c r="AI101" s="7">
        <v>0</v>
      </c>
      <c r="AJ101" s="1">
        <v>0</v>
      </c>
      <c r="AK101" s="1">
        <v>0</v>
      </c>
      <c r="AL101" s="1">
        <v>0</v>
      </c>
      <c r="AM101">
        <v>6.2755236499999993</v>
      </c>
      <c r="AN101">
        <v>7.6403074331818175</v>
      </c>
    </row>
    <row r="102" spans="1:40" x14ac:dyDescent="0.2">
      <c r="A102" s="2">
        <v>43313</v>
      </c>
      <c r="B102">
        <v>8</v>
      </c>
      <c r="C102">
        <v>2018</v>
      </c>
      <c r="D102">
        <v>5.5</v>
      </c>
      <c r="E102">
        <f t="shared" si="1"/>
        <v>3.5</v>
      </c>
      <c r="F102">
        <v>8.0097545657142835</v>
      </c>
      <c r="G102" s="8">
        <v>3.2</v>
      </c>
      <c r="H102">
        <v>4.0445223700000001</v>
      </c>
      <c r="I102">
        <v>5984.4401739211307</v>
      </c>
      <c r="J102">
        <v>14559.857142857143</v>
      </c>
      <c r="K102">
        <v>5.0716139133529277</v>
      </c>
      <c r="L102">
        <v>6.7323931968482755</v>
      </c>
      <c r="M102">
        <v>21.680022857142855</v>
      </c>
      <c r="N102">
        <v>9.0636919047619049</v>
      </c>
      <c r="O102">
        <v>37.695194761904759</v>
      </c>
      <c r="P102">
        <v>1420.9277081379319</v>
      </c>
      <c r="Q102">
        <v>17.787655714285712</v>
      </c>
      <c r="R102">
        <v>13.773427142857141</v>
      </c>
      <c r="S102" s="8">
        <v>49.35434789242948</v>
      </c>
      <c r="T102">
        <v>8.076867178658123</v>
      </c>
      <c r="U102">
        <v>7.6806527317073039</v>
      </c>
      <c r="V102">
        <v>24</v>
      </c>
      <c r="W102">
        <v>576</v>
      </c>
      <c r="X102">
        <v>2.4900865755710857</v>
      </c>
      <c r="Y102">
        <v>0</v>
      </c>
      <c r="Z102">
        <v>2</v>
      </c>
      <c r="AA102">
        <v>0</v>
      </c>
      <c r="AB102">
        <v>6.7426820774723168</v>
      </c>
      <c r="AC102">
        <v>6.1412191911967673</v>
      </c>
      <c r="AD102">
        <v>5.7692209519136153</v>
      </c>
      <c r="AE102">
        <v>5.9011729828469219</v>
      </c>
      <c r="AF102">
        <v>6.6158142108613927</v>
      </c>
      <c r="AG102" s="1">
        <v>4.2169189940902365</v>
      </c>
      <c r="AH102" s="1">
        <v>0</v>
      </c>
      <c r="AI102" s="7">
        <v>0</v>
      </c>
      <c r="AJ102" s="1">
        <v>0</v>
      </c>
      <c r="AK102" s="1">
        <v>0</v>
      </c>
      <c r="AL102" s="1">
        <v>0</v>
      </c>
      <c r="AM102">
        <v>6.134573792857144</v>
      </c>
      <c r="AN102">
        <v>7.725630243333331</v>
      </c>
    </row>
    <row r="103" spans="1:40" x14ac:dyDescent="0.2">
      <c r="A103" s="2">
        <v>43344</v>
      </c>
      <c r="B103">
        <v>9</v>
      </c>
      <c r="C103">
        <v>2018</v>
      </c>
      <c r="D103">
        <v>5.75</v>
      </c>
      <c r="E103">
        <f t="shared" si="1"/>
        <v>3.5</v>
      </c>
      <c r="F103">
        <v>8.5197325036842102</v>
      </c>
      <c r="G103" s="8">
        <v>2.88</v>
      </c>
      <c r="H103">
        <v>2.82713832</v>
      </c>
      <c r="I103">
        <v>5870.3672131990133</v>
      </c>
      <c r="J103">
        <v>14868.736842105263</v>
      </c>
      <c r="K103">
        <v>5.0601216215428524</v>
      </c>
      <c r="L103">
        <v>6.7389780858464476</v>
      </c>
      <c r="M103">
        <v>22.093457894736844</v>
      </c>
      <c r="N103">
        <v>9.4517674210526312</v>
      </c>
      <c r="O103">
        <v>36.897063157894735</v>
      </c>
      <c r="P103">
        <v>1361.3932696776731</v>
      </c>
      <c r="Q103">
        <v>17.745333684210522</v>
      </c>
      <c r="R103">
        <v>13.812375263157893</v>
      </c>
      <c r="S103" s="8">
        <v>47.934211128636377</v>
      </c>
      <c r="T103">
        <v>8.0298588064325731</v>
      </c>
      <c r="U103">
        <v>7.6619829637130961</v>
      </c>
      <c r="V103">
        <v>25</v>
      </c>
      <c r="W103">
        <v>625</v>
      </c>
      <c r="X103">
        <v>2.3327910623284986</v>
      </c>
      <c r="Y103">
        <v>0</v>
      </c>
      <c r="Z103">
        <v>2.25</v>
      </c>
      <c r="AA103">
        <v>0</v>
      </c>
      <c r="AB103">
        <v>6.7487135069751192</v>
      </c>
      <c r="AC103">
        <v>6.1497339976189993</v>
      </c>
      <c r="AD103">
        <v>5.7714440665407407</v>
      </c>
      <c r="AE103">
        <v>5.9142732094449437</v>
      </c>
      <c r="AF103">
        <v>6.6208931552213564</v>
      </c>
      <c r="AG103" s="1">
        <v>4.2511854423568209</v>
      </c>
      <c r="AH103" s="1">
        <v>0</v>
      </c>
      <c r="AI103" s="7">
        <v>0</v>
      </c>
      <c r="AJ103" s="1">
        <v>0</v>
      </c>
      <c r="AK103" s="1">
        <v>0</v>
      </c>
      <c r="AL103" s="1">
        <v>0</v>
      </c>
      <c r="AM103">
        <v>7.1019703273684227</v>
      </c>
      <c r="AN103">
        <v>8.2888074068421052</v>
      </c>
    </row>
    <row r="104" spans="1:40" x14ac:dyDescent="0.2">
      <c r="A104" s="2">
        <v>43374</v>
      </c>
      <c r="B104">
        <v>10</v>
      </c>
      <c r="C104">
        <v>2018</v>
      </c>
      <c r="D104">
        <v>5.75</v>
      </c>
      <c r="E104">
        <f t="shared" si="1"/>
        <v>3.5</v>
      </c>
      <c r="F104">
        <v>8.6796232852173905</v>
      </c>
      <c r="G104" s="8">
        <v>3.16</v>
      </c>
      <c r="H104">
        <v>8.2751245299999994</v>
      </c>
      <c r="I104">
        <v>5798.111582880435</v>
      </c>
      <c r="J104">
        <v>15178.869565217392</v>
      </c>
      <c r="K104">
        <v>5.0613131960068332</v>
      </c>
      <c r="L104">
        <v>6.744647003984789</v>
      </c>
      <c r="M104">
        <v>22.367035217391305</v>
      </c>
      <c r="N104">
        <v>9.4166522608695633</v>
      </c>
      <c r="O104">
        <v>37.017264782608692</v>
      </c>
      <c r="P104">
        <v>1370.2778919857617</v>
      </c>
      <c r="Q104">
        <v>17.784211304347824</v>
      </c>
      <c r="R104">
        <v>13.414836086956521</v>
      </c>
      <c r="S104" s="8">
        <v>54.110454385930801</v>
      </c>
      <c r="T104">
        <v>8.0951344669398377</v>
      </c>
      <c r="U104">
        <v>7.7478389000759496</v>
      </c>
      <c r="V104">
        <v>31</v>
      </c>
      <c r="W104">
        <v>961</v>
      </c>
      <c r="X104">
        <v>2.2248235188991154</v>
      </c>
      <c r="Y104">
        <v>0</v>
      </c>
      <c r="Z104">
        <v>2.25</v>
      </c>
      <c r="AA104">
        <v>0</v>
      </c>
      <c r="AB104">
        <v>6.7533924560076635</v>
      </c>
      <c r="AC104">
        <v>6.1493969829584367</v>
      </c>
      <c r="AD104">
        <v>5.7646182522717604</v>
      </c>
      <c r="AE104">
        <v>5.918547107142067</v>
      </c>
      <c r="AF104">
        <v>6.6271285235694899</v>
      </c>
      <c r="AG104" s="1">
        <v>4.2844519404339207</v>
      </c>
      <c r="AH104" s="1">
        <v>0</v>
      </c>
      <c r="AI104" s="7">
        <v>0</v>
      </c>
      <c r="AJ104" s="1">
        <v>0</v>
      </c>
      <c r="AK104" s="1">
        <v>0</v>
      </c>
      <c r="AL104" s="1">
        <v>0</v>
      </c>
      <c r="AM104">
        <v>7.1035489486956518</v>
      </c>
      <c r="AN104">
        <v>8.4015264943478254</v>
      </c>
    </row>
    <row r="105" spans="1:40" x14ac:dyDescent="0.2">
      <c r="A105" s="2">
        <v>43405</v>
      </c>
      <c r="B105">
        <v>11</v>
      </c>
      <c r="C105">
        <v>2018</v>
      </c>
      <c r="D105">
        <v>6</v>
      </c>
      <c r="E105">
        <f t="shared" si="1"/>
        <v>3.75</v>
      </c>
      <c r="F105">
        <v>8.2622041733333322</v>
      </c>
      <c r="G105" s="8">
        <v>3.23</v>
      </c>
      <c r="H105">
        <v>5.5479945400000004</v>
      </c>
      <c r="I105">
        <v>5950.356119791667</v>
      </c>
      <c r="J105">
        <v>14696.857142857143</v>
      </c>
      <c r="K105">
        <v>5.0689714465322604</v>
      </c>
      <c r="L105">
        <v>6.7461193561115813</v>
      </c>
      <c r="M105">
        <v>22.054075714285716</v>
      </c>
      <c r="N105">
        <v>9.2853907619047611</v>
      </c>
      <c r="O105">
        <v>37.343021904761905</v>
      </c>
      <c r="P105">
        <v>1394.5012849795273</v>
      </c>
      <c r="Q105">
        <v>17.469873809523808</v>
      </c>
      <c r="R105">
        <v>13.847638571428572</v>
      </c>
      <c r="S105" s="8">
        <v>55.661579332853591</v>
      </c>
      <c r="T105">
        <v>8.049745060332917</v>
      </c>
      <c r="U105">
        <v>7.5923433345820435</v>
      </c>
      <c r="V105">
        <v>18</v>
      </c>
      <c r="W105">
        <v>324</v>
      </c>
      <c r="X105">
        <v>2.8668285823852742</v>
      </c>
      <c r="Y105">
        <v>0</v>
      </c>
      <c r="Z105">
        <v>2.25</v>
      </c>
      <c r="AA105">
        <v>0</v>
      </c>
      <c r="AB105">
        <v>6.7536577511204463</v>
      </c>
      <c r="AC105">
        <v>6.1477578712153091</v>
      </c>
      <c r="AD105">
        <v>5.7680723139995029</v>
      </c>
      <c r="AE105">
        <v>5.9132987862991291</v>
      </c>
      <c r="AF105">
        <v>6.62801170362492</v>
      </c>
      <c r="AG105" s="1">
        <v>4.2878315027066316</v>
      </c>
      <c r="AH105" s="1">
        <v>0</v>
      </c>
      <c r="AI105" s="7">
        <v>0</v>
      </c>
      <c r="AJ105" s="1">
        <v>0</v>
      </c>
      <c r="AK105" s="1">
        <v>0</v>
      </c>
      <c r="AL105" s="1">
        <v>0</v>
      </c>
      <c r="AM105">
        <v>6.7581890323809528</v>
      </c>
      <c r="AN105">
        <v>8.0961203442857155</v>
      </c>
    </row>
    <row r="106" spans="1:40" x14ac:dyDescent="0.2">
      <c r="A106" s="2">
        <v>43466</v>
      </c>
      <c r="B106">
        <v>1</v>
      </c>
      <c r="C106">
        <v>2019</v>
      </c>
      <c r="D106">
        <v>6</v>
      </c>
      <c r="E106">
        <f t="shared" si="1"/>
        <v>3.5</v>
      </c>
      <c r="F106">
        <v>8.2369201518181807</v>
      </c>
      <c r="G106" s="8">
        <v>2.82</v>
      </c>
      <c r="H106">
        <v>4.4844001799999997</v>
      </c>
      <c r="I106">
        <v>6383.264626242898</v>
      </c>
      <c r="J106">
        <v>14163.136363636364</v>
      </c>
      <c r="K106">
        <v>5.0794531740082371</v>
      </c>
      <c r="L106">
        <v>6.7453217068366893</v>
      </c>
      <c r="M106">
        <v>22.483695454545455</v>
      </c>
      <c r="N106">
        <v>9.0112993636363612</v>
      </c>
      <c r="O106">
        <v>37.535287727272724</v>
      </c>
      <c r="P106">
        <v>1408.8978247691505</v>
      </c>
      <c r="Q106">
        <v>17.318752272727274</v>
      </c>
      <c r="R106">
        <v>13.650965909090912</v>
      </c>
      <c r="S106" s="8">
        <v>55.517142704554921</v>
      </c>
      <c r="T106">
        <v>8.3050207928629511</v>
      </c>
      <c r="U106">
        <v>7.9799806330575018</v>
      </c>
      <c r="V106">
        <v>28</v>
      </c>
      <c r="W106">
        <v>784</v>
      </c>
      <c r="X106">
        <v>2.1136844860987485</v>
      </c>
      <c r="Y106">
        <v>0</v>
      </c>
      <c r="Z106">
        <v>2.5</v>
      </c>
      <c r="AA106">
        <v>0</v>
      </c>
      <c r="AB106">
        <v>6.7516628053228773</v>
      </c>
      <c r="AC106">
        <v>6.1386612079057423</v>
      </c>
      <c r="AD106">
        <v>5.7628987454608174</v>
      </c>
      <c r="AE106">
        <v>5.9013721732391806</v>
      </c>
      <c r="AF106">
        <v>6.6282434292906229</v>
      </c>
      <c r="AG106" s="1">
        <v>4.3069238043623663</v>
      </c>
      <c r="AH106" s="1">
        <v>0</v>
      </c>
      <c r="AI106" s="7">
        <v>0</v>
      </c>
      <c r="AJ106" s="1">
        <v>0</v>
      </c>
      <c r="AK106" s="1">
        <v>0</v>
      </c>
      <c r="AL106" s="1">
        <v>0</v>
      </c>
      <c r="AM106">
        <v>6.8428347118181811</v>
      </c>
      <c r="AN106">
        <v>8.0051731004545452</v>
      </c>
    </row>
    <row r="107" spans="1:40" x14ac:dyDescent="0.2">
      <c r="A107" s="2">
        <v>43497</v>
      </c>
      <c r="B107">
        <v>2</v>
      </c>
      <c r="C107">
        <v>2019</v>
      </c>
      <c r="D107">
        <v>6</v>
      </c>
      <c r="E107">
        <f t="shared" si="1"/>
        <v>3.5</v>
      </c>
      <c r="F107">
        <v>8.0379782842105278</v>
      </c>
      <c r="G107" s="8">
        <v>2.57</v>
      </c>
      <c r="H107">
        <v>1.44067949</v>
      </c>
      <c r="I107">
        <v>6492.3885433799342</v>
      </c>
      <c r="J107">
        <v>14035.21052631579</v>
      </c>
      <c r="K107">
        <v>5.090871030225574</v>
      </c>
      <c r="L107">
        <v>6.7482199774963476</v>
      </c>
      <c r="M107">
        <v>22.422195263157892</v>
      </c>
      <c r="N107">
        <v>8.8878365789473666</v>
      </c>
      <c r="O107">
        <v>37.826378421052631</v>
      </c>
      <c r="P107">
        <v>1430.834904452676</v>
      </c>
      <c r="Q107">
        <v>17.262744210526318</v>
      </c>
      <c r="R107">
        <v>13.600845789473684</v>
      </c>
      <c r="S107" s="8">
        <v>47.432222154405352</v>
      </c>
      <c r="T107">
        <v>8.3079694389098826</v>
      </c>
      <c r="U107">
        <v>7.8145139523682383</v>
      </c>
      <c r="V107">
        <v>23</v>
      </c>
      <c r="W107">
        <v>529</v>
      </c>
      <c r="X107">
        <v>3.1149816063764564</v>
      </c>
      <c r="Y107">
        <v>0</v>
      </c>
      <c r="Z107">
        <v>2.5</v>
      </c>
      <c r="AA107">
        <v>0</v>
      </c>
      <c r="AB107">
        <v>6.7536426128976892</v>
      </c>
      <c r="AC107">
        <v>6.1418664052600818</v>
      </c>
      <c r="AD107">
        <v>5.7562061873707577</v>
      </c>
      <c r="AE107">
        <v>5.9116338884264827</v>
      </c>
      <c r="AF107">
        <v>6.6298856164538646</v>
      </c>
      <c r="AG107" s="1">
        <v>4.2961481160020814</v>
      </c>
      <c r="AH107" s="1">
        <v>0</v>
      </c>
      <c r="AI107" s="7">
        <v>0</v>
      </c>
      <c r="AJ107" s="1">
        <v>0</v>
      </c>
      <c r="AK107" s="1">
        <v>0</v>
      </c>
      <c r="AL107" s="1">
        <v>0</v>
      </c>
      <c r="AM107">
        <v>6.6697889394736851</v>
      </c>
      <c r="AN107">
        <v>7.7539710105263167</v>
      </c>
    </row>
    <row r="108" spans="1:40" x14ac:dyDescent="0.2">
      <c r="A108" s="2">
        <v>43525</v>
      </c>
      <c r="B108">
        <v>3</v>
      </c>
      <c r="C108">
        <v>2019</v>
      </c>
      <c r="D108">
        <v>6</v>
      </c>
      <c r="E108">
        <f t="shared" si="1"/>
        <v>3.5</v>
      </c>
      <c r="F108">
        <v>7.9053048024999999</v>
      </c>
      <c r="G108" s="8">
        <v>2.48</v>
      </c>
      <c r="H108">
        <v>7.3746342299999998</v>
      </c>
      <c r="I108">
        <v>6450.8926513671877</v>
      </c>
      <c r="J108">
        <v>14211</v>
      </c>
      <c r="K108">
        <v>5.0953064552185063</v>
      </c>
      <c r="L108">
        <v>6.7538040562478692</v>
      </c>
      <c r="M108">
        <v>22.362226999999997</v>
      </c>
      <c r="N108">
        <v>8.7292744500000019</v>
      </c>
      <c r="O108">
        <v>38.267561000000001</v>
      </c>
      <c r="P108">
        <v>1464.406224888721</v>
      </c>
      <c r="Q108">
        <v>17.3375865</v>
      </c>
      <c r="R108">
        <v>13.303351000000001</v>
      </c>
      <c r="S108" s="8">
        <v>48.778571719214987</v>
      </c>
      <c r="T108">
        <v>8.232191030941058</v>
      </c>
      <c r="U108">
        <v>7.7844746437625165</v>
      </c>
      <c r="V108">
        <v>25</v>
      </c>
      <c r="W108">
        <v>625</v>
      </c>
      <c r="X108">
        <v>2.8036021681997374</v>
      </c>
      <c r="Y108">
        <v>0</v>
      </c>
      <c r="Z108">
        <v>2.5</v>
      </c>
      <c r="AA108">
        <v>0</v>
      </c>
      <c r="AB108">
        <v>6.759459848649664</v>
      </c>
      <c r="AC108">
        <v>6.1549126309043611</v>
      </c>
      <c r="AD108">
        <v>5.7675857977624414</v>
      </c>
      <c r="AE108">
        <v>5.9258415460089635</v>
      </c>
      <c r="AF108">
        <v>6.6333823971569572</v>
      </c>
      <c r="AG108" s="1">
        <v>4.2898626412471978</v>
      </c>
      <c r="AH108" s="1">
        <v>0</v>
      </c>
      <c r="AI108" s="7">
        <v>0</v>
      </c>
      <c r="AJ108" s="1">
        <v>0</v>
      </c>
      <c r="AK108" s="1">
        <v>0</v>
      </c>
      <c r="AL108" s="1">
        <v>0</v>
      </c>
      <c r="AM108">
        <v>6.4886577255000004</v>
      </c>
      <c r="AN108">
        <v>7.4511731019999985</v>
      </c>
    </row>
    <row r="109" spans="1:40" x14ac:dyDescent="0.2">
      <c r="A109" s="2">
        <v>43556</v>
      </c>
      <c r="B109">
        <v>4</v>
      </c>
      <c r="C109">
        <v>2019</v>
      </c>
      <c r="D109">
        <v>6</v>
      </c>
      <c r="E109">
        <f t="shared" si="1"/>
        <v>3.5</v>
      </c>
      <c r="F109">
        <v>7.7856747721052653</v>
      </c>
      <c r="G109" s="8">
        <v>2.83</v>
      </c>
      <c r="H109">
        <v>4.1389643200000004</v>
      </c>
      <c r="I109">
        <v>6447.6969572368425</v>
      </c>
      <c r="J109">
        <v>14142.578947368422</v>
      </c>
      <c r="K109">
        <v>5.0944495356680246</v>
      </c>
      <c r="L109">
        <v>6.7535833652733857</v>
      </c>
      <c r="M109">
        <v>21.938860000000002</v>
      </c>
      <c r="N109">
        <v>8.6063070499999981</v>
      </c>
      <c r="O109">
        <v>38.320275000000002</v>
      </c>
      <c r="P109">
        <v>1468.4434760756251</v>
      </c>
      <c r="Q109">
        <v>17.466146500000001</v>
      </c>
      <c r="R109">
        <v>13.668410999999997</v>
      </c>
      <c r="S109" s="8">
        <v>49.637143089657684</v>
      </c>
      <c r="T109">
        <v>8.0927455510040094</v>
      </c>
      <c r="U109">
        <v>7.7655195430979527</v>
      </c>
      <c r="V109">
        <v>32</v>
      </c>
      <c r="W109">
        <v>1024</v>
      </c>
      <c r="X109">
        <v>2.124349691146191</v>
      </c>
      <c r="Y109">
        <v>0</v>
      </c>
      <c r="Z109">
        <v>2.5</v>
      </c>
      <c r="AA109">
        <v>0</v>
      </c>
      <c r="AB109">
        <v>6.7594209268139736</v>
      </c>
      <c r="AC109">
        <v>6.1626476044776037</v>
      </c>
      <c r="AD109">
        <v>5.7730073871106891</v>
      </c>
      <c r="AE109">
        <v>5.935176204254935</v>
      </c>
      <c r="AF109">
        <v>6.6306405590899304</v>
      </c>
      <c r="AG109" s="1">
        <v>4.3088112616828367</v>
      </c>
      <c r="AH109" s="1">
        <v>0</v>
      </c>
      <c r="AI109" s="7">
        <v>0</v>
      </c>
      <c r="AJ109" s="1">
        <v>0</v>
      </c>
      <c r="AK109" s="1">
        <v>0</v>
      </c>
      <c r="AL109" s="1">
        <v>0</v>
      </c>
      <c r="AM109">
        <v>6.4672401468421041</v>
      </c>
      <c r="AN109">
        <v>7.2768564210526305</v>
      </c>
    </row>
    <row r="110" spans="1:40" x14ac:dyDescent="0.2">
      <c r="A110" s="2">
        <v>43586</v>
      </c>
      <c r="B110">
        <v>5</v>
      </c>
      <c r="C110">
        <v>2019</v>
      </c>
      <c r="D110">
        <v>6</v>
      </c>
      <c r="E110">
        <f t="shared" si="1"/>
        <v>3.5</v>
      </c>
      <c r="F110">
        <v>8.1786681109523798</v>
      </c>
      <c r="G110" s="8">
        <v>3.32</v>
      </c>
      <c r="H110">
        <v>4.2384327400000004</v>
      </c>
      <c r="I110">
        <v>6103.2991303943454</v>
      </c>
      <c r="J110">
        <v>14392.809523809523</v>
      </c>
      <c r="K110">
        <v>5.080435809991779</v>
      </c>
      <c r="L110">
        <v>6.7536853013777671</v>
      </c>
      <c r="M110">
        <v>21.240409999999997</v>
      </c>
      <c r="N110">
        <v>8.9561761904761905</v>
      </c>
      <c r="O110">
        <v>38.195396666666667</v>
      </c>
      <c r="P110">
        <v>1458.8883265240111</v>
      </c>
      <c r="Q110">
        <v>17.834019047619044</v>
      </c>
      <c r="R110">
        <v>13.753987619047617</v>
      </c>
      <c r="S110" s="8">
        <v>55.970909292047651</v>
      </c>
      <c r="T110">
        <v>7.968950147462813</v>
      </c>
      <c r="U110">
        <v>7.6302244107524322</v>
      </c>
      <c r="V110">
        <v>26</v>
      </c>
      <c r="W110">
        <v>676</v>
      </c>
      <c r="X110">
        <v>2.1813519212746018</v>
      </c>
      <c r="Y110">
        <v>0</v>
      </c>
      <c r="Z110">
        <v>2.5</v>
      </c>
      <c r="AA110">
        <v>1</v>
      </c>
      <c r="AB110">
        <v>6.7679353187019107</v>
      </c>
      <c r="AC110">
        <v>6.17841282945004</v>
      </c>
      <c r="AD110">
        <v>5.8297122614211938</v>
      </c>
      <c r="AE110">
        <v>5.9203345289173193</v>
      </c>
      <c r="AF110">
        <v>6.6369600947809495</v>
      </c>
      <c r="AG110" s="1">
        <v>4.2494033449363577</v>
      </c>
      <c r="AH110" s="1">
        <v>0</v>
      </c>
      <c r="AI110" s="7">
        <v>0</v>
      </c>
      <c r="AJ110" s="1">
        <v>0</v>
      </c>
      <c r="AK110" s="1">
        <v>0</v>
      </c>
      <c r="AL110" s="1">
        <v>0</v>
      </c>
      <c r="AM110">
        <v>6.6216215933333338</v>
      </c>
      <c r="AN110">
        <v>7.6176567338095227</v>
      </c>
    </row>
    <row r="111" spans="1:40" x14ac:dyDescent="0.2">
      <c r="A111" s="2">
        <v>43617</v>
      </c>
      <c r="B111">
        <v>6</v>
      </c>
      <c r="C111">
        <v>2019</v>
      </c>
      <c r="D111">
        <v>6</v>
      </c>
      <c r="E111">
        <f t="shared" si="1"/>
        <v>3.5</v>
      </c>
      <c r="F111">
        <v>7.6947393206666668</v>
      </c>
      <c r="G111" s="8">
        <v>3.28</v>
      </c>
      <c r="H111">
        <v>3.7476580500000001</v>
      </c>
      <c r="I111">
        <v>6297.6076497395834</v>
      </c>
      <c r="J111">
        <v>14226.533333333333</v>
      </c>
      <c r="K111">
        <v>5.0928022689403623</v>
      </c>
      <c r="L111">
        <v>6.7633901079535859</v>
      </c>
      <c r="M111">
        <v>20.595775333333332</v>
      </c>
      <c r="N111">
        <v>9.1797462666666672</v>
      </c>
      <c r="O111">
        <v>38.459942666666663</v>
      </c>
      <c r="P111">
        <v>1479.1671899232867</v>
      </c>
      <c r="Q111">
        <v>17.88495266666667</v>
      </c>
      <c r="R111">
        <v>13.879580666666666</v>
      </c>
      <c r="S111" s="8">
        <v>72.908000183105429</v>
      </c>
      <c r="T111">
        <v>7.977670572408984</v>
      </c>
      <c r="U111">
        <v>7.5051499783199063</v>
      </c>
      <c r="V111">
        <v>13</v>
      </c>
      <c r="W111">
        <v>169</v>
      </c>
      <c r="X111">
        <v>2.9683875</v>
      </c>
      <c r="Y111">
        <v>0</v>
      </c>
      <c r="Z111">
        <v>2.5</v>
      </c>
      <c r="AA111">
        <v>0</v>
      </c>
      <c r="AB111">
        <v>6.7714779212402467</v>
      </c>
      <c r="AC111">
        <v>6.1799880838531402</v>
      </c>
      <c r="AD111">
        <v>5.7961260015499141</v>
      </c>
      <c r="AE111">
        <v>5.9484939580593785</v>
      </c>
      <c r="AF111">
        <v>6.6413786047945145</v>
      </c>
      <c r="AG111" s="1">
        <v>4.2028325646694906</v>
      </c>
      <c r="AH111" s="1">
        <v>0</v>
      </c>
      <c r="AI111" s="7">
        <v>0</v>
      </c>
      <c r="AJ111" s="1">
        <v>0</v>
      </c>
      <c r="AK111" s="1">
        <v>0</v>
      </c>
      <c r="AL111" s="1">
        <v>0</v>
      </c>
      <c r="AM111">
        <v>6.481769459333333</v>
      </c>
      <c r="AN111">
        <v>7.2659139053333339</v>
      </c>
    </row>
    <row r="112" spans="1:40" x14ac:dyDescent="0.2">
      <c r="A112" s="2">
        <v>43647</v>
      </c>
      <c r="B112">
        <v>7</v>
      </c>
      <c r="C112">
        <v>2019</v>
      </c>
      <c r="D112">
        <v>5.75</v>
      </c>
      <c r="E112">
        <f t="shared" si="1"/>
        <v>3.5</v>
      </c>
      <c r="F112">
        <v>7.2982419682608688</v>
      </c>
      <c r="G112" s="8">
        <v>3.32</v>
      </c>
      <c r="H112">
        <v>4.8196524600000004</v>
      </c>
      <c r="I112">
        <v>6387.301481827446</v>
      </c>
      <c r="J112">
        <v>14043.91304347826</v>
      </c>
      <c r="K112">
        <v>5.100025868088613</v>
      </c>
      <c r="L112">
        <v>6.7643312569470373</v>
      </c>
      <c r="M112">
        <v>20.352316086956524</v>
      </c>
      <c r="N112">
        <v>8.908678608695654</v>
      </c>
      <c r="O112">
        <v>39.253046956521743</v>
      </c>
      <c r="P112">
        <v>1540.8016953709009</v>
      </c>
      <c r="Q112">
        <v>17.705638695652176</v>
      </c>
      <c r="R112">
        <v>13.780318695652177</v>
      </c>
      <c r="S112" s="8">
        <v>62.267727418379316</v>
      </c>
      <c r="T112">
        <v>8.3251514093227907</v>
      </c>
      <c r="U112">
        <v>7.9119561890726873</v>
      </c>
      <c r="V112">
        <v>33</v>
      </c>
      <c r="W112">
        <v>1089</v>
      </c>
      <c r="X112">
        <v>2.5893766074709124</v>
      </c>
      <c r="Y112">
        <v>0</v>
      </c>
      <c r="Z112">
        <v>2.25</v>
      </c>
      <c r="AA112">
        <v>0</v>
      </c>
      <c r="AB112">
        <v>6.773869282043079</v>
      </c>
      <c r="AC112">
        <v>6.1725450739608263</v>
      </c>
      <c r="AD112">
        <v>5.7921481361185068</v>
      </c>
      <c r="AE112">
        <v>5.9385944594253006</v>
      </c>
      <c r="AF112">
        <v>6.6469360380277687</v>
      </c>
      <c r="AG112" s="1">
        <v>4.2528086287714801</v>
      </c>
      <c r="AH112" s="1">
        <v>0</v>
      </c>
      <c r="AI112" s="7">
        <v>0</v>
      </c>
      <c r="AJ112" s="1">
        <v>0</v>
      </c>
      <c r="AK112" s="1">
        <v>0</v>
      </c>
      <c r="AL112" s="1">
        <v>0</v>
      </c>
      <c r="AM112">
        <v>6.1960338734782621</v>
      </c>
      <c r="AN112">
        <v>6.7819638339130428</v>
      </c>
    </row>
    <row r="113" spans="1:40" x14ac:dyDescent="0.2">
      <c r="A113" s="2">
        <v>43678</v>
      </c>
      <c r="B113">
        <v>8</v>
      </c>
      <c r="C113">
        <v>2019</v>
      </c>
      <c r="D113">
        <v>5.5</v>
      </c>
      <c r="E113">
        <f t="shared" si="1"/>
        <v>3.25</v>
      </c>
      <c r="F113">
        <v>7.5097343227272715</v>
      </c>
      <c r="G113" s="8">
        <v>3.49</v>
      </c>
      <c r="H113">
        <v>3.9272608400000002</v>
      </c>
      <c r="I113">
        <v>6262.873046875</v>
      </c>
      <c r="J113">
        <v>14242.045454545454</v>
      </c>
      <c r="K113">
        <v>5.1018896049701778</v>
      </c>
      <c r="L113">
        <v>6.764294395379765</v>
      </c>
      <c r="M113">
        <v>20.870061904761901</v>
      </c>
      <c r="N113">
        <v>8.9641329523809503</v>
      </c>
      <c r="O113">
        <v>38.748116666666661</v>
      </c>
      <c r="P113">
        <v>1501.4165452136106</v>
      </c>
      <c r="Q113">
        <v>17.630726190476189</v>
      </c>
      <c r="R113">
        <v>13.786962857142855</v>
      </c>
      <c r="S113" s="8">
        <v>82.653182289817096</v>
      </c>
      <c r="T113">
        <v>7.9780165409599757</v>
      </c>
      <c r="U113">
        <v>7.6842167951388802</v>
      </c>
      <c r="V113">
        <v>26</v>
      </c>
      <c r="W113">
        <v>676</v>
      </c>
      <c r="X113">
        <v>1.9669791020070351</v>
      </c>
      <c r="Y113">
        <v>0</v>
      </c>
      <c r="Z113">
        <v>2.25</v>
      </c>
      <c r="AA113">
        <v>0</v>
      </c>
      <c r="AB113">
        <v>6.7733886355361808</v>
      </c>
      <c r="AC113">
        <v>6.168952267492914</v>
      </c>
      <c r="AD113">
        <v>5.7941059713666636</v>
      </c>
      <c r="AE113">
        <v>5.9309959711292324</v>
      </c>
      <c r="AF113">
        <v>6.6468999255538028</v>
      </c>
      <c r="AG113" s="1">
        <v>4.3793564695630351</v>
      </c>
      <c r="AH113" s="1">
        <v>0</v>
      </c>
      <c r="AI113" s="7">
        <v>0</v>
      </c>
      <c r="AJ113" s="1">
        <v>0</v>
      </c>
      <c r="AK113" s="1">
        <v>0</v>
      </c>
      <c r="AL113" s="1">
        <v>0</v>
      </c>
      <c r="AM113">
        <v>6.2538953654545457</v>
      </c>
      <c r="AN113">
        <v>6.9628985872727265</v>
      </c>
    </row>
    <row r="114" spans="1:40" x14ac:dyDescent="0.2">
      <c r="A114" s="2">
        <v>43709</v>
      </c>
      <c r="B114">
        <v>9</v>
      </c>
      <c r="C114">
        <v>2019</v>
      </c>
      <c r="D114">
        <v>5.25</v>
      </c>
      <c r="E114">
        <f t="shared" si="1"/>
        <v>3.25</v>
      </c>
      <c r="F114">
        <v>7.4187400714285712</v>
      </c>
      <c r="G114" s="8">
        <v>3.39</v>
      </c>
      <c r="H114">
        <v>4.0290939999999997</v>
      </c>
      <c r="I114">
        <v>6259.7450939360115</v>
      </c>
      <c r="J114">
        <v>14111.095238095239</v>
      </c>
      <c r="K114">
        <v>5.0945840724464917</v>
      </c>
      <c r="L114">
        <v>6.7702566637546822</v>
      </c>
      <c r="M114">
        <v>21.045696666666668</v>
      </c>
      <c r="N114">
        <v>9.1536206666666668</v>
      </c>
      <c r="O114">
        <v>38.582482857142864</v>
      </c>
      <c r="P114">
        <v>1488.607983421723</v>
      </c>
      <c r="Q114">
        <v>17.542459047619051</v>
      </c>
      <c r="R114">
        <v>13.675739523809526</v>
      </c>
      <c r="S114" s="8">
        <v>80.427499771118136</v>
      </c>
      <c r="T114">
        <v>8.1127256221385728</v>
      </c>
      <c r="U114">
        <v>7.7427251313046979</v>
      </c>
      <c r="V114">
        <v>26</v>
      </c>
      <c r="W114">
        <v>676</v>
      </c>
      <c r="X114">
        <v>2.3442314647377938</v>
      </c>
      <c r="Y114">
        <v>0</v>
      </c>
      <c r="Z114">
        <v>2</v>
      </c>
      <c r="AA114">
        <v>0</v>
      </c>
      <c r="AB114">
        <v>6.7784607319761569</v>
      </c>
      <c r="AC114">
        <v>6.178636847864996</v>
      </c>
      <c r="AD114">
        <v>5.7883314909355779</v>
      </c>
      <c r="AE114">
        <v>5.9516227381323485</v>
      </c>
      <c r="AF114">
        <v>6.6503718609881544</v>
      </c>
      <c r="AG114" s="1">
        <v>4.3943980911847458</v>
      </c>
      <c r="AH114" s="1">
        <v>0</v>
      </c>
      <c r="AI114" s="7">
        <v>0</v>
      </c>
      <c r="AJ114" s="1">
        <v>0</v>
      </c>
      <c r="AK114" s="1">
        <v>0</v>
      </c>
      <c r="AL114" s="1">
        <v>0</v>
      </c>
      <c r="AM114">
        <v>6.1255741204761902</v>
      </c>
      <c r="AN114">
        <v>6.8455894495238097</v>
      </c>
    </row>
    <row r="115" spans="1:40" x14ac:dyDescent="0.2">
      <c r="A115" s="2">
        <v>43739</v>
      </c>
      <c r="B115">
        <v>10</v>
      </c>
      <c r="C115">
        <v>2019</v>
      </c>
      <c r="D115">
        <v>5</v>
      </c>
      <c r="E115">
        <f t="shared" si="1"/>
        <v>3.25</v>
      </c>
      <c r="F115">
        <v>7.2807572913043481</v>
      </c>
      <c r="G115" s="8">
        <v>3.13</v>
      </c>
      <c r="H115">
        <v>6.4091136400000002</v>
      </c>
      <c r="I115">
        <v>6159.33493970788</v>
      </c>
      <c r="J115">
        <v>14117.565217391304</v>
      </c>
      <c r="K115">
        <v>5.1027552252677886</v>
      </c>
      <c r="L115">
        <v>6.7711550015167123</v>
      </c>
      <c r="M115">
        <v>21.045655652173913</v>
      </c>
      <c r="N115">
        <v>9.2152514347826102</v>
      </c>
      <c r="O115">
        <v>38.783366521739126</v>
      </c>
      <c r="P115">
        <v>1504.1495187595551</v>
      </c>
      <c r="Q115">
        <v>17.423822608695652</v>
      </c>
      <c r="R115">
        <v>13.531902608695653</v>
      </c>
      <c r="S115" s="8">
        <v>76.998182123357594</v>
      </c>
      <c r="T115">
        <v>8.3340701560635466</v>
      </c>
      <c r="U115">
        <v>7.8608767964032982</v>
      </c>
      <c r="V115">
        <v>29</v>
      </c>
      <c r="W115">
        <v>841</v>
      </c>
      <c r="X115">
        <v>2.9729893924783029</v>
      </c>
      <c r="Y115">
        <v>0</v>
      </c>
      <c r="Z115">
        <v>1.75</v>
      </c>
      <c r="AA115">
        <v>0</v>
      </c>
      <c r="AB115">
        <v>6.7800945980969569</v>
      </c>
      <c r="AC115">
        <v>6.1772929612660121</v>
      </c>
      <c r="AD115">
        <v>5.7860989938637104</v>
      </c>
      <c r="AE115">
        <v>5.9508879225316038</v>
      </c>
      <c r="AF115">
        <v>6.6529297471840039</v>
      </c>
      <c r="AG115" s="1">
        <v>4.4096151439474172</v>
      </c>
      <c r="AH115" s="1">
        <v>0</v>
      </c>
      <c r="AI115" s="7">
        <v>0</v>
      </c>
      <c r="AJ115" s="1">
        <v>0</v>
      </c>
      <c r="AK115" s="1">
        <v>0</v>
      </c>
      <c r="AL115" s="1">
        <v>0</v>
      </c>
      <c r="AM115">
        <v>5.8781958639130432</v>
      </c>
      <c r="AN115">
        <v>6.7197850830434778</v>
      </c>
    </row>
    <row r="116" spans="1:40" x14ac:dyDescent="0.2">
      <c r="A116" s="2">
        <v>43770</v>
      </c>
      <c r="B116">
        <v>11</v>
      </c>
      <c r="C116">
        <v>2019</v>
      </c>
      <c r="D116">
        <v>5</v>
      </c>
      <c r="E116">
        <f t="shared" si="1"/>
        <v>3.25</v>
      </c>
      <c r="F116">
        <v>7.124172606666666</v>
      </c>
      <c r="G116" s="8">
        <v>3</v>
      </c>
      <c r="H116">
        <v>2.6945022199999999</v>
      </c>
      <c r="I116">
        <v>6125.9371279761908</v>
      </c>
      <c r="J116">
        <v>14068.71642857143</v>
      </c>
      <c r="K116">
        <v>5.1025479931078133</v>
      </c>
      <c r="L116">
        <v>6.821840776653735</v>
      </c>
      <c r="M116">
        <v>20.98699666666667</v>
      </c>
      <c r="N116">
        <v>9.2774703333333335</v>
      </c>
      <c r="O116">
        <v>38.921058571428567</v>
      </c>
      <c r="P116">
        <v>1514.8488003205732</v>
      </c>
      <c r="Q116">
        <v>17.216089523809526</v>
      </c>
      <c r="R116">
        <v>13.598387142857145</v>
      </c>
      <c r="S116" s="8">
        <v>62.544999885559037</v>
      </c>
      <c r="T116">
        <v>8.1869910663401537</v>
      </c>
      <c r="U116">
        <v>7.8003733548913496</v>
      </c>
      <c r="V116">
        <v>24</v>
      </c>
      <c r="W116">
        <v>576</v>
      </c>
      <c r="X116">
        <v>2.4356658749010291</v>
      </c>
      <c r="Y116">
        <v>0</v>
      </c>
      <c r="Z116">
        <v>1.75</v>
      </c>
      <c r="AA116">
        <v>0</v>
      </c>
      <c r="AB116">
        <v>6.7835017438917768</v>
      </c>
      <c r="AC116">
        <v>6.1912089885595751</v>
      </c>
      <c r="AD116">
        <v>5.7940581194049621</v>
      </c>
      <c r="AE116">
        <v>5.9688333481848854</v>
      </c>
      <c r="AF116">
        <v>6.6528032184616785</v>
      </c>
      <c r="AG116" s="1">
        <v>4.4062295914237053</v>
      </c>
      <c r="AH116" s="1">
        <v>0</v>
      </c>
      <c r="AI116" s="7">
        <v>0</v>
      </c>
      <c r="AJ116" s="1">
        <v>0</v>
      </c>
      <c r="AK116" s="1">
        <v>0</v>
      </c>
      <c r="AL116" s="1">
        <v>0</v>
      </c>
      <c r="AM116">
        <v>5.5233837314285719</v>
      </c>
      <c r="AN116">
        <v>6.5708102552380945</v>
      </c>
    </row>
    <row r="117" spans="1:40" x14ac:dyDescent="0.2">
      <c r="A117" s="2">
        <v>43831</v>
      </c>
      <c r="B117">
        <v>1</v>
      </c>
      <c r="C117">
        <v>2020</v>
      </c>
      <c r="D117">
        <v>5</v>
      </c>
      <c r="E117">
        <f t="shared" si="1"/>
        <v>3.25</v>
      </c>
      <c r="F117">
        <v>7.0469137795454566</v>
      </c>
      <c r="G117" s="8">
        <v>2.68</v>
      </c>
      <c r="H117">
        <v>1.1626906100000001</v>
      </c>
      <c r="I117">
        <v>6225.773082386364</v>
      </c>
      <c r="J117">
        <v>13732.228409090911</v>
      </c>
      <c r="K117">
        <v>5.1195983056772203</v>
      </c>
      <c r="L117">
        <v>6.7739123282669791</v>
      </c>
      <c r="M117">
        <v>20.253046818181822</v>
      </c>
      <c r="N117">
        <v>10.051605045454549</v>
      </c>
      <c r="O117">
        <v>39.014191363636364</v>
      </c>
      <c r="P117">
        <v>1522.1071277584383</v>
      </c>
      <c r="Q117">
        <v>17.12183136363636</v>
      </c>
      <c r="R117">
        <v>13.559324090909092</v>
      </c>
      <c r="S117" s="8">
        <v>58.71285720098583</v>
      </c>
      <c r="T117">
        <v>8.4511409597254055</v>
      </c>
      <c r="U117">
        <v>7.7403626894942441</v>
      </c>
      <c r="V117">
        <v>23</v>
      </c>
      <c r="W117">
        <v>529</v>
      </c>
      <c r="X117">
        <v>5.1378127272727276</v>
      </c>
      <c r="Y117">
        <v>0</v>
      </c>
      <c r="Z117">
        <v>1.75</v>
      </c>
      <c r="AA117">
        <v>0</v>
      </c>
      <c r="AB117">
        <v>6.7816116790896901</v>
      </c>
      <c r="AC117">
        <v>6.1715802370383859</v>
      </c>
      <c r="AD117">
        <v>5.7897405538770466</v>
      </c>
      <c r="AE117">
        <v>5.9386564713836592</v>
      </c>
      <c r="AF117">
        <v>6.6567477044163201</v>
      </c>
      <c r="AG117" s="1">
        <v>4.4268136982569626</v>
      </c>
      <c r="AH117" s="1">
        <v>0</v>
      </c>
      <c r="AI117" s="7">
        <v>0</v>
      </c>
      <c r="AJ117" s="1">
        <v>0</v>
      </c>
      <c r="AK117" s="1">
        <v>0</v>
      </c>
      <c r="AL117" s="1">
        <v>0</v>
      </c>
      <c r="AM117">
        <v>5.1283283713636356</v>
      </c>
      <c r="AN117">
        <v>6.3784265818181831</v>
      </c>
    </row>
    <row r="118" spans="1:40" x14ac:dyDescent="0.2">
      <c r="A118" s="2">
        <v>43862</v>
      </c>
      <c r="B118">
        <v>2</v>
      </c>
      <c r="C118">
        <v>2020</v>
      </c>
      <c r="D118">
        <v>4.75</v>
      </c>
      <c r="E118">
        <f t="shared" si="1"/>
        <v>3</v>
      </c>
      <c r="F118">
        <v>6.8252452170000009</v>
      </c>
      <c r="G118" s="8">
        <v>2.98</v>
      </c>
      <c r="H118">
        <v>3.9374007099999999</v>
      </c>
      <c r="I118">
        <v>5855.4877441406252</v>
      </c>
      <c r="J118">
        <v>13776.152750000003</v>
      </c>
      <c r="K118">
        <v>5.1154255726751847</v>
      </c>
      <c r="L118">
        <v>6.7807246944990247</v>
      </c>
      <c r="M118">
        <v>20.276821999999996</v>
      </c>
      <c r="N118">
        <v>11.4069275</v>
      </c>
      <c r="O118">
        <v>37.900030500000007</v>
      </c>
      <c r="P118">
        <v>1436.4123119009307</v>
      </c>
      <c r="Q118">
        <v>17.0877865</v>
      </c>
      <c r="R118">
        <v>13.328433499999999</v>
      </c>
      <c r="S118" s="8">
        <v>73.563683359246468</v>
      </c>
      <c r="T118">
        <v>8.5491757187524833</v>
      </c>
      <c r="U118">
        <v>7.7363965022766426</v>
      </c>
      <c r="V118">
        <v>22</v>
      </c>
      <c r="W118">
        <v>484</v>
      </c>
      <c r="X118">
        <v>6.4979926605504588</v>
      </c>
      <c r="Y118">
        <v>0</v>
      </c>
      <c r="Z118">
        <v>1.75</v>
      </c>
      <c r="AA118">
        <v>0</v>
      </c>
      <c r="AB118">
        <v>6.7866459403542114</v>
      </c>
      <c r="AC118">
        <v>6.1776782443663141</v>
      </c>
      <c r="AD118">
        <v>5.7838762921503699</v>
      </c>
      <c r="AE118">
        <v>5.9530487221986155</v>
      </c>
      <c r="AF118">
        <v>6.6614696646797249</v>
      </c>
      <c r="AG118" s="1">
        <v>4.4256382170094835</v>
      </c>
      <c r="AH118" s="1">
        <v>0</v>
      </c>
      <c r="AI118" s="7">
        <v>0</v>
      </c>
      <c r="AJ118" s="1">
        <v>0</v>
      </c>
      <c r="AK118" s="1">
        <v>0</v>
      </c>
      <c r="AL118" s="1">
        <v>0</v>
      </c>
      <c r="AM118">
        <v>4.7899499460000001</v>
      </c>
      <c r="AN118">
        <v>6.0843842194999995</v>
      </c>
    </row>
    <row r="119" spans="1:40" x14ac:dyDescent="0.2">
      <c r="A119" s="2">
        <v>43891</v>
      </c>
      <c r="B119">
        <v>3</v>
      </c>
      <c r="C119">
        <v>2020</v>
      </c>
      <c r="D119">
        <v>4.5</v>
      </c>
      <c r="E119">
        <f t="shared" si="1"/>
        <v>3</v>
      </c>
      <c r="F119">
        <v>7.6681532019047616</v>
      </c>
      <c r="G119" s="8">
        <v>2.96</v>
      </c>
      <c r="H119">
        <v>-2.0831455700000001</v>
      </c>
      <c r="I119">
        <v>4786.9161435081842</v>
      </c>
      <c r="J119">
        <v>15194.573809523812</v>
      </c>
      <c r="K119">
        <v>5.0826736597167121</v>
      </c>
      <c r="L119">
        <v>6.7933926597940415</v>
      </c>
      <c r="M119">
        <v>20.398237619047627</v>
      </c>
      <c r="N119">
        <v>13.850923809523806</v>
      </c>
      <c r="O119">
        <v>35.001526190476191</v>
      </c>
      <c r="P119">
        <v>1225.1068356625908</v>
      </c>
      <c r="Q119">
        <v>17.386576666666663</v>
      </c>
      <c r="R119">
        <v>13.362736666666668</v>
      </c>
      <c r="S119" s="8">
        <v>115.63227185335997</v>
      </c>
      <c r="T119">
        <v>8.3315847882905913</v>
      </c>
      <c r="U119">
        <v>7.8535156967569284</v>
      </c>
      <c r="V119">
        <v>30</v>
      </c>
      <c r="W119">
        <v>900</v>
      </c>
      <c r="X119">
        <v>3.0065545747512963</v>
      </c>
      <c r="Y119">
        <v>0</v>
      </c>
      <c r="Z119">
        <v>1.5</v>
      </c>
      <c r="AA119">
        <v>0</v>
      </c>
      <c r="AB119">
        <v>6.8089866895282789</v>
      </c>
      <c r="AC119">
        <v>6.2171489529477997</v>
      </c>
      <c r="AD119">
        <v>5.7926715581338026</v>
      </c>
      <c r="AE119">
        <v>6.0121317034581176</v>
      </c>
      <c r="AF119">
        <v>6.6780254783879185</v>
      </c>
      <c r="AG119" s="1">
        <v>4.4499113977934615</v>
      </c>
      <c r="AH119" s="1">
        <v>0</v>
      </c>
      <c r="AI119" s="7">
        <v>0</v>
      </c>
      <c r="AJ119" s="1">
        <v>0</v>
      </c>
      <c r="AK119" s="1">
        <v>0</v>
      </c>
      <c r="AL119" s="1">
        <v>0</v>
      </c>
      <c r="AM119">
        <v>4.9835610904761909</v>
      </c>
      <c r="AN119">
        <v>6.7796850038095249</v>
      </c>
    </row>
    <row r="120" spans="1:40" x14ac:dyDescent="0.2">
      <c r="A120" s="2">
        <v>43922</v>
      </c>
      <c r="B120">
        <v>4</v>
      </c>
      <c r="C120">
        <v>2020</v>
      </c>
      <c r="D120">
        <v>4.5</v>
      </c>
      <c r="E120">
        <f t="shared" si="1"/>
        <v>4.25</v>
      </c>
      <c r="F120">
        <v>8.1987078023809534</v>
      </c>
      <c r="G120" s="8">
        <v>2.67</v>
      </c>
      <c r="H120">
        <v>-16.006000879999998</v>
      </c>
      <c r="I120">
        <v>4600.9778413318454</v>
      </c>
      <c r="J120">
        <v>15867.431904761908</v>
      </c>
      <c r="K120">
        <v>5.106801337076126</v>
      </c>
      <c r="L120">
        <v>6.787325112954024</v>
      </c>
      <c r="M120">
        <v>21.46827285714286</v>
      </c>
      <c r="N120">
        <v>14.945059999999998</v>
      </c>
      <c r="O120">
        <v>32.239809523809512</v>
      </c>
      <c r="P120">
        <v>1039.4053181315185</v>
      </c>
      <c r="Q120">
        <v>17.490541904761908</v>
      </c>
      <c r="R120">
        <v>13.856314761904763</v>
      </c>
      <c r="S120" s="8">
        <v>68.892856416248108</v>
      </c>
      <c r="T120">
        <v>8.0895183112261968</v>
      </c>
      <c r="U120">
        <v>7.7863964613723047</v>
      </c>
      <c r="V120">
        <v>31</v>
      </c>
      <c r="W120">
        <v>961</v>
      </c>
      <c r="X120">
        <v>2.0096565821749794</v>
      </c>
      <c r="Y120">
        <v>1</v>
      </c>
      <c r="Z120">
        <v>0.25</v>
      </c>
      <c r="AA120">
        <v>0</v>
      </c>
      <c r="AB120">
        <v>6.7949514432128142</v>
      </c>
      <c r="AC120">
        <v>6.1976786388322935</v>
      </c>
      <c r="AD120">
        <v>5.8022205949761867</v>
      </c>
      <c r="AE120">
        <v>5.9741673260551673</v>
      </c>
      <c r="AF120">
        <v>6.6661099096306895</v>
      </c>
      <c r="AG120" s="1">
        <v>4.3903073982873062</v>
      </c>
      <c r="AH120" s="1">
        <v>0</v>
      </c>
      <c r="AI120" s="7">
        <v>0</v>
      </c>
      <c r="AJ120" s="1">
        <v>0</v>
      </c>
      <c r="AK120" s="1">
        <v>0</v>
      </c>
      <c r="AL120" s="1">
        <v>0</v>
      </c>
      <c r="AM120">
        <v>5.5473792261904764</v>
      </c>
      <c r="AN120">
        <v>7.6408314342857144</v>
      </c>
    </row>
    <row r="121" spans="1:40" x14ac:dyDescent="0.2">
      <c r="A121" s="2">
        <v>43952</v>
      </c>
      <c r="B121">
        <v>5</v>
      </c>
      <c r="C121">
        <v>2020</v>
      </c>
      <c r="D121">
        <v>4.5</v>
      </c>
      <c r="E121">
        <f t="shared" si="1"/>
        <v>4.25</v>
      </c>
      <c r="F121">
        <v>7.98048287625</v>
      </c>
      <c r="G121" s="8">
        <v>2.19</v>
      </c>
      <c r="H121">
        <v>-32.385569390000001</v>
      </c>
      <c r="I121">
        <v>4599.3309631347656</v>
      </c>
      <c r="J121">
        <v>14906.190937500003</v>
      </c>
      <c r="K121">
        <v>5.1157570488575619</v>
      </c>
      <c r="L121">
        <v>6.7906620236925601</v>
      </c>
      <c r="M121">
        <v>24.797972941176475</v>
      </c>
      <c r="N121">
        <v>14.579234117647061</v>
      </c>
      <c r="O121">
        <v>30.438652941176468</v>
      </c>
      <c r="P121">
        <v>926.51159287339078</v>
      </c>
      <c r="Q121">
        <v>16.636171764705885</v>
      </c>
      <c r="R121">
        <v>13.547969411764706</v>
      </c>
      <c r="S121" s="8">
        <v>54.944999885559035</v>
      </c>
      <c r="T121">
        <v>8.0441923426690014</v>
      </c>
      <c r="U121">
        <v>7.5446880223026778</v>
      </c>
      <c r="V121">
        <v>18</v>
      </c>
      <c r="W121">
        <v>324</v>
      </c>
      <c r="X121">
        <v>3.1586704707560629</v>
      </c>
      <c r="Y121">
        <v>1</v>
      </c>
      <c r="Z121">
        <v>0.25</v>
      </c>
      <c r="AA121">
        <v>1</v>
      </c>
      <c r="AB121">
        <v>6.8105928214857281</v>
      </c>
      <c r="AC121">
        <v>6.2184117740568761</v>
      </c>
      <c r="AD121">
        <v>5.8356669033832596</v>
      </c>
      <c r="AE121">
        <v>5.9861292914893767</v>
      </c>
      <c r="AF121">
        <v>6.6801007360121814</v>
      </c>
      <c r="AG121" s="1">
        <v>4.387773224518134</v>
      </c>
      <c r="AH121" s="1">
        <v>0</v>
      </c>
      <c r="AI121" s="7">
        <v>0</v>
      </c>
      <c r="AJ121" s="1">
        <v>0</v>
      </c>
      <c r="AK121" s="1">
        <v>0</v>
      </c>
      <c r="AL121" s="1">
        <v>0</v>
      </c>
      <c r="AM121">
        <v>5.3693739399999991</v>
      </c>
      <c r="AN121">
        <v>7.3785340187500008</v>
      </c>
    </row>
    <row r="122" spans="1:40" x14ac:dyDescent="0.2">
      <c r="A122" s="2">
        <v>43983</v>
      </c>
      <c r="B122">
        <v>6</v>
      </c>
      <c r="C122">
        <v>2020</v>
      </c>
      <c r="D122">
        <v>4.25</v>
      </c>
      <c r="E122">
        <f t="shared" si="1"/>
        <v>4</v>
      </c>
      <c r="F122">
        <v>7.4338765252380954</v>
      </c>
      <c r="G122" s="8">
        <v>1.96</v>
      </c>
      <c r="H122">
        <v>-7.4800534699999996</v>
      </c>
      <c r="I122">
        <v>4925.8680710565477</v>
      </c>
      <c r="J122">
        <v>14195.955000000002</v>
      </c>
      <c r="K122">
        <v>5.1196463147563573</v>
      </c>
      <c r="L122">
        <v>6.7966063962798042</v>
      </c>
      <c r="M122">
        <v>25.248117619047619</v>
      </c>
      <c r="N122">
        <v>14.465598571428572</v>
      </c>
      <c r="O122">
        <v>30.361724761904764</v>
      </c>
      <c r="P122">
        <v>921.83433051766087</v>
      </c>
      <c r="Q122">
        <v>16.418609047619043</v>
      </c>
      <c r="R122">
        <v>13.505950952380953</v>
      </c>
      <c r="S122" s="8">
        <v>56.858636682683738</v>
      </c>
      <c r="T122">
        <v>8.5180140820701862</v>
      </c>
      <c r="U122">
        <v>7.926085086925144</v>
      </c>
      <c r="V122">
        <v>33</v>
      </c>
      <c r="W122">
        <v>1089</v>
      </c>
      <c r="X122">
        <v>3.9077700059276821</v>
      </c>
      <c r="Y122">
        <v>1</v>
      </c>
      <c r="Z122">
        <v>0.25</v>
      </c>
      <c r="AA122">
        <v>0</v>
      </c>
      <c r="AB122">
        <v>6.8056103939376085</v>
      </c>
      <c r="AC122">
        <v>6.2142409388381639</v>
      </c>
      <c r="AD122">
        <v>5.8141091522932484</v>
      </c>
      <c r="AE122">
        <v>5.9938472532889486</v>
      </c>
      <c r="AF122">
        <v>6.6751293545621015</v>
      </c>
      <c r="AG122" s="1">
        <v>4.3214934166721184</v>
      </c>
      <c r="AH122" s="1">
        <v>0</v>
      </c>
      <c r="AI122" s="7">
        <v>0</v>
      </c>
      <c r="AJ122" s="1">
        <v>0</v>
      </c>
      <c r="AK122" s="1">
        <v>0</v>
      </c>
      <c r="AL122" s="1">
        <v>0</v>
      </c>
      <c r="AM122">
        <v>5.0557573500000004</v>
      </c>
      <c r="AN122">
        <v>6.7165984966666663</v>
      </c>
    </row>
    <row r="123" spans="1:40" x14ac:dyDescent="0.2">
      <c r="A123" s="2">
        <v>44013</v>
      </c>
      <c r="B123">
        <v>7</v>
      </c>
      <c r="C123">
        <v>2020</v>
      </c>
      <c r="D123">
        <v>4</v>
      </c>
      <c r="E123">
        <f t="shared" si="1"/>
        <v>3.75</v>
      </c>
      <c r="F123">
        <v>7.2601050650000012</v>
      </c>
      <c r="G123" s="8">
        <v>1.54</v>
      </c>
      <c r="H123">
        <v>-14.09520534</v>
      </c>
      <c r="I123">
        <v>5064.60791015625</v>
      </c>
      <c r="J123">
        <v>14582.411136363638</v>
      </c>
      <c r="K123">
        <v>5.1305821139186332</v>
      </c>
      <c r="L123">
        <v>6.7999004675336634</v>
      </c>
      <c r="M123">
        <v>25.958982727272726</v>
      </c>
      <c r="N123">
        <v>14.314450454545453</v>
      </c>
      <c r="O123">
        <v>29.798782272727273</v>
      </c>
      <c r="P123">
        <v>887.96742493740521</v>
      </c>
      <c r="Q123">
        <v>16.180536818181817</v>
      </c>
      <c r="R123">
        <v>13.747250000000001</v>
      </c>
      <c r="S123" s="8">
        <v>46.773181741887818</v>
      </c>
      <c r="T123">
        <v>8.333956641909996</v>
      </c>
      <c r="U123">
        <v>7.8095597146352675</v>
      </c>
      <c r="V123">
        <v>25</v>
      </c>
      <c r="W123">
        <v>625</v>
      </c>
      <c r="X123">
        <v>3.3450062015503876</v>
      </c>
      <c r="Y123">
        <v>1</v>
      </c>
      <c r="Z123">
        <v>0.25</v>
      </c>
      <c r="AA123">
        <v>0</v>
      </c>
      <c r="AB123">
        <v>6.8173452805184009</v>
      </c>
      <c r="AC123">
        <v>6.2261538323204393</v>
      </c>
      <c r="AD123">
        <v>5.8248965789984677</v>
      </c>
      <c r="AE123">
        <v>6.006502581351258</v>
      </c>
      <c r="AF123">
        <v>6.6870501663975661</v>
      </c>
      <c r="AG123" s="1">
        <v>4.2733997136620232</v>
      </c>
      <c r="AH123" s="1">
        <v>0</v>
      </c>
      <c r="AI123" s="7">
        <v>0</v>
      </c>
      <c r="AJ123" s="1">
        <v>0</v>
      </c>
      <c r="AK123" s="1">
        <v>0</v>
      </c>
      <c r="AL123" s="1">
        <v>0</v>
      </c>
      <c r="AM123">
        <v>4.6159464186363639</v>
      </c>
      <c r="AN123">
        <v>6.4400269618181829</v>
      </c>
    </row>
    <row r="124" spans="1:40" x14ac:dyDescent="0.2">
      <c r="A124" s="2">
        <v>44044</v>
      </c>
      <c r="B124">
        <v>8</v>
      </c>
      <c r="C124">
        <v>2020</v>
      </c>
      <c r="D124">
        <v>4</v>
      </c>
      <c r="E124">
        <f t="shared" si="1"/>
        <v>3.75</v>
      </c>
      <c r="F124">
        <v>6.9651378816666671</v>
      </c>
      <c r="G124" s="8">
        <v>1.32</v>
      </c>
      <c r="H124">
        <v>-15.91469848</v>
      </c>
      <c r="I124">
        <v>5226.6497938368057</v>
      </c>
      <c r="J124">
        <v>14724.502500000002</v>
      </c>
      <c r="K124">
        <v>5.1368514697775689</v>
      </c>
      <c r="L124">
        <v>6.8487765878786933</v>
      </c>
      <c r="M124">
        <v>25.985574736842104</v>
      </c>
      <c r="N124">
        <v>15.803796842105262</v>
      </c>
      <c r="O124">
        <v>28.834876842105256</v>
      </c>
      <c r="P124">
        <v>831.45012249937804</v>
      </c>
      <c r="Q124">
        <v>15.588312105263162</v>
      </c>
      <c r="R124">
        <v>13.787437894736842</v>
      </c>
      <c r="S124" s="8">
        <v>45.039047786167636</v>
      </c>
      <c r="T124">
        <v>8.4369541548298166</v>
      </c>
      <c r="U124">
        <v>7.8095597146352675</v>
      </c>
      <c r="V124">
        <v>24</v>
      </c>
      <c r="W124">
        <v>576</v>
      </c>
      <c r="X124">
        <v>4.2402790697674417</v>
      </c>
      <c r="Y124">
        <v>1</v>
      </c>
      <c r="Z124">
        <v>0.25</v>
      </c>
      <c r="AA124">
        <v>0</v>
      </c>
      <c r="AB124">
        <v>6.8280791866517214</v>
      </c>
      <c r="AC124">
        <v>6.2467965611434684</v>
      </c>
      <c r="AD124">
        <v>5.8239560286959184</v>
      </c>
      <c r="AE124">
        <v>6.0407887856630706</v>
      </c>
      <c r="AF124">
        <v>6.6942808037201011</v>
      </c>
      <c r="AG124" s="1">
        <v>4.2895668805475857</v>
      </c>
      <c r="AH124" s="1">
        <v>0</v>
      </c>
      <c r="AI124" s="7">
        <v>0</v>
      </c>
      <c r="AJ124" s="1">
        <v>0</v>
      </c>
      <c r="AK124" s="1">
        <v>0</v>
      </c>
      <c r="AL124" s="1">
        <v>0</v>
      </c>
      <c r="AM124">
        <v>3.9200553094444452</v>
      </c>
      <c r="AN124">
        <v>5.8856498161111102</v>
      </c>
    </row>
    <row r="125" spans="1:40" x14ac:dyDescent="0.2">
      <c r="A125" s="2">
        <v>44075</v>
      </c>
      <c r="B125">
        <v>9</v>
      </c>
      <c r="C125">
        <v>2020</v>
      </c>
      <c r="D125">
        <v>4</v>
      </c>
      <c r="E125">
        <f t="shared" si="1"/>
        <v>3.75</v>
      </c>
      <c r="F125">
        <v>7.0323566340909087</v>
      </c>
      <c r="G125" s="8">
        <v>1.42</v>
      </c>
      <c r="H125">
        <v>-10.02801713</v>
      </c>
      <c r="I125">
        <v>5063.162220348011</v>
      </c>
      <c r="J125">
        <v>14847.956590909092</v>
      </c>
      <c r="K125">
        <v>5.1308261722077049</v>
      </c>
      <c r="L125">
        <v>6.8550517802748852</v>
      </c>
      <c r="M125">
        <v>26.077544090909097</v>
      </c>
      <c r="N125">
        <v>16.85761909090909</v>
      </c>
      <c r="O125">
        <v>27.989923636363638</v>
      </c>
      <c r="P125">
        <v>783.43582516946788</v>
      </c>
      <c r="Q125">
        <v>15.438429090909091</v>
      </c>
      <c r="R125">
        <v>13.636484999999999</v>
      </c>
      <c r="S125" s="8">
        <v>41.867142995198527</v>
      </c>
      <c r="T125">
        <v>8.2488512724946013</v>
      </c>
      <c r="U125">
        <v>7.8413594704548553</v>
      </c>
      <c r="V125">
        <v>30</v>
      </c>
      <c r="W125">
        <v>900</v>
      </c>
      <c r="X125">
        <v>2.555593659942363</v>
      </c>
      <c r="Y125">
        <v>1</v>
      </c>
      <c r="Z125">
        <v>0.25</v>
      </c>
      <c r="AA125">
        <v>0</v>
      </c>
      <c r="AB125">
        <v>6.8292274808569644</v>
      </c>
      <c r="AC125">
        <v>6.2505889270842907</v>
      </c>
      <c r="AD125">
        <v>5.8289254952749685</v>
      </c>
      <c r="AE125">
        <v>6.0438651316866085</v>
      </c>
      <c r="AF125">
        <v>6.6943222819521049</v>
      </c>
      <c r="AG125" s="1">
        <v>4.3293047045551853</v>
      </c>
      <c r="AH125" s="1">
        <v>0</v>
      </c>
      <c r="AI125" s="7">
        <v>0</v>
      </c>
      <c r="AJ125" s="1">
        <v>0</v>
      </c>
      <c r="AK125" s="1">
        <v>0</v>
      </c>
      <c r="AL125" s="1">
        <v>0</v>
      </c>
      <c r="AM125">
        <v>3.8327462527272731</v>
      </c>
      <c r="AN125">
        <v>5.8388361849999999</v>
      </c>
    </row>
    <row r="126" spans="1:40" x14ac:dyDescent="0.2">
      <c r="A126" s="2">
        <v>44105</v>
      </c>
      <c r="B126">
        <v>10</v>
      </c>
      <c r="C126">
        <v>2020</v>
      </c>
      <c r="D126">
        <v>4</v>
      </c>
      <c r="E126">
        <f t="shared" si="1"/>
        <v>3.75</v>
      </c>
      <c r="F126">
        <v>6.963487081052631</v>
      </c>
      <c r="G126" s="8">
        <v>1.44</v>
      </c>
      <c r="H126">
        <v>-12.98727849</v>
      </c>
      <c r="I126">
        <v>5071.6409590871708</v>
      </c>
      <c r="J126">
        <v>14749.137954545457</v>
      </c>
      <c r="K126">
        <v>5.1260103271440087</v>
      </c>
      <c r="L126">
        <v>6.8600373707575244</v>
      </c>
      <c r="M126">
        <v>25.224007368421052</v>
      </c>
      <c r="N126">
        <v>19.266889473684213</v>
      </c>
      <c r="O126">
        <v>26.732558421052627</v>
      </c>
      <c r="P126">
        <v>714.62967973499167</v>
      </c>
      <c r="Q126">
        <v>14.903656842105264</v>
      </c>
      <c r="R126">
        <v>13.872886842105261</v>
      </c>
      <c r="S126" s="8">
        <v>55.521904899960454</v>
      </c>
      <c r="T126">
        <v>8.2534724897680434</v>
      </c>
      <c r="U126">
        <v>7.9196010237841108</v>
      </c>
      <c r="V126">
        <v>24</v>
      </c>
      <c r="W126">
        <v>576</v>
      </c>
      <c r="X126">
        <v>2.1571058965102288</v>
      </c>
      <c r="Y126">
        <v>1</v>
      </c>
      <c r="Z126">
        <v>0.25</v>
      </c>
      <c r="AA126">
        <v>0</v>
      </c>
      <c r="AB126">
        <v>6.8313671974018533</v>
      </c>
      <c r="AC126">
        <v>6.250961544491763</v>
      </c>
      <c r="AD126">
        <v>5.8499292967408056</v>
      </c>
      <c r="AE126">
        <v>6.0311621191267299</v>
      </c>
      <c r="AF126">
        <v>6.6969981772828344</v>
      </c>
      <c r="AG126" s="1">
        <v>4.353648535367439</v>
      </c>
      <c r="AH126" s="1">
        <v>0</v>
      </c>
      <c r="AI126" s="7">
        <v>0</v>
      </c>
      <c r="AJ126" s="1">
        <v>0</v>
      </c>
      <c r="AK126" s="1">
        <v>0</v>
      </c>
      <c r="AL126" s="1">
        <v>0</v>
      </c>
      <c r="AM126">
        <v>3.8114867552631577</v>
      </c>
      <c r="AN126">
        <v>5.8816944042105268</v>
      </c>
    </row>
    <row r="127" spans="1:40" x14ac:dyDescent="0.2">
      <c r="A127" s="2">
        <v>44136</v>
      </c>
      <c r="B127">
        <v>11</v>
      </c>
      <c r="C127">
        <v>2020</v>
      </c>
      <c r="D127">
        <v>3.75</v>
      </c>
      <c r="E127">
        <f t="shared" si="1"/>
        <v>3.5</v>
      </c>
      <c r="F127">
        <v>6.6210182904761927</v>
      </c>
      <c r="G127" s="8">
        <v>1.59</v>
      </c>
      <c r="H127">
        <v>-8.6907510600000002</v>
      </c>
      <c r="I127">
        <v>5483.8239164806546</v>
      </c>
      <c r="J127">
        <v>14236.812142857145</v>
      </c>
      <c r="K127">
        <v>5.1256637936777336</v>
      </c>
      <c r="L127">
        <v>6.8647101463965265</v>
      </c>
      <c r="M127">
        <v>25.059690952380954</v>
      </c>
      <c r="N127">
        <v>20.198041904761901</v>
      </c>
      <c r="O127">
        <v>26.159647142857143</v>
      </c>
      <c r="P127">
        <v>684.32713863879383</v>
      </c>
      <c r="Q127">
        <v>14.547766666666664</v>
      </c>
      <c r="R127">
        <v>14.034853809523808</v>
      </c>
      <c r="S127" s="8">
        <v>45.163684443423577</v>
      </c>
      <c r="T127">
        <v>8.33949834655267</v>
      </c>
      <c r="U127">
        <v>7.8698182079793284</v>
      </c>
      <c r="V127">
        <v>24</v>
      </c>
      <c r="W127">
        <v>576</v>
      </c>
      <c r="X127">
        <v>2.9490364372469635</v>
      </c>
      <c r="Y127">
        <v>1</v>
      </c>
      <c r="Z127">
        <v>0.25</v>
      </c>
      <c r="AA127">
        <v>0</v>
      </c>
      <c r="AB127">
        <v>6.8338606598692646</v>
      </c>
      <c r="AC127">
        <v>6.2550329739079888</v>
      </c>
      <c r="AD127">
        <v>5.8528190684053465</v>
      </c>
      <c r="AE127">
        <v>6.0360102998907506</v>
      </c>
      <c r="AF127">
        <v>6.6988114127305209</v>
      </c>
      <c r="AG127" s="1">
        <v>4.3805021215806024</v>
      </c>
      <c r="AH127" s="1">
        <v>0</v>
      </c>
      <c r="AI127" s="7">
        <v>0</v>
      </c>
      <c r="AJ127" s="1">
        <v>0</v>
      </c>
      <c r="AK127" s="1">
        <v>0</v>
      </c>
      <c r="AL127" s="1">
        <v>0</v>
      </c>
      <c r="AM127">
        <v>3.375553501428572</v>
      </c>
      <c r="AN127">
        <v>5.5685999252380958</v>
      </c>
    </row>
    <row r="128" spans="1:40" x14ac:dyDescent="0.2">
      <c r="A128" s="2">
        <v>44166</v>
      </c>
      <c r="B128">
        <v>12</v>
      </c>
      <c r="C128">
        <v>2020</v>
      </c>
      <c r="D128">
        <v>3.75</v>
      </c>
      <c r="E128">
        <f t="shared" si="1"/>
        <v>3.5</v>
      </c>
      <c r="F128">
        <v>6.2818096300000006</v>
      </c>
      <c r="G128" s="8">
        <v>1.68</v>
      </c>
      <c r="H128">
        <v>-5.3048291000000001</v>
      </c>
      <c r="I128">
        <v>5978.1328638980267</v>
      </c>
      <c r="J128">
        <v>14173.088478260872</v>
      </c>
      <c r="K128">
        <v>5.1332087829915469</v>
      </c>
      <c r="L128">
        <v>6.873870418117316</v>
      </c>
      <c r="M128">
        <v>24.917655</v>
      </c>
      <c r="N128">
        <v>21.738998999999993</v>
      </c>
      <c r="O128">
        <v>25.509701</v>
      </c>
      <c r="P128">
        <v>650.74484510940101</v>
      </c>
      <c r="Q128">
        <v>14.189885</v>
      </c>
      <c r="R128">
        <v>13.643761000000001</v>
      </c>
      <c r="S128" s="8">
        <v>45.886817758733535</v>
      </c>
      <c r="T128">
        <v>8.0866082330224636</v>
      </c>
      <c r="U128">
        <v>7.5016069224188291</v>
      </c>
      <c r="V128">
        <v>12</v>
      </c>
      <c r="W128">
        <v>144</v>
      </c>
      <c r="X128">
        <v>3.8459294265910522</v>
      </c>
      <c r="Y128">
        <v>1</v>
      </c>
      <c r="Z128">
        <v>0.25</v>
      </c>
      <c r="AA128">
        <v>1</v>
      </c>
      <c r="AB128">
        <v>6.8392227567833599</v>
      </c>
      <c r="AC128">
        <v>6.268506028880906</v>
      </c>
      <c r="AD128">
        <v>5.8808778288268551</v>
      </c>
      <c r="AE128">
        <v>6.0396441549952478</v>
      </c>
      <c r="AF128">
        <v>6.7013112109046515</v>
      </c>
      <c r="AG128" s="1">
        <v>4.3658586617294644</v>
      </c>
      <c r="AH128" s="1">
        <v>0</v>
      </c>
      <c r="AI128" s="7">
        <v>0</v>
      </c>
      <c r="AJ128" s="1">
        <v>0</v>
      </c>
      <c r="AK128" s="1">
        <v>0</v>
      </c>
      <c r="AL128" s="1">
        <v>0</v>
      </c>
      <c r="AM128">
        <v>3.4136869810526314</v>
      </c>
      <c r="AN128">
        <v>5.3524696689473679</v>
      </c>
    </row>
    <row r="129" spans="1:40" x14ac:dyDescent="0.2">
      <c r="A129" s="2">
        <v>44197</v>
      </c>
      <c r="B129">
        <v>1</v>
      </c>
      <c r="C129">
        <v>2021</v>
      </c>
      <c r="D129">
        <v>3.75</v>
      </c>
      <c r="E129">
        <f t="shared" si="1"/>
        <v>3.5</v>
      </c>
      <c r="F129">
        <v>6.3806878364999999</v>
      </c>
      <c r="G129" s="8">
        <v>1.55</v>
      </c>
      <c r="H129">
        <v>-7.7394584699999998</v>
      </c>
      <c r="I129">
        <v>6247.3522705078121</v>
      </c>
      <c r="J129">
        <v>14061.902500000002</v>
      </c>
      <c r="K129">
        <v>5.1398944437896414</v>
      </c>
      <c r="L129">
        <v>6.8175444482247274</v>
      </c>
      <c r="M129">
        <v>24.695322499999996</v>
      </c>
      <c r="N129">
        <v>22.598302499999992</v>
      </c>
      <c r="O129">
        <v>25.00656</v>
      </c>
      <c r="P129">
        <v>625.32804303360001</v>
      </c>
      <c r="Q129">
        <v>14.0489745</v>
      </c>
      <c r="R129">
        <v>13.650843</v>
      </c>
      <c r="S129" s="8">
        <v>45.538420827765158</v>
      </c>
      <c r="T129">
        <v>8.3356127346744469</v>
      </c>
      <c r="U129">
        <v>8.00560944536028</v>
      </c>
      <c r="V129">
        <v>31</v>
      </c>
      <c r="W129">
        <v>961</v>
      </c>
      <c r="X129">
        <v>2.1379782823297138</v>
      </c>
      <c r="Y129">
        <v>1</v>
      </c>
      <c r="Z129">
        <v>0.25</v>
      </c>
      <c r="AA129">
        <v>0</v>
      </c>
      <c r="AB129">
        <v>6.8304223378530748</v>
      </c>
      <c r="AC129">
        <v>6.2460787835183895</v>
      </c>
      <c r="AD129">
        <v>5.8528026931256631</v>
      </c>
      <c r="AE129">
        <v>6.0210926949467574</v>
      </c>
      <c r="AF129">
        <v>6.6975638931707584</v>
      </c>
      <c r="AG129" s="1">
        <v>4.3278535391056749</v>
      </c>
      <c r="AH129" s="1">
        <v>0</v>
      </c>
      <c r="AI129" s="7">
        <v>0</v>
      </c>
      <c r="AJ129" s="1">
        <v>0</v>
      </c>
      <c r="AK129" s="1">
        <v>0</v>
      </c>
      <c r="AL129" s="1">
        <v>0</v>
      </c>
      <c r="AM129">
        <v>3.908526616000001</v>
      </c>
      <c r="AN129">
        <v>5.5101951409999996</v>
      </c>
    </row>
    <row r="130" spans="1:40" x14ac:dyDescent="0.2">
      <c r="A130" s="2">
        <v>44228</v>
      </c>
      <c r="B130">
        <v>2</v>
      </c>
      <c r="C130">
        <v>2021</v>
      </c>
      <c r="D130">
        <v>3.5</v>
      </c>
      <c r="E130">
        <f t="shared" si="1"/>
        <v>3.25</v>
      </c>
      <c r="F130">
        <v>6.4882625642105261</v>
      </c>
      <c r="G130" s="8">
        <v>1.38</v>
      </c>
      <c r="H130">
        <v>-6.0158888199999998</v>
      </c>
      <c r="I130">
        <v>6199.803505345395</v>
      </c>
      <c r="J130">
        <v>14042.102500000003</v>
      </c>
      <c r="K130">
        <v>5.1423498834418888</v>
      </c>
      <c r="L130">
        <v>6.8225545073202483</v>
      </c>
      <c r="M130">
        <v>24.999764736842103</v>
      </c>
      <c r="N130">
        <v>22.677974736842099</v>
      </c>
      <c r="O130">
        <v>24.642748947368414</v>
      </c>
      <c r="P130">
        <v>607.26507568302713</v>
      </c>
      <c r="Q130">
        <v>14.046417368421054</v>
      </c>
      <c r="R130">
        <v>13.633093684210525</v>
      </c>
      <c r="S130" s="8">
        <v>54.378421181126598</v>
      </c>
      <c r="T130">
        <v>8.2899987527480334</v>
      </c>
      <c r="U130">
        <v>7.9137873702054771</v>
      </c>
      <c r="V130">
        <v>26</v>
      </c>
      <c r="W130">
        <v>676</v>
      </c>
      <c r="X130">
        <v>2.3779974388682237</v>
      </c>
      <c r="Y130">
        <v>1</v>
      </c>
      <c r="Z130">
        <v>0.25</v>
      </c>
      <c r="AA130">
        <v>0</v>
      </c>
      <c r="AB130">
        <v>6.8336434866719031</v>
      </c>
      <c r="AC130">
        <v>6.2515806091550967</v>
      </c>
      <c r="AD130">
        <v>5.8439964010021175</v>
      </c>
      <c r="AE130">
        <v>6.0360443636757894</v>
      </c>
      <c r="AF130">
        <v>6.7000959027853595</v>
      </c>
      <c r="AG130" s="1">
        <v>4.3020164059666932</v>
      </c>
      <c r="AH130" s="1">
        <v>0</v>
      </c>
      <c r="AI130" s="7">
        <v>0</v>
      </c>
      <c r="AJ130" s="1">
        <v>0</v>
      </c>
      <c r="AK130" s="1">
        <v>0</v>
      </c>
      <c r="AL130" s="1">
        <v>0</v>
      </c>
      <c r="AM130">
        <v>3.9736580015789476</v>
      </c>
      <c r="AN130">
        <v>5.556830573684211</v>
      </c>
    </row>
    <row r="131" spans="1:40" x14ac:dyDescent="0.2">
      <c r="A131" s="2">
        <v>44256</v>
      </c>
      <c r="B131">
        <v>3</v>
      </c>
      <c r="C131">
        <v>2021</v>
      </c>
      <c r="D131">
        <v>3.5</v>
      </c>
      <c r="E131">
        <f t="shared" ref="E131:E175" si="2">D131-Z131</f>
        <v>3.25</v>
      </c>
      <c r="F131">
        <v>6.8804671995454552</v>
      </c>
      <c r="G131" s="8">
        <v>1.37</v>
      </c>
      <c r="H131">
        <v>0.18595138</v>
      </c>
      <c r="I131">
        <v>6252.836403586648</v>
      </c>
      <c r="J131">
        <v>14417.393478260872</v>
      </c>
      <c r="K131">
        <v>5.1370225979262036</v>
      </c>
      <c r="L131">
        <v>6.8328003063587204</v>
      </c>
      <c r="M131">
        <v>25.442638181818186</v>
      </c>
      <c r="N131">
        <v>22.966808636363638</v>
      </c>
      <c r="O131">
        <v>23.231500909090911</v>
      </c>
      <c r="P131">
        <v>539.70263448909179</v>
      </c>
      <c r="Q131">
        <v>14.07809590909091</v>
      </c>
      <c r="R131">
        <v>14.280957272727271</v>
      </c>
      <c r="S131" s="8">
        <v>66.486957384192408</v>
      </c>
      <c r="T131">
        <v>8.3132342916947248</v>
      </c>
      <c r="U131">
        <v>7.9328029122517547</v>
      </c>
      <c r="V131">
        <v>48</v>
      </c>
      <c r="W131">
        <v>2304</v>
      </c>
      <c r="X131">
        <v>2.4012168344327725</v>
      </c>
      <c r="Y131">
        <v>1</v>
      </c>
      <c r="Z131">
        <v>0.25</v>
      </c>
      <c r="AA131">
        <v>0</v>
      </c>
      <c r="AB131">
        <v>6.8385698011370124</v>
      </c>
      <c r="AC131">
        <v>6.2618315194922758</v>
      </c>
      <c r="AD131">
        <v>5.8404059977898246</v>
      </c>
      <c r="AE131">
        <v>6.0549626210410397</v>
      </c>
      <c r="AF131">
        <v>6.703288989707441</v>
      </c>
      <c r="AG131" s="1">
        <v>4.2600888590858963</v>
      </c>
      <c r="AH131" s="1">
        <v>0</v>
      </c>
      <c r="AI131" s="7">
        <v>0</v>
      </c>
      <c r="AJ131" s="1">
        <v>0</v>
      </c>
      <c r="AK131" s="1">
        <v>0</v>
      </c>
      <c r="AL131" s="1">
        <v>0</v>
      </c>
      <c r="AM131">
        <v>4.1372053054545459</v>
      </c>
      <c r="AN131">
        <v>5.9940730436363632</v>
      </c>
    </row>
    <row r="132" spans="1:40" x14ac:dyDescent="0.2">
      <c r="A132" s="2">
        <v>44287</v>
      </c>
      <c r="B132">
        <v>4</v>
      </c>
      <c r="C132">
        <v>2021</v>
      </c>
      <c r="D132">
        <v>3.5</v>
      </c>
      <c r="E132">
        <f t="shared" si="2"/>
        <v>3.25</v>
      </c>
      <c r="F132">
        <v>6.7162136933333336</v>
      </c>
      <c r="G132" s="8">
        <v>1.42</v>
      </c>
      <c r="H132">
        <v>20.363283110000001</v>
      </c>
      <c r="I132">
        <v>6012.2738095238092</v>
      </c>
      <c r="J132">
        <v>14558.184090909093</v>
      </c>
      <c r="K132">
        <v>5.1423849604466598</v>
      </c>
      <c r="L132">
        <v>6.8324125269563938</v>
      </c>
      <c r="M132">
        <v>25.430793181818181</v>
      </c>
      <c r="N132">
        <v>23.231048181818181</v>
      </c>
      <c r="O132">
        <v>22.79342909090909</v>
      </c>
      <c r="P132">
        <v>519.54040972230075</v>
      </c>
      <c r="Q132">
        <v>14.117781363636363</v>
      </c>
      <c r="R132">
        <v>14.426948636363635</v>
      </c>
      <c r="S132" s="8">
        <v>61.241428738548606</v>
      </c>
      <c r="T132">
        <v>8.1375715207258246</v>
      </c>
      <c r="U132">
        <v>7.8618926903914463</v>
      </c>
      <c r="V132">
        <v>31</v>
      </c>
      <c r="W132">
        <v>961</v>
      </c>
      <c r="X132">
        <v>1.8865956569543705</v>
      </c>
      <c r="Y132">
        <v>1</v>
      </c>
      <c r="Z132">
        <v>0.25</v>
      </c>
      <c r="AA132">
        <v>0</v>
      </c>
      <c r="AB132">
        <v>6.8428828646400293</v>
      </c>
      <c r="AC132">
        <v>6.2673949009509693</v>
      </c>
      <c r="AD132">
        <v>5.8648927315025867</v>
      </c>
      <c r="AE132">
        <v>6.0485611828520138</v>
      </c>
      <c r="AF132">
        <v>6.7072125507071503</v>
      </c>
      <c r="AG132" s="1">
        <v>4.2463389051388107</v>
      </c>
      <c r="AH132" s="1">
        <v>0</v>
      </c>
      <c r="AI132" s="7">
        <v>0</v>
      </c>
      <c r="AJ132" s="1">
        <v>0</v>
      </c>
      <c r="AK132" s="1">
        <v>0</v>
      </c>
      <c r="AL132" s="1">
        <v>0</v>
      </c>
      <c r="AM132">
        <v>3.9985933047619047</v>
      </c>
      <c r="AN132">
        <v>5.8393001123809523</v>
      </c>
    </row>
    <row r="133" spans="1:40" x14ac:dyDescent="0.2">
      <c r="A133" s="2">
        <v>44317</v>
      </c>
      <c r="B133">
        <v>5</v>
      </c>
      <c r="C133">
        <v>2021</v>
      </c>
      <c r="D133">
        <v>3.5</v>
      </c>
      <c r="E133">
        <f t="shared" si="2"/>
        <v>3.25</v>
      </c>
      <c r="F133">
        <v>6.6252596488235298</v>
      </c>
      <c r="G133" s="8">
        <v>1.68</v>
      </c>
      <c r="H133">
        <v>25.63013213</v>
      </c>
      <c r="I133">
        <v>5877.7617474724266</v>
      </c>
      <c r="J133">
        <v>14323.192619047621</v>
      </c>
      <c r="K133">
        <v>5.1348080341597306</v>
      </c>
      <c r="L133">
        <v>6.8348632867784662</v>
      </c>
      <c r="M133">
        <v>25.212081666666666</v>
      </c>
      <c r="N133">
        <v>23.291140000000002</v>
      </c>
      <c r="O133">
        <v>22.794843888888888</v>
      </c>
      <c r="P133">
        <v>519.60490791881512</v>
      </c>
      <c r="Q133">
        <v>14.279600555555554</v>
      </c>
      <c r="R133">
        <v>14.422334999999997</v>
      </c>
      <c r="S133" s="8">
        <v>55.8945003509521</v>
      </c>
      <c r="T133">
        <v>7.9915313040181992</v>
      </c>
      <c r="U133">
        <v>7.6288995644206068</v>
      </c>
      <c r="V133">
        <v>13</v>
      </c>
      <c r="W133">
        <v>169</v>
      </c>
      <c r="X133">
        <v>2.3047920094007051</v>
      </c>
      <c r="Y133">
        <v>1</v>
      </c>
      <c r="Z133">
        <v>0.25</v>
      </c>
      <c r="AA133">
        <v>1</v>
      </c>
      <c r="AB133">
        <v>6.8453519087275607</v>
      </c>
      <c r="AC133">
        <v>6.2699253052172494</v>
      </c>
      <c r="AD133">
        <v>5.8713009473162447</v>
      </c>
      <c r="AE133">
        <v>6.0485321900543001</v>
      </c>
      <c r="AF133">
        <v>6.7096227803940023</v>
      </c>
      <c r="AG133" s="1">
        <v>4.2592357193423727</v>
      </c>
      <c r="AH133" s="1">
        <v>0</v>
      </c>
      <c r="AI133" s="7">
        <v>0</v>
      </c>
      <c r="AJ133" s="1">
        <v>0</v>
      </c>
      <c r="AK133" s="1">
        <v>0</v>
      </c>
      <c r="AL133" s="1">
        <v>0</v>
      </c>
      <c r="AM133">
        <v>3.9040663976470587</v>
      </c>
      <c r="AN133">
        <v>5.7253691388235293</v>
      </c>
    </row>
    <row r="134" spans="1:40" x14ac:dyDescent="0.2">
      <c r="A134" s="2">
        <v>44348</v>
      </c>
      <c r="B134">
        <v>6</v>
      </c>
      <c r="C134">
        <v>2021</v>
      </c>
      <c r="D134">
        <v>3.5</v>
      </c>
      <c r="E134">
        <f t="shared" si="2"/>
        <v>3.25</v>
      </c>
      <c r="F134">
        <v>6.5572830485714277</v>
      </c>
      <c r="G134" s="8">
        <v>1.33</v>
      </c>
      <c r="H134">
        <v>21.48891201</v>
      </c>
      <c r="I134">
        <v>6040.8919503348216</v>
      </c>
      <c r="J134">
        <v>14338.228863636365</v>
      </c>
      <c r="K134">
        <v>5.1370137595937031</v>
      </c>
      <c r="L134">
        <v>6.8430052260724468</v>
      </c>
      <c r="M134">
        <v>25.076284761904759</v>
      </c>
      <c r="N134">
        <v>23.135501904761902</v>
      </c>
      <c r="O134">
        <v>22.926589047619046</v>
      </c>
      <c r="P134">
        <v>525.62848535840556</v>
      </c>
      <c r="Q134">
        <v>14.28347952380952</v>
      </c>
      <c r="R134">
        <v>14.578146666666663</v>
      </c>
      <c r="S134" s="8">
        <v>54.494090687144833</v>
      </c>
      <c r="T134">
        <v>8.4600179941715439</v>
      </c>
      <c r="U134">
        <v>7.989004615698537</v>
      </c>
      <c r="V134">
        <v>32</v>
      </c>
      <c r="W134">
        <v>1024</v>
      </c>
      <c r="X134">
        <v>2.9581035897435899</v>
      </c>
      <c r="Y134">
        <v>1</v>
      </c>
      <c r="Z134">
        <v>0.25</v>
      </c>
      <c r="AA134">
        <v>0</v>
      </c>
      <c r="AB134">
        <v>6.85309327089593</v>
      </c>
      <c r="AC134">
        <v>6.282266132677008</v>
      </c>
      <c r="AD134">
        <v>5.8686481845241207</v>
      </c>
      <c r="AE134">
        <v>6.0705634893309242</v>
      </c>
      <c r="AF134">
        <v>6.7158508812420656</v>
      </c>
      <c r="AG134" s="1">
        <v>4.216357808035224</v>
      </c>
      <c r="AH134" s="1">
        <v>0</v>
      </c>
      <c r="AI134" s="7">
        <v>0</v>
      </c>
      <c r="AJ134" s="1">
        <v>0</v>
      </c>
      <c r="AK134" s="1">
        <v>0</v>
      </c>
      <c r="AL134" s="1">
        <v>0</v>
      </c>
      <c r="AM134">
        <v>3.720964975238096</v>
      </c>
      <c r="AN134">
        <v>5.5622321209523804</v>
      </c>
    </row>
    <row r="135" spans="1:40" x14ac:dyDescent="0.2">
      <c r="A135" s="2">
        <v>44378</v>
      </c>
      <c r="B135">
        <v>7</v>
      </c>
      <c r="C135">
        <v>2021</v>
      </c>
      <c r="D135">
        <v>3.5</v>
      </c>
      <c r="E135">
        <f t="shared" si="2"/>
        <v>3.25</v>
      </c>
      <c r="F135">
        <v>6.5490760790476186</v>
      </c>
      <c r="G135" s="8">
        <v>1.52</v>
      </c>
      <c r="H135">
        <v>9.2695999499999999</v>
      </c>
      <c r="I135">
        <v>6055.4228748139885</v>
      </c>
      <c r="J135">
        <v>14511.192142857144</v>
      </c>
      <c r="K135">
        <v>5.1378061816765603</v>
      </c>
      <c r="L135">
        <v>6.8429727466692878</v>
      </c>
      <c r="M135">
        <v>25.119096190476192</v>
      </c>
      <c r="N135">
        <v>23.093351428571427</v>
      </c>
      <c r="O135">
        <v>22.638904285714286</v>
      </c>
      <c r="P135">
        <v>512.51998725773262</v>
      </c>
      <c r="Q135">
        <v>14.405440952380951</v>
      </c>
      <c r="R135">
        <v>14.743203809523809</v>
      </c>
      <c r="S135" s="8">
        <v>61.905714125860264</v>
      </c>
      <c r="T135">
        <v>8.4575108477582379</v>
      </c>
      <c r="U135">
        <v>7.9715077817112565</v>
      </c>
      <c r="V135">
        <v>26</v>
      </c>
      <c r="W135">
        <v>676</v>
      </c>
      <c r="X135">
        <v>3.0619850507207689</v>
      </c>
      <c r="Y135">
        <v>1</v>
      </c>
      <c r="Z135">
        <v>0.25</v>
      </c>
      <c r="AA135">
        <v>0</v>
      </c>
      <c r="AB135">
        <v>6.8549470083182742</v>
      </c>
      <c r="AC135">
        <v>6.2862973344313993</v>
      </c>
      <c r="AD135">
        <v>5.8800717864012233</v>
      </c>
      <c r="AE135">
        <v>6.0698857424633204</v>
      </c>
      <c r="AF135">
        <v>6.7168552005082622</v>
      </c>
      <c r="AG135" s="1">
        <v>4.2319585387479002</v>
      </c>
      <c r="AH135" s="1">
        <v>0</v>
      </c>
      <c r="AI135" s="7">
        <v>0</v>
      </c>
      <c r="AJ135" s="1">
        <v>0</v>
      </c>
      <c r="AK135" s="1">
        <v>0</v>
      </c>
      <c r="AL135" s="1">
        <v>0</v>
      </c>
      <c r="AM135">
        <v>3.5301472966666658</v>
      </c>
      <c r="AN135">
        <v>5.4493710195238103</v>
      </c>
    </row>
    <row r="136" spans="1:40" x14ac:dyDescent="0.2">
      <c r="A136" s="2">
        <v>44409</v>
      </c>
      <c r="B136">
        <v>8</v>
      </c>
      <c r="C136">
        <v>2021</v>
      </c>
      <c r="D136">
        <v>3.5</v>
      </c>
      <c r="E136">
        <f t="shared" si="2"/>
        <v>3.25</v>
      </c>
      <c r="F136">
        <v>6.4140717249999994</v>
      </c>
      <c r="G136" s="8">
        <v>1.59</v>
      </c>
      <c r="H136">
        <v>12.667862</v>
      </c>
      <c r="I136">
        <v>6111.3187255859375</v>
      </c>
      <c r="J136">
        <v>14397.702000000001</v>
      </c>
      <c r="K136">
        <v>5.160721140793247</v>
      </c>
      <c r="L136">
        <v>6.8487765774205007</v>
      </c>
      <c r="M136">
        <v>25.134245499999999</v>
      </c>
      <c r="N136">
        <v>22.962298499999996</v>
      </c>
      <c r="O136">
        <v>22.490850500000001</v>
      </c>
      <c r="P136">
        <v>505.83835621335027</v>
      </c>
      <c r="Q136">
        <v>14.546525499999998</v>
      </c>
      <c r="R136">
        <v>14.866079500000001</v>
      </c>
      <c r="S136" s="8">
        <v>61.466363733465009</v>
      </c>
      <c r="T136">
        <v>8.6075516295871708</v>
      </c>
      <c r="U136">
        <v>8.0211892990699383</v>
      </c>
      <c r="V136">
        <v>33</v>
      </c>
      <c r="W136">
        <v>1089</v>
      </c>
      <c r="X136">
        <v>3.8580009523809524</v>
      </c>
      <c r="Y136">
        <v>1</v>
      </c>
      <c r="Z136">
        <v>0.25</v>
      </c>
      <c r="AA136">
        <v>0</v>
      </c>
      <c r="AB136">
        <v>6.85802565119163</v>
      </c>
      <c r="AC136">
        <v>6.2874410775222884</v>
      </c>
      <c r="AD136">
        <v>5.8753565463852953</v>
      </c>
      <c r="AE136">
        <v>6.074772394773138</v>
      </c>
      <c r="AF136">
        <v>6.720366756237997</v>
      </c>
      <c r="AG136" s="1">
        <v>4.3139237865983535</v>
      </c>
      <c r="AH136" s="1">
        <v>0</v>
      </c>
      <c r="AI136" s="7">
        <v>0</v>
      </c>
      <c r="AJ136" s="1">
        <v>0</v>
      </c>
      <c r="AK136" s="1">
        <v>0</v>
      </c>
      <c r="AL136" s="1">
        <v>0</v>
      </c>
      <c r="AM136">
        <v>3.294590162</v>
      </c>
      <c r="AN136">
        <v>5.2844220980000003</v>
      </c>
    </row>
    <row r="137" spans="1:40" x14ac:dyDescent="0.2">
      <c r="A137" s="2">
        <v>44440</v>
      </c>
      <c r="B137">
        <v>9</v>
      </c>
      <c r="C137">
        <v>2021</v>
      </c>
      <c r="D137">
        <v>3.5</v>
      </c>
      <c r="E137">
        <f t="shared" si="2"/>
        <v>3.25</v>
      </c>
      <c r="F137">
        <v>6.3205304418181818</v>
      </c>
      <c r="G137" s="8">
        <v>1.6</v>
      </c>
      <c r="H137">
        <v>7.10323159</v>
      </c>
      <c r="I137">
        <v>6114.235018643466</v>
      </c>
      <c r="J137">
        <v>14256.957045454548</v>
      </c>
      <c r="K137">
        <v>5.1669330653011603</v>
      </c>
      <c r="L137">
        <v>6.8550518008912196</v>
      </c>
      <c r="M137">
        <v>25.708565909090908</v>
      </c>
      <c r="N137">
        <v>22.685156818181813</v>
      </c>
      <c r="O137">
        <v>22.155310909090911</v>
      </c>
      <c r="P137">
        <v>490.85780147848271</v>
      </c>
      <c r="Q137">
        <v>14.41882318181818</v>
      </c>
      <c r="R137">
        <v>15.032145909090913</v>
      </c>
      <c r="S137" s="8">
        <v>56.643809363955512</v>
      </c>
      <c r="T137">
        <v>8.3828824261084556</v>
      </c>
      <c r="U137">
        <v>7.6910814921229687</v>
      </c>
      <c r="V137">
        <v>26</v>
      </c>
      <c r="W137">
        <v>676</v>
      </c>
      <c r="X137">
        <v>4.9181405295315681</v>
      </c>
      <c r="Y137">
        <v>1</v>
      </c>
      <c r="Z137">
        <v>0.25</v>
      </c>
      <c r="AA137">
        <v>0</v>
      </c>
      <c r="AB137">
        <v>6.8633776274955123</v>
      </c>
      <c r="AC137">
        <v>6.2941209396590798</v>
      </c>
      <c r="AD137">
        <v>5.8742592461354457</v>
      </c>
      <c r="AE137">
        <v>6.0862950830782099</v>
      </c>
      <c r="AF137">
        <v>6.7252088135918857</v>
      </c>
      <c r="AG137" s="1">
        <v>4.3240489375501765</v>
      </c>
      <c r="AH137" s="1">
        <v>0</v>
      </c>
      <c r="AI137" s="7">
        <v>0</v>
      </c>
      <c r="AJ137" s="1">
        <v>0</v>
      </c>
      <c r="AK137" s="1">
        <v>0</v>
      </c>
      <c r="AL137" s="1">
        <v>0</v>
      </c>
      <c r="AM137">
        <v>3.319163253636364</v>
      </c>
      <c r="AN137">
        <v>5.2248019990909089</v>
      </c>
    </row>
    <row r="138" spans="1:40" x14ac:dyDescent="0.2">
      <c r="A138" s="2">
        <v>44470</v>
      </c>
      <c r="B138">
        <v>10</v>
      </c>
      <c r="C138">
        <v>2021</v>
      </c>
      <c r="D138">
        <v>3.5</v>
      </c>
      <c r="E138">
        <f t="shared" si="2"/>
        <v>3.25</v>
      </c>
      <c r="F138">
        <v>6.417490926000001</v>
      </c>
      <c r="G138" s="8">
        <v>1.66</v>
      </c>
      <c r="H138">
        <v>5.09370966</v>
      </c>
      <c r="I138">
        <v>6525.4564453125004</v>
      </c>
      <c r="J138">
        <v>14198.45275</v>
      </c>
      <c r="K138">
        <v>5.1627472257285136</v>
      </c>
      <c r="L138">
        <v>6.8600373707575244</v>
      </c>
      <c r="M138">
        <v>25.867986000000002</v>
      </c>
      <c r="N138">
        <v>22.555410500000001</v>
      </c>
      <c r="O138">
        <v>21.448598500000003</v>
      </c>
      <c r="P138">
        <v>460.04237761420239</v>
      </c>
      <c r="Q138">
        <v>14.584042999999999</v>
      </c>
      <c r="R138">
        <v>15.543961999999999</v>
      </c>
      <c r="S138" s="8">
        <v>65.347499656677229</v>
      </c>
      <c r="T138">
        <v>8.3407779371529713</v>
      </c>
      <c r="U138">
        <v>7.4149733479708182</v>
      </c>
      <c r="V138">
        <v>25</v>
      </c>
      <c r="W138">
        <v>625</v>
      </c>
      <c r="X138">
        <v>8.429553846153846</v>
      </c>
      <c r="Y138">
        <v>1</v>
      </c>
      <c r="Z138">
        <v>0.25</v>
      </c>
      <c r="AA138">
        <v>0</v>
      </c>
      <c r="AB138">
        <v>6.8745806317088647</v>
      </c>
      <c r="AC138">
        <v>6.3162677104668798</v>
      </c>
      <c r="AD138">
        <v>5.8846276793136534</v>
      </c>
      <c r="AE138">
        <v>6.1155152956336432</v>
      </c>
      <c r="AF138">
        <v>6.7324013490929406</v>
      </c>
      <c r="AG138" s="1">
        <v>4.3051831920825281</v>
      </c>
      <c r="AH138" s="1">
        <v>0</v>
      </c>
      <c r="AI138" s="7">
        <v>0</v>
      </c>
      <c r="AJ138" s="1">
        <v>0</v>
      </c>
      <c r="AK138" s="1">
        <v>0</v>
      </c>
      <c r="AL138" s="1">
        <v>0</v>
      </c>
      <c r="AM138">
        <v>3.4813282464999999</v>
      </c>
      <c r="AN138">
        <v>5.2620961684999994</v>
      </c>
    </row>
    <row r="139" spans="1:40" x14ac:dyDescent="0.2">
      <c r="A139" s="2">
        <v>44501</v>
      </c>
      <c r="B139">
        <v>11</v>
      </c>
      <c r="C139">
        <v>2021</v>
      </c>
      <c r="D139">
        <v>3.5</v>
      </c>
      <c r="E139">
        <f t="shared" si="2"/>
        <v>3.25</v>
      </c>
      <c r="F139">
        <v>6.391734330000002</v>
      </c>
      <c r="G139" s="8">
        <v>1.75</v>
      </c>
      <c r="H139">
        <v>7.5530794700000001</v>
      </c>
      <c r="I139">
        <v>6630.987171519886</v>
      </c>
      <c r="J139">
        <v>14263.502954545458</v>
      </c>
      <c r="K139">
        <v>5.1639310283898352</v>
      </c>
      <c r="L139">
        <v>6.8647101641873238</v>
      </c>
      <c r="M139">
        <v>26.120625909090908</v>
      </c>
      <c r="N139">
        <v>22.501909090909081</v>
      </c>
      <c r="O139">
        <v>20.75834954545455</v>
      </c>
      <c r="P139">
        <v>430.90907585127314</v>
      </c>
      <c r="Q139">
        <v>14.573760909090909</v>
      </c>
      <c r="R139">
        <v>16.045351363636364</v>
      </c>
      <c r="S139" s="8">
        <v>77.57499999999996</v>
      </c>
      <c r="T139">
        <v>7.6875030989662125</v>
      </c>
      <c r="U139">
        <v>6.6020599913279625</v>
      </c>
      <c r="V139">
        <v>5</v>
      </c>
      <c r="W139">
        <v>25</v>
      </c>
      <c r="X139">
        <v>12.174275</v>
      </c>
      <c r="Y139">
        <v>1</v>
      </c>
      <c r="Z139">
        <v>0.25</v>
      </c>
      <c r="AA139">
        <v>0</v>
      </c>
      <c r="AB139">
        <v>6.8792863018721961</v>
      </c>
      <c r="AC139">
        <v>6.3252493995085803</v>
      </c>
      <c r="AD139">
        <v>5.8893304719489183</v>
      </c>
      <c r="AE139">
        <v>6.1269919148702101</v>
      </c>
      <c r="AF139">
        <v>6.7354809473430715</v>
      </c>
      <c r="AG139" s="1">
        <v>4.3030682980603743</v>
      </c>
      <c r="AH139" s="1">
        <v>0</v>
      </c>
      <c r="AI139" s="7">
        <v>0</v>
      </c>
      <c r="AJ139" s="1">
        <v>0</v>
      </c>
      <c r="AK139" s="1">
        <v>0</v>
      </c>
      <c r="AL139" s="1">
        <v>0</v>
      </c>
      <c r="AM139">
        <v>3.524010852272728</v>
      </c>
      <c r="AN139">
        <v>5.2459529636363618</v>
      </c>
    </row>
    <row r="140" spans="1:40" x14ac:dyDescent="0.2">
      <c r="A140" s="2">
        <v>44562</v>
      </c>
      <c r="B140">
        <v>1</v>
      </c>
      <c r="C140">
        <v>2022</v>
      </c>
      <c r="D140">
        <v>3.5</v>
      </c>
      <c r="E140">
        <f t="shared" si="2"/>
        <v>3.25</v>
      </c>
      <c r="F140">
        <v>6.6403719823809535</v>
      </c>
      <c r="G140" s="8">
        <v>2.1800000000000002</v>
      </c>
      <c r="H140">
        <v>3.8262368699999998</v>
      </c>
      <c r="I140">
        <v>6649.1369512648807</v>
      </c>
      <c r="J140">
        <v>14335.240476190478</v>
      </c>
      <c r="K140">
        <v>5.1502770088653698</v>
      </c>
      <c r="L140">
        <v>6.8670300267587976</v>
      </c>
      <c r="M140">
        <v>24.7876504016598</v>
      </c>
      <c r="N140">
        <v>26.064040383464604</v>
      </c>
      <c r="O140">
        <v>19.049504772699279</v>
      </c>
      <c r="P140">
        <v>362.88363208509264</v>
      </c>
      <c r="Q140">
        <v>14.271061638420926</v>
      </c>
      <c r="R140">
        <v>15.827742803755406</v>
      </c>
      <c r="S140" s="8">
        <v>80.743500137329079</v>
      </c>
      <c r="T140">
        <v>8.4083486949667314</v>
      </c>
      <c r="U140">
        <v>7.8573324964312681</v>
      </c>
      <c r="V140">
        <v>26</v>
      </c>
      <c r="W140">
        <v>676</v>
      </c>
      <c r="X140">
        <v>3.5564458333333335</v>
      </c>
      <c r="Y140">
        <v>1</v>
      </c>
      <c r="Z140">
        <v>0.25</v>
      </c>
      <c r="AA140">
        <v>0</v>
      </c>
      <c r="AB140">
        <v>6.8834791175353782</v>
      </c>
      <c r="AC140">
        <v>6.3323478546160343</v>
      </c>
      <c r="AD140">
        <v>5.8836700130945525</v>
      </c>
      <c r="AE140">
        <v>6.1413043748656344</v>
      </c>
      <c r="AF140">
        <v>6.7383182525036194</v>
      </c>
      <c r="AG140" s="1">
        <v>4.3630108840731996</v>
      </c>
      <c r="AH140" s="1">
        <v>0</v>
      </c>
      <c r="AI140" s="7">
        <v>0</v>
      </c>
      <c r="AJ140" s="1">
        <v>0</v>
      </c>
      <c r="AK140" s="1">
        <v>0</v>
      </c>
      <c r="AL140" s="1">
        <v>0</v>
      </c>
      <c r="AM140">
        <v>3.417445755238095</v>
      </c>
      <c r="AN140">
        <v>5.4820588695238106</v>
      </c>
    </row>
    <row r="141" spans="1:40" x14ac:dyDescent="0.2">
      <c r="A141" s="2">
        <v>44593</v>
      </c>
      <c r="B141">
        <v>2</v>
      </c>
      <c r="C141">
        <v>2022</v>
      </c>
      <c r="D141">
        <v>3.5</v>
      </c>
      <c r="E141">
        <f t="shared" si="2"/>
        <v>3.25</v>
      </c>
      <c r="F141">
        <v>6.6763630183333351</v>
      </c>
      <c r="G141" s="8">
        <v>2.06</v>
      </c>
      <c r="H141">
        <v>0.20796861</v>
      </c>
      <c r="I141">
        <v>6816.7961154513887</v>
      </c>
      <c r="J141">
        <v>14351.058055555557</v>
      </c>
      <c r="K141">
        <v>5.1505573553871029</v>
      </c>
      <c r="L141">
        <v>6.8683148648677843</v>
      </c>
      <c r="M141">
        <v>24.451289287095825</v>
      </c>
      <c r="N141">
        <v>25.847458250155089</v>
      </c>
      <c r="O141">
        <v>18.996242587394732</v>
      </c>
      <c r="P141">
        <v>360.8572324391493</v>
      </c>
      <c r="Q141">
        <v>14.673226695007649</v>
      </c>
      <c r="R141">
        <v>16.031783180346693</v>
      </c>
      <c r="S141" s="8">
        <v>91.720526042737333</v>
      </c>
      <c r="T141">
        <v>8.325793063475162</v>
      </c>
      <c r="U141">
        <v>7.8325089127062366</v>
      </c>
      <c r="V141">
        <v>26</v>
      </c>
      <c r="W141">
        <v>676</v>
      </c>
      <c r="X141">
        <v>3.1137529411764704</v>
      </c>
      <c r="Y141">
        <v>1</v>
      </c>
      <c r="Z141">
        <v>0.25</v>
      </c>
      <c r="AA141">
        <v>0</v>
      </c>
      <c r="AB141">
        <v>6.8859339356527958</v>
      </c>
      <c r="AC141">
        <v>6.3415567390182233</v>
      </c>
      <c r="AD141">
        <v>5.9008863763571009</v>
      </c>
      <c r="AE141">
        <v>6.1460246302610848</v>
      </c>
      <c r="AF141">
        <v>6.738063602229917</v>
      </c>
      <c r="AG141" s="1">
        <v>4.3721000707105642</v>
      </c>
      <c r="AH141" s="1">
        <v>0</v>
      </c>
      <c r="AI141" s="7">
        <v>0</v>
      </c>
      <c r="AJ141" s="1">
        <v>0</v>
      </c>
      <c r="AK141" s="1">
        <v>0</v>
      </c>
      <c r="AL141" s="1">
        <v>0</v>
      </c>
      <c r="AM141">
        <v>3.2633126999999993</v>
      </c>
      <c r="AN141">
        <v>5.5689368861111115</v>
      </c>
    </row>
    <row r="142" spans="1:40" x14ac:dyDescent="0.2">
      <c r="A142" s="2">
        <v>44621</v>
      </c>
      <c r="B142">
        <v>3</v>
      </c>
      <c r="C142">
        <v>2022</v>
      </c>
      <c r="D142">
        <v>3.5</v>
      </c>
      <c r="E142">
        <f t="shared" si="2"/>
        <v>3</v>
      </c>
      <c r="F142">
        <v>6.8662672486363645</v>
      </c>
      <c r="G142" s="8">
        <v>2.64</v>
      </c>
      <c r="H142">
        <v>2.8313369100000001</v>
      </c>
      <c r="I142">
        <v>6958.402898615057</v>
      </c>
      <c r="J142">
        <v>14348.639090909093</v>
      </c>
      <c r="K142">
        <v>5.1434168832357292</v>
      </c>
      <c r="L142">
        <v>6.8739988387496203</v>
      </c>
      <c r="M142">
        <v>24.577071994167319</v>
      </c>
      <c r="N142">
        <v>25.561367133749652</v>
      </c>
      <c r="O142">
        <v>18.128123590385652</v>
      </c>
      <c r="P142">
        <v>328.6288649082968</v>
      </c>
      <c r="Q142">
        <v>15.104959228880421</v>
      </c>
      <c r="R142">
        <v>16.628478052816941</v>
      </c>
      <c r="S142" s="8">
        <v>111.86521712593355</v>
      </c>
      <c r="T142">
        <v>8.267111157705644</v>
      </c>
      <c r="U142">
        <v>7.8145805160103183</v>
      </c>
      <c r="V142">
        <v>38</v>
      </c>
      <c r="W142">
        <v>1444</v>
      </c>
      <c r="X142">
        <v>2.8348536398467434</v>
      </c>
      <c r="Y142">
        <v>1</v>
      </c>
      <c r="Z142">
        <v>0.5</v>
      </c>
      <c r="AA142">
        <v>0</v>
      </c>
      <c r="AB142">
        <v>6.8927038199698254</v>
      </c>
      <c r="AC142">
        <v>6.3530677690283825</v>
      </c>
      <c r="AD142">
        <v>5.8990093321570773</v>
      </c>
      <c r="AE142">
        <v>6.1649689501645746</v>
      </c>
      <c r="AF142">
        <v>6.7427055420613504</v>
      </c>
      <c r="AG142" s="1">
        <v>4.4250079881473559</v>
      </c>
      <c r="AH142" s="1">
        <v>0</v>
      </c>
      <c r="AI142" s="7">
        <v>0</v>
      </c>
      <c r="AJ142" s="1">
        <v>0</v>
      </c>
      <c r="AK142" s="1">
        <v>0</v>
      </c>
      <c r="AL142" s="1">
        <v>0</v>
      </c>
      <c r="AM142">
        <v>3.3039607454545457</v>
      </c>
      <c r="AN142">
        <v>5.7699243195454537</v>
      </c>
    </row>
    <row r="143" spans="1:40" x14ac:dyDescent="0.2">
      <c r="A143" s="2">
        <v>44652</v>
      </c>
      <c r="B143">
        <v>4</v>
      </c>
      <c r="C143">
        <v>2022</v>
      </c>
      <c r="D143">
        <v>3.5</v>
      </c>
      <c r="E143">
        <f t="shared" si="2"/>
        <v>3</v>
      </c>
      <c r="F143">
        <v>7.0062423889473679</v>
      </c>
      <c r="G143" s="8">
        <v>3.47</v>
      </c>
      <c r="H143">
        <v>2.6604390599999999</v>
      </c>
      <c r="I143">
        <v>7198.9510433799342</v>
      </c>
      <c r="J143">
        <v>14368.738947368423</v>
      </c>
      <c r="K143">
        <v>5.1324480671390358</v>
      </c>
      <c r="L143">
        <v>6.8742316703284532</v>
      </c>
      <c r="M143">
        <v>24.678372306536062</v>
      </c>
      <c r="N143">
        <v>25.449146220110759</v>
      </c>
      <c r="O143">
        <v>17.493550399950578</v>
      </c>
      <c r="P143">
        <v>306.02430559561105</v>
      </c>
      <c r="Q143">
        <v>15.25715214366158</v>
      </c>
      <c r="R143">
        <v>17.121778929741044</v>
      </c>
      <c r="S143" s="8">
        <v>123.26600036621055</v>
      </c>
      <c r="T143">
        <v>7.8714853673467911</v>
      </c>
      <c r="U143">
        <v>7.4722838787729744</v>
      </c>
      <c r="V143">
        <v>23</v>
      </c>
      <c r="W143">
        <v>529</v>
      </c>
      <c r="X143">
        <v>2.507272218608116</v>
      </c>
      <c r="Y143">
        <v>1</v>
      </c>
      <c r="Z143">
        <v>0.5</v>
      </c>
      <c r="AA143">
        <v>1</v>
      </c>
      <c r="AB143">
        <v>6.8982579810104721</v>
      </c>
      <c r="AC143">
        <v>6.3668352926122518</v>
      </c>
      <c r="AD143">
        <v>5.9524619872575828</v>
      </c>
      <c r="AE143">
        <v>6.1556064792243976</v>
      </c>
      <c r="AF143">
        <v>6.7447770048592126</v>
      </c>
      <c r="AG143" s="1">
        <v>4.4485064366312184</v>
      </c>
      <c r="AH143" s="1">
        <v>0</v>
      </c>
      <c r="AI143" s="7">
        <v>0</v>
      </c>
      <c r="AJ143" s="1">
        <v>0</v>
      </c>
      <c r="AK143" s="1">
        <v>0</v>
      </c>
      <c r="AL143" s="1">
        <v>0</v>
      </c>
      <c r="AM143">
        <v>3.7003836726315793</v>
      </c>
      <c r="AN143">
        <v>6.0262408178947364</v>
      </c>
    </row>
    <row r="144" spans="1:40" x14ac:dyDescent="0.2">
      <c r="A144" s="2">
        <v>44682</v>
      </c>
      <c r="B144">
        <v>5</v>
      </c>
      <c r="C144">
        <v>2022</v>
      </c>
      <c r="D144">
        <v>3.5</v>
      </c>
      <c r="E144">
        <f t="shared" si="2"/>
        <v>2.5</v>
      </c>
      <c r="F144">
        <v>7.4755407219999999</v>
      </c>
      <c r="G144" s="8">
        <v>3.55</v>
      </c>
      <c r="H144">
        <v>1.94805348</v>
      </c>
      <c r="I144">
        <v>6851.6101236979166</v>
      </c>
      <c r="J144">
        <v>14608.002666666669</v>
      </c>
      <c r="K144">
        <v>5.1320999384289028</v>
      </c>
      <c r="L144">
        <v>6.8759601021780057</v>
      </c>
      <c r="M144">
        <v>24.914297796447254</v>
      </c>
      <c r="N144">
        <v>25.771689442838166</v>
      </c>
      <c r="O144">
        <v>16.597430639217617</v>
      </c>
      <c r="P144">
        <v>275.47470382363969</v>
      </c>
      <c r="Q144">
        <v>15.55831500104682</v>
      </c>
      <c r="R144">
        <v>17.158267120450166</v>
      </c>
      <c r="S144" s="8">
        <v>116.41285778227265</v>
      </c>
      <c r="T144">
        <v>7.9939531079988813</v>
      </c>
      <c r="U144">
        <v>7.6259500456838998</v>
      </c>
      <c r="V144">
        <v>30</v>
      </c>
      <c r="W144">
        <v>900</v>
      </c>
      <c r="X144">
        <v>2.3334745161137667</v>
      </c>
      <c r="Y144">
        <v>1</v>
      </c>
      <c r="Z144">
        <v>1</v>
      </c>
      <c r="AA144">
        <v>0</v>
      </c>
      <c r="AB144">
        <v>6.8951012211206617</v>
      </c>
      <c r="AC144">
        <v>6.3622771862825731</v>
      </c>
      <c r="AD144">
        <v>5.9138957674268271</v>
      </c>
      <c r="AE144">
        <v>6.1710698336091117</v>
      </c>
      <c r="AF144">
        <v>6.7423203514753558</v>
      </c>
      <c r="AG144" s="1">
        <v>4.4220531234712626</v>
      </c>
      <c r="AH144" s="1">
        <v>0</v>
      </c>
      <c r="AI144" s="7">
        <v>0</v>
      </c>
      <c r="AJ144" s="1">
        <v>0</v>
      </c>
      <c r="AK144" s="1">
        <v>0</v>
      </c>
      <c r="AL144" s="1">
        <v>0</v>
      </c>
      <c r="AM144">
        <v>4.6251006299999995</v>
      </c>
      <c r="AN144">
        <v>6.8446794700000009</v>
      </c>
    </row>
    <row r="145" spans="1:40" x14ac:dyDescent="0.2">
      <c r="A145" s="2">
        <v>44713</v>
      </c>
      <c r="B145">
        <v>6</v>
      </c>
      <c r="C145">
        <v>2022</v>
      </c>
      <c r="D145">
        <v>3.5</v>
      </c>
      <c r="E145">
        <f t="shared" si="2"/>
        <v>1.75</v>
      </c>
      <c r="F145">
        <v>7.390343815714286</v>
      </c>
      <c r="G145" s="8">
        <v>4.3499999999999996</v>
      </c>
      <c r="H145">
        <v>1.8031600699999999</v>
      </c>
      <c r="I145">
        <v>7046.865559895833</v>
      </c>
      <c r="J145">
        <v>14688.573333333336</v>
      </c>
      <c r="K145">
        <v>5.1347485525258483</v>
      </c>
      <c r="L145">
        <v>6.8809448225302221</v>
      </c>
      <c r="M145">
        <v>24.512597311553257</v>
      </c>
      <c r="N145">
        <v>25.790796298227367</v>
      </c>
      <c r="O145">
        <v>16.462388776613665</v>
      </c>
      <c r="P145">
        <v>271.01024423237556</v>
      </c>
      <c r="Q145">
        <v>15.791401612750255</v>
      </c>
      <c r="R145">
        <v>17.442816000855469</v>
      </c>
      <c r="S145" s="8">
        <v>123.01619102841299</v>
      </c>
      <c r="T145">
        <v>8.0394851076318155</v>
      </c>
      <c r="U145">
        <v>7.6881972780665553</v>
      </c>
      <c r="V145">
        <v>26</v>
      </c>
      <c r="W145">
        <v>676</v>
      </c>
      <c r="X145">
        <v>2.2453695540748333</v>
      </c>
      <c r="Y145">
        <v>1</v>
      </c>
      <c r="Z145">
        <v>1.75</v>
      </c>
      <c r="AA145">
        <v>0</v>
      </c>
      <c r="AB145">
        <v>6.8971181194279314</v>
      </c>
      <c r="AC145">
        <v>6.3691137286647939</v>
      </c>
      <c r="AD145">
        <v>5.9113260343768923</v>
      </c>
      <c r="AE145">
        <v>6.1830230544413149</v>
      </c>
      <c r="AF145">
        <v>6.7424503739618871</v>
      </c>
      <c r="AG145" s="1">
        <v>4.3943585076611678</v>
      </c>
      <c r="AH145" s="1">
        <v>0</v>
      </c>
      <c r="AI145" s="7">
        <v>0</v>
      </c>
      <c r="AJ145" s="1">
        <v>0</v>
      </c>
      <c r="AK145" s="1">
        <v>0</v>
      </c>
      <c r="AL145" s="1">
        <v>0</v>
      </c>
      <c r="AM145">
        <v>4.2414459457142852</v>
      </c>
      <c r="AN145">
        <v>6.5975252623809517</v>
      </c>
    </row>
    <row r="146" spans="1:40" x14ac:dyDescent="0.2">
      <c r="A146" s="2">
        <v>44743</v>
      </c>
      <c r="B146">
        <v>7</v>
      </c>
      <c r="C146">
        <v>2022</v>
      </c>
      <c r="D146">
        <v>3.5</v>
      </c>
      <c r="E146">
        <f t="shared" si="2"/>
        <v>1</v>
      </c>
      <c r="F146">
        <v>7.4085817909523808</v>
      </c>
      <c r="G146" s="8">
        <v>4.9400000000000004</v>
      </c>
      <c r="H146">
        <v>5.6372166100000003</v>
      </c>
      <c r="I146">
        <v>6769.3659086681546</v>
      </c>
      <c r="J146">
        <v>14984.381428571429</v>
      </c>
      <c r="K146">
        <v>5.1211443575608744</v>
      </c>
      <c r="L146">
        <v>6.8787562495016239</v>
      </c>
      <c r="M146">
        <v>24.773132238463436</v>
      </c>
      <c r="N146">
        <v>25.935621593690072</v>
      </c>
      <c r="O146">
        <v>15.622105474609993</v>
      </c>
      <c r="P146">
        <v>244.05017945983954</v>
      </c>
      <c r="Q146">
        <v>16.140187529893844</v>
      </c>
      <c r="R146">
        <v>17.528953163342653</v>
      </c>
      <c r="S146" s="8">
        <v>133.82500114440865</v>
      </c>
      <c r="T146">
        <v>7.8973658863267691</v>
      </c>
      <c r="U146">
        <v>7.5748180752315015</v>
      </c>
      <c r="V146">
        <v>26</v>
      </c>
      <c r="W146">
        <v>676</v>
      </c>
      <c r="X146">
        <v>2.1015891183986373</v>
      </c>
      <c r="Y146">
        <v>1</v>
      </c>
      <c r="Z146">
        <v>2.5</v>
      </c>
      <c r="AA146">
        <v>0</v>
      </c>
      <c r="AB146">
        <v>6.8946235002539353</v>
      </c>
      <c r="AC146">
        <v>6.3609804749542729</v>
      </c>
      <c r="AD146">
        <v>5.9148944245682831</v>
      </c>
      <c r="AE146">
        <v>6.1684982584168377</v>
      </c>
      <c r="AF146">
        <v>6.7427520198190791</v>
      </c>
      <c r="AG146" s="1">
        <v>4.2824882017609145</v>
      </c>
      <c r="AH146" s="1">
        <v>0</v>
      </c>
      <c r="AI146" s="7">
        <v>0</v>
      </c>
      <c r="AJ146" s="1">
        <v>0</v>
      </c>
      <c r="AK146" s="1">
        <v>0</v>
      </c>
      <c r="AL146" s="1">
        <v>0</v>
      </c>
      <c r="AM146">
        <v>4.4770660538095246</v>
      </c>
      <c r="AN146">
        <v>6.6633352133333332</v>
      </c>
    </row>
    <row r="147" spans="1:40" x14ac:dyDescent="0.2">
      <c r="A147" s="2">
        <v>44774</v>
      </c>
      <c r="B147">
        <v>8</v>
      </c>
      <c r="C147">
        <v>2022</v>
      </c>
      <c r="D147">
        <v>3.75</v>
      </c>
      <c r="E147">
        <f t="shared" si="2"/>
        <v>1.25</v>
      </c>
      <c r="F147">
        <v>7.1963570813636375</v>
      </c>
      <c r="G147" s="8">
        <v>4.6900000000000004</v>
      </c>
      <c r="H147">
        <v>7.9894158700000002</v>
      </c>
      <c r="I147">
        <v>7115.56562943892</v>
      </c>
      <c r="J147">
        <v>14850.636818181818</v>
      </c>
      <c r="K147">
        <v>5.1212363828200234</v>
      </c>
      <c r="L147">
        <v>6.8812933939790195</v>
      </c>
      <c r="M147">
        <v>24.945910898316409</v>
      </c>
      <c r="N147">
        <v>25.537489088009735</v>
      </c>
      <c r="O147">
        <v>15.520412680563897</v>
      </c>
      <c r="P147">
        <v>240.88320977500862</v>
      </c>
      <c r="Q147">
        <v>16.324996132383024</v>
      </c>
      <c r="R147">
        <v>17.671191200726927</v>
      </c>
      <c r="S147" s="8">
        <v>122.78478307309321</v>
      </c>
      <c r="T147">
        <v>8.3338757147713185</v>
      </c>
      <c r="U147">
        <v>7.9161906599805372</v>
      </c>
      <c r="V147">
        <v>33</v>
      </c>
      <c r="W147">
        <v>1089</v>
      </c>
      <c r="X147">
        <v>2.6162850212249849</v>
      </c>
      <c r="Y147">
        <v>1</v>
      </c>
      <c r="Z147">
        <v>2.5</v>
      </c>
      <c r="AA147">
        <v>0</v>
      </c>
      <c r="AB147">
        <v>6.8974966849657351</v>
      </c>
      <c r="AC147">
        <v>6.3577754793085823</v>
      </c>
      <c r="AD147">
        <v>5.9060434655359817</v>
      </c>
      <c r="AE147">
        <v>6.1684103890239097</v>
      </c>
      <c r="AF147">
        <v>6.7480980846124163</v>
      </c>
      <c r="AG147" s="1">
        <v>4.2927955022070652</v>
      </c>
      <c r="AH147" s="1">
        <v>0</v>
      </c>
      <c r="AI147" s="7">
        <v>0</v>
      </c>
      <c r="AJ147" s="1">
        <v>0</v>
      </c>
      <c r="AK147" s="1">
        <v>0</v>
      </c>
      <c r="AL147" s="1">
        <v>0</v>
      </c>
      <c r="AM147">
        <v>4.4946263140909091</v>
      </c>
      <c r="AN147">
        <v>6.6273004468181824</v>
      </c>
    </row>
    <row r="148" spans="1:40" x14ac:dyDescent="0.2">
      <c r="A148" s="2">
        <v>44805</v>
      </c>
      <c r="B148">
        <v>9</v>
      </c>
      <c r="C148">
        <v>2022</v>
      </c>
      <c r="D148">
        <v>4.25</v>
      </c>
      <c r="E148">
        <f t="shared" si="2"/>
        <v>1</v>
      </c>
      <c r="F148">
        <v>7.2546621281818195</v>
      </c>
      <c r="G148" s="8">
        <v>5.95</v>
      </c>
      <c r="H148">
        <v>6.5927693999999999</v>
      </c>
      <c r="I148">
        <v>7188.818204012784</v>
      </c>
      <c r="J148">
        <v>14971.772954545455</v>
      </c>
      <c r="K148">
        <v>5.1165483066548969</v>
      </c>
      <c r="L148">
        <v>6.8835100687895379</v>
      </c>
      <c r="M148">
        <v>24.921354699327217</v>
      </c>
      <c r="N148">
        <v>25.744855241519794</v>
      </c>
      <c r="O148">
        <v>14.812319328199409</v>
      </c>
      <c r="P148">
        <v>219.40480388054979</v>
      </c>
      <c r="Q148">
        <v>16.437012014038132</v>
      </c>
      <c r="R148">
        <v>18.084458716915425</v>
      </c>
      <c r="S148" s="8">
        <v>134.0428553989951</v>
      </c>
      <c r="T148">
        <v>8.0681138445535545</v>
      </c>
      <c r="U148">
        <v>7.6533572544805342</v>
      </c>
      <c r="V148">
        <v>26</v>
      </c>
      <c r="W148">
        <v>676</v>
      </c>
      <c r="X148">
        <v>2.5987026546706655</v>
      </c>
      <c r="Y148">
        <v>1</v>
      </c>
      <c r="Z148">
        <v>3.25</v>
      </c>
      <c r="AA148">
        <v>0</v>
      </c>
      <c r="AB148">
        <v>6.9010599915489221</v>
      </c>
      <c r="AC148">
        <v>6.3656531669569105</v>
      </c>
      <c r="AD148">
        <v>5.9073132625675191</v>
      </c>
      <c r="AE148">
        <v>6.1798576025714445</v>
      </c>
      <c r="AF148">
        <v>6.749794189566507</v>
      </c>
      <c r="AG148" s="1">
        <v>4.3234958968497175</v>
      </c>
      <c r="AH148" s="1">
        <v>0</v>
      </c>
      <c r="AI148" s="7">
        <v>0</v>
      </c>
      <c r="AJ148" s="1">
        <v>0</v>
      </c>
      <c r="AK148" s="1">
        <v>0</v>
      </c>
      <c r="AL148" s="1">
        <v>0</v>
      </c>
      <c r="AM148">
        <v>5.0233675954545456</v>
      </c>
      <c r="AN148">
        <v>6.808950751818184</v>
      </c>
    </row>
    <row r="149" spans="1:40" x14ac:dyDescent="0.2">
      <c r="A149" s="2">
        <v>44835</v>
      </c>
      <c r="B149">
        <v>10</v>
      </c>
      <c r="C149">
        <v>2022</v>
      </c>
      <c r="D149">
        <v>4.75</v>
      </c>
      <c r="E149">
        <f t="shared" si="2"/>
        <v>1.5</v>
      </c>
      <c r="F149">
        <v>7.46315334142857</v>
      </c>
      <c r="G149" s="8">
        <v>5.71</v>
      </c>
      <c r="H149">
        <v>8.0630279300000005</v>
      </c>
      <c r="I149">
        <v>6986.4367094494046</v>
      </c>
      <c r="J149">
        <v>15417.476190476191</v>
      </c>
      <c r="K149">
        <v>5.1146009773315884</v>
      </c>
      <c r="L149">
        <v>6.8991108387295066</v>
      </c>
      <c r="M149">
        <v>24.831313429230299</v>
      </c>
      <c r="N149">
        <v>25.913085943766369</v>
      </c>
      <c r="O149">
        <v>14.089343709077079</v>
      </c>
      <c r="P149">
        <v>198.50960615250986</v>
      </c>
      <c r="Q149">
        <v>16.709021115670261</v>
      </c>
      <c r="R149">
        <v>18.457235802256015</v>
      </c>
      <c r="S149" s="8">
        <v>150.79850006103467</v>
      </c>
      <c r="T149">
        <v>7.6584473812118983</v>
      </c>
      <c r="U149">
        <v>7.3620918299203133</v>
      </c>
      <c r="V149">
        <v>27</v>
      </c>
      <c r="W149">
        <v>729</v>
      </c>
      <c r="X149">
        <v>1.9785888223721979</v>
      </c>
      <c r="Y149">
        <v>1</v>
      </c>
      <c r="Z149">
        <v>3.25</v>
      </c>
      <c r="AA149">
        <v>0</v>
      </c>
      <c r="AB149">
        <v>6.9150331961089062</v>
      </c>
      <c r="AC149">
        <v>6.4046742140576933</v>
      </c>
      <c r="AD149">
        <v>5.9077600430816206</v>
      </c>
      <c r="AE149">
        <v>6.2381511068561917</v>
      </c>
      <c r="AF149">
        <v>6.7526590491906369</v>
      </c>
      <c r="AG149" s="1">
        <v>4.4156149614750202</v>
      </c>
      <c r="AH149" s="1">
        <v>0</v>
      </c>
      <c r="AI149" s="7">
        <v>0</v>
      </c>
      <c r="AJ149" s="1">
        <v>0</v>
      </c>
      <c r="AK149" s="1">
        <v>0</v>
      </c>
      <c r="AL149" s="1">
        <v>0</v>
      </c>
      <c r="AM149">
        <v>5.8940534890476179</v>
      </c>
      <c r="AN149">
        <v>7.1109740457142872</v>
      </c>
    </row>
    <row r="150" spans="1:40" x14ac:dyDescent="0.2">
      <c r="A150" s="2">
        <v>44866</v>
      </c>
      <c r="B150">
        <v>11</v>
      </c>
      <c r="C150">
        <v>2022</v>
      </c>
      <c r="D150">
        <v>5.25</v>
      </c>
      <c r="E150">
        <f t="shared" si="2"/>
        <v>1.25</v>
      </c>
      <c r="F150">
        <v>7.3654027527272721</v>
      </c>
      <c r="G150" s="8">
        <v>5.42</v>
      </c>
      <c r="H150">
        <v>3.58993655</v>
      </c>
      <c r="I150">
        <v>7046.161265980114</v>
      </c>
      <c r="J150">
        <v>15658.727272727272</v>
      </c>
      <c r="K150">
        <v>5.1270867780109546</v>
      </c>
      <c r="L150">
        <v>6.9016834466330002</v>
      </c>
      <c r="M150">
        <v>24.757742443688173</v>
      </c>
      <c r="N150">
        <v>25.750417041164312</v>
      </c>
      <c r="O150">
        <v>14.036633279803091</v>
      </c>
      <c r="P150">
        <v>197.02707383167569</v>
      </c>
      <c r="Q150">
        <v>16.848307376917276</v>
      </c>
      <c r="R150">
        <v>18.606899858427123</v>
      </c>
      <c r="S150" s="8">
        <v>130.38499946594192</v>
      </c>
      <c r="T150">
        <v>7.8978568217765135</v>
      </c>
      <c r="U150">
        <v>7.5970037127046455</v>
      </c>
      <c r="V150">
        <v>33</v>
      </c>
      <c r="W150">
        <v>1089</v>
      </c>
      <c r="X150">
        <v>1.9991855730075625</v>
      </c>
      <c r="Y150">
        <v>1</v>
      </c>
      <c r="Z150">
        <v>4</v>
      </c>
      <c r="AA150">
        <v>0</v>
      </c>
      <c r="AB150">
        <v>6.9189393843021811</v>
      </c>
      <c r="AC150">
        <v>6.3923365925663003</v>
      </c>
      <c r="AD150">
        <v>5.9245337907642046</v>
      </c>
      <c r="AE150">
        <v>6.2115100430077756</v>
      </c>
      <c r="AF150">
        <v>6.7638037652374612</v>
      </c>
      <c r="AG150" s="1">
        <v>4.3869904121852281</v>
      </c>
      <c r="AH150" s="1">
        <v>0</v>
      </c>
      <c r="AI150" s="7">
        <v>0</v>
      </c>
      <c r="AJ150" s="1">
        <v>0</v>
      </c>
      <c r="AK150" s="1">
        <v>0</v>
      </c>
      <c r="AL150" s="1">
        <v>0</v>
      </c>
      <c r="AM150">
        <v>6.0049736454545464</v>
      </c>
      <c r="AN150">
        <v>7.0476152509090904</v>
      </c>
    </row>
    <row r="151" spans="1:40" x14ac:dyDescent="0.2">
      <c r="A151" s="2">
        <v>44896</v>
      </c>
      <c r="B151">
        <v>12</v>
      </c>
      <c r="C151">
        <v>2022</v>
      </c>
      <c r="D151">
        <v>5.5</v>
      </c>
      <c r="E151">
        <f t="shared" si="2"/>
        <v>1</v>
      </c>
      <c r="F151">
        <v>7.0187503009090912</v>
      </c>
      <c r="G151" s="8">
        <v>5.51</v>
      </c>
      <c r="H151">
        <v>3.4975924799999998</v>
      </c>
      <c r="I151">
        <v>6840.129128196023</v>
      </c>
      <c r="J151">
        <v>15615</v>
      </c>
      <c r="K151">
        <v>5.1374585573956049</v>
      </c>
      <c r="L151">
        <v>6.9113488645477261</v>
      </c>
      <c r="M151">
        <v>24.470625732847214</v>
      </c>
      <c r="N151">
        <v>25.752177811086366</v>
      </c>
      <c r="O151">
        <v>14.572968463451559</v>
      </c>
      <c r="P151">
        <v>212.37140983675371</v>
      </c>
      <c r="Q151">
        <v>16.799112384842559</v>
      </c>
      <c r="R151">
        <v>18.405115607772327</v>
      </c>
      <c r="S151" s="8">
        <v>122.61285654703735</v>
      </c>
      <c r="T151">
        <v>7.4419259650236578</v>
      </c>
      <c r="U151">
        <v>7.1903316981702918</v>
      </c>
      <c r="V151">
        <v>7</v>
      </c>
      <c r="W151">
        <v>49</v>
      </c>
      <c r="X151">
        <v>1.7848193548387097</v>
      </c>
      <c r="Y151">
        <v>1</v>
      </c>
      <c r="Z151">
        <v>4.5</v>
      </c>
      <c r="AA151">
        <v>1</v>
      </c>
      <c r="AB151">
        <v>6.9308483278336714</v>
      </c>
      <c r="AC151">
        <v>6.4164402297780834</v>
      </c>
      <c r="AD151">
        <v>5.9531789286777999</v>
      </c>
      <c r="AE151">
        <v>6.2332495171204263</v>
      </c>
      <c r="AF151">
        <v>6.7704589342168005</v>
      </c>
      <c r="AG151" s="1">
        <v>4.3902863588367484</v>
      </c>
      <c r="AH151" s="1">
        <v>0</v>
      </c>
      <c r="AI151" s="7">
        <v>0</v>
      </c>
      <c r="AJ151" s="1">
        <v>0</v>
      </c>
      <c r="AK151" s="1">
        <v>0</v>
      </c>
      <c r="AL151" s="1">
        <v>0</v>
      </c>
      <c r="AM151">
        <v>5.5231657945454549</v>
      </c>
      <c r="AN151">
        <v>6.5814999299999988</v>
      </c>
    </row>
    <row r="152" spans="1:40" x14ac:dyDescent="0.2">
      <c r="A152" s="2">
        <v>44927</v>
      </c>
      <c r="B152">
        <v>1</v>
      </c>
      <c r="C152">
        <v>2023</v>
      </c>
      <c r="D152">
        <v>5.75</v>
      </c>
      <c r="E152">
        <f t="shared" si="2"/>
        <v>1.25</v>
      </c>
      <c r="F152">
        <v>6.8817936709523808</v>
      </c>
      <c r="G152" s="8">
        <v>5.28</v>
      </c>
      <c r="H152">
        <v>4.8919374400000004</v>
      </c>
      <c r="I152">
        <v>6768.6089564732147</v>
      </c>
      <c r="J152">
        <v>15295.238095238095</v>
      </c>
      <c r="K152">
        <v>5.1442627737619908</v>
      </c>
      <c r="L152">
        <v>6.9005759085565943</v>
      </c>
      <c r="M152">
        <v>23.906170853495368</v>
      </c>
      <c r="N152">
        <v>27.077832711588059</v>
      </c>
      <c r="O152">
        <v>14.756819066517954</v>
      </c>
      <c r="P152">
        <v>217.76370896194783</v>
      </c>
      <c r="Q152">
        <v>16.337223674736336</v>
      </c>
      <c r="R152">
        <v>17.921953693662243</v>
      </c>
      <c r="S152" s="8">
        <v>113.70249938964795</v>
      </c>
      <c r="T152">
        <v>8.3019826607024552</v>
      </c>
      <c r="U152">
        <v>7.9694159123539814</v>
      </c>
      <c r="V152">
        <v>34</v>
      </c>
      <c r="W152">
        <v>1156</v>
      </c>
      <c r="X152">
        <v>2.1506351931330472</v>
      </c>
      <c r="Y152">
        <v>0</v>
      </c>
      <c r="Z152">
        <v>4.5</v>
      </c>
      <c r="AA152">
        <v>0</v>
      </c>
      <c r="AB152">
        <v>6.9176020255177377</v>
      </c>
      <c r="AC152">
        <v>6.3842053672230579</v>
      </c>
      <c r="AD152">
        <v>5.9192731636595175</v>
      </c>
      <c r="AE152">
        <v>6.2018888467264608</v>
      </c>
      <c r="AF152">
        <v>6.765076407107367</v>
      </c>
      <c r="AG152" s="1">
        <v>4.4410278743895804</v>
      </c>
      <c r="AH152" s="1">
        <v>0</v>
      </c>
      <c r="AI152" s="7">
        <v>0</v>
      </c>
      <c r="AJ152" s="1">
        <v>0</v>
      </c>
      <c r="AK152" s="1">
        <v>0</v>
      </c>
      <c r="AL152" s="1">
        <v>0</v>
      </c>
      <c r="AM152">
        <v>5.5596264957142854</v>
      </c>
      <c r="AN152">
        <v>6.4472184161904762</v>
      </c>
    </row>
    <row r="153" spans="1:40" x14ac:dyDescent="0.2">
      <c r="A153" s="2">
        <v>44958</v>
      </c>
      <c r="B153">
        <v>2</v>
      </c>
      <c r="C153">
        <v>2023</v>
      </c>
      <c r="D153">
        <v>5.75</v>
      </c>
      <c r="E153">
        <f t="shared" si="2"/>
        <v>1</v>
      </c>
      <c r="F153">
        <v>6.7720388499999995</v>
      </c>
      <c r="G153" s="8">
        <v>5.47</v>
      </c>
      <c r="H153">
        <v>5.4345446199999996</v>
      </c>
      <c r="I153">
        <v>6885.5759033203121</v>
      </c>
      <c r="J153">
        <v>15126</v>
      </c>
      <c r="K153">
        <v>5.147091719866812</v>
      </c>
      <c r="L153">
        <v>6.9024766500408372</v>
      </c>
      <c r="M153">
        <v>24.332542118082625</v>
      </c>
      <c r="N153">
        <v>26.485464336849098</v>
      </c>
      <c r="O153">
        <v>14.950495598766555</v>
      </c>
      <c r="P153">
        <v>223.51731864873813</v>
      </c>
      <c r="Q153">
        <v>16.275989092543938</v>
      </c>
      <c r="R153">
        <v>17.955508853757813</v>
      </c>
      <c r="S153" s="8">
        <v>109.91894651714081</v>
      </c>
      <c r="T153">
        <v>8.2004674499501586</v>
      </c>
      <c r="U153">
        <v>7.8195439355418683</v>
      </c>
      <c r="V153">
        <v>26</v>
      </c>
      <c r="W153">
        <v>676</v>
      </c>
      <c r="X153">
        <v>2.4039393939393938</v>
      </c>
      <c r="Y153">
        <v>0</v>
      </c>
      <c r="Z153">
        <v>4.75</v>
      </c>
      <c r="AA153">
        <v>0</v>
      </c>
      <c r="AB153">
        <v>6.9191120169848253</v>
      </c>
      <c r="AC153">
        <v>6.3808610280241469</v>
      </c>
      <c r="AD153">
        <v>5.9105358323342498</v>
      </c>
      <c r="AE153">
        <v>6.2013314382946767</v>
      </c>
      <c r="AF153">
        <v>6.7687473971581245</v>
      </c>
      <c r="AG153" s="1">
        <v>4.4078561570874317</v>
      </c>
      <c r="AH153" s="1">
        <v>0</v>
      </c>
      <c r="AI153" s="7">
        <v>0</v>
      </c>
      <c r="AJ153" s="1">
        <v>0</v>
      </c>
      <c r="AK153" s="1">
        <v>0</v>
      </c>
      <c r="AL153" s="1">
        <v>0</v>
      </c>
      <c r="AM153">
        <v>5.8113262999999993</v>
      </c>
      <c r="AN153">
        <v>6.3786566499999999</v>
      </c>
    </row>
    <row r="154" spans="1:40" x14ac:dyDescent="0.2">
      <c r="A154" s="2">
        <v>44986</v>
      </c>
      <c r="B154">
        <v>3</v>
      </c>
      <c r="C154">
        <v>2023</v>
      </c>
      <c r="D154">
        <v>5.75</v>
      </c>
      <c r="E154">
        <f t="shared" si="2"/>
        <v>0.75</v>
      </c>
      <c r="F154">
        <v>6.8899441904761902</v>
      </c>
      <c r="G154" s="8">
        <v>4.97</v>
      </c>
      <c r="H154">
        <v>1.35501559</v>
      </c>
      <c r="I154">
        <v>6748.636393229167</v>
      </c>
      <c r="J154">
        <v>15300.714285714286</v>
      </c>
      <c r="K154">
        <v>5.1619666163640749</v>
      </c>
      <c r="L154">
        <v>6.903392765994357</v>
      </c>
      <c r="M154">
        <v>24.441612509573361</v>
      </c>
      <c r="N154">
        <v>26.129644565182389</v>
      </c>
      <c r="O154">
        <v>14.698515609569958</v>
      </c>
      <c r="P154">
        <v>216.04636112477169</v>
      </c>
      <c r="Q154">
        <v>16.670095272544497</v>
      </c>
      <c r="R154">
        <v>18.060132043129798</v>
      </c>
      <c r="S154" s="8">
        <v>149.89260797915202</v>
      </c>
      <c r="T154">
        <v>8.0985665495024133</v>
      </c>
      <c r="U154">
        <v>7.7923916894982534</v>
      </c>
      <c r="V154">
        <v>26</v>
      </c>
      <c r="W154">
        <v>676</v>
      </c>
      <c r="X154">
        <v>2.0238338709677421</v>
      </c>
      <c r="Y154">
        <v>0</v>
      </c>
      <c r="Z154">
        <v>5</v>
      </c>
      <c r="AA154">
        <v>0</v>
      </c>
      <c r="AB154">
        <v>6.918726497398441</v>
      </c>
      <c r="AC154">
        <v>6.3817320287360104</v>
      </c>
      <c r="AD154">
        <v>5.9205494096841553</v>
      </c>
      <c r="AE154">
        <v>6.1974465899230458</v>
      </c>
      <c r="AF154">
        <v>6.7679917724083429</v>
      </c>
      <c r="AG154" s="1">
        <v>4.3727962695100571</v>
      </c>
      <c r="AH154" s="1">
        <v>0</v>
      </c>
      <c r="AI154" s="7">
        <v>0</v>
      </c>
      <c r="AJ154" s="1">
        <v>0</v>
      </c>
      <c r="AK154" s="1">
        <v>0</v>
      </c>
      <c r="AL154" s="1">
        <v>0</v>
      </c>
      <c r="AM154">
        <v>6.0065565238095235</v>
      </c>
      <c r="AN154">
        <v>6.5178901904761908</v>
      </c>
    </row>
    <row r="155" spans="1:40" x14ac:dyDescent="0.2">
      <c r="A155" s="2">
        <v>45017</v>
      </c>
      <c r="B155">
        <v>4</v>
      </c>
      <c r="C155">
        <v>2023</v>
      </c>
      <c r="D155">
        <v>5.75</v>
      </c>
      <c r="E155">
        <f t="shared" si="2"/>
        <v>0.75</v>
      </c>
      <c r="F155">
        <v>6.7488042142857143</v>
      </c>
      <c r="G155" s="8">
        <v>4.33</v>
      </c>
      <c r="H155">
        <v>-11.592534710000001</v>
      </c>
      <c r="I155">
        <v>6831.3719308035716</v>
      </c>
      <c r="J155">
        <v>14866.714285714286</v>
      </c>
      <c r="K155">
        <v>5.1588643550063349</v>
      </c>
      <c r="L155">
        <v>6.9029037970709748</v>
      </c>
      <c r="M155">
        <v>24.231151770995712</v>
      </c>
      <c r="N155">
        <v>25.726541026874227</v>
      </c>
      <c r="O155">
        <v>14.872758350494722</v>
      </c>
      <c r="P155">
        <v>221.19894095221051</v>
      </c>
      <c r="Q155">
        <v>16.814076160970007</v>
      </c>
      <c r="R155">
        <v>18.355472690665344</v>
      </c>
      <c r="S155" s="8">
        <v>130.96999840987309</v>
      </c>
      <c r="T155">
        <v>7.8436052268123992</v>
      </c>
      <c r="U155">
        <v>7.3988077302032647</v>
      </c>
      <c r="V155">
        <v>13</v>
      </c>
      <c r="W155">
        <v>169</v>
      </c>
      <c r="X155">
        <v>2.7848223552894211</v>
      </c>
      <c r="Y155">
        <v>0</v>
      </c>
      <c r="Z155">
        <v>5</v>
      </c>
      <c r="AA155">
        <v>1</v>
      </c>
      <c r="AB155">
        <v>6.9218086680154691</v>
      </c>
      <c r="AC155">
        <v>6.3932011916633984</v>
      </c>
      <c r="AD155">
        <v>5.9521718712848593</v>
      </c>
      <c r="AE155">
        <v>6.1978730797862225</v>
      </c>
      <c r="AF155">
        <v>6.7676027924244249</v>
      </c>
      <c r="AG155" s="1">
        <v>4.370271742210365</v>
      </c>
      <c r="AH155" s="1">
        <v>0</v>
      </c>
      <c r="AI155" s="7">
        <v>0</v>
      </c>
      <c r="AJ155" s="1">
        <v>0</v>
      </c>
      <c r="AK155" s="1">
        <v>0</v>
      </c>
      <c r="AL155" s="1">
        <v>0</v>
      </c>
      <c r="AM155">
        <v>5.9086034999999999</v>
      </c>
      <c r="AN155">
        <v>6.3824509285714282</v>
      </c>
    </row>
    <row r="156" spans="1:40" x14ac:dyDescent="0.2">
      <c r="A156" s="2">
        <v>45047</v>
      </c>
      <c r="B156">
        <v>5</v>
      </c>
      <c r="C156">
        <v>2023</v>
      </c>
      <c r="D156">
        <v>5.75</v>
      </c>
      <c r="E156">
        <f t="shared" si="2"/>
        <v>0.5</v>
      </c>
      <c r="F156">
        <v>6.5743114761904762</v>
      </c>
      <c r="G156" s="8">
        <v>4</v>
      </c>
      <c r="H156">
        <v>17.07471228</v>
      </c>
      <c r="I156">
        <v>6735.1919410342261</v>
      </c>
      <c r="J156">
        <v>14810.85738095238</v>
      </c>
      <c r="K156">
        <v>5.1439069364826224</v>
      </c>
      <c r="L156">
        <v>6.9035072281835115</v>
      </c>
      <c r="M156">
        <v>23.51084600206741</v>
      </c>
      <c r="N156">
        <v>25.889564257683883</v>
      </c>
      <c r="O156">
        <v>15.136449349650315</v>
      </c>
      <c r="P156">
        <v>229.11209891452944</v>
      </c>
      <c r="Q156">
        <v>16.977596404964192</v>
      </c>
      <c r="R156">
        <v>18.485543985634191</v>
      </c>
      <c r="S156" s="8">
        <v>131.91045414317691</v>
      </c>
      <c r="T156">
        <v>8.3411813926711087</v>
      </c>
      <c r="U156">
        <v>7.6627578316815743</v>
      </c>
      <c r="V156">
        <v>27</v>
      </c>
      <c r="W156">
        <v>729</v>
      </c>
      <c r="X156">
        <v>4.7689586956521737</v>
      </c>
      <c r="Y156">
        <v>0</v>
      </c>
      <c r="Z156">
        <v>5.25</v>
      </c>
      <c r="AA156">
        <v>0</v>
      </c>
      <c r="AB156">
        <v>6.9209666037173623</v>
      </c>
      <c r="AC156">
        <v>6.384410401735872</v>
      </c>
      <c r="AD156">
        <v>5.9342542610875331</v>
      </c>
      <c r="AE156">
        <v>6.1941815917937548</v>
      </c>
      <c r="AF156">
        <v>6.770119887673971</v>
      </c>
      <c r="AG156" s="1">
        <v>4.3577545080755735</v>
      </c>
      <c r="AH156" s="1">
        <v>0</v>
      </c>
      <c r="AI156" s="7">
        <v>0</v>
      </c>
      <c r="AJ156" s="1">
        <v>0</v>
      </c>
      <c r="AK156" s="1">
        <v>0</v>
      </c>
      <c r="AL156" s="1">
        <v>0</v>
      </c>
      <c r="AM156">
        <v>5.843902142857142</v>
      </c>
      <c r="AN156">
        <v>6.2088949999999992</v>
      </c>
    </row>
    <row r="157" spans="1:40" x14ac:dyDescent="0.2">
      <c r="A157" s="2">
        <v>45078</v>
      </c>
      <c r="B157">
        <v>6</v>
      </c>
      <c r="C157">
        <v>2023</v>
      </c>
      <c r="D157">
        <v>5.75</v>
      </c>
      <c r="E157">
        <f t="shared" si="2"/>
        <v>0.5</v>
      </c>
      <c r="F157">
        <v>6.3886641176470595</v>
      </c>
      <c r="G157" s="8">
        <v>3.52</v>
      </c>
      <c r="H157">
        <v>1.56964379</v>
      </c>
      <c r="I157">
        <v>6673.740866268382</v>
      </c>
      <c r="J157">
        <v>14932.000294117648</v>
      </c>
      <c r="K157">
        <v>5.1384306303722616</v>
      </c>
      <c r="L157">
        <v>6.9053695176649681</v>
      </c>
      <c r="M157">
        <v>22.965544175131345</v>
      </c>
      <c r="N157">
        <v>25.708440098490129</v>
      </c>
      <c r="O157">
        <v>15.421037378483799</v>
      </c>
      <c r="P157">
        <v>237.80839382859449</v>
      </c>
      <c r="Q157">
        <v>17.238633790170496</v>
      </c>
      <c r="R157">
        <v>18.66634455772423</v>
      </c>
      <c r="S157" s="8">
        <v>113.15095156714982</v>
      </c>
      <c r="T157">
        <v>8.3328909004097422</v>
      </c>
      <c r="U157">
        <v>7.6334684555795862</v>
      </c>
      <c r="V157">
        <v>26</v>
      </c>
      <c r="W157">
        <v>676</v>
      </c>
      <c r="X157">
        <v>5.0052116279069772</v>
      </c>
      <c r="Y157">
        <v>0</v>
      </c>
      <c r="Z157">
        <v>5.25</v>
      </c>
      <c r="AA157">
        <v>0</v>
      </c>
      <c r="AB157">
        <v>6.9228805891681464</v>
      </c>
      <c r="AC157">
        <v>6.3919945825487288</v>
      </c>
      <c r="AD157">
        <v>5.9443448640319954</v>
      </c>
      <c r="AE157">
        <v>6.2003819755004725</v>
      </c>
      <c r="AF157">
        <v>6.7696195363904508</v>
      </c>
      <c r="AG157" s="1">
        <v>4.3747757707674122</v>
      </c>
      <c r="AH157" s="1">
        <v>0</v>
      </c>
      <c r="AI157" s="7">
        <v>0</v>
      </c>
      <c r="AJ157" s="1">
        <v>0</v>
      </c>
      <c r="AK157" s="1">
        <v>0</v>
      </c>
      <c r="AL157" s="1">
        <v>0</v>
      </c>
      <c r="AM157">
        <v>5.6172235882352934</v>
      </c>
      <c r="AN157">
        <v>6.0267043529411763</v>
      </c>
    </row>
    <row r="158" spans="1:40" x14ac:dyDescent="0.2">
      <c r="A158" s="2">
        <v>45108</v>
      </c>
      <c r="B158">
        <v>7</v>
      </c>
      <c r="C158">
        <v>2023</v>
      </c>
      <c r="D158">
        <v>5.75</v>
      </c>
      <c r="E158">
        <f t="shared" si="2"/>
        <v>0.25</v>
      </c>
      <c r="F158">
        <v>6.3232587999999996</v>
      </c>
      <c r="G158" s="8">
        <v>3.08</v>
      </c>
      <c r="H158">
        <v>4.3511065000000002</v>
      </c>
      <c r="I158">
        <v>6826.1583984375002</v>
      </c>
      <c r="J158">
        <v>15039.75</v>
      </c>
      <c r="K158">
        <v>5.1388505111179841</v>
      </c>
      <c r="L158">
        <v>6.906577024043159</v>
      </c>
      <c r="M158">
        <v>22.94325199758115</v>
      </c>
      <c r="N158">
        <v>25.209829885569047</v>
      </c>
      <c r="O158">
        <v>15.509609006960082</v>
      </c>
      <c r="P158">
        <v>240.5479715487773</v>
      </c>
      <c r="Q158">
        <v>17.546773237318014</v>
      </c>
      <c r="R158">
        <v>18.790535872571713</v>
      </c>
      <c r="S158" s="8">
        <v>114.84399986267049</v>
      </c>
      <c r="T158">
        <v>8.137244890935186</v>
      </c>
      <c r="U158">
        <v>7.5797835966168101</v>
      </c>
      <c r="V158">
        <v>26</v>
      </c>
      <c r="W158">
        <v>676</v>
      </c>
      <c r="X158">
        <v>3.6096184210526316</v>
      </c>
      <c r="Y158">
        <v>0</v>
      </c>
      <c r="Z158">
        <v>5.5</v>
      </c>
      <c r="AA158">
        <v>0</v>
      </c>
      <c r="AB158">
        <v>6.9216600696907866</v>
      </c>
      <c r="AC158">
        <v>6.3870441681876517</v>
      </c>
      <c r="AD158">
        <v>5.9311199515088591</v>
      </c>
      <c r="AE158">
        <v>6.1999533576297106</v>
      </c>
      <c r="AF158">
        <v>6.7697292707700338</v>
      </c>
      <c r="AG158" s="1">
        <v>4.4259673604695635</v>
      </c>
      <c r="AH158" s="1">
        <v>0</v>
      </c>
      <c r="AI158" s="7">
        <v>0</v>
      </c>
      <c r="AJ158" s="1">
        <v>0</v>
      </c>
      <c r="AK158" s="1">
        <v>0</v>
      </c>
      <c r="AL158" s="1">
        <v>0</v>
      </c>
      <c r="AM158">
        <v>5.7822692499999997</v>
      </c>
      <c r="AN158">
        <v>6.0345312500000006</v>
      </c>
    </row>
    <row r="159" spans="1:40" x14ac:dyDescent="0.2">
      <c r="A159" s="2">
        <v>45139</v>
      </c>
      <c r="B159">
        <v>8</v>
      </c>
      <c r="C159">
        <v>2023</v>
      </c>
      <c r="D159">
        <v>5.75</v>
      </c>
      <c r="E159">
        <f t="shared" si="2"/>
        <v>0.25</v>
      </c>
      <c r="F159">
        <v>6.4726776818181824</v>
      </c>
      <c r="G159" s="8">
        <v>3.27</v>
      </c>
      <c r="H159">
        <v>1.76633591</v>
      </c>
      <c r="I159">
        <v>6899.063631924716</v>
      </c>
      <c r="J159">
        <v>15245.136590909091</v>
      </c>
      <c r="K159">
        <v>5.1370068218518616</v>
      </c>
      <c r="L159">
        <v>6.9075655991541351</v>
      </c>
      <c r="M159">
        <v>22.600928301763467</v>
      </c>
      <c r="N159">
        <v>24.785453649057771</v>
      </c>
      <c r="O159">
        <v>15.493614303526236</v>
      </c>
      <c r="P159">
        <v>240.05208418643278</v>
      </c>
      <c r="Q159">
        <v>17.750300648170619</v>
      </c>
      <c r="R159">
        <v>19.36970309748191</v>
      </c>
      <c r="S159" s="8">
        <v>116.88000023883265</v>
      </c>
      <c r="T159">
        <v>8.1161150650072091</v>
      </c>
      <c r="U159">
        <v>7.5529114502165084</v>
      </c>
      <c r="V159">
        <v>33</v>
      </c>
      <c r="W159">
        <v>1089</v>
      </c>
      <c r="X159">
        <v>3.6576623740201568</v>
      </c>
      <c r="Y159">
        <v>0</v>
      </c>
      <c r="Z159">
        <v>5.5</v>
      </c>
      <c r="AA159">
        <v>0</v>
      </c>
      <c r="AB159">
        <v>6.9224524110904513</v>
      </c>
      <c r="AC159">
        <v>6.3821703462803416</v>
      </c>
      <c r="AD159">
        <v>5.9302982522936389</v>
      </c>
      <c r="AE159">
        <v>6.1928818012518629</v>
      </c>
      <c r="AF159">
        <v>6.7727624419549732</v>
      </c>
      <c r="AG159" s="1">
        <v>4.4452554910284485</v>
      </c>
      <c r="AH159" s="1">
        <v>0</v>
      </c>
      <c r="AI159" s="7">
        <v>0</v>
      </c>
      <c r="AJ159" s="1">
        <v>0</v>
      </c>
      <c r="AK159" s="1">
        <v>0</v>
      </c>
      <c r="AL159" s="1">
        <v>0</v>
      </c>
      <c r="AM159">
        <v>5.9891785909090913</v>
      </c>
      <c r="AN159">
        <v>6.2052046818181816</v>
      </c>
    </row>
    <row r="160" spans="1:40" x14ac:dyDescent="0.2">
      <c r="A160" s="2">
        <v>45170</v>
      </c>
      <c r="B160">
        <v>9</v>
      </c>
      <c r="C160">
        <v>2023</v>
      </c>
      <c r="D160">
        <v>5.75</v>
      </c>
      <c r="E160">
        <f t="shared" si="2"/>
        <v>0.25</v>
      </c>
      <c r="F160">
        <v>6.6716667000000003</v>
      </c>
      <c r="G160" s="8">
        <v>2.2799999999999998</v>
      </c>
      <c r="H160">
        <v>0.59289104999999998</v>
      </c>
      <c r="I160">
        <v>6967.6455566406248</v>
      </c>
      <c r="J160">
        <v>15354.2</v>
      </c>
      <c r="K160">
        <v>5.1298708856880193</v>
      </c>
      <c r="L160">
        <v>6.9110067098085395</v>
      </c>
      <c r="M160">
        <v>22.207136853448802</v>
      </c>
      <c r="N160">
        <v>24.785459751099072</v>
      </c>
      <c r="O160">
        <v>15.283218495613422</v>
      </c>
      <c r="P160">
        <v>233.57676758466019</v>
      </c>
      <c r="Q160">
        <v>18.122116890495988</v>
      </c>
      <c r="R160">
        <v>19.602068009342723</v>
      </c>
      <c r="S160" s="8">
        <v>106.60199966430623</v>
      </c>
      <c r="T160">
        <v>8.0331055584522453</v>
      </c>
      <c r="U160">
        <v>7.6627578316815743</v>
      </c>
      <c r="V160">
        <v>26</v>
      </c>
      <c r="W160">
        <v>676</v>
      </c>
      <c r="X160">
        <v>2.3461065217391304</v>
      </c>
      <c r="Y160">
        <v>0</v>
      </c>
      <c r="Z160">
        <v>5.5</v>
      </c>
      <c r="AA160">
        <v>0</v>
      </c>
      <c r="AB160">
        <v>6.9264060649187655</v>
      </c>
      <c r="AC160">
        <v>6.3948418500559061</v>
      </c>
      <c r="AD160">
        <v>5.9372128530745467</v>
      </c>
      <c r="AE160">
        <v>6.2086662588934036</v>
      </c>
      <c r="AF160">
        <v>6.7733168348921522</v>
      </c>
      <c r="AG160" s="1">
        <v>4.4052944722747389</v>
      </c>
      <c r="AH160" s="1">
        <v>4.9117540208938051</v>
      </c>
      <c r="AI160" s="7">
        <v>4.8543121158073035</v>
      </c>
      <c r="AJ160" s="1">
        <v>1.1414106096418233</v>
      </c>
      <c r="AK160" s="1">
        <v>6.389470571558105</v>
      </c>
      <c r="AL160" s="1">
        <v>6.3847900113564835</v>
      </c>
      <c r="AM160">
        <v>6.1958476499999993</v>
      </c>
      <c r="AN160">
        <v>6.3701414500000011</v>
      </c>
    </row>
    <row r="161" spans="1:40" x14ac:dyDescent="0.2">
      <c r="A161" s="2">
        <v>45200</v>
      </c>
      <c r="B161">
        <v>10</v>
      </c>
      <c r="C161">
        <v>2023</v>
      </c>
      <c r="D161">
        <v>6</v>
      </c>
      <c r="E161">
        <f t="shared" si="2"/>
        <v>0.5</v>
      </c>
      <c r="F161">
        <v>7.0835663636363639</v>
      </c>
      <c r="G161" s="8">
        <v>2.56</v>
      </c>
      <c r="H161">
        <v>2.7836995400000002</v>
      </c>
      <c r="I161">
        <v>6861.978648792614</v>
      </c>
      <c r="J161">
        <v>15741.227500000001</v>
      </c>
      <c r="K161">
        <v>5.1243077371302803</v>
      </c>
      <c r="L161">
        <v>6.9137508140361899</v>
      </c>
      <c r="M161">
        <v>21.862052040891339</v>
      </c>
      <c r="N161">
        <v>24.669346966935414</v>
      </c>
      <c r="O161">
        <v>14.771934826300292</v>
      </c>
      <c r="P161">
        <v>218.21005851246343</v>
      </c>
      <c r="Q161">
        <v>18.418529921739843</v>
      </c>
      <c r="R161">
        <v>20.278136244133119</v>
      </c>
      <c r="S161" s="8">
        <v>130.56952340262237</v>
      </c>
      <c r="T161">
        <v>7.974397001745122</v>
      </c>
      <c r="U161">
        <v>7.6611337473972485</v>
      </c>
      <c r="V161">
        <v>34</v>
      </c>
      <c r="W161">
        <v>1156</v>
      </c>
      <c r="X161">
        <v>2.0571371837925474</v>
      </c>
      <c r="Y161">
        <v>0</v>
      </c>
      <c r="Z161">
        <v>5.5</v>
      </c>
      <c r="AA161">
        <v>0</v>
      </c>
      <c r="AB161">
        <v>6.9297531558092169</v>
      </c>
      <c r="AC161">
        <v>6.3975420654752035</v>
      </c>
      <c r="AD161">
        <v>5.9360620715234287</v>
      </c>
      <c r="AE161">
        <v>6.2134137280345838</v>
      </c>
      <c r="AF161">
        <v>6.7768403482267052</v>
      </c>
      <c r="AG161" s="1">
        <v>4.4300304124955217</v>
      </c>
      <c r="AH161" s="1">
        <v>4.8215790279120085</v>
      </c>
      <c r="AI161" s="7">
        <v>4.7683716719875537</v>
      </c>
      <c r="AJ161" s="1">
        <v>1.1303354697940815</v>
      </c>
      <c r="AK161" s="1">
        <v>6.5408964044827327</v>
      </c>
      <c r="AL161" s="1">
        <v>6.5208687829844543</v>
      </c>
      <c r="AM161">
        <v>6.3679741363636362</v>
      </c>
      <c r="AN161">
        <v>6.8752473181818177</v>
      </c>
    </row>
    <row r="162" spans="1:40" x14ac:dyDescent="0.2">
      <c r="A162" s="2">
        <v>45231</v>
      </c>
      <c r="B162">
        <v>11</v>
      </c>
      <c r="C162">
        <v>2023</v>
      </c>
      <c r="D162">
        <v>6</v>
      </c>
      <c r="E162">
        <f t="shared" si="2"/>
        <v>0.5</v>
      </c>
      <c r="F162">
        <v>6.8710786363636371</v>
      </c>
      <c r="G162" s="8">
        <v>2.86</v>
      </c>
      <c r="H162">
        <v>2.0846460800000002</v>
      </c>
      <c r="I162">
        <v>6909.092906605114</v>
      </c>
      <c r="J162">
        <v>15617.40909090909</v>
      </c>
      <c r="K162">
        <v>5.1401939301611694</v>
      </c>
      <c r="L162">
        <v>6.9146713583507875</v>
      </c>
      <c r="M162">
        <v>21.643710133452039</v>
      </c>
      <c r="N162">
        <v>24.482030423773267</v>
      </c>
      <c r="O162">
        <v>14.7660390838316</v>
      </c>
      <c r="P162">
        <v>218.03591022524236</v>
      </c>
      <c r="Q162">
        <v>18.505832182831544</v>
      </c>
      <c r="R162">
        <v>20.602388176111546</v>
      </c>
      <c r="S162" s="8">
        <v>116.51523771740092</v>
      </c>
      <c r="T162">
        <v>8.0676242566849918</v>
      </c>
      <c r="U162">
        <v>7.7000110623221127</v>
      </c>
      <c r="V162">
        <v>26</v>
      </c>
      <c r="W162">
        <v>676</v>
      </c>
      <c r="X162">
        <v>2.3313806863527535</v>
      </c>
      <c r="Y162">
        <v>0</v>
      </c>
      <c r="Z162">
        <v>5.5</v>
      </c>
      <c r="AA162">
        <v>0</v>
      </c>
      <c r="AB162">
        <v>6.9332299295454778</v>
      </c>
      <c r="AC162">
        <v>6.3998065732271181</v>
      </c>
      <c r="AD162">
        <v>5.9509315760142778</v>
      </c>
      <c r="AE162">
        <v>6.2088719919880644</v>
      </c>
      <c r="AF162">
        <v>6.780771744249547</v>
      </c>
      <c r="AG162" s="1">
        <v>4.4446107538360851</v>
      </c>
      <c r="AH162" s="1">
        <v>5.0666873763217355</v>
      </c>
      <c r="AI162" s="7">
        <v>4.8294838872616257</v>
      </c>
      <c r="AJ162" s="1">
        <v>1.7266467243217629</v>
      </c>
      <c r="AK162" s="1">
        <v>6.904680425901943</v>
      </c>
      <c r="AL162" s="1">
        <v>6.889643615389172</v>
      </c>
      <c r="AM162">
        <v>6.5143514545454559</v>
      </c>
      <c r="AN162">
        <v>6.7898946818181827</v>
      </c>
    </row>
    <row r="163" spans="1:40" x14ac:dyDescent="0.2">
      <c r="A163" s="2">
        <v>45261</v>
      </c>
      <c r="B163">
        <v>12</v>
      </c>
      <c r="C163">
        <v>2023</v>
      </c>
      <c r="D163">
        <v>6</v>
      </c>
      <c r="E163">
        <f t="shared" si="2"/>
        <v>0.5</v>
      </c>
      <c r="F163">
        <v>6.6960751578947368</v>
      </c>
      <c r="G163" s="8">
        <v>2.61</v>
      </c>
      <c r="H163">
        <v>1.7780616499999999</v>
      </c>
      <c r="I163">
        <v>7162.5890213815792</v>
      </c>
      <c r="J163">
        <v>15513.368421052632</v>
      </c>
      <c r="K163">
        <v>5.1654928685459414</v>
      </c>
      <c r="L163">
        <v>6.9272640391789908</v>
      </c>
      <c r="M163">
        <v>21.695384599277638</v>
      </c>
      <c r="N163">
        <v>24.262460952433315</v>
      </c>
      <c r="O163">
        <v>14.946234719557117</v>
      </c>
      <c r="P163">
        <v>223.38993229209461</v>
      </c>
      <c r="Q163">
        <v>18.452627078255535</v>
      </c>
      <c r="R163">
        <v>20.643292650476408</v>
      </c>
      <c r="S163" s="8">
        <v>117.68850059509236</v>
      </c>
      <c r="T163">
        <v>7.8625833352961063</v>
      </c>
      <c r="U163">
        <v>7.5070458724273257</v>
      </c>
      <c r="V163">
        <v>20</v>
      </c>
      <c r="W163">
        <v>400</v>
      </c>
      <c r="X163">
        <v>2.2674486621032979</v>
      </c>
      <c r="Y163">
        <v>0</v>
      </c>
      <c r="Z163">
        <v>5.5</v>
      </c>
      <c r="AA163">
        <v>1</v>
      </c>
      <c r="AB163">
        <v>6.9457900517761741</v>
      </c>
      <c r="AC163">
        <v>6.4273778928158363</v>
      </c>
      <c r="AD163">
        <v>5.9894176704309983</v>
      </c>
      <c r="AE163">
        <v>6.2302970265090467</v>
      </c>
      <c r="AF163">
        <v>6.7869348174779622</v>
      </c>
      <c r="AG163" s="1">
        <v>4.4565605709275191</v>
      </c>
      <c r="AH163" s="1">
        <v>4.8944212998712144</v>
      </c>
      <c r="AI163" s="7">
        <v>4.7540653404326445</v>
      </c>
      <c r="AJ163" s="1">
        <v>1.3815161284639641</v>
      </c>
      <c r="AK163" s="1">
        <v>6.8577366908370418</v>
      </c>
      <c r="AL163" s="1">
        <v>6.8280125270202419</v>
      </c>
      <c r="AM163">
        <v>6.443229631578947</v>
      </c>
      <c r="AN163">
        <v>6.5880970000000003</v>
      </c>
    </row>
    <row r="164" spans="1:40" x14ac:dyDescent="0.2">
      <c r="A164" s="2">
        <v>45292</v>
      </c>
      <c r="B164">
        <v>1</v>
      </c>
      <c r="C164">
        <v>2024</v>
      </c>
      <c r="D164">
        <v>6</v>
      </c>
      <c r="E164">
        <f t="shared" si="2"/>
        <v>0.5</v>
      </c>
      <c r="F164">
        <v>6.6708838181818182</v>
      </c>
      <c r="G164" s="8">
        <v>2.57</v>
      </c>
      <c r="H164">
        <v>4.7193780500000004</v>
      </c>
      <c r="I164">
        <v>7238.06689453125</v>
      </c>
      <c r="J164">
        <v>15610.818636363636</v>
      </c>
      <c r="K164">
        <v>5.1615224338532402</v>
      </c>
      <c r="L164">
        <v>6.925068684817413</v>
      </c>
      <c r="M164">
        <v>21.896522825833031</v>
      </c>
      <c r="N164">
        <v>24.072692566340375</v>
      </c>
      <c r="O164">
        <v>14.907999186344968</v>
      </c>
      <c r="P164">
        <v>222.24843974006222</v>
      </c>
      <c r="Q164">
        <v>18.45956060845128</v>
      </c>
      <c r="R164">
        <v>20.663224813030343</v>
      </c>
      <c r="S164" s="8">
        <v>110.33190482003309</v>
      </c>
      <c r="T164">
        <v>8.3667583085303949</v>
      </c>
      <c r="U164">
        <v>7.9719712763997563</v>
      </c>
      <c r="V164">
        <v>36</v>
      </c>
      <c r="W164">
        <v>1296</v>
      </c>
      <c r="X164">
        <v>2.4819157333333335</v>
      </c>
      <c r="Y164">
        <v>0</v>
      </c>
      <c r="Z164">
        <v>5.5</v>
      </c>
      <c r="AA164">
        <v>0</v>
      </c>
      <c r="AB164">
        <v>6.9406135771750117</v>
      </c>
      <c r="AC164">
        <v>6.4090423287427685</v>
      </c>
      <c r="AD164">
        <v>5.9618628344098061</v>
      </c>
      <c r="AE164">
        <v>6.2171687259319208</v>
      </c>
      <c r="AF164">
        <v>6.7873672340531037</v>
      </c>
      <c r="AG164" s="1">
        <v>4.455326502387261</v>
      </c>
      <c r="AH164" s="1">
        <v>5.1550717359391314</v>
      </c>
      <c r="AI164" s="7">
        <v>4.9803215860087562</v>
      </c>
      <c r="AJ164" s="1">
        <v>1.4953751177147641</v>
      </c>
      <c r="AK164" s="1">
        <v>6.8141399551825241</v>
      </c>
      <c r="AL164" s="1">
        <v>6.8028897964842523</v>
      </c>
      <c r="AM164">
        <v>6.3127599999999999</v>
      </c>
      <c r="AN164">
        <v>6.4945211363636339</v>
      </c>
    </row>
    <row r="165" spans="1:40" x14ac:dyDescent="0.2">
      <c r="A165" s="2">
        <v>45323</v>
      </c>
      <c r="B165">
        <v>2</v>
      </c>
      <c r="C165">
        <v>2024</v>
      </c>
      <c r="D165">
        <v>6</v>
      </c>
      <c r="E165">
        <f t="shared" si="2"/>
        <v>0.5</v>
      </c>
      <c r="F165">
        <v>6.6655558333333342</v>
      </c>
      <c r="G165" s="8">
        <v>2.75</v>
      </c>
      <c r="H165">
        <v>3.2847526500000002</v>
      </c>
      <c r="I165">
        <v>7284.1574978298613</v>
      </c>
      <c r="J165">
        <v>15665.333611111111</v>
      </c>
      <c r="K165">
        <v>5.1584830222463474</v>
      </c>
      <c r="L165">
        <v>6.9263859016667855</v>
      </c>
      <c r="M165">
        <v>22.141157495384888</v>
      </c>
      <c r="N165">
        <v>24.18404323558245</v>
      </c>
      <c r="O165">
        <v>14.627564997084237</v>
      </c>
      <c r="P165">
        <v>213.96565774392397</v>
      </c>
      <c r="Q165">
        <v>18.405364308844231</v>
      </c>
      <c r="R165">
        <v>20.641869963104199</v>
      </c>
      <c r="S165" s="8">
        <v>110.37099876403764</v>
      </c>
      <c r="T165">
        <v>8.1964580670433289</v>
      </c>
      <c r="U165">
        <v>7.8521749044203029</v>
      </c>
      <c r="V165">
        <v>28</v>
      </c>
      <c r="W165">
        <v>784</v>
      </c>
      <c r="X165">
        <v>2.2094448348559381</v>
      </c>
      <c r="Y165">
        <v>0</v>
      </c>
      <c r="Z165">
        <v>5.5</v>
      </c>
      <c r="AA165">
        <v>0</v>
      </c>
      <c r="AB165">
        <v>6.9414902784847037</v>
      </c>
      <c r="AC165">
        <v>6.4076432142895383</v>
      </c>
      <c r="AD165">
        <v>5.9598465020712057</v>
      </c>
      <c r="AE165">
        <v>6.2161121053387696</v>
      </c>
      <c r="AF165">
        <v>6.7890675195278041</v>
      </c>
      <c r="AG165" s="1">
        <v>4.4823630117160009</v>
      </c>
      <c r="AH165" s="1">
        <v>4.7917678188889266</v>
      </c>
      <c r="AI165" s="7">
        <v>4.6934983127078356</v>
      </c>
      <c r="AJ165" s="1">
        <v>1.2539190667152753</v>
      </c>
      <c r="AK165" s="1">
        <v>6.780731216262053</v>
      </c>
      <c r="AL165" s="1">
        <v>6.7565365451452184</v>
      </c>
      <c r="AM165">
        <v>6.2075357222222234</v>
      </c>
      <c r="AN165">
        <v>6.4532970555555549</v>
      </c>
    </row>
    <row r="166" spans="1:40" x14ac:dyDescent="0.2">
      <c r="A166" s="2">
        <v>45352</v>
      </c>
      <c r="B166">
        <v>3</v>
      </c>
      <c r="C166">
        <v>2024</v>
      </c>
      <c r="D166">
        <v>6</v>
      </c>
      <c r="E166">
        <f t="shared" si="2"/>
        <v>0.5</v>
      </c>
      <c r="F166">
        <v>6.6949906111111126</v>
      </c>
      <c r="G166" s="8">
        <v>3.05</v>
      </c>
      <c r="H166">
        <v>0.97007557</v>
      </c>
      <c r="I166">
        <v>7339.1956108940976</v>
      </c>
      <c r="J166">
        <v>15702.611111111111</v>
      </c>
      <c r="K166">
        <v>5.147336174036738</v>
      </c>
      <c r="L166">
        <v>6.9345600696727052</v>
      </c>
      <c r="M166">
        <v>21.760339639017587</v>
      </c>
      <c r="N166">
        <v>24.462606520701456</v>
      </c>
      <c r="O166">
        <v>14.33015787541499</v>
      </c>
      <c r="P166">
        <v>205.35342473431825</v>
      </c>
      <c r="Q166">
        <v>18.441737788527703</v>
      </c>
      <c r="R166">
        <v>21.00515817633827</v>
      </c>
      <c r="S166" s="8">
        <v>98.625999450683338</v>
      </c>
      <c r="T166">
        <v>8.1119215225207526</v>
      </c>
      <c r="U166">
        <v>7.8194123112093248</v>
      </c>
      <c r="V166">
        <v>28</v>
      </c>
      <c r="W166">
        <v>784</v>
      </c>
      <c r="X166">
        <v>1.9611427705365263</v>
      </c>
      <c r="Y166">
        <v>0</v>
      </c>
      <c r="Z166">
        <v>5.5</v>
      </c>
      <c r="AA166">
        <v>0</v>
      </c>
      <c r="AB166">
        <v>6.9489713511144862</v>
      </c>
      <c r="AC166">
        <v>6.4215093038645294</v>
      </c>
      <c r="AD166">
        <v>5.9794683353507008</v>
      </c>
      <c r="AE166">
        <v>6.2267546951223069</v>
      </c>
      <c r="AF166">
        <v>6.7938974037071311</v>
      </c>
      <c r="AG166" s="1">
        <v>4.4838273186749174</v>
      </c>
      <c r="AH166" s="1">
        <v>4.4522312444058239</v>
      </c>
      <c r="AI166" s="7">
        <v>4.4077137431622608</v>
      </c>
      <c r="AJ166" s="1">
        <v>1.1079432124838673</v>
      </c>
      <c r="AK166" s="1">
        <v>6.8184875706872807</v>
      </c>
      <c r="AL166" s="1">
        <v>6.8045753938362861</v>
      </c>
      <c r="AM166">
        <v>6.1588968888888882</v>
      </c>
      <c r="AN166">
        <v>6.4971984999999997</v>
      </c>
    </row>
    <row r="167" spans="1:40" x14ac:dyDescent="0.2">
      <c r="A167" s="2">
        <v>45383</v>
      </c>
      <c r="B167">
        <v>4</v>
      </c>
      <c r="C167">
        <v>2024</v>
      </c>
      <c r="D167">
        <v>6.25</v>
      </c>
      <c r="E167">
        <f t="shared" si="2"/>
        <v>0.75</v>
      </c>
      <c r="F167">
        <v>6.9179573125000005</v>
      </c>
      <c r="G167" s="8">
        <v>3</v>
      </c>
      <c r="H167">
        <v>7.9453210500000004</v>
      </c>
      <c r="I167">
        <v>7165.029052734375</v>
      </c>
      <c r="J167">
        <v>16100</v>
      </c>
      <c r="K167">
        <v>5.1341771075767664</v>
      </c>
      <c r="L167">
        <v>6.9371673946053543</v>
      </c>
      <c r="M167">
        <v>21.386649540813558</v>
      </c>
      <c r="N167">
        <v>24.545867455245435</v>
      </c>
      <c r="O167">
        <v>13.978433536097095</v>
      </c>
      <c r="P167">
        <v>195.39660412308393</v>
      </c>
      <c r="Q167">
        <v>18.607029569780476</v>
      </c>
      <c r="R167">
        <v>21.482019898063445</v>
      </c>
      <c r="S167" s="8">
        <v>106.08454513549765</v>
      </c>
      <c r="T167">
        <v>7.8226093442379128</v>
      </c>
      <c r="U167">
        <v>7.4244732731953347</v>
      </c>
      <c r="V167">
        <v>14</v>
      </c>
      <c r="W167">
        <v>196</v>
      </c>
      <c r="X167">
        <v>2.501128880526811</v>
      </c>
      <c r="Y167">
        <v>0</v>
      </c>
      <c r="Z167">
        <v>5.5</v>
      </c>
      <c r="AA167">
        <v>1</v>
      </c>
      <c r="AB167">
        <v>6.9506795336649754</v>
      </c>
      <c r="AC167">
        <v>6.4188531179253294</v>
      </c>
      <c r="AD167">
        <v>5.9746460484037893</v>
      </c>
      <c r="AE167">
        <v>6.2253194626583239</v>
      </c>
      <c r="AF167">
        <v>6.7973780129091406</v>
      </c>
      <c r="AG167" s="1">
        <v>4.4988518677816725</v>
      </c>
      <c r="AH167" s="1">
        <v>4.6365079556814166</v>
      </c>
      <c r="AI167" s="7">
        <v>4.5727670802565035</v>
      </c>
      <c r="AJ167" s="1">
        <v>1.1580861704688294</v>
      </c>
      <c r="AK167" s="1">
        <v>7.0636448114790689</v>
      </c>
      <c r="AL167" s="1">
        <v>6.9927607377889496</v>
      </c>
      <c r="AM167">
        <v>6.3087873124999998</v>
      </c>
      <c r="AN167">
        <v>6.7807600000000008</v>
      </c>
    </row>
    <row r="168" spans="1:40" x14ac:dyDescent="0.2">
      <c r="A168" s="2">
        <v>45413</v>
      </c>
      <c r="B168">
        <v>5</v>
      </c>
      <c r="C168">
        <v>2024</v>
      </c>
      <c r="D168">
        <v>6.25</v>
      </c>
      <c r="E168">
        <f t="shared" si="2"/>
        <v>0.75</v>
      </c>
      <c r="F168">
        <v>6.9480407777777788</v>
      </c>
      <c r="G168" s="8">
        <v>2.84</v>
      </c>
      <c r="H168">
        <v>2.2138873600000002</v>
      </c>
      <c r="I168">
        <v>7154.305419921875</v>
      </c>
      <c r="J168">
        <v>16083.944722222222</v>
      </c>
      <c r="K168">
        <v>5.1429304327000649</v>
      </c>
      <c r="L168">
        <v>6.9394545226051889</v>
      </c>
      <c r="M168">
        <v>20.940905155334406</v>
      </c>
      <c r="N168">
        <v>24.515245012633244</v>
      </c>
      <c r="O168">
        <v>13.940318410290873</v>
      </c>
      <c r="P168">
        <v>194.33247738029465</v>
      </c>
      <c r="Q168">
        <v>18.888276525249371</v>
      </c>
      <c r="R168">
        <v>21.715254896492112</v>
      </c>
      <c r="S168" s="8">
        <v>93.244999278675337</v>
      </c>
      <c r="T168">
        <v>8.1106991117950802</v>
      </c>
      <c r="U168">
        <v>7.7670786513105483</v>
      </c>
      <c r="V168">
        <v>29</v>
      </c>
      <c r="W168">
        <v>841</v>
      </c>
      <c r="X168">
        <v>2.20607595196411</v>
      </c>
      <c r="Y168">
        <v>0</v>
      </c>
      <c r="Z168">
        <v>5.5</v>
      </c>
      <c r="AA168">
        <v>0</v>
      </c>
      <c r="AB168">
        <v>6.9527353617800483</v>
      </c>
      <c r="AC168">
        <v>6.4191742159199459</v>
      </c>
      <c r="AD168">
        <v>5.9704137686517429</v>
      </c>
      <c r="AE168">
        <v>6.2281763726091111</v>
      </c>
      <c r="AF168">
        <v>6.7998181322004552</v>
      </c>
      <c r="AG168" s="1">
        <v>4.5636933858643047</v>
      </c>
      <c r="AH168" s="1">
        <v>5.4011462662154335</v>
      </c>
      <c r="AI168" s="7">
        <v>5.2216697834202437</v>
      </c>
      <c r="AJ168" s="1">
        <v>1.5117378359884273</v>
      </c>
      <c r="AK168" s="1">
        <v>7.4406162552089024</v>
      </c>
      <c r="AL168" s="1">
        <v>7.4204048510986533</v>
      </c>
      <c r="AM168">
        <v>6.4752402777777762</v>
      </c>
      <c r="AN168">
        <v>6.8910049999999989</v>
      </c>
    </row>
    <row r="169" spans="1:40" x14ac:dyDescent="0.2">
      <c r="A169" s="2">
        <v>45444</v>
      </c>
      <c r="B169">
        <v>6</v>
      </c>
      <c r="C169">
        <v>2024</v>
      </c>
      <c r="D169">
        <v>6.25</v>
      </c>
      <c r="E169">
        <f t="shared" si="2"/>
        <v>0.75</v>
      </c>
      <c r="F169">
        <v>7.0200352352941175</v>
      </c>
      <c r="G169" s="8">
        <v>2.5099999999999998</v>
      </c>
      <c r="H169">
        <v>0.42391277999999999</v>
      </c>
      <c r="I169">
        <v>6904.722737630208</v>
      </c>
      <c r="J169">
        <v>16329.388888888889</v>
      </c>
      <c r="K169">
        <v>5.146676761187635</v>
      </c>
      <c r="L169">
        <v>6.9406178199922017</v>
      </c>
      <c r="M169">
        <v>20.784579989482339</v>
      </c>
      <c r="N169">
        <v>24.393179793660199</v>
      </c>
      <c r="O169">
        <v>13.948666778361781</v>
      </c>
      <c r="P169">
        <v>194.56530489377363</v>
      </c>
      <c r="Q169">
        <v>18.988578940580698</v>
      </c>
      <c r="R169">
        <v>21.884994497914978</v>
      </c>
      <c r="S169" s="8">
        <v>96.53526306152331</v>
      </c>
      <c r="T169">
        <v>8.1519661741485177</v>
      </c>
      <c r="U169">
        <v>7.7996850909091</v>
      </c>
      <c r="V169">
        <v>28</v>
      </c>
      <c r="W169">
        <v>784</v>
      </c>
      <c r="X169">
        <v>2.2505107057890563</v>
      </c>
      <c r="Y169">
        <v>0</v>
      </c>
      <c r="Z169">
        <v>5.5</v>
      </c>
      <c r="AA169">
        <v>0</v>
      </c>
      <c r="AB169">
        <v>6.9549828349725979</v>
      </c>
      <c r="AC169">
        <v>6.430138826143259</v>
      </c>
      <c r="AD169">
        <v>5.9816262598639858</v>
      </c>
      <c r="AE169">
        <v>6.2390039978076031</v>
      </c>
      <c r="AF169">
        <v>6.7961097532385732</v>
      </c>
      <c r="AG169" s="1">
        <v>4.842937906244682</v>
      </c>
      <c r="AH169" s="1">
        <v>5.4787763779174572</v>
      </c>
      <c r="AI169" s="7">
        <v>5.2811099873159471</v>
      </c>
      <c r="AJ169" s="1">
        <v>1.5763998708081348</v>
      </c>
      <c r="AK169" s="1">
        <v>7.3704252962419456</v>
      </c>
      <c r="AL169" s="1">
        <v>7.347992501505531</v>
      </c>
      <c r="AM169">
        <v>6.4494827647058823</v>
      </c>
      <c r="AN169">
        <v>6.8912321176470597</v>
      </c>
    </row>
    <row r="170" spans="1:40" x14ac:dyDescent="0.2">
      <c r="A170" s="2">
        <v>45474</v>
      </c>
      <c r="B170">
        <v>7</v>
      </c>
      <c r="C170">
        <v>2024</v>
      </c>
      <c r="D170">
        <v>6.25</v>
      </c>
      <c r="E170">
        <f t="shared" si="2"/>
        <v>0.75</v>
      </c>
      <c r="F170">
        <v>7.025713727272727</v>
      </c>
      <c r="G170" s="8">
        <v>2.13</v>
      </c>
      <c r="H170">
        <v>2.2653466799999999</v>
      </c>
      <c r="I170">
        <v>7257.743015455163</v>
      </c>
      <c r="J170">
        <v>16261.652826086956</v>
      </c>
      <c r="K170">
        <v>5.1626062210350527</v>
      </c>
      <c r="L170">
        <v>6.9436367162550514</v>
      </c>
      <c r="M170">
        <v>20.631579990061915</v>
      </c>
      <c r="N170">
        <v>24.305982359912438</v>
      </c>
      <c r="O170">
        <v>13.972113329385795</v>
      </c>
      <c r="P170">
        <v>195.21995088920022</v>
      </c>
      <c r="Q170">
        <v>19.056397978157257</v>
      </c>
      <c r="R170">
        <v>22.033926342482594</v>
      </c>
      <c r="S170" s="8">
        <v>96.527727994051745</v>
      </c>
      <c r="T170">
        <v>8.245338174697018</v>
      </c>
      <c r="U170">
        <v>7.852382388403969</v>
      </c>
      <c r="V170">
        <v>35</v>
      </c>
      <c r="W170">
        <v>1225</v>
      </c>
      <c r="X170">
        <v>2.4714725219150373</v>
      </c>
      <c r="Y170">
        <v>0</v>
      </c>
      <c r="Z170">
        <v>5.5</v>
      </c>
      <c r="AA170">
        <v>0</v>
      </c>
      <c r="AB170">
        <v>6.9534399330624526</v>
      </c>
      <c r="AC170">
        <v>6.4191730348587503</v>
      </c>
      <c r="AD170">
        <v>5.9729156915379553</v>
      </c>
      <c r="AE170">
        <v>6.2267863180736907</v>
      </c>
      <c r="AF170">
        <v>6.7971683606959639</v>
      </c>
      <c r="AG170" s="1">
        <v>4.9520692910760289</v>
      </c>
      <c r="AH170" s="1">
        <v>5.4938095269284117</v>
      </c>
      <c r="AI170" s="7">
        <v>5.2239940684544903</v>
      </c>
      <c r="AJ170" s="1">
        <v>1.8612960619014636</v>
      </c>
      <c r="AK170" s="1">
        <v>7.3762136602243711</v>
      </c>
      <c r="AL170" s="1">
        <v>7.3476961309704345</v>
      </c>
      <c r="AM170">
        <v>6.4794419090909097</v>
      </c>
      <c r="AN170">
        <v>6.8512049545454525</v>
      </c>
    </row>
    <row r="171" spans="1:40" x14ac:dyDescent="0.2">
      <c r="A171" s="2">
        <v>45505</v>
      </c>
      <c r="B171">
        <v>8</v>
      </c>
      <c r="C171">
        <v>2024</v>
      </c>
      <c r="D171">
        <v>6.25</v>
      </c>
      <c r="E171">
        <f t="shared" si="2"/>
        <v>0.75</v>
      </c>
      <c r="F171">
        <v>6.7780059999999995</v>
      </c>
      <c r="G171" s="8">
        <v>2.12</v>
      </c>
      <c r="H171">
        <v>0.22472869000000001</v>
      </c>
      <c r="I171">
        <v>7416.763028231534</v>
      </c>
      <c r="J171">
        <v>15793.181818181818</v>
      </c>
      <c r="K171">
        <v>5.1767942468498704</v>
      </c>
      <c r="L171">
        <v>6.946351968719509</v>
      </c>
      <c r="M171">
        <v>20.544248620853605</v>
      </c>
      <c r="N171">
        <v>24.160704710996445</v>
      </c>
      <c r="O171">
        <v>14.25217212611726</v>
      </c>
      <c r="P171">
        <v>203.1244103124738</v>
      </c>
      <c r="Q171">
        <v>18.954866298743053</v>
      </c>
      <c r="R171">
        <v>22.088008243289643</v>
      </c>
      <c r="S171" s="8">
        <v>110.08272691206457</v>
      </c>
      <c r="T171">
        <v>8.3282244122864011</v>
      </c>
      <c r="U171">
        <v>7.8195439355418683</v>
      </c>
      <c r="V171">
        <v>29</v>
      </c>
      <c r="W171">
        <v>841</v>
      </c>
      <c r="X171">
        <v>3.2261196969696968</v>
      </c>
      <c r="Y171">
        <v>0</v>
      </c>
      <c r="Z171">
        <v>5.5</v>
      </c>
      <c r="AA171">
        <v>0</v>
      </c>
      <c r="AB171">
        <v>6.9530592252463261</v>
      </c>
      <c r="AC171">
        <v>6.4194120813051549</v>
      </c>
      <c r="AD171">
        <v>5.979720551242341</v>
      </c>
      <c r="AE171">
        <v>6.2233223523876458</v>
      </c>
      <c r="AF171">
        <v>6.7955711725333794</v>
      </c>
      <c r="AG171" s="1">
        <v>5.0138698529878525</v>
      </c>
      <c r="AH171" s="1">
        <v>5.0888385455653591</v>
      </c>
      <c r="AI171" s="7">
        <v>4.9015182575273517</v>
      </c>
      <c r="AJ171" s="1">
        <v>1.5392894330769906</v>
      </c>
      <c r="AK171" s="1">
        <v>7.2008903952768701</v>
      </c>
      <c r="AL171" s="1">
        <v>7.1868657658190189</v>
      </c>
      <c r="AM171">
        <v>6.3899107272727269</v>
      </c>
      <c r="AN171">
        <v>6.6137817272727268</v>
      </c>
    </row>
    <row r="172" spans="1:40" x14ac:dyDescent="0.2">
      <c r="A172" s="2">
        <v>45536</v>
      </c>
      <c r="B172">
        <v>9</v>
      </c>
      <c r="C172">
        <v>2024</v>
      </c>
      <c r="D172">
        <v>6</v>
      </c>
      <c r="E172">
        <f t="shared" si="2"/>
        <v>1</v>
      </c>
      <c r="F172">
        <v>6.6064196999999991</v>
      </c>
      <c r="G172" s="8">
        <v>1.84</v>
      </c>
      <c r="H172">
        <v>2.2753999199999999</v>
      </c>
      <c r="I172">
        <v>7739.7997802734371</v>
      </c>
      <c r="J172">
        <v>15341.25</v>
      </c>
      <c r="K172">
        <v>5.1758016328482794</v>
      </c>
      <c r="L172">
        <v>6.9490678862285238</v>
      </c>
      <c r="M172">
        <v>20.533648641170199</v>
      </c>
      <c r="N172">
        <v>24.126827466101357</v>
      </c>
      <c r="O172">
        <v>14.589560228364155</v>
      </c>
      <c r="P172">
        <v>212.85526765706513</v>
      </c>
      <c r="Q172">
        <v>18.817919247180072</v>
      </c>
      <c r="R172">
        <v>21.932044417184212</v>
      </c>
      <c r="S172" s="8">
        <v>100.59650001525854</v>
      </c>
      <c r="T172">
        <v>8.2116544005531829</v>
      </c>
      <c r="U172">
        <v>7.7923916894982534</v>
      </c>
      <c r="V172">
        <v>28</v>
      </c>
      <c r="W172">
        <v>784</v>
      </c>
      <c r="X172">
        <v>2.6258064516129034</v>
      </c>
      <c r="Y172">
        <v>0</v>
      </c>
      <c r="Z172">
        <v>5</v>
      </c>
      <c r="AA172">
        <v>0</v>
      </c>
      <c r="AB172">
        <v>6.9565525295475616</v>
      </c>
      <c r="AC172">
        <v>6.4269027173724993</v>
      </c>
      <c r="AD172">
        <v>5.9809799410623459</v>
      </c>
      <c r="AE172">
        <v>6.2343294171525052</v>
      </c>
      <c r="AF172">
        <v>6.7970989978194627</v>
      </c>
      <c r="AG172" s="1">
        <v>5.0335194541168988</v>
      </c>
      <c r="AH172" s="1">
        <v>5.079407382205769</v>
      </c>
      <c r="AI172" s="7">
        <v>4.7634279935629369</v>
      </c>
      <c r="AJ172" s="1">
        <v>2.0700431034482758</v>
      </c>
      <c r="AK172" s="1">
        <v>6.9864708929307637</v>
      </c>
      <c r="AL172" s="1">
        <v>6.9650885524482753</v>
      </c>
      <c r="AM172">
        <v>6.2909815500000006</v>
      </c>
      <c r="AN172">
        <v>6.4396878500000003</v>
      </c>
    </row>
    <row r="173" spans="1:40" x14ac:dyDescent="0.2">
      <c r="A173" s="2">
        <v>45566</v>
      </c>
      <c r="B173">
        <v>10</v>
      </c>
      <c r="C173">
        <v>2024</v>
      </c>
      <c r="D173">
        <v>6</v>
      </c>
      <c r="E173">
        <f t="shared" si="2"/>
        <v>1</v>
      </c>
      <c r="F173">
        <v>6.2065264545454548</v>
      </c>
      <c r="G173" s="8">
        <v>1.71</v>
      </c>
      <c r="H173">
        <v>-0.49570886598230934</v>
      </c>
      <c r="I173">
        <v>7621.072010869565</v>
      </c>
      <c r="J173">
        <v>15541.347826086956</v>
      </c>
      <c r="K173">
        <v>5.1795517911651876</v>
      </c>
      <c r="L173">
        <v>6.9517880835456252</v>
      </c>
      <c r="M173">
        <v>19.980915376392431</v>
      </c>
      <c r="N173">
        <v>24.250169238587137</v>
      </c>
      <c r="O173">
        <v>14.931963886583686</v>
      </c>
      <c r="P173">
        <v>222.96354551023938</v>
      </c>
      <c r="Q173">
        <v>18.712031310149506</v>
      </c>
      <c r="R173">
        <v>22.124920188287238</v>
      </c>
      <c r="S173" s="8">
        <v>121.78681737726329</v>
      </c>
      <c r="T173">
        <v>8.1841588808037145</v>
      </c>
      <c r="U173">
        <v>7.9324737646771535</v>
      </c>
      <c r="V173">
        <v>36</v>
      </c>
      <c r="W173">
        <v>1296</v>
      </c>
      <c r="X173">
        <v>1.7851927570093458</v>
      </c>
      <c r="Y173">
        <v>0</v>
      </c>
      <c r="Z173">
        <v>5</v>
      </c>
      <c r="AA173">
        <v>0</v>
      </c>
      <c r="AB173">
        <v>6.9581667009926589</v>
      </c>
      <c r="AC173">
        <v>6.4309888787288871</v>
      </c>
      <c r="AD173">
        <v>5.9867986849262076</v>
      </c>
      <c r="AE173">
        <v>6.2374457479667083</v>
      </c>
      <c r="AF173">
        <v>6.7975515974434551</v>
      </c>
      <c r="AG173" s="1">
        <v>5.0410684291237864</v>
      </c>
      <c r="AH173" s="1">
        <v>4.9783613211625255</v>
      </c>
      <c r="AI173" s="7">
        <v>4.9138509247205704</v>
      </c>
      <c r="AJ173" s="1">
        <v>1.1601399880498009</v>
      </c>
      <c r="AK173" s="1">
        <v>6.8709811991904548</v>
      </c>
      <c r="AL173" s="1">
        <v>6.8691933792542104</v>
      </c>
      <c r="AM173">
        <v>6.2065264545454548</v>
      </c>
      <c r="AN173">
        <v>6.4806925454545459</v>
      </c>
    </row>
    <row r="174" spans="1:40" x14ac:dyDescent="0.2">
      <c r="A174" s="2">
        <v>45597</v>
      </c>
      <c r="B174">
        <v>11</v>
      </c>
      <c r="C174">
        <v>2024</v>
      </c>
      <c r="D174">
        <v>6</v>
      </c>
      <c r="E174">
        <f t="shared" si="2"/>
        <v>1.25</v>
      </c>
      <c r="F174">
        <v>6.3554189500000007</v>
      </c>
      <c r="G174" s="8">
        <v>1.55</v>
      </c>
      <c r="H174">
        <v>2.8113301312157084</v>
      </c>
      <c r="I174">
        <v>7269.2884277343746</v>
      </c>
      <c r="J174">
        <v>15812.35</v>
      </c>
      <c r="K174">
        <v>5.1766699326681493</v>
      </c>
      <c r="L174">
        <v>6.9545074951012511</v>
      </c>
      <c r="M174">
        <v>19.66808122457866</v>
      </c>
      <c r="N174">
        <v>24.4279416463804</v>
      </c>
      <c r="O174">
        <v>14.69044600704934</v>
      </c>
      <c r="P174">
        <v>215.8092038860319</v>
      </c>
      <c r="Q174">
        <v>18.834160436360339</v>
      </c>
      <c r="R174">
        <v>22.379370685631269</v>
      </c>
      <c r="S174" s="8">
        <v>107.38526354337965</v>
      </c>
      <c r="T174">
        <v>7.9850225316429757</v>
      </c>
      <c r="U174">
        <v>7.7888751157754168</v>
      </c>
      <c r="V174">
        <v>30</v>
      </c>
      <c r="W174">
        <v>900</v>
      </c>
      <c r="X174">
        <v>1.5708959349593496</v>
      </c>
      <c r="Y174">
        <v>0</v>
      </c>
      <c r="Z174">
        <v>4.75</v>
      </c>
      <c r="AA174">
        <v>0</v>
      </c>
      <c r="AB174">
        <v>6.9653654095654645</v>
      </c>
      <c r="AC174">
        <v>6.433862688971332</v>
      </c>
      <c r="AD174">
        <v>5.9987543137289947</v>
      </c>
      <c r="AE174">
        <v>6.2394644243280597</v>
      </c>
      <c r="AF174">
        <v>6.8046016767429274</v>
      </c>
      <c r="AG174" s="1">
        <v>5.0444199803061345</v>
      </c>
      <c r="AH174" s="1">
        <v>5.1802658365632759</v>
      </c>
      <c r="AI174" s="7">
        <v>5.0182843084265309</v>
      </c>
      <c r="AJ174" s="1">
        <v>1.4520498561840842</v>
      </c>
      <c r="AK174" s="1">
        <v>7.1022871542158157</v>
      </c>
      <c r="AL174" s="1">
        <v>7.0833051116241617</v>
      </c>
      <c r="AM174">
        <v>6.3554189500000007</v>
      </c>
      <c r="AN174">
        <v>6.7135859499999997</v>
      </c>
    </row>
    <row r="175" spans="1:40" x14ac:dyDescent="0.2">
      <c r="A175" s="2">
        <v>45627</v>
      </c>
      <c r="B175">
        <v>12</v>
      </c>
      <c r="C175">
        <v>2024</v>
      </c>
      <c r="D175">
        <v>6</v>
      </c>
      <c r="E175">
        <f t="shared" si="2"/>
        <v>1.25</v>
      </c>
      <c r="F175">
        <v>6.5201589999999996</v>
      </c>
      <c r="G175" s="8">
        <v>1.52880934446467</v>
      </c>
      <c r="H175">
        <v>2.6135465301739202</v>
      </c>
      <c r="I175">
        <v>7332.0219301463485</v>
      </c>
      <c r="J175">
        <v>15898.09090909091</v>
      </c>
      <c r="K175">
        <v>5.1877131572317881</v>
      </c>
      <c r="L175">
        <v>6.957226906656846</v>
      </c>
      <c r="M175">
        <v>19.589573556130066</v>
      </c>
      <c r="N175">
        <v>24.579871157288675</v>
      </c>
      <c r="O175">
        <v>14.601922819922548</v>
      </c>
      <c r="P175">
        <v>213.21615003897486</v>
      </c>
      <c r="Q175">
        <v>18.82725180228735</v>
      </c>
      <c r="R175">
        <v>22.401380664371359</v>
      </c>
      <c r="S175" s="8">
        <v>107.50073998419067</v>
      </c>
      <c r="T175">
        <v>7.8024240972255043</v>
      </c>
      <c r="U175">
        <v>7.5693739096150461</v>
      </c>
      <c r="V175">
        <v>22</v>
      </c>
      <c r="W175">
        <v>484</v>
      </c>
      <c r="X175">
        <v>1.710212938</v>
      </c>
      <c r="Y175">
        <v>0</v>
      </c>
      <c r="Z175">
        <v>4.75</v>
      </c>
      <c r="AA175">
        <v>1</v>
      </c>
      <c r="AB175">
        <v>6.9702131758551422</v>
      </c>
      <c r="AC175">
        <v>6.4474584769993823</v>
      </c>
      <c r="AD175">
        <v>6.0189548205041152</v>
      </c>
      <c r="AE175">
        <v>6.2515382102859816</v>
      </c>
      <c r="AF175">
        <v>6.8075675252764007</v>
      </c>
      <c r="AG175" s="1">
        <v>5.0478665053146408</v>
      </c>
      <c r="AH175" s="1">
        <v>4.8154422591883064</v>
      </c>
      <c r="AI175" s="7">
        <v>4.5428254269591797</v>
      </c>
      <c r="AJ175" s="1">
        <v>1.8733409742120344</v>
      </c>
      <c r="AK175" s="1">
        <v>7.2441874076011477</v>
      </c>
      <c r="AL175" s="1">
        <v>7.2107585830945551</v>
      </c>
      <c r="AM175">
        <v>6.8009006000000003</v>
      </c>
      <c r="AN175">
        <v>6.9721951999999998</v>
      </c>
    </row>
    <row r="176" spans="1:40" s="1" customFormat="1" x14ac:dyDescent="0.2">
      <c r="A176" s="9">
        <v>45658</v>
      </c>
      <c r="B176" s="1">
        <f>MONTH(A176)</f>
        <v>1</v>
      </c>
      <c r="C176" s="1">
        <f>YEAR(A176)</f>
        <v>2025</v>
      </c>
      <c r="G176" s="7">
        <f>_xlfn.FORECAST.ETS(A176,G2:G175,A2:A175)</f>
        <v>1.5074907203020513</v>
      </c>
      <c r="L176" s="7">
        <f>_xlfn.FORECAST.ETS(A176,L2:L175,A2:A175)</f>
        <v>6.9599438215323595</v>
      </c>
      <c r="S176" s="7">
        <f>_xlfn.FORECAST.ETS(A176,S2:S175,A2:A175)</f>
        <v>107.61959630336982</v>
      </c>
      <c r="AI176" s="7">
        <f>_xlfn.FORECAST.ETS(A176,AI2:AI175,A2:A175)</f>
        <v>4.606761874043781</v>
      </c>
    </row>
    <row r="177" spans="1:35" s="1" customFormat="1" x14ac:dyDescent="0.2">
      <c r="A177" s="9">
        <v>45689</v>
      </c>
      <c r="B177" s="1">
        <f t="shared" ref="B177:B187" si="3">MONTH(A177)</f>
        <v>2</v>
      </c>
      <c r="C177" s="1">
        <f t="shared" ref="C177:C187" si="4">YEAR(A177)</f>
        <v>2025</v>
      </c>
      <c r="G177" s="7">
        <f>_xlfn.FORECAST.ETS(A177,G2:G176,A2:A176)</f>
        <v>1.486048322950108</v>
      </c>
      <c r="L177" s="7">
        <f>_xlfn.FORECAST.ETS(A177,L2:L176,A2:A176)</f>
        <v>6.9626607419512094</v>
      </c>
      <c r="S177" s="7">
        <f>_xlfn.FORECAST.ETS(A177,S2:S176,A2:A176)</f>
        <v>107.74172169196102</v>
      </c>
      <c r="AI177" s="7">
        <f>_xlfn.FORECAST.ETS(A177,AI2:AI176,A2:A176)</f>
        <v>4.623021279494095</v>
      </c>
    </row>
    <row r="178" spans="1:35" s="1" customFormat="1" x14ac:dyDescent="0.2">
      <c r="A178" s="9">
        <v>45717</v>
      </c>
      <c r="B178" s="1">
        <f t="shared" si="3"/>
        <v>3</v>
      </c>
      <c r="C178" s="1">
        <f t="shared" si="4"/>
        <v>2025</v>
      </c>
      <c r="G178" s="7">
        <f>_xlfn.FORECAST.ETS(A178,G2:G177,A2:A177)</f>
        <v>1.4644861882487388</v>
      </c>
      <c r="L178" s="7">
        <f>_xlfn.FORECAST.ETS(A178,L2:L177,A2:A177)</f>
        <v>6.9653776623700159</v>
      </c>
      <c r="S178" s="7">
        <f>_xlfn.FORECAST.ETS(A178,S2:S177,A2:A177)</f>
        <v>107.8670095562758</v>
      </c>
      <c r="AI178" s="7">
        <f>_xlfn.FORECAST.ETS(A178,AI2:AI177,A2:A177)</f>
        <v>4.6397099450346229</v>
      </c>
    </row>
    <row r="179" spans="1:35" s="1" customFormat="1" x14ac:dyDescent="0.2">
      <c r="A179" s="9">
        <v>45748</v>
      </c>
      <c r="B179" s="1">
        <f t="shared" si="3"/>
        <v>4</v>
      </c>
      <c r="C179" s="1">
        <f t="shared" si="4"/>
        <v>2025</v>
      </c>
      <c r="G179" s="7">
        <f>_xlfn.FORECAST.ETS(A179,G2:G178,A2:A178)</f>
        <v>1.442808199340778</v>
      </c>
      <c r="L179" s="7">
        <f>_xlfn.FORECAST.ETS(A179,L2:L178,A2:A178)</f>
        <v>6.9680968499382416</v>
      </c>
      <c r="S179" s="7">
        <f>_xlfn.FORECAST.ETS(A179,S2:S178,A2:A178)</f>
        <v>107.99106196146265</v>
      </c>
      <c r="AI179" s="7">
        <f>_xlfn.FORECAST.ETS(A179,AI2:AI178,A2:A178)</f>
        <v>4.656813858201259</v>
      </c>
    </row>
    <row r="180" spans="1:35" s="1" customFormat="1" x14ac:dyDescent="0.2">
      <c r="A180" s="9">
        <v>45778</v>
      </c>
      <c r="B180" s="1">
        <f t="shared" si="3"/>
        <v>5</v>
      </c>
      <c r="C180" s="1">
        <f t="shared" si="4"/>
        <v>2025</v>
      </c>
      <c r="G180" s="7">
        <f>_xlfn.FORECAST.ETS(A180,G2:G179,A2:A179)</f>
        <v>1.4225854396755737</v>
      </c>
      <c r="L180" s="7">
        <f>_xlfn.FORECAST.ETS(A180,L2:L179,A2:A179)</f>
        <v>6.9708156195032851</v>
      </c>
      <c r="S180" s="7">
        <f>_xlfn.FORECAST.ETS(A180,S2:S179,A2:A179)</f>
        <v>108.11777417411871</v>
      </c>
      <c r="AI180" s="7">
        <f>_xlfn.FORECAST.ETS(A180,AI2:AI179,A2:A179)</f>
        <v>4.6743195300589244</v>
      </c>
    </row>
    <row r="181" spans="1:35" s="1" customFormat="1" x14ac:dyDescent="0.2">
      <c r="A181" s="9">
        <v>45809</v>
      </c>
      <c r="B181" s="1">
        <f t="shared" si="3"/>
        <v>6</v>
      </c>
      <c r="C181" s="1">
        <f t="shared" si="4"/>
        <v>2025</v>
      </c>
      <c r="G181" s="7">
        <f>_xlfn.FORECAST.ETS(A181,G2:G180,A2:A180)</f>
        <v>1.4021201060605049</v>
      </c>
      <c r="L181" s="7">
        <f>_xlfn.FORECAST.ETS(A181,L2:L180,A2:A180)</f>
        <v>6.9735343890683126</v>
      </c>
      <c r="S181" s="7">
        <f>_xlfn.FORECAST.ETS(A181,S2:S180,A2:A180)</f>
        <v>108.24811334181035</v>
      </c>
      <c r="AI181" s="7">
        <f>_xlfn.FORECAST.ETS(A181,AI2:AI180,A2:A180)</f>
        <v>4.6922139729864334</v>
      </c>
    </row>
    <row r="182" spans="1:35" s="1" customFormat="1" x14ac:dyDescent="0.2">
      <c r="A182" s="9">
        <v>45839</v>
      </c>
      <c r="B182" s="1">
        <f t="shared" si="3"/>
        <v>7</v>
      </c>
      <c r="C182" s="1">
        <f t="shared" si="4"/>
        <v>2025</v>
      </c>
      <c r="G182" s="7">
        <f>_xlfn.FORECAST.ETS(A182,G2:G181,A2:A181)</f>
        <v>1.3815699999302447</v>
      </c>
      <c r="L182" s="7">
        <f>_xlfn.FORECAST.ETS(A182,L2:L181,A2:A181)</f>
        <v>6.9762531586333258</v>
      </c>
      <c r="S182" s="7">
        <f>_xlfn.FORECAST.ETS(A182,S2:S181,A2:A181)</f>
        <v>108.37982637090053</v>
      </c>
      <c r="AI182" s="7">
        <f>_xlfn.FORECAST.ETS(A182,AI2:AI181,A2:A181)</f>
        <v>4.7104846795172106</v>
      </c>
    </row>
    <row r="183" spans="1:35" s="1" customFormat="1" x14ac:dyDescent="0.2">
      <c r="A183" s="9">
        <v>45870</v>
      </c>
      <c r="B183" s="1">
        <f t="shared" si="3"/>
        <v>8</v>
      </c>
      <c r="C183" s="1">
        <f t="shared" si="4"/>
        <v>2025</v>
      </c>
      <c r="G183" s="7">
        <f>_xlfn.FORECAST.ETS(A183,G2:G182,A2:A182)</f>
        <v>1.3609381035706394</v>
      </c>
      <c r="L183" s="7">
        <f>_xlfn.FORECAST.ETS(A183,L2:L182,A2:A182)</f>
        <v>6.9789719281983267</v>
      </c>
      <c r="S183" s="7">
        <f>_xlfn.FORECAST.ETS(A183,S2:S182,A2:A182)</f>
        <v>108.51323394802458</v>
      </c>
      <c r="AI183" s="7">
        <f>_xlfn.FORECAST.ETS(A183,AI2:AI182,A2:A182)</f>
        <v>4.7291196021802602</v>
      </c>
    </row>
    <row r="184" spans="1:35" s="1" customFormat="1" x14ac:dyDescent="0.2">
      <c r="A184" s="9">
        <v>45901</v>
      </c>
      <c r="B184" s="1">
        <f t="shared" si="3"/>
        <v>9</v>
      </c>
      <c r="C184" s="1">
        <f t="shared" si="4"/>
        <v>2025</v>
      </c>
      <c r="G184" s="7">
        <f>_xlfn.FORECAST.ETS(A184,G2:G183,A2:A183)</f>
        <v>1.3404663384084743</v>
      </c>
      <c r="L184" s="7">
        <f>_xlfn.FORECAST.ETS(A184,L2:L183,A2:A183)</f>
        <v>6.981690697763316</v>
      </c>
      <c r="S184" s="7">
        <f>_xlfn.FORECAST.ETS(A184,S2:S183,A2:A183)</f>
        <v>108.65920396998411</v>
      </c>
      <c r="AI184" s="7">
        <f>_xlfn.FORECAST.ETS(A184,AI2:AI183,A2:A183)</f>
        <v>4.7481071342891585</v>
      </c>
    </row>
    <row r="185" spans="1:35" s="1" customFormat="1" x14ac:dyDescent="0.2">
      <c r="A185" s="9">
        <v>45931</v>
      </c>
      <c r="B185" s="1">
        <f t="shared" si="3"/>
        <v>10</v>
      </c>
      <c r="C185" s="1">
        <f t="shared" si="4"/>
        <v>2025</v>
      </c>
      <c r="G185" s="7">
        <f>_xlfn.FORECAST.ETS(A185,G2:G184,A2:A184)</f>
        <v>1.3208534787236559</v>
      </c>
      <c r="L185" s="7">
        <f>_xlfn.FORECAST.ETS(A185,L2:L184,A2:A184)</f>
        <v>6.9844094673282964</v>
      </c>
      <c r="S185" s="7">
        <f>_xlfn.FORECAST.ETS(A185,S2:S184,A2:A184)</f>
        <v>108.80394795678768</v>
      </c>
      <c r="AI185" s="7">
        <f>_xlfn.FORECAST.ETS(A185,AI2:AI184,A2:A184)</f>
        <v>4.7674360916296505</v>
      </c>
    </row>
    <row r="186" spans="1:35" s="1" customFormat="1" x14ac:dyDescent="0.2">
      <c r="A186" s="9">
        <v>45962</v>
      </c>
      <c r="B186" s="1">
        <f t="shared" si="3"/>
        <v>11</v>
      </c>
      <c r="C186" s="1">
        <f t="shared" si="4"/>
        <v>2025</v>
      </c>
      <c r="G186" s="7">
        <f>_xlfn.FORECAST.ETS(A186,G2:G185,A2:A185)</f>
        <v>1.2984670712488533</v>
      </c>
      <c r="L186" s="7">
        <f>_xlfn.FORECAST.ETS(A186,L2:L185,A2:A185)</f>
        <v>6.9871282368932679</v>
      </c>
      <c r="S186" s="7">
        <f>_xlfn.FORECAST.ETS(A186,S2:S185,A2:A185)</f>
        <v>108.94271852565355</v>
      </c>
      <c r="AI186" s="7">
        <f>_xlfn.FORECAST.ETS(A186,AI2:AI185,A2:A185)</f>
        <v>4.7870956949994508</v>
      </c>
    </row>
    <row r="187" spans="1:35" s="1" customFormat="1" x14ac:dyDescent="0.2">
      <c r="A187" s="9">
        <v>45992</v>
      </c>
      <c r="B187" s="1">
        <f t="shared" si="3"/>
        <v>12</v>
      </c>
      <c r="C187" s="1">
        <f t="shared" si="4"/>
        <v>2025</v>
      </c>
      <c r="G187" s="7">
        <f>_xlfn.FORECAST.ETS(A187,G2:G186,A2:A186)</f>
        <v>1.2759926849325354</v>
      </c>
      <c r="L187" s="7">
        <f>_xlfn.FORECAST.ETS(A187,L2:L186,A2:A186)</f>
        <v>6.9898470064582314</v>
      </c>
      <c r="S187" s="7">
        <f>_xlfn.FORECAST.ETS(A187,S2:S186,A2:A186)</f>
        <v>109.08421096841798</v>
      </c>
      <c r="AI187" s="7">
        <f>_xlfn.FORECAST.ETS(A187,AI2:AI186,A2:A186)</f>
        <v>4.8070755535562526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DAEB-6402-524D-923D-2980384BEE8C}">
  <dimension ref="A1:J31"/>
  <sheetViews>
    <sheetView workbookViewId="0">
      <selection activeCell="I5" sqref="A5:XFD5"/>
    </sheetView>
  </sheetViews>
  <sheetFormatPr baseColWidth="10" defaultRowHeight="16" x14ac:dyDescent="0.2"/>
  <cols>
    <col min="1" max="1" width="26.6640625" bestFit="1" customWidth="1"/>
    <col min="2" max="2" width="93.1640625" bestFit="1" customWidth="1"/>
    <col min="3" max="4" width="9.1640625" bestFit="1" customWidth="1"/>
    <col min="5" max="5" width="16.33203125" bestFit="1" customWidth="1"/>
    <col min="6" max="6" width="8.1640625" bestFit="1" customWidth="1"/>
    <col min="7" max="7" width="9.1640625" bestFit="1" customWidth="1"/>
    <col min="9" max="9" width="26.6640625" bestFit="1" customWidth="1"/>
    <col min="10" max="10" width="93.1640625" bestFit="1" customWidth="1"/>
  </cols>
  <sheetData>
    <row r="1" spans="1:10" x14ac:dyDescent="0.2">
      <c r="A1" t="s">
        <v>87</v>
      </c>
      <c r="B1" t="s">
        <v>95</v>
      </c>
      <c r="C1" t="s">
        <v>88</v>
      </c>
      <c r="D1" t="s">
        <v>89</v>
      </c>
      <c r="E1" t="s">
        <v>90</v>
      </c>
      <c r="F1" t="s">
        <v>91</v>
      </c>
      <c r="G1" t="s">
        <v>92</v>
      </c>
    </row>
    <row r="2" spans="1:10" x14ac:dyDescent="0.2">
      <c r="A2" t="s">
        <v>1</v>
      </c>
      <c r="B2" t="s">
        <v>34</v>
      </c>
      <c r="C2">
        <v>171</v>
      </c>
      <c r="D2" s="3">
        <v>6.2280701754385897</v>
      </c>
      <c r="E2" s="3">
        <v>3.3326418271376799</v>
      </c>
      <c r="F2">
        <v>1</v>
      </c>
      <c r="G2">
        <v>12</v>
      </c>
      <c r="I2" t="s">
        <v>33</v>
      </c>
      <c r="J2" t="s">
        <v>34</v>
      </c>
    </row>
    <row r="3" spans="1:10" x14ac:dyDescent="0.2">
      <c r="A3" t="s">
        <v>2</v>
      </c>
      <c r="B3" t="s">
        <v>37</v>
      </c>
      <c r="C3">
        <v>171</v>
      </c>
      <c r="D3" s="3">
        <v>2016.88888888888</v>
      </c>
      <c r="E3" s="3">
        <v>4.3010866540013701</v>
      </c>
      <c r="F3">
        <v>2010</v>
      </c>
      <c r="G3">
        <v>2024</v>
      </c>
      <c r="I3" t="s">
        <v>36</v>
      </c>
      <c r="J3" t="s">
        <v>37</v>
      </c>
    </row>
    <row r="4" spans="1:10" x14ac:dyDescent="0.2">
      <c r="A4" t="s">
        <v>3</v>
      </c>
      <c r="B4" t="s">
        <v>39</v>
      </c>
      <c r="C4">
        <v>171</v>
      </c>
      <c r="D4" s="3">
        <v>5.6622807017543799</v>
      </c>
      <c r="E4" s="3">
        <v>1.2453512628177801</v>
      </c>
      <c r="F4" s="3">
        <v>3.5</v>
      </c>
      <c r="G4" s="3">
        <v>7.75</v>
      </c>
      <c r="I4" t="s">
        <v>3</v>
      </c>
      <c r="J4" t="s">
        <v>39</v>
      </c>
    </row>
    <row r="5" spans="1:10" x14ac:dyDescent="0.2">
      <c r="A5" t="s">
        <v>4</v>
      </c>
      <c r="B5" t="s">
        <v>40</v>
      </c>
      <c r="C5">
        <v>171</v>
      </c>
      <c r="D5" s="3">
        <v>7.3404535201591798</v>
      </c>
      <c r="E5" s="3">
        <v>0.90736941611914301</v>
      </c>
      <c r="F5" s="3">
        <v>5.2413361561904699</v>
      </c>
      <c r="G5" s="3">
        <v>9.6852499063157893</v>
      </c>
      <c r="I5" t="s">
        <v>4</v>
      </c>
      <c r="J5" t="s">
        <v>40</v>
      </c>
    </row>
    <row r="6" spans="1:10" x14ac:dyDescent="0.2">
      <c r="A6" t="s">
        <v>6</v>
      </c>
      <c r="B6" t="s">
        <v>42</v>
      </c>
      <c r="C6">
        <v>171</v>
      </c>
      <c r="D6" s="3">
        <v>3.5383995911695898</v>
      </c>
      <c r="E6" s="3">
        <v>6.31040744308042</v>
      </c>
      <c r="F6" s="3">
        <v>-32.385569390000001</v>
      </c>
      <c r="G6" s="3">
        <v>25.63013213</v>
      </c>
      <c r="I6" t="s">
        <v>6</v>
      </c>
      <c r="J6" t="s">
        <v>42</v>
      </c>
    </row>
    <row r="7" spans="1:10" x14ac:dyDescent="0.2">
      <c r="A7" t="s">
        <v>7</v>
      </c>
      <c r="B7" t="s">
        <v>44</v>
      </c>
      <c r="C7">
        <v>171</v>
      </c>
      <c r="D7" s="3">
        <v>5357.0127875342596</v>
      </c>
      <c r="E7" s="3">
        <v>1220.9246556350499</v>
      </c>
      <c r="F7" s="3">
        <v>2548.5790501644701</v>
      </c>
      <c r="G7" s="3">
        <v>7739.7997802734299</v>
      </c>
      <c r="I7" t="s">
        <v>7</v>
      </c>
      <c r="J7" t="s">
        <v>44</v>
      </c>
    </row>
    <row r="8" spans="1:10" x14ac:dyDescent="0.2">
      <c r="A8" t="s">
        <v>8</v>
      </c>
      <c r="B8" t="s">
        <v>46</v>
      </c>
      <c r="C8">
        <v>171</v>
      </c>
      <c r="D8" s="3">
        <v>12802.0092306844</v>
      </c>
      <c r="E8" s="3">
        <v>2316.5154984884498</v>
      </c>
      <c r="F8" s="3">
        <v>8532</v>
      </c>
      <c r="G8" s="3">
        <v>16329.3888888888</v>
      </c>
      <c r="I8" t="s">
        <v>8</v>
      </c>
      <c r="J8" t="s">
        <v>46</v>
      </c>
    </row>
    <row r="9" spans="1:10" x14ac:dyDescent="0.2">
      <c r="A9" t="s">
        <v>9</v>
      </c>
      <c r="B9" t="s">
        <v>47</v>
      </c>
      <c r="C9">
        <v>171</v>
      </c>
      <c r="D9" s="3">
        <v>5.0698651795184997</v>
      </c>
      <c r="E9" s="3">
        <v>6.9010414069484105E-2</v>
      </c>
      <c r="F9" s="3">
        <v>4.8423750568142196</v>
      </c>
      <c r="G9" s="3">
        <v>5.1767942468498704</v>
      </c>
      <c r="I9" t="s">
        <v>9</v>
      </c>
      <c r="J9" t="s">
        <v>47</v>
      </c>
    </row>
    <row r="10" spans="1:10" x14ac:dyDescent="0.2">
      <c r="A10" t="s">
        <v>12</v>
      </c>
      <c r="B10" t="s">
        <v>93</v>
      </c>
      <c r="C10">
        <v>171</v>
      </c>
      <c r="D10" s="3">
        <v>10.9578138896831</v>
      </c>
      <c r="E10" s="3">
        <v>9.0101339210467604</v>
      </c>
      <c r="F10" s="3">
        <v>8.0192602922727202E-2</v>
      </c>
      <c r="G10" s="3">
        <v>27.077832711588002</v>
      </c>
      <c r="I10" t="s">
        <v>12</v>
      </c>
      <c r="J10" t="s">
        <v>93</v>
      </c>
    </row>
    <row r="11" spans="1:10" x14ac:dyDescent="0.2">
      <c r="A11" t="s">
        <v>13</v>
      </c>
      <c r="B11" t="s">
        <v>50</v>
      </c>
      <c r="C11">
        <v>171</v>
      </c>
      <c r="D11" s="3">
        <v>29.95435877781</v>
      </c>
      <c r="E11" s="3">
        <v>8.8079834731968702</v>
      </c>
      <c r="F11" s="3">
        <v>13.9403184102908</v>
      </c>
      <c r="G11" s="3">
        <v>40.850895454545402</v>
      </c>
      <c r="I11" t="s">
        <v>13</v>
      </c>
      <c r="J11" t="s">
        <v>50</v>
      </c>
    </row>
    <row r="12" spans="1:10" x14ac:dyDescent="0.2">
      <c r="A12" t="s">
        <v>14</v>
      </c>
      <c r="B12" t="s">
        <v>51</v>
      </c>
      <c r="C12">
        <v>171</v>
      </c>
      <c r="D12" s="3">
        <v>974.39049509326901</v>
      </c>
      <c r="E12" s="3">
        <v>482.63744552852398</v>
      </c>
      <c r="F12" s="3">
        <v>194.33247738029399</v>
      </c>
      <c r="G12" s="3">
        <v>1668.7956594381999</v>
      </c>
      <c r="I12" t="s">
        <v>14</v>
      </c>
      <c r="J12" t="s">
        <v>51</v>
      </c>
    </row>
    <row r="13" spans="1:10" x14ac:dyDescent="0.2">
      <c r="A13" t="s">
        <v>15</v>
      </c>
      <c r="B13" t="s">
        <v>52</v>
      </c>
      <c r="C13">
        <v>171</v>
      </c>
      <c r="D13" s="3">
        <v>17.013700395577398</v>
      </c>
      <c r="E13" s="3">
        <v>1.3089197593661599</v>
      </c>
      <c r="F13" s="3">
        <v>14.046417368421</v>
      </c>
      <c r="G13" s="3">
        <v>19.224774090909001</v>
      </c>
      <c r="I13" t="s">
        <v>15</v>
      </c>
      <c r="J13" t="s">
        <v>52</v>
      </c>
    </row>
    <row r="14" spans="1:10" x14ac:dyDescent="0.2">
      <c r="A14" t="s">
        <v>16</v>
      </c>
      <c r="B14" t="s">
        <v>94</v>
      </c>
      <c r="C14">
        <v>171</v>
      </c>
      <c r="D14" s="3">
        <v>14.5452765782596</v>
      </c>
      <c r="E14" s="3">
        <v>2.5627775421499801</v>
      </c>
      <c r="F14" s="3">
        <v>11.0736631818181</v>
      </c>
      <c r="G14" s="3">
        <v>22.0880082432896</v>
      </c>
      <c r="I14" t="s">
        <v>12</v>
      </c>
      <c r="J14" t="s">
        <v>94</v>
      </c>
    </row>
    <row r="15" spans="1:10" x14ac:dyDescent="0.2">
      <c r="A15" t="s">
        <v>17</v>
      </c>
      <c r="B15" t="s">
        <v>53</v>
      </c>
      <c r="C15">
        <v>171</v>
      </c>
      <c r="D15" s="3">
        <v>78.680344126535104</v>
      </c>
      <c r="E15" s="3">
        <v>24.341852285420501</v>
      </c>
      <c r="F15" s="3">
        <v>41.867142995198499</v>
      </c>
      <c r="G15" s="3">
        <v>150.79850006103399</v>
      </c>
      <c r="I15" t="s">
        <v>17</v>
      </c>
      <c r="J15" t="s">
        <v>53</v>
      </c>
    </row>
    <row r="16" spans="1:10" x14ac:dyDescent="0.2">
      <c r="A16" t="s">
        <v>18</v>
      </c>
      <c r="B16" t="s">
        <v>54</v>
      </c>
      <c r="C16">
        <v>171</v>
      </c>
      <c r="D16" s="3">
        <v>7.8818148725749699</v>
      </c>
      <c r="E16" s="3">
        <v>0.35516216299653602</v>
      </c>
      <c r="F16" s="3">
        <v>6.6881527555915596</v>
      </c>
      <c r="G16" s="3">
        <v>8.6075516295871708</v>
      </c>
      <c r="I16" t="s">
        <v>18</v>
      </c>
      <c r="J16" t="s">
        <v>54</v>
      </c>
    </row>
    <row r="17" spans="1:10" x14ac:dyDescent="0.2">
      <c r="A17" t="s">
        <v>19</v>
      </c>
      <c r="B17" t="s">
        <v>55</v>
      </c>
      <c r="C17">
        <v>171</v>
      </c>
      <c r="D17" s="3">
        <v>7.4717472073622</v>
      </c>
      <c r="E17" s="3">
        <v>0.36186366926146601</v>
      </c>
      <c r="F17" s="3">
        <v>6.0791812460476198</v>
      </c>
      <c r="G17" s="3">
        <v>8.0211892990699294</v>
      </c>
      <c r="I17" t="s">
        <v>19</v>
      </c>
      <c r="J17" t="s">
        <v>55</v>
      </c>
    </row>
    <row r="18" spans="1:10" x14ac:dyDescent="0.2">
      <c r="A18" t="s">
        <v>20</v>
      </c>
      <c r="B18" t="s">
        <v>56</v>
      </c>
      <c r="C18">
        <v>171</v>
      </c>
      <c r="D18" s="3">
        <v>20.508771929824501</v>
      </c>
      <c r="E18" s="3">
        <v>8.0996502619140909</v>
      </c>
      <c r="F18">
        <v>2</v>
      </c>
      <c r="G18">
        <v>48</v>
      </c>
      <c r="I18" t="s">
        <v>20</v>
      </c>
      <c r="J18" t="s">
        <v>56</v>
      </c>
    </row>
    <row r="19" spans="1:10" x14ac:dyDescent="0.2">
      <c r="A19" t="s">
        <v>21</v>
      </c>
      <c r="B19" t="s">
        <v>57</v>
      </c>
      <c r="C19">
        <v>171</v>
      </c>
      <c r="D19" s="3">
        <v>485.830409356725</v>
      </c>
      <c r="E19" s="3">
        <v>342.840110923542</v>
      </c>
      <c r="F19">
        <v>4</v>
      </c>
      <c r="G19">
        <v>2304</v>
      </c>
      <c r="I19" t="s">
        <v>21</v>
      </c>
      <c r="J19" t="s">
        <v>57</v>
      </c>
    </row>
    <row r="20" spans="1:10" x14ac:dyDescent="0.2">
      <c r="A20" t="s">
        <v>22</v>
      </c>
      <c r="B20" t="s">
        <v>58</v>
      </c>
      <c r="C20">
        <v>171</v>
      </c>
      <c r="D20" s="3">
        <v>2.7404081955525599</v>
      </c>
      <c r="E20" s="3">
        <v>1.2425020594427501</v>
      </c>
      <c r="F20" s="3">
        <v>1.38980871886121</v>
      </c>
      <c r="G20" s="3">
        <v>12.174275</v>
      </c>
      <c r="I20" t="s">
        <v>22</v>
      </c>
      <c r="J20" t="s">
        <v>58</v>
      </c>
    </row>
    <row r="21" spans="1:10" x14ac:dyDescent="0.2">
      <c r="A21" t="s">
        <v>23</v>
      </c>
      <c r="B21" t="s">
        <v>59</v>
      </c>
      <c r="C21">
        <v>171</v>
      </c>
      <c r="D21" s="3">
        <v>0.18713450292397599</v>
      </c>
      <c r="E21" s="3">
        <v>0.39116489607350002</v>
      </c>
      <c r="F21">
        <v>0</v>
      </c>
      <c r="G21">
        <v>1</v>
      </c>
      <c r="I21" t="s">
        <v>23</v>
      </c>
      <c r="J21" t="s">
        <v>59</v>
      </c>
    </row>
    <row r="22" spans="1:10" x14ac:dyDescent="0.2">
      <c r="A22" t="s">
        <v>32</v>
      </c>
      <c r="B22" t="s">
        <v>62</v>
      </c>
      <c r="C22">
        <v>171</v>
      </c>
      <c r="D22" s="3">
        <v>0.369896221215821</v>
      </c>
      <c r="E22" s="3">
        <v>1.29515355659785</v>
      </c>
      <c r="F22">
        <v>0</v>
      </c>
      <c r="G22" s="3">
        <v>5.2811099873159399</v>
      </c>
      <c r="I22" t="s">
        <v>32</v>
      </c>
      <c r="J22" t="s">
        <v>62</v>
      </c>
    </row>
    <row r="23" spans="1:10" x14ac:dyDescent="0.2">
      <c r="A23" t="s">
        <v>67</v>
      </c>
      <c r="B23" t="s">
        <v>68</v>
      </c>
      <c r="C23">
        <v>171</v>
      </c>
      <c r="D23" s="3">
        <v>0.52776681410436799</v>
      </c>
      <c r="E23" s="3">
        <v>1.8472313703174901</v>
      </c>
      <c r="F23">
        <v>0</v>
      </c>
      <c r="G23" s="3">
        <v>7.4204048510986498</v>
      </c>
      <c r="I23" t="s">
        <v>67</v>
      </c>
      <c r="J23" t="s">
        <v>68</v>
      </c>
    </row>
    <row r="24" spans="1:10" x14ac:dyDescent="0.2">
      <c r="A24" t="s">
        <v>24</v>
      </c>
      <c r="B24" t="s">
        <v>69</v>
      </c>
      <c r="C24">
        <v>171</v>
      </c>
      <c r="D24" s="3">
        <v>1.33479532163742</v>
      </c>
      <c r="E24" s="3">
        <v>1.7083625938242599</v>
      </c>
      <c r="F24">
        <v>0.25</v>
      </c>
      <c r="G24">
        <v>5.5</v>
      </c>
      <c r="I24" t="s">
        <v>24</v>
      </c>
      <c r="J24" t="s">
        <v>69</v>
      </c>
    </row>
    <row r="25" spans="1:10" x14ac:dyDescent="0.2">
      <c r="A25" t="s">
        <v>25</v>
      </c>
      <c r="B25" t="s">
        <v>70</v>
      </c>
      <c r="C25">
        <v>171</v>
      </c>
      <c r="D25" s="3">
        <v>0.13450292397660801</v>
      </c>
      <c r="E25" s="3">
        <v>0.34219389712076098</v>
      </c>
      <c r="F25">
        <v>0</v>
      </c>
      <c r="G25">
        <v>1</v>
      </c>
      <c r="I25" t="s">
        <v>25</v>
      </c>
      <c r="J25" t="s">
        <v>70</v>
      </c>
    </row>
    <row r="26" spans="1:10" x14ac:dyDescent="0.2">
      <c r="A26" t="s">
        <v>26</v>
      </c>
      <c r="B26" t="s">
        <v>72</v>
      </c>
      <c r="C26">
        <v>171</v>
      </c>
      <c r="D26" s="3">
        <v>6.6844185907754801</v>
      </c>
      <c r="E26" s="3">
        <v>0.182746662717887</v>
      </c>
      <c r="F26" s="3">
        <v>6.3152314144683999</v>
      </c>
      <c r="G26" s="3">
        <v>6.9565525295475599</v>
      </c>
      <c r="I26" s="1" t="s">
        <v>26</v>
      </c>
      <c r="J26" t="s">
        <v>72</v>
      </c>
    </row>
    <row r="27" spans="1:10" x14ac:dyDescent="0.2">
      <c r="A27" t="s">
        <v>27</v>
      </c>
      <c r="B27" t="s">
        <v>73</v>
      </c>
      <c r="C27">
        <v>171</v>
      </c>
      <c r="D27" s="3">
        <v>6.0906900875278298</v>
      </c>
      <c r="E27" s="3">
        <v>0.20998285085423399</v>
      </c>
      <c r="F27" s="3">
        <v>5.69027033803604</v>
      </c>
      <c r="G27" s="3">
        <v>6.4301388261432502</v>
      </c>
      <c r="I27" s="1" t="s">
        <v>27</v>
      </c>
      <c r="J27" t="s">
        <v>73</v>
      </c>
    </row>
    <row r="28" spans="1:10" x14ac:dyDescent="0.2">
      <c r="A28" t="s">
        <v>28</v>
      </c>
      <c r="B28" t="s">
        <v>74</v>
      </c>
      <c r="C28">
        <v>171</v>
      </c>
      <c r="D28" s="3">
        <v>5.6922482717549796</v>
      </c>
      <c r="E28" s="3">
        <v>0.18644370191988499</v>
      </c>
      <c r="F28" s="3">
        <v>5.3119297676542603</v>
      </c>
      <c r="G28" s="3">
        <v>5.9894176704309903</v>
      </c>
      <c r="I28" s="1" t="s">
        <v>28</v>
      </c>
      <c r="J28" t="s">
        <v>74</v>
      </c>
    </row>
    <row r="29" spans="1:10" x14ac:dyDescent="0.2">
      <c r="A29" t="s">
        <v>29</v>
      </c>
      <c r="B29" t="s">
        <v>75</v>
      </c>
      <c r="C29">
        <v>171</v>
      </c>
      <c r="D29" s="3">
        <v>5.8679035582591199</v>
      </c>
      <c r="E29" s="3">
        <v>0.22622496988677401</v>
      </c>
      <c r="F29" s="3">
        <v>5.4446311349025702</v>
      </c>
      <c r="G29" s="3">
        <v>6.2390039978076004</v>
      </c>
      <c r="I29" s="1" t="s">
        <v>29</v>
      </c>
      <c r="J29" t="s">
        <v>75</v>
      </c>
    </row>
    <row r="30" spans="1:10" x14ac:dyDescent="0.2">
      <c r="A30" t="s">
        <v>30</v>
      </c>
      <c r="B30" t="s">
        <v>76</v>
      </c>
      <c r="C30">
        <v>171</v>
      </c>
      <c r="D30" s="3">
        <v>6.5538522335264204</v>
      </c>
      <c r="E30" s="3">
        <v>0.173599515758737</v>
      </c>
      <c r="F30" s="3">
        <v>6.1955210924951301</v>
      </c>
      <c r="G30" s="3">
        <v>6.7998181322004498</v>
      </c>
      <c r="I30" s="1" t="s">
        <v>30</v>
      </c>
      <c r="J30" t="s">
        <v>76</v>
      </c>
    </row>
    <row r="31" spans="1:10" x14ac:dyDescent="0.2">
      <c r="A31" t="s">
        <v>31</v>
      </c>
      <c r="B31" t="s">
        <v>77</v>
      </c>
      <c r="C31">
        <v>171</v>
      </c>
      <c r="D31" s="3">
        <v>4.2273555415890698</v>
      </c>
      <c r="E31" s="3">
        <v>0.211802893006238</v>
      </c>
      <c r="F31" s="3">
        <v>3.6481198627033802</v>
      </c>
      <c r="G31" s="3">
        <v>5.0335194541168899</v>
      </c>
      <c r="I31" s="1" t="s">
        <v>31</v>
      </c>
      <c r="J31" t="s">
        <v>77</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B4D8-2FFB-7D4D-9784-86F0A0B5CA24}">
  <dimension ref="A1:AG4073"/>
  <sheetViews>
    <sheetView topLeftCell="Z369" workbookViewId="0">
      <selection activeCell="AF404" sqref="AF404"/>
    </sheetView>
  </sheetViews>
  <sheetFormatPr baseColWidth="10" defaultRowHeight="16" x14ac:dyDescent="0.2"/>
  <sheetData>
    <row r="1" spans="1:33" x14ac:dyDescent="0.2">
      <c r="A1" t="s">
        <v>120</v>
      </c>
      <c r="B1" s="16" t="s">
        <v>121</v>
      </c>
      <c r="F1" t="s">
        <v>120</v>
      </c>
      <c r="G1" s="16" t="s">
        <v>156</v>
      </c>
      <c r="K1" t="s">
        <v>120</v>
      </c>
      <c r="L1" s="16" t="s">
        <v>159</v>
      </c>
      <c r="Q1" t="s">
        <v>120</v>
      </c>
      <c r="R1" s="16" t="s">
        <v>162</v>
      </c>
      <c r="AF1" t="s">
        <v>120</v>
      </c>
      <c r="AG1" s="16" t="s">
        <v>167</v>
      </c>
    </row>
    <row r="2" spans="1:33" x14ac:dyDescent="0.2">
      <c r="A2" t="s">
        <v>122</v>
      </c>
      <c r="B2" t="s">
        <v>123</v>
      </c>
      <c r="F2" t="s">
        <v>122</v>
      </c>
      <c r="G2" t="s">
        <v>123</v>
      </c>
      <c r="K2" t="s">
        <v>122</v>
      </c>
      <c r="L2" t="s">
        <v>123</v>
      </c>
      <c r="Q2" t="s">
        <v>122</v>
      </c>
      <c r="R2" t="s">
        <v>123</v>
      </c>
      <c r="AF2" t="s">
        <v>122</v>
      </c>
      <c r="AG2" t="s">
        <v>123</v>
      </c>
    </row>
    <row r="3" spans="1:33" x14ac:dyDescent="0.2">
      <c r="A3" t="s">
        <v>124</v>
      </c>
      <c r="F3" t="s">
        <v>124</v>
      </c>
      <c r="K3" t="s">
        <v>124</v>
      </c>
      <c r="Q3" t="s">
        <v>124</v>
      </c>
      <c r="AF3" t="s">
        <v>124</v>
      </c>
    </row>
    <row r="4" spans="1:33" x14ac:dyDescent="0.2">
      <c r="A4" t="s">
        <v>125</v>
      </c>
      <c r="B4" t="s">
        <v>126</v>
      </c>
      <c r="F4" t="s">
        <v>125</v>
      </c>
      <c r="G4" t="s">
        <v>126</v>
      </c>
      <c r="K4" t="s">
        <v>125</v>
      </c>
      <c r="L4" t="s">
        <v>126</v>
      </c>
      <c r="Q4" t="s">
        <v>125</v>
      </c>
      <c r="R4" t="s">
        <v>163</v>
      </c>
      <c r="AF4" t="s">
        <v>125</v>
      </c>
      <c r="AG4" t="s">
        <v>163</v>
      </c>
    </row>
    <row r="5" spans="1:33" x14ac:dyDescent="0.2">
      <c r="A5" t="s">
        <v>127</v>
      </c>
      <c r="B5" t="s">
        <v>128</v>
      </c>
      <c r="F5" t="s">
        <v>127</v>
      </c>
      <c r="G5" t="s">
        <v>128</v>
      </c>
      <c r="K5" t="s">
        <v>127</v>
      </c>
      <c r="L5" t="s">
        <v>128</v>
      </c>
      <c r="Q5" t="s">
        <v>127</v>
      </c>
      <c r="R5" t="s">
        <v>128</v>
      </c>
      <c r="AF5" t="s">
        <v>127</v>
      </c>
      <c r="AG5" t="s">
        <v>168</v>
      </c>
    </row>
    <row r="6" spans="1:33" x14ac:dyDescent="0.2">
      <c r="A6" t="s">
        <v>129</v>
      </c>
      <c r="B6" t="s">
        <v>130</v>
      </c>
      <c r="F6" t="s">
        <v>129</v>
      </c>
      <c r="G6" t="s">
        <v>130</v>
      </c>
      <c r="K6" t="s">
        <v>129</v>
      </c>
      <c r="L6" t="s">
        <v>130</v>
      </c>
      <c r="Q6" t="s">
        <v>129</v>
      </c>
      <c r="R6" t="s">
        <v>164</v>
      </c>
      <c r="AF6" t="s">
        <v>129</v>
      </c>
      <c r="AG6" t="s">
        <v>164</v>
      </c>
    </row>
    <row r="7" spans="1:33" x14ac:dyDescent="0.2">
      <c r="A7" t="s">
        <v>131</v>
      </c>
      <c r="B7" t="s">
        <v>132</v>
      </c>
      <c r="F7" t="s">
        <v>131</v>
      </c>
      <c r="G7" t="s">
        <v>132</v>
      </c>
      <c r="K7" t="s">
        <v>131</v>
      </c>
      <c r="L7" t="s">
        <v>132</v>
      </c>
      <c r="Q7" t="s">
        <v>131</v>
      </c>
      <c r="R7" t="s">
        <v>132</v>
      </c>
      <c r="AF7" t="s">
        <v>131</v>
      </c>
      <c r="AG7" t="s">
        <v>132</v>
      </c>
    </row>
    <row r="8" spans="1:33" x14ac:dyDescent="0.2">
      <c r="A8" t="s">
        <v>133</v>
      </c>
      <c r="B8" t="s">
        <v>134</v>
      </c>
      <c r="F8" t="s">
        <v>133</v>
      </c>
      <c r="G8" t="s">
        <v>157</v>
      </c>
      <c r="K8" t="s">
        <v>133</v>
      </c>
      <c r="L8" t="s">
        <v>160</v>
      </c>
      <c r="Q8" t="s">
        <v>133</v>
      </c>
      <c r="R8">
        <v>460333237</v>
      </c>
      <c r="AF8" t="s">
        <v>133</v>
      </c>
      <c r="AG8" t="s">
        <v>169</v>
      </c>
    </row>
    <row r="9" spans="1:33" x14ac:dyDescent="0.2">
      <c r="A9" t="s">
        <v>135</v>
      </c>
      <c r="B9" t="s">
        <v>136</v>
      </c>
      <c r="F9" t="s">
        <v>135</v>
      </c>
      <c r="G9" t="s">
        <v>158</v>
      </c>
      <c r="K9" t="s">
        <v>135</v>
      </c>
      <c r="L9" t="s">
        <v>161</v>
      </c>
      <c r="Q9" t="s">
        <v>135</v>
      </c>
      <c r="R9" t="s">
        <v>165</v>
      </c>
      <c r="AF9" t="s">
        <v>135</v>
      </c>
      <c r="AG9" t="s">
        <v>170</v>
      </c>
    </row>
    <row r="10" spans="1:33" x14ac:dyDescent="0.2">
      <c r="A10" t="s">
        <v>137</v>
      </c>
      <c r="F10" t="s">
        <v>137</v>
      </c>
      <c r="K10" t="s">
        <v>137</v>
      </c>
      <c r="Q10" t="s">
        <v>137</v>
      </c>
      <c r="AF10" t="s">
        <v>137</v>
      </c>
    </row>
    <row r="11" spans="1:33" x14ac:dyDescent="0.2">
      <c r="A11" t="s">
        <v>138</v>
      </c>
      <c r="F11" t="s">
        <v>138</v>
      </c>
      <c r="K11" t="s">
        <v>138</v>
      </c>
      <c r="Q11" t="s">
        <v>138</v>
      </c>
      <c r="AF11" t="s">
        <v>138</v>
      </c>
    </row>
    <row r="12" spans="1:33" x14ac:dyDescent="0.2">
      <c r="A12" t="s">
        <v>139</v>
      </c>
      <c r="F12" t="s">
        <v>139</v>
      </c>
      <c r="K12" t="s">
        <v>139</v>
      </c>
      <c r="Q12" t="s">
        <v>139</v>
      </c>
      <c r="AF12" t="s">
        <v>139</v>
      </c>
    </row>
    <row r="13" spans="1:33" x14ac:dyDescent="0.2">
      <c r="A13" t="s">
        <v>140</v>
      </c>
      <c r="B13" s="17">
        <v>39609</v>
      </c>
      <c r="F13" t="s">
        <v>140</v>
      </c>
      <c r="G13" s="17">
        <v>39609</v>
      </c>
      <c r="K13" t="s">
        <v>140</v>
      </c>
      <c r="L13" s="17">
        <v>39609</v>
      </c>
      <c r="Q13" t="s">
        <v>140</v>
      </c>
      <c r="R13" s="18">
        <v>36161</v>
      </c>
      <c r="AF13" t="s">
        <v>140</v>
      </c>
      <c r="AG13" s="18">
        <v>34335</v>
      </c>
    </row>
    <row r="14" spans="1:33" x14ac:dyDescent="0.2">
      <c r="A14" t="s">
        <v>141</v>
      </c>
      <c r="B14" s="17">
        <v>45783</v>
      </c>
      <c r="F14" t="s">
        <v>141</v>
      </c>
      <c r="G14" s="17">
        <v>45783</v>
      </c>
      <c r="K14" t="s">
        <v>141</v>
      </c>
      <c r="L14" s="17">
        <v>45783</v>
      </c>
      <c r="Q14" t="s">
        <v>141</v>
      </c>
      <c r="R14" s="18">
        <v>45717</v>
      </c>
      <c r="AF14" t="s">
        <v>141</v>
      </c>
      <c r="AG14" s="18">
        <v>45717</v>
      </c>
    </row>
    <row r="15" spans="1:33" x14ac:dyDescent="0.2">
      <c r="A15" t="s">
        <v>142</v>
      </c>
      <c r="B15" s="17">
        <v>45813</v>
      </c>
      <c r="F15" t="s">
        <v>142</v>
      </c>
      <c r="G15" s="17">
        <v>45813</v>
      </c>
      <c r="K15" t="s">
        <v>142</v>
      </c>
      <c r="L15" s="17">
        <v>45813</v>
      </c>
      <c r="Q15" t="s">
        <v>142</v>
      </c>
      <c r="R15" s="17">
        <v>45805</v>
      </c>
      <c r="AF15" t="s">
        <v>142</v>
      </c>
      <c r="AG15" s="17">
        <v>45769</v>
      </c>
    </row>
    <row r="16" spans="1:33" x14ac:dyDescent="0.2">
      <c r="A16" t="s">
        <v>143</v>
      </c>
      <c r="F16" t="s">
        <v>143</v>
      </c>
      <c r="K16" t="s">
        <v>143</v>
      </c>
      <c r="Q16" t="s">
        <v>143</v>
      </c>
      <c r="R16" t="s">
        <v>166</v>
      </c>
      <c r="AF16" t="s">
        <v>143</v>
      </c>
      <c r="AG16" t="s">
        <v>171</v>
      </c>
    </row>
    <row r="17" spans="1:33" x14ac:dyDescent="0.2">
      <c r="A17" t="s">
        <v>144</v>
      </c>
      <c r="F17" t="s">
        <v>144</v>
      </c>
      <c r="K17" t="s">
        <v>144</v>
      </c>
      <c r="Q17" t="s">
        <v>144</v>
      </c>
      <c r="AF17" t="s">
        <v>144</v>
      </c>
    </row>
    <row r="18" spans="1:33" x14ac:dyDescent="0.2">
      <c r="A18" t="s">
        <v>89</v>
      </c>
      <c r="B18">
        <v>5.9775834891046502</v>
      </c>
      <c r="F18" t="s">
        <v>89</v>
      </c>
      <c r="G18">
        <v>7.1034365256517402</v>
      </c>
      <c r="K18" t="s">
        <v>89</v>
      </c>
      <c r="L18">
        <v>7.6612973606381303</v>
      </c>
      <c r="Q18" t="s">
        <v>89</v>
      </c>
      <c r="R18">
        <v>3.89747144298412</v>
      </c>
      <c r="AF18" t="s">
        <v>89</v>
      </c>
      <c r="AG18">
        <v>99.856888809226604</v>
      </c>
    </row>
    <row r="19" spans="1:33" x14ac:dyDescent="0.2">
      <c r="A19" t="s">
        <v>145</v>
      </c>
      <c r="B19">
        <v>2.5157791836607899</v>
      </c>
      <c r="F19" t="s">
        <v>145</v>
      </c>
      <c r="G19">
        <v>2.6651810709160402</v>
      </c>
      <c r="K19" t="s">
        <v>145</v>
      </c>
      <c r="L19">
        <v>2.5538352699518798</v>
      </c>
      <c r="Q19" t="s">
        <v>145</v>
      </c>
      <c r="R19">
        <v>43.621797887257998</v>
      </c>
      <c r="AF19" t="s">
        <v>145</v>
      </c>
      <c r="AG19">
        <v>126.31499651972</v>
      </c>
    </row>
    <row r="20" spans="1:33" x14ac:dyDescent="0.2">
      <c r="A20" t="s">
        <v>146</v>
      </c>
      <c r="B20">
        <v>1.5861207973104601</v>
      </c>
      <c r="F20" t="s">
        <v>146</v>
      </c>
      <c r="G20">
        <v>1.6325382295419699</v>
      </c>
      <c r="K20" t="s">
        <v>146</v>
      </c>
      <c r="L20">
        <v>1.59807236067453</v>
      </c>
      <c r="Q20" t="s">
        <v>146</v>
      </c>
      <c r="R20">
        <v>6.6046799988536904</v>
      </c>
      <c r="AF20" t="s">
        <v>146</v>
      </c>
      <c r="AG20">
        <v>11.2389944621269</v>
      </c>
    </row>
    <row r="21" spans="1:33" x14ac:dyDescent="0.2">
      <c r="A21" t="s">
        <v>147</v>
      </c>
      <c r="B21">
        <v>1.3275515762782599</v>
      </c>
      <c r="F21" t="s">
        <v>147</v>
      </c>
      <c r="G21">
        <v>2.3803481573818601</v>
      </c>
      <c r="K21" t="s">
        <v>147</v>
      </c>
      <c r="L21">
        <v>2.5685543606214001</v>
      </c>
      <c r="Q21" t="s">
        <v>147</v>
      </c>
      <c r="R21">
        <v>-0.26868953982350202</v>
      </c>
      <c r="AF21" t="s">
        <v>147</v>
      </c>
      <c r="AG21">
        <v>-0.81804373848017997</v>
      </c>
    </row>
    <row r="22" spans="1:33" x14ac:dyDescent="0.2">
      <c r="A22" t="s">
        <v>148</v>
      </c>
      <c r="B22">
        <v>5.5455702784451697</v>
      </c>
      <c r="F22" t="s">
        <v>148</v>
      </c>
      <c r="G22">
        <v>10.7299913902926</v>
      </c>
      <c r="K22" t="s">
        <v>148</v>
      </c>
      <c r="L22">
        <v>10.664003400739199</v>
      </c>
      <c r="Q22" t="s">
        <v>148</v>
      </c>
      <c r="R22">
        <v>5.12409107553197</v>
      </c>
      <c r="AF22" t="s">
        <v>148</v>
      </c>
      <c r="AG22">
        <v>1.89208348143612</v>
      </c>
    </row>
    <row r="23" spans="1:33" x14ac:dyDescent="0.2">
      <c r="A23" t="s">
        <v>149</v>
      </c>
      <c r="B23">
        <v>0.26534481704881102</v>
      </c>
      <c r="F23" t="s">
        <v>149</v>
      </c>
      <c r="G23">
        <v>0.22982372315802299</v>
      </c>
      <c r="K23" t="s">
        <v>149</v>
      </c>
      <c r="L23">
        <v>0.20859030598199099</v>
      </c>
      <c r="Q23" t="s">
        <v>149</v>
      </c>
      <c r="R23">
        <v>1.6946063865952901</v>
      </c>
      <c r="AF23" t="s">
        <v>149</v>
      </c>
      <c r="AG23">
        <v>0.11255101772296</v>
      </c>
    </row>
    <row r="24" spans="1:33" x14ac:dyDescent="0.2">
      <c r="A24" t="s">
        <v>150</v>
      </c>
      <c r="B24">
        <v>3.12285178</v>
      </c>
      <c r="F24" t="s">
        <v>150</v>
      </c>
      <c r="G24">
        <v>4.3981667599999996</v>
      </c>
      <c r="K24" t="s">
        <v>150</v>
      </c>
      <c r="L24">
        <v>5.0228895700000002</v>
      </c>
      <c r="Q24" t="s">
        <v>150</v>
      </c>
      <c r="R24">
        <v>-32.375823369999999</v>
      </c>
      <c r="AF24" t="s">
        <v>150</v>
      </c>
      <c r="AG24">
        <v>57.078613750000002</v>
      </c>
    </row>
    <row r="25" spans="1:33" x14ac:dyDescent="0.2">
      <c r="A25" t="s">
        <v>151</v>
      </c>
      <c r="B25">
        <v>16.982630220000001</v>
      </c>
      <c r="F25" t="s">
        <v>151</v>
      </c>
      <c r="G25">
        <v>21.431570910000001</v>
      </c>
      <c r="K25" t="s">
        <v>151</v>
      </c>
      <c r="L25">
        <v>21.209246799999999</v>
      </c>
      <c r="Q25" t="s">
        <v>151</v>
      </c>
      <c r="R25">
        <v>30.3528403</v>
      </c>
      <c r="AF25" t="s">
        <v>151</v>
      </c>
      <c r="AG25">
        <v>127.81956364</v>
      </c>
    </row>
    <row r="26" spans="1:33" x14ac:dyDescent="0.2">
      <c r="A26" t="s">
        <v>152</v>
      </c>
      <c r="B26">
        <v>6.1560679199999999</v>
      </c>
      <c r="F26" t="s">
        <v>152</v>
      </c>
      <c r="G26">
        <v>6.8254065700000002</v>
      </c>
      <c r="K26" t="s">
        <v>152</v>
      </c>
      <c r="L26">
        <v>7.2824892400000003</v>
      </c>
      <c r="Q26" t="s">
        <v>152</v>
      </c>
      <c r="R26">
        <v>3.7991602499999999</v>
      </c>
      <c r="AF26" t="s">
        <v>152</v>
      </c>
      <c r="AG26">
        <v>100.27613113</v>
      </c>
    </row>
    <row r="27" spans="1:33" x14ac:dyDescent="0.2">
      <c r="A27" t="s">
        <v>153</v>
      </c>
      <c r="B27">
        <v>24167.37004645</v>
      </c>
      <c r="F27" t="s">
        <v>153</v>
      </c>
      <c r="G27">
        <v>28719.193873209901</v>
      </c>
      <c r="K27" t="s">
        <v>153</v>
      </c>
      <c r="L27">
        <v>30974.6252290599</v>
      </c>
      <c r="Q27" t="s">
        <v>153</v>
      </c>
      <c r="R27">
        <v>1227.70350454</v>
      </c>
      <c r="AF27" t="s">
        <v>153</v>
      </c>
      <c r="AG27">
        <v>37446.333303459898</v>
      </c>
    </row>
    <row r="28" spans="1:33" x14ac:dyDescent="0.2">
      <c r="A28" t="s">
        <v>154</v>
      </c>
      <c r="B28">
        <v>-13.859778439999999</v>
      </c>
      <c r="F28" t="s">
        <v>154</v>
      </c>
      <c r="G28">
        <v>-17.033404149999999</v>
      </c>
      <c r="K28" t="s">
        <v>154</v>
      </c>
      <c r="L28">
        <v>-16.186357229999999</v>
      </c>
      <c r="Q28" t="s">
        <v>154</v>
      </c>
      <c r="R28">
        <v>-62.728663670000003</v>
      </c>
      <c r="AF28" t="s">
        <v>154</v>
      </c>
      <c r="AG28">
        <v>-70.740949889999996</v>
      </c>
    </row>
    <row r="29" spans="1:33" x14ac:dyDescent="0.2">
      <c r="A29" t="s">
        <v>155</v>
      </c>
      <c r="B29">
        <v>4043</v>
      </c>
      <c r="F29" t="s">
        <v>155</v>
      </c>
      <c r="G29">
        <v>4043</v>
      </c>
      <c r="K29" t="s">
        <v>155</v>
      </c>
      <c r="L29">
        <v>4043</v>
      </c>
      <c r="Q29" t="s">
        <v>155</v>
      </c>
      <c r="R29">
        <v>315</v>
      </c>
      <c r="AF29" t="s">
        <v>155</v>
      </c>
      <c r="AG29">
        <v>375</v>
      </c>
    </row>
    <row r="30" spans="1:33" x14ac:dyDescent="0.2">
      <c r="AF30" s="18">
        <v>34335</v>
      </c>
      <c r="AG30">
        <v>90.037987729999998</v>
      </c>
    </row>
    <row r="31" spans="1:33" x14ac:dyDescent="0.2">
      <c r="A31" s="17">
        <v>39727</v>
      </c>
      <c r="B31">
        <v>11.267842099999999</v>
      </c>
      <c r="F31" s="17">
        <v>39727</v>
      </c>
      <c r="G31">
        <v>13.700694349999999</v>
      </c>
      <c r="K31" s="17">
        <v>39727</v>
      </c>
      <c r="L31">
        <v>13.93637064</v>
      </c>
      <c r="Q31" s="18">
        <v>36161</v>
      </c>
      <c r="R31">
        <v>-17.13488633</v>
      </c>
      <c r="AF31" s="18">
        <v>34366</v>
      </c>
      <c r="AG31">
        <v>91.603584310000002</v>
      </c>
    </row>
    <row r="32" spans="1:33" x14ac:dyDescent="0.2">
      <c r="A32" s="17">
        <v>39728</v>
      </c>
      <c r="B32">
        <v>11.95147298</v>
      </c>
      <c r="F32" s="17">
        <v>39728</v>
      </c>
      <c r="G32">
        <v>14.9900947</v>
      </c>
      <c r="K32" s="17">
        <v>39728</v>
      </c>
      <c r="L32">
        <v>14.84914504</v>
      </c>
      <c r="Q32" s="18">
        <v>36192</v>
      </c>
      <c r="R32">
        <v>12.67253631</v>
      </c>
      <c r="AF32" s="18">
        <v>34394</v>
      </c>
      <c r="AG32">
        <v>88.645437830000006</v>
      </c>
    </row>
    <row r="33" spans="1:33" x14ac:dyDescent="0.2">
      <c r="A33" s="17">
        <v>39729</v>
      </c>
      <c r="B33">
        <v>12.026265710000001</v>
      </c>
      <c r="F33" s="17">
        <v>39729</v>
      </c>
      <c r="G33">
        <v>14.99731686</v>
      </c>
      <c r="K33" s="17">
        <v>39729</v>
      </c>
      <c r="L33">
        <v>15.39639783</v>
      </c>
      <c r="Q33" s="18">
        <v>36220</v>
      </c>
      <c r="R33">
        <v>4.5126959299999996</v>
      </c>
      <c r="AF33" s="18">
        <v>34425</v>
      </c>
      <c r="AG33">
        <v>90.276294129999997</v>
      </c>
    </row>
    <row r="34" spans="1:33" x14ac:dyDescent="0.2">
      <c r="A34" s="17">
        <v>39730</v>
      </c>
      <c r="B34">
        <v>12.31478534</v>
      </c>
      <c r="F34" s="17">
        <v>39730</v>
      </c>
      <c r="G34">
        <v>15.31823782</v>
      </c>
      <c r="K34" s="17">
        <v>39730</v>
      </c>
      <c r="L34">
        <v>15.563691710000001</v>
      </c>
      <c r="Q34" s="18">
        <v>36251</v>
      </c>
      <c r="R34">
        <v>10.722257300000001</v>
      </c>
      <c r="AF34" s="18">
        <v>34455</v>
      </c>
      <c r="AG34">
        <v>92.011644439999998</v>
      </c>
    </row>
    <row r="35" spans="1:33" x14ac:dyDescent="0.2">
      <c r="A35" s="17">
        <v>39731</v>
      </c>
      <c r="B35">
        <v>12.24347925</v>
      </c>
      <c r="F35" s="17">
        <v>39731</v>
      </c>
      <c r="G35">
        <v>15.46233075</v>
      </c>
      <c r="K35" s="17">
        <v>39731</v>
      </c>
      <c r="L35">
        <v>15.501512399999999</v>
      </c>
      <c r="Q35" s="18">
        <v>36281</v>
      </c>
      <c r="R35">
        <v>16.903915860000001</v>
      </c>
      <c r="AF35" s="18">
        <v>34486</v>
      </c>
      <c r="AG35">
        <v>93.210536099999999</v>
      </c>
    </row>
    <row r="36" spans="1:33" x14ac:dyDescent="0.2">
      <c r="A36" s="17">
        <v>39734</v>
      </c>
      <c r="B36">
        <v>12.48017261</v>
      </c>
      <c r="F36" s="17">
        <v>39734</v>
      </c>
      <c r="G36">
        <v>15.789106800000001</v>
      </c>
      <c r="K36" s="17">
        <v>39734</v>
      </c>
      <c r="L36">
        <v>15.74853791</v>
      </c>
      <c r="Q36" s="18">
        <v>36312</v>
      </c>
      <c r="R36">
        <v>7.7297673900000001</v>
      </c>
      <c r="AF36" s="18">
        <v>34516</v>
      </c>
      <c r="AG36">
        <v>92.005301639999999</v>
      </c>
    </row>
    <row r="37" spans="1:33" x14ac:dyDescent="0.2">
      <c r="A37" s="17">
        <v>39735</v>
      </c>
      <c r="B37">
        <v>11.70424021</v>
      </c>
      <c r="F37" s="17">
        <v>39735</v>
      </c>
      <c r="G37">
        <v>14.0823923</v>
      </c>
      <c r="K37" s="17">
        <v>39735</v>
      </c>
      <c r="L37">
        <v>14.65510948</v>
      </c>
      <c r="Q37" s="18">
        <v>36342</v>
      </c>
      <c r="R37">
        <v>10.001367269999999</v>
      </c>
      <c r="AF37" s="18">
        <v>34547</v>
      </c>
      <c r="AG37">
        <v>97.231412320000004</v>
      </c>
    </row>
    <row r="38" spans="1:33" x14ac:dyDescent="0.2">
      <c r="A38" s="17">
        <v>39736</v>
      </c>
      <c r="B38">
        <v>12.460762069999999</v>
      </c>
      <c r="F38" s="17">
        <v>39736</v>
      </c>
      <c r="G38">
        <v>14.24899173</v>
      </c>
      <c r="K38" s="17">
        <v>39736</v>
      </c>
      <c r="L38">
        <v>14.14782419</v>
      </c>
      <c r="Q38" s="18">
        <v>36373</v>
      </c>
      <c r="R38">
        <v>8.8755612300000006</v>
      </c>
      <c r="AF38" s="18">
        <v>34578</v>
      </c>
      <c r="AG38">
        <v>97.060276130000005</v>
      </c>
    </row>
    <row r="39" spans="1:33" x14ac:dyDescent="0.2">
      <c r="A39" s="17">
        <v>39737</v>
      </c>
      <c r="B39">
        <v>12.893624689999999</v>
      </c>
      <c r="F39" s="17">
        <v>39737</v>
      </c>
      <c r="G39">
        <v>14.62400594</v>
      </c>
      <c r="K39" s="17">
        <v>39737</v>
      </c>
      <c r="L39">
        <v>15.53939905</v>
      </c>
      <c r="Q39" s="18">
        <v>36404</v>
      </c>
      <c r="R39">
        <v>14.15259653</v>
      </c>
      <c r="AF39" s="18">
        <v>34608</v>
      </c>
      <c r="AG39">
        <v>101.43429859</v>
      </c>
    </row>
    <row r="40" spans="1:33" x14ac:dyDescent="0.2">
      <c r="A40" s="17">
        <v>39738</v>
      </c>
      <c r="B40">
        <v>12.97108375</v>
      </c>
      <c r="F40" s="17">
        <v>39738</v>
      </c>
      <c r="G40">
        <v>15.54705281</v>
      </c>
      <c r="K40" s="17">
        <v>39738</v>
      </c>
      <c r="L40">
        <v>15.58511103</v>
      </c>
      <c r="Q40" s="18">
        <v>36434</v>
      </c>
      <c r="R40">
        <v>12.707590339999999</v>
      </c>
      <c r="AF40" s="18">
        <v>34639</v>
      </c>
      <c r="AG40">
        <v>99.042816130000006</v>
      </c>
    </row>
    <row r="41" spans="1:33" x14ac:dyDescent="0.2">
      <c r="A41" s="17">
        <v>39741</v>
      </c>
      <c r="B41">
        <v>12.642116830000001</v>
      </c>
      <c r="F41" s="17">
        <v>39741</v>
      </c>
      <c r="G41">
        <v>15.877388870000001</v>
      </c>
      <c r="K41" s="17">
        <v>39741</v>
      </c>
      <c r="L41">
        <v>15.898071030000001</v>
      </c>
      <c r="Q41" s="18">
        <v>36465</v>
      </c>
      <c r="R41">
        <v>23.96618488</v>
      </c>
      <c r="AF41" s="18">
        <v>34669</v>
      </c>
      <c r="AG41">
        <v>96.757897679999999</v>
      </c>
    </row>
    <row r="42" spans="1:33" x14ac:dyDescent="0.2">
      <c r="A42" s="17">
        <v>39742</v>
      </c>
      <c r="B42">
        <v>12.337907019999999</v>
      </c>
      <c r="F42" s="17">
        <v>39742</v>
      </c>
      <c r="G42">
        <v>15.272301969999999</v>
      </c>
      <c r="K42" s="17">
        <v>39742</v>
      </c>
      <c r="L42">
        <v>15.324766739999999</v>
      </c>
      <c r="Q42" s="18">
        <v>36495</v>
      </c>
      <c r="R42">
        <v>13.426325569999999</v>
      </c>
      <c r="AF42" s="18">
        <v>34700</v>
      </c>
      <c r="AG42">
        <v>96.051590430000005</v>
      </c>
    </row>
    <row r="43" spans="1:33" x14ac:dyDescent="0.2">
      <c r="A43" s="17">
        <v>39744</v>
      </c>
      <c r="B43">
        <v>15.26037629</v>
      </c>
      <c r="F43" s="17">
        <v>39744</v>
      </c>
      <c r="G43">
        <v>15.95542682</v>
      </c>
      <c r="K43" s="17">
        <v>39744</v>
      </c>
      <c r="L43">
        <v>16.516009499999999</v>
      </c>
      <c r="Q43" s="18">
        <v>36526</v>
      </c>
      <c r="R43">
        <v>13.518507919999999</v>
      </c>
      <c r="AF43" s="18">
        <v>34731</v>
      </c>
      <c r="AG43">
        <v>100.30625268</v>
      </c>
    </row>
    <row r="44" spans="1:33" x14ac:dyDescent="0.2">
      <c r="A44" s="17">
        <v>39745</v>
      </c>
      <c r="B44">
        <v>16.982630220000001</v>
      </c>
      <c r="F44" s="17">
        <v>39745</v>
      </c>
      <c r="G44">
        <v>17.224278009999999</v>
      </c>
      <c r="K44" s="17">
        <v>39745</v>
      </c>
      <c r="L44">
        <v>16.75880403</v>
      </c>
      <c r="Q44" s="18">
        <v>36557</v>
      </c>
      <c r="R44">
        <v>19.306344840000001</v>
      </c>
      <c r="AF44" s="18">
        <v>34759</v>
      </c>
      <c r="AG44">
        <v>94.918026999999995</v>
      </c>
    </row>
    <row r="45" spans="1:33" x14ac:dyDescent="0.2">
      <c r="A45" s="17">
        <v>39748</v>
      </c>
      <c r="B45">
        <v>12.940137249999999</v>
      </c>
      <c r="F45" s="17">
        <v>39748</v>
      </c>
      <c r="G45">
        <v>19.586860699999999</v>
      </c>
      <c r="K45" s="17">
        <v>39748</v>
      </c>
      <c r="L45">
        <v>20.213039869999999</v>
      </c>
      <c r="Q45" s="18">
        <v>36586</v>
      </c>
      <c r="R45">
        <v>12.651399639999999</v>
      </c>
      <c r="AF45" s="18">
        <v>34790</v>
      </c>
      <c r="AG45">
        <v>94.149496810000002</v>
      </c>
    </row>
    <row r="46" spans="1:33" x14ac:dyDescent="0.2">
      <c r="A46" s="17">
        <v>39749</v>
      </c>
      <c r="B46">
        <v>16.018108640000001</v>
      </c>
      <c r="F46" s="17">
        <v>39749</v>
      </c>
      <c r="G46">
        <v>21.431570910000001</v>
      </c>
      <c r="K46" s="17">
        <v>39749</v>
      </c>
      <c r="L46">
        <v>21.209246799999999</v>
      </c>
      <c r="Q46" s="18">
        <v>36617</v>
      </c>
      <c r="R46">
        <v>4.9839505900000001</v>
      </c>
      <c r="AF46" s="18">
        <v>34820</v>
      </c>
      <c r="AG46">
        <v>101.56910051</v>
      </c>
    </row>
    <row r="47" spans="1:33" x14ac:dyDescent="0.2">
      <c r="A47" s="17">
        <v>39750</v>
      </c>
      <c r="B47">
        <v>12.4854979</v>
      </c>
      <c r="F47" s="17">
        <v>39750</v>
      </c>
      <c r="G47">
        <v>18.07746285</v>
      </c>
      <c r="K47" s="17">
        <v>39750</v>
      </c>
      <c r="L47">
        <v>18.516703549999999</v>
      </c>
      <c r="Q47" s="18">
        <v>36647</v>
      </c>
      <c r="R47">
        <v>13.443303889999999</v>
      </c>
      <c r="AF47" s="18">
        <v>34851</v>
      </c>
      <c r="AG47">
        <v>102.84332143</v>
      </c>
    </row>
    <row r="48" spans="1:33" x14ac:dyDescent="0.2">
      <c r="A48" s="17">
        <v>39751</v>
      </c>
      <c r="B48">
        <v>12.86049263</v>
      </c>
      <c r="F48" s="17">
        <v>39751</v>
      </c>
      <c r="G48">
        <v>16.85561384</v>
      </c>
      <c r="K48" s="17">
        <v>39751</v>
      </c>
      <c r="L48">
        <v>17.603619219999999</v>
      </c>
      <c r="Q48" s="18">
        <v>36678</v>
      </c>
      <c r="R48">
        <v>14.70172867</v>
      </c>
      <c r="AF48" s="18">
        <v>34881</v>
      </c>
      <c r="AG48">
        <v>103.112073</v>
      </c>
    </row>
    <row r="49" spans="1:33" x14ac:dyDescent="0.2">
      <c r="A49" s="17">
        <v>39752</v>
      </c>
      <c r="B49">
        <v>13.32370255</v>
      </c>
      <c r="F49" s="17">
        <v>39752</v>
      </c>
      <c r="G49">
        <v>17.236817989999999</v>
      </c>
      <c r="K49" s="17">
        <v>39752</v>
      </c>
      <c r="L49">
        <v>17.779743230000001</v>
      </c>
      <c r="Q49" s="18">
        <v>36708</v>
      </c>
      <c r="R49">
        <v>13.98492019</v>
      </c>
      <c r="AF49" s="18">
        <v>34912</v>
      </c>
      <c r="AG49">
        <v>103.58864889</v>
      </c>
    </row>
    <row r="50" spans="1:33" x14ac:dyDescent="0.2">
      <c r="A50" s="17">
        <v>39755</v>
      </c>
      <c r="B50">
        <v>14.187381370000001</v>
      </c>
      <c r="F50" s="17">
        <v>39755</v>
      </c>
      <c r="G50">
        <v>16.93644415</v>
      </c>
      <c r="K50" s="17">
        <v>39755</v>
      </c>
      <c r="L50">
        <v>16.884067559999998</v>
      </c>
      <c r="Q50" s="18">
        <v>36739</v>
      </c>
      <c r="R50">
        <v>19.067704089999999</v>
      </c>
      <c r="AF50" s="18">
        <v>34943</v>
      </c>
      <c r="AG50">
        <v>103.90028682000001</v>
      </c>
    </row>
    <row r="51" spans="1:33" x14ac:dyDescent="0.2">
      <c r="A51" s="17">
        <v>39756</v>
      </c>
      <c r="B51">
        <v>14.591317050000001</v>
      </c>
      <c r="F51" s="17">
        <v>39756</v>
      </c>
      <c r="G51">
        <v>16.448107019999998</v>
      </c>
      <c r="K51" s="17">
        <v>39756</v>
      </c>
      <c r="L51">
        <v>16.887122680000001</v>
      </c>
      <c r="Q51" s="18">
        <v>36770</v>
      </c>
      <c r="R51">
        <v>13.187570409999999</v>
      </c>
      <c r="AF51" s="18">
        <v>34973</v>
      </c>
      <c r="AG51">
        <v>103.64480757</v>
      </c>
    </row>
    <row r="52" spans="1:33" x14ac:dyDescent="0.2">
      <c r="A52" s="17">
        <v>39757</v>
      </c>
      <c r="B52">
        <v>13.75308905</v>
      </c>
      <c r="F52" s="17">
        <v>39757</v>
      </c>
      <c r="G52">
        <v>15.36280775</v>
      </c>
      <c r="K52" s="17">
        <v>39757</v>
      </c>
      <c r="L52">
        <v>15.47050816</v>
      </c>
      <c r="Q52" s="18">
        <v>36800</v>
      </c>
      <c r="R52">
        <v>13.554718729999999</v>
      </c>
      <c r="AF52" s="18">
        <v>35004</v>
      </c>
      <c r="AG52">
        <v>105.77011367999999</v>
      </c>
    </row>
    <row r="53" spans="1:33" x14ac:dyDescent="0.2">
      <c r="A53" s="17">
        <v>39758</v>
      </c>
      <c r="B53">
        <v>13.65996125</v>
      </c>
      <c r="F53" s="17">
        <v>39758</v>
      </c>
      <c r="G53">
        <v>15.388294650000001</v>
      </c>
      <c r="K53" s="17">
        <v>39758</v>
      </c>
      <c r="L53">
        <v>16.20560102</v>
      </c>
      <c r="Q53" s="18">
        <v>36831</v>
      </c>
      <c r="R53">
        <v>10.66404537</v>
      </c>
      <c r="AF53" s="18">
        <v>35034</v>
      </c>
      <c r="AG53">
        <v>109.69487300999999</v>
      </c>
    </row>
    <row r="54" spans="1:33" x14ac:dyDescent="0.2">
      <c r="A54" s="17">
        <v>39759</v>
      </c>
      <c r="B54">
        <v>13.743909090000001</v>
      </c>
      <c r="F54" s="17">
        <v>39759</v>
      </c>
      <c r="G54">
        <v>15.31083873</v>
      </c>
      <c r="K54" s="17">
        <v>39759</v>
      </c>
      <c r="L54">
        <v>15.481023860000001</v>
      </c>
      <c r="Q54" s="18">
        <v>36861</v>
      </c>
      <c r="R54">
        <v>-4.4120678099999999</v>
      </c>
      <c r="AF54" s="18">
        <v>35065</v>
      </c>
      <c r="AG54">
        <v>107.76711611</v>
      </c>
    </row>
    <row r="55" spans="1:33" x14ac:dyDescent="0.2">
      <c r="A55" s="17">
        <v>39762</v>
      </c>
      <c r="B55">
        <v>13.179042859999999</v>
      </c>
      <c r="F55" s="17">
        <v>39762</v>
      </c>
      <c r="G55">
        <v>15.482042010000001</v>
      </c>
      <c r="K55" s="17">
        <v>39762</v>
      </c>
      <c r="L55">
        <v>15.39055291</v>
      </c>
      <c r="Q55" s="18">
        <v>36892</v>
      </c>
      <c r="R55">
        <v>30.3528403</v>
      </c>
      <c r="AF55" s="18">
        <v>35096</v>
      </c>
      <c r="AG55">
        <v>107.53716014</v>
      </c>
    </row>
    <row r="56" spans="1:33" x14ac:dyDescent="0.2">
      <c r="A56" s="17">
        <v>39763</v>
      </c>
      <c r="B56">
        <v>13.28429281</v>
      </c>
      <c r="F56" s="17">
        <v>39763</v>
      </c>
      <c r="G56">
        <v>14.81774225</v>
      </c>
      <c r="K56" s="17">
        <v>39763</v>
      </c>
      <c r="L56">
        <v>14.874239360000001</v>
      </c>
      <c r="Q56" s="18">
        <v>36923</v>
      </c>
      <c r="R56">
        <v>5.9746768699999997</v>
      </c>
      <c r="AF56" s="18">
        <v>35125</v>
      </c>
      <c r="AG56">
        <v>108.34597495</v>
      </c>
    </row>
    <row r="57" spans="1:33" x14ac:dyDescent="0.2">
      <c r="A57" s="17">
        <v>39764</v>
      </c>
      <c r="B57">
        <v>13.36925205</v>
      </c>
      <c r="F57" s="17">
        <v>39764</v>
      </c>
      <c r="G57">
        <v>15.125937009999999</v>
      </c>
      <c r="K57" s="17">
        <v>39764</v>
      </c>
      <c r="L57">
        <v>15.40740031</v>
      </c>
      <c r="Q57" s="18">
        <v>36951</v>
      </c>
      <c r="R57">
        <v>4.5221420200000004</v>
      </c>
      <c r="AF57" s="18">
        <v>35156</v>
      </c>
      <c r="AG57">
        <v>112.15584462</v>
      </c>
    </row>
    <row r="58" spans="1:33" x14ac:dyDescent="0.2">
      <c r="A58" s="17">
        <v>39765</v>
      </c>
      <c r="B58">
        <v>13.43430938</v>
      </c>
      <c r="F58" s="17">
        <v>39765</v>
      </c>
      <c r="G58">
        <v>16.29866754</v>
      </c>
      <c r="K58" s="17">
        <v>39765</v>
      </c>
      <c r="L58">
        <v>16.522116839999999</v>
      </c>
      <c r="Q58" s="18">
        <v>36982</v>
      </c>
      <c r="R58">
        <v>9.7793347700000002</v>
      </c>
      <c r="AF58" s="18">
        <v>35186</v>
      </c>
      <c r="AG58">
        <v>111.1310275</v>
      </c>
    </row>
    <row r="59" spans="1:33" x14ac:dyDescent="0.2">
      <c r="A59" s="17">
        <v>39766</v>
      </c>
      <c r="B59">
        <v>13.33180057</v>
      </c>
      <c r="F59" s="17">
        <v>39766</v>
      </c>
      <c r="G59">
        <v>16.189588140000001</v>
      </c>
      <c r="K59" s="17">
        <v>39766</v>
      </c>
      <c r="L59">
        <v>16.418028620000001</v>
      </c>
      <c r="Q59" s="18">
        <v>37012</v>
      </c>
      <c r="R59">
        <v>5.53612006</v>
      </c>
      <c r="AF59" s="18">
        <v>35217</v>
      </c>
      <c r="AG59">
        <v>109.16532479999999</v>
      </c>
    </row>
    <row r="60" spans="1:33" x14ac:dyDescent="0.2">
      <c r="A60" s="17">
        <v>39769</v>
      </c>
      <c r="B60">
        <v>13.495908999999999</v>
      </c>
      <c r="F60" s="17">
        <v>39769</v>
      </c>
      <c r="G60">
        <v>16.438904449999999</v>
      </c>
      <c r="K60" s="17">
        <v>39769</v>
      </c>
      <c r="L60">
        <v>16.677908070000001</v>
      </c>
      <c r="Q60" s="18">
        <v>37043</v>
      </c>
      <c r="R60">
        <v>6.8062638599999996</v>
      </c>
      <c r="AF60" s="18">
        <v>35247</v>
      </c>
      <c r="AG60">
        <v>105.08385825000001</v>
      </c>
    </row>
    <row r="61" spans="1:33" x14ac:dyDescent="0.2">
      <c r="A61" s="17">
        <v>39770</v>
      </c>
      <c r="B61">
        <v>14.20920035</v>
      </c>
      <c r="F61" s="17">
        <v>39770</v>
      </c>
      <c r="G61">
        <v>16.73866907</v>
      </c>
      <c r="K61" s="17">
        <v>39770</v>
      </c>
      <c r="L61">
        <v>16.77383348</v>
      </c>
      <c r="Q61" s="18">
        <v>37073</v>
      </c>
      <c r="R61">
        <v>2.9878414800000002</v>
      </c>
      <c r="AF61" s="18">
        <v>35278</v>
      </c>
      <c r="AG61">
        <v>108.33487384999999</v>
      </c>
    </row>
    <row r="62" spans="1:33" x14ac:dyDescent="0.2">
      <c r="A62" s="17">
        <v>39771</v>
      </c>
      <c r="B62">
        <v>14.791254139999999</v>
      </c>
      <c r="F62" s="17">
        <v>39771</v>
      </c>
      <c r="G62">
        <v>16.573425400000001</v>
      </c>
      <c r="K62" s="17">
        <v>39771</v>
      </c>
      <c r="L62">
        <v>16.719345990000001</v>
      </c>
      <c r="Q62" s="18">
        <v>37104</v>
      </c>
      <c r="R62">
        <v>1.4998402799999999</v>
      </c>
      <c r="AF62" s="18">
        <v>35309</v>
      </c>
      <c r="AG62">
        <v>111.12585978</v>
      </c>
    </row>
    <row r="63" spans="1:33" x14ac:dyDescent="0.2">
      <c r="A63" s="17">
        <v>39772</v>
      </c>
      <c r="B63">
        <v>15.800773489999999</v>
      </c>
      <c r="F63" s="17">
        <v>39772</v>
      </c>
      <c r="G63">
        <v>17.251189010000001</v>
      </c>
      <c r="K63" s="17">
        <v>39772</v>
      </c>
      <c r="L63">
        <v>17.433575359999999</v>
      </c>
      <c r="Q63" s="18">
        <v>37135</v>
      </c>
      <c r="R63">
        <v>-1.9483009999999999E-2</v>
      </c>
      <c r="AF63" s="18">
        <v>35339</v>
      </c>
      <c r="AG63">
        <v>111.06196017000001</v>
      </c>
    </row>
    <row r="64" spans="1:33" x14ac:dyDescent="0.2">
      <c r="A64" s="17">
        <v>39773</v>
      </c>
      <c r="B64">
        <v>14.26864819</v>
      </c>
      <c r="F64" s="17">
        <v>39773</v>
      </c>
      <c r="G64">
        <v>18.10476413</v>
      </c>
      <c r="K64" s="17">
        <v>39773</v>
      </c>
      <c r="L64">
        <v>18.472770310000001</v>
      </c>
      <c r="Q64" s="18">
        <v>37165</v>
      </c>
      <c r="R64">
        <v>1.64271645</v>
      </c>
      <c r="AF64" s="18">
        <v>35370</v>
      </c>
      <c r="AG64">
        <v>116.15335329</v>
      </c>
    </row>
    <row r="65" spans="1:33" x14ac:dyDescent="0.2">
      <c r="A65" s="17">
        <v>39776</v>
      </c>
      <c r="B65">
        <v>13.5727853</v>
      </c>
      <c r="F65" s="17">
        <v>39776</v>
      </c>
      <c r="G65">
        <v>17.323194990000001</v>
      </c>
      <c r="K65" s="17">
        <v>39776</v>
      </c>
      <c r="L65">
        <v>17.67009959</v>
      </c>
      <c r="Q65" s="18">
        <v>37196</v>
      </c>
      <c r="R65">
        <v>0.82533115999999995</v>
      </c>
      <c r="AF65" s="18">
        <v>35400</v>
      </c>
      <c r="AG65">
        <v>117.42280237</v>
      </c>
    </row>
    <row r="66" spans="1:33" x14ac:dyDescent="0.2">
      <c r="A66" s="17">
        <v>39777</v>
      </c>
      <c r="B66">
        <v>13.75433479</v>
      </c>
      <c r="F66" s="17">
        <v>39777</v>
      </c>
      <c r="G66">
        <v>16.761704630000001</v>
      </c>
      <c r="K66" s="17">
        <v>39777</v>
      </c>
      <c r="L66">
        <v>16.582569150000001</v>
      </c>
      <c r="Q66" s="18">
        <v>37226</v>
      </c>
      <c r="R66">
        <v>-11.85749489</v>
      </c>
      <c r="AF66" s="18">
        <v>35431</v>
      </c>
      <c r="AG66">
        <v>120.27782134</v>
      </c>
    </row>
    <row r="67" spans="1:33" x14ac:dyDescent="0.2">
      <c r="A67" s="17">
        <v>39778</v>
      </c>
      <c r="B67">
        <v>13.41758082</v>
      </c>
      <c r="F67" s="17">
        <v>39778</v>
      </c>
      <c r="G67">
        <v>15.86717232</v>
      </c>
      <c r="K67" s="17">
        <v>39778</v>
      </c>
      <c r="L67">
        <v>15.943226640000001</v>
      </c>
      <c r="Q67" s="18">
        <v>37257</v>
      </c>
      <c r="R67">
        <v>3.2527815599999998</v>
      </c>
      <c r="AF67" s="18">
        <v>35462</v>
      </c>
      <c r="AG67">
        <v>118.91881549</v>
      </c>
    </row>
    <row r="68" spans="1:33" x14ac:dyDescent="0.2">
      <c r="A68" s="17">
        <v>39779</v>
      </c>
      <c r="B68">
        <v>13.369271360000001</v>
      </c>
      <c r="F68" s="17">
        <v>39779</v>
      </c>
      <c r="G68">
        <v>15.29945189</v>
      </c>
      <c r="K68" s="17">
        <v>39779</v>
      </c>
      <c r="L68">
        <v>15.240044640000001</v>
      </c>
      <c r="Q68" s="18">
        <v>37288</v>
      </c>
      <c r="R68">
        <v>-5.6900723700000002</v>
      </c>
      <c r="AF68" s="18">
        <v>35490</v>
      </c>
      <c r="AG68">
        <v>116.230222</v>
      </c>
    </row>
    <row r="69" spans="1:33" x14ac:dyDescent="0.2">
      <c r="A69" s="17">
        <v>39780</v>
      </c>
      <c r="B69">
        <v>13.22010953</v>
      </c>
      <c r="F69" s="17">
        <v>39780</v>
      </c>
      <c r="G69">
        <v>15.259606529999999</v>
      </c>
      <c r="K69" s="17">
        <v>39780</v>
      </c>
      <c r="L69">
        <v>15.316844489999999</v>
      </c>
      <c r="Q69" s="18">
        <v>37316</v>
      </c>
      <c r="R69">
        <v>-0.38123167000000002</v>
      </c>
      <c r="AF69" s="18">
        <v>35521</v>
      </c>
      <c r="AG69">
        <v>118.18478346000001</v>
      </c>
    </row>
    <row r="70" spans="1:33" x14ac:dyDescent="0.2">
      <c r="A70" s="17">
        <v>39783</v>
      </c>
      <c r="B70">
        <v>13.142799999999999</v>
      </c>
      <c r="F70" s="17">
        <v>39783</v>
      </c>
      <c r="G70">
        <v>15.1813</v>
      </c>
      <c r="K70" s="17">
        <v>39783</v>
      </c>
      <c r="L70">
        <v>15.435499999999999</v>
      </c>
      <c r="Q70" s="18">
        <v>37347</v>
      </c>
      <c r="R70">
        <v>7.4337873500000002</v>
      </c>
      <c r="AF70" s="18">
        <v>35551</v>
      </c>
      <c r="AG70">
        <v>123.40369398</v>
      </c>
    </row>
    <row r="71" spans="1:33" x14ac:dyDescent="0.2">
      <c r="A71" s="17">
        <v>39784</v>
      </c>
      <c r="B71">
        <v>13.466200000000001</v>
      </c>
      <c r="F71" s="17">
        <v>39784</v>
      </c>
      <c r="G71">
        <v>15.367000000000001</v>
      </c>
      <c r="K71" s="17">
        <v>39784</v>
      </c>
      <c r="L71">
        <v>15.417999999999999</v>
      </c>
      <c r="Q71" s="18">
        <v>37377</v>
      </c>
      <c r="R71">
        <v>2.2074718899999999</v>
      </c>
      <c r="AF71" s="18">
        <v>35582</v>
      </c>
      <c r="AG71">
        <v>122.24780561999999</v>
      </c>
    </row>
    <row r="72" spans="1:33" x14ac:dyDescent="0.2">
      <c r="A72" s="17">
        <v>39785</v>
      </c>
      <c r="B72">
        <v>13.4975</v>
      </c>
      <c r="F72" s="17">
        <v>39785</v>
      </c>
      <c r="G72">
        <v>15.389900000000001</v>
      </c>
      <c r="K72" s="17">
        <v>39785</v>
      </c>
      <c r="L72">
        <v>15.459300000000001</v>
      </c>
      <c r="Q72" s="18">
        <v>37408</v>
      </c>
      <c r="R72">
        <v>0.88473250000000003</v>
      </c>
      <c r="AF72" s="18">
        <v>35612</v>
      </c>
      <c r="AG72">
        <v>122.04622357</v>
      </c>
    </row>
    <row r="73" spans="1:33" x14ac:dyDescent="0.2">
      <c r="A73" s="17">
        <v>39786</v>
      </c>
      <c r="B73">
        <v>13.2896</v>
      </c>
      <c r="F73" s="17">
        <v>39786</v>
      </c>
      <c r="G73">
        <v>14.373200000000001</v>
      </c>
      <c r="K73" s="17">
        <v>39786</v>
      </c>
      <c r="L73">
        <v>14.6919</v>
      </c>
      <c r="Q73" s="18">
        <v>37438</v>
      </c>
      <c r="R73">
        <v>6.12560986</v>
      </c>
      <c r="AF73" s="18">
        <v>35643</v>
      </c>
      <c r="AG73">
        <v>109.79275668</v>
      </c>
    </row>
    <row r="74" spans="1:33" x14ac:dyDescent="0.2">
      <c r="A74" s="17">
        <v>39787</v>
      </c>
      <c r="B74">
        <v>12.8385</v>
      </c>
      <c r="F74" s="17">
        <v>39787</v>
      </c>
      <c r="G74">
        <v>14.0509</v>
      </c>
      <c r="K74" s="17">
        <v>39787</v>
      </c>
      <c r="L74">
        <v>14.053000000000001</v>
      </c>
      <c r="Q74" s="18">
        <v>37469</v>
      </c>
      <c r="R74">
        <v>3.9386950199999999</v>
      </c>
      <c r="AF74" s="18">
        <v>35674</v>
      </c>
      <c r="AG74">
        <v>109.96733595000001</v>
      </c>
    </row>
    <row r="75" spans="1:33" x14ac:dyDescent="0.2">
      <c r="A75" s="17">
        <v>39791</v>
      </c>
      <c r="B75">
        <v>12.5037</v>
      </c>
      <c r="F75" s="17">
        <v>39791</v>
      </c>
      <c r="G75">
        <v>12.700799999999999</v>
      </c>
      <c r="K75" s="17">
        <v>39791</v>
      </c>
      <c r="L75">
        <v>12.974299999999999</v>
      </c>
      <c r="Q75" s="18">
        <v>37500</v>
      </c>
      <c r="R75">
        <v>4.5780637000000004</v>
      </c>
      <c r="AF75" s="18">
        <v>35704</v>
      </c>
      <c r="AG75">
        <v>103.17990451999999</v>
      </c>
    </row>
    <row r="76" spans="1:33" x14ac:dyDescent="0.2">
      <c r="A76" s="17">
        <v>39793</v>
      </c>
      <c r="B76">
        <v>12.4322</v>
      </c>
      <c r="F76" s="17">
        <v>39793</v>
      </c>
      <c r="G76">
        <v>12.936199999999999</v>
      </c>
      <c r="K76" s="17">
        <v>39793</v>
      </c>
      <c r="L76">
        <v>13.0953</v>
      </c>
      <c r="Q76" s="18">
        <v>37530</v>
      </c>
      <c r="R76">
        <v>5.2443786100000001</v>
      </c>
      <c r="AF76" s="18">
        <v>35735</v>
      </c>
      <c r="AG76">
        <v>98.995532539999999</v>
      </c>
    </row>
    <row r="77" spans="1:33" x14ac:dyDescent="0.2">
      <c r="A77" s="17">
        <v>39794</v>
      </c>
      <c r="B77">
        <v>12.355499999999999</v>
      </c>
      <c r="F77" s="17">
        <v>39794</v>
      </c>
      <c r="G77">
        <v>12.9222</v>
      </c>
      <c r="K77" s="17">
        <v>39794</v>
      </c>
      <c r="L77">
        <v>13.1343</v>
      </c>
      <c r="Q77" s="18">
        <v>37561</v>
      </c>
      <c r="R77">
        <v>7.4590043399999999</v>
      </c>
      <c r="AF77" s="18">
        <v>35765</v>
      </c>
      <c r="AG77">
        <v>94.218831570000006</v>
      </c>
    </row>
    <row r="78" spans="1:33" x14ac:dyDescent="0.2">
      <c r="A78" s="17">
        <v>39797</v>
      </c>
      <c r="B78">
        <v>12.4337</v>
      </c>
      <c r="F78" s="17">
        <v>39797</v>
      </c>
      <c r="G78">
        <v>12.7685</v>
      </c>
      <c r="K78" s="17">
        <v>39797</v>
      </c>
      <c r="L78">
        <v>12.835000000000001</v>
      </c>
      <c r="Q78" s="18">
        <v>37591</v>
      </c>
      <c r="R78">
        <v>4.3032287800000004</v>
      </c>
      <c r="AF78" s="18">
        <v>35796</v>
      </c>
      <c r="AG78">
        <v>92.667133329999999</v>
      </c>
    </row>
    <row r="79" spans="1:33" x14ac:dyDescent="0.2">
      <c r="A79" s="17">
        <v>39798</v>
      </c>
      <c r="B79">
        <v>12.365</v>
      </c>
      <c r="F79" s="17">
        <v>39798</v>
      </c>
      <c r="G79">
        <v>12.5876</v>
      </c>
      <c r="K79" s="17">
        <v>39798</v>
      </c>
      <c r="L79">
        <v>12.7355</v>
      </c>
      <c r="Q79" s="18">
        <v>37622</v>
      </c>
      <c r="R79">
        <v>6.3845008400000003</v>
      </c>
      <c r="AF79" s="18">
        <v>35827</v>
      </c>
      <c r="AG79">
        <v>79.439765159999993</v>
      </c>
    </row>
    <row r="80" spans="1:33" x14ac:dyDescent="0.2">
      <c r="A80" s="17">
        <v>39799</v>
      </c>
      <c r="B80">
        <v>11.3439</v>
      </c>
      <c r="F80" s="17">
        <v>39799</v>
      </c>
      <c r="G80">
        <v>11.6691</v>
      </c>
      <c r="K80" s="17">
        <v>39799</v>
      </c>
      <c r="L80">
        <v>11.856999999999999</v>
      </c>
      <c r="Q80" s="18">
        <v>37653</v>
      </c>
      <c r="R80">
        <v>14.086534029999999</v>
      </c>
      <c r="AF80" s="18">
        <v>35855</v>
      </c>
      <c r="AG80">
        <v>87.274944779999998</v>
      </c>
    </row>
    <row r="81" spans="1:33" x14ac:dyDescent="0.2">
      <c r="A81" s="17">
        <v>39800</v>
      </c>
      <c r="B81">
        <v>11.283099999999999</v>
      </c>
      <c r="F81" s="17">
        <v>39800</v>
      </c>
      <c r="G81">
        <v>11.4657</v>
      </c>
      <c r="K81" s="17">
        <v>39800</v>
      </c>
      <c r="L81">
        <v>11.5486</v>
      </c>
      <c r="Q81" s="18">
        <v>37681</v>
      </c>
      <c r="R81">
        <v>12.69309984</v>
      </c>
      <c r="AF81" s="18">
        <v>35886</v>
      </c>
      <c r="AG81">
        <v>73.677474149999995</v>
      </c>
    </row>
    <row r="82" spans="1:33" x14ac:dyDescent="0.2">
      <c r="A82" s="17">
        <v>39801</v>
      </c>
      <c r="B82">
        <v>11.1774</v>
      </c>
      <c r="F82" s="17">
        <v>39801</v>
      </c>
      <c r="G82">
        <v>11.441700000000001</v>
      </c>
      <c r="K82" s="17">
        <v>39801</v>
      </c>
      <c r="L82">
        <v>11.5587</v>
      </c>
      <c r="Q82" s="18">
        <v>37712</v>
      </c>
      <c r="R82">
        <v>-0.46316519</v>
      </c>
      <c r="AF82" s="18">
        <v>35916</v>
      </c>
      <c r="AG82">
        <v>61.528860889999997</v>
      </c>
    </row>
    <row r="83" spans="1:33" x14ac:dyDescent="0.2">
      <c r="A83" s="17">
        <v>39804</v>
      </c>
      <c r="B83">
        <v>11.4779</v>
      </c>
      <c r="F83" s="17">
        <v>39804</v>
      </c>
      <c r="G83">
        <v>11.664</v>
      </c>
      <c r="K83" s="17">
        <v>39804</v>
      </c>
      <c r="L83">
        <v>11.7082</v>
      </c>
      <c r="Q83" s="18">
        <v>37742</v>
      </c>
      <c r="R83">
        <v>1.04947301</v>
      </c>
      <c r="AF83" s="18">
        <v>35947</v>
      </c>
      <c r="AG83">
        <v>66.473853349999999</v>
      </c>
    </row>
    <row r="84" spans="1:33" x14ac:dyDescent="0.2">
      <c r="A84" s="17">
        <v>39805</v>
      </c>
      <c r="B84">
        <v>11.1724</v>
      </c>
      <c r="F84" s="17">
        <v>39805</v>
      </c>
      <c r="G84">
        <v>11.826499999999999</v>
      </c>
      <c r="K84" s="17">
        <v>39805</v>
      </c>
      <c r="L84">
        <v>11.941700000000001</v>
      </c>
      <c r="Q84" s="18">
        <v>37773</v>
      </c>
      <c r="R84">
        <v>6.0457941000000002</v>
      </c>
      <c r="AF84" s="18">
        <v>35977</v>
      </c>
      <c r="AG84">
        <v>75.877776580000003</v>
      </c>
    </row>
    <row r="85" spans="1:33" x14ac:dyDescent="0.2">
      <c r="A85" s="17">
        <v>39806</v>
      </c>
      <c r="B85">
        <v>11.108599999999999</v>
      </c>
      <c r="F85" s="17">
        <v>39806</v>
      </c>
      <c r="G85">
        <v>11.8011</v>
      </c>
      <c r="K85" s="17">
        <v>39806</v>
      </c>
      <c r="L85">
        <v>11.936</v>
      </c>
      <c r="Q85" s="18">
        <v>37803</v>
      </c>
      <c r="R85">
        <v>3.4586871299999999</v>
      </c>
      <c r="AF85" s="18">
        <v>36008</v>
      </c>
      <c r="AG85">
        <v>62.973443899999999</v>
      </c>
    </row>
    <row r="86" spans="1:33" x14ac:dyDescent="0.2">
      <c r="A86" s="17">
        <v>39808</v>
      </c>
      <c r="B86">
        <v>11.087199999999999</v>
      </c>
      <c r="F86" s="17">
        <v>39808</v>
      </c>
      <c r="G86">
        <v>11.7781</v>
      </c>
      <c r="K86" s="17">
        <v>39808</v>
      </c>
      <c r="L86">
        <v>11.917400000000001</v>
      </c>
      <c r="Q86" s="18">
        <v>37834</v>
      </c>
      <c r="R86">
        <v>2.9178462500000002</v>
      </c>
      <c r="AF86" s="18">
        <v>36039</v>
      </c>
      <c r="AG86">
        <v>57.078613750000002</v>
      </c>
    </row>
    <row r="87" spans="1:33" x14ac:dyDescent="0.2">
      <c r="A87" s="17">
        <v>39812</v>
      </c>
      <c r="B87">
        <v>11.070499999999999</v>
      </c>
      <c r="F87" s="17">
        <v>39812</v>
      </c>
      <c r="G87">
        <v>11.8001</v>
      </c>
      <c r="K87" s="17">
        <v>39812</v>
      </c>
      <c r="L87">
        <v>11.9177</v>
      </c>
      <c r="Q87" s="18">
        <v>37865</v>
      </c>
      <c r="R87">
        <v>5.70304447</v>
      </c>
      <c r="AF87" s="18">
        <v>36069</v>
      </c>
      <c r="AG87">
        <v>60.4728773</v>
      </c>
    </row>
    <row r="88" spans="1:33" x14ac:dyDescent="0.2">
      <c r="A88" s="17">
        <v>39818</v>
      </c>
      <c r="B88">
        <v>10.965299999999999</v>
      </c>
      <c r="F88" s="17">
        <v>39818</v>
      </c>
      <c r="G88">
        <v>11.046099999999999</v>
      </c>
      <c r="K88" s="17">
        <v>39818</v>
      </c>
      <c r="L88">
        <v>11.27</v>
      </c>
      <c r="Q88" s="18">
        <v>37895</v>
      </c>
      <c r="R88">
        <v>2.7241827199999999</v>
      </c>
      <c r="AF88" s="18">
        <v>36100</v>
      </c>
      <c r="AG88">
        <v>69.179852940000004</v>
      </c>
    </row>
    <row r="89" spans="1:33" x14ac:dyDescent="0.2">
      <c r="A89" s="17">
        <v>39819</v>
      </c>
      <c r="B89">
        <v>10.914999999999999</v>
      </c>
      <c r="F89" s="17">
        <v>39819</v>
      </c>
      <c r="G89">
        <v>11.0418</v>
      </c>
      <c r="K89" s="17">
        <v>39819</v>
      </c>
      <c r="L89">
        <v>11.245699999999999</v>
      </c>
      <c r="Q89" s="18">
        <v>37926</v>
      </c>
      <c r="R89">
        <v>-12.68900642</v>
      </c>
      <c r="AF89" s="18">
        <v>36130</v>
      </c>
      <c r="AG89">
        <v>69.758480899999995</v>
      </c>
    </row>
    <row r="90" spans="1:33" x14ac:dyDescent="0.2">
      <c r="A90" s="17">
        <v>39820</v>
      </c>
      <c r="B90">
        <v>10.5496</v>
      </c>
      <c r="F90" s="17">
        <v>39820</v>
      </c>
      <c r="G90">
        <v>11.0291</v>
      </c>
      <c r="K90" s="17">
        <v>39820</v>
      </c>
      <c r="L90">
        <v>11.2334</v>
      </c>
      <c r="Q90" s="18">
        <v>37956</v>
      </c>
      <c r="R90">
        <v>30.235797120000001</v>
      </c>
      <c r="AF90" s="18">
        <v>36161</v>
      </c>
      <c r="AG90">
        <v>78.515281549999997</v>
      </c>
    </row>
    <row r="91" spans="1:33" x14ac:dyDescent="0.2">
      <c r="A91" s="17">
        <v>39821</v>
      </c>
      <c r="B91">
        <v>10.944699999999999</v>
      </c>
      <c r="F91" s="17">
        <v>39821</v>
      </c>
      <c r="G91">
        <v>11.4049</v>
      </c>
      <c r="K91" s="17">
        <v>39821</v>
      </c>
      <c r="L91">
        <v>11.4795</v>
      </c>
      <c r="Q91" s="18">
        <v>37987</v>
      </c>
      <c r="R91">
        <v>6.7044141899999996</v>
      </c>
      <c r="AF91" s="18">
        <v>36192</v>
      </c>
      <c r="AG91">
        <v>78.388536860000002</v>
      </c>
    </row>
    <row r="92" spans="1:33" x14ac:dyDescent="0.2">
      <c r="A92" s="17">
        <v>39822</v>
      </c>
      <c r="B92">
        <v>10.850300000000001</v>
      </c>
      <c r="F92" s="17">
        <v>39822</v>
      </c>
      <c r="G92">
        <v>11.6165</v>
      </c>
      <c r="K92" s="17">
        <v>39822</v>
      </c>
      <c r="L92">
        <v>11.7841</v>
      </c>
      <c r="Q92" s="18">
        <v>38018</v>
      </c>
      <c r="R92">
        <v>-0.69732850999999996</v>
      </c>
      <c r="AF92" s="18">
        <v>36220</v>
      </c>
      <c r="AG92">
        <v>84.283212879999994</v>
      </c>
    </row>
    <row r="93" spans="1:33" x14ac:dyDescent="0.2">
      <c r="A93" s="17">
        <v>39825</v>
      </c>
      <c r="B93">
        <v>11.021800000000001</v>
      </c>
      <c r="F93" s="17">
        <v>39825</v>
      </c>
      <c r="G93">
        <v>11.7049</v>
      </c>
      <c r="K93" s="17">
        <v>39825</v>
      </c>
      <c r="L93">
        <v>12.017300000000001</v>
      </c>
      <c r="Q93" s="18">
        <v>38047</v>
      </c>
      <c r="R93">
        <v>-0.67762069999999996</v>
      </c>
      <c r="AF93" s="18">
        <v>36251</v>
      </c>
      <c r="AG93">
        <v>92.488766940000005</v>
      </c>
    </row>
    <row r="94" spans="1:33" x14ac:dyDescent="0.2">
      <c r="A94" s="17">
        <v>39826</v>
      </c>
      <c r="B94">
        <v>11.006600000000001</v>
      </c>
      <c r="F94" s="17">
        <v>39826</v>
      </c>
      <c r="G94">
        <v>11.753299999999999</v>
      </c>
      <c r="K94" s="17">
        <v>39826</v>
      </c>
      <c r="L94">
        <v>12.213200000000001</v>
      </c>
      <c r="Q94" s="18">
        <v>38078</v>
      </c>
      <c r="R94">
        <v>2.7604257200000002</v>
      </c>
      <c r="AF94" s="18">
        <v>36281</v>
      </c>
      <c r="AG94">
        <v>104.25070774</v>
      </c>
    </row>
    <row r="95" spans="1:33" x14ac:dyDescent="0.2">
      <c r="A95" s="17">
        <v>39827</v>
      </c>
      <c r="B95">
        <v>11.1305</v>
      </c>
      <c r="F95" s="17">
        <v>39827</v>
      </c>
      <c r="G95">
        <v>11.9038</v>
      </c>
      <c r="K95" s="17">
        <v>39827</v>
      </c>
      <c r="L95">
        <v>12.2819</v>
      </c>
      <c r="Q95" s="18">
        <v>38108</v>
      </c>
      <c r="R95">
        <v>3.7991602499999999</v>
      </c>
      <c r="AF95" s="18">
        <v>36312</v>
      </c>
      <c r="AG95">
        <v>126.5248244</v>
      </c>
    </row>
    <row r="96" spans="1:33" x14ac:dyDescent="0.2">
      <c r="A96" s="17">
        <v>39828</v>
      </c>
      <c r="B96">
        <v>11.334899999999999</v>
      </c>
      <c r="F96" s="17">
        <v>39828</v>
      </c>
      <c r="G96">
        <v>12.2927</v>
      </c>
      <c r="K96" s="17">
        <v>39828</v>
      </c>
      <c r="L96">
        <v>12.385</v>
      </c>
      <c r="Q96" s="18">
        <v>38139</v>
      </c>
      <c r="R96">
        <v>1.51577E-2</v>
      </c>
      <c r="AF96" s="18">
        <v>36342</v>
      </c>
      <c r="AG96">
        <v>121.97018421</v>
      </c>
    </row>
    <row r="97" spans="1:33" x14ac:dyDescent="0.2">
      <c r="A97" s="17">
        <v>39829</v>
      </c>
      <c r="B97">
        <v>10.8721</v>
      </c>
      <c r="F97" s="17">
        <v>39829</v>
      </c>
      <c r="G97">
        <v>11.908200000000001</v>
      </c>
      <c r="K97" s="17">
        <v>39829</v>
      </c>
      <c r="L97">
        <v>12.187099999999999</v>
      </c>
      <c r="Q97" s="18">
        <v>38169</v>
      </c>
      <c r="R97">
        <v>2.2238034099999999</v>
      </c>
      <c r="AF97" s="18">
        <v>36373</v>
      </c>
      <c r="AG97">
        <v>113.10012067</v>
      </c>
    </row>
    <row r="98" spans="1:33" x14ac:dyDescent="0.2">
      <c r="A98" s="17">
        <v>39832</v>
      </c>
      <c r="B98">
        <v>10.6721</v>
      </c>
      <c r="F98" s="17">
        <v>39832</v>
      </c>
      <c r="G98">
        <v>11.901400000000001</v>
      </c>
      <c r="K98" s="17">
        <v>39832</v>
      </c>
      <c r="L98">
        <v>12.1129</v>
      </c>
      <c r="Q98" s="18">
        <v>38200</v>
      </c>
      <c r="R98">
        <v>3.9351503499999998</v>
      </c>
      <c r="AF98" s="18">
        <v>36404</v>
      </c>
      <c r="AG98">
        <v>109.24445794</v>
      </c>
    </row>
    <row r="99" spans="1:33" x14ac:dyDescent="0.2">
      <c r="A99" s="17">
        <v>39833</v>
      </c>
      <c r="B99">
        <v>10.785600000000001</v>
      </c>
      <c r="F99" s="17">
        <v>39833</v>
      </c>
      <c r="G99">
        <v>12.009499999999999</v>
      </c>
      <c r="K99" s="17">
        <v>39833</v>
      </c>
      <c r="L99">
        <v>12.234400000000001</v>
      </c>
      <c r="Q99" s="18">
        <v>38231</v>
      </c>
      <c r="R99">
        <v>4.5532059399999998</v>
      </c>
      <c r="AF99" s="18">
        <v>36434</v>
      </c>
      <c r="AG99">
        <v>108.88377975</v>
      </c>
    </row>
    <row r="100" spans="1:33" x14ac:dyDescent="0.2">
      <c r="A100" s="17">
        <v>39834</v>
      </c>
      <c r="B100">
        <v>11.0573</v>
      </c>
      <c r="F100" s="17">
        <v>39834</v>
      </c>
      <c r="G100">
        <v>12.0791</v>
      </c>
      <c r="K100" s="17">
        <v>39834</v>
      </c>
      <c r="L100">
        <v>12.2926</v>
      </c>
      <c r="Q100" s="18">
        <v>38261</v>
      </c>
      <c r="R100">
        <v>9.6941319200000002</v>
      </c>
      <c r="AF100" s="18">
        <v>36465</v>
      </c>
      <c r="AG100">
        <v>108.11733954</v>
      </c>
    </row>
    <row r="101" spans="1:33" x14ac:dyDescent="0.2">
      <c r="A101" s="17">
        <v>39835</v>
      </c>
      <c r="B101">
        <v>10.507999999999999</v>
      </c>
      <c r="F101" s="17">
        <v>39835</v>
      </c>
      <c r="G101">
        <v>11.584099999999999</v>
      </c>
      <c r="K101" s="17">
        <v>39835</v>
      </c>
      <c r="L101">
        <v>11.9061</v>
      </c>
      <c r="Q101" s="18">
        <v>38292</v>
      </c>
      <c r="R101">
        <v>6.1972883899999998</v>
      </c>
      <c r="AF101" s="18">
        <v>36495</v>
      </c>
      <c r="AG101">
        <v>114.24104478</v>
      </c>
    </row>
    <row r="102" spans="1:33" x14ac:dyDescent="0.2">
      <c r="A102" s="17">
        <v>39836</v>
      </c>
      <c r="B102">
        <v>10.496499999999999</v>
      </c>
      <c r="F102" s="17">
        <v>39836</v>
      </c>
      <c r="G102">
        <v>11.466799999999999</v>
      </c>
      <c r="K102" s="17">
        <v>39836</v>
      </c>
      <c r="L102">
        <v>11.870200000000001</v>
      </c>
      <c r="Q102" s="18">
        <v>38322</v>
      </c>
      <c r="R102">
        <v>2.0903963800000001</v>
      </c>
      <c r="AF102" s="18">
        <v>36526</v>
      </c>
      <c r="AG102">
        <v>117.88462087000001</v>
      </c>
    </row>
    <row r="103" spans="1:33" x14ac:dyDescent="0.2">
      <c r="A103" s="17">
        <v>39840</v>
      </c>
      <c r="B103">
        <v>10.5816</v>
      </c>
      <c r="F103" s="17">
        <v>39840</v>
      </c>
      <c r="G103">
        <v>11.428699999999999</v>
      </c>
      <c r="K103" s="17">
        <v>39840</v>
      </c>
      <c r="L103">
        <v>12.0527</v>
      </c>
      <c r="Q103" s="18">
        <v>38353</v>
      </c>
      <c r="R103">
        <v>1.4451309999999999</v>
      </c>
      <c r="AF103" s="18">
        <v>36557</v>
      </c>
      <c r="AG103">
        <v>120.09096939</v>
      </c>
    </row>
    <row r="104" spans="1:33" x14ac:dyDescent="0.2">
      <c r="A104" s="17">
        <v>39841</v>
      </c>
      <c r="B104">
        <v>10.1892</v>
      </c>
      <c r="F104" s="17">
        <v>39841</v>
      </c>
      <c r="G104">
        <v>11.162100000000001</v>
      </c>
      <c r="K104" s="17">
        <v>39841</v>
      </c>
      <c r="L104">
        <v>11.865</v>
      </c>
      <c r="Q104" s="18">
        <v>38384</v>
      </c>
      <c r="R104">
        <v>9.2805709400000005</v>
      </c>
      <c r="T104" s="19">
        <v>38384</v>
      </c>
      <c r="U104" s="20">
        <v>9.2805709400000005</v>
      </c>
      <c r="W104" t="b">
        <f>U104=R104</f>
        <v>1</v>
      </c>
      <c r="AF104" s="18">
        <v>36586</v>
      </c>
      <c r="AG104">
        <v>119.15169303</v>
      </c>
    </row>
    <row r="105" spans="1:33" x14ac:dyDescent="0.2">
      <c r="A105" s="17">
        <v>39842</v>
      </c>
      <c r="B105">
        <v>10.2498</v>
      </c>
      <c r="F105" s="17">
        <v>39842</v>
      </c>
      <c r="G105">
        <v>11.151300000000001</v>
      </c>
      <c r="K105" s="17">
        <v>39842</v>
      </c>
      <c r="L105">
        <v>11.8621</v>
      </c>
      <c r="Q105" s="18">
        <v>38412</v>
      </c>
      <c r="R105">
        <v>7.4441961599999997</v>
      </c>
      <c r="T105" s="19">
        <v>38412</v>
      </c>
      <c r="U105" s="20">
        <v>7.4441961599999997</v>
      </c>
      <c r="W105" t="b">
        <f t="shared" ref="W105:W168" si="0">U105=R105</f>
        <v>1</v>
      </c>
      <c r="AF105" s="18">
        <v>36617</v>
      </c>
      <c r="AG105">
        <v>116.39813220000001</v>
      </c>
    </row>
    <row r="106" spans="1:33" x14ac:dyDescent="0.2">
      <c r="A106" s="17">
        <v>39843</v>
      </c>
      <c r="B106">
        <v>10.2743</v>
      </c>
      <c r="F106" s="17">
        <v>39843</v>
      </c>
      <c r="G106">
        <v>11.1092</v>
      </c>
      <c r="K106" s="17">
        <v>39843</v>
      </c>
      <c r="L106">
        <v>11.8399</v>
      </c>
      <c r="Q106" s="18">
        <v>38443</v>
      </c>
      <c r="R106">
        <v>3.1781788999999998</v>
      </c>
      <c r="T106" s="19">
        <v>38443</v>
      </c>
      <c r="U106" s="20">
        <v>3.1781788999999998</v>
      </c>
      <c r="W106" t="b">
        <f t="shared" si="0"/>
        <v>1</v>
      </c>
      <c r="AF106" s="18">
        <v>36647</v>
      </c>
      <c r="AG106">
        <v>107.77594571</v>
      </c>
    </row>
    <row r="107" spans="1:33" x14ac:dyDescent="0.2">
      <c r="A107" s="17">
        <v>39846</v>
      </c>
      <c r="B107">
        <v>10.202400000000001</v>
      </c>
      <c r="F107" s="17">
        <v>39846</v>
      </c>
      <c r="G107">
        <v>11.237399999999999</v>
      </c>
      <c r="K107" s="17">
        <v>39846</v>
      </c>
      <c r="L107">
        <v>12.0009</v>
      </c>
      <c r="Q107" s="18">
        <v>38473</v>
      </c>
      <c r="R107">
        <v>4.9180965099999998</v>
      </c>
      <c r="T107" s="19">
        <v>38473</v>
      </c>
      <c r="U107" s="20">
        <v>4.9180965099999998</v>
      </c>
      <c r="W107" t="b">
        <f t="shared" si="0"/>
        <v>1</v>
      </c>
      <c r="AF107" s="18">
        <v>36678</v>
      </c>
      <c r="AG107">
        <v>109.3868374</v>
      </c>
    </row>
    <row r="108" spans="1:33" x14ac:dyDescent="0.2">
      <c r="A108" s="17">
        <v>39847</v>
      </c>
      <c r="B108">
        <v>10.2645</v>
      </c>
      <c r="F108" s="17">
        <v>39847</v>
      </c>
      <c r="G108">
        <v>11.089600000000001</v>
      </c>
      <c r="K108" s="17">
        <v>39847</v>
      </c>
      <c r="L108">
        <v>11.9321</v>
      </c>
      <c r="Q108" s="18">
        <v>38504</v>
      </c>
      <c r="R108">
        <v>3.3815633100000002</v>
      </c>
      <c r="T108" s="19">
        <v>38504</v>
      </c>
      <c r="U108" s="20">
        <v>3.3815633100000002</v>
      </c>
      <c r="W108" t="b">
        <f t="shared" si="0"/>
        <v>1</v>
      </c>
      <c r="AF108" s="18">
        <v>36708</v>
      </c>
      <c r="AG108">
        <v>107.68198237</v>
      </c>
    </row>
    <row r="109" spans="1:33" x14ac:dyDescent="0.2">
      <c r="A109" s="17">
        <v>39848</v>
      </c>
      <c r="B109">
        <v>10.2645</v>
      </c>
      <c r="F109" s="17">
        <v>39848</v>
      </c>
      <c r="G109">
        <v>11.0406</v>
      </c>
      <c r="K109" s="17">
        <v>39848</v>
      </c>
      <c r="L109">
        <v>11.871700000000001</v>
      </c>
      <c r="Q109" s="18">
        <v>38534</v>
      </c>
      <c r="R109">
        <v>-0.50324449999999998</v>
      </c>
      <c r="T109" s="19">
        <v>38534</v>
      </c>
      <c r="U109" s="21">
        <v>-0.50324449999999998</v>
      </c>
      <c r="W109" t="b">
        <f t="shared" si="0"/>
        <v>1</v>
      </c>
      <c r="AF109" s="18">
        <v>36739</v>
      </c>
      <c r="AG109">
        <v>110.4044579</v>
      </c>
    </row>
    <row r="110" spans="1:33" x14ac:dyDescent="0.2">
      <c r="A110" s="17">
        <v>39849</v>
      </c>
      <c r="B110">
        <v>10.329499999999999</v>
      </c>
      <c r="F110" s="17">
        <v>39849</v>
      </c>
      <c r="G110">
        <v>11.390700000000001</v>
      </c>
      <c r="K110" s="17">
        <v>39849</v>
      </c>
      <c r="L110">
        <v>12.122299999999999</v>
      </c>
      <c r="Q110" s="18">
        <v>38565</v>
      </c>
      <c r="R110">
        <v>2.0867794000000002</v>
      </c>
      <c r="T110" s="19">
        <v>38565</v>
      </c>
      <c r="U110" s="20">
        <v>2.0867794000000002</v>
      </c>
      <c r="W110" t="b">
        <f t="shared" si="0"/>
        <v>1</v>
      </c>
      <c r="AF110" s="18">
        <v>36770</v>
      </c>
      <c r="AG110">
        <v>110.03464907</v>
      </c>
    </row>
    <row r="111" spans="1:33" x14ac:dyDescent="0.2">
      <c r="A111" s="17">
        <v>39850</v>
      </c>
      <c r="B111">
        <v>10.192299999999999</v>
      </c>
      <c r="F111" s="17">
        <v>39850</v>
      </c>
      <c r="G111">
        <v>11.3482</v>
      </c>
      <c r="K111" s="17">
        <v>39850</v>
      </c>
      <c r="L111">
        <v>12.119300000000001</v>
      </c>
      <c r="Q111" s="18">
        <v>38596</v>
      </c>
      <c r="R111">
        <v>-1.22755394</v>
      </c>
      <c r="T111" s="19">
        <v>38596</v>
      </c>
      <c r="U111" s="21">
        <v>-1.22755394</v>
      </c>
      <c r="W111" t="b">
        <f t="shared" si="0"/>
        <v>1</v>
      </c>
      <c r="AF111" s="18">
        <v>36800</v>
      </c>
      <c r="AG111">
        <v>100.94807924</v>
      </c>
    </row>
    <row r="112" spans="1:33" x14ac:dyDescent="0.2">
      <c r="A112" s="17">
        <v>39853</v>
      </c>
      <c r="B112">
        <v>10.331</v>
      </c>
      <c r="F112" s="17">
        <v>39853</v>
      </c>
      <c r="G112">
        <v>11.426299999999999</v>
      </c>
      <c r="K112" s="17">
        <v>39853</v>
      </c>
      <c r="L112">
        <v>12.160399999999999</v>
      </c>
      <c r="Q112" s="18">
        <v>38626</v>
      </c>
      <c r="R112">
        <v>-4.8654581099999996</v>
      </c>
      <c r="T112" s="19">
        <v>38626</v>
      </c>
      <c r="U112" s="21">
        <v>-4.8654581099999996</v>
      </c>
      <c r="W112" t="b">
        <f t="shared" si="0"/>
        <v>1</v>
      </c>
      <c r="AF112" s="18">
        <v>36831</v>
      </c>
      <c r="AG112">
        <v>103.79551920999999</v>
      </c>
    </row>
    <row r="113" spans="1:33" x14ac:dyDescent="0.2">
      <c r="A113" s="17">
        <v>39854</v>
      </c>
      <c r="B113">
        <v>10.393000000000001</v>
      </c>
      <c r="F113" s="17">
        <v>39854</v>
      </c>
      <c r="G113">
        <v>11.682</v>
      </c>
      <c r="K113" s="17">
        <v>39854</v>
      </c>
      <c r="L113">
        <v>12.405099999999999</v>
      </c>
      <c r="Q113" s="18">
        <v>38657</v>
      </c>
      <c r="R113">
        <v>0.18005647999999999</v>
      </c>
      <c r="T113" s="19">
        <v>38657</v>
      </c>
      <c r="U113" s="20">
        <v>0.18005647999999999</v>
      </c>
      <c r="W113" t="b">
        <f t="shared" si="0"/>
        <v>1</v>
      </c>
      <c r="AF113" s="18">
        <v>36861</v>
      </c>
      <c r="AG113">
        <v>99.977006320000001</v>
      </c>
    </row>
    <row r="114" spans="1:33" x14ac:dyDescent="0.2">
      <c r="A114" s="17">
        <v>39855</v>
      </c>
      <c r="B114">
        <v>10.7096</v>
      </c>
      <c r="F114" s="17">
        <v>39855</v>
      </c>
      <c r="G114">
        <v>12.0839</v>
      </c>
      <c r="K114" s="17">
        <v>39855</v>
      </c>
      <c r="L114">
        <v>12.6594</v>
      </c>
      <c r="Q114" s="18">
        <v>38687</v>
      </c>
      <c r="R114">
        <v>-8.14092284</v>
      </c>
      <c r="T114" s="19">
        <v>38687</v>
      </c>
      <c r="U114" s="21">
        <v>-8.14092284</v>
      </c>
      <c r="W114" t="b">
        <f t="shared" si="0"/>
        <v>1</v>
      </c>
      <c r="AF114" s="18">
        <v>36892</v>
      </c>
      <c r="AG114">
        <v>102.46589329</v>
      </c>
    </row>
    <row r="115" spans="1:33" x14ac:dyDescent="0.2">
      <c r="A115" s="17">
        <v>39856</v>
      </c>
      <c r="B115">
        <v>10.597099999999999</v>
      </c>
      <c r="F115" s="17">
        <v>39856</v>
      </c>
      <c r="G115">
        <v>11.941800000000001</v>
      </c>
      <c r="K115" s="17">
        <v>39856</v>
      </c>
      <c r="L115">
        <v>12.8293</v>
      </c>
      <c r="Q115" s="18">
        <v>38718</v>
      </c>
      <c r="R115">
        <v>-6.4653290400000003</v>
      </c>
      <c r="T115" s="19">
        <v>38718</v>
      </c>
      <c r="U115" s="21">
        <v>-6.4653290400000003</v>
      </c>
      <c r="W115" t="b">
        <f t="shared" si="0"/>
        <v>1</v>
      </c>
      <c r="AF115" s="18">
        <v>36923</v>
      </c>
      <c r="AG115">
        <v>100.0591582</v>
      </c>
    </row>
    <row r="116" spans="1:33" x14ac:dyDescent="0.2">
      <c r="A116" s="17">
        <v>39857</v>
      </c>
      <c r="B116">
        <v>10.575799999999999</v>
      </c>
      <c r="F116" s="17">
        <v>39857</v>
      </c>
      <c r="G116">
        <v>12.0364</v>
      </c>
      <c r="K116" s="17">
        <v>39857</v>
      </c>
      <c r="L116">
        <v>12.9636</v>
      </c>
      <c r="Q116" s="18">
        <v>38749</v>
      </c>
      <c r="R116">
        <v>-7.4263290599999996</v>
      </c>
      <c r="T116" s="19">
        <v>38749</v>
      </c>
      <c r="U116" s="21">
        <v>-7.4263290599999996</v>
      </c>
      <c r="W116" t="b">
        <f t="shared" si="0"/>
        <v>1</v>
      </c>
      <c r="AF116" s="18">
        <v>36951</v>
      </c>
      <c r="AG116">
        <v>94.813690859999994</v>
      </c>
    </row>
    <row r="117" spans="1:33" x14ac:dyDescent="0.2">
      <c r="A117" s="17">
        <v>39860</v>
      </c>
      <c r="B117">
        <v>10.6493</v>
      </c>
      <c r="F117" s="17">
        <v>39860</v>
      </c>
      <c r="G117">
        <v>12.0908</v>
      </c>
      <c r="K117" s="17">
        <v>39860</v>
      </c>
      <c r="L117">
        <v>13.0001</v>
      </c>
      <c r="Q117" s="18">
        <v>38777</v>
      </c>
      <c r="R117">
        <v>-9.1615262099999999</v>
      </c>
      <c r="T117" s="19">
        <v>38777</v>
      </c>
      <c r="U117" s="21">
        <v>-9.1615262099999999</v>
      </c>
      <c r="W117" t="b">
        <f t="shared" si="0"/>
        <v>1</v>
      </c>
      <c r="AF117" s="18">
        <v>36982</v>
      </c>
      <c r="AG117">
        <v>89.974439090000004</v>
      </c>
    </row>
    <row r="118" spans="1:33" x14ac:dyDescent="0.2">
      <c r="A118" s="17">
        <v>39861</v>
      </c>
      <c r="B118">
        <v>10.670500000000001</v>
      </c>
      <c r="F118" s="17">
        <v>39861</v>
      </c>
      <c r="G118">
        <v>12.3363</v>
      </c>
      <c r="K118" s="17">
        <v>39861</v>
      </c>
      <c r="L118">
        <v>13.052</v>
      </c>
      <c r="Q118" s="18">
        <v>38808</v>
      </c>
      <c r="R118">
        <v>-4.0989132399999999</v>
      </c>
      <c r="T118" s="19">
        <v>38808</v>
      </c>
      <c r="U118" s="21">
        <v>-4.0989132399999999</v>
      </c>
      <c r="W118" t="b">
        <f t="shared" si="0"/>
        <v>1</v>
      </c>
      <c r="AF118" s="18">
        <v>37012</v>
      </c>
      <c r="AG118">
        <v>94.877251389999998</v>
      </c>
    </row>
    <row r="119" spans="1:33" x14ac:dyDescent="0.2">
      <c r="A119" s="17">
        <v>39862</v>
      </c>
      <c r="B119">
        <v>11.2536</v>
      </c>
      <c r="F119" s="17">
        <v>39862</v>
      </c>
      <c r="G119">
        <v>12.866300000000001</v>
      </c>
      <c r="K119" s="17">
        <v>39862</v>
      </c>
      <c r="L119">
        <v>13.5641</v>
      </c>
      <c r="Q119" s="18">
        <v>38838</v>
      </c>
      <c r="R119">
        <v>-4.0198261500000001</v>
      </c>
      <c r="T119" s="19">
        <v>38838</v>
      </c>
      <c r="U119" s="21">
        <v>-4.0198261500000001</v>
      </c>
      <c r="W119" t="b">
        <f t="shared" si="0"/>
        <v>1</v>
      </c>
      <c r="AF119" s="18">
        <v>37043</v>
      </c>
      <c r="AG119">
        <v>95.532729990000007</v>
      </c>
    </row>
    <row r="120" spans="1:33" x14ac:dyDescent="0.2">
      <c r="A120" s="17">
        <v>39863</v>
      </c>
      <c r="B120">
        <v>11.2051</v>
      </c>
      <c r="F120" s="17">
        <v>39863</v>
      </c>
      <c r="G120">
        <v>13.031700000000001</v>
      </c>
      <c r="K120" s="17">
        <v>39863</v>
      </c>
      <c r="L120">
        <v>13.8278</v>
      </c>
      <c r="Q120" s="18">
        <v>38869</v>
      </c>
      <c r="R120">
        <v>-0.73422354000000001</v>
      </c>
      <c r="T120" s="19">
        <v>38869</v>
      </c>
      <c r="U120" s="21">
        <v>-0.73422354000000001</v>
      </c>
      <c r="W120" t="b">
        <f t="shared" si="0"/>
        <v>1</v>
      </c>
      <c r="AF120" s="18">
        <v>37073</v>
      </c>
      <c r="AG120">
        <v>99.421883300000005</v>
      </c>
    </row>
    <row r="121" spans="1:33" x14ac:dyDescent="0.2">
      <c r="A121" s="17">
        <v>39864</v>
      </c>
      <c r="B121">
        <v>10.913600000000001</v>
      </c>
      <c r="F121" s="17">
        <v>39864</v>
      </c>
      <c r="G121">
        <v>13.142300000000001</v>
      </c>
      <c r="K121" s="17">
        <v>39864</v>
      </c>
      <c r="L121">
        <v>13.898899999999999</v>
      </c>
      <c r="Q121" s="18">
        <v>38899</v>
      </c>
      <c r="R121">
        <v>0.83003437000000002</v>
      </c>
      <c r="T121" s="19">
        <v>38899</v>
      </c>
      <c r="U121" s="20">
        <v>0.83003437000000002</v>
      </c>
      <c r="W121" t="b">
        <f t="shared" si="0"/>
        <v>1</v>
      </c>
      <c r="AF121" s="18">
        <v>37104</v>
      </c>
      <c r="AG121">
        <v>101.29092713999999</v>
      </c>
    </row>
    <row r="122" spans="1:33" x14ac:dyDescent="0.2">
      <c r="A122" s="17">
        <v>39867</v>
      </c>
      <c r="B122">
        <v>10.6601</v>
      </c>
      <c r="F122" s="17">
        <v>39867</v>
      </c>
      <c r="G122">
        <v>12.7056</v>
      </c>
      <c r="K122" s="17">
        <v>39867</v>
      </c>
      <c r="L122">
        <v>13.791700000000001</v>
      </c>
      <c r="Q122" s="18">
        <v>38930</v>
      </c>
      <c r="R122">
        <v>-2.74963202</v>
      </c>
      <c r="T122" s="19">
        <v>38930</v>
      </c>
      <c r="U122" s="21">
        <v>-2.74963202</v>
      </c>
      <c r="W122" t="b">
        <f t="shared" si="0"/>
        <v>1</v>
      </c>
      <c r="AF122" s="18">
        <v>37135</v>
      </c>
      <c r="AG122">
        <v>89.908999829999999</v>
      </c>
    </row>
    <row r="123" spans="1:33" x14ac:dyDescent="0.2">
      <c r="A123" s="17">
        <v>39868</v>
      </c>
      <c r="B123">
        <v>10.5762</v>
      </c>
      <c r="F123" s="17">
        <v>39868</v>
      </c>
      <c r="G123">
        <v>12.5898</v>
      </c>
      <c r="K123" s="17">
        <v>39868</v>
      </c>
      <c r="L123">
        <v>13.703099999999999</v>
      </c>
      <c r="Q123" s="18">
        <v>38961</v>
      </c>
      <c r="R123">
        <v>2.0657792700000002</v>
      </c>
      <c r="T123" s="19">
        <v>38961</v>
      </c>
      <c r="U123" s="20">
        <v>2.0657792700000002</v>
      </c>
      <c r="W123" t="b">
        <f t="shared" si="0"/>
        <v>1</v>
      </c>
      <c r="AF123" s="18">
        <v>37165</v>
      </c>
      <c r="AG123">
        <v>91.073613589999994</v>
      </c>
    </row>
    <row r="124" spans="1:33" x14ac:dyDescent="0.2">
      <c r="A124" s="17">
        <v>39869</v>
      </c>
      <c r="B124">
        <v>10.6791</v>
      </c>
      <c r="F124" s="17">
        <v>39869</v>
      </c>
      <c r="G124">
        <v>12.648400000000001</v>
      </c>
      <c r="K124" s="17">
        <v>39869</v>
      </c>
      <c r="L124">
        <v>13.7601</v>
      </c>
      <c r="Q124" s="18">
        <v>38991</v>
      </c>
      <c r="R124">
        <v>-8.6300862899999995</v>
      </c>
      <c r="T124" s="19">
        <v>38991</v>
      </c>
      <c r="U124" s="21">
        <v>-8.6300862899999995</v>
      </c>
      <c r="W124" t="b">
        <f t="shared" si="0"/>
        <v>1</v>
      </c>
      <c r="AF124" s="18">
        <v>37196</v>
      </c>
      <c r="AG124">
        <v>86.838600999999997</v>
      </c>
    </row>
    <row r="125" spans="1:33" x14ac:dyDescent="0.2">
      <c r="A125" s="17">
        <v>39870</v>
      </c>
      <c r="B125">
        <v>11.0221</v>
      </c>
      <c r="F125" s="17">
        <v>39870</v>
      </c>
      <c r="G125">
        <v>12.7622</v>
      </c>
      <c r="K125" s="17">
        <v>39870</v>
      </c>
      <c r="L125">
        <v>13.813499999999999</v>
      </c>
      <c r="Q125" s="18">
        <v>39022</v>
      </c>
      <c r="R125">
        <v>13.609939969999999</v>
      </c>
      <c r="T125" s="19">
        <v>39022</v>
      </c>
      <c r="U125" s="20">
        <v>13.609939969999999</v>
      </c>
      <c r="W125" t="b">
        <f t="shared" si="0"/>
        <v>1</v>
      </c>
      <c r="AF125" s="18">
        <v>37226</v>
      </c>
      <c r="AG125">
        <v>87.82922696</v>
      </c>
    </row>
    <row r="126" spans="1:33" x14ac:dyDescent="0.2">
      <c r="A126" s="17">
        <v>39871</v>
      </c>
      <c r="B126">
        <v>10.967499999999999</v>
      </c>
      <c r="F126" s="17">
        <v>39871</v>
      </c>
      <c r="G126">
        <v>13.0124</v>
      </c>
      <c r="K126" s="17">
        <v>39871</v>
      </c>
      <c r="L126">
        <v>13.9305</v>
      </c>
      <c r="Q126" s="18">
        <v>39052</v>
      </c>
      <c r="R126">
        <v>10.27730693</v>
      </c>
      <c r="T126" s="19">
        <v>39052</v>
      </c>
      <c r="U126" s="20">
        <v>10.27730693</v>
      </c>
      <c r="W126" t="b">
        <f t="shared" si="0"/>
        <v>1</v>
      </c>
      <c r="AF126" s="18">
        <v>37257</v>
      </c>
      <c r="AG126">
        <v>94.327574350000006</v>
      </c>
    </row>
    <row r="127" spans="1:33" x14ac:dyDescent="0.2">
      <c r="A127" s="17">
        <v>39874</v>
      </c>
      <c r="B127">
        <v>11.0084</v>
      </c>
      <c r="F127" s="17">
        <v>39874</v>
      </c>
      <c r="G127">
        <v>13.1295</v>
      </c>
      <c r="K127" s="17">
        <v>39874</v>
      </c>
      <c r="L127">
        <v>14.049200000000001</v>
      </c>
      <c r="Q127" s="18">
        <v>39083</v>
      </c>
      <c r="R127">
        <v>8.2064443600000008</v>
      </c>
      <c r="T127" s="19">
        <v>39083</v>
      </c>
      <c r="U127" s="20">
        <v>8.2064443600000008</v>
      </c>
      <c r="W127" t="b">
        <f t="shared" si="0"/>
        <v>1</v>
      </c>
      <c r="AF127" s="18">
        <v>37288</v>
      </c>
      <c r="AG127">
        <v>96.547735380000006</v>
      </c>
    </row>
    <row r="128" spans="1:33" x14ac:dyDescent="0.2">
      <c r="A128" s="17">
        <v>39875</v>
      </c>
      <c r="B128">
        <v>10.769299999999999</v>
      </c>
      <c r="F128" s="17">
        <v>39875</v>
      </c>
      <c r="G128">
        <v>13.2905</v>
      </c>
      <c r="K128" s="17">
        <v>39875</v>
      </c>
      <c r="L128">
        <v>14.2141</v>
      </c>
      <c r="Q128" s="18">
        <v>39114</v>
      </c>
      <c r="R128">
        <v>2.7292723300000001</v>
      </c>
      <c r="T128" s="19">
        <v>39114</v>
      </c>
      <c r="U128" s="20">
        <v>2.7292723300000001</v>
      </c>
      <c r="W128" t="b">
        <f t="shared" si="0"/>
        <v>1</v>
      </c>
      <c r="AF128" s="18">
        <v>37316</v>
      </c>
      <c r="AG128">
        <v>100.27613113</v>
      </c>
    </row>
    <row r="129" spans="1:33" x14ac:dyDescent="0.2">
      <c r="A129" s="17">
        <v>39876</v>
      </c>
      <c r="B129">
        <v>10.2433</v>
      </c>
      <c r="F129" s="17">
        <v>39876</v>
      </c>
      <c r="G129">
        <v>13.054600000000001</v>
      </c>
      <c r="K129" s="17">
        <v>39876</v>
      </c>
      <c r="L129">
        <v>13.975300000000001</v>
      </c>
      <c r="Q129" s="18">
        <v>39142</v>
      </c>
      <c r="R129">
        <v>9.3580151600000008</v>
      </c>
      <c r="T129" s="19">
        <v>39142</v>
      </c>
      <c r="U129" s="20">
        <v>9.3580151600000008</v>
      </c>
      <c r="W129" t="b">
        <f t="shared" si="0"/>
        <v>1</v>
      </c>
      <c r="AF129" s="18">
        <v>37347</v>
      </c>
      <c r="AG129">
        <v>109.93420795999999</v>
      </c>
    </row>
    <row r="130" spans="1:33" x14ac:dyDescent="0.2">
      <c r="A130" s="17">
        <v>39877</v>
      </c>
      <c r="B130">
        <v>10.2865</v>
      </c>
      <c r="F130" s="17">
        <v>39877</v>
      </c>
      <c r="G130">
        <v>12.7607</v>
      </c>
      <c r="K130" s="17">
        <v>39877</v>
      </c>
      <c r="L130">
        <v>13.839600000000001</v>
      </c>
      <c r="Q130" s="18">
        <v>39173</v>
      </c>
      <c r="R130">
        <v>8.0302203700000003</v>
      </c>
      <c r="T130" s="19">
        <v>39173</v>
      </c>
      <c r="U130" s="20">
        <v>8.0302203700000003</v>
      </c>
      <c r="W130" t="b">
        <f t="shared" si="0"/>
        <v>1</v>
      </c>
      <c r="AF130" s="18">
        <v>37377</v>
      </c>
      <c r="AG130">
        <v>107.00947782999999</v>
      </c>
    </row>
    <row r="131" spans="1:33" x14ac:dyDescent="0.2">
      <c r="A131" s="17">
        <v>39878</v>
      </c>
      <c r="B131">
        <v>10.310600000000001</v>
      </c>
      <c r="F131" s="17">
        <v>39878</v>
      </c>
      <c r="G131">
        <v>12.722899999999999</v>
      </c>
      <c r="K131" s="17">
        <v>39878</v>
      </c>
      <c r="L131">
        <v>13.900600000000001</v>
      </c>
      <c r="Q131" s="18">
        <v>39203</v>
      </c>
      <c r="R131">
        <v>6.1516983300000003</v>
      </c>
      <c r="T131" s="19">
        <v>39203</v>
      </c>
      <c r="U131" s="20">
        <v>6.1516983300000003</v>
      </c>
      <c r="W131" t="b">
        <f t="shared" si="0"/>
        <v>1</v>
      </c>
      <c r="AF131" s="18">
        <v>37408</v>
      </c>
      <c r="AG131">
        <v>109.04369505</v>
      </c>
    </row>
    <row r="132" spans="1:33" x14ac:dyDescent="0.2">
      <c r="A132" s="17">
        <v>39882</v>
      </c>
      <c r="B132">
        <v>10.005599999999999</v>
      </c>
      <c r="F132" s="17">
        <v>39882</v>
      </c>
      <c r="G132">
        <v>12.566000000000001</v>
      </c>
      <c r="K132" s="17">
        <v>39882</v>
      </c>
      <c r="L132">
        <v>13.8805</v>
      </c>
      <c r="Q132" s="18">
        <v>39234</v>
      </c>
      <c r="R132">
        <v>4.8451850600000004</v>
      </c>
      <c r="T132" s="19">
        <v>39234</v>
      </c>
      <c r="U132" s="20">
        <v>4.8451850600000004</v>
      </c>
      <c r="W132" t="b">
        <f t="shared" si="0"/>
        <v>1</v>
      </c>
      <c r="AF132" s="18">
        <v>37438</v>
      </c>
      <c r="AG132">
        <v>98.400475929999999</v>
      </c>
    </row>
    <row r="133" spans="1:33" x14ac:dyDescent="0.2">
      <c r="A133" s="17">
        <v>39883</v>
      </c>
      <c r="B133">
        <v>9.8623999999999992</v>
      </c>
      <c r="F133" s="17">
        <v>39883</v>
      </c>
      <c r="G133">
        <v>12.604100000000001</v>
      </c>
      <c r="K133" s="17">
        <v>39883</v>
      </c>
      <c r="L133">
        <v>13.7425</v>
      </c>
      <c r="Q133" s="18">
        <v>39264</v>
      </c>
      <c r="R133">
        <v>5.1897960799999998</v>
      </c>
      <c r="T133" s="19">
        <v>39264</v>
      </c>
      <c r="U133" s="20">
        <v>5.1897960799999998</v>
      </c>
      <c r="W133" t="b">
        <f t="shared" si="0"/>
        <v>1</v>
      </c>
      <c r="AF133" s="18">
        <v>37469</v>
      </c>
      <c r="AG133">
        <v>94.083124949999998</v>
      </c>
    </row>
    <row r="134" spans="1:33" x14ac:dyDescent="0.2">
      <c r="A134" s="17">
        <v>39884</v>
      </c>
      <c r="B134">
        <v>9.8696999999999999</v>
      </c>
      <c r="F134" s="17">
        <v>39884</v>
      </c>
      <c r="G134">
        <v>12.6035</v>
      </c>
      <c r="K134" s="17">
        <v>39884</v>
      </c>
      <c r="L134">
        <v>13.7858</v>
      </c>
      <c r="Q134" s="18">
        <v>39295</v>
      </c>
      <c r="R134">
        <v>5.5402765499999997</v>
      </c>
      <c r="T134" s="19">
        <v>39295</v>
      </c>
      <c r="U134" s="20">
        <v>5.5402765499999997</v>
      </c>
      <c r="W134" t="b">
        <f t="shared" si="0"/>
        <v>1</v>
      </c>
      <c r="AF134" s="18">
        <v>37500</v>
      </c>
      <c r="AG134">
        <v>95.735216320000006</v>
      </c>
    </row>
    <row r="135" spans="1:33" x14ac:dyDescent="0.2">
      <c r="A135" s="17">
        <v>39885</v>
      </c>
      <c r="B135">
        <v>9.6812000000000005</v>
      </c>
      <c r="F135" s="17">
        <v>39885</v>
      </c>
      <c r="G135">
        <v>12.5069</v>
      </c>
      <c r="K135" s="17">
        <v>39885</v>
      </c>
      <c r="L135">
        <v>13.8626</v>
      </c>
      <c r="Q135" s="18">
        <v>39326</v>
      </c>
      <c r="R135">
        <v>3.6661787100000001</v>
      </c>
      <c r="T135" s="19">
        <v>39326</v>
      </c>
      <c r="U135" s="20">
        <v>3.6661787100000001</v>
      </c>
      <c r="W135" t="b">
        <f t="shared" si="0"/>
        <v>1</v>
      </c>
      <c r="AF135" s="18">
        <v>37530</v>
      </c>
      <c r="AG135">
        <v>94.144330109999999</v>
      </c>
    </row>
    <row r="136" spans="1:33" x14ac:dyDescent="0.2">
      <c r="A136" s="17">
        <v>39888</v>
      </c>
      <c r="B136">
        <v>9.6094000000000008</v>
      </c>
      <c r="F136" s="17">
        <v>39888</v>
      </c>
      <c r="G136">
        <v>12.1073</v>
      </c>
      <c r="K136" s="17">
        <v>39888</v>
      </c>
      <c r="L136">
        <v>13.4399</v>
      </c>
      <c r="Q136" s="18">
        <v>39356</v>
      </c>
      <c r="R136">
        <v>6.86074626</v>
      </c>
      <c r="T136" s="19">
        <v>39356</v>
      </c>
      <c r="U136" s="20">
        <v>6.86074626</v>
      </c>
      <c r="W136" t="b">
        <f t="shared" si="0"/>
        <v>1</v>
      </c>
      <c r="AF136" s="18">
        <v>37561</v>
      </c>
      <c r="AG136">
        <v>90.067676829999996</v>
      </c>
    </row>
    <row r="137" spans="1:33" x14ac:dyDescent="0.2">
      <c r="A137" s="17">
        <v>39889</v>
      </c>
      <c r="B137">
        <v>9.5516000000000005</v>
      </c>
      <c r="F137" s="17">
        <v>39889</v>
      </c>
      <c r="G137">
        <v>11.9651</v>
      </c>
      <c r="K137" s="17">
        <v>39889</v>
      </c>
      <c r="L137">
        <v>13.311</v>
      </c>
      <c r="Q137" s="18">
        <v>39387</v>
      </c>
      <c r="R137">
        <v>4.0644141400000002</v>
      </c>
      <c r="T137" s="19">
        <v>39387</v>
      </c>
      <c r="U137" s="20">
        <v>4.0644141400000002</v>
      </c>
      <c r="W137" t="b">
        <f t="shared" si="0"/>
        <v>1</v>
      </c>
      <c r="AF137" s="18">
        <v>37591</v>
      </c>
      <c r="AG137">
        <v>92.195710800000001</v>
      </c>
    </row>
    <row r="138" spans="1:33" x14ac:dyDescent="0.2">
      <c r="A138" s="17">
        <v>39890</v>
      </c>
      <c r="B138">
        <v>9.2655999999999992</v>
      </c>
      <c r="F138" s="17">
        <v>39890</v>
      </c>
      <c r="G138">
        <v>11.8116</v>
      </c>
      <c r="K138" s="17">
        <v>39890</v>
      </c>
      <c r="L138">
        <v>13.008699999999999</v>
      </c>
      <c r="Q138" s="18">
        <v>39417</v>
      </c>
      <c r="R138">
        <v>2.26800267</v>
      </c>
      <c r="T138" s="19">
        <v>39417</v>
      </c>
      <c r="U138" s="20">
        <v>2.26800267</v>
      </c>
      <c r="W138" t="b">
        <f t="shared" si="0"/>
        <v>1</v>
      </c>
      <c r="AF138" s="18">
        <v>37622</v>
      </c>
      <c r="AG138">
        <v>95.032625109999998</v>
      </c>
    </row>
    <row r="139" spans="1:33" x14ac:dyDescent="0.2">
      <c r="A139" s="17">
        <v>39891</v>
      </c>
      <c r="B139">
        <v>9.2271999999999998</v>
      </c>
      <c r="F139" s="17">
        <v>39891</v>
      </c>
      <c r="G139">
        <v>11.303900000000001</v>
      </c>
      <c r="K139" s="17">
        <v>39891</v>
      </c>
      <c r="L139">
        <v>12.4823</v>
      </c>
      <c r="Q139" s="18">
        <v>39448</v>
      </c>
      <c r="R139">
        <v>5.5817458000000002</v>
      </c>
      <c r="T139" s="19">
        <v>39448</v>
      </c>
      <c r="U139" s="20">
        <v>5.5817458000000002</v>
      </c>
      <c r="W139" t="b">
        <f t="shared" si="0"/>
        <v>1</v>
      </c>
      <c r="AF139" s="18">
        <v>37653</v>
      </c>
      <c r="AG139">
        <v>93.542886800000005</v>
      </c>
    </row>
    <row r="140" spans="1:33" x14ac:dyDescent="0.2">
      <c r="A140" s="17">
        <v>39892</v>
      </c>
      <c r="B140">
        <v>9.1713000000000005</v>
      </c>
      <c r="F140" s="17">
        <v>39892</v>
      </c>
      <c r="G140">
        <v>11.0977</v>
      </c>
      <c r="K140" s="17">
        <v>39892</v>
      </c>
      <c r="L140">
        <v>12.2186</v>
      </c>
      <c r="Q140" s="18">
        <v>39479</v>
      </c>
      <c r="R140">
        <v>8.6196605900000005</v>
      </c>
      <c r="T140" s="19">
        <v>39479</v>
      </c>
      <c r="U140" s="20">
        <v>8.6196605900000005</v>
      </c>
      <c r="W140" t="b">
        <f t="shared" si="0"/>
        <v>1</v>
      </c>
      <c r="AF140" s="18">
        <v>37681</v>
      </c>
      <c r="AG140">
        <v>89.702917619999994</v>
      </c>
    </row>
    <row r="141" spans="1:33" x14ac:dyDescent="0.2">
      <c r="A141" s="17">
        <v>39895</v>
      </c>
      <c r="B141">
        <v>9.1327999999999996</v>
      </c>
      <c r="F141" s="17">
        <v>39895</v>
      </c>
      <c r="G141">
        <v>11.0932</v>
      </c>
      <c r="K141" s="17">
        <v>39895</v>
      </c>
      <c r="L141">
        <v>12.0814</v>
      </c>
      <c r="Q141" s="18">
        <v>39508</v>
      </c>
      <c r="R141">
        <v>2.2209741200000002</v>
      </c>
      <c r="T141" s="19">
        <v>39508</v>
      </c>
      <c r="U141" s="20">
        <v>2.2209741200000002</v>
      </c>
      <c r="W141" t="b">
        <f t="shared" si="0"/>
        <v>1</v>
      </c>
      <c r="AF141" s="18">
        <v>37712</v>
      </c>
      <c r="AG141">
        <v>92.997248729999995</v>
      </c>
    </row>
    <row r="142" spans="1:33" x14ac:dyDescent="0.2">
      <c r="A142" s="17">
        <v>39896</v>
      </c>
      <c r="B142">
        <v>9.0740999999999996</v>
      </c>
      <c r="F142" s="17">
        <v>39896</v>
      </c>
      <c r="G142">
        <v>11.0845</v>
      </c>
      <c r="K142" s="17">
        <v>39896</v>
      </c>
      <c r="L142">
        <v>11.944800000000001</v>
      </c>
      <c r="Q142" s="18">
        <v>39539</v>
      </c>
      <c r="R142">
        <v>2.6853920800000002</v>
      </c>
      <c r="T142" s="19">
        <v>39539</v>
      </c>
      <c r="U142" s="20">
        <v>2.6853920800000002</v>
      </c>
      <c r="W142" t="b">
        <f t="shared" si="0"/>
        <v>1</v>
      </c>
      <c r="AF142" s="18">
        <v>37742</v>
      </c>
      <c r="AG142">
        <v>93.228890609999993</v>
      </c>
    </row>
    <row r="143" spans="1:33" x14ac:dyDescent="0.2">
      <c r="A143" s="17">
        <v>39897</v>
      </c>
      <c r="B143">
        <v>9.3788999999999998</v>
      </c>
      <c r="F143" s="17">
        <v>39897</v>
      </c>
      <c r="G143">
        <v>11.3178</v>
      </c>
      <c r="K143" s="17">
        <v>39897</v>
      </c>
      <c r="L143">
        <v>12.1715</v>
      </c>
      <c r="Q143" s="18">
        <v>39569</v>
      </c>
      <c r="R143">
        <v>3.6706382500000001</v>
      </c>
      <c r="T143" s="19">
        <v>39569</v>
      </c>
      <c r="U143" s="20">
        <v>3.6706382500000001</v>
      </c>
      <c r="W143" t="b">
        <f t="shared" si="0"/>
        <v>1</v>
      </c>
      <c r="AF143" s="18">
        <v>37773</v>
      </c>
      <c r="AG143">
        <v>94.813441470000001</v>
      </c>
    </row>
    <row r="144" spans="1:33" x14ac:dyDescent="0.2">
      <c r="A144" s="17">
        <v>39899</v>
      </c>
      <c r="B144">
        <v>9.4817999999999998</v>
      </c>
      <c r="F144" s="17">
        <v>39899</v>
      </c>
      <c r="G144">
        <v>11.395200000000001</v>
      </c>
      <c r="K144" s="17">
        <v>39899</v>
      </c>
      <c r="L144">
        <v>12.2317</v>
      </c>
      <c r="Q144" s="18">
        <v>39600</v>
      </c>
      <c r="R144">
        <v>1.9835976099999999</v>
      </c>
      <c r="T144" s="19">
        <v>39600</v>
      </c>
      <c r="U144" s="20">
        <v>1.9835976099999999</v>
      </c>
      <c r="W144" t="b">
        <f t="shared" si="0"/>
        <v>1</v>
      </c>
      <c r="AF144" s="18">
        <v>37803</v>
      </c>
      <c r="AG144">
        <v>95.25648545</v>
      </c>
    </row>
    <row r="145" spans="1:33" x14ac:dyDescent="0.2">
      <c r="A145" s="17">
        <v>39902</v>
      </c>
      <c r="B145">
        <v>9.6744000000000003</v>
      </c>
      <c r="F145" s="17">
        <v>39902</v>
      </c>
      <c r="G145">
        <v>11.7629</v>
      </c>
      <c r="K145" s="17">
        <v>39902</v>
      </c>
      <c r="L145">
        <v>12.662800000000001</v>
      </c>
      <c r="Q145" s="18">
        <v>39630</v>
      </c>
      <c r="R145">
        <v>2.9373616899999999</v>
      </c>
      <c r="T145" s="19">
        <v>39630</v>
      </c>
      <c r="U145" s="20">
        <v>2.9373616899999999</v>
      </c>
      <c r="W145" t="b">
        <f t="shared" si="0"/>
        <v>1</v>
      </c>
      <c r="AF145" s="18">
        <v>37834</v>
      </c>
      <c r="AG145">
        <v>89.677631259999998</v>
      </c>
    </row>
    <row r="146" spans="1:33" x14ac:dyDescent="0.2">
      <c r="A146" s="17">
        <v>39903</v>
      </c>
      <c r="B146">
        <v>9.6593999999999998</v>
      </c>
      <c r="F146" s="17">
        <v>39903</v>
      </c>
      <c r="G146">
        <v>11.613</v>
      </c>
      <c r="K146" s="17">
        <v>39903</v>
      </c>
      <c r="L146">
        <v>12.5838</v>
      </c>
      <c r="Q146" s="18">
        <v>39661</v>
      </c>
      <c r="R146">
        <v>3.6436788099999999</v>
      </c>
      <c r="T146" s="19">
        <v>39661</v>
      </c>
      <c r="U146" s="20">
        <v>3.6436788099999999</v>
      </c>
      <c r="W146" t="b">
        <f t="shared" si="0"/>
        <v>1</v>
      </c>
      <c r="AF146" s="18">
        <v>37865</v>
      </c>
      <c r="AG146">
        <v>94.630818599999998</v>
      </c>
    </row>
    <row r="147" spans="1:33" x14ac:dyDescent="0.2">
      <c r="A147" s="17">
        <v>39904</v>
      </c>
      <c r="B147">
        <v>9.3315000000000001</v>
      </c>
      <c r="F147" s="17">
        <v>39904</v>
      </c>
      <c r="G147">
        <v>11.219799999999999</v>
      </c>
      <c r="K147" s="17">
        <v>39904</v>
      </c>
      <c r="L147">
        <v>12.2211</v>
      </c>
      <c r="Q147" s="18">
        <v>39692</v>
      </c>
      <c r="R147">
        <v>0.46905303999999998</v>
      </c>
      <c r="T147" s="19">
        <v>39692</v>
      </c>
      <c r="U147" s="20">
        <v>0.46905303999999998</v>
      </c>
      <c r="W147" t="b">
        <f t="shared" si="0"/>
        <v>1</v>
      </c>
      <c r="AF147" s="18">
        <v>37895</v>
      </c>
      <c r="AG147">
        <v>95.990674220000002</v>
      </c>
    </row>
    <row r="148" spans="1:33" x14ac:dyDescent="0.2">
      <c r="A148" s="17">
        <v>39905</v>
      </c>
      <c r="B148">
        <v>9.3233999999999995</v>
      </c>
      <c r="F148" s="17">
        <v>39905</v>
      </c>
      <c r="G148">
        <v>11.040699999999999</v>
      </c>
      <c r="K148" s="17">
        <v>39905</v>
      </c>
      <c r="L148">
        <v>12.1191</v>
      </c>
      <c r="Q148" s="18">
        <v>39722</v>
      </c>
      <c r="R148">
        <v>6.8059262299999999</v>
      </c>
      <c r="T148" s="19">
        <v>39722</v>
      </c>
      <c r="U148" s="20">
        <v>6.8059262299999999</v>
      </c>
      <c r="W148" t="b">
        <f t="shared" si="0"/>
        <v>1</v>
      </c>
      <c r="AF148" s="18">
        <v>37926</v>
      </c>
      <c r="AG148">
        <v>94.702961599999995</v>
      </c>
    </row>
    <row r="149" spans="1:33" x14ac:dyDescent="0.2">
      <c r="A149" s="17">
        <v>39906</v>
      </c>
      <c r="B149">
        <v>9.4598999999999993</v>
      </c>
      <c r="F149" s="17">
        <v>39906</v>
      </c>
      <c r="G149">
        <v>11.095700000000001</v>
      </c>
      <c r="K149" s="17">
        <v>39906</v>
      </c>
      <c r="L149">
        <v>12.086600000000001</v>
      </c>
      <c r="Q149" s="18">
        <v>39753</v>
      </c>
      <c r="R149">
        <v>0.37937649000000001</v>
      </c>
      <c r="T149" s="19">
        <v>39753</v>
      </c>
      <c r="U149" s="20">
        <v>0.37937649000000001</v>
      </c>
      <c r="W149" t="b">
        <f t="shared" si="0"/>
        <v>1</v>
      </c>
      <c r="AF149" s="18">
        <v>37956</v>
      </c>
      <c r="AG149">
        <v>97.705373539999997</v>
      </c>
    </row>
    <row r="150" spans="1:33" x14ac:dyDescent="0.2">
      <c r="A150" s="17">
        <v>39909</v>
      </c>
      <c r="B150">
        <v>9.1495999999999995</v>
      </c>
      <c r="F150" s="17">
        <v>39909</v>
      </c>
      <c r="G150">
        <v>11.0395</v>
      </c>
      <c r="K150" s="17">
        <v>39909</v>
      </c>
      <c r="L150">
        <v>12.0052</v>
      </c>
      <c r="Q150" s="18">
        <v>39783</v>
      </c>
      <c r="R150">
        <v>-1.2141839999999999</v>
      </c>
      <c r="T150" s="19">
        <v>39783</v>
      </c>
      <c r="U150" s="21">
        <v>-1.2141839999999999</v>
      </c>
      <c r="W150" t="b">
        <f t="shared" si="0"/>
        <v>1</v>
      </c>
      <c r="AF150" s="18">
        <v>37987</v>
      </c>
      <c r="AG150">
        <v>100.45691490999999</v>
      </c>
    </row>
    <row r="151" spans="1:33" x14ac:dyDescent="0.2">
      <c r="A151" s="17">
        <v>39910</v>
      </c>
      <c r="B151">
        <v>9.1425999999999998</v>
      </c>
      <c r="F151" s="17">
        <v>39910</v>
      </c>
      <c r="G151">
        <v>11.148099999999999</v>
      </c>
      <c r="K151" s="17">
        <v>39910</v>
      </c>
      <c r="L151">
        <v>12.0238</v>
      </c>
      <c r="Q151" s="18">
        <v>39814</v>
      </c>
      <c r="R151">
        <v>-1.9957833</v>
      </c>
      <c r="T151" s="19">
        <v>39814</v>
      </c>
      <c r="U151" s="21">
        <v>-1.9957833</v>
      </c>
      <c r="W151" t="b">
        <f t="shared" si="0"/>
        <v>1</v>
      </c>
      <c r="AF151" s="18">
        <v>38018</v>
      </c>
      <c r="AG151">
        <v>99.612946649999998</v>
      </c>
    </row>
    <row r="152" spans="1:33" x14ac:dyDescent="0.2">
      <c r="A152" s="17">
        <v>39911</v>
      </c>
      <c r="B152">
        <v>9.1768000000000001</v>
      </c>
      <c r="F152" s="17">
        <v>39911</v>
      </c>
      <c r="G152">
        <v>11.1953</v>
      </c>
      <c r="K152" s="17">
        <v>39911</v>
      </c>
      <c r="L152">
        <v>12.061199999999999</v>
      </c>
      <c r="Q152" s="18">
        <v>39845</v>
      </c>
      <c r="R152">
        <v>0.64444131999999998</v>
      </c>
      <c r="T152" s="19">
        <v>39845</v>
      </c>
      <c r="U152" s="20">
        <v>0.64444131999999998</v>
      </c>
      <c r="W152" t="b">
        <f t="shared" si="0"/>
        <v>1</v>
      </c>
      <c r="AF152" s="18">
        <v>38047</v>
      </c>
      <c r="AG152">
        <v>95.684493000000003</v>
      </c>
    </row>
    <row r="153" spans="1:33" x14ac:dyDescent="0.2">
      <c r="A153" s="17">
        <v>39916</v>
      </c>
      <c r="B153">
        <v>8.9572000000000003</v>
      </c>
      <c r="F153" s="17">
        <v>39916</v>
      </c>
      <c r="G153">
        <v>11.0191</v>
      </c>
      <c r="K153" s="17">
        <v>39916</v>
      </c>
      <c r="L153">
        <v>11.959199999999999</v>
      </c>
      <c r="Q153" s="18">
        <v>39873</v>
      </c>
      <c r="R153">
        <v>1.14660618</v>
      </c>
      <c r="T153" s="19">
        <v>39873</v>
      </c>
      <c r="U153" s="20">
        <v>1.14660618</v>
      </c>
      <c r="W153" t="b">
        <f t="shared" si="0"/>
        <v>1</v>
      </c>
      <c r="AF153" s="18">
        <v>38078</v>
      </c>
      <c r="AG153">
        <v>98.888388449999994</v>
      </c>
    </row>
    <row r="154" spans="1:33" x14ac:dyDescent="0.2">
      <c r="A154" s="17">
        <v>39917</v>
      </c>
      <c r="B154">
        <v>8.8424999999999994</v>
      </c>
      <c r="F154" s="17">
        <v>39917</v>
      </c>
      <c r="G154">
        <v>10.9011</v>
      </c>
      <c r="K154" s="17">
        <v>39917</v>
      </c>
      <c r="L154">
        <v>11.8973</v>
      </c>
      <c r="Q154" s="18">
        <v>39904</v>
      </c>
      <c r="R154">
        <v>0.65969694000000001</v>
      </c>
      <c r="T154" s="19">
        <v>39904</v>
      </c>
      <c r="U154" s="20">
        <v>0.65969694000000001</v>
      </c>
      <c r="W154" t="b">
        <f t="shared" si="0"/>
        <v>1</v>
      </c>
      <c r="AF154" s="18">
        <v>38108</v>
      </c>
      <c r="AG154">
        <v>93.427754300000004</v>
      </c>
    </row>
    <row r="155" spans="1:33" x14ac:dyDescent="0.2">
      <c r="A155" s="17">
        <v>39918</v>
      </c>
      <c r="B155">
        <v>9.0001999999999995</v>
      </c>
      <c r="F155" s="17">
        <v>39918</v>
      </c>
      <c r="G155">
        <v>10.9999</v>
      </c>
      <c r="K155" s="17">
        <v>39918</v>
      </c>
      <c r="L155">
        <v>11.9701</v>
      </c>
      <c r="Q155" s="18">
        <v>39934</v>
      </c>
      <c r="R155">
        <v>-0.270762</v>
      </c>
      <c r="T155" s="19">
        <v>39934</v>
      </c>
      <c r="U155" s="21">
        <v>-0.270762</v>
      </c>
      <c r="W155" t="b">
        <f t="shared" si="0"/>
        <v>1</v>
      </c>
      <c r="AF155" s="18">
        <v>38139</v>
      </c>
      <c r="AG155">
        <v>95.144417439999998</v>
      </c>
    </row>
    <row r="156" spans="1:33" x14ac:dyDescent="0.2">
      <c r="A156" s="17">
        <v>39919</v>
      </c>
      <c r="B156">
        <v>8.8535000000000004</v>
      </c>
      <c r="F156" s="17">
        <v>39919</v>
      </c>
      <c r="G156">
        <v>10.957800000000001</v>
      </c>
      <c r="K156" s="17">
        <v>39919</v>
      </c>
      <c r="L156">
        <v>11.926600000000001</v>
      </c>
      <c r="Q156" s="18">
        <v>39965</v>
      </c>
      <c r="R156">
        <v>0.18983779000000001</v>
      </c>
      <c r="T156" s="19">
        <v>39965</v>
      </c>
      <c r="U156" s="20">
        <v>0.18983779000000001</v>
      </c>
      <c r="W156" t="b">
        <f t="shared" si="0"/>
        <v>1</v>
      </c>
      <c r="AF156" s="18">
        <v>38169</v>
      </c>
      <c r="AG156">
        <v>96.344452390000001</v>
      </c>
    </row>
    <row r="157" spans="1:33" x14ac:dyDescent="0.2">
      <c r="A157" s="17">
        <v>39920</v>
      </c>
      <c r="B157">
        <v>8.7695000000000007</v>
      </c>
      <c r="F157" s="17">
        <v>39920</v>
      </c>
      <c r="G157">
        <v>10.858700000000001</v>
      </c>
      <c r="K157" s="17">
        <v>39920</v>
      </c>
      <c r="L157">
        <v>11.8367</v>
      </c>
      <c r="Q157" s="18">
        <v>39995</v>
      </c>
      <c r="R157">
        <v>-0.25604749999999998</v>
      </c>
      <c r="T157" s="19">
        <v>39995</v>
      </c>
      <c r="U157" s="21">
        <v>-0.25604749999999998</v>
      </c>
      <c r="W157" t="b">
        <f t="shared" si="0"/>
        <v>1</v>
      </c>
      <c r="AF157" s="18">
        <v>38200</v>
      </c>
      <c r="AG157">
        <v>98.33383327</v>
      </c>
    </row>
    <row r="158" spans="1:33" x14ac:dyDescent="0.2">
      <c r="A158" s="17">
        <v>39923</v>
      </c>
      <c r="B158">
        <v>8.9734999999999996</v>
      </c>
      <c r="F158" s="17">
        <v>39923</v>
      </c>
      <c r="G158">
        <v>10.9383</v>
      </c>
      <c r="K158" s="17">
        <v>39923</v>
      </c>
      <c r="L158">
        <v>11.939</v>
      </c>
      <c r="Q158" s="18">
        <v>40026</v>
      </c>
      <c r="R158">
        <v>1.51246883</v>
      </c>
      <c r="T158" s="19">
        <v>40026</v>
      </c>
      <c r="U158" s="20">
        <v>1.51246883</v>
      </c>
      <c r="W158" t="b">
        <f t="shared" si="0"/>
        <v>1</v>
      </c>
      <c r="AF158" s="18">
        <v>38231</v>
      </c>
      <c r="AG158">
        <v>105.60987261</v>
      </c>
    </row>
    <row r="159" spans="1:33" x14ac:dyDescent="0.2">
      <c r="A159" s="17">
        <v>39924</v>
      </c>
      <c r="B159">
        <v>9.1262000000000008</v>
      </c>
      <c r="F159" s="17">
        <v>39924</v>
      </c>
      <c r="G159">
        <v>11.050599999999999</v>
      </c>
      <c r="K159" s="17">
        <v>39924</v>
      </c>
      <c r="L159">
        <v>12.0351</v>
      </c>
      <c r="Q159" s="18">
        <v>40057</v>
      </c>
      <c r="R159">
        <v>1.08163889</v>
      </c>
      <c r="T159" s="19">
        <v>40057</v>
      </c>
      <c r="U159" s="20">
        <v>1.08163889</v>
      </c>
      <c r="W159" t="b">
        <f t="shared" si="0"/>
        <v>1</v>
      </c>
      <c r="AF159" s="18">
        <v>38261</v>
      </c>
      <c r="AG159">
        <v>108.01129113</v>
      </c>
    </row>
    <row r="160" spans="1:33" x14ac:dyDescent="0.2">
      <c r="A160" s="17">
        <v>39925</v>
      </c>
      <c r="B160">
        <v>8.8937000000000008</v>
      </c>
      <c r="F160" s="17">
        <v>39925</v>
      </c>
      <c r="G160">
        <v>11.084300000000001</v>
      </c>
      <c r="K160" s="17">
        <v>39925</v>
      </c>
      <c r="L160">
        <v>11.941800000000001</v>
      </c>
      <c r="Q160" s="18">
        <v>40087</v>
      </c>
      <c r="R160">
        <v>5.0304257799999998</v>
      </c>
      <c r="T160" s="19">
        <v>40087</v>
      </c>
      <c r="U160" s="20">
        <v>5.0304257799999998</v>
      </c>
      <c r="W160" t="b">
        <f t="shared" si="0"/>
        <v>1</v>
      </c>
      <c r="AF160" s="18">
        <v>38292</v>
      </c>
      <c r="AG160">
        <v>104.22772685</v>
      </c>
    </row>
    <row r="161" spans="1:33" x14ac:dyDescent="0.2">
      <c r="A161" s="17">
        <v>39926</v>
      </c>
      <c r="B161">
        <v>8.9085000000000001</v>
      </c>
      <c r="F161" s="17">
        <v>39926</v>
      </c>
      <c r="G161">
        <v>11.217599999999999</v>
      </c>
      <c r="K161" s="17">
        <v>39926</v>
      </c>
      <c r="L161">
        <v>12.0177</v>
      </c>
      <c r="Q161" s="18">
        <v>40118</v>
      </c>
      <c r="R161">
        <v>3.59980689</v>
      </c>
      <c r="T161" s="19">
        <v>40118</v>
      </c>
      <c r="U161" s="20">
        <v>3.59980689</v>
      </c>
      <c r="W161" t="b">
        <f t="shared" si="0"/>
        <v>1</v>
      </c>
      <c r="AF161" s="18">
        <v>38322</v>
      </c>
      <c r="AG161">
        <v>105.46188506</v>
      </c>
    </row>
    <row r="162" spans="1:33" x14ac:dyDescent="0.2">
      <c r="A162" s="17">
        <v>39927</v>
      </c>
      <c r="B162">
        <v>8.8086000000000002</v>
      </c>
      <c r="F162" s="17">
        <v>39927</v>
      </c>
      <c r="G162">
        <v>11.1295</v>
      </c>
      <c r="K162" s="17">
        <v>39927</v>
      </c>
      <c r="L162">
        <v>12.021100000000001</v>
      </c>
      <c r="Q162" s="18">
        <v>40148</v>
      </c>
      <c r="R162">
        <v>6.3365955999999999</v>
      </c>
      <c r="T162" s="19">
        <v>40148</v>
      </c>
      <c r="U162" s="20">
        <v>6.3365955999999999</v>
      </c>
      <c r="W162" t="b">
        <f t="shared" si="0"/>
        <v>1</v>
      </c>
      <c r="AF162" s="18">
        <v>38353</v>
      </c>
      <c r="AG162">
        <v>106.47771679</v>
      </c>
    </row>
    <row r="163" spans="1:33" x14ac:dyDescent="0.2">
      <c r="A163" s="17">
        <v>39930</v>
      </c>
      <c r="B163">
        <v>8.8229000000000006</v>
      </c>
      <c r="F163" s="17">
        <v>39930</v>
      </c>
      <c r="G163">
        <v>11.086600000000001</v>
      </c>
      <c r="K163" s="17">
        <v>39930</v>
      </c>
      <c r="L163">
        <v>12.015599999999999</v>
      </c>
      <c r="Q163" s="18">
        <v>40179</v>
      </c>
      <c r="R163">
        <v>4.1436952099999997</v>
      </c>
      <c r="T163" s="19">
        <v>40179</v>
      </c>
      <c r="U163" s="20">
        <v>4.1436952099999997</v>
      </c>
      <c r="W163" t="b">
        <f t="shared" si="0"/>
        <v>1</v>
      </c>
      <c r="Z163" s="2">
        <v>40179</v>
      </c>
      <c r="AB163" s="18">
        <v>40179</v>
      </c>
      <c r="AC163">
        <v>4.1436952099999997</v>
      </c>
      <c r="AF163" s="18">
        <v>38384</v>
      </c>
      <c r="AG163">
        <v>107.01687325</v>
      </c>
    </row>
    <row r="164" spans="1:33" x14ac:dyDescent="0.2">
      <c r="A164" s="17">
        <v>39931</v>
      </c>
      <c r="B164">
        <v>9.0025999999999993</v>
      </c>
      <c r="F164" s="17">
        <v>39931</v>
      </c>
      <c r="G164">
        <v>11.129200000000001</v>
      </c>
      <c r="K164" s="17">
        <v>39931</v>
      </c>
      <c r="L164">
        <v>12.0321</v>
      </c>
      <c r="Q164" s="18">
        <v>40210</v>
      </c>
      <c r="R164">
        <v>4.8306544200000001</v>
      </c>
      <c r="T164" s="19">
        <v>40210</v>
      </c>
      <c r="U164" s="20">
        <v>4.8306544200000001</v>
      </c>
      <c r="W164" t="b">
        <f t="shared" si="0"/>
        <v>1</v>
      </c>
      <c r="Z164" s="2">
        <v>40210</v>
      </c>
      <c r="AB164" s="18">
        <v>40210</v>
      </c>
      <c r="AC164">
        <v>4.8306544200000001</v>
      </c>
      <c r="AF164" s="18">
        <v>38412</v>
      </c>
      <c r="AG164">
        <v>107.27787769</v>
      </c>
    </row>
    <row r="165" spans="1:33" x14ac:dyDescent="0.2">
      <c r="A165" s="17">
        <v>39932</v>
      </c>
      <c r="B165">
        <v>8.9062999999999999</v>
      </c>
      <c r="F165" s="17">
        <v>39932</v>
      </c>
      <c r="G165">
        <v>11.2668</v>
      </c>
      <c r="K165" s="17">
        <v>39932</v>
      </c>
      <c r="L165">
        <v>12.0722</v>
      </c>
      <c r="Q165" s="18">
        <v>40238</v>
      </c>
      <c r="R165">
        <v>8.5964991200000007</v>
      </c>
      <c r="T165" s="19">
        <v>40238</v>
      </c>
      <c r="U165" s="20">
        <v>8.5964991200000007</v>
      </c>
      <c r="W165" t="b">
        <f t="shared" si="0"/>
        <v>1</v>
      </c>
      <c r="Z165" s="2">
        <v>40238</v>
      </c>
      <c r="AB165" s="18">
        <v>40238</v>
      </c>
      <c r="AC165">
        <v>8.5964991200000007</v>
      </c>
      <c r="AF165" s="18">
        <v>38443</v>
      </c>
      <c r="AG165">
        <v>103.13838398</v>
      </c>
    </row>
    <row r="166" spans="1:33" x14ac:dyDescent="0.2">
      <c r="A166" s="17">
        <v>39933</v>
      </c>
      <c r="B166">
        <v>8.8289000000000009</v>
      </c>
      <c r="F166" s="17">
        <v>39933</v>
      </c>
      <c r="G166">
        <v>10.951000000000001</v>
      </c>
      <c r="K166" s="17">
        <v>39933</v>
      </c>
      <c r="L166">
        <v>11.9032</v>
      </c>
      <c r="Q166" s="18">
        <v>40269</v>
      </c>
      <c r="R166">
        <v>7.6548048800000004</v>
      </c>
      <c r="T166" s="19">
        <v>40269</v>
      </c>
      <c r="U166" s="20">
        <v>7.6548048800000004</v>
      </c>
      <c r="W166" t="b">
        <f t="shared" si="0"/>
        <v>1</v>
      </c>
      <c r="Z166" s="2">
        <v>40269</v>
      </c>
      <c r="AB166" s="18">
        <v>40269</v>
      </c>
      <c r="AC166">
        <v>7.6548048800000004</v>
      </c>
      <c r="AF166" s="18">
        <v>38473</v>
      </c>
      <c r="AG166">
        <v>107.04213151</v>
      </c>
    </row>
    <row r="167" spans="1:33" x14ac:dyDescent="0.2">
      <c r="A167" s="17">
        <v>39934</v>
      </c>
      <c r="B167">
        <v>8.8204999999999991</v>
      </c>
      <c r="F167" s="17">
        <v>39934</v>
      </c>
      <c r="G167">
        <v>10.775600000000001</v>
      </c>
      <c r="K167" s="17">
        <v>39934</v>
      </c>
      <c r="L167">
        <v>11.7761</v>
      </c>
      <c r="Q167" s="18">
        <v>40299</v>
      </c>
      <c r="R167">
        <v>6.1163217400000001</v>
      </c>
      <c r="T167" s="19">
        <v>40299</v>
      </c>
      <c r="U167" s="20">
        <v>6.1163217400000001</v>
      </c>
      <c r="W167" t="b">
        <f t="shared" si="0"/>
        <v>1</v>
      </c>
      <c r="Z167" s="2">
        <v>40299</v>
      </c>
      <c r="AB167" s="18">
        <v>40299</v>
      </c>
      <c r="AC167">
        <v>6.1163217400000001</v>
      </c>
      <c r="AF167" s="18">
        <v>38504</v>
      </c>
      <c r="AG167">
        <v>103.01072643000001</v>
      </c>
    </row>
    <row r="168" spans="1:33" x14ac:dyDescent="0.2">
      <c r="A168" s="17">
        <v>39937</v>
      </c>
      <c r="B168">
        <v>8.5783000000000005</v>
      </c>
      <c r="F168" s="17">
        <v>39937</v>
      </c>
      <c r="G168">
        <v>10.722300000000001</v>
      </c>
      <c r="K168" s="17">
        <v>39937</v>
      </c>
      <c r="L168">
        <v>11.8254</v>
      </c>
      <c r="Q168" s="18">
        <v>40330</v>
      </c>
      <c r="R168">
        <v>9.5211150500000006</v>
      </c>
      <c r="T168" s="19">
        <v>40330</v>
      </c>
      <c r="U168" s="20">
        <v>9.5211150500000006</v>
      </c>
      <c r="W168" t="b">
        <f t="shared" si="0"/>
        <v>1</v>
      </c>
      <c r="Z168" s="2">
        <v>40330</v>
      </c>
      <c r="AB168" s="18">
        <v>40330</v>
      </c>
      <c r="AC168">
        <v>9.5211150500000006</v>
      </c>
      <c r="AF168" s="18">
        <v>38534</v>
      </c>
      <c r="AG168">
        <v>103.21025739</v>
      </c>
    </row>
    <row r="169" spans="1:33" x14ac:dyDescent="0.2">
      <c r="A169" s="17">
        <v>39938</v>
      </c>
      <c r="B169">
        <v>8.6466999999999992</v>
      </c>
      <c r="F169" s="17">
        <v>39938</v>
      </c>
      <c r="G169">
        <v>10.777200000000001</v>
      </c>
      <c r="K169" s="17">
        <v>39938</v>
      </c>
      <c r="L169">
        <v>11.827299999999999</v>
      </c>
      <c r="Q169" s="18">
        <v>40360</v>
      </c>
      <c r="R169">
        <v>3.79869536</v>
      </c>
      <c r="T169" s="19">
        <v>40360</v>
      </c>
      <c r="U169" s="20">
        <v>3.79869536</v>
      </c>
      <c r="W169" t="b">
        <f t="shared" ref="W169:W232" si="1">U169=R169</f>
        <v>1</v>
      </c>
      <c r="Z169" s="2">
        <v>40360</v>
      </c>
      <c r="AB169" s="18">
        <v>40360</v>
      </c>
      <c r="AC169">
        <v>3.79869536</v>
      </c>
      <c r="AF169" s="18">
        <v>38565</v>
      </c>
      <c r="AG169">
        <v>97.814975029999999</v>
      </c>
    </row>
    <row r="170" spans="1:33" x14ac:dyDescent="0.2">
      <c r="A170" s="17">
        <v>39939</v>
      </c>
      <c r="B170">
        <v>8.6083999999999996</v>
      </c>
      <c r="F170" s="17">
        <v>39939</v>
      </c>
      <c r="G170">
        <v>10.588200000000001</v>
      </c>
      <c r="K170" s="17">
        <v>39939</v>
      </c>
      <c r="L170">
        <v>11.6912</v>
      </c>
      <c r="Q170" s="18">
        <v>40391</v>
      </c>
      <c r="R170">
        <v>3.4163275400000002</v>
      </c>
      <c r="T170" s="19">
        <v>40391</v>
      </c>
      <c r="U170" s="20">
        <v>3.4163275400000002</v>
      </c>
      <c r="W170" t="b">
        <f t="shared" si="1"/>
        <v>1</v>
      </c>
      <c r="Z170" s="2">
        <v>40391</v>
      </c>
      <c r="AB170" s="18">
        <v>40391</v>
      </c>
      <c r="AC170">
        <v>3.4163275400000002</v>
      </c>
      <c r="AF170" s="18">
        <v>38596</v>
      </c>
      <c r="AG170">
        <v>97.843280820000004</v>
      </c>
    </row>
    <row r="171" spans="1:33" x14ac:dyDescent="0.2">
      <c r="A171" s="17">
        <v>39940</v>
      </c>
      <c r="B171">
        <v>8.6412999999999993</v>
      </c>
      <c r="F171" s="17">
        <v>39940</v>
      </c>
      <c r="G171">
        <v>10.5252</v>
      </c>
      <c r="K171" s="17">
        <v>39940</v>
      </c>
      <c r="L171">
        <v>11.6835</v>
      </c>
      <c r="Q171" s="18">
        <v>40422</v>
      </c>
      <c r="R171">
        <v>-3.11620148</v>
      </c>
      <c r="T171" s="19">
        <v>40422</v>
      </c>
      <c r="U171" s="21">
        <v>-3.11620148</v>
      </c>
      <c r="W171" t="b">
        <f t="shared" si="1"/>
        <v>1</v>
      </c>
      <c r="Z171" s="2">
        <v>40422</v>
      </c>
      <c r="AB171" s="18">
        <v>40422</v>
      </c>
      <c r="AC171">
        <v>-3.11620148</v>
      </c>
      <c r="AF171" s="18">
        <v>38626</v>
      </c>
      <c r="AG171">
        <v>97.400890489999995</v>
      </c>
    </row>
    <row r="172" spans="1:33" x14ac:dyDescent="0.2">
      <c r="A172" s="17">
        <v>39941</v>
      </c>
      <c r="B172">
        <v>8.6486999999999998</v>
      </c>
      <c r="F172" s="17">
        <v>39941</v>
      </c>
      <c r="G172">
        <v>10.4878</v>
      </c>
      <c r="K172" s="17">
        <v>39941</v>
      </c>
      <c r="L172">
        <v>11.668799999999999</v>
      </c>
      <c r="Q172" s="18">
        <v>40452</v>
      </c>
      <c r="R172">
        <v>1.6541494800000001</v>
      </c>
      <c r="T172" s="19">
        <v>40452</v>
      </c>
      <c r="U172" s="20">
        <v>1.6541494800000001</v>
      </c>
      <c r="W172" t="b">
        <f t="shared" si="1"/>
        <v>1</v>
      </c>
      <c r="Z172" s="2">
        <v>40452</v>
      </c>
      <c r="AB172" s="18">
        <v>40452</v>
      </c>
      <c r="AC172">
        <v>1.6541494800000001</v>
      </c>
      <c r="AF172" s="18">
        <v>38657</v>
      </c>
      <c r="AG172">
        <v>92.73227584</v>
      </c>
    </row>
    <row r="173" spans="1:33" x14ac:dyDescent="0.2">
      <c r="A173" s="17">
        <v>39944</v>
      </c>
      <c r="B173">
        <v>8.6184999999999992</v>
      </c>
      <c r="F173" s="17">
        <v>39944</v>
      </c>
      <c r="G173">
        <v>10.3797</v>
      </c>
      <c r="K173" s="17">
        <v>39944</v>
      </c>
      <c r="L173">
        <v>11.575100000000001</v>
      </c>
      <c r="Q173" s="18">
        <v>40483</v>
      </c>
      <c r="R173">
        <v>3.3943346499999998</v>
      </c>
      <c r="T173" s="19">
        <v>40483</v>
      </c>
      <c r="U173" s="20">
        <v>3.3943346499999998</v>
      </c>
      <c r="W173" t="b">
        <f t="shared" si="1"/>
        <v>1</v>
      </c>
      <c r="Z173" s="2">
        <v>40483</v>
      </c>
      <c r="AB173" s="18">
        <v>40483</v>
      </c>
      <c r="AC173">
        <v>3.3943346499999998</v>
      </c>
      <c r="AF173" s="18">
        <v>38687</v>
      </c>
      <c r="AG173">
        <v>99.333513479999993</v>
      </c>
    </row>
    <row r="174" spans="1:33" x14ac:dyDescent="0.2">
      <c r="A174" s="17">
        <v>39945</v>
      </c>
      <c r="B174">
        <v>8.6577000000000002</v>
      </c>
      <c r="F174" s="17">
        <v>39945</v>
      </c>
      <c r="G174">
        <v>10.311</v>
      </c>
      <c r="K174" s="17">
        <v>39945</v>
      </c>
      <c r="L174">
        <v>11.4941</v>
      </c>
      <c r="Q174" s="18">
        <v>40513</v>
      </c>
      <c r="R174">
        <v>1.57418422</v>
      </c>
      <c r="T174" s="19">
        <v>40513</v>
      </c>
      <c r="U174" s="20">
        <v>1.57418422</v>
      </c>
      <c r="W174" t="b">
        <f t="shared" si="1"/>
        <v>1</v>
      </c>
      <c r="Z174" s="2">
        <v>40513</v>
      </c>
      <c r="AB174" s="18">
        <v>40513</v>
      </c>
      <c r="AC174">
        <v>1.57418422</v>
      </c>
      <c r="AF174" s="18">
        <v>38718</v>
      </c>
      <c r="AG174">
        <v>97.451194849999993</v>
      </c>
    </row>
    <row r="175" spans="1:33" x14ac:dyDescent="0.2">
      <c r="A175" s="17">
        <v>39946</v>
      </c>
      <c r="B175">
        <v>8.6097000000000001</v>
      </c>
      <c r="F175" s="17">
        <v>39946</v>
      </c>
      <c r="G175">
        <v>10.3774</v>
      </c>
      <c r="K175" s="17">
        <v>39946</v>
      </c>
      <c r="L175">
        <v>11.5815</v>
      </c>
      <c r="Q175" s="18">
        <v>40544</v>
      </c>
      <c r="R175">
        <v>3.6879325999999999</v>
      </c>
      <c r="T175" s="19">
        <v>40544</v>
      </c>
      <c r="U175" s="22">
        <v>3.6868387600000001</v>
      </c>
      <c r="W175" t="b">
        <f t="shared" si="1"/>
        <v>0</v>
      </c>
      <c r="Z175" s="2">
        <v>40544</v>
      </c>
      <c r="AB175" s="18">
        <v>40544</v>
      </c>
      <c r="AC175">
        <v>3.6879325999999999</v>
      </c>
      <c r="AF175" s="18">
        <v>38749</v>
      </c>
      <c r="AG175">
        <v>97.293973710000003</v>
      </c>
    </row>
    <row r="176" spans="1:33" x14ac:dyDescent="0.2">
      <c r="A176" s="17">
        <v>39947</v>
      </c>
      <c r="B176">
        <v>8.6620000000000008</v>
      </c>
      <c r="F176" s="17">
        <v>39947</v>
      </c>
      <c r="G176">
        <v>10.447800000000001</v>
      </c>
      <c r="K176" s="17">
        <v>39947</v>
      </c>
      <c r="L176">
        <v>11.5854</v>
      </c>
      <c r="Q176" s="18">
        <v>40575</v>
      </c>
      <c r="R176">
        <v>-2.5335645200000001</v>
      </c>
      <c r="T176" s="19">
        <v>40575</v>
      </c>
      <c r="U176" s="22">
        <v>-2.5337367300000002</v>
      </c>
      <c r="W176" t="b">
        <f t="shared" si="1"/>
        <v>0</v>
      </c>
      <c r="Z176" s="2">
        <v>40575</v>
      </c>
      <c r="AB176" s="18">
        <v>40575</v>
      </c>
      <c r="AC176">
        <v>-2.5335645200000001</v>
      </c>
      <c r="AF176" s="18">
        <v>38777</v>
      </c>
      <c r="AG176">
        <v>95.959742520000006</v>
      </c>
    </row>
    <row r="177" spans="1:33" x14ac:dyDescent="0.2">
      <c r="A177" s="17">
        <v>39948</v>
      </c>
      <c r="B177">
        <v>8.5830000000000002</v>
      </c>
      <c r="F177" s="17">
        <v>39948</v>
      </c>
      <c r="G177">
        <v>10.3339</v>
      </c>
      <c r="K177" s="17">
        <v>39948</v>
      </c>
      <c r="L177">
        <v>11.417400000000001</v>
      </c>
      <c r="Q177" s="18">
        <v>40603</v>
      </c>
      <c r="R177">
        <v>2.9799008200000001</v>
      </c>
      <c r="T177" s="19">
        <v>40603</v>
      </c>
      <c r="U177" s="22">
        <v>2.9793418200000001</v>
      </c>
      <c r="W177" t="b">
        <f t="shared" si="1"/>
        <v>0</v>
      </c>
      <c r="Z177" s="2">
        <v>40603</v>
      </c>
      <c r="AB177" s="18">
        <v>40603</v>
      </c>
      <c r="AC177">
        <v>2.9799008200000001</v>
      </c>
      <c r="AF177" s="18">
        <v>38808</v>
      </c>
      <c r="AG177">
        <v>99.162602480000004</v>
      </c>
    </row>
    <row r="178" spans="1:33" x14ac:dyDescent="0.2">
      <c r="A178" s="17">
        <v>39951</v>
      </c>
      <c r="B178">
        <v>8.4284999999999997</v>
      </c>
      <c r="F178" s="17">
        <v>39951</v>
      </c>
      <c r="G178">
        <v>10.4236</v>
      </c>
      <c r="K178" s="17">
        <v>39951</v>
      </c>
      <c r="L178">
        <v>11.4748</v>
      </c>
      <c r="Q178" s="18">
        <v>40634</v>
      </c>
      <c r="R178">
        <v>-0.81885068999999999</v>
      </c>
      <c r="T178" s="19">
        <v>40634</v>
      </c>
      <c r="U178" s="22">
        <v>-0.81900744000000003</v>
      </c>
      <c r="W178" t="b">
        <f t="shared" si="1"/>
        <v>0</v>
      </c>
      <c r="Z178" s="2">
        <v>40634</v>
      </c>
      <c r="AB178" s="18">
        <v>40634</v>
      </c>
      <c r="AC178">
        <v>-0.81885068999999999</v>
      </c>
      <c r="AF178" s="18">
        <v>38838</v>
      </c>
      <c r="AG178">
        <v>96.440259589999997</v>
      </c>
    </row>
    <row r="179" spans="1:33" x14ac:dyDescent="0.2">
      <c r="A179" s="17">
        <v>39952</v>
      </c>
      <c r="B179">
        <v>8.5178999999999991</v>
      </c>
      <c r="F179" s="17">
        <v>39952</v>
      </c>
      <c r="G179">
        <v>10.350300000000001</v>
      </c>
      <c r="K179" s="17">
        <v>39952</v>
      </c>
      <c r="L179">
        <v>11.470700000000001</v>
      </c>
      <c r="Q179" s="18">
        <v>40664</v>
      </c>
      <c r="R179">
        <v>4.0928527800000003</v>
      </c>
      <c r="T179" s="19">
        <v>40664</v>
      </c>
      <c r="U179" s="22">
        <v>4.0928129599999998</v>
      </c>
      <c r="W179" t="b">
        <f t="shared" si="1"/>
        <v>0</v>
      </c>
      <c r="Z179" s="2">
        <v>40664</v>
      </c>
      <c r="AB179" s="18">
        <v>40664</v>
      </c>
      <c r="AC179">
        <v>4.0928527800000003</v>
      </c>
      <c r="AF179" s="18">
        <v>38869</v>
      </c>
      <c r="AG179">
        <v>95.490188570000001</v>
      </c>
    </row>
    <row r="180" spans="1:33" x14ac:dyDescent="0.2">
      <c r="A180" s="17">
        <v>39953</v>
      </c>
      <c r="B180">
        <v>8.3062000000000005</v>
      </c>
      <c r="F180" s="17">
        <v>39953</v>
      </c>
      <c r="G180">
        <v>10.206099999999999</v>
      </c>
      <c r="K180" s="17">
        <v>39953</v>
      </c>
      <c r="L180">
        <v>11.3893</v>
      </c>
      <c r="Q180" s="18">
        <v>40695</v>
      </c>
      <c r="R180">
        <v>4.2622706099999998</v>
      </c>
      <c r="T180" s="19">
        <v>40695</v>
      </c>
      <c r="U180" s="22">
        <v>4.2621892800000003</v>
      </c>
      <c r="W180" t="b">
        <f t="shared" si="1"/>
        <v>0</v>
      </c>
      <c r="Z180" s="2">
        <v>40695</v>
      </c>
      <c r="AB180" s="18">
        <v>40695</v>
      </c>
      <c r="AC180">
        <v>4.2622706099999998</v>
      </c>
      <c r="AF180" s="18">
        <v>38899</v>
      </c>
      <c r="AG180">
        <v>96.807620319999998</v>
      </c>
    </row>
    <row r="181" spans="1:33" x14ac:dyDescent="0.2">
      <c r="A181" s="17">
        <v>39955</v>
      </c>
      <c r="B181">
        <v>8.2972999999999999</v>
      </c>
      <c r="F181" s="17">
        <v>39955</v>
      </c>
      <c r="G181">
        <v>10.023899999999999</v>
      </c>
      <c r="K181" s="17">
        <v>39955</v>
      </c>
      <c r="L181">
        <v>11.2555</v>
      </c>
      <c r="Q181" s="18">
        <v>40725</v>
      </c>
      <c r="R181">
        <v>11.551255039999999</v>
      </c>
      <c r="T181" s="19">
        <v>40725</v>
      </c>
      <c r="U181" s="22">
        <v>11.555974859999999</v>
      </c>
      <c r="W181" t="b">
        <f t="shared" si="1"/>
        <v>0</v>
      </c>
      <c r="Z181" s="2">
        <v>40725</v>
      </c>
      <c r="AB181" s="18">
        <v>40725</v>
      </c>
      <c r="AC181">
        <v>11.551255039999999</v>
      </c>
      <c r="AF181" s="18">
        <v>38930</v>
      </c>
      <c r="AG181">
        <v>100.66674078</v>
      </c>
    </row>
    <row r="182" spans="1:33" x14ac:dyDescent="0.2">
      <c r="A182" s="17">
        <v>39958</v>
      </c>
      <c r="B182">
        <v>8.3691999999999993</v>
      </c>
      <c r="F182" s="17">
        <v>39958</v>
      </c>
      <c r="G182">
        <v>9.8782999999999994</v>
      </c>
      <c r="K182" s="17">
        <v>39958</v>
      </c>
      <c r="L182">
        <v>11.1197</v>
      </c>
      <c r="Q182" s="18">
        <v>40756</v>
      </c>
      <c r="R182">
        <v>4.4612476599999997</v>
      </c>
      <c r="T182" s="19">
        <v>40756</v>
      </c>
      <c r="U182" s="22">
        <v>4.4600305999999996</v>
      </c>
      <c r="W182" t="b">
        <f t="shared" si="1"/>
        <v>0</v>
      </c>
      <c r="Z182" s="2">
        <v>40756</v>
      </c>
      <c r="AB182" s="18">
        <v>40756</v>
      </c>
      <c r="AC182">
        <v>4.4612476599999997</v>
      </c>
      <c r="AF182" s="18">
        <v>38961</v>
      </c>
      <c r="AG182">
        <v>102.58380966999999</v>
      </c>
    </row>
    <row r="183" spans="1:33" x14ac:dyDescent="0.2">
      <c r="A183" s="17">
        <v>39959</v>
      </c>
      <c r="B183">
        <v>8.2956000000000003</v>
      </c>
      <c r="F183" s="17">
        <v>39959</v>
      </c>
      <c r="G183">
        <v>9.8806999999999992</v>
      </c>
      <c r="K183" s="17">
        <v>39959</v>
      </c>
      <c r="L183">
        <v>11.021000000000001</v>
      </c>
      <c r="Q183" s="18">
        <v>40787</v>
      </c>
      <c r="R183">
        <v>14.018137469999999</v>
      </c>
      <c r="T183" s="19">
        <v>40787</v>
      </c>
      <c r="U183" s="22">
        <v>14.017182269999999</v>
      </c>
      <c r="W183" t="b">
        <f t="shared" si="1"/>
        <v>0</v>
      </c>
      <c r="Z183" s="2">
        <v>40787</v>
      </c>
      <c r="AB183" s="18">
        <v>40787</v>
      </c>
      <c r="AC183">
        <v>14.018137469999999</v>
      </c>
      <c r="AF183" s="18">
        <v>38991</v>
      </c>
      <c r="AG183">
        <v>99.903326969999995</v>
      </c>
    </row>
    <row r="184" spans="1:33" x14ac:dyDescent="0.2">
      <c r="A184" s="17">
        <v>39960</v>
      </c>
      <c r="B184">
        <v>8.1161999999999992</v>
      </c>
      <c r="F184" s="17">
        <v>39960</v>
      </c>
      <c r="G184">
        <v>9.7629000000000001</v>
      </c>
      <c r="K184" s="17">
        <v>39960</v>
      </c>
      <c r="L184">
        <v>10.7872</v>
      </c>
      <c r="Q184" s="18">
        <v>40817</v>
      </c>
      <c r="R184">
        <v>6.8696403699999999</v>
      </c>
      <c r="T184" s="19">
        <v>40817</v>
      </c>
      <c r="U184" s="22">
        <v>6.8688815600000002</v>
      </c>
      <c r="W184" t="b">
        <f t="shared" si="1"/>
        <v>0</v>
      </c>
      <c r="Z184" s="2">
        <v>40817</v>
      </c>
      <c r="AB184" s="18">
        <v>40817</v>
      </c>
      <c r="AC184">
        <v>6.8696403699999999</v>
      </c>
      <c r="AF184" s="18">
        <v>39022</v>
      </c>
      <c r="AG184">
        <v>105.24873924000001</v>
      </c>
    </row>
    <row r="185" spans="1:33" x14ac:dyDescent="0.2">
      <c r="A185" s="17">
        <v>39961</v>
      </c>
      <c r="B185">
        <v>8.0618999999999996</v>
      </c>
      <c r="F185" s="17">
        <v>39961</v>
      </c>
      <c r="G185">
        <v>9.7728000000000002</v>
      </c>
      <c r="K185" s="17">
        <v>39961</v>
      </c>
      <c r="L185">
        <v>10.702500000000001</v>
      </c>
      <c r="Q185" s="18">
        <v>40848</v>
      </c>
      <c r="R185">
        <v>-0.29835958000000001</v>
      </c>
      <c r="T185" s="19">
        <v>40848</v>
      </c>
      <c r="U185" s="22">
        <v>-0.29918204999999998</v>
      </c>
      <c r="W185" t="b">
        <f t="shared" si="1"/>
        <v>0</v>
      </c>
      <c r="Z185" s="2">
        <v>40848</v>
      </c>
      <c r="AB185" s="18">
        <v>40848</v>
      </c>
      <c r="AC185">
        <v>-0.29835958000000001</v>
      </c>
      <c r="AF185" s="18">
        <v>39052</v>
      </c>
      <c r="AG185">
        <v>105.66107878</v>
      </c>
    </row>
    <row r="186" spans="1:33" x14ac:dyDescent="0.2">
      <c r="A186" s="17">
        <v>39962</v>
      </c>
      <c r="B186">
        <v>7.9252000000000002</v>
      </c>
      <c r="F186" s="17">
        <v>39962</v>
      </c>
      <c r="G186">
        <v>9.5420999999999996</v>
      </c>
      <c r="K186" s="17">
        <v>39962</v>
      </c>
      <c r="L186">
        <v>10.3843</v>
      </c>
      <c r="Q186" s="18">
        <v>40878</v>
      </c>
      <c r="R186">
        <v>1.87629011</v>
      </c>
      <c r="T186" s="19">
        <v>40878</v>
      </c>
      <c r="U186" s="22">
        <v>1.87503771</v>
      </c>
      <c r="W186" t="b">
        <f t="shared" si="1"/>
        <v>0</v>
      </c>
      <c r="Z186" s="2">
        <v>40909</v>
      </c>
      <c r="AB186" s="18">
        <v>40909</v>
      </c>
      <c r="AC186">
        <v>1.9192431400000001</v>
      </c>
      <c r="AF186" s="18">
        <v>39083</v>
      </c>
      <c r="AG186">
        <v>102.46847768000001</v>
      </c>
    </row>
    <row r="187" spans="1:33" x14ac:dyDescent="0.2">
      <c r="A187" s="17">
        <v>39965</v>
      </c>
      <c r="B187">
        <v>7.952</v>
      </c>
      <c r="F187" s="17">
        <v>39965</v>
      </c>
      <c r="G187">
        <v>9.3945000000000007</v>
      </c>
      <c r="K187" s="17">
        <v>39965</v>
      </c>
      <c r="L187">
        <v>10.2606</v>
      </c>
      <c r="Q187" s="18">
        <v>40909</v>
      </c>
      <c r="R187">
        <v>1.9192431400000001</v>
      </c>
      <c r="T187" s="19">
        <v>40909</v>
      </c>
      <c r="U187" s="22">
        <v>1.9169414300000001</v>
      </c>
      <c r="W187" t="b">
        <f t="shared" si="1"/>
        <v>0</v>
      </c>
      <c r="Z187" s="2">
        <v>40940</v>
      </c>
      <c r="AB187" s="18">
        <v>40940</v>
      </c>
      <c r="AC187">
        <v>11.0489049</v>
      </c>
      <c r="AF187" s="18">
        <v>39114</v>
      </c>
      <c r="AG187">
        <v>98.583926739999995</v>
      </c>
    </row>
    <row r="188" spans="1:33" x14ac:dyDescent="0.2">
      <c r="A188" s="17">
        <v>39966</v>
      </c>
      <c r="B188">
        <v>7.9745999999999997</v>
      </c>
      <c r="F188" s="17">
        <v>39966</v>
      </c>
      <c r="G188">
        <v>9.3801000000000005</v>
      </c>
      <c r="K188" s="17">
        <v>39966</v>
      </c>
      <c r="L188">
        <v>10.2865</v>
      </c>
      <c r="Q188" s="18">
        <v>40940</v>
      </c>
      <c r="R188">
        <v>11.0489049</v>
      </c>
      <c r="T188" s="19">
        <v>40940</v>
      </c>
      <c r="U188" s="22">
        <v>11.04873643</v>
      </c>
      <c r="W188" t="b">
        <f t="shared" si="1"/>
        <v>0</v>
      </c>
      <c r="Z188" s="2">
        <v>40969</v>
      </c>
      <c r="AB188" s="18">
        <v>40969</v>
      </c>
      <c r="AC188">
        <v>-1.6532660400000001</v>
      </c>
      <c r="AF188" s="18">
        <v>39142</v>
      </c>
      <c r="AG188">
        <v>102.80133286</v>
      </c>
    </row>
    <row r="189" spans="1:33" x14ac:dyDescent="0.2">
      <c r="A189" s="17">
        <v>39967</v>
      </c>
      <c r="B189">
        <v>7.6997999999999998</v>
      </c>
      <c r="F189" s="17">
        <v>39967</v>
      </c>
      <c r="G189">
        <v>9.3920999999999992</v>
      </c>
      <c r="K189" s="17">
        <v>39967</v>
      </c>
      <c r="L189">
        <v>10.311400000000001</v>
      </c>
      <c r="Q189" s="18">
        <v>40969</v>
      </c>
      <c r="R189">
        <v>-1.6532660400000001</v>
      </c>
      <c r="T189" s="19">
        <v>40969</v>
      </c>
      <c r="U189" s="22">
        <v>-1.6571301899999999</v>
      </c>
      <c r="W189" t="b">
        <f t="shared" si="1"/>
        <v>0</v>
      </c>
      <c r="Z189" s="2">
        <v>41000</v>
      </c>
      <c r="AB189" s="18">
        <v>41000</v>
      </c>
      <c r="AC189">
        <v>2.5148912600000002</v>
      </c>
      <c r="AF189" s="18">
        <v>39173</v>
      </c>
      <c r="AG189">
        <v>105.63885356999999</v>
      </c>
    </row>
    <row r="190" spans="1:33" x14ac:dyDescent="0.2">
      <c r="A190" s="17">
        <v>39968</v>
      </c>
      <c r="B190">
        <v>7.6798999999999999</v>
      </c>
      <c r="F190" s="17">
        <v>39968</v>
      </c>
      <c r="G190">
        <v>9.3815000000000008</v>
      </c>
      <c r="K190" s="17">
        <v>39968</v>
      </c>
      <c r="L190">
        <v>10.2926</v>
      </c>
      <c r="Q190" s="18">
        <v>41000</v>
      </c>
      <c r="R190">
        <v>2.5148912600000002</v>
      </c>
      <c r="T190" s="19">
        <v>41000</v>
      </c>
      <c r="U190" s="22">
        <v>2.5201058600000001</v>
      </c>
      <c r="W190" t="b">
        <f t="shared" si="1"/>
        <v>0</v>
      </c>
      <c r="Z190" s="2">
        <v>41030</v>
      </c>
      <c r="AB190" s="18">
        <v>41030</v>
      </c>
      <c r="AC190">
        <v>3.1893538600000002</v>
      </c>
      <c r="AF190" s="18">
        <v>39203</v>
      </c>
      <c r="AG190">
        <v>109.81706239</v>
      </c>
    </row>
    <row r="191" spans="1:33" x14ac:dyDescent="0.2">
      <c r="A191" s="17">
        <v>39969</v>
      </c>
      <c r="B191">
        <v>7.6138000000000003</v>
      </c>
      <c r="F191" s="17">
        <v>39969</v>
      </c>
      <c r="G191">
        <v>9.2377000000000002</v>
      </c>
      <c r="K191" s="17">
        <v>39969</v>
      </c>
      <c r="L191">
        <v>10.197900000000001</v>
      </c>
      <c r="Q191" s="18">
        <v>41030</v>
      </c>
      <c r="R191">
        <v>3.1893538600000002</v>
      </c>
      <c r="T191" s="19">
        <v>41030</v>
      </c>
      <c r="U191" s="22">
        <v>3.1926215</v>
      </c>
      <c r="W191" t="b">
        <f t="shared" si="1"/>
        <v>0</v>
      </c>
      <c r="Z191" s="2">
        <v>41061</v>
      </c>
      <c r="AB191" s="18">
        <v>41061</v>
      </c>
      <c r="AC191">
        <v>1.49141887</v>
      </c>
      <c r="AF191" s="18">
        <v>39234</v>
      </c>
      <c r="AG191">
        <v>109.10335993</v>
      </c>
    </row>
    <row r="192" spans="1:33" x14ac:dyDescent="0.2">
      <c r="A192" s="17">
        <v>39972</v>
      </c>
      <c r="B192">
        <v>7.6802999999999999</v>
      </c>
      <c r="F192" s="17">
        <v>39972</v>
      </c>
      <c r="G192">
        <v>9.3727</v>
      </c>
      <c r="K192" s="17">
        <v>39972</v>
      </c>
      <c r="L192">
        <v>10.2989</v>
      </c>
      <c r="Q192" s="18">
        <v>41061</v>
      </c>
      <c r="R192">
        <v>1.49141887</v>
      </c>
      <c r="T192" s="19">
        <v>41061</v>
      </c>
      <c r="U192" s="22">
        <v>1.48635264</v>
      </c>
      <c r="W192" t="b">
        <f t="shared" si="1"/>
        <v>0</v>
      </c>
      <c r="Z192" s="2">
        <v>41091</v>
      </c>
      <c r="AB192" s="18">
        <v>41091</v>
      </c>
      <c r="AC192">
        <v>-0.40491305</v>
      </c>
      <c r="AF192" s="18">
        <v>39264</v>
      </c>
      <c r="AG192">
        <v>111.00083587</v>
      </c>
    </row>
    <row r="193" spans="1:33" x14ac:dyDescent="0.2">
      <c r="A193" s="17">
        <v>39973</v>
      </c>
      <c r="B193">
        <v>7.7279999999999998</v>
      </c>
      <c r="F193" s="17">
        <v>39973</v>
      </c>
      <c r="G193">
        <v>9.5515000000000008</v>
      </c>
      <c r="K193" s="17">
        <v>39973</v>
      </c>
      <c r="L193">
        <v>10.4932</v>
      </c>
      <c r="Q193" s="18">
        <v>41091</v>
      </c>
      <c r="R193">
        <v>-0.40491305</v>
      </c>
      <c r="T193" s="19">
        <v>41091</v>
      </c>
      <c r="U193" s="22">
        <v>-0.38852358999999997</v>
      </c>
      <c r="W193" t="b">
        <f t="shared" si="1"/>
        <v>0</v>
      </c>
      <c r="Z193" s="2">
        <v>41122</v>
      </c>
      <c r="AB193" s="18">
        <v>41122</v>
      </c>
      <c r="AC193">
        <v>-4.4587241000000004</v>
      </c>
      <c r="AF193" s="18">
        <v>39295</v>
      </c>
      <c r="AG193">
        <v>107.2831091</v>
      </c>
    </row>
    <row r="194" spans="1:33" x14ac:dyDescent="0.2">
      <c r="A194" s="17">
        <v>39974</v>
      </c>
      <c r="B194">
        <v>7.7473999999999998</v>
      </c>
      <c r="F194" s="17">
        <v>39974</v>
      </c>
      <c r="G194">
        <v>9.4978999999999996</v>
      </c>
      <c r="K194" s="17">
        <v>39974</v>
      </c>
      <c r="L194">
        <v>10.5059</v>
      </c>
      <c r="Q194" s="18">
        <v>41122</v>
      </c>
      <c r="R194">
        <v>-4.4587241000000004</v>
      </c>
      <c r="T194" s="19">
        <v>41122</v>
      </c>
      <c r="U194" s="22">
        <v>-4.4639786399999997</v>
      </c>
      <c r="W194" t="b">
        <f t="shared" si="1"/>
        <v>0</v>
      </c>
      <c r="Z194" s="2">
        <v>41153</v>
      </c>
      <c r="AB194" s="18">
        <v>41153</v>
      </c>
      <c r="AC194">
        <v>3.5490963899999999</v>
      </c>
      <c r="AF194" s="18">
        <v>39326</v>
      </c>
      <c r="AG194">
        <v>107.48340754</v>
      </c>
    </row>
    <row r="195" spans="1:33" x14ac:dyDescent="0.2">
      <c r="A195" s="17">
        <v>39975</v>
      </c>
      <c r="B195">
        <v>8.1735000000000007</v>
      </c>
      <c r="F195" s="17">
        <v>39975</v>
      </c>
      <c r="G195">
        <v>9.8195999999999994</v>
      </c>
      <c r="K195" s="17">
        <v>39975</v>
      </c>
      <c r="L195">
        <v>10.85</v>
      </c>
      <c r="Q195" s="18">
        <v>41153</v>
      </c>
      <c r="R195">
        <v>3.5490963899999999</v>
      </c>
      <c r="T195" s="19">
        <v>41153</v>
      </c>
      <c r="U195" s="22">
        <v>3.5457651299999999</v>
      </c>
      <c r="W195" t="b">
        <f t="shared" si="1"/>
        <v>0</v>
      </c>
      <c r="Z195" s="2">
        <v>41183</v>
      </c>
      <c r="AB195" s="18">
        <v>41183</v>
      </c>
      <c r="AC195">
        <v>9.8137420300000002</v>
      </c>
      <c r="AF195" s="18">
        <v>39356</v>
      </c>
      <c r="AG195">
        <v>111.56865053999999</v>
      </c>
    </row>
    <row r="196" spans="1:33" x14ac:dyDescent="0.2">
      <c r="A196" s="17">
        <v>39976</v>
      </c>
      <c r="B196">
        <v>7.992</v>
      </c>
      <c r="F196" s="17">
        <v>39976</v>
      </c>
      <c r="G196">
        <v>9.8800000000000008</v>
      </c>
      <c r="K196" s="17">
        <v>39976</v>
      </c>
      <c r="L196">
        <v>10.9033</v>
      </c>
      <c r="Q196" s="18">
        <v>41183</v>
      </c>
      <c r="R196">
        <v>9.8137420300000002</v>
      </c>
      <c r="T196" s="19">
        <v>41183</v>
      </c>
      <c r="U196" s="22">
        <v>9.8115363900000006</v>
      </c>
      <c r="W196" t="b">
        <f t="shared" si="1"/>
        <v>0</v>
      </c>
      <c r="Z196" s="2">
        <v>41214</v>
      </c>
      <c r="AB196" s="18">
        <v>41214</v>
      </c>
      <c r="AC196">
        <v>12.662228499999999</v>
      </c>
      <c r="AF196" s="18">
        <v>39387</v>
      </c>
      <c r="AG196">
        <v>111.6505925</v>
      </c>
    </row>
    <row r="197" spans="1:33" x14ac:dyDescent="0.2">
      <c r="A197" s="17">
        <v>39979</v>
      </c>
      <c r="B197">
        <v>7.9142000000000001</v>
      </c>
      <c r="F197" s="17">
        <v>39979</v>
      </c>
      <c r="G197">
        <v>9.9159000000000006</v>
      </c>
      <c r="K197" s="17">
        <v>39979</v>
      </c>
      <c r="L197">
        <v>10.946199999999999</v>
      </c>
      <c r="Q197" s="18">
        <v>41214</v>
      </c>
      <c r="R197">
        <v>12.662228499999999</v>
      </c>
      <c r="T197" s="19">
        <v>41214</v>
      </c>
      <c r="U197" s="22">
        <v>12.661313460000001</v>
      </c>
      <c r="W197" t="b">
        <f t="shared" si="1"/>
        <v>0</v>
      </c>
      <c r="Z197" s="2">
        <v>41244</v>
      </c>
      <c r="AB197" s="18">
        <v>41244</v>
      </c>
      <c r="AC197">
        <v>10.844504130000001</v>
      </c>
      <c r="AF197" s="18">
        <v>39417</v>
      </c>
      <c r="AG197">
        <v>111.19947906</v>
      </c>
    </row>
    <row r="198" spans="1:33" x14ac:dyDescent="0.2">
      <c r="A198" s="17">
        <v>39980</v>
      </c>
      <c r="B198">
        <v>7.9757999999999996</v>
      </c>
      <c r="F198" s="17">
        <v>39980</v>
      </c>
      <c r="G198">
        <v>10.0847</v>
      </c>
      <c r="K198" s="17">
        <v>39980</v>
      </c>
      <c r="L198">
        <v>11.297800000000001</v>
      </c>
      <c r="Q198" s="18">
        <v>41244</v>
      </c>
      <c r="R198">
        <v>10.844504130000001</v>
      </c>
      <c r="T198" s="19">
        <v>41244</v>
      </c>
      <c r="U198" s="22">
        <v>10.843022380000001</v>
      </c>
      <c r="W198" t="b">
        <f t="shared" si="1"/>
        <v>0</v>
      </c>
      <c r="Z198" s="2">
        <v>41275</v>
      </c>
      <c r="AB198" s="18">
        <v>41275</v>
      </c>
      <c r="AC198">
        <v>10.48239809</v>
      </c>
      <c r="AF198" s="18">
        <v>39448</v>
      </c>
      <c r="AG198">
        <v>117.57472926</v>
      </c>
    </row>
    <row r="199" spans="1:33" x14ac:dyDescent="0.2">
      <c r="A199" s="17">
        <v>39981</v>
      </c>
      <c r="B199">
        <v>7.8475000000000001</v>
      </c>
      <c r="F199" s="17">
        <v>39981</v>
      </c>
      <c r="G199">
        <v>10.038399999999999</v>
      </c>
      <c r="K199" s="17">
        <v>39981</v>
      </c>
      <c r="L199">
        <v>11.228400000000001</v>
      </c>
      <c r="Q199" s="18">
        <v>41275</v>
      </c>
      <c r="R199">
        <v>10.48239809</v>
      </c>
      <c r="T199" s="19">
        <v>41275</v>
      </c>
      <c r="U199" s="22">
        <v>10.480611590000001</v>
      </c>
      <c r="W199" t="b">
        <f t="shared" si="1"/>
        <v>0</v>
      </c>
      <c r="Z199" s="2">
        <v>41306</v>
      </c>
      <c r="AB199" s="18">
        <v>41306</v>
      </c>
      <c r="AC199">
        <v>6.0479410900000001</v>
      </c>
      <c r="AF199" s="18">
        <v>39479</v>
      </c>
      <c r="AG199">
        <v>117.42306576</v>
      </c>
    </row>
    <row r="200" spans="1:33" x14ac:dyDescent="0.2">
      <c r="A200" s="17">
        <v>39982</v>
      </c>
      <c r="B200">
        <v>7.9851000000000001</v>
      </c>
      <c r="F200" s="17">
        <v>39982</v>
      </c>
      <c r="G200">
        <v>10.128299999999999</v>
      </c>
      <c r="K200" s="17">
        <v>39982</v>
      </c>
      <c r="L200">
        <v>11.441000000000001</v>
      </c>
      <c r="Q200" s="18">
        <v>41306</v>
      </c>
      <c r="R200">
        <v>6.0479410900000001</v>
      </c>
      <c r="T200" s="19">
        <v>41306</v>
      </c>
      <c r="U200" s="22">
        <v>6.0477565599999998</v>
      </c>
      <c r="W200" t="b">
        <f t="shared" si="1"/>
        <v>0</v>
      </c>
      <c r="Z200" s="2">
        <v>41334</v>
      </c>
      <c r="AB200" s="18">
        <v>41334</v>
      </c>
      <c r="AC200">
        <v>9.9222083399999992</v>
      </c>
      <c r="AF200" s="18">
        <v>39508</v>
      </c>
      <c r="AG200">
        <v>115.85061324999999</v>
      </c>
    </row>
    <row r="201" spans="1:33" x14ac:dyDescent="0.2">
      <c r="A201" s="17">
        <v>39983</v>
      </c>
      <c r="B201">
        <v>7.9634</v>
      </c>
      <c r="F201" s="17">
        <v>39983</v>
      </c>
      <c r="G201">
        <v>10.494300000000001</v>
      </c>
      <c r="K201" s="17">
        <v>39983</v>
      </c>
      <c r="L201">
        <v>11.556800000000001</v>
      </c>
      <c r="Q201" s="18">
        <v>41334</v>
      </c>
      <c r="R201">
        <v>9.9222083399999992</v>
      </c>
      <c r="T201" s="19">
        <v>41334</v>
      </c>
      <c r="U201" s="22">
        <v>9.9190462299999993</v>
      </c>
      <c r="W201" t="b">
        <f t="shared" si="1"/>
        <v>0</v>
      </c>
      <c r="Z201" s="2">
        <v>41365</v>
      </c>
      <c r="AB201" s="18">
        <v>41365</v>
      </c>
      <c r="AC201">
        <v>10.11949813</v>
      </c>
      <c r="AF201" s="18">
        <v>39539</v>
      </c>
      <c r="AG201">
        <v>110.28465555</v>
      </c>
    </row>
    <row r="202" spans="1:33" x14ac:dyDescent="0.2">
      <c r="A202" s="17">
        <v>39986</v>
      </c>
      <c r="B202">
        <v>7.8228</v>
      </c>
      <c r="F202" s="17">
        <v>39986</v>
      </c>
      <c r="G202">
        <v>10.1516</v>
      </c>
      <c r="K202" s="17">
        <v>39986</v>
      </c>
      <c r="L202">
        <v>11.4102</v>
      </c>
      <c r="Q202" s="18">
        <v>41365</v>
      </c>
      <c r="R202">
        <v>10.11949813</v>
      </c>
      <c r="T202" s="19">
        <v>41365</v>
      </c>
      <c r="U202" s="22">
        <v>10.124234639999999</v>
      </c>
      <c r="W202" t="b">
        <f t="shared" si="1"/>
        <v>0</v>
      </c>
      <c r="Z202" s="2">
        <v>41395</v>
      </c>
      <c r="AB202" s="18">
        <v>41395</v>
      </c>
      <c r="AC202">
        <v>6.9667298000000004</v>
      </c>
      <c r="AF202" s="18">
        <v>39569</v>
      </c>
      <c r="AG202">
        <v>112.71314537000001</v>
      </c>
    </row>
    <row r="203" spans="1:33" x14ac:dyDescent="0.2">
      <c r="A203" s="17">
        <v>39987</v>
      </c>
      <c r="B203">
        <v>7.8404999999999996</v>
      </c>
      <c r="F203" s="17">
        <v>39987</v>
      </c>
      <c r="G203">
        <v>10.249499999999999</v>
      </c>
      <c r="K203" s="17">
        <v>39987</v>
      </c>
      <c r="L203">
        <v>11.4963</v>
      </c>
      <c r="Q203" s="18">
        <v>41395</v>
      </c>
      <c r="R203">
        <v>6.9667298000000004</v>
      </c>
      <c r="T203" s="19">
        <v>41395</v>
      </c>
      <c r="U203" s="22">
        <v>6.96970533</v>
      </c>
      <c r="W203" t="b">
        <f t="shared" si="1"/>
        <v>0</v>
      </c>
      <c r="Z203" s="2">
        <v>41426</v>
      </c>
      <c r="AB203" s="18">
        <v>41426</v>
      </c>
      <c r="AC203">
        <v>3.8425252900000002</v>
      </c>
      <c r="AF203" s="18">
        <v>39600</v>
      </c>
      <c r="AG203">
        <v>112.64390516</v>
      </c>
    </row>
    <row r="204" spans="1:33" x14ac:dyDescent="0.2">
      <c r="A204" s="17">
        <v>39988</v>
      </c>
      <c r="B204">
        <v>7.6307</v>
      </c>
      <c r="F204" s="17">
        <v>39988</v>
      </c>
      <c r="G204">
        <v>9.9987999999999992</v>
      </c>
      <c r="K204" s="17">
        <v>39988</v>
      </c>
      <c r="L204">
        <v>11.283300000000001</v>
      </c>
      <c r="Q204" s="18">
        <v>41426</v>
      </c>
      <c r="R204">
        <v>3.8425252900000002</v>
      </c>
      <c r="T204" s="19">
        <v>41426</v>
      </c>
      <c r="U204" s="22">
        <v>3.8405296299999998</v>
      </c>
      <c r="W204" t="b">
        <f t="shared" si="1"/>
        <v>0</v>
      </c>
      <c r="Z204" s="2">
        <v>41456</v>
      </c>
      <c r="AB204" s="18">
        <v>41456</v>
      </c>
      <c r="AC204">
        <v>3.8487490200000001</v>
      </c>
      <c r="AF204" s="18">
        <v>39630</v>
      </c>
      <c r="AG204">
        <v>109.72478705</v>
      </c>
    </row>
    <row r="205" spans="1:33" x14ac:dyDescent="0.2">
      <c r="A205" s="17">
        <v>39989</v>
      </c>
      <c r="B205">
        <v>7.6604000000000001</v>
      </c>
      <c r="F205" s="17">
        <v>39989</v>
      </c>
      <c r="G205">
        <v>9.8956999999999997</v>
      </c>
      <c r="K205" s="17">
        <v>39989</v>
      </c>
      <c r="L205">
        <v>11.1478</v>
      </c>
      <c r="Q205" s="18">
        <v>41456</v>
      </c>
      <c r="R205">
        <v>3.8487490200000001</v>
      </c>
      <c r="T205" s="19">
        <v>41456</v>
      </c>
      <c r="U205" s="22">
        <v>3.8628982600000001</v>
      </c>
      <c r="W205" t="b">
        <f t="shared" si="1"/>
        <v>0</v>
      </c>
      <c r="Z205" s="2">
        <v>41487</v>
      </c>
      <c r="AB205" s="18">
        <v>41487</v>
      </c>
      <c r="AC205">
        <v>12.17689719</v>
      </c>
      <c r="AF205" s="18">
        <v>39661</v>
      </c>
      <c r="AG205">
        <v>104.55281999</v>
      </c>
    </row>
    <row r="206" spans="1:33" x14ac:dyDescent="0.2">
      <c r="A206" s="17">
        <v>39990</v>
      </c>
      <c r="B206">
        <v>7.7576999999999998</v>
      </c>
      <c r="F206" s="17">
        <v>39990</v>
      </c>
      <c r="G206">
        <v>9.8950999999999993</v>
      </c>
      <c r="K206" s="17">
        <v>39990</v>
      </c>
      <c r="L206">
        <v>11.1044</v>
      </c>
      <c r="Q206" s="18">
        <v>41487</v>
      </c>
      <c r="R206">
        <v>12.17689719</v>
      </c>
      <c r="T206" s="19">
        <v>41487</v>
      </c>
      <c r="U206" s="22">
        <v>12.1710052</v>
      </c>
      <c r="W206" t="b">
        <f t="shared" si="1"/>
        <v>0</v>
      </c>
      <c r="Z206" s="2">
        <v>41518</v>
      </c>
      <c r="AB206" s="18">
        <v>41518</v>
      </c>
      <c r="AC206">
        <v>5.9703904999999997</v>
      </c>
      <c r="AF206" s="18">
        <v>39692</v>
      </c>
      <c r="AG206">
        <v>99.214393900000005</v>
      </c>
    </row>
    <row r="207" spans="1:33" x14ac:dyDescent="0.2">
      <c r="A207" s="17">
        <v>39993</v>
      </c>
      <c r="B207">
        <v>7.8829000000000002</v>
      </c>
      <c r="F207" s="17">
        <v>39993</v>
      </c>
      <c r="G207">
        <v>9.8605</v>
      </c>
      <c r="K207" s="17">
        <v>39993</v>
      </c>
      <c r="L207">
        <v>11.149100000000001</v>
      </c>
      <c r="Q207" s="18">
        <v>41518</v>
      </c>
      <c r="R207">
        <v>5.9703904999999997</v>
      </c>
      <c r="T207" s="19">
        <v>41518</v>
      </c>
      <c r="U207" s="22">
        <v>5.9667983099999997</v>
      </c>
      <c r="W207" t="b">
        <f t="shared" si="1"/>
        <v>0</v>
      </c>
      <c r="Z207" s="2">
        <v>41548</v>
      </c>
      <c r="AB207" s="18">
        <v>41548</v>
      </c>
      <c r="AC207">
        <v>-0.14008283999999999</v>
      </c>
      <c r="AF207" s="18">
        <v>39722</v>
      </c>
      <c r="AG207">
        <v>79.338281269999996</v>
      </c>
    </row>
    <row r="208" spans="1:33" x14ac:dyDescent="0.2">
      <c r="A208" s="17">
        <v>39994</v>
      </c>
      <c r="B208">
        <v>7.8071999999999999</v>
      </c>
      <c r="F208" s="17">
        <v>39994</v>
      </c>
      <c r="G208">
        <v>9.8826000000000001</v>
      </c>
      <c r="K208" s="17">
        <v>39994</v>
      </c>
      <c r="L208">
        <v>11.0367</v>
      </c>
      <c r="Q208" s="18">
        <v>41548</v>
      </c>
      <c r="R208">
        <v>-0.14008283999999999</v>
      </c>
      <c r="T208" s="19">
        <v>41548</v>
      </c>
      <c r="U208" s="22">
        <v>-0.14279608999999999</v>
      </c>
      <c r="W208" t="b">
        <f t="shared" si="1"/>
        <v>0</v>
      </c>
      <c r="Z208" s="2">
        <v>41579</v>
      </c>
      <c r="AB208" s="18">
        <v>41579</v>
      </c>
      <c r="AC208">
        <v>1.7334169399999999</v>
      </c>
      <c r="AF208" s="18">
        <v>39753</v>
      </c>
      <c r="AG208">
        <v>75.510608730000001</v>
      </c>
    </row>
    <row r="209" spans="1:33" x14ac:dyDescent="0.2">
      <c r="A209" s="17">
        <v>39995</v>
      </c>
      <c r="B209">
        <v>7.7180999999999997</v>
      </c>
      <c r="F209" s="17">
        <v>39995</v>
      </c>
      <c r="G209">
        <v>9.7932000000000006</v>
      </c>
      <c r="K209" s="17">
        <v>39995</v>
      </c>
      <c r="L209">
        <v>10.958500000000001</v>
      </c>
      <c r="Q209" s="18">
        <v>41579</v>
      </c>
      <c r="R209">
        <v>1.7334169399999999</v>
      </c>
      <c r="T209" s="19">
        <v>41579</v>
      </c>
      <c r="U209" s="22">
        <v>1.7318907400000001</v>
      </c>
      <c r="W209" t="b">
        <f t="shared" si="1"/>
        <v>0</v>
      </c>
      <c r="Z209" s="2">
        <v>41609</v>
      </c>
      <c r="AB209" s="18">
        <v>41609</v>
      </c>
      <c r="AC209">
        <v>2.8207555800000002</v>
      </c>
      <c r="AF209" s="18">
        <v>39783</v>
      </c>
      <c r="AG209">
        <v>72.845206689999998</v>
      </c>
    </row>
    <row r="210" spans="1:33" x14ac:dyDescent="0.2">
      <c r="A210" s="17">
        <v>39996</v>
      </c>
      <c r="B210">
        <v>7.7188999999999997</v>
      </c>
      <c r="F210" s="17">
        <v>39996</v>
      </c>
      <c r="G210">
        <v>9.5922999999999998</v>
      </c>
      <c r="K210" s="17">
        <v>39996</v>
      </c>
      <c r="L210">
        <v>10.732200000000001</v>
      </c>
      <c r="Q210" s="18">
        <v>41609</v>
      </c>
      <c r="R210">
        <v>2.8207555800000002</v>
      </c>
      <c r="T210" s="19">
        <v>41609</v>
      </c>
      <c r="U210" s="22">
        <v>2.81873759</v>
      </c>
      <c r="W210" t="b">
        <f t="shared" si="1"/>
        <v>0</v>
      </c>
      <c r="Z210" s="2">
        <v>41640</v>
      </c>
      <c r="AB210" s="18">
        <v>41640</v>
      </c>
      <c r="AC210">
        <v>2.9623414299999999</v>
      </c>
      <c r="AF210" s="18">
        <v>39814</v>
      </c>
      <c r="AG210">
        <v>68.210787730000007</v>
      </c>
    </row>
    <row r="211" spans="1:33" x14ac:dyDescent="0.2">
      <c r="A211" s="17">
        <v>39997</v>
      </c>
      <c r="B211">
        <v>7.6510999999999996</v>
      </c>
      <c r="F211" s="17">
        <v>39997</v>
      </c>
      <c r="G211">
        <v>9.5893999999999995</v>
      </c>
      <c r="K211" s="17">
        <v>39997</v>
      </c>
      <c r="L211">
        <v>10.7334</v>
      </c>
      <c r="Q211" s="18">
        <v>41640</v>
      </c>
      <c r="R211">
        <v>2.9623414299999999</v>
      </c>
      <c r="T211" s="19">
        <v>41640</v>
      </c>
      <c r="U211" s="22">
        <v>2.96066721</v>
      </c>
      <c r="W211" t="b">
        <f t="shared" si="1"/>
        <v>0</v>
      </c>
      <c r="Z211" s="2">
        <v>41671</v>
      </c>
      <c r="AB211" s="18">
        <v>41671</v>
      </c>
      <c r="AC211">
        <v>3.6871164699999999</v>
      </c>
      <c r="AF211" s="18">
        <v>39845</v>
      </c>
      <c r="AG211">
        <v>65.210869509999995</v>
      </c>
    </row>
    <row r="212" spans="1:33" x14ac:dyDescent="0.2">
      <c r="A212" s="17">
        <v>40000</v>
      </c>
      <c r="B212">
        <v>7.6463999999999999</v>
      </c>
      <c r="F212" s="17">
        <v>40000</v>
      </c>
      <c r="G212">
        <v>9.5413999999999994</v>
      </c>
      <c r="K212" s="17">
        <v>40000</v>
      </c>
      <c r="L212">
        <v>10.7036</v>
      </c>
      <c r="Q212" s="18">
        <v>41671</v>
      </c>
      <c r="R212">
        <v>3.6871164699999999</v>
      </c>
      <c r="T212" s="19">
        <v>41671</v>
      </c>
      <c r="U212" s="22">
        <v>3.6879501499999998</v>
      </c>
      <c r="W212" t="b">
        <f t="shared" si="1"/>
        <v>0</v>
      </c>
      <c r="Z212" s="2">
        <v>41699</v>
      </c>
      <c r="AB212" s="18">
        <v>41699</v>
      </c>
      <c r="AC212">
        <v>3.6048789499999998</v>
      </c>
      <c r="AF212" s="18">
        <v>39873</v>
      </c>
      <c r="AG212">
        <v>70.859947460000001</v>
      </c>
    </row>
    <row r="213" spans="1:33" x14ac:dyDescent="0.2">
      <c r="A213" s="17">
        <v>40001</v>
      </c>
      <c r="B213">
        <v>7.6615000000000002</v>
      </c>
      <c r="F213" s="17">
        <v>40001</v>
      </c>
      <c r="G213">
        <v>9.3925999999999998</v>
      </c>
      <c r="K213" s="17">
        <v>40001</v>
      </c>
      <c r="L213">
        <v>10.5511</v>
      </c>
      <c r="Q213" s="18">
        <v>41699</v>
      </c>
      <c r="R213">
        <v>3.6048789499999998</v>
      </c>
      <c r="T213" s="19">
        <v>41699</v>
      </c>
      <c r="U213" s="22">
        <v>3.60211302</v>
      </c>
      <c r="W213" t="b">
        <f t="shared" si="1"/>
        <v>0</v>
      </c>
      <c r="Z213" s="2">
        <v>41730</v>
      </c>
      <c r="AB213" s="18">
        <v>41730</v>
      </c>
      <c r="AC213">
        <v>2.5265939899999998</v>
      </c>
      <c r="AF213" s="18">
        <v>39904</v>
      </c>
      <c r="AG213">
        <v>77.831329760000003</v>
      </c>
    </row>
    <row r="214" spans="1:33" x14ac:dyDescent="0.2">
      <c r="A214" s="17">
        <v>40003</v>
      </c>
      <c r="B214">
        <v>7.6087999999999996</v>
      </c>
      <c r="F214" s="17">
        <v>40003</v>
      </c>
      <c r="G214">
        <v>9.3224999999999998</v>
      </c>
      <c r="K214" s="17">
        <v>40003</v>
      </c>
      <c r="L214">
        <v>10.4381</v>
      </c>
      <c r="Q214" s="18">
        <v>41730</v>
      </c>
      <c r="R214">
        <v>2.5265939899999998</v>
      </c>
      <c r="T214" s="19">
        <v>41730</v>
      </c>
      <c r="U214" s="22">
        <v>2.5315278800000001</v>
      </c>
      <c r="W214" t="b">
        <f t="shared" si="1"/>
        <v>0</v>
      </c>
      <c r="Z214" s="2">
        <v>41760</v>
      </c>
      <c r="AB214" s="18">
        <v>41760</v>
      </c>
      <c r="AC214">
        <v>3.7385950399999999</v>
      </c>
      <c r="AF214" s="18">
        <v>39934</v>
      </c>
      <c r="AG214">
        <v>84.241224110000005</v>
      </c>
    </row>
    <row r="215" spans="1:33" x14ac:dyDescent="0.2">
      <c r="A215" s="17">
        <v>40004</v>
      </c>
      <c r="B215">
        <v>7.6166999999999998</v>
      </c>
      <c r="F215" s="17">
        <v>40004</v>
      </c>
      <c r="G215">
        <v>9.2987000000000002</v>
      </c>
      <c r="K215" s="17">
        <v>40004</v>
      </c>
      <c r="L215">
        <v>10.4076</v>
      </c>
      <c r="Q215" s="18">
        <v>41760</v>
      </c>
      <c r="R215">
        <v>3.7385950399999999</v>
      </c>
      <c r="T215" s="19">
        <v>41760</v>
      </c>
      <c r="U215" s="22">
        <v>3.7418959900000002</v>
      </c>
      <c r="W215" t="b">
        <f t="shared" si="1"/>
        <v>0</v>
      </c>
      <c r="Z215" s="2">
        <v>41791</v>
      </c>
      <c r="AB215" s="18">
        <v>41791</v>
      </c>
      <c r="AC215">
        <v>6.8429000000000002</v>
      </c>
      <c r="AF215" s="18">
        <v>39965</v>
      </c>
      <c r="AG215">
        <v>83.467661070000005</v>
      </c>
    </row>
    <row r="216" spans="1:33" x14ac:dyDescent="0.2">
      <c r="A216" s="17">
        <v>40007</v>
      </c>
      <c r="B216">
        <v>7.6952999999999996</v>
      </c>
      <c r="F216" s="17">
        <v>40007</v>
      </c>
      <c r="G216">
        <v>9.3327000000000009</v>
      </c>
      <c r="K216" s="17">
        <v>40007</v>
      </c>
      <c r="L216">
        <v>10.421799999999999</v>
      </c>
      <c r="Q216" s="18">
        <v>41791</v>
      </c>
      <c r="R216">
        <v>6.8429000000000002</v>
      </c>
      <c r="T216" s="19">
        <v>41791</v>
      </c>
      <c r="U216" s="22">
        <v>6.8417484799999997</v>
      </c>
      <c r="W216" t="b">
        <f t="shared" si="1"/>
        <v>0</v>
      </c>
      <c r="Z216" s="2">
        <v>41821</v>
      </c>
      <c r="AB216" s="18">
        <v>41821</v>
      </c>
      <c r="AC216">
        <v>1.903365</v>
      </c>
      <c r="AF216" s="18">
        <v>39995</v>
      </c>
      <c r="AG216">
        <v>84.935537670000002</v>
      </c>
    </row>
    <row r="217" spans="1:33" x14ac:dyDescent="0.2">
      <c r="A217" s="17">
        <v>40008</v>
      </c>
      <c r="B217">
        <v>7.6925999999999997</v>
      </c>
      <c r="F217" s="17">
        <v>40008</v>
      </c>
      <c r="G217">
        <v>9.3198000000000008</v>
      </c>
      <c r="K217" s="17">
        <v>40008</v>
      </c>
      <c r="L217">
        <v>10.398999999999999</v>
      </c>
      <c r="Q217" s="18">
        <v>41821</v>
      </c>
      <c r="R217">
        <v>1.903365</v>
      </c>
      <c r="T217" s="19">
        <v>41821</v>
      </c>
      <c r="U217" s="22">
        <v>1.91242549</v>
      </c>
      <c r="W217" t="b">
        <f t="shared" si="1"/>
        <v>0</v>
      </c>
      <c r="Z217" s="2">
        <v>41852</v>
      </c>
      <c r="AB217" s="18">
        <v>41852</v>
      </c>
      <c r="AC217">
        <v>5.4714557599999996</v>
      </c>
      <c r="AF217" s="18">
        <v>40026</v>
      </c>
      <c r="AG217">
        <v>89.215792570000005</v>
      </c>
    </row>
    <row r="218" spans="1:33" x14ac:dyDescent="0.2">
      <c r="A218" s="17">
        <v>40009</v>
      </c>
      <c r="B218">
        <v>7.5414000000000003</v>
      </c>
      <c r="F218" s="17">
        <v>40009</v>
      </c>
      <c r="G218">
        <v>9.2556999999999992</v>
      </c>
      <c r="K218" s="17">
        <v>40009</v>
      </c>
      <c r="L218">
        <v>10.4095</v>
      </c>
      <c r="Q218" s="18">
        <v>41852</v>
      </c>
      <c r="R218">
        <v>5.4714557599999996</v>
      </c>
      <c r="T218" s="19">
        <v>41852</v>
      </c>
      <c r="U218" s="22">
        <v>5.46713162</v>
      </c>
      <c r="W218" t="b">
        <f t="shared" si="1"/>
        <v>0</v>
      </c>
      <c r="Z218" s="2">
        <v>41883</v>
      </c>
      <c r="AB218" s="18">
        <v>41883</v>
      </c>
      <c r="AC218">
        <v>9.4708714500000006</v>
      </c>
      <c r="AF218" s="18">
        <v>40057</v>
      </c>
      <c r="AG218">
        <v>87.096121120000006</v>
      </c>
    </row>
    <row r="219" spans="1:33" x14ac:dyDescent="0.2">
      <c r="A219" s="17">
        <v>40010</v>
      </c>
      <c r="B219">
        <v>7.5576999999999996</v>
      </c>
      <c r="F219" s="17">
        <v>40010</v>
      </c>
      <c r="G219">
        <v>9.2195</v>
      </c>
      <c r="K219" s="17">
        <v>40010</v>
      </c>
      <c r="L219">
        <v>10.3712</v>
      </c>
      <c r="Q219" s="18">
        <v>41883</v>
      </c>
      <c r="R219">
        <v>9.4708714500000006</v>
      </c>
      <c r="T219" s="19">
        <v>41883</v>
      </c>
      <c r="U219" s="22">
        <v>9.4682120600000008</v>
      </c>
      <c r="W219" t="b">
        <f t="shared" si="1"/>
        <v>0</v>
      </c>
      <c r="Z219" s="2">
        <v>41913</v>
      </c>
      <c r="AB219" s="18">
        <v>41913</v>
      </c>
      <c r="AC219">
        <v>5.5816127800000004</v>
      </c>
      <c r="AF219" s="18">
        <v>40087</v>
      </c>
      <c r="AG219">
        <v>96.210320499999995</v>
      </c>
    </row>
    <row r="220" spans="1:33" x14ac:dyDescent="0.2">
      <c r="A220" s="17">
        <v>40011</v>
      </c>
      <c r="B220">
        <v>7.5204000000000004</v>
      </c>
      <c r="F220" s="17">
        <v>40011</v>
      </c>
      <c r="G220">
        <v>9.3051999999999992</v>
      </c>
      <c r="K220" s="17">
        <v>40011</v>
      </c>
      <c r="L220">
        <v>10.444900000000001</v>
      </c>
      <c r="Q220" s="18">
        <v>41913</v>
      </c>
      <c r="R220">
        <v>5.5816127800000004</v>
      </c>
      <c r="T220" s="19">
        <v>41913</v>
      </c>
      <c r="U220" s="22">
        <v>5.5789156599999998</v>
      </c>
      <c r="W220" t="b">
        <f t="shared" si="1"/>
        <v>0</v>
      </c>
      <c r="Z220" s="2">
        <v>41944</v>
      </c>
      <c r="AB220" s="18">
        <v>41944</v>
      </c>
      <c r="AC220">
        <v>4.7187808599999999</v>
      </c>
      <c r="AF220" s="18">
        <v>40118</v>
      </c>
      <c r="AG220">
        <v>95.187682789999997</v>
      </c>
    </row>
    <row r="221" spans="1:33" x14ac:dyDescent="0.2">
      <c r="A221" s="17">
        <v>40015</v>
      </c>
      <c r="B221">
        <v>7.5136000000000003</v>
      </c>
      <c r="F221" s="17">
        <v>40015</v>
      </c>
      <c r="G221">
        <v>9.1720000000000006</v>
      </c>
      <c r="K221" s="17">
        <v>40015</v>
      </c>
      <c r="L221">
        <v>10.3611</v>
      </c>
      <c r="Q221" s="18">
        <v>41944</v>
      </c>
      <c r="R221">
        <v>4.7187808599999999</v>
      </c>
      <c r="T221" s="19">
        <v>41944</v>
      </c>
      <c r="U221" s="22">
        <v>4.7179589599999998</v>
      </c>
      <c r="W221" t="b">
        <f t="shared" si="1"/>
        <v>0</v>
      </c>
      <c r="Z221" s="2">
        <v>42005</v>
      </c>
      <c r="AB221" s="18">
        <v>42005</v>
      </c>
      <c r="AC221">
        <v>5.1173080400000002</v>
      </c>
      <c r="AF221" s="18">
        <v>40148</v>
      </c>
      <c r="AG221">
        <v>100.88489516999999</v>
      </c>
    </row>
    <row r="222" spans="1:33" x14ac:dyDescent="0.2">
      <c r="A222" s="17">
        <v>40016</v>
      </c>
      <c r="B222">
        <v>7.4100999999999999</v>
      </c>
      <c r="F222" s="17">
        <v>40016</v>
      </c>
      <c r="G222">
        <v>9.1830999999999996</v>
      </c>
      <c r="K222" s="17">
        <v>40016</v>
      </c>
      <c r="L222">
        <v>10.393599999999999</v>
      </c>
      <c r="Q222" s="18">
        <v>41974</v>
      </c>
      <c r="R222">
        <v>6.7278005399999996</v>
      </c>
      <c r="T222" s="19">
        <v>41974</v>
      </c>
      <c r="U222" s="22">
        <v>6.7271887799999996</v>
      </c>
      <c r="W222" t="b">
        <f t="shared" si="1"/>
        <v>0</v>
      </c>
      <c r="Z222" s="2">
        <v>42036</v>
      </c>
      <c r="AB222" s="18">
        <v>42036</v>
      </c>
      <c r="AC222">
        <v>2.4151547600000001</v>
      </c>
      <c r="AF222" s="18">
        <v>40179</v>
      </c>
      <c r="AG222">
        <v>98.795734980000006</v>
      </c>
    </row>
    <row r="223" spans="1:33" x14ac:dyDescent="0.2">
      <c r="A223" s="17">
        <v>40017</v>
      </c>
      <c r="B223">
        <v>7.3987999999999996</v>
      </c>
      <c r="F223" s="17">
        <v>40017</v>
      </c>
      <c r="G223">
        <v>9.0867000000000004</v>
      </c>
      <c r="K223" s="17">
        <v>40017</v>
      </c>
      <c r="L223">
        <v>10.357100000000001</v>
      </c>
      <c r="Q223" s="18">
        <v>42005</v>
      </c>
      <c r="R223">
        <v>5.1173080400000002</v>
      </c>
      <c r="T223" s="19">
        <v>42005</v>
      </c>
      <c r="U223" s="22">
        <v>5.1177186800000003</v>
      </c>
      <c r="W223" t="b">
        <f t="shared" si="1"/>
        <v>0</v>
      </c>
      <c r="Z223" s="2">
        <v>42064</v>
      </c>
      <c r="AB223" s="18">
        <v>42064</v>
      </c>
      <c r="AC223">
        <v>7.3386600800000004</v>
      </c>
      <c r="AF223" s="18">
        <v>40210</v>
      </c>
      <c r="AG223">
        <v>98.495088710000005</v>
      </c>
    </row>
    <row r="224" spans="1:33" x14ac:dyDescent="0.2">
      <c r="A224" s="17">
        <v>40018</v>
      </c>
      <c r="B224">
        <v>7.34</v>
      </c>
      <c r="F224" s="17">
        <v>40018</v>
      </c>
      <c r="G224">
        <v>8.9606999999999992</v>
      </c>
      <c r="K224" s="17">
        <v>40018</v>
      </c>
      <c r="L224">
        <v>10.2013</v>
      </c>
      <c r="Q224" s="18">
        <v>42036</v>
      </c>
      <c r="R224">
        <v>2.4151547600000001</v>
      </c>
      <c r="T224" s="19">
        <v>42036</v>
      </c>
      <c r="U224" s="22">
        <v>2.4178802699999999</v>
      </c>
      <c r="W224" t="b">
        <f t="shared" si="1"/>
        <v>0</v>
      </c>
      <c r="Z224" s="2">
        <v>42095</v>
      </c>
      <c r="AB224" s="18">
        <v>42095</v>
      </c>
      <c r="AC224">
        <v>8.1447380599999999</v>
      </c>
      <c r="AF224" s="18">
        <v>40238</v>
      </c>
      <c r="AG224">
        <v>102.6092778</v>
      </c>
    </row>
    <row r="225" spans="1:33" x14ac:dyDescent="0.2">
      <c r="A225" s="17">
        <v>40021</v>
      </c>
      <c r="B225">
        <v>7.367</v>
      </c>
      <c r="F225" s="17">
        <v>40021</v>
      </c>
      <c r="G225">
        <v>8.9620999999999995</v>
      </c>
      <c r="K225" s="17">
        <v>40021</v>
      </c>
      <c r="L225">
        <v>10.1662</v>
      </c>
      <c r="Q225" s="18">
        <v>42064</v>
      </c>
      <c r="R225">
        <v>7.3386600800000004</v>
      </c>
      <c r="T225" s="19">
        <v>42064</v>
      </c>
      <c r="U225" s="22">
        <v>7.3401976600000003</v>
      </c>
      <c r="W225" t="b">
        <f t="shared" si="1"/>
        <v>0</v>
      </c>
      <c r="Z225" s="2">
        <v>42125</v>
      </c>
      <c r="AB225" s="18">
        <v>42125</v>
      </c>
      <c r="AC225">
        <v>2.09420589</v>
      </c>
      <c r="AF225" s="18">
        <v>40269</v>
      </c>
      <c r="AG225">
        <v>101.44904237999999</v>
      </c>
    </row>
    <row r="226" spans="1:33" x14ac:dyDescent="0.2">
      <c r="A226" s="17">
        <v>40022</v>
      </c>
      <c r="B226">
        <v>7.3429000000000002</v>
      </c>
      <c r="F226" s="17">
        <v>40022</v>
      </c>
      <c r="G226">
        <v>8.9520999999999997</v>
      </c>
      <c r="K226" s="17">
        <v>40022</v>
      </c>
      <c r="L226">
        <v>10.1723</v>
      </c>
      <c r="Q226" s="18">
        <v>42095</v>
      </c>
      <c r="R226">
        <v>8.1447380599999999</v>
      </c>
      <c r="T226" s="19">
        <v>42095</v>
      </c>
      <c r="U226" s="22">
        <v>8.1443047899999996</v>
      </c>
      <c r="W226" t="b">
        <f t="shared" si="1"/>
        <v>0</v>
      </c>
      <c r="Z226" s="2">
        <v>42156</v>
      </c>
      <c r="AB226" s="18">
        <v>42156</v>
      </c>
      <c r="AC226">
        <v>5.6748465100000001</v>
      </c>
      <c r="AF226" s="18">
        <v>40299</v>
      </c>
      <c r="AG226">
        <v>96.560595039999995</v>
      </c>
    </row>
    <row r="227" spans="1:33" x14ac:dyDescent="0.2">
      <c r="A227" s="17">
        <v>40023</v>
      </c>
      <c r="B227">
        <v>7.4348000000000001</v>
      </c>
      <c r="F227" s="17">
        <v>40023</v>
      </c>
      <c r="G227">
        <v>8.9616000000000007</v>
      </c>
      <c r="K227" s="17">
        <v>40023</v>
      </c>
      <c r="L227">
        <v>10.163600000000001</v>
      </c>
      <c r="Q227" s="18">
        <v>42125</v>
      </c>
      <c r="R227">
        <v>2.09420589</v>
      </c>
      <c r="T227" s="19">
        <v>42125</v>
      </c>
      <c r="U227" s="22">
        <v>2.0944230799999999</v>
      </c>
      <c r="W227" t="b">
        <f t="shared" si="1"/>
        <v>0</v>
      </c>
      <c r="Z227" s="2">
        <v>42186</v>
      </c>
      <c r="AB227" s="18">
        <v>42186</v>
      </c>
      <c r="AC227">
        <v>4.8497557100000002</v>
      </c>
      <c r="AF227" s="18">
        <v>40330</v>
      </c>
      <c r="AG227">
        <v>98.359439820000006</v>
      </c>
    </row>
    <row r="228" spans="1:33" x14ac:dyDescent="0.2">
      <c r="A228" s="17">
        <v>40024</v>
      </c>
      <c r="B228">
        <v>7.4077999999999999</v>
      </c>
      <c r="F228" s="17">
        <v>40024</v>
      </c>
      <c r="G228">
        <v>9.0304000000000002</v>
      </c>
      <c r="K228" s="17">
        <v>40024</v>
      </c>
      <c r="L228">
        <v>10.151999999999999</v>
      </c>
      <c r="Q228" s="18">
        <v>42156</v>
      </c>
      <c r="R228">
        <v>5.6748465100000001</v>
      </c>
      <c r="T228" s="19">
        <v>42156</v>
      </c>
      <c r="U228" s="22">
        <v>5.6764323299999999</v>
      </c>
      <c r="W228" t="b">
        <f t="shared" si="1"/>
        <v>0</v>
      </c>
      <c r="Z228" s="2">
        <v>42217</v>
      </c>
      <c r="AB228" s="18">
        <v>42217</v>
      </c>
      <c r="AC228">
        <v>5.0889943000000004</v>
      </c>
      <c r="AF228" s="18">
        <v>40360</v>
      </c>
      <c r="AG228">
        <v>98.628447929999993</v>
      </c>
    </row>
    <row r="229" spans="1:33" x14ac:dyDescent="0.2">
      <c r="A229" s="17">
        <v>40025</v>
      </c>
      <c r="B229">
        <v>7.4634</v>
      </c>
      <c r="F229" s="17">
        <v>40025</v>
      </c>
      <c r="G229">
        <v>8.9620999999999995</v>
      </c>
      <c r="K229" s="17">
        <v>40025</v>
      </c>
      <c r="L229">
        <v>10.100099999999999</v>
      </c>
      <c r="Q229" s="18">
        <v>42186</v>
      </c>
      <c r="R229">
        <v>4.8497557100000002</v>
      </c>
      <c r="T229" s="19">
        <v>42186</v>
      </c>
      <c r="U229" s="22">
        <v>4.8452641700000001</v>
      </c>
      <c r="W229" t="b">
        <f t="shared" si="1"/>
        <v>0</v>
      </c>
      <c r="Z229" s="2">
        <v>42248</v>
      </c>
      <c r="AB229" s="18">
        <v>42248</v>
      </c>
      <c r="AC229">
        <v>1.9412193799999999</v>
      </c>
      <c r="AF229" s="18">
        <v>40391</v>
      </c>
      <c r="AG229">
        <v>101.35437294</v>
      </c>
    </row>
    <row r="230" spans="1:33" x14ac:dyDescent="0.2">
      <c r="A230" s="17">
        <v>40028</v>
      </c>
      <c r="B230">
        <v>7.3986999999999998</v>
      </c>
      <c r="F230" s="17">
        <v>40028</v>
      </c>
      <c r="G230">
        <v>8.9735999999999994</v>
      </c>
      <c r="K230" s="17">
        <v>40028</v>
      </c>
      <c r="L230">
        <v>10.1572</v>
      </c>
      <c r="Q230" s="18">
        <v>42217</v>
      </c>
      <c r="R230">
        <v>5.0889943000000004</v>
      </c>
      <c r="T230" s="19">
        <v>42217</v>
      </c>
      <c r="U230" s="22">
        <v>5.0882713099999997</v>
      </c>
      <c r="W230" t="b">
        <f t="shared" si="1"/>
        <v>0</v>
      </c>
      <c r="Z230" s="2">
        <v>42278</v>
      </c>
      <c r="AB230" s="18">
        <v>42278</v>
      </c>
      <c r="AC230">
        <v>6.5255170800000002</v>
      </c>
      <c r="AF230" s="18">
        <v>40422</v>
      </c>
      <c r="AG230">
        <v>103.04483187</v>
      </c>
    </row>
    <row r="231" spans="1:33" x14ac:dyDescent="0.2">
      <c r="A231" s="17">
        <v>40029</v>
      </c>
      <c r="B231">
        <v>7.4276</v>
      </c>
      <c r="F231" s="17">
        <v>40029</v>
      </c>
      <c r="G231">
        <v>8.9327000000000005</v>
      </c>
      <c r="K231" s="17">
        <v>40029</v>
      </c>
      <c r="L231">
        <v>10.151300000000001</v>
      </c>
      <c r="Q231" s="18">
        <v>42248</v>
      </c>
      <c r="R231">
        <v>1.9412193799999999</v>
      </c>
      <c r="T231" s="19">
        <v>42248</v>
      </c>
      <c r="U231" s="22">
        <v>1.9401952499999999</v>
      </c>
      <c r="W231" t="b">
        <f t="shared" si="1"/>
        <v>0</v>
      </c>
      <c r="Z231" s="2">
        <v>42309</v>
      </c>
      <c r="AB231" s="18">
        <v>42309</v>
      </c>
      <c r="AC231">
        <v>6.4837336800000003</v>
      </c>
      <c r="AF231" s="18">
        <v>40452</v>
      </c>
      <c r="AG231">
        <v>106.27496519</v>
      </c>
    </row>
    <row r="232" spans="1:33" x14ac:dyDescent="0.2">
      <c r="A232" s="17">
        <v>40030</v>
      </c>
      <c r="B232">
        <v>7.3223000000000003</v>
      </c>
      <c r="F232" s="17">
        <v>40030</v>
      </c>
      <c r="G232">
        <v>9.2109000000000005</v>
      </c>
      <c r="K232" s="17">
        <v>40030</v>
      </c>
      <c r="L232">
        <v>10.277100000000001</v>
      </c>
      <c r="Q232" s="18">
        <v>42278</v>
      </c>
      <c r="R232">
        <v>6.5255170800000002</v>
      </c>
      <c r="T232" s="19">
        <v>42278</v>
      </c>
      <c r="U232" s="22">
        <v>6.5251637599999999</v>
      </c>
      <c r="W232" t="b">
        <f t="shared" si="1"/>
        <v>0</v>
      </c>
      <c r="Z232" s="2">
        <v>42339</v>
      </c>
      <c r="AB232" s="18">
        <v>42339</v>
      </c>
      <c r="AC232">
        <v>1.73652549</v>
      </c>
      <c r="AF232" s="18">
        <v>40483</v>
      </c>
      <c r="AG232">
        <v>109.91002012</v>
      </c>
    </row>
    <row r="233" spans="1:33" x14ac:dyDescent="0.2">
      <c r="A233" s="17">
        <v>40031</v>
      </c>
      <c r="B233">
        <v>7.4168000000000003</v>
      </c>
      <c r="F233" s="17">
        <v>40031</v>
      </c>
      <c r="G233">
        <v>9.2792999999999992</v>
      </c>
      <c r="K233" s="17">
        <v>40031</v>
      </c>
      <c r="L233">
        <v>10.4581</v>
      </c>
      <c r="Q233" s="18">
        <v>42309</v>
      </c>
      <c r="R233">
        <v>6.4837336800000003</v>
      </c>
      <c r="T233" s="19">
        <v>42309</v>
      </c>
      <c r="U233" s="22">
        <v>6.4854268099999999</v>
      </c>
      <c r="W233" t="b">
        <f t="shared" ref="W233:W296" si="2">U233=R233</f>
        <v>0</v>
      </c>
      <c r="Z233" s="2">
        <v>42370</v>
      </c>
      <c r="AB233" s="18">
        <v>42370</v>
      </c>
      <c r="AC233">
        <v>2.4091385299999999</v>
      </c>
      <c r="AF233" s="18">
        <v>40513</v>
      </c>
      <c r="AG233">
        <v>114.01095504</v>
      </c>
    </row>
    <row r="234" spans="1:33" x14ac:dyDescent="0.2">
      <c r="A234" s="17">
        <v>40032</v>
      </c>
      <c r="B234">
        <v>7.4062999999999999</v>
      </c>
      <c r="F234" s="17">
        <v>40032</v>
      </c>
      <c r="G234">
        <v>9.4490999999999996</v>
      </c>
      <c r="K234" s="17">
        <v>40032</v>
      </c>
      <c r="L234">
        <v>10.5388</v>
      </c>
      <c r="Q234" s="18">
        <v>42339</v>
      </c>
      <c r="R234">
        <v>1.73652549</v>
      </c>
      <c r="T234" s="19">
        <v>42339</v>
      </c>
      <c r="U234" s="22">
        <v>1.7380966200000001</v>
      </c>
      <c r="W234" t="b">
        <f t="shared" si="2"/>
        <v>0</v>
      </c>
      <c r="Z234" s="2">
        <v>42401</v>
      </c>
      <c r="AB234" s="18">
        <v>42401</v>
      </c>
      <c r="AC234">
        <v>7.4705585599999997</v>
      </c>
      <c r="AF234" s="18">
        <v>40544</v>
      </c>
      <c r="AG234">
        <v>110.50116444</v>
      </c>
    </row>
    <row r="235" spans="1:33" x14ac:dyDescent="0.2">
      <c r="A235" s="17">
        <v>40035</v>
      </c>
      <c r="B235">
        <v>7.4301000000000004</v>
      </c>
      <c r="F235" s="17">
        <v>40035</v>
      </c>
      <c r="G235">
        <v>9.4976000000000003</v>
      </c>
      <c r="K235" s="17">
        <v>40035</v>
      </c>
      <c r="L235">
        <v>10.5604</v>
      </c>
      <c r="Q235" s="18">
        <v>42370</v>
      </c>
      <c r="R235">
        <v>2.4091385299999999</v>
      </c>
      <c r="T235" s="19">
        <v>42370</v>
      </c>
      <c r="U235" s="22">
        <v>2.4112561399999999</v>
      </c>
      <c r="W235" t="b">
        <f t="shared" si="2"/>
        <v>0</v>
      </c>
      <c r="Z235" s="2">
        <v>42430</v>
      </c>
      <c r="AB235" s="18">
        <v>42430</v>
      </c>
      <c r="AC235">
        <v>2.27054819</v>
      </c>
      <c r="AF235" s="18">
        <v>40575</v>
      </c>
      <c r="AG235">
        <v>110.50046915</v>
      </c>
    </row>
    <row r="236" spans="1:33" x14ac:dyDescent="0.2">
      <c r="A236" s="17">
        <v>40036</v>
      </c>
      <c r="B236">
        <v>7.4992000000000001</v>
      </c>
      <c r="F236" s="17">
        <v>40036</v>
      </c>
      <c r="G236">
        <v>9.6836000000000002</v>
      </c>
      <c r="K236" s="17">
        <v>40036</v>
      </c>
      <c r="L236">
        <v>10.7094</v>
      </c>
      <c r="Q236" s="18">
        <v>42401</v>
      </c>
      <c r="R236">
        <v>7.4705585599999997</v>
      </c>
      <c r="T236" s="19">
        <v>42401</v>
      </c>
      <c r="U236" s="22">
        <v>7.4737710599999998</v>
      </c>
      <c r="W236" t="b">
        <f t="shared" si="2"/>
        <v>0</v>
      </c>
      <c r="Z236" s="2">
        <v>42461</v>
      </c>
      <c r="AB236" s="18">
        <v>42461</v>
      </c>
      <c r="AC236">
        <v>2.419849E-2</v>
      </c>
      <c r="AF236" s="18">
        <v>40603</v>
      </c>
      <c r="AG236">
        <v>110.99407449</v>
      </c>
    </row>
    <row r="237" spans="1:33" x14ac:dyDescent="0.2">
      <c r="A237" s="17">
        <v>40037</v>
      </c>
      <c r="B237">
        <v>7.6509999999999998</v>
      </c>
      <c r="F237" s="17">
        <v>40037</v>
      </c>
      <c r="G237">
        <v>9.8847000000000005</v>
      </c>
      <c r="K237" s="17">
        <v>40037</v>
      </c>
      <c r="L237">
        <v>10.917199999999999</v>
      </c>
      <c r="Q237" s="18">
        <v>42430</v>
      </c>
      <c r="R237">
        <v>2.27054819</v>
      </c>
      <c r="T237" s="19">
        <v>42430</v>
      </c>
      <c r="U237" s="22">
        <v>2.2708665300000002</v>
      </c>
      <c r="W237" t="b">
        <f t="shared" si="2"/>
        <v>0</v>
      </c>
      <c r="Z237" s="2">
        <v>42491</v>
      </c>
      <c r="AB237" s="18">
        <v>42491</v>
      </c>
      <c r="AC237">
        <v>6.8102949199999996</v>
      </c>
      <c r="AF237" s="18">
        <v>40634</v>
      </c>
      <c r="AG237">
        <v>110.91098607000001</v>
      </c>
    </row>
    <row r="238" spans="1:33" x14ac:dyDescent="0.2">
      <c r="A238" s="17">
        <v>40038</v>
      </c>
      <c r="B238">
        <v>7.4261999999999997</v>
      </c>
      <c r="F238" s="17">
        <v>40038</v>
      </c>
      <c r="G238">
        <v>9.6547000000000001</v>
      </c>
      <c r="K238" s="17">
        <v>40038</v>
      </c>
      <c r="L238">
        <v>10.640599999999999</v>
      </c>
      <c r="Q238" s="18">
        <v>42461</v>
      </c>
      <c r="R238">
        <v>2.419849E-2</v>
      </c>
      <c r="T238" s="19">
        <v>42461</v>
      </c>
      <c r="U238" s="22">
        <v>2.329823E-2</v>
      </c>
      <c r="W238" t="b">
        <f t="shared" si="2"/>
        <v>0</v>
      </c>
      <c r="Z238" s="2">
        <v>42522</v>
      </c>
      <c r="AB238" s="18">
        <v>42522</v>
      </c>
      <c r="AC238">
        <v>8.5765890099999993</v>
      </c>
      <c r="AF238" s="18">
        <v>40664</v>
      </c>
      <c r="AG238">
        <v>113.46356735000001</v>
      </c>
    </row>
    <row r="239" spans="1:33" x14ac:dyDescent="0.2">
      <c r="A239" s="17">
        <v>40039</v>
      </c>
      <c r="B239">
        <v>7.4748000000000001</v>
      </c>
      <c r="F239" s="17">
        <v>40039</v>
      </c>
      <c r="G239">
        <v>9.7039000000000009</v>
      </c>
      <c r="K239" s="17">
        <v>40039</v>
      </c>
      <c r="L239">
        <v>10.6662</v>
      </c>
      <c r="Q239" s="18">
        <v>42491</v>
      </c>
      <c r="R239">
        <v>6.8102949199999996</v>
      </c>
      <c r="T239" s="19">
        <v>42491</v>
      </c>
      <c r="U239" s="22">
        <v>6.8079296600000001</v>
      </c>
      <c r="W239" t="b">
        <f t="shared" si="2"/>
        <v>0</v>
      </c>
      <c r="Z239" s="2">
        <v>42552</v>
      </c>
      <c r="AB239" s="18">
        <v>42552</v>
      </c>
      <c r="AC239">
        <v>9.2090992499999995</v>
      </c>
      <c r="AF239" s="18">
        <v>40695</v>
      </c>
      <c r="AG239">
        <v>114.10694253</v>
      </c>
    </row>
    <row r="240" spans="1:33" x14ac:dyDescent="0.2">
      <c r="A240" s="17">
        <v>40043</v>
      </c>
      <c r="B240">
        <v>7.6981000000000002</v>
      </c>
      <c r="F240" s="17">
        <v>40043</v>
      </c>
      <c r="G240">
        <v>9.7522000000000002</v>
      </c>
      <c r="K240" s="17">
        <v>40043</v>
      </c>
      <c r="L240">
        <v>10.7988</v>
      </c>
      <c r="Q240" s="18">
        <v>42522</v>
      </c>
      <c r="R240">
        <v>8.5765890099999993</v>
      </c>
      <c r="T240" s="19">
        <v>42522</v>
      </c>
      <c r="U240" s="22">
        <v>8.5744407599999999</v>
      </c>
      <c r="W240" t="b">
        <f t="shared" si="2"/>
        <v>0</v>
      </c>
      <c r="Z240" s="2">
        <v>42583</v>
      </c>
      <c r="AB240" s="18">
        <v>42583</v>
      </c>
      <c r="AC240">
        <v>5.6885823899999997</v>
      </c>
      <c r="AF240" s="18">
        <v>40725</v>
      </c>
      <c r="AG240">
        <v>112.70969092</v>
      </c>
    </row>
    <row r="241" spans="1:33" x14ac:dyDescent="0.2">
      <c r="A241" s="17">
        <v>40044</v>
      </c>
      <c r="B241">
        <v>7.5667</v>
      </c>
      <c r="F241" s="17">
        <v>40044</v>
      </c>
      <c r="G241">
        <v>9.8785000000000007</v>
      </c>
      <c r="K241" s="17">
        <v>40044</v>
      </c>
      <c r="L241">
        <v>10.891400000000001</v>
      </c>
      <c r="Q241" s="18">
        <v>42552</v>
      </c>
      <c r="R241">
        <v>9.2090992499999995</v>
      </c>
      <c r="T241" s="19">
        <v>42552</v>
      </c>
      <c r="U241" s="22">
        <v>9.1981988799999996</v>
      </c>
      <c r="W241" t="b">
        <f t="shared" si="2"/>
        <v>0</v>
      </c>
      <c r="Z241" s="2">
        <v>42614</v>
      </c>
      <c r="AB241" s="18">
        <v>42614</v>
      </c>
      <c r="AC241">
        <v>2.3296219999999999E-2</v>
      </c>
      <c r="AF241" s="18">
        <v>40756</v>
      </c>
      <c r="AG241">
        <v>112.82158169</v>
      </c>
    </row>
    <row r="242" spans="1:33" x14ac:dyDescent="0.2">
      <c r="A242" s="17">
        <v>40045</v>
      </c>
      <c r="B242">
        <v>7.5987999999999998</v>
      </c>
      <c r="F242" s="17">
        <v>40045</v>
      </c>
      <c r="G242">
        <v>9.7902000000000005</v>
      </c>
      <c r="K242" s="17">
        <v>40045</v>
      </c>
      <c r="L242">
        <v>10.784000000000001</v>
      </c>
      <c r="Q242" s="18">
        <v>42583</v>
      </c>
      <c r="R242">
        <v>5.6885823899999997</v>
      </c>
      <c r="T242" s="19">
        <v>42583</v>
      </c>
      <c r="U242" s="22">
        <v>5.6886855499999998</v>
      </c>
      <c r="W242" t="b">
        <f t="shared" si="2"/>
        <v>0</v>
      </c>
      <c r="Z242" s="2">
        <v>42644</v>
      </c>
      <c r="AB242" s="18">
        <v>42644</v>
      </c>
      <c r="AC242">
        <v>-7.7965419999999994E-2</v>
      </c>
      <c r="AF242" s="18">
        <v>40787</v>
      </c>
      <c r="AG242">
        <v>106.6813576</v>
      </c>
    </row>
    <row r="243" spans="1:33" x14ac:dyDescent="0.2">
      <c r="A243" s="17">
        <v>40046</v>
      </c>
      <c r="B243">
        <v>7.5124000000000004</v>
      </c>
      <c r="F243" s="17">
        <v>40046</v>
      </c>
      <c r="G243">
        <v>9.7047000000000008</v>
      </c>
      <c r="K243" s="17">
        <v>40046</v>
      </c>
      <c r="L243">
        <v>10.7036</v>
      </c>
      <c r="Q243" s="18">
        <v>42614</v>
      </c>
      <c r="R243">
        <v>2.3296219999999999E-2</v>
      </c>
      <c r="T243" s="19">
        <v>42614</v>
      </c>
      <c r="U243" s="22">
        <v>2.3810020000000001E-2</v>
      </c>
      <c r="W243" t="b">
        <f t="shared" si="2"/>
        <v>0</v>
      </c>
      <c r="Z243" s="2">
        <v>42675</v>
      </c>
      <c r="AB243" s="18">
        <v>42675</v>
      </c>
      <c r="AC243">
        <v>1.9238607599999999</v>
      </c>
      <c r="AF243" s="18">
        <v>40817</v>
      </c>
      <c r="AG243">
        <v>107.29327578</v>
      </c>
    </row>
    <row r="244" spans="1:33" x14ac:dyDescent="0.2">
      <c r="A244" s="17">
        <v>40049</v>
      </c>
      <c r="B244">
        <v>7.4390999999999998</v>
      </c>
      <c r="F244" s="17">
        <v>40049</v>
      </c>
      <c r="G244">
        <v>9.5616000000000003</v>
      </c>
      <c r="K244" s="17">
        <v>40049</v>
      </c>
      <c r="L244">
        <v>10.59</v>
      </c>
      <c r="Q244" s="18">
        <v>42644</v>
      </c>
      <c r="R244">
        <v>-7.7965419999999994E-2</v>
      </c>
      <c r="T244" s="19">
        <v>42644</v>
      </c>
      <c r="U244" s="22">
        <v>-7.6391940000000005E-2</v>
      </c>
      <c r="W244" t="b">
        <f t="shared" si="2"/>
        <v>0</v>
      </c>
      <c r="Z244" s="2">
        <v>42705</v>
      </c>
      <c r="AB244" s="18">
        <v>42705</v>
      </c>
      <c r="AC244">
        <v>4.58669612</v>
      </c>
      <c r="AF244" s="18">
        <v>40848</v>
      </c>
      <c r="AG244">
        <v>106.63014513</v>
      </c>
    </row>
    <row r="245" spans="1:33" x14ac:dyDescent="0.2">
      <c r="A245" s="17">
        <v>40050</v>
      </c>
      <c r="B245">
        <v>7.4766000000000004</v>
      </c>
      <c r="F245" s="17">
        <v>40050</v>
      </c>
      <c r="G245">
        <v>9.5548000000000002</v>
      </c>
      <c r="K245" s="17">
        <v>40050</v>
      </c>
      <c r="L245">
        <v>10.5585</v>
      </c>
      <c r="Q245" s="18">
        <v>42675</v>
      </c>
      <c r="R245">
        <v>1.9238607599999999</v>
      </c>
      <c r="T245" s="19">
        <v>42675</v>
      </c>
      <c r="U245" s="22">
        <v>1.92742418</v>
      </c>
      <c r="W245" t="b">
        <f t="shared" si="2"/>
        <v>0</v>
      </c>
      <c r="Z245" s="2">
        <v>42736</v>
      </c>
      <c r="AB245" s="18">
        <v>42736</v>
      </c>
      <c r="AC245">
        <v>2.7719994300000002</v>
      </c>
      <c r="AF245" s="18">
        <v>40878</v>
      </c>
      <c r="AG245">
        <v>107.84849712</v>
      </c>
    </row>
    <row r="246" spans="1:33" x14ac:dyDescent="0.2">
      <c r="A246" s="17">
        <v>40051</v>
      </c>
      <c r="B246">
        <v>7.3669000000000002</v>
      </c>
      <c r="F246" s="17">
        <v>40051</v>
      </c>
      <c r="G246">
        <v>9.6813000000000002</v>
      </c>
      <c r="K246" s="17">
        <v>40051</v>
      </c>
      <c r="L246">
        <v>10.483499999999999</v>
      </c>
      <c r="Q246" s="18">
        <v>42705</v>
      </c>
      <c r="R246">
        <v>4.58669612</v>
      </c>
      <c r="T246" s="19">
        <v>42705</v>
      </c>
      <c r="U246" s="22">
        <v>4.5904951199999999</v>
      </c>
      <c r="W246" t="b">
        <f t="shared" si="2"/>
        <v>0</v>
      </c>
      <c r="Z246" s="2">
        <v>42767</v>
      </c>
      <c r="AB246" s="18">
        <v>42767</v>
      </c>
      <c r="AC246">
        <v>3.9521024900000001</v>
      </c>
      <c r="AF246" s="18">
        <v>40909</v>
      </c>
      <c r="AG246">
        <v>108.80424237</v>
      </c>
    </row>
    <row r="247" spans="1:33" x14ac:dyDescent="0.2">
      <c r="A247" s="17">
        <v>40052</v>
      </c>
      <c r="B247">
        <v>7.3750930800000001</v>
      </c>
      <c r="F247" s="17">
        <v>40052</v>
      </c>
      <c r="G247">
        <v>9.7554777900000005</v>
      </c>
      <c r="K247" s="17">
        <v>40052</v>
      </c>
      <c r="L247">
        <v>10.53938121</v>
      </c>
      <c r="Q247" s="18">
        <v>42736</v>
      </c>
      <c r="R247">
        <v>2.7719994300000002</v>
      </c>
      <c r="T247" s="19">
        <v>42736</v>
      </c>
      <c r="U247" s="22">
        <v>2.7821046800000002</v>
      </c>
      <c r="W247" t="b">
        <f t="shared" si="2"/>
        <v>0</v>
      </c>
      <c r="Z247" s="2">
        <v>42795</v>
      </c>
      <c r="AB247" s="18">
        <v>42795</v>
      </c>
      <c r="AC247">
        <v>5.8943602300000002</v>
      </c>
      <c r="AF247" s="18">
        <v>40940</v>
      </c>
      <c r="AG247">
        <v>108.72336556</v>
      </c>
    </row>
    <row r="248" spans="1:33" x14ac:dyDescent="0.2">
      <c r="A248" s="17">
        <v>40053</v>
      </c>
      <c r="B248">
        <v>7.2885168599999997</v>
      </c>
      <c r="F248" s="17">
        <v>40053</v>
      </c>
      <c r="G248">
        <v>9.7767402299999997</v>
      </c>
      <c r="K248" s="17">
        <v>40053</v>
      </c>
      <c r="L248">
        <v>10.486372100000001</v>
      </c>
      <c r="Q248" s="18">
        <v>42767</v>
      </c>
      <c r="R248">
        <v>3.9521024900000001</v>
      </c>
      <c r="T248" s="19">
        <v>42767</v>
      </c>
      <c r="U248" s="22">
        <v>3.9541146899999999</v>
      </c>
      <c r="W248" t="b">
        <f t="shared" si="2"/>
        <v>0</v>
      </c>
      <c r="Z248" s="2">
        <v>42826</v>
      </c>
      <c r="AB248" s="18">
        <v>42826</v>
      </c>
      <c r="AC248">
        <v>6.81260829</v>
      </c>
      <c r="AF248" s="18">
        <v>40969</v>
      </c>
      <c r="AG248">
        <v>109.54092903</v>
      </c>
    </row>
    <row r="249" spans="1:33" x14ac:dyDescent="0.2">
      <c r="A249" s="17">
        <v>40056</v>
      </c>
      <c r="B249">
        <v>7.5060414900000003</v>
      </c>
      <c r="F249" s="17">
        <v>40056</v>
      </c>
      <c r="G249">
        <v>9.7261528500000001</v>
      </c>
      <c r="K249" s="17">
        <v>40056</v>
      </c>
      <c r="L249">
        <v>10.546365010000001</v>
      </c>
      <c r="Q249" s="18">
        <v>42795</v>
      </c>
      <c r="R249">
        <v>5.8943602300000002</v>
      </c>
      <c r="T249" s="19">
        <v>42795</v>
      </c>
      <c r="U249" s="22">
        <v>5.8952562799999999</v>
      </c>
      <c r="W249" t="b">
        <f t="shared" si="2"/>
        <v>0</v>
      </c>
      <c r="Z249" s="2">
        <v>42856</v>
      </c>
      <c r="AB249" s="18">
        <v>42856</v>
      </c>
      <c r="AC249">
        <v>6.4227896600000003</v>
      </c>
      <c r="AF249" s="18">
        <v>41000</v>
      </c>
      <c r="AG249">
        <v>107.70742001000001</v>
      </c>
    </row>
    <row r="250" spans="1:33" x14ac:dyDescent="0.2">
      <c r="A250" s="17">
        <v>40057</v>
      </c>
      <c r="B250">
        <v>7.4721339699999998</v>
      </c>
      <c r="F250" s="17">
        <v>40057</v>
      </c>
      <c r="G250">
        <v>9.7672142999999991</v>
      </c>
      <c r="K250" s="17">
        <v>40057</v>
      </c>
      <c r="L250">
        <v>10.528602769999999</v>
      </c>
      <c r="Q250" s="18">
        <v>42826</v>
      </c>
      <c r="R250">
        <v>6.81260829</v>
      </c>
      <c r="T250" s="19">
        <v>42826</v>
      </c>
      <c r="U250" s="22">
        <v>6.8010390200000002</v>
      </c>
      <c r="W250" t="b">
        <f t="shared" si="2"/>
        <v>0</v>
      </c>
      <c r="Z250" s="2">
        <v>42887</v>
      </c>
      <c r="AB250" s="18">
        <v>42887</v>
      </c>
      <c r="AC250">
        <v>-0.35207853</v>
      </c>
      <c r="AF250" s="18">
        <v>41030</v>
      </c>
      <c r="AG250">
        <v>102.58327292</v>
      </c>
    </row>
    <row r="251" spans="1:33" x14ac:dyDescent="0.2">
      <c r="A251" s="17">
        <v>40058</v>
      </c>
      <c r="B251">
        <v>7.4394587000000003</v>
      </c>
      <c r="F251" s="17">
        <v>40058</v>
      </c>
      <c r="G251">
        <v>9.7886801200000004</v>
      </c>
      <c r="K251" s="17">
        <v>40058</v>
      </c>
      <c r="L251">
        <v>10.62867483</v>
      </c>
      <c r="Q251" s="18">
        <v>42856</v>
      </c>
      <c r="R251">
        <v>6.4227896600000003</v>
      </c>
      <c r="T251" s="19">
        <v>42856</v>
      </c>
      <c r="U251" s="22">
        <v>6.41691024</v>
      </c>
      <c r="W251" t="b">
        <f t="shared" si="2"/>
        <v>0</v>
      </c>
      <c r="Z251" s="2">
        <v>42917</v>
      </c>
      <c r="AB251" s="18">
        <v>42917</v>
      </c>
      <c r="AC251">
        <v>4.0649775500000001</v>
      </c>
      <c r="AF251" s="18">
        <v>41061</v>
      </c>
      <c r="AG251">
        <v>100.68269743</v>
      </c>
    </row>
    <row r="252" spans="1:33" x14ac:dyDescent="0.2">
      <c r="A252" s="17">
        <v>40059</v>
      </c>
      <c r="B252">
        <v>7.3602000399999996</v>
      </c>
      <c r="F252" s="17">
        <v>40059</v>
      </c>
      <c r="G252">
        <v>9.8609556299999994</v>
      </c>
      <c r="K252" s="17">
        <v>40059</v>
      </c>
      <c r="L252">
        <v>10.66066045</v>
      </c>
      <c r="Q252" s="18">
        <v>42887</v>
      </c>
      <c r="R252">
        <v>-0.35207853</v>
      </c>
      <c r="T252" s="19">
        <v>42887</v>
      </c>
      <c r="U252" s="22">
        <v>-0.35332638</v>
      </c>
      <c r="W252" t="b">
        <f t="shared" si="2"/>
        <v>0</v>
      </c>
      <c r="Z252" s="2">
        <v>42948</v>
      </c>
      <c r="AB252" s="18">
        <v>42948</v>
      </c>
      <c r="AC252">
        <v>4.6859130499999999</v>
      </c>
      <c r="AF252" s="18">
        <v>41091</v>
      </c>
      <c r="AG252">
        <v>100.99340577</v>
      </c>
    </row>
    <row r="253" spans="1:33" x14ac:dyDescent="0.2">
      <c r="A253" s="17">
        <v>40060</v>
      </c>
      <c r="B253">
        <v>7.3797265999999997</v>
      </c>
      <c r="F253" s="17">
        <v>40060</v>
      </c>
      <c r="G253">
        <v>9.85519794</v>
      </c>
      <c r="K253" s="17">
        <v>40060</v>
      </c>
      <c r="L253">
        <v>10.68335141</v>
      </c>
      <c r="Q253" s="18">
        <v>42917</v>
      </c>
      <c r="R253">
        <v>4.0649775500000001</v>
      </c>
      <c r="T253" s="19">
        <v>42917</v>
      </c>
      <c r="U253" s="22">
        <v>4.0472517100000003</v>
      </c>
      <c r="W253" t="b">
        <f t="shared" si="2"/>
        <v>0</v>
      </c>
      <c r="Z253" s="2">
        <v>42979</v>
      </c>
      <c r="AB253" s="18">
        <v>42979</v>
      </c>
      <c r="AC253">
        <v>7.73668917</v>
      </c>
      <c r="AF253" s="18">
        <v>41122</v>
      </c>
      <c r="AG253">
        <v>98.236206600000003</v>
      </c>
    </row>
    <row r="254" spans="1:33" x14ac:dyDescent="0.2">
      <c r="A254" s="17">
        <v>40063</v>
      </c>
      <c r="B254">
        <v>7.3560344600000001</v>
      </c>
      <c r="F254" s="17">
        <v>40063</v>
      </c>
      <c r="G254">
        <v>9.7484625900000008</v>
      </c>
      <c r="K254" s="17">
        <v>40063</v>
      </c>
      <c r="L254">
        <v>10.69295539</v>
      </c>
      <c r="Q254" s="18">
        <v>42948</v>
      </c>
      <c r="R254">
        <v>4.6859130499999999</v>
      </c>
      <c r="T254" s="19">
        <v>42948</v>
      </c>
      <c r="U254" s="22">
        <v>4.6892426699999996</v>
      </c>
      <c r="W254" t="b">
        <f t="shared" si="2"/>
        <v>0</v>
      </c>
      <c r="Z254" s="2">
        <v>43009</v>
      </c>
      <c r="AB254" s="18">
        <v>43009</v>
      </c>
      <c r="AC254">
        <v>2.87592055</v>
      </c>
      <c r="AF254" s="18">
        <v>41153</v>
      </c>
      <c r="AG254">
        <v>102.40159190999999</v>
      </c>
    </row>
    <row r="255" spans="1:33" x14ac:dyDescent="0.2">
      <c r="A255" s="17">
        <v>40064</v>
      </c>
      <c r="B255">
        <v>7.4212215500000003</v>
      </c>
      <c r="F255" s="17">
        <v>40064</v>
      </c>
      <c r="G255">
        <v>9.7304642399999999</v>
      </c>
      <c r="K255" s="17">
        <v>40064</v>
      </c>
      <c r="L255">
        <v>10.676499939999999</v>
      </c>
      <c r="Q255" s="18">
        <v>42979</v>
      </c>
      <c r="R255">
        <v>7.73668917</v>
      </c>
      <c r="T255" s="19">
        <v>42979</v>
      </c>
      <c r="U255" s="22">
        <v>7.7407110599999998</v>
      </c>
      <c r="W255" t="b">
        <f t="shared" si="2"/>
        <v>0</v>
      </c>
      <c r="Z255" s="2">
        <v>43040</v>
      </c>
      <c r="AB255" s="18">
        <v>43040</v>
      </c>
      <c r="AC255">
        <v>3.8117843300000001</v>
      </c>
      <c r="AF255" s="18">
        <v>41183</v>
      </c>
      <c r="AG255">
        <v>98.369275439999996</v>
      </c>
    </row>
    <row r="256" spans="1:33" x14ac:dyDescent="0.2">
      <c r="A256" s="17">
        <v>40065</v>
      </c>
      <c r="B256">
        <v>7.3609179899999999</v>
      </c>
      <c r="F256" s="17">
        <v>40065</v>
      </c>
      <c r="G256">
        <v>9.6874362200000004</v>
      </c>
      <c r="K256" s="17">
        <v>40065</v>
      </c>
      <c r="L256">
        <v>10.665854980000001</v>
      </c>
      <c r="Q256" s="18">
        <v>43009</v>
      </c>
      <c r="R256">
        <v>2.87592055</v>
      </c>
      <c r="T256" s="19">
        <v>43009</v>
      </c>
      <c r="U256" s="22">
        <v>2.8815543799999999</v>
      </c>
      <c r="W256" t="b">
        <f t="shared" si="2"/>
        <v>0</v>
      </c>
      <c r="Z256" s="2">
        <v>43101</v>
      </c>
      <c r="AB256" s="18">
        <v>43101</v>
      </c>
      <c r="AC256">
        <v>7.9447558000000003</v>
      </c>
      <c r="AF256" s="18">
        <v>41214</v>
      </c>
      <c r="AG256">
        <v>103.35364731999999</v>
      </c>
    </row>
    <row r="257" spans="1:33" x14ac:dyDescent="0.2">
      <c r="A257" s="17">
        <v>40066</v>
      </c>
      <c r="B257">
        <v>7.3533361099999999</v>
      </c>
      <c r="F257" s="17">
        <v>40066</v>
      </c>
      <c r="G257">
        <v>9.6804380299999995</v>
      </c>
      <c r="K257" s="17">
        <v>40066</v>
      </c>
      <c r="L257">
        <v>10.58758338</v>
      </c>
      <c r="Q257" s="18">
        <v>43040</v>
      </c>
      <c r="R257">
        <v>3.8117843300000001</v>
      </c>
      <c r="T257" s="19">
        <v>43040</v>
      </c>
      <c r="U257" s="22">
        <v>3.81966063</v>
      </c>
      <c r="W257" t="b">
        <f t="shared" si="2"/>
        <v>0</v>
      </c>
      <c r="Z257" s="2">
        <v>43132</v>
      </c>
      <c r="AB257" s="18">
        <v>43132</v>
      </c>
      <c r="AC257">
        <v>6.1149745099999997</v>
      </c>
      <c r="AF257" s="18">
        <v>41244</v>
      </c>
      <c r="AG257">
        <v>100.22109157</v>
      </c>
    </row>
    <row r="258" spans="1:33" x14ac:dyDescent="0.2">
      <c r="A258" s="17">
        <v>40067</v>
      </c>
      <c r="B258">
        <v>7.3416105600000003</v>
      </c>
      <c r="F258" s="17">
        <v>40067</v>
      </c>
      <c r="G258">
        <v>9.5963621400000001</v>
      </c>
      <c r="K258" s="17">
        <v>40067</v>
      </c>
      <c r="L258">
        <v>10.553135129999999</v>
      </c>
      <c r="Q258" s="18">
        <v>43070</v>
      </c>
      <c r="R258">
        <v>3.00105764</v>
      </c>
      <c r="T258" s="19">
        <v>43070</v>
      </c>
      <c r="U258" s="22">
        <v>3.0092244699999999</v>
      </c>
      <c r="W258" t="b">
        <f t="shared" si="2"/>
        <v>0</v>
      </c>
      <c r="Z258" s="2">
        <v>43160</v>
      </c>
      <c r="AB258" s="18">
        <v>43160</v>
      </c>
      <c r="AC258">
        <v>1.6275262699999999</v>
      </c>
      <c r="AF258" s="18">
        <v>41275</v>
      </c>
      <c r="AG258">
        <v>104.83601478</v>
      </c>
    </row>
    <row r="259" spans="1:33" x14ac:dyDescent="0.2">
      <c r="A259" s="17">
        <v>40070</v>
      </c>
      <c r="B259">
        <v>7.34402504</v>
      </c>
      <c r="F259" s="17">
        <v>40070</v>
      </c>
      <c r="G259">
        <v>9.6636927499999992</v>
      </c>
      <c r="K259" s="17">
        <v>40070</v>
      </c>
      <c r="L259">
        <v>10.570809260000001</v>
      </c>
      <c r="Q259" s="18">
        <v>43101</v>
      </c>
      <c r="R259">
        <v>7.9447558000000003</v>
      </c>
      <c r="T259" s="19">
        <v>43101</v>
      </c>
      <c r="U259" s="22">
        <v>7.9610106099999998</v>
      </c>
      <c r="W259" t="b">
        <f t="shared" si="2"/>
        <v>0</v>
      </c>
      <c r="Z259" s="2">
        <v>43191</v>
      </c>
      <c r="AB259" s="18">
        <v>43191</v>
      </c>
      <c r="AC259">
        <v>7.0859126300000002</v>
      </c>
      <c r="AF259" s="18">
        <v>41306</v>
      </c>
      <c r="AG259">
        <v>105.08086797</v>
      </c>
    </row>
    <row r="260" spans="1:33" x14ac:dyDescent="0.2">
      <c r="A260" s="17">
        <v>40071</v>
      </c>
      <c r="B260">
        <v>7.3324182499999999</v>
      </c>
      <c r="F260" s="17">
        <v>40071</v>
      </c>
      <c r="G260">
        <v>9.6227785600000004</v>
      </c>
      <c r="K260" s="17">
        <v>40071</v>
      </c>
      <c r="L260">
        <v>10.475117279999999</v>
      </c>
      <c r="Q260" s="18">
        <v>43132</v>
      </c>
      <c r="R260">
        <v>6.1149745099999997</v>
      </c>
      <c r="T260" s="19">
        <v>43132</v>
      </c>
      <c r="U260" s="22">
        <v>6.1267894800000002</v>
      </c>
      <c r="W260" t="b">
        <f t="shared" si="2"/>
        <v>0</v>
      </c>
      <c r="Z260" s="2">
        <v>43221</v>
      </c>
      <c r="AB260" s="18">
        <v>43221</v>
      </c>
      <c r="AC260">
        <v>5.5276399700000001</v>
      </c>
      <c r="AF260" s="18">
        <v>41334</v>
      </c>
      <c r="AG260">
        <v>101.77419231</v>
      </c>
    </row>
    <row r="261" spans="1:33" x14ac:dyDescent="0.2">
      <c r="A261" s="17">
        <v>40072</v>
      </c>
      <c r="B261">
        <v>7.1953547100000002</v>
      </c>
      <c r="F261" s="17">
        <v>40072</v>
      </c>
      <c r="G261">
        <v>9.4037693699999991</v>
      </c>
      <c r="K261" s="17">
        <v>40072</v>
      </c>
      <c r="L261">
        <v>10.36303285</v>
      </c>
      <c r="Q261" s="18">
        <v>43160</v>
      </c>
      <c r="R261">
        <v>1.6275262699999999</v>
      </c>
      <c r="T261" s="19">
        <v>43160</v>
      </c>
      <c r="U261" s="22">
        <v>1.64105305</v>
      </c>
      <c r="W261" t="b">
        <f t="shared" si="2"/>
        <v>0</v>
      </c>
      <c r="Z261" s="2">
        <v>43252</v>
      </c>
      <c r="AB261" s="18">
        <v>43252</v>
      </c>
      <c r="AC261">
        <v>-6.4663386200000001</v>
      </c>
      <c r="AF261" s="18">
        <v>41365</v>
      </c>
      <c r="AG261">
        <v>104.031192</v>
      </c>
    </row>
    <row r="262" spans="1:33" x14ac:dyDescent="0.2">
      <c r="A262" s="17">
        <v>40073</v>
      </c>
      <c r="B262">
        <v>7.2554830099999998</v>
      </c>
      <c r="F262" s="17">
        <v>40073</v>
      </c>
      <c r="G262">
        <v>9.3670068799999999</v>
      </c>
      <c r="K262" s="17">
        <v>40073</v>
      </c>
      <c r="L262">
        <v>10.32991535</v>
      </c>
      <c r="Q262" s="18">
        <v>43191</v>
      </c>
      <c r="R262">
        <v>7.0859126300000002</v>
      </c>
      <c r="T262" s="19">
        <v>43191</v>
      </c>
      <c r="U262" s="22">
        <v>7.0114970000000003</v>
      </c>
      <c r="W262" t="b">
        <f t="shared" si="2"/>
        <v>0</v>
      </c>
      <c r="Z262" s="2">
        <v>43282</v>
      </c>
      <c r="AB262" s="18">
        <v>43282</v>
      </c>
      <c r="AC262">
        <v>4.8072338500000003</v>
      </c>
      <c r="AF262" s="18">
        <v>41395</v>
      </c>
      <c r="AG262">
        <v>104.19129114</v>
      </c>
    </row>
    <row r="263" spans="1:33" x14ac:dyDescent="0.2">
      <c r="A263" s="17">
        <v>40080</v>
      </c>
      <c r="B263">
        <v>7.1792566100000004</v>
      </c>
      <c r="F263" s="17">
        <v>40080</v>
      </c>
      <c r="G263">
        <v>9.2945168700000007</v>
      </c>
      <c r="K263" s="17">
        <v>40080</v>
      </c>
      <c r="L263">
        <v>10.16006541</v>
      </c>
      <c r="Q263" s="18">
        <v>43221</v>
      </c>
      <c r="R263">
        <v>5.5276399700000001</v>
      </c>
      <c r="T263" s="19">
        <v>43221</v>
      </c>
      <c r="U263" s="22">
        <v>5.5277612999999999</v>
      </c>
      <c r="W263" t="b">
        <f t="shared" si="2"/>
        <v>0</v>
      </c>
      <c r="Z263" s="2">
        <v>43313</v>
      </c>
      <c r="AB263" s="18">
        <v>43313</v>
      </c>
      <c r="AC263">
        <v>4.0370356999999997</v>
      </c>
      <c r="AF263" s="18">
        <v>41426</v>
      </c>
      <c r="AG263">
        <v>100.58193409</v>
      </c>
    </row>
    <row r="264" spans="1:33" x14ac:dyDescent="0.2">
      <c r="A264" s="17">
        <v>40081</v>
      </c>
      <c r="B264">
        <v>7.1968490899999997</v>
      </c>
      <c r="F264" s="17">
        <v>40081</v>
      </c>
      <c r="G264">
        <v>9.1221190399999994</v>
      </c>
      <c r="K264" s="17">
        <v>40081</v>
      </c>
      <c r="L264">
        <v>10.09602935</v>
      </c>
      <c r="Q264" s="18">
        <v>43252</v>
      </c>
      <c r="R264">
        <v>-6.4663386200000001</v>
      </c>
      <c r="T264" s="19">
        <v>43252</v>
      </c>
      <c r="U264" s="22">
        <v>-6.4588507000000002</v>
      </c>
      <c r="W264" t="b">
        <f t="shared" si="2"/>
        <v>0</v>
      </c>
      <c r="Z264" s="2">
        <v>43344</v>
      </c>
      <c r="AB264" s="18">
        <v>43344</v>
      </c>
      <c r="AC264">
        <v>2.8199472700000001</v>
      </c>
      <c r="AF264" s="18">
        <v>41456</v>
      </c>
      <c r="AG264">
        <v>97.04753479</v>
      </c>
    </row>
    <row r="265" spans="1:33" x14ac:dyDescent="0.2">
      <c r="A265" s="17">
        <v>40084</v>
      </c>
      <c r="B265">
        <v>7.14014609</v>
      </c>
      <c r="F265" s="17">
        <v>40084</v>
      </c>
      <c r="G265">
        <v>9.1134272900000006</v>
      </c>
      <c r="K265" s="17">
        <v>40084</v>
      </c>
      <c r="L265">
        <v>10.14018446</v>
      </c>
      <c r="Q265" s="18">
        <v>43282</v>
      </c>
      <c r="R265">
        <v>4.8072338500000003</v>
      </c>
      <c r="T265" s="19">
        <v>43282</v>
      </c>
      <c r="U265" s="22">
        <v>4.7976133799999996</v>
      </c>
      <c r="W265" t="b">
        <f t="shared" si="2"/>
        <v>0</v>
      </c>
      <c r="Z265" s="2">
        <v>43374</v>
      </c>
      <c r="AB265" s="18">
        <v>43374</v>
      </c>
      <c r="AC265">
        <v>8.2664787799999999</v>
      </c>
      <c r="AF265" s="18">
        <v>41487</v>
      </c>
      <c r="AG265">
        <v>93.460646209999993</v>
      </c>
    </row>
    <row r="266" spans="1:33" x14ac:dyDescent="0.2">
      <c r="A266" s="17">
        <v>40085</v>
      </c>
      <c r="B266">
        <v>7.2591449600000004</v>
      </c>
      <c r="F266" s="17">
        <v>40085</v>
      </c>
      <c r="G266">
        <v>9.0878678500000003</v>
      </c>
      <c r="K266" s="17">
        <v>40085</v>
      </c>
      <c r="L266">
        <v>10.108791070000001</v>
      </c>
      <c r="Q266" s="18">
        <v>43313</v>
      </c>
      <c r="R266">
        <v>4.0370356999999997</v>
      </c>
      <c r="T266" s="19">
        <v>43313</v>
      </c>
      <c r="U266" s="22">
        <v>4.0445223700000001</v>
      </c>
      <c r="W266" t="b">
        <f t="shared" si="2"/>
        <v>0</v>
      </c>
      <c r="Z266" s="2">
        <v>43405</v>
      </c>
      <c r="AB266" s="18">
        <v>43405</v>
      </c>
      <c r="AC266">
        <v>5.5383027699999996</v>
      </c>
      <c r="AF266" s="18">
        <v>41518</v>
      </c>
      <c r="AG266">
        <v>94.910580409999994</v>
      </c>
    </row>
    <row r="267" spans="1:33" x14ac:dyDescent="0.2">
      <c r="A267" s="17">
        <v>40086</v>
      </c>
      <c r="B267">
        <v>7.2192141100000002</v>
      </c>
      <c r="F267" s="17">
        <v>40086</v>
      </c>
      <c r="G267">
        <v>9.0034515299999995</v>
      </c>
      <c r="K267" s="17">
        <v>40086</v>
      </c>
      <c r="L267">
        <v>10.002881970000001</v>
      </c>
      <c r="Q267" s="18">
        <v>43344</v>
      </c>
      <c r="R267">
        <v>2.8199472700000001</v>
      </c>
      <c r="T267" s="19">
        <v>43344</v>
      </c>
      <c r="U267" s="22">
        <v>2.82713832</v>
      </c>
      <c r="W267" t="b">
        <f t="shared" si="2"/>
        <v>0</v>
      </c>
      <c r="Z267" s="2">
        <v>43466</v>
      </c>
      <c r="AB267" s="18">
        <v>43466</v>
      </c>
      <c r="AC267">
        <v>4.4672453599999997</v>
      </c>
      <c r="AF267" s="18">
        <v>41548</v>
      </c>
      <c r="AG267">
        <v>97.414717199999998</v>
      </c>
    </row>
    <row r="268" spans="1:33" x14ac:dyDescent="0.2">
      <c r="A268" s="17">
        <v>40087</v>
      </c>
      <c r="B268">
        <v>7.2079642499999999</v>
      </c>
      <c r="F268" s="17">
        <v>40087</v>
      </c>
      <c r="G268">
        <v>9.0755047599999994</v>
      </c>
      <c r="K268" s="17">
        <v>40087</v>
      </c>
      <c r="L268">
        <v>9.9405112199999994</v>
      </c>
      <c r="Q268" s="18">
        <v>43374</v>
      </c>
      <c r="R268">
        <v>8.2664787799999999</v>
      </c>
      <c r="T268" s="19">
        <v>43374</v>
      </c>
      <c r="U268" s="22">
        <v>8.2751245299999994</v>
      </c>
      <c r="W268" t="b">
        <f t="shared" si="2"/>
        <v>0</v>
      </c>
      <c r="Z268" s="2">
        <v>43497</v>
      </c>
      <c r="AB268" s="18">
        <v>43497</v>
      </c>
      <c r="AC268">
        <v>1.42802611</v>
      </c>
      <c r="AF268" s="18">
        <v>41579</v>
      </c>
      <c r="AG268">
        <v>99.136522220000003</v>
      </c>
    </row>
    <row r="269" spans="1:33" x14ac:dyDescent="0.2">
      <c r="A269" s="17">
        <v>40088</v>
      </c>
      <c r="B269">
        <v>7.3671944399999996</v>
      </c>
      <c r="F269" s="17">
        <v>40088</v>
      </c>
      <c r="G269">
        <v>9.1020196299999991</v>
      </c>
      <c r="K269" s="17">
        <v>40088</v>
      </c>
      <c r="L269">
        <v>9.9957349000000004</v>
      </c>
      <c r="Q269" s="18">
        <v>43405</v>
      </c>
      <c r="R269">
        <v>5.5383027699999996</v>
      </c>
      <c r="T269" s="19">
        <v>43405</v>
      </c>
      <c r="U269" s="22">
        <v>5.5479945400000004</v>
      </c>
      <c r="W269" t="b">
        <f t="shared" si="2"/>
        <v>0</v>
      </c>
      <c r="Z269" s="2">
        <v>43525</v>
      </c>
      <c r="AB269" s="18">
        <v>43525</v>
      </c>
      <c r="AC269">
        <v>7.3618272899999999</v>
      </c>
      <c r="AF269" s="18">
        <v>41609</v>
      </c>
      <c r="AG269">
        <v>98.717518920000003</v>
      </c>
    </row>
    <row r="270" spans="1:33" x14ac:dyDescent="0.2">
      <c r="A270" s="17">
        <v>40091</v>
      </c>
      <c r="B270">
        <v>7.2407111400000002</v>
      </c>
      <c r="F270" s="17">
        <v>40091</v>
      </c>
      <c r="G270">
        <v>9.1467734200000006</v>
      </c>
      <c r="K270" s="17">
        <v>40091</v>
      </c>
      <c r="L270">
        <v>10.01219451</v>
      </c>
      <c r="Q270" s="18">
        <v>43435</v>
      </c>
      <c r="R270">
        <v>6.1555654999999998</v>
      </c>
      <c r="T270" s="19">
        <v>43435</v>
      </c>
      <c r="U270" s="22">
        <v>6.16606919</v>
      </c>
      <c r="W270" t="b">
        <f t="shared" si="2"/>
        <v>0</v>
      </c>
      <c r="Z270" s="2">
        <v>43556</v>
      </c>
      <c r="AB270" s="18">
        <v>43556</v>
      </c>
      <c r="AC270">
        <v>4.2293084900000002</v>
      </c>
      <c r="AF270" s="18">
        <v>41640</v>
      </c>
      <c r="AG270">
        <v>97.040925189999996</v>
      </c>
    </row>
    <row r="271" spans="1:33" x14ac:dyDescent="0.2">
      <c r="A271" s="17">
        <v>40092</v>
      </c>
      <c r="B271">
        <v>7.1381360799999998</v>
      </c>
      <c r="F271" s="17">
        <v>40092</v>
      </c>
      <c r="G271">
        <v>9.0637371099999999</v>
      </c>
      <c r="K271" s="17">
        <v>40092</v>
      </c>
      <c r="L271">
        <v>9.9985434099999999</v>
      </c>
      <c r="Q271" s="18">
        <v>43466</v>
      </c>
      <c r="R271">
        <v>4.4672453599999997</v>
      </c>
      <c r="T271" s="19">
        <v>43466</v>
      </c>
      <c r="U271" s="22">
        <v>4.4844001799999997</v>
      </c>
      <c r="W271" t="b">
        <f t="shared" si="2"/>
        <v>0</v>
      </c>
      <c r="Z271" s="2">
        <v>43586</v>
      </c>
      <c r="AB271" s="18">
        <v>43586</v>
      </c>
      <c r="AC271">
        <v>4.2393585800000002</v>
      </c>
      <c r="AF271" s="18">
        <v>41671</v>
      </c>
      <c r="AG271">
        <v>99.845934810000003</v>
      </c>
    </row>
    <row r="272" spans="1:33" x14ac:dyDescent="0.2">
      <c r="A272" s="17">
        <v>40093</v>
      </c>
      <c r="B272">
        <v>7.11930043</v>
      </c>
      <c r="F272" s="17">
        <v>40093</v>
      </c>
      <c r="G272">
        <v>9.0868315699999993</v>
      </c>
      <c r="K272" s="17">
        <v>40093</v>
      </c>
      <c r="L272">
        <v>9.9268594199999995</v>
      </c>
      <c r="Q272" s="18">
        <v>43497</v>
      </c>
      <c r="R272">
        <v>1.42802611</v>
      </c>
      <c r="T272" s="19">
        <v>43497</v>
      </c>
      <c r="U272" s="22">
        <v>1.44067949</v>
      </c>
      <c r="W272" t="b">
        <f t="shared" si="2"/>
        <v>0</v>
      </c>
      <c r="Z272" s="2">
        <v>43617</v>
      </c>
      <c r="AB272" s="18">
        <v>43617</v>
      </c>
      <c r="AC272">
        <v>3.7462778800000001</v>
      </c>
      <c r="AF272" s="18">
        <v>41699</v>
      </c>
      <c r="AG272">
        <v>100.41232375</v>
      </c>
    </row>
    <row r="273" spans="1:33" x14ac:dyDescent="0.2">
      <c r="A273" s="17">
        <v>40094</v>
      </c>
      <c r="B273">
        <v>7.3320013199999998</v>
      </c>
      <c r="F273" s="17">
        <v>40094</v>
      </c>
      <c r="G273">
        <v>9.1354620799999999</v>
      </c>
      <c r="K273" s="17">
        <v>40094</v>
      </c>
      <c r="L273">
        <v>10.011360420000001</v>
      </c>
      <c r="Q273" s="18">
        <v>43525</v>
      </c>
      <c r="R273">
        <v>7.3618272899999999</v>
      </c>
      <c r="T273" s="19">
        <v>43525</v>
      </c>
      <c r="U273" s="22">
        <v>7.3746342299999998</v>
      </c>
      <c r="W273" t="b">
        <f t="shared" si="2"/>
        <v>0</v>
      </c>
      <c r="Z273" s="2">
        <v>43647</v>
      </c>
      <c r="AB273" s="18">
        <v>43647</v>
      </c>
      <c r="AC273">
        <v>4.8271693100000004</v>
      </c>
      <c r="AF273" s="18">
        <v>41730</v>
      </c>
      <c r="AG273">
        <v>99.751584769999994</v>
      </c>
    </row>
    <row r="274" spans="1:33" x14ac:dyDescent="0.2">
      <c r="A274" s="17">
        <v>40095</v>
      </c>
      <c r="B274">
        <v>7.3156205099999996</v>
      </c>
      <c r="F274" s="17">
        <v>40095</v>
      </c>
      <c r="G274">
        <v>9.0920815000000008</v>
      </c>
      <c r="K274" s="17">
        <v>40095</v>
      </c>
      <c r="L274">
        <v>10.04033821</v>
      </c>
      <c r="Q274" s="18">
        <v>43556</v>
      </c>
      <c r="R274">
        <v>4.2293084900000002</v>
      </c>
      <c r="T274" s="19">
        <v>43556</v>
      </c>
      <c r="U274" s="22">
        <v>4.1389643200000004</v>
      </c>
      <c r="W274" t="b">
        <f t="shared" si="2"/>
        <v>0</v>
      </c>
      <c r="Z274" s="2">
        <v>43678</v>
      </c>
      <c r="AB274" s="18">
        <v>43678</v>
      </c>
      <c r="AC274">
        <v>3.91887045</v>
      </c>
      <c r="AF274" s="18">
        <v>41760</v>
      </c>
      <c r="AG274">
        <v>100.29519237</v>
      </c>
    </row>
    <row r="275" spans="1:33" x14ac:dyDescent="0.2">
      <c r="A275" s="17">
        <v>40098</v>
      </c>
      <c r="B275">
        <v>7.2745196200000004</v>
      </c>
      <c r="F275" s="17">
        <v>40098</v>
      </c>
      <c r="G275">
        <v>9.1754488799999994</v>
      </c>
      <c r="K275" s="17">
        <v>40098</v>
      </c>
      <c r="L275">
        <v>10.0063575</v>
      </c>
      <c r="Q275" s="18">
        <v>43586</v>
      </c>
      <c r="R275">
        <v>4.2393585800000002</v>
      </c>
      <c r="T275" s="19">
        <v>43586</v>
      </c>
      <c r="U275" s="22">
        <v>4.2384327400000004</v>
      </c>
      <c r="W275" t="b">
        <f t="shared" si="2"/>
        <v>0</v>
      </c>
      <c r="Z275" s="2">
        <v>43709</v>
      </c>
      <c r="AB275" s="18">
        <v>43709</v>
      </c>
      <c r="AC275">
        <v>4.0162264499999996</v>
      </c>
      <c r="AF275" s="18">
        <v>41791</v>
      </c>
      <c r="AG275">
        <v>101.09600288999999</v>
      </c>
    </row>
    <row r="276" spans="1:33" x14ac:dyDescent="0.2">
      <c r="A276" s="17">
        <v>40099</v>
      </c>
      <c r="B276">
        <v>7.3604198700000003</v>
      </c>
      <c r="F276" s="17">
        <v>40099</v>
      </c>
      <c r="G276">
        <v>9.2405795499999996</v>
      </c>
      <c r="K276" s="17">
        <v>40099</v>
      </c>
      <c r="L276">
        <v>10.05586067</v>
      </c>
      <c r="Q276" s="18">
        <v>43617</v>
      </c>
      <c r="R276">
        <v>3.7462778800000001</v>
      </c>
      <c r="T276" s="19">
        <v>43617</v>
      </c>
      <c r="U276" s="22">
        <v>3.7476580500000001</v>
      </c>
      <c r="W276" t="b">
        <f t="shared" si="2"/>
        <v>0</v>
      </c>
      <c r="Z276" s="2">
        <v>43739</v>
      </c>
      <c r="AB276" s="18">
        <v>43739</v>
      </c>
      <c r="AC276">
        <v>6.3924997399999999</v>
      </c>
      <c r="AF276" s="18">
        <v>41821</v>
      </c>
      <c r="AG276">
        <v>98.909893350000004</v>
      </c>
    </row>
    <row r="277" spans="1:33" x14ac:dyDescent="0.2">
      <c r="A277" s="17">
        <v>40100</v>
      </c>
      <c r="B277">
        <v>7.35065934</v>
      </c>
      <c r="F277" s="17">
        <v>40100</v>
      </c>
      <c r="G277">
        <v>9.1851476099999996</v>
      </c>
      <c r="K277" s="17">
        <v>40100</v>
      </c>
      <c r="L277">
        <v>10.005892060000001</v>
      </c>
      <c r="Q277" s="18">
        <v>43647</v>
      </c>
      <c r="R277">
        <v>4.8271693100000004</v>
      </c>
      <c r="T277" s="19">
        <v>43647</v>
      </c>
      <c r="U277" s="22">
        <v>4.8196524600000004</v>
      </c>
      <c r="W277" t="b">
        <f t="shared" si="2"/>
        <v>0</v>
      </c>
      <c r="Z277" s="2">
        <v>43770</v>
      </c>
      <c r="AB277" s="18">
        <v>43770</v>
      </c>
      <c r="AC277">
        <v>2.6756824799999999</v>
      </c>
      <c r="AF277" s="18">
        <v>41852</v>
      </c>
      <c r="AG277">
        <v>99.70614621</v>
      </c>
    </row>
    <row r="278" spans="1:33" x14ac:dyDescent="0.2">
      <c r="A278" s="17">
        <v>40101</v>
      </c>
      <c r="B278">
        <v>7.2392179199999998</v>
      </c>
      <c r="F278" s="17">
        <v>40101</v>
      </c>
      <c r="G278">
        <v>9.14081689</v>
      </c>
      <c r="K278" s="17">
        <v>40101</v>
      </c>
      <c r="L278">
        <v>9.9215426999999998</v>
      </c>
      <c r="Q278" s="18">
        <v>43678</v>
      </c>
      <c r="R278">
        <v>3.91887045</v>
      </c>
      <c r="T278" s="19">
        <v>43678</v>
      </c>
      <c r="U278" s="22">
        <v>3.9272608400000002</v>
      </c>
      <c r="W278" t="b">
        <f t="shared" si="2"/>
        <v>0</v>
      </c>
      <c r="Z278" s="2">
        <v>43831</v>
      </c>
      <c r="AB278" s="18">
        <v>43831</v>
      </c>
      <c r="AC278">
        <v>1.14501673</v>
      </c>
      <c r="AF278" s="18">
        <v>41883</v>
      </c>
      <c r="AG278">
        <v>102.91813777</v>
      </c>
    </row>
    <row r="279" spans="1:33" x14ac:dyDescent="0.2">
      <c r="A279" s="17">
        <v>40102</v>
      </c>
      <c r="B279">
        <v>7.3364795999999997</v>
      </c>
      <c r="F279" s="17">
        <v>40102</v>
      </c>
      <c r="G279">
        <v>9.1184756599999996</v>
      </c>
      <c r="K279" s="17">
        <v>40102</v>
      </c>
      <c r="L279">
        <v>9.9558660200000002</v>
      </c>
      <c r="Q279" s="18">
        <v>43709</v>
      </c>
      <c r="R279">
        <v>4.0162264499999996</v>
      </c>
      <c r="T279" s="19">
        <v>43709</v>
      </c>
      <c r="U279" s="22">
        <v>4.0290939999999997</v>
      </c>
      <c r="W279" t="b">
        <f t="shared" si="2"/>
        <v>0</v>
      </c>
      <c r="Z279" s="2">
        <v>43862</v>
      </c>
      <c r="AB279" s="18">
        <v>43862</v>
      </c>
      <c r="AC279">
        <v>3.9225453400000001</v>
      </c>
      <c r="AF279" s="18">
        <v>41913</v>
      </c>
      <c r="AG279">
        <v>103.61899776</v>
      </c>
    </row>
    <row r="280" spans="1:33" x14ac:dyDescent="0.2">
      <c r="A280" s="17">
        <v>40105</v>
      </c>
      <c r="B280">
        <v>7.2732662499999998</v>
      </c>
      <c r="F280" s="17">
        <v>40105</v>
      </c>
      <c r="G280">
        <v>9.1605732900000003</v>
      </c>
      <c r="K280" s="17">
        <v>40105</v>
      </c>
      <c r="L280">
        <v>9.9645391500000002</v>
      </c>
      <c r="Q280" s="18">
        <v>43739</v>
      </c>
      <c r="R280">
        <v>6.3924997399999999</v>
      </c>
      <c r="T280" s="19">
        <v>43739</v>
      </c>
      <c r="U280" s="22">
        <v>6.4091136400000002</v>
      </c>
      <c r="W280" t="b">
        <f t="shared" si="2"/>
        <v>0</v>
      </c>
      <c r="Z280" s="2">
        <v>43891</v>
      </c>
      <c r="AB280" s="18">
        <v>43891</v>
      </c>
      <c r="AC280">
        <v>-2.0943453999999999</v>
      </c>
      <c r="AF280" s="18">
        <v>41944</v>
      </c>
      <c r="AG280">
        <v>102.80371469000001</v>
      </c>
    </row>
    <row r="281" spans="1:33" x14ac:dyDescent="0.2">
      <c r="A281" s="17">
        <v>40106</v>
      </c>
      <c r="B281">
        <v>7.2501732700000003</v>
      </c>
      <c r="F281" s="17">
        <v>40106</v>
      </c>
      <c r="G281">
        <v>9.1197786999999995</v>
      </c>
      <c r="K281" s="17">
        <v>40106</v>
      </c>
      <c r="L281">
        <v>9.9388965000000002</v>
      </c>
      <c r="Q281" s="18">
        <v>43770</v>
      </c>
      <c r="R281">
        <v>2.6756824799999999</v>
      </c>
      <c r="T281" s="19">
        <v>43770</v>
      </c>
      <c r="U281" s="22">
        <v>2.6945022199999999</v>
      </c>
      <c r="W281" t="b">
        <f t="shared" si="2"/>
        <v>0</v>
      </c>
      <c r="Z281" s="2">
        <v>43922</v>
      </c>
      <c r="AB281" s="18">
        <v>43922</v>
      </c>
      <c r="AC281">
        <v>-15.872147269999999</v>
      </c>
      <c r="AF281" s="18">
        <v>41974</v>
      </c>
      <c r="AG281">
        <v>101.88677634</v>
      </c>
    </row>
    <row r="282" spans="1:33" x14ac:dyDescent="0.2">
      <c r="A282" s="17">
        <v>40107</v>
      </c>
      <c r="B282">
        <v>7.2307283099999999</v>
      </c>
      <c r="F282" s="17">
        <v>40107</v>
      </c>
      <c r="G282">
        <v>9.1455080599999992</v>
      </c>
      <c r="K282" s="17">
        <v>40107</v>
      </c>
      <c r="L282">
        <v>9.9527167100000007</v>
      </c>
      <c r="Q282" s="18">
        <v>43800</v>
      </c>
      <c r="R282">
        <v>0.42540213999999998</v>
      </c>
      <c r="T282" s="19">
        <v>43800</v>
      </c>
      <c r="U282" s="22">
        <v>0.44495067999999999</v>
      </c>
      <c r="W282" t="b">
        <f t="shared" si="2"/>
        <v>0</v>
      </c>
      <c r="Z282" s="2">
        <v>43952</v>
      </c>
      <c r="AB282" s="18">
        <v>43952</v>
      </c>
      <c r="AC282">
        <v>-32.375823369999999</v>
      </c>
      <c r="AF282" s="18">
        <v>42005</v>
      </c>
      <c r="AG282">
        <v>102.24288746000001</v>
      </c>
    </row>
    <row r="283" spans="1:33" x14ac:dyDescent="0.2">
      <c r="A283" s="17">
        <v>40108</v>
      </c>
      <c r="B283">
        <v>7.4233873399999997</v>
      </c>
      <c r="F283" s="17">
        <v>40108</v>
      </c>
      <c r="G283">
        <v>9.3739571000000002</v>
      </c>
      <c r="K283" s="17">
        <v>40108</v>
      </c>
      <c r="L283">
        <v>10.074623040000001</v>
      </c>
      <c r="Q283" s="18">
        <v>43831</v>
      </c>
      <c r="R283">
        <v>1.14501673</v>
      </c>
      <c r="T283" s="19">
        <v>43831</v>
      </c>
      <c r="U283" s="22">
        <v>1.1626906100000001</v>
      </c>
      <c r="W283" t="b">
        <f t="shared" si="2"/>
        <v>0</v>
      </c>
      <c r="Z283" s="2">
        <v>43983</v>
      </c>
      <c r="AB283" s="18">
        <v>43983</v>
      </c>
      <c r="AC283">
        <v>-7.4635642000000004</v>
      </c>
      <c r="AF283" s="18">
        <v>42036</v>
      </c>
      <c r="AG283">
        <v>100.54636103999999</v>
      </c>
    </row>
    <row r="284" spans="1:33" x14ac:dyDescent="0.2">
      <c r="A284" s="17">
        <v>40109</v>
      </c>
      <c r="B284">
        <v>7.2945807299999998</v>
      </c>
      <c r="F284" s="17">
        <v>40109</v>
      </c>
      <c r="G284">
        <v>9.3310140500000003</v>
      </c>
      <c r="K284" s="17">
        <v>40109</v>
      </c>
      <c r="L284">
        <v>10.126946090000001</v>
      </c>
      <c r="Q284" s="18">
        <v>43862</v>
      </c>
      <c r="R284">
        <v>3.9225453400000001</v>
      </c>
      <c r="T284" s="19">
        <v>43862</v>
      </c>
      <c r="U284" s="22">
        <v>3.9374007099999999</v>
      </c>
      <c r="W284" t="b">
        <f t="shared" si="2"/>
        <v>0</v>
      </c>
      <c r="Z284" s="2">
        <v>44013</v>
      </c>
      <c r="AB284" s="18">
        <v>44013</v>
      </c>
      <c r="AC284">
        <v>-14.08699191</v>
      </c>
      <c r="AF284" s="18">
        <v>42064</v>
      </c>
      <c r="AG284">
        <v>100.54939448</v>
      </c>
    </row>
    <row r="285" spans="1:33" x14ac:dyDescent="0.2">
      <c r="A285" s="17">
        <v>40112</v>
      </c>
      <c r="B285">
        <v>7.48471873</v>
      </c>
      <c r="F285" s="17">
        <v>40112</v>
      </c>
      <c r="G285">
        <v>9.1937615800000003</v>
      </c>
      <c r="K285" s="17">
        <v>40112</v>
      </c>
      <c r="L285">
        <v>10.15132775</v>
      </c>
      <c r="Q285" s="18">
        <v>43891</v>
      </c>
      <c r="R285">
        <v>-2.0943453999999999</v>
      </c>
      <c r="T285" s="19">
        <v>43891</v>
      </c>
      <c r="U285" s="22">
        <v>-2.0831455700000001</v>
      </c>
      <c r="W285" t="b">
        <f t="shared" si="2"/>
        <v>0</v>
      </c>
      <c r="Z285" s="2">
        <v>44044</v>
      </c>
      <c r="AB285" s="18">
        <v>44044</v>
      </c>
      <c r="AC285">
        <v>-15.91955173</v>
      </c>
      <c r="AF285" s="18">
        <v>42095</v>
      </c>
      <c r="AG285">
        <v>97.662906280000001</v>
      </c>
    </row>
    <row r="286" spans="1:33" x14ac:dyDescent="0.2">
      <c r="A286" s="17">
        <v>40113</v>
      </c>
      <c r="B286">
        <v>7.3815347200000003</v>
      </c>
      <c r="F286" s="17">
        <v>40113</v>
      </c>
      <c r="G286">
        <v>9.4489560800000003</v>
      </c>
      <c r="K286" s="17">
        <v>40113</v>
      </c>
      <c r="L286">
        <v>10.2403344</v>
      </c>
      <c r="Q286" s="18">
        <v>43922</v>
      </c>
      <c r="R286">
        <v>-15.872147269999999</v>
      </c>
      <c r="T286" s="19">
        <v>43922</v>
      </c>
      <c r="U286" s="22">
        <v>-16.006000879999998</v>
      </c>
      <c r="W286" t="b">
        <f t="shared" si="2"/>
        <v>0</v>
      </c>
      <c r="Z286" s="2">
        <v>44075</v>
      </c>
      <c r="AB286" s="18">
        <v>44075</v>
      </c>
      <c r="AC286">
        <v>-10.04897914</v>
      </c>
      <c r="AF286" s="18">
        <v>42125</v>
      </c>
      <c r="AG286">
        <v>95.629539679999993</v>
      </c>
    </row>
    <row r="287" spans="1:33" x14ac:dyDescent="0.2">
      <c r="A287" s="17">
        <v>40114</v>
      </c>
      <c r="B287">
        <v>7.3919117999999999</v>
      </c>
      <c r="F287" s="17">
        <v>40114</v>
      </c>
      <c r="G287">
        <v>9.5279974900000006</v>
      </c>
      <c r="K287" s="17">
        <v>40114</v>
      </c>
      <c r="L287">
        <v>10.320217120000001</v>
      </c>
      <c r="Q287" s="18">
        <v>43952</v>
      </c>
      <c r="R287">
        <v>-32.375823369999999</v>
      </c>
      <c r="T287" s="19">
        <v>43952</v>
      </c>
      <c r="U287" s="22">
        <v>-32.385569390000001</v>
      </c>
      <c r="W287" t="b">
        <f t="shared" si="2"/>
        <v>0</v>
      </c>
      <c r="Z287" s="2">
        <v>44105</v>
      </c>
      <c r="AB287" s="18">
        <v>44105</v>
      </c>
      <c r="AC287">
        <v>-13.02117848</v>
      </c>
      <c r="AF287" s="18">
        <v>42156</v>
      </c>
      <c r="AG287">
        <v>96.851509910000004</v>
      </c>
    </row>
    <row r="288" spans="1:33" x14ac:dyDescent="0.2">
      <c r="A288" s="17">
        <v>40115</v>
      </c>
      <c r="B288">
        <v>7.4671296399999996</v>
      </c>
      <c r="F288" s="17">
        <v>40115</v>
      </c>
      <c r="G288">
        <v>9.5163785599999997</v>
      </c>
      <c r="K288" s="17">
        <v>40115</v>
      </c>
      <c r="L288">
        <v>10.366697589999999</v>
      </c>
      <c r="Q288" s="18">
        <v>43983</v>
      </c>
      <c r="R288">
        <v>-7.4635642000000004</v>
      </c>
      <c r="T288" s="19">
        <v>43983</v>
      </c>
      <c r="U288" s="22">
        <v>-7.4800534699999996</v>
      </c>
      <c r="W288" t="b">
        <f t="shared" si="2"/>
        <v>0</v>
      </c>
      <c r="Z288" s="2">
        <v>44136</v>
      </c>
      <c r="AB288" s="18">
        <v>44136</v>
      </c>
      <c r="AC288">
        <v>-8.7337002699999999</v>
      </c>
      <c r="AF288" s="18">
        <v>42186</v>
      </c>
      <c r="AG288">
        <v>92.828114429999999</v>
      </c>
    </row>
    <row r="289" spans="1:33" x14ac:dyDescent="0.2">
      <c r="A289" s="17">
        <v>40116</v>
      </c>
      <c r="B289">
        <v>7.2919363600000002</v>
      </c>
      <c r="F289" s="17">
        <v>40116</v>
      </c>
      <c r="G289">
        <v>9.3673469600000008</v>
      </c>
      <c r="K289" s="17">
        <v>40116</v>
      </c>
      <c r="L289">
        <v>10.13765714</v>
      </c>
      <c r="Q289" s="18">
        <v>44013</v>
      </c>
      <c r="R289">
        <v>-14.08699191</v>
      </c>
      <c r="T289" s="19">
        <v>44013</v>
      </c>
      <c r="U289" s="22">
        <v>-14.09520534</v>
      </c>
      <c r="W289" t="b">
        <f t="shared" si="2"/>
        <v>0</v>
      </c>
      <c r="Z289" s="2">
        <v>44166</v>
      </c>
      <c r="AB289" s="18">
        <v>44166</v>
      </c>
      <c r="AC289">
        <v>-5.35095163</v>
      </c>
      <c r="AF289" s="18">
        <v>42217</v>
      </c>
      <c r="AG289">
        <v>87.674267920000005</v>
      </c>
    </row>
    <row r="290" spans="1:33" x14ac:dyDescent="0.2">
      <c r="A290" s="17">
        <v>40119</v>
      </c>
      <c r="B290">
        <v>7.4202200700000001</v>
      </c>
      <c r="F290" s="17">
        <v>40119</v>
      </c>
      <c r="G290">
        <v>9.50451902</v>
      </c>
      <c r="K290" s="17">
        <v>40119</v>
      </c>
      <c r="L290">
        <v>10.23125918</v>
      </c>
      <c r="Q290" s="18">
        <v>44044</v>
      </c>
      <c r="R290">
        <v>-15.91955173</v>
      </c>
      <c r="T290" s="19">
        <v>44044</v>
      </c>
      <c r="U290" s="22">
        <v>-15.91469848</v>
      </c>
      <c r="W290" t="b">
        <f t="shared" si="2"/>
        <v>0</v>
      </c>
      <c r="Z290" s="2">
        <v>44197</v>
      </c>
      <c r="AB290" s="18">
        <v>44197</v>
      </c>
      <c r="AC290">
        <v>-7.7536373000000003</v>
      </c>
      <c r="AF290" s="18">
        <v>42248</v>
      </c>
      <c r="AG290">
        <v>85.885065470000001</v>
      </c>
    </row>
    <row r="291" spans="1:33" x14ac:dyDescent="0.2">
      <c r="A291" s="17">
        <v>40120</v>
      </c>
      <c r="B291">
        <v>7.22142105</v>
      </c>
      <c r="F291" s="17">
        <v>40120</v>
      </c>
      <c r="G291">
        <v>9.5180235399999997</v>
      </c>
      <c r="K291" s="17">
        <v>40120</v>
      </c>
      <c r="L291">
        <v>10.236250910000001</v>
      </c>
      <c r="Q291" s="18">
        <v>44075</v>
      </c>
      <c r="R291">
        <v>-10.04897914</v>
      </c>
      <c r="T291" s="19">
        <v>44075</v>
      </c>
      <c r="U291" s="22">
        <v>-10.02801713</v>
      </c>
      <c r="W291" t="b">
        <f t="shared" si="2"/>
        <v>0</v>
      </c>
      <c r="Z291" s="2">
        <v>44228</v>
      </c>
      <c r="AB291" s="18">
        <v>44228</v>
      </c>
      <c r="AC291">
        <v>-6.0173982300000004</v>
      </c>
      <c r="AF291" s="18">
        <v>42278</v>
      </c>
      <c r="AG291">
        <v>85.231751840000001</v>
      </c>
    </row>
    <row r="292" spans="1:33" x14ac:dyDescent="0.2">
      <c r="A292" s="17">
        <v>40121</v>
      </c>
      <c r="B292">
        <v>7.3250797099999998</v>
      </c>
      <c r="F292" s="17">
        <v>40121</v>
      </c>
      <c r="G292">
        <v>9.4349848200000004</v>
      </c>
      <c r="K292" s="17">
        <v>40121</v>
      </c>
      <c r="L292">
        <v>10.31924993</v>
      </c>
      <c r="Q292" s="18">
        <v>44105</v>
      </c>
      <c r="R292">
        <v>-13.02117848</v>
      </c>
      <c r="T292" s="19">
        <v>44105</v>
      </c>
      <c r="U292" s="22">
        <v>-12.98727849</v>
      </c>
      <c r="W292" t="b">
        <f t="shared" si="2"/>
        <v>0</v>
      </c>
      <c r="Z292" s="2">
        <v>44256</v>
      </c>
      <c r="AB292" s="18">
        <v>44256</v>
      </c>
      <c r="AC292">
        <v>0.16191199000000001</v>
      </c>
      <c r="AF292" s="18">
        <v>42309</v>
      </c>
      <c r="AG292">
        <v>82.875919830000001</v>
      </c>
    </row>
    <row r="293" spans="1:33" x14ac:dyDescent="0.2">
      <c r="A293" s="17">
        <v>40122</v>
      </c>
      <c r="B293">
        <v>7.2574795500000002</v>
      </c>
      <c r="F293" s="17">
        <v>40122</v>
      </c>
      <c r="G293">
        <v>9.4583438700000002</v>
      </c>
      <c r="K293" s="17">
        <v>40122</v>
      </c>
      <c r="L293">
        <v>10.31856479</v>
      </c>
      <c r="Q293" s="18">
        <v>44136</v>
      </c>
      <c r="R293">
        <v>-8.7337002699999999</v>
      </c>
      <c r="T293" s="19">
        <v>44136</v>
      </c>
      <c r="U293" s="22">
        <v>-8.6907510600000002</v>
      </c>
      <c r="W293" t="b">
        <f t="shared" si="2"/>
        <v>0</v>
      </c>
      <c r="Z293" s="2">
        <v>44287</v>
      </c>
      <c r="AB293" s="18">
        <v>44287</v>
      </c>
      <c r="AC293">
        <v>20.407362240000001</v>
      </c>
      <c r="AF293" s="18">
        <v>42339</v>
      </c>
      <c r="AG293">
        <v>82.140575159999997</v>
      </c>
    </row>
    <row r="294" spans="1:33" x14ac:dyDescent="0.2">
      <c r="A294" s="17">
        <v>40123</v>
      </c>
      <c r="B294">
        <v>7.5060953899999996</v>
      </c>
      <c r="F294" s="17">
        <v>40123</v>
      </c>
      <c r="G294">
        <v>9.4401183599999996</v>
      </c>
      <c r="K294" s="17">
        <v>40123</v>
      </c>
      <c r="L294">
        <v>10.27911514</v>
      </c>
      <c r="Q294" s="18">
        <v>44166</v>
      </c>
      <c r="R294">
        <v>-5.35095163</v>
      </c>
      <c r="T294" s="19">
        <v>44166</v>
      </c>
      <c r="U294" s="22">
        <v>-5.3048291000000001</v>
      </c>
      <c r="W294" t="b">
        <f t="shared" si="2"/>
        <v>0</v>
      </c>
      <c r="Z294" s="2">
        <v>44317</v>
      </c>
      <c r="AB294" s="18">
        <v>44317</v>
      </c>
      <c r="AC294">
        <v>25.65979836</v>
      </c>
      <c r="AF294" s="18">
        <v>42370</v>
      </c>
      <c r="AG294">
        <v>86.863801219999999</v>
      </c>
    </row>
    <row r="295" spans="1:33" x14ac:dyDescent="0.2">
      <c r="A295" s="17">
        <v>40126</v>
      </c>
      <c r="B295">
        <v>7.3758449700000002</v>
      </c>
      <c r="F295" s="17">
        <v>40126</v>
      </c>
      <c r="G295">
        <v>9.4395905800000008</v>
      </c>
      <c r="K295" s="17">
        <v>40126</v>
      </c>
      <c r="L295">
        <v>10.29092069</v>
      </c>
      <c r="Q295" s="18">
        <v>44197</v>
      </c>
      <c r="R295">
        <v>-7.7536373000000003</v>
      </c>
      <c r="T295" s="19">
        <v>44197</v>
      </c>
      <c r="U295" s="22">
        <v>-7.7394584699999998</v>
      </c>
      <c r="W295" t="b">
        <f t="shared" si="2"/>
        <v>0</v>
      </c>
      <c r="Z295" s="2">
        <v>44348</v>
      </c>
      <c r="AB295" s="18">
        <v>44348</v>
      </c>
      <c r="AC295">
        <v>21.543768149999998</v>
      </c>
      <c r="AF295" s="18">
        <v>42401</v>
      </c>
      <c r="AG295">
        <v>94.35072787</v>
      </c>
    </row>
    <row r="296" spans="1:33" x14ac:dyDescent="0.2">
      <c r="A296" s="17">
        <v>40127</v>
      </c>
      <c r="B296">
        <v>7.19147567</v>
      </c>
      <c r="F296" s="17">
        <v>40127</v>
      </c>
      <c r="G296">
        <v>9.2586835000000001</v>
      </c>
      <c r="K296" s="17">
        <v>40127</v>
      </c>
      <c r="L296">
        <v>10.211195780000001</v>
      </c>
      <c r="Q296" s="18">
        <v>44228</v>
      </c>
      <c r="R296">
        <v>-6.0173982300000004</v>
      </c>
      <c r="T296" s="19">
        <v>44228</v>
      </c>
      <c r="U296" s="22">
        <v>-6.0158888199999998</v>
      </c>
      <c r="W296" t="b">
        <f t="shared" si="2"/>
        <v>0</v>
      </c>
      <c r="Z296" s="2">
        <v>44378</v>
      </c>
      <c r="AB296" s="18">
        <v>44378</v>
      </c>
      <c r="AC296">
        <v>9.3321583799999992</v>
      </c>
      <c r="AF296" s="18">
        <v>42430</v>
      </c>
      <c r="AG296">
        <v>95.017862899999997</v>
      </c>
    </row>
    <row r="297" spans="1:33" x14ac:dyDescent="0.2">
      <c r="A297" s="17">
        <v>40128</v>
      </c>
      <c r="B297">
        <v>7.2833817300000003</v>
      </c>
      <c r="F297" s="17">
        <v>40128</v>
      </c>
      <c r="G297">
        <v>9.2103385000000006</v>
      </c>
      <c r="K297" s="17">
        <v>40128</v>
      </c>
      <c r="L297">
        <v>10.25780638</v>
      </c>
      <c r="Q297" s="18">
        <v>44256</v>
      </c>
      <c r="R297">
        <v>0.16191199000000001</v>
      </c>
      <c r="T297" s="19">
        <v>44256</v>
      </c>
      <c r="U297" s="22">
        <v>0.18595138</v>
      </c>
      <c r="W297" t="b">
        <f t="shared" ref="W297:W339" si="3">U297=R297</f>
        <v>0</v>
      </c>
      <c r="Z297" s="2">
        <v>44409</v>
      </c>
      <c r="AB297" s="18">
        <v>44409</v>
      </c>
      <c r="AC297">
        <v>12.771901700000001</v>
      </c>
      <c r="AF297" s="18">
        <v>42461</v>
      </c>
      <c r="AG297">
        <v>96.557524079999993</v>
      </c>
    </row>
    <row r="298" spans="1:33" x14ac:dyDescent="0.2">
      <c r="A298" s="17">
        <v>40129</v>
      </c>
      <c r="B298">
        <v>7.2166542500000004</v>
      </c>
      <c r="F298" s="17">
        <v>40129</v>
      </c>
      <c r="G298">
        <v>9.2874037000000005</v>
      </c>
      <c r="K298" s="17">
        <v>40129</v>
      </c>
      <c r="L298">
        <v>10.266398329999999</v>
      </c>
      <c r="Q298" s="18">
        <v>44287</v>
      </c>
      <c r="R298">
        <v>20.407362240000001</v>
      </c>
      <c r="T298" s="19">
        <v>44287</v>
      </c>
      <c r="U298" s="22">
        <v>20.363283110000001</v>
      </c>
      <c r="W298" t="b">
        <f t="shared" si="3"/>
        <v>0</v>
      </c>
      <c r="Z298" s="2">
        <v>44440</v>
      </c>
      <c r="AB298" s="18">
        <v>44440</v>
      </c>
      <c r="AC298">
        <v>7.1514395200000003</v>
      </c>
      <c r="AF298" s="18">
        <v>42491</v>
      </c>
      <c r="AG298">
        <v>95.006395639999994</v>
      </c>
    </row>
    <row r="299" spans="1:33" x14ac:dyDescent="0.2">
      <c r="A299" s="17">
        <v>40130</v>
      </c>
      <c r="B299">
        <v>7.2560878200000003</v>
      </c>
      <c r="F299" s="17">
        <v>40130</v>
      </c>
      <c r="G299">
        <v>9.2813509300000003</v>
      </c>
      <c r="K299" s="17">
        <v>40130</v>
      </c>
      <c r="L299">
        <v>10.31439218</v>
      </c>
      <c r="Q299" s="18">
        <v>44317</v>
      </c>
      <c r="R299">
        <v>25.65979836</v>
      </c>
      <c r="T299" s="19">
        <v>44317</v>
      </c>
      <c r="U299" s="22">
        <v>25.63013213</v>
      </c>
      <c r="W299" t="b">
        <f t="shared" si="3"/>
        <v>0</v>
      </c>
      <c r="Z299" s="2">
        <v>44470</v>
      </c>
      <c r="AB299" s="18">
        <v>44470</v>
      </c>
      <c r="AC299">
        <v>4.7784112299999997</v>
      </c>
      <c r="AF299" s="18">
        <v>42522</v>
      </c>
      <c r="AG299">
        <v>99.527052400000002</v>
      </c>
    </row>
    <row r="300" spans="1:33" x14ac:dyDescent="0.2">
      <c r="A300" s="17">
        <v>40133</v>
      </c>
      <c r="B300">
        <v>7.2485011200000002</v>
      </c>
      <c r="F300" s="17">
        <v>40133</v>
      </c>
      <c r="G300">
        <v>9.2692046900000005</v>
      </c>
      <c r="K300" s="17">
        <v>40133</v>
      </c>
      <c r="L300">
        <v>10.28236646</v>
      </c>
      <c r="Q300" s="18">
        <v>44348</v>
      </c>
      <c r="R300">
        <v>21.543768149999998</v>
      </c>
      <c r="T300" s="19">
        <v>44348</v>
      </c>
      <c r="U300" s="22">
        <v>21.48891201</v>
      </c>
      <c r="W300" t="b">
        <f t="shared" si="3"/>
        <v>0</v>
      </c>
      <c r="Z300" s="2">
        <v>44501</v>
      </c>
      <c r="AB300" s="18">
        <v>44501</v>
      </c>
      <c r="AC300">
        <v>7.4421117900000002</v>
      </c>
      <c r="AF300" s="18">
        <v>42552</v>
      </c>
      <c r="AG300">
        <v>93.90655898</v>
      </c>
    </row>
    <row r="301" spans="1:33" x14ac:dyDescent="0.2">
      <c r="A301" s="17">
        <v>40134</v>
      </c>
      <c r="B301">
        <v>7.2889281400000003</v>
      </c>
      <c r="F301" s="17">
        <v>40134</v>
      </c>
      <c r="G301">
        <v>9.2494501200000006</v>
      </c>
      <c r="K301" s="17">
        <v>40134</v>
      </c>
      <c r="L301">
        <v>10.36428192</v>
      </c>
      <c r="Q301" s="18">
        <v>44378</v>
      </c>
      <c r="R301">
        <v>9.3321583799999992</v>
      </c>
      <c r="T301" s="19">
        <v>44378</v>
      </c>
      <c r="U301" s="22">
        <v>9.2695999499999999</v>
      </c>
      <c r="W301" t="b">
        <f t="shared" si="3"/>
        <v>0</v>
      </c>
      <c r="Z301" s="2">
        <v>44562</v>
      </c>
      <c r="AB301" s="18">
        <v>44562</v>
      </c>
      <c r="AC301">
        <v>4.0691035400000004</v>
      </c>
      <c r="AF301" s="18">
        <v>42583</v>
      </c>
      <c r="AG301">
        <v>100.82614633999999</v>
      </c>
    </row>
    <row r="302" spans="1:33" x14ac:dyDescent="0.2">
      <c r="A302" s="17">
        <v>40135</v>
      </c>
      <c r="B302">
        <v>7.1689899800000001</v>
      </c>
      <c r="F302" s="17">
        <v>40135</v>
      </c>
      <c r="G302">
        <v>9.2351816200000005</v>
      </c>
      <c r="K302" s="17">
        <v>40135</v>
      </c>
      <c r="L302">
        <v>10.30583455</v>
      </c>
      <c r="Q302" s="18">
        <v>44409</v>
      </c>
      <c r="R302">
        <v>12.771901700000001</v>
      </c>
      <c r="T302" s="19">
        <v>44409</v>
      </c>
      <c r="U302" s="22">
        <v>12.667862</v>
      </c>
      <c r="W302" t="b">
        <f t="shared" si="3"/>
        <v>0</v>
      </c>
      <c r="Z302" s="2">
        <v>44593</v>
      </c>
      <c r="AB302" s="18">
        <v>44593</v>
      </c>
      <c r="AC302">
        <v>0.24713234000000001</v>
      </c>
      <c r="AF302" s="18">
        <v>42614</v>
      </c>
      <c r="AG302">
        <v>100.01808631999999</v>
      </c>
    </row>
    <row r="303" spans="1:33" x14ac:dyDescent="0.2">
      <c r="A303" s="17">
        <v>40136</v>
      </c>
      <c r="B303">
        <v>7.1029665700000004</v>
      </c>
      <c r="F303" s="17">
        <v>40136</v>
      </c>
      <c r="G303">
        <v>9.3029835700000003</v>
      </c>
      <c r="K303" s="17">
        <v>40136</v>
      </c>
      <c r="L303">
        <v>10.31656231</v>
      </c>
      <c r="Q303" s="18">
        <v>44440</v>
      </c>
      <c r="R303">
        <v>7.1514395200000003</v>
      </c>
      <c r="T303" s="19">
        <v>44440</v>
      </c>
      <c r="U303" s="22">
        <v>7.10323159</v>
      </c>
      <c r="W303" t="b">
        <f t="shared" si="3"/>
        <v>0</v>
      </c>
      <c r="Z303" s="2">
        <v>44621</v>
      </c>
      <c r="AB303" s="18">
        <v>44621</v>
      </c>
      <c r="AC303">
        <v>2.7111304500000002</v>
      </c>
      <c r="AF303" s="18">
        <v>42644</v>
      </c>
      <c r="AG303">
        <v>100.34023701</v>
      </c>
    </row>
    <row r="304" spans="1:33" x14ac:dyDescent="0.2">
      <c r="A304" s="17">
        <v>40137</v>
      </c>
      <c r="B304">
        <v>7.3965712799999999</v>
      </c>
      <c r="F304" s="17">
        <v>40137</v>
      </c>
      <c r="G304">
        <v>9.2155313499999991</v>
      </c>
      <c r="K304" s="17">
        <v>40137</v>
      </c>
      <c r="L304">
        <v>10.37381334</v>
      </c>
      <c r="Q304" s="18">
        <v>44470</v>
      </c>
      <c r="R304">
        <v>4.7784112299999997</v>
      </c>
      <c r="T304" s="19">
        <v>44470</v>
      </c>
      <c r="U304" s="22">
        <v>5.09370966</v>
      </c>
      <c r="W304" t="b">
        <f t="shared" si="3"/>
        <v>0</v>
      </c>
      <c r="Z304" s="2">
        <v>44652</v>
      </c>
      <c r="AB304" s="18">
        <v>44652</v>
      </c>
      <c r="AC304">
        <v>2.7760479600000001</v>
      </c>
      <c r="AF304" s="18">
        <v>42675</v>
      </c>
      <c r="AG304">
        <v>103.45647398</v>
      </c>
    </row>
    <row r="305" spans="1:33" x14ac:dyDescent="0.2">
      <c r="A305" s="17">
        <v>40140</v>
      </c>
      <c r="B305">
        <v>7.2147227899999997</v>
      </c>
      <c r="F305" s="17">
        <v>40140</v>
      </c>
      <c r="G305">
        <v>9.2567172299999996</v>
      </c>
      <c r="K305" s="17">
        <v>40140</v>
      </c>
      <c r="L305">
        <v>10.365103660000001</v>
      </c>
      <c r="Q305" s="18">
        <v>44501</v>
      </c>
      <c r="R305">
        <v>7.4421117900000002</v>
      </c>
      <c r="T305" s="19">
        <v>44501</v>
      </c>
      <c r="U305" s="22">
        <v>7.5530794700000001</v>
      </c>
      <c r="W305" t="b">
        <f t="shared" si="3"/>
        <v>0</v>
      </c>
      <c r="Z305" s="2">
        <v>44682</v>
      </c>
      <c r="AB305" s="18">
        <v>44682</v>
      </c>
      <c r="AC305">
        <v>1.94870052</v>
      </c>
      <c r="AF305" s="18">
        <v>42705</v>
      </c>
      <c r="AG305">
        <v>104.87671786</v>
      </c>
    </row>
    <row r="306" spans="1:33" x14ac:dyDescent="0.2">
      <c r="A306" s="17">
        <v>40141</v>
      </c>
      <c r="B306">
        <v>7.2877148900000002</v>
      </c>
      <c r="F306" s="17">
        <v>40141</v>
      </c>
      <c r="G306">
        <v>9.1973775300000007</v>
      </c>
      <c r="K306" s="17">
        <v>40141</v>
      </c>
      <c r="L306">
        <v>10.35798063</v>
      </c>
      <c r="Q306" s="18">
        <v>44531</v>
      </c>
      <c r="R306">
        <v>5.2530640000000002</v>
      </c>
      <c r="T306" s="19">
        <v>44531</v>
      </c>
      <c r="U306" s="22">
        <v>5.3505134500000002</v>
      </c>
      <c r="W306" t="b">
        <f t="shared" si="3"/>
        <v>0</v>
      </c>
      <c r="Z306" s="2">
        <v>44713</v>
      </c>
      <c r="AB306" s="18">
        <v>44713</v>
      </c>
      <c r="AC306">
        <v>1.8862762200000001</v>
      </c>
      <c r="AF306" s="18">
        <v>42736</v>
      </c>
      <c r="AG306">
        <v>107.51072871</v>
      </c>
    </row>
    <row r="307" spans="1:33" x14ac:dyDescent="0.2">
      <c r="A307" s="17">
        <v>40142</v>
      </c>
      <c r="B307">
        <v>7.2041519200000002</v>
      </c>
      <c r="F307" s="17">
        <v>40142</v>
      </c>
      <c r="G307">
        <v>9.0903317700000006</v>
      </c>
      <c r="K307" s="17">
        <v>40142</v>
      </c>
      <c r="L307">
        <v>10.23117053</v>
      </c>
      <c r="Q307" s="18">
        <v>44562</v>
      </c>
      <c r="R307">
        <v>4.0691035400000004</v>
      </c>
      <c r="T307" s="19">
        <v>44562</v>
      </c>
      <c r="U307" s="22">
        <v>3.8262368699999998</v>
      </c>
      <c r="W307" t="b">
        <f t="shared" si="3"/>
        <v>0</v>
      </c>
      <c r="Z307" s="2">
        <v>44743</v>
      </c>
      <c r="AB307" s="18">
        <v>44743</v>
      </c>
      <c r="AC307">
        <v>5.6074441899999998</v>
      </c>
      <c r="AF307" s="18">
        <v>42767</v>
      </c>
      <c r="AG307">
        <v>105.29060299</v>
      </c>
    </row>
    <row r="308" spans="1:33" x14ac:dyDescent="0.2">
      <c r="A308" s="17">
        <v>40143</v>
      </c>
      <c r="B308">
        <v>7.0909544200000001</v>
      </c>
      <c r="F308" s="17">
        <v>40143</v>
      </c>
      <c r="G308">
        <v>9.1098505400000001</v>
      </c>
      <c r="K308" s="17">
        <v>40143</v>
      </c>
      <c r="L308">
        <v>10.214149920000001</v>
      </c>
      <c r="Q308" s="18">
        <v>44593</v>
      </c>
      <c r="R308">
        <v>0.24713234000000001</v>
      </c>
      <c r="T308" s="19">
        <v>44593</v>
      </c>
      <c r="U308" s="22">
        <v>0.20796861</v>
      </c>
      <c r="W308" t="b">
        <f t="shared" si="3"/>
        <v>0</v>
      </c>
      <c r="Z308" s="2">
        <v>44774</v>
      </c>
      <c r="AB308" s="18">
        <v>44774</v>
      </c>
      <c r="AC308">
        <v>8.1592654499999995</v>
      </c>
      <c r="AF308" s="18">
        <v>42795</v>
      </c>
      <c r="AG308">
        <v>106.70571781</v>
      </c>
    </row>
    <row r="309" spans="1:33" x14ac:dyDescent="0.2">
      <c r="A309" s="17">
        <v>40147</v>
      </c>
      <c r="B309">
        <v>7.1211287099999998</v>
      </c>
      <c r="F309" s="17">
        <v>40147</v>
      </c>
      <c r="G309">
        <v>9.1272328799999993</v>
      </c>
      <c r="K309" s="17">
        <v>40147</v>
      </c>
      <c r="L309">
        <v>10.24267994</v>
      </c>
      <c r="Q309" s="18">
        <v>44621</v>
      </c>
      <c r="R309">
        <v>2.7111304500000002</v>
      </c>
      <c r="T309" s="19">
        <v>44621</v>
      </c>
      <c r="U309" s="22">
        <v>2.8313369100000001</v>
      </c>
      <c r="W309" t="b">
        <f t="shared" si="3"/>
        <v>0</v>
      </c>
      <c r="Z309" s="2">
        <v>44805</v>
      </c>
      <c r="AB309" s="18">
        <v>44805</v>
      </c>
      <c r="AC309">
        <v>6.6426864600000002</v>
      </c>
      <c r="AF309" s="18">
        <v>42826</v>
      </c>
      <c r="AG309">
        <v>104.52202127</v>
      </c>
    </row>
    <row r="310" spans="1:33" x14ac:dyDescent="0.2">
      <c r="A310" s="17">
        <v>40148</v>
      </c>
      <c r="B310">
        <v>7.0907851700000002</v>
      </c>
      <c r="F310" s="17">
        <v>40148</v>
      </c>
      <c r="G310">
        <v>9.1204460300000001</v>
      </c>
      <c r="K310" s="17">
        <v>40148</v>
      </c>
      <c r="L310">
        <v>10.250879790000001</v>
      </c>
      <c r="Q310" s="18">
        <v>44652</v>
      </c>
      <c r="R310">
        <v>2.7760479600000001</v>
      </c>
      <c r="T310" s="19">
        <v>44652</v>
      </c>
      <c r="U310" s="22">
        <v>2.6604390599999999</v>
      </c>
      <c r="W310" t="b">
        <f t="shared" si="3"/>
        <v>0</v>
      </c>
      <c r="Z310" s="2">
        <v>44835</v>
      </c>
      <c r="AB310" s="18">
        <v>44835</v>
      </c>
      <c r="AC310">
        <v>7.6702958600000004</v>
      </c>
      <c r="AF310" s="18">
        <v>42856</v>
      </c>
      <c r="AG310">
        <v>107.58889507000001</v>
      </c>
    </row>
    <row r="311" spans="1:33" x14ac:dyDescent="0.2">
      <c r="A311" s="17">
        <v>40149</v>
      </c>
      <c r="B311">
        <v>7.0497598400000001</v>
      </c>
      <c r="F311" s="17">
        <v>40149</v>
      </c>
      <c r="G311">
        <v>9.1449007200000008</v>
      </c>
      <c r="K311" s="17">
        <v>40149</v>
      </c>
      <c r="L311">
        <v>10.22020354</v>
      </c>
      <c r="Q311" s="18">
        <v>44682</v>
      </c>
      <c r="R311">
        <v>1.94870052</v>
      </c>
      <c r="T311" s="19">
        <v>44682</v>
      </c>
      <c r="U311" s="22">
        <v>1.94805348</v>
      </c>
      <c r="W311" t="b">
        <f t="shared" si="3"/>
        <v>0</v>
      </c>
      <c r="Z311" s="2">
        <v>44866</v>
      </c>
      <c r="AB311" s="18">
        <v>44866</v>
      </c>
      <c r="AC311">
        <v>3.4496109000000001</v>
      </c>
      <c r="AF311" s="18">
        <v>42887</v>
      </c>
      <c r="AG311">
        <v>101.25240981</v>
      </c>
    </row>
    <row r="312" spans="1:33" x14ac:dyDescent="0.2">
      <c r="A312" s="17">
        <v>40150</v>
      </c>
      <c r="B312">
        <v>7.0564218399999996</v>
      </c>
      <c r="F312" s="17">
        <v>40150</v>
      </c>
      <c r="G312">
        <v>9.0392067100000002</v>
      </c>
      <c r="K312" s="17">
        <v>40150</v>
      </c>
      <c r="L312">
        <v>10.14267036</v>
      </c>
      <c r="Q312" s="18">
        <v>44713</v>
      </c>
      <c r="R312">
        <v>1.8862762200000001</v>
      </c>
      <c r="T312" s="19">
        <v>44713</v>
      </c>
      <c r="U312" s="22">
        <v>1.8031600699999999</v>
      </c>
      <c r="W312" t="b">
        <f t="shared" si="3"/>
        <v>0</v>
      </c>
      <c r="Z312" s="2">
        <v>44896</v>
      </c>
      <c r="AB312" s="18">
        <v>44896</v>
      </c>
      <c r="AC312">
        <v>3.41247824</v>
      </c>
      <c r="AF312" s="18">
        <v>42917</v>
      </c>
      <c r="AG312">
        <v>105.35784528000001</v>
      </c>
    </row>
    <row r="313" spans="1:33" x14ac:dyDescent="0.2">
      <c r="A313" s="17">
        <v>40151</v>
      </c>
      <c r="B313">
        <v>7.0395454900000001</v>
      </c>
      <c r="F313" s="17">
        <v>40151</v>
      </c>
      <c r="G313">
        <v>8.9184870400000005</v>
      </c>
      <c r="K313" s="17">
        <v>40151</v>
      </c>
      <c r="L313">
        <v>10.08874048</v>
      </c>
      <c r="Q313" s="18">
        <v>44743</v>
      </c>
      <c r="R313">
        <v>5.6074441899999998</v>
      </c>
      <c r="T313" s="19">
        <v>44743</v>
      </c>
      <c r="U313" s="22">
        <v>5.6372166100000003</v>
      </c>
      <c r="W313" t="b">
        <f t="shared" si="3"/>
        <v>0</v>
      </c>
      <c r="Z313" s="2">
        <v>44927</v>
      </c>
      <c r="AB313" s="18">
        <v>44927</v>
      </c>
      <c r="AC313">
        <v>5.1992186800000004</v>
      </c>
      <c r="AF313" s="18">
        <v>42948</v>
      </c>
      <c r="AG313">
        <v>107.55297942999999</v>
      </c>
    </row>
    <row r="314" spans="1:33" x14ac:dyDescent="0.2">
      <c r="A314" s="17">
        <v>40154</v>
      </c>
      <c r="B314">
        <v>7.1242539799999998</v>
      </c>
      <c r="F314" s="17">
        <v>40154</v>
      </c>
      <c r="G314">
        <v>8.8622955500000007</v>
      </c>
      <c r="K314" s="17">
        <v>40154</v>
      </c>
      <c r="L314">
        <v>10.01451462</v>
      </c>
      <c r="Q314" s="18">
        <v>44774</v>
      </c>
      <c r="R314">
        <v>8.1592654499999995</v>
      </c>
      <c r="T314" s="19">
        <v>44774</v>
      </c>
      <c r="U314" s="22">
        <v>7.9894158700000002</v>
      </c>
      <c r="W314" t="b">
        <f t="shared" si="3"/>
        <v>0</v>
      </c>
      <c r="Z314" s="2">
        <v>44958</v>
      </c>
      <c r="AB314" s="18">
        <v>44958</v>
      </c>
      <c r="AC314">
        <v>5.5123350999999996</v>
      </c>
      <c r="AF314" s="18">
        <v>42979</v>
      </c>
      <c r="AG314">
        <v>107.04506575000001</v>
      </c>
    </row>
    <row r="315" spans="1:33" x14ac:dyDescent="0.2">
      <c r="A315" s="17">
        <v>40155</v>
      </c>
      <c r="B315">
        <v>7.2199356999999997</v>
      </c>
      <c r="F315" s="17">
        <v>40155</v>
      </c>
      <c r="G315">
        <v>8.9148188899999994</v>
      </c>
      <c r="K315" s="17">
        <v>40155</v>
      </c>
      <c r="L315">
        <v>10.075092189999999</v>
      </c>
      <c r="Q315" s="18">
        <v>44805</v>
      </c>
      <c r="R315">
        <v>6.6426864600000002</v>
      </c>
      <c r="T315" s="19">
        <v>44805</v>
      </c>
      <c r="U315" s="22">
        <v>6.5927693999999999</v>
      </c>
      <c r="W315" t="b">
        <f t="shared" si="3"/>
        <v>0</v>
      </c>
      <c r="Z315" s="2">
        <v>44986</v>
      </c>
      <c r="AB315" s="18">
        <v>44986</v>
      </c>
      <c r="AC315">
        <v>1.2382112199999999</v>
      </c>
      <c r="AF315" s="18">
        <v>43009</v>
      </c>
      <c r="AG315">
        <v>106.86084304000001</v>
      </c>
    </row>
    <row r="316" spans="1:33" x14ac:dyDescent="0.2">
      <c r="A316" s="17">
        <v>40156</v>
      </c>
      <c r="B316">
        <v>7.06685491</v>
      </c>
      <c r="F316" s="17">
        <v>40156</v>
      </c>
      <c r="G316">
        <v>8.9320103100000008</v>
      </c>
      <c r="K316" s="17">
        <v>40156</v>
      </c>
      <c r="L316">
        <v>10.05865049</v>
      </c>
      <c r="Q316" s="18">
        <v>44835</v>
      </c>
      <c r="R316">
        <v>7.6702958600000004</v>
      </c>
      <c r="T316" s="19">
        <v>44835</v>
      </c>
      <c r="U316" s="22">
        <v>8.0630279300000005</v>
      </c>
      <c r="W316" t="b">
        <f t="shared" si="3"/>
        <v>0</v>
      </c>
      <c r="Z316" s="2">
        <v>45017</v>
      </c>
      <c r="AB316" s="18">
        <v>45017</v>
      </c>
      <c r="AC316">
        <v>-11.4490444</v>
      </c>
      <c r="AF316" s="18">
        <v>43040</v>
      </c>
      <c r="AG316">
        <v>108.53991468</v>
      </c>
    </row>
    <row r="317" spans="1:33" x14ac:dyDescent="0.2">
      <c r="A317" s="17">
        <v>40157</v>
      </c>
      <c r="B317">
        <v>7.0685297399999998</v>
      </c>
      <c r="F317" s="17">
        <v>40157</v>
      </c>
      <c r="G317">
        <v>8.9289211700000006</v>
      </c>
      <c r="K317" s="17">
        <v>40157</v>
      </c>
      <c r="L317">
        <v>10.015942000000001</v>
      </c>
      <c r="Q317" s="18">
        <v>44866</v>
      </c>
      <c r="R317">
        <v>3.4496109000000001</v>
      </c>
      <c r="T317" s="19">
        <v>44866</v>
      </c>
      <c r="U317" s="22">
        <v>3.58993655</v>
      </c>
      <c r="W317" t="b">
        <f t="shared" si="3"/>
        <v>0</v>
      </c>
      <c r="Z317" s="2">
        <v>45047</v>
      </c>
      <c r="AB317" s="18">
        <v>45047</v>
      </c>
      <c r="AC317">
        <v>17.071998489999999</v>
      </c>
      <c r="AF317" s="18">
        <v>43070</v>
      </c>
      <c r="AG317">
        <v>105.55195200999999</v>
      </c>
    </row>
    <row r="318" spans="1:33" x14ac:dyDescent="0.2">
      <c r="A318" s="17">
        <v>40158</v>
      </c>
      <c r="B318">
        <v>7.0924145899999997</v>
      </c>
      <c r="F318" s="17">
        <v>40158</v>
      </c>
      <c r="G318">
        <v>8.8993202900000004</v>
      </c>
      <c r="K318" s="17">
        <v>40158</v>
      </c>
      <c r="L318">
        <v>9.99616784</v>
      </c>
      <c r="Q318" s="18">
        <v>44896</v>
      </c>
      <c r="R318">
        <v>3.41247824</v>
      </c>
      <c r="T318" s="19">
        <v>44896</v>
      </c>
      <c r="U318" s="22">
        <v>3.4975924799999998</v>
      </c>
      <c r="W318" t="b">
        <f t="shared" si="3"/>
        <v>0</v>
      </c>
      <c r="Z318" s="2">
        <v>45078</v>
      </c>
      <c r="AB318" s="18">
        <v>45078</v>
      </c>
      <c r="AC318">
        <v>1.6826150499999999</v>
      </c>
      <c r="AF318" s="18">
        <v>43101</v>
      </c>
      <c r="AG318">
        <v>111.63984741</v>
      </c>
    </row>
    <row r="319" spans="1:33" x14ac:dyDescent="0.2">
      <c r="A319" s="17">
        <v>40161</v>
      </c>
      <c r="B319">
        <v>7.1151949099999996</v>
      </c>
      <c r="F319" s="17">
        <v>40161</v>
      </c>
      <c r="G319">
        <v>8.8891044400000006</v>
      </c>
      <c r="K319" s="17">
        <v>40161</v>
      </c>
      <c r="L319">
        <v>10.01923128</v>
      </c>
      <c r="Q319" s="18">
        <v>44927</v>
      </c>
      <c r="R319">
        <v>5.1992186800000004</v>
      </c>
      <c r="T319" s="19">
        <v>44927</v>
      </c>
      <c r="U319" s="22">
        <v>4.8919374400000004</v>
      </c>
      <c r="W319" t="b">
        <f t="shared" si="3"/>
        <v>0</v>
      </c>
      <c r="Z319" s="2">
        <v>45108</v>
      </c>
      <c r="AB319" s="18">
        <v>45108</v>
      </c>
      <c r="AC319">
        <v>4.2703554400000003</v>
      </c>
      <c r="AF319" s="18">
        <v>43132</v>
      </c>
      <c r="AG319">
        <v>109.52659618</v>
      </c>
    </row>
    <row r="320" spans="1:33" x14ac:dyDescent="0.2">
      <c r="A320" s="17">
        <v>40162</v>
      </c>
      <c r="B320">
        <v>7.1093694899999997</v>
      </c>
      <c r="F320" s="17">
        <v>40162</v>
      </c>
      <c r="G320">
        <v>8.8982446300000007</v>
      </c>
      <c r="K320" s="17">
        <v>40162</v>
      </c>
      <c r="L320">
        <v>10.035899580000001</v>
      </c>
      <c r="Q320" s="18">
        <v>44958</v>
      </c>
      <c r="R320">
        <v>5.5123350999999996</v>
      </c>
      <c r="T320" s="19">
        <v>44958</v>
      </c>
      <c r="U320" s="22">
        <v>5.4345446199999996</v>
      </c>
      <c r="W320" t="b">
        <f t="shared" si="3"/>
        <v>0</v>
      </c>
      <c r="Z320" s="2">
        <v>45139</v>
      </c>
      <c r="AB320" s="18">
        <v>45139</v>
      </c>
      <c r="AC320">
        <v>1.93320706</v>
      </c>
      <c r="AF320" s="18">
        <v>43160</v>
      </c>
      <c r="AG320">
        <v>107.1032757</v>
      </c>
    </row>
    <row r="321" spans="1:33" x14ac:dyDescent="0.2">
      <c r="A321" s="17">
        <v>40163</v>
      </c>
      <c r="B321">
        <v>7.0580919800000004</v>
      </c>
      <c r="F321" s="17">
        <v>40163</v>
      </c>
      <c r="G321">
        <v>8.8704071100000004</v>
      </c>
      <c r="K321" s="17">
        <v>40163</v>
      </c>
      <c r="L321">
        <v>10.011724190000001</v>
      </c>
      <c r="Q321" s="18">
        <v>44986</v>
      </c>
      <c r="R321">
        <v>1.2382112199999999</v>
      </c>
      <c r="T321" s="19">
        <v>44986</v>
      </c>
      <c r="U321" s="22">
        <v>1.35501559</v>
      </c>
      <c r="W321" t="b">
        <f t="shared" si="3"/>
        <v>0</v>
      </c>
      <c r="Z321" s="2">
        <v>45170</v>
      </c>
      <c r="AB321" s="18">
        <v>45170</v>
      </c>
      <c r="AC321">
        <v>0.66793997999999999</v>
      </c>
      <c r="AF321" s="18">
        <v>43191</v>
      </c>
      <c r="AG321">
        <v>103.08178909999999</v>
      </c>
    </row>
    <row r="322" spans="1:33" x14ac:dyDescent="0.2">
      <c r="A322" s="17">
        <v>40164</v>
      </c>
      <c r="B322">
        <v>7.0691124900000002</v>
      </c>
      <c r="F322" s="17">
        <v>40164</v>
      </c>
      <c r="G322">
        <v>8.9095080200000005</v>
      </c>
      <c r="K322" s="17">
        <v>40164</v>
      </c>
      <c r="L322">
        <v>10.04396663</v>
      </c>
      <c r="Q322" s="18">
        <v>45017</v>
      </c>
      <c r="R322">
        <v>-11.4490444</v>
      </c>
      <c r="T322" s="19">
        <v>45017</v>
      </c>
      <c r="U322" s="22">
        <v>-11.592534710000001</v>
      </c>
      <c r="W322" t="b">
        <f t="shared" si="3"/>
        <v>0</v>
      </c>
      <c r="Z322" s="2">
        <v>45200</v>
      </c>
      <c r="AB322" s="18">
        <v>45200</v>
      </c>
      <c r="AC322">
        <v>2.31895549</v>
      </c>
      <c r="AF322" s="18">
        <v>43221</v>
      </c>
      <c r="AG322">
        <v>102.85808289000001</v>
      </c>
    </row>
    <row r="323" spans="1:33" x14ac:dyDescent="0.2">
      <c r="A323" s="17">
        <v>40168</v>
      </c>
      <c r="B323">
        <v>7.1474072199999998</v>
      </c>
      <c r="F323" s="17">
        <v>40168</v>
      </c>
      <c r="G323">
        <v>8.9449410199999999</v>
      </c>
      <c r="K323" s="17">
        <v>40168</v>
      </c>
      <c r="L323">
        <v>10.01375779</v>
      </c>
      <c r="Q323" s="18">
        <v>45047</v>
      </c>
      <c r="R323">
        <v>17.071998489999999</v>
      </c>
      <c r="T323" s="19">
        <v>45047</v>
      </c>
      <c r="U323" s="22">
        <v>17.07471228</v>
      </c>
      <c r="W323" t="b">
        <f t="shared" si="3"/>
        <v>0</v>
      </c>
      <c r="Z323" s="2">
        <v>45231</v>
      </c>
      <c r="AB323" s="18">
        <v>45231</v>
      </c>
      <c r="AC323">
        <v>1.97506666</v>
      </c>
      <c r="AF323" s="18">
        <v>43252</v>
      </c>
      <c r="AG323">
        <v>96.251916929999993</v>
      </c>
    </row>
    <row r="324" spans="1:33" x14ac:dyDescent="0.2">
      <c r="A324" s="17">
        <v>40169</v>
      </c>
      <c r="B324">
        <v>7.2103219899999997</v>
      </c>
      <c r="F324" s="17">
        <v>40169</v>
      </c>
      <c r="G324">
        <v>8.9499996900000003</v>
      </c>
      <c r="K324" s="17">
        <v>40169</v>
      </c>
      <c r="L324">
        <v>10.109990809999999</v>
      </c>
      <c r="Q324" s="18">
        <v>45078</v>
      </c>
      <c r="R324">
        <v>1.6826150499999999</v>
      </c>
      <c r="T324" s="19">
        <v>45078</v>
      </c>
      <c r="U324" s="22">
        <v>1.56964379</v>
      </c>
      <c r="W324" t="b">
        <f t="shared" si="3"/>
        <v>0</v>
      </c>
      <c r="Z324" s="2">
        <v>45261</v>
      </c>
      <c r="AB324" s="18">
        <v>45261</v>
      </c>
      <c r="AC324">
        <v>1.71223843</v>
      </c>
      <c r="AF324" s="18">
        <v>43282</v>
      </c>
      <c r="AG324">
        <v>100.46202749</v>
      </c>
    </row>
    <row r="325" spans="1:33" x14ac:dyDescent="0.2">
      <c r="A325" s="17">
        <v>40170</v>
      </c>
      <c r="B325">
        <v>7.1965251400000003</v>
      </c>
      <c r="F325" s="17">
        <v>40170</v>
      </c>
      <c r="G325">
        <v>8.9433693699999992</v>
      </c>
      <c r="K325" s="17">
        <v>40170</v>
      </c>
      <c r="L325">
        <v>10.142266790000001</v>
      </c>
      <c r="Q325" s="18">
        <v>45108</v>
      </c>
      <c r="R325">
        <v>4.2703554400000003</v>
      </c>
      <c r="T325" s="19">
        <v>45108</v>
      </c>
      <c r="U325" s="22">
        <v>4.3511065000000002</v>
      </c>
      <c r="W325" t="b">
        <f t="shared" si="3"/>
        <v>0</v>
      </c>
      <c r="Z325" s="2">
        <v>45292</v>
      </c>
      <c r="AB325" s="18">
        <v>45292</v>
      </c>
      <c r="AC325">
        <v>4.5881919499999997</v>
      </c>
      <c r="AF325" s="18">
        <v>43313</v>
      </c>
      <c r="AG325">
        <v>95.674044879999997</v>
      </c>
    </row>
    <row r="326" spans="1:33" x14ac:dyDescent="0.2">
      <c r="A326" s="17">
        <v>40175</v>
      </c>
      <c r="B326">
        <v>7.2003237000000002</v>
      </c>
      <c r="F326" s="17">
        <v>40175</v>
      </c>
      <c r="G326">
        <v>8.9630937399999997</v>
      </c>
      <c r="K326" s="17">
        <v>40175</v>
      </c>
      <c r="L326">
        <v>10.09000271</v>
      </c>
      <c r="Q326" s="18">
        <v>45139</v>
      </c>
      <c r="R326">
        <v>1.93320706</v>
      </c>
      <c r="T326" s="19">
        <v>45139</v>
      </c>
      <c r="U326" s="22">
        <v>1.76633591</v>
      </c>
      <c r="W326" t="b">
        <f t="shared" si="3"/>
        <v>0</v>
      </c>
      <c r="Z326" s="2">
        <v>45323</v>
      </c>
      <c r="AB326" s="18">
        <v>45323</v>
      </c>
      <c r="AC326">
        <v>2.77930141</v>
      </c>
      <c r="AF326" s="18">
        <v>43344</v>
      </c>
      <c r="AG326">
        <v>95.252847399999993</v>
      </c>
    </row>
    <row r="327" spans="1:33" x14ac:dyDescent="0.2">
      <c r="A327" s="17">
        <v>40176</v>
      </c>
      <c r="B327">
        <v>7.2672502400000001</v>
      </c>
      <c r="F327" s="17">
        <v>40176</v>
      </c>
      <c r="G327">
        <v>9.0043182799999997</v>
      </c>
      <c r="K327" s="17">
        <v>40176</v>
      </c>
      <c r="L327">
        <v>10.06395861</v>
      </c>
      <c r="Q327" s="18">
        <v>45170</v>
      </c>
      <c r="R327">
        <v>0.66793997999999999</v>
      </c>
      <c r="T327" s="19">
        <v>45170</v>
      </c>
      <c r="U327" s="22">
        <v>0.59289104999999998</v>
      </c>
      <c r="W327" t="b">
        <f t="shared" si="3"/>
        <v>0</v>
      </c>
      <c r="Z327" s="2">
        <v>45352</v>
      </c>
      <c r="AB327" s="18">
        <v>45352</v>
      </c>
      <c r="AC327">
        <v>0.67938485000000004</v>
      </c>
      <c r="AF327" s="18">
        <v>43374</v>
      </c>
      <c r="AG327">
        <v>95.034921859999997</v>
      </c>
    </row>
    <row r="328" spans="1:33" x14ac:dyDescent="0.2">
      <c r="A328" s="17">
        <v>40177</v>
      </c>
      <c r="B328">
        <v>7.1777884800000002</v>
      </c>
      <c r="F328" s="17">
        <v>40177</v>
      </c>
      <c r="G328">
        <v>8.9706125599999993</v>
      </c>
      <c r="K328" s="17">
        <v>40177</v>
      </c>
      <c r="L328">
        <v>10.074116630000001</v>
      </c>
      <c r="Q328" s="18">
        <v>45200</v>
      </c>
      <c r="R328">
        <v>2.31895549</v>
      </c>
      <c r="T328" s="19">
        <v>45200</v>
      </c>
      <c r="U328" s="22">
        <v>2.7836995400000002</v>
      </c>
      <c r="W328" t="b">
        <f t="shared" si="3"/>
        <v>0</v>
      </c>
      <c r="Z328" s="2">
        <v>45383</v>
      </c>
      <c r="AB328" s="18">
        <v>45383</v>
      </c>
      <c r="AC328">
        <v>6.8365985499999997</v>
      </c>
      <c r="AF328" s="18">
        <v>43405</v>
      </c>
      <c r="AG328">
        <v>95.038968690000004</v>
      </c>
    </row>
    <row r="329" spans="1:33" x14ac:dyDescent="0.2">
      <c r="A329" s="17">
        <v>40178</v>
      </c>
      <c r="B329">
        <v>7.15437367</v>
      </c>
      <c r="F329" s="17">
        <v>40178</v>
      </c>
      <c r="G329">
        <v>8.9827838100000008</v>
      </c>
      <c r="K329" s="17">
        <v>40178</v>
      </c>
      <c r="L329">
        <v>10.071419629999999</v>
      </c>
      <c r="Q329" s="18">
        <v>45231</v>
      </c>
      <c r="R329">
        <v>1.97506666</v>
      </c>
      <c r="T329" s="19">
        <v>45231</v>
      </c>
      <c r="U329" s="22">
        <v>2.0846460800000002</v>
      </c>
      <c r="W329" t="b">
        <f t="shared" si="3"/>
        <v>0</v>
      </c>
      <c r="Z329" s="2">
        <v>45413</v>
      </c>
      <c r="AB329" s="18">
        <v>45413</v>
      </c>
      <c r="AC329">
        <v>1.7813086300000001</v>
      </c>
      <c r="AF329" s="18">
        <v>43435</v>
      </c>
      <c r="AG329">
        <v>91.365087459999998</v>
      </c>
    </row>
    <row r="330" spans="1:33" x14ac:dyDescent="0.2">
      <c r="A330" s="17">
        <v>40182</v>
      </c>
      <c r="B330">
        <v>7.0069085900000001</v>
      </c>
      <c r="F330" s="17">
        <v>40182</v>
      </c>
      <c r="G330">
        <v>8.8060212300000007</v>
      </c>
      <c r="K330" s="17">
        <v>40182</v>
      </c>
      <c r="L330">
        <v>9.96967113</v>
      </c>
      <c r="Q330" s="18">
        <v>45261</v>
      </c>
      <c r="R330">
        <v>1.71223843</v>
      </c>
      <c r="T330" s="19">
        <v>45261</v>
      </c>
      <c r="U330" s="22">
        <v>1.7780616499999999</v>
      </c>
      <c r="W330" t="b">
        <f t="shared" si="3"/>
        <v>0</v>
      </c>
      <c r="Z330" s="2">
        <v>45444</v>
      </c>
      <c r="AB330" s="18">
        <v>45444</v>
      </c>
      <c r="AC330">
        <v>-7.9030900000000001E-2</v>
      </c>
      <c r="AF330" s="18">
        <v>43466</v>
      </c>
      <c r="AG330">
        <v>95.676566210000004</v>
      </c>
    </row>
    <row r="331" spans="1:33" x14ac:dyDescent="0.2">
      <c r="A331" s="17">
        <v>40183</v>
      </c>
      <c r="B331">
        <v>6.9470667400000004</v>
      </c>
      <c r="F331" s="17">
        <v>40183</v>
      </c>
      <c r="G331">
        <v>8.6139643699999997</v>
      </c>
      <c r="K331" s="17">
        <v>40183</v>
      </c>
      <c r="L331">
        <v>9.8172504200000006</v>
      </c>
      <c r="Q331" s="18">
        <v>45292</v>
      </c>
      <c r="R331">
        <v>4.5881919499999997</v>
      </c>
      <c r="T331" s="19">
        <v>45292</v>
      </c>
      <c r="U331" s="22">
        <v>4.7193780500000004</v>
      </c>
      <c r="W331" t="b">
        <f t="shared" si="3"/>
        <v>0</v>
      </c>
      <c r="Z331" s="2">
        <v>45474</v>
      </c>
      <c r="AB331" s="18">
        <v>45474</v>
      </c>
      <c r="AC331">
        <v>1.24178156</v>
      </c>
      <c r="AF331" s="18">
        <v>43497</v>
      </c>
      <c r="AG331">
        <v>92.983086779999994</v>
      </c>
    </row>
    <row r="332" spans="1:33" x14ac:dyDescent="0.2">
      <c r="A332" s="17">
        <v>40184</v>
      </c>
      <c r="B332">
        <v>6.8648688599999996</v>
      </c>
      <c r="F332" s="17">
        <v>40184</v>
      </c>
      <c r="G332">
        <v>8.5063839199999993</v>
      </c>
      <c r="K332" s="17">
        <v>40184</v>
      </c>
      <c r="L332">
        <v>9.7530865700000007</v>
      </c>
      <c r="Q332" s="18">
        <v>45323</v>
      </c>
      <c r="R332">
        <v>2.77930141</v>
      </c>
      <c r="T332" s="19">
        <v>45323</v>
      </c>
      <c r="U332" s="22">
        <v>3.2847526500000002</v>
      </c>
      <c r="W332" t="b">
        <f t="shared" si="3"/>
        <v>0</v>
      </c>
      <c r="Z332" s="2">
        <v>45505</v>
      </c>
      <c r="AB332" s="18">
        <v>45505</v>
      </c>
      <c r="AC332">
        <v>-1.0025257400000001</v>
      </c>
      <c r="AF332" s="18">
        <v>43525</v>
      </c>
      <c r="AG332">
        <v>94.126829880000003</v>
      </c>
    </row>
    <row r="333" spans="1:33" x14ac:dyDescent="0.2">
      <c r="A333" s="17">
        <v>40185</v>
      </c>
      <c r="B333">
        <v>6.8989687599999998</v>
      </c>
      <c r="F333" s="17">
        <v>40185</v>
      </c>
      <c r="G333">
        <v>8.3702292600000003</v>
      </c>
      <c r="K333" s="17">
        <v>40185</v>
      </c>
      <c r="L333">
        <v>9.5847876299999992</v>
      </c>
      <c r="Q333" s="18">
        <v>45352</v>
      </c>
      <c r="R333">
        <v>0.67938485000000004</v>
      </c>
      <c r="T333" s="19">
        <v>45352</v>
      </c>
      <c r="U333" s="22">
        <v>0.97007557</v>
      </c>
      <c r="W333" t="b">
        <f t="shared" si="3"/>
        <v>0</v>
      </c>
      <c r="Z333" s="2">
        <v>45536</v>
      </c>
      <c r="AB333" s="18">
        <v>45536</v>
      </c>
      <c r="AC333">
        <v>1.42361732</v>
      </c>
      <c r="AF333" s="18">
        <v>43556</v>
      </c>
      <c r="AG333">
        <v>93.902575920000004</v>
      </c>
    </row>
    <row r="334" spans="1:33" x14ac:dyDescent="0.2">
      <c r="A334" s="17">
        <v>40186</v>
      </c>
      <c r="B334">
        <v>6.9012989100000004</v>
      </c>
      <c r="F334" s="17">
        <v>40186</v>
      </c>
      <c r="G334">
        <v>8.3369919600000006</v>
      </c>
      <c r="K334" s="17">
        <v>40186</v>
      </c>
      <c r="L334">
        <v>9.6579595000000005</v>
      </c>
      <c r="Q334" s="18">
        <v>45383</v>
      </c>
      <c r="R334">
        <v>6.8365985499999997</v>
      </c>
      <c r="T334" s="19">
        <v>45383</v>
      </c>
      <c r="U334" s="22">
        <v>7.9453210500000004</v>
      </c>
      <c r="W334" t="b">
        <f t="shared" si="3"/>
        <v>0</v>
      </c>
      <c r="Z334" s="2">
        <v>45566</v>
      </c>
      <c r="AB334" s="18">
        <v>45566</v>
      </c>
      <c r="AC334">
        <v>3.9624876900000001</v>
      </c>
      <c r="AF334" s="18">
        <v>43586</v>
      </c>
      <c r="AG334">
        <v>91.269994609999998</v>
      </c>
    </row>
    <row r="335" spans="1:33" x14ac:dyDescent="0.2">
      <c r="A335" s="17">
        <v>40189</v>
      </c>
      <c r="B335">
        <v>6.8780263599999998</v>
      </c>
      <c r="F335" s="17">
        <v>40189</v>
      </c>
      <c r="G335">
        <v>8.13152133</v>
      </c>
      <c r="K335" s="17">
        <v>40189</v>
      </c>
      <c r="L335">
        <v>9.4322777799999997</v>
      </c>
      <c r="Q335" s="18">
        <v>45413</v>
      </c>
      <c r="R335">
        <v>1.7813086300000001</v>
      </c>
      <c r="T335" s="19">
        <v>45413</v>
      </c>
      <c r="U335" s="22">
        <v>2.2138873600000002</v>
      </c>
      <c r="W335" t="b">
        <f t="shared" si="3"/>
        <v>0</v>
      </c>
      <c r="Z335" s="2">
        <v>45597</v>
      </c>
      <c r="AB335" s="18">
        <v>45597</v>
      </c>
      <c r="AC335">
        <v>2.6527301699999999</v>
      </c>
      <c r="AF335" s="18">
        <v>43617</v>
      </c>
      <c r="AG335">
        <v>93.392762750000003</v>
      </c>
    </row>
    <row r="336" spans="1:33" x14ac:dyDescent="0.2">
      <c r="A336" s="17">
        <v>40190</v>
      </c>
      <c r="B336">
        <v>6.9094327</v>
      </c>
      <c r="F336" s="17">
        <v>40190</v>
      </c>
      <c r="G336">
        <v>8.0613804200000008</v>
      </c>
      <c r="K336" s="17">
        <v>40190</v>
      </c>
      <c r="L336">
        <v>9.37572282</v>
      </c>
      <c r="Q336" s="18">
        <v>45444</v>
      </c>
      <c r="R336">
        <v>-7.9030900000000001E-2</v>
      </c>
      <c r="T336" s="19">
        <v>45444</v>
      </c>
      <c r="U336" s="22">
        <v>0.42391277999999999</v>
      </c>
      <c r="W336" t="b">
        <f t="shared" si="3"/>
        <v>0</v>
      </c>
      <c r="Z336" s="2">
        <v>45627</v>
      </c>
      <c r="AB336" s="18">
        <v>45627</v>
      </c>
      <c r="AC336">
        <v>3.36407005</v>
      </c>
      <c r="AF336" s="18">
        <v>43647</v>
      </c>
      <c r="AG336">
        <v>93.989184600000002</v>
      </c>
    </row>
    <row r="337" spans="1:33" x14ac:dyDescent="0.2">
      <c r="A337" s="17">
        <v>40191</v>
      </c>
      <c r="B337">
        <v>6.9328335499999998</v>
      </c>
      <c r="F337" s="17">
        <v>40191</v>
      </c>
      <c r="G337">
        <v>8.0882460399999996</v>
      </c>
      <c r="K337" s="17">
        <v>40191</v>
      </c>
      <c r="L337">
        <v>9.4305265600000006</v>
      </c>
      <c r="Q337" s="18">
        <v>45474</v>
      </c>
      <c r="R337">
        <v>1.24178156</v>
      </c>
      <c r="T337" s="19">
        <v>45474</v>
      </c>
      <c r="U337" s="22">
        <v>2.2653466799999999</v>
      </c>
      <c r="W337" t="b">
        <f t="shared" si="3"/>
        <v>0</v>
      </c>
      <c r="Z337" s="2">
        <v>45658</v>
      </c>
      <c r="AB337" s="18">
        <v>45658</v>
      </c>
      <c r="AC337">
        <v>-1.9108303600000001</v>
      </c>
      <c r="AF337" s="18">
        <v>43678</v>
      </c>
      <c r="AG337">
        <v>91.93923049</v>
      </c>
    </row>
    <row r="338" spans="1:33" x14ac:dyDescent="0.2">
      <c r="A338" s="17">
        <v>40192</v>
      </c>
      <c r="B338">
        <v>6.9935340899999998</v>
      </c>
      <c r="F338" s="17">
        <v>40192</v>
      </c>
      <c r="G338">
        <v>8.1392022500000003</v>
      </c>
      <c r="K338" s="17">
        <v>40192</v>
      </c>
      <c r="L338">
        <v>9.43446432</v>
      </c>
      <c r="Q338" s="18">
        <v>45505</v>
      </c>
      <c r="R338">
        <v>-1.0025257400000001</v>
      </c>
      <c r="T338" s="19">
        <v>45505</v>
      </c>
      <c r="U338" s="22">
        <v>0.22472869000000001</v>
      </c>
      <c r="W338" t="b">
        <f t="shared" si="3"/>
        <v>0</v>
      </c>
      <c r="Z338" s="2">
        <v>45689</v>
      </c>
      <c r="AB338" s="18">
        <v>45689</v>
      </c>
      <c r="AC338">
        <v>3.5816363999999998</v>
      </c>
      <c r="AF338" s="18">
        <v>43709</v>
      </c>
      <c r="AG338">
        <v>92.823106030000005</v>
      </c>
    </row>
    <row r="339" spans="1:33" x14ac:dyDescent="0.2">
      <c r="A339" s="17">
        <v>40193</v>
      </c>
      <c r="B339">
        <v>7.1220653299999999</v>
      </c>
      <c r="F339" s="17">
        <v>40193</v>
      </c>
      <c r="G339">
        <v>8.2988037200000004</v>
      </c>
      <c r="K339" s="17">
        <v>40193</v>
      </c>
      <c r="L339">
        <v>9.4861174500000001</v>
      </c>
      <c r="Q339" s="18">
        <v>45536</v>
      </c>
      <c r="R339">
        <v>1.42361732</v>
      </c>
      <c r="T339" s="19">
        <v>45536</v>
      </c>
      <c r="U339" s="22">
        <v>2.2753999199999999</v>
      </c>
      <c r="W339" t="b">
        <f t="shared" si="3"/>
        <v>0</v>
      </c>
      <c r="Z339" s="2">
        <v>45717</v>
      </c>
      <c r="AB339" s="18">
        <v>45717</v>
      </c>
      <c r="AC339">
        <v>-2.59444271</v>
      </c>
      <c r="AF339" s="18">
        <v>43739</v>
      </c>
      <c r="AG339">
        <v>94.578404800000001</v>
      </c>
    </row>
    <row r="340" spans="1:33" x14ac:dyDescent="0.2">
      <c r="A340" s="17">
        <v>40196</v>
      </c>
      <c r="B340">
        <v>7.0043588400000001</v>
      </c>
      <c r="F340" s="17">
        <v>40196</v>
      </c>
      <c r="G340">
        <v>8.3329088000000002</v>
      </c>
      <c r="K340" s="17">
        <v>40196</v>
      </c>
      <c r="L340">
        <v>9.4935886800000002</v>
      </c>
      <c r="Q340" s="18">
        <v>45566</v>
      </c>
      <c r="R340">
        <v>3.9624876900000001</v>
      </c>
      <c r="Z340" s="2">
        <v>45748</v>
      </c>
      <c r="AF340" s="18">
        <v>43770</v>
      </c>
      <c r="AG340">
        <v>93.923427349999997</v>
      </c>
    </row>
    <row r="341" spans="1:33" x14ac:dyDescent="0.2">
      <c r="A341" s="17">
        <v>40197</v>
      </c>
      <c r="B341">
        <v>6.9896869500000003</v>
      </c>
      <c r="F341" s="17">
        <v>40197</v>
      </c>
      <c r="G341">
        <v>8.3219193600000008</v>
      </c>
      <c r="K341" s="17">
        <v>40197</v>
      </c>
      <c r="L341">
        <v>9.4882293299999994</v>
      </c>
      <c r="Q341" s="18">
        <v>45597</v>
      </c>
      <c r="R341">
        <v>2.6527301699999999</v>
      </c>
      <c r="Z341" s="2">
        <v>45778</v>
      </c>
      <c r="AF341" s="18">
        <v>43800</v>
      </c>
      <c r="AG341">
        <v>94.924079739999996</v>
      </c>
    </row>
    <row r="342" spans="1:33" x14ac:dyDescent="0.2">
      <c r="A342" s="17">
        <v>40198</v>
      </c>
      <c r="B342">
        <v>7.0392500699999996</v>
      </c>
      <c r="F342" s="17">
        <v>40198</v>
      </c>
      <c r="G342">
        <v>8.3664566600000008</v>
      </c>
      <c r="K342" s="17">
        <v>40198</v>
      </c>
      <c r="L342">
        <v>9.5191344299999994</v>
      </c>
      <c r="Q342" s="18">
        <v>45627</v>
      </c>
      <c r="R342">
        <v>3.36407005</v>
      </c>
      <c r="AF342" s="18">
        <v>43831</v>
      </c>
      <c r="AG342">
        <v>98.511331229999996</v>
      </c>
    </row>
    <row r="343" spans="1:33" x14ac:dyDescent="0.2">
      <c r="A343" s="17">
        <v>40199</v>
      </c>
      <c r="B343">
        <v>7.13699219</v>
      </c>
      <c r="F343" s="17">
        <v>40199</v>
      </c>
      <c r="G343">
        <v>8.4023443499999999</v>
      </c>
      <c r="K343" s="17">
        <v>40199</v>
      </c>
      <c r="L343">
        <v>9.5890174300000002</v>
      </c>
      <c r="Q343" s="18">
        <v>45658</v>
      </c>
      <c r="R343">
        <v>-1.9108303600000001</v>
      </c>
      <c r="AF343" s="18">
        <v>43862</v>
      </c>
      <c r="AG343">
        <v>96.689138819999997</v>
      </c>
    </row>
    <row r="344" spans="1:33" x14ac:dyDescent="0.2">
      <c r="A344" s="17">
        <v>40200</v>
      </c>
      <c r="B344">
        <v>7.20008026</v>
      </c>
      <c r="F344" s="17">
        <v>40200</v>
      </c>
      <c r="G344">
        <v>8.4494020899999995</v>
      </c>
      <c r="K344" s="17">
        <v>40200</v>
      </c>
      <c r="L344">
        <v>9.6542974499999996</v>
      </c>
      <c r="Q344" s="18">
        <v>45689</v>
      </c>
      <c r="R344">
        <v>3.5816363999999998</v>
      </c>
      <c r="AF344" s="18">
        <v>43891</v>
      </c>
      <c r="AG344">
        <v>85.793393890000004</v>
      </c>
    </row>
    <row r="345" spans="1:33" x14ac:dyDescent="0.2">
      <c r="A345" s="17">
        <v>40203</v>
      </c>
      <c r="B345">
        <v>7.1008534499999998</v>
      </c>
      <c r="F345" s="17">
        <v>40203</v>
      </c>
      <c r="G345">
        <v>8.4762179799999995</v>
      </c>
      <c r="K345" s="17">
        <v>40203</v>
      </c>
      <c r="L345">
        <v>9.7124071799999996</v>
      </c>
      <c r="Q345" s="18">
        <v>45717</v>
      </c>
      <c r="R345">
        <v>-2.59444271</v>
      </c>
      <c r="AF345" s="18">
        <v>43922</v>
      </c>
      <c r="AG345">
        <v>67.011878909999993</v>
      </c>
    </row>
    <row r="346" spans="1:33" x14ac:dyDescent="0.2">
      <c r="A346" s="17">
        <v>40204</v>
      </c>
      <c r="B346">
        <v>7.0269218999999996</v>
      </c>
      <c r="F346" s="17">
        <v>40204</v>
      </c>
      <c r="G346">
        <v>8.4157142599999997</v>
      </c>
      <c r="K346" s="17">
        <v>40204</v>
      </c>
      <c r="L346">
        <v>9.7101812200000008</v>
      </c>
      <c r="AF346" s="18">
        <v>43952</v>
      </c>
      <c r="AG346">
        <v>62.476355750000003</v>
      </c>
    </row>
    <row r="347" spans="1:33" x14ac:dyDescent="0.2">
      <c r="A347" s="17">
        <v>40205</v>
      </c>
      <c r="B347">
        <v>7.1342169699999998</v>
      </c>
      <c r="F347" s="17">
        <v>40205</v>
      </c>
      <c r="G347">
        <v>8.5063795899999999</v>
      </c>
      <c r="K347" s="17">
        <v>40205</v>
      </c>
      <c r="L347">
        <v>9.7304175199999996</v>
      </c>
      <c r="AF347" s="18">
        <v>43983</v>
      </c>
      <c r="AG347">
        <v>73.973878420000005</v>
      </c>
    </row>
    <row r="348" spans="1:33" x14ac:dyDescent="0.2">
      <c r="A348" s="17">
        <v>40206</v>
      </c>
      <c r="B348">
        <v>7.1289959700000001</v>
      </c>
      <c r="F348" s="17">
        <v>40206</v>
      </c>
      <c r="G348">
        <v>8.4532341399999993</v>
      </c>
      <c r="K348" s="17">
        <v>40206</v>
      </c>
      <c r="L348">
        <v>9.6830524699999998</v>
      </c>
      <c r="AF348" s="18">
        <v>44013</v>
      </c>
      <c r="AG348">
        <v>81.242999999999995</v>
      </c>
    </row>
    <row r="349" spans="1:33" x14ac:dyDescent="0.2">
      <c r="A349" s="17">
        <v>40207</v>
      </c>
      <c r="B349">
        <v>7.1662491099999999</v>
      </c>
      <c r="F349" s="17">
        <v>40207</v>
      </c>
      <c r="G349">
        <v>8.4338449600000001</v>
      </c>
      <c r="K349" s="17">
        <v>40207</v>
      </c>
      <c r="L349">
        <v>9.6597773300000007</v>
      </c>
      <c r="AF349" s="18">
        <v>44044</v>
      </c>
      <c r="AG349">
        <v>84.937702920000007</v>
      </c>
    </row>
    <row r="350" spans="1:33" x14ac:dyDescent="0.2">
      <c r="A350" s="17">
        <v>40210</v>
      </c>
      <c r="B350">
        <v>7.1697655600000001</v>
      </c>
      <c r="F350" s="17">
        <v>40210</v>
      </c>
      <c r="G350">
        <v>8.4929288100000004</v>
      </c>
      <c r="K350" s="17">
        <v>40210</v>
      </c>
      <c r="L350">
        <v>9.7037492000000007</v>
      </c>
      <c r="AF350" s="18">
        <v>44075</v>
      </c>
      <c r="AG350">
        <v>89.860573419999994</v>
      </c>
    </row>
    <row r="351" spans="1:33" x14ac:dyDescent="0.2">
      <c r="A351" s="17">
        <v>40211</v>
      </c>
      <c r="B351">
        <v>7.1486161099999999</v>
      </c>
      <c r="F351" s="17">
        <v>40211</v>
      </c>
      <c r="G351">
        <v>8.4511991900000005</v>
      </c>
      <c r="K351" s="17">
        <v>40211</v>
      </c>
      <c r="L351">
        <v>9.6662160900000007</v>
      </c>
      <c r="AF351" s="18">
        <v>44105</v>
      </c>
      <c r="AG351">
        <v>91.277581519999998</v>
      </c>
    </row>
    <row r="352" spans="1:33" x14ac:dyDescent="0.2">
      <c r="A352" s="17">
        <v>40212</v>
      </c>
      <c r="B352">
        <v>7.1546590500000002</v>
      </c>
      <c r="F352" s="17">
        <v>40212</v>
      </c>
      <c r="G352">
        <v>8.32265531</v>
      </c>
      <c r="K352" s="17">
        <v>40212</v>
      </c>
      <c r="L352">
        <v>9.6359050400000008</v>
      </c>
      <c r="AF352" s="18">
        <v>44136</v>
      </c>
      <c r="AG352">
        <v>98.065718050000001</v>
      </c>
    </row>
    <row r="353" spans="1:33" x14ac:dyDescent="0.2">
      <c r="A353" s="17">
        <v>40213</v>
      </c>
      <c r="B353">
        <v>7.1987182299999999</v>
      </c>
      <c r="F353" s="17">
        <v>40213</v>
      </c>
      <c r="G353">
        <v>8.3984547099999993</v>
      </c>
      <c r="K353" s="17">
        <v>40213</v>
      </c>
      <c r="L353">
        <v>9.6080239499999998</v>
      </c>
      <c r="AF353" s="18">
        <v>44166</v>
      </c>
      <c r="AG353">
        <v>100.03639441999999</v>
      </c>
    </row>
    <row r="354" spans="1:33" x14ac:dyDescent="0.2">
      <c r="A354" s="17">
        <v>40214</v>
      </c>
      <c r="B354">
        <v>7.2737585899999999</v>
      </c>
      <c r="F354" s="17">
        <v>40214</v>
      </c>
      <c r="G354">
        <v>8.4422588199999993</v>
      </c>
      <c r="K354" s="17">
        <v>40214</v>
      </c>
      <c r="L354">
        <v>9.71393956</v>
      </c>
      <c r="AF354" s="18">
        <v>44197</v>
      </c>
      <c r="AG354">
        <v>102.18651084</v>
      </c>
    </row>
    <row r="355" spans="1:33" x14ac:dyDescent="0.2">
      <c r="A355" s="17">
        <v>40217</v>
      </c>
      <c r="B355">
        <v>7.2316972699999997</v>
      </c>
      <c r="F355" s="17">
        <v>40217</v>
      </c>
      <c r="G355">
        <v>8.4542131699999992</v>
      </c>
      <c r="K355" s="17">
        <v>40217</v>
      </c>
      <c r="L355">
        <v>9.7157973700000007</v>
      </c>
      <c r="AF355" s="18">
        <v>44228</v>
      </c>
      <c r="AG355">
        <v>104.07904044999999</v>
      </c>
    </row>
    <row r="356" spans="1:33" x14ac:dyDescent="0.2">
      <c r="A356" s="17">
        <v>40218</v>
      </c>
      <c r="B356">
        <v>7.2640389299999999</v>
      </c>
      <c r="F356" s="17">
        <v>40218</v>
      </c>
      <c r="G356">
        <v>8.4240104900000006</v>
      </c>
      <c r="K356" s="17">
        <v>40218</v>
      </c>
      <c r="L356">
        <v>9.7053382399999997</v>
      </c>
      <c r="AF356" s="18">
        <v>44256</v>
      </c>
      <c r="AG356">
        <v>111.51025337999999</v>
      </c>
    </row>
    <row r="357" spans="1:33" x14ac:dyDescent="0.2">
      <c r="A357" s="17">
        <v>40219</v>
      </c>
      <c r="B357">
        <v>7.2456866900000003</v>
      </c>
      <c r="F357" s="17">
        <v>40219</v>
      </c>
      <c r="G357">
        <v>8.3954134899999993</v>
      </c>
      <c r="K357" s="17">
        <v>40219</v>
      </c>
      <c r="L357">
        <v>9.6860522800000002</v>
      </c>
      <c r="AF357" s="18">
        <v>44287</v>
      </c>
      <c r="AG357">
        <v>110.04704405</v>
      </c>
    </row>
    <row r="358" spans="1:33" x14ac:dyDescent="0.2">
      <c r="A358" s="17">
        <v>40220</v>
      </c>
      <c r="B358">
        <v>7.2578538400000001</v>
      </c>
      <c r="F358" s="17">
        <v>40220</v>
      </c>
      <c r="G358">
        <v>8.3985239099999998</v>
      </c>
      <c r="K358" s="17">
        <v>40220</v>
      </c>
      <c r="L358">
        <v>9.6763139099999993</v>
      </c>
      <c r="AF358" s="18">
        <v>44317</v>
      </c>
      <c r="AG358">
        <v>110.85717588999999</v>
      </c>
    </row>
    <row r="359" spans="1:33" x14ac:dyDescent="0.2">
      <c r="A359" s="17">
        <v>40221</v>
      </c>
      <c r="B359">
        <v>7.2338443899999998</v>
      </c>
      <c r="F359" s="17">
        <v>40221</v>
      </c>
      <c r="G359">
        <v>8.3840527500000004</v>
      </c>
      <c r="K359" s="17">
        <v>40221</v>
      </c>
      <c r="L359">
        <v>9.6727846799999995</v>
      </c>
      <c r="AF359" s="18">
        <v>44348</v>
      </c>
      <c r="AG359">
        <v>106.6495013</v>
      </c>
    </row>
    <row r="360" spans="1:33" x14ac:dyDescent="0.2">
      <c r="A360" s="17">
        <v>40224</v>
      </c>
      <c r="B360">
        <v>7.2184339299999998</v>
      </c>
      <c r="F360" s="17">
        <v>40224</v>
      </c>
      <c r="G360">
        <v>8.3843537000000001</v>
      </c>
      <c r="K360" s="17">
        <v>40224</v>
      </c>
      <c r="L360">
        <v>9.6821634400000001</v>
      </c>
      <c r="AF360" s="18">
        <v>44378</v>
      </c>
      <c r="AG360">
        <v>105.58376776999999</v>
      </c>
    </row>
    <row r="361" spans="1:33" x14ac:dyDescent="0.2">
      <c r="A361" s="17">
        <v>40225</v>
      </c>
      <c r="B361">
        <v>7.1949075999999996</v>
      </c>
      <c r="F361" s="17">
        <v>40225</v>
      </c>
      <c r="G361">
        <v>8.3931844699999996</v>
      </c>
      <c r="K361" s="17">
        <v>40225</v>
      </c>
      <c r="L361">
        <v>9.7040207299999999</v>
      </c>
      <c r="AF361" s="18">
        <v>44409</v>
      </c>
      <c r="AG361">
        <v>112.91404986000001</v>
      </c>
    </row>
    <row r="362" spans="1:33" x14ac:dyDescent="0.2">
      <c r="A362" s="17">
        <v>40226</v>
      </c>
      <c r="B362">
        <v>7.14400689</v>
      </c>
      <c r="F362" s="17">
        <v>40226</v>
      </c>
      <c r="G362">
        <v>8.3938764599999995</v>
      </c>
      <c r="K362" s="17">
        <v>40226</v>
      </c>
      <c r="L362">
        <v>9.6850153999999993</v>
      </c>
      <c r="AF362" s="18">
        <v>44440</v>
      </c>
      <c r="AG362">
        <v>111.02336552</v>
      </c>
    </row>
    <row r="363" spans="1:33" x14ac:dyDescent="0.2">
      <c r="A363" s="17">
        <v>40227</v>
      </c>
      <c r="B363">
        <v>7.15552587</v>
      </c>
      <c r="F363" s="17">
        <v>40227</v>
      </c>
      <c r="G363">
        <v>8.3773144300000002</v>
      </c>
      <c r="K363" s="17">
        <v>40227</v>
      </c>
      <c r="L363">
        <v>9.7094689600000006</v>
      </c>
      <c r="AF363" s="18">
        <v>44470</v>
      </c>
      <c r="AG363">
        <v>115.67624920999999</v>
      </c>
    </row>
    <row r="364" spans="1:33" x14ac:dyDescent="0.2">
      <c r="A364" s="17">
        <v>40228</v>
      </c>
      <c r="B364">
        <v>7.2916854200000003</v>
      </c>
      <c r="F364" s="17">
        <v>40228</v>
      </c>
      <c r="G364">
        <v>8.4294131199999995</v>
      </c>
      <c r="K364" s="17">
        <v>40228</v>
      </c>
      <c r="L364">
        <v>9.7227072000000003</v>
      </c>
      <c r="AF364" s="18">
        <v>44501</v>
      </c>
      <c r="AG364">
        <v>116.54357413</v>
      </c>
    </row>
    <row r="365" spans="1:33" x14ac:dyDescent="0.2">
      <c r="A365" s="17">
        <v>40231</v>
      </c>
      <c r="B365">
        <v>7.2659652899999996</v>
      </c>
      <c r="F365" s="17">
        <v>40231</v>
      </c>
      <c r="G365">
        <v>8.4121186899999998</v>
      </c>
      <c r="K365" s="17">
        <v>40231</v>
      </c>
      <c r="L365">
        <v>9.71869038</v>
      </c>
      <c r="AF365" s="18">
        <v>44531</v>
      </c>
      <c r="AG365">
        <v>115.072186</v>
      </c>
    </row>
    <row r="366" spans="1:33" x14ac:dyDescent="0.2">
      <c r="A366" s="17">
        <v>40232</v>
      </c>
      <c r="B366">
        <v>7.2678262699999996</v>
      </c>
      <c r="F366" s="17">
        <v>40232</v>
      </c>
      <c r="G366">
        <v>8.4117271700000007</v>
      </c>
      <c r="K366" s="17">
        <v>40232</v>
      </c>
      <c r="L366">
        <v>9.6906934699999994</v>
      </c>
      <c r="AF366" s="18">
        <v>44562</v>
      </c>
      <c r="AG366">
        <v>114.51035259</v>
      </c>
    </row>
    <row r="367" spans="1:33" x14ac:dyDescent="0.2">
      <c r="A367" s="17">
        <v>40233</v>
      </c>
      <c r="B367">
        <v>7.2029600699999996</v>
      </c>
      <c r="F367" s="17">
        <v>40233</v>
      </c>
      <c r="G367">
        <v>8.4268295799999997</v>
      </c>
      <c r="K367" s="17">
        <v>40233</v>
      </c>
      <c r="L367">
        <v>9.6601868900000003</v>
      </c>
      <c r="AF367" s="18">
        <v>44593</v>
      </c>
      <c r="AG367">
        <v>119.29069663999999</v>
      </c>
    </row>
    <row r="368" spans="1:33" x14ac:dyDescent="0.2">
      <c r="A368" s="17">
        <v>40234</v>
      </c>
      <c r="B368">
        <v>7.2025465500000001</v>
      </c>
      <c r="F368" s="17">
        <v>40234</v>
      </c>
      <c r="G368">
        <v>8.4237324600000001</v>
      </c>
      <c r="K368" s="17">
        <v>40234</v>
      </c>
      <c r="L368">
        <v>9.6626814299999992</v>
      </c>
      <c r="AF368" s="18">
        <v>44621</v>
      </c>
      <c r="AG368">
        <v>127.81956364</v>
      </c>
    </row>
    <row r="369" spans="1:33" x14ac:dyDescent="0.2">
      <c r="A369" s="17">
        <v>40238</v>
      </c>
      <c r="B369">
        <v>7.1861963600000003</v>
      </c>
      <c r="F369" s="17">
        <v>40238</v>
      </c>
      <c r="G369">
        <v>8.4006536999999994</v>
      </c>
      <c r="K369" s="17">
        <v>40238</v>
      </c>
      <c r="L369">
        <v>9.5313326600000003</v>
      </c>
      <c r="AF369" s="18">
        <v>44652</v>
      </c>
      <c r="AG369">
        <v>125.17345829999999</v>
      </c>
    </row>
    <row r="370" spans="1:33" x14ac:dyDescent="0.2">
      <c r="A370" s="17">
        <v>40239</v>
      </c>
      <c r="B370">
        <v>7.1429019299999998</v>
      </c>
      <c r="F370" s="17">
        <v>40239</v>
      </c>
      <c r="G370">
        <v>8.39087052</v>
      </c>
      <c r="K370" s="17">
        <v>40239</v>
      </c>
      <c r="L370">
        <v>9.5084124200000009</v>
      </c>
      <c r="AF370" s="18">
        <v>44682</v>
      </c>
      <c r="AG370">
        <v>119.24949459</v>
      </c>
    </row>
    <row r="371" spans="1:33" x14ac:dyDescent="0.2">
      <c r="A371" s="17">
        <v>40240</v>
      </c>
      <c r="B371">
        <v>7.1712265000000004</v>
      </c>
      <c r="F371" s="17">
        <v>40240</v>
      </c>
      <c r="G371">
        <v>8.3862116499999999</v>
      </c>
      <c r="K371" s="17">
        <v>40240</v>
      </c>
      <c r="L371">
        <v>9.4312941400000003</v>
      </c>
      <c r="AF371" s="18">
        <v>44713</v>
      </c>
      <c r="AG371">
        <v>121.89499911</v>
      </c>
    </row>
    <row r="372" spans="1:33" x14ac:dyDescent="0.2">
      <c r="A372" s="17">
        <v>40241</v>
      </c>
      <c r="B372">
        <v>7.1532668800000003</v>
      </c>
      <c r="F372" s="17">
        <v>40241</v>
      </c>
      <c r="G372">
        <v>8.3530709099999996</v>
      </c>
      <c r="K372" s="17">
        <v>40241</v>
      </c>
      <c r="L372">
        <v>9.4617719699999991</v>
      </c>
      <c r="AF372" s="18">
        <v>44743</v>
      </c>
      <c r="AG372">
        <v>112.29666791</v>
      </c>
    </row>
    <row r="373" spans="1:33" x14ac:dyDescent="0.2">
      <c r="A373" s="17">
        <v>40242</v>
      </c>
      <c r="B373">
        <v>7.2308659200000003</v>
      </c>
      <c r="F373" s="17">
        <v>40242</v>
      </c>
      <c r="G373">
        <v>8.3340180799999999</v>
      </c>
      <c r="K373" s="17">
        <v>40242</v>
      </c>
      <c r="L373">
        <v>9.4016480399999995</v>
      </c>
      <c r="AF373" s="18">
        <v>44774</v>
      </c>
      <c r="AG373">
        <v>108.20809763</v>
      </c>
    </row>
    <row r="374" spans="1:33" x14ac:dyDescent="0.2">
      <c r="A374" s="17">
        <v>40245</v>
      </c>
      <c r="B374">
        <v>7.1904350900000003</v>
      </c>
      <c r="F374" s="17">
        <v>40245</v>
      </c>
      <c r="G374">
        <v>8.3201332200000007</v>
      </c>
      <c r="K374" s="17">
        <v>40245</v>
      </c>
      <c r="L374">
        <v>9.3043271000000001</v>
      </c>
      <c r="AF374" s="18">
        <v>44805</v>
      </c>
      <c r="AG374">
        <v>105.01360226</v>
      </c>
    </row>
    <row r="375" spans="1:33" x14ac:dyDescent="0.2">
      <c r="A375" s="17">
        <v>40246</v>
      </c>
      <c r="B375">
        <v>7.1864488800000004</v>
      </c>
      <c r="F375" s="17">
        <v>40246</v>
      </c>
      <c r="G375">
        <v>8.3488588000000004</v>
      </c>
      <c r="K375" s="17">
        <v>40246</v>
      </c>
      <c r="L375">
        <v>9.2863355999999992</v>
      </c>
      <c r="AF375" s="18">
        <v>44835</v>
      </c>
      <c r="AG375">
        <v>104.26844876</v>
      </c>
    </row>
    <row r="376" spans="1:33" x14ac:dyDescent="0.2">
      <c r="A376" s="17">
        <v>40247</v>
      </c>
      <c r="B376">
        <v>7.1263656199999996</v>
      </c>
      <c r="F376" s="17">
        <v>40247</v>
      </c>
      <c r="G376">
        <v>8.33642766</v>
      </c>
      <c r="K376" s="17">
        <v>40247</v>
      </c>
      <c r="L376">
        <v>9.3096257700000002</v>
      </c>
      <c r="AF376" s="18">
        <v>44866</v>
      </c>
      <c r="AG376">
        <v>107.5832606</v>
      </c>
    </row>
    <row r="377" spans="1:33" x14ac:dyDescent="0.2">
      <c r="A377" s="17">
        <v>40248</v>
      </c>
      <c r="B377">
        <v>7.1051845699999996</v>
      </c>
      <c r="F377" s="17">
        <v>40248</v>
      </c>
      <c r="G377">
        <v>8.3397384700000003</v>
      </c>
      <c r="K377" s="17">
        <v>40248</v>
      </c>
      <c r="L377">
        <v>9.3078562700000003</v>
      </c>
      <c r="AF377" s="18">
        <v>44896</v>
      </c>
      <c r="AG377">
        <v>103.36723965</v>
      </c>
    </row>
    <row r="378" spans="1:33" x14ac:dyDescent="0.2">
      <c r="A378" s="17">
        <v>40249</v>
      </c>
      <c r="B378">
        <v>7.07991115</v>
      </c>
      <c r="F378" s="17">
        <v>40249</v>
      </c>
      <c r="G378">
        <v>8.3210437899999992</v>
      </c>
      <c r="K378" s="17">
        <v>40249</v>
      </c>
      <c r="L378">
        <v>9.2710380600000004</v>
      </c>
      <c r="AF378" s="18">
        <v>44927</v>
      </c>
      <c r="AG378">
        <v>104.06661622999999</v>
      </c>
    </row>
    <row r="379" spans="1:33" x14ac:dyDescent="0.2">
      <c r="A379" s="17">
        <v>40252</v>
      </c>
      <c r="B379">
        <v>7.08671674</v>
      </c>
      <c r="F379" s="17">
        <v>40252</v>
      </c>
      <c r="G379">
        <v>8.2953024299999996</v>
      </c>
      <c r="K379" s="17">
        <v>40252</v>
      </c>
      <c r="L379">
        <v>9.1936173799999992</v>
      </c>
      <c r="AF379" s="18">
        <v>44958</v>
      </c>
      <c r="AG379">
        <v>101.09017688</v>
      </c>
    </row>
    <row r="380" spans="1:33" x14ac:dyDescent="0.2">
      <c r="A380" s="17">
        <v>40254</v>
      </c>
      <c r="B380">
        <v>7.0420534300000002</v>
      </c>
      <c r="F380" s="17">
        <v>40254</v>
      </c>
      <c r="G380">
        <v>8.2882866100000001</v>
      </c>
      <c r="K380" s="17">
        <v>40254</v>
      </c>
      <c r="L380">
        <v>9.0746502499999995</v>
      </c>
      <c r="AF380" s="18">
        <v>44986</v>
      </c>
      <c r="AG380">
        <v>99.394063389999999</v>
      </c>
    </row>
    <row r="381" spans="1:33" x14ac:dyDescent="0.2">
      <c r="A381" s="17">
        <v>40255</v>
      </c>
      <c r="B381">
        <v>7.0507767499999998</v>
      </c>
      <c r="F381" s="17">
        <v>40255</v>
      </c>
      <c r="G381">
        <v>8.3157992400000005</v>
      </c>
      <c r="K381" s="17">
        <v>40255</v>
      </c>
      <c r="L381">
        <v>9.0520914799999996</v>
      </c>
      <c r="AF381" s="18">
        <v>45017</v>
      </c>
      <c r="AG381">
        <v>95.368588000000003</v>
      </c>
    </row>
    <row r="382" spans="1:33" x14ac:dyDescent="0.2">
      <c r="A382" s="17">
        <v>40256</v>
      </c>
      <c r="B382">
        <v>7.0558731100000003</v>
      </c>
      <c r="F382" s="17">
        <v>40256</v>
      </c>
      <c r="G382">
        <v>8.3203842100000003</v>
      </c>
      <c r="K382" s="17">
        <v>40256</v>
      </c>
      <c r="L382">
        <v>9.0411518300000004</v>
      </c>
      <c r="AF382" s="18">
        <v>45047</v>
      </c>
      <c r="AG382">
        <v>95.714146420000006</v>
      </c>
    </row>
    <row r="383" spans="1:33" x14ac:dyDescent="0.2">
      <c r="A383" s="17">
        <v>40259</v>
      </c>
      <c r="B383">
        <v>7.0477099599999997</v>
      </c>
      <c r="F383" s="17">
        <v>40259</v>
      </c>
      <c r="G383">
        <v>8.3320925399999997</v>
      </c>
      <c r="K383" s="17">
        <v>40259</v>
      </c>
      <c r="L383">
        <v>9.0364643099999995</v>
      </c>
      <c r="AF383" s="18">
        <v>45078</v>
      </c>
      <c r="AG383">
        <v>94.070859350000006</v>
      </c>
    </row>
    <row r="384" spans="1:33" x14ac:dyDescent="0.2">
      <c r="A384" s="17">
        <v>40260</v>
      </c>
      <c r="B384">
        <v>7.0163073000000002</v>
      </c>
      <c r="F384" s="17">
        <v>40260</v>
      </c>
      <c r="G384">
        <v>8.3144531300000004</v>
      </c>
      <c r="K384" s="17">
        <v>40260</v>
      </c>
      <c r="L384">
        <v>9.0489682400000007</v>
      </c>
      <c r="AF384" s="18">
        <v>45108</v>
      </c>
      <c r="AG384">
        <v>94.382567320000007</v>
      </c>
    </row>
    <row r="385" spans="1:33" x14ac:dyDescent="0.2">
      <c r="A385" s="17">
        <v>40261</v>
      </c>
      <c r="B385">
        <v>7.0187801500000004</v>
      </c>
      <c r="F385" s="17">
        <v>40261</v>
      </c>
      <c r="G385">
        <v>8.3107055499999998</v>
      </c>
      <c r="K385" s="17">
        <v>40261</v>
      </c>
      <c r="L385">
        <v>9.0487239099999996</v>
      </c>
      <c r="AF385" s="18">
        <v>45139</v>
      </c>
      <c r="AG385">
        <v>93.556113659999994</v>
      </c>
    </row>
    <row r="386" spans="1:33" x14ac:dyDescent="0.2">
      <c r="A386" s="17">
        <v>40262</v>
      </c>
      <c r="B386">
        <v>7.0500696200000004</v>
      </c>
      <c r="F386" s="17">
        <v>40262</v>
      </c>
      <c r="G386">
        <v>8.3509452700000004</v>
      </c>
      <c r="K386" s="17">
        <v>40262</v>
      </c>
      <c r="L386">
        <v>9.0964028799999994</v>
      </c>
      <c r="AF386" s="18">
        <v>45170</v>
      </c>
      <c r="AG386">
        <v>93.257528769999993</v>
      </c>
    </row>
    <row r="387" spans="1:33" x14ac:dyDescent="0.2">
      <c r="A387" s="17">
        <v>40263</v>
      </c>
      <c r="B387">
        <v>7.0858534400000002</v>
      </c>
      <c r="F387" s="17">
        <v>40263</v>
      </c>
      <c r="G387">
        <v>8.3276234000000002</v>
      </c>
      <c r="K387" s="17">
        <v>40263</v>
      </c>
      <c r="L387">
        <v>9.0979095399999999</v>
      </c>
      <c r="AF387" s="18">
        <v>45200</v>
      </c>
      <c r="AG387">
        <v>93.096088820000006</v>
      </c>
    </row>
    <row r="388" spans="1:33" x14ac:dyDescent="0.2">
      <c r="A388" s="17">
        <v>40266</v>
      </c>
      <c r="B388">
        <v>7.08768931</v>
      </c>
      <c r="F388" s="17">
        <v>40266</v>
      </c>
      <c r="G388">
        <v>8.3087778599999993</v>
      </c>
      <c r="K388" s="17">
        <v>40266</v>
      </c>
      <c r="L388">
        <v>9.0646528499999999</v>
      </c>
      <c r="AF388" s="18">
        <v>45231</v>
      </c>
      <c r="AG388">
        <v>94.118049409999998</v>
      </c>
    </row>
    <row r="389" spans="1:33" x14ac:dyDescent="0.2">
      <c r="A389" s="17">
        <v>40267</v>
      </c>
      <c r="B389">
        <v>7.0146643600000003</v>
      </c>
      <c r="F389" s="17">
        <v>40267</v>
      </c>
      <c r="G389">
        <v>8.2514714500000004</v>
      </c>
      <c r="K389" s="17">
        <v>40267</v>
      </c>
      <c r="L389">
        <v>9.0464383599999998</v>
      </c>
      <c r="AF389" s="18">
        <v>45261</v>
      </c>
      <c r="AG389">
        <v>95.2760107</v>
      </c>
    </row>
    <row r="390" spans="1:33" x14ac:dyDescent="0.2">
      <c r="A390" s="17">
        <v>40268</v>
      </c>
      <c r="B390">
        <v>7.0146046799999997</v>
      </c>
      <c r="F390" s="17">
        <v>40268</v>
      </c>
      <c r="G390">
        <v>8.2669872099999999</v>
      </c>
      <c r="K390" s="17">
        <v>40268</v>
      </c>
      <c r="L390">
        <v>9.03430541</v>
      </c>
      <c r="AF390" s="18">
        <v>45292</v>
      </c>
      <c r="AG390">
        <v>93.940759069999999</v>
      </c>
    </row>
    <row r="391" spans="1:33" x14ac:dyDescent="0.2">
      <c r="A391" s="17">
        <v>40269</v>
      </c>
      <c r="B391">
        <v>7.0809200499999996</v>
      </c>
      <c r="F391" s="17">
        <v>40269</v>
      </c>
      <c r="G391">
        <v>8.2643702599999997</v>
      </c>
      <c r="K391" s="17">
        <v>40269</v>
      </c>
      <c r="L391">
        <v>9.0207421500000002</v>
      </c>
      <c r="AF391" s="18">
        <v>45323</v>
      </c>
      <c r="AG391">
        <v>92.479351910000005</v>
      </c>
    </row>
    <row r="392" spans="1:33" x14ac:dyDescent="0.2">
      <c r="A392" s="17">
        <v>40273</v>
      </c>
      <c r="B392">
        <v>7.0008957199999999</v>
      </c>
      <c r="F392" s="17">
        <v>40273</v>
      </c>
      <c r="G392">
        <v>8.24175477</v>
      </c>
      <c r="K392" s="17">
        <v>40273</v>
      </c>
      <c r="L392">
        <v>9.0326506200000001</v>
      </c>
      <c r="AF392" s="18">
        <v>45352</v>
      </c>
      <c r="AG392">
        <v>95.260192029999999</v>
      </c>
    </row>
    <row r="393" spans="1:33" x14ac:dyDescent="0.2">
      <c r="A393" s="17">
        <v>40274</v>
      </c>
      <c r="B393">
        <v>7.0154555900000002</v>
      </c>
      <c r="F393" s="17">
        <v>40274</v>
      </c>
      <c r="G393">
        <v>8.2432542499999997</v>
      </c>
      <c r="K393" s="17">
        <v>40274</v>
      </c>
      <c r="L393">
        <v>9.0142369799999997</v>
      </c>
      <c r="AF393" s="18">
        <v>45383</v>
      </c>
      <c r="AG393">
        <v>93.158087559999998</v>
      </c>
    </row>
    <row r="394" spans="1:33" x14ac:dyDescent="0.2">
      <c r="A394" s="17">
        <v>40275</v>
      </c>
      <c r="B394">
        <v>6.9377555900000001</v>
      </c>
      <c r="F394" s="17">
        <v>40275</v>
      </c>
      <c r="G394">
        <v>8.17710063</v>
      </c>
      <c r="K394" s="17">
        <v>40275</v>
      </c>
      <c r="L394">
        <v>8.9602227200000009</v>
      </c>
      <c r="AF394" s="18">
        <v>45413</v>
      </c>
      <c r="AG394">
        <v>94.643124720000003</v>
      </c>
    </row>
    <row r="395" spans="1:33" x14ac:dyDescent="0.2">
      <c r="A395" s="17">
        <v>40276</v>
      </c>
      <c r="B395">
        <v>6.9762567400000002</v>
      </c>
      <c r="F395" s="17">
        <v>40276</v>
      </c>
      <c r="G395">
        <v>8.1665959600000004</v>
      </c>
      <c r="K395" s="17">
        <v>40276</v>
      </c>
      <c r="L395">
        <v>8.9083364799999991</v>
      </c>
      <c r="AF395" s="18">
        <v>45444</v>
      </c>
      <c r="AG395">
        <v>94.901682089999994</v>
      </c>
    </row>
    <row r="396" spans="1:33" x14ac:dyDescent="0.2">
      <c r="A396" s="17">
        <v>40277</v>
      </c>
      <c r="B396">
        <v>6.98384114</v>
      </c>
      <c r="F396" s="17">
        <v>40277</v>
      </c>
      <c r="G396">
        <v>8.1346781099999994</v>
      </c>
      <c r="K396" s="17">
        <v>40277</v>
      </c>
      <c r="L396">
        <v>8.8842297499999994</v>
      </c>
      <c r="AF396" s="18">
        <v>45474</v>
      </c>
      <c r="AG396">
        <v>95.799631689999998</v>
      </c>
    </row>
    <row r="397" spans="1:33" x14ac:dyDescent="0.2">
      <c r="A397" s="17">
        <v>40280</v>
      </c>
      <c r="B397">
        <v>6.9452854300000002</v>
      </c>
      <c r="F397" s="17">
        <v>40280</v>
      </c>
      <c r="G397">
        <v>8.0211190499999994</v>
      </c>
      <c r="K397" s="17">
        <v>40280</v>
      </c>
      <c r="L397">
        <v>8.7563658400000008</v>
      </c>
      <c r="AF397" s="18">
        <v>45505</v>
      </c>
      <c r="AG397">
        <v>97.442994470000002</v>
      </c>
    </row>
    <row r="398" spans="1:33" x14ac:dyDescent="0.2">
      <c r="A398" s="17">
        <v>40281</v>
      </c>
      <c r="B398">
        <v>6.8915551199999996</v>
      </c>
      <c r="F398" s="17">
        <v>40281</v>
      </c>
      <c r="G398">
        <v>7.9323780499999996</v>
      </c>
      <c r="K398" s="17">
        <v>40281</v>
      </c>
      <c r="L398">
        <v>8.7007488500000001</v>
      </c>
      <c r="AF398" s="18">
        <v>45536</v>
      </c>
      <c r="AG398">
        <v>98.635689970000001</v>
      </c>
    </row>
    <row r="399" spans="1:33" x14ac:dyDescent="0.2">
      <c r="A399" s="17">
        <v>40282</v>
      </c>
      <c r="B399">
        <v>6.9102416599999996</v>
      </c>
      <c r="F399" s="17">
        <v>40282</v>
      </c>
      <c r="G399">
        <v>7.9336666200000003</v>
      </c>
      <c r="K399" s="17">
        <v>40282</v>
      </c>
      <c r="L399">
        <v>8.6411967700000005</v>
      </c>
      <c r="AF399" s="18">
        <v>45566</v>
      </c>
      <c r="AG399">
        <v>102.54389714</v>
      </c>
    </row>
    <row r="400" spans="1:33" x14ac:dyDescent="0.2">
      <c r="A400" s="17">
        <v>40283</v>
      </c>
      <c r="B400">
        <v>6.7275010699999997</v>
      </c>
      <c r="F400" s="17">
        <v>40283</v>
      </c>
      <c r="G400">
        <v>7.9142963999999996</v>
      </c>
      <c r="K400" s="17">
        <v>40283</v>
      </c>
      <c r="L400">
        <v>8.6593714899999998</v>
      </c>
      <c r="AF400" s="18">
        <v>45597</v>
      </c>
      <c r="AG400">
        <v>101.5209541</v>
      </c>
    </row>
    <row r="401" spans="1:33" x14ac:dyDescent="0.2">
      <c r="A401" s="17">
        <v>40284</v>
      </c>
      <c r="B401">
        <v>6.7161624399999997</v>
      </c>
      <c r="F401" s="17">
        <v>40284</v>
      </c>
      <c r="G401">
        <v>7.9908285399999999</v>
      </c>
      <c r="K401" s="17">
        <v>40284</v>
      </c>
      <c r="L401">
        <v>8.7678767700000009</v>
      </c>
      <c r="AF401" s="18">
        <v>45627</v>
      </c>
      <c r="AG401">
        <v>97.816986650000004</v>
      </c>
    </row>
    <row r="402" spans="1:33" x14ac:dyDescent="0.2">
      <c r="A402" s="17">
        <v>40287</v>
      </c>
      <c r="B402">
        <v>6.7252227900000001</v>
      </c>
      <c r="F402" s="17">
        <v>40287</v>
      </c>
      <c r="G402">
        <v>8.1751401000000001</v>
      </c>
      <c r="K402" s="17">
        <v>40287</v>
      </c>
      <c r="L402">
        <v>8.9351535700000007</v>
      </c>
      <c r="AF402" s="18">
        <v>45658</v>
      </c>
      <c r="AG402">
        <v>96.147422079999998</v>
      </c>
    </row>
    <row r="403" spans="1:33" x14ac:dyDescent="0.2">
      <c r="A403" s="17">
        <v>40288</v>
      </c>
      <c r="B403">
        <v>6.9410457000000001</v>
      </c>
      <c r="F403" s="17">
        <v>40288</v>
      </c>
      <c r="G403">
        <v>8.1911999000000009</v>
      </c>
      <c r="K403" s="17">
        <v>40288</v>
      </c>
      <c r="L403">
        <v>8.8308393600000006</v>
      </c>
      <c r="AF403" s="18">
        <v>45689</v>
      </c>
      <c r="AG403">
        <v>100.04277302</v>
      </c>
    </row>
    <row r="404" spans="1:33" x14ac:dyDescent="0.2">
      <c r="A404" s="17">
        <v>40289</v>
      </c>
      <c r="B404">
        <v>6.8381976900000003</v>
      </c>
      <c r="F404" s="17">
        <v>40289</v>
      </c>
      <c r="G404">
        <v>8.0228125000000006</v>
      </c>
      <c r="K404" s="17">
        <v>40289</v>
      </c>
      <c r="L404">
        <v>8.6579882399999999</v>
      </c>
      <c r="AF404" s="18">
        <v>45717</v>
      </c>
      <c r="AG404">
        <v>100.92003936</v>
      </c>
    </row>
    <row r="405" spans="1:33" x14ac:dyDescent="0.2">
      <c r="A405" s="17">
        <v>40290</v>
      </c>
      <c r="B405">
        <v>6.7484812300000003</v>
      </c>
      <c r="F405" s="17">
        <v>40290</v>
      </c>
      <c r="G405">
        <v>8.0224288399999999</v>
      </c>
      <c r="K405" s="17">
        <v>40290</v>
      </c>
      <c r="L405">
        <v>8.6697801800000001</v>
      </c>
    </row>
    <row r="406" spans="1:33" x14ac:dyDescent="0.2">
      <c r="A406" s="17">
        <v>40291</v>
      </c>
      <c r="B406">
        <v>6.7597497400000002</v>
      </c>
      <c r="F406" s="17">
        <v>40291</v>
      </c>
      <c r="G406">
        <v>7.9550105899999997</v>
      </c>
      <c r="K406" s="17">
        <v>40291</v>
      </c>
      <c r="L406">
        <v>8.6187659500000002</v>
      </c>
    </row>
    <row r="407" spans="1:33" x14ac:dyDescent="0.2">
      <c r="A407" s="17">
        <v>40294</v>
      </c>
      <c r="B407">
        <v>6.6812620599999999</v>
      </c>
      <c r="F407" s="17">
        <v>40294</v>
      </c>
      <c r="G407">
        <v>7.9383736000000003</v>
      </c>
      <c r="K407" s="17">
        <v>40294</v>
      </c>
      <c r="L407">
        <v>8.58966283</v>
      </c>
    </row>
    <row r="408" spans="1:33" x14ac:dyDescent="0.2">
      <c r="A408" s="17">
        <v>40295</v>
      </c>
      <c r="B408">
        <v>6.6542957899999999</v>
      </c>
      <c r="F408" s="17">
        <v>40295</v>
      </c>
      <c r="G408">
        <v>7.9449631900000002</v>
      </c>
      <c r="K408" s="17">
        <v>40295</v>
      </c>
      <c r="L408">
        <v>8.6144158700000002</v>
      </c>
    </row>
    <row r="409" spans="1:33" x14ac:dyDescent="0.2">
      <c r="A409" s="17">
        <v>40296</v>
      </c>
      <c r="B409">
        <v>6.7545751200000002</v>
      </c>
      <c r="F409" s="17">
        <v>40296</v>
      </c>
      <c r="G409">
        <v>8.0732048899999995</v>
      </c>
      <c r="K409" s="17">
        <v>40296</v>
      </c>
      <c r="L409">
        <v>8.7204872400000006</v>
      </c>
    </row>
    <row r="410" spans="1:33" x14ac:dyDescent="0.2">
      <c r="A410" s="17">
        <v>40297</v>
      </c>
      <c r="B410">
        <v>6.7767919399999998</v>
      </c>
      <c r="F410" s="17">
        <v>40297</v>
      </c>
      <c r="G410">
        <v>8.0569287200000002</v>
      </c>
      <c r="K410" s="17">
        <v>40297</v>
      </c>
      <c r="L410">
        <v>8.6908008199999998</v>
      </c>
    </row>
    <row r="411" spans="1:33" x14ac:dyDescent="0.2">
      <c r="A411" s="17">
        <v>40298</v>
      </c>
      <c r="B411">
        <v>6.7914090399999996</v>
      </c>
      <c r="F411" s="17">
        <v>40298</v>
      </c>
      <c r="G411">
        <v>7.9973283300000002</v>
      </c>
      <c r="K411" s="17">
        <v>40298</v>
      </c>
      <c r="L411">
        <v>8.6379962599999995</v>
      </c>
    </row>
    <row r="412" spans="1:33" x14ac:dyDescent="0.2">
      <c r="A412" s="17">
        <v>40301</v>
      </c>
      <c r="B412">
        <v>6.6646725900000003</v>
      </c>
      <c r="F412" s="17">
        <v>40301</v>
      </c>
      <c r="G412">
        <v>7.9994566499999999</v>
      </c>
      <c r="K412" s="17">
        <v>40301</v>
      </c>
      <c r="L412">
        <v>8.6415229599999996</v>
      </c>
    </row>
    <row r="413" spans="1:33" x14ac:dyDescent="0.2">
      <c r="A413" s="17">
        <v>40302</v>
      </c>
      <c r="B413">
        <v>6.6827529300000004</v>
      </c>
      <c r="F413" s="17">
        <v>40302</v>
      </c>
      <c r="G413">
        <v>8.0002298199999995</v>
      </c>
      <c r="K413" s="17">
        <v>40302</v>
      </c>
      <c r="L413">
        <v>8.69423791</v>
      </c>
    </row>
    <row r="414" spans="1:33" x14ac:dyDescent="0.2">
      <c r="A414" s="17">
        <v>40303</v>
      </c>
      <c r="B414">
        <v>6.7738888199999998</v>
      </c>
      <c r="F414" s="17">
        <v>40303</v>
      </c>
      <c r="G414">
        <v>8.3569733799999995</v>
      </c>
      <c r="K414" s="17">
        <v>40303</v>
      </c>
      <c r="L414">
        <v>9.0672948200000008</v>
      </c>
    </row>
    <row r="415" spans="1:33" x14ac:dyDescent="0.2">
      <c r="A415" s="17">
        <v>40304</v>
      </c>
      <c r="B415">
        <v>6.9954982399999999</v>
      </c>
      <c r="F415" s="17">
        <v>40304</v>
      </c>
      <c r="G415">
        <v>8.6919865900000008</v>
      </c>
      <c r="K415" s="17">
        <v>40304</v>
      </c>
      <c r="L415">
        <v>9.3250683199999997</v>
      </c>
    </row>
    <row r="416" spans="1:33" x14ac:dyDescent="0.2">
      <c r="A416" s="17">
        <v>40305</v>
      </c>
      <c r="B416">
        <v>6.9081585299999997</v>
      </c>
      <c r="F416" s="17">
        <v>40305</v>
      </c>
      <c r="G416">
        <v>8.6665894199999993</v>
      </c>
      <c r="K416" s="17">
        <v>40305</v>
      </c>
      <c r="L416">
        <v>9.4375452200000005</v>
      </c>
    </row>
    <row r="417" spans="1:12" x14ac:dyDescent="0.2">
      <c r="A417" s="17">
        <v>40308</v>
      </c>
      <c r="B417">
        <v>6.7465146200000001</v>
      </c>
      <c r="F417" s="17">
        <v>40308</v>
      </c>
      <c r="G417">
        <v>8.3532078599999995</v>
      </c>
      <c r="K417" s="17">
        <v>40308</v>
      </c>
      <c r="L417">
        <v>8.9347889699999996</v>
      </c>
    </row>
    <row r="418" spans="1:12" x14ac:dyDescent="0.2">
      <c r="A418" s="17">
        <v>40309</v>
      </c>
      <c r="B418">
        <v>6.7560459699999997</v>
      </c>
      <c r="F418" s="17">
        <v>40309</v>
      </c>
      <c r="G418">
        <v>8.2010319099999993</v>
      </c>
      <c r="K418" s="17">
        <v>40309</v>
      </c>
      <c r="L418">
        <v>8.8151553699999994</v>
      </c>
    </row>
    <row r="419" spans="1:12" x14ac:dyDescent="0.2">
      <c r="A419" s="17">
        <v>40310</v>
      </c>
      <c r="B419">
        <v>6.8291952900000004</v>
      </c>
      <c r="F419" s="17">
        <v>40310</v>
      </c>
      <c r="G419">
        <v>8.2185307699999992</v>
      </c>
      <c r="K419" s="17">
        <v>40310</v>
      </c>
      <c r="L419">
        <v>8.8728658800000009</v>
      </c>
    </row>
    <row r="420" spans="1:12" x14ac:dyDescent="0.2">
      <c r="A420" s="17">
        <v>40312</v>
      </c>
      <c r="B420">
        <v>6.7214067899999996</v>
      </c>
      <c r="F420" s="17">
        <v>40312</v>
      </c>
      <c r="G420">
        <v>8.18249402</v>
      </c>
      <c r="K420" s="17">
        <v>40312</v>
      </c>
      <c r="L420">
        <v>8.8594351499999995</v>
      </c>
    </row>
    <row r="421" spans="1:12" x14ac:dyDescent="0.2">
      <c r="A421" s="17">
        <v>40315</v>
      </c>
      <c r="B421">
        <v>6.8075477500000003</v>
      </c>
      <c r="F421" s="17">
        <v>40315</v>
      </c>
      <c r="G421">
        <v>8.3355762799999997</v>
      </c>
      <c r="K421" s="17">
        <v>40315</v>
      </c>
      <c r="L421">
        <v>8.9995962699999996</v>
      </c>
    </row>
    <row r="422" spans="1:12" x14ac:dyDescent="0.2">
      <c r="A422" s="17">
        <v>40316</v>
      </c>
      <c r="B422">
        <v>6.9116099599999998</v>
      </c>
      <c r="F422" s="17">
        <v>40316</v>
      </c>
      <c r="G422">
        <v>8.4597656400000005</v>
      </c>
      <c r="K422" s="17">
        <v>40316</v>
      </c>
      <c r="L422">
        <v>9.0416564000000008</v>
      </c>
    </row>
    <row r="423" spans="1:12" x14ac:dyDescent="0.2">
      <c r="A423" s="17">
        <v>40317</v>
      </c>
      <c r="B423">
        <v>6.9294293199999997</v>
      </c>
      <c r="F423" s="17">
        <v>40317</v>
      </c>
      <c r="G423">
        <v>8.4640919599999993</v>
      </c>
      <c r="K423" s="17">
        <v>40317</v>
      </c>
      <c r="L423">
        <v>9.0145237900000001</v>
      </c>
    </row>
    <row r="424" spans="1:12" x14ac:dyDescent="0.2">
      <c r="A424" s="17">
        <v>40318</v>
      </c>
      <c r="B424">
        <v>6.8726455</v>
      </c>
      <c r="F424" s="17">
        <v>40318</v>
      </c>
      <c r="G424">
        <v>8.5408969300000006</v>
      </c>
      <c r="K424" s="17">
        <v>40318</v>
      </c>
      <c r="L424">
        <v>9.0820260699999995</v>
      </c>
    </row>
    <row r="425" spans="1:12" x14ac:dyDescent="0.2">
      <c r="A425" s="17">
        <v>40319</v>
      </c>
      <c r="B425">
        <v>6.8785346799999996</v>
      </c>
      <c r="F425" s="17">
        <v>40319</v>
      </c>
      <c r="G425">
        <v>8.5336966000000007</v>
      </c>
      <c r="K425" s="17">
        <v>40319</v>
      </c>
      <c r="L425">
        <v>9.1248656599999993</v>
      </c>
    </row>
    <row r="426" spans="1:12" x14ac:dyDescent="0.2">
      <c r="A426" s="17">
        <v>40322</v>
      </c>
      <c r="B426">
        <v>6.8841530999999998</v>
      </c>
      <c r="F426" s="17">
        <v>40322</v>
      </c>
      <c r="G426">
        <v>8.4661072500000003</v>
      </c>
      <c r="K426" s="17">
        <v>40322</v>
      </c>
      <c r="L426">
        <v>9.1120994399999997</v>
      </c>
    </row>
    <row r="427" spans="1:12" x14ac:dyDescent="0.2">
      <c r="A427" s="17">
        <v>40323</v>
      </c>
      <c r="B427">
        <v>7.0812946800000001</v>
      </c>
      <c r="F427" s="17">
        <v>40323</v>
      </c>
      <c r="G427">
        <v>8.7222185000000003</v>
      </c>
      <c r="K427" s="17">
        <v>40323</v>
      </c>
      <c r="L427">
        <v>9.2740834099999994</v>
      </c>
    </row>
    <row r="428" spans="1:12" x14ac:dyDescent="0.2">
      <c r="A428" s="17">
        <v>40324</v>
      </c>
      <c r="B428">
        <v>7.1175886799999999</v>
      </c>
      <c r="F428" s="17">
        <v>40324</v>
      </c>
      <c r="G428">
        <v>8.7030309100000007</v>
      </c>
      <c r="K428" s="17">
        <v>40324</v>
      </c>
      <c r="L428">
        <v>9.2877629000000006</v>
      </c>
    </row>
    <row r="429" spans="1:12" x14ac:dyDescent="0.2">
      <c r="A429" s="17">
        <v>40325</v>
      </c>
      <c r="B429">
        <v>6.9408591499999996</v>
      </c>
      <c r="F429" s="17">
        <v>40325</v>
      </c>
      <c r="G429">
        <v>8.5041223800000001</v>
      </c>
      <c r="K429" s="17">
        <v>40325</v>
      </c>
      <c r="L429">
        <v>9.1027460500000004</v>
      </c>
    </row>
    <row r="430" spans="1:12" x14ac:dyDescent="0.2">
      <c r="A430" s="17">
        <v>40329</v>
      </c>
      <c r="B430">
        <v>6.8088273099999999</v>
      </c>
      <c r="F430" s="17">
        <v>40329</v>
      </c>
      <c r="G430">
        <v>8.4511984699999996</v>
      </c>
      <c r="K430" s="17">
        <v>40329</v>
      </c>
      <c r="L430">
        <v>8.9783941299999999</v>
      </c>
    </row>
    <row r="431" spans="1:12" x14ac:dyDescent="0.2">
      <c r="A431" s="17">
        <v>40330</v>
      </c>
      <c r="B431">
        <v>6.96605527</v>
      </c>
      <c r="F431" s="17">
        <v>40330</v>
      </c>
      <c r="G431">
        <v>8.4539852700000004</v>
      </c>
      <c r="K431" s="17">
        <v>40330</v>
      </c>
      <c r="L431">
        <v>9.0274547100000007</v>
      </c>
    </row>
    <row r="432" spans="1:12" x14ac:dyDescent="0.2">
      <c r="A432" s="17">
        <v>40331</v>
      </c>
      <c r="B432">
        <v>6.9010985500000004</v>
      </c>
      <c r="F432" s="17">
        <v>40331</v>
      </c>
      <c r="G432">
        <v>8.3861585999999999</v>
      </c>
      <c r="K432" s="17">
        <v>40331</v>
      </c>
      <c r="L432">
        <v>9.0510954199999993</v>
      </c>
    </row>
    <row r="433" spans="1:12" x14ac:dyDescent="0.2">
      <c r="A433" s="17">
        <v>40332</v>
      </c>
      <c r="B433">
        <v>6.9256880499999998</v>
      </c>
      <c r="F433" s="17">
        <v>40332</v>
      </c>
      <c r="G433">
        <v>8.3611947400000002</v>
      </c>
      <c r="K433" s="17">
        <v>40332</v>
      </c>
      <c r="L433">
        <v>8.9677264300000008</v>
      </c>
    </row>
    <row r="434" spans="1:12" x14ac:dyDescent="0.2">
      <c r="A434" s="17">
        <v>40333</v>
      </c>
      <c r="B434">
        <v>6.9915443499999999</v>
      </c>
      <c r="F434" s="17">
        <v>40333</v>
      </c>
      <c r="G434">
        <v>8.3198278800000001</v>
      </c>
      <c r="K434" s="17">
        <v>40333</v>
      </c>
      <c r="L434">
        <v>8.9181680599999993</v>
      </c>
    </row>
    <row r="435" spans="1:12" x14ac:dyDescent="0.2">
      <c r="A435" s="17">
        <v>40336</v>
      </c>
      <c r="B435">
        <v>6.6826505000000003</v>
      </c>
      <c r="F435" s="17">
        <v>40336</v>
      </c>
      <c r="G435">
        <v>8.3543875300000003</v>
      </c>
      <c r="K435" s="17">
        <v>40336</v>
      </c>
      <c r="L435">
        <v>8.9645866000000005</v>
      </c>
    </row>
    <row r="436" spans="1:12" x14ac:dyDescent="0.2">
      <c r="A436" s="17">
        <v>40337</v>
      </c>
      <c r="B436">
        <v>7.1054637300000003</v>
      </c>
      <c r="F436" s="17">
        <v>40337</v>
      </c>
      <c r="G436">
        <v>8.3221741199999997</v>
      </c>
      <c r="K436" s="17">
        <v>40337</v>
      </c>
      <c r="L436">
        <v>8.9264982199999992</v>
      </c>
    </row>
    <row r="437" spans="1:12" x14ac:dyDescent="0.2">
      <c r="A437" s="17">
        <v>40338</v>
      </c>
      <c r="B437">
        <v>7.0676616799999996</v>
      </c>
      <c r="F437" s="17">
        <v>40338</v>
      </c>
      <c r="G437">
        <v>8.2221415600000007</v>
      </c>
      <c r="K437" s="17">
        <v>40338</v>
      </c>
      <c r="L437">
        <v>8.8733832899999996</v>
      </c>
    </row>
    <row r="438" spans="1:12" x14ac:dyDescent="0.2">
      <c r="A438" s="17">
        <v>40339</v>
      </c>
      <c r="B438">
        <v>7.0377259299999997</v>
      </c>
      <c r="F438" s="17">
        <v>40339</v>
      </c>
      <c r="G438">
        <v>8.1000010099999997</v>
      </c>
      <c r="K438" s="17">
        <v>40339</v>
      </c>
      <c r="L438">
        <v>8.7840766000000006</v>
      </c>
    </row>
    <row r="439" spans="1:12" x14ac:dyDescent="0.2">
      <c r="A439" s="17">
        <v>40340</v>
      </c>
      <c r="B439">
        <v>6.9467248499999998</v>
      </c>
      <c r="F439" s="17">
        <v>40340</v>
      </c>
      <c r="G439">
        <v>8.1325948199999996</v>
      </c>
      <c r="K439" s="17">
        <v>40340</v>
      </c>
      <c r="L439">
        <v>8.7611521799999998</v>
      </c>
    </row>
    <row r="440" spans="1:12" x14ac:dyDescent="0.2">
      <c r="A440" s="17">
        <v>40343</v>
      </c>
      <c r="B440">
        <v>7.0368505499999996</v>
      </c>
      <c r="F440" s="17">
        <v>40343</v>
      </c>
      <c r="G440">
        <v>8.0889687800000001</v>
      </c>
      <c r="K440" s="17">
        <v>40343</v>
      </c>
      <c r="L440">
        <v>8.7663006699999997</v>
      </c>
    </row>
    <row r="441" spans="1:12" x14ac:dyDescent="0.2">
      <c r="A441" s="17">
        <v>40344</v>
      </c>
      <c r="B441">
        <v>6.90825903</v>
      </c>
      <c r="F441" s="17">
        <v>40344</v>
      </c>
      <c r="G441">
        <v>8.1044619600000001</v>
      </c>
      <c r="K441" s="17">
        <v>40344</v>
      </c>
      <c r="L441">
        <v>8.7452664700000007</v>
      </c>
    </row>
    <row r="442" spans="1:12" x14ac:dyDescent="0.2">
      <c r="A442" s="17">
        <v>40345</v>
      </c>
      <c r="B442">
        <v>6.85657535</v>
      </c>
      <c r="F442" s="17">
        <v>40345</v>
      </c>
      <c r="G442">
        <v>8.0376773200000002</v>
      </c>
      <c r="K442" s="17">
        <v>40345</v>
      </c>
      <c r="L442">
        <v>8.6878998700000007</v>
      </c>
    </row>
    <row r="443" spans="1:12" x14ac:dyDescent="0.2">
      <c r="A443" s="17">
        <v>40346</v>
      </c>
      <c r="B443">
        <v>6.6165383200000001</v>
      </c>
      <c r="F443" s="17">
        <v>40346</v>
      </c>
      <c r="G443">
        <v>7.9086152800000002</v>
      </c>
      <c r="K443" s="17">
        <v>40346</v>
      </c>
      <c r="L443">
        <v>8.5806902600000008</v>
      </c>
    </row>
    <row r="444" spans="1:12" x14ac:dyDescent="0.2">
      <c r="A444" s="17">
        <v>40347</v>
      </c>
      <c r="B444">
        <v>6.5844639000000003</v>
      </c>
      <c r="F444" s="17">
        <v>40347</v>
      </c>
      <c r="G444">
        <v>7.8164627099999997</v>
      </c>
      <c r="K444" s="17">
        <v>40347</v>
      </c>
      <c r="L444">
        <v>8.4500049700000002</v>
      </c>
    </row>
    <row r="445" spans="1:12" x14ac:dyDescent="0.2">
      <c r="A445" s="17">
        <v>40350</v>
      </c>
      <c r="B445">
        <v>6.7388001500000003</v>
      </c>
      <c r="F445" s="17">
        <v>40350</v>
      </c>
      <c r="G445">
        <v>7.3341186</v>
      </c>
      <c r="K445" s="17">
        <v>40350</v>
      </c>
      <c r="L445">
        <v>8.1032170299999997</v>
      </c>
    </row>
    <row r="446" spans="1:12" x14ac:dyDescent="0.2">
      <c r="A446" s="17">
        <v>40351</v>
      </c>
      <c r="B446">
        <v>6.7703599399999996</v>
      </c>
      <c r="F446" s="17">
        <v>40351</v>
      </c>
      <c r="G446">
        <v>7.35055412</v>
      </c>
      <c r="K446" s="17">
        <v>40351</v>
      </c>
      <c r="L446">
        <v>8.1109701899999997</v>
      </c>
    </row>
    <row r="447" spans="1:12" x14ac:dyDescent="0.2">
      <c r="A447" s="17">
        <v>40352</v>
      </c>
      <c r="B447">
        <v>6.8000797400000002</v>
      </c>
      <c r="F447" s="17">
        <v>40352</v>
      </c>
      <c r="G447">
        <v>7.34391032</v>
      </c>
      <c r="K447" s="17">
        <v>40352</v>
      </c>
      <c r="L447">
        <v>8.0889394699999997</v>
      </c>
    </row>
    <row r="448" spans="1:12" x14ac:dyDescent="0.2">
      <c r="A448" s="17">
        <v>40353</v>
      </c>
      <c r="B448">
        <v>6.5382864200000004</v>
      </c>
      <c r="F448" s="17">
        <v>40353</v>
      </c>
      <c r="G448">
        <v>7.4781838699999996</v>
      </c>
      <c r="K448" s="17">
        <v>40353</v>
      </c>
      <c r="L448">
        <v>8.13773707</v>
      </c>
    </row>
    <row r="449" spans="1:12" x14ac:dyDescent="0.2">
      <c r="A449" s="17">
        <v>40354</v>
      </c>
      <c r="B449">
        <v>6.7690096899999999</v>
      </c>
      <c r="F449" s="17">
        <v>40354</v>
      </c>
      <c r="G449">
        <v>7.5678571100000003</v>
      </c>
      <c r="K449" s="17">
        <v>40354</v>
      </c>
      <c r="L449">
        <v>8.2703900600000004</v>
      </c>
    </row>
    <row r="450" spans="1:12" x14ac:dyDescent="0.2">
      <c r="A450" s="17">
        <v>40357</v>
      </c>
      <c r="B450">
        <v>6.8055062599999996</v>
      </c>
      <c r="F450" s="17">
        <v>40357</v>
      </c>
      <c r="G450">
        <v>7.5265389999999996</v>
      </c>
      <c r="K450" s="17">
        <v>40357</v>
      </c>
      <c r="L450">
        <v>8.2354634799999999</v>
      </c>
    </row>
    <row r="451" spans="1:12" x14ac:dyDescent="0.2">
      <c r="A451" s="17">
        <v>40358</v>
      </c>
      <c r="B451">
        <v>6.83390319</v>
      </c>
      <c r="F451" s="17">
        <v>40358</v>
      </c>
      <c r="G451">
        <v>7.6528952300000004</v>
      </c>
      <c r="K451" s="17">
        <v>40358</v>
      </c>
      <c r="L451">
        <v>8.2634369200000002</v>
      </c>
    </row>
    <row r="452" spans="1:12" x14ac:dyDescent="0.2">
      <c r="A452" s="17">
        <v>40359</v>
      </c>
      <c r="B452">
        <v>6.8005151599999998</v>
      </c>
      <c r="F452" s="17">
        <v>40359</v>
      </c>
      <c r="G452">
        <v>7.7773343400000003</v>
      </c>
      <c r="K452" s="17">
        <v>40359</v>
      </c>
      <c r="L452">
        <v>8.4534558400000002</v>
      </c>
    </row>
    <row r="453" spans="1:12" x14ac:dyDescent="0.2">
      <c r="A453" s="17">
        <v>40360</v>
      </c>
      <c r="B453">
        <v>6.8635991499999998</v>
      </c>
      <c r="F453" s="17">
        <v>40360</v>
      </c>
      <c r="G453">
        <v>7.8608353500000003</v>
      </c>
      <c r="K453" s="17">
        <v>40360</v>
      </c>
      <c r="L453">
        <v>8.4609045399999996</v>
      </c>
    </row>
    <row r="454" spans="1:12" x14ac:dyDescent="0.2">
      <c r="A454" s="17">
        <v>40361</v>
      </c>
      <c r="B454">
        <v>6.8210624400000004</v>
      </c>
      <c r="F454" s="17">
        <v>40361</v>
      </c>
      <c r="G454">
        <v>7.7533433900000004</v>
      </c>
      <c r="K454" s="17">
        <v>40361</v>
      </c>
      <c r="L454">
        <v>8.4269275599999993</v>
      </c>
    </row>
    <row r="455" spans="1:12" x14ac:dyDescent="0.2">
      <c r="A455" s="17">
        <v>40364</v>
      </c>
      <c r="B455">
        <v>6.5633426200000002</v>
      </c>
      <c r="F455" s="17">
        <v>40364</v>
      </c>
      <c r="G455">
        <v>7.7742674899999997</v>
      </c>
      <c r="K455" s="17">
        <v>40364</v>
      </c>
      <c r="L455">
        <v>8.4214820800000005</v>
      </c>
    </row>
    <row r="456" spans="1:12" x14ac:dyDescent="0.2">
      <c r="A456" s="17">
        <v>40365</v>
      </c>
      <c r="B456">
        <v>6.8297028400000004</v>
      </c>
      <c r="F456" s="17">
        <v>40365</v>
      </c>
      <c r="G456">
        <v>7.77358102</v>
      </c>
      <c r="K456" s="17">
        <v>40365</v>
      </c>
      <c r="L456">
        <v>8.39966407</v>
      </c>
    </row>
    <row r="457" spans="1:12" x14ac:dyDescent="0.2">
      <c r="A457" s="17">
        <v>40366</v>
      </c>
      <c r="B457">
        <v>6.5778985700000003</v>
      </c>
      <c r="F457" s="17">
        <v>40366</v>
      </c>
      <c r="G457">
        <v>7.6301371199999997</v>
      </c>
      <c r="K457" s="17">
        <v>40366</v>
      </c>
      <c r="L457">
        <v>8.3351523600000004</v>
      </c>
    </row>
    <row r="458" spans="1:12" x14ac:dyDescent="0.2">
      <c r="A458" s="17">
        <v>40367</v>
      </c>
      <c r="B458">
        <v>6.3298083800000002</v>
      </c>
      <c r="F458" s="17">
        <v>40367</v>
      </c>
      <c r="G458">
        <v>7.5429786099999996</v>
      </c>
      <c r="K458" s="17">
        <v>40367</v>
      </c>
      <c r="L458">
        <v>8.2383881799999994</v>
      </c>
    </row>
    <row r="459" spans="1:12" x14ac:dyDescent="0.2">
      <c r="A459" s="17">
        <v>40368</v>
      </c>
      <c r="B459">
        <v>6.3773271300000003</v>
      </c>
      <c r="F459" s="17">
        <v>40368</v>
      </c>
      <c r="G459">
        <v>7.4882286899999997</v>
      </c>
      <c r="K459" s="17">
        <v>40368</v>
      </c>
      <c r="L459">
        <v>8.2508728999999992</v>
      </c>
    </row>
    <row r="460" spans="1:12" x14ac:dyDescent="0.2">
      <c r="A460" s="17">
        <v>40371</v>
      </c>
      <c r="B460">
        <v>6.2200057500000003</v>
      </c>
      <c r="F460" s="17">
        <v>40371</v>
      </c>
      <c r="G460">
        <v>7.5510402799999996</v>
      </c>
      <c r="K460" s="17">
        <v>40371</v>
      </c>
      <c r="L460">
        <v>8.2734722299999994</v>
      </c>
    </row>
    <row r="461" spans="1:12" x14ac:dyDescent="0.2">
      <c r="A461" s="17">
        <v>40372</v>
      </c>
      <c r="B461">
        <v>6.2395307500000001</v>
      </c>
      <c r="F461" s="17">
        <v>40372</v>
      </c>
      <c r="G461">
        <v>7.5514150600000001</v>
      </c>
      <c r="K461" s="17">
        <v>40372</v>
      </c>
      <c r="L461">
        <v>8.2902479200000005</v>
      </c>
    </row>
    <row r="462" spans="1:12" x14ac:dyDescent="0.2">
      <c r="A462" s="17">
        <v>40373</v>
      </c>
      <c r="B462">
        <v>6.1949922700000002</v>
      </c>
      <c r="F462" s="17">
        <v>40373</v>
      </c>
      <c r="G462">
        <v>7.5268537200000001</v>
      </c>
      <c r="K462" s="17">
        <v>40373</v>
      </c>
      <c r="L462">
        <v>8.2807039400000004</v>
      </c>
    </row>
    <row r="463" spans="1:12" x14ac:dyDescent="0.2">
      <c r="A463" s="17">
        <v>40374</v>
      </c>
      <c r="B463">
        <v>6.2230319600000001</v>
      </c>
      <c r="F463" s="17">
        <v>40374</v>
      </c>
      <c r="G463">
        <v>7.4624466099999998</v>
      </c>
      <c r="K463" s="17">
        <v>40374</v>
      </c>
      <c r="L463">
        <v>8.2021062100000002</v>
      </c>
    </row>
    <row r="464" spans="1:12" x14ac:dyDescent="0.2">
      <c r="A464" s="17">
        <v>40375</v>
      </c>
      <c r="B464">
        <v>6.4077442299999996</v>
      </c>
      <c r="F464" s="17">
        <v>40375</v>
      </c>
      <c r="G464">
        <v>7.4181215600000003</v>
      </c>
      <c r="K464" s="17">
        <v>40375</v>
      </c>
      <c r="L464">
        <v>8.2232843199999994</v>
      </c>
    </row>
    <row r="465" spans="1:12" x14ac:dyDescent="0.2">
      <c r="A465" s="17">
        <v>40378</v>
      </c>
      <c r="B465">
        <v>6.40067159</v>
      </c>
      <c r="F465" s="17">
        <v>40378</v>
      </c>
      <c r="G465">
        <v>7.5148756900000002</v>
      </c>
      <c r="K465" s="17">
        <v>40378</v>
      </c>
      <c r="L465">
        <v>8.3138914800000006</v>
      </c>
    </row>
    <row r="466" spans="1:12" x14ac:dyDescent="0.2">
      <c r="A466" s="17">
        <v>40379</v>
      </c>
      <c r="B466">
        <v>6.3205743500000002</v>
      </c>
      <c r="F466" s="17">
        <v>40379</v>
      </c>
      <c r="G466">
        <v>7.5275224700000001</v>
      </c>
      <c r="K466" s="17">
        <v>40379</v>
      </c>
      <c r="L466">
        <v>8.26128426</v>
      </c>
    </row>
    <row r="467" spans="1:12" x14ac:dyDescent="0.2">
      <c r="A467" s="17">
        <v>40380</v>
      </c>
      <c r="B467">
        <v>6.2953866100000004</v>
      </c>
      <c r="F467" s="17">
        <v>40380</v>
      </c>
      <c r="G467">
        <v>7.5824774599999998</v>
      </c>
      <c r="K467" s="17">
        <v>40380</v>
      </c>
      <c r="L467">
        <v>8.2496952500000003</v>
      </c>
    </row>
    <row r="468" spans="1:12" x14ac:dyDescent="0.2">
      <c r="A468" s="17">
        <v>40381</v>
      </c>
      <c r="B468">
        <v>6.3945852800000003</v>
      </c>
      <c r="F468" s="17">
        <v>40381</v>
      </c>
      <c r="G468">
        <v>7.6412794100000001</v>
      </c>
      <c r="K468" s="17">
        <v>40381</v>
      </c>
      <c r="L468">
        <v>8.3246310999999995</v>
      </c>
    </row>
    <row r="469" spans="1:12" x14ac:dyDescent="0.2">
      <c r="A469" s="17">
        <v>40382</v>
      </c>
      <c r="B469">
        <v>6.07285612</v>
      </c>
      <c r="F469" s="17">
        <v>40382</v>
      </c>
      <c r="G469">
        <v>7.5770147000000003</v>
      </c>
      <c r="K469" s="17">
        <v>40382</v>
      </c>
      <c r="L469">
        <v>8.2321076099999999</v>
      </c>
    </row>
    <row r="470" spans="1:12" x14ac:dyDescent="0.2">
      <c r="A470" s="17">
        <v>40385</v>
      </c>
      <c r="B470">
        <v>6.2768080499999996</v>
      </c>
      <c r="F470" s="17">
        <v>40385</v>
      </c>
      <c r="G470">
        <v>7.6307234299999998</v>
      </c>
      <c r="K470" s="17">
        <v>40385</v>
      </c>
      <c r="L470">
        <v>8.2684444599999996</v>
      </c>
    </row>
    <row r="471" spans="1:12" x14ac:dyDescent="0.2">
      <c r="A471" s="17">
        <v>40386</v>
      </c>
      <c r="B471">
        <v>6.0448851299999999</v>
      </c>
      <c r="F471" s="17">
        <v>40386</v>
      </c>
      <c r="G471">
        <v>7.5577728200000003</v>
      </c>
      <c r="K471" s="17">
        <v>40386</v>
      </c>
      <c r="L471">
        <v>8.1772529699999996</v>
      </c>
    </row>
    <row r="472" spans="1:12" x14ac:dyDescent="0.2">
      <c r="A472" s="17">
        <v>40387</v>
      </c>
      <c r="B472">
        <v>6.3600992099999996</v>
      </c>
      <c r="F472" s="17">
        <v>40387</v>
      </c>
      <c r="G472">
        <v>7.5293520200000001</v>
      </c>
      <c r="K472" s="17">
        <v>40387</v>
      </c>
      <c r="L472">
        <v>8.14428485</v>
      </c>
    </row>
    <row r="473" spans="1:12" x14ac:dyDescent="0.2">
      <c r="A473" s="17">
        <v>40388</v>
      </c>
      <c r="B473">
        <v>6.34924043</v>
      </c>
      <c r="F473" s="17">
        <v>40388</v>
      </c>
      <c r="G473">
        <v>7.4432840899999997</v>
      </c>
      <c r="K473" s="17">
        <v>40388</v>
      </c>
      <c r="L473">
        <v>8.1001096599999993</v>
      </c>
    </row>
    <row r="474" spans="1:12" x14ac:dyDescent="0.2">
      <c r="A474" s="17">
        <v>40389</v>
      </c>
      <c r="B474">
        <v>6.3489756699999997</v>
      </c>
      <c r="F474" s="17">
        <v>40389</v>
      </c>
      <c r="G474">
        <v>7.4614158100000001</v>
      </c>
      <c r="K474" s="17">
        <v>40389</v>
      </c>
      <c r="L474">
        <v>8.0419528299999996</v>
      </c>
    </row>
    <row r="475" spans="1:12" x14ac:dyDescent="0.2">
      <c r="A475" s="17">
        <v>40392</v>
      </c>
      <c r="B475">
        <v>6.0244375400000001</v>
      </c>
      <c r="F475" s="17">
        <v>40392</v>
      </c>
      <c r="G475">
        <v>7.5055638299999998</v>
      </c>
      <c r="K475" s="17">
        <v>40392</v>
      </c>
      <c r="L475">
        <v>8.0943902199999993</v>
      </c>
    </row>
    <row r="476" spans="1:12" x14ac:dyDescent="0.2">
      <c r="A476" s="17">
        <v>40393</v>
      </c>
      <c r="B476">
        <v>6.2913653099999998</v>
      </c>
      <c r="F476" s="17">
        <v>40393</v>
      </c>
      <c r="G476">
        <v>7.5033101499999999</v>
      </c>
      <c r="K476" s="17">
        <v>40393</v>
      </c>
      <c r="L476">
        <v>8.0907078499999994</v>
      </c>
    </row>
    <row r="477" spans="1:12" x14ac:dyDescent="0.2">
      <c r="A477" s="17">
        <v>40394</v>
      </c>
      <c r="B477">
        <v>5.9738617300000003</v>
      </c>
      <c r="F477" s="17">
        <v>40394</v>
      </c>
      <c r="G477">
        <v>7.48497067</v>
      </c>
      <c r="K477" s="17">
        <v>40394</v>
      </c>
      <c r="L477">
        <v>7.9942909000000002</v>
      </c>
    </row>
    <row r="478" spans="1:12" x14ac:dyDescent="0.2">
      <c r="A478" s="17">
        <v>40395</v>
      </c>
      <c r="B478">
        <v>5.61727153</v>
      </c>
      <c r="F478" s="17">
        <v>40395</v>
      </c>
      <c r="G478">
        <v>7.4647633999999998</v>
      </c>
      <c r="K478" s="17">
        <v>40395</v>
      </c>
      <c r="L478">
        <v>7.9425944900000003</v>
      </c>
    </row>
    <row r="479" spans="1:12" x14ac:dyDescent="0.2">
      <c r="A479" s="17">
        <v>40396</v>
      </c>
      <c r="B479">
        <v>5.6533784499999999</v>
      </c>
      <c r="F479" s="17">
        <v>40396</v>
      </c>
      <c r="G479">
        <v>7.4266257600000003</v>
      </c>
      <c r="K479" s="17">
        <v>40396</v>
      </c>
      <c r="L479">
        <v>7.8840497899999997</v>
      </c>
    </row>
    <row r="480" spans="1:12" x14ac:dyDescent="0.2">
      <c r="A480" s="17">
        <v>40399</v>
      </c>
      <c r="B480">
        <v>5.7645268400000003</v>
      </c>
      <c r="F480" s="17">
        <v>40399</v>
      </c>
      <c r="G480">
        <v>7.4476889499999999</v>
      </c>
      <c r="K480" s="17">
        <v>40399</v>
      </c>
      <c r="L480">
        <v>7.9160203600000001</v>
      </c>
    </row>
    <row r="481" spans="1:12" x14ac:dyDescent="0.2">
      <c r="A481" s="17">
        <v>40400</v>
      </c>
      <c r="B481">
        <v>5.7405119999999998</v>
      </c>
      <c r="F481" s="17">
        <v>40400</v>
      </c>
      <c r="G481">
        <v>7.4550549799999999</v>
      </c>
      <c r="K481" s="17">
        <v>40400</v>
      </c>
      <c r="L481">
        <v>7.9144861500000001</v>
      </c>
    </row>
    <row r="482" spans="1:12" x14ac:dyDescent="0.2">
      <c r="A482" s="17">
        <v>40401</v>
      </c>
      <c r="B482">
        <v>5.7665876000000003</v>
      </c>
      <c r="F482" s="17">
        <v>40401</v>
      </c>
      <c r="G482">
        <v>7.4585811900000003</v>
      </c>
      <c r="K482" s="17">
        <v>40401</v>
      </c>
      <c r="L482">
        <v>7.9371346599999999</v>
      </c>
    </row>
    <row r="483" spans="1:12" x14ac:dyDescent="0.2">
      <c r="A483" s="17">
        <v>40402</v>
      </c>
      <c r="B483">
        <v>6.04967962</v>
      </c>
      <c r="F483" s="17">
        <v>40402</v>
      </c>
      <c r="G483">
        <v>7.5965847000000002</v>
      </c>
      <c r="K483" s="17">
        <v>40402</v>
      </c>
      <c r="L483">
        <v>8.1192814999999996</v>
      </c>
    </row>
    <row r="484" spans="1:12" x14ac:dyDescent="0.2">
      <c r="A484" s="17">
        <v>40403</v>
      </c>
      <c r="B484">
        <v>5.9633412400000001</v>
      </c>
      <c r="F484" s="17">
        <v>40403</v>
      </c>
      <c r="G484">
        <v>7.5337889499999999</v>
      </c>
      <c r="K484" s="17">
        <v>40403</v>
      </c>
      <c r="L484">
        <v>8.0603285000000007</v>
      </c>
    </row>
    <row r="485" spans="1:12" x14ac:dyDescent="0.2">
      <c r="A485" s="17">
        <v>40406</v>
      </c>
      <c r="B485">
        <v>5.9817871800000004</v>
      </c>
      <c r="F485" s="17">
        <v>40406</v>
      </c>
      <c r="G485">
        <v>7.5825388900000004</v>
      </c>
      <c r="K485" s="17">
        <v>40406</v>
      </c>
      <c r="L485">
        <v>8.1461993100000001</v>
      </c>
    </row>
    <row r="486" spans="1:12" x14ac:dyDescent="0.2">
      <c r="A486" s="17">
        <v>40408</v>
      </c>
      <c r="B486">
        <v>5.9286855899999997</v>
      </c>
      <c r="F486" s="17">
        <v>40408</v>
      </c>
      <c r="G486">
        <v>7.5978019100000003</v>
      </c>
      <c r="K486" s="17">
        <v>40408</v>
      </c>
      <c r="L486">
        <v>8.1971208400000002</v>
      </c>
    </row>
    <row r="487" spans="1:12" x14ac:dyDescent="0.2">
      <c r="A487" s="17">
        <v>40409</v>
      </c>
      <c r="B487">
        <v>5.8385361800000002</v>
      </c>
      <c r="F487" s="17">
        <v>40409</v>
      </c>
      <c r="G487">
        <v>7.5324820299999997</v>
      </c>
      <c r="K487" s="17">
        <v>40409</v>
      </c>
      <c r="L487">
        <v>8.0791420200000008</v>
      </c>
    </row>
    <row r="488" spans="1:12" x14ac:dyDescent="0.2">
      <c r="A488" s="17">
        <v>40410</v>
      </c>
      <c r="B488">
        <v>5.86463717</v>
      </c>
      <c r="F488" s="17">
        <v>40410</v>
      </c>
      <c r="G488">
        <v>7.5551712599999998</v>
      </c>
      <c r="K488" s="17">
        <v>40410</v>
      </c>
      <c r="L488">
        <v>8.0591063399999996</v>
      </c>
    </row>
    <row r="489" spans="1:12" x14ac:dyDescent="0.2">
      <c r="A489" s="17">
        <v>40413</v>
      </c>
      <c r="B489">
        <v>5.9742484500000002</v>
      </c>
      <c r="F489" s="17">
        <v>40413</v>
      </c>
      <c r="G489">
        <v>7.5197332699999997</v>
      </c>
      <c r="K489" s="17">
        <v>40413</v>
      </c>
      <c r="L489">
        <v>8.0208286599999994</v>
      </c>
    </row>
    <row r="490" spans="1:12" x14ac:dyDescent="0.2">
      <c r="A490" s="17">
        <v>40414</v>
      </c>
      <c r="B490">
        <v>5.91764299</v>
      </c>
      <c r="F490" s="17">
        <v>40414</v>
      </c>
      <c r="G490">
        <v>7.5270315099999996</v>
      </c>
      <c r="K490" s="17">
        <v>40414</v>
      </c>
      <c r="L490">
        <v>8.0160288899999994</v>
      </c>
    </row>
    <row r="491" spans="1:12" x14ac:dyDescent="0.2">
      <c r="A491" s="17">
        <v>40415</v>
      </c>
      <c r="B491">
        <v>5.9336141099999997</v>
      </c>
      <c r="F491" s="17">
        <v>40415</v>
      </c>
      <c r="G491">
        <v>7.5483702600000004</v>
      </c>
      <c r="K491" s="17">
        <v>40415</v>
      </c>
      <c r="L491">
        <v>8.0192011900000004</v>
      </c>
    </row>
    <row r="492" spans="1:12" x14ac:dyDescent="0.2">
      <c r="A492" s="17">
        <v>40416</v>
      </c>
      <c r="B492">
        <v>5.8064627800000004</v>
      </c>
      <c r="F492" s="17">
        <v>40416</v>
      </c>
      <c r="G492">
        <v>7.6067973799999997</v>
      </c>
      <c r="K492" s="17">
        <v>40416</v>
      </c>
      <c r="L492">
        <v>8.0368287299999999</v>
      </c>
    </row>
    <row r="493" spans="1:12" x14ac:dyDescent="0.2">
      <c r="A493" s="17">
        <v>40417</v>
      </c>
      <c r="B493">
        <v>5.7499301699999998</v>
      </c>
      <c r="F493" s="17">
        <v>40417</v>
      </c>
      <c r="G493">
        <v>7.5973685099999999</v>
      </c>
      <c r="K493" s="17">
        <v>40417</v>
      </c>
      <c r="L493">
        <v>8.1045630800000001</v>
      </c>
    </row>
    <row r="494" spans="1:12" x14ac:dyDescent="0.2">
      <c r="A494" s="17">
        <v>40420</v>
      </c>
      <c r="B494">
        <v>5.8472276000000001</v>
      </c>
      <c r="F494" s="17">
        <v>40420</v>
      </c>
      <c r="G494">
        <v>7.6077399400000001</v>
      </c>
      <c r="K494" s="17">
        <v>40420</v>
      </c>
      <c r="L494">
        <v>8.1400045500000004</v>
      </c>
    </row>
    <row r="495" spans="1:12" x14ac:dyDescent="0.2">
      <c r="A495" s="17">
        <v>40421</v>
      </c>
      <c r="B495">
        <v>5.8304831699999999</v>
      </c>
      <c r="F495" s="17">
        <v>40421</v>
      </c>
      <c r="G495">
        <v>7.7429408500000001</v>
      </c>
      <c r="K495" s="17">
        <v>40421</v>
      </c>
      <c r="L495">
        <v>8.2349964</v>
      </c>
    </row>
    <row r="496" spans="1:12" x14ac:dyDescent="0.2">
      <c r="A496" s="17">
        <v>40422</v>
      </c>
      <c r="B496">
        <v>6.10833855</v>
      </c>
      <c r="F496" s="17">
        <v>40422</v>
      </c>
      <c r="G496">
        <v>7.7043044600000004</v>
      </c>
      <c r="K496" s="17">
        <v>40422</v>
      </c>
      <c r="L496">
        <v>8.1512575399999996</v>
      </c>
    </row>
    <row r="497" spans="1:12" x14ac:dyDescent="0.2">
      <c r="A497" s="17">
        <v>40423</v>
      </c>
      <c r="B497">
        <v>6.1177808599999999</v>
      </c>
      <c r="F497" s="17">
        <v>40423</v>
      </c>
      <c r="G497">
        <v>7.6690705499999998</v>
      </c>
      <c r="K497" s="17">
        <v>40423</v>
      </c>
      <c r="L497">
        <v>8.1190463099999999</v>
      </c>
    </row>
    <row r="498" spans="1:12" x14ac:dyDescent="0.2">
      <c r="A498" s="17">
        <v>40424</v>
      </c>
      <c r="B498">
        <v>6.0545160100000004</v>
      </c>
      <c r="F498" s="17">
        <v>40424</v>
      </c>
      <c r="G498">
        <v>7.7112964599999998</v>
      </c>
      <c r="K498" s="17">
        <v>40424</v>
      </c>
      <c r="L498">
        <v>8.2125821600000002</v>
      </c>
    </row>
    <row r="499" spans="1:12" x14ac:dyDescent="0.2">
      <c r="A499" s="17">
        <v>40427</v>
      </c>
      <c r="B499">
        <v>6.2850805599999999</v>
      </c>
      <c r="F499" s="17">
        <v>40427</v>
      </c>
      <c r="G499">
        <v>7.7193188399999997</v>
      </c>
      <c r="K499" s="17">
        <v>40427</v>
      </c>
      <c r="L499">
        <v>8.2138831999999997</v>
      </c>
    </row>
    <row r="500" spans="1:12" x14ac:dyDescent="0.2">
      <c r="A500" s="17">
        <v>40428</v>
      </c>
      <c r="B500">
        <v>6.4500276000000003</v>
      </c>
      <c r="F500" s="17">
        <v>40428</v>
      </c>
      <c r="G500">
        <v>7.7285388599999996</v>
      </c>
      <c r="K500" s="17">
        <v>40428</v>
      </c>
      <c r="L500">
        <v>8.2574795099999996</v>
      </c>
    </row>
    <row r="501" spans="1:12" x14ac:dyDescent="0.2">
      <c r="A501" s="17">
        <v>40436</v>
      </c>
      <c r="B501">
        <v>6.0513242199999997</v>
      </c>
      <c r="F501" s="17">
        <v>40436</v>
      </c>
      <c r="G501">
        <v>7.4883898799999997</v>
      </c>
      <c r="K501" s="17">
        <v>40436</v>
      </c>
      <c r="L501">
        <v>7.9712170599999999</v>
      </c>
    </row>
    <row r="502" spans="1:12" x14ac:dyDescent="0.2">
      <c r="A502" s="17">
        <v>40437</v>
      </c>
      <c r="B502">
        <v>6.1121953199999997</v>
      </c>
      <c r="F502" s="17">
        <v>40437</v>
      </c>
      <c r="G502">
        <v>7.4748143899999997</v>
      </c>
      <c r="K502" s="17">
        <v>40437</v>
      </c>
      <c r="L502">
        <v>7.9255247400000002</v>
      </c>
    </row>
    <row r="503" spans="1:12" x14ac:dyDescent="0.2">
      <c r="A503" s="17">
        <v>40438</v>
      </c>
      <c r="B503">
        <v>6.1925979800000004</v>
      </c>
      <c r="F503" s="17">
        <v>40438</v>
      </c>
      <c r="G503">
        <v>7.4501174900000002</v>
      </c>
      <c r="K503" s="17">
        <v>40438</v>
      </c>
      <c r="L503">
        <v>7.9456760600000003</v>
      </c>
    </row>
    <row r="504" spans="1:12" x14ac:dyDescent="0.2">
      <c r="A504" s="17">
        <v>40441</v>
      </c>
      <c r="B504">
        <v>6.1693929299999999</v>
      </c>
      <c r="F504" s="17">
        <v>40441</v>
      </c>
      <c r="G504">
        <v>7.4490808399999997</v>
      </c>
      <c r="K504" s="17">
        <v>40441</v>
      </c>
      <c r="L504">
        <v>7.9438958800000004</v>
      </c>
    </row>
    <row r="505" spans="1:12" x14ac:dyDescent="0.2">
      <c r="A505" s="17">
        <v>40442</v>
      </c>
      <c r="B505">
        <v>6.1332948399999996</v>
      </c>
      <c r="F505" s="17">
        <v>40442</v>
      </c>
      <c r="G505">
        <v>7.4113669399999997</v>
      </c>
      <c r="K505" s="17">
        <v>40442</v>
      </c>
      <c r="L505">
        <v>7.8819527999999996</v>
      </c>
    </row>
    <row r="506" spans="1:12" x14ac:dyDescent="0.2">
      <c r="A506" s="17">
        <v>40443</v>
      </c>
      <c r="B506">
        <v>6.1275085799999998</v>
      </c>
      <c r="F506" s="17">
        <v>40443</v>
      </c>
      <c r="G506">
        <v>7.3377634199999999</v>
      </c>
      <c r="K506" s="17">
        <v>40443</v>
      </c>
      <c r="L506">
        <v>7.7641610600000002</v>
      </c>
    </row>
    <row r="507" spans="1:12" x14ac:dyDescent="0.2">
      <c r="A507" s="17">
        <v>40444</v>
      </c>
      <c r="B507">
        <v>6.19586725</v>
      </c>
      <c r="F507" s="17">
        <v>40444</v>
      </c>
      <c r="G507">
        <v>7.34290895</v>
      </c>
      <c r="K507" s="17">
        <v>40444</v>
      </c>
      <c r="L507">
        <v>7.7656241799999997</v>
      </c>
    </row>
    <row r="508" spans="1:12" x14ac:dyDescent="0.2">
      <c r="A508" s="17">
        <v>40445</v>
      </c>
      <c r="B508">
        <v>6.1928628699999999</v>
      </c>
      <c r="F508" s="17">
        <v>40445</v>
      </c>
      <c r="G508">
        <v>7.3491761499999999</v>
      </c>
      <c r="K508" s="17">
        <v>40445</v>
      </c>
      <c r="L508">
        <v>7.7721724700000001</v>
      </c>
    </row>
    <row r="509" spans="1:12" x14ac:dyDescent="0.2">
      <c r="A509" s="17">
        <v>40448</v>
      </c>
      <c r="B509">
        <v>6.1497165999999996</v>
      </c>
      <c r="F509" s="17">
        <v>40448</v>
      </c>
      <c r="G509">
        <v>7.3289627299999998</v>
      </c>
      <c r="K509" s="17">
        <v>40448</v>
      </c>
      <c r="L509">
        <v>7.7268555900000004</v>
      </c>
    </row>
    <row r="510" spans="1:12" x14ac:dyDescent="0.2">
      <c r="A510" s="17">
        <v>40449</v>
      </c>
      <c r="B510">
        <v>6.1659274699999997</v>
      </c>
      <c r="F510" s="17">
        <v>40449</v>
      </c>
      <c r="G510">
        <v>7.2739014099999997</v>
      </c>
      <c r="K510" s="17">
        <v>40449</v>
      </c>
      <c r="L510">
        <v>7.5887331700000002</v>
      </c>
    </row>
    <row r="511" spans="1:12" x14ac:dyDescent="0.2">
      <c r="A511" s="17">
        <v>40450</v>
      </c>
      <c r="B511">
        <v>6.1291028799999996</v>
      </c>
      <c r="F511" s="17">
        <v>40450</v>
      </c>
      <c r="G511">
        <v>7.2789058999999998</v>
      </c>
      <c r="K511" s="17">
        <v>40450</v>
      </c>
      <c r="L511">
        <v>7.6589005200000004</v>
      </c>
    </row>
    <row r="512" spans="1:12" x14ac:dyDescent="0.2">
      <c r="A512" s="17">
        <v>40451</v>
      </c>
      <c r="B512">
        <v>6.0673917499999996</v>
      </c>
      <c r="F512" s="17">
        <v>40451</v>
      </c>
      <c r="G512">
        <v>7.2000806500000003</v>
      </c>
      <c r="K512" s="17">
        <v>40451</v>
      </c>
      <c r="L512">
        <v>7.56620194</v>
      </c>
    </row>
    <row r="513" spans="1:12" x14ac:dyDescent="0.2">
      <c r="A513" s="17">
        <v>40452</v>
      </c>
      <c r="B513">
        <v>5.9603186600000004</v>
      </c>
      <c r="F513" s="17">
        <v>40452</v>
      </c>
      <c r="G513">
        <v>7.0494223700000003</v>
      </c>
      <c r="K513" s="17">
        <v>40452</v>
      </c>
      <c r="L513">
        <v>7.4652561000000004</v>
      </c>
    </row>
    <row r="514" spans="1:12" x14ac:dyDescent="0.2">
      <c r="A514" s="17">
        <v>40455</v>
      </c>
      <c r="B514">
        <v>5.8089380100000003</v>
      </c>
      <c r="F514" s="17">
        <v>40455</v>
      </c>
      <c r="G514">
        <v>7.0542385699999999</v>
      </c>
      <c r="K514" s="17">
        <v>40455</v>
      </c>
      <c r="L514">
        <v>7.5029499800000004</v>
      </c>
    </row>
    <row r="515" spans="1:12" x14ac:dyDescent="0.2">
      <c r="A515" s="17">
        <v>40456</v>
      </c>
      <c r="B515">
        <v>5.8482017700000002</v>
      </c>
      <c r="F515" s="17">
        <v>40456</v>
      </c>
      <c r="G515">
        <v>6.9923560599999997</v>
      </c>
      <c r="K515" s="17">
        <v>40456</v>
      </c>
      <c r="L515">
        <v>7.4646960399999998</v>
      </c>
    </row>
    <row r="516" spans="1:12" x14ac:dyDescent="0.2">
      <c r="A516" s="17">
        <v>40457</v>
      </c>
      <c r="B516">
        <v>5.7080178899999998</v>
      </c>
      <c r="F516" s="17">
        <v>40457</v>
      </c>
      <c r="G516">
        <v>6.7552482500000002</v>
      </c>
      <c r="K516" s="17">
        <v>40457</v>
      </c>
      <c r="L516">
        <v>7.2415207099999996</v>
      </c>
    </row>
    <row r="517" spans="1:12" x14ac:dyDescent="0.2">
      <c r="A517" s="17">
        <v>40458</v>
      </c>
      <c r="B517">
        <v>5.7400596500000001</v>
      </c>
      <c r="F517" s="17">
        <v>40458</v>
      </c>
      <c r="G517">
        <v>6.7414367100000003</v>
      </c>
      <c r="K517" s="17">
        <v>40458</v>
      </c>
      <c r="L517">
        <v>7.2225088299999998</v>
      </c>
    </row>
    <row r="518" spans="1:12" x14ac:dyDescent="0.2">
      <c r="A518" s="17">
        <v>40459</v>
      </c>
      <c r="B518">
        <v>5.81809756</v>
      </c>
      <c r="F518" s="17">
        <v>40459</v>
      </c>
      <c r="G518">
        <v>6.6191435800000002</v>
      </c>
      <c r="K518" s="17">
        <v>40459</v>
      </c>
      <c r="L518">
        <v>7.1549676499999997</v>
      </c>
    </row>
    <row r="519" spans="1:12" x14ac:dyDescent="0.2">
      <c r="A519" s="17">
        <v>40462</v>
      </c>
      <c r="B519">
        <v>6.07543553</v>
      </c>
      <c r="F519" s="17">
        <v>40462</v>
      </c>
      <c r="G519">
        <v>6.6567959400000003</v>
      </c>
      <c r="K519" s="17">
        <v>40462</v>
      </c>
      <c r="L519">
        <v>7.1265044099999999</v>
      </c>
    </row>
    <row r="520" spans="1:12" x14ac:dyDescent="0.2">
      <c r="A520" s="17">
        <v>40463</v>
      </c>
      <c r="B520">
        <v>6.1733542000000003</v>
      </c>
      <c r="F520" s="17">
        <v>40463</v>
      </c>
      <c r="G520">
        <v>6.5930551099999999</v>
      </c>
      <c r="K520" s="17">
        <v>40463</v>
      </c>
      <c r="L520">
        <v>7.18936113</v>
      </c>
    </row>
    <row r="521" spans="1:12" x14ac:dyDescent="0.2">
      <c r="A521" s="17">
        <v>40464</v>
      </c>
      <c r="B521">
        <v>6.0809675800000003</v>
      </c>
      <c r="F521" s="17">
        <v>40464</v>
      </c>
      <c r="G521">
        <v>6.5287548500000003</v>
      </c>
      <c r="K521" s="17">
        <v>40464</v>
      </c>
      <c r="L521">
        <v>7.1066235999999998</v>
      </c>
    </row>
    <row r="522" spans="1:12" x14ac:dyDescent="0.2">
      <c r="A522" s="17">
        <v>40465</v>
      </c>
      <c r="B522">
        <v>6.0982647800000001</v>
      </c>
      <c r="F522" s="17">
        <v>40465</v>
      </c>
      <c r="G522">
        <v>6.4495163099999999</v>
      </c>
      <c r="K522" s="17">
        <v>40465</v>
      </c>
      <c r="L522">
        <v>7.0102987800000003</v>
      </c>
    </row>
    <row r="523" spans="1:12" x14ac:dyDescent="0.2">
      <c r="A523" s="17">
        <v>40466</v>
      </c>
      <c r="B523">
        <v>5.9874055100000003</v>
      </c>
      <c r="F523" s="17">
        <v>40466</v>
      </c>
      <c r="G523">
        <v>6.4876502399999998</v>
      </c>
      <c r="K523" s="17">
        <v>40466</v>
      </c>
      <c r="L523">
        <v>7.0643190200000001</v>
      </c>
    </row>
    <row r="524" spans="1:12" x14ac:dyDescent="0.2">
      <c r="A524" s="17">
        <v>40469</v>
      </c>
      <c r="B524">
        <v>5.9734469099999998</v>
      </c>
      <c r="F524" s="17">
        <v>40469</v>
      </c>
      <c r="G524">
        <v>6.4923323599999998</v>
      </c>
      <c r="K524" s="17">
        <v>40469</v>
      </c>
      <c r="L524">
        <v>7.1232810000000004</v>
      </c>
    </row>
    <row r="525" spans="1:12" x14ac:dyDescent="0.2">
      <c r="A525" s="17">
        <v>40470</v>
      </c>
      <c r="B525">
        <v>5.7779051700000004</v>
      </c>
      <c r="F525" s="17">
        <v>40470</v>
      </c>
      <c r="G525">
        <v>6.5162694400000003</v>
      </c>
      <c r="K525" s="17">
        <v>40470</v>
      </c>
      <c r="L525">
        <v>7.0748498700000004</v>
      </c>
    </row>
    <row r="526" spans="1:12" x14ac:dyDescent="0.2">
      <c r="A526" s="17">
        <v>40471</v>
      </c>
      <c r="B526">
        <v>5.8638555200000004</v>
      </c>
      <c r="F526" s="17">
        <v>40471</v>
      </c>
      <c r="G526">
        <v>6.5545052799999999</v>
      </c>
      <c r="K526" s="17">
        <v>40471</v>
      </c>
      <c r="L526">
        <v>7.1592859400000002</v>
      </c>
    </row>
    <row r="527" spans="1:12" x14ac:dyDescent="0.2">
      <c r="A527" s="17">
        <v>40472</v>
      </c>
      <c r="B527">
        <v>5.9825686300000003</v>
      </c>
      <c r="F527" s="17">
        <v>40472</v>
      </c>
      <c r="G527">
        <v>6.5468576399999998</v>
      </c>
      <c r="K527" s="17">
        <v>40472</v>
      </c>
      <c r="L527">
        <v>7.1700130599999996</v>
      </c>
    </row>
    <row r="528" spans="1:12" x14ac:dyDescent="0.2">
      <c r="A528" s="17">
        <v>40473</v>
      </c>
      <c r="B528">
        <v>5.9302159699999999</v>
      </c>
      <c r="F528" s="17">
        <v>40473</v>
      </c>
      <c r="G528">
        <v>6.5507734400000004</v>
      </c>
      <c r="K528" s="17">
        <v>40473</v>
      </c>
      <c r="L528">
        <v>7.16596207</v>
      </c>
    </row>
    <row r="529" spans="1:12" x14ac:dyDescent="0.2">
      <c r="A529" s="17">
        <v>40476</v>
      </c>
      <c r="B529">
        <v>5.9476605600000001</v>
      </c>
      <c r="F529" s="17">
        <v>40476</v>
      </c>
      <c r="G529">
        <v>6.5614966299999997</v>
      </c>
      <c r="K529" s="17">
        <v>40476</v>
      </c>
      <c r="L529">
        <v>7.1948310400000004</v>
      </c>
    </row>
    <row r="530" spans="1:12" x14ac:dyDescent="0.2">
      <c r="A530" s="17">
        <v>40477</v>
      </c>
      <c r="B530">
        <v>5.81567028</v>
      </c>
      <c r="F530" s="17">
        <v>40477</v>
      </c>
      <c r="G530">
        <v>6.5378731300000004</v>
      </c>
      <c r="K530" s="17">
        <v>40477</v>
      </c>
      <c r="L530">
        <v>7.2261602299999996</v>
      </c>
    </row>
    <row r="531" spans="1:12" x14ac:dyDescent="0.2">
      <c r="A531" s="17">
        <v>40478</v>
      </c>
      <c r="B531">
        <v>5.6715955200000003</v>
      </c>
      <c r="F531" s="17">
        <v>40478</v>
      </c>
      <c r="G531">
        <v>6.5718984799999998</v>
      </c>
      <c r="K531" s="17">
        <v>40478</v>
      </c>
      <c r="L531">
        <v>7.4368289299999999</v>
      </c>
    </row>
    <row r="532" spans="1:12" x14ac:dyDescent="0.2">
      <c r="A532" s="17">
        <v>40479</v>
      </c>
      <c r="B532">
        <v>5.8471889299999997</v>
      </c>
      <c r="F532" s="17">
        <v>40479</v>
      </c>
      <c r="G532">
        <v>6.6040201100000004</v>
      </c>
      <c r="K532" s="17">
        <v>40479</v>
      </c>
      <c r="L532">
        <v>7.5469466299999999</v>
      </c>
    </row>
    <row r="533" spans="1:12" x14ac:dyDescent="0.2">
      <c r="A533" s="17">
        <v>40480</v>
      </c>
      <c r="B533">
        <v>5.62823239</v>
      </c>
      <c r="F533" s="17">
        <v>40480</v>
      </c>
      <c r="G533">
        <v>6.4998995500000003</v>
      </c>
      <c r="K533" s="17">
        <v>40480</v>
      </c>
      <c r="L533">
        <v>7.4654902700000001</v>
      </c>
    </row>
    <row r="534" spans="1:12" x14ac:dyDescent="0.2">
      <c r="A534" s="17">
        <v>40483</v>
      </c>
      <c r="B534">
        <v>5.7120198000000002</v>
      </c>
      <c r="F534" s="17">
        <v>40483</v>
      </c>
      <c r="G534">
        <v>6.3573469500000002</v>
      </c>
      <c r="K534" s="17">
        <v>40483</v>
      </c>
      <c r="L534">
        <v>7.3464232599999999</v>
      </c>
    </row>
    <row r="535" spans="1:12" x14ac:dyDescent="0.2">
      <c r="A535" s="17">
        <v>40484</v>
      </c>
      <c r="B535">
        <v>5.6938970900000001</v>
      </c>
      <c r="F535" s="17">
        <v>40484</v>
      </c>
      <c r="G535">
        <v>6.4206100099999999</v>
      </c>
      <c r="K535" s="17">
        <v>40484</v>
      </c>
      <c r="L535">
        <v>7.3629845899999999</v>
      </c>
    </row>
    <row r="536" spans="1:12" x14ac:dyDescent="0.2">
      <c r="A536" s="17">
        <v>40485</v>
      </c>
      <c r="B536">
        <v>5.6313000000000004</v>
      </c>
      <c r="F536" s="17">
        <v>40485</v>
      </c>
      <c r="G536">
        <v>6.4744000000000002</v>
      </c>
      <c r="K536" s="17">
        <v>40485</v>
      </c>
      <c r="L536">
        <v>7.3929</v>
      </c>
    </row>
    <row r="537" spans="1:12" x14ac:dyDescent="0.2">
      <c r="A537" s="17">
        <v>40486</v>
      </c>
      <c r="B537">
        <v>5.6597</v>
      </c>
      <c r="F537" s="17">
        <v>40486</v>
      </c>
      <c r="G537">
        <v>6.4093</v>
      </c>
      <c r="K537" s="17">
        <v>40486</v>
      </c>
      <c r="L537">
        <v>7.3315000000000001</v>
      </c>
    </row>
    <row r="538" spans="1:12" x14ac:dyDescent="0.2">
      <c r="A538" s="17">
        <v>40487</v>
      </c>
      <c r="B538">
        <v>5.0430999999999999</v>
      </c>
      <c r="F538" s="17">
        <v>40487</v>
      </c>
      <c r="G538">
        <v>6.4062999999999999</v>
      </c>
      <c r="K538" s="17">
        <v>40487</v>
      </c>
      <c r="L538">
        <v>7.3630000000000004</v>
      </c>
    </row>
    <row r="539" spans="1:12" x14ac:dyDescent="0.2">
      <c r="A539" s="17">
        <v>40490</v>
      </c>
      <c r="B539">
        <v>5.0057</v>
      </c>
      <c r="F539" s="17">
        <v>40490</v>
      </c>
      <c r="G539">
        <v>6.3971999999999998</v>
      </c>
      <c r="K539" s="17">
        <v>40490</v>
      </c>
      <c r="L539">
        <v>7.3566000000000003</v>
      </c>
    </row>
    <row r="540" spans="1:12" x14ac:dyDescent="0.2">
      <c r="A540" s="17">
        <v>40491</v>
      </c>
      <c r="B540">
        <v>4.2976999999999999</v>
      </c>
      <c r="F540" s="17">
        <v>40491</v>
      </c>
      <c r="G540">
        <v>6.3320999999999996</v>
      </c>
      <c r="K540" s="17">
        <v>40491</v>
      </c>
      <c r="L540">
        <v>7.3518999999999997</v>
      </c>
    </row>
    <row r="541" spans="1:12" x14ac:dyDescent="0.2">
      <c r="A541" s="17">
        <v>40492</v>
      </c>
      <c r="B541">
        <v>4.6086999999999998</v>
      </c>
      <c r="F541" s="17">
        <v>40492</v>
      </c>
      <c r="G541">
        <v>6.4527999999999999</v>
      </c>
      <c r="K541" s="17">
        <v>40492</v>
      </c>
      <c r="L541">
        <v>7.4983000000000004</v>
      </c>
    </row>
    <row r="542" spans="1:12" x14ac:dyDescent="0.2">
      <c r="A542" s="17">
        <v>40493</v>
      </c>
      <c r="B542">
        <v>4.7310999999999996</v>
      </c>
      <c r="F542" s="17">
        <v>40493</v>
      </c>
      <c r="G542">
        <v>6.5151000000000003</v>
      </c>
      <c r="K542" s="17">
        <v>40493</v>
      </c>
      <c r="L542">
        <v>7.5864000000000003</v>
      </c>
    </row>
    <row r="543" spans="1:12" x14ac:dyDescent="0.2">
      <c r="A543" s="17">
        <v>40494</v>
      </c>
      <c r="B543">
        <v>4.4457000000000004</v>
      </c>
      <c r="F543" s="17">
        <v>40494</v>
      </c>
      <c r="G543">
        <v>6.3910999999999998</v>
      </c>
      <c r="K543" s="17">
        <v>40494</v>
      </c>
      <c r="L543">
        <v>7.6357999999999997</v>
      </c>
    </row>
    <row r="544" spans="1:12" x14ac:dyDescent="0.2">
      <c r="A544" s="17">
        <v>40497</v>
      </c>
      <c r="B544">
        <v>4.5620000000000003</v>
      </c>
      <c r="F544" s="17">
        <v>40497</v>
      </c>
      <c r="G544">
        <v>6.4794999999999998</v>
      </c>
      <c r="K544" s="17">
        <v>40497</v>
      </c>
      <c r="L544">
        <v>7.8676000000000004</v>
      </c>
    </row>
    <row r="545" spans="1:12" x14ac:dyDescent="0.2">
      <c r="A545" s="17">
        <v>40498</v>
      </c>
      <c r="B545">
        <v>4.5266999999999999</v>
      </c>
      <c r="F545" s="17">
        <v>40498</v>
      </c>
      <c r="G545">
        <v>6.5984999999999996</v>
      </c>
      <c r="K545" s="17">
        <v>40498</v>
      </c>
      <c r="L545">
        <v>7.9241999999999999</v>
      </c>
    </row>
    <row r="546" spans="1:12" x14ac:dyDescent="0.2">
      <c r="A546" s="17">
        <v>40500</v>
      </c>
      <c r="B546">
        <v>4.3928000000000003</v>
      </c>
      <c r="F546" s="17">
        <v>40500</v>
      </c>
      <c r="G546">
        <v>6.5629999999999997</v>
      </c>
      <c r="K546" s="17">
        <v>40500</v>
      </c>
      <c r="L546">
        <v>7.6201999999999996</v>
      </c>
    </row>
    <row r="547" spans="1:12" x14ac:dyDescent="0.2">
      <c r="A547" s="17">
        <v>40501</v>
      </c>
      <c r="B547">
        <v>4.3992000000000004</v>
      </c>
      <c r="F547" s="17">
        <v>40501</v>
      </c>
      <c r="G547">
        <v>6.3878000000000004</v>
      </c>
      <c r="K547" s="17">
        <v>40501</v>
      </c>
      <c r="L547">
        <v>7.4250999999999996</v>
      </c>
    </row>
    <row r="548" spans="1:12" x14ac:dyDescent="0.2">
      <c r="A548" s="17">
        <v>40504</v>
      </c>
      <c r="B548">
        <v>4.3243999999999998</v>
      </c>
      <c r="F548" s="17">
        <v>40504</v>
      </c>
      <c r="G548">
        <v>6.5500999999999996</v>
      </c>
      <c r="K548" s="17">
        <v>40504</v>
      </c>
      <c r="L548">
        <v>7.4443000000000001</v>
      </c>
    </row>
    <row r="549" spans="1:12" x14ac:dyDescent="0.2">
      <c r="A549" s="17">
        <v>40505</v>
      </c>
      <c r="B549">
        <v>4.5296000000000003</v>
      </c>
      <c r="F549" s="17">
        <v>40505</v>
      </c>
      <c r="G549">
        <v>6.6702000000000004</v>
      </c>
      <c r="K549" s="17">
        <v>40505</v>
      </c>
      <c r="L549">
        <v>7.6966000000000001</v>
      </c>
    </row>
    <row r="550" spans="1:12" x14ac:dyDescent="0.2">
      <c r="A550" s="17">
        <v>40506</v>
      </c>
      <c r="B550">
        <v>4.6536999999999997</v>
      </c>
      <c r="F550" s="17">
        <v>40506</v>
      </c>
      <c r="G550">
        <v>6.6523000000000003</v>
      </c>
      <c r="K550" s="17">
        <v>40506</v>
      </c>
      <c r="L550">
        <v>7.6478000000000002</v>
      </c>
    </row>
    <row r="551" spans="1:12" x14ac:dyDescent="0.2">
      <c r="A551" s="17">
        <v>40507</v>
      </c>
      <c r="B551">
        <v>4.5416999999999996</v>
      </c>
      <c r="F551" s="17">
        <v>40507</v>
      </c>
      <c r="G551">
        <v>6.5446</v>
      </c>
      <c r="K551" s="17">
        <v>40507</v>
      </c>
      <c r="L551">
        <v>7.6193999999999997</v>
      </c>
    </row>
    <row r="552" spans="1:12" x14ac:dyDescent="0.2">
      <c r="A552" s="17">
        <v>40508</v>
      </c>
      <c r="B552">
        <v>4.4811559000000001</v>
      </c>
      <c r="F552" s="17">
        <v>40508</v>
      </c>
      <c r="G552">
        <v>6.5183432100000003</v>
      </c>
      <c r="K552" s="17">
        <v>40508</v>
      </c>
      <c r="L552">
        <v>7.6681814800000003</v>
      </c>
    </row>
    <row r="553" spans="1:12" x14ac:dyDescent="0.2">
      <c r="A553" s="17">
        <v>40511</v>
      </c>
      <c r="B553">
        <v>4.4088954600000001</v>
      </c>
      <c r="F553" s="17">
        <v>40511</v>
      </c>
      <c r="G553">
        <v>6.4512772700000003</v>
      </c>
      <c r="K553" s="17">
        <v>40511</v>
      </c>
      <c r="L553">
        <v>7.6058638399999996</v>
      </c>
    </row>
    <row r="554" spans="1:12" x14ac:dyDescent="0.2">
      <c r="A554" s="17">
        <v>40512</v>
      </c>
      <c r="B554">
        <v>5.0218999999999996</v>
      </c>
      <c r="F554" s="17">
        <v>40512</v>
      </c>
      <c r="G554">
        <v>6.7123999999999997</v>
      </c>
      <c r="K554" s="17">
        <v>40512</v>
      </c>
      <c r="L554">
        <v>7.8053999999999997</v>
      </c>
    </row>
    <row r="555" spans="1:12" x14ac:dyDescent="0.2">
      <c r="A555" s="17">
        <v>40513</v>
      </c>
      <c r="B555">
        <v>5.0138999999999996</v>
      </c>
      <c r="F555" s="17">
        <v>40513</v>
      </c>
      <c r="G555">
        <v>6.7305999999999999</v>
      </c>
      <c r="K555" s="17">
        <v>40513</v>
      </c>
      <c r="L555">
        <v>7.7930999999999999</v>
      </c>
    </row>
    <row r="556" spans="1:12" x14ac:dyDescent="0.2">
      <c r="A556" s="17">
        <v>40514</v>
      </c>
      <c r="B556">
        <v>5.0321380199999997</v>
      </c>
      <c r="F556" s="17">
        <v>40514</v>
      </c>
      <c r="G556">
        <v>6.74330008</v>
      </c>
      <c r="K556" s="17">
        <v>40514</v>
      </c>
      <c r="L556">
        <v>7.7673375599999996</v>
      </c>
    </row>
    <row r="557" spans="1:12" x14ac:dyDescent="0.2">
      <c r="A557" s="17">
        <v>40515</v>
      </c>
      <c r="B557">
        <v>5.1815104999999999</v>
      </c>
      <c r="F557" s="17">
        <v>40515</v>
      </c>
      <c r="G557">
        <v>6.6114054400000004</v>
      </c>
      <c r="K557" s="17">
        <v>40515</v>
      </c>
      <c r="L557">
        <v>7.5897932800000003</v>
      </c>
    </row>
    <row r="558" spans="1:12" x14ac:dyDescent="0.2">
      <c r="A558" s="17">
        <v>40518</v>
      </c>
      <c r="B558">
        <v>5.1210163900000003</v>
      </c>
      <c r="F558" s="17">
        <v>40518</v>
      </c>
      <c r="G558">
        <v>6.6287196000000002</v>
      </c>
      <c r="K558" s="17">
        <v>40518</v>
      </c>
      <c r="L558">
        <v>7.5885941099999998</v>
      </c>
    </row>
    <row r="559" spans="1:12" x14ac:dyDescent="0.2">
      <c r="A559" s="17">
        <v>40520</v>
      </c>
      <c r="B559">
        <v>5.3805844799999996</v>
      </c>
      <c r="F559" s="17">
        <v>40520</v>
      </c>
      <c r="G559">
        <v>6.6846316899999998</v>
      </c>
      <c r="K559" s="17">
        <v>40520</v>
      </c>
      <c r="L559">
        <v>7.6659723700000004</v>
      </c>
    </row>
    <row r="560" spans="1:12" x14ac:dyDescent="0.2">
      <c r="A560" s="17">
        <v>40521</v>
      </c>
      <c r="B560">
        <v>5.4321929300000003</v>
      </c>
      <c r="F560" s="17">
        <v>40521</v>
      </c>
      <c r="G560">
        <v>6.6619272299999999</v>
      </c>
      <c r="K560" s="17">
        <v>40521</v>
      </c>
      <c r="L560">
        <v>7.6532659900000004</v>
      </c>
    </row>
    <row r="561" spans="1:12" x14ac:dyDescent="0.2">
      <c r="A561" s="17">
        <v>40522</v>
      </c>
      <c r="B561">
        <v>5.4010204399999999</v>
      </c>
      <c r="F561" s="17">
        <v>40522</v>
      </c>
      <c r="G561">
        <v>6.6596230500000004</v>
      </c>
      <c r="K561" s="17">
        <v>40522</v>
      </c>
      <c r="L561">
        <v>7.63075204</v>
      </c>
    </row>
    <row r="562" spans="1:12" x14ac:dyDescent="0.2">
      <c r="A562" s="17">
        <v>40525</v>
      </c>
      <c r="B562">
        <v>5.6275915599999999</v>
      </c>
      <c r="F562" s="17">
        <v>40525</v>
      </c>
      <c r="G562">
        <v>6.6395633900000002</v>
      </c>
      <c r="K562" s="17">
        <v>40525</v>
      </c>
      <c r="L562">
        <v>7.6562957300000001</v>
      </c>
    </row>
    <row r="563" spans="1:12" x14ac:dyDescent="0.2">
      <c r="A563" s="17">
        <v>40526</v>
      </c>
      <c r="B563">
        <v>5.7058</v>
      </c>
      <c r="F563" s="17">
        <v>40526</v>
      </c>
      <c r="G563">
        <v>6.7934000000000001</v>
      </c>
      <c r="K563" s="17">
        <v>40526</v>
      </c>
      <c r="L563">
        <v>7.7824999999999998</v>
      </c>
    </row>
    <row r="564" spans="1:12" x14ac:dyDescent="0.2">
      <c r="A564" s="17">
        <v>40527</v>
      </c>
      <c r="B564">
        <v>5.8131675500000002</v>
      </c>
      <c r="F564" s="17">
        <v>40527</v>
      </c>
      <c r="G564">
        <v>6.8714860399999997</v>
      </c>
      <c r="K564" s="17">
        <v>40527</v>
      </c>
      <c r="L564">
        <v>7.9050489800000001</v>
      </c>
    </row>
    <row r="565" spans="1:12" x14ac:dyDescent="0.2">
      <c r="A565" s="17">
        <v>40528</v>
      </c>
      <c r="B565">
        <v>5.8595926900000004</v>
      </c>
      <c r="F565" s="17">
        <v>40528</v>
      </c>
      <c r="G565">
        <v>6.9408258700000003</v>
      </c>
      <c r="K565" s="17">
        <v>40528</v>
      </c>
      <c r="L565">
        <v>7.9581611600000004</v>
      </c>
    </row>
    <row r="566" spans="1:12" x14ac:dyDescent="0.2">
      <c r="A566" s="17">
        <v>40529</v>
      </c>
      <c r="B566">
        <v>5.9296163200000001</v>
      </c>
      <c r="F566" s="17">
        <v>40529</v>
      </c>
      <c r="G566">
        <v>6.95268028</v>
      </c>
      <c r="K566" s="17">
        <v>40529</v>
      </c>
      <c r="L566">
        <v>8.0958687000000005</v>
      </c>
    </row>
    <row r="567" spans="1:12" x14ac:dyDescent="0.2">
      <c r="A567" s="17">
        <v>40532</v>
      </c>
      <c r="B567">
        <v>6.0058824</v>
      </c>
      <c r="F567" s="17">
        <v>40532</v>
      </c>
      <c r="G567">
        <v>7.0151464800000003</v>
      </c>
      <c r="K567" s="17">
        <v>40532</v>
      </c>
      <c r="L567">
        <v>8.1259312999999995</v>
      </c>
    </row>
    <row r="568" spans="1:12" x14ac:dyDescent="0.2">
      <c r="A568" s="17">
        <v>40533</v>
      </c>
      <c r="B568">
        <v>5.7355697000000001</v>
      </c>
      <c r="F568" s="17">
        <v>40533</v>
      </c>
      <c r="G568">
        <v>7.0005165399999996</v>
      </c>
      <c r="K568" s="17">
        <v>40533</v>
      </c>
      <c r="L568">
        <v>8.0558391199999999</v>
      </c>
    </row>
    <row r="569" spans="1:12" x14ac:dyDescent="0.2">
      <c r="A569" s="17">
        <v>40534</v>
      </c>
      <c r="B569">
        <v>5.9304835100000002</v>
      </c>
      <c r="F569" s="17">
        <v>40534</v>
      </c>
      <c r="G569">
        <v>7.0328913599999998</v>
      </c>
      <c r="K569" s="17">
        <v>40534</v>
      </c>
      <c r="L569">
        <v>8.0707195600000006</v>
      </c>
    </row>
    <row r="570" spans="1:12" x14ac:dyDescent="0.2">
      <c r="A570" s="17">
        <v>40535</v>
      </c>
      <c r="B570">
        <v>5.58038393</v>
      </c>
      <c r="F570" s="17">
        <v>40535</v>
      </c>
      <c r="G570">
        <v>7.0156040300000004</v>
      </c>
      <c r="K570" s="17">
        <v>40535</v>
      </c>
      <c r="L570">
        <v>8.0044020499999995</v>
      </c>
    </row>
    <row r="571" spans="1:12" x14ac:dyDescent="0.2">
      <c r="A571" s="17">
        <v>40539</v>
      </c>
      <c r="B571">
        <v>5.9598007700000002</v>
      </c>
      <c r="F571" s="17">
        <v>40539</v>
      </c>
      <c r="G571">
        <v>7.0340654699999998</v>
      </c>
      <c r="K571" s="17">
        <v>40539</v>
      </c>
      <c r="L571">
        <v>8.0643328099999998</v>
      </c>
    </row>
    <row r="572" spans="1:12" x14ac:dyDescent="0.2">
      <c r="A572" s="17">
        <v>40540</v>
      </c>
      <c r="B572">
        <v>5.63161953</v>
      </c>
      <c r="F572" s="17">
        <v>40540</v>
      </c>
      <c r="G572">
        <v>6.9791696999999999</v>
      </c>
      <c r="K572" s="17">
        <v>40540</v>
      </c>
      <c r="L572">
        <v>7.9973705400000004</v>
      </c>
    </row>
    <row r="573" spans="1:12" x14ac:dyDescent="0.2">
      <c r="A573" s="17">
        <v>40541</v>
      </c>
      <c r="B573">
        <v>5.5609112700000001</v>
      </c>
      <c r="F573" s="17">
        <v>40541</v>
      </c>
      <c r="G573">
        <v>6.8974342999999996</v>
      </c>
      <c r="K573" s="17">
        <v>40541</v>
      </c>
      <c r="L573">
        <v>7.86392706</v>
      </c>
    </row>
    <row r="574" spans="1:12" x14ac:dyDescent="0.2">
      <c r="A574" s="17">
        <v>40542</v>
      </c>
      <c r="B574">
        <v>5.5838930099999997</v>
      </c>
      <c r="F574" s="17">
        <v>40542</v>
      </c>
      <c r="G574">
        <v>6.8257007300000003</v>
      </c>
      <c r="K574" s="17">
        <v>40542</v>
      </c>
      <c r="L574">
        <v>7.8259819200000003</v>
      </c>
    </row>
    <row r="575" spans="1:12" x14ac:dyDescent="0.2">
      <c r="A575" s="17">
        <v>40543</v>
      </c>
      <c r="B575">
        <v>5.5659806600000001</v>
      </c>
      <c r="F575" s="17">
        <v>40543</v>
      </c>
      <c r="G575">
        <v>6.8254065700000002</v>
      </c>
      <c r="K575" s="17">
        <v>40543</v>
      </c>
      <c r="L575">
        <v>7.8259391100000002</v>
      </c>
    </row>
    <row r="576" spans="1:12" x14ac:dyDescent="0.2">
      <c r="A576" s="17">
        <v>40546</v>
      </c>
      <c r="B576">
        <v>4.7735229199999996</v>
      </c>
      <c r="F576" s="17">
        <v>40546</v>
      </c>
      <c r="G576">
        <v>6.4115949600000004</v>
      </c>
      <c r="K576" s="17">
        <v>40546</v>
      </c>
      <c r="L576">
        <v>7.4734572899999998</v>
      </c>
    </row>
    <row r="577" spans="1:12" x14ac:dyDescent="0.2">
      <c r="A577" s="17">
        <v>40547</v>
      </c>
      <c r="B577">
        <v>4.7223603299999999</v>
      </c>
      <c r="F577" s="17">
        <v>40547</v>
      </c>
      <c r="G577">
        <v>6.2281819599999997</v>
      </c>
      <c r="K577" s="17">
        <v>40547</v>
      </c>
      <c r="L577">
        <v>7.2139477200000002</v>
      </c>
    </row>
    <row r="578" spans="1:12" x14ac:dyDescent="0.2">
      <c r="A578" s="17">
        <v>40548</v>
      </c>
      <c r="B578">
        <v>4.9750275500000001</v>
      </c>
      <c r="F578" s="17">
        <v>40548</v>
      </c>
      <c r="G578">
        <v>6.4584323100000001</v>
      </c>
      <c r="K578" s="17">
        <v>40548</v>
      </c>
      <c r="L578">
        <v>7.3998852399999997</v>
      </c>
    </row>
    <row r="579" spans="1:12" x14ac:dyDescent="0.2">
      <c r="A579" s="17">
        <v>40549</v>
      </c>
      <c r="B579">
        <v>5.2333274999999997</v>
      </c>
      <c r="F579" s="17">
        <v>40549</v>
      </c>
      <c r="G579">
        <v>6.5807212699999997</v>
      </c>
      <c r="K579" s="17">
        <v>40549</v>
      </c>
      <c r="L579">
        <v>7.5825387800000001</v>
      </c>
    </row>
    <row r="580" spans="1:12" x14ac:dyDescent="0.2">
      <c r="A580" s="17">
        <v>40550</v>
      </c>
      <c r="B580">
        <v>5.4774671399999999</v>
      </c>
      <c r="F580" s="17">
        <v>40550</v>
      </c>
      <c r="G580">
        <v>6.6526588799999997</v>
      </c>
      <c r="K580" s="17">
        <v>40550</v>
      </c>
      <c r="L580">
        <v>7.6923100499999997</v>
      </c>
    </row>
    <row r="581" spans="1:12" x14ac:dyDescent="0.2">
      <c r="A581" s="17">
        <v>40553</v>
      </c>
      <c r="B581">
        <v>6.1170275700000003</v>
      </c>
      <c r="F581" s="17">
        <v>40553</v>
      </c>
      <c r="G581">
        <v>7.0570627500000001</v>
      </c>
      <c r="K581" s="17">
        <v>40553</v>
      </c>
      <c r="L581">
        <v>8.1992255600000004</v>
      </c>
    </row>
    <row r="582" spans="1:12" x14ac:dyDescent="0.2">
      <c r="A582" s="17">
        <v>40554</v>
      </c>
      <c r="B582">
        <v>6.20241942</v>
      </c>
      <c r="F582" s="17">
        <v>40554</v>
      </c>
      <c r="G582">
        <v>7.1697129400000001</v>
      </c>
      <c r="K582" s="17">
        <v>40554</v>
      </c>
      <c r="L582">
        <v>8.3897485199999995</v>
      </c>
    </row>
    <row r="583" spans="1:12" x14ac:dyDescent="0.2">
      <c r="A583" s="17">
        <v>40555</v>
      </c>
      <c r="B583">
        <v>5.8280667800000003</v>
      </c>
      <c r="F583" s="17">
        <v>40555</v>
      </c>
      <c r="G583">
        <v>6.9885923700000001</v>
      </c>
      <c r="K583" s="17">
        <v>40555</v>
      </c>
      <c r="L583">
        <v>8.0573042000000008</v>
      </c>
    </row>
    <row r="584" spans="1:12" x14ac:dyDescent="0.2">
      <c r="A584" s="17">
        <v>40556</v>
      </c>
      <c r="B584">
        <v>6.0584407899999997</v>
      </c>
      <c r="F584" s="17">
        <v>40556</v>
      </c>
      <c r="G584">
        <v>7.0777006499999997</v>
      </c>
      <c r="K584" s="17">
        <v>40556</v>
      </c>
      <c r="L584">
        <v>8.2018101300000001</v>
      </c>
    </row>
    <row r="585" spans="1:12" x14ac:dyDescent="0.2">
      <c r="A585" s="17">
        <v>40557</v>
      </c>
      <c r="B585">
        <v>6.3111029900000002</v>
      </c>
      <c r="F585" s="17">
        <v>40557</v>
      </c>
      <c r="G585">
        <v>7.3902417199999997</v>
      </c>
      <c r="K585" s="17">
        <v>40557</v>
      </c>
      <c r="L585">
        <v>8.4581732699999996</v>
      </c>
    </row>
    <row r="586" spans="1:12" x14ac:dyDescent="0.2">
      <c r="A586" s="17">
        <v>40560</v>
      </c>
      <c r="B586">
        <v>6.6001970600000002</v>
      </c>
      <c r="F586" s="17">
        <v>40560</v>
      </c>
      <c r="G586">
        <v>7.6093250599999998</v>
      </c>
      <c r="K586" s="17">
        <v>40560</v>
      </c>
      <c r="L586">
        <v>8.6598077500000006</v>
      </c>
    </row>
    <row r="587" spans="1:12" x14ac:dyDescent="0.2">
      <c r="A587" s="17">
        <v>40561</v>
      </c>
      <c r="B587">
        <v>6.4057044599999999</v>
      </c>
      <c r="F587" s="17">
        <v>40561</v>
      </c>
      <c r="G587">
        <v>7.5010415999999998</v>
      </c>
      <c r="K587" s="17">
        <v>40561</v>
      </c>
      <c r="L587">
        <v>8.5005524300000008</v>
      </c>
    </row>
    <row r="588" spans="1:12" x14ac:dyDescent="0.2">
      <c r="A588" s="17">
        <v>40562</v>
      </c>
      <c r="B588">
        <v>6.31888703</v>
      </c>
      <c r="F588" s="17">
        <v>40562</v>
      </c>
      <c r="G588">
        <v>7.7916720799999997</v>
      </c>
      <c r="K588" s="17">
        <v>40562</v>
      </c>
      <c r="L588">
        <v>8.6122797099999993</v>
      </c>
    </row>
    <row r="589" spans="1:12" x14ac:dyDescent="0.2">
      <c r="A589" s="17">
        <v>40563</v>
      </c>
      <c r="B589">
        <v>6.7483126499999999</v>
      </c>
      <c r="F589" s="17">
        <v>40563</v>
      </c>
      <c r="G589">
        <v>8.2564785500000006</v>
      </c>
      <c r="K589" s="17">
        <v>40563</v>
      </c>
      <c r="L589">
        <v>9.0263847199999994</v>
      </c>
    </row>
    <row r="590" spans="1:12" x14ac:dyDescent="0.2">
      <c r="A590" s="17">
        <v>40564</v>
      </c>
      <c r="B590">
        <v>7.24296878</v>
      </c>
      <c r="F590" s="17">
        <v>40564</v>
      </c>
      <c r="G590">
        <v>8.5484180599999995</v>
      </c>
      <c r="K590" s="17">
        <v>40564</v>
      </c>
      <c r="L590">
        <v>9.6003621700000004</v>
      </c>
    </row>
    <row r="591" spans="1:12" x14ac:dyDescent="0.2">
      <c r="A591" s="17">
        <v>40567</v>
      </c>
      <c r="B591">
        <v>6.8111844699999997</v>
      </c>
      <c r="F591" s="17">
        <v>40567</v>
      </c>
      <c r="G591">
        <v>8.1870718999999994</v>
      </c>
      <c r="K591" s="17">
        <v>40567</v>
      </c>
      <c r="L591">
        <v>9.1444326700000005</v>
      </c>
    </row>
    <row r="592" spans="1:12" x14ac:dyDescent="0.2">
      <c r="A592" s="17">
        <v>40568</v>
      </c>
      <c r="B592">
        <v>6.5785082099999999</v>
      </c>
      <c r="F592" s="17">
        <v>40568</v>
      </c>
      <c r="G592">
        <v>7.9555383900000001</v>
      </c>
      <c r="K592" s="17">
        <v>40568</v>
      </c>
      <c r="L592">
        <v>8.8362856999999995</v>
      </c>
    </row>
    <row r="593" spans="1:12" x14ac:dyDescent="0.2">
      <c r="A593" s="17">
        <v>40569</v>
      </c>
      <c r="B593">
        <v>6.7702541800000002</v>
      </c>
      <c r="F593" s="17">
        <v>40569</v>
      </c>
      <c r="G593">
        <v>8.0261800099999991</v>
      </c>
      <c r="K593" s="17">
        <v>40569</v>
      </c>
      <c r="L593">
        <v>8.8683308400000005</v>
      </c>
    </row>
    <row r="594" spans="1:12" x14ac:dyDescent="0.2">
      <c r="A594" s="17">
        <v>40570</v>
      </c>
      <c r="B594">
        <v>6.7569918400000004</v>
      </c>
      <c r="F594" s="17">
        <v>40570</v>
      </c>
      <c r="G594">
        <v>7.9838606800000003</v>
      </c>
      <c r="K594" s="17">
        <v>40570</v>
      </c>
      <c r="L594">
        <v>8.7976958100000004</v>
      </c>
    </row>
    <row r="595" spans="1:12" x14ac:dyDescent="0.2">
      <c r="A595" s="17">
        <v>40571</v>
      </c>
      <c r="B595">
        <v>6.6466360599999996</v>
      </c>
      <c r="F595" s="17">
        <v>40571</v>
      </c>
      <c r="G595">
        <v>7.9964731100000002</v>
      </c>
      <c r="K595" s="17">
        <v>40571</v>
      </c>
      <c r="L595">
        <v>8.7872892900000004</v>
      </c>
    </row>
    <row r="596" spans="1:12" x14ac:dyDescent="0.2">
      <c r="A596" s="17">
        <v>40574</v>
      </c>
      <c r="B596">
        <v>6.9337114900000003</v>
      </c>
      <c r="F596" s="17">
        <v>40574</v>
      </c>
      <c r="G596">
        <v>8.1484455899999997</v>
      </c>
      <c r="K596" s="17">
        <v>40574</v>
      </c>
      <c r="L596">
        <v>8.8456422999999997</v>
      </c>
    </row>
    <row r="597" spans="1:12" x14ac:dyDescent="0.2">
      <c r="A597" s="17">
        <v>40575</v>
      </c>
      <c r="B597">
        <v>7.0783543199999999</v>
      </c>
      <c r="F597" s="17">
        <v>40575</v>
      </c>
      <c r="G597">
        <v>8.1958005299999996</v>
      </c>
      <c r="K597" s="17">
        <v>40575</v>
      </c>
      <c r="L597">
        <v>8.9108275700000004</v>
      </c>
    </row>
    <row r="598" spans="1:12" x14ac:dyDescent="0.2">
      <c r="A598" s="17">
        <v>40576</v>
      </c>
      <c r="B598">
        <v>7.0635780600000002</v>
      </c>
      <c r="F598" s="17">
        <v>40576</v>
      </c>
      <c r="G598">
        <v>8.2869247999999995</v>
      </c>
      <c r="K598" s="17">
        <v>40576</v>
      </c>
      <c r="L598">
        <v>8.9190721100000001</v>
      </c>
    </row>
    <row r="599" spans="1:12" x14ac:dyDescent="0.2">
      <c r="A599" s="17">
        <v>40578</v>
      </c>
      <c r="B599">
        <v>7.2436076500000004</v>
      </c>
      <c r="F599" s="17">
        <v>40578</v>
      </c>
      <c r="G599">
        <v>8.1307701100000003</v>
      </c>
      <c r="K599" s="17">
        <v>40578</v>
      </c>
      <c r="L599">
        <v>8.7686012000000009</v>
      </c>
    </row>
    <row r="600" spans="1:12" x14ac:dyDescent="0.2">
      <c r="A600" s="17">
        <v>40581</v>
      </c>
      <c r="B600">
        <v>7.2410876699999998</v>
      </c>
      <c r="F600" s="17">
        <v>40581</v>
      </c>
      <c r="G600">
        <v>8.07684128</v>
      </c>
      <c r="K600" s="17">
        <v>40581</v>
      </c>
      <c r="L600">
        <v>8.6848021400000004</v>
      </c>
    </row>
    <row r="601" spans="1:12" x14ac:dyDescent="0.2">
      <c r="A601" s="17">
        <v>40582</v>
      </c>
      <c r="B601">
        <v>6.9514877400000001</v>
      </c>
      <c r="F601" s="17">
        <v>40582</v>
      </c>
      <c r="G601">
        <v>8.0522346700000007</v>
      </c>
      <c r="K601" s="17">
        <v>40582</v>
      </c>
      <c r="L601">
        <v>8.7239431599999993</v>
      </c>
    </row>
    <row r="602" spans="1:12" x14ac:dyDescent="0.2">
      <c r="A602" s="17">
        <v>40583</v>
      </c>
      <c r="B602">
        <v>6.9973977600000001</v>
      </c>
      <c r="F602" s="17">
        <v>40583</v>
      </c>
      <c r="G602">
        <v>8.1810448400000002</v>
      </c>
      <c r="K602" s="17">
        <v>40583</v>
      </c>
      <c r="L602">
        <v>8.8532174900000005</v>
      </c>
    </row>
    <row r="603" spans="1:12" x14ac:dyDescent="0.2">
      <c r="A603" s="17">
        <v>40584</v>
      </c>
      <c r="B603">
        <v>6.8451966500000001</v>
      </c>
      <c r="F603" s="17">
        <v>40584</v>
      </c>
      <c r="G603">
        <v>8.2451441499999998</v>
      </c>
      <c r="K603" s="17">
        <v>40584</v>
      </c>
      <c r="L603">
        <v>8.9237613400000004</v>
      </c>
    </row>
    <row r="604" spans="1:12" x14ac:dyDescent="0.2">
      <c r="A604" s="17">
        <v>40585</v>
      </c>
      <c r="B604">
        <v>6.8798262899999996</v>
      </c>
      <c r="F604" s="17">
        <v>40585</v>
      </c>
      <c r="G604">
        <v>8.2479692399999998</v>
      </c>
      <c r="K604" s="17">
        <v>40585</v>
      </c>
      <c r="L604">
        <v>9.0310064699999995</v>
      </c>
    </row>
    <row r="605" spans="1:12" x14ac:dyDescent="0.2">
      <c r="A605" s="17">
        <v>40588</v>
      </c>
      <c r="B605">
        <v>6.9327498399999996</v>
      </c>
      <c r="F605" s="17">
        <v>40588</v>
      </c>
      <c r="G605">
        <v>8.1323608600000004</v>
      </c>
      <c r="K605" s="17">
        <v>40588</v>
      </c>
      <c r="L605">
        <v>8.9368850500000008</v>
      </c>
    </row>
    <row r="606" spans="1:12" x14ac:dyDescent="0.2">
      <c r="A606" s="17">
        <v>40590</v>
      </c>
      <c r="B606">
        <v>6.9847522800000004</v>
      </c>
      <c r="F606" s="17">
        <v>40590</v>
      </c>
      <c r="G606">
        <v>8.1717172100000006</v>
      </c>
      <c r="K606" s="17">
        <v>40590</v>
      </c>
      <c r="L606">
        <v>8.8574621699999998</v>
      </c>
    </row>
    <row r="607" spans="1:12" x14ac:dyDescent="0.2">
      <c r="A607" s="17">
        <v>40591</v>
      </c>
      <c r="B607">
        <v>6.6518656299999996</v>
      </c>
      <c r="F607" s="17">
        <v>40591</v>
      </c>
      <c r="G607">
        <v>8.2107897100000002</v>
      </c>
      <c r="K607" s="17">
        <v>40591</v>
      </c>
      <c r="L607">
        <v>8.8546821399999995</v>
      </c>
    </row>
    <row r="608" spans="1:12" x14ac:dyDescent="0.2">
      <c r="A608" s="17">
        <v>40592</v>
      </c>
      <c r="B608">
        <v>6.5126603899999997</v>
      </c>
      <c r="F608" s="17">
        <v>40592</v>
      </c>
      <c r="G608">
        <v>8.1356693500000006</v>
      </c>
      <c r="K608" s="17">
        <v>40592</v>
      </c>
      <c r="L608">
        <v>8.7603272899999993</v>
      </c>
    </row>
    <row r="609" spans="1:12" x14ac:dyDescent="0.2">
      <c r="A609" s="17">
        <v>40595</v>
      </c>
      <c r="B609">
        <v>6.6468047099999996</v>
      </c>
      <c r="F609" s="17">
        <v>40595</v>
      </c>
      <c r="G609">
        <v>8.17456958</v>
      </c>
      <c r="K609" s="17">
        <v>40595</v>
      </c>
      <c r="L609">
        <v>8.8255842799999993</v>
      </c>
    </row>
    <row r="610" spans="1:12" x14ac:dyDescent="0.2">
      <c r="A610" s="17">
        <v>40596</v>
      </c>
      <c r="B610">
        <v>6.6247241099999998</v>
      </c>
      <c r="F610" s="17">
        <v>40596</v>
      </c>
      <c r="G610">
        <v>8.2387280100000009</v>
      </c>
      <c r="K610" s="17">
        <v>40596</v>
      </c>
      <c r="L610">
        <v>8.8096530400000006</v>
      </c>
    </row>
    <row r="611" spans="1:12" x14ac:dyDescent="0.2">
      <c r="A611" s="17">
        <v>40597</v>
      </c>
      <c r="B611">
        <v>6.4740893499999999</v>
      </c>
      <c r="F611" s="17">
        <v>40597</v>
      </c>
      <c r="G611">
        <v>8.1271674800000007</v>
      </c>
      <c r="K611" s="17">
        <v>40597</v>
      </c>
      <c r="L611">
        <v>8.6602993999999995</v>
      </c>
    </row>
    <row r="612" spans="1:12" x14ac:dyDescent="0.2">
      <c r="A612" s="17">
        <v>40598</v>
      </c>
      <c r="B612">
        <v>6.5802061800000002</v>
      </c>
      <c r="F612" s="17">
        <v>40598</v>
      </c>
      <c r="G612">
        <v>8.2207399900000002</v>
      </c>
      <c r="K612" s="17">
        <v>40598</v>
      </c>
      <c r="L612">
        <v>8.7971157000000009</v>
      </c>
    </row>
    <row r="613" spans="1:12" x14ac:dyDescent="0.2">
      <c r="A613" s="17">
        <v>40599</v>
      </c>
      <c r="B613">
        <v>6.5336957499999997</v>
      </c>
      <c r="F613" s="17">
        <v>40599</v>
      </c>
      <c r="G613">
        <v>8.2465367599999997</v>
      </c>
      <c r="K613" s="17">
        <v>40599</v>
      </c>
      <c r="L613">
        <v>8.8414123500000006</v>
      </c>
    </row>
    <row r="614" spans="1:12" x14ac:dyDescent="0.2">
      <c r="A614" s="17">
        <v>40602</v>
      </c>
      <c r="B614">
        <v>6.6297924200000002</v>
      </c>
      <c r="F614" s="17">
        <v>40602</v>
      </c>
      <c r="G614">
        <v>8.2435390300000009</v>
      </c>
      <c r="K614" s="17">
        <v>40602</v>
      </c>
      <c r="L614">
        <v>8.8043148299999991</v>
      </c>
    </row>
    <row r="615" spans="1:12" x14ac:dyDescent="0.2">
      <c r="A615" s="17">
        <v>40603</v>
      </c>
      <c r="B615">
        <v>6.3946450700000002</v>
      </c>
      <c r="F615" s="17">
        <v>40603</v>
      </c>
      <c r="G615">
        <v>8.1271682599999995</v>
      </c>
      <c r="K615" s="17">
        <v>40603</v>
      </c>
      <c r="L615">
        <v>8.7013293600000008</v>
      </c>
    </row>
    <row r="616" spans="1:12" x14ac:dyDescent="0.2">
      <c r="A616" s="17">
        <v>40604</v>
      </c>
      <c r="B616">
        <v>6.6212819600000001</v>
      </c>
      <c r="F616" s="17">
        <v>40604</v>
      </c>
      <c r="G616">
        <v>8.1536264799999998</v>
      </c>
      <c r="K616" s="17">
        <v>40604</v>
      </c>
      <c r="L616">
        <v>8.6888927599999999</v>
      </c>
    </row>
    <row r="617" spans="1:12" x14ac:dyDescent="0.2">
      <c r="A617" s="17">
        <v>40605</v>
      </c>
      <c r="B617">
        <v>6.2131960299999998</v>
      </c>
      <c r="F617" s="17">
        <v>40605</v>
      </c>
      <c r="G617">
        <v>8.0472068500000002</v>
      </c>
      <c r="K617" s="17">
        <v>40605</v>
      </c>
      <c r="L617">
        <v>8.6129024100000002</v>
      </c>
    </row>
    <row r="618" spans="1:12" x14ac:dyDescent="0.2">
      <c r="A618" s="17">
        <v>40606</v>
      </c>
      <c r="B618">
        <v>6.3829934799999997</v>
      </c>
      <c r="F618" s="17">
        <v>40606</v>
      </c>
      <c r="G618">
        <v>7.8712176899999999</v>
      </c>
      <c r="K618" s="17">
        <v>40606</v>
      </c>
      <c r="L618">
        <v>8.4793211300000007</v>
      </c>
    </row>
    <row r="619" spans="1:12" x14ac:dyDescent="0.2">
      <c r="A619" s="17">
        <v>40609</v>
      </c>
      <c r="B619">
        <v>6.4420999500000002</v>
      </c>
      <c r="F619" s="17">
        <v>40609</v>
      </c>
      <c r="G619">
        <v>7.8768495600000001</v>
      </c>
      <c r="K619" s="17">
        <v>40609</v>
      </c>
      <c r="L619">
        <v>8.5222948400000007</v>
      </c>
    </row>
    <row r="620" spans="1:12" x14ac:dyDescent="0.2">
      <c r="A620" s="17">
        <v>40610</v>
      </c>
      <c r="B620">
        <v>6.3549843900000003</v>
      </c>
      <c r="F620" s="17">
        <v>40610</v>
      </c>
      <c r="G620">
        <v>7.83163403</v>
      </c>
      <c r="K620" s="17">
        <v>40610</v>
      </c>
      <c r="L620">
        <v>8.6036360300000005</v>
      </c>
    </row>
    <row r="621" spans="1:12" x14ac:dyDescent="0.2">
      <c r="A621" s="17">
        <v>40611</v>
      </c>
      <c r="B621">
        <v>6.2298883600000003</v>
      </c>
      <c r="F621" s="17">
        <v>40611</v>
      </c>
      <c r="G621">
        <v>7.7530354600000004</v>
      </c>
      <c r="K621" s="17">
        <v>40611</v>
      </c>
      <c r="L621">
        <v>8.4520608700000004</v>
      </c>
    </row>
    <row r="622" spans="1:12" x14ac:dyDescent="0.2">
      <c r="A622" s="17">
        <v>40612</v>
      </c>
      <c r="B622">
        <v>6.1152419299999998</v>
      </c>
      <c r="F622" s="17">
        <v>40612</v>
      </c>
      <c r="G622">
        <v>7.7116084599999999</v>
      </c>
      <c r="K622" s="17">
        <v>40612</v>
      </c>
      <c r="L622">
        <v>8.3337398999999994</v>
      </c>
    </row>
    <row r="623" spans="1:12" x14ac:dyDescent="0.2">
      <c r="A623" s="17">
        <v>40613</v>
      </c>
      <c r="B623">
        <v>6.1785791999999997</v>
      </c>
      <c r="F623" s="17">
        <v>40613</v>
      </c>
      <c r="G623">
        <v>7.7806327299999998</v>
      </c>
      <c r="K623" s="17">
        <v>40613</v>
      </c>
      <c r="L623">
        <v>8.4743802299999995</v>
      </c>
    </row>
    <row r="624" spans="1:12" x14ac:dyDescent="0.2">
      <c r="A624" s="17">
        <v>40616</v>
      </c>
      <c r="B624">
        <v>6.1511162700000002</v>
      </c>
      <c r="F624" s="17">
        <v>40616</v>
      </c>
      <c r="G624">
        <v>7.7663538799999996</v>
      </c>
      <c r="K624" s="17">
        <v>40616</v>
      </c>
      <c r="L624">
        <v>8.4079853599999996</v>
      </c>
    </row>
    <row r="625" spans="1:12" x14ac:dyDescent="0.2">
      <c r="A625" s="17">
        <v>40617</v>
      </c>
      <c r="B625">
        <v>6.3043329400000001</v>
      </c>
      <c r="F625" s="17">
        <v>40617</v>
      </c>
      <c r="G625">
        <v>7.8209170800000001</v>
      </c>
      <c r="K625" s="17">
        <v>40617</v>
      </c>
      <c r="L625">
        <v>8.4650580200000007</v>
      </c>
    </row>
    <row r="626" spans="1:12" x14ac:dyDescent="0.2">
      <c r="A626" s="17">
        <v>40618</v>
      </c>
      <c r="B626">
        <v>6.1321731799999997</v>
      </c>
      <c r="F626" s="17">
        <v>40618</v>
      </c>
      <c r="G626">
        <v>7.7785583699999998</v>
      </c>
      <c r="K626" s="17">
        <v>40618</v>
      </c>
      <c r="L626">
        <v>8.4217414999999995</v>
      </c>
    </row>
    <row r="627" spans="1:12" x14ac:dyDescent="0.2">
      <c r="A627" s="17">
        <v>40619</v>
      </c>
      <c r="B627">
        <v>6.1824177200000001</v>
      </c>
      <c r="F627" s="17">
        <v>40619</v>
      </c>
      <c r="G627">
        <v>7.8534648000000002</v>
      </c>
      <c r="K627" s="17">
        <v>40619</v>
      </c>
      <c r="L627">
        <v>8.4456316000000005</v>
      </c>
    </row>
    <row r="628" spans="1:12" x14ac:dyDescent="0.2">
      <c r="A628" s="17">
        <v>40620</v>
      </c>
      <c r="B628">
        <v>6.2205940200000001</v>
      </c>
      <c r="F628" s="17">
        <v>40620</v>
      </c>
      <c r="G628">
        <v>7.7921526700000001</v>
      </c>
      <c r="K628" s="17">
        <v>40620</v>
      </c>
      <c r="L628">
        <v>8.4241022399999999</v>
      </c>
    </row>
    <row r="629" spans="1:12" x14ac:dyDescent="0.2">
      <c r="A629" s="17">
        <v>40623</v>
      </c>
      <c r="B629">
        <v>6.0860122099999998</v>
      </c>
      <c r="F629" s="17">
        <v>40623</v>
      </c>
      <c r="G629">
        <v>7.7072159100000004</v>
      </c>
      <c r="K629" s="17">
        <v>40623</v>
      </c>
      <c r="L629">
        <v>8.3373811500000006</v>
      </c>
    </row>
    <row r="630" spans="1:12" x14ac:dyDescent="0.2">
      <c r="A630" s="17">
        <v>40624</v>
      </c>
      <c r="B630">
        <v>5.9898288500000003</v>
      </c>
      <c r="F630" s="17">
        <v>40624</v>
      </c>
      <c r="G630">
        <v>7.7483458199999999</v>
      </c>
      <c r="K630" s="17">
        <v>40624</v>
      </c>
      <c r="L630">
        <v>8.2492559500000002</v>
      </c>
    </row>
    <row r="631" spans="1:12" x14ac:dyDescent="0.2">
      <c r="A631" s="17">
        <v>40625</v>
      </c>
      <c r="B631">
        <v>5.9830146500000003</v>
      </c>
      <c r="F631" s="17">
        <v>40625</v>
      </c>
      <c r="G631">
        <v>7.73254646</v>
      </c>
      <c r="K631" s="17">
        <v>40625</v>
      </c>
      <c r="L631">
        <v>8.2186427000000002</v>
      </c>
    </row>
    <row r="632" spans="1:12" x14ac:dyDescent="0.2">
      <c r="A632" s="17">
        <v>40626</v>
      </c>
      <c r="B632">
        <v>5.9427517999999999</v>
      </c>
      <c r="F632" s="17">
        <v>40626</v>
      </c>
      <c r="G632">
        <v>7.68511392</v>
      </c>
      <c r="K632" s="17">
        <v>40626</v>
      </c>
      <c r="L632">
        <v>8.14971478</v>
      </c>
    </row>
    <row r="633" spans="1:12" x14ac:dyDescent="0.2">
      <c r="A633" s="17">
        <v>40627</v>
      </c>
      <c r="B633">
        <v>6.09984283</v>
      </c>
      <c r="F633" s="17">
        <v>40627</v>
      </c>
      <c r="G633">
        <v>7.7607322400000003</v>
      </c>
      <c r="K633" s="17">
        <v>40627</v>
      </c>
      <c r="L633">
        <v>8.2270706100000002</v>
      </c>
    </row>
    <row r="634" spans="1:12" x14ac:dyDescent="0.2">
      <c r="A634" s="17">
        <v>40630</v>
      </c>
      <c r="B634">
        <v>6.1594510199999997</v>
      </c>
      <c r="F634" s="17">
        <v>40630</v>
      </c>
      <c r="G634">
        <v>7.7533989700000001</v>
      </c>
      <c r="K634" s="17">
        <v>40630</v>
      </c>
      <c r="L634">
        <v>8.2591368000000003</v>
      </c>
    </row>
    <row r="635" spans="1:12" x14ac:dyDescent="0.2">
      <c r="A635" s="17">
        <v>40631</v>
      </c>
      <c r="B635">
        <v>6.3016169399999997</v>
      </c>
      <c r="F635" s="17">
        <v>40631</v>
      </c>
      <c r="G635">
        <v>7.6708571699999997</v>
      </c>
      <c r="K635" s="17">
        <v>40631</v>
      </c>
      <c r="L635">
        <v>8.2032807699999992</v>
      </c>
    </row>
    <row r="636" spans="1:12" x14ac:dyDescent="0.2">
      <c r="A636" s="17">
        <v>40632</v>
      </c>
      <c r="B636">
        <v>6.2643466700000001</v>
      </c>
      <c r="F636" s="17">
        <v>40632</v>
      </c>
      <c r="G636">
        <v>7.63106683</v>
      </c>
      <c r="K636" s="17">
        <v>40632</v>
      </c>
      <c r="L636">
        <v>8.1582529699999995</v>
      </c>
    </row>
    <row r="637" spans="1:12" x14ac:dyDescent="0.2">
      <c r="A637" s="17">
        <v>40633</v>
      </c>
      <c r="B637">
        <v>6.19793678</v>
      </c>
      <c r="F637" s="17">
        <v>40633</v>
      </c>
      <c r="G637">
        <v>7.58268553</v>
      </c>
      <c r="K637" s="17">
        <v>40633</v>
      </c>
      <c r="L637">
        <v>8.1013412999999996</v>
      </c>
    </row>
    <row r="638" spans="1:12" x14ac:dyDescent="0.2">
      <c r="A638" s="17">
        <v>40634</v>
      </c>
      <c r="B638">
        <v>6.1045764299999998</v>
      </c>
      <c r="F638" s="17">
        <v>40634</v>
      </c>
      <c r="G638">
        <v>7.3518521000000003</v>
      </c>
      <c r="K638" s="17">
        <v>40634</v>
      </c>
      <c r="L638">
        <v>7.9629375700000002</v>
      </c>
    </row>
    <row r="639" spans="1:12" x14ac:dyDescent="0.2">
      <c r="A639" s="17">
        <v>40637</v>
      </c>
      <c r="B639">
        <v>5.8601023999999997</v>
      </c>
      <c r="F639" s="17">
        <v>40637</v>
      </c>
      <c r="G639">
        <v>7.2073812899999998</v>
      </c>
      <c r="K639" s="17">
        <v>40637</v>
      </c>
      <c r="L639">
        <v>7.8455955599999996</v>
      </c>
    </row>
    <row r="640" spans="1:12" x14ac:dyDescent="0.2">
      <c r="A640" s="17">
        <v>40638</v>
      </c>
      <c r="B640">
        <v>5.7527946999999999</v>
      </c>
      <c r="F640" s="17">
        <v>40638</v>
      </c>
      <c r="G640">
        <v>7.1396875900000003</v>
      </c>
      <c r="K640" s="17">
        <v>40638</v>
      </c>
      <c r="L640">
        <v>7.8635931699999997</v>
      </c>
    </row>
    <row r="641" spans="1:12" x14ac:dyDescent="0.2">
      <c r="A641" s="17">
        <v>40639</v>
      </c>
      <c r="B641">
        <v>5.7417485099999999</v>
      </c>
      <c r="F641" s="17">
        <v>40639</v>
      </c>
      <c r="G641">
        <v>7.16969514</v>
      </c>
      <c r="K641" s="17">
        <v>40639</v>
      </c>
      <c r="L641">
        <v>7.7514904400000004</v>
      </c>
    </row>
    <row r="642" spans="1:12" x14ac:dyDescent="0.2">
      <c r="A642" s="17">
        <v>40640</v>
      </c>
      <c r="B642">
        <v>5.8375276899999999</v>
      </c>
      <c r="F642" s="17">
        <v>40640</v>
      </c>
      <c r="G642">
        <v>7.1948992499999997</v>
      </c>
      <c r="K642" s="17">
        <v>40640</v>
      </c>
      <c r="L642">
        <v>7.7765500300000001</v>
      </c>
    </row>
    <row r="643" spans="1:12" x14ac:dyDescent="0.2">
      <c r="A643" s="17">
        <v>40641</v>
      </c>
      <c r="B643">
        <v>5.7126000299999999</v>
      </c>
      <c r="F643" s="17">
        <v>40641</v>
      </c>
      <c r="G643">
        <v>7.1493857399999996</v>
      </c>
      <c r="K643" s="17">
        <v>40641</v>
      </c>
      <c r="L643">
        <v>7.74596134</v>
      </c>
    </row>
    <row r="644" spans="1:12" x14ac:dyDescent="0.2">
      <c r="A644" s="17">
        <v>40644</v>
      </c>
      <c r="B644">
        <v>5.5863734799999998</v>
      </c>
      <c r="F644" s="17">
        <v>40644</v>
      </c>
      <c r="G644">
        <v>7.1008876000000001</v>
      </c>
      <c r="K644" s="17">
        <v>40644</v>
      </c>
      <c r="L644">
        <v>7.7091150500000003</v>
      </c>
    </row>
    <row r="645" spans="1:12" x14ac:dyDescent="0.2">
      <c r="A645" s="17">
        <v>40645</v>
      </c>
      <c r="B645">
        <v>5.6644863900000004</v>
      </c>
      <c r="F645" s="17">
        <v>40645</v>
      </c>
      <c r="G645">
        <v>7.0934414200000004</v>
      </c>
      <c r="K645" s="17">
        <v>40645</v>
      </c>
      <c r="L645">
        <v>7.6656801999999997</v>
      </c>
    </row>
    <row r="646" spans="1:12" x14ac:dyDescent="0.2">
      <c r="A646" s="17">
        <v>40646</v>
      </c>
      <c r="B646">
        <v>5.4333145199999997</v>
      </c>
      <c r="F646" s="17">
        <v>40646</v>
      </c>
      <c r="G646">
        <v>6.4791283899999996</v>
      </c>
      <c r="K646" s="17">
        <v>40646</v>
      </c>
      <c r="L646">
        <v>7.4338310999999999</v>
      </c>
    </row>
    <row r="647" spans="1:12" x14ac:dyDescent="0.2">
      <c r="A647" s="17">
        <v>40647</v>
      </c>
      <c r="B647">
        <v>5.5603196700000002</v>
      </c>
      <c r="F647" s="17">
        <v>40647</v>
      </c>
      <c r="G647">
        <v>6.6220454999999996</v>
      </c>
      <c r="K647" s="17">
        <v>40647</v>
      </c>
      <c r="L647">
        <v>7.5863829599999999</v>
      </c>
    </row>
    <row r="648" spans="1:12" x14ac:dyDescent="0.2">
      <c r="A648" s="17">
        <v>40648</v>
      </c>
      <c r="B648">
        <v>5.7955389100000003</v>
      </c>
      <c r="F648" s="17">
        <v>40648</v>
      </c>
      <c r="G648">
        <v>6.93355079</v>
      </c>
      <c r="K648" s="17">
        <v>40648</v>
      </c>
      <c r="L648">
        <v>7.7801017899999998</v>
      </c>
    </row>
    <row r="649" spans="1:12" x14ac:dyDescent="0.2">
      <c r="A649" s="17">
        <v>40651</v>
      </c>
      <c r="B649">
        <v>5.75668091</v>
      </c>
      <c r="F649" s="17">
        <v>40651</v>
      </c>
      <c r="G649">
        <v>7.0992732800000002</v>
      </c>
      <c r="K649" s="17">
        <v>40651</v>
      </c>
      <c r="L649">
        <v>7.8157378900000003</v>
      </c>
    </row>
    <row r="650" spans="1:12" x14ac:dyDescent="0.2">
      <c r="A650" s="17">
        <v>40652</v>
      </c>
      <c r="B650">
        <v>6.0468328800000002</v>
      </c>
      <c r="F650" s="17">
        <v>40652</v>
      </c>
      <c r="G650">
        <v>7.0208051300000003</v>
      </c>
      <c r="K650" s="17">
        <v>40652</v>
      </c>
      <c r="L650">
        <v>7.8227392099999999</v>
      </c>
    </row>
    <row r="651" spans="1:12" x14ac:dyDescent="0.2">
      <c r="A651" s="17">
        <v>40653</v>
      </c>
      <c r="B651">
        <v>6.1470711600000003</v>
      </c>
      <c r="F651" s="17">
        <v>40653</v>
      </c>
      <c r="G651">
        <v>6.8921642700000003</v>
      </c>
      <c r="K651" s="17">
        <v>40653</v>
      </c>
      <c r="L651">
        <v>7.6856599599999997</v>
      </c>
    </row>
    <row r="652" spans="1:12" x14ac:dyDescent="0.2">
      <c r="A652" s="17">
        <v>40654</v>
      </c>
      <c r="B652">
        <v>6.1465644299999997</v>
      </c>
      <c r="F652" s="17">
        <v>40654</v>
      </c>
      <c r="G652">
        <v>6.9440428900000004</v>
      </c>
      <c r="K652" s="17">
        <v>40654</v>
      </c>
      <c r="L652">
        <v>7.7150629000000004</v>
      </c>
    </row>
    <row r="653" spans="1:12" x14ac:dyDescent="0.2">
      <c r="A653" s="17">
        <v>40658</v>
      </c>
      <c r="B653">
        <v>6.0792090500000002</v>
      </c>
      <c r="F653" s="17">
        <v>40658</v>
      </c>
      <c r="G653">
        <v>6.9541521499999996</v>
      </c>
      <c r="K653" s="17">
        <v>40658</v>
      </c>
      <c r="L653">
        <v>7.7084646699999997</v>
      </c>
    </row>
    <row r="654" spans="1:12" x14ac:dyDescent="0.2">
      <c r="A654" s="17">
        <v>40659</v>
      </c>
      <c r="B654">
        <v>6.0219607799999997</v>
      </c>
      <c r="F654" s="17">
        <v>40659</v>
      </c>
      <c r="G654">
        <v>6.97770606</v>
      </c>
      <c r="K654" s="17">
        <v>40659</v>
      </c>
      <c r="L654">
        <v>7.7671770699999998</v>
      </c>
    </row>
    <row r="655" spans="1:12" x14ac:dyDescent="0.2">
      <c r="A655" s="17">
        <v>40660</v>
      </c>
      <c r="B655">
        <v>5.8845541900000002</v>
      </c>
      <c r="F655" s="17">
        <v>40660</v>
      </c>
      <c r="G655">
        <v>6.9377985400000002</v>
      </c>
      <c r="K655" s="17">
        <v>40660</v>
      </c>
      <c r="L655">
        <v>7.7709518400000004</v>
      </c>
    </row>
    <row r="656" spans="1:12" x14ac:dyDescent="0.2">
      <c r="A656" s="17">
        <v>40661</v>
      </c>
      <c r="B656">
        <v>5.7369161799999997</v>
      </c>
      <c r="F656" s="17">
        <v>40661</v>
      </c>
      <c r="G656">
        <v>6.9283693099999999</v>
      </c>
      <c r="K656" s="17">
        <v>40661</v>
      </c>
      <c r="L656">
        <v>7.7474388100000002</v>
      </c>
    </row>
    <row r="657" spans="1:12" x14ac:dyDescent="0.2">
      <c r="A657" s="17">
        <v>40662</v>
      </c>
      <c r="B657">
        <v>5.6568789300000004</v>
      </c>
      <c r="F657" s="17">
        <v>40662</v>
      </c>
      <c r="G657">
        <v>6.9282174200000002</v>
      </c>
      <c r="K657" s="17">
        <v>40662</v>
      </c>
      <c r="L657">
        <v>7.6847909100000003</v>
      </c>
    </row>
    <row r="658" spans="1:12" x14ac:dyDescent="0.2">
      <c r="A658" s="17">
        <v>40665</v>
      </c>
      <c r="B658">
        <v>5.64746214</v>
      </c>
      <c r="F658" s="17">
        <v>40665</v>
      </c>
      <c r="G658">
        <v>6.9544090799999996</v>
      </c>
      <c r="K658" s="17">
        <v>40665</v>
      </c>
      <c r="L658">
        <v>7.6857165500000004</v>
      </c>
    </row>
    <row r="659" spans="1:12" x14ac:dyDescent="0.2">
      <c r="A659" s="17">
        <v>40666</v>
      </c>
      <c r="B659">
        <v>5.4862709799999996</v>
      </c>
      <c r="F659" s="17">
        <v>40666</v>
      </c>
      <c r="G659">
        <v>6.9268018600000003</v>
      </c>
      <c r="K659" s="17">
        <v>40666</v>
      </c>
      <c r="L659">
        <v>7.6749023899999997</v>
      </c>
    </row>
    <row r="660" spans="1:12" x14ac:dyDescent="0.2">
      <c r="A660" s="17">
        <v>40667</v>
      </c>
      <c r="B660">
        <v>5.6846257199999997</v>
      </c>
      <c r="F660" s="17">
        <v>40667</v>
      </c>
      <c r="G660">
        <v>6.9904821699999999</v>
      </c>
      <c r="K660" s="17">
        <v>40667</v>
      </c>
      <c r="L660">
        <v>7.7521189399999999</v>
      </c>
    </row>
    <row r="661" spans="1:12" x14ac:dyDescent="0.2">
      <c r="A661" s="17">
        <v>40668</v>
      </c>
      <c r="B661">
        <v>5.5644103200000004</v>
      </c>
      <c r="F661" s="17">
        <v>40668</v>
      </c>
      <c r="G661">
        <v>6.9714372899999999</v>
      </c>
      <c r="K661" s="17">
        <v>40668</v>
      </c>
      <c r="L661">
        <v>7.7308157499999997</v>
      </c>
    </row>
    <row r="662" spans="1:12" x14ac:dyDescent="0.2">
      <c r="A662" s="17">
        <v>40669</v>
      </c>
      <c r="B662">
        <v>5.8754791600000003</v>
      </c>
      <c r="F662" s="17">
        <v>40669</v>
      </c>
      <c r="G662">
        <v>6.9951794899999999</v>
      </c>
      <c r="K662" s="17">
        <v>40669</v>
      </c>
      <c r="L662">
        <v>7.7754927699999996</v>
      </c>
    </row>
    <row r="663" spans="1:12" x14ac:dyDescent="0.2">
      <c r="A663" s="17">
        <v>40672</v>
      </c>
      <c r="B663">
        <v>5.7501482499999996</v>
      </c>
      <c r="F663" s="17">
        <v>40672</v>
      </c>
      <c r="G663">
        <v>6.9671417499999997</v>
      </c>
      <c r="K663" s="17">
        <v>40672</v>
      </c>
      <c r="L663">
        <v>7.6942739500000004</v>
      </c>
    </row>
    <row r="664" spans="1:12" x14ac:dyDescent="0.2">
      <c r="A664" s="17">
        <v>40673</v>
      </c>
      <c r="B664">
        <v>5.7357945800000003</v>
      </c>
      <c r="F664" s="17">
        <v>40673</v>
      </c>
      <c r="G664">
        <v>6.9582140600000004</v>
      </c>
      <c r="K664" s="17">
        <v>40673</v>
      </c>
      <c r="L664">
        <v>7.6971636400000003</v>
      </c>
    </row>
    <row r="665" spans="1:12" x14ac:dyDescent="0.2">
      <c r="A665" s="17">
        <v>40674</v>
      </c>
      <c r="B665">
        <v>5.7475700999999999</v>
      </c>
      <c r="F665" s="17">
        <v>40674</v>
      </c>
      <c r="G665">
        <v>6.9274091200000001</v>
      </c>
      <c r="K665" s="17">
        <v>40674</v>
      </c>
      <c r="L665">
        <v>7.6821503599999996</v>
      </c>
    </row>
    <row r="666" spans="1:12" x14ac:dyDescent="0.2">
      <c r="A666" s="17">
        <v>40675</v>
      </c>
      <c r="B666">
        <v>5.7516557300000004</v>
      </c>
      <c r="F666" s="17">
        <v>40675</v>
      </c>
      <c r="G666">
        <v>6.9215140100000001</v>
      </c>
      <c r="K666" s="17">
        <v>40675</v>
      </c>
      <c r="L666">
        <v>7.7137272699999997</v>
      </c>
    </row>
    <row r="667" spans="1:12" x14ac:dyDescent="0.2">
      <c r="A667" s="17">
        <v>40676</v>
      </c>
      <c r="B667">
        <v>5.8231210100000004</v>
      </c>
      <c r="F667" s="17">
        <v>40676</v>
      </c>
      <c r="G667">
        <v>6.9211434399999998</v>
      </c>
      <c r="K667" s="17">
        <v>40676</v>
      </c>
      <c r="L667">
        <v>7.7434287599999996</v>
      </c>
    </row>
    <row r="668" spans="1:12" x14ac:dyDescent="0.2">
      <c r="A668" s="17">
        <v>40679</v>
      </c>
      <c r="B668">
        <v>5.8334473999999998</v>
      </c>
      <c r="F668" s="17">
        <v>40679</v>
      </c>
      <c r="G668">
        <v>6.9209638900000003</v>
      </c>
      <c r="K668" s="17">
        <v>40679</v>
      </c>
      <c r="L668">
        <v>7.70860857</v>
      </c>
    </row>
    <row r="669" spans="1:12" x14ac:dyDescent="0.2">
      <c r="A669" s="17">
        <v>40681</v>
      </c>
      <c r="B669">
        <v>5.7054950599999996</v>
      </c>
      <c r="F669" s="17">
        <v>40681</v>
      </c>
      <c r="G669">
        <v>6.9014860899999997</v>
      </c>
      <c r="K669" s="17">
        <v>40681</v>
      </c>
      <c r="L669">
        <v>7.6388684900000001</v>
      </c>
    </row>
    <row r="670" spans="1:12" x14ac:dyDescent="0.2">
      <c r="A670" s="17">
        <v>40682</v>
      </c>
      <c r="B670">
        <v>5.6675556199999999</v>
      </c>
      <c r="F670" s="17">
        <v>40682</v>
      </c>
      <c r="G670">
        <v>6.8279508199999999</v>
      </c>
      <c r="K670" s="17">
        <v>40682</v>
      </c>
      <c r="L670">
        <v>7.59841181</v>
      </c>
    </row>
    <row r="671" spans="1:12" x14ac:dyDescent="0.2">
      <c r="A671" s="17">
        <v>40683</v>
      </c>
      <c r="B671">
        <v>5.5339159200000001</v>
      </c>
      <c r="F671" s="17">
        <v>40683</v>
      </c>
      <c r="G671">
        <v>6.7443614199999997</v>
      </c>
      <c r="K671" s="17">
        <v>40683</v>
      </c>
      <c r="L671">
        <v>7.5262498500000001</v>
      </c>
    </row>
    <row r="672" spans="1:12" x14ac:dyDescent="0.2">
      <c r="A672" s="17">
        <v>40686</v>
      </c>
      <c r="B672">
        <v>5.6574130299999998</v>
      </c>
      <c r="F672" s="17">
        <v>40686</v>
      </c>
      <c r="G672">
        <v>6.8373352699999996</v>
      </c>
      <c r="K672" s="17">
        <v>40686</v>
      </c>
      <c r="L672">
        <v>7.5938360500000002</v>
      </c>
    </row>
    <row r="673" spans="1:12" x14ac:dyDescent="0.2">
      <c r="A673" s="17">
        <v>40687</v>
      </c>
      <c r="B673">
        <v>5.8415403399999999</v>
      </c>
      <c r="F673" s="17">
        <v>40687</v>
      </c>
      <c r="G673">
        <v>6.8084181499999996</v>
      </c>
      <c r="K673" s="17">
        <v>40687</v>
      </c>
      <c r="L673">
        <v>7.5514025199999999</v>
      </c>
    </row>
    <row r="674" spans="1:12" x14ac:dyDescent="0.2">
      <c r="A674" s="17">
        <v>40688</v>
      </c>
      <c r="B674">
        <v>5.8906807700000003</v>
      </c>
      <c r="F674" s="17">
        <v>40688</v>
      </c>
      <c r="G674">
        <v>6.8084585000000004</v>
      </c>
      <c r="K674" s="17">
        <v>40688</v>
      </c>
      <c r="L674">
        <v>7.5635312299999997</v>
      </c>
    </row>
    <row r="675" spans="1:12" x14ac:dyDescent="0.2">
      <c r="A675" s="17">
        <v>40689</v>
      </c>
      <c r="B675">
        <v>5.80701482</v>
      </c>
      <c r="F675" s="17">
        <v>40689</v>
      </c>
      <c r="G675">
        <v>6.7942041299999998</v>
      </c>
      <c r="K675" s="17">
        <v>40689</v>
      </c>
      <c r="L675">
        <v>7.5355371299999998</v>
      </c>
    </row>
    <row r="676" spans="1:12" x14ac:dyDescent="0.2">
      <c r="A676" s="17">
        <v>40690</v>
      </c>
      <c r="B676">
        <v>5.7588131000000002</v>
      </c>
      <c r="F676" s="17">
        <v>40690</v>
      </c>
      <c r="G676">
        <v>6.8038908500000002</v>
      </c>
      <c r="K676" s="17">
        <v>40690</v>
      </c>
      <c r="L676">
        <v>7.5063604799999997</v>
      </c>
    </row>
    <row r="677" spans="1:12" x14ac:dyDescent="0.2">
      <c r="A677" s="17">
        <v>40693</v>
      </c>
      <c r="B677">
        <v>5.7306160100000003</v>
      </c>
      <c r="F677" s="17">
        <v>40693</v>
      </c>
      <c r="G677">
        <v>6.8204755099999996</v>
      </c>
      <c r="K677" s="17">
        <v>40693</v>
      </c>
      <c r="L677">
        <v>7.5574091499999998</v>
      </c>
    </row>
    <row r="678" spans="1:12" x14ac:dyDescent="0.2">
      <c r="A678" s="17">
        <v>40694</v>
      </c>
      <c r="B678">
        <v>5.7709690599999997</v>
      </c>
      <c r="F678" s="17">
        <v>40694</v>
      </c>
      <c r="G678">
        <v>6.8046252899999997</v>
      </c>
      <c r="K678" s="17">
        <v>40694</v>
      </c>
      <c r="L678">
        <v>7.5725217599999999</v>
      </c>
    </row>
    <row r="679" spans="1:12" x14ac:dyDescent="0.2">
      <c r="A679" s="17">
        <v>40695</v>
      </c>
      <c r="B679">
        <v>5.8252466299999996</v>
      </c>
      <c r="F679" s="17">
        <v>40695</v>
      </c>
      <c r="G679">
        <v>6.7922664800000003</v>
      </c>
      <c r="K679" s="17">
        <v>40695</v>
      </c>
      <c r="L679">
        <v>7.5201689500000004</v>
      </c>
    </row>
    <row r="680" spans="1:12" x14ac:dyDescent="0.2">
      <c r="A680" s="17">
        <v>40697</v>
      </c>
      <c r="B680">
        <v>5.7804397200000004</v>
      </c>
      <c r="F680" s="17">
        <v>40697</v>
      </c>
      <c r="G680">
        <v>6.7455038700000003</v>
      </c>
      <c r="K680" s="17">
        <v>40697</v>
      </c>
      <c r="L680">
        <v>7.4844685899999996</v>
      </c>
    </row>
    <row r="681" spans="1:12" x14ac:dyDescent="0.2">
      <c r="A681" s="17">
        <v>40700</v>
      </c>
      <c r="B681">
        <v>5.8365516</v>
      </c>
      <c r="F681" s="17">
        <v>40700</v>
      </c>
      <c r="G681">
        <v>6.7815111000000003</v>
      </c>
      <c r="K681" s="17">
        <v>40700</v>
      </c>
      <c r="L681">
        <v>7.4574619899999997</v>
      </c>
    </row>
    <row r="682" spans="1:12" x14ac:dyDescent="0.2">
      <c r="A682" s="17">
        <v>40701</v>
      </c>
      <c r="B682">
        <v>5.8607145100000002</v>
      </c>
      <c r="F682" s="17">
        <v>40701</v>
      </c>
      <c r="G682">
        <v>6.7897025099999997</v>
      </c>
      <c r="K682" s="17">
        <v>40701</v>
      </c>
      <c r="L682">
        <v>7.4668804700000004</v>
      </c>
    </row>
    <row r="683" spans="1:12" x14ac:dyDescent="0.2">
      <c r="A683" s="17">
        <v>40702</v>
      </c>
      <c r="B683">
        <v>5.6515134199999997</v>
      </c>
      <c r="F683" s="17">
        <v>40702</v>
      </c>
      <c r="G683">
        <v>6.7977967499999998</v>
      </c>
      <c r="K683" s="17">
        <v>40702</v>
      </c>
      <c r="L683">
        <v>7.4979860199999999</v>
      </c>
    </row>
    <row r="684" spans="1:12" x14ac:dyDescent="0.2">
      <c r="A684" s="17">
        <v>40703</v>
      </c>
      <c r="B684">
        <v>5.6561078299999998</v>
      </c>
      <c r="F684" s="17">
        <v>40703</v>
      </c>
      <c r="G684">
        <v>6.7957443700000004</v>
      </c>
      <c r="K684" s="17">
        <v>40703</v>
      </c>
      <c r="L684">
        <v>7.5220617799999996</v>
      </c>
    </row>
    <row r="685" spans="1:12" x14ac:dyDescent="0.2">
      <c r="A685" s="17">
        <v>40704</v>
      </c>
      <c r="B685">
        <v>5.5582840200000003</v>
      </c>
      <c r="F685" s="17">
        <v>40704</v>
      </c>
      <c r="G685">
        <v>6.7929168200000003</v>
      </c>
      <c r="K685" s="17">
        <v>40704</v>
      </c>
      <c r="L685">
        <v>7.4765128299999999</v>
      </c>
    </row>
    <row r="686" spans="1:12" x14ac:dyDescent="0.2">
      <c r="A686" s="17">
        <v>40707</v>
      </c>
      <c r="B686">
        <v>5.6008356099999999</v>
      </c>
      <c r="F686" s="17">
        <v>40707</v>
      </c>
      <c r="G686">
        <v>6.8326003899999996</v>
      </c>
      <c r="K686" s="17">
        <v>40707</v>
      </c>
      <c r="L686">
        <v>7.4669492100000001</v>
      </c>
    </row>
    <row r="687" spans="1:12" x14ac:dyDescent="0.2">
      <c r="A687" s="17">
        <v>40708</v>
      </c>
      <c r="B687">
        <v>5.8276578399999996</v>
      </c>
      <c r="F687" s="17">
        <v>40708</v>
      </c>
      <c r="G687">
        <v>6.8076864600000002</v>
      </c>
      <c r="K687" s="17">
        <v>40708</v>
      </c>
      <c r="L687">
        <v>7.4631533399999999</v>
      </c>
    </row>
    <row r="688" spans="1:12" x14ac:dyDescent="0.2">
      <c r="A688" s="17">
        <v>40709</v>
      </c>
      <c r="B688">
        <v>5.7614321899999998</v>
      </c>
      <c r="F688" s="17">
        <v>40709</v>
      </c>
      <c r="G688">
        <v>6.7836897799999996</v>
      </c>
      <c r="K688" s="17">
        <v>40709</v>
      </c>
      <c r="L688">
        <v>7.5422079899999996</v>
      </c>
    </row>
    <row r="689" spans="1:12" x14ac:dyDescent="0.2">
      <c r="A689" s="17">
        <v>40710</v>
      </c>
      <c r="B689">
        <v>5.8613995900000004</v>
      </c>
      <c r="F689" s="17">
        <v>40710</v>
      </c>
      <c r="G689">
        <v>6.8383156899999999</v>
      </c>
      <c r="K689" s="17">
        <v>40710</v>
      </c>
      <c r="L689">
        <v>7.57365289</v>
      </c>
    </row>
    <row r="690" spans="1:12" x14ac:dyDescent="0.2">
      <c r="A690" s="17">
        <v>40711</v>
      </c>
      <c r="B690">
        <v>5.8665351100000001</v>
      </c>
      <c r="F690" s="17">
        <v>40711</v>
      </c>
      <c r="G690">
        <v>6.9060889200000002</v>
      </c>
      <c r="K690" s="17">
        <v>40711</v>
      </c>
      <c r="L690">
        <v>7.7186776899999998</v>
      </c>
    </row>
    <row r="691" spans="1:12" x14ac:dyDescent="0.2">
      <c r="A691" s="17">
        <v>40714</v>
      </c>
      <c r="B691">
        <v>5.6060692000000003</v>
      </c>
      <c r="F691" s="17">
        <v>40714</v>
      </c>
      <c r="G691">
        <v>6.8889740399999999</v>
      </c>
      <c r="K691" s="17">
        <v>40714</v>
      </c>
      <c r="L691">
        <v>7.7044206800000001</v>
      </c>
    </row>
    <row r="692" spans="1:12" x14ac:dyDescent="0.2">
      <c r="A692" s="17">
        <v>40715</v>
      </c>
      <c r="B692">
        <v>5.7176824799999997</v>
      </c>
      <c r="F692" s="17">
        <v>40715</v>
      </c>
      <c r="G692">
        <v>6.9302871899999996</v>
      </c>
      <c r="K692" s="17">
        <v>40715</v>
      </c>
      <c r="L692">
        <v>7.7260078099999996</v>
      </c>
    </row>
    <row r="693" spans="1:12" x14ac:dyDescent="0.2">
      <c r="A693" s="17">
        <v>40716</v>
      </c>
      <c r="B693">
        <v>5.6838211999999997</v>
      </c>
      <c r="F693" s="17">
        <v>40716</v>
      </c>
      <c r="G693">
        <v>6.8631858699999997</v>
      </c>
      <c r="K693" s="17">
        <v>40716</v>
      </c>
      <c r="L693">
        <v>7.6721706200000002</v>
      </c>
    </row>
    <row r="694" spans="1:12" x14ac:dyDescent="0.2">
      <c r="A694" s="17">
        <v>40717</v>
      </c>
      <c r="B694">
        <v>5.68219634</v>
      </c>
      <c r="F694" s="17">
        <v>40717</v>
      </c>
      <c r="G694">
        <v>6.8102220200000003</v>
      </c>
      <c r="K694" s="17">
        <v>40717</v>
      </c>
      <c r="L694">
        <v>7.6223213100000002</v>
      </c>
    </row>
    <row r="695" spans="1:12" x14ac:dyDescent="0.2">
      <c r="A695" s="17">
        <v>40718</v>
      </c>
      <c r="B695">
        <v>5.6665186399999996</v>
      </c>
      <c r="F695" s="17">
        <v>40718</v>
      </c>
      <c r="G695">
        <v>6.8329103299999998</v>
      </c>
      <c r="K695" s="17">
        <v>40718</v>
      </c>
      <c r="L695">
        <v>7.57625145</v>
      </c>
    </row>
    <row r="696" spans="1:12" x14ac:dyDescent="0.2">
      <c r="A696" s="17">
        <v>40721</v>
      </c>
      <c r="B696">
        <v>5.6804447700000003</v>
      </c>
      <c r="F696" s="17">
        <v>40721</v>
      </c>
      <c r="G696">
        <v>6.8486501300000002</v>
      </c>
      <c r="K696" s="17">
        <v>40721</v>
      </c>
      <c r="L696">
        <v>7.6107658100000002</v>
      </c>
    </row>
    <row r="697" spans="1:12" x14ac:dyDescent="0.2">
      <c r="A697" s="17">
        <v>40722</v>
      </c>
      <c r="B697">
        <v>5.6345175999999997</v>
      </c>
      <c r="F697" s="17">
        <v>40722</v>
      </c>
      <c r="G697">
        <v>6.8628126199999997</v>
      </c>
      <c r="K697" s="17">
        <v>40722</v>
      </c>
      <c r="L697">
        <v>7.6419677000000004</v>
      </c>
    </row>
    <row r="698" spans="1:12" x14ac:dyDescent="0.2">
      <c r="A698" s="17">
        <v>40724</v>
      </c>
      <c r="B698">
        <v>5.6499898699999997</v>
      </c>
      <c r="F698" s="17">
        <v>40724</v>
      </c>
      <c r="G698">
        <v>6.8424470700000004</v>
      </c>
      <c r="K698" s="17">
        <v>40724</v>
      </c>
      <c r="L698">
        <v>7.6452315100000003</v>
      </c>
    </row>
    <row r="699" spans="1:12" x14ac:dyDescent="0.2">
      <c r="A699" s="17">
        <v>40725</v>
      </c>
      <c r="B699">
        <v>5.6338493600000001</v>
      </c>
      <c r="F699" s="17">
        <v>40725</v>
      </c>
      <c r="G699">
        <v>6.8319412799999997</v>
      </c>
      <c r="K699" s="17">
        <v>40725</v>
      </c>
      <c r="L699">
        <v>7.6301365399999996</v>
      </c>
    </row>
    <row r="700" spans="1:12" x14ac:dyDescent="0.2">
      <c r="A700" s="17">
        <v>40728</v>
      </c>
      <c r="B700">
        <v>5.5414001300000004</v>
      </c>
      <c r="F700" s="17">
        <v>40728</v>
      </c>
      <c r="G700">
        <v>6.80296082</v>
      </c>
      <c r="K700" s="17">
        <v>40728</v>
      </c>
      <c r="L700">
        <v>7.6161262499999998</v>
      </c>
    </row>
    <row r="701" spans="1:12" x14ac:dyDescent="0.2">
      <c r="A701" s="17">
        <v>40729</v>
      </c>
      <c r="B701">
        <v>5.5421326500000001</v>
      </c>
      <c r="F701" s="17">
        <v>40729</v>
      </c>
      <c r="G701">
        <v>6.8211901499999996</v>
      </c>
      <c r="K701" s="17">
        <v>40729</v>
      </c>
      <c r="L701">
        <v>7.5867160399999998</v>
      </c>
    </row>
    <row r="702" spans="1:12" x14ac:dyDescent="0.2">
      <c r="A702" s="17">
        <v>40730</v>
      </c>
      <c r="B702">
        <v>5.4802697</v>
      </c>
      <c r="F702" s="17">
        <v>40730</v>
      </c>
      <c r="G702">
        <v>6.7351191300000002</v>
      </c>
      <c r="K702" s="17">
        <v>40730</v>
      </c>
      <c r="L702">
        <v>7.5025757899999999</v>
      </c>
    </row>
    <row r="703" spans="1:12" x14ac:dyDescent="0.2">
      <c r="A703" s="17">
        <v>40731</v>
      </c>
      <c r="B703">
        <v>5.4375978800000002</v>
      </c>
      <c r="F703" s="17">
        <v>40731</v>
      </c>
      <c r="G703">
        <v>6.6733703799999997</v>
      </c>
      <c r="K703" s="17">
        <v>40731</v>
      </c>
      <c r="L703">
        <v>7.4281131399999998</v>
      </c>
    </row>
    <row r="704" spans="1:12" x14ac:dyDescent="0.2">
      <c r="A704" s="17">
        <v>40732</v>
      </c>
      <c r="B704">
        <v>5.36316594</v>
      </c>
      <c r="F704" s="17">
        <v>40732</v>
      </c>
      <c r="G704">
        <v>6.5747040300000004</v>
      </c>
      <c r="K704" s="17">
        <v>40732</v>
      </c>
      <c r="L704">
        <v>7.3550327299999996</v>
      </c>
    </row>
    <row r="705" spans="1:12" x14ac:dyDescent="0.2">
      <c r="A705" s="17">
        <v>40735</v>
      </c>
      <c r="B705">
        <v>5.1304046300000001</v>
      </c>
      <c r="F705" s="17">
        <v>40735</v>
      </c>
      <c r="G705">
        <v>6.5605669799999999</v>
      </c>
      <c r="K705" s="17">
        <v>40735</v>
      </c>
      <c r="L705">
        <v>7.3037502099999996</v>
      </c>
    </row>
    <row r="706" spans="1:12" x14ac:dyDescent="0.2">
      <c r="A706" s="17">
        <v>40736</v>
      </c>
      <c r="B706">
        <v>5.2277407</v>
      </c>
      <c r="F706" s="17">
        <v>40736</v>
      </c>
      <c r="G706">
        <v>6.5958549599999996</v>
      </c>
      <c r="K706" s="17">
        <v>40736</v>
      </c>
      <c r="L706">
        <v>7.3680286099999996</v>
      </c>
    </row>
    <row r="707" spans="1:12" x14ac:dyDescent="0.2">
      <c r="A707" s="17">
        <v>40737</v>
      </c>
      <c r="B707">
        <v>5.1033337400000001</v>
      </c>
      <c r="F707" s="17">
        <v>40737</v>
      </c>
      <c r="G707">
        <v>6.6335456900000001</v>
      </c>
      <c r="K707" s="17">
        <v>40737</v>
      </c>
      <c r="L707">
        <v>7.39091304</v>
      </c>
    </row>
    <row r="708" spans="1:12" x14ac:dyDescent="0.2">
      <c r="A708" s="17">
        <v>40738</v>
      </c>
      <c r="B708">
        <v>5.1400435199999999</v>
      </c>
      <c r="F708" s="17">
        <v>40738</v>
      </c>
      <c r="G708">
        <v>6.5813073199999996</v>
      </c>
      <c r="K708" s="17">
        <v>40738</v>
      </c>
      <c r="L708">
        <v>7.3541481299999996</v>
      </c>
    </row>
    <row r="709" spans="1:12" x14ac:dyDescent="0.2">
      <c r="A709" s="17">
        <v>40739</v>
      </c>
      <c r="B709">
        <v>5.1262950099999998</v>
      </c>
      <c r="F709" s="17">
        <v>40739</v>
      </c>
      <c r="G709">
        <v>6.5616227199999999</v>
      </c>
      <c r="K709" s="17">
        <v>40739</v>
      </c>
      <c r="L709">
        <v>7.3995012500000001</v>
      </c>
    </row>
    <row r="710" spans="1:12" x14ac:dyDescent="0.2">
      <c r="A710" s="17">
        <v>40742</v>
      </c>
      <c r="B710">
        <v>5.1740461199999999</v>
      </c>
      <c r="F710" s="17">
        <v>40742</v>
      </c>
      <c r="G710">
        <v>6.6054264500000004</v>
      </c>
      <c r="K710" s="17">
        <v>40742</v>
      </c>
      <c r="L710">
        <v>7.3953365499999997</v>
      </c>
    </row>
    <row r="711" spans="1:12" x14ac:dyDescent="0.2">
      <c r="A711" s="17">
        <v>40743</v>
      </c>
      <c r="B711">
        <v>5.1725481799999997</v>
      </c>
      <c r="F711" s="17">
        <v>40743</v>
      </c>
      <c r="G711">
        <v>6.5714354200000002</v>
      </c>
      <c r="K711" s="17">
        <v>40743</v>
      </c>
      <c r="L711">
        <v>7.3567845299999997</v>
      </c>
    </row>
    <row r="712" spans="1:12" x14ac:dyDescent="0.2">
      <c r="A712" s="17">
        <v>40744</v>
      </c>
      <c r="B712">
        <v>5.1094868099999999</v>
      </c>
      <c r="F712" s="17">
        <v>40744</v>
      </c>
      <c r="G712">
        <v>6.6306903799999999</v>
      </c>
      <c r="K712" s="17">
        <v>40744</v>
      </c>
      <c r="L712">
        <v>7.3612358999999996</v>
      </c>
    </row>
    <row r="713" spans="1:12" x14ac:dyDescent="0.2">
      <c r="A713" s="17">
        <v>40745</v>
      </c>
      <c r="B713">
        <v>4.9829530999999996</v>
      </c>
      <c r="F713" s="17">
        <v>40745</v>
      </c>
      <c r="G713">
        <v>6.64319243</v>
      </c>
      <c r="K713" s="17">
        <v>40745</v>
      </c>
      <c r="L713">
        <v>7.3338041599999997</v>
      </c>
    </row>
    <row r="714" spans="1:12" x14ac:dyDescent="0.2">
      <c r="A714" s="17">
        <v>40746</v>
      </c>
      <c r="B714">
        <v>4.9610525399999998</v>
      </c>
      <c r="F714" s="17">
        <v>40746</v>
      </c>
      <c r="G714">
        <v>6.5764886699999998</v>
      </c>
      <c r="K714" s="17">
        <v>40746</v>
      </c>
      <c r="L714">
        <v>7.3452547900000003</v>
      </c>
    </row>
    <row r="715" spans="1:12" x14ac:dyDescent="0.2">
      <c r="A715" s="17">
        <v>40749</v>
      </c>
      <c r="B715">
        <v>5.0426510999999996</v>
      </c>
      <c r="F715" s="17">
        <v>40749</v>
      </c>
      <c r="G715">
        <v>6.5800909599999997</v>
      </c>
      <c r="K715" s="17">
        <v>40749</v>
      </c>
      <c r="L715">
        <v>7.3331281400000004</v>
      </c>
    </row>
    <row r="716" spans="1:12" x14ac:dyDescent="0.2">
      <c r="A716" s="17">
        <v>40750</v>
      </c>
      <c r="B716">
        <v>4.9060773400000004</v>
      </c>
      <c r="F716" s="17">
        <v>40750</v>
      </c>
      <c r="G716">
        <v>6.5596476299999997</v>
      </c>
      <c r="K716" s="17">
        <v>40750</v>
      </c>
      <c r="L716">
        <v>7.2286217500000003</v>
      </c>
    </row>
    <row r="717" spans="1:12" x14ac:dyDescent="0.2">
      <c r="A717" s="17">
        <v>40751</v>
      </c>
      <c r="B717">
        <v>4.7549512700000003</v>
      </c>
      <c r="F717" s="17">
        <v>40751</v>
      </c>
      <c r="G717">
        <v>6.4946702199999997</v>
      </c>
      <c r="K717" s="17">
        <v>40751</v>
      </c>
      <c r="L717">
        <v>7.1894733799999999</v>
      </c>
    </row>
    <row r="718" spans="1:12" x14ac:dyDescent="0.2">
      <c r="A718" s="17">
        <v>40752</v>
      </c>
      <c r="B718">
        <v>4.7733005999999998</v>
      </c>
      <c r="F718" s="17">
        <v>40752</v>
      </c>
      <c r="G718">
        <v>6.5221346899999997</v>
      </c>
      <c r="K718" s="17">
        <v>40752</v>
      </c>
      <c r="L718">
        <v>7.1743836600000002</v>
      </c>
    </row>
    <row r="719" spans="1:12" x14ac:dyDescent="0.2">
      <c r="A719" s="17">
        <v>40753</v>
      </c>
      <c r="B719">
        <v>4.5623012300000001</v>
      </c>
      <c r="F719" s="17">
        <v>40753</v>
      </c>
      <c r="G719">
        <v>6.4749258300000001</v>
      </c>
      <c r="K719" s="17">
        <v>40753</v>
      </c>
      <c r="L719">
        <v>7.1597225800000004</v>
      </c>
    </row>
    <row r="720" spans="1:12" x14ac:dyDescent="0.2">
      <c r="A720" s="17">
        <v>40756</v>
      </c>
      <c r="B720">
        <v>4.4603556900000001</v>
      </c>
      <c r="F720" s="17">
        <v>40756</v>
      </c>
      <c r="G720">
        <v>6.3917849200000001</v>
      </c>
      <c r="K720" s="17">
        <v>40756</v>
      </c>
      <c r="L720">
        <v>7.1073674499999999</v>
      </c>
    </row>
    <row r="721" spans="1:12" x14ac:dyDescent="0.2">
      <c r="A721" s="17">
        <v>40757</v>
      </c>
      <c r="B721">
        <v>4.30098175</v>
      </c>
      <c r="F721" s="17">
        <v>40757</v>
      </c>
      <c r="G721">
        <v>6.2811149300000002</v>
      </c>
      <c r="K721" s="17">
        <v>40757</v>
      </c>
      <c r="L721">
        <v>7.0320019499999997</v>
      </c>
    </row>
    <row r="722" spans="1:12" x14ac:dyDescent="0.2">
      <c r="A722" s="17">
        <v>40758</v>
      </c>
      <c r="B722">
        <v>4.3309408999999999</v>
      </c>
      <c r="F722" s="17">
        <v>40758</v>
      </c>
      <c r="G722">
        <v>6.2830978599999998</v>
      </c>
      <c r="K722" s="17">
        <v>40758</v>
      </c>
      <c r="L722">
        <v>7.0311266899999998</v>
      </c>
    </row>
    <row r="723" spans="1:12" x14ac:dyDescent="0.2">
      <c r="A723" s="17">
        <v>40759</v>
      </c>
      <c r="B723">
        <v>4.2643370899999997</v>
      </c>
      <c r="F723" s="17">
        <v>40759</v>
      </c>
      <c r="G723">
        <v>6.1734039200000002</v>
      </c>
      <c r="K723" s="17">
        <v>40759</v>
      </c>
      <c r="L723">
        <v>6.9707469199999998</v>
      </c>
    </row>
    <row r="724" spans="1:12" x14ac:dyDescent="0.2">
      <c r="A724" s="17">
        <v>40760</v>
      </c>
      <c r="B724">
        <v>4.2149370099999999</v>
      </c>
      <c r="F724" s="17">
        <v>40760</v>
      </c>
      <c r="G724">
        <v>6.2005905300000004</v>
      </c>
      <c r="K724" s="17">
        <v>40760</v>
      </c>
      <c r="L724">
        <v>6.9968520300000003</v>
      </c>
    </row>
    <row r="725" spans="1:12" x14ac:dyDescent="0.2">
      <c r="A725" s="17">
        <v>40763</v>
      </c>
      <c r="B725">
        <v>4.1568142799999999</v>
      </c>
      <c r="F725" s="17">
        <v>40763</v>
      </c>
      <c r="G725">
        <v>6.2317292699999998</v>
      </c>
      <c r="K725" s="17">
        <v>40763</v>
      </c>
      <c r="L725">
        <v>7.0594499600000002</v>
      </c>
    </row>
    <row r="726" spans="1:12" x14ac:dyDescent="0.2">
      <c r="A726" s="17">
        <v>40764</v>
      </c>
      <c r="B726">
        <v>4.2836662099999998</v>
      </c>
      <c r="F726" s="17">
        <v>40764</v>
      </c>
      <c r="G726">
        <v>6.3756517300000004</v>
      </c>
      <c r="K726" s="17">
        <v>40764</v>
      </c>
      <c r="L726">
        <v>7.1635229899999997</v>
      </c>
    </row>
    <row r="727" spans="1:12" x14ac:dyDescent="0.2">
      <c r="A727" s="17">
        <v>40765</v>
      </c>
      <c r="B727">
        <v>4.47900952</v>
      </c>
      <c r="F727" s="17">
        <v>40765</v>
      </c>
      <c r="G727">
        <v>6.2702450000000001</v>
      </c>
      <c r="K727" s="17">
        <v>40765</v>
      </c>
      <c r="L727">
        <v>7.0853521199999996</v>
      </c>
    </row>
    <row r="728" spans="1:12" x14ac:dyDescent="0.2">
      <c r="A728" s="17">
        <v>40766</v>
      </c>
      <c r="B728">
        <v>4.7177788500000002</v>
      </c>
      <c r="F728" s="17">
        <v>40766</v>
      </c>
      <c r="G728">
        <v>6.3378690300000002</v>
      </c>
      <c r="K728" s="17">
        <v>40766</v>
      </c>
      <c r="L728">
        <v>7.1406716000000001</v>
      </c>
    </row>
    <row r="729" spans="1:12" x14ac:dyDescent="0.2">
      <c r="A729" s="17">
        <v>40767</v>
      </c>
      <c r="B729">
        <v>4.5009712200000003</v>
      </c>
      <c r="F729" s="17">
        <v>40767</v>
      </c>
      <c r="G729">
        <v>6.2800500699999997</v>
      </c>
      <c r="K729" s="17">
        <v>40767</v>
      </c>
      <c r="L729">
        <v>7.0955069000000002</v>
      </c>
    </row>
    <row r="730" spans="1:12" x14ac:dyDescent="0.2">
      <c r="A730" s="17">
        <v>40770</v>
      </c>
      <c r="B730">
        <v>4.2968180800000004</v>
      </c>
      <c r="F730" s="17">
        <v>40770</v>
      </c>
      <c r="G730">
        <v>6.22014318</v>
      </c>
      <c r="K730" s="17">
        <v>40770</v>
      </c>
      <c r="L730">
        <v>6.9860446899999999</v>
      </c>
    </row>
    <row r="731" spans="1:12" x14ac:dyDescent="0.2">
      <c r="A731" s="17">
        <v>40771</v>
      </c>
      <c r="B731">
        <v>4.7243066100000002</v>
      </c>
      <c r="F731" s="17">
        <v>40771</v>
      </c>
      <c r="G731">
        <v>6.2188063900000001</v>
      </c>
      <c r="K731" s="17">
        <v>40771</v>
      </c>
      <c r="L731">
        <v>6.9575537799999996</v>
      </c>
    </row>
    <row r="732" spans="1:12" x14ac:dyDescent="0.2">
      <c r="A732" s="17">
        <v>40773</v>
      </c>
      <c r="B732">
        <v>4.3531295500000002</v>
      </c>
      <c r="F732" s="17">
        <v>40773</v>
      </c>
      <c r="G732">
        <v>6.2050582500000004</v>
      </c>
      <c r="K732" s="17">
        <v>40773</v>
      </c>
      <c r="L732">
        <v>6.9272993899999999</v>
      </c>
    </row>
    <row r="733" spans="1:12" x14ac:dyDescent="0.2">
      <c r="A733" s="17">
        <v>40774</v>
      </c>
      <c r="B733">
        <v>4.48121218</v>
      </c>
      <c r="F733" s="17">
        <v>40774</v>
      </c>
      <c r="G733">
        <v>6.20305163</v>
      </c>
      <c r="K733" s="17">
        <v>40774</v>
      </c>
      <c r="L733">
        <v>6.99643864</v>
      </c>
    </row>
    <row r="734" spans="1:12" x14ac:dyDescent="0.2">
      <c r="A734" s="17">
        <v>40777</v>
      </c>
      <c r="B734">
        <v>4.4418537000000002</v>
      </c>
      <c r="F734" s="17">
        <v>40777</v>
      </c>
      <c r="G734">
        <v>6.1654884499999998</v>
      </c>
      <c r="K734" s="17">
        <v>40777</v>
      </c>
      <c r="L734">
        <v>6.9334380400000004</v>
      </c>
    </row>
    <row r="735" spans="1:12" x14ac:dyDescent="0.2">
      <c r="A735" s="17">
        <v>40778</v>
      </c>
      <c r="B735">
        <v>4.4300793799999996</v>
      </c>
      <c r="F735" s="17">
        <v>40778</v>
      </c>
      <c r="G735">
        <v>6.1312954700000004</v>
      </c>
      <c r="K735" s="17">
        <v>40778</v>
      </c>
      <c r="L735">
        <v>6.9138722699999997</v>
      </c>
    </row>
    <row r="736" spans="1:12" x14ac:dyDescent="0.2">
      <c r="A736" s="17">
        <v>40779</v>
      </c>
      <c r="B736">
        <v>4.4558157500000002</v>
      </c>
      <c r="F736" s="17">
        <v>40779</v>
      </c>
      <c r="G736">
        <v>6.0931266199999996</v>
      </c>
      <c r="K736" s="17">
        <v>40779</v>
      </c>
      <c r="L736">
        <v>6.8703868100000003</v>
      </c>
    </row>
    <row r="737" spans="1:12" x14ac:dyDescent="0.2">
      <c r="A737" s="17">
        <v>40780</v>
      </c>
      <c r="B737">
        <v>4.4097029599999997</v>
      </c>
      <c r="F737" s="17">
        <v>40780</v>
      </c>
      <c r="G737">
        <v>6.2006154100000002</v>
      </c>
      <c r="K737" s="17">
        <v>40780</v>
      </c>
      <c r="L737">
        <v>6.9634231800000004</v>
      </c>
    </row>
    <row r="738" spans="1:12" x14ac:dyDescent="0.2">
      <c r="A738" s="17">
        <v>40781</v>
      </c>
      <c r="B738">
        <v>4.3208272000000001</v>
      </c>
      <c r="F738" s="17">
        <v>40781</v>
      </c>
      <c r="G738">
        <v>6.2249116400000002</v>
      </c>
      <c r="K738" s="17">
        <v>40781</v>
      </c>
      <c r="L738">
        <v>6.9407892599999998</v>
      </c>
    </row>
    <row r="739" spans="1:12" x14ac:dyDescent="0.2">
      <c r="A739" s="17">
        <v>40791</v>
      </c>
      <c r="B739">
        <v>4.1347855300000003</v>
      </c>
      <c r="F739" s="17">
        <v>40791</v>
      </c>
      <c r="G739">
        <v>6.2165049799999998</v>
      </c>
      <c r="K739" s="17">
        <v>40791</v>
      </c>
      <c r="L739">
        <v>6.9728171200000002</v>
      </c>
    </row>
    <row r="740" spans="1:12" x14ac:dyDescent="0.2">
      <c r="A740" s="17">
        <v>40792</v>
      </c>
      <c r="B740">
        <v>4.0283860599999999</v>
      </c>
      <c r="F740" s="17">
        <v>40792</v>
      </c>
      <c r="G740">
        <v>6.2423995300000001</v>
      </c>
      <c r="K740" s="17">
        <v>40792</v>
      </c>
      <c r="L740">
        <v>6.9309315299999996</v>
      </c>
    </row>
    <row r="741" spans="1:12" x14ac:dyDescent="0.2">
      <c r="A741" s="17">
        <v>40793</v>
      </c>
      <c r="B741">
        <v>4.1186696600000001</v>
      </c>
      <c r="F741" s="17">
        <v>40793</v>
      </c>
      <c r="G741">
        <v>6.2154665400000004</v>
      </c>
      <c r="K741" s="17">
        <v>40793</v>
      </c>
      <c r="L741">
        <v>6.8481603199999999</v>
      </c>
    </row>
    <row r="742" spans="1:12" x14ac:dyDescent="0.2">
      <c r="A742" s="17">
        <v>40794</v>
      </c>
      <c r="B742">
        <v>4.12647327</v>
      </c>
      <c r="F742" s="17">
        <v>40794</v>
      </c>
      <c r="G742">
        <v>5.9983834700000003</v>
      </c>
      <c r="K742" s="17">
        <v>40794</v>
      </c>
      <c r="L742">
        <v>6.7276121900000003</v>
      </c>
    </row>
    <row r="743" spans="1:12" x14ac:dyDescent="0.2">
      <c r="A743" s="17">
        <v>40795</v>
      </c>
      <c r="B743">
        <v>4.0616339699999999</v>
      </c>
      <c r="F743" s="17">
        <v>40795</v>
      </c>
      <c r="G743">
        <v>5.8065319100000004</v>
      </c>
      <c r="K743" s="17">
        <v>40795</v>
      </c>
      <c r="L743">
        <v>6.3940565300000003</v>
      </c>
    </row>
    <row r="744" spans="1:12" x14ac:dyDescent="0.2">
      <c r="A744" s="17">
        <v>40798</v>
      </c>
      <c r="B744">
        <v>4.1110855800000001</v>
      </c>
      <c r="F744" s="17">
        <v>40798</v>
      </c>
      <c r="G744">
        <v>5.9946829800000003</v>
      </c>
      <c r="K744" s="17">
        <v>40798</v>
      </c>
      <c r="L744">
        <v>6.6964756699999999</v>
      </c>
    </row>
    <row r="745" spans="1:12" x14ac:dyDescent="0.2">
      <c r="A745" s="17">
        <v>40799</v>
      </c>
      <c r="B745">
        <v>4.26515266</v>
      </c>
      <c r="F745" s="17">
        <v>40799</v>
      </c>
      <c r="G745">
        <v>6.0015535199999999</v>
      </c>
      <c r="K745" s="17">
        <v>40799</v>
      </c>
      <c r="L745">
        <v>6.6528452500000004</v>
      </c>
    </row>
    <row r="746" spans="1:12" x14ac:dyDescent="0.2">
      <c r="A746" s="17">
        <v>40800</v>
      </c>
      <c r="B746">
        <v>4.0003207700000001</v>
      </c>
      <c r="F746" s="17">
        <v>40800</v>
      </c>
      <c r="G746">
        <v>6.25600647</v>
      </c>
      <c r="K746" s="17">
        <v>40800</v>
      </c>
      <c r="L746">
        <v>7.0126289000000002</v>
      </c>
    </row>
    <row r="747" spans="1:12" x14ac:dyDescent="0.2">
      <c r="A747" s="17">
        <v>40801</v>
      </c>
      <c r="B747">
        <v>4.1483903099999999</v>
      </c>
      <c r="F747" s="17">
        <v>40801</v>
      </c>
      <c r="G747">
        <v>6.27444457</v>
      </c>
      <c r="K747" s="17">
        <v>40801</v>
      </c>
      <c r="L747">
        <v>7.0901419099999998</v>
      </c>
    </row>
    <row r="748" spans="1:12" x14ac:dyDescent="0.2">
      <c r="A748" s="17">
        <v>40802</v>
      </c>
      <c r="B748">
        <v>5.3241622</v>
      </c>
      <c r="F748" s="17">
        <v>40802</v>
      </c>
      <c r="G748">
        <v>6.32505279</v>
      </c>
      <c r="K748" s="17">
        <v>40802</v>
      </c>
      <c r="L748">
        <v>7.1398218299999998</v>
      </c>
    </row>
    <row r="749" spans="1:12" x14ac:dyDescent="0.2">
      <c r="A749" s="17">
        <v>40805</v>
      </c>
      <c r="B749">
        <v>4.8668003999999998</v>
      </c>
      <c r="F749" s="17">
        <v>40805</v>
      </c>
      <c r="G749">
        <v>6.3610962500000001</v>
      </c>
      <c r="K749" s="17">
        <v>40805</v>
      </c>
      <c r="L749">
        <v>7.1404087599999997</v>
      </c>
    </row>
    <row r="750" spans="1:12" x14ac:dyDescent="0.2">
      <c r="A750" s="17">
        <v>40806</v>
      </c>
      <c r="B750">
        <v>4.9911806099999998</v>
      </c>
      <c r="F750" s="17">
        <v>40806</v>
      </c>
      <c r="G750">
        <v>6.4230543400000002</v>
      </c>
      <c r="K750" s="17">
        <v>40806</v>
      </c>
      <c r="L750">
        <v>7.3005349600000002</v>
      </c>
    </row>
    <row r="751" spans="1:12" x14ac:dyDescent="0.2">
      <c r="A751" s="17">
        <v>40807</v>
      </c>
      <c r="B751">
        <v>5.0338451600000003</v>
      </c>
      <c r="F751" s="17">
        <v>40807</v>
      </c>
      <c r="G751">
        <v>6.4373380999999998</v>
      </c>
      <c r="K751" s="17">
        <v>40807</v>
      </c>
      <c r="L751">
        <v>7.23108913</v>
      </c>
    </row>
    <row r="752" spans="1:12" x14ac:dyDescent="0.2">
      <c r="A752" s="17">
        <v>40808</v>
      </c>
      <c r="B752">
        <v>5.6175907699999996</v>
      </c>
      <c r="F752" s="17">
        <v>40808</v>
      </c>
      <c r="G752">
        <v>6.71334812</v>
      </c>
      <c r="K752" s="17">
        <v>40808</v>
      </c>
      <c r="L752">
        <v>7.5838422999999997</v>
      </c>
    </row>
    <row r="753" spans="1:12" x14ac:dyDescent="0.2">
      <c r="A753" s="17">
        <v>40809</v>
      </c>
      <c r="B753">
        <v>5.5958805500000004</v>
      </c>
      <c r="F753" s="17">
        <v>40809</v>
      </c>
      <c r="G753">
        <v>6.5934853100000002</v>
      </c>
      <c r="K753" s="17">
        <v>40809</v>
      </c>
      <c r="L753">
        <v>7.4539870400000003</v>
      </c>
    </row>
    <row r="754" spans="1:12" x14ac:dyDescent="0.2">
      <c r="A754" s="17">
        <v>40812</v>
      </c>
      <c r="B754">
        <v>5.5570520800000001</v>
      </c>
      <c r="F754" s="17">
        <v>40812</v>
      </c>
      <c r="G754">
        <v>6.6498596900000004</v>
      </c>
      <c r="K754" s="17">
        <v>40812</v>
      </c>
      <c r="L754">
        <v>7.2459117600000003</v>
      </c>
    </row>
    <row r="755" spans="1:12" x14ac:dyDescent="0.2">
      <c r="A755" s="17">
        <v>40813</v>
      </c>
      <c r="B755">
        <v>5.5658237699999997</v>
      </c>
      <c r="F755" s="17">
        <v>40813</v>
      </c>
      <c r="G755">
        <v>6.6042643999999999</v>
      </c>
      <c r="K755" s="17">
        <v>40813</v>
      </c>
      <c r="L755">
        <v>7.2028659099999999</v>
      </c>
    </row>
    <row r="756" spans="1:12" x14ac:dyDescent="0.2">
      <c r="A756" s="17">
        <v>40814</v>
      </c>
      <c r="B756">
        <v>5.5378217599999999</v>
      </c>
      <c r="F756" s="17">
        <v>40814</v>
      </c>
      <c r="G756">
        <v>6.4859792900000004</v>
      </c>
      <c r="K756" s="17">
        <v>40814</v>
      </c>
      <c r="L756">
        <v>7.10625953</v>
      </c>
    </row>
    <row r="757" spans="1:12" x14ac:dyDescent="0.2">
      <c r="A757" s="17">
        <v>40815</v>
      </c>
      <c r="B757">
        <v>5.56950024</v>
      </c>
      <c r="F757" s="17">
        <v>40815</v>
      </c>
      <c r="G757">
        <v>6.31874512</v>
      </c>
      <c r="K757" s="17">
        <v>40815</v>
      </c>
      <c r="L757">
        <v>6.9357864100000004</v>
      </c>
    </row>
    <row r="758" spans="1:12" x14ac:dyDescent="0.2">
      <c r="A758" s="17">
        <v>40816</v>
      </c>
      <c r="B758">
        <v>5.5456228400000001</v>
      </c>
      <c r="F758" s="17">
        <v>40816</v>
      </c>
      <c r="G758">
        <v>6.2324904600000002</v>
      </c>
      <c r="K758" s="17">
        <v>40816</v>
      </c>
      <c r="L758">
        <v>6.8419165</v>
      </c>
    </row>
    <row r="759" spans="1:12" x14ac:dyDescent="0.2">
      <c r="A759" s="17">
        <v>40819</v>
      </c>
      <c r="B759">
        <v>5.5133836799999996</v>
      </c>
      <c r="F759" s="17">
        <v>40819</v>
      </c>
      <c r="G759">
        <v>6.2578422800000002</v>
      </c>
      <c r="K759" s="17">
        <v>40819</v>
      </c>
      <c r="L759">
        <v>6.9089605399999998</v>
      </c>
    </row>
    <row r="760" spans="1:12" x14ac:dyDescent="0.2">
      <c r="A760" s="17">
        <v>40820</v>
      </c>
      <c r="B760">
        <v>5.6885083700000001</v>
      </c>
      <c r="F760" s="17">
        <v>40820</v>
      </c>
      <c r="G760">
        <v>6.39393279</v>
      </c>
      <c r="K760" s="17">
        <v>40820</v>
      </c>
      <c r="L760">
        <v>6.9751340700000002</v>
      </c>
    </row>
    <row r="761" spans="1:12" x14ac:dyDescent="0.2">
      <c r="A761" s="17">
        <v>40821</v>
      </c>
      <c r="B761">
        <v>5.7683739999999997</v>
      </c>
      <c r="F761" s="17">
        <v>40821</v>
      </c>
      <c r="G761">
        <v>6.5390013400000004</v>
      </c>
      <c r="K761" s="17">
        <v>40821</v>
      </c>
      <c r="L761">
        <v>7.05332822</v>
      </c>
    </row>
    <row r="762" spans="1:12" x14ac:dyDescent="0.2">
      <c r="A762" s="17">
        <v>40822</v>
      </c>
      <c r="B762">
        <v>5.8320074399999999</v>
      </c>
      <c r="F762" s="17">
        <v>40822</v>
      </c>
      <c r="G762">
        <v>6.4097920000000004</v>
      </c>
      <c r="K762" s="17">
        <v>40822</v>
      </c>
      <c r="L762">
        <v>7.0555089799999999</v>
      </c>
    </row>
    <row r="763" spans="1:12" x14ac:dyDescent="0.2">
      <c r="A763" s="17">
        <v>40823</v>
      </c>
      <c r="B763">
        <v>5.5837063599999999</v>
      </c>
      <c r="F763" s="17">
        <v>40823</v>
      </c>
      <c r="G763">
        <v>6.0833245500000004</v>
      </c>
      <c r="K763" s="17">
        <v>40823</v>
      </c>
      <c r="L763">
        <v>6.7789352100000002</v>
      </c>
    </row>
    <row r="764" spans="1:12" x14ac:dyDescent="0.2">
      <c r="A764" s="17">
        <v>40826</v>
      </c>
      <c r="B764">
        <v>5.43927139</v>
      </c>
      <c r="F764" s="17">
        <v>40826</v>
      </c>
      <c r="G764">
        <v>5.9786679700000001</v>
      </c>
      <c r="K764" s="17">
        <v>40826</v>
      </c>
      <c r="L764">
        <v>6.5634576200000003</v>
      </c>
    </row>
    <row r="765" spans="1:12" x14ac:dyDescent="0.2">
      <c r="A765" s="17">
        <v>40827</v>
      </c>
      <c r="B765">
        <v>5.3753051000000003</v>
      </c>
      <c r="F765" s="17">
        <v>40827</v>
      </c>
      <c r="G765">
        <v>6.01348109</v>
      </c>
      <c r="K765" s="17">
        <v>40827</v>
      </c>
      <c r="L765">
        <v>6.5885028500000002</v>
      </c>
    </row>
    <row r="766" spans="1:12" x14ac:dyDescent="0.2">
      <c r="A766" s="17">
        <v>40828</v>
      </c>
      <c r="B766">
        <v>5.3715948999999998</v>
      </c>
      <c r="F766" s="17">
        <v>40828</v>
      </c>
      <c r="G766">
        <v>6.0041438600000001</v>
      </c>
      <c r="K766" s="17">
        <v>40828</v>
      </c>
      <c r="L766">
        <v>6.5489950199999996</v>
      </c>
    </row>
    <row r="767" spans="1:12" x14ac:dyDescent="0.2">
      <c r="A767" s="17">
        <v>40829</v>
      </c>
      <c r="B767">
        <v>5.2093626799999999</v>
      </c>
      <c r="F767" s="17">
        <v>40829</v>
      </c>
      <c r="G767">
        <v>5.8277649900000004</v>
      </c>
      <c r="K767" s="17">
        <v>40829</v>
      </c>
      <c r="L767">
        <v>6.4282712000000002</v>
      </c>
    </row>
    <row r="768" spans="1:12" x14ac:dyDescent="0.2">
      <c r="A768" s="17">
        <v>40830</v>
      </c>
      <c r="B768">
        <v>5.2096562799999999</v>
      </c>
      <c r="F768" s="17">
        <v>40830</v>
      </c>
      <c r="G768">
        <v>5.7614176500000003</v>
      </c>
      <c r="K768" s="17">
        <v>40830</v>
      </c>
      <c r="L768">
        <v>6.3788707999999996</v>
      </c>
    </row>
    <row r="769" spans="1:12" x14ac:dyDescent="0.2">
      <c r="A769" s="17">
        <v>40833</v>
      </c>
      <c r="B769">
        <v>5.1961877599999999</v>
      </c>
      <c r="F769" s="17">
        <v>40833</v>
      </c>
      <c r="G769">
        <v>5.7774679100000004</v>
      </c>
      <c r="K769" s="17">
        <v>40833</v>
      </c>
      <c r="L769">
        <v>6.34036971</v>
      </c>
    </row>
    <row r="770" spans="1:12" x14ac:dyDescent="0.2">
      <c r="A770" s="17">
        <v>40834</v>
      </c>
      <c r="B770">
        <v>4.9857163099999999</v>
      </c>
      <c r="F770" s="17">
        <v>40834</v>
      </c>
      <c r="G770">
        <v>5.7111903499999999</v>
      </c>
      <c r="K770" s="17">
        <v>40834</v>
      </c>
      <c r="L770">
        <v>6.3977696799999997</v>
      </c>
    </row>
    <row r="771" spans="1:12" x14ac:dyDescent="0.2">
      <c r="A771" s="17">
        <v>40835</v>
      </c>
      <c r="B771">
        <v>4.8692515700000003</v>
      </c>
      <c r="F771" s="17">
        <v>40835</v>
      </c>
      <c r="G771">
        <v>5.5903006199999998</v>
      </c>
      <c r="K771" s="17">
        <v>40835</v>
      </c>
      <c r="L771">
        <v>6.22746069</v>
      </c>
    </row>
    <row r="772" spans="1:12" x14ac:dyDescent="0.2">
      <c r="A772" s="17">
        <v>40836</v>
      </c>
      <c r="B772">
        <v>4.9291909699999996</v>
      </c>
      <c r="F772" s="17">
        <v>40836</v>
      </c>
      <c r="G772">
        <v>5.6475551299999998</v>
      </c>
      <c r="K772" s="17">
        <v>40836</v>
      </c>
      <c r="L772">
        <v>6.40081977</v>
      </c>
    </row>
    <row r="773" spans="1:12" x14ac:dyDescent="0.2">
      <c r="A773" s="17">
        <v>40837</v>
      </c>
      <c r="B773">
        <v>4.9409655800000003</v>
      </c>
      <c r="F773" s="17">
        <v>40837</v>
      </c>
      <c r="G773">
        <v>5.6604161800000004</v>
      </c>
      <c r="K773" s="17">
        <v>40837</v>
      </c>
      <c r="L773">
        <v>6.3695423399999997</v>
      </c>
    </row>
    <row r="774" spans="1:12" x14ac:dyDescent="0.2">
      <c r="A774" s="17">
        <v>40840</v>
      </c>
      <c r="B774">
        <v>4.9109632599999999</v>
      </c>
      <c r="F774" s="17">
        <v>40840</v>
      </c>
      <c r="G774">
        <v>5.6421655099999999</v>
      </c>
      <c r="K774" s="17">
        <v>40840</v>
      </c>
      <c r="L774">
        <v>6.3743481900000001</v>
      </c>
    </row>
    <row r="775" spans="1:12" x14ac:dyDescent="0.2">
      <c r="A775" s="17">
        <v>40841</v>
      </c>
      <c r="B775">
        <v>4.8387182099999997</v>
      </c>
      <c r="F775" s="17">
        <v>40841</v>
      </c>
      <c r="G775">
        <v>5.5863479500000004</v>
      </c>
      <c r="K775" s="17">
        <v>40841</v>
      </c>
      <c r="L775">
        <v>6.37512028</v>
      </c>
    </row>
    <row r="776" spans="1:12" x14ac:dyDescent="0.2">
      <c r="A776" s="17">
        <v>40842</v>
      </c>
      <c r="B776">
        <v>4.8161250500000001</v>
      </c>
      <c r="F776" s="17">
        <v>40842</v>
      </c>
      <c r="G776">
        <v>5.6520910100000004</v>
      </c>
      <c r="K776" s="17">
        <v>40842</v>
      </c>
      <c r="L776">
        <v>6.3402568199999996</v>
      </c>
    </row>
    <row r="777" spans="1:12" x14ac:dyDescent="0.2">
      <c r="A777" s="17">
        <v>40843</v>
      </c>
      <c r="B777">
        <v>4.8716498000000001</v>
      </c>
      <c r="F777" s="17">
        <v>40843</v>
      </c>
      <c r="G777">
        <v>5.7052654</v>
      </c>
      <c r="K777" s="17">
        <v>40843</v>
      </c>
      <c r="L777">
        <v>6.3731064999999996</v>
      </c>
    </row>
    <row r="778" spans="1:12" x14ac:dyDescent="0.2">
      <c r="A778" s="17">
        <v>40844</v>
      </c>
      <c r="B778">
        <v>4.8855055199999997</v>
      </c>
      <c r="F778" s="17">
        <v>40844</v>
      </c>
      <c r="G778">
        <v>5.6675801799999999</v>
      </c>
      <c r="K778" s="17">
        <v>40844</v>
      </c>
      <c r="L778">
        <v>6.3516541399999999</v>
      </c>
    </row>
    <row r="779" spans="1:12" x14ac:dyDescent="0.2">
      <c r="A779" s="17">
        <v>40847</v>
      </c>
      <c r="B779">
        <v>4.9056593800000003</v>
      </c>
      <c r="F779" s="17">
        <v>40847</v>
      </c>
      <c r="G779">
        <v>5.6973310699999997</v>
      </c>
      <c r="K779" s="17">
        <v>40847</v>
      </c>
      <c r="L779">
        <v>6.3504638699999996</v>
      </c>
    </row>
    <row r="780" spans="1:12" x14ac:dyDescent="0.2">
      <c r="A780" s="17">
        <v>40848</v>
      </c>
      <c r="B780">
        <v>4.8718869800000002</v>
      </c>
      <c r="F780" s="17">
        <v>40848</v>
      </c>
      <c r="G780">
        <v>5.6296407799999999</v>
      </c>
      <c r="K780" s="17">
        <v>40848</v>
      </c>
      <c r="L780">
        <v>6.3498731700000004</v>
      </c>
    </row>
    <row r="781" spans="1:12" x14ac:dyDescent="0.2">
      <c r="A781" s="17">
        <v>40849</v>
      </c>
      <c r="B781">
        <v>4.7273911999999996</v>
      </c>
      <c r="F781" s="17">
        <v>40849</v>
      </c>
      <c r="G781">
        <v>5.6851155100000001</v>
      </c>
      <c r="K781" s="17">
        <v>40849</v>
      </c>
      <c r="L781">
        <v>6.3338474700000003</v>
      </c>
    </row>
    <row r="782" spans="1:12" x14ac:dyDescent="0.2">
      <c r="A782" s="17">
        <v>40850</v>
      </c>
      <c r="B782">
        <v>4.8060847400000002</v>
      </c>
      <c r="F782" s="17">
        <v>40850</v>
      </c>
      <c r="G782">
        <v>5.6224277300000001</v>
      </c>
      <c r="K782" s="17">
        <v>40850</v>
      </c>
      <c r="L782">
        <v>6.2851768999999997</v>
      </c>
    </row>
    <row r="783" spans="1:12" x14ac:dyDescent="0.2">
      <c r="A783" s="17">
        <v>40851</v>
      </c>
      <c r="B783">
        <v>4.8047924200000001</v>
      </c>
      <c r="F783" s="17">
        <v>40851</v>
      </c>
      <c r="G783">
        <v>5.6345145600000004</v>
      </c>
      <c r="K783" s="17">
        <v>40851</v>
      </c>
      <c r="L783">
        <v>6.1904645299999999</v>
      </c>
    </row>
    <row r="784" spans="1:12" x14ac:dyDescent="0.2">
      <c r="A784" s="17">
        <v>40854</v>
      </c>
      <c r="B784">
        <v>4.9513142700000001</v>
      </c>
      <c r="F784" s="17">
        <v>40854</v>
      </c>
      <c r="G784">
        <v>5.6135867099999999</v>
      </c>
      <c r="K784" s="17">
        <v>40854</v>
      </c>
      <c r="L784">
        <v>6.20127834</v>
      </c>
    </row>
    <row r="785" spans="1:12" x14ac:dyDescent="0.2">
      <c r="A785" s="17">
        <v>40855</v>
      </c>
      <c r="B785">
        <v>4.7793887899999996</v>
      </c>
      <c r="F785" s="17">
        <v>40855</v>
      </c>
      <c r="G785">
        <v>5.5330627300000002</v>
      </c>
      <c r="K785" s="17">
        <v>40855</v>
      </c>
      <c r="L785">
        <v>6.1662065999999998</v>
      </c>
    </row>
    <row r="786" spans="1:12" x14ac:dyDescent="0.2">
      <c r="A786" s="17">
        <v>40856</v>
      </c>
      <c r="B786">
        <v>4.8244147000000002</v>
      </c>
      <c r="F786" s="17">
        <v>40856</v>
      </c>
      <c r="G786">
        <v>5.52837406</v>
      </c>
      <c r="K786" s="17">
        <v>40856</v>
      </c>
      <c r="L786">
        <v>6.1932814599999997</v>
      </c>
    </row>
    <row r="787" spans="1:12" x14ac:dyDescent="0.2">
      <c r="A787" s="17">
        <v>40857</v>
      </c>
      <c r="B787">
        <v>4.9225605799999999</v>
      </c>
      <c r="F787" s="17">
        <v>40857</v>
      </c>
      <c r="G787">
        <v>5.5550258599999998</v>
      </c>
      <c r="K787" s="17">
        <v>40857</v>
      </c>
      <c r="L787">
        <v>6.2599540899999999</v>
      </c>
    </row>
    <row r="788" spans="1:12" x14ac:dyDescent="0.2">
      <c r="A788" s="17">
        <v>40858</v>
      </c>
      <c r="B788">
        <v>4.8135766899999997</v>
      </c>
      <c r="F788" s="17">
        <v>40858</v>
      </c>
      <c r="G788">
        <v>5.49182886</v>
      </c>
      <c r="K788" s="17">
        <v>40858</v>
      </c>
      <c r="L788">
        <v>6.2006755599999996</v>
      </c>
    </row>
    <row r="789" spans="1:12" x14ac:dyDescent="0.2">
      <c r="A789" s="17">
        <v>40861</v>
      </c>
      <c r="B789">
        <v>4.7364973199999998</v>
      </c>
      <c r="F789" s="17">
        <v>40861</v>
      </c>
      <c r="G789">
        <v>5.4179421100000003</v>
      </c>
      <c r="K789" s="17">
        <v>40861</v>
      </c>
      <c r="L789">
        <v>6.2093855800000002</v>
      </c>
    </row>
    <row r="790" spans="1:12" x14ac:dyDescent="0.2">
      <c r="A790" s="17">
        <v>40862</v>
      </c>
      <c r="B790">
        <v>4.7819914800000003</v>
      </c>
      <c r="F790" s="17">
        <v>40862</v>
      </c>
      <c r="G790">
        <v>5.5490851699999997</v>
      </c>
      <c r="K790" s="17">
        <v>40862</v>
      </c>
      <c r="L790">
        <v>6.2808824599999999</v>
      </c>
    </row>
    <row r="791" spans="1:12" x14ac:dyDescent="0.2">
      <c r="A791" s="17">
        <v>40863</v>
      </c>
      <c r="B791">
        <v>4.8177898900000002</v>
      </c>
      <c r="F791" s="17">
        <v>40863</v>
      </c>
      <c r="G791">
        <v>5.5581461000000001</v>
      </c>
      <c r="K791" s="17">
        <v>40863</v>
      </c>
      <c r="L791">
        <v>6.3078505700000003</v>
      </c>
    </row>
    <row r="792" spans="1:12" x14ac:dyDescent="0.2">
      <c r="A792" s="17">
        <v>40864</v>
      </c>
      <c r="B792">
        <v>4.8059296299999996</v>
      </c>
      <c r="F792" s="17">
        <v>40864</v>
      </c>
      <c r="G792">
        <v>5.4852861099999997</v>
      </c>
      <c r="K792" s="17">
        <v>40864</v>
      </c>
      <c r="L792">
        <v>6.2209107899999996</v>
      </c>
    </row>
    <row r="793" spans="1:12" x14ac:dyDescent="0.2">
      <c r="A793" s="17">
        <v>40865</v>
      </c>
      <c r="B793">
        <v>4.9209150199999998</v>
      </c>
      <c r="F793" s="17">
        <v>40865</v>
      </c>
      <c r="G793">
        <v>5.5837314400000002</v>
      </c>
      <c r="K793" s="17">
        <v>40865</v>
      </c>
      <c r="L793">
        <v>6.3051865500000002</v>
      </c>
    </row>
    <row r="794" spans="1:12" x14ac:dyDescent="0.2">
      <c r="A794" s="17">
        <v>40868</v>
      </c>
      <c r="B794">
        <v>4.76325647</v>
      </c>
      <c r="F794" s="17">
        <v>40868</v>
      </c>
      <c r="G794">
        <v>5.5580735900000002</v>
      </c>
      <c r="K794" s="17">
        <v>40868</v>
      </c>
      <c r="L794">
        <v>6.3004517599999996</v>
      </c>
    </row>
    <row r="795" spans="1:12" x14ac:dyDescent="0.2">
      <c r="A795" s="17">
        <v>40869</v>
      </c>
      <c r="B795">
        <v>4.7333360500000001</v>
      </c>
      <c r="F795" s="17">
        <v>40869</v>
      </c>
      <c r="G795">
        <v>5.5722544300000001</v>
      </c>
      <c r="K795" s="17">
        <v>40869</v>
      </c>
      <c r="L795">
        <v>6.3612381500000001</v>
      </c>
    </row>
    <row r="796" spans="1:12" x14ac:dyDescent="0.2">
      <c r="A796" s="17">
        <v>40870</v>
      </c>
      <c r="B796">
        <v>4.8252030599999998</v>
      </c>
      <c r="F796" s="17">
        <v>40870</v>
      </c>
      <c r="G796">
        <v>5.7120130900000001</v>
      </c>
      <c r="K796" s="17">
        <v>40870</v>
      </c>
      <c r="L796">
        <v>6.4474665</v>
      </c>
    </row>
    <row r="797" spans="1:12" x14ac:dyDescent="0.2">
      <c r="A797" s="17">
        <v>40871</v>
      </c>
      <c r="B797">
        <v>4.8479019799999996</v>
      </c>
      <c r="F797" s="17">
        <v>40871</v>
      </c>
      <c r="G797">
        <v>5.7797975199999998</v>
      </c>
      <c r="K797" s="17">
        <v>40871</v>
      </c>
      <c r="L797">
        <v>6.66466548</v>
      </c>
    </row>
    <row r="798" spans="1:12" x14ac:dyDescent="0.2">
      <c r="A798" s="17">
        <v>40872</v>
      </c>
      <c r="B798">
        <v>4.9823542999999999</v>
      </c>
      <c r="F798" s="17">
        <v>40872</v>
      </c>
      <c r="G798">
        <v>6.0679136099999997</v>
      </c>
      <c r="K798" s="17">
        <v>40872</v>
      </c>
      <c r="L798">
        <v>6.7889217400000001</v>
      </c>
    </row>
    <row r="799" spans="1:12" x14ac:dyDescent="0.2">
      <c r="A799" s="17">
        <v>40875</v>
      </c>
      <c r="B799">
        <v>4.9563387399999996</v>
      </c>
      <c r="F799" s="17">
        <v>40875</v>
      </c>
      <c r="G799">
        <v>5.96844632</v>
      </c>
      <c r="K799" s="17">
        <v>40875</v>
      </c>
      <c r="L799">
        <v>6.8056530000000004</v>
      </c>
    </row>
    <row r="800" spans="1:12" x14ac:dyDescent="0.2">
      <c r="A800" s="17">
        <v>40876</v>
      </c>
      <c r="B800">
        <v>4.9212181599999996</v>
      </c>
      <c r="F800" s="17">
        <v>40876</v>
      </c>
      <c r="G800">
        <v>5.83801288</v>
      </c>
      <c r="K800" s="17">
        <v>40876</v>
      </c>
      <c r="L800">
        <v>6.7473177900000003</v>
      </c>
    </row>
    <row r="801" spans="1:12" x14ac:dyDescent="0.2">
      <c r="A801" s="17">
        <v>40877</v>
      </c>
      <c r="B801">
        <v>4.90637173</v>
      </c>
      <c r="F801" s="17">
        <v>40877</v>
      </c>
      <c r="G801">
        <v>5.75638586</v>
      </c>
      <c r="K801" s="17">
        <v>40877</v>
      </c>
      <c r="L801">
        <v>6.6730054799999996</v>
      </c>
    </row>
    <row r="802" spans="1:12" x14ac:dyDescent="0.2">
      <c r="A802" s="17">
        <v>40878</v>
      </c>
      <c r="B802">
        <v>4.80698179</v>
      </c>
      <c r="F802" s="17">
        <v>40878</v>
      </c>
      <c r="G802">
        <v>5.6357207799999998</v>
      </c>
      <c r="K802" s="17">
        <v>40878</v>
      </c>
      <c r="L802">
        <v>6.4948157799999997</v>
      </c>
    </row>
    <row r="803" spans="1:12" x14ac:dyDescent="0.2">
      <c r="A803" s="17">
        <v>40879</v>
      </c>
      <c r="B803">
        <v>4.8019607899999999</v>
      </c>
      <c r="F803" s="17">
        <v>40879</v>
      </c>
      <c r="G803">
        <v>5.4983948099999997</v>
      </c>
      <c r="K803" s="17">
        <v>40879</v>
      </c>
      <c r="L803">
        <v>6.1865522000000004</v>
      </c>
    </row>
    <row r="804" spans="1:12" x14ac:dyDescent="0.2">
      <c r="A804" s="17">
        <v>40882</v>
      </c>
      <c r="B804">
        <v>4.7606319800000003</v>
      </c>
      <c r="F804" s="17">
        <v>40882</v>
      </c>
      <c r="G804">
        <v>5.4626087999999999</v>
      </c>
      <c r="K804" s="17">
        <v>40882</v>
      </c>
      <c r="L804">
        <v>6.1221005699999997</v>
      </c>
    </row>
    <row r="805" spans="1:12" x14ac:dyDescent="0.2">
      <c r="A805" s="17">
        <v>40883</v>
      </c>
      <c r="B805">
        <v>4.6682097100000002</v>
      </c>
      <c r="F805" s="17">
        <v>40883</v>
      </c>
      <c r="G805">
        <v>5.3677485300000001</v>
      </c>
      <c r="K805" s="17">
        <v>40883</v>
      </c>
      <c r="L805">
        <v>6.1242816600000003</v>
      </c>
    </row>
    <row r="806" spans="1:12" x14ac:dyDescent="0.2">
      <c r="A806" s="17">
        <v>40884</v>
      </c>
      <c r="B806">
        <v>4.6905683199999997</v>
      </c>
      <c r="F806" s="17">
        <v>40884</v>
      </c>
      <c r="G806">
        <v>5.4537315800000004</v>
      </c>
      <c r="K806" s="17">
        <v>40884</v>
      </c>
      <c r="L806">
        <v>6.1281539199999999</v>
      </c>
    </row>
    <row r="807" spans="1:12" x14ac:dyDescent="0.2">
      <c r="A807" s="17">
        <v>40885</v>
      </c>
      <c r="B807">
        <v>4.6149147299999997</v>
      </c>
      <c r="F807" s="17">
        <v>40885</v>
      </c>
      <c r="G807">
        <v>5.4517926299999999</v>
      </c>
      <c r="K807" s="17">
        <v>40885</v>
      </c>
      <c r="L807">
        <v>6.1707879400000003</v>
      </c>
    </row>
    <row r="808" spans="1:12" x14ac:dyDescent="0.2">
      <c r="A808" s="17">
        <v>40886</v>
      </c>
      <c r="B808">
        <v>4.5458490400000002</v>
      </c>
      <c r="F808" s="17">
        <v>40886</v>
      </c>
      <c r="G808">
        <v>5.4900398299999997</v>
      </c>
      <c r="K808" s="17">
        <v>40886</v>
      </c>
      <c r="L808">
        <v>6.2007880200000001</v>
      </c>
    </row>
    <row r="809" spans="1:12" x14ac:dyDescent="0.2">
      <c r="A809" s="17">
        <v>40889</v>
      </c>
      <c r="B809">
        <v>4.5510012900000003</v>
      </c>
      <c r="F809" s="17">
        <v>40889</v>
      </c>
      <c r="G809">
        <v>5.47979825</v>
      </c>
      <c r="K809" s="17">
        <v>40889</v>
      </c>
      <c r="L809">
        <v>6.2052988600000001</v>
      </c>
    </row>
    <row r="810" spans="1:12" x14ac:dyDescent="0.2">
      <c r="A810" s="17">
        <v>40890</v>
      </c>
      <c r="B810">
        <v>4.5658562199999997</v>
      </c>
      <c r="F810" s="17">
        <v>40890</v>
      </c>
      <c r="G810">
        <v>5.5122642199999996</v>
      </c>
      <c r="K810" s="17">
        <v>40890</v>
      </c>
      <c r="L810">
        <v>6.1931634200000003</v>
      </c>
    </row>
    <row r="811" spans="1:12" x14ac:dyDescent="0.2">
      <c r="A811" s="17">
        <v>40891</v>
      </c>
      <c r="B811">
        <v>4.7849266999999998</v>
      </c>
      <c r="F811" s="17">
        <v>40891</v>
      </c>
      <c r="G811">
        <v>5.5622394100000001</v>
      </c>
      <c r="K811" s="17">
        <v>40891</v>
      </c>
      <c r="L811">
        <v>6.2675552799999998</v>
      </c>
    </row>
    <row r="812" spans="1:12" x14ac:dyDescent="0.2">
      <c r="A812" s="17">
        <v>40892</v>
      </c>
      <c r="B812">
        <v>4.7505252599999999</v>
      </c>
      <c r="F812" s="17">
        <v>40892</v>
      </c>
      <c r="G812">
        <v>5.5453904200000004</v>
      </c>
      <c r="K812" s="17">
        <v>40892</v>
      </c>
      <c r="L812">
        <v>6.3156325899999999</v>
      </c>
    </row>
    <row r="813" spans="1:12" x14ac:dyDescent="0.2">
      <c r="A813" s="17">
        <v>40893</v>
      </c>
      <c r="B813">
        <v>4.7453560499999998</v>
      </c>
      <c r="F813" s="17">
        <v>40893</v>
      </c>
      <c r="G813">
        <v>5.4681114099999997</v>
      </c>
      <c r="K813" s="17">
        <v>40893</v>
      </c>
      <c r="L813">
        <v>6.1726023999999997</v>
      </c>
    </row>
    <row r="814" spans="1:12" x14ac:dyDescent="0.2">
      <c r="A814" s="17">
        <v>40896</v>
      </c>
      <c r="B814">
        <v>4.6570707599999999</v>
      </c>
      <c r="F814" s="17">
        <v>40896</v>
      </c>
      <c r="G814">
        <v>5.5925774800000001</v>
      </c>
      <c r="K814" s="17">
        <v>40896</v>
      </c>
      <c r="L814">
        <v>6.2137731299999999</v>
      </c>
    </row>
    <row r="815" spans="1:12" x14ac:dyDescent="0.2">
      <c r="A815" s="17">
        <v>40897</v>
      </c>
      <c r="B815">
        <v>4.6074810099999999</v>
      </c>
      <c r="F815" s="17">
        <v>40897</v>
      </c>
      <c r="G815">
        <v>5.5710297999999998</v>
      </c>
      <c r="K815" s="17">
        <v>40897</v>
      </c>
      <c r="L815">
        <v>6.1667914699999997</v>
      </c>
    </row>
    <row r="816" spans="1:12" x14ac:dyDescent="0.2">
      <c r="A816" s="17">
        <v>40898</v>
      </c>
      <c r="B816">
        <v>4.6677386600000004</v>
      </c>
      <c r="F816" s="17">
        <v>40898</v>
      </c>
      <c r="G816">
        <v>5.4298672300000002</v>
      </c>
      <c r="K816" s="17">
        <v>40898</v>
      </c>
      <c r="L816">
        <v>6.0943204299999998</v>
      </c>
    </row>
    <row r="817" spans="1:12" x14ac:dyDescent="0.2">
      <c r="A817" s="17">
        <v>40899</v>
      </c>
      <c r="B817">
        <v>4.7370358599999998</v>
      </c>
      <c r="F817" s="17">
        <v>40899</v>
      </c>
      <c r="G817">
        <v>5.37386462</v>
      </c>
      <c r="K817" s="17">
        <v>40899</v>
      </c>
      <c r="L817">
        <v>6.0782312999999997</v>
      </c>
    </row>
    <row r="818" spans="1:12" x14ac:dyDescent="0.2">
      <c r="A818" s="17">
        <v>40900</v>
      </c>
      <c r="B818">
        <v>4.6451973899999999</v>
      </c>
      <c r="F818" s="17">
        <v>40900</v>
      </c>
      <c r="G818">
        <v>5.3732264299999999</v>
      </c>
      <c r="K818" s="17">
        <v>40900</v>
      </c>
      <c r="L818">
        <v>6.0870224300000002</v>
      </c>
    </row>
    <row r="819" spans="1:12" x14ac:dyDescent="0.2">
      <c r="A819" s="17">
        <v>40904</v>
      </c>
      <c r="B819">
        <v>4.5915790999999997</v>
      </c>
      <c r="F819" s="17">
        <v>40904</v>
      </c>
      <c r="G819">
        <v>5.3828518699999996</v>
      </c>
      <c r="K819" s="17">
        <v>40904</v>
      </c>
      <c r="L819">
        <v>6.1027846099999996</v>
      </c>
    </row>
    <row r="820" spans="1:12" x14ac:dyDescent="0.2">
      <c r="A820" s="17">
        <v>40905</v>
      </c>
      <c r="B820">
        <v>4.5423116800000001</v>
      </c>
      <c r="F820" s="17">
        <v>40905</v>
      </c>
      <c r="G820">
        <v>5.39953751</v>
      </c>
      <c r="K820" s="17">
        <v>40905</v>
      </c>
      <c r="L820">
        <v>6.0812913599999998</v>
      </c>
    </row>
    <row r="821" spans="1:12" x14ac:dyDescent="0.2">
      <c r="A821" s="17">
        <v>40906</v>
      </c>
      <c r="B821">
        <v>4.5357748999999998</v>
      </c>
      <c r="F821" s="17">
        <v>40906</v>
      </c>
      <c r="G821">
        <v>5.3533740099999996</v>
      </c>
      <c r="K821" s="17">
        <v>40906</v>
      </c>
      <c r="L821">
        <v>6.0385472399999998</v>
      </c>
    </row>
    <row r="822" spans="1:12" x14ac:dyDescent="0.2">
      <c r="A822" s="17">
        <v>40907</v>
      </c>
      <c r="B822">
        <v>4.5643705299999997</v>
      </c>
      <c r="F822" s="17">
        <v>40907</v>
      </c>
      <c r="G822">
        <v>5.3475853300000002</v>
      </c>
      <c r="K822" s="17">
        <v>40907</v>
      </c>
      <c r="L822">
        <v>6.0542097400000001</v>
      </c>
    </row>
    <row r="823" spans="1:12" x14ac:dyDescent="0.2">
      <c r="A823" s="17">
        <v>40910</v>
      </c>
      <c r="B823">
        <v>4.7740512800000001</v>
      </c>
      <c r="F823" s="17">
        <v>40910</v>
      </c>
      <c r="G823">
        <v>5.3353981900000003</v>
      </c>
      <c r="K823" s="17">
        <v>40910</v>
      </c>
      <c r="L823">
        <v>5.9870356899999999</v>
      </c>
    </row>
    <row r="824" spans="1:12" x14ac:dyDescent="0.2">
      <c r="A824" s="17">
        <v>40911</v>
      </c>
      <c r="B824">
        <v>4.6538109800000003</v>
      </c>
      <c r="F824" s="17">
        <v>40911</v>
      </c>
      <c r="G824">
        <v>5.31844626</v>
      </c>
      <c r="K824" s="17">
        <v>40911</v>
      </c>
      <c r="L824">
        <v>6.0376547699999996</v>
      </c>
    </row>
    <row r="825" spans="1:12" x14ac:dyDescent="0.2">
      <c r="A825" s="17">
        <v>40912</v>
      </c>
      <c r="B825">
        <v>4.5000521100000004</v>
      </c>
      <c r="F825" s="17">
        <v>40912</v>
      </c>
      <c r="G825">
        <v>5.3088001199999999</v>
      </c>
      <c r="K825" s="17">
        <v>40912</v>
      </c>
      <c r="L825">
        <v>6.0232935400000001</v>
      </c>
    </row>
    <row r="826" spans="1:12" x14ac:dyDescent="0.2">
      <c r="A826" s="17">
        <v>40913</v>
      </c>
      <c r="B826">
        <v>4.5018533999999999</v>
      </c>
      <c r="F826" s="17">
        <v>40913</v>
      </c>
      <c r="G826">
        <v>5.3610580299999997</v>
      </c>
      <c r="K826" s="17">
        <v>40913</v>
      </c>
      <c r="L826">
        <v>6.1157707700000001</v>
      </c>
    </row>
    <row r="827" spans="1:12" x14ac:dyDescent="0.2">
      <c r="A827" s="17">
        <v>40914</v>
      </c>
      <c r="B827">
        <v>4.5089399999999999</v>
      </c>
      <c r="F827" s="17">
        <v>40914</v>
      </c>
      <c r="G827">
        <v>5.4065250999999996</v>
      </c>
      <c r="K827" s="17">
        <v>40914</v>
      </c>
      <c r="L827">
        <v>6.1135032699999998</v>
      </c>
    </row>
    <row r="828" spans="1:12" x14ac:dyDescent="0.2">
      <c r="A828" s="17">
        <v>40917</v>
      </c>
      <c r="B828">
        <v>4.5548470099999996</v>
      </c>
      <c r="F828" s="17">
        <v>40917</v>
      </c>
      <c r="G828">
        <v>5.4226903599999998</v>
      </c>
      <c r="K828" s="17">
        <v>40917</v>
      </c>
      <c r="L828">
        <v>6.1287813499999997</v>
      </c>
    </row>
    <row r="829" spans="1:12" x14ac:dyDescent="0.2">
      <c r="A829" s="17">
        <v>40918</v>
      </c>
      <c r="B829">
        <v>4.5371001199999998</v>
      </c>
      <c r="F829" s="17">
        <v>40918</v>
      </c>
      <c r="G829">
        <v>5.4325391700000001</v>
      </c>
      <c r="K829" s="17">
        <v>40918</v>
      </c>
      <c r="L829">
        <v>6.1400203900000001</v>
      </c>
    </row>
    <row r="830" spans="1:12" x14ac:dyDescent="0.2">
      <c r="A830" s="17">
        <v>40919</v>
      </c>
      <c r="B830">
        <v>4.5294134499999998</v>
      </c>
      <c r="F830" s="17">
        <v>40919</v>
      </c>
      <c r="G830">
        <v>5.4126437699999999</v>
      </c>
      <c r="K830" s="17">
        <v>40919</v>
      </c>
      <c r="L830">
        <v>6.1487979199999998</v>
      </c>
    </row>
    <row r="831" spans="1:12" x14ac:dyDescent="0.2">
      <c r="A831" s="17">
        <v>40920</v>
      </c>
      <c r="B831">
        <v>4.5141813700000002</v>
      </c>
      <c r="F831" s="17">
        <v>40920</v>
      </c>
      <c r="G831">
        <v>5.3248938499999996</v>
      </c>
      <c r="K831" s="17">
        <v>40920</v>
      </c>
      <c r="L831">
        <v>6.1024976400000002</v>
      </c>
    </row>
    <row r="832" spans="1:12" x14ac:dyDescent="0.2">
      <c r="A832" s="17">
        <v>40921</v>
      </c>
      <c r="B832">
        <v>4.5521038100000002</v>
      </c>
      <c r="F832" s="17">
        <v>40921</v>
      </c>
      <c r="G832">
        <v>5.3431806699999997</v>
      </c>
      <c r="K832" s="17">
        <v>40921</v>
      </c>
      <c r="L832">
        <v>6.0992586400000004</v>
      </c>
    </row>
    <row r="833" spans="1:12" x14ac:dyDescent="0.2">
      <c r="A833" s="17">
        <v>40924</v>
      </c>
      <c r="B833">
        <v>4.4988674499999997</v>
      </c>
      <c r="F833" s="17">
        <v>40924</v>
      </c>
      <c r="G833">
        <v>5.2883371700000001</v>
      </c>
      <c r="K833" s="17">
        <v>40924</v>
      </c>
      <c r="L833">
        <v>6.0477225600000004</v>
      </c>
    </row>
    <row r="834" spans="1:12" x14ac:dyDescent="0.2">
      <c r="A834" s="17">
        <v>40925</v>
      </c>
      <c r="B834">
        <v>4.4023377799999999</v>
      </c>
      <c r="F834" s="17">
        <v>40925</v>
      </c>
      <c r="G834">
        <v>5.2280278899999999</v>
      </c>
      <c r="K834" s="17">
        <v>40925</v>
      </c>
      <c r="L834">
        <v>6.0146017799999996</v>
      </c>
    </row>
    <row r="835" spans="1:12" x14ac:dyDescent="0.2">
      <c r="A835" s="17">
        <v>40926</v>
      </c>
      <c r="B835">
        <v>4.21892289</v>
      </c>
      <c r="F835" s="17">
        <v>40926</v>
      </c>
      <c r="G835">
        <v>4.98083761</v>
      </c>
      <c r="K835" s="17">
        <v>40926</v>
      </c>
      <c r="L835">
        <v>5.84382293</v>
      </c>
    </row>
    <row r="836" spans="1:12" x14ac:dyDescent="0.2">
      <c r="A836" s="17">
        <v>40927</v>
      </c>
      <c r="B836">
        <v>3.9482642299999999</v>
      </c>
      <c r="F836" s="17">
        <v>40927</v>
      </c>
      <c r="G836">
        <v>4.8646776999999997</v>
      </c>
      <c r="K836" s="17">
        <v>40927</v>
      </c>
      <c r="L836">
        <v>5.68536281</v>
      </c>
    </row>
    <row r="837" spans="1:12" x14ac:dyDescent="0.2">
      <c r="A837" s="17">
        <v>40928</v>
      </c>
      <c r="B837">
        <v>3.9600360700000001</v>
      </c>
      <c r="F837" s="17">
        <v>40928</v>
      </c>
      <c r="G837">
        <v>4.8647871900000004</v>
      </c>
      <c r="K837" s="17">
        <v>40928</v>
      </c>
      <c r="L837">
        <v>5.6041644699999997</v>
      </c>
    </row>
    <row r="838" spans="1:12" x14ac:dyDescent="0.2">
      <c r="A838" s="17">
        <v>40932</v>
      </c>
      <c r="B838">
        <v>3.88089913</v>
      </c>
      <c r="F838" s="17">
        <v>40932</v>
      </c>
      <c r="G838">
        <v>4.89118487</v>
      </c>
      <c r="K838" s="17">
        <v>40932</v>
      </c>
      <c r="L838">
        <v>5.6131570499999999</v>
      </c>
    </row>
    <row r="839" spans="1:12" x14ac:dyDescent="0.2">
      <c r="A839" s="17">
        <v>40933</v>
      </c>
      <c r="B839">
        <v>3.8806490999999999</v>
      </c>
      <c r="F839" s="17">
        <v>40933</v>
      </c>
      <c r="G839">
        <v>4.8809997000000003</v>
      </c>
      <c r="K839" s="17">
        <v>40933</v>
      </c>
      <c r="L839">
        <v>5.59467742</v>
      </c>
    </row>
    <row r="840" spans="1:12" x14ac:dyDescent="0.2">
      <c r="A840" s="17">
        <v>40934</v>
      </c>
      <c r="B840">
        <v>3.8285688200000001</v>
      </c>
      <c r="F840" s="17">
        <v>40934</v>
      </c>
      <c r="G840">
        <v>4.8274314699999996</v>
      </c>
      <c r="K840" s="17">
        <v>40934</v>
      </c>
      <c r="L840">
        <v>5.5076680400000004</v>
      </c>
    </row>
    <row r="841" spans="1:12" x14ac:dyDescent="0.2">
      <c r="A841" s="17">
        <v>40935</v>
      </c>
      <c r="B841">
        <v>3.6195526500000001</v>
      </c>
      <c r="F841" s="17">
        <v>40935</v>
      </c>
      <c r="G841">
        <v>4.8173500499999999</v>
      </c>
      <c r="K841" s="17">
        <v>40935</v>
      </c>
      <c r="L841">
        <v>5.5201506699999996</v>
      </c>
    </row>
    <row r="842" spans="1:12" x14ac:dyDescent="0.2">
      <c r="A842" s="17">
        <v>40938</v>
      </c>
      <c r="B842">
        <v>3.3614443500000002</v>
      </c>
      <c r="F842" s="17">
        <v>40938</v>
      </c>
      <c r="G842">
        <v>4.7867206900000001</v>
      </c>
      <c r="K842" s="17">
        <v>40938</v>
      </c>
      <c r="L842">
        <v>5.4106338000000003</v>
      </c>
    </row>
    <row r="843" spans="1:12" x14ac:dyDescent="0.2">
      <c r="A843" s="17">
        <v>40939</v>
      </c>
      <c r="B843">
        <v>3.5405743699999999</v>
      </c>
      <c r="F843" s="17">
        <v>40939</v>
      </c>
      <c r="G843">
        <v>4.7288211200000001</v>
      </c>
      <c r="K843" s="17">
        <v>40939</v>
      </c>
      <c r="L843">
        <v>5.2867736000000001</v>
      </c>
    </row>
    <row r="844" spans="1:12" x14ac:dyDescent="0.2">
      <c r="A844" s="17">
        <v>40940</v>
      </c>
      <c r="B844">
        <v>3.5289184499999999</v>
      </c>
      <c r="F844" s="17">
        <v>40940</v>
      </c>
      <c r="G844">
        <v>4.6824313699999998</v>
      </c>
      <c r="K844" s="17">
        <v>40940</v>
      </c>
      <c r="L844">
        <v>5.2848319999999998</v>
      </c>
    </row>
    <row r="845" spans="1:12" x14ac:dyDescent="0.2">
      <c r="A845" s="17">
        <v>40941</v>
      </c>
      <c r="B845">
        <v>3.4830268900000001</v>
      </c>
      <c r="F845" s="17">
        <v>40941</v>
      </c>
      <c r="G845">
        <v>4.6613644699999996</v>
      </c>
      <c r="K845" s="17">
        <v>40941</v>
      </c>
      <c r="L845">
        <v>5.2633731299999997</v>
      </c>
    </row>
    <row r="846" spans="1:12" x14ac:dyDescent="0.2">
      <c r="A846" s="17">
        <v>40942</v>
      </c>
      <c r="B846">
        <v>3.5496659799999999</v>
      </c>
      <c r="F846" s="17">
        <v>40942</v>
      </c>
      <c r="G846">
        <v>4.6344434799999998</v>
      </c>
      <c r="K846" s="17">
        <v>40942</v>
      </c>
      <c r="L846">
        <v>5.2341232199999999</v>
      </c>
    </row>
    <row r="847" spans="1:12" x14ac:dyDescent="0.2">
      <c r="A847" s="17">
        <v>40945</v>
      </c>
      <c r="B847">
        <v>3.4152849999999999</v>
      </c>
      <c r="F847" s="17">
        <v>40945</v>
      </c>
      <c r="G847">
        <v>4.6359769000000002</v>
      </c>
      <c r="K847" s="17">
        <v>40945</v>
      </c>
      <c r="L847">
        <v>5.2599828899999999</v>
      </c>
    </row>
    <row r="848" spans="1:12" x14ac:dyDescent="0.2">
      <c r="A848" s="17">
        <v>40946</v>
      </c>
      <c r="B848">
        <v>3.406838</v>
      </c>
      <c r="F848" s="17">
        <v>40946</v>
      </c>
      <c r="G848">
        <v>4.6133314299999997</v>
      </c>
      <c r="K848" s="17">
        <v>40946</v>
      </c>
      <c r="L848">
        <v>5.1865421999999999</v>
      </c>
    </row>
    <row r="849" spans="1:12" x14ac:dyDescent="0.2">
      <c r="A849" s="17">
        <v>40947</v>
      </c>
      <c r="B849">
        <v>3.3069511199999999</v>
      </c>
      <c r="F849" s="17">
        <v>40947</v>
      </c>
      <c r="G849">
        <v>4.5880186199999997</v>
      </c>
      <c r="K849" s="17">
        <v>40947</v>
      </c>
      <c r="L849">
        <v>5.1493289100000004</v>
      </c>
    </row>
    <row r="850" spans="1:12" x14ac:dyDescent="0.2">
      <c r="A850" s="17">
        <v>40948</v>
      </c>
      <c r="B850">
        <v>3.1585028799999999</v>
      </c>
      <c r="F850" s="17">
        <v>40948</v>
      </c>
      <c r="G850">
        <v>4.3981667599999996</v>
      </c>
      <c r="K850" s="17">
        <v>40948</v>
      </c>
      <c r="L850">
        <v>5.0228895700000002</v>
      </c>
    </row>
    <row r="851" spans="1:12" x14ac:dyDescent="0.2">
      <c r="A851" s="17">
        <v>40949</v>
      </c>
      <c r="B851">
        <v>3.16948601</v>
      </c>
      <c r="F851" s="17">
        <v>40949</v>
      </c>
      <c r="G851">
        <v>4.45616418</v>
      </c>
      <c r="K851" s="17">
        <v>40949</v>
      </c>
      <c r="L851">
        <v>5.05522619</v>
      </c>
    </row>
    <row r="852" spans="1:12" x14ac:dyDescent="0.2">
      <c r="A852" s="17">
        <v>40952</v>
      </c>
      <c r="B852">
        <v>3.1614686299999999</v>
      </c>
      <c r="F852" s="17">
        <v>40952</v>
      </c>
      <c r="G852">
        <v>4.50125639</v>
      </c>
      <c r="K852" s="17">
        <v>40952</v>
      </c>
      <c r="L852">
        <v>5.1018013900000003</v>
      </c>
    </row>
    <row r="853" spans="1:12" x14ac:dyDescent="0.2">
      <c r="A853" s="17">
        <v>40953</v>
      </c>
      <c r="B853">
        <v>3.1806646299999999</v>
      </c>
      <c r="F853" s="17">
        <v>40953</v>
      </c>
      <c r="G853">
        <v>4.4699287400000003</v>
      </c>
      <c r="K853" s="17">
        <v>40953</v>
      </c>
      <c r="L853">
        <v>5.0873176100000004</v>
      </c>
    </row>
    <row r="854" spans="1:12" x14ac:dyDescent="0.2">
      <c r="A854" s="17">
        <v>40954</v>
      </c>
      <c r="B854">
        <v>3.1685996699999999</v>
      </c>
      <c r="F854" s="17">
        <v>40954</v>
      </c>
      <c r="G854">
        <v>4.4100548399999999</v>
      </c>
      <c r="K854" s="17">
        <v>40954</v>
      </c>
      <c r="L854">
        <v>5.0900023599999997</v>
      </c>
    </row>
    <row r="855" spans="1:12" x14ac:dyDescent="0.2">
      <c r="A855" s="17">
        <v>40955</v>
      </c>
      <c r="B855">
        <v>3.1565688600000001</v>
      </c>
      <c r="F855" s="17">
        <v>40955</v>
      </c>
      <c r="G855">
        <v>4.5336082099999997</v>
      </c>
      <c r="K855" s="17">
        <v>40955</v>
      </c>
      <c r="L855">
        <v>5.2027005600000003</v>
      </c>
    </row>
    <row r="856" spans="1:12" x14ac:dyDescent="0.2">
      <c r="A856" s="17">
        <v>40956</v>
      </c>
      <c r="B856">
        <v>3.2820969199999999</v>
      </c>
      <c r="F856" s="17">
        <v>40956</v>
      </c>
      <c r="G856">
        <v>4.4890166000000002</v>
      </c>
      <c r="K856" s="17">
        <v>40956</v>
      </c>
      <c r="L856">
        <v>5.1767773000000004</v>
      </c>
    </row>
    <row r="857" spans="1:12" x14ac:dyDescent="0.2">
      <c r="A857" s="17">
        <v>40959</v>
      </c>
      <c r="B857">
        <v>3.3360734999999999</v>
      </c>
      <c r="F857" s="17">
        <v>40959</v>
      </c>
      <c r="G857">
        <v>4.4705800299999998</v>
      </c>
      <c r="K857" s="17">
        <v>40959</v>
      </c>
      <c r="L857">
        <v>5.1454561200000004</v>
      </c>
    </row>
    <row r="858" spans="1:12" x14ac:dyDescent="0.2">
      <c r="A858" s="17">
        <v>40960</v>
      </c>
      <c r="B858">
        <v>3.32906952</v>
      </c>
      <c r="F858" s="17">
        <v>40960</v>
      </c>
      <c r="G858">
        <v>4.4983720800000002</v>
      </c>
      <c r="K858" s="17">
        <v>40960</v>
      </c>
      <c r="L858">
        <v>5.1721954700000001</v>
      </c>
    </row>
    <row r="859" spans="1:12" x14ac:dyDescent="0.2">
      <c r="A859" s="17">
        <v>40961</v>
      </c>
      <c r="B859">
        <v>3.3906892900000001</v>
      </c>
      <c r="F859" s="17">
        <v>40961</v>
      </c>
      <c r="G859">
        <v>4.5398086600000003</v>
      </c>
      <c r="K859" s="17">
        <v>40961</v>
      </c>
      <c r="L859">
        <v>5.21488745</v>
      </c>
    </row>
    <row r="860" spans="1:12" x14ac:dyDescent="0.2">
      <c r="A860" s="17">
        <v>40962</v>
      </c>
      <c r="B860">
        <v>3.42947092</v>
      </c>
      <c r="F860" s="17">
        <v>40962</v>
      </c>
      <c r="G860">
        <v>4.6098267799999997</v>
      </c>
      <c r="K860" s="17">
        <v>40962</v>
      </c>
      <c r="L860">
        <v>5.2940248199999997</v>
      </c>
    </row>
    <row r="861" spans="1:12" x14ac:dyDescent="0.2">
      <c r="A861" s="17">
        <v>40963</v>
      </c>
      <c r="B861">
        <v>3.8348006699999999</v>
      </c>
      <c r="F861" s="17">
        <v>40963</v>
      </c>
      <c r="G861">
        <v>4.8225551900000001</v>
      </c>
      <c r="K861" s="17">
        <v>40963</v>
      </c>
      <c r="L861">
        <v>5.43603463</v>
      </c>
    </row>
    <row r="862" spans="1:12" x14ac:dyDescent="0.2">
      <c r="A862" s="17">
        <v>40966</v>
      </c>
      <c r="B862">
        <v>3.9544335099999999</v>
      </c>
      <c r="F862" s="17">
        <v>40966</v>
      </c>
      <c r="G862">
        <v>4.9247290899999996</v>
      </c>
      <c r="K862" s="17">
        <v>40966</v>
      </c>
      <c r="L862">
        <v>5.62742626</v>
      </c>
    </row>
    <row r="863" spans="1:12" x14ac:dyDescent="0.2">
      <c r="A863" s="17">
        <v>40967</v>
      </c>
      <c r="B863">
        <v>3.7823867799999999</v>
      </c>
      <c r="F863" s="17">
        <v>40967</v>
      </c>
      <c r="G863">
        <v>4.8775792999999998</v>
      </c>
      <c r="K863" s="17">
        <v>40967</v>
      </c>
      <c r="L863">
        <v>5.5097624200000004</v>
      </c>
    </row>
    <row r="864" spans="1:12" x14ac:dyDescent="0.2">
      <c r="A864" s="17">
        <v>40968</v>
      </c>
      <c r="B864">
        <v>3.9251695500000001</v>
      </c>
      <c r="F864" s="17">
        <v>40968</v>
      </c>
      <c r="G864">
        <v>4.8132376800000003</v>
      </c>
      <c r="K864" s="17">
        <v>40968</v>
      </c>
      <c r="L864">
        <v>5.5533747800000004</v>
      </c>
    </row>
    <row r="865" spans="1:12" x14ac:dyDescent="0.2">
      <c r="A865" s="17">
        <v>40969</v>
      </c>
      <c r="B865">
        <v>4.0565592300000004</v>
      </c>
      <c r="F865" s="17">
        <v>40969</v>
      </c>
      <c r="G865">
        <v>4.7668041199999998</v>
      </c>
      <c r="K865" s="17">
        <v>40969</v>
      </c>
      <c r="L865">
        <v>5.5942814800000003</v>
      </c>
    </row>
    <row r="866" spans="1:12" x14ac:dyDescent="0.2">
      <c r="A866" s="17">
        <v>40970</v>
      </c>
      <c r="B866">
        <v>4.1058231100000002</v>
      </c>
      <c r="F866" s="17">
        <v>40970</v>
      </c>
      <c r="G866">
        <v>4.7458106999999998</v>
      </c>
      <c r="K866" s="17">
        <v>40970</v>
      </c>
      <c r="L866">
        <v>5.6584537900000003</v>
      </c>
    </row>
    <row r="867" spans="1:12" x14ac:dyDescent="0.2">
      <c r="A867" s="17">
        <v>40973</v>
      </c>
      <c r="B867">
        <v>4.1399143900000004</v>
      </c>
      <c r="F867" s="17">
        <v>40973</v>
      </c>
      <c r="G867">
        <v>4.7791055099999999</v>
      </c>
      <c r="K867" s="17">
        <v>40973</v>
      </c>
      <c r="L867">
        <v>5.6945138100000001</v>
      </c>
    </row>
    <row r="868" spans="1:12" x14ac:dyDescent="0.2">
      <c r="A868" s="17">
        <v>40974</v>
      </c>
      <c r="B868">
        <v>4.1098712199999996</v>
      </c>
      <c r="F868" s="17">
        <v>40974</v>
      </c>
      <c r="G868">
        <v>4.9115727299999996</v>
      </c>
      <c r="K868" s="17">
        <v>40974</v>
      </c>
      <c r="L868">
        <v>5.8160674300000004</v>
      </c>
    </row>
    <row r="869" spans="1:12" x14ac:dyDescent="0.2">
      <c r="A869" s="17">
        <v>40975</v>
      </c>
      <c r="B869">
        <v>4.06592413</v>
      </c>
      <c r="F869" s="17">
        <v>40975</v>
      </c>
      <c r="G869">
        <v>4.9237558999999997</v>
      </c>
      <c r="K869" s="17">
        <v>40975</v>
      </c>
      <c r="L869">
        <v>5.8927980199999999</v>
      </c>
    </row>
    <row r="870" spans="1:12" x14ac:dyDescent="0.2">
      <c r="A870" s="17">
        <v>40976</v>
      </c>
      <c r="B870">
        <v>4.0660982199999998</v>
      </c>
      <c r="F870" s="17">
        <v>40976</v>
      </c>
      <c r="G870">
        <v>5.0974352600000001</v>
      </c>
      <c r="K870" s="17">
        <v>40976</v>
      </c>
      <c r="L870">
        <v>5.9643547000000003</v>
      </c>
    </row>
    <row r="871" spans="1:12" x14ac:dyDescent="0.2">
      <c r="A871" s="17">
        <v>40977</v>
      </c>
      <c r="B871">
        <v>4.1693693500000002</v>
      </c>
      <c r="F871" s="17">
        <v>40977</v>
      </c>
      <c r="G871">
        <v>4.9041390900000001</v>
      </c>
      <c r="K871" s="17">
        <v>40977</v>
      </c>
      <c r="L871">
        <v>5.8967336299999999</v>
      </c>
    </row>
    <row r="872" spans="1:12" x14ac:dyDescent="0.2">
      <c r="A872" s="17">
        <v>40980</v>
      </c>
      <c r="B872">
        <v>4.1299564499999999</v>
      </c>
      <c r="F872" s="17">
        <v>40980</v>
      </c>
      <c r="G872">
        <v>5.0654567400000001</v>
      </c>
      <c r="K872" s="17">
        <v>40980</v>
      </c>
      <c r="L872">
        <v>5.8788900000000002</v>
      </c>
    </row>
    <row r="873" spans="1:12" x14ac:dyDescent="0.2">
      <c r="A873" s="17">
        <v>40981</v>
      </c>
      <c r="B873">
        <v>4.0908104200000004</v>
      </c>
      <c r="F873" s="17">
        <v>40981</v>
      </c>
      <c r="G873">
        <v>5.1282400399999997</v>
      </c>
      <c r="K873" s="17">
        <v>40981</v>
      </c>
      <c r="L873">
        <v>5.8876025800000003</v>
      </c>
    </row>
    <row r="874" spans="1:12" x14ac:dyDescent="0.2">
      <c r="A874" s="17">
        <v>40982</v>
      </c>
      <c r="B874">
        <v>4.0711085100000002</v>
      </c>
      <c r="F874" s="17">
        <v>40982</v>
      </c>
      <c r="G874">
        <v>5.1671976900000001</v>
      </c>
      <c r="K874" s="17">
        <v>40982</v>
      </c>
      <c r="L874">
        <v>6.0022563</v>
      </c>
    </row>
    <row r="875" spans="1:12" x14ac:dyDescent="0.2">
      <c r="A875" s="17">
        <v>40983</v>
      </c>
      <c r="B875">
        <v>4.1397327500000003</v>
      </c>
      <c r="F875" s="17">
        <v>40983</v>
      </c>
      <c r="G875">
        <v>5.1127664499999996</v>
      </c>
      <c r="K875" s="17">
        <v>40983</v>
      </c>
      <c r="L875">
        <v>6.06848806</v>
      </c>
    </row>
    <row r="876" spans="1:12" x14ac:dyDescent="0.2">
      <c r="A876" s="17">
        <v>40984</v>
      </c>
      <c r="B876">
        <v>4.0372601399999999</v>
      </c>
      <c r="F876" s="17">
        <v>40984</v>
      </c>
      <c r="G876">
        <v>5.1343215200000003</v>
      </c>
      <c r="K876" s="17">
        <v>40984</v>
      </c>
      <c r="L876">
        <v>5.9982754199999997</v>
      </c>
    </row>
    <row r="877" spans="1:12" x14ac:dyDescent="0.2">
      <c r="A877" s="17">
        <v>40987</v>
      </c>
      <c r="B877">
        <v>3.99180761</v>
      </c>
      <c r="F877" s="17">
        <v>40987</v>
      </c>
      <c r="G877">
        <v>5.1099341899999997</v>
      </c>
      <c r="K877" s="17">
        <v>40987</v>
      </c>
      <c r="L877">
        <v>6.0621552799999998</v>
      </c>
    </row>
    <row r="878" spans="1:12" x14ac:dyDescent="0.2">
      <c r="A878" s="17">
        <v>40988</v>
      </c>
      <c r="B878">
        <v>3.9416114499999999</v>
      </c>
      <c r="F878" s="17">
        <v>40988</v>
      </c>
      <c r="G878">
        <v>5.1467793899999998</v>
      </c>
      <c r="K878" s="17">
        <v>40988</v>
      </c>
      <c r="L878">
        <v>6.0572543599999999</v>
      </c>
    </row>
    <row r="879" spans="1:12" x14ac:dyDescent="0.2">
      <c r="A879" s="17">
        <v>40989</v>
      </c>
      <c r="B879">
        <v>3.96075584</v>
      </c>
      <c r="F879" s="17">
        <v>40989</v>
      </c>
      <c r="G879">
        <v>5.1985975299999998</v>
      </c>
      <c r="K879" s="17">
        <v>40989</v>
      </c>
      <c r="L879">
        <v>6.0404562500000001</v>
      </c>
    </row>
    <row r="880" spans="1:12" x14ac:dyDescent="0.2">
      <c r="A880" s="17">
        <v>40990</v>
      </c>
      <c r="B880">
        <v>4.0479797</v>
      </c>
      <c r="F880" s="17">
        <v>40990</v>
      </c>
      <c r="G880">
        <v>5.1560940000000004</v>
      </c>
      <c r="K880" s="17">
        <v>40990</v>
      </c>
      <c r="L880">
        <v>6.0103539000000001</v>
      </c>
    </row>
    <row r="881" spans="1:12" x14ac:dyDescent="0.2">
      <c r="A881" s="17">
        <v>40994</v>
      </c>
      <c r="B881">
        <v>3.83440373</v>
      </c>
      <c r="F881" s="17">
        <v>40994</v>
      </c>
      <c r="G881">
        <v>5.1966092799999997</v>
      </c>
      <c r="K881" s="17">
        <v>40994</v>
      </c>
      <c r="L881">
        <v>6.0141055899999998</v>
      </c>
    </row>
    <row r="882" spans="1:12" x14ac:dyDescent="0.2">
      <c r="A882" s="17">
        <v>40995</v>
      </c>
      <c r="B882">
        <v>3.99847682</v>
      </c>
      <c r="F882" s="17">
        <v>40995</v>
      </c>
      <c r="G882">
        <v>5.2135359399999999</v>
      </c>
      <c r="K882" s="17">
        <v>40995</v>
      </c>
      <c r="L882">
        <v>6.0374517799999996</v>
      </c>
    </row>
    <row r="883" spans="1:12" x14ac:dyDescent="0.2">
      <c r="A883" s="17">
        <v>40996</v>
      </c>
      <c r="B883">
        <v>3.9563231499999998</v>
      </c>
      <c r="F883" s="17">
        <v>40996</v>
      </c>
      <c r="G883">
        <v>5.2448113899999997</v>
      </c>
      <c r="K883" s="17">
        <v>40996</v>
      </c>
      <c r="L883">
        <v>6.0044188199999997</v>
      </c>
    </row>
    <row r="884" spans="1:12" x14ac:dyDescent="0.2">
      <c r="A884" s="17">
        <v>40997</v>
      </c>
      <c r="B884">
        <v>3.8947333</v>
      </c>
      <c r="F884" s="17">
        <v>40997</v>
      </c>
      <c r="G884">
        <v>5.2314518699999999</v>
      </c>
      <c r="K884" s="17">
        <v>40997</v>
      </c>
      <c r="L884">
        <v>5.99770922</v>
      </c>
    </row>
    <row r="885" spans="1:12" x14ac:dyDescent="0.2">
      <c r="A885" s="17">
        <v>40998</v>
      </c>
      <c r="B885">
        <v>3.9293390100000001</v>
      </c>
      <c r="F885" s="17">
        <v>40998</v>
      </c>
      <c r="G885">
        <v>5.2480180900000004</v>
      </c>
      <c r="K885" s="17">
        <v>40998</v>
      </c>
      <c r="L885">
        <v>6.0160643800000004</v>
      </c>
    </row>
    <row r="886" spans="1:12" x14ac:dyDescent="0.2">
      <c r="A886" s="17">
        <v>41001</v>
      </c>
      <c r="B886">
        <v>3.8035030999999999</v>
      </c>
      <c r="F886" s="17">
        <v>41001</v>
      </c>
      <c r="G886">
        <v>5.1445174700000003</v>
      </c>
      <c r="K886" s="17">
        <v>41001</v>
      </c>
      <c r="L886">
        <v>5.9465923800000002</v>
      </c>
    </row>
    <row r="887" spans="1:12" x14ac:dyDescent="0.2">
      <c r="A887" s="17">
        <v>41002</v>
      </c>
      <c r="B887">
        <v>3.8195192800000002</v>
      </c>
      <c r="F887" s="17">
        <v>41002</v>
      </c>
      <c r="G887">
        <v>5.1359035000000004</v>
      </c>
      <c r="K887" s="17">
        <v>41002</v>
      </c>
      <c r="L887">
        <v>5.9227505100000002</v>
      </c>
    </row>
    <row r="888" spans="1:12" x14ac:dyDescent="0.2">
      <c r="A888" s="17">
        <v>41003</v>
      </c>
      <c r="B888">
        <v>3.8548299099999999</v>
      </c>
      <c r="F888" s="17">
        <v>41003</v>
      </c>
      <c r="G888">
        <v>5.1476361700000002</v>
      </c>
      <c r="K888" s="17">
        <v>41003</v>
      </c>
      <c r="L888">
        <v>5.95822903</v>
      </c>
    </row>
    <row r="889" spans="1:12" x14ac:dyDescent="0.2">
      <c r="A889" s="17">
        <v>41004</v>
      </c>
      <c r="B889">
        <v>3.8809110800000002</v>
      </c>
      <c r="F889" s="17">
        <v>41004</v>
      </c>
      <c r="G889">
        <v>5.17075715</v>
      </c>
      <c r="K889" s="17">
        <v>41004</v>
      </c>
      <c r="L889">
        <v>5.99962018</v>
      </c>
    </row>
    <row r="890" spans="1:12" x14ac:dyDescent="0.2">
      <c r="A890" s="17">
        <v>41008</v>
      </c>
      <c r="B890">
        <v>3.8163518999999999</v>
      </c>
      <c r="F890" s="17">
        <v>41008</v>
      </c>
      <c r="G890">
        <v>5.2048862500000004</v>
      </c>
      <c r="K890" s="17">
        <v>41008</v>
      </c>
      <c r="L890">
        <v>6.0158847299999998</v>
      </c>
    </row>
    <row r="891" spans="1:12" x14ac:dyDescent="0.2">
      <c r="A891" s="17">
        <v>41009</v>
      </c>
      <c r="B891">
        <v>3.8381782699999998</v>
      </c>
      <c r="F891" s="17">
        <v>41009</v>
      </c>
      <c r="G891">
        <v>5.2111116099999997</v>
      </c>
      <c r="K891" s="17">
        <v>41009</v>
      </c>
      <c r="L891">
        <v>5.9980499099999998</v>
      </c>
    </row>
    <row r="892" spans="1:12" x14ac:dyDescent="0.2">
      <c r="A892" s="17">
        <v>41010</v>
      </c>
      <c r="B892">
        <v>3.96774228</v>
      </c>
      <c r="F892" s="17">
        <v>41010</v>
      </c>
      <c r="G892">
        <v>5.1944657100000002</v>
      </c>
      <c r="K892" s="17">
        <v>41010</v>
      </c>
      <c r="L892">
        <v>6.0236791900000002</v>
      </c>
    </row>
    <row r="893" spans="1:12" x14ac:dyDescent="0.2">
      <c r="A893" s="17">
        <v>41011</v>
      </c>
      <c r="B893">
        <v>3.89407704</v>
      </c>
      <c r="F893" s="17">
        <v>41011</v>
      </c>
      <c r="G893">
        <v>5.2061728900000004</v>
      </c>
      <c r="K893" s="17">
        <v>41011</v>
      </c>
      <c r="L893">
        <v>6.0255457400000001</v>
      </c>
    </row>
    <row r="894" spans="1:12" x14ac:dyDescent="0.2">
      <c r="A894" s="17">
        <v>41012</v>
      </c>
      <c r="B894">
        <v>3.8431059400000001</v>
      </c>
      <c r="F894" s="17">
        <v>41012</v>
      </c>
      <c r="G894">
        <v>5.2306459299999997</v>
      </c>
      <c r="K894" s="17">
        <v>41012</v>
      </c>
      <c r="L894">
        <v>6.0551275699999998</v>
      </c>
    </row>
    <row r="895" spans="1:12" x14ac:dyDescent="0.2">
      <c r="A895" s="17">
        <v>41015</v>
      </c>
      <c r="B895">
        <v>3.7895535699999998</v>
      </c>
      <c r="F895" s="17">
        <v>41015</v>
      </c>
      <c r="G895">
        <v>5.2345171800000001</v>
      </c>
      <c r="K895" s="17">
        <v>41015</v>
      </c>
      <c r="L895">
        <v>6.1027464900000004</v>
      </c>
    </row>
    <row r="896" spans="1:12" x14ac:dyDescent="0.2">
      <c r="A896" s="17">
        <v>41016</v>
      </c>
      <c r="B896">
        <v>3.81877142</v>
      </c>
      <c r="F896" s="17">
        <v>41016</v>
      </c>
      <c r="G896">
        <v>5.3075151299999996</v>
      </c>
      <c r="K896" s="17">
        <v>41016</v>
      </c>
      <c r="L896">
        <v>6.1025219000000002</v>
      </c>
    </row>
    <row r="897" spans="1:12" x14ac:dyDescent="0.2">
      <c r="A897" s="17">
        <v>41017</v>
      </c>
      <c r="B897">
        <v>3.74013844</v>
      </c>
      <c r="F897" s="17">
        <v>41017</v>
      </c>
      <c r="G897">
        <v>5.26228067</v>
      </c>
      <c r="K897" s="17">
        <v>41017</v>
      </c>
      <c r="L897">
        <v>6.0405459800000001</v>
      </c>
    </row>
    <row r="898" spans="1:12" x14ac:dyDescent="0.2">
      <c r="A898" s="17">
        <v>41018</v>
      </c>
      <c r="B898">
        <v>3.6896488600000001</v>
      </c>
      <c r="F898" s="17">
        <v>41018</v>
      </c>
      <c r="G898">
        <v>5.2274328499999996</v>
      </c>
      <c r="K898" s="17">
        <v>41018</v>
      </c>
      <c r="L898">
        <v>6.00675296</v>
      </c>
    </row>
    <row r="899" spans="1:12" x14ac:dyDescent="0.2">
      <c r="A899" s="17">
        <v>41019</v>
      </c>
      <c r="B899">
        <v>3.66742561</v>
      </c>
      <c r="F899" s="17">
        <v>41019</v>
      </c>
      <c r="G899">
        <v>5.2190089000000004</v>
      </c>
      <c r="K899" s="17">
        <v>41019</v>
      </c>
      <c r="L899">
        <v>5.9597404000000003</v>
      </c>
    </row>
    <row r="900" spans="1:12" x14ac:dyDescent="0.2">
      <c r="A900" s="17">
        <v>41022</v>
      </c>
      <c r="B900">
        <v>3.69914005</v>
      </c>
      <c r="F900" s="17">
        <v>41022</v>
      </c>
      <c r="G900">
        <v>5.1832175500000002</v>
      </c>
      <c r="K900" s="17">
        <v>41022</v>
      </c>
      <c r="L900">
        <v>5.9720242900000002</v>
      </c>
    </row>
    <row r="901" spans="1:12" x14ac:dyDescent="0.2">
      <c r="A901" s="17">
        <v>41023</v>
      </c>
      <c r="B901">
        <v>3.64699135</v>
      </c>
      <c r="F901" s="17">
        <v>41023</v>
      </c>
      <c r="G901">
        <v>5.2177770700000004</v>
      </c>
      <c r="K901" s="17">
        <v>41023</v>
      </c>
      <c r="L901">
        <v>5.9827488000000004</v>
      </c>
    </row>
    <row r="902" spans="1:12" x14ac:dyDescent="0.2">
      <c r="A902" s="17">
        <v>41024</v>
      </c>
      <c r="B902">
        <v>3.7061378</v>
      </c>
      <c r="F902" s="17">
        <v>41024</v>
      </c>
      <c r="G902">
        <v>5.2244465599999996</v>
      </c>
      <c r="K902" s="17">
        <v>41024</v>
      </c>
      <c r="L902">
        <v>5.9747888299999996</v>
      </c>
    </row>
    <row r="903" spans="1:12" x14ac:dyDescent="0.2">
      <c r="A903" s="17">
        <v>41025</v>
      </c>
      <c r="B903">
        <v>3.8957479099999999</v>
      </c>
      <c r="F903" s="17">
        <v>41025</v>
      </c>
      <c r="G903">
        <v>5.1231580299999999</v>
      </c>
      <c r="K903" s="17">
        <v>41025</v>
      </c>
      <c r="L903">
        <v>5.9972608999999997</v>
      </c>
    </row>
    <row r="904" spans="1:12" x14ac:dyDescent="0.2">
      <c r="A904" s="17">
        <v>41026</v>
      </c>
      <c r="B904">
        <v>3.8777088499999999</v>
      </c>
      <c r="F904" s="17">
        <v>41026</v>
      </c>
      <c r="G904">
        <v>5.1954128600000002</v>
      </c>
      <c r="K904" s="17">
        <v>41026</v>
      </c>
      <c r="L904">
        <v>6.0125324999999998</v>
      </c>
    </row>
    <row r="905" spans="1:12" x14ac:dyDescent="0.2">
      <c r="A905" s="17">
        <v>41029</v>
      </c>
      <c r="B905">
        <v>3.8258474599999999</v>
      </c>
      <c r="F905" s="17">
        <v>41029</v>
      </c>
      <c r="G905">
        <v>5.1960336800000002</v>
      </c>
      <c r="K905" s="17">
        <v>41029</v>
      </c>
      <c r="L905">
        <v>6.0265029500000002</v>
      </c>
    </row>
    <row r="906" spans="1:12" x14ac:dyDescent="0.2">
      <c r="A906" s="17">
        <v>41030</v>
      </c>
      <c r="B906">
        <v>3.6646087000000001</v>
      </c>
      <c r="F906" s="17">
        <v>41030</v>
      </c>
      <c r="G906">
        <v>5.2147960099999997</v>
      </c>
      <c r="K906" s="17">
        <v>41030</v>
      </c>
      <c r="L906">
        <v>6.0456137700000001</v>
      </c>
    </row>
    <row r="907" spans="1:12" x14ac:dyDescent="0.2">
      <c r="A907" s="17">
        <v>41031</v>
      </c>
      <c r="B907">
        <v>3.63297391</v>
      </c>
      <c r="F907" s="17">
        <v>41031</v>
      </c>
      <c r="G907">
        <v>5.2084208299999997</v>
      </c>
      <c r="K907" s="17">
        <v>41031</v>
      </c>
      <c r="L907">
        <v>6.0600086600000003</v>
      </c>
    </row>
    <row r="908" spans="1:12" x14ac:dyDescent="0.2">
      <c r="A908" s="17">
        <v>41032</v>
      </c>
      <c r="B908">
        <v>3.5972700899999999</v>
      </c>
      <c r="F908" s="17">
        <v>41032</v>
      </c>
      <c r="G908">
        <v>5.2096066600000004</v>
      </c>
      <c r="K908" s="17">
        <v>41032</v>
      </c>
      <c r="L908">
        <v>6.0531916499999996</v>
      </c>
    </row>
    <row r="909" spans="1:12" x14ac:dyDescent="0.2">
      <c r="A909" s="17">
        <v>41033</v>
      </c>
      <c r="B909">
        <v>3.8897301</v>
      </c>
      <c r="F909" s="17">
        <v>41033</v>
      </c>
      <c r="G909">
        <v>5.2258401499999998</v>
      </c>
      <c r="K909" s="17">
        <v>41033</v>
      </c>
      <c r="L909">
        <v>6.0865435799999998</v>
      </c>
    </row>
    <row r="910" spans="1:12" x14ac:dyDescent="0.2">
      <c r="A910" s="17">
        <v>41036</v>
      </c>
      <c r="B910">
        <v>3.8655434</v>
      </c>
      <c r="F910" s="17">
        <v>41036</v>
      </c>
      <c r="G910">
        <v>5.2978956100000003</v>
      </c>
      <c r="K910" s="17">
        <v>41036</v>
      </c>
      <c r="L910">
        <v>6.10268196</v>
      </c>
    </row>
    <row r="911" spans="1:12" x14ac:dyDescent="0.2">
      <c r="A911" s="17">
        <v>41037</v>
      </c>
      <c r="B911">
        <v>3.90543978</v>
      </c>
      <c r="F911" s="17">
        <v>41037</v>
      </c>
      <c r="G911">
        <v>5.3269346899999999</v>
      </c>
      <c r="K911" s="17">
        <v>41037</v>
      </c>
      <c r="L911">
        <v>6.1184284399999997</v>
      </c>
    </row>
    <row r="912" spans="1:12" x14ac:dyDescent="0.2">
      <c r="A912" s="17">
        <v>41038</v>
      </c>
      <c r="B912">
        <v>3.8995961100000001</v>
      </c>
      <c r="F912" s="17">
        <v>41038</v>
      </c>
      <c r="G912">
        <v>5.3483227400000004</v>
      </c>
      <c r="K912" s="17">
        <v>41038</v>
      </c>
      <c r="L912">
        <v>6.17870338</v>
      </c>
    </row>
    <row r="913" spans="1:12" x14ac:dyDescent="0.2">
      <c r="A913" s="17">
        <v>41039</v>
      </c>
      <c r="B913">
        <v>3.8852036299999999</v>
      </c>
      <c r="F913" s="17">
        <v>41039</v>
      </c>
      <c r="G913">
        <v>5.3733928000000004</v>
      </c>
      <c r="K913" s="17">
        <v>41039</v>
      </c>
      <c r="L913">
        <v>6.2194585199999999</v>
      </c>
    </row>
    <row r="914" spans="1:12" x14ac:dyDescent="0.2">
      <c r="A914" s="17">
        <v>41040</v>
      </c>
      <c r="B914">
        <v>4.0041845900000004</v>
      </c>
      <c r="F914" s="17">
        <v>41040</v>
      </c>
      <c r="G914">
        <v>5.2998687200000001</v>
      </c>
      <c r="K914" s="17">
        <v>41040</v>
      </c>
      <c r="L914">
        <v>6.2644875899999999</v>
      </c>
    </row>
    <row r="915" spans="1:12" x14ac:dyDescent="0.2">
      <c r="A915" s="17">
        <v>41043</v>
      </c>
      <c r="B915">
        <v>4.1635501399999999</v>
      </c>
      <c r="F915" s="17">
        <v>41043</v>
      </c>
      <c r="G915">
        <v>5.3096309499999998</v>
      </c>
      <c r="K915" s="17">
        <v>41043</v>
      </c>
      <c r="L915">
        <v>6.2968917099999997</v>
      </c>
    </row>
    <row r="916" spans="1:12" x14ac:dyDescent="0.2">
      <c r="A916" s="17">
        <v>41044</v>
      </c>
      <c r="B916">
        <v>4.23770281</v>
      </c>
      <c r="F916" s="17">
        <v>41044</v>
      </c>
      <c r="G916">
        <v>5.4354080500000004</v>
      </c>
      <c r="K916" s="17">
        <v>41044</v>
      </c>
      <c r="L916">
        <v>6.3853269700000004</v>
      </c>
    </row>
    <row r="917" spans="1:12" x14ac:dyDescent="0.2">
      <c r="A917" s="17">
        <v>41045</v>
      </c>
      <c r="B917">
        <v>4.4845723800000004</v>
      </c>
      <c r="F917" s="17">
        <v>41045</v>
      </c>
      <c r="G917">
        <v>5.4723753799999999</v>
      </c>
      <c r="K917" s="17">
        <v>41045</v>
      </c>
      <c r="L917">
        <v>6.5255033200000003</v>
      </c>
    </row>
    <row r="918" spans="1:12" x14ac:dyDescent="0.2">
      <c r="A918" s="17">
        <v>41050</v>
      </c>
      <c r="B918">
        <v>4.25687908</v>
      </c>
      <c r="F918" s="17">
        <v>41050</v>
      </c>
      <c r="G918">
        <v>5.5730277099999999</v>
      </c>
      <c r="K918" s="17">
        <v>41050</v>
      </c>
      <c r="L918">
        <v>6.5406293199999999</v>
      </c>
    </row>
    <row r="919" spans="1:12" x14ac:dyDescent="0.2">
      <c r="A919" s="17">
        <v>41051</v>
      </c>
      <c r="B919">
        <v>4.3478526500000001</v>
      </c>
      <c r="F919" s="17">
        <v>41051</v>
      </c>
      <c r="G919">
        <v>5.5194779299999999</v>
      </c>
      <c r="K919" s="17">
        <v>41051</v>
      </c>
      <c r="L919">
        <v>6.5340940600000001</v>
      </c>
    </row>
    <row r="920" spans="1:12" x14ac:dyDescent="0.2">
      <c r="A920" s="17">
        <v>41052</v>
      </c>
      <c r="B920">
        <v>4.2851990400000002</v>
      </c>
      <c r="F920" s="17">
        <v>41052</v>
      </c>
      <c r="G920">
        <v>5.4870736999999998</v>
      </c>
      <c r="K920" s="17">
        <v>41052</v>
      </c>
      <c r="L920">
        <v>6.4886036200000001</v>
      </c>
    </row>
    <row r="921" spans="1:12" x14ac:dyDescent="0.2">
      <c r="A921" s="17">
        <v>41053</v>
      </c>
      <c r="B921">
        <v>4.4375007000000002</v>
      </c>
      <c r="F921" s="17">
        <v>41053</v>
      </c>
      <c r="G921">
        <v>5.4488969599999999</v>
      </c>
      <c r="K921" s="17">
        <v>41053</v>
      </c>
      <c r="L921">
        <v>6.5533215</v>
      </c>
    </row>
    <row r="922" spans="1:12" x14ac:dyDescent="0.2">
      <c r="A922" s="17">
        <v>41054</v>
      </c>
      <c r="B922">
        <v>4.5093829000000003</v>
      </c>
      <c r="F922" s="17">
        <v>41054</v>
      </c>
      <c r="G922">
        <v>5.5396308599999999</v>
      </c>
      <c r="K922" s="17">
        <v>41054</v>
      </c>
      <c r="L922">
        <v>6.5840483299999999</v>
      </c>
    </row>
    <row r="923" spans="1:12" x14ac:dyDescent="0.2">
      <c r="A923" s="17">
        <v>41057</v>
      </c>
      <c r="B923">
        <v>4.3924896100000002</v>
      </c>
      <c r="F923" s="17">
        <v>41057</v>
      </c>
      <c r="G923">
        <v>5.6254641000000003</v>
      </c>
      <c r="K923" s="17">
        <v>41057</v>
      </c>
      <c r="L923">
        <v>6.6012065</v>
      </c>
    </row>
    <row r="924" spans="1:12" x14ac:dyDescent="0.2">
      <c r="A924" s="17">
        <v>41058</v>
      </c>
      <c r="B924">
        <v>4.6973460899999999</v>
      </c>
      <c r="F924" s="17">
        <v>41058</v>
      </c>
      <c r="G924">
        <v>5.6010024700000001</v>
      </c>
      <c r="K924" s="17">
        <v>41058</v>
      </c>
      <c r="L924">
        <v>6.63890519</v>
      </c>
    </row>
    <row r="925" spans="1:12" x14ac:dyDescent="0.2">
      <c r="A925" s="17">
        <v>41059</v>
      </c>
      <c r="B925">
        <v>4.8639469999999996</v>
      </c>
      <c r="F925" s="17">
        <v>41059</v>
      </c>
      <c r="G925">
        <v>5.5773899</v>
      </c>
      <c r="K925" s="17">
        <v>41059</v>
      </c>
      <c r="L925">
        <v>6.6496483099999999</v>
      </c>
    </row>
    <row r="926" spans="1:12" x14ac:dyDescent="0.2">
      <c r="A926" s="17">
        <v>41060</v>
      </c>
      <c r="B926">
        <v>4.9526878999999999</v>
      </c>
      <c r="F926" s="17">
        <v>41060</v>
      </c>
      <c r="G926">
        <v>5.6241577600000001</v>
      </c>
      <c r="K926" s="17">
        <v>41060</v>
      </c>
      <c r="L926">
        <v>6.6431290399999998</v>
      </c>
    </row>
    <row r="927" spans="1:12" x14ac:dyDescent="0.2">
      <c r="A927" s="17">
        <v>41061</v>
      </c>
      <c r="B927">
        <v>4.8781943600000002</v>
      </c>
      <c r="F927" s="17">
        <v>41061</v>
      </c>
      <c r="G927">
        <v>5.5680912200000003</v>
      </c>
      <c r="K927" s="17">
        <v>41061</v>
      </c>
      <c r="L927">
        <v>6.5982124999999998</v>
      </c>
    </row>
    <row r="928" spans="1:12" x14ac:dyDescent="0.2">
      <c r="A928" s="17">
        <v>41064</v>
      </c>
      <c r="B928">
        <v>4.8367977399999997</v>
      </c>
      <c r="F928" s="17">
        <v>41064</v>
      </c>
      <c r="G928">
        <v>5.5610352799999996</v>
      </c>
      <c r="K928" s="17">
        <v>41064</v>
      </c>
      <c r="L928">
        <v>6.6275463999999999</v>
      </c>
    </row>
    <row r="929" spans="1:12" x14ac:dyDescent="0.2">
      <c r="A929" s="17">
        <v>41065</v>
      </c>
      <c r="B929">
        <v>4.8773425599999998</v>
      </c>
      <c r="F929" s="17">
        <v>41065</v>
      </c>
      <c r="G929">
        <v>5.5875335899999996</v>
      </c>
      <c r="K929" s="17">
        <v>41065</v>
      </c>
      <c r="L929">
        <v>6.6357253900000002</v>
      </c>
    </row>
    <row r="930" spans="1:12" x14ac:dyDescent="0.2">
      <c r="A930" s="17">
        <v>41066</v>
      </c>
      <c r="B930">
        <v>4.9401005400000004</v>
      </c>
      <c r="F930" s="17">
        <v>41066</v>
      </c>
      <c r="G930">
        <v>5.5377298499999998</v>
      </c>
      <c r="K930" s="17">
        <v>41066</v>
      </c>
      <c r="L930">
        <v>6.6200825099999996</v>
      </c>
    </row>
    <row r="931" spans="1:12" x14ac:dyDescent="0.2">
      <c r="A931" s="17">
        <v>41067</v>
      </c>
      <c r="B931">
        <v>4.8530390099999998</v>
      </c>
      <c r="F931" s="17">
        <v>41067</v>
      </c>
      <c r="G931">
        <v>5.5222226499999998</v>
      </c>
      <c r="K931" s="17">
        <v>41067</v>
      </c>
      <c r="L931">
        <v>6.5634540399999999</v>
      </c>
    </row>
    <row r="932" spans="1:12" x14ac:dyDescent="0.2">
      <c r="A932" s="17">
        <v>41068</v>
      </c>
      <c r="B932">
        <v>4.7491583000000004</v>
      </c>
      <c r="F932" s="17">
        <v>41068</v>
      </c>
      <c r="G932">
        <v>5.5647610500000004</v>
      </c>
      <c r="K932" s="17">
        <v>41068</v>
      </c>
      <c r="L932">
        <v>6.54908146</v>
      </c>
    </row>
    <row r="933" spans="1:12" x14ac:dyDescent="0.2">
      <c r="A933" s="17">
        <v>41071</v>
      </c>
      <c r="B933">
        <v>4.7025840800000003</v>
      </c>
      <c r="F933" s="17">
        <v>41071</v>
      </c>
      <c r="G933">
        <v>5.4926690899999997</v>
      </c>
      <c r="K933" s="17">
        <v>41071</v>
      </c>
      <c r="L933">
        <v>6.5655216599999999</v>
      </c>
    </row>
    <row r="934" spans="1:12" x14ac:dyDescent="0.2">
      <c r="A934" s="17">
        <v>41072</v>
      </c>
      <c r="B934">
        <v>4.6816586100000004</v>
      </c>
      <c r="F934" s="17">
        <v>41072</v>
      </c>
      <c r="G934">
        <v>5.5850929300000001</v>
      </c>
      <c r="K934" s="17">
        <v>41072</v>
      </c>
      <c r="L934">
        <v>6.5525604499999996</v>
      </c>
    </row>
    <row r="935" spans="1:12" x14ac:dyDescent="0.2">
      <c r="A935" s="17">
        <v>41073</v>
      </c>
      <c r="B935">
        <v>4.6459091099999998</v>
      </c>
      <c r="F935" s="17">
        <v>41073</v>
      </c>
      <c r="G935">
        <v>5.58596425</v>
      </c>
      <c r="K935" s="17">
        <v>41073</v>
      </c>
      <c r="L935">
        <v>6.4907244100000003</v>
      </c>
    </row>
    <row r="936" spans="1:12" x14ac:dyDescent="0.2">
      <c r="A936" s="17">
        <v>41074</v>
      </c>
      <c r="B936">
        <v>4.6849590299999999</v>
      </c>
      <c r="F936" s="17">
        <v>41074</v>
      </c>
      <c r="G936">
        <v>5.5578794699999996</v>
      </c>
      <c r="K936" s="17">
        <v>41074</v>
      </c>
      <c r="L936">
        <v>6.5111263399999997</v>
      </c>
    </row>
    <row r="937" spans="1:12" x14ac:dyDescent="0.2">
      <c r="A937" s="17">
        <v>41075</v>
      </c>
      <c r="B937">
        <v>4.7525818299999996</v>
      </c>
      <c r="F937" s="17">
        <v>41075</v>
      </c>
      <c r="G937">
        <v>5.4971139400000002</v>
      </c>
      <c r="K937" s="17">
        <v>41075</v>
      </c>
      <c r="L937">
        <v>6.4918942700000004</v>
      </c>
    </row>
    <row r="938" spans="1:12" x14ac:dyDescent="0.2">
      <c r="A938" s="17">
        <v>41078</v>
      </c>
      <c r="B938">
        <v>4.77081322</v>
      </c>
      <c r="F938" s="17">
        <v>41078</v>
      </c>
      <c r="G938">
        <v>5.4292491399999996</v>
      </c>
      <c r="K938" s="17">
        <v>41078</v>
      </c>
      <c r="L938">
        <v>6.4836005099999996</v>
      </c>
    </row>
    <row r="939" spans="1:12" x14ac:dyDescent="0.2">
      <c r="A939" s="17">
        <v>41079</v>
      </c>
      <c r="B939">
        <v>4.9107196000000002</v>
      </c>
      <c r="F939" s="17">
        <v>41079</v>
      </c>
      <c r="G939">
        <v>5.4524933400000002</v>
      </c>
      <c r="K939" s="17">
        <v>41079</v>
      </c>
      <c r="L939">
        <v>6.5022342699999998</v>
      </c>
    </row>
    <row r="940" spans="1:12" x14ac:dyDescent="0.2">
      <c r="A940" s="17">
        <v>41080</v>
      </c>
      <c r="B940">
        <v>4.8369318999999997</v>
      </c>
      <c r="F940" s="17">
        <v>41080</v>
      </c>
      <c r="G940">
        <v>5.4442864699999998</v>
      </c>
      <c r="K940" s="17">
        <v>41080</v>
      </c>
      <c r="L940">
        <v>6.4015287699999996</v>
      </c>
    </row>
    <row r="941" spans="1:12" x14ac:dyDescent="0.2">
      <c r="A941" s="17">
        <v>41081</v>
      </c>
      <c r="B941">
        <v>4.6916829299999998</v>
      </c>
      <c r="F941" s="17">
        <v>41081</v>
      </c>
      <c r="G941">
        <v>5.3624849899999996</v>
      </c>
      <c r="K941" s="17">
        <v>41081</v>
      </c>
      <c r="L941">
        <v>6.2182114799999999</v>
      </c>
    </row>
    <row r="942" spans="1:12" x14ac:dyDescent="0.2">
      <c r="A942" s="17">
        <v>41082</v>
      </c>
      <c r="B942">
        <v>4.57349403</v>
      </c>
      <c r="F942" s="17">
        <v>41082</v>
      </c>
      <c r="G942">
        <v>5.4129375700000004</v>
      </c>
      <c r="K942" s="17">
        <v>41082</v>
      </c>
      <c r="L942">
        <v>6.1754580199999998</v>
      </c>
    </row>
    <row r="943" spans="1:12" x14ac:dyDescent="0.2">
      <c r="A943" s="17">
        <v>41085</v>
      </c>
      <c r="B943">
        <v>4.5090595499999999</v>
      </c>
      <c r="F943" s="17">
        <v>41085</v>
      </c>
      <c r="G943">
        <v>5.5222961599999998</v>
      </c>
      <c r="K943" s="17">
        <v>41085</v>
      </c>
      <c r="L943">
        <v>6.2574625099999999</v>
      </c>
    </row>
    <row r="944" spans="1:12" x14ac:dyDescent="0.2">
      <c r="A944" s="17">
        <v>41086</v>
      </c>
      <c r="B944">
        <v>4.6151676899999998</v>
      </c>
      <c r="F944" s="17">
        <v>41086</v>
      </c>
      <c r="G944">
        <v>5.4772199700000002</v>
      </c>
      <c r="K944" s="17">
        <v>41086</v>
      </c>
      <c r="L944">
        <v>6.3532051100000002</v>
      </c>
    </row>
    <row r="945" spans="1:12" x14ac:dyDescent="0.2">
      <c r="A945" s="17">
        <v>41087</v>
      </c>
      <c r="B945">
        <v>4.8953973700000004</v>
      </c>
      <c r="F945" s="17">
        <v>41087</v>
      </c>
      <c r="G945">
        <v>5.4355895900000002</v>
      </c>
      <c r="K945" s="17">
        <v>41087</v>
      </c>
      <c r="L945">
        <v>6.3922026199999999</v>
      </c>
    </row>
    <row r="946" spans="1:12" x14ac:dyDescent="0.2">
      <c r="A946" s="17">
        <v>41088</v>
      </c>
      <c r="B946">
        <v>4.8763436899999997</v>
      </c>
      <c r="F946" s="17">
        <v>41088</v>
      </c>
      <c r="G946">
        <v>5.3937758899999997</v>
      </c>
      <c r="K946" s="17">
        <v>41088</v>
      </c>
      <c r="L946">
        <v>6.3457823600000003</v>
      </c>
    </row>
    <row r="947" spans="1:12" x14ac:dyDescent="0.2">
      <c r="A947" s="17">
        <v>41089</v>
      </c>
      <c r="B947">
        <v>5.0014527500000003</v>
      </c>
      <c r="F947" s="17">
        <v>41089</v>
      </c>
      <c r="G947">
        <v>5.3646814599999999</v>
      </c>
      <c r="K947" s="17">
        <v>41089</v>
      </c>
      <c r="L947">
        <v>6.2842874599999998</v>
      </c>
    </row>
    <row r="948" spans="1:12" x14ac:dyDescent="0.2">
      <c r="A948" s="17">
        <v>41092</v>
      </c>
      <c r="B948">
        <v>4.8146597299999998</v>
      </c>
      <c r="F948" s="17">
        <v>41092</v>
      </c>
      <c r="G948">
        <v>5.3694348300000003</v>
      </c>
      <c r="K948" s="17">
        <v>41092</v>
      </c>
      <c r="L948">
        <v>6.2102799700000002</v>
      </c>
    </row>
    <row r="949" spans="1:12" x14ac:dyDescent="0.2">
      <c r="A949" s="17">
        <v>41093</v>
      </c>
      <c r="B949">
        <v>4.6013529699999998</v>
      </c>
      <c r="F949" s="17">
        <v>41093</v>
      </c>
      <c r="G949">
        <v>5.3735134699999998</v>
      </c>
      <c r="K949" s="17">
        <v>41093</v>
      </c>
      <c r="L949">
        <v>6.1742396599999996</v>
      </c>
    </row>
    <row r="950" spans="1:12" x14ac:dyDescent="0.2">
      <c r="A950" s="17">
        <v>41094</v>
      </c>
      <c r="B950">
        <v>4.7665831299999999</v>
      </c>
      <c r="F950" s="17">
        <v>41094</v>
      </c>
      <c r="G950">
        <v>5.3201356999999998</v>
      </c>
      <c r="K950" s="17">
        <v>41094</v>
      </c>
      <c r="L950">
        <v>6.1929469299999997</v>
      </c>
    </row>
    <row r="951" spans="1:12" x14ac:dyDescent="0.2">
      <c r="A951" s="17">
        <v>41095</v>
      </c>
      <c r="B951">
        <v>4.91684564</v>
      </c>
      <c r="F951" s="17">
        <v>41095</v>
      </c>
      <c r="G951">
        <v>5.3525067499999999</v>
      </c>
      <c r="K951" s="17">
        <v>41095</v>
      </c>
      <c r="L951">
        <v>6.15975188</v>
      </c>
    </row>
    <row r="952" spans="1:12" x14ac:dyDescent="0.2">
      <c r="A952" s="17">
        <v>41096</v>
      </c>
      <c r="B952">
        <v>4.8399952800000001</v>
      </c>
      <c r="F952" s="17">
        <v>41096</v>
      </c>
      <c r="G952">
        <v>5.37646566</v>
      </c>
      <c r="K952" s="17">
        <v>41096</v>
      </c>
      <c r="L952">
        <v>6.1499342400000003</v>
      </c>
    </row>
    <row r="953" spans="1:12" x14ac:dyDescent="0.2">
      <c r="A953" s="17">
        <v>41099</v>
      </c>
      <c r="B953">
        <v>4.7662780099999997</v>
      </c>
      <c r="F953" s="17">
        <v>41099</v>
      </c>
      <c r="G953">
        <v>5.43008735</v>
      </c>
      <c r="K953" s="17">
        <v>41099</v>
      </c>
      <c r="L953">
        <v>6.1745385600000002</v>
      </c>
    </row>
    <row r="954" spans="1:12" x14ac:dyDescent="0.2">
      <c r="A954" s="17">
        <v>41100</v>
      </c>
      <c r="B954">
        <v>4.66416904</v>
      </c>
      <c r="F954" s="17">
        <v>41100</v>
      </c>
      <c r="G954">
        <v>5.4782472100000001</v>
      </c>
      <c r="K954" s="17">
        <v>41100</v>
      </c>
      <c r="L954">
        <v>6.1890221099999998</v>
      </c>
    </row>
    <row r="955" spans="1:12" x14ac:dyDescent="0.2">
      <c r="A955" s="17">
        <v>41101</v>
      </c>
      <c r="B955">
        <v>4.6305592500000001</v>
      </c>
      <c r="F955" s="17">
        <v>41101</v>
      </c>
      <c r="G955">
        <v>5.3783900300000003</v>
      </c>
      <c r="K955" s="17">
        <v>41101</v>
      </c>
      <c r="L955">
        <v>6.2118552999999999</v>
      </c>
    </row>
    <row r="956" spans="1:12" x14ac:dyDescent="0.2">
      <c r="A956" s="17">
        <v>41102</v>
      </c>
      <c r="B956">
        <v>4.5238619800000004</v>
      </c>
      <c r="F956" s="17">
        <v>41102</v>
      </c>
      <c r="G956">
        <v>5.3992367899999998</v>
      </c>
      <c r="K956" s="17">
        <v>41102</v>
      </c>
      <c r="L956">
        <v>6.1878315800000001</v>
      </c>
    </row>
    <row r="957" spans="1:12" x14ac:dyDescent="0.2">
      <c r="A957" s="17">
        <v>41103</v>
      </c>
      <c r="B957">
        <v>4.5286395300000004</v>
      </c>
      <c r="F957" s="17">
        <v>41103</v>
      </c>
      <c r="G957">
        <v>5.4675494499999999</v>
      </c>
      <c r="K957" s="17">
        <v>41103</v>
      </c>
      <c r="L957">
        <v>6.1489492500000003</v>
      </c>
    </row>
    <row r="958" spans="1:12" x14ac:dyDescent="0.2">
      <c r="A958" s="17">
        <v>41106</v>
      </c>
      <c r="B958">
        <v>4.4036909700000004</v>
      </c>
      <c r="F958" s="17">
        <v>41106</v>
      </c>
      <c r="G958">
        <v>5.4971746699999997</v>
      </c>
      <c r="K958" s="17">
        <v>41106</v>
      </c>
      <c r="L958">
        <v>6.0968985900000003</v>
      </c>
    </row>
    <row r="959" spans="1:12" x14ac:dyDescent="0.2">
      <c r="A959" s="17">
        <v>41107</v>
      </c>
      <c r="B959">
        <v>4.4361584799999996</v>
      </c>
      <c r="F959" s="17">
        <v>41107</v>
      </c>
      <c r="G959">
        <v>5.5001531799999999</v>
      </c>
      <c r="K959" s="17">
        <v>41107</v>
      </c>
      <c r="L959">
        <v>6.0661565399999997</v>
      </c>
    </row>
    <row r="960" spans="1:12" x14ac:dyDescent="0.2">
      <c r="A960" s="17">
        <v>41108</v>
      </c>
      <c r="B960">
        <v>4.3299253799999997</v>
      </c>
      <c r="F960" s="17">
        <v>41108</v>
      </c>
      <c r="G960">
        <v>5.4540395500000001</v>
      </c>
      <c r="K960" s="17">
        <v>41108</v>
      </c>
      <c r="L960">
        <v>5.9637900000000004</v>
      </c>
    </row>
    <row r="961" spans="1:12" x14ac:dyDescent="0.2">
      <c r="A961" s="17">
        <v>41109</v>
      </c>
      <c r="B961">
        <v>4.3889946399999999</v>
      </c>
      <c r="F961" s="17">
        <v>41109</v>
      </c>
      <c r="G961">
        <v>5.3920370399999999</v>
      </c>
      <c r="K961" s="17">
        <v>41109</v>
      </c>
      <c r="L961">
        <v>5.8843184099999997</v>
      </c>
    </row>
    <row r="962" spans="1:12" x14ac:dyDescent="0.2">
      <c r="A962" s="17">
        <v>41110</v>
      </c>
      <c r="B962">
        <v>4.37667027</v>
      </c>
      <c r="F962" s="17">
        <v>41110</v>
      </c>
      <c r="G962">
        <v>5.3467312600000003</v>
      </c>
      <c r="K962" s="17">
        <v>41110</v>
      </c>
      <c r="L962">
        <v>5.8423664899999999</v>
      </c>
    </row>
    <row r="963" spans="1:12" x14ac:dyDescent="0.2">
      <c r="A963" s="17">
        <v>41113</v>
      </c>
      <c r="B963">
        <v>4.3607477299999999</v>
      </c>
      <c r="F963" s="17">
        <v>41113</v>
      </c>
      <c r="G963">
        <v>5.3585248099999996</v>
      </c>
      <c r="K963" s="17">
        <v>41113</v>
      </c>
      <c r="L963">
        <v>5.8860815000000004</v>
      </c>
    </row>
    <row r="964" spans="1:12" x14ac:dyDescent="0.2">
      <c r="A964" s="17">
        <v>41114</v>
      </c>
      <c r="B964">
        <v>4.3785573900000001</v>
      </c>
      <c r="F964" s="17">
        <v>41114</v>
      </c>
      <c r="G964">
        <v>5.3737449899999996</v>
      </c>
      <c r="K964" s="17">
        <v>41114</v>
      </c>
      <c r="L964">
        <v>5.8895538700000003</v>
      </c>
    </row>
    <row r="965" spans="1:12" x14ac:dyDescent="0.2">
      <c r="A965" s="17">
        <v>41115</v>
      </c>
      <c r="B965">
        <v>4.4012795599999999</v>
      </c>
      <c r="F965" s="17">
        <v>41115</v>
      </c>
      <c r="G965">
        <v>5.4293287399999999</v>
      </c>
      <c r="K965" s="17">
        <v>41115</v>
      </c>
      <c r="L965">
        <v>5.9310409799999997</v>
      </c>
    </row>
    <row r="966" spans="1:12" x14ac:dyDescent="0.2">
      <c r="A966" s="17">
        <v>41116</v>
      </c>
      <c r="B966">
        <v>4.4008225000000003</v>
      </c>
      <c r="F966" s="17">
        <v>41116</v>
      </c>
      <c r="G966">
        <v>5.3801968899999997</v>
      </c>
      <c r="K966" s="17">
        <v>41116</v>
      </c>
      <c r="L966">
        <v>5.89683169</v>
      </c>
    </row>
    <row r="967" spans="1:12" x14ac:dyDescent="0.2">
      <c r="A967" s="17">
        <v>41117</v>
      </c>
      <c r="B967">
        <v>4.4206464600000004</v>
      </c>
      <c r="F967" s="17">
        <v>41117</v>
      </c>
      <c r="G967">
        <v>5.2985767900000003</v>
      </c>
      <c r="K967" s="17">
        <v>41117</v>
      </c>
      <c r="L967">
        <v>5.8499386800000002</v>
      </c>
    </row>
    <row r="968" spans="1:12" x14ac:dyDescent="0.2">
      <c r="A968" s="17">
        <v>41120</v>
      </c>
      <c r="B968">
        <v>4.5238733099999999</v>
      </c>
      <c r="F968" s="17">
        <v>41120</v>
      </c>
      <c r="G968">
        <v>5.3087098199999998</v>
      </c>
      <c r="K968" s="17">
        <v>41120</v>
      </c>
      <c r="L968">
        <v>5.8288428899999998</v>
      </c>
    </row>
    <row r="969" spans="1:12" x14ac:dyDescent="0.2">
      <c r="A969" s="17">
        <v>41121</v>
      </c>
      <c r="B969">
        <v>4.4952014900000004</v>
      </c>
      <c r="F969" s="17">
        <v>41121</v>
      </c>
      <c r="G969">
        <v>5.3216741599999997</v>
      </c>
      <c r="K969" s="17">
        <v>41121</v>
      </c>
      <c r="L969">
        <v>5.8083325700000001</v>
      </c>
    </row>
    <row r="970" spans="1:12" x14ac:dyDescent="0.2">
      <c r="A970" s="17">
        <v>41122</v>
      </c>
      <c r="B970">
        <v>4.4822689200000001</v>
      </c>
      <c r="F970" s="17">
        <v>41122</v>
      </c>
      <c r="G970">
        <v>5.3405087399999998</v>
      </c>
      <c r="K970" s="17">
        <v>41122</v>
      </c>
      <c r="L970">
        <v>5.8167004599999999</v>
      </c>
    </row>
    <row r="971" spans="1:12" x14ac:dyDescent="0.2">
      <c r="A971" s="17">
        <v>41123</v>
      </c>
      <c r="B971">
        <v>4.4515263200000001</v>
      </c>
      <c r="F971" s="17">
        <v>41123</v>
      </c>
      <c r="G971">
        <v>5.3405634099999997</v>
      </c>
      <c r="K971" s="17">
        <v>41123</v>
      </c>
      <c r="L971">
        <v>5.8088212500000003</v>
      </c>
    </row>
    <row r="972" spans="1:12" x14ac:dyDescent="0.2">
      <c r="A972" s="17">
        <v>41124</v>
      </c>
      <c r="B972">
        <v>4.5003335</v>
      </c>
      <c r="F972" s="17">
        <v>41124</v>
      </c>
      <c r="G972">
        <v>5.35216665</v>
      </c>
      <c r="K972" s="17">
        <v>41124</v>
      </c>
      <c r="L972">
        <v>5.8035247600000002</v>
      </c>
    </row>
    <row r="973" spans="1:12" x14ac:dyDescent="0.2">
      <c r="A973" s="17">
        <v>41127</v>
      </c>
      <c r="B973">
        <v>4.46068716</v>
      </c>
      <c r="F973" s="17">
        <v>41127</v>
      </c>
      <c r="G973">
        <v>5.3179228500000004</v>
      </c>
      <c r="K973" s="17">
        <v>41127</v>
      </c>
      <c r="L973">
        <v>5.7759097400000003</v>
      </c>
    </row>
    <row r="974" spans="1:12" x14ac:dyDescent="0.2">
      <c r="A974" s="17">
        <v>41128</v>
      </c>
      <c r="B974">
        <v>4.5061082700000004</v>
      </c>
      <c r="F974" s="17">
        <v>41128</v>
      </c>
      <c r="G974">
        <v>5.3219612600000001</v>
      </c>
      <c r="K974" s="17">
        <v>41128</v>
      </c>
      <c r="L974">
        <v>5.8023825999999996</v>
      </c>
    </row>
    <row r="975" spans="1:12" x14ac:dyDescent="0.2">
      <c r="A975" s="17">
        <v>41129</v>
      </c>
      <c r="B975">
        <v>4.5431191499999999</v>
      </c>
      <c r="F975" s="17">
        <v>41129</v>
      </c>
      <c r="G975">
        <v>5.3394285300000002</v>
      </c>
      <c r="K975" s="17">
        <v>41129</v>
      </c>
      <c r="L975">
        <v>5.8063215699999997</v>
      </c>
    </row>
    <row r="976" spans="1:12" x14ac:dyDescent="0.2">
      <c r="A976" s="17">
        <v>41130</v>
      </c>
      <c r="B976">
        <v>4.54912224</v>
      </c>
      <c r="F976" s="17">
        <v>41130</v>
      </c>
      <c r="G976">
        <v>5.3363273700000002</v>
      </c>
      <c r="K976" s="17">
        <v>41130</v>
      </c>
      <c r="L976">
        <v>5.8078247799999998</v>
      </c>
    </row>
    <row r="977" spans="1:12" x14ac:dyDescent="0.2">
      <c r="A977" s="17">
        <v>41131</v>
      </c>
      <c r="B977">
        <v>4.5732449400000004</v>
      </c>
      <c r="F977" s="17">
        <v>41131</v>
      </c>
      <c r="G977">
        <v>5.3633864999999998</v>
      </c>
      <c r="K977" s="17">
        <v>41131</v>
      </c>
      <c r="L977">
        <v>5.7984105000000001</v>
      </c>
    </row>
    <row r="978" spans="1:12" x14ac:dyDescent="0.2">
      <c r="A978" s="17">
        <v>41134</v>
      </c>
      <c r="B978">
        <v>4.7746745900000001</v>
      </c>
      <c r="F978" s="17">
        <v>41134</v>
      </c>
      <c r="G978">
        <v>5.4180150600000001</v>
      </c>
      <c r="K978" s="17">
        <v>41134</v>
      </c>
      <c r="L978">
        <v>5.9124768699999999</v>
      </c>
    </row>
    <row r="979" spans="1:12" x14ac:dyDescent="0.2">
      <c r="A979" s="17">
        <v>41135</v>
      </c>
      <c r="B979">
        <v>4.8532080999999998</v>
      </c>
      <c r="F979" s="17">
        <v>41135</v>
      </c>
      <c r="G979">
        <v>5.4772873400000002</v>
      </c>
      <c r="K979" s="17">
        <v>41135</v>
      </c>
      <c r="L979">
        <v>5.9325086100000002</v>
      </c>
    </row>
    <row r="980" spans="1:12" x14ac:dyDescent="0.2">
      <c r="A980" s="17">
        <v>41136</v>
      </c>
      <c r="B980">
        <v>4.8858207800000004</v>
      </c>
      <c r="F980" s="17">
        <v>41136</v>
      </c>
      <c r="G980">
        <v>5.49841026</v>
      </c>
      <c r="K980" s="17">
        <v>41136</v>
      </c>
      <c r="L980">
        <v>5.9332119700000003</v>
      </c>
    </row>
    <row r="981" spans="1:12" x14ac:dyDescent="0.2">
      <c r="A981" s="17">
        <v>41137</v>
      </c>
      <c r="B981">
        <v>4.9331086300000004</v>
      </c>
      <c r="F981" s="17">
        <v>41137</v>
      </c>
      <c r="G981">
        <v>5.5277415599999999</v>
      </c>
      <c r="K981" s="17">
        <v>41137</v>
      </c>
      <c r="L981">
        <v>5.9699426600000001</v>
      </c>
    </row>
    <row r="982" spans="1:12" x14ac:dyDescent="0.2">
      <c r="A982" s="17">
        <v>41144</v>
      </c>
      <c r="B982">
        <v>4.9970578699999999</v>
      </c>
      <c r="F982" s="17">
        <v>41144</v>
      </c>
      <c r="G982">
        <v>5.5698320499999996</v>
      </c>
      <c r="K982" s="17">
        <v>41144</v>
      </c>
      <c r="L982">
        <v>5.9931083799999998</v>
      </c>
    </row>
    <row r="983" spans="1:12" x14ac:dyDescent="0.2">
      <c r="A983" s="17">
        <v>41145</v>
      </c>
      <c r="B983">
        <v>5.0053463000000002</v>
      </c>
      <c r="F983" s="17">
        <v>41145</v>
      </c>
      <c r="G983">
        <v>5.6325593200000004</v>
      </c>
      <c r="K983" s="17">
        <v>41145</v>
      </c>
      <c r="L983">
        <v>6.0417479600000004</v>
      </c>
    </row>
    <row r="984" spans="1:12" x14ac:dyDescent="0.2">
      <c r="A984" s="17">
        <v>41148</v>
      </c>
      <c r="B984">
        <v>4.9608430300000004</v>
      </c>
      <c r="F984" s="17">
        <v>41148</v>
      </c>
      <c r="G984">
        <v>5.6758431800000002</v>
      </c>
      <c r="K984" s="17">
        <v>41148</v>
      </c>
      <c r="L984">
        <v>6.0813269999999999</v>
      </c>
    </row>
    <row r="985" spans="1:12" x14ac:dyDescent="0.2">
      <c r="A985" s="17">
        <v>41149</v>
      </c>
      <c r="B985">
        <v>4.9765091699999999</v>
      </c>
      <c r="F985" s="17">
        <v>41149</v>
      </c>
      <c r="G985">
        <v>5.6831533399999996</v>
      </c>
      <c r="K985" s="17">
        <v>41149</v>
      </c>
      <c r="L985">
        <v>6.1161274499999996</v>
      </c>
    </row>
    <row r="986" spans="1:12" x14ac:dyDescent="0.2">
      <c r="A986" s="17">
        <v>41150</v>
      </c>
      <c r="B986">
        <v>5.0198060900000003</v>
      </c>
      <c r="F986" s="17">
        <v>41150</v>
      </c>
      <c r="G986">
        <v>5.70762429</v>
      </c>
      <c r="K986" s="17">
        <v>41150</v>
      </c>
      <c r="L986">
        <v>6.1822614900000001</v>
      </c>
    </row>
    <row r="987" spans="1:12" x14ac:dyDescent="0.2">
      <c r="A987" s="17">
        <v>41151</v>
      </c>
      <c r="B987">
        <v>5.1314524500000003</v>
      </c>
      <c r="F987" s="17">
        <v>41151</v>
      </c>
      <c r="G987">
        <v>5.79114884</v>
      </c>
      <c r="K987" s="17">
        <v>41151</v>
      </c>
      <c r="L987">
        <v>6.2482638699999997</v>
      </c>
    </row>
    <row r="988" spans="1:12" x14ac:dyDescent="0.2">
      <c r="A988" s="17">
        <v>41152</v>
      </c>
      <c r="B988">
        <v>5.1143859000000003</v>
      </c>
      <c r="F988" s="17">
        <v>41152</v>
      </c>
      <c r="G988">
        <v>5.8371151499999998</v>
      </c>
      <c r="K988" s="17">
        <v>41152</v>
      </c>
      <c r="L988">
        <v>6.2609393999999998</v>
      </c>
    </row>
    <row r="989" spans="1:12" x14ac:dyDescent="0.2">
      <c r="A989" s="17">
        <v>41155</v>
      </c>
      <c r="B989">
        <v>5.0984060299999996</v>
      </c>
      <c r="F989" s="17">
        <v>41155</v>
      </c>
      <c r="G989">
        <v>5.7185794799999998</v>
      </c>
      <c r="K989" s="17">
        <v>41155</v>
      </c>
      <c r="L989">
        <v>6.0721312799999998</v>
      </c>
    </row>
    <row r="990" spans="1:12" x14ac:dyDescent="0.2">
      <c r="A990" s="17">
        <v>41156</v>
      </c>
      <c r="B990">
        <v>5.1254625000000003</v>
      </c>
      <c r="F990" s="17">
        <v>41156</v>
      </c>
      <c r="G990">
        <v>5.69380431</v>
      </c>
      <c r="K990" s="17">
        <v>41156</v>
      </c>
      <c r="L990">
        <v>6.0532332599999998</v>
      </c>
    </row>
    <row r="991" spans="1:12" x14ac:dyDescent="0.2">
      <c r="A991" s="17">
        <v>41157</v>
      </c>
      <c r="B991">
        <v>5.1471594300000003</v>
      </c>
      <c r="F991" s="17">
        <v>41157</v>
      </c>
      <c r="G991">
        <v>5.6800241299999996</v>
      </c>
      <c r="K991" s="17">
        <v>41157</v>
      </c>
      <c r="L991">
        <v>6.0666084400000004</v>
      </c>
    </row>
    <row r="992" spans="1:12" x14ac:dyDescent="0.2">
      <c r="A992" s="17">
        <v>41158</v>
      </c>
      <c r="B992">
        <v>5.1149115299999997</v>
      </c>
      <c r="F992" s="17">
        <v>41158</v>
      </c>
      <c r="G992">
        <v>5.6899031799999999</v>
      </c>
      <c r="K992" s="17">
        <v>41158</v>
      </c>
      <c r="L992">
        <v>6.0569076600000002</v>
      </c>
    </row>
    <row r="993" spans="1:12" x14ac:dyDescent="0.2">
      <c r="A993" s="17">
        <v>41159</v>
      </c>
      <c r="B993">
        <v>5.0842176800000001</v>
      </c>
      <c r="F993" s="17">
        <v>41159</v>
      </c>
      <c r="G993">
        <v>5.6634263899999997</v>
      </c>
      <c r="K993" s="17">
        <v>41159</v>
      </c>
      <c r="L993">
        <v>6.01559081</v>
      </c>
    </row>
    <row r="994" spans="1:12" x14ac:dyDescent="0.2">
      <c r="A994" s="17">
        <v>41162</v>
      </c>
      <c r="B994">
        <v>5.0079505600000003</v>
      </c>
      <c r="F994" s="17">
        <v>41162</v>
      </c>
      <c r="G994">
        <v>5.6466965900000003</v>
      </c>
      <c r="K994" s="17">
        <v>41162</v>
      </c>
      <c r="L994">
        <v>5.99024088</v>
      </c>
    </row>
    <row r="995" spans="1:12" x14ac:dyDescent="0.2">
      <c r="A995" s="17">
        <v>41163</v>
      </c>
      <c r="B995">
        <v>5.0190554000000001</v>
      </c>
      <c r="F995" s="17">
        <v>41163</v>
      </c>
      <c r="G995">
        <v>5.6471586499999997</v>
      </c>
      <c r="K995" s="17">
        <v>41163</v>
      </c>
      <c r="L995">
        <v>5.9711190099999998</v>
      </c>
    </row>
    <row r="996" spans="1:12" x14ac:dyDescent="0.2">
      <c r="A996" s="17">
        <v>41164</v>
      </c>
      <c r="B996">
        <v>5.0773864800000004</v>
      </c>
      <c r="F996" s="17">
        <v>41164</v>
      </c>
      <c r="G996">
        <v>5.5815287800000002</v>
      </c>
      <c r="K996" s="17">
        <v>41164</v>
      </c>
      <c r="L996">
        <v>5.97490597</v>
      </c>
    </row>
    <row r="997" spans="1:12" x14ac:dyDescent="0.2">
      <c r="A997" s="17">
        <v>41165</v>
      </c>
      <c r="B997">
        <v>4.9541739800000002</v>
      </c>
      <c r="F997" s="17">
        <v>41165</v>
      </c>
      <c r="G997">
        <v>5.55529764</v>
      </c>
      <c r="K997" s="17">
        <v>41165</v>
      </c>
      <c r="L997">
        <v>5.9368310800000001</v>
      </c>
    </row>
    <row r="998" spans="1:12" x14ac:dyDescent="0.2">
      <c r="A998" s="17">
        <v>41166</v>
      </c>
      <c r="B998">
        <v>4.8770882000000002</v>
      </c>
      <c r="F998" s="17">
        <v>41166</v>
      </c>
      <c r="G998">
        <v>5.4399357300000002</v>
      </c>
      <c r="K998" s="17">
        <v>41166</v>
      </c>
      <c r="L998">
        <v>5.8810333200000002</v>
      </c>
    </row>
    <row r="999" spans="1:12" x14ac:dyDescent="0.2">
      <c r="A999" s="17">
        <v>41169</v>
      </c>
      <c r="B999">
        <v>4.88370061</v>
      </c>
      <c r="F999" s="17">
        <v>41169</v>
      </c>
      <c r="G999">
        <v>5.4357077699999996</v>
      </c>
      <c r="K999" s="17">
        <v>41169</v>
      </c>
      <c r="L999">
        <v>5.8637126300000002</v>
      </c>
    </row>
    <row r="1000" spans="1:12" x14ac:dyDescent="0.2">
      <c r="A1000" s="17">
        <v>41170</v>
      </c>
      <c r="B1000">
        <v>4.85407572</v>
      </c>
      <c r="F1000" s="17">
        <v>41170</v>
      </c>
      <c r="G1000">
        <v>5.4848187900000003</v>
      </c>
      <c r="K1000" s="17">
        <v>41170</v>
      </c>
      <c r="L1000">
        <v>5.9063713</v>
      </c>
    </row>
    <row r="1001" spans="1:12" x14ac:dyDescent="0.2">
      <c r="A1001" s="17">
        <v>41171</v>
      </c>
      <c r="B1001">
        <v>4.8782863900000004</v>
      </c>
      <c r="F1001" s="17">
        <v>41171</v>
      </c>
      <c r="G1001">
        <v>5.4365869099999999</v>
      </c>
      <c r="K1001" s="17">
        <v>41171</v>
      </c>
      <c r="L1001">
        <v>5.9544269600000002</v>
      </c>
    </row>
    <row r="1002" spans="1:12" x14ac:dyDescent="0.2">
      <c r="A1002" s="17">
        <v>41172</v>
      </c>
      <c r="B1002">
        <v>4.8854171400000004</v>
      </c>
      <c r="F1002" s="17">
        <v>41172</v>
      </c>
      <c r="G1002">
        <v>5.5168219799999996</v>
      </c>
      <c r="K1002" s="17">
        <v>41172</v>
      </c>
      <c r="L1002">
        <v>5.9823697600000001</v>
      </c>
    </row>
    <row r="1003" spans="1:12" x14ac:dyDescent="0.2">
      <c r="A1003" s="17">
        <v>41173</v>
      </c>
      <c r="B1003">
        <v>4.8634968900000004</v>
      </c>
      <c r="F1003" s="17">
        <v>41173</v>
      </c>
      <c r="G1003">
        <v>5.4673929599999997</v>
      </c>
      <c r="K1003" s="17">
        <v>41173</v>
      </c>
      <c r="L1003">
        <v>5.9715304199999997</v>
      </c>
    </row>
    <row r="1004" spans="1:12" x14ac:dyDescent="0.2">
      <c r="A1004" s="17">
        <v>41176</v>
      </c>
      <c r="B1004">
        <v>4.86965541</v>
      </c>
      <c r="F1004" s="17">
        <v>41176</v>
      </c>
      <c r="G1004">
        <v>5.5520355600000002</v>
      </c>
      <c r="K1004" s="17">
        <v>41176</v>
      </c>
      <c r="L1004">
        <v>5.9979105199999996</v>
      </c>
    </row>
    <row r="1005" spans="1:12" x14ac:dyDescent="0.2">
      <c r="A1005" s="17">
        <v>41177</v>
      </c>
      <c r="B1005">
        <v>4.8177278100000001</v>
      </c>
      <c r="F1005" s="17">
        <v>41177</v>
      </c>
      <c r="G1005">
        <v>5.5607056000000004</v>
      </c>
      <c r="K1005" s="17">
        <v>41177</v>
      </c>
      <c r="L1005">
        <v>6.0161178499999997</v>
      </c>
    </row>
    <row r="1006" spans="1:12" x14ac:dyDescent="0.2">
      <c r="A1006" s="17">
        <v>41178</v>
      </c>
      <c r="B1006">
        <v>4.9000034799999996</v>
      </c>
      <c r="F1006" s="17">
        <v>41178</v>
      </c>
      <c r="G1006">
        <v>5.5812241499999997</v>
      </c>
      <c r="K1006" s="17">
        <v>41178</v>
      </c>
      <c r="L1006">
        <v>6.01549201</v>
      </c>
    </row>
    <row r="1007" spans="1:12" x14ac:dyDescent="0.2">
      <c r="A1007" s="17">
        <v>41179</v>
      </c>
      <c r="B1007">
        <v>4.9552560200000002</v>
      </c>
      <c r="F1007" s="17">
        <v>41179</v>
      </c>
      <c r="G1007">
        <v>5.5876335700000004</v>
      </c>
      <c r="K1007" s="17">
        <v>41179</v>
      </c>
      <c r="L1007">
        <v>6.01779581</v>
      </c>
    </row>
    <row r="1008" spans="1:12" x14ac:dyDescent="0.2">
      <c r="A1008" s="17">
        <v>41180</v>
      </c>
      <c r="B1008">
        <v>4.8203626399999999</v>
      </c>
      <c r="F1008" s="17">
        <v>41180</v>
      </c>
      <c r="G1008">
        <v>5.54328427</v>
      </c>
      <c r="K1008" s="17">
        <v>41180</v>
      </c>
      <c r="L1008">
        <v>5.9763385299999996</v>
      </c>
    </row>
    <row r="1009" spans="1:12" x14ac:dyDescent="0.2">
      <c r="A1009" s="17">
        <v>41183</v>
      </c>
      <c r="B1009">
        <v>4.8533588999999999</v>
      </c>
      <c r="F1009" s="17">
        <v>41183</v>
      </c>
      <c r="G1009">
        <v>5.4808046700000004</v>
      </c>
      <c r="K1009" s="17">
        <v>41183</v>
      </c>
      <c r="L1009">
        <v>5.9397223500000003</v>
      </c>
    </row>
    <row r="1010" spans="1:12" x14ac:dyDescent="0.2">
      <c r="A1010" s="17">
        <v>41184</v>
      </c>
      <c r="B1010">
        <v>4.8067901700000002</v>
      </c>
      <c r="F1010" s="17">
        <v>41184</v>
      </c>
      <c r="G1010">
        <v>5.5428209600000002</v>
      </c>
      <c r="K1010" s="17">
        <v>41184</v>
      </c>
      <c r="L1010">
        <v>5.9415931400000002</v>
      </c>
    </row>
    <row r="1011" spans="1:12" x14ac:dyDescent="0.2">
      <c r="A1011" s="17">
        <v>41185</v>
      </c>
      <c r="B1011">
        <v>4.9117911599999999</v>
      </c>
      <c r="F1011" s="17">
        <v>41185</v>
      </c>
      <c r="G1011">
        <v>5.4800462599999999</v>
      </c>
      <c r="K1011" s="17">
        <v>41185</v>
      </c>
      <c r="L1011">
        <v>5.9352561699999997</v>
      </c>
    </row>
    <row r="1012" spans="1:12" x14ac:dyDescent="0.2">
      <c r="A1012" s="17">
        <v>41186</v>
      </c>
      <c r="B1012">
        <v>4.8670136099999999</v>
      </c>
      <c r="F1012" s="17">
        <v>41186</v>
      </c>
      <c r="G1012">
        <v>5.4674489499999996</v>
      </c>
      <c r="K1012" s="17">
        <v>41186</v>
      </c>
      <c r="L1012">
        <v>5.9257843499999998</v>
      </c>
    </row>
    <row r="1013" spans="1:12" x14ac:dyDescent="0.2">
      <c r="A1013" s="17">
        <v>41187</v>
      </c>
      <c r="B1013">
        <v>4.8192700000000004</v>
      </c>
      <c r="F1013" s="17">
        <v>41187</v>
      </c>
      <c r="G1013">
        <v>5.4865988300000001</v>
      </c>
      <c r="K1013" s="17">
        <v>41187</v>
      </c>
      <c r="L1013">
        <v>5.9022175800000003</v>
      </c>
    </row>
    <row r="1014" spans="1:12" x14ac:dyDescent="0.2">
      <c r="A1014" s="17">
        <v>41190</v>
      </c>
      <c r="B1014">
        <v>4.8646551699999998</v>
      </c>
      <c r="F1014" s="17">
        <v>41190</v>
      </c>
      <c r="G1014">
        <v>5.4870393000000002</v>
      </c>
      <c r="K1014" s="17">
        <v>41190</v>
      </c>
      <c r="L1014">
        <v>5.92084543</v>
      </c>
    </row>
    <row r="1015" spans="1:12" x14ac:dyDescent="0.2">
      <c r="A1015" s="17">
        <v>41191</v>
      </c>
      <c r="B1015">
        <v>4.8397104100000004</v>
      </c>
      <c r="F1015" s="17">
        <v>41191</v>
      </c>
      <c r="G1015">
        <v>5.5126031900000001</v>
      </c>
      <c r="K1015" s="17">
        <v>41191</v>
      </c>
      <c r="L1015">
        <v>5.9389817599999999</v>
      </c>
    </row>
    <row r="1016" spans="1:12" x14ac:dyDescent="0.2">
      <c r="A1016" s="17">
        <v>41192</v>
      </c>
      <c r="B1016">
        <v>4.8107475700000002</v>
      </c>
      <c r="F1016" s="17">
        <v>41192</v>
      </c>
      <c r="G1016">
        <v>5.51421107</v>
      </c>
      <c r="K1016" s="17">
        <v>41192</v>
      </c>
      <c r="L1016">
        <v>5.9475850000000001</v>
      </c>
    </row>
    <row r="1017" spans="1:12" x14ac:dyDescent="0.2">
      <c r="A1017" s="17">
        <v>41193</v>
      </c>
      <c r="B1017">
        <v>4.81564806</v>
      </c>
      <c r="F1017" s="17">
        <v>41193</v>
      </c>
      <c r="G1017">
        <v>5.5403338599999996</v>
      </c>
      <c r="K1017" s="17">
        <v>41193</v>
      </c>
      <c r="L1017">
        <v>5.9454976999999998</v>
      </c>
    </row>
    <row r="1018" spans="1:12" x14ac:dyDescent="0.2">
      <c r="A1018" s="17">
        <v>41194</v>
      </c>
      <c r="B1018">
        <v>4.8326288799999997</v>
      </c>
      <c r="F1018" s="17">
        <v>41194</v>
      </c>
      <c r="G1018">
        <v>5.5110350199999996</v>
      </c>
      <c r="K1018" s="17">
        <v>41194</v>
      </c>
      <c r="L1018">
        <v>5.9274211299999999</v>
      </c>
    </row>
    <row r="1019" spans="1:12" x14ac:dyDescent="0.2">
      <c r="A1019" s="17">
        <v>41197</v>
      </c>
      <c r="B1019">
        <v>4.8603847699999996</v>
      </c>
      <c r="F1019" s="17">
        <v>41197</v>
      </c>
      <c r="G1019">
        <v>5.4717323999999996</v>
      </c>
      <c r="K1019" s="17">
        <v>41197</v>
      </c>
      <c r="L1019">
        <v>5.9157548499999999</v>
      </c>
    </row>
    <row r="1020" spans="1:12" x14ac:dyDescent="0.2">
      <c r="A1020" s="17">
        <v>41198</v>
      </c>
      <c r="B1020">
        <v>4.7645372300000002</v>
      </c>
      <c r="F1020" s="17">
        <v>41198</v>
      </c>
      <c r="G1020">
        <v>5.3993824300000002</v>
      </c>
      <c r="K1020" s="17">
        <v>41198</v>
      </c>
      <c r="L1020">
        <v>5.8845808999999996</v>
      </c>
    </row>
    <row r="1021" spans="1:12" x14ac:dyDescent="0.2">
      <c r="A1021" s="17">
        <v>41199</v>
      </c>
      <c r="B1021">
        <v>4.7369328099999999</v>
      </c>
      <c r="F1021" s="17">
        <v>41199</v>
      </c>
      <c r="G1021">
        <v>5.3729967800000002</v>
      </c>
      <c r="K1021" s="17">
        <v>41199</v>
      </c>
      <c r="L1021">
        <v>5.8865206600000004</v>
      </c>
    </row>
    <row r="1022" spans="1:12" x14ac:dyDescent="0.2">
      <c r="A1022" s="17">
        <v>41200</v>
      </c>
      <c r="B1022">
        <v>4.7395164999999997</v>
      </c>
      <c r="F1022" s="17">
        <v>41200</v>
      </c>
      <c r="G1022">
        <v>5.3268353199999998</v>
      </c>
      <c r="K1022" s="17">
        <v>41200</v>
      </c>
      <c r="L1022">
        <v>5.8442704000000001</v>
      </c>
    </row>
    <row r="1023" spans="1:12" x14ac:dyDescent="0.2">
      <c r="A1023" s="17">
        <v>41201</v>
      </c>
      <c r="B1023">
        <v>4.8441504799999997</v>
      </c>
      <c r="F1023" s="17">
        <v>41201</v>
      </c>
      <c r="G1023">
        <v>5.3602036699999998</v>
      </c>
      <c r="K1023" s="17">
        <v>41201</v>
      </c>
      <c r="L1023">
        <v>5.8336430999999997</v>
      </c>
    </row>
    <row r="1024" spans="1:12" x14ac:dyDescent="0.2">
      <c r="A1024" s="17">
        <v>41204</v>
      </c>
      <c r="B1024">
        <v>4.8736130500000003</v>
      </c>
      <c r="F1024" s="17">
        <v>41204</v>
      </c>
      <c r="G1024">
        <v>5.3601240299999997</v>
      </c>
      <c r="K1024" s="17">
        <v>41204</v>
      </c>
      <c r="L1024">
        <v>5.8312067499999998</v>
      </c>
    </row>
    <row r="1025" spans="1:12" x14ac:dyDescent="0.2">
      <c r="A1025" s="17">
        <v>41205</v>
      </c>
      <c r="B1025">
        <v>4.7881068500000001</v>
      </c>
      <c r="F1025" s="17">
        <v>41205</v>
      </c>
      <c r="G1025">
        <v>5.4030535000000004</v>
      </c>
      <c r="K1025" s="17">
        <v>41205</v>
      </c>
      <c r="L1025">
        <v>5.8317193899999999</v>
      </c>
    </row>
    <row r="1026" spans="1:12" x14ac:dyDescent="0.2">
      <c r="A1026" s="17">
        <v>41206</v>
      </c>
      <c r="B1026">
        <v>4.78678662</v>
      </c>
      <c r="F1026" s="17">
        <v>41206</v>
      </c>
      <c r="G1026">
        <v>5.3814056299999997</v>
      </c>
      <c r="K1026" s="17">
        <v>41206</v>
      </c>
      <c r="L1026">
        <v>5.8248648999999997</v>
      </c>
    </row>
    <row r="1027" spans="1:12" x14ac:dyDescent="0.2">
      <c r="A1027" s="17">
        <v>41207</v>
      </c>
      <c r="B1027">
        <v>4.7060978200000001</v>
      </c>
      <c r="F1027" s="17">
        <v>41207</v>
      </c>
      <c r="G1027">
        <v>5.3755742599999996</v>
      </c>
      <c r="K1027" s="17">
        <v>41207</v>
      </c>
      <c r="L1027">
        <v>5.82102349</v>
      </c>
    </row>
    <row r="1028" spans="1:12" x14ac:dyDescent="0.2">
      <c r="A1028" s="17">
        <v>41211</v>
      </c>
      <c r="B1028">
        <v>4.7661384599999996</v>
      </c>
      <c r="F1028" s="17">
        <v>41211</v>
      </c>
      <c r="G1028">
        <v>5.3405442900000004</v>
      </c>
      <c r="K1028" s="17">
        <v>41211</v>
      </c>
      <c r="L1028">
        <v>5.80449211</v>
      </c>
    </row>
    <row r="1029" spans="1:12" x14ac:dyDescent="0.2">
      <c r="A1029" s="17">
        <v>41212</v>
      </c>
      <c r="B1029">
        <v>4.7014856800000002</v>
      </c>
      <c r="F1029" s="17">
        <v>41212</v>
      </c>
      <c r="G1029">
        <v>5.3402875700000001</v>
      </c>
      <c r="K1029" s="17">
        <v>41212</v>
      </c>
      <c r="L1029">
        <v>5.8058709500000001</v>
      </c>
    </row>
    <row r="1030" spans="1:12" x14ac:dyDescent="0.2">
      <c r="A1030" s="17">
        <v>41213</v>
      </c>
      <c r="B1030">
        <v>4.7379668800000001</v>
      </c>
      <c r="F1030" s="17">
        <v>41213</v>
      </c>
      <c r="G1030">
        <v>5.3271721300000001</v>
      </c>
      <c r="K1030" s="17">
        <v>41213</v>
      </c>
      <c r="L1030">
        <v>5.7954540300000001</v>
      </c>
    </row>
    <row r="1031" spans="1:12" x14ac:dyDescent="0.2">
      <c r="A1031" s="17">
        <v>41214</v>
      </c>
      <c r="B1031">
        <v>4.7078634600000004</v>
      </c>
      <c r="F1031" s="17">
        <v>41214</v>
      </c>
      <c r="G1031">
        <v>5.2982738899999999</v>
      </c>
      <c r="K1031" s="17">
        <v>41214</v>
      </c>
      <c r="L1031">
        <v>5.7571710200000004</v>
      </c>
    </row>
    <row r="1032" spans="1:12" x14ac:dyDescent="0.2">
      <c r="A1032" s="17">
        <v>41215</v>
      </c>
      <c r="B1032">
        <v>4.61405464</v>
      </c>
      <c r="F1032" s="17">
        <v>41215</v>
      </c>
      <c r="G1032">
        <v>5.2527626700000001</v>
      </c>
      <c r="K1032" s="17">
        <v>41215</v>
      </c>
      <c r="L1032">
        <v>5.7328220999999999</v>
      </c>
    </row>
    <row r="1033" spans="1:12" x14ac:dyDescent="0.2">
      <c r="A1033" s="17">
        <v>41218</v>
      </c>
      <c r="B1033">
        <v>4.6253076200000001</v>
      </c>
      <c r="F1033" s="17">
        <v>41218</v>
      </c>
      <c r="G1033">
        <v>5.2817081799999999</v>
      </c>
      <c r="K1033" s="17">
        <v>41218</v>
      </c>
      <c r="L1033">
        <v>5.7077848900000001</v>
      </c>
    </row>
    <row r="1034" spans="1:12" x14ac:dyDescent="0.2">
      <c r="A1034" s="17">
        <v>41219</v>
      </c>
      <c r="B1034">
        <v>4.6899385599999999</v>
      </c>
      <c r="F1034" s="17">
        <v>41219</v>
      </c>
      <c r="G1034">
        <v>5.2234251499999997</v>
      </c>
      <c r="K1034" s="17">
        <v>41219</v>
      </c>
      <c r="L1034">
        <v>5.7211610300000002</v>
      </c>
    </row>
    <row r="1035" spans="1:12" x14ac:dyDescent="0.2">
      <c r="A1035" s="17">
        <v>41220</v>
      </c>
      <c r="B1035">
        <v>4.7978723099999998</v>
      </c>
      <c r="F1035" s="17">
        <v>41220</v>
      </c>
      <c r="G1035">
        <v>5.2478493999999998</v>
      </c>
      <c r="K1035" s="17">
        <v>41220</v>
      </c>
      <c r="L1035">
        <v>5.73285921</v>
      </c>
    </row>
    <row r="1036" spans="1:12" x14ac:dyDescent="0.2">
      <c r="A1036" s="17">
        <v>41221</v>
      </c>
      <c r="B1036">
        <v>4.7771158700000003</v>
      </c>
      <c r="F1036" s="17">
        <v>41221</v>
      </c>
      <c r="G1036">
        <v>5.2121405999999997</v>
      </c>
      <c r="K1036" s="17">
        <v>41221</v>
      </c>
      <c r="L1036">
        <v>5.7154067</v>
      </c>
    </row>
    <row r="1037" spans="1:12" x14ac:dyDescent="0.2">
      <c r="A1037" s="17">
        <v>41222</v>
      </c>
      <c r="B1037">
        <v>4.7057388099999997</v>
      </c>
      <c r="F1037" s="17">
        <v>41222</v>
      </c>
      <c r="G1037">
        <v>5.1724768399999999</v>
      </c>
      <c r="K1037" s="17">
        <v>41222</v>
      </c>
      <c r="L1037">
        <v>5.6619141700000002</v>
      </c>
    </row>
    <row r="1038" spans="1:12" x14ac:dyDescent="0.2">
      <c r="A1038" s="17">
        <v>41225</v>
      </c>
      <c r="B1038">
        <v>4.6985651700000002</v>
      </c>
      <c r="F1038" s="17">
        <v>41225</v>
      </c>
      <c r="G1038">
        <v>5.1703757699999997</v>
      </c>
      <c r="K1038" s="17">
        <v>41225</v>
      </c>
      <c r="L1038">
        <v>5.5985459899999999</v>
      </c>
    </row>
    <row r="1039" spans="1:12" x14ac:dyDescent="0.2">
      <c r="A1039" s="17">
        <v>41226</v>
      </c>
      <c r="B1039">
        <v>4.4547196800000002</v>
      </c>
      <c r="F1039" s="17">
        <v>41226</v>
      </c>
      <c r="G1039">
        <v>5.1277447299999999</v>
      </c>
      <c r="K1039" s="17">
        <v>41226</v>
      </c>
      <c r="L1039">
        <v>5.5328333299999999</v>
      </c>
    </row>
    <row r="1040" spans="1:12" x14ac:dyDescent="0.2">
      <c r="A1040" s="17">
        <v>41227</v>
      </c>
      <c r="B1040">
        <v>4.4855641400000001</v>
      </c>
      <c r="F1040" s="17">
        <v>41227</v>
      </c>
      <c r="G1040">
        <v>5.0743229799999998</v>
      </c>
      <c r="K1040" s="17">
        <v>41227</v>
      </c>
      <c r="L1040">
        <v>5.4960000000000004</v>
      </c>
    </row>
    <row r="1041" spans="1:12" x14ac:dyDescent="0.2">
      <c r="A1041" s="17">
        <v>41232</v>
      </c>
      <c r="B1041">
        <v>4.3769798599999996</v>
      </c>
      <c r="F1041" s="17">
        <v>41232</v>
      </c>
      <c r="G1041">
        <v>5.0267846</v>
      </c>
      <c r="K1041" s="17">
        <v>41232</v>
      </c>
      <c r="L1041">
        <v>5.4837413699999997</v>
      </c>
    </row>
    <row r="1042" spans="1:12" x14ac:dyDescent="0.2">
      <c r="A1042" s="17">
        <v>41233</v>
      </c>
      <c r="B1042">
        <v>4.4175915000000003</v>
      </c>
      <c r="F1042" s="17">
        <v>41233</v>
      </c>
      <c r="G1042">
        <v>5.0005108800000002</v>
      </c>
      <c r="K1042" s="17">
        <v>41233</v>
      </c>
      <c r="L1042">
        <v>5.4856648400000001</v>
      </c>
    </row>
    <row r="1043" spans="1:12" x14ac:dyDescent="0.2">
      <c r="A1043" s="17">
        <v>41234</v>
      </c>
      <c r="B1043">
        <v>4.5098676700000002</v>
      </c>
      <c r="F1043" s="17">
        <v>41234</v>
      </c>
      <c r="G1043">
        <v>5.0053157400000003</v>
      </c>
      <c r="K1043" s="17">
        <v>41234</v>
      </c>
      <c r="L1043">
        <v>5.4927601700000004</v>
      </c>
    </row>
    <row r="1044" spans="1:12" x14ac:dyDescent="0.2">
      <c r="A1044" s="17">
        <v>41235</v>
      </c>
      <c r="B1044">
        <v>4.4656590600000001</v>
      </c>
      <c r="F1044" s="17">
        <v>41235</v>
      </c>
      <c r="G1044">
        <v>4.9736854199999998</v>
      </c>
      <c r="K1044" s="17">
        <v>41235</v>
      </c>
      <c r="L1044">
        <v>5.5066357500000001</v>
      </c>
    </row>
    <row r="1045" spans="1:12" x14ac:dyDescent="0.2">
      <c r="A1045" s="17">
        <v>41236</v>
      </c>
      <c r="B1045">
        <v>4.4323777700000004</v>
      </c>
      <c r="F1045" s="17">
        <v>41236</v>
      </c>
      <c r="G1045">
        <v>5.01029327</v>
      </c>
      <c r="K1045" s="17">
        <v>41236</v>
      </c>
      <c r="L1045">
        <v>5.4828245300000003</v>
      </c>
    </row>
    <row r="1046" spans="1:12" x14ac:dyDescent="0.2">
      <c r="A1046" s="17">
        <v>41239</v>
      </c>
      <c r="B1046">
        <v>4.56179443</v>
      </c>
      <c r="F1046" s="17">
        <v>41239</v>
      </c>
      <c r="G1046">
        <v>4.9531653100000002</v>
      </c>
      <c r="K1046" s="17">
        <v>41239</v>
      </c>
      <c r="L1046">
        <v>5.4914015999999997</v>
      </c>
    </row>
    <row r="1047" spans="1:12" x14ac:dyDescent="0.2">
      <c r="A1047" s="17">
        <v>41240</v>
      </c>
      <c r="B1047">
        <v>4.5093419199999998</v>
      </c>
      <c r="F1047" s="17">
        <v>41240</v>
      </c>
      <c r="G1047">
        <v>4.9302180599999996</v>
      </c>
      <c r="K1047" s="17">
        <v>41240</v>
      </c>
      <c r="L1047">
        <v>5.4844362200000001</v>
      </c>
    </row>
    <row r="1048" spans="1:12" x14ac:dyDescent="0.2">
      <c r="A1048" s="17">
        <v>41241</v>
      </c>
      <c r="B1048">
        <v>4.5543551300000003</v>
      </c>
      <c r="F1048" s="17">
        <v>41241</v>
      </c>
      <c r="G1048">
        <v>4.9097942300000001</v>
      </c>
      <c r="K1048" s="17">
        <v>41241</v>
      </c>
      <c r="L1048">
        <v>5.4751781099999999</v>
      </c>
    </row>
    <row r="1049" spans="1:12" x14ac:dyDescent="0.2">
      <c r="A1049" s="17">
        <v>41242</v>
      </c>
      <c r="B1049">
        <v>4.3574569700000003</v>
      </c>
      <c r="F1049" s="17">
        <v>41242</v>
      </c>
      <c r="G1049">
        <v>4.8699350600000004</v>
      </c>
      <c r="K1049" s="17">
        <v>41242</v>
      </c>
      <c r="L1049">
        <v>5.4652730199999997</v>
      </c>
    </row>
    <row r="1050" spans="1:12" x14ac:dyDescent="0.2">
      <c r="A1050" s="17">
        <v>41243</v>
      </c>
      <c r="B1050">
        <v>4.4355642499999997</v>
      </c>
      <c r="F1050" s="17">
        <v>41243</v>
      </c>
      <c r="G1050">
        <v>4.8700696900000002</v>
      </c>
      <c r="K1050" s="17">
        <v>41243</v>
      </c>
      <c r="L1050">
        <v>5.4841919199999998</v>
      </c>
    </row>
    <row r="1051" spans="1:12" x14ac:dyDescent="0.2">
      <c r="A1051" s="17">
        <v>41246</v>
      </c>
      <c r="B1051">
        <v>4.3486572800000003</v>
      </c>
      <c r="F1051" s="17">
        <v>41246</v>
      </c>
      <c r="G1051">
        <v>4.8609586800000004</v>
      </c>
      <c r="K1051" s="17">
        <v>41246</v>
      </c>
      <c r="L1051">
        <v>5.4486459099999998</v>
      </c>
    </row>
    <row r="1052" spans="1:12" x14ac:dyDescent="0.2">
      <c r="A1052" s="17">
        <v>41247</v>
      </c>
      <c r="B1052">
        <v>4.3275903099999997</v>
      </c>
      <c r="F1052" s="17">
        <v>41247</v>
      </c>
      <c r="G1052">
        <v>4.8281047399999997</v>
      </c>
      <c r="K1052" s="17">
        <v>41247</v>
      </c>
      <c r="L1052">
        <v>5.4540655400000002</v>
      </c>
    </row>
    <row r="1053" spans="1:12" x14ac:dyDescent="0.2">
      <c r="A1053" s="17">
        <v>41248</v>
      </c>
      <c r="B1053">
        <v>4.3214246599999999</v>
      </c>
      <c r="F1053" s="17">
        <v>41248</v>
      </c>
      <c r="G1053">
        <v>4.7736763599999996</v>
      </c>
      <c r="K1053" s="17">
        <v>41248</v>
      </c>
      <c r="L1053">
        <v>5.43853863</v>
      </c>
    </row>
    <row r="1054" spans="1:12" x14ac:dyDescent="0.2">
      <c r="A1054" s="17">
        <v>41249</v>
      </c>
      <c r="B1054">
        <v>4.2237180199999997</v>
      </c>
      <c r="F1054" s="17">
        <v>41249</v>
      </c>
      <c r="G1054">
        <v>4.8179147699999998</v>
      </c>
      <c r="K1054" s="17">
        <v>41249</v>
      </c>
      <c r="L1054">
        <v>5.4387977300000001</v>
      </c>
    </row>
    <row r="1055" spans="1:12" x14ac:dyDescent="0.2">
      <c r="A1055" s="17">
        <v>41250</v>
      </c>
      <c r="B1055">
        <v>4.2944119299999999</v>
      </c>
      <c r="F1055" s="17">
        <v>41250</v>
      </c>
      <c r="G1055">
        <v>4.7785795699999998</v>
      </c>
      <c r="K1055" s="17">
        <v>41250</v>
      </c>
      <c r="L1055">
        <v>5.4255640600000001</v>
      </c>
    </row>
    <row r="1056" spans="1:12" x14ac:dyDescent="0.2">
      <c r="A1056" s="17">
        <v>41253</v>
      </c>
      <c r="B1056">
        <v>4.3287689699999996</v>
      </c>
      <c r="F1056" s="17">
        <v>41253</v>
      </c>
      <c r="G1056">
        <v>4.7686913999999998</v>
      </c>
      <c r="K1056" s="17">
        <v>41253</v>
      </c>
      <c r="L1056">
        <v>5.4411607799999997</v>
      </c>
    </row>
    <row r="1057" spans="1:12" x14ac:dyDescent="0.2">
      <c r="A1057" s="17">
        <v>41254</v>
      </c>
      <c r="B1057">
        <v>4.2949063499999998</v>
      </c>
      <c r="F1057" s="17">
        <v>41254</v>
      </c>
      <c r="G1057">
        <v>4.7588166799999998</v>
      </c>
      <c r="K1057" s="17">
        <v>41254</v>
      </c>
      <c r="L1057">
        <v>5.4433633300000004</v>
      </c>
    </row>
    <row r="1058" spans="1:12" x14ac:dyDescent="0.2">
      <c r="A1058" s="17">
        <v>41255</v>
      </c>
      <c r="B1058">
        <v>4.2718719700000003</v>
      </c>
      <c r="F1058" s="17">
        <v>41255</v>
      </c>
      <c r="G1058">
        <v>4.84038827</v>
      </c>
      <c r="K1058" s="17">
        <v>41255</v>
      </c>
      <c r="L1058">
        <v>5.4569545599999998</v>
      </c>
    </row>
    <row r="1059" spans="1:12" x14ac:dyDescent="0.2">
      <c r="A1059" s="17">
        <v>41256</v>
      </c>
      <c r="B1059">
        <v>4.2861434100000002</v>
      </c>
      <c r="F1059" s="17">
        <v>41256</v>
      </c>
      <c r="G1059">
        <v>4.7141316599999996</v>
      </c>
      <c r="K1059" s="17">
        <v>41256</v>
      </c>
      <c r="L1059">
        <v>5.3779091000000001</v>
      </c>
    </row>
    <row r="1060" spans="1:12" x14ac:dyDescent="0.2">
      <c r="A1060" s="17">
        <v>41257</v>
      </c>
      <c r="B1060">
        <v>4.3207750999999996</v>
      </c>
      <c r="F1060" s="17">
        <v>41257</v>
      </c>
      <c r="G1060">
        <v>4.7248075600000004</v>
      </c>
      <c r="K1060" s="17">
        <v>41257</v>
      </c>
      <c r="L1060">
        <v>5.3891871800000004</v>
      </c>
    </row>
    <row r="1061" spans="1:12" x14ac:dyDescent="0.2">
      <c r="A1061" s="17">
        <v>41260</v>
      </c>
      <c r="B1061">
        <v>4.1438096</v>
      </c>
      <c r="F1061" s="17">
        <v>41260</v>
      </c>
      <c r="G1061">
        <v>4.7593932299999997</v>
      </c>
      <c r="K1061" s="17">
        <v>41260</v>
      </c>
      <c r="L1061">
        <v>5.3563878000000003</v>
      </c>
    </row>
    <row r="1062" spans="1:12" x14ac:dyDescent="0.2">
      <c r="A1062" s="17">
        <v>41261</v>
      </c>
      <c r="B1062">
        <v>4.2404941599999999</v>
      </c>
      <c r="F1062" s="17">
        <v>41261</v>
      </c>
      <c r="G1062">
        <v>4.7581242799999997</v>
      </c>
      <c r="K1062" s="17">
        <v>41261</v>
      </c>
      <c r="L1062">
        <v>5.4084921699999997</v>
      </c>
    </row>
    <row r="1063" spans="1:12" x14ac:dyDescent="0.2">
      <c r="A1063" s="17">
        <v>41262</v>
      </c>
      <c r="B1063">
        <v>4.2527855700000003</v>
      </c>
      <c r="F1063" s="17">
        <v>41262</v>
      </c>
      <c r="G1063">
        <v>4.6989082399999997</v>
      </c>
      <c r="K1063" s="17">
        <v>41262</v>
      </c>
      <c r="L1063">
        <v>5.3721838999999996</v>
      </c>
    </row>
    <row r="1064" spans="1:12" x14ac:dyDescent="0.2">
      <c r="A1064" s="17">
        <v>41263</v>
      </c>
      <c r="B1064">
        <v>4.2412262600000004</v>
      </c>
      <c r="F1064" s="17">
        <v>41263</v>
      </c>
      <c r="G1064">
        <v>4.7076584099999996</v>
      </c>
      <c r="K1064" s="17">
        <v>41263</v>
      </c>
      <c r="L1064">
        <v>5.4063493200000003</v>
      </c>
    </row>
    <row r="1065" spans="1:12" x14ac:dyDescent="0.2">
      <c r="A1065" s="17">
        <v>41264</v>
      </c>
      <c r="B1065">
        <v>4.2074525600000001</v>
      </c>
      <c r="F1065" s="17">
        <v>41264</v>
      </c>
      <c r="G1065">
        <v>4.7154529299999997</v>
      </c>
      <c r="K1065" s="17">
        <v>41264</v>
      </c>
      <c r="L1065">
        <v>5.3805957400000004</v>
      </c>
    </row>
    <row r="1066" spans="1:12" x14ac:dyDescent="0.2">
      <c r="A1066" s="17">
        <v>41269</v>
      </c>
      <c r="B1066">
        <v>4.3264458799999996</v>
      </c>
      <c r="F1066" s="17">
        <v>41269</v>
      </c>
      <c r="G1066">
        <v>4.7067881299999996</v>
      </c>
      <c r="K1066" s="17">
        <v>41269</v>
      </c>
      <c r="L1066">
        <v>5.3841025599999996</v>
      </c>
    </row>
    <row r="1067" spans="1:12" x14ac:dyDescent="0.2">
      <c r="A1067" s="17">
        <v>41270</v>
      </c>
      <c r="B1067">
        <v>4.2962344300000002</v>
      </c>
      <c r="F1067" s="17">
        <v>41270</v>
      </c>
      <c r="G1067">
        <v>4.6928757299999999</v>
      </c>
      <c r="K1067" s="17">
        <v>41270</v>
      </c>
      <c r="L1067">
        <v>5.3695449499999999</v>
      </c>
    </row>
    <row r="1068" spans="1:12" x14ac:dyDescent="0.2">
      <c r="A1068" s="17">
        <v>41271</v>
      </c>
      <c r="B1068">
        <v>4.2328937599999996</v>
      </c>
      <c r="F1068" s="17">
        <v>41271</v>
      </c>
      <c r="G1068">
        <v>4.6967210499999998</v>
      </c>
      <c r="K1068" s="17">
        <v>41271</v>
      </c>
      <c r="L1068">
        <v>5.3906889199999997</v>
      </c>
    </row>
    <row r="1069" spans="1:12" x14ac:dyDescent="0.2">
      <c r="A1069" s="17">
        <v>41276</v>
      </c>
      <c r="B1069">
        <v>4.2461919699999999</v>
      </c>
      <c r="F1069" s="17">
        <v>41276</v>
      </c>
      <c r="G1069">
        <v>4.6959474400000003</v>
      </c>
      <c r="K1069" s="17">
        <v>41276</v>
      </c>
      <c r="L1069">
        <v>5.3016376000000003</v>
      </c>
    </row>
    <row r="1070" spans="1:12" x14ac:dyDescent="0.2">
      <c r="A1070" s="17">
        <v>41277</v>
      </c>
      <c r="B1070">
        <v>4.2179825400000004</v>
      </c>
      <c r="F1070" s="17">
        <v>41277</v>
      </c>
      <c r="G1070">
        <v>4.6394491699999998</v>
      </c>
      <c r="K1070" s="17">
        <v>41277</v>
      </c>
      <c r="L1070">
        <v>5.2604478400000003</v>
      </c>
    </row>
    <row r="1071" spans="1:12" x14ac:dyDescent="0.2">
      <c r="A1071" s="17">
        <v>41278</v>
      </c>
      <c r="B1071">
        <v>4.1592056499999996</v>
      </c>
      <c r="F1071" s="17">
        <v>41278</v>
      </c>
      <c r="G1071">
        <v>4.6453705300000001</v>
      </c>
      <c r="K1071" s="17">
        <v>41278</v>
      </c>
      <c r="L1071">
        <v>5.2702264300000001</v>
      </c>
    </row>
    <row r="1072" spans="1:12" x14ac:dyDescent="0.2">
      <c r="A1072" s="17">
        <v>41281</v>
      </c>
      <c r="B1072">
        <v>4.1638811899999997</v>
      </c>
      <c r="F1072" s="17">
        <v>41281</v>
      </c>
      <c r="G1072">
        <v>4.6691117100000001</v>
      </c>
      <c r="K1072" s="17">
        <v>41281</v>
      </c>
      <c r="L1072">
        <v>5.29245126</v>
      </c>
    </row>
    <row r="1073" spans="1:12" x14ac:dyDescent="0.2">
      <c r="A1073" s="17">
        <v>41282</v>
      </c>
      <c r="B1073">
        <v>4.1183824400000004</v>
      </c>
      <c r="F1073" s="17">
        <v>41282</v>
      </c>
      <c r="G1073">
        <v>4.5999202600000002</v>
      </c>
      <c r="K1073" s="17">
        <v>41282</v>
      </c>
      <c r="L1073">
        <v>5.2241247599999996</v>
      </c>
    </row>
    <row r="1074" spans="1:12" x14ac:dyDescent="0.2">
      <c r="A1074" s="17">
        <v>41283</v>
      </c>
      <c r="B1074">
        <v>4.1819203199999997</v>
      </c>
      <c r="F1074" s="17">
        <v>41283</v>
      </c>
      <c r="G1074">
        <v>4.6054309299999998</v>
      </c>
      <c r="K1074" s="17">
        <v>41283</v>
      </c>
      <c r="L1074">
        <v>5.3080741800000002</v>
      </c>
    </row>
    <row r="1075" spans="1:12" x14ac:dyDescent="0.2">
      <c r="A1075" s="17">
        <v>41284</v>
      </c>
      <c r="B1075">
        <v>4.2459205000000004</v>
      </c>
      <c r="F1075" s="17">
        <v>41284</v>
      </c>
      <c r="G1075">
        <v>4.6024146699999999</v>
      </c>
      <c r="K1075" s="17">
        <v>41284</v>
      </c>
      <c r="L1075">
        <v>5.3940648600000003</v>
      </c>
    </row>
    <row r="1076" spans="1:12" x14ac:dyDescent="0.2">
      <c r="A1076" s="17">
        <v>41285</v>
      </c>
      <c r="B1076">
        <v>4.2813030699999999</v>
      </c>
      <c r="F1076" s="17">
        <v>41285</v>
      </c>
      <c r="G1076">
        <v>4.6315515300000003</v>
      </c>
      <c r="K1076" s="17">
        <v>41285</v>
      </c>
      <c r="L1076">
        <v>5.44058975</v>
      </c>
    </row>
    <row r="1077" spans="1:12" x14ac:dyDescent="0.2">
      <c r="A1077" s="17">
        <v>41288</v>
      </c>
      <c r="B1077">
        <v>4.41365433</v>
      </c>
      <c r="F1077" s="17">
        <v>41288</v>
      </c>
      <c r="G1077">
        <v>4.6014829600000002</v>
      </c>
      <c r="K1077" s="17">
        <v>41288</v>
      </c>
      <c r="L1077">
        <v>5.4614456899999997</v>
      </c>
    </row>
    <row r="1078" spans="1:12" x14ac:dyDescent="0.2">
      <c r="A1078" s="17">
        <v>41289</v>
      </c>
      <c r="B1078">
        <v>4.1706922200000003</v>
      </c>
      <c r="F1078" s="17">
        <v>41289</v>
      </c>
      <c r="G1078">
        <v>4.7161736000000003</v>
      </c>
      <c r="K1078" s="17">
        <v>41289</v>
      </c>
      <c r="L1078">
        <v>5.4492898199999997</v>
      </c>
    </row>
    <row r="1079" spans="1:12" x14ac:dyDescent="0.2">
      <c r="A1079" s="17">
        <v>41290</v>
      </c>
      <c r="B1079">
        <v>4.1543561100000002</v>
      </c>
      <c r="F1079" s="17">
        <v>41290</v>
      </c>
      <c r="G1079">
        <v>4.7048998400000004</v>
      </c>
      <c r="K1079" s="17">
        <v>41290</v>
      </c>
      <c r="L1079">
        <v>5.3873072899999999</v>
      </c>
    </row>
    <row r="1080" spans="1:12" x14ac:dyDescent="0.2">
      <c r="A1080" s="17">
        <v>41291</v>
      </c>
      <c r="B1080">
        <v>4.1556903800000002</v>
      </c>
      <c r="F1080" s="17">
        <v>41291</v>
      </c>
      <c r="G1080">
        <v>4.7534514699999999</v>
      </c>
      <c r="K1080" s="17">
        <v>41291</v>
      </c>
      <c r="L1080">
        <v>5.4703993799999999</v>
      </c>
    </row>
    <row r="1081" spans="1:12" x14ac:dyDescent="0.2">
      <c r="A1081" s="17">
        <v>41292</v>
      </c>
      <c r="B1081">
        <v>4.2729456600000004</v>
      </c>
      <c r="F1081" s="17">
        <v>41292</v>
      </c>
      <c r="G1081">
        <v>4.71172127</v>
      </c>
      <c r="K1081" s="17">
        <v>41292</v>
      </c>
      <c r="L1081">
        <v>5.5174063499999999</v>
      </c>
    </row>
    <row r="1082" spans="1:12" x14ac:dyDescent="0.2">
      <c r="A1082" s="17">
        <v>41295</v>
      </c>
      <c r="B1082">
        <v>4.09881297</v>
      </c>
      <c r="F1082" s="17">
        <v>41295</v>
      </c>
      <c r="G1082">
        <v>4.7049652399999999</v>
      </c>
      <c r="K1082" s="17">
        <v>41295</v>
      </c>
      <c r="L1082">
        <v>5.46403091</v>
      </c>
    </row>
    <row r="1083" spans="1:12" x14ac:dyDescent="0.2">
      <c r="A1083" s="17">
        <v>41296</v>
      </c>
      <c r="B1083">
        <v>4.2059745800000004</v>
      </c>
      <c r="F1083" s="17">
        <v>41296</v>
      </c>
      <c r="G1083">
        <v>4.6307116800000001</v>
      </c>
      <c r="K1083" s="17">
        <v>41296</v>
      </c>
      <c r="L1083">
        <v>5.4610122399999996</v>
      </c>
    </row>
    <row r="1084" spans="1:12" x14ac:dyDescent="0.2">
      <c r="A1084" s="17">
        <v>41297</v>
      </c>
      <c r="B1084">
        <v>4.2178884999999999</v>
      </c>
      <c r="F1084" s="17">
        <v>41297</v>
      </c>
      <c r="G1084">
        <v>4.62305221</v>
      </c>
      <c r="K1084" s="17">
        <v>41297</v>
      </c>
      <c r="L1084">
        <v>5.4475136300000004</v>
      </c>
    </row>
    <row r="1085" spans="1:12" x14ac:dyDescent="0.2">
      <c r="A1085" s="17">
        <v>41299</v>
      </c>
      <c r="B1085">
        <v>4.1457467499999998</v>
      </c>
      <c r="F1085" s="17">
        <v>41299</v>
      </c>
      <c r="G1085">
        <v>4.66950428</v>
      </c>
      <c r="K1085" s="17">
        <v>41299</v>
      </c>
      <c r="L1085">
        <v>5.4396671699999999</v>
      </c>
    </row>
    <row r="1086" spans="1:12" x14ac:dyDescent="0.2">
      <c r="A1086" s="17">
        <v>41302</v>
      </c>
      <c r="B1086">
        <v>4.1604566600000004</v>
      </c>
      <c r="F1086" s="17">
        <v>41302</v>
      </c>
      <c r="G1086">
        <v>4.62962863</v>
      </c>
      <c r="K1086" s="17">
        <v>41302</v>
      </c>
      <c r="L1086">
        <v>5.4283965700000003</v>
      </c>
    </row>
    <row r="1087" spans="1:12" x14ac:dyDescent="0.2">
      <c r="A1087" s="17">
        <v>41303</v>
      </c>
      <c r="B1087">
        <v>4.1017089499999999</v>
      </c>
      <c r="F1087" s="17">
        <v>41303</v>
      </c>
      <c r="G1087">
        <v>4.6079627900000002</v>
      </c>
      <c r="K1087" s="17">
        <v>41303</v>
      </c>
      <c r="L1087">
        <v>5.4286898299999997</v>
      </c>
    </row>
    <row r="1088" spans="1:12" x14ac:dyDescent="0.2">
      <c r="A1088" s="17">
        <v>41304</v>
      </c>
      <c r="B1088">
        <v>4.0538176799999999</v>
      </c>
      <c r="F1088" s="17">
        <v>41304</v>
      </c>
      <c r="G1088">
        <v>4.6680115500000001</v>
      </c>
      <c r="K1088" s="17">
        <v>41304</v>
      </c>
      <c r="L1088">
        <v>5.4829984300000003</v>
      </c>
    </row>
    <row r="1089" spans="1:12" x14ac:dyDescent="0.2">
      <c r="A1089" s="17">
        <v>41305</v>
      </c>
      <c r="B1089">
        <v>4.2738315399999998</v>
      </c>
      <c r="F1089" s="17">
        <v>41305</v>
      </c>
      <c r="G1089">
        <v>4.6377880300000003</v>
      </c>
      <c r="K1089" s="17">
        <v>41305</v>
      </c>
      <c r="L1089">
        <v>5.5080249400000003</v>
      </c>
    </row>
    <row r="1090" spans="1:12" x14ac:dyDescent="0.2">
      <c r="A1090" s="17">
        <v>41306</v>
      </c>
      <c r="B1090">
        <v>4.30423958</v>
      </c>
      <c r="F1090" s="17">
        <v>41306</v>
      </c>
      <c r="G1090">
        <v>4.6862458199999999</v>
      </c>
      <c r="K1090" s="17">
        <v>41306</v>
      </c>
      <c r="L1090">
        <v>5.5328065400000002</v>
      </c>
    </row>
    <row r="1091" spans="1:12" x14ac:dyDescent="0.2">
      <c r="A1091" s="17">
        <v>41309</v>
      </c>
      <c r="B1091">
        <v>4.2037815600000004</v>
      </c>
      <c r="F1091" s="17">
        <v>41309</v>
      </c>
      <c r="G1091">
        <v>4.6582910799999997</v>
      </c>
      <c r="K1091" s="17">
        <v>41309</v>
      </c>
      <c r="L1091">
        <v>5.5036250300000003</v>
      </c>
    </row>
    <row r="1092" spans="1:12" x14ac:dyDescent="0.2">
      <c r="A1092" s="17">
        <v>41310</v>
      </c>
      <c r="B1092">
        <v>4.20097056</v>
      </c>
      <c r="F1092" s="17">
        <v>41310</v>
      </c>
      <c r="G1092">
        <v>4.6579742199999998</v>
      </c>
      <c r="K1092" s="17">
        <v>41310</v>
      </c>
      <c r="L1092">
        <v>5.5230164000000004</v>
      </c>
    </row>
    <row r="1093" spans="1:12" x14ac:dyDescent="0.2">
      <c r="A1093" s="17">
        <v>41311</v>
      </c>
      <c r="B1093">
        <v>4.1027275799999998</v>
      </c>
      <c r="F1093" s="17">
        <v>41311</v>
      </c>
      <c r="G1093">
        <v>4.65695792</v>
      </c>
      <c r="K1093" s="17">
        <v>41311</v>
      </c>
      <c r="L1093">
        <v>5.4766860599999996</v>
      </c>
    </row>
    <row r="1094" spans="1:12" x14ac:dyDescent="0.2">
      <c r="A1094" s="17">
        <v>41312</v>
      </c>
      <c r="B1094">
        <v>4.07536962</v>
      </c>
      <c r="F1094" s="17">
        <v>41312</v>
      </c>
      <c r="G1094">
        <v>4.7165511599999999</v>
      </c>
      <c r="K1094" s="17">
        <v>41312</v>
      </c>
      <c r="L1094">
        <v>5.4880742600000003</v>
      </c>
    </row>
    <row r="1095" spans="1:12" x14ac:dyDescent="0.2">
      <c r="A1095" s="17">
        <v>41313</v>
      </c>
      <c r="B1095">
        <v>4.1263933100000001</v>
      </c>
      <c r="F1095" s="17">
        <v>41313</v>
      </c>
      <c r="G1095">
        <v>4.7152766399999999</v>
      </c>
      <c r="K1095" s="17">
        <v>41313</v>
      </c>
      <c r="L1095">
        <v>5.4673828999999996</v>
      </c>
    </row>
    <row r="1096" spans="1:12" x14ac:dyDescent="0.2">
      <c r="A1096" s="17">
        <v>41316</v>
      </c>
      <c r="B1096">
        <v>4.1176745800000001</v>
      </c>
      <c r="F1096" s="17">
        <v>41316</v>
      </c>
      <c r="G1096">
        <v>4.6759030700000004</v>
      </c>
      <c r="K1096" s="17">
        <v>41316</v>
      </c>
      <c r="L1096">
        <v>5.4755302800000001</v>
      </c>
    </row>
    <row r="1097" spans="1:12" x14ac:dyDescent="0.2">
      <c r="A1097" s="17">
        <v>41317</v>
      </c>
      <c r="B1097">
        <v>4.07733101</v>
      </c>
      <c r="F1097" s="17">
        <v>41317</v>
      </c>
      <c r="G1097">
        <v>4.5951937999999997</v>
      </c>
      <c r="K1097" s="17">
        <v>41317</v>
      </c>
      <c r="L1097">
        <v>5.4737340400000001</v>
      </c>
    </row>
    <row r="1098" spans="1:12" x14ac:dyDescent="0.2">
      <c r="A1098" s="17">
        <v>41318</v>
      </c>
      <c r="B1098">
        <v>4.0475160600000004</v>
      </c>
      <c r="F1098" s="17">
        <v>41318</v>
      </c>
      <c r="G1098">
        <v>4.6619950399999999</v>
      </c>
      <c r="K1098" s="17">
        <v>41318</v>
      </c>
      <c r="L1098">
        <v>5.4706710100000002</v>
      </c>
    </row>
    <row r="1099" spans="1:12" x14ac:dyDescent="0.2">
      <c r="A1099" s="17">
        <v>41319</v>
      </c>
      <c r="B1099">
        <v>4.0056000100000002</v>
      </c>
      <c r="F1099" s="17">
        <v>41319</v>
      </c>
      <c r="G1099">
        <v>4.6607154199999998</v>
      </c>
      <c r="K1099" s="17">
        <v>41319</v>
      </c>
      <c r="L1099">
        <v>5.4597223499999998</v>
      </c>
    </row>
    <row r="1100" spans="1:12" x14ac:dyDescent="0.2">
      <c r="A1100" s="17">
        <v>41320</v>
      </c>
      <c r="B1100">
        <v>4.0229533499999999</v>
      </c>
      <c r="F1100" s="17">
        <v>41320</v>
      </c>
      <c r="G1100">
        <v>4.6498915299999997</v>
      </c>
      <c r="K1100" s="17">
        <v>41320</v>
      </c>
      <c r="L1100">
        <v>5.4454405100000001</v>
      </c>
    </row>
    <row r="1101" spans="1:12" x14ac:dyDescent="0.2">
      <c r="A1101" s="17">
        <v>41323</v>
      </c>
      <c r="B1101">
        <v>4.1237991200000002</v>
      </c>
      <c r="F1101" s="17">
        <v>41323</v>
      </c>
      <c r="G1101">
        <v>4.6229985899999999</v>
      </c>
      <c r="K1101" s="17">
        <v>41323</v>
      </c>
      <c r="L1101">
        <v>5.4607099699999999</v>
      </c>
    </row>
    <row r="1102" spans="1:12" x14ac:dyDescent="0.2">
      <c r="A1102" s="17">
        <v>41324</v>
      </c>
      <c r="B1102">
        <v>3.90592183</v>
      </c>
      <c r="F1102" s="17">
        <v>41324</v>
      </c>
      <c r="G1102">
        <v>4.6645931000000003</v>
      </c>
      <c r="K1102" s="17">
        <v>41324</v>
      </c>
      <c r="L1102">
        <v>5.4618859899999999</v>
      </c>
    </row>
    <row r="1103" spans="1:12" x14ac:dyDescent="0.2">
      <c r="A1103" s="17">
        <v>41325</v>
      </c>
      <c r="B1103">
        <v>3.98845311</v>
      </c>
      <c r="F1103" s="17">
        <v>41325</v>
      </c>
      <c r="G1103">
        <v>4.6613983399999999</v>
      </c>
      <c r="K1103" s="17">
        <v>41325</v>
      </c>
      <c r="L1103">
        <v>5.4576285100000002</v>
      </c>
    </row>
    <row r="1104" spans="1:12" x14ac:dyDescent="0.2">
      <c r="A1104" s="17">
        <v>41326</v>
      </c>
      <c r="B1104">
        <v>4.0076822700000001</v>
      </c>
      <c r="F1104" s="17">
        <v>41326</v>
      </c>
      <c r="G1104">
        <v>4.6493183800000004</v>
      </c>
      <c r="K1104" s="17">
        <v>41326</v>
      </c>
      <c r="L1104">
        <v>5.4653332399999996</v>
      </c>
    </row>
    <row r="1105" spans="1:12" x14ac:dyDescent="0.2">
      <c r="A1105" s="17">
        <v>41327</v>
      </c>
      <c r="B1105">
        <v>4.0377430099999998</v>
      </c>
      <c r="F1105" s="17">
        <v>41327</v>
      </c>
      <c r="G1105">
        <v>4.6504048500000001</v>
      </c>
      <c r="K1105" s="17">
        <v>41327</v>
      </c>
      <c r="L1105">
        <v>5.4749422399999998</v>
      </c>
    </row>
    <row r="1106" spans="1:12" x14ac:dyDescent="0.2">
      <c r="A1106" s="17">
        <v>41330</v>
      </c>
      <c r="B1106">
        <v>4.0657249200000001</v>
      </c>
      <c r="F1106" s="17">
        <v>41330</v>
      </c>
      <c r="G1106">
        <v>4.6449274100000002</v>
      </c>
      <c r="K1106" s="17">
        <v>41330</v>
      </c>
      <c r="L1106">
        <v>5.46075804</v>
      </c>
    </row>
    <row r="1107" spans="1:12" x14ac:dyDescent="0.2">
      <c r="A1107" s="17">
        <v>41331</v>
      </c>
      <c r="B1107">
        <v>3.96195385</v>
      </c>
      <c r="F1107" s="17">
        <v>41331</v>
      </c>
      <c r="G1107">
        <v>4.6303487600000004</v>
      </c>
      <c r="K1107" s="17">
        <v>41331</v>
      </c>
      <c r="L1107">
        <v>5.4608383500000004</v>
      </c>
    </row>
    <row r="1108" spans="1:12" x14ac:dyDescent="0.2">
      <c r="A1108" s="17">
        <v>41332</v>
      </c>
      <c r="B1108">
        <v>4.07836745</v>
      </c>
      <c r="F1108" s="17">
        <v>41332</v>
      </c>
      <c r="G1108">
        <v>4.6268687000000002</v>
      </c>
      <c r="K1108" s="17">
        <v>41332</v>
      </c>
      <c r="L1108">
        <v>5.4887093800000004</v>
      </c>
    </row>
    <row r="1109" spans="1:12" x14ac:dyDescent="0.2">
      <c r="A1109" s="17">
        <v>41333</v>
      </c>
      <c r="B1109">
        <v>4.0146738199999996</v>
      </c>
      <c r="F1109" s="17">
        <v>41333</v>
      </c>
      <c r="G1109">
        <v>4.6551954899999997</v>
      </c>
      <c r="K1109" s="17">
        <v>41333</v>
      </c>
      <c r="L1109">
        <v>5.48213229</v>
      </c>
    </row>
    <row r="1110" spans="1:12" x14ac:dyDescent="0.2">
      <c r="A1110" s="17">
        <v>41334</v>
      </c>
      <c r="B1110">
        <v>3.9651384099999998</v>
      </c>
      <c r="F1110" s="17">
        <v>41334</v>
      </c>
      <c r="G1110">
        <v>4.6797949299999999</v>
      </c>
      <c r="K1110" s="17">
        <v>41334</v>
      </c>
      <c r="L1110">
        <v>5.5069250299999997</v>
      </c>
    </row>
    <row r="1111" spans="1:12" x14ac:dyDescent="0.2">
      <c r="A1111" s="17">
        <v>41337</v>
      </c>
      <c r="B1111">
        <v>4.0129122800000001</v>
      </c>
      <c r="F1111" s="17">
        <v>41337</v>
      </c>
      <c r="G1111">
        <v>4.68661072</v>
      </c>
      <c r="K1111" s="17">
        <v>41337</v>
      </c>
      <c r="L1111">
        <v>5.5059125299999998</v>
      </c>
    </row>
    <row r="1112" spans="1:12" x14ac:dyDescent="0.2">
      <c r="A1112" s="17">
        <v>41338</v>
      </c>
      <c r="B1112">
        <v>3.9344138700000002</v>
      </c>
      <c r="F1112" s="17">
        <v>41338</v>
      </c>
      <c r="G1112">
        <v>4.69470075</v>
      </c>
      <c r="K1112" s="17">
        <v>41338</v>
      </c>
      <c r="L1112">
        <v>5.5147095999999998</v>
      </c>
    </row>
    <row r="1113" spans="1:12" x14ac:dyDescent="0.2">
      <c r="A1113" s="17">
        <v>41339</v>
      </c>
      <c r="B1113">
        <v>3.8629099</v>
      </c>
      <c r="F1113" s="17">
        <v>41339</v>
      </c>
      <c r="G1113">
        <v>4.7004390799999998</v>
      </c>
      <c r="K1113" s="17">
        <v>41339</v>
      </c>
      <c r="L1113">
        <v>5.4772382000000004</v>
      </c>
    </row>
    <row r="1114" spans="1:12" x14ac:dyDescent="0.2">
      <c r="A1114" s="17">
        <v>41340</v>
      </c>
      <c r="B1114">
        <v>3.9151159999999998</v>
      </c>
      <c r="F1114" s="17">
        <v>41340</v>
      </c>
      <c r="G1114">
        <v>4.6879925800000004</v>
      </c>
      <c r="K1114" s="17">
        <v>41340</v>
      </c>
      <c r="L1114">
        <v>5.4793526899999998</v>
      </c>
    </row>
    <row r="1115" spans="1:12" x14ac:dyDescent="0.2">
      <c r="A1115" s="17">
        <v>41341</v>
      </c>
      <c r="B1115">
        <v>3.9222895000000002</v>
      </c>
      <c r="F1115" s="17">
        <v>41341</v>
      </c>
      <c r="G1115">
        <v>4.69395483</v>
      </c>
      <c r="K1115" s="17">
        <v>41341</v>
      </c>
      <c r="L1115">
        <v>5.4774081600000004</v>
      </c>
    </row>
    <row r="1116" spans="1:12" x14ac:dyDescent="0.2">
      <c r="A1116" s="17">
        <v>41344</v>
      </c>
      <c r="B1116">
        <v>3.9089749299999998</v>
      </c>
      <c r="F1116" s="17">
        <v>41344</v>
      </c>
      <c r="G1116">
        <v>4.6697649300000004</v>
      </c>
      <c r="K1116" s="17">
        <v>41344</v>
      </c>
      <c r="L1116">
        <v>5.4588607500000004</v>
      </c>
    </row>
    <row r="1117" spans="1:12" x14ac:dyDescent="0.2">
      <c r="A1117" s="17">
        <v>41346</v>
      </c>
      <c r="B1117">
        <v>3.9313790200000001</v>
      </c>
      <c r="F1117" s="17">
        <v>41346</v>
      </c>
      <c r="G1117">
        <v>4.6766010600000003</v>
      </c>
      <c r="K1117" s="17">
        <v>41346</v>
      </c>
      <c r="L1117">
        <v>5.4893069800000003</v>
      </c>
    </row>
    <row r="1118" spans="1:12" x14ac:dyDescent="0.2">
      <c r="A1118" s="17">
        <v>41347</v>
      </c>
      <c r="B1118">
        <v>3.8745328099999998</v>
      </c>
      <c r="F1118" s="17">
        <v>41347</v>
      </c>
      <c r="G1118">
        <v>4.7202351499999997</v>
      </c>
      <c r="K1118" s="17">
        <v>41347</v>
      </c>
      <c r="L1118">
        <v>5.5041670500000004</v>
      </c>
    </row>
    <row r="1119" spans="1:12" x14ac:dyDescent="0.2">
      <c r="A1119" s="17">
        <v>41348</v>
      </c>
      <c r="B1119">
        <v>3.9432233800000001</v>
      </c>
      <c r="F1119" s="17">
        <v>41348</v>
      </c>
      <c r="G1119">
        <v>4.7464429800000003</v>
      </c>
      <c r="K1119" s="17">
        <v>41348</v>
      </c>
      <c r="L1119">
        <v>5.5493237999999998</v>
      </c>
    </row>
    <row r="1120" spans="1:12" x14ac:dyDescent="0.2">
      <c r="A1120" s="17">
        <v>41351</v>
      </c>
      <c r="B1120">
        <v>3.97816539</v>
      </c>
      <c r="F1120" s="17">
        <v>41351</v>
      </c>
      <c r="G1120">
        <v>4.7569076900000002</v>
      </c>
      <c r="K1120" s="17">
        <v>41351</v>
      </c>
      <c r="L1120">
        <v>5.5723724099999998</v>
      </c>
    </row>
    <row r="1121" spans="1:12" x14ac:dyDescent="0.2">
      <c r="A1121" s="17">
        <v>41352</v>
      </c>
      <c r="B1121">
        <v>3.9290655999999999</v>
      </c>
      <c r="F1121" s="17">
        <v>41352</v>
      </c>
      <c r="G1121">
        <v>4.7707425800000003</v>
      </c>
      <c r="K1121" s="17">
        <v>41352</v>
      </c>
      <c r="L1121">
        <v>5.55027019</v>
      </c>
    </row>
    <row r="1122" spans="1:12" x14ac:dyDescent="0.2">
      <c r="A1122" s="17">
        <v>41353</v>
      </c>
      <c r="B1122">
        <v>3.8710821700000002</v>
      </c>
      <c r="F1122" s="17">
        <v>41353</v>
      </c>
      <c r="G1122">
        <v>4.76643346</v>
      </c>
      <c r="K1122" s="17">
        <v>41353</v>
      </c>
      <c r="L1122">
        <v>5.5552351800000004</v>
      </c>
    </row>
    <row r="1123" spans="1:12" x14ac:dyDescent="0.2">
      <c r="A1123" s="17">
        <v>41354</v>
      </c>
      <c r="B1123">
        <v>4.0627157900000004</v>
      </c>
      <c r="F1123" s="17">
        <v>41354</v>
      </c>
      <c r="G1123">
        <v>4.7719566999999996</v>
      </c>
      <c r="K1123" s="17">
        <v>41354</v>
      </c>
      <c r="L1123">
        <v>5.5646339500000002</v>
      </c>
    </row>
    <row r="1124" spans="1:12" x14ac:dyDescent="0.2">
      <c r="A1124" s="17">
        <v>41355</v>
      </c>
      <c r="B1124">
        <v>3.9776335500000002</v>
      </c>
      <c r="F1124" s="17">
        <v>41355</v>
      </c>
      <c r="G1124">
        <v>4.8233184500000004</v>
      </c>
      <c r="K1124" s="17">
        <v>41355</v>
      </c>
      <c r="L1124">
        <v>5.5874010500000004</v>
      </c>
    </row>
    <row r="1125" spans="1:12" x14ac:dyDescent="0.2">
      <c r="A1125" s="17">
        <v>41358</v>
      </c>
      <c r="B1125">
        <v>4.0487213000000004</v>
      </c>
      <c r="F1125" s="17">
        <v>41358</v>
      </c>
      <c r="G1125">
        <v>4.8312501599999997</v>
      </c>
      <c r="K1125" s="17">
        <v>41358</v>
      </c>
      <c r="L1125">
        <v>5.6155249300000003</v>
      </c>
    </row>
    <row r="1126" spans="1:12" x14ac:dyDescent="0.2">
      <c r="A1126" s="17">
        <v>41359</v>
      </c>
      <c r="B1126">
        <v>3.9746243400000001</v>
      </c>
      <c r="F1126" s="17">
        <v>41359</v>
      </c>
      <c r="G1126">
        <v>4.8882354299999999</v>
      </c>
      <c r="K1126" s="17">
        <v>41359</v>
      </c>
      <c r="L1126">
        <v>5.6415666199999999</v>
      </c>
    </row>
    <row r="1127" spans="1:12" x14ac:dyDescent="0.2">
      <c r="A1127" s="17">
        <v>41360</v>
      </c>
      <c r="B1127">
        <v>4.0719861000000002</v>
      </c>
      <c r="F1127" s="17">
        <v>41360</v>
      </c>
      <c r="G1127">
        <v>4.97954133</v>
      </c>
      <c r="K1127" s="17">
        <v>41360</v>
      </c>
      <c r="L1127">
        <v>5.7730939100000001</v>
      </c>
    </row>
    <row r="1128" spans="1:12" x14ac:dyDescent="0.2">
      <c r="A1128" s="17">
        <v>41361</v>
      </c>
      <c r="B1128">
        <v>4.2787183300000002</v>
      </c>
      <c r="F1128" s="17">
        <v>41361</v>
      </c>
      <c r="G1128">
        <v>4.93821084</v>
      </c>
      <c r="K1128" s="17">
        <v>41361</v>
      </c>
      <c r="L1128">
        <v>5.7393684399999998</v>
      </c>
    </row>
    <row r="1129" spans="1:12" x14ac:dyDescent="0.2">
      <c r="A1129" s="17">
        <v>41365</v>
      </c>
      <c r="B1129">
        <v>4.0338692900000002</v>
      </c>
      <c r="F1129" s="17">
        <v>41365</v>
      </c>
      <c r="G1129">
        <v>4.9265135500000001</v>
      </c>
      <c r="K1129" s="17">
        <v>41365</v>
      </c>
      <c r="L1129">
        <v>5.7137374000000003</v>
      </c>
    </row>
    <row r="1130" spans="1:12" x14ac:dyDescent="0.2">
      <c r="A1130" s="17">
        <v>41366</v>
      </c>
      <c r="B1130">
        <v>4.0974449999999996</v>
      </c>
      <c r="F1130" s="17">
        <v>41366</v>
      </c>
      <c r="G1130">
        <v>4.9514011900000003</v>
      </c>
      <c r="K1130" s="17">
        <v>41366</v>
      </c>
      <c r="L1130">
        <v>5.72867864</v>
      </c>
    </row>
    <row r="1131" spans="1:12" x14ac:dyDescent="0.2">
      <c r="A1131" s="17">
        <v>41367</v>
      </c>
      <c r="B1131">
        <v>4.2451154400000002</v>
      </c>
      <c r="F1131" s="17">
        <v>41367</v>
      </c>
      <c r="G1131">
        <v>4.9147074100000001</v>
      </c>
      <c r="K1131" s="17">
        <v>41367</v>
      </c>
      <c r="L1131">
        <v>5.7138813500000003</v>
      </c>
    </row>
    <row r="1132" spans="1:12" x14ac:dyDescent="0.2">
      <c r="A1132" s="17">
        <v>41368</v>
      </c>
      <c r="B1132">
        <v>4.1036388300000004</v>
      </c>
      <c r="F1132" s="17">
        <v>41368</v>
      </c>
      <c r="G1132">
        <v>4.92829709</v>
      </c>
      <c r="K1132" s="17">
        <v>41368</v>
      </c>
      <c r="L1132">
        <v>5.7095047599999997</v>
      </c>
    </row>
    <row r="1133" spans="1:12" x14ac:dyDescent="0.2">
      <c r="A1133" s="17">
        <v>41369</v>
      </c>
      <c r="B1133">
        <v>4.1858979700000001</v>
      </c>
      <c r="F1133" s="17">
        <v>41369</v>
      </c>
      <c r="G1133">
        <v>4.93563961</v>
      </c>
      <c r="K1133" s="17">
        <v>41369</v>
      </c>
      <c r="L1133">
        <v>5.7291246999999998</v>
      </c>
    </row>
    <row r="1134" spans="1:12" x14ac:dyDescent="0.2">
      <c r="A1134" s="17">
        <v>41372</v>
      </c>
      <c r="B1134">
        <v>4.3809292900000001</v>
      </c>
      <c r="F1134" s="17">
        <v>41372</v>
      </c>
      <c r="G1134">
        <v>4.95207921</v>
      </c>
      <c r="K1134" s="17">
        <v>41372</v>
      </c>
      <c r="L1134">
        <v>5.7482468200000003</v>
      </c>
    </row>
    <row r="1135" spans="1:12" x14ac:dyDescent="0.2">
      <c r="A1135" s="17">
        <v>41373</v>
      </c>
      <c r="B1135">
        <v>4.3388396800000004</v>
      </c>
      <c r="F1135" s="17">
        <v>41373</v>
      </c>
      <c r="G1135">
        <v>4.9973459299999998</v>
      </c>
      <c r="K1135" s="17">
        <v>41373</v>
      </c>
      <c r="L1135">
        <v>5.7928593599999996</v>
      </c>
    </row>
    <row r="1136" spans="1:12" x14ac:dyDescent="0.2">
      <c r="A1136" s="17">
        <v>41374</v>
      </c>
      <c r="B1136">
        <v>4.3628380399999998</v>
      </c>
      <c r="F1136" s="17">
        <v>41374</v>
      </c>
      <c r="G1136">
        <v>4.9747844099999998</v>
      </c>
      <c r="K1136" s="17">
        <v>41374</v>
      </c>
      <c r="L1136">
        <v>5.75462469</v>
      </c>
    </row>
    <row r="1137" spans="1:12" x14ac:dyDescent="0.2">
      <c r="A1137" s="17">
        <v>41375</v>
      </c>
      <c r="B1137">
        <v>4.3010273300000001</v>
      </c>
      <c r="F1137" s="17">
        <v>41375</v>
      </c>
      <c r="G1137">
        <v>4.9943417099999996</v>
      </c>
      <c r="K1137" s="17">
        <v>41375</v>
      </c>
      <c r="L1137">
        <v>5.7406838100000002</v>
      </c>
    </row>
    <row r="1138" spans="1:12" x14ac:dyDescent="0.2">
      <c r="A1138" s="17">
        <v>41376</v>
      </c>
      <c r="B1138">
        <v>4.24608835</v>
      </c>
      <c r="F1138" s="17">
        <v>41376</v>
      </c>
      <c r="G1138">
        <v>4.9726487500000003</v>
      </c>
      <c r="K1138" s="17">
        <v>41376</v>
      </c>
      <c r="L1138">
        <v>5.6656588799999996</v>
      </c>
    </row>
    <row r="1139" spans="1:12" x14ac:dyDescent="0.2">
      <c r="A1139" s="17">
        <v>41379</v>
      </c>
      <c r="B1139">
        <v>4.3437976899999997</v>
      </c>
      <c r="F1139" s="17">
        <v>41379</v>
      </c>
      <c r="G1139">
        <v>4.9437947099999997</v>
      </c>
      <c r="K1139" s="17">
        <v>41379</v>
      </c>
      <c r="L1139">
        <v>5.66443399</v>
      </c>
    </row>
    <row r="1140" spans="1:12" x14ac:dyDescent="0.2">
      <c r="A1140" s="17">
        <v>41380</v>
      </c>
      <c r="B1140">
        <v>4.2696363599999998</v>
      </c>
      <c r="F1140" s="17">
        <v>41380</v>
      </c>
      <c r="G1140">
        <v>4.93800156</v>
      </c>
      <c r="K1140" s="17">
        <v>41380</v>
      </c>
      <c r="L1140">
        <v>5.6775131500000002</v>
      </c>
    </row>
    <row r="1141" spans="1:12" x14ac:dyDescent="0.2">
      <c r="A1141" s="17">
        <v>41381</v>
      </c>
      <c r="B1141">
        <v>4.0803145699999996</v>
      </c>
      <c r="F1141" s="17">
        <v>41381</v>
      </c>
      <c r="G1141">
        <v>4.9433733000000002</v>
      </c>
      <c r="K1141" s="17">
        <v>41381</v>
      </c>
      <c r="L1141">
        <v>5.6625276199999997</v>
      </c>
    </row>
    <row r="1142" spans="1:12" x14ac:dyDescent="0.2">
      <c r="A1142" s="17">
        <v>41382</v>
      </c>
      <c r="B1142">
        <v>4.2778690700000004</v>
      </c>
      <c r="F1142" s="17">
        <v>41382</v>
      </c>
      <c r="G1142">
        <v>4.8387464700000002</v>
      </c>
      <c r="K1142" s="17">
        <v>41382</v>
      </c>
      <c r="L1142">
        <v>5.67239483</v>
      </c>
    </row>
    <row r="1143" spans="1:12" x14ac:dyDescent="0.2">
      <c r="A1143" s="17">
        <v>41383</v>
      </c>
      <c r="B1143">
        <v>4.2568839699999996</v>
      </c>
      <c r="F1143" s="17">
        <v>41383</v>
      </c>
      <c r="G1143">
        <v>4.8789242399999999</v>
      </c>
      <c r="K1143" s="17">
        <v>41383</v>
      </c>
      <c r="L1143">
        <v>5.6379299300000003</v>
      </c>
    </row>
    <row r="1144" spans="1:12" x14ac:dyDescent="0.2">
      <c r="A1144" s="17">
        <v>41386</v>
      </c>
      <c r="B1144">
        <v>4.2492632199999996</v>
      </c>
      <c r="F1144" s="17">
        <v>41386</v>
      </c>
      <c r="G1144">
        <v>4.9125204699999996</v>
      </c>
      <c r="K1144" s="17">
        <v>41386</v>
      </c>
      <c r="L1144">
        <v>5.63749302</v>
      </c>
    </row>
    <row r="1145" spans="1:12" x14ac:dyDescent="0.2">
      <c r="A1145" s="17">
        <v>41387</v>
      </c>
      <c r="B1145">
        <v>4.1059044199999999</v>
      </c>
      <c r="F1145" s="17">
        <v>41387</v>
      </c>
      <c r="G1145">
        <v>4.89107352</v>
      </c>
      <c r="K1145" s="17">
        <v>41387</v>
      </c>
      <c r="L1145">
        <v>5.6467807800000003</v>
      </c>
    </row>
    <row r="1146" spans="1:12" x14ac:dyDescent="0.2">
      <c r="A1146" s="17">
        <v>41388</v>
      </c>
      <c r="B1146">
        <v>4.0259576600000004</v>
      </c>
      <c r="F1146" s="17">
        <v>41388</v>
      </c>
      <c r="G1146">
        <v>4.8865557600000002</v>
      </c>
      <c r="K1146" s="17">
        <v>41388</v>
      </c>
      <c r="L1146">
        <v>5.64708861</v>
      </c>
    </row>
    <row r="1147" spans="1:12" x14ac:dyDescent="0.2">
      <c r="A1147" s="17">
        <v>41389</v>
      </c>
      <c r="B1147">
        <v>4.0210531200000004</v>
      </c>
      <c r="F1147" s="17">
        <v>41389</v>
      </c>
      <c r="G1147">
        <v>4.85662138</v>
      </c>
      <c r="K1147" s="17">
        <v>41389</v>
      </c>
      <c r="L1147">
        <v>5.6299009199999999</v>
      </c>
    </row>
    <row r="1148" spans="1:12" x14ac:dyDescent="0.2">
      <c r="A1148" s="17">
        <v>41390</v>
      </c>
      <c r="B1148">
        <v>4.0602985499999997</v>
      </c>
      <c r="F1148" s="17">
        <v>41390</v>
      </c>
      <c r="G1148">
        <v>4.8714928500000001</v>
      </c>
      <c r="K1148" s="17">
        <v>41390</v>
      </c>
      <c r="L1148">
        <v>5.6350998499999996</v>
      </c>
    </row>
    <row r="1149" spans="1:12" x14ac:dyDescent="0.2">
      <c r="A1149" s="17">
        <v>41393</v>
      </c>
      <c r="B1149">
        <v>3.9457239999999998</v>
      </c>
      <c r="F1149" s="17">
        <v>41393</v>
      </c>
      <c r="G1149">
        <v>4.8336330700000003</v>
      </c>
      <c r="K1149" s="17">
        <v>41393</v>
      </c>
      <c r="L1149">
        <v>5.6319452800000001</v>
      </c>
    </row>
    <row r="1150" spans="1:12" x14ac:dyDescent="0.2">
      <c r="A1150" s="17">
        <v>41394</v>
      </c>
      <c r="B1150">
        <v>3.9419136300000002</v>
      </c>
      <c r="F1150" s="17">
        <v>41394</v>
      </c>
      <c r="G1150">
        <v>4.8325068900000003</v>
      </c>
      <c r="K1150" s="17">
        <v>41394</v>
      </c>
      <c r="L1150">
        <v>5.6323288399999996</v>
      </c>
    </row>
    <row r="1151" spans="1:12" x14ac:dyDescent="0.2">
      <c r="A1151" s="17">
        <v>41395</v>
      </c>
      <c r="B1151">
        <v>4.0263151600000002</v>
      </c>
      <c r="F1151" s="17">
        <v>41395</v>
      </c>
      <c r="G1151">
        <v>4.8626361600000001</v>
      </c>
      <c r="K1151" s="17">
        <v>41395</v>
      </c>
      <c r="L1151">
        <v>5.6532210799999998</v>
      </c>
    </row>
    <row r="1152" spans="1:12" x14ac:dyDescent="0.2">
      <c r="A1152" s="17">
        <v>41396</v>
      </c>
      <c r="B1152">
        <v>4.0062488800000002</v>
      </c>
      <c r="F1152" s="17">
        <v>41396</v>
      </c>
      <c r="G1152">
        <v>4.8708354399999996</v>
      </c>
      <c r="K1152" s="17">
        <v>41396</v>
      </c>
      <c r="L1152">
        <v>5.6535689400000004</v>
      </c>
    </row>
    <row r="1153" spans="1:12" x14ac:dyDescent="0.2">
      <c r="A1153" s="17">
        <v>41397</v>
      </c>
      <c r="B1153">
        <v>4.0027912900000002</v>
      </c>
      <c r="F1153" s="17">
        <v>41397</v>
      </c>
      <c r="G1153">
        <v>4.8954964700000003</v>
      </c>
      <c r="K1153" s="17">
        <v>41397</v>
      </c>
      <c r="L1153">
        <v>5.6919571700000002</v>
      </c>
    </row>
    <row r="1154" spans="1:12" x14ac:dyDescent="0.2">
      <c r="A1154" s="17">
        <v>41400</v>
      </c>
      <c r="B1154">
        <v>3.92769207</v>
      </c>
      <c r="F1154" s="17">
        <v>41400</v>
      </c>
      <c r="G1154">
        <v>4.9451935100000002</v>
      </c>
      <c r="K1154" s="17">
        <v>41400</v>
      </c>
      <c r="L1154">
        <v>5.7216588699999997</v>
      </c>
    </row>
    <row r="1155" spans="1:12" x14ac:dyDescent="0.2">
      <c r="A1155" s="17">
        <v>41401</v>
      </c>
      <c r="B1155">
        <v>3.9807707799999998</v>
      </c>
      <c r="F1155" s="17">
        <v>41401</v>
      </c>
      <c r="G1155">
        <v>4.91924166</v>
      </c>
      <c r="K1155" s="17">
        <v>41401</v>
      </c>
      <c r="L1155">
        <v>5.7169897799999996</v>
      </c>
    </row>
    <row r="1156" spans="1:12" x14ac:dyDescent="0.2">
      <c r="A1156" s="17">
        <v>41402</v>
      </c>
      <c r="B1156">
        <v>3.9877254099999999</v>
      </c>
      <c r="F1156" s="17">
        <v>41402</v>
      </c>
      <c r="G1156">
        <v>4.8997485100000002</v>
      </c>
      <c r="K1156" s="17">
        <v>41402</v>
      </c>
      <c r="L1156">
        <v>5.6673850000000003</v>
      </c>
    </row>
    <row r="1157" spans="1:12" x14ac:dyDescent="0.2">
      <c r="A1157" s="17">
        <v>41404</v>
      </c>
      <c r="B1157">
        <v>3.8092258600000002</v>
      </c>
      <c r="F1157" s="17">
        <v>41404</v>
      </c>
      <c r="G1157">
        <v>4.8748619</v>
      </c>
      <c r="K1157" s="17">
        <v>41404</v>
      </c>
      <c r="L1157">
        <v>5.5926953299999997</v>
      </c>
    </row>
    <row r="1158" spans="1:12" x14ac:dyDescent="0.2">
      <c r="A1158" s="17">
        <v>41407</v>
      </c>
      <c r="B1158">
        <v>3.7361482100000001</v>
      </c>
      <c r="F1158" s="17">
        <v>41407</v>
      </c>
      <c r="G1158">
        <v>4.8892950800000001</v>
      </c>
      <c r="K1158" s="17">
        <v>41407</v>
      </c>
      <c r="L1158">
        <v>5.6031609900000001</v>
      </c>
    </row>
    <row r="1159" spans="1:12" x14ac:dyDescent="0.2">
      <c r="A1159" s="17">
        <v>41408</v>
      </c>
      <c r="B1159">
        <v>3.8906435400000001</v>
      </c>
      <c r="F1159" s="17">
        <v>41408</v>
      </c>
      <c r="G1159">
        <v>4.8348750200000001</v>
      </c>
      <c r="K1159" s="17">
        <v>41408</v>
      </c>
      <c r="L1159">
        <v>5.6262256900000001</v>
      </c>
    </row>
    <row r="1160" spans="1:12" x14ac:dyDescent="0.2">
      <c r="A1160" s="17">
        <v>41409</v>
      </c>
      <c r="B1160">
        <v>3.88506207</v>
      </c>
      <c r="F1160" s="17">
        <v>41409</v>
      </c>
      <c r="G1160">
        <v>4.8524698700000002</v>
      </c>
      <c r="K1160" s="17">
        <v>41409</v>
      </c>
      <c r="L1160">
        <v>5.6404083199999997</v>
      </c>
    </row>
    <row r="1161" spans="1:12" x14ac:dyDescent="0.2">
      <c r="A1161" s="17">
        <v>41410</v>
      </c>
      <c r="B1161">
        <v>3.9343810800000001</v>
      </c>
      <c r="F1161" s="17">
        <v>41410</v>
      </c>
      <c r="G1161">
        <v>4.8656669299999997</v>
      </c>
      <c r="K1161" s="17">
        <v>41410</v>
      </c>
      <c r="L1161">
        <v>5.6648614400000001</v>
      </c>
    </row>
    <row r="1162" spans="1:12" x14ac:dyDescent="0.2">
      <c r="A1162" s="17">
        <v>41411</v>
      </c>
      <c r="B1162">
        <v>3.9776812399999999</v>
      </c>
      <c r="F1162" s="17">
        <v>41411</v>
      </c>
      <c r="G1162">
        <v>4.8950130100000004</v>
      </c>
      <c r="K1162" s="17">
        <v>41411</v>
      </c>
      <c r="L1162">
        <v>5.6984509699999997</v>
      </c>
    </row>
    <row r="1163" spans="1:12" x14ac:dyDescent="0.2">
      <c r="A1163" s="17">
        <v>41414</v>
      </c>
      <c r="B1163">
        <v>4.1500281399999999</v>
      </c>
      <c r="F1163" s="17">
        <v>41414</v>
      </c>
      <c r="G1163">
        <v>4.8971461200000004</v>
      </c>
      <c r="K1163" s="17">
        <v>41414</v>
      </c>
      <c r="L1163">
        <v>5.7133202799999996</v>
      </c>
    </row>
    <row r="1164" spans="1:12" x14ac:dyDescent="0.2">
      <c r="A1164" s="17">
        <v>41415</v>
      </c>
      <c r="B1164">
        <v>4.0124733600000004</v>
      </c>
      <c r="F1164" s="17">
        <v>41415</v>
      </c>
      <c r="G1164">
        <v>4.91831292</v>
      </c>
      <c r="K1164" s="17">
        <v>41415</v>
      </c>
      <c r="L1164">
        <v>5.7217886099999999</v>
      </c>
    </row>
    <row r="1165" spans="1:12" x14ac:dyDescent="0.2">
      <c r="A1165" s="17">
        <v>41416</v>
      </c>
      <c r="B1165">
        <v>3.97515967</v>
      </c>
      <c r="F1165" s="17">
        <v>41416</v>
      </c>
      <c r="G1165">
        <v>4.9253568999999997</v>
      </c>
      <c r="K1165" s="17">
        <v>41416</v>
      </c>
      <c r="L1165">
        <v>5.75139142</v>
      </c>
    </row>
    <row r="1166" spans="1:12" x14ac:dyDescent="0.2">
      <c r="A1166" s="17">
        <v>41417</v>
      </c>
      <c r="B1166">
        <v>4.1442675700000002</v>
      </c>
      <c r="F1166" s="17">
        <v>41417</v>
      </c>
      <c r="G1166">
        <v>4.9678193300000002</v>
      </c>
      <c r="K1166" s="17">
        <v>41417</v>
      </c>
      <c r="L1166">
        <v>5.8247182400000002</v>
      </c>
    </row>
    <row r="1167" spans="1:12" x14ac:dyDescent="0.2">
      <c r="A1167" s="17">
        <v>41418</v>
      </c>
      <c r="B1167">
        <v>4.15943386</v>
      </c>
      <c r="F1167" s="17">
        <v>41418</v>
      </c>
      <c r="G1167">
        <v>5.0146691399999996</v>
      </c>
      <c r="K1167" s="17">
        <v>41418</v>
      </c>
      <c r="L1167">
        <v>5.8820778499999999</v>
      </c>
    </row>
    <row r="1168" spans="1:12" x14ac:dyDescent="0.2">
      <c r="A1168" s="17">
        <v>41421</v>
      </c>
      <c r="B1168">
        <v>4.2229231499999997</v>
      </c>
      <c r="F1168" s="17">
        <v>41421</v>
      </c>
      <c r="G1168">
        <v>5.1092365900000001</v>
      </c>
      <c r="K1168" s="17">
        <v>41421</v>
      </c>
      <c r="L1168">
        <v>5.96168692</v>
      </c>
    </row>
    <row r="1169" spans="1:12" x14ac:dyDescent="0.2">
      <c r="A1169" s="17">
        <v>41422</v>
      </c>
      <c r="B1169">
        <v>4.2525672200000004</v>
      </c>
      <c r="F1169" s="17">
        <v>41422</v>
      </c>
      <c r="G1169">
        <v>5.1592627699999998</v>
      </c>
      <c r="K1169" s="17">
        <v>41422</v>
      </c>
      <c r="L1169">
        <v>6.01917306</v>
      </c>
    </row>
    <row r="1170" spans="1:12" x14ac:dyDescent="0.2">
      <c r="A1170" s="17">
        <v>41423</v>
      </c>
      <c r="B1170">
        <v>4.26320137</v>
      </c>
      <c r="F1170" s="17">
        <v>41423</v>
      </c>
      <c r="G1170">
        <v>5.20185166</v>
      </c>
      <c r="K1170" s="17">
        <v>41423</v>
      </c>
      <c r="L1170">
        <v>6.0369351</v>
      </c>
    </row>
    <row r="1171" spans="1:12" x14ac:dyDescent="0.2">
      <c r="A1171" s="17">
        <v>41424</v>
      </c>
      <c r="B1171">
        <v>4.2498906099999996</v>
      </c>
      <c r="F1171" s="17">
        <v>41424</v>
      </c>
      <c r="G1171">
        <v>5.1961799700000002</v>
      </c>
      <c r="K1171" s="17">
        <v>41424</v>
      </c>
      <c r="L1171">
        <v>6.02785569</v>
      </c>
    </row>
    <row r="1172" spans="1:12" x14ac:dyDescent="0.2">
      <c r="A1172" s="17">
        <v>41425</v>
      </c>
      <c r="B1172">
        <v>4.1850599800000001</v>
      </c>
      <c r="F1172" s="17">
        <v>41425</v>
      </c>
      <c r="G1172">
        <v>5.1390608000000002</v>
      </c>
      <c r="K1172" s="17">
        <v>41425</v>
      </c>
      <c r="L1172">
        <v>6.0149901000000003</v>
      </c>
    </row>
    <row r="1173" spans="1:12" x14ac:dyDescent="0.2">
      <c r="A1173" s="17">
        <v>41428</v>
      </c>
      <c r="B1173">
        <v>4.2970103399999999</v>
      </c>
      <c r="F1173" s="17">
        <v>41428</v>
      </c>
      <c r="G1173">
        <v>5.1824996900000002</v>
      </c>
      <c r="K1173" s="17">
        <v>41428</v>
      </c>
      <c r="L1173">
        <v>6.0714306499999999</v>
      </c>
    </row>
    <row r="1174" spans="1:12" x14ac:dyDescent="0.2">
      <c r="A1174" s="17">
        <v>41429</v>
      </c>
      <c r="B1174">
        <v>4.25470156</v>
      </c>
      <c r="F1174" s="17">
        <v>41429</v>
      </c>
      <c r="G1174">
        <v>5.1912538599999998</v>
      </c>
      <c r="K1174" s="17">
        <v>41429</v>
      </c>
      <c r="L1174">
        <v>6.0669879399999997</v>
      </c>
    </row>
    <row r="1175" spans="1:12" x14ac:dyDescent="0.2">
      <c r="A1175" s="17">
        <v>41430</v>
      </c>
      <c r="B1175">
        <v>4.36067056</v>
      </c>
      <c r="F1175" s="17">
        <v>41430</v>
      </c>
      <c r="G1175">
        <v>5.2730527499999997</v>
      </c>
      <c r="K1175" s="17">
        <v>41430</v>
      </c>
      <c r="L1175">
        <v>6.1390011400000004</v>
      </c>
    </row>
    <row r="1176" spans="1:12" x14ac:dyDescent="0.2">
      <c r="A1176" s="17">
        <v>41432</v>
      </c>
      <c r="B1176">
        <v>4.4694817200000001</v>
      </c>
      <c r="F1176" s="17">
        <v>41432</v>
      </c>
      <c r="G1176">
        <v>5.4062920400000003</v>
      </c>
      <c r="K1176" s="17">
        <v>41432</v>
      </c>
      <c r="L1176">
        <v>6.2491470900000001</v>
      </c>
    </row>
    <row r="1177" spans="1:12" x14ac:dyDescent="0.2">
      <c r="A1177" s="17">
        <v>41435</v>
      </c>
      <c r="B1177">
        <v>4.8611718499999998</v>
      </c>
      <c r="F1177" s="17">
        <v>41435</v>
      </c>
      <c r="G1177">
        <v>5.44513801</v>
      </c>
      <c r="K1177" s="17">
        <v>41435</v>
      </c>
      <c r="L1177">
        <v>6.3817460400000003</v>
      </c>
    </row>
    <row r="1178" spans="1:12" x14ac:dyDescent="0.2">
      <c r="A1178" s="17">
        <v>41436</v>
      </c>
      <c r="B1178">
        <v>5.0671571799999997</v>
      </c>
      <c r="F1178" s="17">
        <v>41436</v>
      </c>
      <c r="G1178">
        <v>5.5408898500000001</v>
      </c>
      <c r="K1178" s="17">
        <v>41436</v>
      </c>
      <c r="L1178">
        <v>6.57863547</v>
      </c>
    </row>
    <row r="1179" spans="1:12" x14ac:dyDescent="0.2">
      <c r="A1179" s="17">
        <v>41437</v>
      </c>
      <c r="B1179">
        <v>5.2216780299999996</v>
      </c>
      <c r="F1179" s="17">
        <v>41437</v>
      </c>
      <c r="G1179">
        <v>5.8163007899999997</v>
      </c>
      <c r="K1179" s="17">
        <v>41437</v>
      </c>
      <c r="L1179">
        <v>6.605925</v>
      </c>
    </row>
    <row r="1180" spans="1:12" x14ac:dyDescent="0.2">
      <c r="A1180" s="17">
        <v>41438</v>
      </c>
      <c r="B1180">
        <v>5.2984440099999999</v>
      </c>
      <c r="F1180" s="17">
        <v>41438</v>
      </c>
      <c r="G1180">
        <v>5.7500845600000003</v>
      </c>
      <c r="K1180" s="17">
        <v>41438</v>
      </c>
      <c r="L1180">
        <v>6.59054757</v>
      </c>
    </row>
    <row r="1181" spans="1:12" x14ac:dyDescent="0.2">
      <c r="A1181" s="17">
        <v>41439</v>
      </c>
      <c r="B1181">
        <v>5.4266691299999996</v>
      </c>
      <c r="F1181" s="17">
        <v>41439</v>
      </c>
      <c r="G1181">
        <v>5.7760592400000004</v>
      </c>
      <c r="K1181" s="17">
        <v>41439</v>
      </c>
      <c r="L1181">
        <v>6.5006225400000002</v>
      </c>
    </row>
    <row r="1182" spans="1:12" x14ac:dyDescent="0.2">
      <c r="A1182" s="17">
        <v>41442</v>
      </c>
      <c r="B1182">
        <v>5.1713208399999999</v>
      </c>
      <c r="F1182" s="17">
        <v>41442</v>
      </c>
      <c r="G1182">
        <v>5.7884470600000002</v>
      </c>
      <c r="K1182" s="17">
        <v>41442</v>
      </c>
      <c r="L1182">
        <v>6.5346363700000003</v>
      </c>
    </row>
    <row r="1183" spans="1:12" x14ac:dyDescent="0.2">
      <c r="A1183" s="17">
        <v>41443</v>
      </c>
      <c r="B1183">
        <v>5.3686324299999999</v>
      </c>
      <c r="F1183" s="17">
        <v>41443</v>
      </c>
      <c r="G1183">
        <v>5.8354499000000004</v>
      </c>
      <c r="K1183" s="17">
        <v>41443</v>
      </c>
      <c r="L1183">
        <v>6.5490333200000004</v>
      </c>
    </row>
    <row r="1184" spans="1:12" x14ac:dyDescent="0.2">
      <c r="A1184" s="17">
        <v>41444</v>
      </c>
      <c r="B1184">
        <v>5.60408375</v>
      </c>
      <c r="F1184" s="17">
        <v>41444</v>
      </c>
      <c r="G1184">
        <v>6.0949933300000003</v>
      </c>
      <c r="K1184" s="17">
        <v>41444</v>
      </c>
      <c r="L1184">
        <v>6.6516795599999998</v>
      </c>
    </row>
    <row r="1185" spans="1:12" x14ac:dyDescent="0.2">
      <c r="A1185" s="17">
        <v>41445</v>
      </c>
      <c r="B1185">
        <v>5.7891099099999996</v>
      </c>
      <c r="F1185" s="17">
        <v>41445</v>
      </c>
      <c r="G1185">
        <v>6.1161077400000003</v>
      </c>
      <c r="K1185" s="17">
        <v>41445</v>
      </c>
      <c r="L1185">
        <v>6.8050757700000002</v>
      </c>
    </row>
    <row r="1186" spans="1:12" x14ac:dyDescent="0.2">
      <c r="A1186" s="17">
        <v>41446</v>
      </c>
      <c r="B1186">
        <v>5.9699799799999997</v>
      </c>
      <c r="F1186" s="17">
        <v>41446</v>
      </c>
      <c r="G1186">
        <v>6.2701374899999998</v>
      </c>
      <c r="K1186" s="17">
        <v>41446</v>
      </c>
      <c r="L1186">
        <v>7.0407173399999996</v>
      </c>
    </row>
    <row r="1187" spans="1:12" x14ac:dyDescent="0.2">
      <c r="A1187" s="17">
        <v>41449</v>
      </c>
      <c r="B1187">
        <v>5.9743299199999997</v>
      </c>
      <c r="F1187" s="17">
        <v>41449</v>
      </c>
      <c r="G1187">
        <v>6.4566502300000002</v>
      </c>
      <c r="K1187" s="17">
        <v>41449</v>
      </c>
      <c r="L1187">
        <v>7.2052994300000002</v>
      </c>
    </row>
    <row r="1188" spans="1:12" x14ac:dyDescent="0.2">
      <c r="A1188" s="17">
        <v>41450</v>
      </c>
      <c r="B1188">
        <v>6.0515759100000004</v>
      </c>
      <c r="F1188" s="17">
        <v>41450</v>
      </c>
      <c r="G1188">
        <v>6.4433502999999996</v>
      </c>
      <c r="K1188" s="17">
        <v>41450</v>
      </c>
      <c r="L1188">
        <v>7.18136872</v>
      </c>
    </row>
    <row r="1189" spans="1:12" x14ac:dyDescent="0.2">
      <c r="A1189" s="17">
        <v>41451</v>
      </c>
      <c r="B1189">
        <v>6.1581794099999998</v>
      </c>
      <c r="F1189" s="17">
        <v>41451</v>
      </c>
      <c r="G1189">
        <v>6.4584494899999996</v>
      </c>
      <c r="K1189" s="17">
        <v>41451</v>
      </c>
      <c r="L1189">
        <v>7.2012809600000001</v>
      </c>
    </row>
    <row r="1190" spans="1:12" x14ac:dyDescent="0.2">
      <c r="A1190" s="17">
        <v>41452</v>
      </c>
      <c r="B1190">
        <v>6.2249225600000004</v>
      </c>
      <c r="F1190" s="17">
        <v>41452</v>
      </c>
      <c r="G1190">
        <v>6.5947085899999998</v>
      </c>
      <c r="K1190" s="17">
        <v>41452</v>
      </c>
      <c r="L1190">
        <v>7.3191097799999998</v>
      </c>
    </row>
    <row r="1191" spans="1:12" x14ac:dyDescent="0.2">
      <c r="A1191" s="17">
        <v>41453</v>
      </c>
      <c r="B1191">
        <v>6.0627316000000002</v>
      </c>
      <c r="F1191" s="17">
        <v>41453</v>
      </c>
      <c r="G1191">
        <v>6.4764076800000003</v>
      </c>
      <c r="K1191" s="17">
        <v>41453</v>
      </c>
      <c r="L1191">
        <v>7.2110034299999999</v>
      </c>
    </row>
    <row r="1192" spans="1:12" x14ac:dyDescent="0.2">
      <c r="A1192" s="17">
        <v>41456</v>
      </c>
      <c r="B1192">
        <v>6.161505</v>
      </c>
      <c r="F1192" s="17">
        <v>41456</v>
      </c>
      <c r="G1192">
        <v>6.4564019300000002</v>
      </c>
      <c r="K1192" s="17">
        <v>41456</v>
      </c>
      <c r="L1192">
        <v>7.2115897000000002</v>
      </c>
    </row>
    <row r="1193" spans="1:12" x14ac:dyDescent="0.2">
      <c r="A1193" s="17">
        <v>41457</v>
      </c>
      <c r="B1193">
        <v>6.2481526399999998</v>
      </c>
      <c r="F1193" s="17">
        <v>41457</v>
      </c>
      <c r="G1193">
        <v>6.5355336599999996</v>
      </c>
      <c r="K1193" s="17">
        <v>41457</v>
      </c>
      <c r="L1193">
        <v>7.2415861699999997</v>
      </c>
    </row>
    <row r="1194" spans="1:12" x14ac:dyDescent="0.2">
      <c r="A1194" s="17">
        <v>41458</v>
      </c>
      <c r="B1194">
        <v>6.13586499</v>
      </c>
      <c r="F1194" s="17">
        <v>41458</v>
      </c>
      <c r="G1194">
        <v>6.5757577100000004</v>
      </c>
      <c r="K1194" s="17">
        <v>41458</v>
      </c>
      <c r="L1194">
        <v>7.3207806299999998</v>
      </c>
    </row>
    <row r="1195" spans="1:12" x14ac:dyDescent="0.2">
      <c r="A1195" s="17">
        <v>41459</v>
      </c>
      <c r="B1195">
        <v>6.1876389300000003</v>
      </c>
      <c r="F1195" s="17">
        <v>41459</v>
      </c>
      <c r="G1195">
        <v>6.7091965399999998</v>
      </c>
      <c r="K1195" s="17">
        <v>41459</v>
      </c>
      <c r="L1195">
        <v>7.3419970299999999</v>
      </c>
    </row>
    <row r="1196" spans="1:12" x14ac:dyDescent="0.2">
      <c r="A1196" s="17">
        <v>41460</v>
      </c>
      <c r="B1196">
        <v>6.3432036199999997</v>
      </c>
      <c r="F1196" s="17">
        <v>41460</v>
      </c>
      <c r="G1196">
        <v>6.7463761399999997</v>
      </c>
      <c r="K1196" s="17">
        <v>41460</v>
      </c>
      <c r="L1196">
        <v>7.3917442400000004</v>
      </c>
    </row>
    <row r="1197" spans="1:12" x14ac:dyDescent="0.2">
      <c r="A1197" s="17">
        <v>41463</v>
      </c>
      <c r="B1197">
        <v>6.3370292700000004</v>
      </c>
      <c r="F1197" s="17">
        <v>41463</v>
      </c>
      <c r="G1197">
        <v>6.7659813</v>
      </c>
      <c r="K1197" s="17">
        <v>41463</v>
      </c>
      <c r="L1197">
        <v>7.5086546099999998</v>
      </c>
    </row>
    <row r="1198" spans="1:12" x14ac:dyDescent="0.2">
      <c r="A1198" s="17">
        <v>41464</v>
      </c>
      <c r="B1198">
        <v>6.2883434200000004</v>
      </c>
      <c r="F1198" s="17">
        <v>41464</v>
      </c>
      <c r="G1198">
        <v>7.1312254700000004</v>
      </c>
      <c r="K1198" s="17">
        <v>41464</v>
      </c>
      <c r="L1198">
        <v>7.8584627999999999</v>
      </c>
    </row>
    <row r="1199" spans="1:12" x14ac:dyDescent="0.2">
      <c r="A1199" s="17">
        <v>41465</v>
      </c>
      <c r="B1199">
        <v>6.4280927999999999</v>
      </c>
      <c r="F1199" s="17">
        <v>41465</v>
      </c>
      <c r="G1199">
        <v>7.2453575700000004</v>
      </c>
      <c r="K1199" s="17">
        <v>41465</v>
      </c>
      <c r="L1199">
        <v>7.8822647699999999</v>
      </c>
    </row>
    <row r="1200" spans="1:12" x14ac:dyDescent="0.2">
      <c r="A1200" s="17">
        <v>41466</v>
      </c>
      <c r="B1200">
        <v>6.3851448499999996</v>
      </c>
      <c r="F1200" s="17">
        <v>41466</v>
      </c>
      <c r="G1200">
        <v>7.2988846499999998</v>
      </c>
      <c r="K1200" s="17">
        <v>41466</v>
      </c>
      <c r="L1200">
        <v>7.8850616799999997</v>
      </c>
    </row>
    <row r="1201" spans="1:12" x14ac:dyDescent="0.2">
      <c r="A1201" s="17">
        <v>41467</v>
      </c>
      <c r="B1201">
        <v>6.5836577700000003</v>
      </c>
      <c r="F1201" s="17">
        <v>41467</v>
      </c>
      <c r="G1201">
        <v>7.3271534699999998</v>
      </c>
      <c r="K1201" s="17">
        <v>41467</v>
      </c>
      <c r="L1201">
        <v>8.0607800699999999</v>
      </c>
    </row>
    <row r="1202" spans="1:12" x14ac:dyDescent="0.2">
      <c r="A1202" s="17">
        <v>41470</v>
      </c>
      <c r="B1202">
        <v>6.5828523600000004</v>
      </c>
      <c r="F1202" s="17">
        <v>41470</v>
      </c>
      <c r="G1202">
        <v>7.5715546299999996</v>
      </c>
      <c r="K1202" s="17">
        <v>41470</v>
      </c>
      <c r="L1202">
        <v>8.1933182099999993</v>
      </c>
    </row>
    <row r="1203" spans="1:12" x14ac:dyDescent="0.2">
      <c r="A1203" s="17">
        <v>41471</v>
      </c>
      <c r="B1203">
        <v>6.6968612199999997</v>
      </c>
      <c r="F1203" s="17">
        <v>41471</v>
      </c>
      <c r="G1203">
        <v>7.6122109399999998</v>
      </c>
      <c r="K1203" s="17">
        <v>41471</v>
      </c>
      <c r="L1203">
        <v>8.2363326000000008</v>
      </c>
    </row>
    <row r="1204" spans="1:12" x14ac:dyDescent="0.2">
      <c r="A1204" s="17">
        <v>41472</v>
      </c>
      <c r="B1204">
        <v>6.71352189</v>
      </c>
      <c r="F1204" s="17">
        <v>41472</v>
      </c>
      <c r="G1204">
        <v>7.6215358799999997</v>
      </c>
      <c r="K1204" s="17">
        <v>41472</v>
      </c>
      <c r="L1204">
        <v>8.2388085499999999</v>
      </c>
    </row>
    <row r="1205" spans="1:12" x14ac:dyDescent="0.2">
      <c r="A1205" s="17">
        <v>41473</v>
      </c>
      <c r="B1205">
        <v>6.79608553</v>
      </c>
      <c r="F1205" s="17">
        <v>41473</v>
      </c>
      <c r="G1205">
        <v>7.5549763700000003</v>
      </c>
      <c r="K1205" s="17">
        <v>41473</v>
      </c>
      <c r="L1205">
        <v>8.1297009500000001</v>
      </c>
    </row>
    <row r="1206" spans="1:12" x14ac:dyDescent="0.2">
      <c r="A1206" s="17">
        <v>41474</v>
      </c>
      <c r="B1206">
        <v>6.6963943199999996</v>
      </c>
      <c r="F1206" s="17">
        <v>41474</v>
      </c>
      <c r="G1206">
        <v>7.4521174099999996</v>
      </c>
      <c r="K1206" s="17">
        <v>41474</v>
      </c>
      <c r="L1206">
        <v>8.01936334</v>
      </c>
    </row>
    <row r="1207" spans="1:12" x14ac:dyDescent="0.2">
      <c r="A1207" s="17">
        <v>41477</v>
      </c>
      <c r="B1207">
        <v>6.4064073400000003</v>
      </c>
      <c r="F1207" s="17">
        <v>41477</v>
      </c>
      <c r="G1207">
        <v>7.3610331899999997</v>
      </c>
      <c r="K1207" s="17">
        <v>41477</v>
      </c>
      <c r="L1207">
        <v>7.8399439600000003</v>
      </c>
    </row>
    <row r="1208" spans="1:12" x14ac:dyDescent="0.2">
      <c r="A1208" s="17">
        <v>41478</v>
      </c>
      <c r="B1208">
        <v>6.4067975099999996</v>
      </c>
      <c r="F1208" s="17">
        <v>41478</v>
      </c>
      <c r="G1208">
        <v>7.1113720699999998</v>
      </c>
      <c r="K1208" s="17">
        <v>41478</v>
      </c>
      <c r="L1208">
        <v>7.43459292</v>
      </c>
    </row>
    <row r="1209" spans="1:12" x14ac:dyDescent="0.2">
      <c r="A1209" s="17">
        <v>41479</v>
      </c>
      <c r="B1209">
        <v>6.4414163499999999</v>
      </c>
      <c r="F1209" s="17">
        <v>41479</v>
      </c>
      <c r="G1209">
        <v>7.1718352799999998</v>
      </c>
      <c r="K1209" s="17">
        <v>41479</v>
      </c>
      <c r="L1209">
        <v>7.5975032499999999</v>
      </c>
    </row>
    <row r="1210" spans="1:12" x14ac:dyDescent="0.2">
      <c r="A1210" s="17">
        <v>41480</v>
      </c>
      <c r="B1210">
        <v>6.5235688600000001</v>
      </c>
      <c r="F1210" s="17">
        <v>41480</v>
      </c>
      <c r="G1210">
        <v>7.2426918499999999</v>
      </c>
      <c r="K1210" s="17">
        <v>41480</v>
      </c>
      <c r="L1210">
        <v>7.8312937299999996</v>
      </c>
    </row>
    <row r="1211" spans="1:12" x14ac:dyDescent="0.2">
      <c r="A1211" s="17">
        <v>41481</v>
      </c>
      <c r="B1211">
        <v>6.6875182799999999</v>
      </c>
      <c r="F1211" s="17">
        <v>41481</v>
      </c>
      <c r="G1211">
        <v>7.3242805799999999</v>
      </c>
      <c r="K1211" s="17">
        <v>41481</v>
      </c>
      <c r="L1211">
        <v>7.9633743900000002</v>
      </c>
    </row>
    <row r="1212" spans="1:12" x14ac:dyDescent="0.2">
      <c r="A1212" s="17">
        <v>41484</v>
      </c>
      <c r="B1212">
        <v>6.6728331599999997</v>
      </c>
      <c r="F1212" s="17">
        <v>41484</v>
      </c>
      <c r="G1212">
        <v>7.4263948600000003</v>
      </c>
      <c r="K1212" s="17">
        <v>41484</v>
      </c>
      <c r="L1212">
        <v>7.9784957500000004</v>
      </c>
    </row>
    <row r="1213" spans="1:12" x14ac:dyDescent="0.2">
      <c r="A1213" s="17">
        <v>41485</v>
      </c>
      <c r="B1213">
        <v>6.6300120700000003</v>
      </c>
      <c r="F1213" s="17">
        <v>41485</v>
      </c>
      <c r="G1213">
        <v>7.4032603799999999</v>
      </c>
      <c r="K1213" s="17">
        <v>41485</v>
      </c>
      <c r="L1213">
        <v>8.0219024799999996</v>
      </c>
    </row>
    <row r="1214" spans="1:12" x14ac:dyDescent="0.2">
      <c r="A1214" s="17">
        <v>41486</v>
      </c>
      <c r="B1214">
        <v>6.5740898300000001</v>
      </c>
      <c r="F1214" s="17">
        <v>41486</v>
      </c>
      <c r="G1214">
        <v>7.4266054099999996</v>
      </c>
      <c r="K1214" s="17">
        <v>41486</v>
      </c>
      <c r="L1214">
        <v>7.9097237299999996</v>
      </c>
    </row>
    <row r="1215" spans="1:12" x14ac:dyDescent="0.2">
      <c r="A1215" s="17">
        <v>41487</v>
      </c>
      <c r="B1215">
        <v>6.5790210900000003</v>
      </c>
      <c r="F1215" s="17">
        <v>41487</v>
      </c>
      <c r="G1215">
        <v>7.4117369499999999</v>
      </c>
      <c r="K1215" s="17">
        <v>41487</v>
      </c>
      <c r="L1215">
        <v>7.7941262499999997</v>
      </c>
    </row>
    <row r="1216" spans="1:12" x14ac:dyDescent="0.2">
      <c r="A1216" s="17">
        <v>41488</v>
      </c>
      <c r="B1216">
        <v>6.4292700700000003</v>
      </c>
      <c r="F1216" s="17">
        <v>41488</v>
      </c>
      <c r="G1216">
        <v>7.3170666899999999</v>
      </c>
      <c r="K1216" s="17">
        <v>41488</v>
      </c>
      <c r="L1216">
        <v>7.62900037</v>
      </c>
    </row>
    <row r="1217" spans="1:12" x14ac:dyDescent="0.2">
      <c r="A1217" s="17">
        <v>41491</v>
      </c>
      <c r="B1217">
        <v>6.4763319099999999</v>
      </c>
      <c r="F1217" s="17">
        <v>41491</v>
      </c>
      <c r="G1217">
        <v>7.3300347199999996</v>
      </c>
      <c r="K1217" s="17">
        <v>41491</v>
      </c>
      <c r="L1217">
        <v>7.6718828600000002</v>
      </c>
    </row>
    <row r="1218" spans="1:12" x14ac:dyDescent="0.2">
      <c r="A1218" s="17">
        <v>41492</v>
      </c>
      <c r="B1218">
        <v>6.4452010099999999</v>
      </c>
      <c r="F1218" s="17">
        <v>41492</v>
      </c>
      <c r="G1218">
        <v>7.3322879199999997</v>
      </c>
      <c r="K1218" s="17">
        <v>41492</v>
      </c>
      <c r="L1218">
        <v>7.6758730999999996</v>
      </c>
    </row>
    <row r="1219" spans="1:12" x14ac:dyDescent="0.2">
      <c r="A1219" s="17">
        <v>41498</v>
      </c>
      <c r="B1219">
        <v>6.1917516499999996</v>
      </c>
      <c r="F1219" s="17">
        <v>41498</v>
      </c>
      <c r="G1219">
        <v>7.3521746700000001</v>
      </c>
      <c r="K1219" s="17">
        <v>41498</v>
      </c>
      <c r="L1219">
        <v>7.70376964</v>
      </c>
    </row>
    <row r="1220" spans="1:12" x14ac:dyDescent="0.2">
      <c r="A1220" s="17">
        <v>41499</v>
      </c>
      <c r="B1220">
        <v>6.5162901900000003</v>
      </c>
      <c r="F1220" s="17">
        <v>41499</v>
      </c>
      <c r="G1220">
        <v>7.3842648300000002</v>
      </c>
      <c r="K1220" s="17">
        <v>41499</v>
      </c>
      <c r="L1220">
        <v>7.7384033499999996</v>
      </c>
    </row>
    <row r="1221" spans="1:12" x14ac:dyDescent="0.2">
      <c r="A1221" s="17">
        <v>41500</v>
      </c>
      <c r="B1221">
        <v>6.4727014399999998</v>
      </c>
      <c r="F1221" s="17">
        <v>41500</v>
      </c>
      <c r="G1221">
        <v>7.4558053299999996</v>
      </c>
      <c r="K1221" s="17">
        <v>41500</v>
      </c>
      <c r="L1221">
        <v>7.8427455799999999</v>
      </c>
    </row>
    <row r="1222" spans="1:12" x14ac:dyDescent="0.2">
      <c r="A1222" s="17">
        <v>41501</v>
      </c>
      <c r="B1222">
        <v>6.7445776899999998</v>
      </c>
      <c r="F1222" s="17">
        <v>41501</v>
      </c>
      <c r="G1222">
        <v>7.4782190499999999</v>
      </c>
      <c r="K1222" s="17">
        <v>41501</v>
      </c>
      <c r="L1222">
        <v>7.9588229799999999</v>
      </c>
    </row>
    <row r="1223" spans="1:12" x14ac:dyDescent="0.2">
      <c r="A1223" s="17">
        <v>41502</v>
      </c>
      <c r="B1223">
        <v>6.7726172199999999</v>
      </c>
      <c r="F1223" s="17">
        <v>41502</v>
      </c>
      <c r="G1223">
        <v>7.5989582699999998</v>
      </c>
      <c r="K1223" s="17">
        <v>41502</v>
      </c>
      <c r="L1223">
        <v>8.0680320499999993</v>
      </c>
    </row>
    <row r="1224" spans="1:12" x14ac:dyDescent="0.2">
      <c r="A1224" s="17">
        <v>41505</v>
      </c>
      <c r="B1224">
        <v>6.7634446400000003</v>
      </c>
      <c r="F1224" s="17">
        <v>41505</v>
      </c>
      <c r="G1224">
        <v>7.7510843100000004</v>
      </c>
      <c r="K1224" s="17">
        <v>41505</v>
      </c>
      <c r="L1224">
        <v>8.2963870199999992</v>
      </c>
    </row>
    <row r="1225" spans="1:12" x14ac:dyDescent="0.2">
      <c r="A1225" s="17">
        <v>41506</v>
      </c>
      <c r="B1225">
        <v>7.0136791900000004</v>
      </c>
      <c r="F1225" s="17">
        <v>41506</v>
      </c>
      <c r="G1225">
        <v>7.7857560000000001</v>
      </c>
      <c r="K1225" s="17">
        <v>41506</v>
      </c>
      <c r="L1225">
        <v>8.3896206400000004</v>
      </c>
    </row>
    <row r="1226" spans="1:12" x14ac:dyDescent="0.2">
      <c r="A1226" s="17">
        <v>41507</v>
      </c>
      <c r="B1226">
        <v>7.0845214099999998</v>
      </c>
      <c r="F1226" s="17">
        <v>41507</v>
      </c>
      <c r="G1226">
        <v>7.81504566</v>
      </c>
      <c r="K1226" s="17">
        <v>41507</v>
      </c>
      <c r="L1226">
        <v>8.5631630199999993</v>
      </c>
    </row>
    <row r="1227" spans="1:12" x14ac:dyDescent="0.2">
      <c r="A1227" s="17">
        <v>41508</v>
      </c>
      <c r="B1227">
        <v>7.0906030299999996</v>
      </c>
      <c r="F1227" s="17">
        <v>41508</v>
      </c>
      <c r="G1227">
        <v>7.8450897099999999</v>
      </c>
      <c r="K1227" s="17">
        <v>41508</v>
      </c>
      <c r="L1227">
        <v>8.5511451600000008</v>
      </c>
    </row>
    <row r="1228" spans="1:12" x14ac:dyDescent="0.2">
      <c r="A1228" s="17">
        <v>41509</v>
      </c>
      <c r="B1228">
        <v>7.1038808900000001</v>
      </c>
      <c r="F1228" s="17">
        <v>41509</v>
      </c>
      <c r="G1228">
        <v>7.8664700700000001</v>
      </c>
      <c r="K1228" s="17">
        <v>41509</v>
      </c>
      <c r="L1228">
        <v>8.4936064400000006</v>
      </c>
    </row>
    <row r="1229" spans="1:12" x14ac:dyDescent="0.2">
      <c r="A1229" s="17">
        <v>41512</v>
      </c>
      <c r="B1229">
        <v>7.0208890999999998</v>
      </c>
      <c r="F1229" s="17">
        <v>41512</v>
      </c>
      <c r="G1229">
        <v>7.9694319299999998</v>
      </c>
      <c r="K1229" s="17">
        <v>41512</v>
      </c>
      <c r="L1229">
        <v>8.5908618899999993</v>
      </c>
    </row>
    <row r="1230" spans="1:12" x14ac:dyDescent="0.2">
      <c r="A1230" s="17">
        <v>41513</v>
      </c>
      <c r="B1230">
        <v>7.1677311100000001</v>
      </c>
      <c r="F1230" s="17">
        <v>41513</v>
      </c>
      <c r="G1230">
        <v>8.0639401399999997</v>
      </c>
      <c r="K1230" s="17">
        <v>41513</v>
      </c>
      <c r="L1230">
        <v>8.6832332900000004</v>
      </c>
    </row>
    <row r="1231" spans="1:12" x14ac:dyDescent="0.2">
      <c r="A1231" s="17">
        <v>41514</v>
      </c>
      <c r="B1231">
        <v>7.5666986600000001</v>
      </c>
      <c r="F1231" s="17">
        <v>41514</v>
      </c>
      <c r="G1231">
        <v>8.1181600199999995</v>
      </c>
      <c r="K1231" s="17">
        <v>41514</v>
      </c>
      <c r="L1231">
        <v>8.7956351500000007</v>
      </c>
    </row>
    <row r="1232" spans="1:12" x14ac:dyDescent="0.2">
      <c r="A1232" s="17">
        <v>41515</v>
      </c>
      <c r="B1232">
        <v>7.4512791099999998</v>
      </c>
      <c r="F1232" s="17">
        <v>41515</v>
      </c>
      <c r="G1232">
        <v>8.1305191699999995</v>
      </c>
      <c r="K1232" s="17">
        <v>41515</v>
      </c>
      <c r="L1232">
        <v>8.7095440400000008</v>
      </c>
    </row>
    <row r="1233" spans="1:12" x14ac:dyDescent="0.2">
      <c r="A1233" s="17">
        <v>41516</v>
      </c>
      <c r="B1233">
        <v>7.2871939899999996</v>
      </c>
      <c r="F1233" s="17">
        <v>41516</v>
      </c>
      <c r="G1233">
        <v>8.0857898899999991</v>
      </c>
      <c r="K1233" s="17">
        <v>41516</v>
      </c>
      <c r="L1233">
        <v>8.4711052500000008</v>
      </c>
    </row>
    <row r="1234" spans="1:12" x14ac:dyDescent="0.2">
      <c r="A1234" s="17">
        <v>41519</v>
      </c>
      <c r="B1234">
        <v>7.1461316899999998</v>
      </c>
      <c r="F1234" s="17">
        <v>41519</v>
      </c>
      <c r="G1234">
        <v>8.0011893300000008</v>
      </c>
      <c r="K1234" s="17">
        <v>41519</v>
      </c>
      <c r="L1234">
        <v>8.4079144299999999</v>
      </c>
    </row>
    <row r="1235" spans="1:12" x14ac:dyDescent="0.2">
      <c r="A1235" s="17">
        <v>41520</v>
      </c>
      <c r="B1235">
        <v>7.1731145200000004</v>
      </c>
      <c r="F1235" s="17">
        <v>41520</v>
      </c>
      <c r="G1235">
        <v>8.0459468199999993</v>
      </c>
      <c r="K1235" s="17">
        <v>41520</v>
      </c>
      <c r="L1235">
        <v>8.5264806499999999</v>
      </c>
    </row>
    <row r="1236" spans="1:12" x14ac:dyDescent="0.2">
      <c r="A1236" s="17">
        <v>41521</v>
      </c>
      <c r="B1236">
        <v>7.3201232599999999</v>
      </c>
      <c r="F1236" s="17">
        <v>41521</v>
      </c>
      <c r="G1236">
        <v>8.1197013200000008</v>
      </c>
      <c r="K1236" s="17">
        <v>41521</v>
      </c>
      <c r="L1236">
        <v>8.6267473900000002</v>
      </c>
    </row>
    <row r="1237" spans="1:12" x14ac:dyDescent="0.2">
      <c r="A1237" s="17">
        <v>41522</v>
      </c>
      <c r="B1237">
        <v>7.3827972500000003</v>
      </c>
      <c r="F1237" s="17">
        <v>41522</v>
      </c>
      <c r="G1237">
        <v>8.1615888499999993</v>
      </c>
      <c r="K1237" s="17">
        <v>41522</v>
      </c>
      <c r="L1237">
        <v>8.7020599000000001</v>
      </c>
    </row>
    <row r="1238" spans="1:12" x14ac:dyDescent="0.2">
      <c r="A1238" s="17">
        <v>41523</v>
      </c>
      <c r="B1238">
        <v>7.2649268200000003</v>
      </c>
      <c r="F1238" s="17">
        <v>41523</v>
      </c>
      <c r="G1238">
        <v>8.2039289800000006</v>
      </c>
      <c r="K1238" s="17">
        <v>41523</v>
      </c>
      <c r="L1238">
        <v>8.8284838899999993</v>
      </c>
    </row>
    <row r="1239" spans="1:12" x14ac:dyDescent="0.2">
      <c r="A1239" s="17">
        <v>41526</v>
      </c>
      <c r="B1239">
        <v>7.2791253300000003</v>
      </c>
      <c r="F1239" s="17">
        <v>41526</v>
      </c>
      <c r="G1239">
        <v>8.2122600899999991</v>
      </c>
      <c r="K1239" s="17">
        <v>41526</v>
      </c>
      <c r="L1239">
        <v>8.8494458300000005</v>
      </c>
    </row>
    <row r="1240" spans="1:12" x14ac:dyDescent="0.2">
      <c r="A1240" s="17">
        <v>41527</v>
      </c>
      <c r="B1240">
        <v>7.2945036999999999</v>
      </c>
      <c r="F1240" s="17">
        <v>41527</v>
      </c>
      <c r="G1240">
        <v>8.2151221299999992</v>
      </c>
      <c r="K1240" s="17">
        <v>41527</v>
      </c>
      <c r="L1240">
        <v>8.8846542599999996</v>
      </c>
    </row>
    <row r="1241" spans="1:12" x14ac:dyDescent="0.2">
      <c r="A1241" s="17">
        <v>41528</v>
      </c>
      <c r="B1241">
        <v>6.9815743699999997</v>
      </c>
      <c r="F1241" s="17">
        <v>41528</v>
      </c>
      <c r="G1241">
        <v>8.2414260600000002</v>
      </c>
      <c r="K1241" s="17">
        <v>41528</v>
      </c>
      <c r="L1241">
        <v>8.7038453899999997</v>
      </c>
    </row>
    <row r="1242" spans="1:12" x14ac:dyDescent="0.2">
      <c r="A1242" s="17">
        <v>41529</v>
      </c>
      <c r="B1242">
        <v>7.0225071699999999</v>
      </c>
      <c r="F1242" s="17">
        <v>41529</v>
      </c>
      <c r="G1242">
        <v>8.18089215</v>
      </c>
      <c r="K1242" s="17">
        <v>41529</v>
      </c>
      <c r="L1242">
        <v>8.6437972599999995</v>
      </c>
    </row>
    <row r="1243" spans="1:12" x14ac:dyDescent="0.2">
      <c r="A1243" s="17">
        <v>41530</v>
      </c>
      <c r="B1243">
        <v>6.9027985799999998</v>
      </c>
      <c r="F1243" s="17">
        <v>41530</v>
      </c>
      <c r="G1243">
        <v>8.0874572800000006</v>
      </c>
      <c r="K1243" s="17">
        <v>41530</v>
      </c>
      <c r="L1243">
        <v>8.3917448799999992</v>
      </c>
    </row>
    <row r="1244" spans="1:12" x14ac:dyDescent="0.2">
      <c r="A1244" s="17">
        <v>41533</v>
      </c>
      <c r="B1244">
        <v>6.73065129</v>
      </c>
      <c r="F1244" s="17">
        <v>41533</v>
      </c>
      <c r="G1244">
        <v>7.7223694099999998</v>
      </c>
      <c r="K1244" s="17">
        <v>41533</v>
      </c>
      <c r="L1244">
        <v>8.0362618500000007</v>
      </c>
    </row>
    <row r="1245" spans="1:12" x14ac:dyDescent="0.2">
      <c r="A1245" s="17">
        <v>41534</v>
      </c>
      <c r="B1245">
        <v>6.7955506000000003</v>
      </c>
      <c r="F1245" s="17">
        <v>41534</v>
      </c>
      <c r="G1245">
        <v>7.7535024799999999</v>
      </c>
      <c r="K1245" s="17">
        <v>41534</v>
      </c>
      <c r="L1245">
        <v>8.2355447500000007</v>
      </c>
    </row>
    <row r="1246" spans="1:12" x14ac:dyDescent="0.2">
      <c r="A1246" s="17">
        <v>41535</v>
      </c>
      <c r="B1246">
        <v>6.8235556800000001</v>
      </c>
      <c r="F1246" s="17">
        <v>41535</v>
      </c>
      <c r="G1246">
        <v>7.7730463399999996</v>
      </c>
      <c r="K1246" s="17">
        <v>41535</v>
      </c>
      <c r="L1246">
        <v>8.29273113</v>
      </c>
    </row>
    <row r="1247" spans="1:12" x14ac:dyDescent="0.2">
      <c r="A1247" s="17">
        <v>41536</v>
      </c>
      <c r="B1247">
        <v>6.4726276</v>
      </c>
      <c r="F1247" s="17">
        <v>41536</v>
      </c>
      <c r="G1247">
        <v>7.8223121300000003</v>
      </c>
      <c r="K1247" s="17">
        <v>41536</v>
      </c>
      <c r="L1247">
        <v>8.0426055600000002</v>
      </c>
    </row>
    <row r="1248" spans="1:12" x14ac:dyDescent="0.2">
      <c r="A1248" s="17">
        <v>41537</v>
      </c>
      <c r="B1248">
        <v>6.5047344499999999</v>
      </c>
      <c r="F1248" s="17">
        <v>41537</v>
      </c>
      <c r="G1248">
        <v>7.6717061700000002</v>
      </c>
      <c r="K1248" s="17">
        <v>41537</v>
      </c>
      <c r="L1248">
        <v>7.9338557600000001</v>
      </c>
    </row>
    <row r="1249" spans="1:12" x14ac:dyDescent="0.2">
      <c r="A1249" s="17">
        <v>41540</v>
      </c>
      <c r="B1249">
        <v>6.4148915500000001</v>
      </c>
      <c r="F1249" s="17">
        <v>41540</v>
      </c>
      <c r="G1249">
        <v>7.5893862299999997</v>
      </c>
      <c r="K1249" s="17">
        <v>41540</v>
      </c>
      <c r="L1249">
        <v>7.8949774799999997</v>
      </c>
    </row>
    <row r="1250" spans="1:12" x14ac:dyDescent="0.2">
      <c r="A1250" s="17">
        <v>41541</v>
      </c>
      <c r="B1250">
        <v>6.3852425000000004</v>
      </c>
      <c r="F1250" s="17">
        <v>41541</v>
      </c>
      <c r="G1250">
        <v>7.6209364700000002</v>
      </c>
      <c r="K1250" s="17">
        <v>41541</v>
      </c>
      <c r="L1250">
        <v>7.9772139600000003</v>
      </c>
    </row>
    <row r="1251" spans="1:12" x14ac:dyDescent="0.2">
      <c r="A1251" s="17">
        <v>41542</v>
      </c>
      <c r="B1251">
        <v>6.37589848</v>
      </c>
      <c r="F1251" s="17">
        <v>41542</v>
      </c>
      <c r="G1251">
        <v>7.5897542299999996</v>
      </c>
      <c r="K1251" s="17">
        <v>41542</v>
      </c>
      <c r="L1251">
        <v>7.98820554</v>
      </c>
    </row>
    <row r="1252" spans="1:12" x14ac:dyDescent="0.2">
      <c r="A1252" s="17">
        <v>41543</v>
      </c>
      <c r="B1252">
        <v>6.50661969</v>
      </c>
      <c r="F1252" s="17">
        <v>41543</v>
      </c>
      <c r="G1252">
        <v>7.6136863000000004</v>
      </c>
      <c r="K1252" s="17">
        <v>41543</v>
      </c>
      <c r="L1252">
        <v>8.0809570100000006</v>
      </c>
    </row>
    <row r="1253" spans="1:12" x14ac:dyDescent="0.2">
      <c r="A1253" s="17">
        <v>41544</v>
      </c>
      <c r="B1253">
        <v>6.7584971400000002</v>
      </c>
      <c r="F1253" s="17">
        <v>41544</v>
      </c>
      <c r="G1253">
        <v>7.61752232</v>
      </c>
      <c r="K1253" s="17">
        <v>41544</v>
      </c>
      <c r="L1253">
        <v>8.2564297399999997</v>
      </c>
    </row>
    <row r="1254" spans="1:12" x14ac:dyDescent="0.2">
      <c r="A1254" s="17">
        <v>41547</v>
      </c>
      <c r="B1254">
        <v>6.7740957000000002</v>
      </c>
      <c r="F1254" s="17">
        <v>41547</v>
      </c>
      <c r="G1254">
        <v>7.8533376300000004</v>
      </c>
      <c r="K1254" s="17">
        <v>41547</v>
      </c>
      <c r="L1254">
        <v>8.5356929400000006</v>
      </c>
    </row>
    <row r="1255" spans="1:12" x14ac:dyDescent="0.2">
      <c r="A1255" s="17">
        <v>41548</v>
      </c>
      <c r="B1255">
        <v>6.7709549400000002</v>
      </c>
      <c r="F1255" s="17">
        <v>41548</v>
      </c>
      <c r="G1255">
        <v>7.7599298499999998</v>
      </c>
      <c r="K1255" s="17">
        <v>41548</v>
      </c>
      <c r="L1255">
        <v>8.35350356</v>
      </c>
    </row>
    <row r="1256" spans="1:12" x14ac:dyDescent="0.2">
      <c r="A1256" s="17">
        <v>41549</v>
      </c>
      <c r="B1256">
        <v>6.58276021</v>
      </c>
      <c r="F1256" s="17">
        <v>41549</v>
      </c>
      <c r="G1256">
        <v>7.7125831099999997</v>
      </c>
      <c r="K1256" s="17">
        <v>41549</v>
      </c>
      <c r="L1256">
        <v>8.2144003899999998</v>
      </c>
    </row>
    <row r="1257" spans="1:12" x14ac:dyDescent="0.2">
      <c r="A1257" s="17">
        <v>41550</v>
      </c>
      <c r="B1257">
        <v>6.5085413799999996</v>
      </c>
      <c r="F1257" s="17">
        <v>41550</v>
      </c>
      <c r="G1257">
        <v>7.7170639999999997</v>
      </c>
      <c r="K1257" s="17">
        <v>41550</v>
      </c>
      <c r="L1257">
        <v>8.0990771000000006</v>
      </c>
    </row>
    <row r="1258" spans="1:12" x14ac:dyDescent="0.2">
      <c r="A1258" s="17">
        <v>41551</v>
      </c>
      <c r="B1258">
        <v>6.3554968299999999</v>
      </c>
      <c r="F1258" s="17">
        <v>41551</v>
      </c>
      <c r="G1258">
        <v>7.6929618599999996</v>
      </c>
      <c r="K1258" s="17">
        <v>41551</v>
      </c>
      <c r="L1258">
        <v>8.11728074</v>
      </c>
    </row>
    <row r="1259" spans="1:12" x14ac:dyDescent="0.2">
      <c r="A1259" s="17">
        <v>41554</v>
      </c>
      <c r="B1259">
        <v>6.4868521899999996</v>
      </c>
      <c r="F1259" s="17">
        <v>41554</v>
      </c>
      <c r="G1259">
        <v>7.6479636600000003</v>
      </c>
      <c r="K1259" s="17">
        <v>41554</v>
      </c>
      <c r="L1259">
        <v>8.1331994699999992</v>
      </c>
    </row>
    <row r="1260" spans="1:12" x14ac:dyDescent="0.2">
      <c r="A1260" s="17">
        <v>41555</v>
      </c>
      <c r="B1260">
        <v>6.5374346399999999</v>
      </c>
      <c r="F1260" s="17">
        <v>41555</v>
      </c>
      <c r="G1260">
        <v>7.6343761600000004</v>
      </c>
      <c r="K1260" s="17">
        <v>41555</v>
      </c>
      <c r="L1260">
        <v>8.1025940300000006</v>
      </c>
    </row>
    <row r="1261" spans="1:12" x14ac:dyDescent="0.2">
      <c r="A1261" s="17">
        <v>41556</v>
      </c>
      <c r="B1261">
        <v>6.5245323500000003</v>
      </c>
      <c r="F1261" s="17">
        <v>41556</v>
      </c>
      <c r="G1261">
        <v>7.5980098500000004</v>
      </c>
      <c r="K1261" s="17">
        <v>41556</v>
      </c>
      <c r="L1261">
        <v>8.0852288899999998</v>
      </c>
    </row>
    <row r="1262" spans="1:12" x14ac:dyDescent="0.2">
      <c r="A1262" s="17">
        <v>41557</v>
      </c>
      <c r="B1262">
        <v>6.3624466100000001</v>
      </c>
      <c r="F1262" s="17">
        <v>41557</v>
      </c>
      <c r="G1262">
        <v>7.6157030900000002</v>
      </c>
      <c r="K1262" s="17">
        <v>41557</v>
      </c>
      <c r="L1262">
        <v>8.1146575100000007</v>
      </c>
    </row>
    <row r="1263" spans="1:12" x14ac:dyDescent="0.2">
      <c r="A1263" s="17">
        <v>41558</v>
      </c>
      <c r="B1263">
        <v>6.5413620899999998</v>
      </c>
      <c r="F1263" s="17">
        <v>41558</v>
      </c>
      <c r="G1263">
        <v>7.5455049900000004</v>
      </c>
      <c r="K1263" s="17">
        <v>41558</v>
      </c>
      <c r="L1263">
        <v>8.0177087999999994</v>
      </c>
    </row>
    <row r="1264" spans="1:12" x14ac:dyDescent="0.2">
      <c r="A1264" s="17">
        <v>41563</v>
      </c>
      <c r="B1264">
        <v>6.4358019999999998</v>
      </c>
      <c r="F1264" s="17">
        <v>41563</v>
      </c>
      <c r="G1264">
        <v>7.4079857100000002</v>
      </c>
      <c r="K1264" s="17">
        <v>41563</v>
      </c>
      <c r="L1264">
        <v>7.8620023999999997</v>
      </c>
    </row>
    <row r="1265" spans="1:12" x14ac:dyDescent="0.2">
      <c r="A1265" s="17">
        <v>41564</v>
      </c>
      <c r="B1265">
        <v>6.4480201700000004</v>
      </c>
      <c r="F1265" s="17">
        <v>41564</v>
      </c>
      <c r="G1265">
        <v>7.2557343100000002</v>
      </c>
      <c r="K1265" s="17">
        <v>41564</v>
      </c>
      <c r="L1265">
        <v>7.6865071599999997</v>
      </c>
    </row>
    <row r="1266" spans="1:12" x14ac:dyDescent="0.2">
      <c r="A1266" s="17">
        <v>41565</v>
      </c>
      <c r="B1266">
        <v>6.1483280599999999</v>
      </c>
      <c r="F1266" s="17">
        <v>41565</v>
      </c>
      <c r="G1266">
        <v>7.2296960600000002</v>
      </c>
      <c r="K1266" s="17">
        <v>41565</v>
      </c>
      <c r="L1266">
        <v>7.5649772100000003</v>
      </c>
    </row>
    <row r="1267" spans="1:12" x14ac:dyDescent="0.2">
      <c r="A1267" s="17">
        <v>41568</v>
      </c>
      <c r="B1267">
        <v>6.1157794499999998</v>
      </c>
      <c r="F1267" s="17">
        <v>41568</v>
      </c>
      <c r="G1267">
        <v>7.14532509</v>
      </c>
      <c r="K1267" s="17">
        <v>41568</v>
      </c>
      <c r="L1267">
        <v>7.4622672400000001</v>
      </c>
    </row>
    <row r="1268" spans="1:12" x14ac:dyDescent="0.2">
      <c r="A1268" s="17">
        <v>41569</v>
      </c>
      <c r="B1268">
        <v>6.1773082199999996</v>
      </c>
      <c r="F1268" s="17">
        <v>41569</v>
      </c>
      <c r="G1268">
        <v>7.1167453199999997</v>
      </c>
      <c r="K1268" s="17">
        <v>41569</v>
      </c>
      <c r="L1268">
        <v>7.49040382</v>
      </c>
    </row>
    <row r="1269" spans="1:12" x14ac:dyDescent="0.2">
      <c r="A1269" s="17">
        <v>41570</v>
      </c>
      <c r="B1269">
        <v>6.0189547499999998</v>
      </c>
      <c r="F1269" s="17">
        <v>41570</v>
      </c>
      <c r="G1269">
        <v>6.99096881</v>
      </c>
      <c r="K1269" s="17">
        <v>41570</v>
      </c>
      <c r="L1269">
        <v>7.2949295300000001</v>
      </c>
    </row>
    <row r="1270" spans="1:12" x14ac:dyDescent="0.2">
      <c r="A1270" s="17">
        <v>41571</v>
      </c>
      <c r="B1270">
        <v>5.9758014499999996</v>
      </c>
      <c r="F1270" s="17">
        <v>41571</v>
      </c>
      <c r="G1270">
        <v>6.8758283000000002</v>
      </c>
      <c r="K1270" s="17">
        <v>41571</v>
      </c>
      <c r="L1270">
        <v>7.2407234899999997</v>
      </c>
    </row>
    <row r="1271" spans="1:12" x14ac:dyDescent="0.2">
      <c r="A1271" s="17">
        <v>41572</v>
      </c>
      <c r="B1271">
        <v>5.8881830099999997</v>
      </c>
      <c r="F1271" s="17">
        <v>41572</v>
      </c>
      <c r="G1271">
        <v>6.7874411700000001</v>
      </c>
      <c r="K1271" s="17">
        <v>41572</v>
      </c>
      <c r="L1271">
        <v>7.1559545599999996</v>
      </c>
    </row>
    <row r="1272" spans="1:12" x14ac:dyDescent="0.2">
      <c r="A1272" s="17">
        <v>41575</v>
      </c>
      <c r="B1272">
        <v>5.8767362099999998</v>
      </c>
      <c r="F1272" s="17">
        <v>41575</v>
      </c>
      <c r="G1272">
        <v>6.5960518500000003</v>
      </c>
      <c r="K1272" s="17">
        <v>41575</v>
      </c>
      <c r="L1272">
        <v>7.0123957700000004</v>
      </c>
    </row>
    <row r="1273" spans="1:12" x14ac:dyDescent="0.2">
      <c r="A1273" s="17">
        <v>41576</v>
      </c>
      <c r="B1273">
        <v>5.8812011399999999</v>
      </c>
      <c r="F1273" s="17">
        <v>41576</v>
      </c>
      <c r="G1273">
        <v>6.6895436999999998</v>
      </c>
      <c r="K1273" s="17">
        <v>41576</v>
      </c>
      <c r="L1273">
        <v>7.1493681000000002</v>
      </c>
    </row>
    <row r="1274" spans="1:12" x14ac:dyDescent="0.2">
      <c r="A1274" s="17">
        <v>41577</v>
      </c>
      <c r="B1274">
        <v>5.8743163200000001</v>
      </c>
      <c r="F1274" s="17">
        <v>41577</v>
      </c>
      <c r="G1274">
        <v>6.76360809</v>
      </c>
      <c r="K1274" s="17">
        <v>41577</v>
      </c>
      <c r="L1274">
        <v>7.2765744799999998</v>
      </c>
    </row>
    <row r="1275" spans="1:12" x14ac:dyDescent="0.2">
      <c r="A1275" s="17">
        <v>41578</v>
      </c>
      <c r="B1275">
        <v>5.9068596700000002</v>
      </c>
      <c r="F1275" s="17">
        <v>41578</v>
      </c>
      <c r="G1275">
        <v>6.9141922400000002</v>
      </c>
      <c r="K1275" s="17">
        <v>41578</v>
      </c>
      <c r="L1275">
        <v>7.4724322000000001</v>
      </c>
    </row>
    <row r="1276" spans="1:12" x14ac:dyDescent="0.2">
      <c r="A1276" s="17">
        <v>41579</v>
      </c>
      <c r="B1276">
        <v>6.06200603</v>
      </c>
      <c r="F1276" s="17">
        <v>41579</v>
      </c>
      <c r="G1276">
        <v>7.0135679299999998</v>
      </c>
      <c r="K1276" s="17">
        <v>41579</v>
      </c>
      <c r="L1276">
        <v>7.66656081</v>
      </c>
    </row>
    <row r="1277" spans="1:12" x14ac:dyDescent="0.2">
      <c r="A1277" s="17">
        <v>41582</v>
      </c>
      <c r="B1277">
        <v>6.1587683200000001</v>
      </c>
      <c r="F1277" s="17">
        <v>41582</v>
      </c>
      <c r="G1277">
        <v>7.2284284000000003</v>
      </c>
      <c r="K1277" s="17">
        <v>41582</v>
      </c>
      <c r="L1277">
        <v>7.8030452700000001</v>
      </c>
    </row>
    <row r="1278" spans="1:12" x14ac:dyDescent="0.2">
      <c r="A1278" s="17">
        <v>41584</v>
      </c>
      <c r="B1278">
        <v>6.1988738200000002</v>
      </c>
      <c r="F1278" s="17">
        <v>41584</v>
      </c>
      <c r="G1278">
        <v>7.3759571399999997</v>
      </c>
      <c r="K1278" s="17">
        <v>41584</v>
      </c>
      <c r="L1278">
        <v>7.9716843500000003</v>
      </c>
    </row>
    <row r="1279" spans="1:12" x14ac:dyDescent="0.2">
      <c r="A1279" s="17">
        <v>41585</v>
      </c>
      <c r="B1279">
        <v>6.25154706</v>
      </c>
      <c r="F1279" s="17">
        <v>41585</v>
      </c>
      <c r="G1279">
        <v>7.30212226</v>
      </c>
      <c r="K1279" s="17">
        <v>41585</v>
      </c>
      <c r="L1279">
        <v>7.8654476200000003</v>
      </c>
    </row>
    <row r="1280" spans="1:12" x14ac:dyDescent="0.2">
      <c r="A1280" s="17">
        <v>41586</v>
      </c>
      <c r="B1280">
        <v>6.2796286700000001</v>
      </c>
      <c r="F1280" s="17">
        <v>41586</v>
      </c>
      <c r="G1280">
        <v>7.3397419299999997</v>
      </c>
      <c r="K1280" s="17">
        <v>41586</v>
      </c>
      <c r="L1280">
        <v>7.9710241999999996</v>
      </c>
    </row>
    <row r="1281" spans="1:12" x14ac:dyDescent="0.2">
      <c r="A1281" s="17">
        <v>41589</v>
      </c>
      <c r="B1281">
        <v>6.2251338399999998</v>
      </c>
      <c r="F1281" s="17">
        <v>41589</v>
      </c>
      <c r="G1281">
        <v>7.4726137499999998</v>
      </c>
      <c r="K1281" s="17">
        <v>41589</v>
      </c>
      <c r="L1281">
        <v>8.1815356500000007</v>
      </c>
    </row>
    <row r="1282" spans="1:12" x14ac:dyDescent="0.2">
      <c r="A1282" s="17">
        <v>41590</v>
      </c>
      <c r="B1282">
        <v>6.5843326800000002</v>
      </c>
      <c r="F1282" s="17">
        <v>41590</v>
      </c>
      <c r="G1282">
        <v>7.6890463799999997</v>
      </c>
      <c r="K1282" s="17">
        <v>41590</v>
      </c>
      <c r="L1282">
        <v>8.3841517400000001</v>
      </c>
    </row>
    <row r="1283" spans="1:12" x14ac:dyDescent="0.2">
      <c r="A1283" s="17">
        <v>41591</v>
      </c>
      <c r="B1283">
        <v>6.5870187299999996</v>
      </c>
      <c r="F1283" s="17">
        <v>41591</v>
      </c>
      <c r="G1283">
        <v>7.7881691999999996</v>
      </c>
      <c r="K1283" s="17">
        <v>41591</v>
      </c>
      <c r="L1283">
        <v>8.4633045599999992</v>
      </c>
    </row>
    <row r="1284" spans="1:12" x14ac:dyDescent="0.2">
      <c r="A1284" s="17">
        <v>41592</v>
      </c>
      <c r="B1284">
        <v>6.64589242</v>
      </c>
      <c r="F1284" s="17">
        <v>41592</v>
      </c>
      <c r="G1284">
        <v>7.8499250700000003</v>
      </c>
      <c r="K1284" s="17">
        <v>41592</v>
      </c>
      <c r="L1284">
        <v>8.3756566400000008</v>
      </c>
    </row>
    <row r="1285" spans="1:12" x14ac:dyDescent="0.2">
      <c r="A1285" s="17">
        <v>41593</v>
      </c>
      <c r="B1285">
        <v>6.7561330100000001</v>
      </c>
      <c r="F1285" s="17">
        <v>41593</v>
      </c>
      <c r="G1285">
        <v>7.8554901099999999</v>
      </c>
      <c r="K1285" s="17">
        <v>41593</v>
      </c>
      <c r="L1285">
        <v>8.4180260600000008</v>
      </c>
    </row>
    <row r="1286" spans="1:12" x14ac:dyDescent="0.2">
      <c r="A1286" s="17">
        <v>41596</v>
      </c>
      <c r="B1286">
        <v>6.7254514299999997</v>
      </c>
      <c r="F1286" s="17">
        <v>41596</v>
      </c>
      <c r="G1286">
        <v>7.8508454199999997</v>
      </c>
      <c r="K1286" s="17">
        <v>41596</v>
      </c>
      <c r="L1286">
        <v>8.4564965999999995</v>
      </c>
    </row>
    <row r="1287" spans="1:12" x14ac:dyDescent="0.2">
      <c r="A1287" s="17">
        <v>41597</v>
      </c>
      <c r="B1287">
        <v>6.8311895800000002</v>
      </c>
      <c r="F1287" s="17">
        <v>41597</v>
      </c>
      <c r="G1287">
        <v>7.8971495300000001</v>
      </c>
      <c r="K1287" s="17">
        <v>41597</v>
      </c>
      <c r="L1287">
        <v>8.4739196999999997</v>
      </c>
    </row>
    <row r="1288" spans="1:12" x14ac:dyDescent="0.2">
      <c r="A1288" s="17">
        <v>41598</v>
      </c>
      <c r="B1288">
        <v>6.7900103500000002</v>
      </c>
      <c r="F1288" s="17">
        <v>41598</v>
      </c>
      <c r="G1288">
        <v>7.8914107700000002</v>
      </c>
      <c r="K1288" s="17">
        <v>41598</v>
      </c>
      <c r="L1288">
        <v>8.4897489999999998</v>
      </c>
    </row>
    <row r="1289" spans="1:12" x14ac:dyDescent="0.2">
      <c r="A1289" s="17">
        <v>41599</v>
      </c>
      <c r="B1289">
        <v>6.9383793100000002</v>
      </c>
      <c r="F1289" s="17">
        <v>41599</v>
      </c>
      <c r="G1289">
        <v>7.9695724999999999</v>
      </c>
      <c r="K1289" s="17">
        <v>41599</v>
      </c>
      <c r="L1289">
        <v>8.59227396</v>
      </c>
    </row>
    <row r="1290" spans="1:12" x14ac:dyDescent="0.2">
      <c r="A1290" s="17">
        <v>41600</v>
      </c>
      <c r="B1290">
        <v>7.1130009100000002</v>
      </c>
      <c r="F1290" s="17">
        <v>41600</v>
      </c>
      <c r="G1290">
        <v>7.9734063600000002</v>
      </c>
      <c r="K1290" s="17">
        <v>41600</v>
      </c>
      <c r="L1290">
        <v>8.6978988800000003</v>
      </c>
    </row>
    <row r="1291" spans="1:12" x14ac:dyDescent="0.2">
      <c r="A1291" s="17">
        <v>41603</v>
      </c>
      <c r="B1291">
        <v>6.9984860400000004</v>
      </c>
      <c r="F1291" s="17">
        <v>41603</v>
      </c>
      <c r="G1291">
        <v>8.0056835300000007</v>
      </c>
      <c r="K1291" s="17">
        <v>41603</v>
      </c>
      <c r="L1291">
        <v>8.6761917400000002</v>
      </c>
    </row>
    <row r="1292" spans="1:12" x14ac:dyDescent="0.2">
      <c r="A1292" s="17">
        <v>41604</v>
      </c>
      <c r="B1292">
        <v>6.87686362</v>
      </c>
      <c r="F1292" s="17">
        <v>41604</v>
      </c>
      <c r="G1292">
        <v>8.0173129700000008</v>
      </c>
      <c r="K1292" s="17">
        <v>41604</v>
      </c>
      <c r="L1292">
        <v>8.6957698600000004</v>
      </c>
    </row>
    <row r="1293" spans="1:12" x14ac:dyDescent="0.2">
      <c r="A1293" s="17">
        <v>41605</v>
      </c>
      <c r="B1293">
        <v>7.01530319</v>
      </c>
      <c r="F1293" s="17">
        <v>41605</v>
      </c>
      <c r="G1293">
        <v>8.0556256200000007</v>
      </c>
      <c r="K1293" s="17">
        <v>41605</v>
      </c>
      <c r="L1293">
        <v>8.6774634299999995</v>
      </c>
    </row>
    <row r="1294" spans="1:12" x14ac:dyDescent="0.2">
      <c r="A1294" s="17">
        <v>41606</v>
      </c>
      <c r="B1294">
        <v>7.10566516</v>
      </c>
      <c r="F1294" s="17">
        <v>41606</v>
      </c>
      <c r="G1294">
        <v>8.0727687299999999</v>
      </c>
      <c r="K1294" s="17">
        <v>41606</v>
      </c>
      <c r="L1294">
        <v>8.7065390199999992</v>
      </c>
    </row>
    <row r="1295" spans="1:12" x14ac:dyDescent="0.2">
      <c r="A1295" s="17">
        <v>41607</v>
      </c>
      <c r="B1295">
        <v>7.12610923</v>
      </c>
      <c r="F1295" s="17">
        <v>41607</v>
      </c>
      <c r="G1295">
        <v>8.1364704200000002</v>
      </c>
      <c r="K1295" s="17">
        <v>41607</v>
      </c>
      <c r="L1295">
        <v>8.7861919499999992</v>
      </c>
    </row>
    <row r="1296" spans="1:12" x14ac:dyDescent="0.2">
      <c r="A1296" s="17">
        <v>41610</v>
      </c>
      <c r="B1296">
        <v>7.19902014</v>
      </c>
      <c r="F1296" s="17">
        <v>41610</v>
      </c>
      <c r="G1296">
        <v>8.1310154899999993</v>
      </c>
      <c r="K1296" s="17">
        <v>41610</v>
      </c>
      <c r="L1296">
        <v>8.7572961899999999</v>
      </c>
    </row>
    <row r="1297" spans="1:12" x14ac:dyDescent="0.2">
      <c r="A1297" s="17">
        <v>41611</v>
      </c>
      <c r="B1297">
        <v>7.1100932800000001</v>
      </c>
      <c r="F1297" s="17">
        <v>41611</v>
      </c>
      <c r="G1297">
        <v>8.1369159300000007</v>
      </c>
      <c r="K1297" s="17">
        <v>41611</v>
      </c>
      <c r="L1297">
        <v>8.6984684199999993</v>
      </c>
    </row>
    <row r="1298" spans="1:12" x14ac:dyDescent="0.2">
      <c r="A1298" s="17">
        <v>41612</v>
      </c>
      <c r="B1298">
        <v>7.1745898700000001</v>
      </c>
      <c r="F1298" s="17">
        <v>41612</v>
      </c>
      <c r="G1298">
        <v>8.1313611199999993</v>
      </c>
      <c r="K1298" s="17">
        <v>41612</v>
      </c>
      <c r="L1298">
        <v>8.7159383300000002</v>
      </c>
    </row>
    <row r="1299" spans="1:12" x14ac:dyDescent="0.2">
      <c r="A1299" s="17">
        <v>41613</v>
      </c>
      <c r="B1299">
        <v>7.3419138999999998</v>
      </c>
      <c r="F1299" s="17">
        <v>41613</v>
      </c>
      <c r="G1299">
        <v>8.1740811999999998</v>
      </c>
      <c r="K1299" s="17">
        <v>41613</v>
      </c>
      <c r="L1299">
        <v>8.8111309000000002</v>
      </c>
    </row>
    <row r="1300" spans="1:12" x14ac:dyDescent="0.2">
      <c r="A1300" s="17">
        <v>41614</v>
      </c>
      <c r="B1300">
        <v>7.4429794100000004</v>
      </c>
      <c r="F1300" s="17">
        <v>41614</v>
      </c>
      <c r="G1300">
        <v>8.2223226399999998</v>
      </c>
      <c r="K1300" s="17">
        <v>41614</v>
      </c>
      <c r="L1300">
        <v>8.87895638</v>
      </c>
    </row>
    <row r="1301" spans="1:12" x14ac:dyDescent="0.2">
      <c r="A1301" s="17">
        <v>41617</v>
      </c>
      <c r="B1301">
        <v>7.4706806500000003</v>
      </c>
      <c r="F1301" s="17">
        <v>41617</v>
      </c>
      <c r="G1301">
        <v>8.2431291899999994</v>
      </c>
      <c r="K1301" s="17">
        <v>41617</v>
      </c>
      <c r="L1301">
        <v>8.8709176999999997</v>
      </c>
    </row>
    <row r="1302" spans="1:12" x14ac:dyDescent="0.2">
      <c r="A1302" s="17">
        <v>41618</v>
      </c>
      <c r="B1302">
        <v>7.5639956599999998</v>
      </c>
      <c r="F1302" s="17">
        <v>41618</v>
      </c>
      <c r="G1302">
        <v>8.1998856300000007</v>
      </c>
      <c r="K1302" s="17">
        <v>41618</v>
      </c>
      <c r="L1302">
        <v>8.8731188299999992</v>
      </c>
    </row>
    <row r="1303" spans="1:12" x14ac:dyDescent="0.2">
      <c r="A1303" s="17">
        <v>41619</v>
      </c>
      <c r="B1303">
        <v>7.5623432700000004</v>
      </c>
      <c r="F1303" s="17">
        <v>41619</v>
      </c>
      <c r="G1303">
        <v>8.1969302299999995</v>
      </c>
      <c r="K1303" s="17">
        <v>41619</v>
      </c>
      <c r="L1303">
        <v>8.8506031600000004</v>
      </c>
    </row>
    <row r="1304" spans="1:12" x14ac:dyDescent="0.2">
      <c r="A1304" s="17">
        <v>41620</v>
      </c>
      <c r="B1304">
        <v>7.49083348</v>
      </c>
      <c r="F1304" s="17">
        <v>41620</v>
      </c>
      <c r="G1304">
        <v>8.16469296</v>
      </c>
      <c r="K1304" s="17">
        <v>41620</v>
      </c>
      <c r="L1304">
        <v>8.7775723800000005</v>
      </c>
    </row>
    <row r="1305" spans="1:12" x14ac:dyDescent="0.2">
      <c r="A1305" s="17">
        <v>41621</v>
      </c>
      <c r="B1305">
        <v>7.2791162800000002</v>
      </c>
      <c r="F1305" s="17">
        <v>41621</v>
      </c>
      <c r="G1305">
        <v>8.0938878800000005</v>
      </c>
      <c r="K1305" s="17">
        <v>41621</v>
      </c>
      <c r="L1305">
        <v>8.7314792499999996</v>
      </c>
    </row>
    <row r="1306" spans="1:12" x14ac:dyDescent="0.2">
      <c r="A1306" s="17">
        <v>41624</v>
      </c>
      <c r="B1306">
        <v>7.2624716200000003</v>
      </c>
      <c r="F1306" s="17">
        <v>41624</v>
      </c>
      <c r="G1306">
        <v>8.0660615799999995</v>
      </c>
      <c r="K1306" s="17">
        <v>41624</v>
      </c>
      <c r="L1306">
        <v>8.6420536099999996</v>
      </c>
    </row>
    <row r="1307" spans="1:12" x14ac:dyDescent="0.2">
      <c r="A1307" s="17">
        <v>41625</v>
      </c>
      <c r="B1307">
        <v>7.3409070600000002</v>
      </c>
      <c r="F1307" s="17">
        <v>41625</v>
      </c>
      <c r="G1307">
        <v>7.9679681599999999</v>
      </c>
      <c r="K1307" s="17">
        <v>41625</v>
      </c>
      <c r="L1307">
        <v>8.61468056</v>
      </c>
    </row>
    <row r="1308" spans="1:12" x14ac:dyDescent="0.2">
      <c r="A1308" s="17">
        <v>41626</v>
      </c>
      <c r="B1308">
        <v>7.3134729099999998</v>
      </c>
      <c r="F1308" s="17">
        <v>41626</v>
      </c>
      <c r="G1308">
        <v>7.9423112600000003</v>
      </c>
      <c r="K1308" s="17">
        <v>41626</v>
      </c>
      <c r="L1308">
        <v>8.5614323799999994</v>
      </c>
    </row>
    <row r="1309" spans="1:12" x14ac:dyDescent="0.2">
      <c r="A1309" s="17">
        <v>41627</v>
      </c>
      <c r="B1309">
        <v>7.2701345899999996</v>
      </c>
      <c r="F1309" s="17">
        <v>41627</v>
      </c>
      <c r="G1309">
        <v>7.9600806300000002</v>
      </c>
      <c r="K1309" s="17">
        <v>41627</v>
      </c>
      <c r="L1309">
        <v>8.5423662399999998</v>
      </c>
    </row>
    <row r="1310" spans="1:12" x14ac:dyDescent="0.2">
      <c r="A1310" s="17">
        <v>41628</v>
      </c>
      <c r="B1310">
        <v>7.2546287200000004</v>
      </c>
      <c r="F1310" s="17">
        <v>41628</v>
      </c>
      <c r="G1310">
        <v>7.9936983000000001</v>
      </c>
      <c r="K1310" s="17">
        <v>41628</v>
      </c>
      <c r="L1310">
        <v>8.5433287700000005</v>
      </c>
    </row>
    <row r="1311" spans="1:12" x14ac:dyDescent="0.2">
      <c r="A1311" s="17">
        <v>41631</v>
      </c>
      <c r="B1311">
        <v>7.1871382300000004</v>
      </c>
      <c r="F1311" s="17">
        <v>41631</v>
      </c>
      <c r="G1311">
        <v>8.0165966500000003</v>
      </c>
      <c r="K1311" s="17">
        <v>41631</v>
      </c>
      <c r="L1311">
        <v>8.5844842200000002</v>
      </c>
    </row>
    <row r="1312" spans="1:12" x14ac:dyDescent="0.2">
      <c r="A1312" s="17">
        <v>41632</v>
      </c>
      <c r="B1312">
        <v>7.2553025399999997</v>
      </c>
      <c r="F1312" s="17">
        <v>41632</v>
      </c>
      <c r="G1312">
        <v>7.9982101300000004</v>
      </c>
      <c r="K1312" s="17">
        <v>41632</v>
      </c>
      <c r="L1312">
        <v>8.5987592399999997</v>
      </c>
    </row>
    <row r="1313" spans="1:12" x14ac:dyDescent="0.2">
      <c r="A1313" s="17">
        <v>41635</v>
      </c>
      <c r="B1313">
        <v>7.3113831200000003</v>
      </c>
      <c r="F1313" s="17">
        <v>41635</v>
      </c>
      <c r="G1313">
        <v>8.0181974799999995</v>
      </c>
      <c r="K1313" s="17">
        <v>41635</v>
      </c>
      <c r="L1313">
        <v>8.6219146099999993</v>
      </c>
    </row>
    <row r="1314" spans="1:12" x14ac:dyDescent="0.2">
      <c r="A1314" s="17">
        <v>41638</v>
      </c>
      <c r="B1314">
        <v>7.2490264</v>
      </c>
      <c r="F1314" s="17">
        <v>41638</v>
      </c>
      <c r="G1314">
        <v>8.0275978200000004</v>
      </c>
      <c r="K1314" s="17">
        <v>41638</v>
      </c>
      <c r="L1314">
        <v>8.6043137499999993</v>
      </c>
    </row>
    <row r="1315" spans="1:12" x14ac:dyDescent="0.2">
      <c r="A1315" s="17">
        <v>41639</v>
      </c>
      <c r="B1315">
        <v>7.2490264</v>
      </c>
      <c r="F1315" s="17">
        <v>41639</v>
      </c>
      <c r="G1315">
        <v>8.0275978200000004</v>
      </c>
      <c r="K1315" s="17">
        <v>41639</v>
      </c>
      <c r="L1315">
        <v>8.6043137499999993</v>
      </c>
    </row>
    <row r="1316" spans="1:12" x14ac:dyDescent="0.2">
      <c r="A1316" s="17">
        <v>41641</v>
      </c>
      <c r="B1316">
        <v>7.1480044300000003</v>
      </c>
      <c r="F1316" s="17">
        <v>41641</v>
      </c>
      <c r="G1316">
        <v>8.0055872200000007</v>
      </c>
      <c r="K1316" s="17">
        <v>41641</v>
      </c>
      <c r="L1316">
        <v>8.5324234299999997</v>
      </c>
    </row>
    <row r="1317" spans="1:12" x14ac:dyDescent="0.2">
      <c r="A1317" s="17">
        <v>41642</v>
      </c>
      <c r="B1317">
        <v>7.1975135999999997</v>
      </c>
      <c r="F1317" s="17">
        <v>41642</v>
      </c>
      <c r="G1317">
        <v>8.1977519999999995</v>
      </c>
      <c r="K1317" s="17">
        <v>41642</v>
      </c>
      <c r="L1317">
        <v>8.7705815699999992</v>
      </c>
    </row>
    <row r="1318" spans="1:12" x14ac:dyDescent="0.2">
      <c r="A1318" s="17">
        <v>41645</v>
      </c>
      <c r="B1318">
        <v>7.3201638400000002</v>
      </c>
      <c r="F1318" s="17">
        <v>41645</v>
      </c>
      <c r="G1318">
        <v>8.4530980200000005</v>
      </c>
      <c r="K1318" s="17">
        <v>41645</v>
      </c>
      <c r="L1318">
        <v>9.0439046300000001</v>
      </c>
    </row>
    <row r="1319" spans="1:12" x14ac:dyDescent="0.2">
      <c r="A1319" s="17">
        <v>41646</v>
      </c>
      <c r="B1319">
        <v>7.42909782</v>
      </c>
      <c r="F1319" s="17">
        <v>41646</v>
      </c>
      <c r="G1319">
        <v>8.5465138300000003</v>
      </c>
      <c r="K1319" s="17">
        <v>41646</v>
      </c>
      <c r="L1319">
        <v>9.1363908600000006</v>
      </c>
    </row>
    <row r="1320" spans="1:12" x14ac:dyDescent="0.2">
      <c r="A1320" s="17">
        <v>41647</v>
      </c>
      <c r="B1320">
        <v>7.4380629300000001</v>
      </c>
      <c r="F1320" s="17">
        <v>41647</v>
      </c>
      <c r="G1320">
        <v>8.4505467099999994</v>
      </c>
      <c r="K1320" s="17">
        <v>41647</v>
      </c>
      <c r="L1320">
        <v>9.0562715199999992</v>
      </c>
    </row>
    <row r="1321" spans="1:12" x14ac:dyDescent="0.2">
      <c r="A1321" s="17">
        <v>41648</v>
      </c>
      <c r="B1321">
        <v>7.4121303000000003</v>
      </c>
      <c r="F1321" s="17">
        <v>41648</v>
      </c>
      <c r="G1321">
        <v>8.3713570900000001</v>
      </c>
      <c r="K1321" s="17">
        <v>41648</v>
      </c>
      <c r="L1321">
        <v>9.0197887399999992</v>
      </c>
    </row>
    <row r="1322" spans="1:12" x14ac:dyDescent="0.2">
      <c r="A1322" s="17">
        <v>41649</v>
      </c>
      <c r="B1322">
        <v>7.50633704</v>
      </c>
      <c r="F1322" s="17">
        <v>41649</v>
      </c>
      <c r="G1322">
        <v>8.2447158700000003</v>
      </c>
      <c r="K1322" s="17">
        <v>41649</v>
      </c>
      <c r="L1322">
        <v>8.9452227700000009</v>
      </c>
    </row>
    <row r="1323" spans="1:12" x14ac:dyDescent="0.2">
      <c r="A1323" s="17">
        <v>41652</v>
      </c>
      <c r="B1323">
        <v>7.4502914899999997</v>
      </c>
      <c r="F1323" s="17">
        <v>41652</v>
      </c>
      <c r="G1323">
        <v>8.0826370399999998</v>
      </c>
      <c r="K1323" s="17">
        <v>41652</v>
      </c>
      <c r="L1323">
        <v>8.6801611100000002</v>
      </c>
    </row>
    <row r="1324" spans="1:12" x14ac:dyDescent="0.2">
      <c r="A1324" s="17">
        <v>41654</v>
      </c>
      <c r="B1324">
        <v>7.3721651000000001</v>
      </c>
      <c r="F1324" s="17">
        <v>41654</v>
      </c>
      <c r="G1324">
        <v>8.03420998</v>
      </c>
      <c r="K1324" s="17">
        <v>41654</v>
      </c>
      <c r="L1324">
        <v>8.6150800000000007</v>
      </c>
    </row>
    <row r="1325" spans="1:12" x14ac:dyDescent="0.2">
      <c r="A1325" s="17">
        <v>41655</v>
      </c>
      <c r="B1325">
        <v>7.2869649299999999</v>
      </c>
      <c r="F1325" s="17">
        <v>41655</v>
      </c>
      <c r="G1325">
        <v>8.0504967700000005</v>
      </c>
      <c r="K1325" s="17">
        <v>41655</v>
      </c>
      <c r="L1325">
        <v>8.5669455299999999</v>
      </c>
    </row>
    <row r="1326" spans="1:12" x14ac:dyDescent="0.2">
      <c r="A1326" s="17">
        <v>41656</v>
      </c>
      <c r="B1326">
        <v>7.2502582499999999</v>
      </c>
      <c r="F1326" s="17">
        <v>41656</v>
      </c>
      <c r="G1326">
        <v>7.9807403800000003</v>
      </c>
      <c r="K1326" s="17">
        <v>41656</v>
      </c>
      <c r="L1326">
        <v>8.5595984499999993</v>
      </c>
    </row>
    <row r="1327" spans="1:12" x14ac:dyDescent="0.2">
      <c r="A1327" s="17">
        <v>41659</v>
      </c>
      <c r="B1327">
        <v>7.18119599</v>
      </c>
      <c r="F1327" s="17">
        <v>41659</v>
      </c>
      <c r="G1327">
        <v>7.8748601300000001</v>
      </c>
      <c r="K1327" s="17">
        <v>41659</v>
      </c>
      <c r="L1327">
        <v>8.5352088199999994</v>
      </c>
    </row>
    <row r="1328" spans="1:12" x14ac:dyDescent="0.2">
      <c r="A1328" s="17">
        <v>41660</v>
      </c>
      <c r="B1328">
        <v>7.20309811</v>
      </c>
      <c r="F1328" s="17">
        <v>41660</v>
      </c>
      <c r="G1328">
        <v>7.8878196899999997</v>
      </c>
      <c r="K1328" s="17">
        <v>41660</v>
      </c>
      <c r="L1328">
        <v>8.5986795399999991</v>
      </c>
    </row>
    <row r="1329" spans="1:12" x14ac:dyDescent="0.2">
      <c r="A1329" s="17">
        <v>41661</v>
      </c>
      <c r="B1329">
        <v>7.2034662699999998</v>
      </c>
      <c r="F1329" s="17">
        <v>41661</v>
      </c>
      <c r="G1329">
        <v>7.90789937</v>
      </c>
      <c r="K1329" s="17">
        <v>41661</v>
      </c>
      <c r="L1329">
        <v>8.6015132800000007</v>
      </c>
    </row>
    <row r="1330" spans="1:12" x14ac:dyDescent="0.2">
      <c r="A1330" s="17">
        <v>41662</v>
      </c>
      <c r="B1330">
        <v>7.2294260799999996</v>
      </c>
      <c r="F1330" s="17">
        <v>41662</v>
      </c>
      <c r="G1330">
        <v>7.9831470199999996</v>
      </c>
      <c r="K1330" s="17">
        <v>41662</v>
      </c>
      <c r="L1330">
        <v>8.7081154900000008</v>
      </c>
    </row>
    <row r="1331" spans="1:12" x14ac:dyDescent="0.2">
      <c r="A1331" s="17">
        <v>41663</v>
      </c>
      <c r="B1331">
        <v>7.2135959200000004</v>
      </c>
      <c r="F1331" s="17">
        <v>41663</v>
      </c>
      <c r="G1331">
        <v>8.0061849699999996</v>
      </c>
      <c r="K1331" s="17">
        <v>41663</v>
      </c>
      <c r="L1331">
        <v>8.7676019000000007</v>
      </c>
    </row>
    <row r="1332" spans="1:12" x14ac:dyDescent="0.2">
      <c r="A1332" s="17">
        <v>41666</v>
      </c>
      <c r="B1332">
        <v>7.4052216299999998</v>
      </c>
      <c r="F1332" s="17">
        <v>41666</v>
      </c>
      <c r="G1332">
        <v>8.1846202199999993</v>
      </c>
      <c r="K1332" s="17">
        <v>41666</v>
      </c>
      <c r="L1332">
        <v>9.1222210599999993</v>
      </c>
    </row>
    <row r="1333" spans="1:12" x14ac:dyDescent="0.2">
      <c r="A1333" s="17">
        <v>41667</v>
      </c>
      <c r="B1333">
        <v>7.33910806</v>
      </c>
      <c r="F1333" s="17">
        <v>41667</v>
      </c>
      <c r="G1333">
        <v>8.2087008800000003</v>
      </c>
      <c r="K1333" s="17">
        <v>41667</v>
      </c>
      <c r="L1333">
        <v>9.0230453300000004</v>
      </c>
    </row>
    <row r="1334" spans="1:12" x14ac:dyDescent="0.2">
      <c r="A1334" s="17">
        <v>41668</v>
      </c>
      <c r="B1334">
        <v>7.2963468200000001</v>
      </c>
      <c r="F1334" s="17">
        <v>41668</v>
      </c>
      <c r="G1334">
        <v>8.1778720699999994</v>
      </c>
      <c r="K1334" s="17">
        <v>41668</v>
      </c>
      <c r="L1334">
        <v>8.9269175700000005</v>
      </c>
    </row>
    <row r="1335" spans="1:12" x14ac:dyDescent="0.2">
      <c r="A1335" s="17">
        <v>41669</v>
      </c>
      <c r="B1335">
        <v>7.2932706300000003</v>
      </c>
      <c r="F1335" s="17">
        <v>41669</v>
      </c>
      <c r="G1335">
        <v>8.2022359900000001</v>
      </c>
      <c r="K1335" s="17">
        <v>41669</v>
      </c>
      <c r="L1335">
        <v>9.0072818300000002</v>
      </c>
    </row>
    <row r="1336" spans="1:12" x14ac:dyDescent="0.2">
      <c r="A1336" s="17">
        <v>41673</v>
      </c>
      <c r="B1336">
        <v>7.2968061300000002</v>
      </c>
      <c r="F1336" s="17">
        <v>41673</v>
      </c>
      <c r="G1336">
        <v>8.1564425299999996</v>
      </c>
      <c r="K1336" s="17">
        <v>41673</v>
      </c>
      <c r="L1336">
        <v>9.06259017</v>
      </c>
    </row>
    <row r="1337" spans="1:12" x14ac:dyDescent="0.2">
      <c r="A1337" s="17">
        <v>41674</v>
      </c>
      <c r="B1337">
        <v>7.2180132099999996</v>
      </c>
      <c r="F1337" s="17">
        <v>41674</v>
      </c>
      <c r="G1337">
        <v>8.2004787599999993</v>
      </c>
      <c r="K1337" s="17">
        <v>41674</v>
      </c>
      <c r="L1337">
        <v>9.1186685799999996</v>
      </c>
    </row>
    <row r="1338" spans="1:12" x14ac:dyDescent="0.2">
      <c r="A1338" s="17">
        <v>41675</v>
      </c>
      <c r="B1338">
        <v>7.21582627</v>
      </c>
      <c r="F1338" s="17">
        <v>41675</v>
      </c>
      <c r="G1338">
        <v>8.2360951399999998</v>
      </c>
      <c r="K1338" s="17">
        <v>41675</v>
      </c>
      <c r="L1338">
        <v>9.14532861</v>
      </c>
    </row>
    <row r="1339" spans="1:12" x14ac:dyDescent="0.2">
      <c r="A1339" s="17">
        <v>41676</v>
      </c>
      <c r="B1339">
        <v>7.2059742399999998</v>
      </c>
      <c r="F1339" s="17">
        <v>41676</v>
      </c>
      <c r="G1339">
        <v>8.1912726800000009</v>
      </c>
      <c r="K1339" s="17">
        <v>41676</v>
      </c>
      <c r="L1339">
        <v>9.1130800099999991</v>
      </c>
    </row>
    <row r="1340" spans="1:12" x14ac:dyDescent="0.2">
      <c r="A1340" s="17">
        <v>41677</v>
      </c>
      <c r="B1340">
        <v>7.2546878000000001</v>
      </c>
      <c r="F1340" s="17">
        <v>41677</v>
      </c>
      <c r="G1340">
        <v>8.2549282700000006</v>
      </c>
      <c r="K1340" s="17">
        <v>41677</v>
      </c>
      <c r="L1340">
        <v>9.1703783600000008</v>
      </c>
    </row>
    <row r="1341" spans="1:12" x14ac:dyDescent="0.2">
      <c r="A1341" s="17">
        <v>41680</v>
      </c>
      <c r="B1341">
        <v>7.1934051999999999</v>
      </c>
      <c r="F1341" s="17">
        <v>41680</v>
      </c>
      <c r="G1341">
        <v>8.1686233000000001</v>
      </c>
      <c r="K1341" s="17">
        <v>41680</v>
      </c>
      <c r="L1341">
        <v>9.1253840099999994</v>
      </c>
    </row>
    <row r="1342" spans="1:12" x14ac:dyDescent="0.2">
      <c r="A1342" s="17">
        <v>41681</v>
      </c>
      <c r="B1342">
        <v>7.2145434699999997</v>
      </c>
      <c r="F1342" s="17">
        <v>41681</v>
      </c>
      <c r="G1342">
        <v>8.2111494399999998</v>
      </c>
      <c r="K1342" s="17">
        <v>41681</v>
      </c>
      <c r="L1342">
        <v>9.1127224600000005</v>
      </c>
    </row>
    <row r="1343" spans="1:12" x14ac:dyDescent="0.2">
      <c r="A1343" s="17">
        <v>41682</v>
      </c>
      <c r="B1343">
        <v>7.1522473599999996</v>
      </c>
      <c r="F1343" s="17">
        <v>41682</v>
      </c>
      <c r="G1343">
        <v>8.1193423500000002</v>
      </c>
      <c r="K1343" s="17">
        <v>41682</v>
      </c>
      <c r="L1343">
        <v>9.0143358300000003</v>
      </c>
    </row>
    <row r="1344" spans="1:12" x14ac:dyDescent="0.2">
      <c r="A1344" s="17">
        <v>41683</v>
      </c>
      <c r="B1344">
        <v>7.04828659</v>
      </c>
      <c r="F1344" s="17">
        <v>41683</v>
      </c>
      <c r="G1344">
        <v>8.0249842099999995</v>
      </c>
      <c r="K1344" s="17">
        <v>41683</v>
      </c>
      <c r="L1344">
        <v>8.9315087999999996</v>
      </c>
    </row>
    <row r="1345" spans="1:12" x14ac:dyDescent="0.2">
      <c r="A1345" s="17">
        <v>41684</v>
      </c>
      <c r="B1345">
        <v>6.9617154899999996</v>
      </c>
      <c r="F1345" s="17">
        <v>41684</v>
      </c>
      <c r="G1345">
        <v>8.0076624200000008</v>
      </c>
      <c r="K1345" s="17">
        <v>41684</v>
      </c>
      <c r="L1345">
        <v>8.8856182399999994</v>
      </c>
    </row>
    <row r="1346" spans="1:12" x14ac:dyDescent="0.2">
      <c r="A1346" s="17">
        <v>41687</v>
      </c>
      <c r="B1346">
        <v>6.8478469300000002</v>
      </c>
      <c r="F1346" s="17">
        <v>41687</v>
      </c>
      <c r="G1346">
        <v>7.9486858800000002</v>
      </c>
      <c r="K1346" s="17">
        <v>41687</v>
      </c>
      <c r="L1346">
        <v>8.7340720199999993</v>
      </c>
    </row>
    <row r="1347" spans="1:12" x14ac:dyDescent="0.2">
      <c r="A1347" s="17">
        <v>41688</v>
      </c>
      <c r="B1347">
        <v>6.6609446200000004</v>
      </c>
      <c r="F1347" s="17">
        <v>41688</v>
      </c>
      <c r="G1347">
        <v>7.9504106400000003</v>
      </c>
      <c r="K1347" s="17">
        <v>41688</v>
      </c>
      <c r="L1347">
        <v>8.6104676300000005</v>
      </c>
    </row>
    <row r="1348" spans="1:12" x14ac:dyDescent="0.2">
      <c r="A1348" s="17">
        <v>41689</v>
      </c>
      <c r="B1348">
        <v>6.5832432399999998</v>
      </c>
      <c r="F1348" s="17">
        <v>41689</v>
      </c>
      <c r="G1348">
        <v>7.9174046000000002</v>
      </c>
      <c r="K1348" s="17">
        <v>41689</v>
      </c>
      <c r="L1348">
        <v>8.5200150299999997</v>
      </c>
    </row>
    <row r="1349" spans="1:12" x14ac:dyDescent="0.2">
      <c r="A1349" s="17">
        <v>41690</v>
      </c>
      <c r="B1349">
        <v>6.5248233000000004</v>
      </c>
      <c r="F1349" s="17">
        <v>41690</v>
      </c>
      <c r="G1349">
        <v>7.9212406599999996</v>
      </c>
      <c r="K1349" s="17">
        <v>41690</v>
      </c>
      <c r="L1349">
        <v>8.4910812199999999</v>
      </c>
    </row>
    <row r="1350" spans="1:12" x14ac:dyDescent="0.2">
      <c r="A1350" s="17">
        <v>41691</v>
      </c>
      <c r="B1350">
        <v>6.4782544099999999</v>
      </c>
      <c r="F1350" s="17">
        <v>41691</v>
      </c>
      <c r="G1350">
        <v>7.9415452000000002</v>
      </c>
      <c r="K1350" s="17">
        <v>41691</v>
      </c>
      <c r="L1350">
        <v>8.4898418200000005</v>
      </c>
    </row>
    <row r="1351" spans="1:12" x14ac:dyDescent="0.2">
      <c r="A1351" s="17">
        <v>41694</v>
      </c>
      <c r="B1351">
        <v>6.61333196</v>
      </c>
      <c r="F1351" s="17">
        <v>41694</v>
      </c>
      <c r="G1351">
        <v>7.9387733599999999</v>
      </c>
      <c r="K1351" s="17">
        <v>41694</v>
      </c>
      <c r="L1351">
        <v>8.5521751199999994</v>
      </c>
    </row>
    <row r="1352" spans="1:12" x14ac:dyDescent="0.2">
      <c r="A1352" s="17">
        <v>41695</v>
      </c>
      <c r="B1352">
        <v>6.6786527800000002</v>
      </c>
      <c r="F1352" s="17">
        <v>41695</v>
      </c>
      <c r="G1352">
        <v>7.9965536100000003</v>
      </c>
      <c r="K1352" s="17">
        <v>41695</v>
      </c>
      <c r="L1352">
        <v>8.6121309299999993</v>
      </c>
    </row>
    <row r="1353" spans="1:12" x14ac:dyDescent="0.2">
      <c r="A1353" s="17">
        <v>41696</v>
      </c>
      <c r="B1353">
        <v>6.6880661200000002</v>
      </c>
      <c r="F1353" s="17">
        <v>41696</v>
      </c>
      <c r="G1353">
        <v>7.9927900300000001</v>
      </c>
      <c r="K1353" s="17">
        <v>41696</v>
      </c>
      <c r="L1353">
        <v>8.6078744</v>
      </c>
    </row>
    <row r="1354" spans="1:12" x14ac:dyDescent="0.2">
      <c r="A1354" s="17">
        <v>41697</v>
      </c>
      <c r="B1354">
        <v>6.6673830000000001</v>
      </c>
      <c r="F1354" s="17">
        <v>41697</v>
      </c>
      <c r="G1354">
        <v>7.9780978300000003</v>
      </c>
      <c r="K1354" s="17">
        <v>41697</v>
      </c>
      <c r="L1354">
        <v>8.6035406099999996</v>
      </c>
    </row>
    <row r="1355" spans="1:12" x14ac:dyDescent="0.2">
      <c r="A1355" s="17">
        <v>41698</v>
      </c>
      <c r="B1355">
        <v>6.6135300299999997</v>
      </c>
      <c r="F1355" s="17">
        <v>41698</v>
      </c>
      <c r="G1355">
        <v>7.9389530600000002</v>
      </c>
      <c r="K1355" s="17">
        <v>41698</v>
      </c>
      <c r="L1355">
        <v>8.4993003900000001</v>
      </c>
    </row>
    <row r="1356" spans="1:12" x14ac:dyDescent="0.2">
      <c r="A1356" s="17">
        <v>41701</v>
      </c>
      <c r="B1356">
        <v>6.5425237999999997</v>
      </c>
      <c r="F1356" s="17">
        <v>41701</v>
      </c>
      <c r="G1356">
        <v>7.8307835700000004</v>
      </c>
      <c r="K1356" s="17">
        <v>41701</v>
      </c>
      <c r="L1356">
        <v>8.3305914300000001</v>
      </c>
    </row>
    <row r="1357" spans="1:12" x14ac:dyDescent="0.2">
      <c r="A1357" s="17">
        <v>41702</v>
      </c>
      <c r="B1357">
        <v>6.4949766999999996</v>
      </c>
      <c r="F1357" s="17">
        <v>41702</v>
      </c>
      <c r="G1357">
        <v>7.8298747899999999</v>
      </c>
      <c r="K1357" s="17">
        <v>41702</v>
      </c>
      <c r="L1357">
        <v>8.3192804700000007</v>
      </c>
    </row>
    <row r="1358" spans="1:12" x14ac:dyDescent="0.2">
      <c r="A1358" s="17">
        <v>41703</v>
      </c>
      <c r="B1358">
        <v>6.5120669800000002</v>
      </c>
      <c r="F1358" s="17">
        <v>41703</v>
      </c>
      <c r="G1358">
        <v>7.7567560200000001</v>
      </c>
      <c r="K1358" s="17">
        <v>41703</v>
      </c>
      <c r="L1358">
        <v>8.2032029400000006</v>
      </c>
    </row>
    <row r="1359" spans="1:12" x14ac:dyDescent="0.2">
      <c r="A1359" s="17">
        <v>41704</v>
      </c>
      <c r="B1359">
        <v>6.6108064600000001</v>
      </c>
      <c r="F1359" s="17">
        <v>41704</v>
      </c>
      <c r="G1359">
        <v>7.7706729399999999</v>
      </c>
      <c r="K1359" s="17">
        <v>41704</v>
      </c>
      <c r="L1359">
        <v>8.2116796099999991</v>
      </c>
    </row>
    <row r="1360" spans="1:12" x14ac:dyDescent="0.2">
      <c r="A1360" s="17">
        <v>41705</v>
      </c>
      <c r="B1360">
        <v>6.68538107</v>
      </c>
      <c r="F1360" s="17">
        <v>41705</v>
      </c>
      <c r="G1360">
        <v>7.7359114</v>
      </c>
      <c r="K1360" s="17">
        <v>41705</v>
      </c>
      <c r="L1360">
        <v>8.2796549800000001</v>
      </c>
    </row>
    <row r="1361" spans="1:12" x14ac:dyDescent="0.2">
      <c r="A1361" s="17">
        <v>41708</v>
      </c>
      <c r="B1361">
        <v>6.7054033899999999</v>
      </c>
      <c r="F1361" s="17">
        <v>41708</v>
      </c>
      <c r="G1361">
        <v>7.6767179199999998</v>
      </c>
      <c r="K1361" s="17">
        <v>41708</v>
      </c>
      <c r="L1361">
        <v>8.2991648999999992</v>
      </c>
    </row>
    <row r="1362" spans="1:12" x14ac:dyDescent="0.2">
      <c r="A1362" s="17">
        <v>41709</v>
      </c>
      <c r="B1362">
        <v>6.5665308500000004</v>
      </c>
      <c r="F1362" s="17">
        <v>41709</v>
      </c>
      <c r="G1362">
        <v>7.6732577700000002</v>
      </c>
      <c r="K1362" s="17">
        <v>41709</v>
      </c>
      <c r="L1362">
        <v>8.2299600099999992</v>
      </c>
    </row>
    <row r="1363" spans="1:12" x14ac:dyDescent="0.2">
      <c r="A1363" s="17">
        <v>41710</v>
      </c>
      <c r="B1363">
        <v>6.5883074500000003</v>
      </c>
      <c r="F1363" s="17">
        <v>41710</v>
      </c>
      <c r="G1363">
        <v>7.6771987599999996</v>
      </c>
      <c r="K1363" s="17">
        <v>41710</v>
      </c>
      <c r="L1363">
        <v>8.2442903100000002</v>
      </c>
    </row>
    <row r="1364" spans="1:12" x14ac:dyDescent="0.2">
      <c r="A1364" s="17">
        <v>41711</v>
      </c>
      <c r="B1364">
        <v>6.6003882000000003</v>
      </c>
      <c r="F1364" s="17">
        <v>41711</v>
      </c>
      <c r="G1364">
        <v>7.6613011699999998</v>
      </c>
      <c r="K1364" s="17">
        <v>41711</v>
      </c>
      <c r="L1364">
        <v>8.2018001500000004</v>
      </c>
    </row>
    <row r="1365" spans="1:12" x14ac:dyDescent="0.2">
      <c r="A1365" s="17">
        <v>41712</v>
      </c>
      <c r="B1365">
        <v>6.5454144599999999</v>
      </c>
      <c r="F1365" s="17">
        <v>41712</v>
      </c>
      <c r="G1365">
        <v>7.6941361099999996</v>
      </c>
      <c r="K1365" s="17">
        <v>41712</v>
      </c>
      <c r="L1365">
        <v>8.1729523499999992</v>
      </c>
    </row>
    <row r="1366" spans="1:12" x14ac:dyDescent="0.2">
      <c r="A1366" s="17">
        <v>41715</v>
      </c>
      <c r="B1366">
        <v>6.5077691</v>
      </c>
      <c r="F1366" s="17">
        <v>41715</v>
      </c>
      <c r="G1366">
        <v>7.6565995600000001</v>
      </c>
      <c r="K1366" s="17">
        <v>41715</v>
      </c>
      <c r="L1366">
        <v>8.1206254599999994</v>
      </c>
    </row>
    <row r="1367" spans="1:12" x14ac:dyDescent="0.2">
      <c r="A1367" s="17">
        <v>41716</v>
      </c>
      <c r="B1367">
        <v>6.5235923500000004</v>
      </c>
      <c r="F1367" s="17">
        <v>41716</v>
      </c>
      <c r="G1367">
        <v>7.6570078500000003</v>
      </c>
      <c r="K1367" s="17">
        <v>41716</v>
      </c>
      <c r="L1367">
        <v>8.08339432</v>
      </c>
    </row>
    <row r="1368" spans="1:12" x14ac:dyDescent="0.2">
      <c r="A1368" s="17">
        <v>41717</v>
      </c>
      <c r="B1368">
        <v>6.5369550600000004</v>
      </c>
      <c r="F1368" s="17">
        <v>41717</v>
      </c>
      <c r="G1368">
        <v>7.6331064700000004</v>
      </c>
      <c r="K1368" s="17">
        <v>41717</v>
      </c>
      <c r="L1368">
        <v>8.0698996399999992</v>
      </c>
    </row>
    <row r="1369" spans="1:12" x14ac:dyDescent="0.2">
      <c r="A1369" s="17">
        <v>41718</v>
      </c>
      <c r="B1369">
        <v>6.5470361600000002</v>
      </c>
      <c r="F1369" s="17">
        <v>41718</v>
      </c>
      <c r="G1369">
        <v>7.6708395500000002</v>
      </c>
      <c r="K1369" s="17">
        <v>41718</v>
      </c>
      <c r="L1369">
        <v>8.1710878600000001</v>
      </c>
    </row>
    <row r="1370" spans="1:12" x14ac:dyDescent="0.2">
      <c r="A1370" s="17">
        <v>41719</v>
      </c>
      <c r="B1370">
        <v>6.5430443900000004</v>
      </c>
      <c r="F1370" s="17">
        <v>41719</v>
      </c>
      <c r="G1370">
        <v>7.6672467099999997</v>
      </c>
      <c r="K1370" s="17">
        <v>41719</v>
      </c>
      <c r="L1370">
        <v>8.2150908999999999</v>
      </c>
    </row>
    <row r="1371" spans="1:12" x14ac:dyDescent="0.2">
      <c r="A1371" s="17">
        <v>41722</v>
      </c>
      <c r="B1371">
        <v>6.5702221200000004</v>
      </c>
      <c r="F1371" s="17">
        <v>41722</v>
      </c>
      <c r="G1371">
        <v>7.6626828099999997</v>
      </c>
      <c r="K1371" s="17">
        <v>41722</v>
      </c>
      <c r="L1371">
        <v>8.2482279100000007</v>
      </c>
    </row>
    <row r="1372" spans="1:12" x14ac:dyDescent="0.2">
      <c r="A1372" s="17">
        <v>41723</v>
      </c>
      <c r="B1372">
        <v>6.5698006900000001</v>
      </c>
      <c r="F1372" s="17">
        <v>41723</v>
      </c>
      <c r="G1372">
        <v>7.6597027100000004</v>
      </c>
      <c r="K1372" s="17">
        <v>41723</v>
      </c>
      <c r="L1372">
        <v>8.2985935099999999</v>
      </c>
    </row>
    <row r="1373" spans="1:12" x14ac:dyDescent="0.2">
      <c r="A1373" s="17">
        <v>41724</v>
      </c>
      <c r="B1373">
        <v>6.5930862899999996</v>
      </c>
      <c r="F1373" s="17">
        <v>41724</v>
      </c>
      <c r="G1373">
        <v>7.6776939000000004</v>
      </c>
      <c r="K1373" s="17">
        <v>41724</v>
      </c>
      <c r="L1373">
        <v>8.3464357499999995</v>
      </c>
    </row>
    <row r="1374" spans="1:12" x14ac:dyDescent="0.2">
      <c r="A1374" s="17">
        <v>41725</v>
      </c>
      <c r="B1374">
        <v>6.5612621000000004</v>
      </c>
      <c r="F1374" s="17">
        <v>41725</v>
      </c>
      <c r="G1374">
        <v>7.7028079399999996</v>
      </c>
      <c r="K1374" s="17">
        <v>41725</v>
      </c>
      <c r="L1374">
        <v>8.3001399399999993</v>
      </c>
    </row>
    <row r="1375" spans="1:12" x14ac:dyDescent="0.2">
      <c r="A1375" s="17">
        <v>41726</v>
      </c>
      <c r="B1375">
        <v>6.5808287700000001</v>
      </c>
      <c r="F1375" s="17">
        <v>41726</v>
      </c>
      <c r="G1375">
        <v>7.6562608399999998</v>
      </c>
      <c r="K1375" s="17">
        <v>41726</v>
      </c>
      <c r="L1375">
        <v>8.2066394200000001</v>
      </c>
    </row>
    <row r="1376" spans="1:12" x14ac:dyDescent="0.2">
      <c r="A1376" s="17">
        <v>41730</v>
      </c>
      <c r="B1376">
        <v>6.4749669000000001</v>
      </c>
      <c r="F1376" s="17">
        <v>41730</v>
      </c>
      <c r="G1376">
        <v>7.6472117800000001</v>
      </c>
      <c r="K1376" s="17">
        <v>41730</v>
      </c>
      <c r="L1376">
        <v>8.0760194399999996</v>
      </c>
    </row>
    <row r="1377" spans="1:12" x14ac:dyDescent="0.2">
      <c r="A1377" s="17">
        <v>41731</v>
      </c>
      <c r="B1377">
        <v>6.4358013100000004</v>
      </c>
      <c r="F1377" s="17">
        <v>41731</v>
      </c>
      <c r="G1377">
        <v>7.6057921100000003</v>
      </c>
      <c r="K1377" s="17">
        <v>41731</v>
      </c>
      <c r="L1377">
        <v>8.0297017799999999</v>
      </c>
    </row>
    <row r="1378" spans="1:12" x14ac:dyDescent="0.2">
      <c r="A1378" s="17">
        <v>41732</v>
      </c>
      <c r="B1378">
        <v>6.4223915700000003</v>
      </c>
      <c r="F1378" s="17">
        <v>41732</v>
      </c>
      <c r="G1378">
        <v>7.6011208699999999</v>
      </c>
      <c r="K1378" s="17">
        <v>41732</v>
      </c>
      <c r="L1378">
        <v>8.0271296299999992</v>
      </c>
    </row>
    <row r="1379" spans="1:12" x14ac:dyDescent="0.2">
      <c r="A1379" s="17">
        <v>41733</v>
      </c>
      <c r="B1379">
        <v>6.4243505599999997</v>
      </c>
      <c r="F1379" s="17">
        <v>41733</v>
      </c>
      <c r="G1379">
        <v>7.6140587899999996</v>
      </c>
      <c r="K1379" s="17">
        <v>41733</v>
      </c>
      <c r="L1379">
        <v>8.0153297299999995</v>
      </c>
    </row>
    <row r="1380" spans="1:12" x14ac:dyDescent="0.2">
      <c r="A1380" s="17">
        <v>41736</v>
      </c>
      <c r="B1380">
        <v>6.4072723099999997</v>
      </c>
      <c r="F1380" s="17">
        <v>41736</v>
      </c>
      <c r="G1380">
        <v>7.6198935099999998</v>
      </c>
      <c r="K1380" s="17">
        <v>41736</v>
      </c>
      <c r="L1380">
        <v>8.0343969099999999</v>
      </c>
    </row>
    <row r="1381" spans="1:12" x14ac:dyDescent="0.2">
      <c r="A1381" s="17">
        <v>41737</v>
      </c>
      <c r="B1381">
        <v>6.4086582700000001</v>
      </c>
      <c r="F1381" s="17">
        <v>41737</v>
      </c>
      <c r="G1381">
        <v>7.6055447699999998</v>
      </c>
      <c r="K1381" s="17">
        <v>41737</v>
      </c>
      <c r="L1381">
        <v>8.0052982700000008</v>
      </c>
    </row>
    <row r="1382" spans="1:12" x14ac:dyDescent="0.2">
      <c r="A1382" s="17">
        <v>41739</v>
      </c>
      <c r="B1382">
        <v>6.4131643399999998</v>
      </c>
      <c r="F1382" s="17">
        <v>41739</v>
      </c>
      <c r="G1382">
        <v>7.5992713199999997</v>
      </c>
      <c r="K1382" s="17">
        <v>41739</v>
      </c>
      <c r="L1382">
        <v>7.9910255000000001</v>
      </c>
    </row>
    <row r="1383" spans="1:12" x14ac:dyDescent="0.2">
      <c r="A1383" s="17">
        <v>41740</v>
      </c>
      <c r="B1383">
        <v>6.3850262000000004</v>
      </c>
      <c r="F1383" s="17">
        <v>41740</v>
      </c>
      <c r="G1383">
        <v>7.5957929499999999</v>
      </c>
      <c r="K1383" s="17">
        <v>41740</v>
      </c>
      <c r="L1383">
        <v>7.9853017399999997</v>
      </c>
    </row>
    <row r="1384" spans="1:12" x14ac:dyDescent="0.2">
      <c r="A1384" s="17">
        <v>41743</v>
      </c>
      <c r="B1384">
        <v>6.3390406800000001</v>
      </c>
      <c r="F1384" s="17">
        <v>41743</v>
      </c>
      <c r="G1384">
        <v>7.5783210800000003</v>
      </c>
      <c r="K1384" s="17">
        <v>41743</v>
      </c>
      <c r="L1384">
        <v>8.0056586000000003</v>
      </c>
    </row>
    <row r="1385" spans="1:12" x14ac:dyDescent="0.2">
      <c r="A1385" s="17">
        <v>41744</v>
      </c>
      <c r="B1385">
        <v>6.3522655200000004</v>
      </c>
      <c r="F1385" s="17">
        <v>41744</v>
      </c>
      <c r="G1385">
        <v>7.57113265</v>
      </c>
      <c r="K1385" s="17">
        <v>41744</v>
      </c>
      <c r="L1385">
        <v>8.0078819299999999</v>
      </c>
    </row>
    <row r="1386" spans="1:12" x14ac:dyDescent="0.2">
      <c r="A1386" s="17">
        <v>41745</v>
      </c>
      <c r="B1386">
        <v>6.3679489900000004</v>
      </c>
      <c r="F1386" s="17">
        <v>41745</v>
      </c>
      <c r="G1386">
        <v>7.5462683999999998</v>
      </c>
      <c r="K1386" s="17">
        <v>41745</v>
      </c>
      <c r="L1386">
        <v>8.0342827900000007</v>
      </c>
    </row>
    <row r="1387" spans="1:12" x14ac:dyDescent="0.2">
      <c r="A1387" s="17">
        <v>41746</v>
      </c>
      <c r="B1387">
        <v>6.3669008399999996</v>
      </c>
      <c r="F1387" s="17">
        <v>41746</v>
      </c>
      <c r="G1387">
        <v>7.5641831899999996</v>
      </c>
      <c r="K1387" s="17">
        <v>41746</v>
      </c>
      <c r="L1387">
        <v>8.0211926600000005</v>
      </c>
    </row>
    <row r="1388" spans="1:12" x14ac:dyDescent="0.2">
      <c r="A1388" s="17">
        <v>41750</v>
      </c>
      <c r="B1388">
        <v>6.3456498000000003</v>
      </c>
      <c r="F1388" s="17">
        <v>41750</v>
      </c>
      <c r="G1388">
        <v>7.5588440700000001</v>
      </c>
      <c r="K1388" s="17">
        <v>41750</v>
      </c>
      <c r="L1388">
        <v>8.0054524600000008</v>
      </c>
    </row>
    <row r="1389" spans="1:12" x14ac:dyDescent="0.2">
      <c r="A1389" s="17">
        <v>41751</v>
      </c>
      <c r="B1389">
        <v>6.3251825999999998</v>
      </c>
      <c r="F1389" s="17">
        <v>41751</v>
      </c>
      <c r="G1389">
        <v>7.5887256699999996</v>
      </c>
      <c r="K1389" s="17">
        <v>41751</v>
      </c>
      <c r="L1389">
        <v>8.0641718400000002</v>
      </c>
    </row>
    <row r="1390" spans="1:12" x14ac:dyDescent="0.2">
      <c r="A1390" s="17">
        <v>41752</v>
      </c>
      <c r="B1390">
        <v>6.3818390799999998</v>
      </c>
      <c r="F1390" s="17">
        <v>41752</v>
      </c>
      <c r="G1390">
        <v>7.5943250899999999</v>
      </c>
      <c r="K1390" s="17">
        <v>41752</v>
      </c>
      <c r="L1390">
        <v>8.0957677599999993</v>
      </c>
    </row>
    <row r="1391" spans="1:12" x14ac:dyDescent="0.2">
      <c r="A1391" s="17">
        <v>41753</v>
      </c>
      <c r="B1391">
        <v>6.3599243699999999</v>
      </c>
      <c r="F1391" s="17">
        <v>41753</v>
      </c>
      <c r="G1391">
        <v>7.610061</v>
      </c>
      <c r="K1391" s="17">
        <v>41753</v>
      </c>
      <c r="L1391">
        <v>8.1190096100000009</v>
      </c>
    </row>
    <row r="1392" spans="1:12" x14ac:dyDescent="0.2">
      <c r="A1392" s="17">
        <v>41754</v>
      </c>
      <c r="B1392">
        <v>6.3628562500000001</v>
      </c>
      <c r="F1392" s="17">
        <v>41754</v>
      </c>
      <c r="G1392">
        <v>7.6171664200000002</v>
      </c>
      <c r="K1392" s="17">
        <v>41754</v>
      </c>
      <c r="L1392">
        <v>8.1122015800000007</v>
      </c>
    </row>
    <row r="1393" spans="1:12" x14ac:dyDescent="0.2">
      <c r="A1393" s="17">
        <v>41757</v>
      </c>
      <c r="B1393">
        <v>6.3189420600000004</v>
      </c>
      <c r="F1393" s="17">
        <v>41757</v>
      </c>
      <c r="G1393">
        <v>7.5816811599999996</v>
      </c>
      <c r="K1393" s="17">
        <v>41757</v>
      </c>
      <c r="L1393">
        <v>8.0447596699999995</v>
      </c>
    </row>
    <row r="1394" spans="1:12" x14ac:dyDescent="0.2">
      <c r="A1394" s="17">
        <v>41758</v>
      </c>
      <c r="B1394">
        <v>6.3221588899999999</v>
      </c>
      <c r="F1394" s="17">
        <v>41758</v>
      </c>
      <c r="G1394">
        <v>7.60198968</v>
      </c>
      <c r="K1394" s="17">
        <v>41758</v>
      </c>
      <c r="L1394">
        <v>8.0421525700000007</v>
      </c>
    </row>
    <row r="1395" spans="1:12" x14ac:dyDescent="0.2">
      <c r="A1395" s="17">
        <v>41759</v>
      </c>
      <c r="B1395">
        <v>6.4317674</v>
      </c>
      <c r="F1395" s="17">
        <v>41759</v>
      </c>
      <c r="G1395">
        <v>7.6191576000000003</v>
      </c>
      <c r="K1395" s="17">
        <v>41759</v>
      </c>
      <c r="L1395">
        <v>8.0875130800000008</v>
      </c>
    </row>
    <row r="1396" spans="1:12" x14ac:dyDescent="0.2">
      <c r="A1396" s="17">
        <v>41761</v>
      </c>
      <c r="B1396">
        <v>6.4337707399999999</v>
      </c>
      <c r="F1396" s="17">
        <v>41761</v>
      </c>
      <c r="G1396">
        <v>7.6135801799999996</v>
      </c>
      <c r="K1396" s="17">
        <v>41761</v>
      </c>
      <c r="L1396">
        <v>8.1176516500000009</v>
      </c>
    </row>
    <row r="1397" spans="1:12" x14ac:dyDescent="0.2">
      <c r="A1397" s="17">
        <v>41764</v>
      </c>
      <c r="B1397">
        <v>6.3881464599999997</v>
      </c>
      <c r="F1397" s="17">
        <v>41764</v>
      </c>
      <c r="G1397">
        <v>7.61030125</v>
      </c>
      <c r="K1397" s="17">
        <v>41764</v>
      </c>
      <c r="L1397">
        <v>8.1220193500000004</v>
      </c>
    </row>
    <row r="1398" spans="1:12" x14ac:dyDescent="0.2">
      <c r="A1398" s="17">
        <v>41765</v>
      </c>
      <c r="B1398">
        <v>6.4655857900000004</v>
      </c>
      <c r="F1398" s="17">
        <v>41765</v>
      </c>
      <c r="G1398">
        <v>7.61455824</v>
      </c>
      <c r="K1398" s="17">
        <v>41765</v>
      </c>
      <c r="L1398">
        <v>8.12123463</v>
      </c>
    </row>
    <row r="1399" spans="1:12" x14ac:dyDescent="0.2">
      <c r="A1399" s="17">
        <v>41766</v>
      </c>
      <c r="B1399">
        <v>6.48855235</v>
      </c>
      <c r="F1399" s="17">
        <v>41766</v>
      </c>
      <c r="G1399">
        <v>7.6085072199999999</v>
      </c>
      <c r="K1399" s="17">
        <v>41766</v>
      </c>
      <c r="L1399">
        <v>8.1475149699999996</v>
      </c>
    </row>
    <row r="1400" spans="1:12" x14ac:dyDescent="0.2">
      <c r="A1400" s="17">
        <v>41767</v>
      </c>
      <c r="B1400">
        <v>6.5111096100000001</v>
      </c>
      <c r="F1400" s="17">
        <v>41767</v>
      </c>
      <c r="G1400">
        <v>7.6368455700000002</v>
      </c>
      <c r="K1400" s="17">
        <v>41767</v>
      </c>
      <c r="L1400">
        <v>8.1851023099999995</v>
      </c>
    </row>
    <row r="1401" spans="1:12" x14ac:dyDescent="0.2">
      <c r="A1401" s="17">
        <v>41768</v>
      </c>
      <c r="B1401">
        <v>6.5331533899999998</v>
      </c>
      <c r="F1401" s="17">
        <v>41768</v>
      </c>
      <c r="G1401">
        <v>7.6293830900000001</v>
      </c>
      <c r="K1401" s="17">
        <v>41768</v>
      </c>
      <c r="L1401">
        <v>8.1858789900000009</v>
      </c>
    </row>
    <row r="1402" spans="1:12" x14ac:dyDescent="0.2">
      <c r="A1402" s="17">
        <v>41771</v>
      </c>
      <c r="B1402">
        <v>6.5162242299999997</v>
      </c>
      <c r="F1402" s="17">
        <v>41771</v>
      </c>
      <c r="G1402">
        <v>7.62400725</v>
      </c>
      <c r="K1402" s="17">
        <v>41771</v>
      </c>
      <c r="L1402">
        <v>8.1730786000000002</v>
      </c>
    </row>
    <row r="1403" spans="1:12" x14ac:dyDescent="0.2">
      <c r="A1403" s="17">
        <v>41772</v>
      </c>
      <c r="B1403">
        <v>6.5629870800000001</v>
      </c>
      <c r="F1403" s="17">
        <v>41772</v>
      </c>
      <c r="G1403">
        <v>7.6417150899999999</v>
      </c>
      <c r="K1403" s="17">
        <v>41772</v>
      </c>
      <c r="L1403">
        <v>8.19997401</v>
      </c>
    </row>
    <row r="1404" spans="1:12" x14ac:dyDescent="0.2">
      <c r="A1404" s="17">
        <v>41773</v>
      </c>
      <c r="B1404">
        <v>6.5765555899999999</v>
      </c>
      <c r="F1404" s="17">
        <v>41773</v>
      </c>
      <c r="G1404">
        <v>7.6562588500000004</v>
      </c>
      <c r="K1404" s="17">
        <v>41773</v>
      </c>
      <c r="L1404">
        <v>8.1694346699999993</v>
      </c>
    </row>
    <row r="1405" spans="1:12" x14ac:dyDescent="0.2">
      <c r="A1405" s="17">
        <v>41775</v>
      </c>
      <c r="B1405">
        <v>6.4935101199999998</v>
      </c>
      <c r="F1405" s="17">
        <v>41775</v>
      </c>
      <c r="G1405">
        <v>7.5953514699999998</v>
      </c>
      <c r="K1405" s="17">
        <v>41775</v>
      </c>
      <c r="L1405">
        <v>8.0976386399999996</v>
      </c>
    </row>
    <row r="1406" spans="1:12" x14ac:dyDescent="0.2">
      <c r="A1406" s="17">
        <v>41778</v>
      </c>
      <c r="B1406">
        <v>6.3357454300000002</v>
      </c>
      <c r="F1406" s="17">
        <v>41778</v>
      </c>
      <c r="G1406">
        <v>7.5595934700000003</v>
      </c>
      <c r="K1406" s="17">
        <v>41778</v>
      </c>
      <c r="L1406">
        <v>8.0488032100000009</v>
      </c>
    </row>
    <row r="1407" spans="1:12" x14ac:dyDescent="0.2">
      <c r="A1407" s="17">
        <v>41779</v>
      </c>
      <c r="B1407">
        <v>6.3584562499999997</v>
      </c>
      <c r="F1407" s="17">
        <v>41779</v>
      </c>
      <c r="G1407">
        <v>7.5882862400000004</v>
      </c>
      <c r="K1407" s="17">
        <v>41779</v>
      </c>
      <c r="L1407">
        <v>8.0675416000000002</v>
      </c>
    </row>
    <row r="1408" spans="1:12" x14ac:dyDescent="0.2">
      <c r="A1408" s="17">
        <v>41780</v>
      </c>
      <c r="B1408">
        <v>6.3942099499999996</v>
      </c>
      <c r="F1408" s="17">
        <v>41780</v>
      </c>
      <c r="G1408">
        <v>7.6122692000000001</v>
      </c>
      <c r="K1408" s="17">
        <v>41780</v>
      </c>
      <c r="L1408">
        <v>8.1048705699999992</v>
      </c>
    </row>
    <row r="1409" spans="1:12" x14ac:dyDescent="0.2">
      <c r="A1409" s="17">
        <v>41781</v>
      </c>
      <c r="B1409">
        <v>6.4803927799999999</v>
      </c>
      <c r="F1409" s="17">
        <v>41781</v>
      </c>
      <c r="G1409">
        <v>7.6166423999999999</v>
      </c>
      <c r="K1409" s="17">
        <v>41781</v>
      </c>
      <c r="L1409">
        <v>8.1364610899999992</v>
      </c>
    </row>
    <row r="1410" spans="1:12" x14ac:dyDescent="0.2">
      <c r="A1410" s="17">
        <v>41782</v>
      </c>
      <c r="B1410">
        <v>6.4928303999999999</v>
      </c>
      <c r="F1410" s="17">
        <v>41782</v>
      </c>
      <c r="G1410">
        <v>7.6407215400000004</v>
      </c>
      <c r="K1410" s="17">
        <v>41782</v>
      </c>
      <c r="L1410">
        <v>8.1624244299999997</v>
      </c>
    </row>
    <row r="1411" spans="1:12" x14ac:dyDescent="0.2">
      <c r="A1411" s="17">
        <v>41785</v>
      </c>
      <c r="B1411">
        <v>6.5037474900000003</v>
      </c>
      <c r="F1411" s="17">
        <v>41785</v>
      </c>
      <c r="G1411">
        <v>7.6521987400000002</v>
      </c>
      <c r="K1411" s="17">
        <v>41785</v>
      </c>
      <c r="L1411">
        <v>8.1874029299999993</v>
      </c>
    </row>
    <row r="1412" spans="1:12" x14ac:dyDescent="0.2">
      <c r="A1412" s="17">
        <v>41787</v>
      </c>
      <c r="B1412">
        <v>6.55520748</v>
      </c>
      <c r="F1412" s="17">
        <v>41787</v>
      </c>
      <c r="G1412">
        <v>7.6703656000000002</v>
      </c>
      <c r="K1412" s="17">
        <v>41787</v>
      </c>
      <c r="L1412">
        <v>8.2097956399999994</v>
      </c>
    </row>
    <row r="1413" spans="1:12" x14ac:dyDescent="0.2">
      <c r="A1413" s="17">
        <v>41789</v>
      </c>
      <c r="B1413">
        <v>6.5355589600000004</v>
      </c>
      <c r="F1413" s="17">
        <v>41789</v>
      </c>
      <c r="G1413">
        <v>7.6622168999999998</v>
      </c>
      <c r="K1413" s="17">
        <v>41789</v>
      </c>
      <c r="L1413">
        <v>8.2085840700000006</v>
      </c>
    </row>
    <row r="1414" spans="1:12" x14ac:dyDescent="0.2">
      <c r="A1414" s="17">
        <v>41792</v>
      </c>
      <c r="B1414">
        <v>6.6400053100000003</v>
      </c>
      <c r="F1414" s="17">
        <v>41792</v>
      </c>
      <c r="G1414">
        <v>7.6495259500000001</v>
      </c>
      <c r="K1414" s="17">
        <v>41792</v>
      </c>
      <c r="L1414">
        <v>8.2321876300000003</v>
      </c>
    </row>
    <row r="1415" spans="1:12" x14ac:dyDescent="0.2">
      <c r="A1415" s="17">
        <v>41793</v>
      </c>
      <c r="B1415">
        <v>6.4954196499999997</v>
      </c>
      <c r="F1415" s="17">
        <v>41793</v>
      </c>
      <c r="G1415">
        <v>7.6657356500000002</v>
      </c>
      <c r="K1415" s="17">
        <v>41793</v>
      </c>
      <c r="L1415">
        <v>8.2248850499999993</v>
      </c>
    </row>
    <row r="1416" spans="1:12" x14ac:dyDescent="0.2">
      <c r="A1416" s="17">
        <v>41794</v>
      </c>
      <c r="B1416">
        <v>6.5865394999999998</v>
      </c>
      <c r="F1416" s="17">
        <v>41794</v>
      </c>
      <c r="G1416">
        <v>7.6553573699999999</v>
      </c>
      <c r="K1416" s="17">
        <v>41794</v>
      </c>
      <c r="L1416">
        <v>8.2089573500000004</v>
      </c>
    </row>
    <row r="1417" spans="1:12" x14ac:dyDescent="0.2">
      <c r="A1417" s="17">
        <v>41795</v>
      </c>
      <c r="B1417">
        <v>6.59154997</v>
      </c>
      <c r="F1417" s="17">
        <v>41795</v>
      </c>
      <c r="G1417">
        <v>7.6340535100000002</v>
      </c>
      <c r="K1417" s="17">
        <v>41795</v>
      </c>
      <c r="L1417">
        <v>8.2020844200000003</v>
      </c>
    </row>
    <row r="1418" spans="1:12" x14ac:dyDescent="0.2">
      <c r="A1418" s="17">
        <v>41796</v>
      </c>
      <c r="B1418">
        <v>6.5571263399999999</v>
      </c>
      <c r="F1418" s="17">
        <v>41796</v>
      </c>
      <c r="G1418">
        <v>7.66587554</v>
      </c>
      <c r="K1418" s="17">
        <v>41796</v>
      </c>
      <c r="L1418">
        <v>8.1948776700000003</v>
      </c>
    </row>
    <row r="1419" spans="1:12" x14ac:dyDescent="0.2">
      <c r="A1419" s="17">
        <v>41799</v>
      </c>
      <c r="B1419">
        <v>6.5949587200000002</v>
      </c>
      <c r="F1419" s="17">
        <v>41799</v>
      </c>
      <c r="G1419">
        <v>7.6676319900000003</v>
      </c>
      <c r="K1419" s="17">
        <v>41799</v>
      </c>
      <c r="L1419">
        <v>8.1680338199999998</v>
      </c>
    </row>
    <row r="1420" spans="1:12" x14ac:dyDescent="0.2">
      <c r="A1420" s="17">
        <v>41800</v>
      </c>
      <c r="B1420">
        <v>6.5965117600000003</v>
      </c>
      <c r="F1420" s="17">
        <v>41800</v>
      </c>
      <c r="G1420">
        <v>7.6727790799999998</v>
      </c>
      <c r="K1420" s="17">
        <v>41800</v>
      </c>
      <c r="L1420">
        <v>8.1804029699999994</v>
      </c>
    </row>
    <row r="1421" spans="1:12" x14ac:dyDescent="0.2">
      <c r="A1421" s="17">
        <v>41801</v>
      </c>
      <c r="B1421">
        <v>6.5547657399999997</v>
      </c>
      <c r="F1421" s="17">
        <v>41801</v>
      </c>
      <c r="G1421">
        <v>7.6637549199999997</v>
      </c>
      <c r="K1421" s="17">
        <v>41801</v>
      </c>
      <c r="L1421">
        <v>8.1690605000000005</v>
      </c>
    </row>
    <row r="1422" spans="1:12" x14ac:dyDescent="0.2">
      <c r="A1422" s="17">
        <v>41802</v>
      </c>
      <c r="B1422">
        <v>6.5365052500000003</v>
      </c>
      <c r="F1422" s="17">
        <v>41802</v>
      </c>
      <c r="G1422">
        <v>7.6684445099999996</v>
      </c>
      <c r="K1422" s="17">
        <v>41802</v>
      </c>
      <c r="L1422">
        <v>8.1685399600000004</v>
      </c>
    </row>
    <row r="1423" spans="1:12" x14ac:dyDescent="0.2">
      <c r="A1423" s="17">
        <v>41803</v>
      </c>
      <c r="B1423">
        <v>6.5795405100000002</v>
      </c>
      <c r="F1423" s="17">
        <v>41803</v>
      </c>
      <c r="G1423">
        <v>7.6618283600000003</v>
      </c>
      <c r="K1423" s="17">
        <v>41803</v>
      </c>
      <c r="L1423">
        <v>8.1655134599999997</v>
      </c>
    </row>
    <row r="1424" spans="1:12" x14ac:dyDescent="0.2">
      <c r="A1424" s="17">
        <v>41806</v>
      </c>
      <c r="B1424">
        <v>6.5749150500000004</v>
      </c>
      <c r="F1424" s="17">
        <v>41806</v>
      </c>
      <c r="G1424">
        <v>7.6685751499999997</v>
      </c>
      <c r="K1424" s="17">
        <v>41806</v>
      </c>
      <c r="L1424">
        <v>8.1628238</v>
      </c>
    </row>
    <row r="1425" spans="1:12" x14ac:dyDescent="0.2">
      <c r="A1425" s="17">
        <v>41807</v>
      </c>
      <c r="B1425">
        <v>6.5590732899999997</v>
      </c>
      <c r="F1425" s="17">
        <v>41807</v>
      </c>
      <c r="G1425">
        <v>7.6694726400000004</v>
      </c>
      <c r="K1425" s="17">
        <v>41807</v>
      </c>
      <c r="L1425">
        <v>8.1626922999999998</v>
      </c>
    </row>
    <row r="1426" spans="1:12" x14ac:dyDescent="0.2">
      <c r="A1426" s="17">
        <v>41808</v>
      </c>
      <c r="B1426">
        <v>6.5257354899999997</v>
      </c>
      <c r="F1426" s="17">
        <v>41808</v>
      </c>
      <c r="G1426">
        <v>7.6938449599999998</v>
      </c>
      <c r="K1426" s="17">
        <v>41808</v>
      </c>
      <c r="L1426">
        <v>8.1961970900000001</v>
      </c>
    </row>
    <row r="1427" spans="1:12" x14ac:dyDescent="0.2">
      <c r="A1427" s="17">
        <v>41809</v>
      </c>
      <c r="B1427">
        <v>6.5040905200000001</v>
      </c>
      <c r="F1427" s="17">
        <v>41809</v>
      </c>
      <c r="G1427">
        <v>7.7039184000000001</v>
      </c>
      <c r="K1427" s="17">
        <v>41809</v>
      </c>
      <c r="L1427">
        <v>8.2084167499999996</v>
      </c>
    </row>
    <row r="1428" spans="1:12" x14ac:dyDescent="0.2">
      <c r="A1428" s="17">
        <v>41810</v>
      </c>
      <c r="B1428">
        <v>6.47864313</v>
      </c>
      <c r="F1428" s="17">
        <v>41810</v>
      </c>
      <c r="G1428">
        <v>7.6975554800000001</v>
      </c>
      <c r="K1428" s="17">
        <v>41810</v>
      </c>
      <c r="L1428">
        <v>8.2049385200000007</v>
      </c>
    </row>
    <row r="1429" spans="1:12" x14ac:dyDescent="0.2">
      <c r="A1429" s="17">
        <v>41813</v>
      </c>
      <c r="B1429">
        <v>6.4760606599999999</v>
      </c>
      <c r="F1429" s="17">
        <v>41813</v>
      </c>
      <c r="G1429">
        <v>7.6953308299999996</v>
      </c>
      <c r="K1429" s="17">
        <v>41813</v>
      </c>
      <c r="L1429">
        <v>8.2165113400000003</v>
      </c>
    </row>
    <row r="1430" spans="1:12" x14ac:dyDescent="0.2">
      <c r="A1430" s="17">
        <v>41814</v>
      </c>
      <c r="B1430">
        <v>6.4680543300000002</v>
      </c>
      <c r="F1430" s="17">
        <v>41814</v>
      </c>
      <c r="G1430">
        <v>7.7080425000000004</v>
      </c>
      <c r="K1430" s="17">
        <v>41814</v>
      </c>
      <c r="L1430">
        <v>8.2366319000000008</v>
      </c>
    </row>
    <row r="1431" spans="1:12" x14ac:dyDescent="0.2">
      <c r="A1431" s="17">
        <v>41815</v>
      </c>
      <c r="B1431">
        <v>6.5513051300000003</v>
      </c>
      <c r="F1431" s="17">
        <v>41815</v>
      </c>
      <c r="G1431">
        <v>7.7621428999999997</v>
      </c>
      <c r="K1431" s="17">
        <v>41815</v>
      </c>
      <c r="L1431">
        <v>8.2762926100000005</v>
      </c>
    </row>
    <row r="1432" spans="1:12" x14ac:dyDescent="0.2">
      <c r="A1432" s="17">
        <v>41816</v>
      </c>
      <c r="B1432">
        <v>6.6130744400000001</v>
      </c>
      <c r="F1432" s="17">
        <v>41816</v>
      </c>
      <c r="G1432">
        <v>7.8151776599999998</v>
      </c>
      <c r="K1432" s="17">
        <v>41816</v>
      </c>
      <c r="L1432">
        <v>8.3062588099999992</v>
      </c>
    </row>
    <row r="1433" spans="1:12" x14ac:dyDescent="0.2">
      <c r="A1433" s="17">
        <v>41817</v>
      </c>
      <c r="B1433">
        <v>6.7171254899999999</v>
      </c>
      <c r="F1433" s="17">
        <v>41817</v>
      </c>
      <c r="G1433">
        <v>7.8247950199999998</v>
      </c>
      <c r="K1433" s="17">
        <v>41817</v>
      </c>
      <c r="L1433">
        <v>8.3738852099999992</v>
      </c>
    </row>
    <row r="1434" spans="1:12" x14ac:dyDescent="0.2">
      <c r="A1434" s="17">
        <v>41820</v>
      </c>
      <c r="B1434">
        <v>6.67822592</v>
      </c>
      <c r="F1434" s="17">
        <v>41820</v>
      </c>
      <c r="G1434">
        <v>7.8190229599999999</v>
      </c>
      <c r="K1434" s="17">
        <v>41820</v>
      </c>
      <c r="L1434">
        <v>8.3543310000000002</v>
      </c>
    </row>
    <row r="1435" spans="1:12" x14ac:dyDescent="0.2">
      <c r="A1435" s="17">
        <v>41821</v>
      </c>
      <c r="B1435">
        <v>6.7263540099999997</v>
      </c>
      <c r="F1435" s="17">
        <v>41821</v>
      </c>
      <c r="G1435">
        <v>7.8190965700000001</v>
      </c>
      <c r="K1435" s="17">
        <v>41821</v>
      </c>
      <c r="L1435">
        <v>8.3218480899999996</v>
      </c>
    </row>
    <row r="1436" spans="1:12" x14ac:dyDescent="0.2">
      <c r="A1436" s="17">
        <v>41822</v>
      </c>
      <c r="B1436">
        <v>6.76800844</v>
      </c>
      <c r="F1436" s="17">
        <v>41822</v>
      </c>
      <c r="G1436">
        <v>7.8028338699999997</v>
      </c>
      <c r="K1436" s="17">
        <v>41822</v>
      </c>
      <c r="L1436">
        <v>8.2829475699999993</v>
      </c>
    </row>
    <row r="1437" spans="1:12" x14ac:dyDescent="0.2">
      <c r="A1437" s="17">
        <v>41823</v>
      </c>
      <c r="B1437">
        <v>6.8241502599999997</v>
      </c>
      <c r="F1437" s="17">
        <v>41823</v>
      </c>
      <c r="G1437">
        <v>7.7853652499999999</v>
      </c>
      <c r="K1437" s="17">
        <v>41823</v>
      </c>
      <c r="L1437">
        <v>8.2781498599999992</v>
      </c>
    </row>
    <row r="1438" spans="1:12" x14ac:dyDescent="0.2">
      <c r="A1438" s="17">
        <v>41824</v>
      </c>
      <c r="B1438">
        <v>6.8397515999999996</v>
      </c>
      <c r="F1438" s="17">
        <v>41824</v>
      </c>
      <c r="G1438">
        <v>7.7842147400000004</v>
      </c>
      <c r="K1438" s="17">
        <v>41824</v>
      </c>
      <c r="L1438">
        <v>8.28532899</v>
      </c>
    </row>
    <row r="1439" spans="1:12" x14ac:dyDescent="0.2">
      <c r="A1439" s="17">
        <v>41827</v>
      </c>
      <c r="B1439">
        <v>6.8062293499999997</v>
      </c>
      <c r="F1439" s="17">
        <v>41827</v>
      </c>
      <c r="G1439">
        <v>7.7868894099999997</v>
      </c>
      <c r="K1439" s="17">
        <v>41827</v>
      </c>
      <c r="L1439">
        <v>8.2723072500000008</v>
      </c>
    </row>
    <row r="1440" spans="1:12" x14ac:dyDescent="0.2">
      <c r="A1440" s="17">
        <v>41828</v>
      </c>
      <c r="B1440">
        <v>6.7310593399999998</v>
      </c>
      <c r="F1440" s="17">
        <v>41828</v>
      </c>
      <c r="G1440">
        <v>7.7950947199999998</v>
      </c>
      <c r="K1440" s="17">
        <v>41828</v>
      </c>
      <c r="L1440">
        <v>8.2666379200000009</v>
      </c>
    </row>
    <row r="1441" spans="1:12" x14ac:dyDescent="0.2">
      <c r="A1441" s="17">
        <v>41830</v>
      </c>
      <c r="B1441">
        <v>6.7078644799999996</v>
      </c>
      <c r="F1441" s="17">
        <v>41830</v>
      </c>
      <c r="G1441">
        <v>7.7637181999999996</v>
      </c>
      <c r="K1441" s="17">
        <v>41830</v>
      </c>
      <c r="L1441">
        <v>8.2243689399999997</v>
      </c>
    </row>
    <row r="1442" spans="1:12" x14ac:dyDescent="0.2">
      <c r="A1442" s="17">
        <v>41831</v>
      </c>
      <c r="B1442">
        <v>6.7403480199999999</v>
      </c>
      <c r="F1442" s="17">
        <v>41831</v>
      </c>
      <c r="G1442">
        <v>7.7708517099999996</v>
      </c>
      <c r="K1442" s="17">
        <v>41831</v>
      </c>
      <c r="L1442">
        <v>8.2303531400000001</v>
      </c>
    </row>
    <row r="1443" spans="1:12" x14ac:dyDescent="0.2">
      <c r="A1443" s="17">
        <v>41834</v>
      </c>
      <c r="B1443">
        <v>6.5966584399999997</v>
      </c>
      <c r="F1443" s="17">
        <v>41834</v>
      </c>
      <c r="G1443">
        <v>7.7647786400000003</v>
      </c>
      <c r="K1443" s="17">
        <v>41834</v>
      </c>
      <c r="L1443">
        <v>8.2643232999999992</v>
      </c>
    </row>
    <row r="1444" spans="1:12" x14ac:dyDescent="0.2">
      <c r="A1444" s="17">
        <v>41835</v>
      </c>
      <c r="B1444">
        <v>6.6644596399999996</v>
      </c>
      <c r="F1444" s="17">
        <v>41835</v>
      </c>
      <c r="G1444">
        <v>7.8047913500000003</v>
      </c>
      <c r="K1444" s="17">
        <v>41835</v>
      </c>
      <c r="L1444">
        <v>8.2705197199999994</v>
      </c>
    </row>
    <row r="1445" spans="1:12" x14ac:dyDescent="0.2">
      <c r="A1445" s="17">
        <v>41836</v>
      </c>
      <c r="B1445">
        <v>6.6529626500000001</v>
      </c>
      <c r="F1445" s="17">
        <v>41836</v>
      </c>
      <c r="G1445">
        <v>7.799118</v>
      </c>
      <c r="K1445" s="17">
        <v>41836</v>
      </c>
      <c r="L1445">
        <v>8.2606345599999997</v>
      </c>
    </row>
    <row r="1446" spans="1:12" x14ac:dyDescent="0.2">
      <c r="A1446" s="17">
        <v>41837</v>
      </c>
      <c r="B1446">
        <v>6.7698785199999998</v>
      </c>
      <c r="F1446" s="17">
        <v>41837</v>
      </c>
      <c r="G1446">
        <v>7.8056333699999998</v>
      </c>
      <c r="K1446" s="17">
        <v>41837</v>
      </c>
      <c r="L1446">
        <v>8.2497674100000005</v>
      </c>
    </row>
    <row r="1447" spans="1:12" x14ac:dyDescent="0.2">
      <c r="A1447" s="17">
        <v>41838</v>
      </c>
      <c r="B1447">
        <v>6.7174956300000002</v>
      </c>
      <c r="F1447" s="17">
        <v>41838</v>
      </c>
      <c r="G1447">
        <v>7.7827235699999999</v>
      </c>
      <c r="K1447" s="17">
        <v>41838</v>
      </c>
      <c r="L1447">
        <v>8.1970710699999998</v>
      </c>
    </row>
    <row r="1448" spans="1:12" x14ac:dyDescent="0.2">
      <c r="A1448" s="17">
        <v>41841</v>
      </c>
      <c r="B1448">
        <v>6.6940294900000001</v>
      </c>
      <c r="F1448" s="17">
        <v>41841</v>
      </c>
      <c r="G1448">
        <v>7.7945407500000004</v>
      </c>
      <c r="K1448" s="17">
        <v>41841</v>
      </c>
      <c r="L1448">
        <v>8.1837285400000006</v>
      </c>
    </row>
    <row r="1449" spans="1:12" x14ac:dyDescent="0.2">
      <c r="A1449" s="17">
        <v>41842</v>
      </c>
      <c r="B1449">
        <v>6.6300168800000003</v>
      </c>
      <c r="F1449" s="17">
        <v>41842</v>
      </c>
      <c r="G1449">
        <v>7.7837111200000004</v>
      </c>
      <c r="K1449" s="17">
        <v>41842</v>
      </c>
      <c r="L1449">
        <v>8.1656960600000001</v>
      </c>
    </row>
    <row r="1450" spans="1:12" x14ac:dyDescent="0.2">
      <c r="A1450" s="17">
        <v>41843</v>
      </c>
      <c r="B1450">
        <v>6.6563319200000004</v>
      </c>
      <c r="F1450" s="17">
        <v>41843</v>
      </c>
      <c r="G1450">
        <v>7.82205817</v>
      </c>
      <c r="K1450" s="17">
        <v>41843</v>
      </c>
      <c r="L1450">
        <v>8.1789071700000004</v>
      </c>
    </row>
    <row r="1451" spans="1:12" x14ac:dyDescent="0.2">
      <c r="A1451" s="17">
        <v>41844</v>
      </c>
      <c r="B1451">
        <v>6.6352558100000003</v>
      </c>
      <c r="F1451" s="17">
        <v>41844</v>
      </c>
      <c r="G1451">
        <v>7.8518625799999997</v>
      </c>
      <c r="K1451" s="17">
        <v>41844</v>
      </c>
      <c r="L1451">
        <v>8.1843241300000003</v>
      </c>
    </row>
    <row r="1452" spans="1:12" x14ac:dyDescent="0.2">
      <c r="A1452" s="17">
        <v>41845</v>
      </c>
      <c r="B1452">
        <v>6.6138263400000001</v>
      </c>
      <c r="F1452" s="17">
        <v>41845</v>
      </c>
      <c r="G1452">
        <v>7.8339945699999998</v>
      </c>
      <c r="K1452" s="17">
        <v>41845</v>
      </c>
      <c r="L1452">
        <v>8.16994358</v>
      </c>
    </row>
    <row r="1453" spans="1:12" x14ac:dyDescent="0.2">
      <c r="A1453" s="17">
        <v>41852</v>
      </c>
      <c r="B1453">
        <v>6.6516010799999998</v>
      </c>
      <c r="F1453" s="17">
        <v>41852</v>
      </c>
      <c r="G1453">
        <v>7.8308175100000001</v>
      </c>
      <c r="K1453" s="17">
        <v>41852</v>
      </c>
      <c r="L1453">
        <v>8.1649193899999997</v>
      </c>
    </row>
    <row r="1454" spans="1:12" x14ac:dyDescent="0.2">
      <c r="A1454" s="17">
        <v>41855</v>
      </c>
      <c r="B1454">
        <v>6.7622816400000003</v>
      </c>
      <c r="F1454" s="17">
        <v>41855</v>
      </c>
      <c r="G1454">
        <v>7.8103440099999997</v>
      </c>
      <c r="K1454" s="17">
        <v>41855</v>
      </c>
      <c r="L1454">
        <v>8.2149131700000009</v>
      </c>
    </row>
    <row r="1455" spans="1:12" x14ac:dyDescent="0.2">
      <c r="A1455" s="17">
        <v>41856</v>
      </c>
      <c r="B1455">
        <v>6.8256929099999999</v>
      </c>
      <c r="F1455" s="17">
        <v>41856</v>
      </c>
      <c r="G1455">
        <v>7.8478998200000003</v>
      </c>
      <c r="K1455" s="17">
        <v>41856</v>
      </c>
      <c r="L1455">
        <v>8.2372503399999992</v>
      </c>
    </row>
    <row r="1456" spans="1:12" x14ac:dyDescent="0.2">
      <c r="A1456" s="17">
        <v>41857</v>
      </c>
      <c r="B1456">
        <v>6.72972503</v>
      </c>
      <c r="F1456" s="17">
        <v>41857</v>
      </c>
      <c r="G1456">
        <v>7.8965533800000003</v>
      </c>
      <c r="K1456" s="17">
        <v>41857</v>
      </c>
      <c r="L1456">
        <v>8.2640102899999999</v>
      </c>
    </row>
    <row r="1457" spans="1:12" x14ac:dyDescent="0.2">
      <c r="A1457" s="17">
        <v>41858</v>
      </c>
      <c r="B1457">
        <v>6.7503937199999999</v>
      </c>
      <c r="F1457" s="17">
        <v>41858</v>
      </c>
      <c r="G1457">
        <v>7.9138592599999997</v>
      </c>
      <c r="K1457" s="17">
        <v>41858</v>
      </c>
      <c r="L1457">
        <v>8.2998500400000008</v>
      </c>
    </row>
    <row r="1458" spans="1:12" x14ac:dyDescent="0.2">
      <c r="A1458" s="17">
        <v>41859</v>
      </c>
      <c r="B1458">
        <v>6.9170068599999999</v>
      </c>
      <c r="F1458" s="17">
        <v>41859</v>
      </c>
      <c r="G1458">
        <v>7.9619036799999998</v>
      </c>
      <c r="K1458" s="17">
        <v>41859</v>
      </c>
      <c r="L1458">
        <v>8.3467751099999994</v>
      </c>
    </row>
    <row r="1459" spans="1:12" x14ac:dyDescent="0.2">
      <c r="A1459" s="17">
        <v>41862</v>
      </c>
      <c r="B1459">
        <v>6.9516426899999999</v>
      </c>
      <c r="F1459" s="17">
        <v>41862</v>
      </c>
      <c r="G1459">
        <v>7.9905089</v>
      </c>
      <c r="K1459" s="17">
        <v>41862</v>
      </c>
      <c r="L1459">
        <v>8.3653680099999992</v>
      </c>
    </row>
    <row r="1460" spans="1:12" x14ac:dyDescent="0.2">
      <c r="A1460" s="17">
        <v>41863</v>
      </c>
      <c r="B1460">
        <v>6.8899647399999999</v>
      </c>
      <c r="F1460" s="17">
        <v>41863</v>
      </c>
      <c r="G1460">
        <v>8.0060704400000002</v>
      </c>
      <c r="K1460" s="17">
        <v>41863</v>
      </c>
      <c r="L1460">
        <v>8.3540905300000006</v>
      </c>
    </row>
    <row r="1461" spans="1:12" x14ac:dyDescent="0.2">
      <c r="A1461" s="17">
        <v>41864</v>
      </c>
      <c r="B1461">
        <v>6.8793274699999998</v>
      </c>
      <c r="F1461" s="17">
        <v>41864</v>
      </c>
      <c r="G1461">
        <v>7.9951128899999997</v>
      </c>
      <c r="K1461" s="17">
        <v>41864</v>
      </c>
      <c r="L1461">
        <v>8.3440827100000003</v>
      </c>
    </row>
    <row r="1462" spans="1:12" x14ac:dyDescent="0.2">
      <c r="A1462" s="17">
        <v>41865</v>
      </c>
      <c r="B1462">
        <v>6.8354485399999998</v>
      </c>
      <c r="F1462" s="17">
        <v>41865</v>
      </c>
      <c r="G1462">
        <v>7.9823495099999997</v>
      </c>
      <c r="K1462" s="17">
        <v>41865</v>
      </c>
      <c r="L1462">
        <v>8.3185473099999996</v>
      </c>
    </row>
    <row r="1463" spans="1:12" x14ac:dyDescent="0.2">
      <c r="A1463" s="17">
        <v>41866</v>
      </c>
      <c r="B1463">
        <v>6.8134083600000004</v>
      </c>
      <c r="F1463" s="17">
        <v>41866</v>
      </c>
      <c r="G1463">
        <v>7.9655701299999997</v>
      </c>
      <c r="K1463" s="17">
        <v>41866</v>
      </c>
      <c r="L1463">
        <v>8.3102143500000007</v>
      </c>
    </row>
    <row r="1464" spans="1:12" x14ac:dyDescent="0.2">
      <c r="A1464" s="17">
        <v>41869</v>
      </c>
      <c r="B1464">
        <v>6.8349335299999998</v>
      </c>
      <c r="F1464" s="17">
        <v>41869</v>
      </c>
      <c r="G1464">
        <v>7.9503408699999998</v>
      </c>
      <c r="K1464" s="17">
        <v>41869</v>
      </c>
      <c r="L1464">
        <v>8.3115554199999995</v>
      </c>
    </row>
    <row r="1465" spans="1:12" x14ac:dyDescent="0.2">
      <c r="A1465" s="17">
        <v>41870</v>
      </c>
      <c r="B1465">
        <v>6.8907172599999997</v>
      </c>
      <c r="F1465" s="17">
        <v>41870</v>
      </c>
      <c r="G1465">
        <v>7.9553765800000003</v>
      </c>
      <c r="K1465" s="17">
        <v>41870</v>
      </c>
      <c r="L1465">
        <v>8.3370113499999992</v>
      </c>
    </row>
    <row r="1466" spans="1:12" x14ac:dyDescent="0.2">
      <c r="A1466" s="17">
        <v>41871</v>
      </c>
      <c r="B1466">
        <v>6.8186987400000003</v>
      </c>
      <c r="F1466" s="17">
        <v>41871</v>
      </c>
      <c r="G1466">
        <v>7.9852286499999998</v>
      </c>
      <c r="K1466" s="17">
        <v>41871</v>
      </c>
      <c r="L1466">
        <v>8.3513965999999993</v>
      </c>
    </row>
    <row r="1467" spans="1:12" x14ac:dyDescent="0.2">
      <c r="A1467" s="17">
        <v>41872</v>
      </c>
      <c r="B1467">
        <v>6.9021021100000004</v>
      </c>
      <c r="F1467" s="17">
        <v>41872</v>
      </c>
      <c r="G1467">
        <v>7.9550525600000004</v>
      </c>
      <c r="K1467" s="17">
        <v>41872</v>
      </c>
      <c r="L1467">
        <v>8.3670540500000001</v>
      </c>
    </row>
    <row r="1468" spans="1:12" x14ac:dyDescent="0.2">
      <c r="A1468" s="17">
        <v>41873</v>
      </c>
      <c r="B1468">
        <v>6.8655797400000003</v>
      </c>
      <c r="F1468" s="17">
        <v>41873</v>
      </c>
      <c r="G1468">
        <v>7.9513530100000001</v>
      </c>
      <c r="K1468" s="17">
        <v>41873</v>
      </c>
      <c r="L1468">
        <v>8.3487339499999997</v>
      </c>
    </row>
    <row r="1469" spans="1:12" x14ac:dyDescent="0.2">
      <c r="A1469" s="17">
        <v>41876</v>
      </c>
      <c r="B1469">
        <v>6.7916143099999999</v>
      </c>
      <c r="F1469" s="17">
        <v>41876</v>
      </c>
      <c r="G1469">
        <v>7.9423827899999999</v>
      </c>
      <c r="K1469" s="17">
        <v>41876</v>
      </c>
      <c r="L1469">
        <v>8.33300442</v>
      </c>
    </row>
    <row r="1470" spans="1:12" x14ac:dyDescent="0.2">
      <c r="A1470" s="17">
        <v>41877</v>
      </c>
      <c r="B1470">
        <v>6.8367904199999998</v>
      </c>
      <c r="F1470" s="17">
        <v>41877</v>
      </c>
      <c r="G1470">
        <v>7.9373943300000001</v>
      </c>
      <c r="K1470" s="17">
        <v>41877</v>
      </c>
      <c r="L1470">
        <v>8.3422945100000003</v>
      </c>
    </row>
    <row r="1471" spans="1:12" x14ac:dyDescent="0.2">
      <c r="A1471" s="17">
        <v>41878</v>
      </c>
      <c r="B1471">
        <v>6.8610673200000001</v>
      </c>
      <c r="F1471" s="17">
        <v>41878</v>
      </c>
      <c r="G1471">
        <v>7.9684295799999996</v>
      </c>
      <c r="K1471" s="17">
        <v>41878</v>
      </c>
      <c r="L1471">
        <v>8.3245074399999996</v>
      </c>
    </row>
    <row r="1472" spans="1:12" x14ac:dyDescent="0.2">
      <c r="A1472" s="17">
        <v>41879</v>
      </c>
      <c r="B1472">
        <v>6.9314517799999997</v>
      </c>
      <c r="F1472" s="17">
        <v>41879</v>
      </c>
      <c r="G1472">
        <v>7.9969680800000003</v>
      </c>
      <c r="K1472" s="17">
        <v>41879</v>
      </c>
      <c r="L1472">
        <v>8.3218129199999993</v>
      </c>
    </row>
    <row r="1473" spans="1:12" x14ac:dyDescent="0.2">
      <c r="A1473" s="17">
        <v>41880</v>
      </c>
      <c r="B1473">
        <v>6.86548508</v>
      </c>
      <c r="F1473" s="17">
        <v>41880</v>
      </c>
      <c r="G1473">
        <v>7.9538982000000003</v>
      </c>
      <c r="K1473" s="17">
        <v>41880</v>
      </c>
      <c r="L1473">
        <v>8.2833327099999998</v>
      </c>
    </row>
    <row r="1474" spans="1:12" x14ac:dyDescent="0.2">
      <c r="A1474" s="17">
        <v>41883</v>
      </c>
      <c r="B1474">
        <v>6.7289602000000004</v>
      </c>
      <c r="F1474" s="17">
        <v>41883</v>
      </c>
      <c r="G1474">
        <v>7.9450147400000004</v>
      </c>
      <c r="K1474" s="17">
        <v>41883</v>
      </c>
      <c r="L1474">
        <v>8.2602717699999992</v>
      </c>
    </row>
    <row r="1475" spans="1:12" x14ac:dyDescent="0.2">
      <c r="A1475" s="17">
        <v>41884</v>
      </c>
      <c r="B1475">
        <v>6.80588149</v>
      </c>
      <c r="F1475" s="17">
        <v>41884</v>
      </c>
      <c r="G1475">
        <v>7.9607802400000001</v>
      </c>
      <c r="K1475" s="17">
        <v>41884</v>
      </c>
      <c r="L1475">
        <v>8.2757494099999995</v>
      </c>
    </row>
    <row r="1476" spans="1:12" x14ac:dyDescent="0.2">
      <c r="A1476" s="17">
        <v>41885</v>
      </c>
      <c r="B1476">
        <v>6.8320941700000004</v>
      </c>
      <c r="F1476" s="17">
        <v>41885</v>
      </c>
      <c r="G1476">
        <v>7.9343524399999996</v>
      </c>
      <c r="K1476" s="17">
        <v>41885</v>
      </c>
      <c r="L1476">
        <v>8.2385245000000005</v>
      </c>
    </row>
    <row r="1477" spans="1:12" x14ac:dyDescent="0.2">
      <c r="A1477" s="17">
        <v>41886</v>
      </c>
      <c r="B1477">
        <v>6.7921563200000001</v>
      </c>
      <c r="F1477" s="17">
        <v>41886</v>
      </c>
      <c r="G1477">
        <v>7.8806638900000001</v>
      </c>
      <c r="K1477" s="17">
        <v>41886</v>
      </c>
      <c r="L1477">
        <v>8.1516090000000005</v>
      </c>
    </row>
    <row r="1478" spans="1:12" x14ac:dyDescent="0.2">
      <c r="A1478" s="17">
        <v>41887</v>
      </c>
      <c r="B1478">
        <v>6.7925761500000004</v>
      </c>
      <c r="F1478" s="17">
        <v>41887</v>
      </c>
      <c r="G1478">
        <v>7.8385757399999996</v>
      </c>
      <c r="K1478" s="17">
        <v>41887</v>
      </c>
      <c r="L1478">
        <v>8.0728264900000006</v>
      </c>
    </row>
    <row r="1479" spans="1:12" x14ac:dyDescent="0.2">
      <c r="A1479" s="17">
        <v>41890</v>
      </c>
      <c r="B1479">
        <v>6.7834358400000001</v>
      </c>
      <c r="F1479" s="17">
        <v>41890</v>
      </c>
      <c r="G1479">
        <v>7.8311924299999998</v>
      </c>
      <c r="K1479" s="17">
        <v>41890</v>
      </c>
      <c r="L1479">
        <v>8.0788316800000004</v>
      </c>
    </row>
    <row r="1480" spans="1:12" x14ac:dyDescent="0.2">
      <c r="A1480" s="17">
        <v>41891</v>
      </c>
      <c r="B1480">
        <v>6.7592827099999999</v>
      </c>
      <c r="F1480" s="17">
        <v>41891</v>
      </c>
      <c r="G1480">
        <v>7.8306817799999999</v>
      </c>
      <c r="K1480" s="17">
        <v>41891</v>
      </c>
      <c r="L1480">
        <v>8.0821027000000001</v>
      </c>
    </row>
    <row r="1481" spans="1:12" x14ac:dyDescent="0.2">
      <c r="A1481" s="17">
        <v>41892</v>
      </c>
      <c r="B1481">
        <v>6.7194292600000001</v>
      </c>
      <c r="F1481" s="17">
        <v>41892</v>
      </c>
      <c r="G1481">
        <v>7.8452757100000001</v>
      </c>
      <c r="K1481" s="17">
        <v>41892</v>
      </c>
      <c r="L1481">
        <v>8.1385179000000001</v>
      </c>
    </row>
    <row r="1482" spans="1:12" x14ac:dyDescent="0.2">
      <c r="A1482" s="17">
        <v>41893</v>
      </c>
      <c r="B1482">
        <v>6.6593963499999997</v>
      </c>
      <c r="F1482" s="17">
        <v>41893</v>
      </c>
      <c r="G1482">
        <v>7.8507360200000003</v>
      </c>
      <c r="K1482" s="17">
        <v>41893</v>
      </c>
      <c r="L1482">
        <v>8.2096731700000003</v>
      </c>
    </row>
    <row r="1483" spans="1:12" x14ac:dyDescent="0.2">
      <c r="A1483" s="17">
        <v>41894</v>
      </c>
      <c r="B1483">
        <v>6.6636840700000004</v>
      </c>
      <c r="F1483" s="17">
        <v>41894</v>
      </c>
      <c r="G1483">
        <v>7.8914155800000003</v>
      </c>
      <c r="K1483" s="17">
        <v>41894</v>
      </c>
      <c r="L1483">
        <v>8.2384790799999994</v>
      </c>
    </row>
    <row r="1484" spans="1:12" x14ac:dyDescent="0.2">
      <c r="A1484" s="17">
        <v>41897</v>
      </c>
      <c r="B1484">
        <v>6.8068011200000003</v>
      </c>
      <c r="F1484" s="17">
        <v>41897</v>
      </c>
      <c r="G1484">
        <v>7.8968266299999996</v>
      </c>
      <c r="K1484" s="17">
        <v>41897</v>
      </c>
      <c r="L1484">
        <v>8.2921426599999997</v>
      </c>
    </row>
    <row r="1485" spans="1:12" x14ac:dyDescent="0.2">
      <c r="A1485" s="17">
        <v>41898</v>
      </c>
      <c r="B1485">
        <v>6.8807355799999996</v>
      </c>
      <c r="F1485" s="17">
        <v>41898</v>
      </c>
      <c r="G1485">
        <v>7.9478601600000003</v>
      </c>
      <c r="K1485" s="17">
        <v>41898</v>
      </c>
      <c r="L1485">
        <v>8.3187868999999992</v>
      </c>
    </row>
    <row r="1486" spans="1:12" x14ac:dyDescent="0.2">
      <c r="A1486" s="17">
        <v>41899</v>
      </c>
      <c r="B1486">
        <v>6.9570392300000004</v>
      </c>
      <c r="F1486" s="17">
        <v>41899</v>
      </c>
      <c r="G1486">
        <v>7.9424023999999998</v>
      </c>
      <c r="K1486" s="17">
        <v>41899</v>
      </c>
      <c r="L1486">
        <v>8.3149805499999996</v>
      </c>
    </row>
    <row r="1487" spans="1:12" x14ac:dyDescent="0.2">
      <c r="A1487" s="17">
        <v>41900</v>
      </c>
      <c r="B1487">
        <v>6.8777021300000003</v>
      </c>
      <c r="F1487" s="17">
        <v>41900</v>
      </c>
      <c r="G1487">
        <v>7.9941178500000003</v>
      </c>
      <c r="K1487" s="17">
        <v>41900</v>
      </c>
      <c r="L1487">
        <v>8.3288036299999995</v>
      </c>
    </row>
    <row r="1488" spans="1:12" x14ac:dyDescent="0.2">
      <c r="A1488" s="17">
        <v>41901</v>
      </c>
      <c r="B1488">
        <v>6.9214400999999999</v>
      </c>
      <c r="F1488" s="17">
        <v>41901</v>
      </c>
      <c r="G1488">
        <v>7.9823739600000003</v>
      </c>
      <c r="K1488" s="17">
        <v>41901</v>
      </c>
      <c r="L1488">
        <v>8.2970899800000009</v>
      </c>
    </row>
    <row r="1489" spans="1:12" x14ac:dyDescent="0.2">
      <c r="A1489" s="17">
        <v>41904</v>
      </c>
      <c r="B1489">
        <v>6.9882021500000002</v>
      </c>
      <c r="F1489" s="17">
        <v>41904</v>
      </c>
      <c r="G1489">
        <v>7.9569526899999996</v>
      </c>
      <c r="K1489" s="17">
        <v>41904</v>
      </c>
      <c r="L1489">
        <v>8.2677769399999992</v>
      </c>
    </row>
    <row r="1490" spans="1:12" x14ac:dyDescent="0.2">
      <c r="A1490" s="17">
        <v>41905</v>
      </c>
      <c r="B1490">
        <v>6.9679731399999998</v>
      </c>
      <c r="F1490" s="17">
        <v>41905</v>
      </c>
      <c r="G1490">
        <v>7.9802760099999999</v>
      </c>
      <c r="K1490" s="17">
        <v>41905</v>
      </c>
      <c r="L1490">
        <v>8.2750212100000002</v>
      </c>
    </row>
    <row r="1491" spans="1:12" x14ac:dyDescent="0.2">
      <c r="A1491" s="17">
        <v>41906</v>
      </c>
      <c r="B1491">
        <v>6.9356115300000001</v>
      </c>
      <c r="F1491" s="17">
        <v>41906</v>
      </c>
      <c r="G1491">
        <v>7.9617279300000003</v>
      </c>
      <c r="K1491" s="17">
        <v>41906</v>
      </c>
      <c r="L1491">
        <v>8.2602601799999995</v>
      </c>
    </row>
    <row r="1492" spans="1:12" x14ac:dyDescent="0.2">
      <c r="A1492" s="17">
        <v>41907</v>
      </c>
      <c r="B1492">
        <v>6.9477353900000001</v>
      </c>
      <c r="F1492" s="17">
        <v>41907</v>
      </c>
      <c r="G1492">
        <v>7.9776941299999997</v>
      </c>
      <c r="K1492" s="17">
        <v>41907</v>
      </c>
      <c r="L1492">
        <v>8.2575537099999998</v>
      </c>
    </row>
    <row r="1493" spans="1:12" x14ac:dyDescent="0.2">
      <c r="A1493" s="17">
        <v>41908</v>
      </c>
      <c r="B1493">
        <v>6.9459500900000002</v>
      </c>
      <c r="F1493" s="17">
        <v>41908</v>
      </c>
      <c r="G1493">
        <v>7.9933686599999998</v>
      </c>
      <c r="K1493" s="17">
        <v>41908</v>
      </c>
      <c r="L1493">
        <v>8.2909047699999991</v>
      </c>
    </row>
    <row r="1494" spans="1:12" x14ac:dyDescent="0.2">
      <c r="A1494" s="17">
        <v>41911</v>
      </c>
      <c r="B1494">
        <v>7.0347293400000002</v>
      </c>
      <c r="F1494" s="17">
        <v>41911</v>
      </c>
      <c r="G1494">
        <v>8.0619051600000002</v>
      </c>
      <c r="K1494" s="17">
        <v>41911</v>
      </c>
      <c r="L1494">
        <v>8.35297892</v>
      </c>
    </row>
    <row r="1495" spans="1:12" x14ac:dyDescent="0.2">
      <c r="A1495" s="17">
        <v>41912</v>
      </c>
      <c r="B1495">
        <v>7.0227703000000004</v>
      </c>
      <c r="F1495" s="17">
        <v>41912</v>
      </c>
      <c r="G1495">
        <v>8.1541962800000007</v>
      </c>
      <c r="K1495" s="17">
        <v>41912</v>
      </c>
      <c r="L1495">
        <v>8.4515197700000009</v>
      </c>
    </row>
    <row r="1496" spans="1:12" x14ac:dyDescent="0.2">
      <c r="A1496" s="17">
        <v>41913</v>
      </c>
      <c r="B1496">
        <v>7.1034699799999999</v>
      </c>
      <c r="F1496" s="17">
        <v>41913</v>
      </c>
      <c r="G1496">
        <v>8.2174815199999998</v>
      </c>
      <c r="K1496" s="17">
        <v>41913</v>
      </c>
      <c r="L1496">
        <v>8.5561016700000003</v>
      </c>
    </row>
    <row r="1497" spans="1:12" x14ac:dyDescent="0.2">
      <c r="A1497" s="17">
        <v>41914</v>
      </c>
      <c r="B1497">
        <v>7.1304491700000003</v>
      </c>
      <c r="F1497" s="17">
        <v>41914</v>
      </c>
      <c r="G1497">
        <v>8.1946016099999994</v>
      </c>
      <c r="K1497" s="17">
        <v>41914</v>
      </c>
      <c r="L1497">
        <v>8.5218747199999996</v>
      </c>
    </row>
    <row r="1498" spans="1:12" x14ac:dyDescent="0.2">
      <c r="A1498" s="17">
        <v>41915</v>
      </c>
      <c r="B1498">
        <v>7.1112155899999996</v>
      </c>
      <c r="F1498" s="17">
        <v>41915</v>
      </c>
      <c r="G1498">
        <v>8.2079016500000002</v>
      </c>
      <c r="K1498" s="17">
        <v>41915</v>
      </c>
      <c r="L1498">
        <v>8.5448404399999998</v>
      </c>
    </row>
    <row r="1499" spans="1:12" x14ac:dyDescent="0.2">
      <c r="A1499" s="17">
        <v>41918</v>
      </c>
      <c r="B1499">
        <v>7.1021715099999998</v>
      </c>
      <c r="F1499" s="17">
        <v>41918</v>
      </c>
      <c r="G1499">
        <v>8.2192548999999993</v>
      </c>
      <c r="K1499" s="17">
        <v>41918</v>
      </c>
      <c r="L1499">
        <v>8.5699806899999995</v>
      </c>
    </row>
    <row r="1500" spans="1:12" x14ac:dyDescent="0.2">
      <c r="A1500" s="17">
        <v>41919</v>
      </c>
      <c r="B1500">
        <v>7.1153524900000003</v>
      </c>
      <c r="F1500" s="17">
        <v>41919</v>
      </c>
      <c r="G1500">
        <v>8.2167035800000008</v>
      </c>
      <c r="K1500" s="17">
        <v>41919</v>
      </c>
      <c r="L1500">
        <v>8.5481356599999998</v>
      </c>
    </row>
    <row r="1501" spans="1:12" x14ac:dyDescent="0.2">
      <c r="A1501" s="17">
        <v>41920</v>
      </c>
      <c r="B1501">
        <v>7.1508984900000003</v>
      </c>
      <c r="F1501" s="17">
        <v>41920</v>
      </c>
      <c r="G1501">
        <v>8.2006001400000006</v>
      </c>
      <c r="K1501" s="17">
        <v>41920</v>
      </c>
      <c r="L1501">
        <v>8.5367648000000003</v>
      </c>
    </row>
    <row r="1502" spans="1:12" x14ac:dyDescent="0.2">
      <c r="A1502" s="17">
        <v>41921</v>
      </c>
      <c r="B1502">
        <v>7.1755714900000003</v>
      </c>
      <c r="F1502" s="17">
        <v>41921</v>
      </c>
      <c r="G1502">
        <v>8.2025336699999993</v>
      </c>
      <c r="K1502" s="17">
        <v>41921</v>
      </c>
      <c r="L1502">
        <v>8.5254027499999996</v>
      </c>
    </row>
    <row r="1503" spans="1:12" x14ac:dyDescent="0.2">
      <c r="A1503" s="17">
        <v>41922</v>
      </c>
      <c r="B1503">
        <v>7.1863802100000003</v>
      </c>
      <c r="F1503" s="17">
        <v>41922</v>
      </c>
      <c r="G1503">
        <v>8.1919139300000001</v>
      </c>
      <c r="K1503" s="17">
        <v>41922</v>
      </c>
      <c r="L1503">
        <v>8.5034830100000001</v>
      </c>
    </row>
    <row r="1504" spans="1:12" x14ac:dyDescent="0.2">
      <c r="A1504" s="17">
        <v>41925</v>
      </c>
      <c r="B1504">
        <v>7.0785773900000004</v>
      </c>
      <c r="F1504" s="17">
        <v>41925</v>
      </c>
      <c r="G1504">
        <v>8.1975032900000002</v>
      </c>
      <c r="K1504" s="17">
        <v>41925</v>
      </c>
      <c r="L1504">
        <v>8.4995365300000003</v>
      </c>
    </row>
    <row r="1505" spans="1:12" x14ac:dyDescent="0.2">
      <c r="A1505" s="17">
        <v>41926</v>
      </c>
      <c r="B1505">
        <v>7.0745990399999998</v>
      </c>
      <c r="F1505" s="17">
        <v>41926</v>
      </c>
      <c r="G1505">
        <v>8.1667552699999995</v>
      </c>
      <c r="K1505" s="17">
        <v>41926</v>
      </c>
      <c r="L1505">
        <v>8.4807719499999994</v>
      </c>
    </row>
    <row r="1506" spans="1:12" x14ac:dyDescent="0.2">
      <c r="A1506" s="17">
        <v>41927</v>
      </c>
      <c r="B1506">
        <v>6.9777598999999997</v>
      </c>
      <c r="F1506" s="17">
        <v>41927</v>
      </c>
      <c r="G1506">
        <v>8.0920654499999998</v>
      </c>
      <c r="K1506" s="17">
        <v>41927</v>
      </c>
      <c r="L1506">
        <v>8.3900257200000006</v>
      </c>
    </row>
    <row r="1507" spans="1:12" x14ac:dyDescent="0.2">
      <c r="A1507" s="17">
        <v>41928</v>
      </c>
      <c r="B1507">
        <v>7.0220743900000002</v>
      </c>
      <c r="F1507" s="17">
        <v>41928</v>
      </c>
      <c r="G1507">
        <v>8.0476673600000002</v>
      </c>
      <c r="K1507" s="17">
        <v>41928</v>
      </c>
      <c r="L1507">
        <v>8.35383925</v>
      </c>
    </row>
    <row r="1508" spans="1:12" x14ac:dyDescent="0.2">
      <c r="A1508" s="17">
        <v>41929</v>
      </c>
      <c r="B1508">
        <v>7.0311586799999999</v>
      </c>
      <c r="F1508" s="17">
        <v>41929</v>
      </c>
      <c r="G1508">
        <v>8.0746386399999999</v>
      </c>
      <c r="K1508" s="17">
        <v>41929</v>
      </c>
      <c r="L1508">
        <v>8.3766220300000001</v>
      </c>
    </row>
    <row r="1509" spans="1:12" x14ac:dyDescent="0.2">
      <c r="A1509" s="17">
        <v>41932</v>
      </c>
      <c r="B1509">
        <v>7.0499873500000003</v>
      </c>
      <c r="F1509" s="17">
        <v>41932</v>
      </c>
      <c r="G1509">
        <v>8.0402252900000004</v>
      </c>
      <c r="K1509" s="17">
        <v>41932</v>
      </c>
      <c r="L1509">
        <v>8.3335238700000005</v>
      </c>
    </row>
    <row r="1510" spans="1:12" x14ac:dyDescent="0.2">
      <c r="A1510" s="17">
        <v>41933</v>
      </c>
      <c r="B1510">
        <v>7.0225183099999997</v>
      </c>
      <c r="F1510" s="17">
        <v>41933</v>
      </c>
      <c r="G1510">
        <v>7.9627858900000001</v>
      </c>
      <c r="K1510" s="17">
        <v>41933</v>
      </c>
      <c r="L1510">
        <v>8.1895451900000005</v>
      </c>
    </row>
    <row r="1511" spans="1:12" x14ac:dyDescent="0.2">
      <c r="A1511" s="17">
        <v>41934</v>
      </c>
      <c r="B1511">
        <v>7.0554240100000003</v>
      </c>
      <c r="F1511" s="17">
        <v>41934</v>
      </c>
      <c r="G1511">
        <v>7.9244614000000002</v>
      </c>
      <c r="K1511" s="17">
        <v>41934</v>
      </c>
      <c r="L1511">
        <v>8.1343545699999993</v>
      </c>
    </row>
    <row r="1512" spans="1:12" x14ac:dyDescent="0.2">
      <c r="A1512" s="17">
        <v>41935</v>
      </c>
      <c r="B1512">
        <v>7.02927809</v>
      </c>
      <c r="F1512" s="17">
        <v>41935</v>
      </c>
      <c r="G1512">
        <v>7.9231317199999998</v>
      </c>
      <c r="K1512" s="17">
        <v>41935</v>
      </c>
      <c r="L1512">
        <v>8.1365759799999999</v>
      </c>
    </row>
    <row r="1513" spans="1:12" x14ac:dyDescent="0.2">
      <c r="A1513" s="17">
        <v>41936</v>
      </c>
      <c r="B1513">
        <v>6.9718999999999998</v>
      </c>
      <c r="F1513" s="17">
        <v>41936</v>
      </c>
      <c r="G1513">
        <v>7.9132999999999996</v>
      </c>
      <c r="K1513" s="17">
        <v>41936</v>
      </c>
      <c r="L1513">
        <v>8.1210000000000004</v>
      </c>
    </row>
    <row r="1514" spans="1:12" x14ac:dyDescent="0.2">
      <c r="A1514" s="17">
        <v>41939</v>
      </c>
      <c r="B1514">
        <v>6.9235811900000002</v>
      </c>
      <c r="F1514" s="17">
        <v>41939</v>
      </c>
      <c r="G1514">
        <v>7.8795632099999997</v>
      </c>
      <c r="K1514" s="17">
        <v>41939</v>
      </c>
      <c r="L1514">
        <v>8.1122088300000001</v>
      </c>
    </row>
    <row r="1515" spans="1:12" x14ac:dyDescent="0.2">
      <c r="A1515" s="17">
        <v>41940</v>
      </c>
      <c r="B1515">
        <v>6.8050491600000003</v>
      </c>
      <c r="F1515" s="17">
        <v>41940</v>
      </c>
      <c r="G1515">
        <v>7.8864535399999998</v>
      </c>
      <c r="K1515" s="17">
        <v>41940</v>
      </c>
      <c r="L1515">
        <v>8.1259042499999996</v>
      </c>
    </row>
    <row r="1516" spans="1:12" x14ac:dyDescent="0.2">
      <c r="A1516" s="17">
        <v>41941</v>
      </c>
      <c r="B1516">
        <v>6.8155581999999999</v>
      </c>
      <c r="F1516" s="17">
        <v>41941</v>
      </c>
      <c r="G1516">
        <v>7.9035792999999996</v>
      </c>
      <c r="K1516" s="17">
        <v>41941</v>
      </c>
      <c r="L1516">
        <v>8.1644776599999993</v>
      </c>
    </row>
    <row r="1517" spans="1:12" x14ac:dyDescent="0.2">
      <c r="A1517" s="17">
        <v>41942</v>
      </c>
      <c r="B1517">
        <v>6.8494524999999999</v>
      </c>
      <c r="F1517" s="17">
        <v>41942</v>
      </c>
      <c r="G1517">
        <v>7.9003832599999999</v>
      </c>
      <c r="K1517" s="17">
        <v>41942</v>
      </c>
      <c r="L1517">
        <v>8.1916802000000004</v>
      </c>
    </row>
    <row r="1518" spans="1:12" x14ac:dyDescent="0.2">
      <c r="A1518" s="17">
        <v>41943</v>
      </c>
      <c r="B1518">
        <v>6.8609635899999999</v>
      </c>
      <c r="F1518" s="17">
        <v>41943</v>
      </c>
      <c r="G1518">
        <v>7.8914783100000001</v>
      </c>
      <c r="K1518" s="17">
        <v>41943</v>
      </c>
      <c r="L1518">
        <v>8.1635168900000004</v>
      </c>
    </row>
    <row r="1519" spans="1:12" x14ac:dyDescent="0.2">
      <c r="A1519" s="17">
        <v>41946</v>
      </c>
      <c r="B1519">
        <v>6.8208365000000004</v>
      </c>
      <c r="F1519" s="17">
        <v>41946</v>
      </c>
      <c r="G1519">
        <v>7.8621996300000001</v>
      </c>
      <c r="K1519" s="17">
        <v>41946</v>
      </c>
      <c r="L1519">
        <v>8.0988858700000002</v>
      </c>
    </row>
    <row r="1520" spans="1:12" x14ac:dyDescent="0.2">
      <c r="A1520" s="17">
        <v>41947</v>
      </c>
      <c r="B1520">
        <v>6.8370323700000002</v>
      </c>
      <c r="F1520" s="17">
        <v>41947</v>
      </c>
      <c r="G1520">
        <v>7.8334771300000003</v>
      </c>
      <c r="K1520" s="17">
        <v>41947</v>
      </c>
      <c r="L1520">
        <v>8.0433559700000004</v>
      </c>
    </row>
    <row r="1521" spans="1:12" x14ac:dyDescent="0.2">
      <c r="A1521" s="17">
        <v>41948</v>
      </c>
      <c r="B1521">
        <v>6.8491376900000001</v>
      </c>
      <c r="F1521" s="17">
        <v>41948</v>
      </c>
      <c r="G1521">
        <v>7.7878874600000003</v>
      </c>
      <c r="K1521" s="17">
        <v>41948</v>
      </c>
      <c r="L1521">
        <v>8.0159562300000005</v>
      </c>
    </row>
    <row r="1522" spans="1:12" x14ac:dyDescent="0.2">
      <c r="A1522" s="17">
        <v>41949</v>
      </c>
      <c r="B1522">
        <v>6.92864054</v>
      </c>
      <c r="F1522" s="17">
        <v>41949</v>
      </c>
      <c r="G1522">
        <v>7.8187025600000002</v>
      </c>
      <c r="K1522" s="17">
        <v>41949</v>
      </c>
      <c r="L1522">
        <v>8.0601925899999998</v>
      </c>
    </row>
    <row r="1523" spans="1:12" x14ac:dyDescent="0.2">
      <c r="A1523" s="17">
        <v>41950</v>
      </c>
      <c r="B1523">
        <v>6.9093684700000004</v>
      </c>
      <c r="F1523" s="17">
        <v>41950</v>
      </c>
      <c r="G1523">
        <v>7.8577183899999996</v>
      </c>
      <c r="K1523" s="17">
        <v>41950</v>
      </c>
      <c r="L1523">
        <v>8.0944220999999992</v>
      </c>
    </row>
    <row r="1524" spans="1:12" x14ac:dyDescent="0.2">
      <c r="A1524" s="17">
        <v>41953</v>
      </c>
      <c r="B1524">
        <v>6.84125637</v>
      </c>
      <c r="F1524" s="17">
        <v>41953</v>
      </c>
      <c r="G1524">
        <v>7.8637672500000004</v>
      </c>
      <c r="K1524" s="17">
        <v>41953</v>
      </c>
      <c r="L1524">
        <v>8.0872084900000001</v>
      </c>
    </row>
    <row r="1525" spans="1:12" x14ac:dyDescent="0.2">
      <c r="A1525" s="17">
        <v>41954</v>
      </c>
      <c r="B1525">
        <v>6.8453924099999996</v>
      </c>
      <c r="F1525" s="17">
        <v>41954</v>
      </c>
      <c r="G1525">
        <v>7.8769821200000001</v>
      </c>
      <c r="K1525" s="17">
        <v>41954</v>
      </c>
      <c r="L1525">
        <v>8.0881478599999994</v>
      </c>
    </row>
    <row r="1526" spans="1:12" x14ac:dyDescent="0.2">
      <c r="A1526" s="17">
        <v>41955</v>
      </c>
      <c r="B1526">
        <v>6.9077228799999997</v>
      </c>
      <c r="F1526" s="17">
        <v>41955</v>
      </c>
      <c r="G1526">
        <v>7.8993651299999996</v>
      </c>
      <c r="K1526" s="17">
        <v>41955</v>
      </c>
      <c r="L1526">
        <v>8.0985261000000008</v>
      </c>
    </row>
    <row r="1527" spans="1:12" x14ac:dyDescent="0.2">
      <c r="A1527" s="17">
        <v>41956</v>
      </c>
      <c r="B1527">
        <v>6.8789767199999998</v>
      </c>
      <c r="F1527" s="17">
        <v>41956</v>
      </c>
      <c r="G1527">
        <v>7.9102374500000003</v>
      </c>
      <c r="K1527" s="17">
        <v>41956</v>
      </c>
      <c r="L1527">
        <v>8.0987255200000003</v>
      </c>
    </row>
    <row r="1528" spans="1:12" x14ac:dyDescent="0.2">
      <c r="A1528" s="17">
        <v>41957</v>
      </c>
      <c r="B1528">
        <v>6.8833564899999997</v>
      </c>
      <c r="F1528" s="17">
        <v>41957</v>
      </c>
      <c r="G1528">
        <v>7.9001221800000003</v>
      </c>
      <c r="K1528" s="17">
        <v>41957</v>
      </c>
      <c r="L1528">
        <v>8.0558306099999992</v>
      </c>
    </row>
    <row r="1529" spans="1:12" x14ac:dyDescent="0.2">
      <c r="A1529" s="17">
        <v>41960</v>
      </c>
      <c r="B1529">
        <v>6.8861241299999998</v>
      </c>
      <c r="F1529" s="17">
        <v>41960</v>
      </c>
      <c r="G1529">
        <v>7.86537284</v>
      </c>
      <c r="K1529" s="17">
        <v>41960</v>
      </c>
      <c r="L1529">
        <v>8.0457271499999994</v>
      </c>
    </row>
    <row r="1530" spans="1:12" x14ac:dyDescent="0.2">
      <c r="A1530" s="17">
        <v>41961</v>
      </c>
      <c r="B1530">
        <v>6.9068681099999996</v>
      </c>
      <c r="F1530" s="17">
        <v>41961</v>
      </c>
      <c r="G1530">
        <v>7.83592274</v>
      </c>
      <c r="K1530" s="17">
        <v>41961</v>
      </c>
      <c r="L1530">
        <v>8.0319426600000003</v>
      </c>
    </row>
    <row r="1531" spans="1:12" x14ac:dyDescent="0.2">
      <c r="A1531" s="17">
        <v>41962</v>
      </c>
      <c r="B1531">
        <v>6.8317587800000004</v>
      </c>
      <c r="F1531" s="17">
        <v>41962</v>
      </c>
      <c r="G1531">
        <v>7.7990728100000002</v>
      </c>
      <c r="K1531" s="17">
        <v>41962</v>
      </c>
      <c r="L1531">
        <v>8.0160982500000006</v>
      </c>
    </row>
    <row r="1532" spans="1:12" x14ac:dyDescent="0.2">
      <c r="A1532" s="17">
        <v>41963</v>
      </c>
      <c r="B1532">
        <v>6.8439766999999998</v>
      </c>
      <c r="F1532" s="17">
        <v>41963</v>
      </c>
      <c r="G1532">
        <v>7.7639279400000003</v>
      </c>
      <c r="K1532" s="17">
        <v>41963</v>
      </c>
      <c r="L1532">
        <v>7.9715520199999998</v>
      </c>
    </row>
    <row r="1533" spans="1:12" x14ac:dyDescent="0.2">
      <c r="A1533" s="17">
        <v>41964</v>
      </c>
      <c r="B1533">
        <v>6.7285810599999998</v>
      </c>
      <c r="F1533" s="17">
        <v>41964</v>
      </c>
      <c r="G1533">
        <v>7.7295279600000004</v>
      </c>
      <c r="K1533" s="17">
        <v>41964</v>
      </c>
      <c r="L1533">
        <v>7.92585987</v>
      </c>
    </row>
    <row r="1534" spans="1:12" x14ac:dyDescent="0.2">
      <c r="A1534" s="17">
        <v>41967</v>
      </c>
      <c r="B1534">
        <v>6.7966084899999997</v>
      </c>
      <c r="F1534" s="17">
        <v>41967</v>
      </c>
      <c r="G1534">
        <v>7.69754088</v>
      </c>
      <c r="K1534" s="17">
        <v>41967</v>
      </c>
      <c r="L1534">
        <v>7.8677656699999998</v>
      </c>
    </row>
    <row r="1535" spans="1:12" x14ac:dyDescent="0.2">
      <c r="A1535" s="17">
        <v>41968</v>
      </c>
      <c r="B1535">
        <v>6.67186082</v>
      </c>
      <c r="F1535" s="17">
        <v>41968</v>
      </c>
      <c r="G1535">
        <v>7.6908609500000003</v>
      </c>
      <c r="K1535" s="17">
        <v>41968</v>
      </c>
      <c r="L1535">
        <v>7.8444995300000002</v>
      </c>
    </row>
    <row r="1536" spans="1:12" x14ac:dyDescent="0.2">
      <c r="A1536" s="17">
        <v>41969</v>
      </c>
      <c r="B1536">
        <v>6.7611310400000004</v>
      </c>
      <c r="F1536" s="17">
        <v>41969</v>
      </c>
      <c r="G1536">
        <v>7.6759574500000003</v>
      </c>
      <c r="K1536" s="17">
        <v>41969</v>
      </c>
      <c r="L1536">
        <v>7.8516760799999998</v>
      </c>
    </row>
    <row r="1537" spans="1:12" x14ac:dyDescent="0.2">
      <c r="A1537" s="17">
        <v>41970</v>
      </c>
      <c r="B1537">
        <v>6.6952412399999996</v>
      </c>
      <c r="F1537" s="17">
        <v>41970</v>
      </c>
      <c r="G1537">
        <v>7.6884834499999997</v>
      </c>
      <c r="K1537" s="17">
        <v>41970</v>
      </c>
      <c r="L1537">
        <v>7.8314505199999997</v>
      </c>
    </row>
    <row r="1538" spans="1:12" x14ac:dyDescent="0.2">
      <c r="A1538" s="17">
        <v>41971</v>
      </c>
      <c r="B1538">
        <v>6.72026652</v>
      </c>
      <c r="F1538" s="17">
        <v>41971</v>
      </c>
      <c r="G1538">
        <v>7.6661313299999998</v>
      </c>
      <c r="K1538" s="17">
        <v>41971</v>
      </c>
      <c r="L1538">
        <v>7.8386354599999999</v>
      </c>
    </row>
    <row r="1539" spans="1:12" x14ac:dyDescent="0.2">
      <c r="A1539" s="17">
        <v>41974</v>
      </c>
      <c r="B1539">
        <v>6.6692919399999999</v>
      </c>
      <c r="F1539" s="17">
        <v>41974</v>
      </c>
      <c r="G1539">
        <v>7.6525513500000004</v>
      </c>
      <c r="K1539" s="17">
        <v>41974</v>
      </c>
      <c r="L1539">
        <v>7.8145058699999996</v>
      </c>
    </row>
    <row r="1540" spans="1:12" x14ac:dyDescent="0.2">
      <c r="A1540" s="17">
        <v>41975</v>
      </c>
      <c r="B1540">
        <v>6.5772189499999998</v>
      </c>
      <c r="F1540" s="17">
        <v>41975</v>
      </c>
      <c r="G1540">
        <v>7.6257672000000003</v>
      </c>
      <c r="K1540" s="17">
        <v>41975</v>
      </c>
      <c r="L1540">
        <v>7.8123448599999996</v>
      </c>
    </row>
    <row r="1541" spans="1:12" x14ac:dyDescent="0.2">
      <c r="A1541" s="17">
        <v>41976</v>
      </c>
      <c r="B1541">
        <v>6.6972956200000002</v>
      </c>
      <c r="F1541" s="17">
        <v>41976</v>
      </c>
      <c r="G1541">
        <v>7.6799606999999996</v>
      </c>
      <c r="K1541" s="17">
        <v>41976</v>
      </c>
      <c r="L1541">
        <v>7.8315282499999999</v>
      </c>
    </row>
    <row r="1542" spans="1:12" x14ac:dyDescent="0.2">
      <c r="A1542" s="17">
        <v>41977</v>
      </c>
      <c r="B1542">
        <v>6.7067257299999996</v>
      </c>
      <c r="F1542" s="17">
        <v>41977</v>
      </c>
      <c r="G1542">
        <v>7.7168877800000004</v>
      </c>
      <c r="K1542" s="17">
        <v>41977</v>
      </c>
      <c r="L1542">
        <v>7.9054244699999998</v>
      </c>
    </row>
    <row r="1543" spans="1:12" x14ac:dyDescent="0.2">
      <c r="A1543" s="17">
        <v>41978</v>
      </c>
      <c r="B1543">
        <v>6.6994012999999999</v>
      </c>
      <c r="F1543" s="17">
        <v>41978</v>
      </c>
      <c r="G1543">
        <v>7.7325536399999999</v>
      </c>
      <c r="K1543" s="17">
        <v>41978</v>
      </c>
      <c r="L1543">
        <v>7.9297081499999997</v>
      </c>
    </row>
    <row r="1544" spans="1:12" x14ac:dyDescent="0.2">
      <c r="A1544" s="17">
        <v>41981</v>
      </c>
      <c r="B1544">
        <v>6.6993953700000004</v>
      </c>
      <c r="F1544" s="17">
        <v>41981</v>
      </c>
      <c r="G1544">
        <v>7.7428698200000001</v>
      </c>
      <c r="K1544" s="17">
        <v>41981</v>
      </c>
      <c r="L1544">
        <v>7.94983898</v>
      </c>
    </row>
    <row r="1545" spans="1:12" x14ac:dyDescent="0.2">
      <c r="A1545" s="17">
        <v>41982</v>
      </c>
      <c r="B1545">
        <v>6.6948280999999996</v>
      </c>
      <c r="F1545" s="17">
        <v>41982</v>
      </c>
      <c r="G1545">
        <v>7.7629327699999999</v>
      </c>
      <c r="K1545" s="17">
        <v>41982</v>
      </c>
      <c r="L1545">
        <v>7.9711624199999997</v>
      </c>
    </row>
    <row r="1546" spans="1:12" x14ac:dyDescent="0.2">
      <c r="A1546" s="17">
        <v>41983</v>
      </c>
      <c r="B1546">
        <v>6.7108941599999996</v>
      </c>
      <c r="F1546" s="17">
        <v>41983</v>
      </c>
      <c r="G1546">
        <v>7.8055241400000002</v>
      </c>
      <c r="K1546" s="17">
        <v>41983</v>
      </c>
      <c r="L1546">
        <v>8.0190682899999999</v>
      </c>
    </row>
    <row r="1547" spans="1:12" x14ac:dyDescent="0.2">
      <c r="A1547" s="17">
        <v>41984</v>
      </c>
      <c r="B1547">
        <v>6.7500718700000002</v>
      </c>
      <c r="F1547" s="17">
        <v>41984</v>
      </c>
      <c r="G1547">
        <v>7.8529095499999997</v>
      </c>
      <c r="K1547" s="17">
        <v>41984</v>
      </c>
      <c r="L1547">
        <v>8.0631957100000005</v>
      </c>
    </row>
    <row r="1548" spans="1:12" x14ac:dyDescent="0.2">
      <c r="A1548" s="17">
        <v>41985</v>
      </c>
      <c r="B1548">
        <v>6.7552045600000001</v>
      </c>
      <c r="F1548" s="17">
        <v>41985</v>
      </c>
      <c r="G1548">
        <v>7.9257363500000002</v>
      </c>
      <c r="K1548" s="17">
        <v>41985</v>
      </c>
      <c r="L1548">
        <v>8.1338198100000003</v>
      </c>
    </row>
    <row r="1549" spans="1:12" x14ac:dyDescent="0.2">
      <c r="A1549" s="17">
        <v>41988</v>
      </c>
      <c r="B1549">
        <v>6.97436101</v>
      </c>
      <c r="F1549" s="17">
        <v>41988</v>
      </c>
      <c r="G1549">
        <v>8.0514067199999992</v>
      </c>
      <c r="K1549" s="17">
        <v>41988</v>
      </c>
      <c r="L1549">
        <v>8.3839327699999995</v>
      </c>
    </row>
    <row r="1550" spans="1:12" x14ac:dyDescent="0.2">
      <c r="A1550" s="17">
        <v>41989</v>
      </c>
      <c r="B1550">
        <v>7.1204160700000001</v>
      </c>
      <c r="F1550" s="17">
        <v>41989</v>
      </c>
      <c r="G1550">
        <v>8.1726040100000006</v>
      </c>
      <c r="K1550" s="17">
        <v>41989</v>
      </c>
      <c r="L1550">
        <v>8.5456994599999998</v>
      </c>
    </row>
    <row r="1551" spans="1:12" x14ac:dyDescent="0.2">
      <c r="A1551" s="17">
        <v>41990</v>
      </c>
      <c r="B1551">
        <v>7.1565617100000001</v>
      </c>
      <c r="F1551" s="17">
        <v>41990</v>
      </c>
      <c r="G1551">
        <v>8.2420567800000004</v>
      </c>
      <c r="K1551" s="17">
        <v>41990</v>
      </c>
      <c r="L1551">
        <v>8.5423920800000008</v>
      </c>
    </row>
    <row r="1552" spans="1:12" x14ac:dyDescent="0.2">
      <c r="A1552" s="17">
        <v>41991</v>
      </c>
      <c r="B1552">
        <v>7.0759275800000001</v>
      </c>
      <c r="F1552" s="17">
        <v>41991</v>
      </c>
      <c r="G1552">
        <v>8.0144713700000008</v>
      </c>
      <c r="K1552" s="17">
        <v>41991</v>
      </c>
      <c r="L1552">
        <v>8.1946316299999999</v>
      </c>
    </row>
    <row r="1553" spans="1:12" x14ac:dyDescent="0.2">
      <c r="A1553" s="17">
        <v>41992</v>
      </c>
      <c r="B1553">
        <v>7.0742640999999997</v>
      </c>
      <c r="F1553" s="17">
        <v>41992</v>
      </c>
      <c r="G1553">
        <v>8.0590682099999995</v>
      </c>
      <c r="K1553" s="17">
        <v>41992</v>
      </c>
      <c r="L1553">
        <v>8.1957976699999993</v>
      </c>
    </row>
    <row r="1554" spans="1:12" x14ac:dyDescent="0.2">
      <c r="A1554" s="17">
        <v>41995</v>
      </c>
      <c r="B1554">
        <v>7.0360718000000002</v>
      </c>
      <c r="F1554" s="17">
        <v>41995</v>
      </c>
      <c r="G1554">
        <v>7.9746387199999997</v>
      </c>
      <c r="K1554" s="17">
        <v>41995</v>
      </c>
      <c r="L1554">
        <v>8.1308158499999994</v>
      </c>
    </row>
    <row r="1555" spans="1:12" x14ac:dyDescent="0.2">
      <c r="A1555" s="17">
        <v>41996</v>
      </c>
      <c r="B1555">
        <v>7.0169247500000003</v>
      </c>
      <c r="F1555" s="17">
        <v>41996</v>
      </c>
      <c r="G1555">
        <v>7.9179374899999999</v>
      </c>
      <c r="K1555" s="17">
        <v>41996</v>
      </c>
      <c r="L1555">
        <v>8.0698480799999999</v>
      </c>
    </row>
    <row r="1556" spans="1:12" x14ac:dyDescent="0.2">
      <c r="A1556" s="17">
        <v>41997</v>
      </c>
      <c r="B1556">
        <v>7.06980086</v>
      </c>
      <c r="F1556" s="17">
        <v>41997</v>
      </c>
      <c r="G1556">
        <v>7.8571252300000003</v>
      </c>
      <c r="K1556" s="17">
        <v>41997</v>
      </c>
      <c r="L1556">
        <v>8.0252051000000009</v>
      </c>
    </row>
    <row r="1557" spans="1:12" x14ac:dyDescent="0.2">
      <c r="A1557" s="17">
        <v>42002</v>
      </c>
      <c r="B1557">
        <v>7.1205447499999996</v>
      </c>
      <c r="F1557" s="17">
        <v>42002</v>
      </c>
      <c r="G1557">
        <v>7.8397132899999997</v>
      </c>
      <c r="K1557" s="17">
        <v>42002</v>
      </c>
      <c r="L1557">
        <v>8.0152229100000003</v>
      </c>
    </row>
    <row r="1558" spans="1:12" x14ac:dyDescent="0.2">
      <c r="A1558" s="17">
        <v>42003</v>
      </c>
      <c r="B1558">
        <v>7.0508248199999999</v>
      </c>
      <c r="F1558" s="17">
        <v>42003</v>
      </c>
      <c r="G1558">
        <v>7.7981882300000001</v>
      </c>
      <c r="K1558" s="17">
        <v>42003</v>
      </c>
      <c r="L1558">
        <v>8.0116207199999998</v>
      </c>
    </row>
    <row r="1559" spans="1:12" x14ac:dyDescent="0.2">
      <c r="A1559" s="17">
        <v>42004</v>
      </c>
      <c r="B1559">
        <v>7.0368112600000003</v>
      </c>
      <c r="F1559" s="17">
        <v>42004</v>
      </c>
      <c r="G1559">
        <v>7.7526063399999998</v>
      </c>
      <c r="K1559" s="17">
        <v>42004</v>
      </c>
      <c r="L1559">
        <v>7.9744945700000001</v>
      </c>
    </row>
    <row r="1560" spans="1:12" x14ac:dyDescent="0.2">
      <c r="A1560" s="17">
        <v>42006</v>
      </c>
      <c r="B1560">
        <v>7.0074966300000003</v>
      </c>
      <c r="F1560" s="17">
        <v>42006</v>
      </c>
      <c r="G1560">
        <v>7.7027915900000004</v>
      </c>
      <c r="K1560" s="17">
        <v>42006</v>
      </c>
      <c r="L1560">
        <v>7.8624673899999999</v>
      </c>
    </row>
    <row r="1561" spans="1:12" x14ac:dyDescent="0.2">
      <c r="A1561" s="17">
        <v>42009</v>
      </c>
      <c r="B1561">
        <v>7.0067960200000003</v>
      </c>
      <c r="F1561" s="17">
        <v>42009</v>
      </c>
      <c r="G1561">
        <v>7.7314695000000002</v>
      </c>
      <c r="K1561" s="17">
        <v>42009</v>
      </c>
      <c r="L1561">
        <v>7.9756931800000004</v>
      </c>
    </row>
    <row r="1562" spans="1:12" x14ac:dyDescent="0.2">
      <c r="A1562" s="17">
        <v>42010</v>
      </c>
      <c r="B1562">
        <v>7.0580308399999998</v>
      </c>
      <c r="F1562" s="17">
        <v>42010</v>
      </c>
      <c r="G1562">
        <v>7.7622852</v>
      </c>
      <c r="K1562" s="17">
        <v>42010</v>
      </c>
      <c r="L1562">
        <v>8.0568774100000002</v>
      </c>
    </row>
    <row r="1563" spans="1:12" x14ac:dyDescent="0.2">
      <c r="A1563" s="17">
        <v>42011</v>
      </c>
      <c r="B1563">
        <v>7.0127957900000002</v>
      </c>
      <c r="F1563" s="17">
        <v>42011</v>
      </c>
      <c r="G1563">
        <v>7.7368129799999998</v>
      </c>
      <c r="K1563" s="17">
        <v>42011</v>
      </c>
      <c r="L1563">
        <v>8.0278041200000008</v>
      </c>
    </row>
    <row r="1564" spans="1:12" x14ac:dyDescent="0.2">
      <c r="A1564" s="17">
        <v>42012</v>
      </c>
      <c r="B1564">
        <v>6.9816223300000004</v>
      </c>
      <c r="F1564" s="17">
        <v>42012</v>
      </c>
      <c r="G1564">
        <v>7.7074741500000004</v>
      </c>
      <c r="K1564" s="17">
        <v>42012</v>
      </c>
      <c r="L1564">
        <v>7.9868908200000002</v>
      </c>
    </row>
    <row r="1565" spans="1:12" x14ac:dyDescent="0.2">
      <c r="A1565" s="17">
        <v>42013</v>
      </c>
      <c r="B1565">
        <v>6.9458410800000001</v>
      </c>
      <c r="F1565" s="17">
        <v>42013</v>
      </c>
      <c r="G1565">
        <v>7.6354408400000002</v>
      </c>
      <c r="K1565" s="17">
        <v>42013</v>
      </c>
      <c r="L1565">
        <v>7.8846697499999996</v>
      </c>
    </row>
    <row r="1566" spans="1:12" x14ac:dyDescent="0.2">
      <c r="A1566" s="17">
        <v>42016</v>
      </c>
      <c r="B1566">
        <v>6.9128799499999998</v>
      </c>
      <c r="F1566" s="17">
        <v>42016</v>
      </c>
      <c r="G1566">
        <v>7.54288252</v>
      </c>
      <c r="K1566" s="17">
        <v>42016</v>
      </c>
      <c r="L1566">
        <v>7.7921004700000003</v>
      </c>
    </row>
    <row r="1567" spans="1:12" x14ac:dyDescent="0.2">
      <c r="A1567" s="17">
        <v>42017</v>
      </c>
      <c r="B1567">
        <v>6.9042729999999999</v>
      </c>
      <c r="F1567" s="17">
        <v>42017</v>
      </c>
      <c r="G1567">
        <v>7.5412185699999998</v>
      </c>
      <c r="K1567" s="17">
        <v>42017</v>
      </c>
      <c r="L1567">
        <v>7.7603444000000001</v>
      </c>
    </row>
    <row r="1568" spans="1:12" x14ac:dyDescent="0.2">
      <c r="A1568" s="17">
        <v>42018</v>
      </c>
      <c r="B1568">
        <v>6.8895876200000004</v>
      </c>
      <c r="F1568" s="17">
        <v>42018</v>
      </c>
      <c r="G1568">
        <v>7.50531814</v>
      </c>
      <c r="K1568" s="17">
        <v>42018</v>
      </c>
      <c r="L1568">
        <v>7.7380649200000002</v>
      </c>
    </row>
    <row r="1569" spans="1:12" x14ac:dyDescent="0.2">
      <c r="A1569" s="17">
        <v>42019</v>
      </c>
      <c r="B1569">
        <v>6.8744351200000002</v>
      </c>
      <c r="F1569" s="17">
        <v>42019</v>
      </c>
      <c r="G1569">
        <v>7.4807069500000001</v>
      </c>
      <c r="K1569" s="17">
        <v>42019</v>
      </c>
      <c r="L1569">
        <v>7.7272867500000002</v>
      </c>
    </row>
    <row r="1570" spans="1:12" x14ac:dyDescent="0.2">
      <c r="A1570" s="17">
        <v>42020</v>
      </c>
      <c r="B1570">
        <v>6.8924762199999998</v>
      </c>
      <c r="F1570" s="17">
        <v>42020</v>
      </c>
      <c r="G1570">
        <v>7.4417692100000004</v>
      </c>
      <c r="K1570" s="17">
        <v>42020</v>
      </c>
      <c r="L1570">
        <v>7.6847967800000001</v>
      </c>
    </row>
    <row r="1571" spans="1:12" x14ac:dyDescent="0.2">
      <c r="A1571" s="17">
        <v>42023</v>
      </c>
      <c r="B1571">
        <v>6.8619704400000003</v>
      </c>
      <c r="F1571" s="17">
        <v>42023</v>
      </c>
      <c r="G1571">
        <v>7.4206233900000003</v>
      </c>
      <c r="K1571" s="17">
        <v>42023</v>
      </c>
      <c r="L1571">
        <v>7.6750284300000002</v>
      </c>
    </row>
    <row r="1572" spans="1:12" x14ac:dyDescent="0.2">
      <c r="A1572" s="17">
        <v>42024</v>
      </c>
      <c r="B1572">
        <v>6.8133719800000003</v>
      </c>
      <c r="F1572" s="17">
        <v>42024</v>
      </c>
      <c r="G1572">
        <v>7.3994346100000001</v>
      </c>
      <c r="K1572" s="17">
        <v>42024</v>
      </c>
      <c r="L1572">
        <v>7.6757859399999999</v>
      </c>
    </row>
    <row r="1573" spans="1:12" x14ac:dyDescent="0.2">
      <c r="A1573" s="17">
        <v>42025</v>
      </c>
      <c r="B1573">
        <v>6.6915088999999996</v>
      </c>
      <c r="F1573" s="17">
        <v>42025</v>
      </c>
      <c r="G1573">
        <v>7.1556066100000004</v>
      </c>
      <c r="K1573" s="17">
        <v>42025</v>
      </c>
      <c r="L1573">
        <v>7.3287853900000002</v>
      </c>
    </row>
    <row r="1574" spans="1:12" x14ac:dyDescent="0.2">
      <c r="A1574" s="17">
        <v>42026</v>
      </c>
      <c r="B1574">
        <v>6.6506065400000001</v>
      </c>
      <c r="F1574" s="17">
        <v>42026</v>
      </c>
      <c r="G1574">
        <v>7.0892670600000001</v>
      </c>
      <c r="K1574" s="17">
        <v>42026</v>
      </c>
      <c r="L1574">
        <v>7.27334894</v>
      </c>
    </row>
    <row r="1575" spans="1:12" x14ac:dyDescent="0.2">
      <c r="A1575" s="17">
        <v>42027</v>
      </c>
      <c r="B1575">
        <v>6.5684461900000004</v>
      </c>
      <c r="F1575" s="17">
        <v>42027</v>
      </c>
      <c r="G1575">
        <v>6.9979071399999997</v>
      </c>
      <c r="K1575" s="17">
        <v>42027</v>
      </c>
      <c r="L1575">
        <v>7.2115928199999999</v>
      </c>
    </row>
    <row r="1576" spans="1:12" x14ac:dyDescent="0.2">
      <c r="A1576" s="17">
        <v>42030</v>
      </c>
      <c r="B1576">
        <v>6.5202427399999996</v>
      </c>
      <c r="F1576" s="17">
        <v>42030</v>
      </c>
      <c r="G1576">
        <v>6.9621641800000003</v>
      </c>
      <c r="K1576" s="17">
        <v>42030</v>
      </c>
      <c r="L1576">
        <v>7.2000282799999997</v>
      </c>
    </row>
    <row r="1577" spans="1:12" x14ac:dyDescent="0.2">
      <c r="A1577" s="17">
        <v>42031</v>
      </c>
      <c r="B1577">
        <v>6.4668762199999996</v>
      </c>
      <c r="F1577" s="17">
        <v>42031</v>
      </c>
      <c r="G1577">
        <v>6.9631295</v>
      </c>
      <c r="K1577" s="17">
        <v>42031</v>
      </c>
      <c r="L1577">
        <v>7.2024143699999996</v>
      </c>
    </row>
    <row r="1578" spans="1:12" x14ac:dyDescent="0.2">
      <c r="A1578" s="17">
        <v>42032</v>
      </c>
      <c r="B1578">
        <v>6.4279082699999996</v>
      </c>
      <c r="F1578" s="17">
        <v>42032</v>
      </c>
      <c r="G1578">
        <v>6.9211797700000002</v>
      </c>
      <c r="K1578" s="17">
        <v>42032</v>
      </c>
      <c r="L1578">
        <v>7.1604653000000003</v>
      </c>
    </row>
    <row r="1579" spans="1:12" x14ac:dyDescent="0.2">
      <c r="A1579" s="17">
        <v>42033</v>
      </c>
      <c r="B1579">
        <v>6.3983481600000003</v>
      </c>
      <c r="F1579" s="17">
        <v>42033</v>
      </c>
      <c r="G1579">
        <v>6.9213755499999996</v>
      </c>
      <c r="K1579" s="17">
        <v>42033</v>
      </c>
      <c r="L1579">
        <v>7.1519091399999999</v>
      </c>
    </row>
    <row r="1580" spans="1:12" x14ac:dyDescent="0.2">
      <c r="A1580" s="17">
        <v>42034</v>
      </c>
      <c r="B1580">
        <v>6.3599699300000001</v>
      </c>
      <c r="F1580" s="17">
        <v>42034</v>
      </c>
      <c r="G1580">
        <v>6.9018658100000003</v>
      </c>
      <c r="K1580" s="17">
        <v>42034</v>
      </c>
      <c r="L1580">
        <v>7.13551366</v>
      </c>
    </row>
    <row r="1581" spans="1:12" x14ac:dyDescent="0.2">
      <c r="A1581" s="17">
        <v>42037</v>
      </c>
      <c r="B1581">
        <v>6.2922390999999998</v>
      </c>
      <c r="F1581" s="17">
        <v>42037</v>
      </c>
      <c r="G1581">
        <v>6.8573594800000004</v>
      </c>
      <c r="K1581" s="17">
        <v>42037</v>
      </c>
      <c r="L1581">
        <v>7.0850881899999996</v>
      </c>
    </row>
    <row r="1582" spans="1:12" x14ac:dyDescent="0.2">
      <c r="A1582" s="17">
        <v>42038</v>
      </c>
      <c r="B1582">
        <v>6.2744975800000002</v>
      </c>
      <c r="F1582" s="17">
        <v>42038</v>
      </c>
      <c r="G1582">
        <v>6.8141918500000003</v>
      </c>
      <c r="K1582" s="17">
        <v>42038</v>
      </c>
      <c r="L1582">
        <v>7.0211415099999996</v>
      </c>
    </row>
    <row r="1583" spans="1:12" x14ac:dyDescent="0.2">
      <c r="A1583" s="17">
        <v>42039</v>
      </c>
      <c r="B1583">
        <v>6.2840788099999996</v>
      </c>
      <c r="F1583" s="17">
        <v>42039</v>
      </c>
      <c r="G1583">
        <v>6.8207552199999997</v>
      </c>
      <c r="K1583" s="17">
        <v>42039</v>
      </c>
      <c r="L1583">
        <v>6.9740634500000001</v>
      </c>
    </row>
    <row r="1584" spans="1:12" x14ac:dyDescent="0.2">
      <c r="A1584" s="17">
        <v>42040</v>
      </c>
      <c r="B1584">
        <v>6.2750917099999999</v>
      </c>
      <c r="F1584" s="17">
        <v>42040</v>
      </c>
      <c r="G1584">
        <v>6.8687357499999999</v>
      </c>
      <c r="K1584" s="17">
        <v>42040</v>
      </c>
      <c r="L1584">
        <v>7.0322073999999999</v>
      </c>
    </row>
    <row r="1585" spans="1:12" x14ac:dyDescent="0.2">
      <c r="A1585" s="17">
        <v>42041</v>
      </c>
      <c r="B1585">
        <v>6.26252239</v>
      </c>
      <c r="F1585" s="17">
        <v>42041</v>
      </c>
      <c r="G1585">
        <v>6.8807818000000003</v>
      </c>
      <c r="K1585" s="17">
        <v>42041</v>
      </c>
      <c r="L1585">
        <v>7.0463467</v>
      </c>
    </row>
    <row r="1586" spans="1:12" x14ac:dyDescent="0.2">
      <c r="A1586" s="17">
        <v>42044</v>
      </c>
      <c r="B1586">
        <v>6.2625782499999998</v>
      </c>
      <c r="F1586" s="17">
        <v>42044</v>
      </c>
      <c r="G1586">
        <v>6.9371254799999997</v>
      </c>
      <c r="K1586" s="17">
        <v>42044</v>
      </c>
      <c r="L1586">
        <v>7.0990522900000004</v>
      </c>
    </row>
    <row r="1587" spans="1:12" x14ac:dyDescent="0.2">
      <c r="A1587" s="17">
        <v>42045</v>
      </c>
      <c r="B1587">
        <v>6.3017381300000004</v>
      </c>
      <c r="F1587" s="17">
        <v>42045</v>
      </c>
      <c r="G1587">
        <v>6.9505513900000002</v>
      </c>
      <c r="K1587" s="17">
        <v>42045</v>
      </c>
      <c r="L1587">
        <v>7.1165379800000004</v>
      </c>
    </row>
    <row r="1588" spans="1:12" x14ac:dyDescent="0.2">
      <c r="A1588" s="17">
        <v>42046</v>
      </c>
      <c r="B1588">
        <v>6.2980781500000003</v>
      </c>
      <c r="F1588" s="17">
        <v>42046</v>
      </c>
      <c r="G1588">
        <v>6.9866513699999997</v>
      </c>
      <c r="K1588" s="17">
        <v>42046</v>
      </c>
      <c r="L1588">
        <v>7.1630335299999999</v>
      </c>
    </row>
    <row r="1589" spans="1:12" x14ac:dyDescent="0.2">
      <c r="A1589" s="17">
        <v>42047</v>
      </c>
      <c r="B1589">
        <v>6.3854775300000002</v>
      </c>
      <c r="F1589" s="17">
        <v>42047</v>
      </c>
      <c r="G1589">
        <v>7.1520919899999997</v>
      </c>
      <c r="K1589" s="17">
        <v>42047</v>
      </c>
      <c r="L1589">
        <v>7.3518386400000004</v>
      </c>
    </row>
    <row r="1590" spans="1:12" x14ac:dyDescent="0.2">
      <c r="A1590" s="17">
        <v>42048</v>
      </c>
      <c r="B1590">
        <v>6.3875726799999999</v>
      </c>
      <c r="F1590" s="17">
        <v>42048</v>
      </c>
      <c r="G1590">
        <v>7.2196313400000003</v>
      </c>
      <c r="K1590" s="17">
        <v>42048</v>
      </c>
      <c r="L1590">
        <v>7.4182120200000004</v>
      </c>
    </row>
    <row r="1591" spans="1:12" x14ac:dyDescent="0.2">
      <c r="A1591" s="17">
        <v>42051</v>
      </c>
      <c r="B1591">
        <v>6.3326014600000002</v>
      </c>
      <c r="F1591" s="17">
        <v>42051</v>
      </c>
      <c r="G1591">
        <v>7.2341165500000004</v>
      </c>
      <c r="K1591" s="17">
        <v>42051</v>
      </c>
      <c r="L1591">
        <v>7.3976727899999997</v>
      </c>
    </row>
    <row r="1592" spans="1:12" x14ac:dyDescent="0.2">
      <c r="A1592" s="17">
        <v>42052</v>
      </c>
      <c r="B1592">
        <v>6.3549812899999996</v>
      </c>
      <c r="F1592" s="17">
        <v>42052</v>
      </c>
      <c r="G1592">
        <v>7.1733711500000004</v>
      </c>
      <c r="K1592" s="17">
        <v>42052</v>
      </c>
      <c r="L1592">
        <v>7.3395784199999996</v>
      </c>
    </row>
    <row r="1593" spans="1:12" x14ac:dyDescent="0.2">
      <c r="A1593" s="17">
        <v>42053</v>
      </c>
      <c r="B1593">
        <v>6.2730407399999999</v>
      </c>
      <c r="F1593" s="17">
        <v>42053</v>
      </c>
      <c r="G1593">
        <v>7.0065167800000001</v>
      </c>
      <c r="K1593" s="17">
        <v>42053</v>
      </c>
      <c r="L1593">
        <v>7.0966100000000001</v>
      </c>
    </row>
    <row r="1594" spans="1:12" x14ac:dyDescent="0.2">
      <c r="A1594" s="17">
        <v>42055</v>
      </c>
      <c r="B1594">
        <v>6.2933707600000002</v>
      </c>
      <c r="F1594" s="17">
        <v>42055</v>
      </c>
      <c r="G1594">
        <v>6.94902876</v>
      </c>
      <c r="K1594" s="17">
        <v>42055</v>
      </c>
      <c r="L1594">
        <v>7.1234951300000002</v>
      </c>
    </row>
    <row r="1595" spans="1:12" x14ac:dyDescent="0.2">
      <c r="A1595" s="17">
        <v>42058</v>
      </c>
      <c r="B1595">
        <v>6.2151025999999998</v>
      </c>
      <c r="F1595" s="17">
        <v>42058</v>
      </c>
      <c r="G1595">
        <v>6.8989322700000004</v>
      </c>
      <c r="K1595" s="17">
        <v>42058</v>
      </c>
      <c r="L1595">
        <v>7.1250906799999996</v>
      </c>
    </row>
    <row r="1596" spans="1:12" x14ac:dyDescent="0.2">
      <c r="A1596" s="17">
        <v>42059</v>
      </c>
      <c r="B1596">
        <v>6.2556459999999996</v>
      </c>
      <c r="F1596" s="17">
        <v>42059</v>
      </c>
      <c r="G1596">
        <v>6.8989045000000004</v>
      </c>
      <c r="K1596" s="17">
        <v>42059</v>
      </c>
      <c r="L1596">
        <v>7.1104098200000001</v>
      </c>
    </row>
    <row r="1597" spans="1:12" x14ac:dyDescent="0.2">
      <c r="A1597" s="17">
        <v>42060</v>
      </c>
      <c r="B1597">
        <v>6.3078911499999997</v>
      </c>
      <c r="F1597" s="17">
        <v>42060</v>
      </c>
      <c r="G1597">
        <v>6.8705069099999996</v>
      </c>
      <c r="K1597" s="17">
        <v>42060</v>
      </c>
      <c r="L1597">
        <v>7.07224334</v>
      </c>
    </row>
    <row r="1598" spans="1:12" x14ac:dyDescent="0.2">
      <c r="A1598" s="17">
        <v>42061</v>
      </c>
      <c r="B1598">
        <v>6.2667187599999998</v>
      </c>
      <c r="F1598" s="17">
        <v>42061</v>
      </c>
      <c r="G1598">
        <v>6.8274909199999998</v>
      </c>
      <c r="K1598" s="17">
        <v>42061</v>
      </c>
      <c r="L1598">
        <v>7.0155517200000004</v>
      </c>
    </row>
    <row r="1599" spans="1:12" x14ac:dyDescent="0.2">
      <c r="A1599" s="17">
        <v>42062</v>
      </c>
      <c r="B1599">
        <v>6.2710655199999996</v>
      </c>
      <c r="F1599" s="17">
        <v>42062</v>
      </c>
      <c r="G1599">
        <v>6.8077531100000002</v>
      </c>
      <c r="K1599" s="17">
        <v>42062</v>
      </c>
      <c r="L1599">
        <v>6.9643481500000002</v>
      </c>
    </row>
    <row r="1600" spans="1:12" x14ac:dyDescent="0.2">
      <c r="A1600" s="17">
        <v>42065</v>
      </c>
      <c r="B1600">
        <v>6.2622643800000004</v>
      </c>
      <c r="F1600" s="17">
        <v>42065</v>
      </c>
      <c r="G1600">
        <v>6.8039912300000003</v>
      </c>
      <c r="K1600" s="17">
        <v>42065</v>
      </c>
      <c r="L1600">
        <v>6.9798192400000003</v>
      </c>
    </row>
    <row r="1601" spans="1:12" x14ac:dyDescent="0.2">
      <c r="A1601" s="17">
        <v>42066</v>
      </c>
      <c r="B1601">
        <v>6.2807413600000004</v>
      </c>
      <c r="F1601" s="17">
        <v>42066</v>
      </c>
      <c r="G1601">
        <v>6.8311788199999999</v>
      </c>
      <c r="K1601" s="17">
        <v>42066</v>
      </c>
      <c r="L1601">
        <v>7.00680383</v>
      </c>
    </row>
    <row r="1602" spans="1:12" x14ac:dyDescent="0.2">
      <c r="A1602" s="17">
        <v>42067</v>
      </c>
      <c r="B1602">
        <v>6.3257738899999998</v>
      </c>
      <c r="F1602" s="17">
        <v>42067</v>
      </c>
      <c r="G1602">
        <v>6.8662923600000001</v>
      </c>
      <c r="K1602" s="17">
        <v>42067</v>
      </c>
      <c r="L1602">
        <v>7.0833006699999999</v>
      </c>
    </row>
    <row r="1603" spans="1:12" x14ac:dyDescent="0.2">
      <c r="A1603" s="17">
        <v>42068</v>
      </c>
      <c r="B1603">
        <v>6.3842640800000003</v>
      </c>
      <c r="F1603" s="17">
        <v>42068</v>
      </c>
      <c r="G1603">
        <v>7.01259079</v>
      </c>
      <c r="K1603" s="17">
        <v>42068</v>
      </c>
      <c r="L1603">
        <v>7.2685467700000004</v>
      </c>
    </row>
    <row r="1604" spans="1:12" x14ac:dyDescent="0.2">
      <c r="A1604" s="17">
        <v>42069</v>
      </c>
      <c r="B1604">
        <v>6.3951311000000004</v>
      </c>
      <c r="F1604" s="17">
        <v>42069</v>
      </c>
      <c r="G1604">
        <v>7.0535127299999996</v>
      </c>
      <c r="K1604" s="17">
        <v>42069</v>
      </c>
      <c r="L1604">
        <v>7.3379709200000001</v>
      </c>
    </row>
    <row r="1605" spans="1:12" x14ac:dyDescent="0.2">
      <c r="A1605" s="17">
        <v>42072</v>
      </c>
      <c r="B1605">
        <v>6.4026399600000001</v>
      </c>
      <c r="F1605" s="17">
        <v>42072</v>
      </c>
      <c r="G1605">
        <v>7.1581132900000002</v>
      </c>
      <c r="K1605" s="17">
        <v>42072</v>
      </c>
      <c r="L1605">
        <v>7.4589730599999999</v>
      </c>
    </row>
    <row r="1606" spans="1:12" x14ac:dyDescent="0.2">
      <c r="A1606" s="17">
        <v>42073</v>
      </c>
      <c r="B1606">
        <v>6.4512454400000001</v>
      </c>
      <c r="F1606" s="17">
        <v>42073</v>
      </c>
      <c r="G1606">
        <v>7.2242804400000002</v>
      </c>
      <c r="K1606" s="17">
        <v>42073</v>
      </c>
      <c r="L1606">
        <v>7.50591966</v>
      </c>
    </row>
    <row r="1607" spans="1:12" x14ac:dyDescent="0.2">
      <c r="A1607" s="17">
        <v>42074</v>
      </c>
      <c r="B1607">
        <v>6.5333881199999997</v>
      </c>
      <c r="F1607" s="17">
        <v>42074</v>
      </c>
      <c r="G1607">
        <v>7.3762877199999997</v>
      </c>
      <c r="K1607" s="17">
        <v>42074</v>
      </c>
      <c r="L1607">
        <v>7.7006069999999998</v>
      </c>
    </row>
    <row r="1608" spans="1:12" x14ac:dyDescent="0.2">
      <c r="A1608" s="17">
        <v>42075</v>
      </c>
      <c r="B1608">
        <v>6.4801927600000004</v>
      </c>
      <c r="F1608" s="17">
        <v>42075</v>
      </c>
      <c r="G1608">
        <v>7.3120317799999999</v>
      </c>
      <c r="K1608" s="17">
        <v>42075</v>
      </c>
      <c r="L1608">
        <v>7.6088406099999997</v>
      </c>
    </row>
    <row r="1609" spans="1:12" x14ac:dyDescent="0.2">
      <c r="A1609" s="17">
        <v>42076</v>
      </c>
      <c r="B1609">
        <v>6.5373849000000002</v>
      </c>
      <c r="F1609" s="17">
        <v>42076</v>
      </c>
      <c r="G1609">
        <v>7.3291294200000001</v>
      </c>
      <c r="K1609" s="17">
        <v>42076</v>
      </c>
      <c r="L1609">
        <v>7.5221204200000003</v>
      </c>
    </row>
    <row r="1610" spans="1:12" x14ac:dyDescent="0.2">
      <c r="A1610" s="17">
        <v>42079</v>
      </c>
      <c r="B1610">
        <v>6.5285120299999999</v>
      </c>
      <c r="F1610" s="17">
        <v>42079</v>
      </c>
      <c r="G1610">
        <v>7.2380516200000002</v>
      </c>
      <c r="K1610" s="17">
        <v>42079</v>
      </c>
      <c r="L1610">
        <v>7.4283458800000002</v>
      </c>
    </row>
    <row r="1611" spans="1:12" x14ac:dyDescent="0.2">
      <c r="A1611" s="17">
        <v>42080</v>
      </c>
      <c r="B1611">
        <v>6.6735242100000001</v>
      </c>
      <c r="F1611" s="17">
        <v>42080</v>
      </c>
      <c r="G1611">
        <v>7.2986942499999996</v>
      </c>
      <c r="K1611" s="17">
        <v>42080</v>
      </c>
      <c r="L1611">
        <v>7.4893975399999997</v>
      </c>
    </row>
    <row r="1612" spans="1:12" x14ac:dyDescent="0.2">
      <c r="A1612" s="17">
        <v>42081</v>
      </c>
      <c r="B1612">
        <v>6.6112318999999999</v>
      </c>
      <c r="F1612" s="17">
        <v>42081</v>
      </c>
      <c r="G1612">
        <v>7.2592750300000004</v>
      </c>
      <c r="K1612" s="17">
        <v>42081</v>
      </c>
      <c r="L1612">
        <v>7.4538038999999996</v>
      </c>
    </row>
    <row r="1613" spans="1:12" x14ac:dyDescent="0.2">
      <c r="A1613" s="17">
        <v>42082</v>
      </c>
      <c r="B1613">
        <v>6.5462391599999998</v>
      </c>
      <c r="F1613" s="17">
        <v>42082</v>
      </c>
      <c r="G1613">
        <v>7.19489731</v>
      </c>
      <c r="K1613" s="17">
        <v>42082</v>
      </c>
      <c r="L1613">
        <v>7.4154186900000001</v>
      </c>
    </row>
    <row r="1614" spans="1:12" x14ac:dyDescent="0.2">
      <c r="A1614" s="17">
        <v>42083</v>
      </c>
      <c r="B1614">
        <v>6.60044246</v>
      </c>
      <c r="F1614" s="17">
        <v>42083</v>
      </c>
      <c r="G1614">
        <v>7.21170314</v>
      </c>
      <c r="K1614" s="17">
        <v>42083</v>
      </c>
      <c r="L1614">
        <v>7.4233673800000002</v>
      </c>
    </row>
    <row r="1615" spans="1:12" x14ac:dyDescent="0.2">
      <c r="A1615" s="17">
        <v>42086</v>
      </c>
      <c r="B1615">
        <v>6.5427294099999997</v>
      </c>
      <c r="F1615" s="17">
        <v>42086</v>
      </c>
      <c r="G1615">
        <v>7.1826093899999996</v>
      </c>
      <c r="K1615" s="17">
        <v>42086</v>
      </c>
      <c r="L1615">
        <v>7.4267064500000002</v>
      </c>
    </row>
    <row r="1616" spans="1:12" x14ac:dyDescent="0.2">
      <c r="A1616" s="17">
        <v>42087</v>
      </c>
      <c r="B1616">
        <v>6.5250854199999999</v>
      </c>
      <c r="F1616" s="17">
        <v>42087</v>
      </c>
      <c r="G1616">
        <v>7.12597608</v>
      </c>
      <c r="K1616" s="17">
        <v>42087</v>
      </c>
      <c r="L1616">
        <v>7.3564529199999997</v>
      </c>
    </row>
    <row r="1617" spans="1:12" x14ac:dyDescent="0.2">
      <c r="A1617" s="17">
        <v>42088</v>
      </c>
      <c r="B1617">
        <v>6.5097304400000002</v>
      </c>
      <c r="F1617" s="17">
        <v>42088</v>
      </c>
      <c r="G1617">
        <v>7.0895822300000004</v>
      </c>
      <c r="K1617" s="17">
        <v>42088</v>
      </c>
      <c r="L1617">
        <v>7.2825215999999999</v>
      </c>
    </row>
    <row r="1618" spans="1:12" x14ac:dyDescent="0.2">
      <c r="A1618" s="17">
        <v>42089</v>
      </c>
      <c r="B1618">
        <v>6.52842696</v>
      </c>
      <c r="F1618" s="17">
        <v>42089</v>
      </c>
      <c r="G1618">
        <v>7.1198712200000003</v>
      </c>
      <c r="K1618" s="17">
        <v>42089</v>
      </c>
      <c r="L1618">
        <v>7.3079045100000002</v>
      </c>
    </row>
    <row r="1619" spans="1:12" x14ac:dyDescent="0.2">
      <c r="A1619" s="17">
        <v>42090</v>
      </c>
      <c r="B1619">
        <v>6.5671936300000002</v>
      </c>
      <c r="F1619" s="17">
        <v>42090</v>
      </c>
      <c r="G1619">
        <v>7.1459511100000004</v>
      </c>
      <c r="K1619" s="17">
        <v>42090</v>
      </c>
      <c r="L1619">
        <v>7.3415873899999999</v>
      </c>
    </row>
    <row r="1620" spans="1:12" x14ac:dyDescent="0.2">
      <c r="A1620" s="17">
        <v>42093</v>
      </c>
      <c r="B1620">
        <v>6.5013363799999997</v>
      </c>
      <c r="F1620" s="17">
        <v>42093</v>
      </c>
      <c r="G1620">
        <v>7.1624410599999999</v>
      </c>
      <c r="K1620" s="17">
        <v>42093</v>
      </c>
      <c r="L1620">
        <v>7.3755688299999997</v>
      </c>
    </row>
    <row r="1621" spans="1:12" x14ac:dyDescent="0.2">
      <c r="A1621" s="17">
        <v>42094</v>
      </c>
      <c r="B1621">
        <v>6.4930579599999998</v>
      </c>
      <c r="F1621" s="17">
        <v>42094</v>
      </c>
      <c r="G1621">
        <v>7.2186622299999996</v>
      </c>
      <c r="K1621" s="17">
        <v>42094</v>
      </c>
      <c r="L1621">
        <v>7.4347888500000003</v>
      </c>
    </row>
    <row r="1622" spans="1:12" x14ac:dyDescent="0.2">
      <c r="A1622" s="17">
        <v>42095</v>
      </c>
      <c r="B1622">
        <v>6.5120773300000003</v>
      </c>
      <c r="F1622" s="17">
        <v>42095</v>
      </c>
      <c r="G1622">
        <v>7.29135299</v>
      </c>
      <c r="K1622" s="17">
        <v>42095</v>
      </c>
      <c r="L1622">
        <v>7.4701714199999998</v>
      </c>
    </row>
    <row r="1623" spans="1:12" x14ac:dyDescent="0.2">
      <c r="A1623" s="17">
        <v>42096</v>
      </c>
      <c r="B1623">
        <v>6.5437969100000002</v>
      </c>
      <c r="F1623" s="17">
        <v>42096</v>
      </c>
      <c r="G1623">
        <v>7.2923021500000003</v>
      </c>
      <c r="K1623" s="17">
        <v>42096</v>
      </c>
      <c r="L1623">
        <v>7.4495791899999997</v>
      </c>
    </row>
    <row r="1624" spans="1:12" x14ac:dyDescent="0.2">
      <c r="A1624" s="17">
        <v>42100</v>
      </c>
      <c r="B1624">
        <v>6.5102719100000002</v>
      </c>
      <c r="F1624" s="17">
        <v>42100</v>
      </c>
      <c r="G1624">
        <v>7.2457794900000003</v>
      </c>
      <c r="K1624" s="17">
        <v>42100</v>
      </c>
      <c r="L1624">
        <v>7.3908544799999998</v>
      </c>
    </row>
    <row r="1625" spans="1:12" x14ac:dyDescent="0.2">
      <c r="A1625" s="17">
        <v>42101</v>
      </c>
      <c r="B1625">
        <v>6.5114374899999996</v>
      </c>
      <c r="F1625" s="17">
        <v>42101</v>
      </c>
      <c r="G1625">
        <v>7.2247903500000001</v>
      </c>
      <c r="K1625" s="17">
        <v>42101</v>
      </c>
      <c r="L1625">
        <v>7.3535447899999999</v>
      </c>
    </row>
    <row r="1626" spans="1:12" x14ac:dyDescent="0.2">
      <c r="A1626" s="17">
        <v>42102</v>
      </c>
      <c r="B1626">
        <v>6.5275985099999998</v>
      </c>
      <c r="F1626" s="17">
        <v>42102</v>
      </c>
      <c r="G1626">
        <v>7.2198047000000001</v>
      </c>
      <c r="K1626" s="17">
        <v>42102</v>
      </c>
      <c r="L1626">
        <v>7.3560064599999997</v>
      </c>
    </row>
    <row r="1627" spans="1:12" x14ac:dyDescent="0.2">
      <c r="A1627" s="17">
        <v>42103</v>
      </c>
      <c r="B1627">
        <v>6.5059526300000003</v>
      </c>
      <c r="F1627" s="17">
        <v>42103</v>
      </c>
      <c r="G1627">
        <v>7.2222572899999999</v>
      </c>
      <c r="K1627" s="17">
        <v>42103</v>
      </c>
      <c r="L1627">
        <v>7.3468254999999996</v>
      </c>
    </row>
    <row r="1628" spans="1:12" x14ac:dyDescent="0.2">
      <c r="A1628" s="17">
        <v>42104</v>
      </c>
      <c r="B1628">
        <v>6.50257079</v>
      </c>
      <c r="F1628" s="17">
        <v>42104</v>
      </c>
      <c r="G1628">
        <v>7.2169549499999999</v>
      </c>
      <c r="K1628" s="17">
        <v>42104</v>
      </c>
      <c r="L1628">
        <v>7.3280226600000002</v>
      </c>
    </row>
    <row r="1629" spans="1:12" x14ac:dyDescent="0.2">
      <c r="A1629" s="17">
        <v>42107</v>
      </c>
      <c r="B1629">
        <v>6.4826486499999998</v>
      </c>
      <c r="F1629" s="17">
        <v>42107</v>
      </c>
      <c r="G1629">
        <v>7.19878733</v>
      </c>
      <c r="K1629" s="17">
        <v>42107</v>
      </c>
      <c r="L1629">
        <v>7.3045100400000003</v>
      </c>
    </row>
    <row r="1630" spans="1:12" x14ac:dyDescent="0.2">
      <c r="A1630" s="17">
        <v>42108</v>
      </c>
      <c r="B1630">
        <v>6.5154445399999998</v>
      </c>
      <c r="F1630" s="17">
        <v>42108</v>
      </c>
      <c r="G1630">
        <v>7.2165725500000004</v>
      </c>
      <c r="K1630" s="17">
        <v>42108</v>
      </c>
      <c r="L1630">
        <v>7.3293944299999998</v>
      </c>
    </row>
    <row r="1631" spans="1:12" x14ac:dyDescent="0.2">
      <c r="A1631" s="17">
        <v>42109</v>
      </c>
      <c r="B1631">
        <v>6.5270828400000003</v>
      </c>
      <c r="F1631" s="17">
        <v>42109</v>
      </c>
      <c r="G1631">
        <v>7.2534776699999997</v>
      </c>
      <c r="K1631" s="17">
        <v>42109</v>
      </c>
      <c r="L1631">
        <v>7.3656254900000002</v>
      </c>
    </row>
    <row r="1632" spans="1:12" x14ac:dyDescent="0.2">
      <c r="A1632" s="17">
        <v>42110</v>
      </c>
      <c r="B1632">
        <v>6.5666172899999999</v>
      </c>
      <c r="F1632" s="17">
        <v>42110</v>
      </c>
      <c r="G1632">
        <v>7.3143939900000001</v>
      </c>
      <c r="K1632" s="17">
        <v>42110</v>
      </c>
      <c r="L1632">
        <v>7.4122953699999998</v>
      </c>
    </row>
    <row r="1633" spans="1:12" x14ac:dyDescent="0.2">
      <c r="A1633" s="17">
        <v>42111</v>
      </c>
      <c r="B1633">
        <v>6.6140422299999999</v>
      </c>
      <c r="F1633" s="17">
        <v>42111</v>
      </c>
      <c r="G1633">
        <v>7.3863071500000004</v>
      </c>
      <c r="K1633" s="17">
        <v>42111</v>
      </c>
      <c r="L1633">
        <v>7.5015139599999996</v>
      </c>
    </row>
    <row r="1634" spans="1:12" x14ac:dyDescent="0.2">
      <c r="A1634" s="17">
        <v>42114</v>
      </c>
      <c r="B1634">
        <v>6.6280605599999998</v>
      </c>
      <c r="F1634" s="17">
        <v>42114</v>
      </c>
      <c r="G1634">
        <v>7.4285250200000004</v>
      </c>
      <c r="K1634" s="17">
        <v>42114</v>
      </c>
      <c r="L1634">
        <v>7.5257041899999999</v>
      </c>
    </row>
    <row r="1635" spans="1:12" x14ac:dyDescent="0.2">
      <c r="A1635" s="17">
        <v>42115</v>
      </c>
      <c r="B1635">
        <v>6.66289467</v>
      </c>
      <c r="F1635" s="17">
        <v>42115</v>
      </c>
      <c r="G1635">
        <v>7.4337716699999996</v>
      </c>
      <c r="K1635" s="17">
        <v>42115</v>
      </c>
      <c r="L1635">
        <v>7.5389304800000003</v>
      </c>
    </row>
    <row r="1636" spans="1:12" x14ac:dyDescent="0.2">
      <c r="A1636" s="17">
        <v>42116</v>
      </c>
      <c r="B1636">
        <v>6.7002991099999996</v>
      </c>
      <c r="F1636" s="17">
        <v>42116</v>
      </c>
      <c r="G1636">
        <v>7.4479515000000003</v>
      </c>
      <c r="K1636" s="17">
        <v>42116</v>
      </c>
      <c r="L1636">
        <v>7.53802693</v>
      </c>
    </row>
    <row r="1637" spans="1:12" x14ac:dyDescent="0.2">
      <c r="A1637" s="17">
        <v>42117</v>
      </c>
      <c r="B1637">
        <v>6.6664087500000004</v>
      </c>
      <c r="F1637" s="17">
        <v>42117</v>
      </c>
      <c r="G1637">
        <v>7.4256936700000002</v>
      </c>
      <c r="K1637" s="17">
        <v>42117</v>
      </c>
      <c r="L1637">
        <v>7.5236917200000004</v>
      </c>
    </row>
    <row r="1638" spans="1:12" x14ac:dyDescent="0.2">
      <c r="A1638" s="17">
        <v>42118</v>
      </c>
      <c r="B1638">
        <v>6.6829236500000002</v>
      </c>
      <c r="F1638" s="17">
        <v>42118</v>
      </c>
      <c r="G1638">
        <v>7.4521100699999998</v>
      </c>
      <c r="K1638" s="17">
        <v>42118</v>
      </c>
      <c r="L1638">
        <v>7.5569175</v>
      </c>
    </row>
    <row r="1639" spans="1:12" x14ac:dyDescent="0.2">
      <c r="A1639" s="17">
        <v>42121</v>
      </c>
      <c r="B1639">
        <v>6.7401466699999997</v>
      </c>
      <c r="F1639" s="17">
        <v>42121</v>
      </c>
      <c r="G1639">
        <v>7.4982441399999997</v>
      </c>
      <c r="K1639" s="17">
        <v>42121</v>
      </c>
      <c r="L1639">
        <v>7.6086490900000001</v>
      </c>
    </row>
    <row r="1640" spans="1:12" x14ac:dyDescent="0.2">
      <c r="A1640" s="17">
        <v>42122</v>
      </c>
      <c r="B1640">
        <v>6.7725432999999997</v>
      </c>
      <c r="F1640" s="17">
        <v>42122</v>
      </c>
      <c r="G1640">
        <v>7.6204706099999999</v>
      </c>
      <c r="K1640" s="17">
        <v>42122</v>
      </c>
      <c r="L1640">
        <v>7.7279103400000002</v>
      </c>
    </row>
    <row r="1641" spans="1:12" x14ac:dyDescent="0.2">
      <c r="A1641" s="17">
        <v>42123</v>
      </c>
      <c r="B1641">
        <v>6.72621073</v>
      </c>
      <c r="F1641" s="17">
        <v>42123</v>
      </c>
      <c r="G1641">
        <v>7.6475647799999997</v>
      </c>
      <c r="K1641" s="17">
        <v>42123</v>
      </c>
      <c r="L1641">
        <v>7.7731279899999999</v>
      </c>
    </row>
    <row r="1642" spans="1:12" x14ac:dyDescent="0.2">
      <c r="A1642" s="17">
        <v>42124</v>
      </c>
      <c r="B1642">
        <v>6.77053379</v>
      </c>
      <c r="F1642" s="17">
        <v>42124</v>
      </c>
      <c r="G1642">
        <v>7.6479546799999998</v>
      </c>
      <c r="K1642" s="17">
        <v>42124</v>
      </c>
      <c r="L1642">
        <v>7.7669264800000004</v>
      </c>
    </row>
    <row r="1643" spans="1:12" x14ac:dyDescent="0.2">
      <c r="A1643" s="17">
        <v>42128</v>
      </c>
      <c r="B1643">
        <v>6.7724555400000002</v>
      </c>
      <c r="F1643" s="17">
        <v>42128</v>
      </c>
      <c r="G1643">
        <v>7.6418918299999996</v>
      </c>
      <c r="K1643" s="17">
        <v>42128</v>
      </c>
      <c r="L1643">
        <v>7.7654120999999998</v>
      </c>
    </row>
    <row r="1644" spans="1:12" x14ac:dyDescent="0.2">
      <c r="A1644" s="17">
        <v>42129</v>
      </c>
      <c r="B1644">
        <v>6.9165011300000003</v>
      </c>
      <c r="F1644" s="17">
        <v>42129</v>
      </c>
      <c r="G1644">
        <v>7.6980271499999997</v>
      </c>
      <c r="K1644" s="17">
        <v>42129</v>
      </c>
      <c r="L1644">
        <v>7.8395022799999996</v>
      </c>
    </row>
    <row r="1645" spans="1:12" x14ac:dyDescent="0.2">
      <c r="A1645" s="17">
        <v>42130</v>
      </c>
      <c r="B1645">
        <v>6.9025941099999999</v>
      </c>
      <c r="F1645" s="17">
        <v>42130</v>
      </c>
      <c r="G1645">
        <v>7.7530227099999998</v>
      </c>
      <c r="K1645" s="17">
        <v>42130</v>
      </c>
      <c r="L1645">
        <v>7.9801055099999996</v>
      </c>
    </row>
    <row r="1646" spans="1:12" x14ac:dyDescent="0.2">
      <c r="A1646" s="17">
        <v>42131</v>
      </c>
      <c r="B1646">
        <v>7.00826043</v>
      </c>
      <c r="F1646" s="17">
        <v>42131</v>
      </c>
      <c r="G1646">
        <v>7.8376463300000001</v>
      </c>
      <c r="K1646" s="17">
        <v>42131</v>
      </c>
      <c r="L1646">
        <v>8.0679596</v>
      </c>
    </row>
    <row r="1647" spans="1:12" x14ac:dyDescent="0.2">
      <c r="A1647" s="17">
        <v>42132</v>
      </c>
      <c r="B1647">
        <v>7.0734020900000001</v>
      </c>
      <c r="F1647" s="17">
        <v>42132</v>
      </c>
      <c r="G1647">
        <v>7.9368643700000003</v>
      </c>
      <c r="K1647" s="17">
        <v>42132</v>
      </c>
      <c r="L1647">
        <v>8.2131311199999999</v>
      </c>
    </row>
    <row r="1648" spans="1:12" x14ac:dyDescent="0.2">
      <c r="A1648" s="17">
        <v>42135</v>
      </c>
      <c r="B1648">
        <v>7.0843512500000001</v>
      </c>
      <c r="F1648" s="17">
        <v>42135</v>
      </c>
      <c r="G1648">
        <v>7.9533507999999999</v>
      </c>
      <c r="K1648" s="17">
        <v>42135</v>
      </c>
      <c r="L1648">
        <v>8.2062554900000002</v>
      </c>
    </row>
    <row r="1649" spans="1:12" x14ac:dyDescent="0.2">
      <c r="A1649" s="17">
        <v>42136</v>
      </c>
      <c r="B1649">
        <v>7.0823591300000004</v>
      </c>
      <c r="F1649" s="17">
        <v>42136</v>
      </c>
      <c r="G1649">
        <v>7.9849230100000002</v>
      </c>
      <c r="K1649" s="17">
        <v>42136</v>
      </c>
      <c r="L1649">
        <v>8.2311912100000004</v>
      </c>
    </row>
    <row r="1650" spans="1:12" x14ac:dyDescent="0.2">
      <c r="A1650" s="17">
        <v>42137</v>
      </c>
      <c r="B1650">
        <v>7.1073201900000003</v>
      </c>
      <c r="F1650" s="17">
        <v>42137</v>
      </c>
      <c r="G1650">
        <v>7.9639570199999996</v>
      </c>
      <c r="K1650" s="17">
        <v>42137</v>
      </c>
      <c r="L1650">
        <v>8.2215056000000004</v>
      </c>
    </row>
    <row r="1651" spans="1:12" x14ac:dyDescent="0.2">
      <c r="A1651" s="17">
        <v>42139</v>
      </c>
      <c r="B1651">
        <v>7.0349820599999999</v>
      </c>
      <c r="F1651" s="17">
        <v>42139</v>
      </c>
      <c r="G1651">
        <v>7.8508421799999999</v>
      </c>
      <c r="K1651" s="17">
        <v>42139</v>
      </c>
      <c r="L1651">
        <v>7.97885971</v>
      </c>
    </row>
    <row r="1652" spans="1:12" x14ac:dyDescent="0.2">
      <c r="A1652" s="17">
        <v>42142</v>
      </c>
      <c r="B1652">
        <v>7.0028072000000003</v>
      </c>
      <c r="F1652" s="17">
        <v>42142</v>
      </c>
      <c r="G1652">
        <v>7.8220091500000004</v>
      </c>
      <c r="K1652" s="17">
        <v>42142</v>
      </c>
      <c r="L1652">
        <v>8.0145647100000001</v>
      </c>
    </row>
    <row r="1653" spans="1:12" x14ac:dyDescent="0.2">
      <c r="A1653" s="17">
        <v>42143</v>
      </c>
      <c r="B1653">
        <v>7.0365064300000002</v>
      </c>
      <c r="F1653" s="17">
        <v>42143</v>
      </c>
      <c r="G1653">
        <v>7.8263976299999998</v>
      </c>
      <c r="K1653" s="17">
        <v>42143</v>
      </c>
      <c r="L1653">
        <v>8.0394865699999993</v>
      </c>
    </row>
    <row r="1654" spans="1:12" x14ac:dyDescent="0.2">
      <c r="A1654" s="17">
        <v>42144</v>
      </c>
      <c r="B1654">
        <v>7.0592213599999996</v>
      </c>
      <c r="F1654" s="17">
        <v>42144</v>
      </c>
      <c r="G1654">
        <v>7.8548182799999999</v>
      </c>
      <c r="K1654" s="17">
        <v>42144</v>
      </c>
      <c r="L1654">
        <v>8.0521276000000004</v>
      </c>
    </row>
    <row r="1655" spans="1:12" x14ac:dyDescent="0.2">
      <c r="A1655" s="17">
        <v>42145</v>
      </c>
      <c r="B1655">
        <v>7.0621997199999997</v>
      </c>
      <c r="F1655" s="17">
        <v>42145</v>
      </c>
      <c r="G1655">
        <v>7.8894859000000004</v>
      </c>
      <c r="K1655" s="17">
        <v>42145</v>
      </c>
      <c r="L1655">
        <v>8.0904509200000003</v>
      </c>
    </row>
    <row r="1656" spans="1:12" x14ac:dyDescent="0.2">
      <c r="A1656" s="17">
        <v>42146</v>
      </c>
      <c r="B1656">
        <v>7.11579827</v>
      </c>
      <c r="F1656" s="17">
        <v>42146</v>
      </c>
      <c r="G1656">
        <v>7.9113004800000004</v>
      </c>
      <c r="K1656" s="17">
        <v>42146</v>
      </c>
      <c r="L1656">
        <v>8.0865122500000002</v>
      </c>
    </row>
    <row r="1657" spans="1:12" x14ac:dyDescent="0.2">
      <c r="A1657" s="17">
        <v>42149</v>
      </c>
      <c r="B1657">
        <v>7.1617977699999997</v>
      </c>
      <c r="F1657" s="17">
        <v>42149</v>
      </c>
      <c r="G1657">
        <v>7.91416713</v>
      </c>
      <c r="K1657" s="17">
        <v>42149</v>
      </c>
      <c r="L1657">
        <v>8.0957165700000004</v>
      </c>
    </row>
    <row r="1658" spans="1:12" x14ac:dyDescent="0.2">
      <c r="A1658" s="17">
        <v>42150</v>
      </c>
      <c r="B1658">
        <v>7.1603669600000002</v>
      </c>
      <c r="F1658" s="17">
        <v>42150</v>
      </c>
      <c r="G1658">
        <v>7.9547067299999998</v>
      </c>
      <c r="K1658" s="17">
        <v>42150</v>
      </c>
      <c r="L1658">
        <v>8.1527430400000007</v>
      </c>
    </row>
    <row r="1659" spans="1:12" x14ac:dyDescent="0.2">
      <c r="A1659" s="17">
        <v>42151</v>
      </c>
      <c r="B1659">
        <v>7.2411819800000004</v>
      </c>
      <c r="F1659" s="17">
        <v>42151</v>
      </c>
      <c r="G1659">
        <v>7.9810710299999998</v>
      </c>
      <c r="K1659" s="17">
        <v>42151</v>
      </c>
      <c r="L1659">
        <v>8.1536237600000003</v>
      </c>
    </row>
    <row r="1660" spans="1:12" x14ac:dyDescent="0.2">
      <c r="A1660" s="17">
        <v>42152</v>
      </c>
      <c r="B1660">
        <v>7.20004212</v>
      </c>
      <c r="F1660" s="17">
        <v>42152</v>
      </c>
      <c r="G1660">
        <v>7.99355291</v>
      </c>
      <c r="K1660" s="17">
        <v>42152</v>
      </c>
      <c r="L1660">
        <v>8.1497005799999993</v>
      </c>
    </row>
    <row r="1661" spans="1:12" x14ac:dyDescent="0.2">
      <c r="A1661" s="17">
        <v>42153</v>
      </c>
      <c r="B1661">
        <v>7.2259075700000004</v>
      </c>
      <c r="F1661" s="17">
        <v>42153</v>
      </c>
      <c r="G1661">
        <v>7.9979467</v>
      </c>
      <c r="K1661" s="17">
        <v>42153</v>
      </c>
      <c r="L1661">
        <v>8.1544626699999991</v>
      </c>
    </row>
    <row r="1662" spans="1:12" x14ac:dyDescent="0.2">
      <c r="A1662" s="17">
        <v>42156</v>
      </c>
      <c r="B1662">
        <v>7.2464106199999998</v>
      </c>
      <c r="F1662" s="17">
        <v>42156</v>
      </c>
      <c r="G1662">
        <v>8.0093708100000001</v>
      </c>
      <c r="K1662" s="17">
        <v>42156</v>
      </c>
      <c r="L1662">
        <v>8.1864633900000001</v>
      </c>
    </row>
    <row r="1663" spans="1:12" x14ac:dyDescent="0.2">
      <c r="A1663" s="17">
        <v>42158</v>
      </c>
      <c r="B1663">
        <v>7.2994225100000003</v>
      </c>
      <c r="F1663" s="17">
        <v>42158</v>
      </c>
      <c r="G1663">
        <v>8.0321356599999998</v>
      </c>
      <c r="K1663" s="17">
        <v>42158</v>
      </c>
      <c r="L1663">
        <v>8.2084522799999995</v>
      </c>
    </row>
    <row r="1664" spans="1:12" x14ac:dyDescent="0.2">
      <c r="A1664" s="17">
        <v>42159</v>
      </c>
      <c r="B1664">
        <v>7.3284646100000002</v>
      </c>
      <c r="F1664" s="17">
        <v>42159</v>
      </c>
      <c r="G1664">
        <v>8.0694379499999993</v>
      </c>
      <c r="K1664" s="17">
        <v>42159</v>
      </c>
      <c r="L1664">
        <v>8.2753398800000006</v>
      </c>
    </row>
    <row r="1665" spans="1:12" x14ac:dyDescent="0.2">
      <c r="A1665" s="17">
        <v>42160</v>
      </c>
      <c r="B1665">
        <v>7.3339443900000001</v>
      </c>
      <c r="F1665" s="17">
        <v>42160</v>
      </c>
      <c r="G1665">
        <v>8.2600512699999999</v>
      </c>
      <c r="K1665" s="17">
        <v>42160</v>
      </c>
      <c r="L1665">
        <v>8.4835582800000005</v>
      </c>
    </row>
    <row r="1666" spans="1:12" x14ac:dyDescent="0.2">
      <c r="A1666" s="17">
        <v>42163</v>
      </c>
      <c r="B1666">
        <v>7.3144978099999998</v>
      </c>
      <c r="F1666" s="17">
        <v>42163</v>
      </c>
      <c r="G1666">
        <v>8.3872134799999998</v>
      </c>
      <c r="K1666" s="17">
        <v>42163</v>
      </c>
      <c r="L1666">
        <v>8.5851460399999997</v>
      </c>
    </row>
    <row r="1667" spans="1:12" x14ac:dyDescent="0.2">
      <c r="A1667" s="17">
        <v>42164</v>
      </c>
      <c r="B1667">
        <v>7.3460253499999997</v>
      </c>
      <c r="F1667" s="17">
        <v>42164</v>
      </c>
      <c r="G1667">
        <v>8.5213313700000004</v>
      </c>
      <c r="K1667" s="17">
        <v>42164</v>
      </c>
      <c r="L1667">
        <v>8.7316227299999998</v>
      </c>
    </row>
    <row r="1668" spans="1:12" x14ac:dyDescent="0.2">
      <c r="A1668" s="17">
        <v>42165</v>
      </c>
      <c r="B1668">
        <v>7.3767374300000004</v>
      </c>
      <c r="F1668" s="17">
        <v>42165</v>
      </c>
      <c r="G1668">
        <v>8.5175761800000007</v>
      </c>
      <c r="K1668" s="17">
        <v>42165</v>
      </c>
      <c r="L1668">
        <v>8.6390484000000001</v>
      </c>
    </row>
    <row r="1669" spans="1:12" x14ac:dyDescent="0.2">
      <c r="A1669" s="17">
        <v>42166</v>
      </c>
      <c r="B1669">
        <v>7.3140719399999998</v>
      </c>
      <c r="F1669" s="17">
        <v>42166</v>
      </c>
      <c r="G1669">
        <v>8.5266061499999992</v>
      </c>
      <c r="K1669" s="17">
        <v>42166</v>
      </c>
      <c r="L1669">
        <v>8.6541448299999999</v>
      </c>
    </row>
    <row r="1670" spans="1:12" x14ac:dyDescent="0.2">
      <c r="A1670" s="17">
        <v>42167</v>
      </c>
      <c r="B1670">
        <v>7.3938614200000004</v>
      </c>
      <c r="F1670" s="17">
        <v>42167</v>
      </c>
      <c r="G1670">
        <v>8.5576670900000007</v>
      </c>
      <c r="K1670" s="17">
        <v>42167</v>
      </c>
      <c r="L1670">
        <v>8.7126806999999999</v>
      </c>
    </row>
    <row r="1671" spans="1:12" x14ac:dyDescent="0.2">
      <c r="A1671" s="17">
        <v>42170</v>
      </c>
      <c r="B1671">
        <v>7.44901707</v>
      </c>
      <c r="F1671" s="17">
        <v>42170</v>
      </c>
      <c r="G1671">
        <v>8.5326029800000001</v>
      </c>
      <c r="K1671" s="17">
        <v>42170</v>
      </c>
      <c r="L1671">
        <v>8.70070443</v>
      </c>
    </row>
    <row r="1672" spans="1:12" x14ac:dyDescent="0.2">
      <c r="A1672" s="17">
        <v>42171</v>
      </c>
      <c r="B1672">
        <v>7.4439465699999996</v>
      </c>
      <c r="F1672" s="17">
        <v>42171</v>
      </c>
      <c r="G1672">
        <v>8.5472520799999998</v>
      </c>
      <c r="K1672" s="17">
        <v>42171</v>
      </c>
      <c r="L1672">
        <v>8.6881333299999994</v>
      </c>
    </row>
    <row r="1673" spans="1:12" x14ac:dyDescent="0.2">
      <c r="A1673" s="17">
        <v>42172</v>
      </c>
      <c r="B1673">
        <v>7.4180070300000001</v>
      </c>
      <c r="F1673" s="17">
        <v>42172</v>
      </c>
      <c r="G1673">
        <v>8.5618353900000006</v>
      </c>
      <c r="K1673" s="17">
        <v>42172</v>
      </c>
      <c r="L1673">
        <v>8.6783516600000006</v>
      </c>
    </row>
    <row r="1674" spans="1:12" x14ac:dyDescent="0.2">
      <c r="A1674" s="17">
        <v>42173</v>
      </c>
      <c r="B1674">
        <v>7.2573585999999999</v>
      </c>
      <c r="F1674" s="17">
        <v>42173</v>
      </c>
      <c r="G1674">
        <v>8.4432797100000005</v>
      </c>
      <c r="K1674" s="17">
        <v>42173</v>
      </c>
      <c r="L1674">
        <v>8.6231322800000001</v>
      </c>
    </row>
    <row r="1675" spans="1:12" x14ac:dyDescent="0.2">
      <c r="A1675" s="17">
        <v>42174</v>
      </c>
      <c r="B1675">
        <v>7.3247827799999996</v>
      </c>
      <c r="F1675" s="17">
        <v>42174</v>
      </c>
      <c r="G1675">
        <v>8.3972651200000001</v>
      </c>
      <c r="K1675" s="17">
        <v>42174</v>
      </c>
      <c r="L1675">
        <v>8.5341675400000003</v>
      </c>
    </row>
    <row r="1676" spans="1:12" x14ac:dyDescent="0.2">
      <c r="A1676" s="17">
        <v>42177</v>
      </c>
      <c r="B1676">
        <v>7.2906995800000001</v>
      </c>
      <c r="F1676" s="17">
        <v>42177</v>
      </c>
      <c r="G1676">
        <v>8.3196139500000008</v>
      </c>
      <c r="K1676" s="17">
        <v>42177</v>
      </c>
      <c r="L1676">
        <v>8.4782396900000006</v>
      </c>
    </row>
    <row r="1677" spans="1:12" x14ac:dyDescent="0.2">
      <c r="A1677" s="17">
        <v>42178</v>
      </c>
      <c r="B1677">
        <v>7.2821575999999997</v>
      </c>
      <c r="F1677" s="17">
        <v>42178</v>
      </c>
      <c r="G1677">
        <v>8.25574677</v>
      </c>
      <c r="K1677" s="17">
        <v>42178</v>
      </c>
      <c r="L1677">
        <v>8.4095323400000002</v>
      </c>
    </row>
    <row r="1678" spans="1:12" x14ac:dyDescent="0.2">
      <c r="A1678" s="17">
        <v>42179</v>
      </c>
      <c r="B1678">
        <v>7.2120835100000003</v>
      </c>
      <c r="F1678" s="17">
        <v>42179</v>
      </c>
      <c r="G1678">
        <v>8.1593740399999994</v>
      </c>
      <c r="K1678" s="17">
        <v>42179</v>
      </c>
      <c r="L1678">
        <v>8.2078511400000007</v>
      </c>
    </row>
    <row r="1679" spans="1:12" x14ac:dyDescent="0.2">
      <c r="A1679" s="17">
        <v>42180</v>
      </c>
      <c r="B1679">
        <v>7.2322333299999997</v>
      </c>
      <c r="F1679" s="17">
        <v>42180</v>
      </c>
      <c r="G1679">
        <v>8.1924947499999998</v>
      </c>
      <c r="K1679" s="17">
        <v>42180</v>
      </c>
      <c r="L1679">
        <v>8.2394561199999998</v>
      </c>
    </row>
    <row r="1680" spans="1:12" x14ac:dyDescent="0.2">
      <c r="A1680" s="17">
        <v>42181</v>
      </c>
      <c r="B1680">
        <v>7.22095018</v>
      </c>
      <c r="F1680" s="17">
        <v>42181</v>
      </c>
      <c r="G1680">
        <v>8.2125439</v>
      </c>
      <c r="K1680" s="17">
        <v>42181</v>
      </c>
      <c r="L1680">
        <v>8.2985506600000001</v>
      </c>
    </row>
    <row r="1681" spans="1:12" x14ac:dyDescent="0.2">
      <c r="A1681" s="17">
        <v>42184</v>
      </c>
      <c r="B1681">
        <v>7.2775191699999997</v>
      </c>
      <c r="F1681" s="17">
        <v>42184</v>
      </c>
      <c r="G1681">
        <v>8.2721110200000005</v>
      </c>
      <c r="K1681" s="17">
        <v>42184</v>
      </c>
      <c r="L1681">
        <v>8.3434729399999998</v>
      </c>
    </row>
    <row r="1682" spans="1:12" x14ac:dyDescent="0.2">
      <c r="A1682" s="17">
        <v>42185</v>
      </c>
      <c r="B1682">
        <v>7.3015101600000003</v>
      </c>
      <c r="F1682" s="17">
        <v>42185</v>
      </c>
      <c r="G1682">
        <v>8.2423701000000005</v>
      </c>
      <c r="K1682" s="17">
        <v>42185</v>
      </c>
      <c r="L1682">
        <v>8.3370157500000008</v>
      </c>
    </row>
    <row r="1683" spans="1:12" x14ac:dyDescent="0.2">
      <c r="A1683" s="17">
        <v>42186</v>
      </c>
      <c r="B1683">
        <v>7.2815117000000003</v>
      </c>
      <c r="F1683" s="17">
        <v>42186</v>
      </c>
      <c r="G1683">
        <v>8.1826221599999993</v>
      </c>
      <c r="K1683" s="17">
        <v>42186</v>
      </c>
      <c r="L1683">
        <v>8.2746632299999998</v>
      </c>
    </row>
    <row r="1684" spans="1:12" x14ac:dyDescent="0.2">
      <c r="A1684" s="17">
        <v>42187</v>
      </c>
      <c r="B1684">
        <v>7.1957384900000001</v>
      </c>
      <c r="F1684" s="17">
        <v>42187</v>
      </c>
      <c r="G1684">
        <v>8.1620574900000005</v>
      </c>
      <c r="K1684" s="17">
        <v>42187</v>
      </c>
      <c r="L1684">
        <v>8.2690641100000004</v>
      </c>
    </row>
    <row r="1685" spans="1:12" x14ac:dyDescent="0.2">
      <c r="A1685" s="17">
        <v>42188</v>
      </c>
      <c r="B1685">
        <v>7.1794317899999998</v>
      </c>
      <c r="F1685" s="17">
        <v>42188</v>
      </c>
      <c r="G1685">
        <v>8.1412963000000005</v>
      </c>
      <c r="K1685" s="17">
        <v>42188</v>
      </c>
      <c r="L1685">
        <v>8.2507981499999996</v>
      </c>
    </row>
    <row r="1686" spans="1:12" x14ac:dyDescent="0.2">
      <c r="A1686" s="17">
        <v>42191</v>
      </c>
      <c r="B1686">
        <v>7.1306890999999997</v>
      </c>
      <c r="F1686" s="17">
        <v>42191</v>
      </c>
      <c r="G1686">
        <v>8.0933281000000008</v>
      </c>
      <c r="K1686" s="17">
        <v>42191</v>
      </c>
      <c r="L1686">
        <v>8.22868332</v>
      </c>
    </row>
    <row r="1687" spans="1:12" x14ac:dyDescent="0.2">
      <c r="A1687" s="17">
        <v>42192</v>
      </c>
      <c r="B1687">
        <v>7.1908211800000004</v>
      </c>
      <c r="F1687" s="17">
        <v>42192</v>
      </c>
      <c r="G1687">
        <v>8.0773723799999999</v>
      </c>
      <c r="K1687" s="17">
        <v>42192</v>
      </c>
      <c r="L1687">
        <v>8.1893119300000006</v>
      </c>
    </row>
    <row r="1688" spans="1:12" x14ac:dyDescent="0.2">
      <c r="A1688" s="17">
        <v>42193</v>
      </c>
      <c r="B1688">
        <v>7.0435070099999999</v>
      </c>
      <c r="F1688" s="17">
        <v>42193</v>
      </c>
      <c r="G1688">
        <v>8.1268190400000009</v>
      </c>
      <c r="K1688" s="17">
        <v>42193</v>
      </c>
      <c r="L1688">
        <v>8.2601830300000003</v>
      </c>
    </row>
    <row r="1689" spans="1:12" x14ac:dyDescent="0.2">
      <c r="A1689" s="17">
        <v>42194</v>
      </c>
      <c r="B1689">
        <v>7.1999684100000003</v>
      </c>
      <c r="F1689" s="17">
        <v>42194</v>
      </c>
      <c r="G1689">
        <v>8.1921795900000003</v>
      </c>
      <c r="K1689" s="17">
        <v>42194</v>
      </c>
      <c r="L1689">
        <v>8.3514440200000006</v>
      </c>
    </row>
    <row r="1690" spans="1:12" x14ac:dyDescent="0.2">
      <c r="A1690" s="17">
        <v>42195</v>
      </c>
      <c r="B1690">
        <v>7.1116470400000003</v>
      </c>
      <c r="F1690" s="17">
        <v>42195</v>
      </c>
      <c r="G1690">
        <v>8.2273342700000001</v>
      </c>
      <c r="K1690" s="17">
        <v>42195</v>
      </c>
      <c r="L1690">
        <v>8.3758777299999991</v>
      </c>
    </row>
    <row r="1691" spans="1:12" x14ac:dyDescent="0.2">
      <c r="A1691" s="17">
        <v>42198</v>
      </c>
      <c r="B1691">
        <v>7.0510982999999996</v>
      </c>
      <c r="F1691" s="17">
        <v>42198</v>
      </c>
      <c r="G1691">
        <v>8.2066377700000004</v>
      </c>
      <c r="K1691" s="17">
        <v>42198</v>
      </c>
      <c r="L1691">
        <v>8.2959329799999999</v>
      </c>
    </row>
    <row r="1692" spans="1:12" x14ac:dyDescent="0.2">
      <c r="A1692" s="17">
        <v>42199</v>
      </c>
      <c r="B1692">
        <v>7.0771214799999997</v>
      </c>
      <c r="F1692" s="17">
        <v>42199</v>
      </c>
      <c r="G1692">
        <v>8.1873081600000006</v>
      </c>
      <c r="K1692" s="17">
        <v>42199</v>
      </c>
      <c r="L1692">
        <v>8.2851811899999994</v>
      </c>
    </row>
    <row r="1693" spans="1:12" x14ac:dyDescent="0.2">
      <c r="A1693" s="17">
        <v>42200</v>
      </c>
      <c r="B1693">
        <v>7.0668566100000003</v>
      </c>
      <c r="F1693" s="17">
        <v>42200</v>
      </c>
      <c r="G1693">
        <v>8.1892198599999997</v>
      </c>
      <c r="K1693" s="17">
        <v>42200</v>
      </c>
      <c r="L1693">
        <v>8.2999446900000002</v>
      </c>
    </row>
    <row r="1694" spans="1:12" x14ac:dyDescent="0.2">
      <c r="A1694" s="17">
        <v>42207</v>
      </c>
      <c r="B1694">
        <v>7.0174100900000003</v>
      </c>
      <c r="F1694" s="17">
        <v>42207</v>
      </c>
      <c r="G1694">
        <v>8.1822857500000001</v>
      </c>
      <c r="K1694" s="17">
        <v>42207</v>
      </c>
      <c r="L1694">
        <v>8.2944378499999996</v>
      </c>
    </row>
    <row r="1695" spans="1:12" x14ac:dyDescent="0.2">
      <c r="A1695" s="17">
        <v>42208</v>
      </c>
      <c r="B1695">
        <v>7.2516038500000004</v>
      </c>
      <c r="F1695" s="17">
        <v>42208</v>
      </c>
      <c r="G1695">
        <v>8.1756820799999996</v>
      </c>
      <c r="K1695" s="17">
        <v>42208</v>
      </c>
      <c r="L1695">
        <v>8.3008847800000005</v>
      </c>
    </row>
    <row r="1696" spans="1:12" x14ac:dyDescent="0.2">
      <c r="A1696" s="17">
        <v>42209</v>
      </c>
      <c r="B1696">
        <v>7.2175509399999997</v>
      </c>
      <c r="F1696" s="17">
        <v>42209</v>
      </c>
      <c r="G1696">
        <v>8.1536435800000007</v>
      </c>
      <c r="K1696" s="17">
        <v>42209</v>
      </c>
      <c r="L1696">
        <v>8.3036453899999998</v>
      </c>
    </row>
    <row r="1697" spans="1:12" x14ac:dyDescent="0.2">
      <c r="A1697" s="17">
        <v>42212</v>
      </c>
      <c r="B1697">
        <v>7.1569875400000003</v>
      </c>
      <c r="F1697" s="17">
        <v>42212</v>
      </c>
      <c r="G1697">
        <v>8.1550283399999994</v>
      </c>
      <c r="K1697" s="17">
        <v>42212</v>
      </c>
      <c r="L1697">
        <v>8.3214492300000007</v>
      </c>
    </row>
    <row r="1698" spans="1:12" x14ac:dyDescent="0.2">
      <c r="A1698" s="17">
        <v>42213</v>
      </c>
      <c r="B1698">
        <v>7.2107418900000004</v>
      </c>
      <c r="F1698" s="17">
        <v>42213</v>
      </c>
      <c r="G1698">
        <v>8.2062132800000001</v>
      </c>
      <c r="K1698" s="17">
        <v>42213</v>
      </c>
      <c r="L1698">
        <v>8.3804870499999993</v>
      </c>
    </row>
    <row r="1699" spans="1:12" x14ac:dyDescent="0.2">
      <c r="A1699" s="17">
        <v>42214</v>
      </c>
      <c r="B1699">
        <v>7.2558791300000003</v>
      </c>
      <c r="F1699" s="17">
        <v>42214</v>
      </c>
      <c r="G1699">
        <v>8.2502083499999994</v>
      </c>
      <c r="K1699" s="17">
        <v>42214</v>
      </c>
      <c r="L1699">
        <v>8.5884651299999994</v>
      </c>
    </row>
    <row r="1700" spans="1:12" x14ac:dyDescent="0.2">
      <c r="A1700" s="17">
        <v>42215</v>
      </c>
      <c r="B1700">
        <v>7.3311567200000001</v>
      </c>
      <c r="F1700" s="17">
        <v>42215</v>
      </c>
      <c r="G1700">
        <v>8.3358577999999994</v>
      </c>
      <c r="K1700" s="17">
        <v>42215</v>
      </c>
      <c r="L1700">
        <v>8.6217986</v>
      </c>
    </row>
    <row r="1701" spans="1:12" x14ac:dyDescent="0.2">
      <c r="A1701" s="17">
        <v>42216</v>
      </c>
      <c r="B1701">
        <v>7.3333342999999998</v>
      </c>
      <c r="F1701" s="17">
        <v>42216</v>
      </c>
      <c r="G1701">
        <v>8.3404026800000004</v>
      </c>
      <c r="K1701" s="17">
        <v>42216</v>
      </c>
      <c r="L1701">
        <v>8.6180185300000005</v>
      </c>
    </row>
    <row r="1702" spans="1:12" x14ac:dyDescent="0.2">
      <c r="A1702" s="17">
        <v>42219</v>
      </c>
      <c r="B1702">
        <v>7.2759006499999996</v>
      </c>
      <c r="F1702" s="17">
        <v>42219</v>
      </c>
      <c r="G1702">
        <v>8.3638774100000006</v>
      </c>
      <c r="K1702" s="17">
        <v>42219</v>
      </c>
      <c r="L1702">
        <v>8.6546602900000007</v>
      </c>
    </row>
    <row r="1703" spans="1:12" x14ac:dyDescent="0.2">
      <c r="A1703" s="17">
        <v>42220</v>
      </c>
      <c r="B1703">
        <v>7.3006967100000004</v>
      </c>
      <c r="F1703" s="17">
        <v>42220</v>
      </c>
      <c r="G1703">
        <v>8.3754218999999992</v>
      </c>
      <c r="K1703" s="17">
        <v>42220</v>
      </c>
      <c r="L1703">
        <v>8.66076567</v>
      </c>
    </row>
    <row r="1704" spans="1:12" x14ac:dyDescent="0.2">
      <c r="A1704" s="17">
        <v>42221</v>
      </c>
      <c r="B1704">
        <v>7.3250728900000004</v>
      </c>
      <c r="F1704" s="17">
        <v>42221</v>
      </c>
      <c r="G1704">
        <v>8.3538957899999993</v>
      </c>
      <c r="K1704" s="17">
        <v>42221</v>
      </c>
      <c r="L1704">
        <v>8.6346824899999994</v>
      </c>
    </row>
    <row r="1705" spans="1:12" x14ac:dyDescent="0.2">
      <c r="A1705" s="17">
        <v>42222</v>
      </c>
      <c r="B1705">
        <v>7.2911464800000001</v>
      </c>
      <c r="F1705" s="17">
        <v>42222</v>
      </c>
      <c r="G1705">
        <v>8.3080452600000001</v>
      </c>
      <c r="K1705" s="17">
        <v>42222</v>
      </c>
      <c r="L1705">
        <v>8.5914228000000001</v>
      </c>
    </row>
    <row r="1706" spans="1:12" x14ac:dyDescent="0.2">
      <c r="A1706" s="17">
        <v>42223</v>
      </c>
      <c r="B1706">
        <v>7.28890817</v>
      </c>
      <c r="F1706" s="17">
        <v>42223</v>
      </c>
      <c r="G1706">
        <v>8.2995128299999994</v>
      </c>
      <c r="K1706" s="17">
        <v>42223</v>
      </c>
      <c r="L1706">
        <v>8.5976678399999997</v>
      </c>
    </row>
    <row r="1707" spans="1:12" x14ac:dyDescent="0.2">
      <c r="A1707" s="17">
        <v>42226</v>
      </c>
      <c r="B1707">
        <v>7.3117203200000001</v>
      </c>
      <c r="F1707" s="17">
        <v>42226</v>
      </c>
      <c r="G1707">
        <v>8.3060462600000005</v>
      </c>
      <c r="K1707" s="17">
        <v>42226</v>
      </c>
      <c r="L1707">
        <v>8.5909214800000004</v>
      </c>
    </row>
    <row r="1708" spans="1:12" x14ac:dyDescent="0.2">
      <c r="A1708" s="17">
        <v>42227</v>
      </c>
      <c r="B1708">
        <v>7.2591150799999999</v>
      </c>
      <c r="F1708" s="17">
        <v>42227</v>
      </c>
      <c r="G1708">
        <v>8.3040299700000002</v>
      </c>
      <c r="K1708" s="17">
        <v>42227</v>
      </c>
      <c r="L1708">
        <v>8.6135408000000009</v>
      </c>
    </row>
    <row r="1709" spans="1:12" x14ac:dyDescent="0.2">
      <c r="A1709" s="17">
        <v>42228</v>
      </c>
      <c r="B1709">
        <v>7.3445623600000003</v>
      </c>
      <c r="F1709" s="17">
        <v>42228</v>
      </c>
      <c r="G1709">
        <v>8.4053939700000004</v>
      </c>
      <c r="K1709" s="17">
        <v>42228</v>
      </c>
      <c r="L1709">
        <v>8.8517346000000003</v>
      </c>
    </row>
    <row r="1710" spans="1:12" x14ac:dyDescent="0.2">
      <c r="A1710" s="17">
        <v>42229</v>
      </c>
      <c r="B1710">
        <v>7.35420286</v>
      </c>
      <c r="F1710" s="17">
        <v>42229</v>
      </c>
      <c r="G1710">
        <v>8.4562923899999998</v>
      </c>
      <c r="K1710" s="17">
        <v>42229</v>
      </c>
      <c r="L1710">
        <v>8.8355331499999998</v>
      </c>
    </row>
    <row r="1711" spans="1:12" x14ac:dyDescent="0.2">
      <c r="A1711" s="17">
        <v>42230</v>
      </c>
      <c r="B1711">
        <v>7.3543075900000003</v>
      </c>
      <c r="F1711" s="17">
        <v>42230</v>
      </c>
      <c r="G1711">
        <v>8.4582230500000009</v>
      </c>
      <c r="K1711" s="17">
        <v>42230</v>
      </c>
      <c r="L1711">
        <v>8.8341482800000009</v>
      </c>
    </row>
    <row r="1712" spans="1:12" x14ac:dyDescent="0.2">
      <c r="A1712" s="17">
        <v>42234</v>
      </c>
      <c r="B1712">
        <v>7.2593977000000001</v>
      </c>
      <c r="F1712" s="17">
        <v>42234</v>
      </c>
      <c r="G1712">
        <v>8.4638261900000007</v>
      </c>
      <c r="K1712" s="17">
        <v>42234</v>
      </c>
      <c r="L1712">
        <v>8.8477278100000003</v>
      </c>
    </row>
    <row r="1713" spans="1:12" x14ac:dyDescent="0.2">
      <c r="A1713" s="17">
        <v>42235</v>
      </c>
      <c r="B1713">
        <v>7.3644299799999997</v>
      </c>
      <c r="F1713" s="17">
        <v>42235</v>
      </c>
      <c r="G1713">
        <v>8.4425699600000002</v>
      </c>
      <c r="K1713" s="17">
        <v>42235</v>
      </c>
      <c r="L1713">
        <v>8.7895877099999993</v>
      </c>
    </row>
    <row r="1714" spans="1:12" x14ac:dyDescent="0.2">
      <c r="A1714" s="17">
        <v>42236</v>
      </c>
      <c r="B1714">
        <v>7.2648034900000003</v>
      </c>
      <c r="F1714" s="17">
        <v>42236</v>
      </c>
      <c r="G1714">
        <v>8.4779755399999992</v>
      </c>
      <c r="K1714" s="17">
        <v>42236</v>
      </c>
      <c r="L1714">
        <v>8.8059089499999992</v>
      </c>
    </row>
    <row r="1715" spans="1:12" x14ac:dyDescent="0.2">
      <c r="A1715" s="17">
        <v>42237</v>
      </c>
      <c r="B1715">
        <v>7.3970742899999999</v>
      </c>
      <c r="F1715" s="17">
        <v>42237</v>
      </c>
      <c r="G1715">
        <v>8.5551286999999991</v>
      </c>
      <c r="K1715" s="17">
        <v>42237</v>
      </c>
      <c r="L1715">
        <v>8.9267870400000007</v>
      </c>
    </row>
    <row r="1716" spans="1:12" x14ac:dyDescent="0.2">
      <c r="A1716" s="17">
        <v>42240</v>
      </c>
      <c r="B1716">
        <v>7.4105756300000003</v>
      </c>
      <c r="F1716" s="17">
        <v>42240</v>
      </c>
      <c r="G1716">
        <v>8.6865174300000003</v>
      </c>
      <c r="K1716" s="17">
        <v>42240</v>
      </c>
      <c r="L1716">
        <v>9.0316866499999993</v>
      </c>
    </row>
    <row r="1717" spans="1:12" x14ac:dyDescent="0.2">
      <c r="A1717" s="17">
        <v>42241</v>
      </c>
      <c r="B1717">
        <v>7.5386021899999998</v>
      </c>
      <c r="F1717" s="17">
        <v>42241</v>
      </c>
      <c r="G1717">
        <v>8.7515871500000006</v>
      </c>
      <c r="K1717" s="17">
        <v>42241</v>
      </c>
      <c r="L1717">
        <v>9.07243098</v>
      </c>
    </row>
    <row r="1718" spans="1:12" x14ac:dyDescent="0.2">
      <c r="A1718" s="17">
        <v>42242</v>
      </c>
      <c r="B1718">
        <v>7.5411625400000002</v>
      </c>
      <c r="F1718" s="17">
        <v>42242</v>
      </c>
      <c r="G1718">
        <v>8.7958109899999997</v>
      </c>
      <c r="K1718" s="17">
        <v>42242</v>
      </c>
      <c r="L1718">
        <v>9.04697672</v>
      </c>
    </row>
    <row r="1719" spans="1:12" x14ac:dyDescent="0.2">
      <c r="A1719" s="17">
        <v>42243</v>
      </c>
      <c r="B1719">
        <v>7.5704705800000003</v>
      </c>
      <c r="F1719" s="17">
        <v>42243</v>
      </c>
      <c r="G1719">
        <v>8.7744082799999994</v>
      </c>
      <c r="K1719" s="17">
        <v>42243</v>
      </c>
      <c r="L1719">
        <v>9.0597726499999993</v>
      </c>
    </row>
    <row r="1720" spans="1:12" x14ac:dyDescent="0.2">
      <c r="A1720" s="17">
        <v>42244</v>
      </c>
      <c r="B1720">
        <v>7.5518632099999996</v>
      </c>
      <c r="F1720" s="17">
        <v>42244</v>
      </c>
      <c r="G1720">
        <v>8.6993788199999997</v>
      </c>
      <c r="K1720" s="17">
        <v>42244</v>
      </c>
      <c r="L1720">
        <v>8.9770819700000004</v>
      </c>
    </row>
    <row r="1721" spans="1:12" x14ac:dyDescent="0.2">
      <c r="A1721" s="17">
        <v>42247</v>
      </c>
      <c r="B1721">
        <v>7.5154931100000004</v>
      </c>
      <c r="F1721" s="17">
        <v>42247</v>
      </c>
      <c r="G1721">
        <v>8.6648559699999996</v>
      </c>
      <c r="K1721" s="17">
        <v>42247</v>
      </c>
      <c r="L1721">
        <v>8.9550093099999994</v>
      </c>
    </row>
    <row r="1722" spans="1:12" x14ac:dyDescent="0.2">
      <c r="A1722" s="17">
        <v>42248</v>
      </c>
      <c r="B1722">
        <v>7.5437218499999998</v>
      </c>
      <c r="F1722" s="17">
        <v>42248</v>
      </c>
      <c r="G1722">
        <v>8.6430810900000008</v>
      </c>
      <c r="K1722" s="17">
        <v>42248</v>
      </c>
      <c r="L1722">
        <v>8.9375103899999999</v>
      </c>
    </row>
    <row r="1723" spans="1:12" x14ac:dyDescent="0.2">
      <c r="A1723" s="17">
        <v>42249</v>
      </c>
      <c r="B1723">
        <v>7.5445037499999996</v>
      </c>
      <c r="F1723" s="17">
        <v>42249</v>
      </c>
      <c r="G1723">
        <v>8.6434770299999997</v>
      </c>
      <c r="K1723" s="17">
        <v>42249</v>
      </c>
      <c r="L1723">
        <v>8.9242136900000002</v>
      </c>
    </row>
    <row r="1724" spans="1:12" x14ac:dyDescent="0.2">
      <c r="A1724" s="17">
        <v>42250</v>
      </c>
      <c r="B1724">
        <v>7.5364844499999997</v>
      </c>
      <c r="F1724" s="17">
        <v>42250</v>
      </c>
      <c r="G1724">
        <v>8.6658753599999994</v>
      </c>
      <c r="K1724" s="17">
        <v>42250</v>
      </c>
      <c r="L1724">
        <v>8.9555105099999999</v>
      </c>
    </row>
    <row r="1725" spans="1:12" x14ac:dyDescent="0.2">
      <c r="A1725" s="17">
        <v>42251</v>
      </c>
      <c r="B1725">
        <v>7.5905488800000001</v>
      </c>
      <c r="F1725" s="17">
        <v>42251</v>
      </c>
      <c r="G1725">
        <v>8.7025203700000002</v>
      </c>
      <c r="K1725" s="17">
        <v>42251</v>
      </c>
      <c r="L1725">
        <v>8.9897728000000008</v>
      </c>
    </row>
    <row r="1726" spans="1:12" x14ac:dyDescent="0.2">
      <c r="A1726" s="17">
        <v>42254</v>
      </c>
      <c r="B1726">
        <v>7.57122633</v>
      </c>
      <c r="F1726" s="17">
        <v>42254</v>
      </c>
      <c r="G1726">
        <v>8.7399240700000007</v>
      </c>
      <c r="K1726" s="17">
        <v>42254</v>
      </c>
      <c r="L1726">
        <v>9.0461709300000006</v>
      </c>
    </row>
    <row r="1727" spans="1:12" x14ac:dyDescent="0.2">
      <c r="A1727" s="17">
        <v>42255</v>
      </c>
      <c r="B1727">
        <v>7.5856468899999996</v>
      </c>
      <c r="F1727" s="17">
        <v>42255</v>
      </c>
      <c r="G1727">
        <v>8.8841429600000001</v>
      </c>
      <c r="K1727" s="17">
        <v>42255</v>
      </c>
      <c r="L1727">
        <v>9.1835121100000006</v>
      </c>
    </row>
    <row r="1728" spans="1:12" x14ac:dyDescent="0.2">
      <c r="A1728" s="17">
        <v>42256</v>
      </c>
      <c r="B1728">
        <v>7.6361507599999996</v>
      </c>
      <c r="F1728" s="17">
        <v>42256</v>
      </c>
      <c r="G1728">
        <v>8.9023016899999998</v>
      </c>
      <c r="K1728" s="17">
        <v>42256</v>
      </c>
      <c r="L1728">
        <v>9.2084393500000008</v>
      </c>
    </row>
    <row r="1729" spans="1:12" x14ac:dyDescent="0.2">
      <c r="A1729" s="17">
        <v>42257</v>
      </c>
      <c r="B1729">
        <v>7.6945157899999996</v>
      </c>
      <c r="F1729" s="17">
        <v>42257</v>
      </c>
      <c r="G1729">
        <v>8.9220785899999999</v>
      </c>
      <c r="K1729" s="17">
        <v>42257</v>
      </c>
      <c r="L1729">
        <v>9.2317192099999996</v>
      </c>
    </row>
    <row r="1730" spans="1:12" x14ac:dyDescent="0.2">
      <c r="A1730" s="17">
        <v>42258</v>
      </c>
      <c r="B1730">
        <v>7.7975337299999996</v>
      </c>
      <c r="F1730" s="17">
        <v>42258</v>
      </c>
      <c r="G1730">
        <v>8.9390209200000008</v>
      </c>
      <c r="K1730" s="17">
        <v>42258</v>
      </c>
      <c r="L1730">
        <v>9.2709438199999994</v>
      </c>
    </row>
    <row r="1731" spans="1:12" x14ac:dyDescent="0.2">
      <c r="A1731" s="17">
        <v>42261</v>
      </c>
      <c r="B1731">
        <v>7.8389588799999999</v>
      </c>
      <c r="F1731" s="17">
        <v>42261</v>
      </c>
      <c r="G1731">
        <v>8.9703404100000004</v>
      </c>
      <c r="K1731" s="17">
        <v>42261</v>
      </c>
      <c r="L1731">
        <v>9.3085549499999996</v>
      </c>
    </row>
    <row r="1732" spans="1:12" x14ac:dyDescent="0.2">
      <c r="A1732" s="17">
        <v>42262</v>
      </c>
      <c r="B1732">
        <v>7.9043284199999997</v>
      </c>
      <c r="F1732" s="17">
        <v>42262</v>
      </c>
      <c r="G1732">
        <v>9.0451136299999995</v>
      </c>
      <c r="K1732" s="17">
        <v>42262</v>
      </c>
      <c r="L1732">
        <v>9.3782999100000008</v>
      </c>
    </row>
    <row r="1733" spans="1:12" x14ac:dyDescent="0.2">
      <c r="A1733" s="17">
        <v>42263</v>
      </c>
      <c r="B1733">
        <v>7.9709607599999996</v>
      </c>
      <c r="F1733" s="17">
        <v>42263</v>
      </c>
      <c r="G1733">
        <v>9.1905113499999995</v>
      </c>
      <c r="K1733" s="17">
        <v>42263</v>
      </c>
      <c r="L1733">
        <v>9.46077923</v>
      </c>
    </row>
    <row r="1734" spans="1:12" x14ac:dyDescent="0.2">
      <c r="A1734" s="17">
        <v>42264</v>
      </c>
      <c r="B1734">
        <v>8.0152233299999995</v>
      </c>
      <c r="F1734" s="17">
        <v>42264</v>
      </c>
      <c r="G1734">
        <v>9.2407425199999995</v>
      </c>
      <c r="K1734" s="17">
        <v>42264</v>
      </c>
      <c r="L1734">
        <v>9.4588333799999997</v>
      </c>
    </row>
    <row r="1735" spans="1:12" x14ac:dyDescent="0.2">
      <c r="A1735" s="17">
        <v>42265</v>
      </c>
      <c r="B1735">
        <v>7.9330213000000001</v>
      </c>
      <c r="F1735" s="17">
        <v>42265</v>
      </c>
      <c r="G1735">
        <v>9.1225759699999998</v>
      </c>
      <c r="K1735" s="17">
        <v>42265</v>
      </c>
      <c r="L1735">
        <v>9.3256854199999992</v>
      </c>
    </row>
    <row r="1736" spans="1:12" x14ac:dyDescent="0.2">
      <c r="A1736" s="17">
        <v>42268</v>
      </c>
      <c r="B1736">
        <v>7.8970238799999999</v>
      </c>
      <c r="F1736" s="17">
        <v>42268</v>
      </c>
      <c r="G1736">
        <v>9.0281178799999999</v>
      </c>
      <c r="K1736" s="17">
        <v>42268</v>
      </c>
      <c r="L1736">
        <v>9.11282602</v>
      </c>
    </row>
    <row r="1737" spans="1:12" x14ac:dyDescent="0.2">
      <c r="A1737" s="17">
        <v>42269</v>
      </c>
      <c r="B1737">
        <v>8.0571618699999998</v>
      </c>
      <c r="F1737" s="17">
        <v>42269</v>
      </c>
      <c r="G1737">
        <v>9.0534704099999992</v>
      </c>
      <c r="K1737" s="17">
        <v>42269</v>
      </c>
      <c r="L1737">
        <v>9.1475180599999995</v>
      </c>
    </row>
    <row r="1738" spans="1:12" x14ac:dyDescent="0.2">
      <c r="A1738" s="17">
        <v>42270</v>
      </c>
      <c r="B1738">
        <v>8.2245271300000002</v>
      </c>
      <c r="F1738" s="17">
        <v>42270</v>
      </c>
      <c r="G1738">
        <v>9.1381070300000005</v>
      </c>
      <c r="K1738" s="17">
        <v>42270</v>
      </c>
      <c r="L1738">
        <v>9.2588317100000008</v>
      </c>
    </row>
    <row r="1739" spans="1:12" x14ac:dyDescent="0.2">
      <c r="A1739" s="17">
        <v>42272</v>
      </c>
      <c r="B1739">
        <v>8.2972365400000001</v>
      </c>
      <c r="F1739" s="17">
        <v>42272</v>
      </c>
      <c r="G1739">
        <v>9.3562558800000009</v>
      </c>
      <c r="K1739" s="17">
        <v>42272</v>
      </c>
      <c r="L1739">
        <v>9.4872434499999994</v>
      </c>
    </row>
    <row r="1740" spans="1:12" x14ac:dyDescent="0.2">
      <c r="A1740" s="17">
        <v>42275</v>
      </c>
      <c r="B1740">
        <v>8.2960179299999997</v>
      </c>
      <c r="F1740" s="17">
        <v>42275</v>
      </c>
      <c r="G1740">
        <v>9.4090668900000001</v>
      </c>
      <c r="K1740" s="17">
        <v>42275</v>
      </c>
      <c r="L1740">
        <v>9.5539404900000005</v>
      </c>
    </row>
    <row r="1741" spans="1:12" x14ac:dyDescent="0.2">
      <c r="A1741" s="17">
        <v>42276</v>
      </c>
      <c r="B1741">
        <v>8.4225665500000009</v>
      </c>
      <c r="F1741" s="17">
        <v>42276</v>
      </c>
      <c r="G1741">
        <v>9.5580771500000008</v>
      </c>
      <c r="K1741" s="17">
        <v>42276</v>
      </c>
      <c r="L1741">
        <v>9.6861606600000005</v>
      </c>
    </row>
    <row r="1742" spans="1:12" x14ac:dyDescent="0.2">
      <c r="A1742" s="17">
        <v>42277</v>
      </c>
      <c r="B1742">
        <v>8.5764935799999993</v>
      </c>
      <c r="F1742" s="17">
        <v>42277</v>
      </c>
      <c r="G1742">
        <v>9.6631458899999991</v>
      </c>
      <c r="K1742" s="17">
        <v>42277</v>
      </c>
      <c r="L1742">
        <v>9.7542448400000001</v>
      </c>
    </row>
    <row r="1743" spans="1:12" x14ac:dyDescent="0.2">
      <c r="A1743" s="17">
        <v>42278</v>
      </c>
      <c r="B1743">
        <v>8.4802493200000004</v>
      </c>
      <c r="F1743" s="17">
        <v>42278</v>
      </c>
      <c r="G1743">
        <v>9.4467859999999995</v>
      </c>
      <c r="K1743" s="17">
        <v>42278</v>
      </c>
      <c r="L1743">
        <v>9.4721452999999993</v>
      </c>
    </row>
    <row r="1744" spans="1:12" x14ac:dyDescent="0.2">
      <c r="A1744" s="17">
        <v>42279</v>
      </c>
      <c r="B1744">
        <v>8.4178433600000009</v>
      </c>
      <c r="F1744" s="17">
        <v>42279</v>
      </c>
      <c r="G1744">
        <v>9.3636658700000002</v>
      </c>
      <c r="K1744" s="17">
        <v>42279</v>
      </c>
      <c r="L1744">
        <v>9.3938202499999992</v>
      </c>
    </row>
    <row r="1745" spans="1:12" x14ac:dyDescent="0.2">
      <c r="A1745" s="17">
        <v>42282</v>
      </c>
      <c r="B1745">
        <v>8.3104219399999995</v>
      </c>
      <c r="F1745" s="17">
        <v>42282</v>
      </c>
      <c r="G1745">
        <v>9.1614236200000008</v>
      </c>
      <c r="K1745" s="17">
        <v>42282</v>
      </c>
      <c r="L1745">
        <v>9.1388785099999996</v>
      </c>
    </row>
    <row r="1746" spans="1:12" x14ac:dyDescent="0.2">
      <c r="A1746" s="17">
        <v>42283</v>
      </c>
      <c r="B1746">
        <v>8.0535605799999992</v>
      </c>
      <c r="F1746" s="17">
        <v>42283</v>
      </c>
      <c r="G1746">
        <v>8.7677230700000006</v>
      </c>
      <c r="K1746" s="17">
        <v>42283</v>
      </c>
      <c r="L1746">
        <v>8.7716455</v>
      </c>
    </row>
    <row r="1747" spans="1:12" x14ac:dyDescent="0.2">
      <c r="A1747" s="17">
        <v>42284</v>
      </c>
      <c r="B1747">
        <v>7.9400861100000002</v>
      </c>
      <c r="F1747" s="17">
        <v>42284</v>
      </c>
      <c r="G1747">
        <v>8.6668108000000004</v>
      </c>
      <c r="K1747" s="17">
        <v>42284</v>
      </c>
      <c r="L1747">
        <v>8.7143973300000006</v>
      </c>
    </row>
    <row r="1748" spans="1:12" x14ac:dyDescent="0.2">
      <c r="A1748" s="17">
        <v>42285</v>
      </c>
      <c r="B1748">
        <v>7.8851201800000004</v>
      </c>
      <c r="F1748" s="17">
        <v>42285</v>
      </c>
      <c r="G1748">
        <v>8.6474309300000005</v>
      </c>
      <c r="K1748" s="17">
        <v>42285</v>
      </c>
      <c r="L1748">
        <v>8.7987936500000004</v>
      </c>
    </row>
    <row r="1749" spans="1:12" x14ac:dyDescent="0.2">
      <c r="A1749" s="17">
        <v>42286</v>
      </c>
      <c r="B1749">
        <v>7.8626409099999996</v>
      </c>
      <c r="F1749" s="17">
        <v>42286</v>
      </c>
      <c r="G1749">
        <v>8.6535367700000005</v>
      </c>
      <c r="K1749" s="17">
        <v>42286</v>
      </c>
      <c r="L1749">
        <v>8.7834230099999999</v>
      </c>
    </row>
    <row r="1750" spans="1:12" x14ac:dyDescent="0.2">
      <c r="A1750" s="17">
        <v>42289</v>
      </c>
      <c r="B1750">
        <v>7.7842700499999999</v>
      </c>
      <c r="F1750" s="17">
        <v>42289</v>
      </c>
      <c r="G1750">
        <v>8.4664356900000008</v>
      </c>
      <c r="K1750" s="17">
        <v>42289</v>
      </c>
      <c r="L1750">
        <v>8.64819958</v>
      </c>
    </row>
    <row r="1751" spans="1:12" x14ac:dyDescent="0.2">
      <c r="A1751" s="17">
        <v>42290</v>
      </c>
      <c r="B1751">
        <v>7.6946198399999997</v>
      </c>
      <c r="F1751" s="17">
        <v>42290</v>
      </c>
      <c r="G1751">
        <v>8.4295692599999992</v>
      </c>
      <c r="K1751" s="17">
        <v>42290</v>
      </c>
      <c r="L1751">
        <v>8.6412690300000001</v>
      </c>
    </row>
    <row r="1752" spans="1:12" x14ac:dyDescent="0.2">
      <c r="A1752" s="17">
        <v>42292</v>
      </c>
      <c r="B1752">
        <v>7.7092426100000004</v>
      </c>
      <c r="F1752" s="17">
        <v>42292</v>
      </c>
      <c r="G1752">
        <v>8.54135065</v>
      </c>
      <c r="K1752" s="17">
        <v>42292</v>
      </c>
      <c r="L1752">
        <v>8.7413518099999994</v>
      </c>
    </row>
    <row r="1753" spans="1:12" x14ac:dyDescent="0.2">
      <c r="A1753" s="17">
        <v>42293</v>
      </c>
      <c r="B1753">
        <v>7.7723478999999998</v>
      </c>
      <c r="F1753" s="17">
        <v>42293</v>
      </c>
      <c r="G1753">
        <v>8.5649196199999995</v>
      </c>
      <c r="K1753" s="17">
        <v>42293</v>
      </c>
      <c r="L1753">
        <v>8.7780959700000007</v>
      </c>
    </row>
    <row r="1754" spans="1:12" x14ac:dyDescent="0.2">
      <c r="A1754" s="17">
        <v>42296</v>
      </c>
      <c r="B1754">
        <v>7.7511063299999998</v>
      </c>
      <c r="F1754" s="17">
        <v>42296</v>
      </c>
      <c r="G1754">
        <v>8.5398089699999993</v>
      </c>
      <c r="K1754" s="17">
        <v>42296</v>
      </c>
      <c r="L1754">
        <v>8.7453661399999998</v>
      </c>
    </row>
    <row r="1755" spans="1:12" x14ac:dyDescent="0.2">
      <c r="A1755" s="17">
        <v>42297</v>
      </c>
      <c r="B1755">
        <v>7.80440033</v>
      </c>
      <c r="F1755" s="17">
        <v>42297</v>
      </c>
      <c r="G1755">
        <v>8.5688846699999992</v>
      </c>
      <c r="K1755" s="17">
        <v>42297</v>
      </c>
      <c r="L1755">
        <v>8.7810201200000009</v>
      </c>
    </row>
    <row r="1756" spans="1:12" x14ac:dyDescent="0.2">
      <c r="A1756" s="17">
        <v>42298</v>
      </c>
      <c r="B1756">
        <v>7.9555364900000001</v>
      </c>
      <c r="F1756" s="17">
        <v>42298</v>
      </c>
      <c r="G1756">
        <v>8.6300923100000002</v>
      </c>
      <c r="K1756" s="17">
        <v>42298</v>
      </c>
      <c r="L1756">
        <v>8.8766386799999992</v>
      </c>
    </row>
    <row r="1757" spans="1:12" x14ac:dyDescent="0.2">
      <c r="A1757" s="17">
        <v>42299</v>
      </c>
      <c r="B1757">
        <v>7.9459799899999997</v>
      </c>
      <c r="F1757" s="17">
        <v>42299</v>
      </c>
      <c r="G1757">
        <v>8.6831679699999995</v>
      </c>
      <c r="K1757" s="17">
        <v>42299</v>
      </c>
      <c r="L1757">
        <v>8.9263736199999997</v>
      </c>
    </row>
    <row r="1758" spans="1:12" x14ac:dyDescent="0.2">
      <c r="A1758" s="17">
        <v>42300</v>
      </c>
      <c r="B1758">
        <v>7.9754178700000002</v>
      </c>
      <c r="F1758" s="17">
        <v>42300</v>
      </c>
      <c r="G1758">
        <v>8.6430857200000002</v>
      </c>
      <c r="K1758" s="17">
        <v>42300</v>
      </c>
      <c r="L1758">
        <v>8.8660030400000007</v>
      </c>
    </row>
    <row r="1759" spans="1:12" x14ac:dyDescent="0.2">
      <c r="A1759" s="17">
        <v>42303</v>
      </c>
      <c r="B1759">
        <v>7.9176204500000003</v>
      </c>
      <c r="F1759" s="17">
        <v>42303</v>
      </c>
      <c r="G1759">
        <v>8.5959232100000005</v>
      </c>
      <c r="K1759" s="17">
        <v>42303</v>
      </c>
      <c r="L1759">
        <v>8.7836874399999996</v>
      </c>
    </row>
    <row r="1760" spans="1:12" x14ac:dyDescent="0.2">
      <c r="A1760" s="17">
        <v>42304</v>
      </c>
      <c r="B1760">
        <v>7.8969799600000004</v>
      </c>
      <c r="F1760" s="17">
        <v>42304</v>
      </c>
      <c r="G1760">
        <v>8.5985433499999999</v>
      </c>
      <c r="K1760" s="17">
        <v>42304</v>
      </c>
      <c r="L1760">
        <v>8.7697135500000005</v>
      </c>
    </row>
    <row r="1761" spans="1:12" x14ac:dyDescent="0.2">
      <c r="A1761" s="17">
        <v>42305</v>
      </c>
      <c r="B1761">
        <v>7.9415893100000003</v>
      </c>
      <c r="F1761" s="17">
        <v>42305</v>
      </c>
      <c r="G1761">
        <v>8.58040658</v>
      </c>
      <c r="K1761" s="17">
        <v>42305</v>
      </c>
      <c r="L1761">
        <v>8.7751284999999992</v>
      </c>
    </row>
    <row r="1762" spans="1:12" x14ac:dyDescent="0.2">
      <c r="A1762" s="17">
        <v>42306</v>
      </c>
      <c r="B1762">
        <v>7.9342629599999999</v>
      </c>
      <c r="F1762" s="17">
        <v>42306</v>
      </c>
      <c r="G1762">
        <v>8.6211228599999998</v>
      </c>
      <c r="K1762" s="17">
        <v>42306</v>
      </c>
      <c r="L1762">
        <v>8.7982543199999999</v>
      </c>
    </row>
    <row r="1763" spans="1:12" x14ac:dyDescent="0.2">
      <c r="A1763" s="17">
        <v>42307</v>
      </c>
      <c r="B1763">
        <v>7.9622901099999996</v>
      </c>
      <c r="F1763" s="17">
        <v>42307</v>
      </c>
      <c r="G1763">
        <v>8.6899292700000004</v>
      </c>
      <c r="K1763" s="17">
        <v>42307</v>
      </c>
      <c r="L1763">
        <v>8.8933458099999996</v>
      </c>
    </row>
    <row r="1764" spans="1:12" x14ac:dyDescent="0.2">
      <c r="A1764" s="17">
        <v>42310</v>
      </c>
      <c r="B1764">
        <v>8.0130466600000005</v>
      </c>
      <c r="F1764" s="17">
        <v>42310</v>
      </c>
      <c r="G1764">
        <v>8.6938213199999996</v>
      </c>
      <c r="K1764" s="17">
        <v>42310</v>
      </c>
      <c r="L1764">
        <v>8.9438511900000002</v>
      </c>
    </row>
    <row r="1765" spans="1:12" x14ac:dyDescent="0.2">
      <c r="A1765" s="17">
        <v>42311</v>
      </c>
      <c r="B1765">
        <v>8.0539483100000009</v>
      </c>
      <c r="F1765" s="17">
        <v>42311</v>
      </c>
      <c r="G1765">
        <v>8.7046400599999991</v>
      </c>
      <c r="K1765" s="17">
        <v>42311</v>
      </c>
      <c r="L1765">
        <v>8.9707205800000001</v>
      </c>
    </row>
    <row r="1766" spans="1:12" x14ac:dyDescent="0.2">
      <c r="A1766" s="17">
        <v>42312</v>
      </c>
      <c r="B1766">
        <v>8.0004521900000007</v>
      </c>
      <c r="F1766" s="17">
        <v>42312</v>
      </c>
      <c r="G1766">
        <v>8.6514355999999992</v>
      </c>
      <c r="K1766" s="17">
        <v>42312</v>
      </c>
      <c r="L1766">
        <v>8.8948020999999997</v>
      </c>
    </row>
    <row r="1767" spans="1:12" x14ac:dyDescent="0.2">
      <c r="A1767" s="17">
        <v>42313</v>
      </c>
      <c r="B1767">
        <v>7.96483192</v>
      </c>
      <c r="F1767" s="17">
        <v>42313</v>
      </c>
      <c r="G1767">
        <v>8.6333368099999994</v>
      </c>
      <c r="K1767" s="17">
        <v>42313</v>
      </c>
      <c r="L1767">
        <v>8.8507589899999992</v>
      </c>
    </row>
    <row r="1768" spans="1:12" x14ac:dyDescent="0.2">
      <c r="A1768" s="17">
        <v>42314</v>
      </c>
      <c r="B1768">
        <v>7.93490655</v>
      </c>
      <c r="F1768" s="17">
        <v>42314</v>
      </c>
      <c r="G1768">
        <v>8.6048573299999997</v>
      </c>
      <c r="K1768" s="17">
        <v>42314</v>
      </c>
      <c r="L1768">
        <v>8.7919518799999992</v>
      </c>
    </row>
    <row r="1769" spans="1:12" x14ac:dyDescent="0.2">
      <c r="A1769" s="17">
        <v>42317</v>
      </c>
      <c r="B1769">
        <v>7.9368464599999999</v>
      </c>
      <c r="F1769" s="17">
        <v>42317</v>
      </c>
      <c r="G1769">
        <v>8.6149616299999998</v>
      </c>
      <c r="K1769" s="17">
        <v>42317</v>
      </c>
      <c r="L1769">
        <v>8.8157012899999998</v>
      </c>
    </row>
    <row r="1770" spans="1:12" x14ac:dyDescent="0.2">
      <c r="A1770" s="17">
        <v>42318</v>
      </c>
      <c r="B1770">
        <v>7.9475188399999999</v>
      </c>
      <c r="F1770" s="17">
        <v>42318</v>
      </c>
      <c r="G1770">
        <v>8.6490954099999993</v>
      </c>
      <c r="K1770" s="17">
        <v>42318</v>
      </c>
      <c r="L1770">
        <v>8.8146544299999992</v>
      </c>
    </row>
    <row r="1771" spans="1:12" x14ac:dyDescent="0.2">
      <c r="A1771" s="17">
        <v>42319</v>
      </c>
      <c r="B1771">
        <v>7.9364407899999998</v>
      </c>
      <c r="F1771" s="17">
        <v>42319</v>
      </c>
      <c r="G1771">
        <v>8.6427391999999994</v>
      </c>
      <c r="K1771" s="17">
        <v>42319</v>
      </c>
      <c r="L1771">
        <v>8.7535323399999996</v>
      </c>
    </row>
    <row r="1772" spans="1:12" x14ac:dyDescent="0.2">
      <c r="A1772" s="17">
        <v>42320</v>
      </c>
      <c r="B1772">
        <v>7.9108796300000002</v>
      </c>
      <c r="F1772" s="17">
        <v>42320</v>
      </c>
      <c r="G1772">
        <v>8.6293694599999995</v>
      </c>
      <c r="K1772" s="17">
        <v>42320</v>
      </c>
      <c r="L1772">
        <v>8.7351548099999992</v>
      </c>
    </row>
    <row r="1773" spans="1:12" x14ac:dyDescent="0.2">
      <c r="A1773" s="17">
        <v>42321</v>
      </c>
      <c r="B1773">
        <v>7.9380190900000001</v>
      </c>
      <c r="F1773" s="17">
        <v>42321</v>
      </c>
      <c r="G1773">
        <v>8.6398178100000003</v>
      </c>
      <c r="K1773" s="17">
        <v>42321</v>
      </c>
      <c r="L1773">
        <v>8.7451998</v>
      </c>
    </row>
    <row r="1774" spans="1:12" x14ac:dyDescent="0.2">
      <c r="A1774" s="17">
        <v>42324</v>
      </c>
      <c r="B1774">
        <v>7.9081080899999998</v>
      </c>
      <c r="F1774" s="17">
        <v>42324</v>
      </c>
      <c r="G1774">
        <v>8.6204346399999991</v>
      </c>
      <c r="K1774" s="17">
        <v>42324</v>
      </c>
      <c r="L1774">
        <v>8.7166854300000001</v>
      </c>
    </row>
    <row r="1775" spans="1:12" x14ac:dyDescent="0.2">
      <c r="A1775" s="17">
        <v>42325</v>
      </c>
      <c r="B1775">
        <v>7.9514406299999996</v>
      </c>
      <c r="F1775" s="17">
        <v>42325</v>
      </c>
      <c r="G1775">
        <v>8.6287550700000004</v>
      </c>
      <c r="K1775" s="17">
        <v>42325</v>
      </c>
      <c r="L1775">
        <v>8.7293813100000008</v>
      </c>
    </row>
    <row r="1776" spans="1:12" x14ac:dyDescent="0.2">
      <c r="A1776" s="17">
        <v>42326</v>
      </c>
      <c r="B1776">
        <v>7.9061122800000003</v>
      </c>
      <c r="F1776" s="17">
        <v>42326</v>
      </c>
      <c r="G1776">
        <v>8.6503612200000006</v>
      </c>
      <c r="K1776" s="17">
        <v>42326</v>
      </c>
      <c r="L1776">
        <v>8.7143313300000003</v>
      </c>
    </row>
    <row r="1777" spans="1:12" x14ac:dyDescent="0.2">
      <c r="A1777" s="17">
        <v>42327</v>
      </c>
      <c r="B1777">
        <v>7.9081515099999997</v>
      </c>
      <c r="F1777" s="17">
        <v>42327</v>
      </c>
      <c r="G1777">
        <v>8.6331995199999998</v>
      </c>
      <c r="K1777" s="17">
        <v>42327</v>
      </c>
      <c r="L1777">
        <v>8.7073458299999995</v>
      </c>
    </row>
    <row r="1778" spans="1:12" x14ac:dyDescent="0.2">
      <c r="A1778" s="17">
        <v>42328</v>
      </c>
      <c r="B1778">
        <v>7.9016897200000002</v>
      </c>
      <c r="F1778" s="17">
        <v>42328</v>
      </c>
      <c r="G1778">
        <v>8.6189078499999994</v>
      </c>
      <c r="K1778" s="17">
        <v>42328</v>
      </c>
      <c r="L1778">
        <v>8.7060662799999999</v>
      </c>
    </row>
    <row r="1779" spans="1:12" x14ac:dyDescent="0.2">
      <c r="A1779" s="17">
        <v>42331</v>
      </c>
      <c r="B1779">
        <v>7.8881264</v>
      </c>
      <c r="F1779" s="17">
        <v>42331</v>
      </c>
      <c r="G1779">
        <v>8.6461473899999994</v>
      </c>
      <c r="K1779" s="17">
        <v>42331</v>
      </c>
      <c r="L1779">
        <v>8.7117271400000007</v>
      </c>
    </row>
    <row r="1780" spans="1:12" x14ac:dyDescent="0.2">
      <c r="A1780" s="17">
        <v>42332</v>
      </c>
      <c r="B1780">
        <v>7.8893942099999999</v>
      </c>
      <c r="F1780" s="17">
        <v>42332</v>
      </c>
      <c r="G1780">
        <v>8.6457385900000006</v>
      </c>
      <c r="K1780" s="17">
        <v>42332</v>
      </c>
      <c r="L1780">
        <v>8.7390054500000005</v>
      </c>
    </row>
    <row r="1781" spans="1:12" x14ac:dyDescent="0.2">
      <c r="A1781" s="17">
        <v>42333</v>
      </c>
      <c r="B1781">
        <v>7.8391821100000003</v>
      </c>
      <c r="F1781" s="17">
        <v>42333</v>
      </c>
      <c r="G1781">
        <v>8.6289719700000003</v>
      </c>
      <c r="K1781" s="17">
        <v>42333</v>
      </c>
      <c r="L1781">
        <v>8.7389799999999997</v>
      </c>
    </row>
    <row r="1782" spans="1:12" x14ac:dyDescent="0.2">
      <c r="A1782" s="17">
        <v>42334</v>
      </c>
      <c r="B1782">
        <v>7.8028377400000002</v>
      </c>
      <c r="F1782" s="17">
        <v>42334</v>
      </c>
      <c r="G1782">
        <v>8.6221309500000007</v>
      </c>
      <c r="K1782" s="17">
        <v>42334</v>
      </c>
      <c r="L1782">
        <v>8.69869615</v>
      </c>
    </row>
    <row r="1783" spans="1:12" x14ac:dyDescent="0.2">
      <c r="A1783" s="17">
        <v>42335</v>
      </c>
      <c r="B1783">
        <v>7.7280246500000001</v>
      </c>
      <c r="F1783" s="17">
        <v>42335</v>
      </c>
      <c r="G1783">
        <v>8.6105507299999999</v>
      </c>
      <c r="K1783" s="17">
        <v>42335</v>
      </c>
      <c r="L1783">
        <v>8.6735069199999995</v>
      </c>
    </row>
    <row r="1784" spans="1:12" x14ac:dyDescent="0.2">
      <c r="A1784" s="17">
        <v>42338</v>
      </c>
      <c r="B1784">
        <v>7.7224381400000004</v>
      </c>
      <c r="F1784" s="17">
        <v>42338</v>
      </c>
      <c r="G1784">
        <v>8.6163017499999999</v>
      </c>
      <c r="K1784" s="17">
        <v>42338</v>
      </c>
      <c r="L1784">
        <v>8.6806068300000003</v>
      </c>
    </row>
    <row r="1785" spans="1:12" x14ac:dyDescent="0.2">
      <c r="A1785" s="17">
        <v>42339</v>
      </c>
      <c r="B1785">
        <v>7.7379702000000004</v>
      </c>
      <c r="F1785" s="17">
        <v>42339</v>
      </c>
      <c r="G1785">
        <v>8.5832723899999994</v>
      </c>
      <c r="K1785" s="17">
        <v>42339</v>
      </c>
      <c r="L1785">
        <v>8.6633701999999992</v>
      </c>
    </row>
    <row r="1786" spans="1:12" x14ac:dyDescent="0.2">
      <c r="A1786" s="17">
        <v>42340</v>
      </c>
      <c r="B1786">
        <v>7.7475404399999999</v>
      </c>
      <c r="F1786" s="17">
        <v>42340</v>
      </c>
      <c r="G1786">
        <v>8.5668453699999993</v>
      </c>
      <c r="K1786" s="17">
        <v>42340</v>
      </c>
      <c r="L1786">
        <v>8.6152868100000006</v>
      </c>
    </row>
    <row r="1787" spans="1:12" x14ac:dyDescent="0.2">
      <c r="A1787" s="17">
        <v>42341</v>
      </c>
      <c r="B1787">
        <v>7.69843265</v>
      </c>
      <c r="F1787" s="17">
        <v>42341</v>
      </c>
      <c r="G1787">
        <v>8.5768245800000003</v>
      </c>
      <c r="K1787" s="17">
        <v>42341</v>
      </c>
      <c r="L1787">
        <v>8.5805156999999994</v>
      </c>
    </row>
    <row r="1788" spans="1:12" x14ac:dyDescent="0.2">
      <c r="A1788" s="17">
        <v>42342</v>
      </c>
      <c r="B1788">
        <v>7.71224431</v>
      </c>
      <c r="F1788" s="17">
        <v>42342</v>
      </c>
      <c r="G1788">
        <v>8.5675908100000004</v>
      </c>
      <c r="K1788" s="17">
        <v>42342</v>
      </c>
      <c r="L1788">
        <v>8.5939373900000007</v>
      </c>
    </row>
    <row r="1789" spans="1:12" x14ac:dyDescent="0.2">
      <c r="A1789" s="17">
        <v>42345</v>
      </c>
      <c r="B1789">
        <v>7.6961315900000002</v>
      </c>
      <c r="F1789" s="17">
        <v>42345</v>
      </c>
      <c r="G1789">
        <v>8.5925021400000006</v>
      </c>
      <c r="K1789" s="17">
        <v>42345</v>
      </c>
      <c r="L1789">
        <v>8.6154587399999993</v>
      </c>
    </row>
    <row r="1790" spans="1:12" x14ac:dyDescent="0.2">
      <c r="A1790" s="17">
        <v>42346</v>
      </c>
      <c r="B1790">
        <v>7.7557194200000001</v>
      </c>
      <c r="F1790" s="17">
        <v>42346</v>
      </c>
      <c r="G1790">
        <v>8.5875472199999994</v>
      </c>
      <c r="K1790" s="17">
        <v>42346</v>
      </c>
      <c r="L1790">
        <v>8.6381416400000006</v>
      </c>
    </row>
    <row r="1791" spans="1:12" x14ac:dyDescent="0.2">
      <c r="A1791" s="17">
        <v>42348</v>
      </c>
      <c r="B1791">
        <v>7.8096406900000002</v>
      </c>
      <c r="F1791" s="17">
        <v>42348</v>
      </c>
      <c r="G1791">
        <v>8.5963876799999994</v>
      </c>
      <c r="K1791" s="17">
        <v>42348</v>
      </c>
      <c r="L1791">
        <v>8.6463164700000004</v>
      </c>
    </row>
    <row r="1792" spans="1:12" x14ac:dyDescent="0.2">
      <c r="A1792" s="17">
        <v>42349</v>
      </c>
      <c r="B1792">
        <v>7.8175494199999997</v>
      </c>
      <c r="F1792" s="17">
        <v>42349</v>
      </c>
      <c r="G1792">
        <v>8.6228669300000007</v>
      </c>
      <c r="K1792" s="17">
        <v>42349</v>
      </c>
      <c r="L1792">
        <v>8.6846853300000006</v>
      </c>
    </row>
    <row r="1793" spans="1:12" x14ac:dyDescent="0.2">
      <c r="A1793" s="17">
        <v>42352</v>
      </c>
      <c r="B1793">
        <v>7.9417886199999996</v>
      </c>
      <c r="F1793" s="17">
        <v>42352</v>
      </c>
      <c r="G1793">
        <v>8.7744715600000003</v>
      </c>
      <c r="K1793" s="17">
        <v>42352</v>
      </c>
      <c r="L1793">
        <v>8.9005418800000005</v>
      </c>
    </row>
    <row r="1794" spans="1:12" x14ac:dyDescent="0.2">
      <c r="A1794" s="17">
        <v>42353</v>
      </c>
      <c r="B1794">
        <v>8.1149407599999996</v>
      </c>
      <c r="F1794" s="17">
        <v>42353</v>
      </c>
      <c r="G1794">
        <v>8.87466285</v>
      </c>
      <c r="K1794" s="17">
        <v>42353</v>
      </c>
      <c r="L1794">
        <v>9.0374670500000001</v>
      </c>
    </row>
    <row r="1795" spans="1:12" x14ac:dyDescent="0.2">
      <c r="A1795" s="17">
        <v>42354</v>
      </c>
      <c r="B1795">
        <v>8.1271864199999992</v>
      </c>
      <c r="F1795" s="17">
        <v>42354</v>
      </c>
      <c r="G1795">
        <v>8.8678166199999993</v>
      </c>
      <c r="K1795" s="17">
        <v>42354</v>
      </c>
      <c r="L1795">
        <v>9.0247902100000008</v>
      </c>
    </row>
    <row r="1796" spans="1:12" x14ac:dyDescent="0.2">
      <c r="A1796" s="17">
        <v>42355</v>
      </c>
      <c r="B1796">
        <v>8.1009000600000007</v>
      </c>
      <c r="F1796" s="17">
        <v>42355</v>
      </c>
      <c r="G1796">
        <v>8.8081243199999992</v>
      </c>
      <c r="K1796" s="17">
        <v>42355</v>
      </c>
      <c r="L1796">
        <v>8.8336887900000001</v>
      </c>
    </row>
    <row r="1797" spans="1:12" x14ac:dyDescent="0.2">
      <c r="A1797" s="17">
        <v>42356</v>
      </c>
      <c r="B1797">
        <v>8.1465547600000008</v>
      </c>
      <c r="F1797" s="17">
        <v>42356</v>
      </c>
      <c r="G1797">
        <v>8.7506945700000003</v>
      </c>
      <c r="K1797" s="17">
        <v>42356</v>
      </c>
      <c r="L1797">
        <v>8.8048414299999997</v>
      </c>
    </row>
    <row r="1798" spans="1:12" x14ac:dyDescent="0.2">
      <c r="A1798" s="17">
        <v>42359</v>
      </c>
      <c r="B1798">
        <v>8.1702571000000006</v>
      </c>
      <c r="F1798" s="17">
        <v>42359</v>
      </c>
      <c r="G1798">
        <v>8.7578721000000002</v>
      </c>
      <c r="K1798" s="17">
        <v>42359</v>
      </c>
      <c r="L1798">
        <v>8.8098760200000008</v>
      </c>
    </row>
    <row r="1799" spans="1:12" x14ac:dyDescent="0.2">
      <c r="A1799" s="17">
        <v>42360</v>
      </c>
      <c r="B1799">
        <v>8.0812990899999999</v>
      </c>
      <c r="F1799" s="17">
        <v>42360</v>
      </c>
      <c r="G1799">
        <v>8.7887446499999999</v>
      </c>
      <c r="K1799" s="17">
        <v>42360</v>
      </c>
      <c r="L1799">
        <v>8.8263421199999996</v>
      </c>
    </row>
    <row r="1800" spans="1:12" x14ac:dyDescent="0.2">
      <c r="A1800" s="17">
        <v>42361</v>
      </c>
      <c r="B1800">
        <v>8.1062000600000008</v>
      </c>
      <c r="F1800" s="17">
        <v>42361</v>
      </c>
      <c r="G1800">
        <v>8.8029868100000002</v>
      </c>
      <c r="K1800" s="17">
        <v>42361</v>
      </c>
      <c r="L1800">
        <v>8.8608569700000004</v>
      </c>
    </row>
    <row r="1801" spans="1:12" x14ac:dyDescent="0.2">
      <c r="A1801" s="17">
        <v>42366</v>
      </c>
      <c r="B1801">
        <v>8.2072424700000006</v>
      </c>
      <c r="F1801" s="17">
        <v>42366</v>
      </c>
      <c r="G1801">
        <v>8.7985577399999997</v>
      </c>
      <c r="K1801" s="17">
        <v>42366</v>
      </c>
      <c r="L1801">
        <v>8.8844393099999994</v>
      </c>
    </row>
    <row r="1802" spans="1:12" x14ac:dyDescent="0.2">
      <c r="A1802" s="17">
        <v>42367</v>
      </c>
      <c r="B1802">
        <v>8.2386081699999991</v>
      </c>
      <c r="F1802" s="17">
        <v>42367</v>
      </c>
      <c r="G1802">
        <v>8.8208845799999995</v>
      </c>
      <c r="K1802" s="17">
        <v>42367</v>
      </c>
      <c r="L1802">
        <v>8.9017386100000007</v>
      </c>
    </row>
    <row r="1803" spans="1:12" x14ac:dyDescent="0.2">
      <c r="A1803" s="17">
        <v>42368</v>
      </c>
      <c r="B1803">
        <v>8.1925004000000001</v>
      </c>
      <c r="F1803" s="17">
        <v>42368</v>
      </c>
      <c r="G1803">
        <v>8.8490402699999997</v>
      </c>
      <c r="K1803" s="17">
        <v>42368</v>
      </c>
      <c r="L1803">
        <v>8.9160555200000005</v>
      </c>
    </row>
    <row r="1804" spans="1:12" x14ac:dyDescent="0.2">
      <c r="A1804" s="17">
        <v>42369</v>
      </c>
      <c r="B1804">
        <v>8.1710112000000006</v>
      </c>
      <c r="F1804" s="17">
        <v>42369</v>
      </c>
      <c r="G1804">
        <v>8.8649448700000004</v>
      </c>
      <c r="K1804" s="17">
        <v>42369</v>
      </c>
      <c r="L1804">
        <v>8.9316597499999997</v>
      </c>
    </row>
    <row r="1805" spans="1:12" x14ac:dyDescent="0.2">
      <c r="A1805" s="17">
        <v>42373</v>
      </c>
      <c r="B1805">
        <v>8.1886338599999995</v>
      </c>
      <c r="F1805" s="17">
        <v>42373</v>
      </c>
      <c r="G1805">
        <v>8.8417698100000006</v>
      </c>
      <c r="K1805" s="17">
        <v>42373</v>
      </c>
      <c r="L1805">
        <v>8.9348178600000008</v>
      </c>
    </row>
    <row r="1806" spans="1:12" x14ac:dyDescent="0.2">
      <c r="A1806" s="17">
        <v>42374</v>
      </c>
      <c r="B1806">
        <v>8.1583833600000002</v>
      </c>
      <c r="F1806" s="17">
        <v>42374</v>
      </c>
      <c r="G1806">
        <v>8.8671047499999993</v>
      </c>
      <c r="K1806" s="17">
        <v>42374</v>
      </c>
      <c r="L1806">
        <v>8.9338849299999996</v>
      </c>
    </row>
    <row r="1807" spans="1:12" x14ac:dyDescent="0.2">
      <c r="A1807" s="17">
        <v>42375</v>
      </c>
      <c r="B1807">
        <v>8.1161186300000008</v>
      </c>
      <c r="F1807" s="17">
        <v>42375</v>
      </c>
      <c r="G1807">
        <v>8.8864433599999995</v>
      </c>
      <c r="K1807" s="17">
        <v>42375</v>
      </c>
      <c r="L1807">
        <v>8.9322741099999998</v>
      </c>
    </row>
    <row r="1808" spans="1:12" x14ac:dyDescent="0.2">
      <c r="A1808" s="17">
        <v>42376</v>
      </c>
      <c r="B1808">
        <v>8.0492280100000002</v>
      </c>
      <c r="F1808" s="17">
        <v>42376</v>
      </c>
      <c r="G1808">
        <v>8.8803120500000006</v>
      </c>
      <c r="K1808" s="17">
        <v>42376</v>
      </c>
      <c r="L1808">
        <v>8.9367520900000006</v>
      </c>
    </row>
    <row r="1809" spans="1:12" x14ac:dyDescent="0.2">
      <c r="A1809" s="17">
        <v>42377</v>
      </c>
      <c r="B1809">
        <v>8.0553217700000008</v>
      </c>
      <c r="F1809" s="17">
        <v>42377</v>
      </c>
      <c r="G1809">
        <v>8.8712759900000009</v>
      </c>
      <c r="K1809" s="17">
        <v>42377</v>
      </c>
      <c r="L1809">
        <v>8.9230327700000007</v>
      </c>
    </row>
    <row r="1810" spans="1:12" x14ac:dyDescent="0.2">
      <c r="A1810" s="17">
        <v>42380</v>
      </c>
      <c r="B1810">
        <v>8.0579628700000008</v>
      </c>
      <c r="F1810" s="17">
        <v>42380</v>
      </c>
      <c r="G1810">
        <v>8.87053929</v>
      </c>
      <c r="K1810" s="17">
        <v>42380</v>
      </c>
      <c r="L1810">
        <v>8.9318084599999992</v>
      </c>
    </row>
    <row r="1811" spans="1:12" x14ac:dyDescent="0.2">
      <c r="A1811" s="17">
        <v>42381</v>
      </c>
      <c r="B1811">
        <v>8.0362155899999994</v>
      </c>
      <c r="F1811" s="17">
        <v>42381</v>
      </c>
      <c r="G1811">
        <v>8.8069265899999998</v>
      </c>
      <c r="K1811" s="17">
        <v>42381</v>
      </c>
      <c r="L1811">
        <v>8.8841940899999994</v>
      </c>
    </row>
    <row r="1812" spans="1:12" x14ac:dyDescent="0.2">
      <c r="A1812" s="17">
        <v>42382</v>
      </c>
      <c r="B1812">
        <v>7.9893563900000002</v>
      </c>
      <c r="F1812" s="17">
        <v>42382</v>
      </c>
      <c r="G1812">
        <v>8.7623742700000005</v>
      </c>
      <c r="K1812" s="17">
        <v>42382</v>
      </c>
      <c r="L1812">
        <v>8.8467372599999994</v>
      </c>
    </row>
    <row r="1813" spans="1:12" x14ac:dyDescent="0.2">
      <c r="A1813" s="17">
        <v>42383</v>
      </c>
      <c r="B1813">
        <v>7.7944603399999997</v>
      </c>
      <c r="F1813" s="17">
        <v>42383</v>
      </c>
      <c r="G1813">
        <v>8.6366492299999997</v>
      </c>
      <c r="K1813" s="17">
        <v>42383</v>
      </c>
      <c r="L1813">
        <v>8.7132083199999997</v>
      </c>
    </row>
    <row r="1814" spans="1:12" x14ac:dyDescent="0.2">
      <c r="A1814" s="17">
        <v>42384</v>
      </c>
      <c r="B1814">
        <v>7.8116342100000002</v>
      </c>
      <c r="F1814" s="17">
        <v>42384</v>
      </c>
      <c r="G1814">
        <v>8.5919605400000005</v>
      </c>
      <c r="K1814" s="17">
        <v>42384</v>
      </c>
      <c r="L1814">
        <v>8.6699088599999996</v>
      </c>
    </row>
    <row r="1815" spans="1:12" x14ac:dyDescent="0.2">
      <c r="A1815" s="17">
        <v>42387</v>
      </c>
      <c r="B1815">
        <v>7.7780567600000001</v>
      </c>
      <c r="F1815" s="17">
        <v>42387</v>
      </c>
      <c r="G1815">
        <v>8.6006386399999997</v>
      </c>
      <c r="K1815" s="17">
        <v>42387</v>
      </c>
      <c r="L1815">
        <v>8.6896573799999999</v>
      </c>
    </row>
    <row r="1816" spans="1:12" x14ac:dyDescent="0.2">
      <c r="A1816" s="17">
        <v>42388</v>
      </c>
      <c r="B1816">
        <v>7.7611520000000001</v>
      </c>
      <c r="F1816" s="17">
        <v>42388</v>
      </c>
      <c r="G1816">
        <v>8.6153150099999998</v>
      </c>
      <c r="K1816" s="17">
        <v>42388</v>
      </c>
      <c r="L1816">
        <v>8.7180657200000002</v>
      </c>
    </row>
    <row r="1817" spans="1:12" x14ac:dyDescent="0.2">
      <c r="A1817" s="17">
        <v>42389</v>
      </c>
      <c r="B1817">
        <v>8.3569795399999993</v>
      </c>
      <c r="F1817" s="17">
        <v>42389</v>
      </c>
      <c r="G1817">
        <v>8.6400042100000007</v>
      </c>
      <c r="K1817" s="17">
        <v>42389</v>
      </c>
      <c r="L1817">
        <v>8.7787146000000007</v>
      </c>
    </row>
    <row r="1818" spans="1:12" x14ac:dyDescent="0.2">
      <c r="A1818" s="17">
        <v>42390</v>
      </c>
      <c r="B1818">
        <v>7.6592105300000002</v>
      </c>
      <c r="F1818" s="17">
        <v>42390</v>
      </c>
      <c r="G1818">
        <v>8.6108989000000005</v>
      </c>
      <c r="K1818" s="17">
        <v>42390</v>
      </c>
      <c r="L1818">
        <v>8.7070461199999993</v>
      </c>
    </row>
    <row r="1819" spans="1:12" x14ac:dyDescent="0.2">
      <c r="A1819" s="17">
        <v>42391</v>
      </c>
      <c r="B1819">
        <v>7.6408560699999999</v>
      </c>
      <c r="F1819" s="17">
        <v>42391</v>
      </c>
      <c r="G1819">
        <v>8.5166127899999999</v>
      </c>
      <c r="K1819" s="17">
        <v>42391</v>
      </c>
      <c r="L1819">
        <v>8.6443019799999998</v>
      </c>
    </row>
    <row r="1820" spans="1:12" x14ac:dyDescent="0.2">
      <c r="A1820" s="17">
        <v>42394</v>
      </c>
      <c r="B1820">
        <v>7.6543787600000002</v>
      </c>
      <c r="F1820" s="17">
        <v>42394</v>
      </c>
      <c r="G1820">
        <v>8.4489584299999994</v>
      </c>
      <c r="K1820" s="17">
        <v>42394</v>
      </c>
      <c r="L1820">
        <v>8.6238584599999992</v>
      </c>
    </row>
    <row r="1821" spans="1:12" x14ac:dyDescent="0.2">
      <c r="A1821" s="17">
        <v>42395</v>
      </c>
      <c r="B1821">
        <v>7.6330371499999998</v>
      </c>
      <c r="F1821" s="17">
        <v>42395</v>
      </c>
      <c r="G1821">
        <v>8.4471665199999997</v>
      </c>
      <c r="K1821" s="17">
        <v>42395</v>
      </c>
      <c r="L1821">
        <v>8.6497440799999996</v>
      </c>
    </row>
    <row r="1822" spans="1:12" x14ac:dyDescent="0.2">
      <c r="A1822" s="17">
        <v>42396</v>
      </c>
      <c r="B1822">
        <v>7.6365995499999997</v>
      </c>
      <c r="F1822" s="17">
        <v>42396</v>
      </c>
      <c r="G1822">
        <v>8.4381417800000005</v>
      </c>
      <c r="K1822" s="17">
        <v>42396</v>
      </c>
      <c r="L1822">
        <v>8.6729693300000008</v>
      </c>
    </row>
    <row r="1823" spans="1:12" x14ac:dyDescent="0.2">
      <c r="A1823" s="17">
        <v>42397</v>
      </c>
      <c r="B1823">
        <v>7.6297788799999999</v>
      </c>
      <c r="F1823" s="17">
        <v>42397</v>
      </c>
      <c r="G1823">
        <v>8.4503989599999993</v>
      </c>
      <c r="K1823" s="17">
        <v>42397</v>
      </c>
      <c r="L1823">
        <v>8.6645537600000004</v>
      </c>
    </row>
    <row r="1824" spans="1:12" x14ac:dyDescent="0.2">
      <c r="A1824" s="17">
        <v>42398</v>
      </c>
      <c r="B1824">
        <v>7.4777552399999996</v>
      </c>
      <c r="F1824" s="17">
        <v>42398</v>
      </c>
      <c r="G1824">
        <v>8.3732247799999993</v>
      </c>
      <c r="K1824" s="17">
        <v>42398</v>
      </c>
      <c r="L1824">
        <v>8.5703059499999998</v>
      </c>
    </row>
    <row r="1825" spans="1:12" x14ac:dyDescent="0.2">
      <c r="A1825" s="17">
        <v>42401</v>
      </c>
      <c r="B1825">
        <v>7.4084423499999996</v>
      </c>
      <c r="F1825" s="17">
        <v>42401</v>
      </c>
      <c r="G1825">
        <v>8.2417156499999997</v>
      </c>
      <c r="K1825" s="17">
        <v>42401</v>
      </c>
      <c r="L1825">
        <v>8.3555199600000005</v>
      </c>
    </row>
    <row r="1826" spans="1:12" x14ac:dyDescent="0.2">
      <c r="A1826" s="17">
        <v>42402</v>
      </c>
      <c r="B1826">
        <v>7.3953198699999998</v>
      </c>
      <c r="F1826" s="17">
        <v>42402</v>
      </c>
      <c r="G1826">
        <v>8.1896690200000002</v>
      </c>
      <c r="K1826" s="17">
        <v>42402</v>
      </c>
      <c r="L1826">
        <v>8.3340670299999999</v>
      </c>
    </row>
    <row r="1827" spans="1:12" x14ac:dyDescent="0.2">
      <c r="A1827" s="17">
        <v>42403</v>
      </c>
      <c r="B1827">
        <v>7.4123337200000003</v>
      </c>
      <c r="F1827" s="17">
        <v>42403</v>
      </c>
      <c r="G1827">
        <v>8.1813802800000008</v>
      </c>
      <c r="K1827" s="17">
        <v>42403</v>
      </c>
      <c r="L1827">
        <v>8.3294205899999998</v>
      </c>
    </row>
    <row r="1828" spans="1:12" x14ac:dyDescent="0.2">
      <c r="A1828" s="17">
        <v>42404</v>
      </c>
      <c r="B1828">
        <v>7.3307846000000003</v>
      </c>
      <c r="F1828" s="17">
        <v>42404</v>
      </c>
      <c r="G1828">
        <v>8.1936671299999997</v>
      </c>
      <c r="K1828" s="17">
        <v>42404</v>
      </c>
      <c r="L1828">
        <v>8.3727288800000004</v>
      </c>
    </row>
    <row r="1829" spans="1:12" x14ac:dyDescent="0.2">
      <c r="A1829" s="17">
        <v>42405</v>
      </c>
      <c r="B1829">
        <v>7.3084059899999998</v>
      </c>
      <c r="F1829" s="17">
        <v>42405</v>
      </c>
      <c r="G1829">
        <v>8.1671439699999997</v>
      </c>
      <c r="K1829" s="17">
        <v>42405</v>
      </c>
      <c r="L1829">
        <v>8.32228484</v>
      </c>
    </row>
    <row r="1830" spans="1:12" x14ac:dyDescent="0.2">
      <c r="A1830" s="17">
        <v>42409</v>
      </c>
      <c r="B1830">
        <v>7.3165637500000003</v>
      </c>
      <c r="F1830" s="17">
        <v>42409</v>
      </c>
      <c r="G1830">
        <v>8.0877444199999999</v>
      </c>
      <c r="K1830" s="17">
        <v>42409</v>
      </c>
      <c r="L1830">
        <v>8.2355231300000007</v>
      </c>
    </row>
    <row r="1831" spans="1:12" x14ac:dyDescent="0.2">
      <c r="A1831" s="17">
        <v>42410</v>
      </c>
      <c r="B1831">
        <v>7.2619853399999998</v>
      </c>
      <c r="F1831" s="17">
        <v>42410</v>
      </c>
      <c r="G1831">
        <v>8.0732748300000008</v>
      </c>
      <c r="K1831" s="17">
        <v>42410</v>
      </c>
      <c r="L1831">
        <v>8.2603322699999993</v>
      </c>
    </row>
    <row r="1832" spans="1:12" x14ac:dyDescent="0.2">
      <c r="A1832" s="17">
        <v>42411</v>
      </c>
      <c r="B1832">
        <v>7.2529848000000001</v>
      </c>
      <c r="F1832" s="17">
        <v>42411</v>
      </c>
      <c r="G1832">
        <v>8.0577750600000009</v>
      </c>
      <c r="K1832" s="17">
        <v>42411</v>
      </c>
      <c r="L1832">
        <v>8.2480160700000003</v>
      </c>
    </row>
    <row r="1833" spans="1:12" x14ac:dyDescent="0.2">
      <c r="A1833" s="17">
        <v>42412</v>
      </c>
      <c r="B1833">
        <v>7.1854270800000002</v>
      </c>
      <c r="F1833" s="17">
        <v>42412</v>
      </c>
      <c r="G1833">
        <v>8.0374571899999996</v>
      </c>
      <c r="K1833" s="17">
        <v>42412</v>
      </c>
      <c r="L1833">
        <v>8.2264358699999995</v>
      </c>
    </row>
    <row r="1834" spans="1:12" x14ac:dyDescent="0.2">
      <c r="A1834" s="17">
        <v>42415</v>
      </c>
      <c r="B1834">
        <v>7.2001911700000001</v>
      </c>
      <c r="F1834" s="17">
        <v>42415</v>
      </c>
      <c r="G1834">
        <v>8.0367140100000007</v>
      </c>
      <c r="K1834" s="17">
        <v>42415</v>
      </c>
      <c r="L1834">
        <v>8.2053016400000001</v>
      </c>
    </row>
    <row r="1835" spans="1:12" x14ac:dyDescent="0.2">
      <c r="A1835" s="17">
        <v>42416</v>
      </c>
      <c r="B1835">
        <v>7.1605459600000003</v>
      </c>
      <c r="F1835" s="17">
        <v>42416</v>
      </c>
      <c r="G1835">
        <v>8.02173537</v>
      </c>
      <c r="K1835" s="17">
        <v>42416</v>
      </c>
      <c r="L1835">
        <v>8.1987950900000008</v>
      </c>
    </row>
    <row r="1836" spans="1:12" x14ac:dyDescent="0.2">
      <c r="A1836" s="17">
        <v>42417</v>
      </c>
      <c r="B1836">
        <v>7.1917301199999999</v>
      </c>
      <c r="F1836" s="17">
        <v>42417</v>
      </c>
      <c r="G1836">
        <v>8.0012542399999997</v>
      </c>
      <c r="K1836" s="17">
        <v>42417</v>
      </c>
      <c r="L1836">
        <v>8.2103503199999999</v>
      </c>
    </row>
    <row r="1837" spans="1:12" x14ac:dyDescent="0.2">
      <c r="A1837" s="17">
        <v>42418</v>
      </c>
      <c r="B1837">
        <v>7.1783510799999997</v>
      </c>
      <c r="F1837" s="17">
        <v>42418</v>
      </c>
      <c r="G1837">
        <v>8.0285959200000008</v>
      </c>
      <c r="K1837" s="17">
        <v>42418</v>
      </c>
      <c r="L1837">
        <v>8.2685188000000007</v>
      </c>
    </row>
    <row r="1838" spans="1:12" x14ac:dyDescent="0.2">
      <c r="A1838" s="17">
        <v>42419</v>
      </c>
      <c r="B1838">
        <v>7.1621498600000004</v>
      </c>
      <c r="F1838" s="17">
        <v>42419</v>
      </c>
      <c r="G1838">
        <v>8.0319130699999999</v>
      </c>
      <c r="K1838" s="17">
        <v>42419</v>
      </c>
      <c r="L1838">
        <v>8.2897280000000002</v>
      </c>
    </row>
    <row r="1839" spans="1:12" x14ac:dyDescent="0.2">
      <c r="A1839" s="17">
        <v>42422</v>
      </c>
      <c r="B1839">
        <v>7.1370775899999996</v>
      </c>
      <c r="F1839" s="17">
        <v>42422</v>
      </c>
      <c r="G1839">
        <v>8.0663589299999998</v>
      </c>
      <c r="K1839" s="17">
        <v>42422</v>
      </c>
      <c r="L1839">
        <v>8.3282969500000004</v>
      </c>
    </row>
    <row r="1840" spans="1:12" x14ac:dyDescent="0.2">
      <c r="A1840" s="17">
        <v>42423</v>
      </c>
      <c r="B1840">
        <v>7.1370775899999996</v>
      </c>
      <c r="F1840" s="17">
        <v>42423</v>
      </c>
      <c r="G1840">
        <v>8.0663589299999998</v>
      </c>
      <c r="K1840" s="17">
        <v>42423</v>
      </c>
      <c r="L1840">
        <v>8.3282969500000004</v>
      </c>
    </row>
    <row r="1841" spans="1:12" x14ac:dyDescent="0.2">
      <c r="A1841" s="17">
        <v>42424</v>
      </c>
      <c r="B1841">
        <v>7.0483973100000004</v>
      </c>
      <c r="F1841" s="17">
        <v>42424</v>
      </c>
      <c r="G1841">
        <v>8.1260022200000002</v>
      </c>
      <c r="K1841" s="17">
        <v>42424</v>
      </c>
      <c r="L1841">
        <v>8.4176663600000001</v>
      </c>
    </row>
    <row r="1842" spans="1:12" x14ac:dyDescent="0.2">
      <c r="A1842" s="17">
        <v>42425</v>
      </c>
      <c r="B1842">
        <v>7.0497566999999997</v>
      </c>
      <c r="F1842" s="17">
        <v>42425</v>
      </c>
      <c r="G1842">
        <v>8.1364505299999994</v>
      </c>
      <c r="K1842" s="17">
        <v>42425</v>
      </c>
      <c r="L1842">
        <v>8.4809846199999992</v>
      </c>
    </row>
    <row r="1843" spans="1:12" x14ac:dyDescent="0.2">
      <c r="A1843" s="17">
        <v>42426</v>
      </c>
      <c r="B1843">
        <v>7.0690905099999997</v>
      </c>
      <c r="F1843" s="17">
        <v>42426</v>
      </c>
      <c r="G1843">
        <v>8.1490443999999993</v>
      </c>
      <c r="K1843" s="17">
        <v>42426</v>
      </c>
      <c r="L1843">
        <v>8.4927531999999992</v>
      </c>
    </row>
    <row r="1844" spans="1:12" x14ac:dyDescent="0.2">
      <c r="A1844" s="17">
        <v>42429</v>
      </c>
      <c r="B1844">
        <v>7.0860900300000003</v>
      </c>
      <c r="F1844" s="17">
        <v>42429</v>
      </c>
      <c r="G1844">
        <v>8.1360978500000005</v>
      </c>
      <c r="K1844" s="17">
        <v>42429</v>
      </c>
      <c r="L1844">
        <v>8.5041059099999998</v>
      </c>
    </row>
    <row r="1845" spans="1:12" x14ac:dyDescent="0.2">
      <c r="A1845" s="17">
        <v>42430</v>
      </c>
      <c r="B1845">
        <v>7.0626313300000003</v>
      </c>
      <c r="F1845" s="17">
        <v>42430</v>
      </c>
      <c r="G1845">
        <v>8.1517188199999993</v>
      </c>
      <c r="K1845" s="17">
        <v>42430</v>
      </c>
      <c r="L1845">
        <v>8.5189778399999998</v>
      </c>
    </row>
    <row r="1846" spans="1:12" x14ac:dyDescent="0.2">
      <c r="A1846" s="17">
        <v>42431</v>
      </c>
      <c r="B1846">
        <v>7.0552451400000002</v>
      </c>
      <c r="F1846" s="17">
        <v>42431</v>
      </c>
      <c r="G1846">
        <v>8.1371456099999993</v>
      </c>
      <c r="K1846" s="17">
        <v>42431</v>
      </c>
      <c r="L1846">
        <v>8.4999885000000006</v>
      </c>
    </row>
    <row r="1847" spans="1:12" x14ac:dyDescent="0.2">
      <c r="A1847" s="17">
        <v>42432</v>
      </c>
      <c r="B1847">
        <v>6.8587371299999997</v>
      </c>
      <c r="F1847" s="17">
        <v>42432</v>
      </c>
      <c r="G1847">
        <v>8.0435037400000002</v>
      </c>
      <c r="K1847" s="17">
        <v>42432</v>
      </c>
      <c r="L1847">
        <v>8.3632747500000004</v>
      </c>
    </row>
    <row r="1848" spans="1:12" x14ac:dyDescent="0.2">
      <c r="A1848" s="17">
        <v>42433</v>
      </c>
      <c r="B1848">
        <v>6.8949343799999996</v>
      </c>
      <c r="F1848" s="17">
        <v>42433</v>
      </c>
      <c r="G1848">
        <v>7.99409291</v>
      </c>
      <c r="K1848" s="17">
        <v>42433</v>
      </c>
      <c r="L1848">
        <v>8.2765796199999997</v>
      </c>
    </row>
    <row r="1849" spans="1:12" x14ac:dyDescent="0.2">
      <c r="A1849" s="17">
        <v>42436</v>
      </c>
      <c r="B1849">
        <v>6.6481451900000001</v>
      </c>
      <c r="F1849" s="17">
        <v>42436</v>
      </c>
      <c r="G1849">
        <v>7.9346225700000002</v>
      </c>
      <c r="K1849" s="17">
        <v>42436</v>
      </c>
      <c r="L1849">
        <v>8.0610184300000007</v>
      </c>
    </row>
    <row r="1850" spans="1:12" x14ac:dyDescent="0.2">
      <c r="A1850" s="17">
        <v>42437</v>
      </c>
      <c r="B1850">
        <v>6.6894676999999998</v>
      </c>
      <c r="F1850" s="17">
        <v>42437</v>
      </c>
      <c r="G1850">
        <v>7.9242782099999998</v>
      </c>
      <c r="K1850" s="17">
        <v>42437</v>
      </c>
      <c r="L1850">
        <v>8.1056306899999999</v>
      </c>
    </row>
    <row r="1851" spans="1:12" x14ac:dyDescent="0.2">
      <c r="A1851" s="17">
        <v>42439</v>
      </c>
      <c r="B1851">
        <v>6.6376037999999999</v>
      </c>
      <c r="F1851" s="17">
        <v>42439</v>
      </c>
      <c r="G1851">
        <v>7.8977684300000002</v>
      </c>
      <c r="K1851" s="17">
        <v>42439</v>
      </c>
      <c r="L1851">
        <v>8.1194095300000004</v>
      </c>
    </row>
    <row r="1852" spans="1:12" x14ac:dyDescent="0.2">
      <c r="A1852" s="17">
        <v>42440</v>
      </c>
      <c r="B1852">
        <v>6.5815645099999998</v>
      </c>
      <c r="F1852" s="17">
        <v>42440</v>
      </c>
      <c r="G1852">
        <v>7.87301319</v>
      </c>
      <c r="K1852" s="17">
        <v>42440</v>
      </c>
      <c r="L1852">
        <v>8.0724728100000007</v>
      </c>
    </row>
    <row r="1853" spans="1:12" x14ac:dyDescent="0.2">
      <c r="A1853" s="17">
        <v>42443</v>
      </c>
      <c r="B1853">
        <v>6.5910502600000003</v>
      </c>
      <c r="F1853" s="17">
        <v>42443</v>
      </c>
      <c r="G1853">
        <v>7.7305217600000002</v>
      </c>
      <c r="K1853" s="17">
        <v>42443</v>
      </c>
      <c r="L1853">
        <v>8.0391247900000007</v>
      </c>
    </row>
    <row r="1854" spans="1:12" x14ac:dyDescent="0.2">
      <c r="A1854" s="17">
        <v>42444</v>
      </c>
      <c r="B1854">
        <v>6.6410172899999997</v>
      </c>
      <c r="F1854" s="17">
        <v>42444</v>
      </c>
      <c r="G1854">
        <v>7.7250816200000001</v>
      </c>
      <c r="K1854" s="17">
        <v>42444</v>
      </c>
      <c r="L1854">
        <v>8.0642931200000003</v>
      </c>
    </row>
    <row r="1855" spans="1:12" x14ac:dyDescent="0.2">
      <c r="A1855" s="17">
        <v>42445</v>
      </c>
      <c r="B1855">
        <v>6.6219854299999996</v>
      </c>
      <c r="F1855" s="17">
        <v>42445</v>
      </c>
      <c r="G1855">
        <v>7.7335175200000004</v>
      </c>
      <c r="K1855" s="17">
        <v>42445</v>
      </c>
      <c r="L1855">
        <v>8.0829980100000007</v>
      </c>
    </row>
    <row r="1856" spans="1:12" x14ac:dyDescent="0.2">
      <c r="A1856" s="17">
        <v>42446</v>
      </c>
      <c r="B1856">
        <v>6.6436359300000003</v>
      </c>
      <c r="F1856" s="17">
        <v>42446</v>
      </c>
      <c r="G1856">
        <v>7.7111466899999996</v>
      </c>
      <c r="K1856" s="17">
        <v>42446</v>
      </c>
      <c r="L1856">
        <v>8.0554226</v>
      </c>
    </row>
    <row r="1857" spans="1:12" x14ac:dyDescent="0.2">
      <c r="A1857" s="17">
        <v>42447</v>
      </c>
      <c r="B1857">
        <v>6.5928806399999997</v>
      </c>
      <c r="F1857" s="17">
        <v>42447</v>
      </c>
      <c r="G1857">
        <v>7.62727618</v>
      </c>
      <c r="K1857" s="17">
        <v>42447</v>
      </c>
      <c r="L1857">
        <v>7.9658057500000004</v>
      </c>
    </row>
    <row r="1858" spans="1:12" x14ac:dyDescent="0.2">
      <c r="A1858" s="17">
        <v>42450</v>
      </c>
      <c r="B1858">
        <v>6.5373538599999996</v>
      </c>
      <c r="F1858" s="17">
        <v>42450</v>
      </c>
      <c r="G1858">
        <v>7.5762962399999996</v>
      </c>
      <c r="K1858" s="17">
        <v>42450</v>
      </c>
      <c r="L1858">
        <v>7.9579819599999997</v>
      </c>
    </row>
    <row r="1859" spans="1:12" x14ac:dyDescent="0.2">
      <c r="A1859" s="17">
        <v>42451</v>
      </c>
      <c r="B1859">
        <v>6.4605368600000004</v>
      </c>
      <c r="F1859" s="17">
        <v>42451</v>
      </c>
      <c r="G1859">
        <v>7.56655546</v>
      </c>
      <c r="K1859" s="17">
        <v>42451</v>
      </c>
      <c r="L1859">
        <v>7.9802693500000004</v>
      </c>
    </row>
    <row r="1860" spans="1:12" x14ac:dyDescent="0.2">
      <c r="A1860" s="17">
        <v>42452</v>
      </c>
      <c r="B1860">
        <v>6.4744299600000002</v>
      </c>
      <c r="F1860" s="17">
        <v>42452</v>
      </c>
      <c r="G1860">
        <v>7.6396220599999998</v>
      </c>
      <c r="K1860" s="17">
        <v>42452</v>
      </c>
      <c r="L1860">
        <v>8.0107035399999997</v>
      </c>
    </row>
    <row r="1861" spans="1:12" x14ac:dyDescent="0.2">
      <c r="A1861" s="17">
        <v>42453</v>
      </c>
      <c r="B1861">
        <v>6.4169756700000002</v>
      </c>
      <c r="F1861" s="17">
        <v>42453</v>
      </c>
      <c r="G1861">
        <v>7.6571315799999997</v>
      </c>
      <c r="K1861" s="17">
        <v>42453</v>
      </c>
      <c r="L1861">
        <v>8.0101878200000005</v>
      </c>
    </row>
    <row r="1862" spans="1:12" x14ac:dyDescent="0.2">
      <c r="A1862" s="17">
        <v>42457</v>
      </c>
      <c r="B1862">
        <v>6.4772337000000002</v>
      </c>
      <c r="F1862" s="17">
        <v>42457</v>
      </c>
      <c r="G1862">
        <v>7.6785462000000004</v>
      </c>
      <c r="K1862" s="17">
        <v>42457</v>
      </c>
      <c r="L1862">
        <v>8.0022959700000005</v>
      </c>
    </row>
    <row r="1863" spans="1:12" x14ac:dyDescent="0.2">
      <c r="A1863" s="17">
        <v>42458</v>
      </c>
      <c r="B1863">
        <v>6.5678836399999998</v>
      </c>
      <c r="F1863" s="17">
        <v>42458</v>
      </c>
      <c r="G1863">
        <v>7.68269132</v>
      </c>
      <c r="K1863" s="17">
        <v>42458</v>
      </c>
      <c r="L1863">
        <v>8.0600518900000004</v>
      </c>
    </row>
    <row r="1864" spans="1:12" x14ac:dyDescent="0.2">
      <c r="A1864" s="17">
        <v>42459</v>
      </c>
      <c r="B1864">
        <v>6.4388784299999999</v>
      </c>
      <c r="F1864" s="17">
        <v>42459</v>
      </c>
      <c r="G1864">
        <v>7.5702404699999999</v>
      </c>
      <c r="K1864" s="17">
        <v>42459</v>
      </c>
      <c r="L1864">
        <v>7.97774187</v>
      </c>
    </row>
    <row r="1865" spans="1:12" x14ac:dyDescent="0.2">
      <c r="A1865" s="17">
        <v>42460</v>
      </c>
      <c r="B1865">
        <v>6.4277489599999997</v>
      </c>
      <c r="F1865" s="17">
        <v>42460</v>
      </c>
      <c r="G1865">
        <v>7.6536024300000003</v>
      </c>
      <c r="K1865" s="17">
        <v>42460</v>
      </c>
      <c r="L1865">
        <v>7.9667530900000001</v>
      </c>
    </row>
    <row r="1866" spans="1:12" x14ac:dyDescent="0.2">
      <c r="A1866" s="17">
        <v>42461</v>
      </c>
      <c r="B1866">
        <v>6.5801165900000003</v>
      </c>
      <c r="F1866" s="17">
        <v>42461</v>
      </c>
      <c r="G1866">
        <v>7.56917814</v>
      </c>
      <c r="K1866" s="17">
        <v>42461</v>
      </c>
      <c r="L1866">
        <v>7.8037930400000004</v>
      </c>
    </row>
    <row r="1867" spans="1:12" x14ac:dyDescent="0.2">
      <c r="A1867" s="17">
        <v>42464</v>
      </c>
      <c r="B1867">
        <v>6.50505187</v>
      </c>
      <c r="F1867" s="17">
        <v>42464</v>
      </c>
      <c r="G1867">
        <v>7.6003046200000002</v>
      </c>
      <c r="K1867" s="17">
        <v>42464</v>
      </c>
      <c r="L1867">
        <v>7.7860060400000002</v>
      </c>
    </row>
    <row r="1868" spans="1:12" x14ac:dyDescent="0.2">
      <c r="A1868" s="17">
        <v>42465</v>
      </c>
      <c r="B1868">
        <v>6.4917098199999996</v>
      </c>
      <c r="F1868" s="17">
        <v>42465</v>
      </c>
      <c r="G1868">
        <v>7.6089033600000002</v>
      </c>
      <c r="K1868" s="17">
        <v>42465</v>
      </c>
      <c r="L1868">
        <v>7.8309787699999998</v>
      </c>
    </row>
    <row r="1869" spans="1:12" x14ac:dyDescent="0.2">
      <c r="A1869" s="17">
        <v>42466</v>
      </c>
      <c r="B1869">
        <v>6.4896132299999998</v>
      </c>
      <c r="F1869" s="17">
        <v>42466</v>
      </c>
      <c r="G1869">
        <v>7.5604112900000002</v>
      </c>
      <c r="K1869" s="17">
        <v>42466</v>
      </c>
      <c r="L1869">
        <v>7.7966213700000004</v>
      </c>
    </row>
    <row r="1870" spans="1:12" x14ac:dyDescent="0.2">
      <c r="A1870" s="17">
        <v>42467</v>
      </c>
      <c r="B1870">
        <v>6.4931421499999997</v>
      </c>
      <c r="F1870" s="17">
        <v>42467</v>
      </c>
      <c r="G1870">
        <v>7.5283506999999998</v>
      </c>
      <c r="K1870" s="17">
        <v>42467</v>
      </c>
      <c r="L1870">
        <v>7.8227712599999997</v>
      </c>
    </row>
    <row r="1871" spans="1:12" x14ac:dyDescent="0.2">
      <c r="A1871" s="17">
        <v>42468</v>
      </c>
      <c r="B1871">
        <v>6.5179682300000001</v>
      </c>
      <c r="F1871" s="17">
        <v>42468</v>
      </c>
      <c r="G1871">
        <v>7.5316004100000002</v>
      </c>
      <c r="K1871" s="17">
        <v>42468</v>
      </c>
      <c r="L1871">
        <v>7.7833554899999999</v>
      </c>
    </row>
    <row r="1872" spans="1:12" x14ac:dyDescent="0.2">
      <c r="A1872" s="17">
        <v>42471</v>
      </c>
      <c r="B1872">
        <v>6.5270326499999998</v>
      </c>
      <c r="F1872" s="17">
        <v>42471</v>
      </c>
      <c r="G1872">
        <v>7.4798460899999997</v>
      </c>
      <c r="K1872" s="17">
        <v>42471</v>
      </c>
      <c r="L1872">
        <v>7.7276930500000001</v>
      </c>
    </row>
    <row r="1873" spans="1:12" x14ac:dyDescent="0.2">
      <c r="A1873" s="17">
        <v>42472</v>
      </c>
      <c r="B1873">
        <v>6.4672052300000002</v>
      </c>
      <c r="F1873" s="17">
        <v>42472</v>
      </c>
      <c r="G1873">
        <v>7.4439339699999998</v>
      </c>
      <c r="K1873" s="17">
        <v>42472</v>
      </c>
      <c r="L1873">
        <v>7.6463169400000002</v>
      </c>
    </row>
    <row r="1874" spans="1:12" x14ac:dyDescent="0.2">
      <c r="A1874" s="17">
        <v>42473</v>
      </c>
      <c r="B1874">
        <v>6.3858581499999998</v>
      </c>
      <c r="F1874" s="17">
        <v>42473</v>
      </c>
      <c r="G1874">
        <v>7.3888119300000001</v>
      </c>
      <c r="K1874" s="17">
        <v>42473</v>
      </c>
      <c r="L1874">
        <v>7.5547108600000001</v>
      </c>
    </row>
    <row r="1875" spans="1:12" x14ac:dyDescent="0.2">
      <c r="A1875" s="17">
        <v>42474</v>
      </c>
      <c r="B1875">
        <v>6.3989570899999997</v>
      </c>
      <c r="F1875" s="17">
        <v>42474</v>
      </c>
      <c r="G1875">
        <v>7.39827163</v>
      </c>
      <c r="K1875" s="17">
        <v>42474</v>
      </c>
      <c r="L1875">
        <v>7.5203890099999997</v>
      </c>
    </row>
    <row r="1876" spans="1:12" x14ac:dyDescent="0.2">
      <c r="A1876" s="17">
        <v>42475</v>
      </c>
      <c r="B1876">
        <v>6.5201120699999997</v>
      </c>
      <c r="F1876" s="17">
        <v>42475</v>
      </c>
      <c r="G1876">
        <v>7.3532142800000004</v>
      </c>
      <c r="K1876" s="17">
        <v>42475</v>
      </c>
      <c r="L1876">
        <v>7.5123675800000003</v>
      </c>
    </row>
    <row r="1877" spans="1:12" x14ac:dyDescent="0.2">
      <c r="A1877" s="17">
        <v>42478</v>
      </c>
      <c r="B1877">
        <v>6.4409588199999996</v>
      </c>
      <c r="F1877" s="17">
        <v>42478</v>
      </c>
      <c r="G1877">
        <v>7.3264924499999999</v>
      </c>
      <c r="K1877" s="17">
        <v>42478</v>
      </c>
      <c r="L1877">
        <v>7.4770509900000004</v>
      </c>
    </row>
    <row r="1878" spans="1:12" x14ac:dyDescent="0.2">
      <c r="A1878" s="17">
        <v>42479</v>
      </c>
      <c r="B1878">
        <v>6.43908287</v>
      </c>
      <c r="F1878" s="17">
        <v>42479</v>
      </c>
      <c r="G1878">
        <v>7.3129782800000003</v>
      </c>
      <c r="K1878" s="17">
        <v>42479</v>
      </c>
      <c r="L1878">
        <v>7.5036339700000001</v>
      </c>
    </row>
    <row r="1879" spans="1:12" x14ac:dyDescent="0.2">
      <c r="A1879" s="17">
        <v>42480</v>
      </c>
      <c r="B1879">
        <v>7.0519777599999998</v>
      </c>
      <c r="F1879" s="17">
        <v>42480</v>
      </c>
      <c r="G1879">
        <v>7.3239462</v>
      </c>
      <c r="K1879" s="17">
        <v>42480</v>
      </c>
      <c r="L1879">
        <v>7.5588820400000003</v>
      </c>
    </row>
    <row r="1880" spans="1:12" x14ac:dyDescent="0.2">
      <c r="A1880" s="17">
        <v>42481</v>
      </c>
      <c r="B1880">
        <v>6.3298604200000002</v>
      </c>
      <c r="F1880" s="17">
        <v>42481</v>
      </c>
      <c r="G1880">
        <v>7.2921910399999996</v>
      </c>
      <c r="K1880" s="17">
        <v>42481</v>
      </c>
      <c r="L1880">
        <v>7.4908366800000001</v>
      </c>
    </row>
    <row r="1881" spans="1:12" x14ac:dyDescent="0.2">
      <c r="A1881" s="17">
        <v>42482</v>
      </c>
      <c r="B1881">
        <v>6.3934304199999996</v>
      </c>
      <c r="F1881" s="17">
        <v>42482</v>
      </c>
      <c r="G1881">
        <v>7.2675003199999999</v>
      </c>
      <c r="K1881" s="17">
        <v>42482</v>
      </c>
      <c r="L1881">
        <v>7.5191356799999998</v>
      </c>
    </row>
    <row r="1882" spans="1:12" x14ac:dyDescent="0.2">
      <c r="A1882" s="17">
        <v>42485</v>
      </c>
      <c r="B1882">
        <v>6.39970895</v>
      </c>
      <c r="F1882" s="17">
        <v>42485</v>
      </c>
      <c r="G1882">
        <v>7.33104274</v>
      </c>
      <c r="K1882" s="17">
        <v>42485</v>
      </c>
      <c r="L1882">
        <v>7.5909328199999999</v>
      </c>
    </row>
    <row r="1883" spans="1:12" x14ac:dyDescent="0.2">
      <c r="A1883" s="17">
        <v>42486</v>
      </c>
      <c r="B1883">
        <v>6.3877736299999999</v>
      </c>
      <c r="F1883" s="17">
        <v>42486</v>
      </c>
      <c r="G1883">
        <v>7.3425439399999997</v>
      </c>
      <c r="K1883" s="17">
        <v>42486</v>
      </c>
      <c r="L1883">
        <v>7.6569089899999998</v>
      </c>
    </row>
    <row r="1884" spans="1:12" x14ac:dyDescent="0.2">
      <c r="A1884" s="17">
        <v>42487</v>
      </c>
      <c r="B1884">
        <v>6.3321448199999999</v>
      </c>
      <c r="F1884" s="17">
        <v>42487</v>
      </c>
      <c r="G1884">
        <v>7.3738297199999998</v>
      </c>
      <c r="K1884" s="17">
        <v>42487</v>
      </c>
      <c r="L1884">
        <v>7.64282811</v>
      </c>
    </row>
    <row r="1885" spans="1:12" x14ac:dyDescent="0.2">
      <c r="A1885" s="17">
        <v>42488</v>
      </c>
      <c r="B1885">
        <v>6.3552503099999997</v>
      </c>
      <c r="F1885" s="17">
        <v>42488</v>
      </c>
      <c r="G1885">
        <v>7.36569947</v>
      </c>
      <c r="K1885" s="17">
        <v>42488</v>
      </c>
      <c r="L1885">
        <v>7.6634577899999998</v>
      </c>
    </row>
    <row r="1886" spans="1:12" x14ac:dyDescent="0.2">
      <c r="A1886" s="17">
        <v>42489</v>
      </c>
      <c r="B1886">
        <v>6.3851008599999997</v>
      </c>
      <c r="F1886" s="17">
        <v>42489</v>
      </c>
      <c r="G1886">
        <v>7.40695616</v>
      </c>
      <c r="K1886" s="17">
        <v>42489</v>
      </c>
      <c r="L1886">
        <v>7.7061656300000001</v>
      </c>
    </row>
    <row r="1887" spans="1:12" x14ac:dyDescent="0.2">
      <c r="A1887" s="17">
        <v>42492</v>
      </c>
      <c r="B1887">
        <v>6.3908511700000004</v>
      </c>
      <c r="F1887" s="17">
        <v>42492</v>
      </c>
      <c r="G1887">
        <v>7.4127368799999998</v>
      </c>
      <c r="K1887" s="17">
        <v>42492</v>
      </c>
      <c r="L1887">
        <v>7.7876398</v>
      </c>
    </row>
    <row r="1888" spans="1:12" x14ac:dyDescent="0.2">
      <c r="A1888" s="17">
        <v>42493</v>
      </c>
      <c r="B1888">
        <v>6.4240709599999999</v>
      </c>
      <c r="F1888" s="17">
        <v>42493</v>
      </c>
      <c r="G1888">
        <v>7.4174414999999998</v>
      </c>
      <c r="K1888" s="17">
        <v>42493</v>
      </c>
      <c r="L1888">
        <v>7.7995245100000004</v>
      </c>
    </row>
    <row r="1889" spans="1:12" x14ac:dyDescent="0.2">
      <c r="A1889" s="17">
        <v>42494</v>
      </c>
      <c r="B1889">
        <v>6.3968912400000004</v>
      </c>
      <c r="F1889" s="17">
        <v>42494</v>
      </c>
      <c r="G1889">
        <v>7.3968344400000001</v>
      </c>
      <c r="K1889" s="17">
        <v>42494</v>
      </c>
      <c r="L1889">
        <v>7.7805347999999999</v>
      </c>
    </row>
    <row r="1890" spans="1:12" x14ac:dyDescent="0.2">
      <c r="A1890" s="17">
        <v>42499</v>
      </c>
      <c r="B1890">
        <v>6.3963482999999997</v>
      </c>
      <c r="F1890" s="17">
        <v>42499</v>
      </c>
      <c r="G1890">
        <v>7.4268242600000001</v>
      </c>
      <c r="K1890" s="17">
        <v>42499</v>
      </c>
      <c r="L1890">
        <v>7.8197129800000003</v>
      </c>
    </row>
    <row r="1891" spans="1:12" x14ac:dyDescent="0.2">
      <c r="A1891" s="17">
        <v>42500</v>
      </c>
      <c r="B1891">
        <v>6.4086183300000004</v>
      </c>
      <c r="F1891" s="17">
        <v>42500</v>
      </c>
      <c r="G1891">
        <v>7.47168659</v>
      </c>
      <c r="K1891" s="17">
        <v>42500</v>
      </c>
      <c r="L1891">
        <v>7.8528212699999997</v>
      </c>
    </row>
    <row r="1892" spans="1:12" x14ac:dyDescent="0.2">
      <c r="A1892" s="17">
        <v>42501</v>
      </c>
      <c r="B1892">
        <v>6.4349694199999998</v>
      </c>
      <c r="F1892" s="17">
        <v>42501</v>
      </c>
      <c r="G1892">
        <v>7.51076327</v>
      </c>
      <c r="K1892" s="17">
        <v>42501</v>
      </c>
      <c r="L1892">
        <v>7.8602604999999999</v>
      </c>
    </row>
    <row r="1893" spans="1:12" x14ac:dyDescent="0.2">
      <c r="A1893" s="17">
        <v>42502</v>
      </c>
      <c r="B1893">
        <v>6.4474517999999996</v>
      </c>
      <c r="F1893" s="17">
        <v>42502</v>
      </c>
      <c r="G1893">
        <v>7.5229655199999996</v>
      </c>
      <c r="K1893" s="17">
        <v>42502</v>
      </c>
      <c r="L1893">
        <v>7.8634486900000002</v>
      </c>
    </row>
    <row r="1894" spans="1:12" x14ac:dyDescent="0.2">
      <c r="A1894" s="17">
        <v>42503</v>
      </c>
      <c r="B1894">
        <v>6.4419009799999998</v>
      </c>
      <c r="F1894" s="17">
        <v>42503</v>
      </c>
      <c r="G1894">
        <v>7.4917337499999999</v>
      </c>
      <c r="K1894" s="17">
        <v>42503</v>
      </c>
      <c r="L1894">
        <v>7.8596164799999997</v>
      </c>
    </row>
    <row r="1895" spans="1:12" x14ac:dyDescent="0.2">
      <c r="A1895" s="17">
        <v>42506</v>
      </c>
      <c r="B1895">
        <v>6.4078106100000003</v>
      </c>
      <c r="F1895" s="17">
        <v>42506</v>
      </c>
      <c r="G1895">
        <v>7.4793220700000003</v>
      </c>
      <c r="K1895" s="17">
        <v>42506</v>
      </c>
      <c r="L1895">
        <v>7.8003525199999997</v>
      </c>
    </row>
    <row r="1896" spans="1:12" x14ac:dyDescent="0.2">
      <c r="A1896" s="17">
        <v>42507</v>
      </c>
      <c r="B1896">
        <v>6.4403039299999998</v>
      </c>
      <c r="F1896" s="17">
        <v>42507</v>
      </c>
      <c r="G1896">
        <v>7.4796080099999998</v>
      </c>
      <c r="K1896" s="17">
        <v>42507</v>
      </c>
      <c r="L1896">
        <v>7.7229386599999996</v>
      </c>
    </row>
    <row r="1897" spans="1:12" x14ac:dyDescent="0.2">
      <c r="A1897" s="17">
        <v>42508</v>
      </c>
      <c r="B1897">
        <v>6.4659953400000001</v>
      </c>
      <c r="F1897" s="17">
        <v>42508</v>
      </c>
      <c r="G1897">
        <v>7.4586126699999999</v>
      </c>
      <c r="K1897" s="17">
        <v>42508</v>
      </c>
      <c r="L1897">
        <v>7.7168764100000002</v>
      </c>
    </row>
    <row r="1898" spans="1:12" x14ac:dyDescent="0.2">
      <c r="A1898" s="17">
        <v>42509</v>
      </c>
      <c r="B1898">
        <v>6.55166965</v>
      </c>
      <c r="F1898" s="17">
        <v>42509</v>
      </c>
      <c r="G1898">
        <v>7.4900845699999996</v>
      </c>
      <c r="K1898" s="17">
        <v>42509</v>
      </c>
      <c r="L1898">
        <v>7.77360015</v>
      </c>
    </row>
    <row r="1899" spans="1:12" x14ac:dyDescent="0.2">
      <c r="A1899" s="17">
        <v>42510</v>
      </c>
      <c r="B1899">
        <v>6.4817300099999997</v>
      </c>
      <c r="F1899" s="17">
        <v>42510</v>
      </c>
      <c r="G1899">
        <v>7.5130385500000001</v>
      </c>
      <c r="K1899" s="17">
        <v>42510</v>
      </c>
      <c r="L1899">
        <v>7.8325895699999997</v>
      </c>
    </row>
    <row r="1900" spans="1:12" x14ac:dyDescent="0.2">
      <c r="A1900" s="17">
        <v>42513</v>
      </c>
      <c r="B1900">
        <v>6.5593963300000002</v>
      </c>
      <c r="F1900" s="17">
        <v>42513</v>
      </c>
      <c r="G1900">
        <v>7.5295253100000004</v>
      </c>
      <c r="K1900" s="17">
        <v>42513</v>
      </c>
      <c r="L1900">
        <v>7.9008247899999997</v>
      </c>
    </row>
    <row r="1901" spans="1:12" x14ac:dyDescent="0.2">
      <c r="A1901" s="17">
        <v>42514</v>
      </c>
      <c r="B1901">
        <v>6.6284433199999997</v>
      </c>
      <c r="F1901" s="17">
        <v>42514</v>
      </c>
      <c r="G1901">
        <v>7.5548912499999998</v>
      </c>
      <c r="K1901" s="17">
        <v>42514</v>
      </c>
      <c r="L1901">
        <v>7.94053144</v>
      </c>
    </row>
    <row r="1902" spans="1:12" x14ac:dyDescent="0.2">
      <c r="A1902" s="17">
        <v>42515</v>
      </c>
      <c r="B1902">
        <v>6.6103701199999998</v>
      </c>
      <c r="F1902" s="17">
        <v>42515</v>
      </c>
      <c r="G1902">
        <v>7.5988319300000002</v>
      </c>
      <c r="K1902" s="17">
        <v>42515</v>
      </c>
      <c r="L1902">
        <v>7.9648853300000004</v>
      </c>
    </row>
    <row r="1903" spans="1:12" x14ac:dyDescent="0.2">
      <c r="A1903" s="17">
        <v>42516</v>
      </c>
      <c r="B1903">
        <v>6.6796380400000004</v>
      </c>
      <c r="F1903" s="17">
        <v>42516</v>
      </c>
      <c r="G1903">
        <v>7.55729366</v>
      </c>
      <c r="K1903" s="17">
        <v>42516</v>
      </c>
      <c r="L1903">
        <v>7.9256486099999996</v>
      </c>
    </row>
    <row r="1904" spans="1:12" x14ac:dyDescent="0.2">
      <c r="A1904" s="17">
        <v>42517</v>
      </c>
      <c r="B1904">
        <v>6.6336532400000001</v>
      </c>
      <c r="F1904" s="17">
        <v>42517</v>
      </c>
      <c r="G1904">
        <v>7.5222743799999998</v>
      </c>
      <c r="K1904" s="17">
        <v>42517</v>
      </c>
      <c r="L1904">
        <v>7.8855233699999996</v>
      </c>
    </row>
    <row r="1905" spans="1:12" x14ac:dyDescent="0.2">
      <c r="A1905" s="17">
        <v>42520</v>
      </c>
      <c r="B1905">
        <v>6.6037057499999996</v>
      </c>
      <c r="F1905" s="17">
        <v>42520</v>
      </c>
      <c r="G1905">
        <v>7.55595835</v>
      </c>
      <c r="K1905" s="17">
        <v>42520</v>
      </c>
      <c r="L1905">
        <v>7.8721453500000003</v>
      </c>
    </row>
    <row r="1906" spans="1:12" x14ac:dyDescent="0.2">
      <c r="A1906" s="17">
        <v>42521</v>
      </c>
      <c r="B1906">
        <v>6.6188599200000002</v>
      </c>
      <c r="F1906" s="17">
        <v>42521</v>
      </c>
      <c r="G1906">
        <v>7.5653138699999998</v>
      </c>
      <c r="K1906" s="17">
        <v>42521</v>
      </c>
      <c r="L1906">
        <v>7.8832179599999996</v>
      </c>
    </row>
    <row r="1907" spans="1:12" x14ac:dyDescent="0.2">
      <c r="A1907" s="17">
        <v>42522</v>
      </c>
      <c r="B1907">
        <v>6.6074269900000004</v>
      </c>
      <c r="F1907" s="17">
        <v>42522</v>
      </c>
      <c r="G1907">
        <v>7.5724135199999996</v>
      </c>
      <c r="K1907" s="17">
        <v>42522</v>
      </c>
      <c r="L1907">
        <v>7.87905794</v>
      </c>
    </row>
    <row r="1908" spans="1:12" x14ac:dyDescent="0.2">
      <c r="A1908" s="17">
        <v>42523</v>
      </c>
      <c r="B1908">
        <v>6.6537159600000004</v>
      </c>
      <c r="F1908" s="17">
        <v>42523</v>
      </c>
      <c r="G1908">
        <v>7.5701331300000003</v>
      </c>
      <c r="K1908" s="17">
        <v>42523</v>
      </c>
      <c r="L1908">
        <v>7.8996803900000003</v>
      </c>
    </row>
    <row r="1909" spans="1:12" x14ac:dyDescent="0.2">
      <c r="A1909" s="17">
        <v>42524</v>
      </c>
      <c r="B1909">
        <v>6.6798603400000003</v>
      </c>
      <c r="F1909" s="17">
        <v>42524</v>
      </c>
      <c r="G1909">
        <v>7.5438033200000003</v>
      </c>
      <c r="K1909" s="17">
        <v>42524</v>
      </c>
      <c r="L1909">
        <v>7.8747069700000001</v>
      </c>
    </row>
    <row r="1910" spans="1:12" x14ac:dyDescent="0.2">
      <c r="A1910" s="17">
        <v>42527</v>
      </c>
      <c r="B1910">
        <v>6.6270450099999998</v>
      </c>
      <c r="F1910" s="17">
        <v>42527</v>
      </c>
      <c r="G1910">
        <v>7.5515223499999999</v>
      </c>
      <c r="K1910" s="17">
        <v>42527</v>
      </c>
      <c r="L1910">
        <v>7.8448111300000001</v>
      </c>
    </row>
    <row r="1911" spans="1:12" x14ac:dyDescent="0.2">
      <c r="A1911" s="17">
        <v>42528</v>
      </c>
      <c r="B1911">
        <v>6.6990152800000002</v>
      </c>
      <c r="F1911" s="17">
        <v>42528</v>
      </c>
      <c r="G1911">
        <v>7.5019282799999996</v>
      </c>
      <c r="K1911" s="17">
        <v>42528</v>
      </c>
      <c r="L1911">
        <v>7.7915654600000002</v>
      </c>
    </row>
    <row r="1912" spans="1:12" x14ac:dyDescent="0.2">
      <c r="A1912" s="17">
        <v>42529</v>
      </c>
      <c r="B1912">
        <v>6.6507947200000004</v>
      </c>
      <c r="F1912" s="17">
        <v>42529</v>
      </c>
      <c r="G1912">
        <v>7.5163244100000002</v>
      </c>
      <c r="K1912" s="17">
        <v>42529</v>
      </c>
      <c r="L1912">
        <v>7.7188726399999998</v>
      </c>
    </row>
    <row r="1913" spans="1:12" x14ac:dyDescent="0.2">
      <c r="A1913" s="17">
        <v>42530</v>
      </c>
      <c r="B1913">
        <v>6.6650111000000001</v>
      </c>
      <c r="F1913" s="17">
        <v>42530</v>
      </c>
      <c r="G1913">
        <v>7.4439854199999997</v>
      </c>
      <c r="K1913" s="17">
        <v>42530</v>
      </c>
      <c r="L1913">
        <v>7.6430442799999998</v>
      </c>
    </row>
    <row r="1914" spans="1:12" x14ac:dyDescent="0.2">
      <c r="A1914" s="17">
        <v>42531</v>
      </c>
      <c r="B1914">
        <v>6.6708194599999997</v>
      </c>
      <c r="F1914" s="17">
        <v>42531</v>
      </c>
      <c r="G1914">
        <v>7.4262656600000003</v>
      </c>
      <c r="K1914" s="17">
        <v>42531</v>
      </c>
      <c r="L1914">
        <v>7.6271132699999997</v>
      </c>
    </row>
    <row r="1915" spans="1:12" x14ac:dyDescent="0.2">
      <c r="A1915" s="17">
        <v>42534</v>
      </c>
      <c r="B1915">
        <v>6.7095596200000003</v>
      </c>
      <c r="F1915" s="17">
        <v>42534</v>
      </c>
      <c r="G1915">
        <v>7.4202742600000002</v>
      </c>
      <c r="K1915" s="17">
        <v>42534</v>
      </c>
      <c r="L1915">
        <v>7.6386136999999996</v>
      </c>
    </row>
    <row r="1916" spans="1:12" x14ac:dyDescent="0.2">
      <c r="A1916" s="17">
        <v>42535</v>
      </c>
      <c r="B1916">
        <v>6.7052549099999998</v>
      </c>
      <c r="F1916" s="17">
        <v>42535</v>
      </c>
      <c r="G1916">
        <v>7.4266077099999999</v>
      </c>
      <c r="K1916" s="17">
        <v>42535</v>
      </c>
      <c r="L1916">
        <v>7.6391268500000002</v>
      </c>
    </row>
    <row r="1917" spans="1:12" x14ac:dyDescent="0.2">
      <c r="A1917" s="17">
        <v>42536</v>
      </c>
      <c r="B1917">
        <v>6.6956794300000002</v>
      </c>
      <c r="F1917" s="17">
        <v>42536</v>
      </c>
      <c r="G1917">
        <v>7.4399432499999998</v>
      </c>
      <c r="K1917" s="17">
        <v>42536</v>
      </c>
      <c r="L1917">
        <v>7.6615824799999999</v>
      </c>
    </row>
    <row r="1918" spans="1:12" x14ac:dyDescent="0.2">
      <c r="A1918" s="17">
        <v>42537</v>
      </c>
      <c r="B1918">
        <v>6.69321345</v>
      </c>
      <c r="F1918" s="17">
        <v>42537</v>
      </c>
      <c r="G1918">
        <v>7.4396024299999999</v>
      </c>
      <c r="K1918" s="17">
        <v>42537</v>
      </c>
      <c r="L1918">
        <v>7.6641721299999999</v>
      </c>
    </row>
    <row r="1919" spans="1:12" x14ac:dyDescent="0.2">
      <c r="A1919" s="17">
        <v>42538</v>
      </c>
      <c r="B1919">
        <v>6.69463454</v>
      </c>
      <c r="F1919" s="17">
        <v>42538</v>
      </c>
      <c r="G1919">
        <v>7.4395866799999997</v>
      </c>
      <c r="K1919" s="17">
        <v>42538</v>
      </c>
      <c r="L1919">
        <v>7.6707110600000004</v>
      </c>
    </row>
    <row r="1920" spans="1:12" x14ac:dyDescent="0.2">
      <c r="A1920" s="17">
        <v>42541</v>
      </c>
      <c r="B1920">
        <v>6.6948481500000003</v>
      </c>
      <c r="F1920" s="17">
        <v>42541</v>
      </c>
      <c r="G1920">
        <v>7.44203101</v>
      </c>
      <c r="K1920" s="17">
        <v>42541</v>
      </c>
      <c r="L1920">
        <v>7.6644201399999998</v>
      </c>
    </row>
    <row r="1921" spans="1:12" x14ac:dyDescent="0.2">
      <c r="A1921" s="17">
        <v>42542</v>
      </c>
      <c r="B1921">
        <v>6.7092915299999998</v>
      </c>
      <c r="F1921" s="17">
        <v>42542</v>
      </c>
      <c r="G1921">
        <v>7.4296268999999997</v>
      </c>
      <c r="K1921" s="17">
        <v>42542</v>
      </c>
      <c r="L1921">
        <v>7.67317421</v>
      </c>
    </row>
    <row r="1922" spans="1:12" x14ac:dyDescent="0.2">
      <c r="A1922" s="17">
        <v>42543</v>
      </c>
      <c r="B1922">
        <v>6.6919208499999998</v>
      </c>
      <c r="F1922" s="17">
        <v>42543</v>
      </c>
      <c r="G1922">
        <v>7.4368945999999996</v>
      </c>
      <c r="K1922" s="17">
        <v>42543</v>
      </c>
      <c r="L1922">
        <v>7.6655275600000001</v>
      </c>
    </row>
    <row r="1923" spans="1:12" x14ac:dyDescent="0.2">
      <c r="A1923" s="17">
        <v>42544</v>
      </c>
      <c r="B1923">
        <v>6.6849088099999996</v>
      </c>
      <c r="F1923" s="17">
        <v>42544</v>
      </c>
      <c r="G1923">
        <v>7.43217354</v>
      </c>
      <c r="K1923" s="17">
        <v>42544</v>
      </c>
      <c r="L1923">
        <v>7.65828972</v>
      </c>
    </row>
    <row r="1924" spans="1:12" x14ac:dyDescent="0.2">
      <c r="A1924" s="17">
        <v>42545</v>
      </c>
      <c r="B1924">
        <v>6.78800062</v>
      </c>
      <c r="F1924" s="17">
        <v>42545</v>
      </c>
      <c r="G1924">
        <v>7.5250061700000002</v>
      </c>
      <c r="K1924" s="17">
        <v>42545</v>
      </c>
      <c r="L1924">
        <v>7.7425727499999999</v>
      </c>
    </row>
    <row r="1925" spans="1:12" x14ac:dyDescent="0.2">
      <c r="A1925" s="17">
        <v>42548</v>
      </c>
      <c r="B1925">
        <v>6.6566367199999998</v>
      </c>
      <c r="F1925" s="17">
        <v>42548</v>
      </c>
      <c r="G1925">
        <v>7.4851111000000001</v>
      </c>
      <c r="K1925" s="17">
        <v>42548</v>
      </c>
      <c r="L1925">
        <v>7.7011934000000002</v>
      </c>
    </row>
    <row r="1926" spans="1:12" x14ac:dyDescent="0.2">
      <c r="A1926" s="17">
        <v>42549</v>
      </c>
      <c r="B1926">
        <v>6.6443850199999996</v>
      </c>
      <c r="F1926" s="17">
        <v>42549</v>
      </c>
      <c r="G1926">
        <v>7.4559556799999998</v>
      </c>
      <c r="K1926" s="17">
        <v>42549</v>
      </c>
      <c r="L1926">
        <v>7.6691928999999996</v>
      </c>
    </row>
    <row r="1927" spans="1:12" x14ac:dyDescent="0.2">
      <c r="A1927" s="17">
        <v>42550</v>
      </c>
      <c r="B1927">
        <v>6.6634684999999996</v>
      </c>
      <c r="F1927" s="17">
        <v>42550</v>
      </c>
      <c r="G1927">
        <v>7.3923669399999996</v>
      </c>
      <c r="K1927" s="17">
        <v>42550</v>
      </c>
      <c r="L1927">
        <v>7.60937924</v>
      </c>
    </row>
    <row r="1928" spans="1:12" x14ac:dyDescent="0.2">
      <c r="A1928" s="17">
        <v>42551</v>
      </c>
      <c r="B1928">
        <v>6.6368957100000001</v>
      </c>
      <c r="F1928" s="17">
        <v>42551</v>
      </c>
      <c r="G1928">
        <v>7.3422801299999998</v>
      </c>
      <c r="K1928" s="17">
        <v>42551</v>
      </c>
      <c r="L1928">
        <v>7.5781201899999999</v>
      </c>
    </row>
    <row r="1929" spans="1:12" x14ac:dyDescent="0.2">
      <c r="A1929" s="17">
        <v>42552</v>
      </c>
      <c r="B1929">
        <v>6.6072488900000002</v>
      </c>
      <c r="F1929" s="17">
        <v>42552</v>
      </c>
      <c r="G1929">
        <v>7.3044955900000001</v>
      </c>
      <c r="K1929" s="17">
        <v>42552</v>
      </c>
      <c r="L1929">
        <v>7.4561972499999998</v>
      </c>
    </row>
    <row r="1930" spans="1:12" x14ac:dyDescent="0.2">
      <c r="A1930" s="17">
        <v>42555</v>
      </c>
      <c r="B1930">
        <v>6.6072488900000002</v>
      </c>
      <c r="F1930" s="17">
        <v>42555</v>
      </c>
      <c r="G1930">
        <v>7.3044955900000001</v>
      </c>
      <c r="K1930" s="17">
        <v>42555</v>
      </c>
      <c r="L1930">
        <v>7.4561972499999998</v>
      </c>
    </row>
    <row r="1931" spans="1:12" x14ac:dyDescent="0.2">
      <c r="A1931" s="17">
        <v>42562</v>
      </c>
      <c r="B1931">
        <v>6.4024905499999996</v>
      </c>
      <c r="F1931" s="17">
        <v>42562</v>
      </c>
      <c r="G1931">
        <v>7.1325617399999999</v>
      </c>
      <c r="K1931" s="17">
        <v>42562</v>
      </c>
      <c r="L1931">
        <v>7.2920703600000003</v>
      </c>
    </row>
    <row r="1932" spans="1:12" x14ac:dyDescent="0.2">
      <c r="A1932" s="17">
        <v>42563</v>
      </c>
      <c r="B1932">
        <v>6.5169802299999997</v>
      </c>
      <c r="F1932" s="17">
        <v>42563</v>
      </c>
      <c r="G1932">
        <v>6.9515705600000004</v>
      </c>
      <c r="K1932" s="17">
        <v>42563</v>
      </c>
      <c r="L1932">
        <v>7.1392744199999996</v>
      </c>
    </row>
    <row r="1933" spans="1:12" x14ac:dyDescent="0.2">
      <c r="A1933" s="17">
        <v>42564</v>
      </c>
      <c r="B1933">
        <v>6.5195497800000002</v>
      </c>
      <c r="F1933" s="17">
        <v>42564</v>
      </c>
      <c r="G1933">
        <v>6.9682759699999997</v>
      </c>
      <c r="K1933" s="17">
        <v>42564</v>
      </c>
      <c r="L1933">
        <v>7.1810916000000002</v>
      </c>
    </row>
    <row r="1934" spans="1:12" x14ac:dyDescent="0.2">
      <c r="A1934" s="17">
        <v>42565</v>
      </c>
      <c r="B1934">
        <v>6.5077369899999997</v>
      </c>
      <c r="F1934" s="17">
        <v>42565</v>
      </c>
      <c r="G1934">
        <v>7.0013494100000004</v>
      </c>
      <c r="K1934" s="17">
        <v>42565</v>
      </c>
      <c r="L1934">
        <v>7.1995303399999999</v>
      </c>
    </row>
    <row r="1935" spans="1:12" x14ac:dyDescent="0.2">
      <c r="A1935" s="17">
        <v>42566</v>
      </c>
      <c r="B1935">
        <v>6.4535993100000004</v>
      </c>
      <c r="F1935" s="17">
        <v>42566</v>
      </c>
      <c r="G1935">
        <v>7.0033442199999998</v>
      </c>
      <c r="K1935" s="17">
        <v>42566</v>
      </c>
      <c r="L1935">
        <v>7.2063447199999997</v>
      </c>
    </row>
    <row r="1936" spans="1:12" x14ac:dyDescent="0.2">
      <c r="A1936" s="17">
        <v>42569</v>
      </c>
      <c r="B1936">
        <v>6.4036963699999996</v>
      </c>
      <c r="F1936" s="17">
        <v>42569</v>
      </c>
      <c r="G1936">
        <v>7.0026330699999999</v>
      </c>
      <c r="K1936" s="17">
        <v>42569</v>
      </c>
      <c r="L1936">
        <v>7.2025404599999998</v>
      </c>
    </row>
    <row r="1937" spans="1:12" x14ac:dyDescent="0.2">
      <c r="A1937" s="17">
        <v>42570</v>
      </c>
      <c r="B1937">
        <v>6.3427102399999997</v>
      </c>
      <c r="F1937" s="17">
        <v>42570</v>
      </c>
      <c r="G1937">
        <v>6.9930297699999997</v>
      </c>
      <c r="K1937" s="17">
        <v>42570</v>
      </c>
      <c r="L1937">
        <v>7.1827246000000002</v>
      </c>
    </row>
    <row r="1938" spans="1:12" x14ac:dyDescent="0.2">
      <c r="A1938" s="17">
        <v>42571</v>
      </c>
      <c r="B1938">
        <v>6.3469527299999999</v>
      </c>
      <c r="F1938" s="17">
        <v>42571</v>
      </c>
      <c r="G1938">
        <v>6.9031637799999999</v>
      </c>
      <c r="K1938" s="17">
        <v>42571</v>
      </c>
      <c r="L1938">
        <v>7.1140368599999997</v>
      </c>
    </row>
    <row r="1939" spans="1:12" x14ac:dyDescent="0.2">
      <c r="A1939" s="17">
        <v>42572</v>
      </c>
      <c r="B1939">
        <v>6.3473051399999996</v>
      </c>
      <c r="F1939" s="17">
        <v>42572</v>
      </c>
      <c r="G1939">
        <v>6.89252866</v>
      </c>
      <c r="K1939" s="17">
        <v>42572</v>
      </c>
      <c r="L1939">
        <v>7.1152186799999999</v>
      </c>
    </row>
    <row r="1940" spans="1:12" x14ac:dyDescent="0.2">
      <c r="A1940" s="17">
        <v>42573</v>
      </c>
      <c r="B1940">
        <v>6.2910914800000004</v>
      </c>
      <c r="F1940" s="17">
        <v>42573</v>
      </c>
      <c r="G1940">
        <v>6.9049131600000004</v>
      </c>
      <c r="K1940" s="17">
        <v>42573</v>
      </c>
      <c r="L1940">
        <v>7.1380381699999997</v>
      </c>
    </row>
    <row r="1941" spans="1:12" x14ac:dyDescent="0.2">
      <c r="A1941" s="17">
        <v>42576</v>
      </c>
      <c r="B1941">
        <v>6.2720647400000002</v>
      </c>
      <c r="F1941" s="17">
        <v>42576</v>
      </c>
      <c r="G1941">
        <v>6.9272423400000003</v>
      </c>
      <c r="K1941" s="17">
        <v>42576</v>
      </c>
      <c r="L1941">
        <v>7.1609317600000004</v>
      </c>
    </row>
    <row r="1942" spans="1:12" x14ac:dyDescent="0.2">
      <c r="A1942" s="17">
        <v>42577</v>
      </c>
      <c r="B1942">
        <v>6.3181568300000004</v>
      </c>
      <c r="F1942" s="17">
        <v>42577</v>
      </c>
      <c r="G1942">
        <v>6.9490299000000002</v>
      </c>
      <c r="K1942" s="17">
        <v>42577</v>
      </c>
      <c r="L1942">
        <v>7.1897363600000004</v>
      </c>
    </row>
    <row r="1943" spans="1:12" x14ac:dyDescent="0.2">
      <c r="A1943" s="17">
        <v>42578</v>
      </c>
      <c r="B1943">
        <v>6.3465011100000002</v>
      </c>
      <c r="F1943" s="17">
        <v>42578</v>
      </c>
      <c r="G1943">
        <v>6.8824876599999998</v>
      </c>
      <c r="K1943" s="17">
        <v>42578</v>
      </c>
      <c r="L1943">
        <v>7.15795957</v>
      </c>
    </row>
    <row r="1944" spans="1:12" x14ac:dyDescent="0.2">
      <c r="A1944" s="17">
        <v>42579</v>
      </c>
      <c r="B1944">
        <v>6.2893372300000001</v>
      </c>
      <c r="F1944" s="17">
        <v>42579</v>
      </c>
      <c r="G1944">
        <v>6.8380170800000002</v>
      </c>
      <c r="K1944" s="17">
        <v>42579</v>
      </c>
      <c r="L1944">
        <v>7.0909677599999998</v>
      </c>
    </row>
    <row r="1945" spans="1:12" x14ac:dyDescent="0.2">
      <c r="A1945" s="17">
        <v>42580</v>
      </c>
      <c r="B1945">
        <v>6.2611009199999996</v>
      </c>
      <c r="F1945" s="17">
        <v>42580</v>
      </c>
      <c r="G1945">
        <v>6.8153319400000001</v>
      </c>
      <c r="K1945" s="17">
        <v>42580</v>
      </c>
      <c r="L1945">
        <v>7.0341897700000002</v>
      </c>
    </row>
    <row r="1946" spans="1:12" x14ac:dyDescent="0.2">
      <c r="A1946" s="17">
        <v>42583</v>
      </c>
      <c r="B1946">
        <v>6.1789694199999996</v>
      </c>
      <c r="F1946" s="17">
        <v>42583</v>
      </c>
      <c r="G1946">
        <v>6.7721444999999996</v>
      </c>
      <c r="K1946" s="17">
        <v>42583</v>
      </c>
      <c r="L1946">
        <v>6.9912884200000001</v>
      </c>
    </row>
    <row r="1947" spans="1:12" x14ac:dyDescent="0.2">
      <c r="A1947" s="17">
        <v>42584</v>
      </c>
      <c r="B1947">
        <v>6.1736082999999997</v>
      </c>
      <c r="F1947" s="17">
        <v>42584</v>
      </c>
      <c r="G1947">
        <v>6.6889766899999996</v>
      </c>
      <c r="K1947" s="17">
        <v>42584</v>
      </c>
      <c r="L1947">
        <v>6.9715597000000002</v>
      </c>
    </row>
    <row r="1948" spans="1:12" x14ac:dyDescent="0.2">
      <c r="A1948" s="17">
        <v>42585</v>
      </c>
      <c r="B1948">
        <v>6.20745579</v>
      </c>
      <c r="F1948" s="17">
        <v>42585</v>
      </c>
      <c r="G1948">
        <v>6.6746667200000003</v>
      </c>
      <c r="K1948" s="17">
        <v>42585</v>
      </c>
      <c r="L1948">
        <v>6.9556037000000002</v>
      </c>
    </row>
    <row r="1949" spans="1:12" x14ac:dyDescent="0.2">
      <c r="A1949" s="17">
        <v>42586</v>
      </c>
      <c r="B1949">
        <v>6.2510037599999997</v>
      </c>
      <c r="F1949" s="17">
        <v>42586</v>
      </c>
      <c r="G1949">
        <v>6.7073863400000002</v>
      </c>
      <c r="K1949" s="17">
        <v>42586</v>
      </c>
      <c r="L1949">
        <v>6.98931244</v>
      </c>
    </row>
    <row r="1950" spans="1:12" x14ac:dyDescent="0.2">
      <c r="A1950" s="17">
        <v>42587</v>
      </c>
      <c r="B1950">
        <v>6.1916395399999997</v>
      </c>
      <c r="F1950" s="17">
        <v>42587</v>
      </c>
      <c r="G1950">
        <v>6.7212409800000001</v>
      </c>
      <c r="K1950" s="17">
        <v>42587</v>
      </c>
      <c r="L1950">
        <v>7.0019887799999996</v>
      </c>
    </row>
    <row r="1951" spans="1:12" x14ac:dyDescent="0.2">
      <c r="A1951" s="17">
        <v>42590</v>
      </c>
      <c r="B1951">
        <v>6.1956372000000002</v>
      </c>
      <c r="F1951" s="17">
        <v>42590</v>
      </c>
      <c r="G1951">
        <v>6.7264809799999998</v>
      </c>
      <c r="K1951" s="17">
        <v>42590</v>
      </c>
      <c r="L1951">
        <v>7.02474797</v>
      </c>
    </row>
    <row r="1952" spans="1:12" x14ac:dyDescent="0.2">
      <c r="A1952" s="17">
        <v>42591</v>
      </c>
      <c r="B1952">
        <v>6.1752669899999999</v>
      </c>
      <c r="F1952" s="17">
        <v>42591</v>
      </c>
      <c r="G1952">
        <v>6.7082118800000003</v>
      </c>
      <c r="K1952" s="17">
        <v>42591</v>
      </c>
      <c r="L1952">
        <v>7.0210460699999997</v>
      </c>
    </row>
    <row r="1953" spans="1:12" x14ac:dyDescent="0.2">
      <c r="A1953" s="17">
        <v>42592</v>
      </c>
      <c r="B1953">
        <v>6.1195081699999996</v>
      </c>
      <c r="F1953" s="17">
        <v>42592</v>
      </c>
      <c r="G1953">
        <v>6.6601693500000003</v>
      </c>
      <c r="K1953" s="17">
        <v>42592</v>
      </c>
      <c r="L1953">
        <v>6.9971964199999999</v>
      </c>
    </row>
    <row r="1954" spans="1:12" x14ac:dyDescent="0.2">
      <c r="A1954" s="17">
        <v>42593</v>
      </c>
      <c r="B1954">
        <v>6.1561632399999997</v>
      </c>
      <c r="F1954" s="17">
        <v>42593</v>
      </c>
      <c r="G1954">
        <v>6.6345923400000002</v>
      </c>
      <c r="K1954" s="17">
        <v>42593</v>
      </c>
      <c r="L1954">
        <v>6.98829118</v>
      </c>
    </row>
    <row r="1955" spans="1:12" x14ac:dyDescent="0.2">
      <c r="A1955" s="17">
        <v>42594</v>
      </c>
      <c r="B1955">
        <v>6.16353185</v>
      </c>
      <c r="F1955" s="17">
        <v>42594</v>
      </c>
      <c r="G1955">
        <v>6.66129821</v>
      </c>
      <c r="K1955" s="17">
        <v>42594</v>
      </c>
      <c r="L1955">
        <v>6.9818343399999998</v>
      </c>
    </row>
    <row r="1956" spans="1:12" x14ac:dyDescent="0.2">
      <c r="A1956" s="17">
        <v>42597</v>
      </c>
      <c r="B1956">
        <v>6.1708942200000001</v>
      </c>
      <c r="F1956" s="17">
        <v>42597</v>
      </c>
      <c r="G1956">
        <v>6.6576779999999998</v>
      </c>
      <c r="K1956" s="17">
        <v>42597</v>
      </c>
      <c r="L1956">
        <v>6.9825487800000001</v>
      </c>
    </row>
    <row r="1957" spans="1:12" x14ac:dyDescent="0.2">
      <c r="A1957" s="17">
        <v>42598</v>
      </c>
      <c r="B1957">
        <v>6.0992799399999997</v>
      </c>
      <c r="F1957" s="17">
        <v>42598</v>
      </c>
      <c r="G1957">
        <v>6.6583743599999998</v>
      </c>
      <c r="K1957" s="17">
        <v>42598</v>
      </c>
      <c r="L1957">
        <v>6.9692289599999997</v>
      </c>
    </row>
    <row r="1958" spans="1:12" x14ac:dyDescent="0.2">
      <c r="A1958" s="17">
        <v>42600</v>
      </c>
      <c r="B1958">
        <v>6.1613753100000004</v>
      </c>
      <c r="F1958" s="17">
        <v>42600</v>
      </c>
      <c r="G1958">
        <v>6.6551828400000002</v>
      </c>
      <c r="K1958" s="17">
        <v>42600</v>
      </c>
      <c r="L1958">
        <v>6.9711439999999998</v>
      </c>
    </row>
    <row r="1959" spans="1:12" x14ac:dyDescent="0.2">
      <c r="A1959" s="17">
        <v>42601</v>
      </c>
      <c r="B1959">
        <v>6.10439635</v>
      </c>
      <c r="F1959" s="17">
        <v>42601</v>
      </c>
      <c r="G1959">
        <v>6.6430580499999996</v>
      </c>
      <c r="K1959" s="17">
        <v>42601</v>
      </c>
      <c r="L1959">
        <v>6.9707914600000001</v>
      </c>
    </row>
    <row r="1960" spans="1:12" x14ac:dyDescent="0.2">
      <c r="A1960" s="17">
        <v>42604</v>
      </c>
      <c r="B1960">
        <v>6.1335957600000004</v>
      </c>
      <c r="F1960" s="17">
        <v>42604</v>
      </c>
      <c r="G1960">
        <v>6.6645314000000004</v>
      </c>
      <c r="K1960" s="17">
        <v>42604</v>
      </c>
      <c r="L1960">
        <v>6.9803527699999997</v>
      </c>
    </row>
    <row r="1961" spans="1:12" x14ac:dyDescent="0.2">
      <c r="A1961" s="17">
        <v>42605</v>
      </c>
      <c r="B1961">
        <v>6.1899073099999997</v>
      </c>
      <c r="F1961" s="17">
        <v>42605</v>
      </c>
      <c r="G1961">
        <v>6.7792119599999996</v>
      </c>
      <c r="K1961" s="17">
        <v>42605</v>
      </c>
      <c r="L1961">
        <v>7.0718031100000003</v>
      </c>
    </row>
    <row r="1962" spans="1:12" x14ac:dyDescent="0.2">
      <c r="A1962" s="17">
        <v>42606</v>
      </c>
      <c r="B1962">
        <v>6.1791553800000001</v>
      </c>
      <c r="F1962" s="17">
        <v>42606</v>
      </c>
      <c r="G1962">
        <v>6.83183776</v>
      </c>
      <c r="K1962" s="17">
        <v>42606</v>
      </c>
      <c r="L1962">
        <v>7.1598414000000004</v>
      </c>
    </row>
    <row r="1963" spans="1:12" x14ac:dyDescent="0.2">
      <c r="A1963" s="17">
        <v>42607</v>
      </c>
      <c r="B1963">
        <v>6.2253912400000004</v>
      </c>
      <c r="F1963" s="17">
        <v>42607</v>
      </c>
      <c r="G1963">
        <v>6.8305001699999996</v>
      </c>
      <c r="K1963" s="17">
        <v>42607</v>
      </c>
      <c r="L1963">
        <v>7.1566709399999997</v>
      </c>
    </row>
    <row r="1964" spans="1:12" x14ac:dyDescent="0.2">
      <c r="A1964" s="17">
        <v>42608</v>
      </c>
      <c r="B1964">
        <v>6.22339588</v>
      </c>
      <c r="F1964" s="17">
        <v>42608</v>
      </c>
      <c r="G1964">
        <v>6.81874337</v>
      </c>
      <c r="K1964" s="17">
        <v>42608</v>
      </c>
      <c r="L1964">
        <v>7.1433996100000003</v>
      </c>
    </row>
    <row r="1965" spans="1:12" x14ac:dyDescent="0.2">
      <c r="A1965" s="17">
        <v>42611</v>
      </c>
      <c r="B1965">
        <v>6.2096210999999997</v>
      </c>
      <c r="F1965" s="17">
        <v>42611</v>
      </c>
      <c r="G1965">
        <v>6.8381036599999998</v>
      </c>
      <c r="K1965" s="17">
        <v>42611</v>
      </c>
      <c r="L1965">
        <v>7.16735232</v>
      </c>
    </row>
    <row r="1966" spans="1:12" x14ac:dyDescent="0.2">
      <c r="A1966" s="17">
        <v>42612</v>
      </c>
      <c r="B1966">
        <v>6.2086521699999997</v>
      </c>
      <c r="F1966" s="17">
        <v>42612</v>
      </c>
      <c r="G1966">
        <v>6.84093442</v>
      </c>
      <c r="K1966" s="17">
        <v>42612</v>
      </c>
      <c r="L1966">
        <v>7.1893610099999998</v>
      </c>
    </row>
    <row r="1967" spans="1:12" x14ac:dyDescent="0.2">
      <c r="A1967" s="17">
        <v>42613</v>
      </c>
      <c r="B1967">
        <v>6.2034350700000003</v>
      </c>
      <c r="F1967" s="17">
        <v>42613</v>
      </c>
      <c r="G1967">
        <v>6.8657626299999999</v>
      </c>
      <c r="K1967" s="17">
        <v>42613</v>
      </c>
      <c r="L1967">
        <v>7.2158469900000002</v>
      </c>
    </row>
    <row r="1968" spans="1:12" x14ac:dyDescent="0.2">
      <c r="A1968" s="17">
        <v>42614</v>
      </c>
      <c r="B1968">
        <v>6.1891049300000001</v>
      </c>
      <c r="F1968" s="17">
        <v>42614</v>
      </c>
      <c r="G1968">
        <v>6.8458156099999998</v>
      </c>
      <c r="K1968" s="17">
        <v>42614</v>
      </c>
      <c r="L1968">
        <v>7.2059792099999997</v>
      </c>
    </row>
    <row r="1969" spans="1:12" x14ac:dyDescent="0.2">
      <c r="A1969" s="17">
        <v>42615</v>
      </c>
      <c r="B1969">
        <v>6.1999851599999998</v>
      </c>
      <c r="F1969" s="17">
        <v>42615</v>
      </c>
      <c r="G1969">
        <v>6.7757956100000003</v>
      </c>
      <c r="K1969" s="17">
        <v>42615</v>
      </c>
      <c r="L1969">
        <v>7.13872544</v>
      </c>
    </row>
    <row r="1970" spans="1:12" x14ac:dyDescent="0.2">
      <c r="A1970" s="17">
        <v>42618</v>
      </c>
      <c r="B1970">
        <v>6.1762101400000002</v>
      </c>
      <c r="F1970" s="17">
        <v>42618</v>
      </c>
      <c r="G1970">
        <v>6.71328383</v>
      </c>
      <c r="K1970" s="17">
        <v>42618</v>
      </c>
      <c r="L1970">
        <v>7.0564985099999999</v>
      </c>
    </row>
    <row r="1971" spans="1:12" x14ac:dyDescent="0.2">
      <c r="A1971" s="17">
        <v>42619</v>
      </c>
      <c r="B1971">
        <v>6.1610624700000001</v>
      </c>
      <c r="F1971" s="17">
        <v>42619</v>
      </c>
      <c r="G1971">
        <v>6.6968515100000001</v>
      </c>
      <c r="K1971" s="17">
        <v>42619</v>
      </c>
      <c r="L1971">
        <v>7.0140172700000001</v>
      </c>
    </row>
    <row r="1972" spans="1:12" x14ac:dyDescent="0.2">
      <c r="A1972" s="17">
        <v>42620</v>
      </c>
      <c r="B1972">
        <v>6.1560679199999999</v>
      </c>
      <c r="F1972" s="17">
        <v>42620</v>
      </c>
      <c r="G1972">
        <v>6.6664198299999997</v>
      </c>
      <c r="K1972" s="17">
        <v>42620</v>
      </c>
      <c r="L1972">
        <v>6.9906367400000002</v>
      </c>
    </row>
    <row r="1973" spans="1:12" x14ac:dyDescent="0.2">
      <c r="A1973" s="17">
        <v>42621</v>
      </c>
      <c r="B1973">
        <v>6.1627953700000004</v>
      </c>
      <c r="F1973" s="17">
        <v>42621</v>
      </c>
      <c r="G1973">
        <v>6.6622559099999998</v>
      </c>
      <c r="K1973" s="17">
        <v>42621</v>
      </c>
      <c r="L1973">
        <v>7.0047897199999998</v>
      </c>
    </row>
    <row r="1974" spans="1:12" x14ac:dyDescent="0.2">
      <c r="A1974" s="17">
        <v>42622</v>
      </c>
      <c r="B1974">
        <v>6.2064707600000002</v>
      </c>
      <c r="F1974" s="17">
        <v>42622</v>
      </c>
      <c r="G1974">
        <v>6.6945776600000002</v>
      </c>
      <c r="K1974" s="17">
        <v>42622</v>
      </c>
      <c r="L1974">
        <v>7.0179474500000003</v>
      </c>
    </row>
    <row r="1975" spans="1:12" x14ac:dyDescent="0.2">
      <c r="A1975" s="17">
        <v>42626</v>
      </c>
      <c r="B1975">
        <v>6.24094704</v>
      </c>
      <c r="F1975" s="17">
        <v>42626</v>
      </c>
      <c r="G1975">
        <v>6.7476849999999997</v>
      </c>
      <c r="K1975" s="17">
        <v>42626</v>
      </c>
      <c r="L1975">
        <v>7.0767578499999999</v>
      </c>
    </row>
    <row r="1976" spans="1:12" x14ac:dyDescent="0.2">
      <c r="A1976" s="17">
        <v>42627</v>
      </c>
      <c r="B1976">
        <v>6.2889115200000001</v>
      </c>
      <c r="F1976" s="17">
        <v>42627</v>
      </c>
      <c r="G1976">
        <v>6.8030505899999998</v>
      </c>
      <c r="K1976" s="17">
        <v>42627</v>
      </c>
      <c r="L1976">
        <v>7.1087204000000002</v>
      </c>
    </row>
    <row r="1977" spans="1:12" x14ac:dyDescent="0.2">
      <c r="A1977" s="17">
        <v>42628</v>
      </c>
      <c r="B1977">
        <v>6.2643830400000002</v>
      </c>
      <c r="F1977" s="17">
        <v>42628</v>
      </c>
      <c r="G1977">
        <v>6.8555111100000001</v>
      </c>
      <c r="K1977" s="17">
        <v>42628</v>
      </c>
      <c r="L1977">
        <v>7.1454303399999999</v>
      </c>
    </row>
    <row r="1978" spans="1:12" x14ac:dyDescent="0.2">
      <c r="A1978" s="17">
        <v>42629</v>
      </c>
      <c r="B1978">
        <v>6.2595367</v>
      </c>
      <c r="F1978" s="17">
        <v>42629</v>
      </c>
      <c r="G1978">
        <v>6.7958738500000004</v>
      </c>
      <c r="K1978" s="17">
        <v>42629</v>
      </c>
      <c r="L1978">
        <v>7.13749126</v>
      </c>
    </row>
    <row r="1979" spans="1:12" x14ac:dyDescent="0.2">
      <c r="A1979" s="17">
        <v>42632</v>
      </c>
      <c r="B1979">
        <v>6.25326951</v>
      </c>
      <c r="F1979" s="17">
        <v>42632</v>
      </c>
      <c r="G1979">
        <v>6.79601861</v>
      </c>
      <c r="K1979" s="17">
        <v>42632</v>
      </c>
      <c r="L1979">
        <v>7.1203722799999998</v>
      </c>
    </row>
    <row r="1980" spans="1:12" x14ac:dyDescent="0.2">
      <c r="A1980" s="17">
        <v>42633</v>
      </c>
      <c r="B1980">
        <v>6.2665312000000002</v>
      </c>
      <c r="F1980" s="17">
        <v>42633</v>
      </c>
      <c r="G1980">
        <v>6.79182737</v>
      </c>
      <c r="K1980" s="17">
        <v>42633</v>
      </c>
      <c r="L1980">
        <v>7.1045013499999996</v>
      </c>
    </row>
    <row r="1981" spans="1:12" x14ac:dyDescent="0.2">
      <c r="A1981" s="17">
        <v>42634</v>
      </c>
      <c r="B1981">
        <v>6.2395053200000001</v>
      </c>
      <c r="F1981" s="17">
        <v>42634</v>
      </c>
      <c r="G1981">
        <v>6.7636875099999996</v>
      </c>
      <c r="K1981" s="17">
        <v>42634</v>
      </c>
      <c r="L1981">
        <v>7.0758772199999997</v>
      </c>
    </row>
    <row r="1982" spans="1:12" x14ac:dyDescent="0.2">
      <c r="A1982" s="17">
        <v>42635</v>
      </c>
      <c r="B1982">
        <v>6.1908095899999998</v>
      </c>
      <c r="F1982" s="17">
        <v>42635</v>
      </c>
      <c r="G1982">
        <v>6.7450083999999997</v>
      </c>
      <c r="K1982" s="17">
        <v>42635</v>
      </c>
      <c r="L1982">
        <v>7.0542278899999999</v>
      </c>
    </row>
    <row r="1983" spans="1:12" x14ac:dyDescent="0.2">
      <c r="A1983" s="17">
        <v>42636</v>
      </c>
      <c r="B1983">
        <v>6.1680029699999999</v>
      </c>
      <c r="F1983" s="17">
        <v>42636</v>
      </c>
      <c r="G1983">
        <v>6.6974458800000001</v>
      </c>
      <c r="K1983" s="17">
        <v>42636</v>
      </c>
      <c r="L1983">
        <v>7.0212314999999998</v>
      </c>
    </row>
    <row r="1984" spans="1:12" x14ac:dyDescent="0.2">
      <c r="A1984" s="17">
        <v>42639</v>
      </c>
      <c r="B1984">
        <v>6.1594132200000002</v>
      </c>
      <c r="F1984" s="17">
        <v>42639</v>
      </c>
      <c r="G1984">
        <v>6.7062582600000002</v>
      </c>
      <c r="K1984" s="17">
        <v>42639</v>
      </c>
      <c r="L1984">
        <v>6.9926661699999997</v>
      </c>
    </row>
    <row r="1985" spans="1:12" x14ac:dyDescent="0.2">
      <c r="A1985" s="17">
        <v>42640</v>
      </c>
      <c r="B1985">
        <v>6.1244230200000001</v>
      </c>
      <c r="F1985" s="17">
        <v>42640</v>
      </c>
      <c r="G1985">
        <v>6.7066196700000003</v>
      </c>
      <c r="K1985" s="17">
        <v>42640</v>
      </c>
      <c r="L1985">
        <v>6.9910524199999999</v>
      </c>
    </row>
    <row r="1986" spans="1:12" x14ac:dyDescent="0.2">
      <c r="A1986" s="17">
        <v>42641</v>
      </c>
      <c r="B1986">
        <v>6.1530632699999996</v>
      </c>
      <c r="F1986" s="17">
        <v>42641</v>
      </c>
      <c r="G1986">
        <v>6.7325861600000003</v>
      </c>
      <c r="K1986" s="17">
        <v>42641</v>
      </c>
      <c r="L1986">
        <v>6.9963714599999998</v>
      </c>
    </row>
    <row r="1987" spans="1:12" x14ac:dyDescent="0.2">
      <c r="A1987" s="17">
        <v>42642</v>
      </c>
      <c r="B1987">
        <v>6.1359936399999997</v>
      </c>
      <c r="F1987" s="17">
        <v>42642</v>
      </c>
      <c r="G1987">
        <v>6.7673414699999999</v>
      </c>
      <c r="K1987" s="17">
        <v>42642</v>
      </c>
      <c r="L1987">
        <v>7.0382770900000002</v>
      </c>
    </row>
    <row r="1988" spans="1:12" x14ac:dyDescent="0.2">
      <c r="A1988" s="17">
        <v>42643</v>
      </c>
      <c r="B1988">
        <v>6.1366337499999997</v>
      </c>
      <c r="F1988" s="17">
        <v>42643</v>
      </c>
      <c r="G1988">
        <v>6.7792652100000002</v>
      </c>
      <c r="K1988" s="17">
        <v>42643</v>
      </c>
      <c r="L1988">
        <v>7.0783970800000002</v>
      </c>
    </row>
    <row r="1989" spans="1:12" x14ac:dyDescent="0.2">
      <c r="A1989" s="17">
        <v>42646</v>
      </c>
      <c r="B1989">
        <v>6.1180996299999997</v>
      </c>
      <c r="F1989" s="17">
        <v>42646</v>
      </c>
      <c r="G1989">
        <v>6.7942825500000001</v>
      </c>
      <c r="K1989" s="17">
        <v>42646</v>
      </c>
      <c r="L1989">
        <v>7.0684090599999996</v>
      </c>
    </row>
    <row r="1990" spans="1:12" x14ac:dyDescent="0.2">
      <c r="A1990" s="17">
        <v>42647</v>
      </c>
      <c r="B1990">
        <v>6.1202798300000003</v>
      </c>
      <c r="F1990" s="17">
        <v>42647</v>
      </c>
      <c r="G1990">
        <v>6.7923690499999996</v>
      </c>
      <c r="K1990" s="17">
        <v>42647</v>
      </c>
      <c r="L1990">
        <v>7.06137149</v>
      </c>
    </row>
    <row r="1991" spans="1:12" x14ac:dyDescent="0.2">
      <c r="A1991" s="17">
        <v>42648</v>
      </c>
      <c r="B1991">
        <v>6.1173735000000002</v>
      </c>
      <c r="F1991" s="17">
        <v>42648</v>
      </c>
      <c r="G1991">
        <v>6.7920202999999999</v>
      </c>
      <c r="K1991" s="17">
        <v>42648</v>
      </c>
      <c r="L1991">
        <v>7.0554011699999997</v>
      </c>
    </row>
    <row r="1992" spans="1:12" x14ac:dyDescent="0.2">
      <c r="A1992" s="17">
        <v>42649</v>
      </c>
      <c r="B1992">
        <v>6.1632335500000002</v>
      </c>
      <c r="F1992" s="17">
        <v>42649</v>
      </c>
      <c r="G1992">
        <v>6.8019435699999997</v>
      </c>
      <c r="K1992" s="17">
        <v>42649</v>
      </c>
      <c r="L1992">
        <v>7.0700371400000002</v>
      </c>
    </row>
    <row r="1993" spans="1:12" x14ac:dyDescent="0.2">
      <c r="A1993" s="17">
        <v>42650</v>
      </c>
      <c r="B1993">
        <v>6.1723345800000002</v>
      </c>
      <c r="F1993" s="17">
        <v>42650</v>
      </c>
      <c r="G1993">
        <v>6.8405626799999997</v>
      </c>
      <c r="K1993" s="17">
        <v>42650</v>
      </c>
      <c r="L1993">
        <v>7.09613183</v>
      </c>
    </row>
    <row r="1994" spans="1:12" x14ac:dyDescent="0.2">
      <c r="A1994" s="17">
        <v>42653</v>
      </c>
      <c r="B1994">
        <v>6.1519719300000002</v>
      </c>
      <c r="F1994" s="17">
        <v>42653</v>
      </c>
      <c r="G1994">
        <v>6.8621287799999999</v>
      </c>
      <c r="K1994" s="17">
        <v>42653</v>
      </c>
      <c r="L1994">
        <v>7.1188768199999997</v>
      </c>
    </row>
    <row r="1995" spans="1:12" x14ac:dyDescent="0.2">
      <c r="A1995" s="17">
        <v>42654</v>
      </c>
      <c r="B1995">
        <v>6.1070558200000002</v>
      </c>
      <c r="F1995" s="17">
        <v>42654</v>
      </c>
      <c r="G1995">
        <v>6.8739306500000001</v>
      </c>
      <c r="K1995" s="17">
        <v>42654</v>
      </c>
      <c r="L1995">
        <v>7.1328829300000001</v>
      </c>
    </row>
    <row r="1996" spans="1:12" x14ac:dyDescent="0.2">
      <c r="A1996" s="17">
        <v>42655</v>
      </c>
      <c r="B1996">
        <v>6.1850115499999996</v>
      </c>
      <c r="F1996" s="17">
        <v>42655</v>
      </c>
      <c r="G1996">
        <v>6.9257020200000001</v>
      </c>
      <c r="K1996" s="17">
        <v>42655</v>
      </c>
      <c r="L1996">
        <v>7.1760353700000001</v>
      </c>
    </row>
    <row r="1997" spans="1:12" x14ac:dyDescent="0.2">
      <c r="A1997" s="17">
        <v>42656</v>
      </c>
      <c r="B1997">
        <v>6.2324572199999997</v>
      </c>
      <c r="F1997" s="17">
        <v>42656</v>
      </c>
      <c r="G1997">
        <v>6.9177025900000002</v>
      </c>
      <c r="K1997" s="17">
        <v>42656</v>
      </c>
      <c r="L1997">
        <v>7.15992461</v>
      </c>
    </row>
    <row r="1998" spans="1:12" x14ac:dyDescent="0.2">
      <c r="A1998" s="17">
        <v>42657</v>
      </c>
      <c r="B1998">
        <v>6.2637872899999998</v>
      </c>
      <c r="F1998" s="17">
        <v>42657</v>
      </c>
      <c r="G1998">
        <v>6.8972458899999998</v>
      </c>
      <c r="K1998" s="17">
        <v>42657</v>
      </c>
      <c r="L1998">
        <v>7.1327198000000003</v>
      </c>
    </row>
    <row r="1999" spans="1:12" x14ac:dyDescent="0.2">
      <c r="A1999" s="17">
        <v>42660</v>
      </c>
      <c r="B1999">
        <v>6.2390817600000004</v>
      </c>
      <c r="F1999" s="17">
        <v>42660</v>
      </c>
      <c r="G1999">
        <v>6.9081032999999996</v>
      </c>
      <c r="K1999" s="17">
        <v>42660</v>
      </c>
      <c r="L1999">
        <v>7.1408541799999998</v>
      </c>
    </row>
    <row r="2000" spans="1:12" x14ac:dyDescent="0.2">
      <c r="A2000" s="17">
        <v>42661</v>
      </c>
      <c r="B2000">
        <v>6.2262404699999996</v>
      </c>
      <c r="F2000" s="17">
        <v>42661</v>
      </c>
      <c r="G2000">
        <v>6.9332688200000003</v>
      </c>
      <c r="K2000" s="17">
        <v>42661</v>
      </c>
      <c r="L2000">
        <v>7.1727931199999997</v>
      </c>
    </row>
    <row r="2001" spans="1:12" x14ac:dyDescent="0.2">
      <c r="A2001" s="17">
        <v>42662</v>
      </c>
      <c r="B2001">
        <v>6.2688199899999999</v>
      </c>
      <c r="F2001" s="17">
        <v>42662</v>
      </c>
      <c r="G2001">
        <v>6.9704350100000001</v>
      </c>
      <c r="K2001" s="17">
        <v>42662</v>
      </c>
      <c r="L2001">
        <v>7.1962707300000002</v>
      </c>
    </row>
    <row r="2002" spans="1:12" x14ac:dyDescent="0.2">
      <c r="A2002" s="17">
        <v>42663</v>
      </c>
      <c r="B2002">
        <v>6.3266961899999998</v>
      </c>
      <c r="F2002" s="17">
        <v>42663</v>
      </c>
      <c r="G2002">
        <v>6.9879424400000003</v>
      </c>
      <c r="K2002" s="17">
        <v>42663</v>
      </c>
      <c r="L2002">
        <v>7.2251353199999997</v>
      </c>
    </row>
    <row r="2003" spans="1:12" x14ac:dyDescent="0.2">
      <c r="A2003" s="17">
        <v>42664</v>
      </c>
      <c r="B2003">
        <v>6.2498176499999998</v>
      </c>
      <c r="F2003" s="17">
        <v>42664</v>
      </c>
      <c r="G2003">
        <v>6.9386265299999996</v>
      </c>
      <c r="K2003" s="17">
        <v>42664</v>
      </c>
      <c r="L2003">
        <v>7.2006484799999999</v>
      </c>
    </row>
    <row r="2004" spans="1:12" x14ac:dyDescent="0.2">
      <c r="A2004" s="17">
        <v>42667</v>
      </c>
      <c r="B2004">
        <v>6.2889793999999997</v>
      </c>
      <c r="F2004" s="17">
        <v>42667</v>
      </c>
      <c r="G2004">
        <v>6.9154900799999997</v>
      </c>
      <c r="K2004" s="17">
        <v>42667</v>
      </c>
      <c r="L2004">
        <v>7.2028832600000001</v>
      </c>
    </row>
    <row r="2005" spans="1:12" x14ac:dyDescent="0.2">
      <c r="A2005" s="17">
        <v>42668</v>
      </c>
      <c r="B2005">
        <v>6.2148855699999999</v>
      </c>
      <c r="F2005" s="17">
        <v>42668</v>
      </c>
      <c r="G2005">
        <v>6.8557704900000003</v>
      </c>
      <c r="K2005" s="17">
        <v>42668</v>
      </c>
      <c r="L2005">
        <v>7.1780647999999996</v>
      </c>
    </row>
    <row r="2006" spans="1:12" x14ac:dyDescent="0.2">
      <c r="A2006" s="17">
        <v>42669</v>
      </c>
      <c r="B2006">
        <v>6.2371104800000001</v>
      </c>
      <c r="F2006" s="17">
        <v>42669</v>
      </c>
      <c r="G2006">
        <v>6.8858386700000001</v>
      </c>
      <c r="K2006" s="17">
        <v>42669</v>
      </c>
      <c r="L2006">
        <v>7.17422629</v>
      </c>
    </row>
    <row r="2007" spans="1:12" x14ac:dyDescent="0.2">
      <c r="A2007" s="17">
        <v>42670</v>
      </c>
      <c r="B2007">
        <v>6.2373053599999997</v>
      </c>
      <c r="F2007" s="17">
        <v>42670</v>
      </c>
      <c r="G2007">
        <v>6.8874022100000003</v>
      </c>
      <c r="K2007" s="17">
        <v>42670</v>
      </c>
      <c r="L2007">
        <v>7.1860939000000004</v>
      </c>
    </row>
    <row r="2008" spans="1:12" x14ac:dyDescent="0.2">
      <c r="A2008" s="17">
        <v>42671</v>
      </c>
      <c r="B2008">
        <v>6.1869263099999996</v>
      </c>
      <c r="F2008" s="17">
        <v>42671</v>
      </c>
      <c r="G2008">
        <v>6.9356729599999998</v>
      </c>
      <c r="K2008" s="17">
        <v>42671</v>
      </c>
      <c r="L2008">
        <v>7.2528378099999999</v>
      </c>
    </row>
    <row r="2009" spans="1:12" x14ac:dyDescent="0.2">
      <c r="A2009" s="17">
        <v>42674</v>
      </c>
      <c r="B2009">
        <v>6.2389994199999999</v>
      </c>
      <c r="F2009" s="17">
        <v>42674</v>
      </c>
      <c r="G2009">
        <v>6.98566178</v>
      </c>
      <c r="K2009" s="17">
        <v>42674</v>
      </c>
      <c r="L2009">
        <v>7.2992802799999996</v>
      </c>
    </row>
    <row r="2010" spans="1:12" x14ac:dyDescent="0.2">
      <c r="A2010" s="17">
        <v>42675</v>
      </c>
      <c r="B2010">
        <v>6.2853170699999996</v>
      </c>
      <c r="F2010" s="17">
        <v>42675</v>
      </c>
      <c r="G2010">
        <v>6.9895318099999999</v>
      </c>
      <c r="K2010" s="17">
        <v>42675</v>
      </c>
      <c r="L2010">
        <v>7.3446497900000001</v>
      </c>
    </row>
    <row r="2011" spans="1:12" x14ac:dyDescent="0.2">
      <c r="A2011" s="17">
        <v>42676</v>
      </c>
      <c r="B2011">
        <v>6.2608615500000004</v>
      </c>
      <c r="F2011" s="17">
        <v>42676</v>
      </c>
      <c r="G2011">
        <v>6.9830956799999999</v>
      </c>
      <c r="K2011" s="17">
        <v>42676</v>
      </c>
      <c r="L2011">
        <v>7.3513747199999999</v>
      </c>
    </row>
    <row r="2012" spans="1:12" x14ac:dyDescent="0.2">
      <c r="A2012" s="17">
        <v>42677</v>
      </c>
      <c r="B2012">
        <v>6.2636995899999999</v>
      </c>
      <c r="F2012" s="17">
        <v>42677</v>
      </c>
      <c r="G2012">
        <v>6.99292655</v>
      </c>
      <c r="K2012" s="17">
        <v>42677</v>
      </c>
      <c r="L2012">
        <v>7.35961423</v>
      </c>
    </row>
    <row r="2013" spans="1:12" x14ac:dyDescent="0.2">
      <c r="A2013" s="17">
        <v>42678</v>
      </c>
      <c r="B2013">
        <v>6.2749147399999998</v>
      </c>
      <c r="F2013" s="17">
        <v>42678</v>
      </c>
      <c r="G2013">
        <v>7.01203295</v>
      </c>
      <c r="K2013" s="17">
        <v>42678</v>
      </c>
      <c r="L2013">
        <v>7.3953638699999997</v>
      </c>
    </row>
    <row r="2014" spans="1:12" x14ac:dyDescent="0.2">
      <c r="A2014" s="17">
        <v>42681</v>
      </c>
      <c r="B2014">
        <v>6.2686310299999999</v>
      </c>
      <c r="F2014" s="17">
        <v>42681</v>
      </c>
      <c r="G2014">
        <v>7.0128501400000003</v>
      </c>
      <c r="K2014" s="17">
        <v>42681</v>
      </c>
      <c r="L2014">
        <v>7.42335528</v>
      </c>
    </row>
    <row r="2015" spans="1:12" x14ac:dyDescent="0.2">
      <c r="A2015" s="17">
        <v>42682</v>
      </c>
      <c r="B2015">
        <v>6.2206492000000004</v>
      </c>
      <c r="F2015" s="17">
        <v>42682</v>
      </c>
      <c r="G2015">
        <v>7.0236629199999996</v>
      </c>
      <c r="K2015" s="17">
        <v>42682</v>
      </c>
      <c r="L2015">
        <v>7.4278368199999996</v>
      </c>
    </row>
    <row r="2016" spans="1:12" x14ac:dyDescent="0.2">
      <c r="A2016" s="17">
        <v>42683</v>
      </c>
      <c r="B2016">
        <v>6.2604538600000001</v>
      </c>
      <c r="F2016" s="17">
        <v>42683</v>
      </c>
      <c r="G2016">
        <v>7.0324383900000003</v>
      </c>
      <c r="K2016" s="17">
        <v>42683</v>
      </c>
      <c r="L2016">
        <v>7.4443353800000001</v>
      </c>
    </row>
    <row r="2017" spans="1:12" x14ac:dyDescent="0.2">
      <c r="A2017" s="17">
        <v>42684</v>
      </c>
      <c r="B2017">
        <v>6.2222274899999999</v>
      </c>
      <c r="F2017" s="17">
        <v>42684</v>
      </c>
      <c r="G2017">
        <v>7.0617193</v>
      </c>
      <c r="K2017" s="17">
        <v>42684</v>
      </c>
      <c r="L2017">
        <v>7.4955883700000001</v>
      </c>
    </row>
    <row r="2018" spans="1:12" x14ac:dyDescent="0.2">
      <c r="A2018" s="17">
        <v>42685</v>
      </c>
      <c r="B2018">
        <v>6.1976881400000003</v>
      </c>
      <c r="F2018" s="17">
        <v>42685</v>
      </c>
      <c r="G2018">
        <v>7.1440696700000004</v>
      </c>
      <c r="K2018" s="17">
        <v>42685</v>
      </c>
      <c r="L2018">
        <v>7.6200975299999998</v>
      </c>
    </row>
    <row r="2019" spans="1:12" x14ac:dyDescent="0.2">
      <c r="A2019" s="17">
        <v>42688</v>
      </c>
      <c r="B2019">
        <v>6.34742564</v>
      </c>
      <c r="F2019" s="17">
        <v>42688</v>
      </c>
      <c r="G2019">
        <v>7.4417707999999996</v>
      </c>
      <c r="K2019" s="17">
        <v>42688</v>
      </c>
      <c r="L2019">
        <v>7.8783134700000002</v>
      </c>
    </row>
    <row r="2020" spans="1:12" x14ac:dyDescent="0.2">
      <c r="A2020" s="17">
        <v>42689</v>
      </c>
      <c r="B2020">
        <v>6.5902988100000002</v>
      </c>
      <c r="F2020" s="17">
        <v>42689</v>
      </c>
      <c r="G2020">
        <v>7.6271731300000001</v>
      </c>
      <c r="K2020" s="17">
        <v>42689</v>
      </c>
      <c r="L2020">
        <v>8.0848616399999997</v>
      </c>
    </row>
    <row r="2021" spans="1:12" x14ac:dyDescent="0.2">
      <c r="A2021" s="17">
        <v>42690</v>
      </c>
      <c r="B2021">
        <v>6.6728233100000001</v>
      </c>
      <c r="F2021" s="17">
        <v>42690</v>
      </c>
      <c r="G2021">
        <v>7.6093134400000002</v>
      </c>
      <c r="K2021" s="17">
        <v>42690</v>
      </c>
      <c r="L2021">
        <v>8.0165458600000008</v>
      </c>
    </row>
    <row r="2022" spans="1:12" x14ac:dyDescent="0.2">
      <c r="A2022" s="17">
        <v>42691</v>
      </c>
      <c r="B2022">
        <v>6.6702256100000001</v>
      </c>
      <c r="F2022" s="17">
        <v>42691</v>
      </c>
      <c r="G2022">
        <v>7.5795447400000002</v>
      </c>
      <c r="K2022" s="17">
        <v>42691</v>
      </c>
      <c r="L2022">
        <v>7.9592360199999996</v>
      </c>
    </row>
    <row r="2023" spans="1:12" x14ac:dyDescent="0.2">
      <c r="A2023" s="17">
        <v>42692</v>
      </c>
      <c r="B2023">
        <v>6.75427248</v>
      </c>
      <c r="F2023" s="17">
        <v>42692</v>
      </c>
      <c r="G2023">
        <v>7.6231273699999997</v>
      </c>
      <c r="K2023" s="17">
        <v>42692</v>
      </c>
      <c r="L2023">
        <v>7.9598366699999996</v>
      </c>
    </row>
    <row r="2024" spans="1:12" x14ac:dyDescent="0.2">
      <c r="A2024" s="17">
        <v>42695</v>
      </c>
      <c r="B2024">
        <v>6.9181747199999997</v>
      </c>
      <c r="F2024" s="17">
        <v>42695</v>
      </c>
      <c r="G2024">
        <v>7.6949021000000002</v>
      </c>
      <c r="K2024" s="17">
        <v>42695</v>
      </c>
      <c r="L2024">
        <v>7.9837995299999998</v>
      </c>
    </row>
    <row r="2025" spans="1:12" x14ac:dyDescent="0.2">
      <c r="A2025" s="17">
        <v>42696</v>
      </c>
      <c r="B2025">
        <v>7.00239119</v>
      </c>
      <c r="F2025" s="17">
        <v>42696</v>
      </c>
      <c r="G2025">
        <v>7.7752999599999999</v>
      </c>
      <c r="K2025" s="17">
        <v>42696</v>
      </c>
      <c r="L2025">
        <v>8.0364924500000008</v>
      </c>
    </row>
    <row r="2026" spans="1:12" x14ac:dyDescent="0.2">
      <c r="A2026" s="17">
        <v>42697</v>
      </c>
      <c r="B2026">
        <v>7.0753044100000002</v>
      </c>
      <c r="F2026" s="17">
        <v>42697</v>
      </c>
      <c r="G2026">
        <v>7.8528261199999996</v>
      </c>
      <c r="K2026" s="17">
        <v>42697</v>
      </c>
      <c r="L2026">
        <v>8.0855042200000007</v>
      </c>
    </row>
    <row r="2027" spans="1:12" x14ac:dyDescent="0.2">
      <c r="A2027" s="17">
        <v>42698</v>
      </c>
      <c r="B2027">
        <v>7.2143869499999997</v>
      </c>
      <c r="F2027" s="17">
        <v>42698</v>
      </c>
      <c r="G2027">
        <v>7.9762816699999997</v>
      </c>
      <c r="K2027" s="17">
        <v>42698</v>
      </c>
      <c r="L2027">
        <v>8.1562123399999997</v>
      </c>
    </row>
    <row r="2028" spans="1:12" x14ac:dyDescent="0.2">
      <c r="A2028" s="17">
        <v>42699</v>
      </c>
      <c r="B2028">
        <v>7.2578527599999996</v>
      </c>
      <c r="F2028" s="17">
        <v>42699</v>
      </c>
      <c r="G2028">
        <v>8.1653612300000002</v>
      </c>
      <c r="K2028" s="17">
        <v>42699</v>
      </c>
      <c r="L2028">
        <v>8.2842711900000001</v>
      </c>
    </row>
    <row r="2029" spans="1:12" x14ac:dyDescent="0.2">
      <c r="A2029" s="17">
        <v>42702</v>
      </c>
      <c r="B2029">
        <v>7.2371105599999996</v>
      </c>
      <c r="F2029" s="17">
        <v>42702</v>
      </c>
      <c r="G2029">
        <v>8.2004664399999996</v>
      </c>
      <c r="K2029" s="17">
        <v>42702</v>
      </c>
      <c r="L2029">
        <v>8.2886103599999998</v>
      </c>
    </row>
    <row r="2030" spans="1:12" x14ac:dyDescent="0.2">
      <c r="A2030" s="17">
        <v>42703</v>
      </c>
      <c r="B2030">
        <v>7.2514437599999999</v>
      </c>
      <c r="F2030" s="17">
        <v>42703</v>
      </c>
      <c r="G2030">
        <v>8.0997945700000002</v>
      </c>
      <c r="K2030" s="17">
        <v>42703</v>
      </c>
      <c r="L2030">
        <v>8.2336755700000008</v>
      </c>
    </row>
    <row r="2031" spans="1:12" x14ac:dyDescent="0.2">
      <c r="A2031" s="17">
        <v>42704</v>
      </c>
      <c r="B2031">
        <v>7.2047687800000002</v>
      </c>
      <c r="F2031" s="17">
        <v>42704</v>
      </c>
      <c r="G2031">
        <v>8.0669935000000006</v>
      </c>
      <c r="K2031" s="17">
        <v>42704</v>
      </c>
      <c r="L2031">
        <v>8.1893051400000001</v>
      </c>
    </row>
    <row r="2032" spans="1:12" x14ac:dyDescent="0.2">
      <c r="A2032" s="17">
        <v>42705</v>
      </c>
      <c r="B2032">
        <v>7.1512505900000001</v>
      </c>
      <c r="F2032" s="17">
        <v>42705</v>
      </c>
      <c r="G2032">
        <v>8.0364281799999997</v>
      </c>
      <c r="K2032" s="17">
        <v>42705</v>
      </c>
      <c r="L2032">
        <v>8.1809799099999996</v>
      </c>
    </row>
    <row r="2033" spans="1:12" x14ac:dyDescent="0.2">
      <c r="A2033" s="17">
        <v>42706</v>
      </c>
      <c r="B2033">
        <v>7.1345600100000004</v>
      </c>
      <c r="F2033" s="17">
        <v>42706</v>
      </c>
      <c r="G2033">
        <v>8.0034783100000002</v>
      </c>
      <c r="K2033" s="17">
        <v>42706</v>
      </c>
      <c r="L2033">
        <v>8.1690847400000006</v>
      </c>
    </row>
    <row r="2034" spans="1:12" x14ac:dyDescent="0.2">
      <c r="A2034" s="17">
        <v>42709</v>
      </c>
      <c r="B2034">
        <v>7.0710090000000001</v>
      </c>
      <c r="F2034" s="17">
        <v>42709</v>
      </c>
      <c r="G2034">
        <v>8.0032225700000001</v>
      </c>
      <c r="K2034" s="17">
        <v>42709</v>
      </c>
      <c r="L2034">
        <v>8.1540451699999998</v>
      </c>
    </row>
    <row r="2035" spans="1:12" x14ac:dyDescent="0.2">
      <c r="A2035" s="17">
        <v>42710</v>
      </c>
      <c r="B2035">
        <v>6.9386989699999999</v>
      </c>
      <c r="F2035" s="17">
        <v>42710</v>
      </c>
      <c r="G2035">
        <v>7.9454733500000003</v>
      </c>
      <c r="K2035" s="17">
        <v>42710</v>
      </c>
      <c r="L2035">
        <v>8.12381609</v>
      </c>
    </row>
    <row r="2036" spans="1:12" x14ac:dyDescent="0.2">
      <c r="A2036" s="17">
        <v>42711</v>
      </c>
      <c r="B2036">
        <v>6.6762794999999997</v>
      </c>
      <c r="F2036" s="17">
        <v>42711</v>
      </c>
      <c r="G2036">
        <v>7.6176755299999996</v>
      </c>
      <c r="K2036" s="17">
        <v>42711</v>
      </c>
      <c r="L2036">
        <v>7.9174857100000002</v>
      </c>
    </row>
    <row r="2037" spans="1:12" x14ac:dyDescent="0.2">
      <c r="A2037" s="17">
        <v>42712</v>
      </c>
      <c r="B2037">
        <v>6.5706538500000002</v>
      </c>
      <c r="F2037" s="17">
        <v>42712</v>
      </c>
      <c r="G2037">
        <v>7.50852773</v>
      </c>
      <c r="K2037" s="17">
        <v>42712</v>
      </c>
      <c r="L2037">
        <v>7.8153392899999998</v>
      </c>
    </row>
    <row r="2038" spans="1:12" x14ac:dyDescent="0.2">
      <c r="A2038" s="17">
        <v>42713</v>
      </c>
      <c r="B2038">
        <v>6.5706538500000002</v>
      </c>
      <c r="F2038" s="17">
        <v>42713</v>
      </c>
      <c r="G2038">
        <v>7.50852773</v>
      </c>
      <c r="K2038" s="17">
        <v>42713</v>
      </c>
      <c r="L2038">
        <v>7.8153392899999998</v>
      </c>
    </row>
    <row r="2039" spans="1:12" x14ac:dyDescent="0.2">
      <c r="A2039" s="17">
        <v>42717</v>
      </c>
      <c r="B2039">
        <v>6.5534600899999997</v>
      </c>
      <c r="F2039" s="17">
        <v>42717</v>
      </c>
      <c r="G2039">
        <v>7.50655333</v>
      </c>
      <c r="K2039" s="17">
        <v>42717</v>
      </c>
      <c r="L2039">
        <v>7.84142078</v>
      </c>
    </row>
    <row r="2040" spans="1:12" x14ac:dyDescent="0.2">
      <c r="A2040" s="17">
        <v>42718</v>
      </c>
      <c r="B2040">
        <v>6.7170376899999997</v>
      </c>
      <c r="F2040" s="17">
        <v>42718</v>
      </c>
      <c r="G2040">
        <v>7.6284515700000002</v>
      </c>
      <c r="K2040" s="17">
        <v>42718</v>
      </c>
      <c r="L2040">
        <v>7.9094642899999998</v>
      </c>
    </row>
    <row r="2041" spans="1:12" x14ac:dyDescent="0.2">
      <c r="A2041" s="17">
        <v>42719</v>
      </c>
      <c r="B2041">
        <v>6.7579701999999999</v>
      </c>
      <c r="F2041" s="17">
        <v>42719</v>
      </c>
      <c r="G2041">
        <v>7.7418639699999998</v>
      </c>
      <c r="K2041" s="17">
        <v>42719</v>
      </c>
      <c r="L2041">
        <v>7.9960649500000001</v>
      </c>
    </row>
    <row r="2042" spans="1:12" x14ac:dyDescent="0.2">
      <c r="A2042" s="17">
        <v>42720</v>
      </c>
      <c r="B2042">
        <v>6.8015230300000002</v>
      </c>
      <c r="F2042" s="17">
        <v>42720</v>
      </c>
      <c r="G2042">
        <v>7.7908973499999998</v>
      </c>
      <c r="K2042" s="17">
        <v>42720</v>
      </c>
      <c r="L2042">
        <v>8.0181868400000003</v>
      </c>
    </row>
    <row r="2043" spans="1:12" x14ac:dyDescent="0.2">
      <c r="A2043" s="17">
        <v>42723</v>
      </c>
      <c r="B2043">
        <v>6.8400603999999996</v>
      </c>
      <c r="F2043" s="17">
        <v>42723</v>
      </c>
      <c r="G2043">
        <v>7.80386983</v>
      </c>
      <c r="K2043" s="17">
        <v>42723</v>
      </c>
      <c r="L2043">
        <v>8.0685613400000005</v>
      </c>
    </row>
    <row r="2044" spans="1:12" x14ac:dyDescent="0.2">
      <c r="A2044" s="17">
        <v>42724</v>
      </c>
      <c r="B2044">
        <v>6.8347756300000002</v>
      </c>
      <c r="F2044" s="17">
        <v>42724</v>
      </c>
      <c r="G2044">
        <v>7.7516398300000002</v>
      </c>
      <c r="K2044" s="17">
        <v>42724</v>
      </c>
      <c r="L2044">
        <v>8.0368758600000003</v>
      </c>
    </row>
    <row r="2045" spans="1:12" x14ac:dyDescent="0.2">
      <c r="A2045" s="17">
        <v>42725</v>
      </c>
      <c r="B2045">
        <v>6.85093686</v>
      </c>
      <c r="F2045" s="17">
        <v>42725</v>
      </c>
      <c r="G2045">
        <v>7.6837389600000003</v>
      </c>
      <c r="K2045" s="17">
        <v>42725</v>
      </c>
      <c r="L2045">
        <v>8.0262342100000001</v>
      </c>
    </row>
    <row r="2046" spans="1:12" x14ac:dyDescent="0.2">
      <c r="A2046" s="17">
        <v>42726</v>
      </c>
      <c r="B2046">
        <v>6.8587092500000004</v>
      </c>
      <c r="F2046" s="17">
        <v>42726</v>
      </c>
      <c r="G2046">
        <v>7.66012644</v>
      </c>
      <c r="K2046" s="17">
        <v>42726</v>
      </c>
      <c r="L2046">
        <v>8.0109264099999997</v>
      </c>
    </row>
    <row r="2047" spans="1:12" x14ac:dyDescent="0.2">
      <c r="A2047" s="17">
        <v>42727</v>
      </c>
      <c r="B2047">
        <v>6.8429385299999996</v>
      </c>
      <c r="F2047" s="17">
        <v>42727</v>
      </c>
      <c r="G2047">
        <v>7.6819297500000001</v>
      </c>
      <c r="K2047" s="17">
        <v>42727</v>
      </c>
      <c r="L2047">
        <v>8.0263939400000002</v>
      </c>
    </row>
    <row r="2048" spans="1:12" x14ac:dyDescent="0.2">
      <c r="A2048" s="17">
        <v>42731</v>
      </c>
      <c r="B2048">
        <v>7.0012521899999998</v>
      </c>
      <c r="F2048" s="17">
        <v>42731</v>
      </c>
      <c r="G2048">
        <v>7.7396735100000003</v>
      </c>
      <c r="K2048" s="17">
        <v>42731</v>
      </c>
      <c r="L2048">
        <v>8.0535444300000005</v>
      </c>
    </row>
    <row r="2049" spans="1:12" x14ac:dyDescent="0.2">
      <c r="A2049" s="17">
        <v>42732</v>
      </c>
      <c r="B2049">
        <v>6.8963627699999996</v>
      </c>
      <c r="F2049" s="17">
        <v>42732</v>
      </c>
      <c r="G2049">
        <v>7.7290028099999999</v>
      </c>
      <c r="K2049" s="17">
        <v>42732</v>
      </c>
      <c r="L2049">
        <v>8.05590136</v>
      </c>
    </row>
    <row r="2050" spans="1:12" x14ac:dyDescent="0.2">
      <c r="A2050" s="17">
        <v>42733</v>
      </c>
      <c r="B2050">
        <v>6.88129305</v>
      </c>
      <c r="F2050" s="17">
        <v>42733</v>
      </c>
      <c r="G2050">
        <v>7.7102225200000003</v>
      </c>
      <c r="K2050" s="17">
        <v>42733</v>
      </c>
      <c r="L2050">
        <v>8.0704610100000007</v>
      </c>
    </row>
    <row r="2051" spans="1:12" x14ac:dyDescent="0.2">
      <c r="A2051" s="17">
        <v>42734</v>
      </c>
      <c r="B2051">
        <v>6.8787447899999998</v>
      </c>
      <c r="F2051" s="17">
        <v>42734</v>
      </c>
      <c r="G2051">
        <v>7.74719186</v>
      </c>
      <c r="K2051" s="17">
        <v>42734</v>
      </c>
      <c r="L2051">
        <v>8.0873774300000001</v>
      </c>
    </row>
    <row r="2052" spans="1:12" x14ac:dyDescent="0.2">
      <c r="A2052" s="17">
        <v>42738</v>
      </c>
      <c r="B2052">
        <v>6.9780348099999996</v>
      </c>
      <c r="F2052" s="17">
        <v>42738</v>
      </c>
      <c r="G2052">
        <v>7.7282842599999997</v>
      </c>
      <c r="K2052" s="17">
        <v>42738</v>
      </c>
      <c r="L2052">
        <v>8.1162977600000001</v>
      </c>
    </row>
    <row r="2053" spans="1:12" x14ac:dyDescent="0.2">
      <c r="A2053" s="17">
        <v>42739</v>
      </c>
      <c r="B2053">
        <v>6.7907975900000004</v>
      </c>
      <c r="F2053" s="17">
        <v>42739</v>
      </c>
      <c r="G2053">
        <v>7.6921831200000002</v>
      </c>
      <c r="K2053" s="17">
        <v>42739</v>
      </c>
      <c r="L2053">
        <v>8.0907785600000004</v>
      </c>
    </row>
    <row r="2054" spans="1:12" x14ac:dyDescent="0.2">
      <c r="A2054" s="17">
        <v>42740</v>
      </c>
      <c r="B2054">
        <v>6.73348367</v>
      </c>
      <c r="F2054" s="17">
        <v>42740</v>
      </c>
      <c r="G2054">
        <v>7.55876473</v>
      </c>
      <c r="K2054" s="17">
        <v>42740</v>
      </c>
      <c r="L2054">
        <v>7.9739355700000001</v>
      </c>
    </row>
    <row r="2055" spans="1:12" x14ac:dyDescent="0.2">
      <c r="A2055" s="17">
        <v>42741</v>
      </c>
      <c r="B2055">
        <v>6.73348367</v>
      </c>
      <c r="F2055" s="17">
        <v>42741</v>
      </c>
      <c r="G2055">
        <v>7.55876473</v>
      </c>
      <c r="K2055" s="17">
        <v>42741</v>
      </c>
      <c r="L2055">
        <v>7.9739355700000001</v>
      </c>
    </row>
    <row r="2056" spans="1:12" x14ac:dyDescent="0.2">
      <c r="A2056" s="17">
        <v>42744</v>
      </c>
      <c r="B2056">
        <v>6.6352156999999998</v>
      </c>
      <c r="F2056" s="17">
        <v>42744</v>
      </c>
      <c r="G2056">
        <v>7.4784968999999997</v>
      </c>
      <c r="K2056" s="17">
        <v>42744</v>
      </c>
      <c r="L2056">
        <v>7.9282121600000002</v>
      </c>
    </row>
    <row r="2057" spans="1:12" x14ac:dyDescent="0.2">
      <c r="A2057" s="17">
        <v>42745</v>
      </c>
      <c r="B2057">
        <v>6.5871262399999999</v>
      </c>
      <c r="F2057" s="17">
        <v>42745</v>
      </c>
      <c r="G2057">
        <v>7.4943204200000002</v>
      </c>
      <c r="K2057" s="17">
        <v>42745</v>
      </c>
      <c r="L2057">
        <v>7.9487971899999996</v>
      </c>
    </row>
    <row r="2058" spans="1:12" x14ac:dyDescent="0.2">
      <c r="A2058" s="17">
        <v>42746</v>
      </c>
      <c r="B2058">
        <v>6.5671356899999997</v>
      </c>
      <c r="F2058" s="17">
        <v>42746</v>
      </c>
      <c r="G2058">
        <v>7.4951817199999997</v>
      </c>
      <c r="K2058" s="17">
        <v>42746</v>
      </c>
      <c r="L2058">
        <v>7.9391567199999997</v>
      </c>
    </row>
    <row r="2059" spans="1:12" x14ac:dyDescent="0.2">
      <c r="A2059" s="17">
        <v>42747</v>
      </c>
      <c r="B2059">
        <v>6.4451183299999997</v>
      </c>
      <c r="F2059" s="17">
        <v>42747</v>
      </c>
      <c r="G2059">
        <v>7.4756189900000001</v>
      </c>
      <c r="K2059" s="17">
        <v>42747</v>
      </c>
      <c r="L2059">
        <v>7.9127116400000004</v>
      </c>
    </row>
    <row r="2060" spans="1:12" x14ac:dyDescent="0.2">
      <c r="A2060" s="17">
        <v>42748</v>
      </c>
      <c r="B2060">
        <v>6.4498586800000002</v>
      </c>
      <c r="F2060" s="17">
        <v>42748</v>
      </c>
      <c r="G2060">
        <v>7.4360755100000002</v>
      </c>
      <c r="K2060" s="17">
        <v>42748</v>
      </c>
      <c r="L2060">
        <v>7.8590297900000001</v>
      </c>
    </row>
    <row r="2061" spans="1:12" x14ac:dyDescent="0.2">
      <c r="A2061" s="17">
        <v>42751</v>
      </c>
      <c r="B2061">
        <v>6.3994531600000002</v>
      </c>
      <c r="F2061" s="17">
        <v>42751</v>
      </c>
      <c r="G2061">
        <v>7.4166784200000002</v>
      </c>
      <c r="K2061" s="17">
        <v>42751</v>
      </c>
      <c r="L2061">
        <v>7.8331460899999996</v>
      </c>
    </row>
    <row r="2062" spans="1:12" x14ac:dyDescent="0.2">
      <c r="A2062" s="17">
        <v>42752</v>
      </c>
      <c r="B2062">
        <v>6.2881324300000001</v>
      </c>
      <c r="F2062" s="17">
        <v>42752</v>
      </c>
      <c r="G2062">
        <v>7.3987986000000001</v>
      </c>
      <c r="K2062" s="17">
        <v>42752</v>
      </c>
      <c r="L2062">
        <v>7.8050133500000003</v>
      </c>
    </row>
    <row r="2063" spans="1:12" x14ac:dyDescent="0.2">
      <c r="A2063" s="17">
        <v>42753</v>
      </c>
      <c r="B2063">
        <v>6.2385237099999999</v>
      </c>
      <c r="F2063" s="17">
        <v>42753</v>
      </c>
      <c r="G2063">
        <v>7.3809464800000004</v>
      </c>
      <c r="K2063" s="17">
        <v>42753</v>
      </c>
      <c r="L2063">
        <v>7.7927400000000002</v>
      </c>
    </row>
    <row r="2064" spans="1:12" x14ac:dyDescent="0.2">
      <c r="A2064" s="17">
        <v>42754</v>
      </c>
      <c r="B2064">
        <v>6.2127030999999997</v>
      </c>
      <c r="F2064" s="17">
        <v>42754</v>
      </c>
      <c r="G2064">
        <v>7.3846377800000003</v>
      </c>
      <c r="K2064" s="17">
        <v>42754</v>
      </c>
      <c r="L2064">
        <v>7.7801668499999996</v>
      </c>
    </row>
    <row r="2065" spans="1:12" x14ac:dyDescent="0.2">
      <c r="A2065" s="17">
        <v>42755</v>
      </c>
      <c r="B2065">
        <v>6.1936477300000004</v>
      </c>
      <c r="F2065" s="17">
        <v>42755</v>
      </c>
      <c r="G2065">
        <v>7.3647112799999999</v>
      </c>
      <c r="K2065" s="17">
        <v>42755</v>
      </c>
      <c r="L2065">
        <v>7.77189497</v>
      </c>
    </row>
    <row r="2066" spans="1:12" x14ac:dyDescent="0.2">
      <c r="A2066" s="17">
        <v>42758</v>
      </c>
      <c r="B2066">
        <v>6.1902107199999996</v>
      </c>
      <c r="F2066" s="17">
        <v>42758</v>
      </c>
      <c r="G2066">
        <v>7.3700939999999999</v>
      </c>
      <c r="K2066" s="17">
        <v>42758</v>
      </c>
      <c r="L2066">
        <v>7.76741131</v>
      </c>
    </row>
    <row r="2067" spans="1:12" x14ac:dyDescent="0.2">
      <c r="A2067" s="17">
        <v>42759</v>
      </c>
      <c r="B2067">
        <v>6.1425969599999997</v>
      </c>
      <c r="F2067" s="17">
        <v>42759</v>
      </c>
      <c r="G2067">
        <v>7.3381606499999998</v>
      </c>
      <c r="K2067" s="17">
        <v>42759</v>
      </c>
      <c r="L2067">
        <v>7.7458831200000002</v>
      </c>
    </row>
    <row r="2068" spans="1:12" x14ac:dyDescent="0.2">
      <c r="A2068" s="17">
        <v>42760</v>
      </c>
      <c r="B2068">
        <v>6.1169122600000003</v>
      </c>
      <c r="F2068" s="17">
        <v>42760</v>
      </c>
      <c r="G2068">
        <v>7.3356493399999998</v>
      </c>
      <c r="K2068" s="17">
        <v>42760</v>
      </c>
      <c r="L2068">
        <v>7.7406709200000003</v>
      </c>
    </row>
    <row r="2069" spans="1:12" x14ac:dyDescent="0.2">
      <c r="A2069" s="17">
        <v>42761</v>
      </c>
      <c r="B2069">
        <v>6.0947301100000004</v>
      </c>
      <c r="F2069" s="17">
        <v>42761</v>
      </c>
      <c r="G2069">
        <v>7.3655008999999998</v>
      </c>
      <c r="K2069" s="17">
        <v>42761</v>
      </c>
      <c r="L2069">
        <v>7.7653308799999996</v>
      </c>
    </row>
    <row r="2070" spans="1:12" x14ac:dyDescent="0.2">
      <c r="A2070" s="17">
        <v>42762</v>
      </c>
      <c r="B2070">
        <v>6.1144863200000001</v>
      </c>
      <c r="F2070" s="17">
        <v>42762</v>
      </c>
      <c r="G2070">
        <v>7.4033885799999997</v>
      </c>
      <c r="K2070" s="17">
        <v>42762</v>
      </c>
      <c r="L2070">
        <v>7.7977558599999997</v>
      </c>
    </row>
    <row r="2071" spans="1:12" x14ac:dyDescent="0.2">
      <c r="A2071" s="17">
        <v>42765</v>
      </c>
      <c r="B2071">
        <v>6.1753889199999996</v>
      </c>
      <c r="F2071" s="17">
        <v>42765</v>
      </c>
      <c r="G2071">
        <v>7.43492789</v>
      </c>
      <c r="K2071" s="17">
        <v>42765</v>
      </c>
      <c r="L2071">
        <v>7.8174576800000004</v>
      </c>
    </row>
    <row r="2072" spans="1:12" x14ac:dyDescent="0.2">
      <c r="A2072" s="17">
        <v>42766</v>
      </c>
      <c r="B2072">
        <v>6.1935716100000002</v>
      </c>
      <c r="F2072" s="17">
        <v>42766</v>
      </c>
      <c r="G2072">
        <v>7.4494079500000003</v>
      </c>
      <c r="K2072" s="17">
        <v>42766</v>
      </c>
      <c r="L2072">
        <v>7.8373250399999996</v>
      </c>
    </row>
    <row r="2073" spans="1:12" x14ac:dyDescent="0.2">
      <c r="A2073" s="17">
        <v>42767</v>
      </c>
      <c r="B2073">
        <v>6.1922010900000002</v>
      </c>
      <c r="F2073" s="17">
        <v>42767</v>
      </c>
      <c r="G2073">
        <v>7.4560682900000002</v>
      </c>
      <c r="K2073" s="17">
        <v>42767</v>
      </c>
      <c r="L2073">
        <v>7.8344636300000001</v>
      </c>
    </row>
    <row r="2074" spans="1:12" x14ac:dyDescent="0.2">
      <c r="A2074" s="17">
        <v>42768</v>
      </c>
      <c r="B2074">
        <v>6.1758448000000001</v>
      </c>
      <c r="F2074" s="17">
        <v>42768</v>
      </c>
      <c r="G2074">
        <v>7.4641376199999998</v>
      </c>
      <c r="K2074" s="17">
        <v>42768</v>
      </c>
      <c r="L2074">
        <v>7.84126689</v>
      </c>
    </row>
    <row r="2075" spans="1:12" x14ac:dyDescent="0.2">
      <c r="A2075" s="17">
        <v>42769</v>
      </c>
      <c r="B2075">
        <v>6.15784749</v>
      </c>
      <c r="F2075" s="17">
        <v>42769</v>
      </c>
      <c r="G2075">
        <v>7.4588963699999997</v>
      </c>
      <c r="K2075" s="17">
        <v>42769</v>
      </c>
      <c r="L2075">
        <v>7.8577634099999996</v>
      </c>
    </row>
    <row r="2076" spans="1:12" x14ac:dyDescent="0.2">
      <c r="A2076" s="17">
        <v>42772</v>
      </c>
      <c r="B2076">
        <v>6.15531951</v>
      </c>
      <c r="F2076" s="17">
        <v>42772</v>
      </c>
      <c r="G2076">
        <v>7.4370077600000002</v>
      </c>
      <c r="K2076" s="17">
        <v>42772</v>
      </c>
      <c r="L2076">
        <v>7.83655759</v>
      </c>
    </row>
    <row r="2077" spans="1:12" x14ac:dyDescent="0.2">
      <c r="A2077" s="17">
        <v>42773</v>
      </c>
      <c r="B2077">
        <v>6.1087390399999997</v>
      </c>
      <c r="F2077" s="17">
        <v>42773</v>
      </c>
      <c r="G2077">
        <v>7.4353732299999997</v>
      </c>
      <c r="K2077" s="17">
        <v>42773</v>
      </c>
      <c r="L2077">
        <v>7.83208649</v>
      </c>
    </row>
    <row r="2078" spans="1:12" x14ac:dyDescent="0.2">
      <c r="A2078" s="17">
        <v>42774</v>
      </c>
      <c r="B2078">
        <v>6.1265688300000001</v>
      </c>
      <c r="F2078" s="17">
        <v>42774</v>
      </c>
      <c r="G2078">
        <v>7.4304539700000003</v>
      </c>
      <c r="K2078" s="17">
        <v>42774</v>
      </c>
      <c r="L2078">
        <v>7.8228509900000001</v>
      </c>
    </row>
    <row r="2079" spans="1:12" x14ac:dyDescent="0.2">
      <c r="A2079" s="17">
        <v>42775</v>
      </c>
      <c r="B2079">
        <v>6.07927616</v>
      </c>
      <c r="F2079" s="17">
        <v>42775</v>
      </c>
      <c r="G2079">
        <v>7.3955075199999998</v>
      </c>
      <c r="K2079" s="17">
        <v>42775</v>
      </c>
      <c r="L2079">
        <v>7.7930850500000002</v>
      </c>
    </row>
    <row r="2080" spans="1:12" x14ac:dyDescent="0.2">
      <c r="A2080" s="17">
        <v>42776</v>
      </c>
      <c r="B2080">
        <v>6.0577347000000001</v>
      </c>
      <c r="F2080" s="17">
        <v>42776</v>
      </c>
      <c r="G2080">
        <v>7.3798306</v>
      </c>
      <c r="K2080" s="17">
        <v>42776</v>
      </c>
      <c r="L2080">
        <v>7.7664790300000002</v>
      </c>
    </row>
    <row r="2081" spans="1:12" x14ac:dyDescent="0.2">
      <c r="A2081" s="17">
        <v>42779</v>
      </c>
      <c r="B2081">
        <v>6.1185473400000001</v>
      </c>
      <c r="F2081" s="17">
        <v>42779</v>
      </c>
      <c r="G2081">
        <v>7.3903713900000003</v>
      </c>
      <c r="K2081" s="17">
        <v>42779</v>
      </c>
      <c r="L2081">
        <v>7.7605213900000001</v>
      </c>
    </row>
    <row r="2082" spans="1:12" x14ac:dyDescent="0.2">
      <c r="A2082" s="17">
        <v>42780</v>
      </c>
      <c r="B2082">
        <v>6.1002382099999997</v>
      </c>
      <c r="F2082" s="17">
        <v>42780</v>
      </c>
      <c r="G2082">
        <v>7.3809034699999998</v>
      </c>
      <c r="K2082" s="17">
        <v>42780</v>
      </c>
      <c r="L2082">
        <v>7.7719291999999998</v>
      </c>
    </row>
    <row r="2083" spans="1:12" x14ac:dyDescent="0.2">
      <c r="A2083" s="17">
        <v>42782</v>
      </c>
      <c r="B2083">
        <v>6.0623617200000002</v>
      </c>
      <c r="F2083" s="17">
        <v>42782</v>
      </c>
      <c r="G2083">
        <v>7.3820411200000002</v>
      </c>
      <c r="K2083" s="17">
        <v>42782</v>
      </c>
      <c r="L2083">
        <v>7.7715656500000003</v>
      </c>
    </row>
    <row r="2084" spans="1:12" x14ac:dyDescent="0.2">
      <c r="A2084" s="17">
        <v>42783</v>
      </c>
      <c r="B2084">
        <v>6.0415327699999999</v>
      </c>
      <c r="F2084" s="17">
        <v>42783</v>
      </c>
      <c r="G2084">
        <v>7.3506920200000003</v>
      </c>
      <c r="K2084" s="17">
        <v>42783</v>
      </c>
      <c r="L2084">
        <v>7.7526224299999997</v>
      </c>
    </row>
    <row r="2085" spans="1:12" x14ac:dyDescent="0.2">
      <c r="A2085" s="17">
        <v>42786</v>
      </c>
      <c r="B2085">
        <v>6.1059349799999998</v>
      </c>
      <c r="F2085" s="17">
        <v>42786</v>
      </c>
      <c r="G2085">
        <v>7.3787830799999998</v>
      </c>
      <c r="K2085" s="17">
        <v>42786</v>
      </c>
      <c r="L2085">
        <v>7.75534824</v>
      </c>
    </row>
    <row r="2086" spans="1:12" x14ac:dyDescent="0.2">
      <c r="A2086" s="17">
        <v>42787</v>
      </c>
      <c r="B2086">
        <v>6.0249703800000001</v>
      </c>
      <c r="F2086" s="17">
        <v>42787</v>
      </c>
      <c r="G2086">
        <v>7.3484410899999997</v>
      </c>
      <c r="K2086" s="17">
        <v>42787</v>
      </c>
      <c r="L2086">
        <v>7.7935262700000001</v>
      </c>
    </row>
    <row r="2087" spans="1:12" x14ac:dyDescent="0.2">
      <c r="A2087" s="17">
        <v>42788</v>
      </c>
      <c r="B2087">
        <v>5.9906885900000004</v>
      </c>
      <c r="F2087" s="17">
        <v>42788</v>
      </c>
      <c r="G2087">
        <v>7.36586973</v>
      </c>
      <c r="K2087" s="17">
        <v>42788</v>
      </c>
      <c r="L2087">
        <v>7.8119873599999998</v>
      </c>
    </row>
    <row r="2088" spans="1:12" x14ac:dyDescent="0.2">
      <c r="A2088" s="17">
        <v>42789</v>
      </c>
      <c r="B2088">
        <v>6.0369354399999997</v>
      </c>
      <c r="F2088" s="17">
        <v>42789</v>
      </c>
      <c r="G2088">
        <v>7.3822980600000001</v>
      </c>
      <c r="K2088" s="17">
        <v>42789</v>
      </c>
      <c r="L2088">
        <v>7.8024008800000004</v>
      </c>
    </row>
    <row r="2089" spans="1:12" x14ac:dyDescent="0.2">
      <c r="A2089" s="17">
        <v>42790</v>
      </c>
      <c r="B2089">
        <v>6.0387519599999999</v>
      </c>
      <c r="F2089" s="17">
        <v>42790</v>
      </c>
      <c r="G2089">
        <v>7.3585304599999999</v>
      </c>
      <c r="K2089" s="17">
        <v>42790</v>
      </c>
      <c r="L2089">
        <v>7.7804048200000002</v>
      </c>
    </row>
    <row r="2090" spans="1:12" x14ac:dyDescent="0.2">
      <c r="A2090" s="17">
        <v>42793</v>
      </c>
      <c r="B2090">
        <v>5.9851596799999998</v>
      </c>
      <c r="F2090" s="17">
        <v>42793</v>
      </c>
      <c r="G2090">
        <v>7.3369475700000004</v>
      </c>
      <c r="K2090" s="17">
        <v>42793</v>
      </c>
      <c r="L2090">
        <v>7.7936151499999999</v>
      </c>
    </row>
    <row r="2091" spans="1:12" x14ac:dyDescent="0.2">
      <c r="A2091" s="17">
        <v>42794</v>
      </c>
      <c r="B2091">
        <v>6.0640080200000002</v>
      </c>
      <c r="F2091" s="17">
        <v>42794</v>
      </c>
      <c r="G2091">
        <v>7.3617612799999996</v>
      </c>
      <c r="K2091" s="17">
        <v>42794</v>
      </c>
      <c r="L2091">
        <v>7.7873155699999996</v>
      </c>
    </row>
    <row r="2092" spans="1:12" x14ac:dyDescent="0.2">
      <c r="A2092" s="17">
        <v>42795</v>
      </c>
      <c r="B2092">
        <v>6.0900765799999999</v>
      </c>
      <c r="F2092" s="17">
        <v>42795</v>
      </c>
      <c r="G2092">
        <v>7.3579251399999999</v>
      </c>
      <c r="K2092" s="17">
        <v>42795</v>
      </c>
      <c r="L2092">
        <v>7.76486958</v>
      </c>
    </row>
    <row r="2093" spans="1:12" x14ac:dyDescent="0.2">
      <c r="A2093" s="17">
        <v>42796</v>
      </c>
      <c r="B2093">
        <v>6.1442413699999996</v>
      </c>
      <c r="F2093" s="17">
        <v>42796</v>
      </c>
      <c r="G2093">
        <v>7.3640381899999996</v>
      </c>
      <c r="K2093" s="17">
        <v>42796</v>
      </c>
      <c r="L2093">
        <v>7.7643669299999996</v>
      </c>
    </row>
    <row r="2094" spans="1:12" x14ac:dyDescent="0.2">
      <c r="A2094" s="17">
        <v>42797</v>
      </c>
      <c r="B2094">
        <v>6.1297729700000003</v>
      </c>
      <c r="F2094" s="17">
        <v>42797</v>
      </c>
      <c r="G2094">
        <v>7.3431099399999997</v>
      </c>
      <c r="K2094" s="17">
        <v>42797</v>
      </c>
      <c r="L2094">
        <v>7.69779283</v>
      </c>
    </row>
    <row r="2095" spans="1:12" x14ac:dyDescent="0.2">
      <c r="A2095" s="17">
        <v>42800</v>
      </c>
      <c r="B2095">
        <v>6.1625598200000002</v>
      </c>
      <c r="F2095" s="17">
        <v>42800</v>
      </c>
      <c r="G2095">
        <v>7.3356560899999996</v>
      </c>
      <c r="K2095" s="17">
        <v>42800</v>
      </c>
      <c r="L2095">
        <v>7.6976041000000004</v>
      </c>
    </row>
    <row r="2096" spans="1:12" x14ac:dyDescent="0.2">
      <c r="A2096" s="17">
        <v>42801</v>
      </c>
      <c r="B2096">
        <v>6.1728399200000004</v>
      </c>
      <c r="F2096" s="17">
        <v>42801</v>
      </c>
      <c r="G2096">
        <v>7.3213425599999997</v>
      </c>
      <c r="K2096" s="17">
        <v>42801</v>
      </c>
      <c r="L2096">
        <v>7.6714536799999999</v>
      </c>
    </row>
    <row r="2097" spans="1:12" x14ac:dyDescent="0.2">
      <c r="A2097" s="17">
        <v>42802</v>
      </c>
      <c r="B2097">
        <v>6.1516156000000004</v>
      </c>
      <c r="F2097" s="17">
        <v>42802</v>
      </c>
      <c r="G2097">
        <v>7.2657220799999997</v>
      </c>
      <c r="K2097" s="17">
        <v>42802</v>
      </c>
      <c r="L2097">
        <v>7.6197022199999997</v>
      </c>
    </row>
    <row r="2098" spans="1:12" x14ac:dyDescent="0.2">
      <c r="A2098" s="17">
        <v>42803</v>
      </c>
      <c r="B2098">
        <v>6.1642328900000001</v>
      </c>
      <c r="F2098" s="17">
        <v>42803</v>
      </c>
      <c r="G2098">
        <v>7.2697761500000002</v>
      </c>
      <c r="K2098" s="17">
        <v>42803</v>
      </c>
      <c r="L2098">
        <v>7.6039192599999996</v>
      </c>
    </row>
    <row r="2099" spans="1:12" x14ac:dyDescent="0.2">
      <c r="A2099" s="17">
        <v>42804</v>
      </c>
      <c r="B2099">
        <v>6.1029491299999998</v>
      </c>
      <c r="F2099" s="17">
        <v>42804</v>
      </c>
      <c r="G2099">
        <v>7.3090451200000004</v>
      </c>
      <c r="K2099" s="17">
        <v>42804</v>
      </c>
      <c r="L2099">
        <v>7.6347492099999998</v>
      </c>
    </row>
    <row r="2100" spans="1:12" x14ac:dyDescent="0.2">
      <c r="A2100" s="17">
        <v>42807</v>
      </c>
      <c r="B2100">
        <v>6.1514304199999996</v>
      </c>
      <c r="F2100" s="17">
        <v>42807</v>
      </c>
      <c r="G2100">
        <v>7.30736659</v>
      </c>
      <c r="K2100" s="17">
        <v>42807</v>
      </c>
      <c r="L2100">
        <v>7.64361976</v>
      </c>
    </row>
    <row r="2101" spans="1:12" x14ac:dyDescent="0.2">
      <c r="A2101" s="17">
        <v>42808</v>
      </c>
      <c r="B2101">
        <v>6.1385378700000004</v>
      </c>
      <c r="F2101" s="17">
        <v>42808</v>
      </c>
      <c r="G2101">
        <v>7.2920753999999999</v>
      </c>
      <c r="K2101" s="17">
        <v>42808</v>
      </c>
      <c r="L2101">
        <v>7.6474564100000002</v>
      </c>
    </row>
    <row r="2102" spans="1:12" x14ac:dyDescent="0.2">
      <c r="A2102" s="17">
        <v>42809</v>
      </c>
      <c r="B2102">
        <v>6.1303630499999997</v>
      </c>
      <c r="F2102" s="17">
        <v>42809</v>
      </c>
      <c r="G2102">
        <v>7.24088727</v>
      </c>
      <c r="K2102" s="17">
        <v>42809</v>
      </c>
      <c r="L2102">
        <v>7.6281112899999997</v>
      </c>
    </row>
    <row r="2103" spans="1:12" x14ac:dyDescent="0.2">
      <c r="A2103" s="17">
        <v>42810</v>
      </c>
      <c r="B2103">
        <v>6.0982906999999997</v>
      </c>
      <c r="F2103" s="17">
        <v>42810</v>
      </c>
      <c r="G2103">
        <v>7.1853054199999997</v>
      </c>
      <c r="K2103" s="17">
        <v>42810</v>
      </c>
      <c r="L2103">
        <v>7.5877815499999999</v>
      </c>
    </row>
    <row r="2104" spans="1:12" x14ac:dyDescent="0.2">
      <c r="A2104" s="17">
        <v>42811</v>
      </c>
      <c r="B2104">
        <v>6.0707315800000003</v>
      </c>
      <c r="F2104" s="17">
        <v>42811</v>
      </c>
      <c r="G2104">
        <v>7.1266196400000004</v>
      </c>
      <c r="K2104" s="17">
        <v>42811</v>
      </c>
      <c r="L2104">
        <v>7.5378453700000003</v>
      </c>
    </row>
    <row r="2105" spans="1:12" x14ac:dyDescent="0.2">
      <c r="A2105" s="17">
        <v>42814</v>
      </c>
      <c r="B2105">
        <v>6.0975504699999998</v>
      </c>
      <c r="F2105" s="17">
        <v>42814</v>
      </c>
      <c r="G2105">
        <v>7.08257651</v>
      </c>
      <c r="K2105" s="17">
        <v>42814</v>
      </c>
      <c r="L2105">
        <v>7.4950216699999999</v>
      </c>
    </row>
    <row r="2106" spans="1:12" x14ac:dyDescent="0.2">
      <c r="A2106" s="17">
        <v>42815</v>
      </c>
      <c r="B2106">
        <v>6.0549345299999997</v>
      </c>
      <c r="F2106" s="17">
        <v>42815</v>
      </c>
      <c r="G2106">
        <v>7.0157897399999998</v>
      </c>
      <c r="K2106" s="17">
        <v>42815</v>
      </c>
      <c r="L2106">
        <v>7.4113467100000001</v>
      </c>
    </row>
    <row r="2107" spans="1:12" x14ac:dyDescent="0.2">
      <c r="A2107" s="17">
        <v>42816</v>
      </c>
      <c r="B2107">
        <v>6.0294417300000003</v>
      </c>
      <c r="F2107" s="17">
        <v>42816</v>
      </c>
      <c r="G2107">
        <v>6.9882952400000002</v>
      </c>
      <c r="K2107" s="17">
        <v>42816</v>
      </c>
      <c r="L2107">
        <v>7.3902526200000001</v>
      </c>
    </row>
    <row r="2108" spans="1:12" x14ac:dyDescent="0.2">
      <c r="A2108" s="17">
        <v>42817</v>
      </c>
      <c r="B2108">
        <v>5.9953775199999999</v>
      </c>
      <c r="F2108" s="17">
        <v>42817</v>
      </c>
      <c r="G2108">
        <v>6.9700385599999999</v>
      </c>
      <c r="K2108" s="17">
        <v>42817</v>
      </c>
      <c r="L2108">
        <v>7.3957457299999998</v>
      </c>
    </row>
    <row r="2109" spans="1:12" x14ac:dyDescent="0.2">
      <c r="A2109" s="17">
        <v>42818</v>
      </c>
      <c r="B2109">
        <v>6.0015346699999998</v>
      </c>
      <c r="F2109" s="17">
        <v>42818</v>
      </c>
      <c r="G2109">
        <v>6.9761551400000004</v>
      </c>
      <c r="K2109" s="17">
        <v>42818</v>
      </c>
      <c r="L2109">
        <v>7.39402867</v>
      </c>
    </row>
    <row r="2110" spans="1:12" x14ac:dyDescent="0.2">
      <c r="A2110" s="17">
        <v>42821</v>
      </c>
      <c r="B2110">
        <v>6.0128498400000003</v>
      </c>
      <c r="F2110" s="17">
        <v>42821</v>
      </c>
      <c r="G2110">
        <v>6.9803753999999998</v>
      </c>
      <c r="K2110" s="17">
        <v>42821</v>
      </c>
      <c r="L2110">
        <v>7.3961665300000003</v>
      </c>
    </row>
    <row r="2111" spans="1:12" x14ac:dyDescent="0.2">
      <c r="A2111" s="17">
        <v>42823</v>
      </c>
      <c r="B2111">
        <v>5.9850213400000003</v>
      </c>
      <c r="F2111" s="17">
        <v>42823</v>
      </c>
      <c r="G2111">
        <v>6.9604909099999999</v>
      </c>
      <c r="K2111" s="17">
        <v>42823</v>
      </c>
      <c r="L2111">
        <v>7.3854110200000003</v>
      </c>
    </row>
    <row r="2112" spans="1:12" x14ac:dyDescent="0.2">
      <c r="A2112" s="17">
        <v>42824</v>
      </c>
      <c r="B2112">
        <v>5.97026872</v>
      </c>
      <c r="F2112" s="17">
        <v>42824</v>
      </c>
      <c r="G2112">
        <v>6.91785607</v>
      </c>
      <c r="K2112" s="17">
        <v>42824</v>
      </c>
      <c r="L2112">
        <v>7.3276834600000003</v>
      </c>
    </row>
    <row r="2113" spans="1:12" x14ac:dyDescent="0.2">
      <c r="A2113" s="17">
        <v>42825</v>
      </c>
      <c r="B2113">
        <v>5.9475829500000001</v>
      </c>
      <c r="F2113" s="17">
        <v>42825</v>
      </c>
      <c r="G2113">
        <v>6.9249495999999997</v>
      </c>
      <c r="K2113" s="17">
        <v>42825</v>
      </c>
      <c r="L2113">
        <v>7.2623698299999999</v>
      </c>
    </row>
    <row r="2114" spans="1:12" x14ac:dyDescent="0.2">
      <c r="A2114" s="17">
        <v>42828</v>
      </c>
      <c r="B2114">
        <v>5.9763098499999998</v>
      </c>
      <c r="F2114" s="17">
        <v>42828</v>
      </c>
      <c r="G2114">
        <v>6.9113500200000004</v>
      </c>
      <c r="K2114" s="17">
        <v>42828</v>
      </c>
      <c r="L2114">
        <v>7.2526883800000004</v>
      </c>
    </row>
    <row r="2115" spans="1:12" x14ac:dyDescent="0.2">
      <c r="A2115" s="17">
        <v>42829</v>
      </c>
      <c r="B2115">
        <v>5.9081342399999999</v>
      </c>
      <c r="F2115" s="17">
        <v>42829</v>
      </c>
      <c r="G2115">
        <v>6.8775629499999997</v>
      </c>
      <c r="K2115" s="17">
        <v>42829</v>
      </c>
      <c r="L2115">
        <v>7.2287871299999997</v>
      </c>
    </row>
    <row r="2116" spans="1:12" x14ac:dyDescent="0.2">
      <c r="A2116" s="17">
        <v>42830</v>
      </c>
      <c r="B2116">
        <v>5.9396276200000004</v>
      </c>
      <c r="F2116" s="17">
        <v>42830</v>
      </c>
      <c r="G2116">
        <v>6.8875037199999998</v>
      </c>
      <c r="K2116" s="17">
        <v>42830</v>
      </c>
      <c r="L2116">
        <v>7.2353983800000004</v>
      </c>
    </row>
    <row r="2117" spans="1:12" x14ac:dyDescent="0.2">
      <c r="A2117" s="17">
        <v>42831</v>
      </c>
      <c r="B2117">
        <v>5.7992589600000004</v>
      </c>
      <c r="F2117" s="17">
        <v>42831</v>
      </c>
      <c r="G2117">
        <v>6.8853000700000004</v>
      </c>
      <c r="K2117" s="17">
        <v>42831</v>
      </c>
      <c r="L2117">
        <v>7.2323472200000003</v>
      </c>
    </row>
    <row r="2118" spans="1:12" x14ac:dyDescent="0.2">
      <c r="A2118" s="17">
        <v>42832</v>
      </c>
      <c r="B2118">
        <v>5.9085932999999997</v>
      </c>
      <c r="F2118" s="17">
        <v>42832</v>
      </c>
      <c r="G2118">
        <v>6.91438752</v>
      </c>
      <c r="K2118" s="17">
        <v>42832</v>
      </c>
      <c r="L2118">
        <v>7.2856751800000001</v>
      </c>
    </row>
    <row r="2119" spans="1:12" x14ac:dyDescent="0.2">
      <c r="A2119" s="17">
        <v>42835</v>
      </c>
      <c r="B2119">
        <v>5.9344073799999997</v>
      </c>
      <c r="F2119" s="17">
        <v>42835</v>
      </c>
      <c r="G2119">
        <v>6.95209513</v>
      </c>
      <c r="K2119" s="17">
        <v>42835</v>
      </c>
      <c r="L2119">
        <v>7.31590118</v>
      </c>
    </row>
    <row r="2120" spans="1:12" x14ac:dyDescent="0.2">
      <c r="A2120" s="17">
        <v>42836</v>
      </c>
      <c r="B2120">
        <v>5.9313619400000004</v>
      </c>
      <c r="F2120" s="17">
        <v>42836</v>
      </c>
      <c r="G2120">
        <v>6.9485153200000003</v>
      </c>
      <c r="K2120" s="17">
        <v>42836</v>
      </c>
      <c r="L2120">
        <v>7.31980188</v>
      </c>
    </row>
    <row r="2121" spans="1:12" x14ac:dyDescent="0.2">
      <c r="A2121" s="17">
        <v>42837</v>
      </c>
      <c r="B2121">
        <v>5.8622797499999999</v>
      </c>
      <c r="F2121" s="17">
        <v>42837</v>
      </c>
      <c r="G2121">
        <v>6.9226950799999996</v>
      </c>
      <c r="K2121" s="17">
        <v>42837</v>
      </c>
      <c r="L2121">
        <v>7.2988780999999996</v>
      </c>
    </row>
    <row r="2122" spans="1:12" x14ac:dyDescent="0.2">
      <c r="A2122" s="17">
        <v>42838</v>
      </c>
      <c r="B2122">
        <v>5.8930529700000003</v>
      </c>
      <c r="F2122" s="17">
        <v>42838</v>
      </c>
      <c r="G2122">
        <v>6.88974055</v>
      </c>
      <c r="K2122" s="17">
        <v>42838</v>
      </c>
      <c r="L2122">
        <v>7.2761051800000001</v>
      </c>
    </row>
    <row r="2123" spans="1:12" x14ac:dyDescent="0.2">
      <c r="A2123" s="17">
        <v>42842</v>
      </c>
      <c r="B2123">
        <v>5.87714304</v>
      </c>
      <c r="F2123" s="17">
        <v>42842</v>
      </c>
      <c r="G2123">
        <v>6.8722003100000002</v>
      </c>
      <c r="K2123" s="17">
        <v>42842</v>
      </c>
      <c r="L2123">
        <v>7.2701465599999997</v>
      </c>
    </row>
    <row r="2124" spans="1:12" x14ac:dyDescent="0.2">
      <c r="A2124" s="17">
        <v>42843</v>
      </c>
      <c r="B2124">
        <v>5.8152468199999996</v>
      </c>
      <c r="F2124" s="17">
        <v>42843</v>
      </c>
      <c r="G2124">
        <v>6.8242448900000001</v>
      </c>
      <c r="K2124" s="17">
        <v>42843</v>
      </c>
      <c r="L2124">
        <v>7.2547643600000002</v>
      </c>
    </row>
    <row r="2125" spans="1:12" x14ac:dyDescent="0.2">
      <c r="A2125" s="17">
        <v>42845</v>
      </c>
      <c r="B2125">
        <v>5.8867278499999998</v>
      </c>
      <c r="F2125" s="17">
        <v>42845</v>
      </c>
      <c r="G2125">
        <v>6.8398812199999997</v>
      </c>
      <c r="K2125" s="17">
        <v>42845</v>
      </c>
      <c r="L2125">
        <v>7.2647219200000004</v>
      </c>
    </row>
    <row r="2126" spans="1:12" x14ac:dyDescent="0.2">
      <c r="A2126" s="17">
        <v>42846</v>
      </c>
      <c r="B2126">
        <v>5.8191755499999998</v>
      </c>
      <c r="F2126" s="17">
        <v>42846</v>
      </c>
      <c r="G2126">
        <v>6.83178617</v>
      </c>
      <c r="K2126" s="17">
        <v>42846</v>
      </c>
      <c r="L2126">
        <v>7.28458498</v>
      </c>
    </row>
    <row r="2127" spans="1:12" x14ac:dyDescent="0.2">
      <c r="A2127" s="17">
        <v>42850</v>
      </c>
      <c r="B2127">
        <v>5.8220204100000004</v>
      </c>
      <c r="F2127" s="17">
        <v>42850</v>
      </c>
      <c r="G2127">
        <v>6.8231876600000003</v>
      </c>
      <c r="K2127" s="17">
        <v>42850</v>
      </c>
      <c r="L2127">
        <v>7.2712513999999997</v>
      </c>
    </row>
    <row r="2128" spans="1:12" x14ac:dyDescent="0.2">
      <c r="A2128" s="17">
        <v>42851</v>
      </c>
      <c r="B2128">
        <v>5.7611537799999999</v>
      </c>
      <c r="F2128" s="17">
        <v>42851</v>
      </c>
      <c r="G2128">
        <v>6.80735987</v>
      </c>
      <c r="K2128" s="17">
        <v>42851</v>
      </c>
      <c r="L2128">
        <v>7.2479711499999997</v>
      </c>
    </row>
    <row r="2129" spans="1:12" x14ac:dyDescent="0.2">
      <c r="A2129" s="17">
        <v>42852</v>
      </c>
      <c r="B2129">
        <v>5.7498642899999997</v>
      </c>
      <c r="F2129" s="17">
        <v>42852</v>
      </c>
      <c r="G2129">
        <v>6.8022751499999998</v>
      </c>
      <c r="K2129" s="17">
        <v>42852</v>
      </c>
      <c r="L2129">
        <v>7.2418119599999997</v>
      </c>
    </row>
    <row r="2130" spans="1:12" x14ac:dyDescent="0.2">
      <c r="A2130" s="17">
        <v>42853</v>
      </c>
      <c r="B2130">
        <v>5.7558589199999997</v>
      </c>
      <c r="F2130" s="17">
        <v>42853</v>
      </c>
      <c r="G2130">
        <v>6.8108672500000003</v>
      </c>
      <c r="K2130" s="17">
        <v>42853</v>
      </c>
      <c r="L2130">
        <v>7.2422304899999999</v>
      </c>
    </row>
    <row r="2131" spans="1:12" x14ac:dyDescent="0.2">
      <c r="A2131" s="17">
        <v>42857</v>
      </c>
      <c r="B2131">
        <v>5.6799483400000002</v>
      </c>
      <c r="F2131" s="17">
        <v>42857</v>
      </c>
      <c r="G2131">
        <v>6.7994087199999997</v>
      </c>
      <c r="K2131" s="17">
        <v>42857</v>
      </c>
      <c r="L2131">
        <v>7.2397223100000003</v>
      </c>
    </row>
    <row r="2132" spans="1:12" x14ac:dyDescent="0.2">
      <c r="A2132" s="17">
        <v>42858</v>
      </c>
      <c r="B2132">
        <v>5.73092618</v>
      </c>
      <c r="F2132" s="17">
        <v>42858</v>
      </c>
      <c r="G2132">
        <v>6.8076831000000002</v>
      </c>
      <c r="K2132" s="17">
        <v>42858</v>
      </c>
      <c r="L2132">
        <v>7.2378306700000001</v>
      </c>
    </row>
    <row r="2133" spans="1:12" x14ac:dyDescent="0.2">
      <c r="A2133" s="17">
        <v>42859</v>
      </c>
      <c r="B2133">
        <v>5.7037335599999999</v>
      </c>
      <c r="F2133" s="17">
        <v>42859</v>
      </c>
      <c r="G2133">
        <v>6.7932962400000001</v>
      </c>
      <c r="K2133" s="17">
        <v>42859</v>
      </c>
      <c r="L2133">
        <v>7.2295139199999996</v>
      </c>
    </row>
    <row r="2134" spans="1:12" x14ac:dyDescent="0.2">
      <c r="A2134" s="17">
        <v>42860</v>
      </c>
      <c r="B2134">
        <v>5.7395470800000004</v>
      </c>
      <c r="F2134" s="17">
        <v>42860</v>
      </c>
      <c r="G2134">
        <v>6.8138199200000003</v>
      </c>
      <c r="K2134" s="17">
        <v>42860</v>
      </c>
      <c r="L2134">
        <v>7.24243039</v>
      </c>
    </row>
    <row r="2135" spans="1:12" x14ac:dyDescent="0.2">
      <c r="A2135" s="17">
        <v>42863</v>
      </c>
      <c r="B2135">
        <v>5.7433672099999997</v>
      </c>
      <c r="F2135" s="17">
        <v>42863</v>
      </c>
      <c r="G2135">
        <v>6.8317852600000002</v>
      </c>
      <c r="K2135" s="17">
        <v>42863</v>
      </c>
      <c r="L2135">
        <v>7.2503937599999997</v>
      </c>
    </row>
    <row r="2136" spans="1:12" x14ac:dyDescent="0.2">
      <c r="A2136" s="17">
        <v>42864</v>
      </c>
      <c r="B2136">
        <v>5.85113225</v>
      </c>
      <c r="F2136" s="17">
        <v>42864</v>
      </c>
      <c r="G2136">
        <v>6.8355001</v>
      </c>
      <c r="K2136" s="17">
        <v>42864</v>
      </c>
      <c r="L2136">
        <v>7.2553209000000001</v>
      </c>
    </row>
    <row r="2137" spans="1:12" x14ac:dyDescent="0.2">
      <c r="A2137" s="17">
        <v>42865</v>
      </c>
      <c r="B2137">
        <v>5.8222191399999996</v>
      </c>
      <c r="F2137" s="17">
        <v>42865</v>
      </c>
      <c r="G2137">
        <v>6.8731888799999998</v>
      </c>
      <c r="K2137" s="17">
        <v>42865</v>
      </c>
      <c r="L2137">
        <v>7.2958172399999999</v>
      </c>
    </row>
    <row r="2138" spans="1:12" x14ac:dyDescent="0.2">
      <c r="A2138" s="17">
        <v>42867</v>
      </c>
      <c r="B2138">
        <v>5.9266161899999998</v>
      </c>
      <c r="F2138" s="17">
        <v>42867</v>
      </c>
      <c r="G2138">
        <v>6.9106303200000001</v>
      </c>
      <c r="K2138" s="17">
        <v>42867</v>
      </c>
      <c r="L2138">
        <v>7.3721451099999999</v>
      </c>
    </row>
    <row r="2139" spans="1:12" x14ac:dyDescent="0.2">
      <c r="A2139" s="17">
        <v>42870</v>
      </c>
      <c r="B2139">
        <v>5.9971947200000004</v>
      </c>
      <c r="F2139" s="17">
        <v>42870</v>
      </c>
      <c r="G2139">
        <v>6.8577925200000003</v>
      </c>
      <c r="K2139" s="17">
        <v>42870</v>
      </c>
      <c r="L2139">
        <v>7.3266484399999996</v>
      </c>
    </row>
    <row r="2140" spans="1:12" x14ac:dyDescent="0.2">
      <c r="A2140" s="17">
        <v>42871</v>
      </c>
      <c r="B2140">
        <v>5.9456802900000003</v>
      </c>
      <c r="F2140" s="17">
        <v>42871</v>
      </c>
      <c r="G2140">
        <v>6.8285111499999998</v>
      </c>
      <c r="K2140" s="17">
        <v>42871</v>
      </c>
      <c r="L2140">
        <v>7.2889385400000002</v>
      </c>
    </row>
    <row r="2141" spans="1:12" x14ac:dyDescent="0.2">
      <c r="A2141" s="17">
        <v>42872</v>
      </c>
      <c r="B2141">
        <v>5.9579369800000004</v>
      </c>
      <c r="F2141" s="17">
        <v>42872</v>
      </c>
      <c r="G2141">
        <v>6.8384169400000001</v>
      </c>
      <c r="K2141" s="17">
        <v>42872</v>
      </c>
      <c r="L2141">
        <v>7.2915940099999998</v>
      </c>
    </row>
    <row r="2142" spans="1:12" x14ac:dyDescent="0.2">
      <c r="A2142" s="17">
        <v>42873</v>
      </c>
      <c r="B2142">
        <v>5.97913622</v>
      </c>
      <c r="F2142" s="17">
        <v>42873</v>
      </c>
      <c r="G2142">
        <v>6.8338692500000002</v>
      </c>
      <c r="K2142" s="17">
        <v>42873</v>
      </c>
      <c r="L2142">
        <v>7.2870811499999997</v>
      </c>
    </row>
    <row r="2143" spans="1:12" x14ac:dyDescent="0.2">
      <c r="A2143" s="17">
        <v>42874</v>
      </c>
      <c r="B2143">
        <v>5.9541777900000001</v>
      </c>
      <c r="F2143" s="17">
        <v>42874</v>
      </c>
      <c r="G2143">
        <v>6.8308709700000003</v>
      </c>
      <c r="K2143" s="17">
        <v>42874</v>
      </c>
      <c r="L2143">
        <v>7.2100697499999997</v>
      </c>
    </row>
    <row r="2144" spans="1:12" x14ac:dyDescent="0.2">
      <c r="A2144" s="17">
        <v>42877</v>
      </c>
      <c r="B2144">
        <v>5.8909072199999999</v>
      </c>
      <c r="F2144" s="17">
        <v>42877</v>
      </c>
      <c r="G2144">
        <v>6.7897155500000004</v>
      </c>
      <c r="K2144" s="17">
        <v>42877</v>
      </c>
      <c r="L2144">
        <v>7.1930401799999997</v>
      </c>
    </row>
    <row r="2145" spans="1:12" x14ac:dyDescent="0.2">
      <c r="A2145" s="17">
        <v>42878</v>
      </c>
      <c r="B2145">
        <v>5.8755404599999999</v>
      </c>
      <c r="F2145" s="17">
        <v>42878</v>
      </c>
      <c r="G2145">
        <v>6.7812575099999997</v>
      </c>
      <c r="K2145" s="17">
        <v>42878</v>
      </c>
      <c r="L2145">
        <v>7.1677994399999996</v>
      </c>
    </row>
    <row r="2146" spans="1:12" x14ac:dyDescent="0.2">
      <c r="A2146" s="17">
        <v>42879</v>
      </c>
      <c r="B2146">
        <v>5.8843215999999998</v>
      </c>
      <c r="F2146" s="17">
        <v>42879</v>
      </c>
      <c r="G2146">
        <v>6.7771647799999997</v>
      </c>
      <c r="K2146" s="17">
        <v>42879</v>
      </c>
      <c r="L2146">
        <v>7.1550886499999997</v>
      </c>
    </row>
    <row r="2147" spans="1:12" x14ac:dyDescent="0.2">
      <c r="A2147" s="17">
        <v>42881</v>
      </c>
      <c r="B2147">
        <v>5.8936556199999997</v>
      </c>
      <c r="F2147" s="17">
        <v>42881</v>
      </c>
      <c r="G2147">
        <v>6.7778121699999998</v>
      </c>
      <c r="K2147" s="17">
        <v>42881</v>
      </c>
      <c r="L2147">
        <v>7.1732729600000003</v>
      </c>
    </row>
    <row r="2148" spans="1:12" x14ac:dyDescent="0.2">
      <c r="A2148" s="17">
        <v>42884</v>
      </c>
      <c r="B2148">
        <v>5.8993473500000002</v>
      </c>
      <c r="F2148" s="17">
        <v>42884</v>
      </c>
      <c r="G2148">
        <v>6.7982112900000002</v>
      </c>
      <c r="K2148" s="17">
        <v>42884</v>
      </c>
      <c r="L2148">
        <v>7.17516569</v>
      </c>
    </row>
    <row r="2149" spans="1:12" x14ac:dyDescent="0.2">
      <c r="A2149" s="17">
        <v>42885</v>
      </c>
      <c r="B2149">
        <v>5.8947189099999999</v>
      </c>
      <c r="F2149" s="17">
        <v>42885</v>
      </c>
      <c r="G2149">
        <v>6.7952297899999996</v>
      </c>
      <c r="K2149" s="17">
        <v>42885</v>
      </c>
      <c r="L2149">
        <v>7.1687739800000001</v>
      </c>
    </row>
    <row r="2150" spans="1:12" x14ac:dyDescent="0.2">
      <c r="A2150" s="17">
        <v>42886</v>
      </c>
      <c r="B2150">
        <v>5.9151066600000002</v>
      </c>
      <c r="F2150" s="17">
        <v>42886</v>
      </c>
      <c r="G2150">
        <v>6.78756469</v>
      </c>
      <c r="K2150" s="17">
        <v>42886</v>
      </c>
      <c r="L2150">
        <v>7.1711386399999997</v>
      </c>
    </row>
    <row r="2151" spans="1:12" x14ac:dyDescent="0.2">
      <c r="A2151" s="17">
        <v>42888</v>
      </c>
      <c r="B2151">
        <v>5.8992402400000001</v>
      </c>
      <c r="F2151" s="17">
        <v>42888</v>
      </c>
      <c r="G2151">
        <v>6.7598621000000003</v>
      </c>
      <c r="K2151" s="17">
        <v>42888</v>
      </c>
      <c r="L2151">
        <v>7.1603172199999996</v>
      </c>
    </row>
    <row r="2152" spans="1:12" x14ac:dyDescent="0.2">
      <c r="A2152" s="17">
        <v>42891</v>
      </c>
      <c r="B2152">
        <v>5.82685224</v>
      </c>
      <c r="F2152" s="17">
        <v>42891</v>
      </c>
      <c r="G2152">
        <v>6.7779136299999996</v>
      </c>
      <c r="K2152" s="17">
        <v>42891</v>
      </c>
      <c r="L2152">
        <v>7.1634925899999997</v>
      </c>
    </row>
    <row r="2153" spans="1:12" x14ac:dyDescent="0.2">
      <c r="A2153" s="17">
        <v>42892</v>
      </c>
      <c r="B2153">
        <v>5.8497684999999997</v>
      </c>
      <c r="F2153" s="17">
        <v>42892</v>
      </c>
      <c r="G2153">
        <v>6.7677691600000003</v>
      </c>
      <c r="K2153" s="17">
        <v>42892</v>
      </c>
      <c r="L2153">
        <v>7.1497393100000002</v>
      </c>
    </row>
    <row r="2154" spans="1:12" x14ac:dyDescent="0.2">
      <c r="A2154" s="17">
        <v>42893</v>
      </c>
      <c r="B2154">
        <v>5.8300508400000002</v>
      </c>
      <c r="F2154" s="17">
        <v>42893</v>
      </c>
      <c r="G2154">
        <v>6.7645322099999996</v>
      </c>
      <c r="K2154" s="17">
        <v>42893</v>
      </c>
      <c r="L2154">
        <v>7.1414375899999998</v>
      </c>
    </row>
    <row r="2155" spans="1:12" x14ac:dyDescent="0.2">
      <c r="A2155" s="17">
        <v>42894</v>
      </c>
      <c r="B2155">
        <v>5.8517866600000001</v>
      </c>
      <c r="F2155" s="17">
        <v>42894</v>
      </c>
      <c r="G2155">
        <v>6.7605572599999997</v>
      </c>
      <c r="K2155" s="17">
        <v>42894</v>
      </c>
      <c r="L2155">
        <v>7.1543239500000002</v>
      </c>
    </row>
    <row r="2156" spans="1:12" x14ac:dyDescent="0.2">
      <c r="A2156" s="17">
        <v>42895</v>
      </c>
      <c r="B2156">
        <v>5.8290017699999996</v>
      </c>
      <c r="F2156" s="17">
        <v>42895</v>
      </c>
      <c r="G2156">
        <v>6.7474246600000001</v>
      </c>
      <c r="K2156" s="17">
        <v>42895</v>
      </c>
      <c r="L2156">
        <v>7.1446391699999996</v>
      </c>
    </row>
    <row r="2157" spans="1:12" x14ac:dyDescent="0.2">
      <c r="A2157" s="17">
        <v>42898</v>
      </c>
      <c r="B2157">
        <v>5.7977349599999997</v>
      </c>
      <c r="F2157" s="17">
        <v>42898</v>
      </c>
      <c r="G2157">
        <v>6.7574977499999997</v>
      </c>
      <c r="K2157" s="17">
        <v>42898</v>
      </c>
      <c r="L2157">
        <v>7.1361766299999996</v>
      </c>
    </row>
    <row r="2158" spans="1:12" x14ac:dyDescent="0.2">
      <c r="A2158" s="17">
        <v>42899</v>
      </c>
      <c r="B2158">
        <v>5.8623646699999998</v>
      </c>
      <c r="F2158" s="17">
        <v>42899</v>
      </c>
      <c r="G2158">
        <v>6.7291025099999997</v>
      </c>
      <c r="K2158" s="17">
        <v>42899</v>
      </c>
      <c r="L2158">
        <v>7.1284256199999998</v>
      </c>
    </row>
    <row r="2159" spans="1:12" x14ac:dyDescent="0.2">
      <c r="A2159" s="17">
        <v>42900</v>
      </c>
      <c r="B2159">
        <v>5.7152472599999999</v>
      </c>
      <c r="F2159" s="17">
        <v>42900</v>
      </c>
      <c r="G2159">
        <v>6.7261800000000003</v>
      </c>
      <c r="K2159" s="17">
        <v>42900</v>
      </c>
      <c r="L2159">
        <v>7.1009015099999999</v>
      </c>
    </row>
    <row r="2160" spans="1:12" x14ac:dyDescent="0.2">
      <c r="A2160" s="17">
        <v>42901</v>
      </c>
      <c r="B2160">
        <v>5.7323583100000004</v>
      </c>
      <c r="F2160" s="17">
        <v>42901</v>
      </c>
      <c r="G2160">
        <v>6.7181307700000001</v>
      </c>
      <c r="K2160" s="17">
        <v>42901</v>
      </c>
      <c r="L2160">
        <v>7.0853934199999999</v>
      </c>
    </row>
    <row r="2161" spans="1:12" x14ac:dyDescent="0.2">
      <c r="A2161" s="17">
        <v>42902</v>
      </c>
      <c r="B2161">
        <v>5.7679883700000003</v>
      </c>
      <c r="F2161" s="17">
        <v>42902</v>
      </c>
      <c r="G2161">
        <v>6.7056972400000001</v>
      </c>
      <c r="K2161" s="17">
        <v>42902</v>
      </c>
      <c r="L2161">
        <v>7.0746002800000003</v>
      </c>
    </row>
    <row r="2162" spans="1:12" x14ac:dyDescent="0.2">
      <c r="A2162" s="17">
        <v>42905</v>
      </c>
      <c r="B2162">
        <v>5.7443904799999999</v>
      </c>
      <c r="F2162" s="17">
        <v>42905</v>
      </c>
      <c r="G2162">
        <v>6.6985113800000002</v>
      </c>
      <c r="K2162" s="17">
        <v>42905</v>
      </c>
      <c r="L2162">
        <v>7.0564204000000004</v>
      </c>
    </row>
    <row r="2163" spans="1:12" x14ac:dyDescent="0.2">
      <c r="A2163" s="17">
        <v>42906</v>
      </c>
      <c r="B2163">
        <v>5.7377939800000002</v>
      </c>
      <c r="F2163" s="17">
        <v>42906</v>
      </c>
      <c r="G2163">
        <v>6.6873409199999996</v>
      </c>
      <c r="K2163" s="17">
        <v>42906</v>
      </c>
      <c r="L2163">
        <v>7.03538467</v>
      </c>
    </row>
    <row r="2164" spans="1:12" x14ac:dyDescent="0.2">
      <c r="A2164" s="17">
        <v>42907</v>
      </c>
      <c r="B2164">
        <v>5.7134611599999996</v>
      </c>
      <c r="F2164" s="17">
        <v>42907</v>
      </c>
      <c r="G2164">
        <v>6.6965119099999999</v>
      </c>
      <c r="K2164" s="17">
        <v>42907</v>
      </c>
      <c r="L2164">
        <v>7.0528069499999999</v>
      </c>
    </row>
    <row r="2165" spans="1:12" x14ac:dyDescent="0.2">
      <c r="A2165" s="17">
        <v>42908</v>
      </c>
      <c r="B2165">
        <v>5.7140262999999996</v>
      </c>
      <c r="F2165" s="17">
        <v>42908</v>
      </c>
      <c r="G2165">
        <v>6.6973126399999998</v>
      </c>
      <c r="K2165" s="17">
        <v>42908</v>
      </c>
      <c r="L2165">
        <v>7.0507454100000002</v>
      </c>
    </row>
    <row r="2166" spans="1:12" x14ac:dyDescent="0.2">
      <c r="A2166" s="17">
        <v>42919</v>
      </c>
      <c r="B2166">
        <v>5.7757812099999999</v>
      </c>
      <c r="F2166" s="17">
        <v>42919</v>
      </c>
      <c r="G2166">
        <v>6.71286732</v>
      </c>
      <c r="K2166" s="17">
        <v>42919</v>
      </c>
      <c r="L2166">
        <v>7.05452747</v>
      </c>
    </row>
    <row r="2167" spans="1:12" x14ac:dyDescent="0.2">
      <c r="A2167" s="17">
        <v>42920</v>
      </c>
      <c r="B2167">
        <v>5.6698266300000002</v>
      </c>
      <c r="F2167" s="17">
        <v>42920</v>
      </c>
      <c r="G2167">
        <v>6.7238208799999999</v>
      </c>
      <c r="K2167" s="17">
        <v>42920</v>
      </c>
      <c r="L2167">
        <v>7.0757886900000004</v>
      </c>
    </row>
    <row r="2168" spans="1:12" x14ac:dyDescent="0.2">
      <c r="A2168" s="17">
        <v>42921</v>
      </c>
      <c r="B2168">
        <v>5.7352009700000002</v>
      </c>
      <c r="F2168" s="17">
        <v>42921</v>
      </c>
      <c r="G2168">
        <v>6.7504324999999996</v>
      </c>
      <c r="K2168" s="17">
        <v>42921</v>
      </c>
      <c r="L2168">
        <v>7.0926445300000003</v>
      </c>
    </row>
    <row r="2169" spans="1:12" x14ac:dyDescent="0.2">
      <c r="A2169" s="17">
        <v>42922</v>
      </c>
      <c r="B2169">
        <v>5.8946173799999997</v>
      </c>
      <c r="F2169" s="17">
        <v>42922</v>
      </c>
      <c r="G2169">
        <v>6.7839988800000004</v>
      </c>
      <c r="K2169" s="17">
        <v>42922</v>
      </c>
      <c r="L2169">
        <v>7.1338282199999998</v>
      </c>
    </row>
    <row r="2170" spans="1:12" x14ac:dyDescent="0.2">
      <c r="A2170" s="17">
        <v>42923</v>
      </c>
      <c r="B2170">
        <v>6.0250498700000001</v>
      </c>
      <c r="F2170" s="17">
        <v>42923</v>
      </c>
      <c r="G2170">
        <v>6.8724787000000003</v>
      </c>
      <c r="K2170" s="17">
        <v>42923</v>
      </c>
      <c r="L2170">
        <v>7.2182713100000004</v>
      </c>
    </row>
    <row r="2171" spans="1:12" x14ac:dyDescent="0.2">
      <c r="A2171" s="17">
        <v>42926</v>
      </c>
      <c r="B2171">
        <v>5.7544491300000002</v>
      </c>
      <c r="F2171" s="17">
        <v>42926</v>
      </c>
      <c r="G2171">
        <v>6.90298692</v>
      </c>
      <c r="K2171" s="17">
        <v>42926</v>
      </c>
      <c r="L2171">
        <v>7.2422396500000001</v>
      </c>
    </row>
    <row r="2172" spans="1:12" x14ac:dyDescent="0.2">
      <c r="A2172" s="17">
        <v>42927</v>
      </c>
      <c r="B2172">
        <v>5.7372262100000002</v>
      </c>
      <c r="F2172" s="17">
        <v>42927</v>
      </c>
      <c r="G2172">
        <v>6.9520328200000003</v>
      </c>
      <c r="K2172" s="17">
        <v>42927</v>
      </c>
      <c r="L2172">
        <v>7.3411171599999996</v>
      </c>
    </row>
    <row r="2173" spans="1:12" x14ac:dyDescent="0.2">
      <c r="A2173" s="17">
        <v>42928</v>
      </c>
      <c r="B2173">
        <v>5.7482664000000003</v>
      </c>
      <c r="F2173" s="17">
        <v>42928</v>
      </c>
      <c r="G2173">
        <v>6.9087900800000002</v>
      </c>
      <c r="K2173" s="17">
        <v>42928</v>
      </c>
      <c r="L2173">
        <v>7.2577022800000002</v>
      </c>
    </row>
    <row r="2174" spans="1:12" x14ac:dyDescent="0.2">
      <c r="A2174" s="17">
        <v>42929</v>
      </c>
      <c r="B2174">
        <v>5.7111446800000003</v>
      </c>
      <c r="F2174" s="17">
        <v>42929</v>
      </c>
      <c r="G2174">
        <v>6.8794532100000003</v>
      </c>
      <c r="K2174" s="17">
        <v>42929</v>
      </c>
      <c r="L2174">
        <v>7.1958757100000001</v>
      </c>
    </row>
    <row r="2175" spans="1:12" x14ac:dyDescent="0.2">
      <c r="A2175" s="17">
        <v>42930</v>
      </c>
      <c r="B2175">
        <v>5.7717417600000003</v>
      </c>
      <c r="F2175" s="17">
        <v>42930</v>
      </c>
      <c r="G2175">
        <v>6.8883105699999998</v>
      </c>
      <c r="K2175" s="17">
        <v>42930</v>
      </c>
      <c r="L2175">
        <v>7.2248260000000002</v>
      </c>
    </row>
    <row r="2176" spans="1:12" x14ac:dyDescent="0.2">
      <c r="A2176" s="17">
        <v>42933</v>
      </c>
      <c r="B2176">
        <v>5.8556720699999998</v>
      </c>
      <c r="F2176" s="17">
        <v>42933</v>
      </c>
      <c r="G2176">
        <v>6.8534136099999996</v>
      </c>
      <c r="K2176" s="17">
        <v>42933</v>
      </c>
      <c r="L2176">
        <v>7.2232727099999998</v>
      </c>
    </row>
    <row r="2177" spans="1:12" x14ac:dyDescent="0.2">
      <c r="A2177" s="17">
        <v>42934</v>
      </c>
      <c r="B2177">
        <v>5.9576081700000003</v>
      </c>
      <c r="F2177" s="17">
        <v>42934</v>
      </c>
      <c r="G2177">
        <v>6.8642758500000003</v>
      </c>
      <c r="K2177" s="17">
        <v>42934</v>
      </c>
      <c r="L2177">
        <v>7.1995214000000001</v>
      </c>
    </row>
    <row r="2178" spans="1:12" x14ac:dyDescent="0.2">
      <c r="A2178" s="17">
        <v>42935</v>
      </c>
      <c r="B2178">
        <v>5.9704185499999998</v>
      </c>
      <c r="F2178" s="17">
        <v>42935</v>
      </c>
      <c r="G2178">
        <v>6.8278425699999996</v>
      </c>
      <c r="K2178" s="17">
        <v>42935</v>
      </c>
      <c r="L2178">
        <v>7.1763433000000001</v>
      </c>
    </row>
    <row r="2179" spans="1:12" x14ac:dyDescent="0.2">
      <c r="A2179" s="17">
        <v>42936</v>
      </c>
      <c r="B2179">
        <v>5.8324251299999998</v>
      </c>
      <c r="F2179" s="17">
        <v>42936</v>
      </c>
      <c r="G2179">
        <v>6.8160423100000003</v>
      </c>
      <c r="K2179" s="17">
        <v>42936</v>
      </c>
      <c r="L2179">
        <v>7.1464516800000002</v>
      </c>
    </row>
    <row r="2180" spans="1:12" x14ac:dyDescent="0.2">
      <c r="A2180" s="17">
        <v>42937</v>
      </c>
      <c r="B2180">
        <v>5.7919872799999998</v>
      </c>
      <c r="F2180" s="17">
        <v>42937</v>
      </c>
      <c r="G2180">
        <v>6.7913612299999997</v>
      </c>
      <c r="K2180" s="17">
        <v>42937</v>
      </c>
      <c r="L2180">
        <v>7.13609224</v>
      </c>
    </row>
    <row r="2181" spans="1:12" x14ac:dyDescent="0.2">
      <c r="A2181" s="17">
        <v>42940</v>
      </c>
      <c r="B2181">
        <v>5.8760738300000002</v>
      </c>
      <c r="F2181" s="17">
        <v>42940</v>
      </c>
      <c r="G2181">
        <v>6.7842769900000004</v>
      </c>
      <c r="K2181" s="17">
        <v>42940</v>
      </c>
      <c r="L2181">
        <v>7.1149109599999996</v>
      </c>
    </row>
    <row r="2182" spans="1:12" x14ac:dyDescent="0.2">
      <c r="A2182" s="17">
        <v>42941</v>
      </c>
      <c r="B2182">
        <v>5.8465590900000004</v>
      </c>
      <c r="F2182" s="17">
        <v>42941</v>
      </c>
      <c r="G2182">
        <v>6.7977748299999998</v>
      </c>
      <c r="K2182" s="17">
        <v>42941</v>
      </c>
      <c r="L2182">
        <v>7.11838704</v>
      </c>
    </row>
    <row r="2183" spans="1:12" x14ac:dyDescent="0.2">
      <c r="A2183" s="17">
        <v>42942</v>
      </c>
      <c r="B2183">
        <v>5.8454261199999999</v>
      </c>
      <c r="F2183" s="17">
        <v>42942</v>
      </c>
      <c r="G2183">
        <v>6.8067396000000002</v>
      </c>
      <c r="K2183" s="17">
        <v>42942</v>
      </c>
      <c r="L2183">
        <v>7.1396268699999998</v>
      </c>
    </row>
    <row r="2184" spans="1:12" x14ac:dyDescent="0.2">
      <c r="A2184" s="17">
        <v>42943</v>
      </c>
      <c r="B2184">
        <v>5.8272742500000003</v>
      </c>
      <c r="F2184" s="17">
        <v>42943</v>
      </c>
      <c r="G2184">
        <v>6.80074807</v>
      </c>
      <c r="K2184" s="17">
        <v>42943</v>
      </c>
      <c r="L2184">
        <v>7.1370799500000004</v>
      </c>
    </row>
    <row r="2185" spans="1:12" x14ac:dyDescent="0.2">
      <c r="A2185" s="17">
        <v>42944</v>
      </c>
      <c r="B2185">
        <v>5.8879340500000001</v>
      </c>
      <c r="F2185" s="17">
        <v>42944</v>
      </c>
      <c r="G2185">
        <v>6.8036187899999998</v>
      </c>
      <c r="K2185" s="17">
        <v>42944</v>
      </c>
      <c r="L2185">
        <v>7.1371671499999998</v>
      </c>
    </row>
    <row r="2186" spans="1:12" x14ac:dyDescent="0.2">
      <c r="A2186" s="17">
        <v>42947</v>
      </c>
      <c r="B2186">
        <v>5.91104714</v>
      </c>
      <c r="F2186" s="17">
        <v>42947</v>
      </c>
      <c r="G2186">
        <v>6.8213768899999998</v>
      </c>
      <c r="K2186" s="17">
        <v>42947</v>
      </c>
      <c r="L2186">
        <v>7.1544674199999996</v>
      </c>
    </row>
    <row r="2187" spans="1:12" x14ac:dyDescent="0.2">
      <c r="A2187" s="17">
        <v>42948</v>
      </c>
      <c r="B2187">
        <v>5.91725426</v>
      </c>
      <c r="F2187" s="17">
        <v>42948</v>
      </c>
      <c r="G2187">
        <v>6.7891999600000004</v>
      </c>
      <c r="K2187" s="17">
        <v>42948</v>
      </c>
      <c r="L2187">
        <v>7.1281295</v>
      </c>
    </row>
    <row r="2188" spans="1:12" x14ac:dyDescent="0.2">
      <c r="A2188" s="17">
        <v>42949</v>
      </c>
      <c r="B2188">
        <v>5.9649876099999997</v>
      </c>
      <c r="F2188" s="17">
        <v>42949</v>
      </c>
      <c r="G2188">
        <v>6.7782075600000002</v>
      </c>
      <c r="K2188" s="17">
        <v>42949</v>
      </c>
      <c r="L2188">
        <v>7.1145297000000003</v>
      </c>
    </row>
    <row r="2189" spans="1:12" x14ac:dyDescent="0.2">
      <c r="A2189" s="17">
        <v>42950</v>
      </c>
      <c r="B2189">
        <v>5.9459833900000003</v>
      </c>
      <c r="F2189" s="17">
        <v>42950</v>
      </c>
      <c r="G2189">
        <v>6.78497343</v>
      </c>
      <c r="K2189" s="17">
        <v>42950</v>
      </c>
      <c r="L2189">
        <v>7.12916361</v>
      </c>
    </row>
    <row r="2190" spans="1:12" x14ac:dyDescent="0.2">
      <c r="A2190" s="17">
        <v>42951</v>
      </c>
      <c r="B2190">
        <v>5.9296963500000004</v>
      </c>
      <c r="F2190" s="17">
        <v>42951</v>
      </c>
      <c r="G2190">
        <v>6.7666826100000002</v>
      </c>
      <c r="K2190" s="17">
        <v>42951</v>
      </c>
      <c r="L2190">
        <v>7.1248581299999998</v>
      </c>
    </row>
    <row r="2191" spans="1:12" x14ac:dyDescent="0.2">
      <c r="A2191" s="17">
        <v>42954</v>
      </c>
      <c r="B2191">
        <v>5.9342670699999998</v>
      </c>
      <c r="F2191" s="17">
        <v>42954</v>
      </c>
      <c r="G2191">
        <v>6.7727747999999997</v>
      </c>
      <c r="K2191" s="17">
        <v>42954</v>
      </c>
      <c r="L2191">
        <v>7.1153941100000004</v>
      </c>
    </row>
    <row r="2192" spans="1:12" x14ac:dyDescent="0.2">
      <c r="A2192" s="17">
        <v>42955</v>
      </c>
      <c r="B2192">
        <v>5.8634804699999998</v>
      </c>
      <c r="F2192" s="17">
        <v>42955</v>
      </c>
      <c r="G2192">
        <v>6.7432826099999996</v>
      </c>
      <c r="K2192" s="17">
        <v>42955</v>
      </c>
      <c r="L2192">
        <v>7.1192358999999996</v>
      </c>
    </row>
    <row r="2193" spans="1:12" x14ac:dyDescent="0.2">
      <c r="A2193" s="17">
        <v>42956</v>
      </c>
      <c r="B2193">
        <v>5.8941824900000004</v>
      </c>
      <c r="F2193" s="17">
        <v>42956</v>
      </c>
      <c r="G2193">
        <v>6.7169885999999996</v>
      </c>
      <c r="K2193" s="17">
        <v>42956</v>
      </c>
      <c r="L2193">
        <v>7.1100968399999998</v>
      </c>
    </row>
    <row r="2194" spans="1:12" x14ac:dyDescent="0.2">
      <c r="A2194" s="17">
        <v>42957</v>
      </c>
      <c r="B2194">
        <v>5.8890455099999999</v>
      </c>
      <c r="F2194" s="17">
        <v>42957</v>
      </c>
      <c r="G2194">
        <v>6.7020501299999999</v>
      </c>
      <c r="K2194" s="17">
        <v>42957</v>
      </c>
      <c r="L2194">
        <v>7.0949289999999996</v>
      </c>
    </row>
    <row r="2195" spans="1:12" x14ac:dyDescent="0.2">
      <c r="A2195" s="17">
        <v>42958</v>
      </c>
      <c r="B2195">
        <v>5.8544670600000002</v>
      </c>
      <c r="F2195" s="17">
        <v>42958</v>
      </c>
      <c r="G2195">
        <v>6.7121294499999999</v>
      </c>
      <c r="K2195" s="17">
        <v>42958</v>
      </c>
      <c r="L2195">
        <v>7.09677589</v>
      </c>
    </row>
    <row r="2196" spans="1:12" x14ac:dyDescent="0.2">
      <c r="A2196" s="17">
        <v>42961</v>
      </c>
      <c r="B2196">
        <v>5.8693553400000003</v>
      </c>
      <c r="F2196" s="17">
        <v>42961</v>
      </c>
      <c r="G2196">
        <v>6.7203671199999997</v>
      </c>
      <c r="K2196" s="17">
        <v>42961</v>
      </c>
      <c r="L2196">
        <v>7.09656295</v>
      </c>
    </row>
    <row r="2197" spans="1:12" x14ac:dyDescent="0.2">
      <c r="A2197" s="17">
        <v>42962</v>
      </c>
      <c r="B2197">
        <v>5.8422193199999999</v>
      </c>
      <c r="F2197" s="17">
        <v>42962</v>
      </c>
      <c r="G2197">
        <v>6.7164998000000002</v>
      </c>
      <c r="K2197" s="17">
        <v>42962</v>
      </c>
      <c r="L2197">
        <v>7.08535074</v>
      </c>
    </row>
    <row r="2198" spans="1:12" x14ac:dyDescent="0.2">
      <c r="A2198" s="17">
        <v>42963</v>
      </c>
      <c r="B2198">
        <v>5.8563272399999997</v>
      </c>
      <c r="F2198" s="17">
        <v>42963</v>
      </c>
      <c r="G2198">
        <v>6.7087631500000002</v>
      </c>
      <c r="K2198" s="17">
        <v>42963</v>
      </c>
      <c r="L2198">
        <v>7.1045711200000001</v>
      </c>
    </row>
    <row r="2199" spans="1:12" x14ac:dyDescent="0.2">
      <c r="A2199" s="17">
        <v>42965</v>
      </c>
      <c r="B2199">
        <v>5.8172137399999997</v>
      </c>
      <c r="F2199" s="17">
        <v>42965</v>
      </c>
      <c r="G2199">
        <v>6.6995216500000003</v>
      </c>
      <c r="K2199" s="17">
        <v>42965</v>
      </c>
      <c r="L2199">
        <v>7.0747726200000001</v>
      </c>
    </row>
    <row r="2200" spans="1:12" x14ac:dyDescent="0.2">
      <c r="A2200" s="17">
        <v>42968</v>
      </c>
      <c r="B2200">
        <v>5.79471764</v>
      </c>
      <c r="F2200" s="17">
        <v>42968</v>
      </c>
      <c r="G2200">
        <v>6.6900164999999996</v>
      </c>
      <c r="K2200" s="17">
        <v>42968</v>
      </c>
      <c r="L2200">
        <v>7.0935393400000004</v>
      </c>
    </row>
    <row r="2201" spans="1:12" x14ac:dyDescent="0.2">
      <c r="A2201" s="17">
        <v>42969</v>
      </c>
      <c r="B2201">
        <v>5.8028764500000003</v>
      </c>
      <c r="F2201" s="17">
        <v>42969</v>
      </c>
      <c r="G2201">
        <v>6.6743385399999999</v>
      </c>
      <c r="K2201" s="17">
        <v>42969</v>
      </c>
      <c r="L2201">
        <v>7.0897862600000003</v>
      </c>
    </row>
    <row r="2202" spans="1:12" x14ac:dyDescent="0.2">
      <c r="A2202" s="17">
        <v>42970</v>
      </c>
      <c r="B2202">
        <v>5.8126623400000001</v>
      </c>
      <c r="F2202" s="17">
        <v>42970</v>
      </c>
      <c r="G2202">
        <v>6.6447378199999996</v>
      </c>
      <c r="K2202" s="17">
        <v>42970</v>
      </c>
      <c r="L2202">
        <v>7.07412785</v>
      </c>
    </row>
    <row r="2203" spans="1:12" x14ac:dyDescent="0.2">
      <c r="A2203" s="17">
        <v>42971</v>
      </c>
      <c r="B2203">
        <v>5.7559627799999999</v>
      </c>
      <c r="F2203" s="17">
        <v>42971</v>
      </c>
      <c r="G2203">
        <v>6.6331512699999999</v>
      </c>
      <c r="K2203" s="17">
        <v>42971</v>
      </c>
      <c r="L2203">
        <v>7.0810971900000004</v>
      </c>
    </row>
    <row r="2204" spans="1:12" x14ac:dyDescent="0.2">
      <c r="A2204" s="17">
        <v>42972</v>
      </c>
      <c r="B2204">
        <v>5.7497813999999998</v>
      </c>
      <c r="F2204" s="17">
        <v>42972</v>
      </c>
      <c r="G2204">
        <v>6.5592016500000003</v>
      </c>
      <c r="K2204" s="17">
        <v>42972</v>
      </c>
      <c r="L2204">
        <v>7.0609495100000004</v>
      </c>
    </row>
    <row r="2205" spans="1:12" x14ac:dyDescent="0.2">
      <c r="A2205" s="17">
        <v>42975</v>
      </c>
      <c r="B2205">
        <v>5.6752763699999997</v>
      </c>
      <c r="F2205" s="17">
        <v>42975</v>
      </c>
      <c r="G2205">
        <v>6.52183387</v>
      </c>
      <c r="K2205" s="17">
        <v>42975</v>
      </c>
      <c r="L2205">
        <v>7.0070342999999999</v>
      </c>
    </row>
    <row r="2206" spans="1:12" x14ac:dyDescent="0.2">
      <c r="A2206" s="17">
        <v>42976</v>
      </c>
      <c r="B2206">
        <v>5.6630257000000004</v>
      </c>
      <c r="F2206" s="17">
        <v>42976</v>
      </c>
      <c r="G2206">
        <v>6.4874239100000004</v>
      </c>
      <c r="K2206" s="17">
        <v>42976</v>
      </c>
      <c r="L2206">
        <v>7.0038515700000001</v>
      </c>
    </row>
    <row r="2207" spans="1:12" x14ac:dyDescent="0.2">
      <c r="A2207" s="17">
        <v>42977</v>
      </c>
      <c r="B2207">
        <v>5.6742079299999997</v>
      </c>
      <c r="F2207" s="17">
        <v>42977</v>
      </c>
      <c r="G2207">
        <v>6.4351645499999997</v>
      </c>
      <c r="K2207" s="17">
        <v>42977</v>
      </c>
      <c r="L2207">
        <v>6.9754629499999998</v>
      </c>
    </row>
    <row r="2208" spans="1:12" x14ac:dyDescent="0.2">
      <c r="A2208" s="17">
        <v>42978</v>
      </c>
      <c r="B2208">
        <v>5.6320522200000003</v>
      </c>
      <c r="F2208" s="17">
        <v>42978</v>
      </c>
      <c r="G2208">
        <v>6.3790254500000003</v>
      </c>
      <c r="K2208" s="17">
        <v>42978</v>
      </c>
      <c r="L2208">
        <v>6.9021491900000003</v>
      </c>
    </row>
    <row r="2209" spans="1:12" x14ac:dyDescent="0.2">
      <c r="A2209" s="17">
        <v>42982</v>
      </c>
      <c r="B2209">
        <v>5.6124527500000001</v>
      </c>
      <c r="F2209" s="17">
        <v>42982</v>
      </c>
      <c r="G2209">
        <v>6.3656475700000001</v>
      </c>
      <c r="K2209" s="17">
        <v>42982</v>
      </c>
      <c r="L2209">
        <v>6.87024524</v>
      </c>
    </row>
    <row r="2210" spans="1:12" x14ac:dyDescent="0.2">
      <c r="A2210" s="17">
        <v>42983</v>
      </c>
      <c r="B2210">
        <v>5.6151511999999997</v>
      </c>
      <c r="F2210" s="17">
        <v>42983</v>
      </c>
      <c r="G2210">
        <v>6.3390324500000004</v>
      </c>
      <c r="K2210" s="17">
        <v>42983</v>
      </c>
      <c r="L2210">
        <v>6.84805098</v>
      </c>
    </row>
    <row r="2211" spans="1:12" x14ac:dyDescent="0.2">
      <c r="A2211" s="17">
        <v>42984</v>
      </c>
      <c r="B2211">
        <v>5.5772659000000004</v>
      </c>
      <c r="F2211" s="17">
        <v>42984</v>
      </c>
      <c r="G2211">
        <v>6.2929805400000003</v>
      </c>
      <c r="K2211" s="17">
        <v>42984</v>
      </c>
      <c r="L2211">
        <v>6.7830772399999999</v>
      </c>
    </row>
    <row r="2212" spans="1:12" x14ac:dyDescent="0.2">
      <c r="A2212" s="17">
        <v>42985</v>
      </c>
      <c r="B2212">
        <v>5.5065516199999998</v>
      </c>
      <c r="F2212" s="17">
        <v>42985</v>
      </c>
      <c r="G2212">
        <v>6.2769530400000004</v>
      </c>
      <c r="K2212" s="17">
        <v>42985</v>
      </c>
      <c r="L2212">
        <v>6.7493801700000002</v>
      </c>
    </row>
    <row r="2213" spans="1:12" x14ac:dyDescent="0.2">
      <c r="A2213" s="17">
        <v>42986</v>
      </c>
      <c r="B2213">
        <v>5.4828916999999997</v>
      </c>
      <c r="F2213" s="17">
        <v>42986</v>
      </c>
      <c r="G2213">
        <v>6.2441476099999997</v>
      </c>
      <c r="K2213" s="17">
        <v>42986</v>
      </c>
      <c r="L2213">
        <v>6.6836270100000004</v>
      </c>
    </row>
    <row r="2214" spans="1:12" x14ac:dyDescent="0.2">
      <c r="A2214" s="17">
        <v>42989</v>
      </c>
      <c r="B2214">
        <v>5.4314532399999997</v>
      </c>
      <c r="F2214" s="17">
        <v>42989</v>
      </c>
      <c r="G2214">
        <v>6.05988302</v>
      </c>
      <c r="K2214" s="17">
        <v>42989</v>
      </c>
      <c r="L2214">
        <v>6.5200793600000004</v>
      </c>
    </row>
    <row r="2215" spans="1:12" x14ac:dyDescent="0.2">
      <c r="A2215" s="17">
        <v>42990</v>
      </c>
      <c r="B2215">
        <v>5.3688768199999997</v>
      </c>
      <c r="F2215" s="17">
        <v>42990</v>
      </c>
      <c r="G2215">
        <v>6.1464641899999997</v>
      </c>
      <c r="K2215" s="17">
        <v>42990</v>
      </c>
      <c r="L2215">
        <v>6.6373579400000002</v>
      </c>
    </row>
    <row r="2216" spans="1:12" x14ac:dyDescent="0.2">
      <c r="A2216" s="17">
        <v>42991</v>
      </c>
      <c r="B2216">
        <v>5.4191267700000001</v>
      </c>
      <c r="F2216" s="17">
        <v>42991</v>
      </c>
      <c r="G2216">
        <v>6.1490229300000001</v>
      </c>
      <c r="K2216" s="17">
        <v>42991</v>
      </c>
      <c r="L2216">
        <v>6.6933861800000001</v>
      </c>
    </row>
    <row r="2217" spans="1:12" x14ac:dyDescent="0.2">
      <c r="A2217" s="17">
        <v>42992</v>
      </c>
      <c r="B2217">
        <v>5.4137679800000003</v>
      </c>
      <c r="F2217" s="17">
        <v>42992</v>
      </c>
      <c r="G2217">
        <v>6.1740803700000004</v>
      </c>
      <c r="K2217" s="17">
        <v>42992</v>
      </c>
      <c r="L2217">
        <v>6.7131984999999998</v>
      </c>
    </row>
    <row r="2218" spans="1:12" x14ac:dyDescent="0.2">
      <c r="A2218" s="17">
        <v>42993</v>
      </c>
      <c r="B2218">
        <v>5.3586655900000002</v>
      </c>
      <c r="F2218" s="17">
        <v>42993</v>
      </c>
      <c r="G2218">
        <v>6.2093017399999999</v>
      </c>
      <c r="K2218" s="17">
        <v>42993</v>
      </c>
      <c r="L2218">
        <v>6.7598531599999996</v>
      </c>
    </row>
    <row r="2219" spans="1:12" x14ac:dyDescent="0.2">
      <c r="A2219" s="17">
        <v>42996</v>
      </c>
      <c r="B2219">
        <v>5.3536171499999998</v>
      </c>
      <c r="F2219" s="17">
        <v>42996</v>
      </c>
      <c r="G2219">
        <v>6.1943934</v>
      </c>
      <c r="K2219" s="17">
        <v>42996</v>
      </c>
      <c r="L2219">
        <v>6.7403977199999998</v>
      </c>
    </row>
    <row r="2220" spans="1:12" x14ac:dyDescent="0.2">
      <c r="A2220" s="17">
        <v>42997</v>
      </c>
      <c r="B2220">
        <v>5.3030896399999996</v>
      </c>
      <c r="F2220" s="17">
        <v>42997</v>
      </c>
      <c r="G2220">
        <v>6.1806839399999998</v>
      </c>
      <c r="K2220" s="17">
        <v>42997</v>
      </c>
      <c r="L2220">
        <v>6.7323268900000004</v>
      </c>
    </row>
    <row r="2221" spans="1:12" x14ac:dyDescent="0.2">
      <c r="A2221" s="17">
        <v>42998</v>
      </c>
      <c r="B2221">
        <v>5.3419906099999999</v>
      </c>
      <c r="F2221" s="17">
        <v>42998</v>
      </c>
      <c r="G2221">
        <v>6.1568846099999996</v>
      </c>
      <c r="K2221" s="17">
        <v>42998</v>
      </c>
      <c r="L2221">
        <v>6.7267622899999999</v>
      </c>
    </row>
    <row r="2222" spans="1:12" x14ac:dyDescent="0.2">
      <c r="A2222" s="17">
        <v>43000</v>
      </c>
      <c r="B2222">
        <v>5.2435455400000004</v>
      </c>
      <c r="F2222" s="17">
        <v>43000</v>
      </c>
      <c r="G2222">
        <v>6.1790956899999996</v>
      </c>
      <c r="K2222" s="17">
        <v>43000</v>
      </c>
      <c r="L2222">
        <v>6.7223855600000002</v>
      </c>
    </row>
    <row r="2223" spans="1:12" x14ac:dyDescent="0.2">
      <c r="A2223" s="17">
        <v>43003</v>
      </c>
      <c r="B2223">
        <v>5.2215529099999998</v>
      </c>
      <c r="F2223" s="17">
        <v>43003</v>
      </c>
      <c r="G2223">
        <v>6.1139103300000004</v>
      </c>
      <c r="K2223" s="17">
        <v>43003</v>
      </c>
      <c r="L2223">
        <v>6.5921934100000001</v>
      </c>
    </row>
    <row r="2224" spans="1:12" x14ac:dyDescent="0.2">
      <c r="A2224" s="17">
        <v>43004</v>
      </c>
      <c r="B2224">
        <v>5.1621145200000003</v>
      </c>
      <c r="F2224" s="17">
        <v>43004</v>
      </c>
      <c r="G2224">
        <v>6.06873021</v>
      </c>
      <c r="K2224" s="17">
        <v>43004</v>
      </c>
      <c r="L2224">
        <v>6.5729552299999998</v>
      </c>
    </row>
    <row r="2225" spans="1:12" x14ac:dyDescent="0.2">
      <c r="A2225" s="17">
        <v>43005</v>
      </c>
      <c r="B2225">
        <v>5.1995548500000002</v>
      </c>
      <c r="F2225" s="17">
        <v>43005</v>
      </c>
      <c r="G2225">
        <v>6.1104912200000001</v>
      </c>
      <c r="K2225" s="17">
        <v>43005</v>
      </c>
      <c r="L2225">
        <v>6.6005417700000004</v>
      </c>
    </row>
    <row r="2226" spans="1:12" x14ac:dyDescent="0.2">
      <c r="A2226" s="17">
        <v>43006</v>
      </c>
      <c r="B2226">
        <v>5.5862714000000002</v>
      </c>
      <c r="F2226" s="17">
        <v>43006</v>
      </c>
      <c r="G2226">
        <v>6.2163158599999999</v>
      </c>
      <c r="K2226" s="17">
        <v>43006</v>
      </c>
      <c r="L2226">
        <v>6.7279219100000001</v>
      </c>
    </row>
    <row r="2227" spans="1:12" x14ac:dyDescent="0.2">
      <c r="A2227" s="17">
        <v>43007</v>
      </c>
      <c r="B2227">
        <v>5.3893253699999999</v>
      </c>
      <c r="F2227" s="17">
        <v>43007</v>
      </c>
      <c r="G2227">
        <v>6.24228966</v>
      </c>
      <c r="K2227" s="17">
        <v>43007</v>
      </c>
      <c r="L2227">
        <v>6.7470344100000004</v>
      </c>
    </row>
    <row r="2228" spans="1:12" x14ac:dyDescent="0.2">
      <c r="A2228" s="17">
        <v>43010</v>
      </c>
      <c r="B2228">
        <v>5.3590903599999997</v>
      </c>
      <c r="F2228" s="17">
        <v>43010</v>
      </c>
      <c r="G2228">
        <v>6.2038461900000001</v>
      </c>
      <c r="K2228" s="17">
        <v>43010</v>
      </c>
      <c r="L2228">
        <v>6.7111738499999998</v>
      </c>
    </row>
    <row r="2229" spans="1:12" x14ac:dyDescent="0.2">
      <c r="A2229" s="17">
        <v>43011</v>
      </c>
      <c r="B2229">
        <v>5.3770580600000004</v>
      </c>
      <c r="F2229" s="17">
        <v>43011</v>
      </c>
      <c r="G2229">
        <v>6.23099471</v>
      </c>
      <c r="K2229" s="17">
        <v>43011</v>
      </c>
      <c r="L2229">
        <v>6.7314608800000002</v>
      </c>
    </row>
    <row r="2230" spans="1:12" x14ac:dyDescent="0.2">
      <c r="A2230" s="17">
        <v>43012</v>
      </c>
      <c r="B2230">
        <v>5.37894001</v>
      </c>
      <c r="F2230" s="17">
        <v>43012</v>
      </c>
      <c r="G2230">
        <v>6.2590439599999996</v>
      </c>
      <c r="K2230" s="17">
        <v>43012</v>
      </c>
      <c r="L2230">
        <v>6.75083156</v>
      </c>
    </row>
    <row r="2231" spans="1:12" x14ac:dyDescent="0.2">
      <c r="A2231" s="17">
        <v>43013</v>
      </c>
      <c r="B2231">
        <v>5.3810222899999998</v>
      </c>
      <c r="F2231" s="17">
        <v>43013</v>
      </c>
      <c r="G2231">
        <v>6.2464051600000001</v>
      </c>
      <c r="K2231" s="17">
        <v>43013</v>
      </c>
      <c r="L2231">
        <v>6.7455387800000004</v>
      </c>
    </row>
    <row r="2232" spans="1:12" x14ac:dyDescent="0.2">
      <c r="A2232" s="17">
        <v>43014</v>
      </c>
      <c r="B2232">
        <v>5.4161108999999996</v>
      </c>
      <c r="F2232" s="17">
        <v>43014</v>
      </c>
      <c r="G2232">
        <v>6.2784551200000003</v>
      </c>
      <c r="K2232" s="17">
        <v>43014</v>
      </c>
      <c r="L2232">
        <v>6.7499306800000003</v>
      </c>
    </row>
    <row r="2233" spans="1:12" x14ac:dyDescent="0.2">
      <c r="A2233" s="17">
        <v>43017</v>
      </c>
      <c r="B2233">
        <v>5.3728949400000001</v>
      </c>
      <c r="F2233" s="17">
        <v>43017</v>
      </c>
      <c r="G2233">
        <v>6.3026771100000003</v>
      </c>
      <c r="K2233" s="17">
        <v>43017</v>
      </c>
      <c r="L2233">
        <v>6.78162792</v>
      </c>
    </row>
    <row r="2234" spans="1:12" x14ac:dyDescent="0.2">
      <c r="A2234" s="17">
        <v>43018</v>
      </c>
      <c r="B2234">
        <v>5.3903721400000002</v>
      </c>
      <c r="F2234" s="17">
        <v>43018</v>
      </c>
      <c r="G2234">
        <v>6.3138260800000001</v>
      </c>
      <c r="K2234" s="17">
        <v>43018</v>
      </c>
      <c r="L2234">
        <v>6.8292009599999997</v>
      </c>
    </row>
    <row r="2235" spans="1:12" x14ac:dyDescent="0.2">
      <c r="A2235" s="17">
        <v>43019</v>
      </c>
      <c r="B2235">
        <v>5.4285902899999998</v>
      </c>
      <c r="F2235" s="17">
        <v>43019</v>
      </c>
      <c r="G2235">
        <v>6.3567275900000002</v>
      </c>
      <c r="K2235" s="17">
        <v>43019</v>
      </c>
      <c r="L2235">
        <v>6.8600803199999998</v>
      </c>
    </row>
    <row r="2236" spans="1:12" x14ac:dyDescent="0.2">
      <c r="A2236" s="17">
        <v>43020</v>
      </c>
      <c r="B2236">
        <v>5.4097083100000001</v>
      </c>
      <c r="F2236" s="17">
        <v>43020</v>
      </c>
      <c r="G2236">
        <v>6.3481172199999998</v>
      </c>
      <c r="K2236" s="17">
        <v>43020</v>
      </c>
      <c r="L2236">
        <v>6.8718852999999998</v>
      </c>
    </row>
    <row r="2237" spans="1:12" x14ac:dyDescent="0.2">
      <c r="A2237" s="17">
        <v>43021</v>
      </c>
      <c r="B2237">
        <v>5.4038563399999999</v>
      </c>
      <c r="F2237" s="17">
        <v>43021</v>
      </c>
      <c r="G2237">
        <v>6.3238143500000001</v>
      </c>
      <c r="K2237" s="17">
        <v>43021</v>
      </c>
      <c r="L2237">
        <v>6.81471245</v>
      </c>
    </row>
    <row r="2238" spans="1:12" x14ac:dyDescent="0.2">
      <c r="A2238" s="17">
        <v>43024</v>
      </c>
      <c r="B2238">
        <v>5.3611803800000004</v>
      </c>
      <c r="F2238" s="17">
        <v>43024</v>
      </c>
      <c r="G2238">
        <v>6.31390137</v>
      </c>
      <c r="K2238" s="17">
        <v>43024</v>
      </c>
      <c r="L2238">
        <v>6.8226289700000002</v>
      </c>
    </row>
    <row r="2239" spans="1:12" x14ac:dyDescent="0.2">
      <c r="A2239" s="17">
        <v>43025</v>
      </c>
      <c r="B2239">
        <v>5.3039153199999998</v>
      </c>
      <c r="F2239" s="17">
        <v>43025</v>
      </c>
      <c r="G2239">
        <v>6.3327531800000001</v>
      </c>
      <c r="K2239" s="17">
        <v>43025</v>
      </c>
      <c r="L2239">
        <v>6.8392681199999998</v>
      </c>
    </row>
    <row r="2240" spans="1:12" x14ac:dyDescent="0.2">
      <c r="A2240" s="17">
        <v>43026</v>
      </c>
      <c r="B2240">
        <v>5.3290433899999998</v>
      </c>
      <c r="F2240" s="17">
        <v>43026</v>
      </c>
      <c r="G2240">
        <v>6.3661275899999996</v>
      </c>
      <c r="K2240" s="17">
        <v>43026</v>
      </c>
      <c r="L2240">
        <v>6.8807325800000001</v>
      </c>
    </row>
    <row r="2241" spans="1:12" x14ac:dyDescent="0.2">
      <c r="A2241" s="17">
        <v>43027</v>
      </c>
      <c r="B2241">
        <v>5.36033604</v>
      </c>
      <c r="F2241" s="17">
        <v>43027</v>
      </c>
      <c r="G2241">
        <v>6.3481289199999997</v>
      </c>
      <c r="K2241" s="17">
        <v>43027</v>
      </c>
      <c r="L2241">
        <v>6.8906691999999996</v>
      </c>
    </row>
    <row r="2242" spans="1:12" x14ac:dyDescent="0.2">
      <c r="A2242" s="17">
        <v>43028</v>
      </c>
      <c r="B2242">
        <v>5.3550210800000002</v>
      </c>
      <c r="F2242" s="17">
        <v>43028</v>
      </c>
      <c r="G2242">
        <v>6.3609217200000003</v>
      </c>
      <c r="K2242" s="17">
        <v>43028</v>
      </c>
      <c r="L2242">
        <v>6.88655975</v>
      </c>
    </row>
    <row r="2243" spans="1:12" x14ac:dyDescent="0.2">
      <c r="A2243" s="17">
        <v>43031</v>
      </c>
      <c r="B2243">
        <v>5.3792156200000001</v>
      </c>
      <c r="F2243" s="17">
        <v>43031</v>
      </c>
      <c r="G2243">
        <v>6.3944790999999999</v>
      </c>
      <c r="K2243" s="17">
        <v>43031</v>
      </c>
      <c r="L2243">
        <v>6.9333002300000004</v>
      </c>
    </row>
    <row r="2244" spans="1:12" x14ac:dyDescent="0.2">
      <c r="A2244" s="17">
        <v>43032</v>
      </c>
      <c r="B2244">
        <v>5.4069159200000003</v>
      </c>
      <c r="F2244" s="17">
        <v>43032</v>
      </c>
      <c r="G2244">
        <v>6.4403018799999998</v>
      </c>
      <c r="K2244" s="17">
        <v>43032</v>
      </c>
      <c r="L2244">
        <v>6.9728250000000003</v>
      </c>
    </row>
    <row r="2245" spans="1:12" x14ac:dyDescent="0.2">
      <c r="A2245" s="17">
        <v>43033</v>
      </c>
      <c r="B2245">
        <v>5.4514003200000003</v>
      </c>
      <c r="F2245" s="17">
        <v>43033</v>
      </c>
      <c r="G2245">
        <v>6.4915850199999996</v>
      </c>
      <c r="K2245" s="17">
        <v>43033</v>
      </c>
      <c r="L2245">
        <v>7.0372320999999998</v>
      </c>
    </row>
    <row r="2246" spans="1:12" x14ac:dyDescent="0.2">
      <c r="A2246" s="17">
        <v>43034</v>
      </c>
      <c r="B2246">
        <v>5.4109525999999999</v>
      </c>
      <c r="F2246" s="17">
        <v>43034</v>
      </c>
      <c r="G2246">
        <v>6.5522904899999999</v>
      </c>
      <c r="K2246" s="17">
        <v>43034</v>
      </c>
      <c r="L2246">
        <v>7.0967439299999997</v>
      </c>
    </row>
    <row r="2247" spans="1:12" x14ac:dyDescent="0.2">
      <c r="A2247" s="17">
        <v>43035</v>
      </c>
      <c r="B2247">
        <v>5.4297040699999997</v>
      </c>
      <c r="F2247" s="17">
        <v>43035</v>
      </c>
      <c r="G2247">
        <v>6.5691260099999997</v>
      </c>
      <c r="K2247" s="17">
        <v>43035</v>
      </c>
      <c r="L2247">
        <v>7.1109140999999996</v>
      </c>
    </row>
    <row r="2248" spans="1:12" x14ac:dyDescent="0.2">
      <c r="A2248" s="17">
        <v>43038</v>
      </c>
      <c r="B2248">
        <v>5.4484882499999996</v>
      </c>
      <c r="F2248" s="17">
        <v>43038</v>
      </c>
      <c r="G2248">
        <v>6.5632486200000004</v>
      </c>
      <c r="K2248" s="17">
        <v>43038</v>
      </c>
      <c r="L2248">
        <v>7.1047348499999998</v>
      </c>
    </row>
    <row r="2249" spans="1:12" x14ac:dyDescent="0.2">
      <c r="A2249" s="17">
        <v>43039</v>
      </c>
      <c r="B2249">
        <v>5.4570671700000002</v>
      </c>
      <c r="F2249" s="17">
        <v>43039</v>
      </c>
      <c r="G2249">
        <v>6.5477659600000004</v>
      </c>
      <c r="K2249" s="17">
        <v>43039</v>
      </c>
      <c r="L2249">
        <v>7.09733679</v>
      </c>
    </row>
    <row r="2250" spans="1:12" x14ac:dyDescent="0.2">
      <c r="A2250" s="17">
        <v>43040</v>
      </c>
      <c r="B2250">
        <v>5.4146456399999998</v>
      </c>
      <c r="F2250" s="17">
        <v>43040</v>
      </c>
      <c r="G2250">
        <v>6.5350790300000003</v>
      </c>
      <c r="K2250" s="17">
        <v>43040</v>
      </c>
      <c r="L2250">
        <v>7.06170616</v>
      </c>
    </row>
    <row r="2251" spans="1:12" x14ac:dyDescent="0.2">
      <c r="A2251" s="17">
        <v>43041</v>
      </c>
      <c r="B2251">
        <v>5.4199222000000002</v>
      </c>
      <c r="F2251" s="17">
        <v>43041</v>
      </c>
      <c r="G2251">
        <v>6.5065616500000001</v>
      </c>
      <c r="K2251" s="17">
        <v>43041</v>
      </c>
      <c r="L2251">
        <v>7.0120909899999999</v>
      </c>
    </row>
    <row r="2252" spans="1:12" x14ac:dyDescent="0.2">
      <c r="A2252" s="17">
        <v>43042</v>
      </c>
      <c r="B2252">
        <v>5.3266017899999998</v>
      </c>
      <c r="F2252" s="17">
        <v>43042</v>
      </c>
      <c r="G2252">
        <v>6.4419575099999999</v>
      </c>
      <c r="K2252" s="17">
        <v>43042</v>
      </c>
      <c r="L2252">
        <v>6.9431357199999999</v>
      </c>
    </row>
    <row r="2253" spans="1:12" x14ac:dyDescent="0.2">
      <c r="A2253" s="17">
        <v>43045</v>
      </c>
      <c r="B2253">
        <v>5.3915396199999996</v>
      </c>
      <c r="F2253" s="17">
        <v>43045</v>
      </c>
      <c r="G2253">
        <v>6.4341604600000002</v>
      </c>
      <c r="K2253" s="17">
        <v>43045</v>
      </c>
      <c r="L2253">
        <v>6.9161071500000002</v>
      </c>
    </row>
    <row r="2254" spans="1:12" x14ac:dyDescent="0.2">
      <c r="A2254" s="17">
        <v>43046</v>
      </c>
      <c r="B2254">
        <v>5.3741090800000002</v>
      </c>
      <c r="F2254" s="17">
        <v>43046</v>
      </c>
      <c r="G2254">
        <v>6.4111949499999996</v>
      </c>
      <c r="K2254" s="17">
        <v>43046</v>
      </c>
      <c r="L2254">
        <v>6.8901426199999998</v>
      </c>
    </row>
    <row r="2255" spans="1:12" x14ac:dyDescent="0.2">
      <c r="A2255" s="17">
        <v>43047</v>
      </c>
      <c r="B2255">
        <v>5.33818064</v>
      </c>
      <c r="F2255" s="17">
        <v>43047</v>
      </c>
      <c r="G2255">
        <v>6.4140032700000003</v>
      </c>
      <c r="K2255" s="17">
        <v>43047</v>
      </c>
      <c r="L2255">
        <v>6.8789289199999999</v>
      </c>
    </row>
    <row r="2256" spans="1:12" x14ac:dyDescent="0.2">
      <c r="A2256" s="17">
        <v>43048</v>
      </c>
      <c r="B2256">
        <v>5.3241547799999998</v>
      </c>
      <c r="F2256" s="17">
        <v>43048</v>
      </c>
      <c r="G2256">
        <v>6.4082972600000003</v>
      </c>
      <c r="K2256" s="17">
        <v>43048</v>
      </c>
      <c r="L2256">
        <v>6.8852492700000001</v>
      </c>
    </row>
    <row r="2257" spans="1:12" x14ac:dyDescent="0.2">
      <c r="A2257" s="17">
        <v>43049</v>
      </c>
      <c r="B2257">
        <v>5.3335002200000003</v>
      </c>
      <c r="F2257" s="17">
        <v>43049</v>
      </c>
      <c r="G2257">
        <v>6.4034939900000003</v>
      </c>
      <c r="K2257" s="17">
        <v>43049</v>
      </c>
      <c r="L2257">
        <v>6.8841745599999999</v>
      </c>
    </row>
    <row r="2258" spans="1:12" x14ac:dyDescent="0.2">
      <c r="A2258" s="17">
        <v>43052</v>
      </c>
      <c r="B2258">
        <v>5.2879477799999997</v>
      </c>
      <c r="F2258" s="17">
        <v>43052</v>
      </c>
      <c r="G2258">
        <v>6.4314267999999997</v>
      </c>
      <c r="K2258" s="17">
        <v>43052</v>
      </c>
      <c r="L2258">
        <v>6.90331311</v>
      </c>
    </row>
    <row r="2259" spans="1:12" x14ac:dyDescent="0.2">
      <c r="A2259" s="17">
        <v>43053</v>
      </c>
      <c r="B2259">
        <v>5.3696034299999997</v>
      </c>
      <c r="F2259" s="17">
        <v>43053</v>
      </c>
      <c r="G2259">
        <v>6.4226239899999999</v>
      </c>
      <c r="K2259" s="17">
        <v>43053</v>
      </c>
      <c r="L2259">
        <v>6.9128161500000003</v>
      </c>
    </row>
    <row r="2260" spans="1:12" x14ac:dyDescent="0.2">
      <c r="A2260" s="17">
        <v>43054</v>
      </c>
      <c r="B2260">
        <v>5.3256783600000004</v>
      </c>
      <c r="F2260" s="17">
        <v>43054</v>
      </c>
      <c r="G2260">
        <v>6.4010719800000002</v>
      </c>
      <c r="K2260" s="17">
        <v>43054</v>
      </c>
      <c r="L2260">
        <v>6.9121816699999998</v>
      </c>
    </row>
    <row r="2261" spans="1:12" x14ac:dyDescent="0.2">
      <c r="A2261" s="17">
        <v>43055</v>
      </c>
      <c r="B2261">
        <v>5.2958096299999999</v>
      </c>
      <c r="F2261" s="17">
        <v>43055</v>
      </c>
      <c r="G2261">
        <v>6.4017473699999998</v>
      </c>
      <c r="K2261" s="17">
        <v>43055</v>
      </c>
      <c r="L2261">
        <v>6.9137455399999999</v>
      </c>
    </row>
    <row r="2262" spans="1:12" x14ac:dyDescent="0.2">
      <c r="A2262" s="17">
        <v>43056</v>
      </c>
      <c r="B2262">
        <v>5.2456840199999997</v>
      </c>
      <c r="F2262" s="17">
        <v>43056</v>
      </c>
      <c r="G2262">
        <v>6.3864273000000003</v>
      </c>
      <c r="K2262" s="17">
        <v>43056</v>
      </c>
      <c r="L2262">
        <v>6.8927627600000001</v>
      </c>
    </row>
    <row r="2263" spans="1:12" x14ac:dyDescent="0.2">
      <c r="A2263" s="17">
        <v>43059</v>
      </c>
      <c r="B2263">
        <v>5.2499543299999996</v>
      </c>
      <c r="F2263" s="17">
        <v>43059</v>
      </c>
      <c r="G2263">
        <v>6.3657961299999997</v>
      </c>
      <c r="K2263" s="17">
        <v>43059</v>
      </c>
      <c r="L2263">
        <v>6.8783286099999996</v>
      </c>
    </row>
    <row r="2264" spans="1:12" x14ac:dyDescent="0.2">
      <c r="A2264" s="17">
        <v>43060</v>
      </c>
      <c r="B2264">
        <v>5.2786712400000004</v>
      </c>
      <c r="F2264" s="17">
        <v>43060</v>
      </c>
      <c r="G2264">
        <v>6.3540983400000002</v>
      </c>
      <c r="K2264" s="17">
        <v>43060</v>
      </c>
      <c r="L2264">
        <v>6.8661433499999998</v>
      </c>
    </row>
    <row r="2265" spans="1:12" x14ac:dyDescent="0.2">
      <c r="A2265" s="17">
        <v>43061</v>
      </c>
      <c r="B2265">
        <v>5.2501812699999997</v>
      </c>
      <c r="F2265" s="17">
        <v>43061</v>
      </c>
      <c r="G2265">
        <v>6.3321286600000004</v>
      </c>
      <c r="K2265" s="17">
        <v>43061</v>
      </c>
      <c r="L2265">
        <v>6.8373164299999996</v>
      </c>
    </row>
    <row r="2266" spans="1:12" x14ac:dyDescent="0.2">
      <c r="A2266" s="17">
        <v>43062</v>
      </c>
      <c r="B2266">
        <v>5.2691235699999996</v>
      </c>
      <c r="F2266" s="17">
        <v>43062</v>
      </c>
      <c r="G2266">
        <v>6.3160172499999998</v>
      </c>
      <c r="K2266" s="17">
        <v>43062</v>
      </c>
      <c r="L2266">
        <v>6.8342469399999999</v>
      </c>
    </row>
    <row r="2267" spans="1:12" x14ac:dyDescent="0.2">
      <c r="A2267" s="17">
        <v>43063</v>
      </c>
      <c r="B2267">
        <v>5.2705221599999996</v>
      </c>
      <c r="F2267" s="17">
        <v>43063</v>
      </c>
      <c r="G2267">
        <v>6.2875658400000001</v>
      </c>
      <c r="K2267" s="17">
        <v>43063</v>
      </c>
      <c r="L2267">
        <v>6.82393187</v>
      </c>
    </row>
    <row r="2268" spans="1:12" x14ac:dyDescent="0.2">
      <c r="A2268" s="17">
        <v>43066</v>
      </c>
      <c r="B2268">
        <v>5.2319092100000004</v>
      </c>
      <c r="F2268" s="17">
        <v>43066</v>
      </c>
      <c r="G2268">
        <v>6.2913869</v>
      </c>
      <c r="K2268" s="17">
        <v>43066</v>
      </c>
      <c r="L2268">
        <v>6.8058585599999999</v>
      </c>
    </row>
    <row r="2269" spans="1:12" x14ac:dyDescent="0.2">
      <c r="A2269" s="17">
        <v>43067</v>
      </c>
      <c r="B2269">
        <v>5.2415455599999996</v>
      </c>
      <c r="F2269" s="17">
        <v>43067</v>
      </c>
      <c r="G2269">
        <v>6.2737044199999996</v>
      </c>
      <c r="K2269" s="17">
        <v>43067</v>
      </c>
      <c r="L2269">
        <v>6.8062861899999998</v>
      </c>
    </row>
    <row r="2270" spans="1:12" x14ac:dyDescent="0.2">
      <c r="A2270" s="17">
        <v>43068</v>
      </c>
      <c r="B2270">
        <v>5.2393510699999997</v>
      </c>
      <c r="F2270" s="17">
        <v>43068</v>
      </c>
      <c r="G2270">
        <v>6.2478546399999999</v>
      </c>
      <c r="K2270" s="17">
        <v>43068</v>
      </c>
      <c r="L2270">
        <v>6.7965862100000001</v>
      </c>
    </row>
    <row r="2271" spans="1:12" x14ac:dyDescent="0.2">
      <c r="A2271" s="17">
        <v>43069</v>
      </c>
      <c r="B2271">
        <v>5.19815089</v>
      </c>
      <c r="F2271" s="17">
        <v>43069</v>
      </c>
      <c r="G2271">
        <v>6.2162684300000004</v>
      </c>
      <c r="K2271" s="17">
        <v>43069</v>
      </c>
      <c r="L2271">
        <v>6.7645325500000002</v>
      </c>
    </row>
    <row r="2272" spans="1:12" x14ac:dyDescent="0.2">
      <c r="A2272" s="17">
        <v>43073</v>
      </c>
      <c r="B2272">
        <v>5.13770506</v>
      </c>
      <c r="F2272" s="17">
        <v>43073</v>
      </c>
      <c r="G2272">
        <v>6.2141785599999997</v>
      </c>
      <c r="K2272" s="17">
        <v>43073</v>
      </c>
      <c r="L2272">
        <v>6.7627605600000003</v>
      </c>
    </row>
    <row r="2273" spans="1:12" x14ac:dyDescent="0.2">
      <c r="A2273" s="17">
        <v>43074</v>
      </c>
      <c r="B2273">
        <v>5.10405234</v>
      </c>
      <c r="F2273" s="17">
        <v>43074</v>
      </c>
      <c r="G2273">
        <v>6.1967286499999998</v>
      </c>
      <c r="K2273" s="17">
        <v>43074</v>
      </c>
      <c r="L2273">
        <v>6.7509313899999999</v>
      </c>
    </row>
    <row r="2274" spans="1:12" x14ac:dyDescent="0.2">
      <c r="A2274" s="17">
        <v>43075</v>
      </c>
      <c r="B2274">
        <v>5.0550675399999996</v>
      </c>
      <c r="F2274" s="17">
        <v>43075</v>
      </c>
      <c r="G2274">
        <v>6.1891218300000004</v>
      </c>
      <c r="K2274" s="17">
        <v>43075</v>
      </c>
      <c r="L2274">
        <v>6.7369306199999999</v>
      </c>
    </row>
    <row r="2275" spans="1:12" x14ac:dyDescent="0.2">
      <c r="A2275" s="17">
        <v>43076</v>
      </c>
      <c r="B2275">
        <v>5.1355936399999997</v>
      </c>
      <c r="F2275" s="17">
        <v>43076</v>
      </c>
      <c r="G2275">
        <v>6.18714312</v>
      </c>
      <c r="K2275" s="17">
        <v>43076</v>
      </c>
      <c r="L2275">
        <v>6.7244933500000004</v>
      </c>
    </row>
    <row r="2276" spans="1:12" x14ac:dyDescent="0.2">
      <c r="A2276" s="17">
        <v>43077</v>
      </c>
      <c r="B2276">
        <v>5.1073842200000001</v>
      </c>
      <c r="F2276" s="17">
        <v>43077</v>
      </c>
      <c r="G2276">
        <v>6.2030530800000001</v>
      </c>
      <c r="K2276" s="17">
        <v>43077</v>
      </c>
      <c r="L2276">
        <v>6.7337494800000002</v>
      </c>
    </row>
    <row r="2277" spans="1:12" x14ac:dyDescent="0.2">
      <c r="A2277" s="17">
        <v>43080</v>
      </c>
      <c r="B2277">
        <v>5.0869374499999997</v>
      </c>
      <c r="F2277" s="17">
        <v>43080</v>
      </c>
      <c r="G2277">
        <v>6.1933082600000002</v>
      </c>
      <c r="K2277" s="17">
        <v>43080</v>
      </c>
      <c r="L2277">
        <v>6.7329538600000003</v>
      </c>
    </row>
    <row r="2278" spans="1:12" x14ac:dyDescent="0.2">
      <c r="A2278" s="17">
        <v>43081</v>
      </c>
      <c r="B2278">
        <v>5.1454658699999998</v>
      </c>
      <c r="F2278" s="17">
        <v>43081</v>
      </c>
      <c r="G2278">
        <v>6.1715031400000004</v>
      </c>
      <c r="K2278" s="17">
        <v>43081</v>
      </c>
      <c r="L2278">
        <v>6.7215362399999998</v>
      </c>
    </row>
    <row r="2279" spans="1:12" x14ac:dyDescent="0.2">
      <c r="A2279" s="17">
        <v>43082</v>
      </c>
      <c r="B2279">
        <v>5.0948568200000004</v>
      </c>
      <c r="F2279" s="17">
        <v>43082</v>
      </c>
      <c r="G2279">
        <v>6.1684263499999998</v>
      </c>
      <c r="K2279" s="17">
        <v>43082</v>
      </c>
      <c r="L2279">
        <v>6.7095542300000002</v>
      </c>
    </row>
    <row r="2280" spans="1:12" x14ac:dyDescent="0.2">
      <c r="A2280" s="17">
        <v>43083</v>
      </c>
      <c r="B2280">
        <v>5.0624214500000004</v>
      </c>
      <c r="F2280" s="17">
        <v>43083</v>
      </c>
      <c r="G2280">
        <v>6.1597365399999999</v>
      </c>
      <c r="K2280" s="17">
        <v>43083</v>
      </c>
      <c r="L2280">
        <v>6.6998326300000004</v>
      </c>
    </row>
    <row r="2281" spans="1:12" x14ac:dyDescent="0.2">
      <c r="A2281" s="17">
        <v>43084</v>
      </c>
      <c r="B2281">
        <v>5.0949940299999996</v>
      </c>
      <c r="F2281" s="17">
        <v>43084</v>
      </c>
      <c r="G2281">
        <v>6.1579837099999999</v>
      </c>
      <c r="K2281" s="17">
        <v>43084</v>
      </c>
      <c r="L2281">
        <v>6.7231229299999997</v>
      </c>
    </row>
    <row r="2282" spans="1:12" x14ac:dyDescent="0.2">
      <c r="A2282" s="17">
        <v>43087</v>
      </c>
      <c r="B2282">
        <v>5.0726048600000002</v>
      </c>
      <c r="F2282" s="17">
        <v>43087</v>
      </c>
      <c r="G2282">
        <v>6.1440810099999998</v>
      </c>
      <c r="K2282" s="17">
        <v>43087</v>
      </c>
      <c r="L2282">
        <v>6.7082801400000003</v>
      </c>
    </row>
    <row r="2283" spans="1:12" x14ac:dyDescent="0.2">
      <c r="A2283" s="17">
        <v>43088</v>
      </c>
      <c r="B2283">
        <v>5.0588384800000004</v>
      </c>
      <c r="F2283" s="17">
        <v>43088</v>
      </c>
      <c r="G2283">
        <v>6.1535794700000004</v>
      </c>
      <c r="K2283" s="17">
        <v>43088</v>
      </c>
      <c r="L2283">
        <v>6.7118442099999998</v>
      </c>
    </row>
    <row r="2284" spans="1:12" x14ac:dyDescent="0.2">
      <c r="A2284" s="17">
        <v>43089</v>
      </c>
      <c r="B2284">
        <v>5.0649105199999997</v>
      </c>
      <c r="F2284" s="17">
        <v>43089</v>
      </c>
      <c r="G2284">
        <v>6.1451884899999998</v>
      </c>
      <c r="K2284" s="17">
        <v>43089</v>
      </c>
      <c r="L2284">
        <v>6.7028429799999998</v>
      </c>
    </row>
    <row r="2285" spans="1:12" x14ac:dyDescent="0.2">
      <c r="A2285" s="17">
        <v>43090</v>
      </c>
      <c r="B2285">
        <v>5.0234061600000004</v>
      </c>
      <c r="F2285" s="17">
        <v>43090</v>
      </c>
      <c r="G2285">
        <v>6.1146036199999996</v>
      </c>
      <c r="K2285" s="17">
        <v>43090</v>
      </c>
      <c r="L2285">
        <v>6.6667548999999999</v>
      </c>
    </row>
    <row r="2286" spans="1:12" x14ac:dyDescent="0.2">
      <c r="A2286" s="17">
        <v>43091</v>
      </c>
      <c r="B2286">
        <v>5.09567572</v>
      </c>
      <c r="F2286" s="17">
        <v>43091</v>
      </c>
      <c r="G2286">
        <v>6.1051687100000001</v>
      </c>
      <c r="K2286" s="17">
        <v>43091</v>
      </c>
      <c r="L2286">
        <v>6.6592536300000003</v>
      </c>
    </row>
    <row r="2287" spans="1:12" x14ac:dyDescent="0.2">
      <c r="A2287" s="17">
        <v>43096</v>
      </c>
      <c r="B2287">
        <v>5.0006155200000002</v>
      </c>
      <c r="F2287" s="17">
        <v>43096</v>
      </c>
      <c r="G2287">
        <v>6.0827720899999997</v>
      </c>
      <c r="K2287" s="17">
        <v>43096</v>
      </c>
      <c r="L2287">
        <v>6.6380839299999996</v>
      </c>
    </row>
    <row r="2288" spans="1:12" x14ac:dyDescent="0.2">
      <c r="A2288" s="17">
        <v>43097</v>
      </c>
      <c r="B2288">
        <v>5.0183791700000002</v>
      </c>
      <c r="F2288" s="17">
        <v>43097</v>
      </c>
      <c r="G2288">
        <v>6.0641147100000001</v>
      </c>
      <c r="K2288" s="17">
        <v>43097</v>
      </c>
      <c r="L2288">
        <v>6.6248605400000002</v>
      </c>
    </row>
    <row r="2289" spans="1:12" x14ac:dyDescent="0.2">
      <c r="A2289" s="17">
        <v>43098</v>
      </c>
      <c r="B2289">
        <v>5.0643499099999998</v>
      </c>
      <c r="F2289" s="17">
        <v>43098</v>
      </c>
      <c r="G2289">
        <v>6.0350125600000002</v>
      </c>
      <c r="K2289" s="17">
        <v>43098</v>
      </c>
      <c r="L2289">
        <v>6.5943755399999997</v>
      </c>
    </row>
    <row r="2290" spans="1:12" x14ac:dyDescent="0.2">
      <c r="A2290" s="17">
        <v>43102</v>
      </c>
      <c r="B2290">
        <v>5.0214174199999997</v>
      </c>
      <c r="F2290" s="17">
        <v>43102</v>
      </c>
      <c r="G2290">
        <v>5.9997857400000001</v>
      </c>
      <c r="K2290" s="17">
        <v>43102</v>
      </c>
      <c r="L2290">
        <v>6.5779245700000004</v>
      </c>
    </row>
    <row r="2291" spans="1:12" x14ac:dyDescent="0.2">
      <c r="A2291" s="17">
        <v>43103</v>
      </c>
      <c r="B2291">
        <v>4.99334845</v>
      </c>
      <c r="F2291" s="17">
        <v>43103</v>
      </c>
      <c r="G2291">
        <v>5.9029351700000001</v>
      </c>
      <c r="K2291" s="17">
        <v>43103</v>
      </c>
      <c r="L2291">
        <v>6.4801712699999996</v>
      </c>
    </row>
    <row r="2292" spans="1:12" x14ac:dyDescent="0.2">
      <c r="A2292" s="17">
        <v>43104</v>
      </c>
      <c r="B2292">
        <v>5.04162569</v>
      </c>
      <c r="F2292" s="17">
        <v>43104</v>
      </c>
      <c r="G2292">
        <v>5.8817289500000003</v>
      </c>
      <c r="K2292" s="17">
        <v>43104</v>
      </c>
      <c r="L2292">
        <v>6.4068950600000001</v>
      </c>
    </row>
    <row r="2293" spans="1:12" x14ac:dyDescent="0.2">
      <c r="A2293" s="17">
        <v>43105</v>
      </c>
      <c r="B2293">
        <v>4.9999071099999997</v>
      </c>
      <c r="F2293" s="17">
        <v>43105</v>
      </c>
      <c r="G2293">
        <v>5.8968171900000002</v>
      </c>
      <c r="K2293" s="17">
        <v>43105</v>
      </c>
      <c r="L2293">
        <v>6.44341864</v>
      </c>
    </row>
    <row r="2294" spans="1:12" x14ac:dyDescent="0.2">
      <c r="A2294" s="17">
        <v>43108</v>
      </c>
      <c r="B2294">
        <v>4.9827219400000002</v>
      </c>
      <c r="F2294" s="17">
        <v>43108</v>
      </c>
      <c r="G2294">
        <v>5.8076427900000001</v>
      </c>
      <c r="K2294" s="17">
        <v>43108</v>
      </c>
      <c r="L2294">
        <v>6.3714613299999998</v>
      </c>
    </row>
    <row r="2295" spans="1:12" x14ac:dyDescent="0.2">
      <c r="A2295" s="17">
        <v>43109</v>
      </c>
      <c r="B2295">
        <v>4.9864751299999996</v>
      </c>
      <c r="F2295" s="17">
        <v>43109</v>
      </c>
      <c r="G2295">
        <v>5.8088085300000003</v>
      </c>
      <c r="K2295" s="17">
        <v>43109</v>
      </c>
      <c r="L2295">
        <v>6.3382723700000003</v>
      </c>
    </row>
    <row r="2296" spans="1:12" x14ac:dyDescent="0.2">
      <c r="A2296" s="17">
        <v>43110</v>
      </c>
      <c r="B2296">
        <v>5.0091108100000001</v>
      </c>
      <c r="F2296" s="17">
        <v>43110</v>
      </c>
      <c r="G2296">
        <v>5.8723292200000001</v>
      </c>
      <c r="K2296" s="17">
        <v>43110</v>
      </c>
      <c r="L2296">
        <v>6.4010523800000003</v>
      </c>
    </row>
    <row r="2297" spans="1:12" x14ac:dyDescent="0.2">
      <c r="A2297" s="17">
        <v>43111</v>
      </c>
      <c r="B2297">
        <v>5.0110078299999996</v>
      </c>
      <c r="F2297" s="17">
        <v>43111</v>
      </c>
      <c r="G2297">
        <v>5.8858843500000004</v>
      </c>
      <c r="K2297" s="17">
        <v>43111</v>
      </c>
      <c r="L2297">
        <v>6.4248694300000002</v>
      </c>
    </row>
    <row r="2298" spans="1:12" x14ac:dyDescent="0.2">
      <c r="A2298" s="17">
        <v>43112</v>
      </c>
      <c r="B2298">
        <v>4.9716846800000001</v>
      </c>
      <c r="F2298" s="17">
        <v>43112</v>
      </c>
      <c r="G2298">
        <v>5.8832996099999999</v>
      </c>
      <c r="K2298" s="17">
        <v>43112</v>
      </c>
      <c r="L2298">
        <v>6.41052613</v>
      </c>
    </row>
    <row r="2299" spans="1:12" x14ac:dyDescent="0.2">
      <c r="A2299" s="17">
        <v>43115</v>
      </c>
      <c r="B2299">
        <v>4.9530937399999999</v>
      </c>
      <c r="F2299" s="17">
        <v>43115</v>
      </c>
      <c r="G2299">
        <v>5.8218732099999997</v>
      </c>
      <c r="K2299" s="17">
        <v>43115</v>
      </c>
      <c r="L2299">
        <v>6.3691624500000001</v>
      </c>
    </row>
    <row r="2300" spans="1:12" x14ac:dyDescent="0.2">
      <c r="A2300" s="17">
        <v>43116</v>
      </c>
      <c r="B2300">
        <v>4.9691984900000001</v>
      </c>
      <c r="F2300" s="17">
        <v>43116</v>
      </c>
      <c r="G2300">
        <v>5.8047765900000003</v>
      </c>
      <c r="K2300" s="17">
        <v>43116</v>
      </c>
      <c r="L2300">
        <v>6.3366017899999996</v>
      </c>
    </row>
    <row r="2301" spans="1:12" x14ac:dyDescent="0.2">
      <c r="A2301" s="17">
        <v>43117</v>
      </c>
      <c r="B2301">
        <v>4.9502197900000002</v>
      </c>
      <c r="F2301" s="17">
        <v>43117</v>
      </c>
      <c r="G2301">
        <v>5.7780033800000004</v>
      </c>
      <c r="K2301" s="17">
        <v>43117</v>
      </c>
      <c r="L2301">
        <v>6.3193360399999996</v>
      </c>
    </row>
    <row r="2302" spans="1:12" x14ac:dyDescent="0.2">
      <c r="A2302" s="17">
        <v>43118</v>
      </c>
      <c r="B2302">
        <v>4.9695595399999997</v>
      </c>
      <c r="F2302" s="17">
        <v>43118</v>
      </c>
      <c r="G2302">
        <v>5.7649600400000001</v>
      </c>
      <c r="K2302" s="17">
        <v>43118</v>
      </c>
      <c r="L2302">
        <v>6.3199417000000002</v>
      </c>
    </row>
    <row r="2303" spans="1:12" x14ac:dyDescent="0.2">
      <c r="A2303" s="17">
        <v>43119</v>
      </c>
      <c r="B2303">
        <v>4.9523510699999997</v>
      </c>
      <c r="F2303" s="17">
        <v>43119</v>
      </c>
      <c r="G2303">
        <v>5.77651527</v>
      </c>
      <c r="K2303" s="17">
        <v>43119</v>
      </c>
      <c r="L2303">
        <v>6.3399825400000003</v>
      </c>
    </row>
    <row r="2304" spans="1:12" x14ac:dyDescent="0.2">
      <c r="A2304" s="17">
        <v>43122</v>
      </c>
      <c r="B2304">
        <v>4.96258423</v>
      </c>
      <c r="F2304" s="17">
        <v>43122</v>
      </c>
      <c r="G2304">
        <v>5.76887697</v>
      </c>
      <c r="K2304" s="17">
        <v>43122</v>
      </c>
      <c r="L2304">
        <v>6.3490532200000001</v>
      </c>
    </row>
    <row r="2305" spans="1:12" x14ac:dyDescent="0.2">
      <c r="A2305" s="17">
        <v>43123</v>
      </c>
      <c r="B2305">
        <v>4.9648287599999996</v>
      </c>
      <c r="F2305" s="17">
        <v>43123</v>
      </c>
      <c r="G2305">
        <v>5.7886603599999997</v>
      </c>
      <c r="K2305" s="17">
        <v>43123</v>
      </c>
      <c r="L2305">
        <v>6.3881692900000004</v>
      </c>
    </row>
    <row r="2306" spans="1:12" x14ac:dyDescent="0.2">
      <c r="A2306" s="17">
        <v>43124</v>
      </c>
      <c r="B2306">
        <v>4.9532994500000003</v>
      </c>
      <c r="F2306" s="17">
        <v>43124</v>
      </c>
      <c r="G2306">
        <v>5.8047628099999997</v>
      </c>
      <c r="K2306" s="17">
        <v>43124</v>
      </c>
      <c r="L2306">
        <v>6.4048774899999996</v>
      </c>
    </row>
    <row r="2307" spans="1:12" x14ac:dyDescent="0.2">
      <c r="A2307" s="17">
        <v>43125</v>
      </c>
      <c r="B2307">
        <v>4.9362756299999999</v>
      </c>
      <c r="F2307" s="17">
        <v>43125</v>
      </c>
      <c r="G2307">
        <v>5.8011982399999997</v>
      </c>
      <c r="K2307" s="17">
        <v>43125</v>
      </c>
      <c r="L2307">
        <v>6.4089436199999996</v>
      </c>
    </row>
    <row r="2308" spans="1:12" x14ac:dyDescent="0.2">
      <c r="A2308" s="17">
        <v>43126</v>
      </c>
      <c r="B2308">
        <v>4.9619434699999996</v>
      </c>
      <c r="F2308" s="17">
        <v>43126</v>
      </c>
      <c r="G2308">
        <v>5.8067721900000002</v>
      </c>
      <c r="K2308" s="17">
        <v>43126</v>
      </c>
      <c r="L2308">
        <v>6.4162967100000001</v>
      </c>
    </row>
    <row r="2309" spans="1:12" x14ac:dyDescent="0.2">
      <c r="A2309" s="17">
        <v>43129</v>
      </c>
      <c r="B2309">
        <v>4.94522818</v>
      </c>
      <c r="F2309" s="17">
        <v>43129</v>
      </c>
      <c r="G2309">
        <v>5.8493774700000003</v>
      </c>
      <c r="K2309" s="17">
        <v>43129</v>
      </c>
      <c r="L2309">
        <v>6.5022007999999998</v>
      </c>
    </row>
    <row r="2310" spans="1:12" x14ac:dyDescent="0.2">
      <c r="A2310" s="17">
        <v>43130</v>
      </c>
      <c r="B2310">
        <v>4.99482304</v>
      </c>
      <c r="F2310" s="17">
        <v>43130</v>
      </c>
      <c r="G2310">
        <v>5.91993948</v>
      </c>
      <c r="K2310" s="17">
        <v>43130</v>
      </c>
      <c r="L2310">
        <v>6.5903673300000003</v>
      </c>
    </row>
    <row r="2311" spans="1:12" x14ac:dyDescent="0.2">
      <c r="A2311" s="17">
        <v>43131</v>
      </c>
      <c r="B2311">
        <v>4.9753689799999998</v>
      </c>
      <c r="F2311" s="17">
        <v>43131</v>
      </c>
      <c r="G2311">
        <v>5.9125751900000001</v>
      </c>
      <c r="K2311" s="17">
        <v>43131</v>
      </c>
      <c r="L2311">
        <v>6.55116867</v>
      </c>
    </row>
    <row r="2312" spans="1:12" x14ac:dyDescent="0.2">
      <c r="A2312" s="17">
        <v>43132</v>
      </c>
      <c r="B2312">
        <v>4.9774901299999996</v>
      </c>
      <c r="F2312" s="17">
        <v>43132</v>
      </c>
      <c r="G2312">
        <v>5.8992298099999996</v>
      </c>
      <c r="K2312" s="17">
        <v>43132</v>
      </c>
      <c r="L2312">
        <v>6.48787892</v>
      </c>
    </row>
    <row r="2313" spans="1:12" x14ac:dyDescent="0.2">
      <c r="A2313" s="17">
        <v>43133</v>
      </c>
      <c r="B2313">
        <v>4.9636326300000002</v>
      </c>
      <c r="F2313" s="17">
        <v>43133</v>
      </c>
      <c r="G2313">
        <v>5.89998018</v>
      </c>
      <c r="K2313" s="17">
        <v>43133</v>
      </c>
      <c r="L2313">
        <v>6.4817443299999997</v>
      </c>
    </row>
    <row r="2314" spans="1:12" x14ac:dyDescent="0.2">
      <c r="A2314" s="17">
        <v>43136</v>
      </c>
      <c r="B2314">
        <v>4.9471143599999996</v>
      </c>
      <c r="F2314" s="17">
        <v>43136</v>
      </c>
      <c r="G2314">
        <v>5.9082122300000002</v>
      </c>
      <c r="K2314" s="17">
        <v>43136</v>
      </c>
      <c r="L2314">
        <v>6.5560244699999997</v>
      </c>
    </row>
    <row r="2315" spans="1:12" x14ac:dyDescent="0.2">
      <c r="A2315" s="17">
        <v>43137</v>
      </c>
      <c r="B2315">
        <v>4.9681869799999996</v>
      </c>
      <c r="F2315" s="17">
        <v>43137</v>
      </c>
      <c r="G2315">
        <v>5.9584244000000002</v>
      </c>
      <c r="K2315" s="17">
        <v>43137</v>
      </c>
      <c r="L2315">
        <v>6.6226117200000001</v>
      </c>
    </row>
    <row r="2316" spans="1:12" x14ac:dyDescent="0.2">
      <c r="A2316" s="17">
        <v>43138</v>
      </c>
      <c r="B2316">
        <v>4.9616796299999999</v>
      </c>
      <c r="F2316" s="17">
        <v>43138</v>
      </c>
      <c r="G2316">
        <v>5.9720574500000003</v>
      </c>
      <c r="K2316" s="17">
        <v>43138</v>
      </c>
      <c r="L2316">
        <v>6.6355533600000003</v>
      </c>
    </row>
    <row r="2317" spans="1:12" x14ac:dyDescent="0.2">
      <c r="A2317" s="17">
        <v>43139</v>
      </c>
      <c r="B2317">
        <v>4.9636055399999996</v>
      </c>
      <c r="F2317" s="17">
        <v>43139</v>
      </c>
      <c r="G2317">
        <v>5.9578914899999997</v>
      </c>
      <c r="K2317" s="17">
        <v>43139</v>
      </c>
      <c r="L2317">
        <v>6.6410247399999998</v>
      </c>
    </row>
    <row r="2318" spans="1:12" x14ac:dyDescent="0.2">
      <c r="A2318" s="17">
        <v>43140</v>
      </c>
      <c r="B2318">
        <v>4.9705568700000002</v>
      </c>
      <c r="F2318" s="17">
        <v>43140</v>
      </c>
      <c r="G2318">
        <v>5.9531332900000002</v>
      </c>
      <c r="K2318" s="17">
        <v>43140</v>
      </c>
      <c r="L2318">
        <v>6.6434890500000003</v>
      </c>
    </row>
    <row r="2319" spans="1:12" x14ac:dyDescent="0.2">
      <c r="A2319" s="17">
        <v>43143</v>
      </c>
      <c r="B2319">
        <v>4.95082661</v>
      </c>
      <c r="F2319" s="17">
        <v>43143</v>
      </c>
      <c r="G2319">
        <v>5.9609976900000001</v>
      </c>
      <c r="K2319" s="17">
        <v>43143</v>
      </c>
      <c r="L2319">
        <v>6.6611471399999997</v>
      </c>
    </row>
    <row r="2320" spans="1:12" x14ac:dyDescent="0.2">
      <c r="A2320" s="17">
        <v>43144</v>
      </c>
      <c r="B2320">
        <v>4.9370921499999998</v>
      </c>
      <c r="F2320" s="17">
        <v>43144</v>
      </c>
      <c r="G2320">
        <v>5.9784194099999999</v>
      </c>
      <c r="K2320" s="17">
        <v>43144</v>
      </c>
      <c r="L2320">
        <v>6.6868013399999997</v>
      </c>
    </row>
    <row r="2321" spans="1:12" x14ac:dyDescent="0.2">
      <c r="A2321" s="17">
        <v>43145</v>
      </c>
      <c r="B2321">
        <v>4.8999245299999998</v>
      </c>
      <c r="F2321" s="17">
        <v>43145</v>
      </c>
      <c r="G2321">
        <v>5.9905223699999999</v>
      </c>
      <c r="K2321" s="17">
        <v>43145</v>
      </c>
      <c r="L2321">
        <v>6.7023952800000002</v>
      </c>
    </row>
    <row r="2322" spans="1:12" x14ac:dyDescent="0.2">
      <c r="A2322" s="17">
        <v>43146</v>
      </c>
      <c r="B2322">
        <v>4.9259488100000004</v>
      </c>
      <c r="F2322" s="17">
        <v>43146</v>
      </c>
      <c r="G2322">
        <v>5.9949623799999996</v>
      </c>
      <c r="K2322" s="17">
        <v>43146</v>
      </c>
      <c r="L2322">
        <v>6.7108137000000001</v>
      </c>
    </row>
    <row r="2323" spans="1:12" x14ac:dyDescent="0.2">
      <c r="A2323" s="17">
        <v>43150</v>
      </c>
      <c r="B2323">
        <v>4.9229732500000001</v>
      </c>
      <c r="F2323" s="17">
        <v>43150</v>
      </c>
      <c r="G2323">
        <v>6.0220467500000003</v>
      </c>
      <c r="K2323" s="17">
        <v>43150</v>
      </c>
      <c r="L2323">
        <v>6.7397485899999996</v>
      </c>
    </row>
    <row r="2324" spans="1:12" x14ac:dyDescent="0.2">
      <c r="A2324" s="17">
        <v>43151</v>
      </c>
      <c r="B2324">
        <v>4.9565561499999999</v>
      </c>
      <c r="F2324" s="17">
        <v>43151</v>
      </c>
      <c r="G2324">
        <v>6.0183136700000004</v>
      </c>
      <c r="K2324" s="17">
        <v>43151</v>
      </c>
      <c r="L2324">
        <v>6.7282974299999996</v>
      </c>
    </row>
    <row r="2325" spans="1:12" x14ac:dyDescent="0.2">
      <c r="A2325" s="17">
        <v>43152</v>
      </c>
      <c r="B2325">
        <v>4.9455071899999998</v>
      </c>
      <c r="F2325" s="17">
        <v>43152</v>
      </c>
      <c r="G2325">
        <v>6.0285400600000001</v>
      </c>
      <c r="K2325" s="17">
        <v>43152</v>
      </c>
      <c r="L2325">
        <v>6.7482010199999998</v>
      </c>
    </row>
    <row r="2326" spans="1:12" x14ac:dyDescent="0.2">
      <c r="A2326" s="17">
        <v>43153</v>
      </c>
      <c r="B2326">
        <v>4.9899505099999999</v>
      </c>
      <c r="F2326" s="17">
        <v>43153</v>
      </c>
      <c r="G2326">
        <v>6.0893686000000002</v>
      </c>
      <c r="K2326" s="17">
        <v>43153</v>
      </c>
      <c r="L2326">
        <v>6.81059371</v>
      </c>
    </row>
    <row r="2327" spans="1:12" x14ac:dyDescent="0.2">
      <c r="A2327" s="17">
        <v>43154</v>
      </c>
      <c r="B2327">
        <v>4.9417146199999999</v>
      </c>
      <c r="F2327" s="17">
        <v>43154</v>
      </c>
      <c r="G2327">
        <v>6.1503138100000001</v>
      </c>
      <c r="K2327" s="17">
        <v>43154</v>
      </c>
      <c r="L2327">
        <v>6.8495343999999996</v>
      </c>
    </row>
    <row r="2328" spans="1:12" x14ac:dyDescent="0.2">
      <c r="A2328" s="17">
        <v>43157</v>
      </c>
      <c r="B2328">
        <v>4.9967215600000001</v>
      </c>
      <c r="F2328" s="17">
        <v>43157</v>
      </c>
      <c r="G2328">
        <v>6.1200408299999998</v>
      </c>
      <c r="K2328" s="17">
        <v>43157</v>
      </c>
      <c r="L2328">
        <v>6.8142484200000002</v>
      </c>
    </row>
    <row r="2329" spans="1:12" x14ac:dyDescent="0.2">
      <c r="A2329" s="17">
        <v>43158</v>
      </c>
      <c r="B2329">
        <v>4.9945841299999998</v>
      </c>
      <c r="F2329" s="17">
        <v>43158</v>
      </c>
      <c r="G2329">
        <v>6.1186871199999997</v>
      </c>
      <c r="K2329" s="17">
        <v>43158</v>
      </c>
      <c r="L2329">
        <v>6.8201815999999997</v>
      </c>
    </row>
    <row r="2330" spans="1:12" x14ac:dyDescent="0.2">
      <c r="A2330" s="17">
        <v>43159</v>
      </c>
      <c r="B2330">
        <v>4.9917694099999999</v>
      </c>
      <c r="F2330" s="17">
        <v>43159</v>
      </c>
      <c r="G2330">
        <v>6.2298022199999998</v>
      </c>
      <c r="K2330" s="17">
        <v>43159</v>
      </c>
      <c r="L2330">
        <v>6.88459939</v>
      </c>
    </row>
    <row r="2331" spans="1:12" x14ac:dyDescent="0.2">
      <c r="A2331" s="17">
        <v>43160</v>
      </c>
      <c r="B2331">
        <v>5.0738167000000001</v>
      </c>
      <c r="F2331" s="17">
        <v>43160</v>
      </c>
      <c r="G2331">
        <v>6.3061302100000001</v>
      </c>
      <c r="K2331" s="17">
        <v>43160</v>
      </c>
      <c r="L2331">
        <v>6.92174844</v>
      </c>
    </row>
    <row r="2332" spans="1:12" x14ac:dyDescent="0.2">
      <c r="A2332" s="17">
        <v>43161</v>
      </c>
      <c r="B2332">
        <v>5.0924654699999996</v>
      </c>
      <c r="F2332" s="17">
        <v>43161</v>
      </c>
      <c r="G2332">
        <v>6.3025970999999998</v>
      </c>
      <c r="K2332" s="17">
        <v>43161</v>
      </c>
      <c r="L2332">
        <v>6.9301184500000002</v>
      </c>
    </row>
    <row r="2333" spans="1:12" x14ac:dyDescent="0.2">
      <c r="A2333" s="17">
        <v>43164</v>
      </c>
      <c r="B2333">
        <v>5.09442196</v>
      </c>
      <c r="F2333" s="17">
        <v>43164</v>
      </c>
      <c r="G2333">
        <v>6.2771075400000003</v>
      </c>
      <c r="K2333" s="17">
        <v>43164</v>
      </c>
      <c r="L2333">
        <v>6.9271472300000001</v>
      </c>
    </row>
    <row r="2334" spans="1:12" x14ac:dyDescent="0.2">
      <c r="A2334" s="17">
        <v>43165</v>
      </c>
      <c r="B2334">
        <v>5.1396045700000004</v>
      </c>
      <c r="F2334" s="17">
        <v>43165</v>
      </c>
      <c r="G2334">
        <v>6.3068950800000003</v>
      </c>
      <c r="K2334" s="17">
        <v>43165</v>
      </c>
      <c r="L2334">
        <v>6.9573366300000004</v>
      </c>
    </row>
    <row r="2335" spans="1:12" x14ac:dyDescent="0.2">
      <c r="A2335" s="17">
        <v>43166</v>
      </c>
      <c r="B2335">
        <v>5.2043860500000001</v>
      </c>
      <c r="F2335" s="17">
        <v>43166</v>
      </c>
      <c r="G2335">
        <v>6.3575066600000003</v>
      </c>
      <c r="K2335" s="17">
        <v>43166</v>
      </c>
      <c r="L2335">
        <v>7.0119192699999999</v>
      </c>
    </row>
    <row r="2336" spans="1:12" x14ac:dyDescent="0.2">
      <c r="A2336" s="17">
        <v>43167</v>
      </c>
      <c r="B2336">
        <v>5.2290339000000001</v>
      </c>
      <c r="F2336" s="17">
        <v>43167</v>
      </c>
      <c r="G2336">
        <v>6.3912427599999999</v>
      </c>
      <c r="K2336" s="17">
        <v>43167</v>
      </c>
      <c r="L2336">
        <v>7.02793855</v>
      </c>
    </row>
    <row r="2337" spans="1:12" x14ac:dyDescent="0.2">
      <c r="A2337" s="17">
        <v>43168</v>
      </c>
      <c r="B2337">
        <v>5.3379649100000002</v>
      </c>
      <c r="F2337" s="17">
        <v>43168</v>
      </c>
      <c r="G2337">
        <v>6.4790215900000003</v>
      </c>
      <c r="K2337" s="17">
        <v>43168</v>
      </c>
      <c r="L2337">
        <v>7.1088319799999997</v>
      </c>
    </row>
    <row r="2338" spans="1:12" x14ac:dyDescent="0.2">
      <c r="A2338" s="17">
        <v>43171</v>
      </c>
      <c r="B2338">
        <v>5.2788163199999998</v>
      </c>
      <c r="F2338" s="17">
        <v>43171</v>
      </c>
      <c r="G2338">
        <v>6.5144807399999998</v>
      </c>
      <c r="K2338" s="17">
        <v>43171</v>
      </c>
      <c r="L2338">
        <v>7.1353229799999998</v>
      </c>
    </row>
    <row r="2339" spans="1:12" x14ac:dyDescent="0.2">
      <c r="A2339" s="17">
        <v>43172</v>
      </c>
      <c r="B2339">
        <v>5.2004405</v>
      </c>
      <c r="F2339" s="17">
        <v>43172</v>
      </c>
      <c r="G2339">
        <v>6.4501429799999999</v>
      </c>
      <c r="K2339" s="17">
        <v>43172</v>
      </c>
      <c r="L2339">
        <v>7.04079736</v>
      </c>
    </row>
    <row r="2340" spans="1:12" x14ac:dyDescent="0.2">
      <c r="A2340" s="17">
        <v>43173</v>
      </c>
      <c r="B2340">
        <v>5.1251862199999998</v>
      </c>
      <c r="F2340" s="17">
        <v>43173</v>
      </c>
      <c r="G2340">
        <v>6.4076162700000001</v>
      </c>
      <c r="K2340" s="17">
        <v>43173</v>
      </c>
      <c r="L2340">
        <v>6.9620066700000001</v>
      </c>
    </row>
    <row r="2341" spans="1:12" x14ac:dyDescent="0.2">
      <c r="A2341" s="17">
        <v>43174</v>
      </c>
      <c r="B2341">
        <v>5.1420317200000003</v>
      </c>
      <c r="F2341" s="17">
        <v>43174</v>
      </c>
      <c r="G2341">
        <v>6.4028343799999998</v>
      </c>
      <c r="K2341" s="17">
        <v>43174</v>
      </c>
      <c r="L2341">
        <v>6.9402470699999999</v>
      </c>
    </row>
    <row r="2342" spans="1:12" x14ac:dyDescent="0.2">
      <c r="A2342" s="17">
        <v>43175</v>
      </c>
      <c r="B2342">
        <v>5.1994740300000002</v>
      </c>
      <c r="F2342" s="17">
        <v>43175</v>
      </c>
      <c r="G2342">
        <v>6.3895008400000002</v>
      </c>
      <c r="K2342" s="17">
        <v>43175</v>
      </c>
      <c r="L2342">
        <v>6.9487897199999997</v>
      </c>
    </row>
    <row r="2343" spans="1:12" x14ac:dyDescent="0.2">
      <c r="A2343" s="17">
        <v>43178</v>
      </c>
      <c r="B2343">
        <v>5.1087028400000003</v>
      </c>
      <c r="F2343" s="17">
        <v>43178</v>
      </c>
      <c r="G2343">
        <v>6.3515311600000004</v>
      </c>
      <c r="K2343" s="17">
        <v>43178</v>
      </c>
      <c r="L2343">
        <v>6.9242038900000002</v>
      </c>
    </row>
    <row r="2344" spans="1:12" x14ac:dyDescent="0.2">
      <c r="A2344" s="17">
        <v>43179</v>
      </c>
      <c r="B2344">
        <v>5.1214788000000002</v>
      </c>
      <c r="F2344" s="17">
        <v>43179</v>
      </c>
      <c r="G2344">
        <v>6.3625121399999998</v>
      </c>
      <c r="K2344" s="17">
        <v>43179</v>
      </c>
      <c r="L2344">
        <v>6.9273462600000002</v>
      </c>
    </row>
    <row r="2345" spans="1:12" x14ac:dyDescent="0.2">
      <c r="A2345" s="17">
        <v>43180</v>
      </c>
      <c r="B2345">
        <v>5.1429022199999999</v>
      </c>
      <c r="F2345" s="17">
        <v>43180</v>
      </c>
      <c r="G2345">
        <v>6.3556793699999998</v>
      </c>
      <c r="K2345" s="17">
        <v>43180</v>
      </c>
      <c r="L2345">
        <v>6.94625849</v>
      </c>
    </row>
    <row r="2346" spans="1:12" x14ac:dyDescent="0.2">
      <c r="A2346" s="17">
        <v>43181</v>
      </c>
      <c r="B2346">
        <v>5.1736852799999999</v>
      </c>
      <c r="F2346" s="17">
        <v>43181</v>
      </c>
      <c r="G2346">
        <v>6.3596345300000001</v>
      </c>
      <c r="K2346" s="17">
        <v>43181</v>
      </c>
      <c r="L2346">
        <v>6.9851650699999999</v>
      </c>
    </row>
    <row r="2347" spans="1:12" x14ac:dyDescent="0.2">
      <c r="A2347" s="17">
        <v>43182</v>
      </c>
      <c r="B2347">
        <v>5.2098375199999998</v>
      </c>
      <c r="F2347" s="17">
        <v>43182</v>
      </c>
      <c r="G2347">
        <v>6.3969165200000004</v>
      </c>
      <c r="K2347" s="17">
        <v>43182</v>
      </c>
      <c r="L2347">
        <v>7.0241343399999998</v>
      </c>
    </row>
    <row r="2348" spans="1:12" x14ac:dyDescent="0.2">
      <c r="A2348" s="17">
        <v>43185</v>
      </c>
      <c r="B2348">
        <v>5.2041608799999999</v>
      </c>
      <c r="F2348" s="17">
        <v>43185</v>
      </c>
      <c r="G2348">
        <v>6.42939317</v>
      </c>
      <c r="K2348" s="17">
        <v>43185</v>
      </c>
      <c r="L2348">
        <v>7.0390459099999996</v>
      </c>
    </row>
    <row r="2349" spans="1:12" x14ac:dyDescent="0.2">
      <c r="A2349" s="17">
        <v>43186</v>
      </c>
      <c r="B2349">
        <v>5.1682918999999998</v>
      </c>
      <c r="F2349" s="17">
        <v>43186</v>
      </c>
      <c r="G2349">
        <v>6.4193887700000003</v>
      </c>
      <c r="K2349" s="17">
        <v>43186</v>
      </c>
      <c r="L2349">
        <v>7.03570297</v>
      </c>
    </row>
    <row r="2350" spans="1:12" x14ac:dyDescent="0.2">
      <c r="A2350" s="17">
        <v>43187</v>
      </c>
      <c r="B2350">
        <v>5.1478547900000002</v>
      </c>
      <c r="F2350" s="17">
        <v>43187</v>
      </c>
      <c r="G2350">
        <v>6.3882277299999997</v>
      </c>
      <c r="K2350" s="17">
        <v>43187</v>
      </c>
      <c r="L2350">
        <v>6.9797465699999997</v>
      </c>
    </row>
    <row r="2351" spans="1:12" x14ac:dyDescent="0.2">
      <c r="A2351" s="17">
        <v>43188</v>
      </c>
      <c r="B2351">
        <v>5.0928724000000001</v>
      </c>
      <c r="F2351" s="17">
        <v>43188</v>
      </c>
      <c r="G2351">
        <v>6.3434237500000004</v>
      </c>
      <c r="K2351" s="17">
        <v>43188</v>
      </c>
      <c r="L2351">
        <v>6.9068576799999999</v>
      </c>
    </row>
    <row r="2352" spans="1:12" x14ac:dyDescent="0.2">
      <c r="A2352" s="17">
        <v>43192</v>
      </c>
      <c r="B2352">
        <v>5.0043618299999997</v>
      </c>
      <c r="F2352" s="17">
        <v>43192</v>
      </c>
      <c r="G2352">
        <v>6.3232291099999998</v>
      </c>
      <c r="K2352" s="17">
        <v>43192</v>
      </c>
      <c r="L2352">
        <v>6.9106072899999997</v>
      </c>
    </row>
    <row r="2353" spans="1:12" x14ac:dyDescent="0.2">
      <c r="A2353" s="17">
        <v>43193</v>
      </c>
      <c r="B2353">
        <v>5.10981065</v>
      </c>
      <c r="F2353" s="17">
        <v>43193</v>
      </c>
      <c r="G2353">
        <v>6.2734609499999996</v>
      </c>
      <c r="K2353" s="17">
        <v>43193</v>
      </c>
      <c r="L2353">
        <v>6.8250021900000002</v>
      </c>
    </row>
    <row r="2354" spans="1:12" x14ac:dyDescent="0.2">
      <c r="A2354" s="17">
        <v>43194</v>
      </c>
      <c r="B2354">
        <v>5.1202462200000003</v>
      </c>
      <c r="F2354" s="17">
        <v>43194</v>
      </c>
      <c r="G2354">
        <v>6.2498863699999996</v>
      </c>
      <c r="K2354" s="17">
        <v>43194</v>
      </c>
      <c r="L2354">
        <v>6.7848309100000002</v>
      </c>
    </row>
    <row r="2355" spans="1:12" x14ac:dyDescent="0.2">
      <c r="A2355" s="17">
        <v>43195</v>
      </c>
      <c r="B2355">
        <v>5.1408904099999999</v>
      </c>
      <c r="F2355" s="17">
        <v>43195</v>
      </c>
      <c r="G2355">
        <v>6.2124040699999998</v>
      </c>
      <c r="K2355" s="17">
        <v>43195</v>
      </c>
      <c r="L2355">
        <v>6.7451186099999996</v>
      </c>
    </row>
    <row r="2356" spans="1:12" x14ac:dyDescent="0.2">
      <c r="A2356" s="17">
        <v>43196</v>
      </c>
      <c r="B2356">
        <v>5.1373769300000003</v>
      </c>
      <c r="F2356" s="17">
        <v>43196</v>
      </c>
      <c r="G2356">
        <v>6.2306213100000001</v>
      </c>
      <c r="K2356" s="17">
        <v>43196</v>
      </c>
      <c r="L2356">
        <v>6.7616083600000003</v>
      </c>
    </row>
    <row r="2357" spans="1:12" x14ac:dyDescent="0.2">
      <c r="A2357" s="17">
        <v>43199</v>
      </c>
      <c r="B2357">
        <v>5.1209896099999996</v>
      </c>
      <c r="F2357" s="17">
        <v>43199</v>
      </c>
      <c r="G2357">
        <v>6.2435996899999999</v>
      </c>
      <c r="K2357" s="17">
        <v>43199</v>
      </c>
      <c r="L2357">
        <v>6.76952322</v>
      </c>
    </row>
    <row r="2358" spans="1:12" x14ac:dyDescent="0.2">
      <c r="A2358" s="17">
        <v>43200</v>
      </c>
      <c r="B2358">
        <v>5.1534620200000001</v>
      </c>
      <c r="F2358" s="17">
        <v>43200</v>
      </c>
      <c r="G2358">
        <v>6.2110504200000003</v>
      </c>
      <c r="K2358" s="17">
        <v>43200</v>
      </c>
      <c r="L2358">
        <v>6.7423871100000001</v>
      </c>
    </row>
    <row r="2359" spans="1:12" x14ac:dyDescent="0.2">
      <c r="A2359" s="17">
        <v>43201</v>
      </c>
      <c r="B2359">
        <v>5.1642609999999998</v>
      </c>
      <c r="F2359" s="17">
        <v>43201</v>
      </c>
      <c r="G2359">
        <v>6.1934351999999997</v>
      </c>
      <c r="K2359" s="17">
        <v>43201</v>
      </c>
      <c r="L2359">
        <v>6.7241307199999998</v>
      </c>
    </row>
    <row r="2360" spans="1:12" x14ac:dyDescent="0.2">
      <c r="A2360" s="17">
        <v>43202</v>
      </c>
      <c r="B2360">
        <v>5.2515628300000001</v>
      </c>
      <c r="F2360" s="17">
        <v>43202</v>
      </c>
      <c r="G2360">
        <v>6.1969682099999996</v>
      </c>
      <c r="K2360" s="17">
        <v>43202</v>
      </c>
      <c r="L2360">
        <v>6.73505032</v>
      </c>
    </row>
    <row r="2361" spans="1:12" x14ac:dyDescent="0.2">
      <c r="A2361" s="17">
        <v>43203</v>
      </c>
      <c r="B2361">
        <v>5.2517524</v>
      </c>
      <c r="F2361" s="17">
        <v>43203</v>
      </c>
      <c r="G2361">
        <v>6.2362484499999997</v>
      </c>
      <c r="K2361" s="17">
        <v>43203</v>
      </c>
      <c r="L2361">
        <v>6.7377796600000002</v>
      </c>
    </row>
    <row r="2362" spans="1:12" x14ac:dyDescent="0.2">
      <c r="A2362" s="17">
        <v>43206</v>
      </c>
      <c r="B2362">
        <v>5.26175193</v>
      </c>
      <c r="F2362" s="17">
        <v>43206</v>
      </c>
      <c r="G2362">
        <v>6.2595915499999997</v>
      </c>
      <c r="K2362" s="17">
        <v>43206</v>
      </c>
      <c r="L2362">
        <v>6.76612715</v>
      </c>
    </row>
    <row r="2363" spans="1:12" x14ac:dyDescent="0.2">
      <c r="A2363" s="17">
        <v>43207</v>
      </c>
      <c r="B2363">
        <v>5.2688749100000001</v>
      </c>
      <c r="F2363" s="17">
        <v>43207</v>
      </c>
      <c r="G2363">
        <v>6.2638887800000003</v>
      </c>
      <c r="K2363" s="17">
        <v>43207</v>
      </c>
      <c r="L2363">
        <v>6.7755399599999997</v>
      </c>
    </row>
    <row r="2364" spans="1:12" x14ac:dyDescent="0.2">
      <c r="A2364" s="17">
        <v>43208</v>
      </c>
      <c r="B2364">
        <v>5.2948948800000002</v>
      </c>
      <c r="F2364" s="17">
        <v>43208</v>
      </c>
      <c r="G2364">
        <v>6.2997599099999997</v>
      </c>
      <c r="K2364" s="17">
        <v>43208</v>
      </c>
      <c r="L2364">
        <v>6.8058476600000004</v>
      </c>
    </row>
    <row r="2365" spans="1:12" x14ac:dyDescent="0.2">
      <c r="A2365" s="17">
        <v>43209</v>
      </c>
      <c r="B2365">
        <v>5.2788190999999998</v>
      </c>
      <c r="F2365" s="17">
        <v>43209</v>
      </c>
      <c r="G2365">
        <v>6.3180022500000002</v>
      </c>
      <c r="K2365" s="17">
        <v>43209</v>
      </c>
      <c r="L2365">
        <v>6.8313713900000002</v>
      </c>
    </row>
    <row r="2366" spans="1:12" x14ac:dyDescent="0.2">
      <c r="A2366" s="17">
        <v>43210</v>
      </c>
      <c r="B2366">
        <v>5.2991850899999999</v>
      </c>
      <c r="F2366" s="17">
        <v>43210</v>
      </c>
      <c r="G2366">
        <v>6.3655899700000003</v>
      </c>
      <c r="K2366" s="17">
        <v>43210</v>
      </c>
      <c r="L2366">
        <v>6.8807476899999997</v>
      </c>
    </row>
    <row r="2367" spans="1:12" x14ac:dyDescent="0.2">
      <c r="A2367" s="17">
        <v>43213</v>
      </c>
      <c r="B2367">
        <v>5.4154900100000001</v>
      </c>
      <c r="F2367" s="17">
        <v>43213</v>
      </c>
      <c r="G2367">
        <v>6.3838082900000002</v>
      </c>
      <c r="K2367" s="17">
        <v>43213</v>
      </c>
      <c r="L2367">
        <v>6.95517407</v>
      </c>
    </row>
    <row r="2368" spans="1:12" x14ac:dyDescent="0.2">
      <c r="A2368" s="17">
        <v>43214</v>
      </c>
      <c r="B2368">
        <v>5.6706635099999998</v>
      </c>
      <c r="F2368" s="17">
        <v>43214</v>
      </c>
      <c r="G2368">
        <v>6.4247254199999997</v>
      </c>
      <c r="K2368" s="17">
        <v>43214</v>
      </c>
      <c r="L2368">
        <v>7.0648463899999996</v>
      </c>
    </row>
    <row r="2369" spans="1:12" x14ac:dyDescent="0.2">
      <c r="A2369" s="17">
        <v>43215</v>
      </c>
      <c r="B2369">
        <v>5.8653276700000001</v>
      </c>
      <c r="F2369" s="17">
        <v>43215</v>
      </c>
      <c r="G2369">
        <v>6.5279154000000004</v>
      </c>
      <c r="K2369" s="17">
        <v>43215</v>
      </c>
      <c r="L2369">
        <v>7.1464828999999996</v>
      </c>
    </row>
    <row r="2370" spans="1:12" x14ac:dyDescent="0.2">
      <c r="A2370" s="17">
        <v>43216</v>
      </c>
      <c r="B2370">
        <v>6.0400980799999999</v>
      </c>
      <c r="F2370" s="17">
        <v>43216</v>
      </c>
      <c r="G2370">
        <v>6.6636492900000004</v>
      </c>
      <c r="K2370" s="17">
        <v>43216</v>
      </c>
      <c r="L2370">
        <v>7.2559710700000002</v>
      </c>
    </row>
    <row r="2371" spans="1:12" x14ac:dyDescent="0.2">
      <c r="A2371" s="17">
        <v>43217</v>
      </c>
      <c r="B2371">
        <v>5.8790787900000003</v>
      </c>
      <c r="F2371" s="17">
        <v>43217</v>
      </c>
      <c r="G2371">
        <v>6.6476979500000004</v>
      </c>
      <c r="K2371" s="17">
        <v>43217</v>
      </c>
      <c r="L2371">
        <v>7.2824892400000003</v>
      </c>
    </row>
    <row r="2372" spans="1:12" x14ac:dyDescent="0.2">
      <c r="A2372" s="17">
        <v>43220</v>
      </c>
      <c r="B2372">
        <v>5.8412473399999998</v>
      </c>
      <c r="F2372" s="17">
        <v>43220</v>
      </c>
      <c r="G2372">
        <v>6.5865192800000001</v>
      </c>
      <c r="K2372" s="17">
        <v>43220</v>
      </c>
      <c r="L2372">
        <v>7.2296695199999998</v>
      </c>
    </row>
    <row r="2373" spans="1:12" x14ac:dyDescent="0.2">
      <c r="A2373" s="17">
        <v>43222</v>
      </c>
      <c r="B2373">
        <v>5.9588127999999996</v>
      </c>
      <c r="F2373" s="17">
        <v>43222</v>
      </c>
      <c r="G2373">
        <v>6.58667566</v>
      </c>
      <c r="K2373" s="17">
        <v>43222</v>
      </c>
      <c r="L2373">
        <v>7.2393754100000001</v>
      </c>
    </row>
    <row r="2374" spans="1:12" x14ac:dyDescent="0.2">
      <c r="A2374" s="17">
        <v>43223</v>
      </c>
      <c r="B2374">
        <v>6.0363460699999996</v>
      </c>
      <c r="F2374" s="17">
        <v>43223</v>
      </c>
      <c r="G2374">
        <v>6.6140326500000004</v>
      </c>
      <c r="K2374" s="17">
        <v>43223</v>
      </c>
      <c r="L2374">
        <v>7.2348703900000002</v>
      </c>
    </row>
    <row r="2375" spans="1:12" x14ac:dyDescent="0.2">
      <c r="A2375" s="17">
        <v>43224</v>
      </c>
      <c r="B2375">
        <v>5.9954296600000001</v>
      </c>
      <c r="F2375" s="17">
        <v>43224</v>
      </c>
      <c r="G2375">
        <v>6.5955528499999998</v>
      </c>
      <c r="K2375" s="17">
        <v>43224</v>
      </c>
      <c r="L2375">
        <v>7.22072512</v>
      </c>
    </row>
    <row r="2376" spans="1:12" x14ac:dyDescent="0.2">
      <c r="A2376" s="17">
        <v>43227</v>
      </c>
      <c r="B2376">
        <v>6.0519775600000001</v>
      </c>
      <c r="F2376" s="17">
        <v>43227</v>
      </c>
      <c r="G2376">
        <v>6.6392525899999999</v>
      </c>
      <c r="K2376" s="17">
        <v>43227</v>
      </c>
      <c r="L2376">
        <v>7.2487453899999998</v>
      </c>
    </row>
    <row r="2377" spans="1:12" x14ac:dyDescent="0.2">
      <c r="A2377" s="17">
        <v>43228</v>
      </c>
      <c r="B2377">
        <v>6.2857960300000002</v>
      </c>
      <c r="F2377" s="17">
        <v>43228</v>
      </c>
      <c r="G2377">
        <v>6.80175397</v>
      </c>
      <c r="K2377" s="17">
        <v>43228</v>
      </c>
      <c r="L2377">
        <v>7.3922631399999998</v>
      </c>
    </row>
    <row r="2378" spans="1:12" x14ac:dyDescent="0.2">
      <c r="A2378" s="17">
        <v>43229</v>
      </c>
      <c r="B2378">
        <v>5.9828889199999997</v>
      </c>
      <c r="F2378" s="17">
        <v>43229</v>
      </c>
      <c r="G2378">
        <v>7.00336348</v>
      </c>
      <c r="K2378" s="17">
        <v>43229</v>
      </c>
      <c r="L2378">
        <v>7.4253313900000002</v>
      </c>
    </row>
    <row r="2379" spans="1:12" x14ac:dyDescent="0.2">
      <c r="A2379" s="17">
        <v>43231</v>
      </c>
      <c r="B2379">
        <v>5.9289915000000004</v>
      </c>
      <c r="F2379" s="17">
        <v>43231</v>
      </c>
      <c r="G2379">
        <v>7.0860316399999999</v>
      </c>
      <c r="K2379" s="17">
        <v>43231</v>
      </c>
      <c r="L2379">
        <v>7.3666941599999998</v>
      </c>
    </row>
    <row r="2380" spans="1:12" x14ac:dyDescent="0.2">
      <c r="A2380" s="17">
        <v>43234</v>
      </c>
      <c r="B2380">
        <v>5.7671557</v>
      </c>
      <c r="F2380" s="17">
        <v>43234</v>
      </c>
      <c r="G2380">
        <v>7.0174515099999999</v>
      </c>
      <c r="K2380" s="17">
        <v>43234</v>
      </c>
      <c r="L2380">
        <v>7.3640640700000004</v>
      </c>
    </row>
    <row r="2381" spans="1:12" x14ac:dyDescent="0.2">
      <c r="A2381" s="17">
        <v>43235</v>
      </c>
      <c r="B2381">
        <v>5.9410415199999997</v>
      </c>
      <c r="F2381" s="17">
        <v>43235</v>
      </c>
      <c r="G2381">
        <v>6.9096332499999997</v>
      </c>
      <c r="K2381" s="17">
        <v>43235</v>
      </c>
      <c r="L2381">
        <v>7.3440632299999997</v>
      </c>
    </row>
    <row r="2382" spans="1:12" x14ac:dyDescent="0.2">
      <c r="A2382" s="17">
        <v>43236</v>
      </c>
      <c r="B2382">
        <v>6.0027994900000001</v>
      </c>
      <c r="F2382" s="17">
        <v>43236</v>
      </c>
      <c r="G2382">
        <v>6.9640803499999997</v>
      </c>
      <c r="K2382" s="17">
        <v>43236</v>
      </c>
      <c r="L2382">
        <v>7.41392966</v>
      </c>
    </row>
    <row r="2383" spans="1:12" x14ac:dyDescent="0.2">
      <c r="A2383" s="17">
        <v>43237</v>
      </c>
      <c r="B2383">
        <v>6.0264059100000003</v>
      </c>
      <c r="F2383" s="17">
        <v>43237</v>
      </c>
      <c r="G2383">
        <v>7.0082259000000002</v>
      </c>
      <c r="K2383" s="17">
        <v>43237</v>
      </c>
      <c r="L2383">
        <v>7.4627859000000001</v>
      </c>
    </row>
    <row r="2384" spans="1:12" x14ac:dyDescent="0.2">
      <c r="A2384" s="17">
        <v>43238</v>
      </c>
      <c r="B2384">
        <v>6.1728595999999998</v>
      </c>
      <c r="F2384" s="17">
        <v>43238</v>
      </c>
      <c r="G2384">
        <v>7.0567932999999998</v>
      </c>
      <c r="K2384" s="17">
        <v>43238</v>
      </c>
      <c r="L2384">
        <v>7.5718980900000004</v>
      </c>
    </row>
    <row r="2385" spans="1:12" x14ac:dyDescent="0.2">
      <c r="A2385" s="17">
        <v>43241</v>
      </c>
      <c r="B2385">
        <v>6.2492956199999998</v>
      </c>
      <c r="F2385" s="17">
        <v>43241</v>
      </c>
      <c r="G2385">
        <v>7.1544935299999999</v>
      </c>
      <c r="K2385" s="17">
        <v>43241</v>
      </c>
      <c r="L2385">
        <v>7.70814398</v>
      </c>
    </row>
    <row r="2386" spans="1:12" x14ac:dyDescent="0.2">
      <c r="A2386" s="17">
        <v>43242</v>
      </c>
      <c r="B2386">
        <v>6.3474576699999998</v>
      </c>
      <c r="F2386" s="17">
        <v>43242</v>
      </c>
      <c r="G2386">
        <v>7.2222332600000003</v>
      </c>
      <c r="K2386" s="17">
        <v>43242</v>
      </c>
      <c r="L2386">
        <v>7.7964963699999998</v>
      </c>
    </row>
    <row r="2387" spans="1:12" x14ac:dyDescent="0.2">
      <c r="A2387" s="17">
        <v>43243</v>
      </c>
      <c r="B2387">
        <v>6.3345409699999999</v>
      </c>
      <c r="F2387" s="17">
        <v>43243</v>
      </c>
      <c r="G2387">
        <v>7.2804304999999996</v>
      </c>
      <c r="K2387" s="17">
        <v>43243</v>
      </c>
      <c r="L2387">
        <v>7.8586621299999999</v>
      </c>
    </row>
    <row r="2388" spans="1:12" x14ac:dyDescent="0.2">
      <c r="A2388" s="17">
        <v>43244</v>
      </c>
      <c r="B2388">
        <v>6.4982296000000002</v>
      </c>
      <c r="F2388" s="17">
        <v>43244</v>
      </c>
      <c r="G2388">
        <v>7.3123429</v>
      </c>
      <c r="K2388" s="17">
        <v>43244</v>
      </c>
      <c r="L2388">
        <v>7.86556765</v>
      </c>
    </row>
    <row r="2389" spans="1:12" x14ac:dyDescent="0.2">
      <c r="A2389" s="17">
        <v>43245</v>
      </c>
      <c r="B2389">
        <v>6.4832370499999996</v>
      </c>
      <c r="F2389" s="17">
        <v>43245</v>
      </c>
      <c r="G2389">
        <v>7.2674135399999997</v>
      </c>
      <c r="K2389" s="17">
        <v>43245</v>
      </c>
      <c r="L2389">
        <v>7.8307169600000002</v>
      </c>
    </row>
    <row r="2390" spans="1:12" x14ac:dyDescent="0.2">
      <c r="A2390" s="17">
        <v>43248</v>
      </c>
      <c r="B2390">
        <v>6.1603379</v>
      </c>
      <c r="F2390" s="17">
        <v>43248</v>
      </c>
      <c r="G2390">
        <v>7.1292532599999996</v>
      </c>
      <c r="K2390" s="17">
        <v>43248</v>
      </c>
      <c r="L2390">
        <v>7.7048633100000004</v>
      </c>
    </row>
    <row r="2391" spans="1:12" x14ac:dyDescent="0.2">
      <c r="A2391" s="17">
        <v>43250</v>
      </c>
      <c r="B2391">
        <v>6.1637605500000001</v>
      </c>
      <c r="F2391" s="17">
        <v>43250</v>
      </c>
      <c r="G2391">
        <v>7.0474730799999996</v>
      </c>
      <c r="K2391" s="17">
        <v>43250</v>
      </c>
      <c r="L2391">
        <v>7.6178857999999998</v>
      </c>
    </row>
    <row r="2392" spans="1:12" x14ac:dyDescent="0.2">
      <c r="A2392" s="17">
        <v>43251</v>
      </c>
      <c r="B2392">
        <v>6.3133126800000001</v>
      </c>
      <c r="F2392" s="17">
        <v>43251</v>
      </c>
      <c r="G2392">
        <v>6.9476301899999999</v>
      </c>
      <c r="K2392" s="17">
        <v>43251</v>
      </c>
      <c r="L2392">
        <v>7.4378075600000004</v>
      </c>
    </row>
    <row r="2393" spans="1:12" x14ac:dyDescent="0.2">
      <c r="A2393" s="17">
        <v>43255</v>
      </c>
      <c r="B2393">
        <v>5.9721689800000002</v>
      </c>
      <c r="F2393" s="17">
        <v>43255</v>
      </c>
      <c r="G2393">
        <v>6.8487996100000004</v>
      </c>
      <c r="K2393" s="17">
        <v>43255</v>
      </c>
      <c r="L2393">
        <v>7.3051353299999997</v>
      </c>
    </row>
    <row r="2394" spans="1:12" x14ac:dyDescent="0.2">
      <c r="A2394" s="17">
        <v>43256</v>
      </c>
      <c r="B2394">
        <v>6.0066823500000002</v>
      </c>
      <c r="F2394" s="17">
        <v>43256</v>
      </c>
      <c r="G2394">
        <v>6.8755923699999997</v>
      </c>
      <c r="K2394" s="17">
        <v>43256</v>
      </c>
      <c r="L2394">
        <v>7.31681764</v>
      </c>
    </row>
    <row r="2395" spans="1:12" x14ac:dyDescent="0.2">
      <c r="A2395" s="17">
        <v>43257</v>
      </c>
      <c r="B2395">
        <v>6.0789370600000003</v>
      </c>
      <c r="F2395" s="17">
        <v>43257</v>
      </c>
      <c r="G2395">
        <v>6.9370600800000002</v>
      </c>
      <c r="K2395" s="17">
        <v>43257</v>
      </c>
      <c r="L2395">
        <v>7.4058943900000003</v>
      </c>
    </row>
    <row r="2396" spans="1:12" x14ac:dyDescent="0.2">
      <c r="A2396" s="17">
        <v>43258</v>
      </c>
      <c r="B2396">
        <v>6.1941732399999996</v>
      </c>
      <c r="F2396" s="17">
        <v>43258</v>
      </c>
      <c r="G2396">
        <v>6.9905985900000003</v>
      </c>
      <c r="K2396" s="17">
        <v>43258</v>
      </c>
      <c r="L2396">
        <v>7.4518019500000001</v>
      </c>
    </row>
    <row r="2397" spans="1:12" x14ac:dyDescent="0.2">
      <c r="A2397" s="17">
        <v>43259</v>
      </c>
      <c r="B2397">
        <v>6.28103137</v>
      </c>
      <c r="F2397" s="17">
        <v>43259</v>
      </c>
      <c r="G2397">
        <v>7.0134175299999999</v>
      </c>
      <c r="K2397" s="17">
        <v>43259</v>
      </c>
      <c r="L2397">
        <v>7.5017530499999996</v>
      </c>
    </row>
    <row r="2398" spans="1:12" x14ac:dyDescent="0.2">
      <c r="A2398" s="17">
        <v>43272</v>
      </c>
      <c r="B2398">
        <v>6.3456528199999997</v>
      </c>
      <c r="F2398" s="17">
        <v>43272</v>
      </c>
      <c r="G2398">
        <v>7.1818232499999999</v>
      </c>
      <c r="K2398" s="17">
        <v>43272</v>
      </c>
      <c r="L2398">
        <v>7.6574772800000002</v>
      </c>
    </row>
    <row r="2399" spans="1:12" x14ac:dyDescent="0.2">
      <c r="A2399" s="17">
        <v>43273</v>
      </c>
      <c r="B2399">
        <v>6.58370356</v>
      </c>
      <c r="F2399" s="17">
        <v>43273</v>
      </c>
      <c r="G2399">
        <v>7.2891303199999999</v>
      </c>
      <c r="K2399" s="17">
        <v>43273</v>
      </c>
      <c r="L2399">
        <v>7.7734154699999998</v>
      </c>
    </row>
    <row r="2400" spans="1:12" x14ac:dyDescent="0.2">
      <c r="A2400" s="17">
        <v>43276</v>
      </c>
      <c r="B2400">
        <v>6.2769944100000004</v>
      </c>
      <c r="F2400" s="17">
        <v>43276</v>
      </c>
      <c r="G2400">
        <v>7.3743672599999996</v>
      </c>
      <c r="K2400" s="17">
        <v>43276</v>
      </c>
      <c r="L2400">
        <v>7.8271416499999997</v>
      </c>
    </row>
    <row r="2401" spans="1:12" x14ac:dyDescent="0.2">
      <c r="A2401" s="17">
        <v>43277</v>
      </c>
      <c r="B2401">
        <v>6.1598463600000004</v>
      </c>
      <c r="F2401" s="17">
        <v>43277</v>
      </c>
      <c r="G2401">
        <v>7.4905252300000003</v>
      </c>
      <c r="K2401" s="17">
        <v>43277</v>
      </c>
      <c r="L2401">
        <v>7.9752085399999997</v>
      </c>
    </row>
    <row r="2402" spans="1:12" x14ac:dyDescent="0.2">
      <c r="A2402" s="17">
        <v>43279</v>
      </c>
      <c r="B2402">
        <v>6.3743366400000001</v>
      </c>
      <c r="F2402" s="17">
        <v>43279</v>
      </c>
      <c r="G2402">
        <v>7.8039175500000004</v>
      </c>
      <c r="K2402" s="17">
        <v>43279</v>
      </c>
      <c r="L2402">
        <v>8.1662338999999999</v>
      </c>
    </row>
    <row r="2403" spans="1:12" x14ac:dyDescent="0.2">
      <c r="A2403" s="17">
        <v>43280</v>
      </c>
      <c r="B2403">
        <v>6.4586253899999999</v>
      </c>
      <c r="F2403" s="17">
        <v>43280</v>
      </c>
      <c r="G2403">
        <v>7.8116205299999999</v>
      </c>
      <c r="K2403" s="17">
        <v>43280</v>
      </c>
      <c r="L2403">
        <v>8.1226365200000004</v>
      </c>
    </row>
    <row r="2404" spans="1:12" x14ac:dyDescent="0.2">
      <c r="A2404" s="17">
        <v>43283</v>
      </c>
      <c r="B2404">
        <v>6.3016652000000004</v>
      </c>
      <c r="F2404" s="17">
        <v>43283</v>
      </c>
      <c r="G2404">
        <v>7.7680111700000003</v>
      </c>
      <c r="K2404" s="17">
        <v>43283</v>
      </c>
      <c r="L2404">
        <v>8.0917160700000004</v>
      </c>
    </row>
    <row r="2405" spans="1:12" x14ac:dyDescent="0.2">
      <c r="A2405" s="17">
        <v>43284</v>
      </c>
      <c r="B2405">
        <v>6.2650358099999996</v>
      </c>
      <c r="F2405" s="17">
        <v>43284</v>
      </c>
      <c r="G2405">
        <v>7.8116074700000002</v>
      </c>
      <c r="K2405" s="17">
        <v>43284</v>
      </c>
      <c r="L2405">
        <v>8.1476365099999999</v>
      </c>
    </row>
    <row r="2406" spans="1:12" x14ac:dyDescent="0.2">
      <c r="A2406" s="17">
        <v>43285</v>
      </c>
      <c r="B2406">
        <v>6.4378349500000001</v>
      </c>
      <c r="F2406" s="17">
        <v>43285</v>
      </c>
      <c r="G2406">
        <v>7.7706465500000004</v>
      </c>
      <c r="K2406" s="17">
        <v>43285</v>
      </c>
      <c r="L2406">
        <v>8.1014146300000007</v>
      </c>
    </row>
    <row r="2407" spans="1:12" x14ac:dyDescent="0.2">
      <c r="A2407" s="17">
        <v>43286</v>
      </c>
      <c r="B2407">
        <v>6.4595532000000002</v>
      </c>
      <c r="F2407" s="17">
        <v>43286</v>
      </c>
      <c r="G2407">
        <v>7.6972921899999998</v>
      </c>
      <c r="K2407" s="17">
        <v>43286</v>
      </c>
      <c r="L2407">
        <v>8.0402911400000008</v>
      </c>
    </row>
    <row r="2408" spans="1:12" x14ac:dyDescent="0.2">
      <c r="A2408" s="17">
        <v>43287</v>
      </c>
      <c r="B2408">
        <v>6.4441010600000004</v>
      </c>
      <c r="F2408" s="17">
        <v>43287</v>
      </c>
      <c r="G2408">
        <v>7.6402279999999996</v>
      </c>
      <c r="K2408" s="17">
        <v>43287</v>
      </c>
      <c r="L2408">
        <v>7.9454693799999996</v>
      </c>
    </row>
    <row r="2409" spans="1:12" x14ac:dyDescent="0.2">
      <c r="A2409" s="17">
        <v>43290</v>
      </c>
      <c r="B2409">
        <v>6.3274608099999998</v>
      </c>
      <c r="F2409" s="17">
        <v>43290</v>
      </c>
      <c r="G2409">
        <v>7.4459312300000002</v>
      </c>
      <c r="K2409" s="17">
        <v>43290</v>
      </c>
      <c r="L2409">
        <v>7.7901711499999999</v>
      </c>
    </row>
    <row r="2410" spans="1:12" x14ac:dyDescent="0.2">
      <c r="A2410" s="17">
        <v>43291</v>
      </c>
      <c r="B2410">
        <v>6.1547670300000004</v>
      </c>
      <c r="F2410" s="17">
        <v>43291</v>
      </c>
      <c r="G2410">
        <v>7.4101396499999996</v>
      </c>
      <c r="K2410" s="17">
        <v>43291</v>
      </c>
      <c r="L2410">
        <v>7.6322754000000002</v>
      </c>
    </row>
    <row r="2411" spans="1:12" x14ac:dyDescent="0.2">
      <c r="A2411" s="17">
        <v>43292</v>
      </c>
      <c r="B2411">
        <v>6.1312565399999999</v>
      </c>
      <c r="F2411" s="17">
        <v>43292</v>
      </c>
      <c r="G2411">
        <v>7.4393618999999997</v>
      </c>
      <c r="K2411" s="17">
        <v>43292</v>
      </c>
      <c r="L2411">
        <v>7.6510314800000003</v>
      </c>
    </row>
    <row r="2412" spans="1:12" x14ac:dyDescent="0.2">
      <c r="A2412" s="17">
        <v>43293</v>
      </c>
      <c r="B2412">
        <v>6.1034485800000002</v>
      </c>
      <c r="F2412" s="17">
        <v>43293</v>
      </c>
      <c r="G2412">
        <v>7.5173183400000001</v>
      </c>
      <c r="K2412" s="17">
        <v>43293</v>
      </c>
      <c r="L2412">
        <v>7.7343566099999999</v>
      </c>
    </row>
    <row r="2413" spans="1:12" x14ac:dyDescent="0.2">
      <c r="A2413" s="17">
        <v>43294</v>
      </c>
      <c r="B2413">
        <v>6.1258085800000002</v>
      </c>
      <c r="F2413" s="17">
        <v>43294</v>
      </c>
      <c r="G2413">
        <v>7.4927725499999998</v>
      </c>
      <c r="K2413" s="17">
        <v>43294</v>
      </c>
      <c r="L2413">
        <v>7.7239305299999996</v>
      </c>
    </row>
    <row r="2414" spans="1:12" x14ac:dyDescent="0.2">
      <c r="A2414" s="17">
        <v>43297</v>
      </c>
      <c r="B2414">
        <v>6.1072232399999997</v>
      </c>
      <c r="F2414" s="17">
        <v>43297</v>
      </c>
      <c r="G2414">
        <v>7.5369228899999996</v>
      </c>
      <c r="K2414" s="17">
        <v>43297</v>
      </c>
      <c r="L2414">
        <v>7.7327166500000004</v>
      </c>
    </row>
    <row r="2415" spans="1:12" x14ac:dyDescent="0.2">
      <c r="A2415" s="17">
        <v>43298</v>
      </c>
      <c r="B2415">
        <v>6.1216334699999999</v>
      </c>
      <c r="F2415" s="17">
        <v>43298</v>
      </c>
      <c r="G2415">
        <v>7.58281793</v>
      </c>
      <c r="K2415" s="17">
        <v>43298</v>
      </c>
      <c r="L2415">
        <v>7.75801871</v>
      </c>
    </row>
    <row r="2416" spans="1:12" x14ac:dyDescent="0.2">
      <c r="A2416" s="17">
        <v>43299</v>
      </c>
      <c r="B2416">
        <v>6.0842840200000001</v>
      </c>
      <c r="F2416" s="17">
        <v>43299</v>
      </c>
      <c r="G2416">
        <v>7.6162535800000004</v>
      </c>
      <c r="K2416" s="17">
        <v>43299</v>
      </c>
      <c r="L2416">
        <v>7.8164418199999997</v>
      </c>
    </row>
    <row r="2417" spans="1:12" x14ac:dyDescent="0.2">
      <c r="A2417" s="17">
        <v>43300</v>
      </c>
      <c r="B2417">
        <v>6.1337823699999996</v>
      </c>
      <c r="F2417" s="17">
        <v>43300</v>
      </c>
      <c r="G2417">
        <v>7.7142983100000002</v>
      </c>
      <c r="K2417" s="17">
        <v>43300</v>
      </c>
      <c r="L2417">
        <v>7.9061615200000004</v>
      </c>
    </row>
    <row r="2418" spans="1:12" x14ac:dyDescent="0.2">
      <c r="A2418" s="17">
        <v>43301</v>
      </c>
      <c r="B2418">
        <v>6.1175660799999996</v>
      </c>
      <c r="F2418" s="17">
        <v>43301</v>
      </c>
      <c r="G2418">
        <v>7.7537196699999997</v>
      </c>
      <c r="K2418" s="17">
        <v>43301</v>
      </c>
      <c r="L2418">
        <v>7.99321473</v>
      </c>
    </row>
    <row r="2419" spans="1:12" x14ac:dyDescent="0.2">
      <c r="A2419" s="17">
        <v>43304</v>
      </c>
      <c r="B2419">
        <v>6.2454542699999998</v>
      </c>
      <c r="F2419" s="17">
        <v>43304</v>
      </c>
      <c r="G2419">
        <v>7.7391650099999998</v>
      </c>
      <c r="K2419" s="17">
        <v>43304</v>
      </c>
      <c r="L2419">
        <v>8.0402091700000007</v>
      </c>
    </row>
    <row r="2420" spans="1:12" x14ac:dyDescent="0.2">
      <c r="A2420" s="17">
        <v>43305</v>
      </c>
      <c r="B2420">
        <v>6.4241391099999996</v>
      </c>
      <c r="F2420" s="17">
        <v>43305</v>
      </c>
      <c r="G2420">
        <v>7.7523124299999999</v>
      </c>
      <c r="K2420" s="17">
        <v>43305</v>
      </c>
      <c r="L2420">
        <v>8.0607237400000002</v>
      </c>
    </row>
    <row r="2421" spans="1:12" x14ac:dyDescent="0.2">
      <c r="A2421" s="17">
        <v>43306</v>
      </c>
      <c r="B2421">
        <v>6.1663673799999996</v>
      </c>
      <c r="F2421" s="17">
        <v>43306</v>
      </c>
      <c r="G2421">
        <v>7.7485083899999996</v>
      </c>
      <c r="K2421" s="17">
        <v>43306</v>
      </c>
      <c r="L2421">
        <v>8.0073709700000002</v>
      </c>
    </row>
    <row r="2422" spans="1:12" x14ac:dyDescent="0.2">
      <c r="A2422" s="17">
        <v>43307</v>
      </c>
      <c r="B2422">
        <v>6.3803462299999998</v>
      </c>
      <c r="F2422" s="17">
        <v>43307</v>
      </c>
      <c r="G2422">
        <v>7.6955943900000001</v>
      </c>
      <c r="K2422" s="17">
        <v>43307</v>
      </c>
      <c r="L2422">
        <v>8.0195026499999997</v>
      </c>
    </row>
    <row r="2423" spans="1:12" x14ac:dyDescent="0.2">
      <c r="A2423" s="17">
        <v>43308</v>
      </c>
      <c r="B2423">
        <v>6.4651721100000001</v>
      </c>
      <c r="F2423" s="17">
        <v>43308</v>
      </c>
      <c r="G2423">
        <v>7.6561833799999999</v>
      </c>
      <c r="K2423" s="17">
        <v>43308</v>
      </c>
      <c r="L2423">
        <v>8.0342309899999993</v>
      </c>
    </row>
    <row r="2424" spans="1:12" x14ac:dyDescent="0.2">
      <c r="A2424" s="17">
        <v>43311</v>
      </c>
      <c r="B2424">
        <v>6.5826090600000002</v>
      </c>
      <c r="F2424" s="17">
        <v>43311</v>
      </c>
      <c r="G2424">
        <v>7.6201954299999999</v>
      </c>
      <c r="K2424" s="17">
        <v>43311</v>
      </c>
      <c r="L2424">
        <v>8.0537977999999999</v>
      </c>
    </row>
    <row r="2425" spans="1:12" x14ac:dyDescent="0.2">
      <c r="A2425" s="17">
        <v>43312</v>
      </c>
      <c r="B2425">
        <v>6.4820111999999996</v>
      </c>
      <c r="F2425" s="17">
        <v>43312</v>
      </c>
      <c r="G2425">
        <v>7.6774830700000001</v>
      </c>
      <c r="K2425" s="17">
        <v>43312</v>
      </c>
      <c r="L2425">
        <v>8.0024097800000007</v>
      </c>
    </row>
    <row r="2426" spans="1:12" x14ac:dyDescent="0.2">
      <c r="A2426" s="17">
        <v>43313</v>
      </c>
      <c r="B2426">
        <v>6.3722820999999996</v>
      </c>
      <c r="F2426" s="17">
        <v>43313</v>
      </c>
      <c r="G2426">
        <v>7.6711563299999996</v>
      </c>
      <c r="K2426" s="17">
        <v>43313</v>
      </c>
      <c r="L2426">
        <v>7.9748317399999999</v>
      </c>
    </row>
    <row r="2427" spans="1:12" x14ac:dyDescent="0.2">
      <c r="A2427" s="17">
        <v>43314</v>
      </c>
      <c r="B2427">
        <v>6.4133090599999996</v>
      </c>
      <c r="F2427" s="17">
        <v>43314</v>
      </c>
      <c r="G2427">
        <v>7.6506496000000004</v>
      </c>
      <c r="K2427" s="17">
        <v>43314</v>
      </c>
      <c r="L2427">
        <v>7.9711866999999996</v>
      </c>
    </row>
    <row r="2428" spans="1:12" x14ac:dyDescent="0.2">
      <c r="A2428" s="17">
        <v>43315</v>
      </c>
      <c r="B2428">
        <v>6.2322210800000004</v>
      </c>
      <c r="F2428" s="17">
        <v>43315</v>
      </c>
      <c r="G2428">
        <v>7.7133634400000002</v>
      </c>
      <c r="K2428" s="17">
        <v>43315</v>
      </c>
      <c r="L2428">
        <v>7.9896588499999996</v>
      </c>
    </row>
    <row r="2429" spans="1:12" x14ac:dyDescent="0.2">
      <c r="A2429" s="17">
        <v>43318</v>
      </c>
      <c r="B2429">
        <v>6.1895284500000001</v>
      </c>
      <c r="F2429" s="17">
        <v>43318</v>
      </c>
      <c r="G2429">
        <v>7.7480837899999999</v>
      </c>
      <c r="K2429" s="17">
        <v>43318</v>
      </c>
      <c r="L2429">
        <v>8.0094753000000001</v>
      </c>
    </row>
    <row r="2430" spans="1:12" x14ac:dyDescent="0.2">
      <c r="A2430" s="17">
        <v>43319</v>
      </c>
      <c r="B2430">
        <v>6.1422788099999996</v>
      </c>
      <c r="F2430" s="17">
        <v>43319</v>
      </c>
      <c r="G2430">
        <v>7.7229591400000004</v>
      </c>
      <c r="K2430" s="17">
        <v>43319</v>
      </c>
      <c r="L2430">
        <v>7.9903274599999996</v>
      </c>
    </row>
    <row r="2431" spans="1:12" x14ac:dyDescent="0.2">
      <c r="A2431" s="17">
        <v>43320</v>
      </c>
      <c r="B2431">
        <v>6.01848633</v>
      </c>
      <c r="F2431" s="17">
        <v>43320</v>
      </c>
      <c r="G2431">
        <v>7.6815669599999996</v>
      </c>
      <c r="K2431" s="17">
        <v>43320</v>
      </c>
      <c r="L2431">
        <v>7.9321112899999999</v>
      </c>
    </row>
    <row r="2432" spans="1:12" x14ac:dyDescent="0.2">
      <c r="A2432" s="17">
        <v>43321</v>
      </c>
      <c r="B2432">
        <v>5.9966825699999999</v>
      </c>
      <c r="F2432" s="17">
        <v>43321</v>
      </c>
      <c r="G2432">
        <v>7.57440026</v>
      </c>
      <c r="K2432" s="17">
        <v>43321</v>
      </c>
      <c r="L2432">
        <v>7.8456011200000004</v>
      </c>
    </row>
    <row r="2433" spans="1:12" x14ac:dyDescent="0.2">
      <c r="A2433" s="17">
        <v>43322</v>
      </c>
      <c r="B2433">
        <v>6.0425251700000002</v>
      </c>
      <c r="F2433" s="17">
        <v>43322</v>
      </c>
      <c r="G2433">
        <v>7.5675739000000002</v>
      </c>
      <c r="K2433" s="17">
        <v>43322</v>
      </c>
      <c r="L2433">
        <v>7.8383016999999997</v>
      </c>
    </row>
    <row r="2434" spans="1:12" x14ac:dyDescent="0.2">
      <c r="A2434" s="17">
        <v>43325</v>
      </c>
      <c r="B2434">
        <v>6.0448574300000004</v>
      </c>
      <c r="F2434" s="17">
        <v>43325</v>
      </c>
      <c r="G2434">
        <v>7.6614221000000002</v>
      </c>
      <c r="K2434" s="17">
        <v>43325</v>
      </c>
      <c r="L2434">
        <v>7.9721115300000003</v>
      </c>
    </row>
    <row r="2435" spans="1:12" x14ac:dyDescent="0.2">
      <c r="A2435" s="17">
        <v>43326</v>
      </c>
      <c r="B2435">
        <v>6.0427851300000004</v>
      </c>
      <c r="F2435" s="17">
        <v>43326</v>
      </c>
      <c r="G2435">
        <v>7.7183431200000001</v>
      </c>
      <c r="K2435" s="17">
        <v>43326</v>
      </c>
      <c r="L2435">
        <v>8.0487031499999997</v>
      </c>
    </row>
    <row r="2436" spans="1:12" x14ac:dyDescent="0.2">
      <c r="A2436" s="17">
        <v>43327</v>
      </c>
      <c r="B2436">
        <v>6.1151179400000002</v>
      </c>
      <c r="F2436" s="17">
        <v>43327</v>
      </c>
      <c r="G2436">
        <v>7.7793913699999999</v>
      </c>
      <c r="K2436" s="17">
        <v>43327</v>
      </c>
      <c r="L2436">
        <v>8.0981658000000003</v>
      </c>
    </row>
    <row r="2437" spans="1:12" x14ac:dyDescent="0.2">
      <c r="A2437" s="17">
        <v>43328</v>
      </c>
      <c r="B2437">
        <v>6.0767197199999998</v>
      </c>
      <c r="F2437" s="17">
        <v>43328</v>
      </c>
      <c r="G2437">
        <v>7.78651217</v>
      </c>
      <c r="K2437" s="17">
        <v>43328</v>
      </c>
      <c r="L2437">
        <v>8.1118595199999994</v>
      </c>
    </row>
    <row r="2438" spans="1:12" x14ac:dyDescent="0.2">
      <c r="A2438" s="17">
        <v>43332</v>
      </c>
      <c r="B2438">
        <v>6.0878706500000002</v>
      </c>
      <c r="F2438" s="17">
        <v>43332</v>
      </c>
      <c r="G2438">
        <v>7.72460945</v>
      </c>
      <c r="K2438" s="17">
        <v>43332</v>
      </c>
      <c r="L2438">
        <v>8.0608431100000004</v>
      </c>
    </row>
    <row r="2439" spans="1:12" x14ac:dyDescent="0.2">
      <c r="A2439" s="17">
        <v>43333</v>
      </c>
      <c r="B2439">
        <v>6.0948244000000003</v>
      </c>
      <c r="F2439" s="17">
        <v>43333</v>
      </c>
      <c r="G2439">
        <v>7.7259798399999999</v>
      </c>
      <c r="K2439" s="17">
        <v>43333</v>
      </c>
      <c r="L2439">
        <v>8.0233610300000002</v>
      </c>
    </row>
    <row r="2440" spans="1:12" x14ac:dyDescent="0.2">
      <c r="A2440" s="17">
        <v>43335</v>
      </c>
      <c r="B2440">
        <v>6.1400446100000003</v>
      </c>
      <c r="F2440" s="17">
        <v>43335</v>
      </c>
      <c r="G2440">
        <v>7.7466435599999999</v>
      </c>
      <c r="K2440" s="17">
        <v>43335</v>
      </c>
      <c r="L2440">
        <v>8.0383708699999996</v>
      </c>
    </row>
    <row r="2441" spans="1:12" x14ac:dyDescent="0.2">
      <c r="A2441" s="17">
        <v>43336</v>
      </c>
      <c r="B2441">
        <v>6.1214654599999996</v>
      </c>
      <c r="F2441" s="17">
        <v>43336</v>
      </c>
      <c r="G2441">
        <v>7.7834927699999996</v>
      </c>
      <c r="K2441" s="17">
        <v>43336</v>
      </c>
      <c r="L2441">
        <v>8.0448591700000005</v>
      </c>
    </row>
    <row r="2442" spans="1:12" x14ac:dyDescent="0.2">
      <c r="A2442" s="17">
        <v>43339</v>
      </c>
      <c r="B2442">
        <v>6.1645428500000001</v>
      </c>
      <c r="F2442" s="17">
        <v>43339</v>
      </c>
      <c r="G2442">
        <v>7.7816225599999997</v>
      </c>
      <c r="K2442" s="17">
        <v>43339</v>
      </c>
      <c r="L2442">
        <v>8.0259713000000001</v>
      </c>
    </row>
    <row r="2443" spans="1:12" x14ac:dyDescent="0.2">
      <c r="A2443" s="17">
        <v>43340</v>
      </c>
      <c r="B2443">
        <v>6.0952849799999997</v>
      </c>
      <c r="F2443" s="17">
        <v>43340</v>
      </c>
      <c r="G2443">
        <v>7.7502234100000003</v>
      </c>
      <c r="K2443" s="17">
        <v>43340</v>
      </c>
      <c r="L2443">
        <v>8.0225573099999998</v>
      </c>
    </row>
    <row r="2444" spans="1:12" x14ac:dyDescent="0.2">
      <c r="A2444" s="17">
        <v>43341</v>
      </c>
      <c r="B2444">
        <v>6.1014384599999998</v>
      </c>
      <c r="F2444" s="17">
        <v>43341</v>
      </c>
      <c r="G2444">
        <v>7.7467350599999998</v>
      </c>
      <c r="K2444" s="17">
        <v>43341</v>
      </c>
      <c r="L2444">
        <v>8.0080431099999991</v>
      </c>
    </row>
    <row r="2445" spans="1:12" x14ac:dyDescent="0.2">
      <c r="A2445" s="17">
        <v>43342</v>
      </c>
      <c r="B2445">
        <v>6.1583787699999997</v>
      </c>
      <c r="F2445" s="17">
        <v>43342</v>
      </c>
      <c r="G2445">
        <v>7.7898397599999996</v>
      </c>
      <c r="K2445" s="17">
        <v>43342</v>
      </c>
      <c r="L2445">
        <v>8.0431560399999995</v>
      </c>
    </row>
    <row r="2446" spans="1:12" x14ac:dyDescent="0.2">
      <c r="A2446" s="17">
        <v>43343</v>
      </c>
      <c r="B2446">
        <v>6.1754056799999999</v>
      </c>
      <c r="F2446" s="17">
        <v>43343</v>
      </c>
      <c r="G2446">
        <v>7.9136665199999996</v>
      </c>
      <c r="K2446" s="17">
        <v>43343</v>
      </c>
      <c r="L2446">
        <v>8.1553497799999999</v>
      </c>
    </row>
    <row r="2447" spans="1:12" x14ac:dyDescent="0.2">
      <c r="A2447" s="17">
        <v>43346</v>
      </c>
      <c r="B2447">
        <v>6.2284783900000003</v>
      </c>
      <c r="F2447" s="17">
        <v>43346</v>
      </c>
      <c r="G2447">
        <v>8.0462329599999993</v>
      </c>
      <c r="K2447" s="17">
        <v>43346</v>
      </c>
      <c r="L2447">
        <v>8.2696891400000005</v>
      </c>
    </row>
    <row r="2448" spans="1:12" x14ac:dyDescent="0.2">
      <c r="A2448" s="17">
        <v>43347</v>
      </c>
      <c r="B2448">
        <v>6.3860773799999997</v>
      </c>
      <c r="F2448" s="17">
        <v>43347</v>
      </c>
      <c r="G2448">
        <v>8.1888805900000001</v>
      </c>
      <c r="K2448" s="17">
        <v>43347</v>
      </c>
      <c r="L2448">
        <v>8.3917401500000004</v>
      </c>
    </row>
    <row r="2449" spans="1:12" x14ac:dyDescent="0.2">
      <c r="A2449" s="17">
        <v>43348</v>
      </c>
      <c r="B2449">
        <v>7.1595627300000002</v>
      </c>
      <c r="F2449" s="17">
        <v>43348</v>
      </c>
      <c r="G2449">
        <v>8.3941120900000001</v>
      </c>
      <c r="K2449" s="17">
        <v>43348</v>
      </c>
      <c r="L2449">
        <v>8.6377498399999997</v>
      </c>
    </row>
    <row r="2450" spans="1:12" x14ac:dyDescent="0.2">
      <c r="A2450" s="17">
        <v>43349</v>
      </c>
      <c r="B2450">
        <v>7.0154919900000001</v>
      </c>
      <c r="F2450" s="17">
        <v>43349</v>
      </c>
      <c r="G2450">
        <v>8.5053803000000006</v>
      </c>
      <c r="K2450" s="17">
        <v>43349</v>
      </c>
      <c r="L2450">
        <v>8.6909899799999994</v>
      </c>
    </row>
    <row r="2451" spans="1:12" x14ac:dyDescent="0.2">
      <c r="A2451" s="17">
        <v>43350</v>
      </c>
      <c r="B2451">
        <v>7.2298963799999996</v>
      </c>
      <c r="F2451" s="17">
        <v>43350</v>
      </c>
      <c r="G2451">
        <v>8.4557845399999998</v>
      </c>
      <c r="K2451" s="17">
        <v>43350</v>
      </c>
      <c r="L2451">
        <v>8.6860542600000006</v>
      </c>
    </row>
    <row r="2452" spans="1:12" x14ac:dyDescent="0.2">
      <c r="A2452" s="17">
        <v>43353</v>
      </c>
      <c r="B2452">
        <v>7.2155986800000003</v>
      </c>
      <c r="F2452" s="17">
        <v>43353</v>
      </c>
      <c r="G2452">
        <v>8.4447607100000006</v>
      </c>
      <c r="K2452" s="17">
        <v>43353</v>
      </c>
      <c r="L2452">
        <v>8.7026198099999998</v>
      </c>
    </row>
    <row r="2453" spans="1:12" x14ac:dyDescent="0.2">
      <c r="A2453" s="17">
        <v>43355</v>
      </c>
      <c r="B2453">
        <v>7.1521301700000004</v>
      </c>
      <c r="F2453" s="17">
        <v>43355</v>
      </c>
      <c r="G2453">
        <v>8.4884031400000008</v>
      </c>
      <c r="K2453" s="17">
        <v>43355</v>
      </c>
      <c r="L2453">
        <v>8.7499227499999996</v>
      </c>
    </row>
    <row r="2454" spans="1:12" x14ac:dyDescent="0.2">
      <c r="A2454" s="17">
        <v>43356</v>
      </c>
      <c r="B2454">
        <v>7.1383723699999999</v>
      </c>
      <c r="F2454" s="17">
        <v>43356</v>
      </c>
      <c r="G2454">
        <v>8.4718013600000006</v>
      </c>
      <c r="K2454" s="17">
        <v>43356</v>
      </c>
      <c r="L2454">
        <v>8.7095528499999997</v>
      </c>
    </row>
    <row r="2455" spans="1:12" x14ac:dyDescent="0.2">
      <c r="A2455" s="17">
        <v>43357</v>
      </c>
      <c r="B2455">
        <v>7.1532886400000004</v>
      </c>
      <c r="F2455" s="17">
        <v>43357</v>
      </c>
      <c r="G2455">
        <v>8.39070216</v>
      </c>
      <c r="K2455" s="17">
        <v>43357</v>
      </c>
      <c r="L2455">
        <v>8.6695022999999996</v>
      </c>
    </row>
    <row r="2456" spans="1:12" x14ac:dyDescent="0.2">
      <c r="A2456" s="17">
        <v>43360</v>
      </c>
      <c r="B2456">
        <v>7.2441963200000004</v>
      </c>
      <c r="F2456" s="17">
        <v>43360</v>
      </c>
      <c r="G2456">
        <v>8.367756</v>
      </c>
      <c r="K2456" s="17">
        <v>43360</v>
      </c>
      <c r="L2456">
        <v>8.6170097800000001</v>
      </c>
    </row>
    <row r="2457" spans="1:12" x14ac:dyDescent="0.2">
      <c r="A2457" s="17">
        <v>43361</v>
      </c>
      <c r="B2457">
        <v>7.2464423399999998</v>
      </c>
      <c r="F2457" s="17">
        <v>43361</v>
      </c>
      <c r="G2457">
        <v>8.3591074899999995</v>
      </c>
      <c r="K2457" s="17">
        <v>43361</v>
      </c>
      <c r="L2457">
        <v>8.6281101800000002</v>
      </c>
    </row>
    <row r="2458" spans="1:12" x14ac:dyDescent="0.2">
      <c r="A2458" s="17">
        <v>43362</v>
      </c>
      <c r="B2458">
        <v>7.2185224899999998</v>
      </c>
      <c r="F2458" s="17">
        <v>43362</v>
      </c>
      <c r="G2458">
        <v>8.2685752899999994</v>
      </c>
      <c r="K2458" s="17">
        <v>43362</v>
      </c>
      <c r="L2458">
        <v>8.5149523699999996</v>
      </c>
    </row>
    <row r="2459" spans="1:12" x14ac:dyDescent="0.2">
      <c r="A2459" s="17">
        <v>43363</v>
      </c>
      <c r="B2459">
        <v>7.2475948199999998</v>
      </c>
      <c r="F2459" s="17">
        <v>43363</v>
      </c>
      <c r="G2459">
        <v>8.2072824200000003</v>
      </c>
      <c r="K2459" s="17">
        <v>43363</v>
      </c>
      <c r="L2459">
        <v>8.4445700299999995</v>
      </c>
    </row>
    <row r="2460" spans="1:12" x14ac:dyDescent="0.2">
      <c r="A2460" s="17">
        <v>43364</v>
      </c>
      <c r="B2460">
        <v>7.2164074200000004</v>
      </c>
      <c r="F2460" s="17">
        <v>43364</v>
      </c>
      <c r="G2460">
        <v>8.1618947800000008</v>
      </c>
      <c r="K2460" s="17">
        <v>43364</v>
      </c>
      <c r="L2460">
        <v>8.3919136600000002</v>
      </c>
    </row>
    <row r="2461" spans="1:12" x14ac:dyDescent="0.2">
      <c r="A2461" s="17">
        <v>43367</v>
      </c>
      <c r="B2461">
        <v>7.2597451299999998</v>
      </c>
      <c r="F2461" s="17">
        <v>43367</v>
      </c>
      <c r="G2461">
        <v>8.1377911100000002</v>
      </c>
      <c r="K2461" s="17">
        <v>43367</v>
      </c>
      <c r="L2461">
        <v>8.3420103999999995</v>
      </c>
    </row>
    <row r="2462" spans="1:12" x14ac:dyDescent="0.2">
      <c r="A2462" s="17">
        <v>43368</v>
      </c>
      <c r="B2462">
        <v>7.2363608599999996</v>
      </c>
      <c r="F2462" s="17">
        <v>43368</v>
      </c>
      <c r="G2462">
        <v>8.1868664100000004</v>
      </c>
      <c r="K2462" s="17">
        <v>43368</v>
      </c>
      <c r="L2462">
        <v>8.3867851800000004</v>
      </c>
    </row>
    <row r="2463" spans="1:12" x14ac:dyDescent="0.2">
      <c r="A2463" s="17">
        <v>43369</v>
      </c>
      <c r="B2463">
        <v>7.22470853</v>
      </c>
      <c r="F2463" s="17">
        <v>43369</v>
      </c>
      <c r="G2463">
        <v>8.1699621100000002</v>
      </c>
      <c r="K2463" s="17">
        <v>43369</v>
      </c>
      <c r="L2463">
        <v>8.3747047099999996</v>
      </c>
    </row>
    <row r="2464" spans="1:12" x14ac:dyDescent="0.2">
      <c r="A2464" s="17">
        <v>43370</v>
      </c>
      <c r="B2464">
        <v>7.1876938499999996</v>
      </c>
      <c r="F2464" s="17">
        <v>43370</v>
      </c>
      <c r="G2464">
        <v>8.1485020699999993</v>
      </c>
      <c r="K2464" s="17">
        <v>43370</v>
      </c>
      <c r="L2464">
        <v>8.3566974999999992</v>
      </c>
    </row>
    <row r="2465" spans="1:12" x14ac:dyDescent="0.2">
      <c r="A2465" s="17">
        <v>43371</v>
      </c>
      <c r="B2465">
        <v>7.1768677299999997</v>
      </c>
      <c r="F2465" s="17">
        <v>43371</v>
      </c>
      <c r="G2465">
        <v>8.0935451999999994</v>
      </c>
      <c r="K2465" s="17">
        <v>43371</v>
      </c>
      <c r="L2465">
        <v>8.3103426799999998</v>
      </c>
    </row>
    <row r="2466" spans="1:12" x14ac:dyDescent="0.2">
      <c r="A2466" s="17">
        <v>43374</v>
      </c>
      <c r="B2466">
        <v>7.1270243500000001</v>
      </c>
      <c r="F2466" s="17">
        <v>43374</v>
      </c>
      <c r="G2466">
        <v>8.0172542199999999</v>
      </c>
      <c r="K2466" s="17">
        <v>43374</v>
      </c>
      <c r="L2466">
        <v>8.1968108100000006</v>
      </c>
    </row>
    <row r="2467" spans="1:12" x14ac:dyDescent="0.2">
      <c r="A2467" s="17">
        <v>43375</v>
      </c>
      <c r="B2467">
        <v>7.1512307899999996</v>
      </c>
      <c r="F2467" s="17">
        <v>43375</v>
      </c>
      <c r="G2467">
        <v>8.0397635699999999</v>
      </c>
      <c r="K2467" s="17">
        <v>43375</v>
      </c>
      <c r="L2467">
        <v>8.2202650199999994</v>
      </c>
    </row>
    <row r="2468" spans="1:12" x14ac:dyDescent="0.2">
      <c r="A2468" s="17">
        <v>43376</v>
      </c>
      <c r="B2468">
        <v>7.1180343400000003</v>
      </c>
      <c r="F2468" s="17">
        <v>43376</v>
      </c>
      <c r="G2468">
        <v>8.1116110700000004</v>
      </c>
      <c r="K2468" s="17">
        <v>43376</v>
      </c>
      <c r="L2468">
        <v>8.3164105100000008</v>
      </c>
    </row>
    <row r="2469" spans="1:12" x14ac:dyDescent="0.2">
      <c r="A2469" s="17">
        <v>43377</v>
      </c>
      <c r="B2469">
        <v>7.1639872799999997</v>
      </c>
      <c r="F2469" s="17">
        <v>43377</v>
      </c>
      <c r="G2469">
        <v>8.1916357499999997</v>
      </c>
      <c r="K2469" s="17">
        <v>43377</v>
      </c>
      <c r="L2469">
        <v>8.4205280699999996</v>
      </c>
    </row>
    <row r="2470" spans="1:12" x14ac:dyDescent="0.2">
      <c r="A2470" s="17">
        <v>43378</v>
      </c>
      <c r="B2470">
        <v>7.13288133</v>
      </c>
      <c r="F2470" s="17">
        <v>43378</v>
      </c>
      <c r="G2470">
        <v>8.1990823800000001</v>
      </c>
      <c r="K2470" s="17">
        <v>43378</v>
      </c>
      <c r="L2470">
        <v>8.4277197699999995</v>
      </c>
    </row>
    <row r="2471" spans="1:12" x14ac:dyDescent="0.2">
      <c r="A2471" s="17">
        <v>43381</v>
      </c>
      <c r="B2471">
        <v>7.1936823499999996</v>
      </c>
      <c r="F2471" s="17">
        <v>43381</v>
      </c>
      <c r="G2471">
        <v>8.2600074400000008</v>
      </c>
      <c r="K2471" s="17">
        <v>43381</v>
      </c>
      <c r="L2471">
        <v>8.5096352700000004</v>
      </c>
    </row>
    <row r="2472" spans="1:12" x14ac:dyDescent="0.2">
      <c r="A2472" s="17">
        <v>43382</v>
      </c>
      <c r="B2472">
        <v>7.2016952700000001</v>
      </c>
      <c r="F2472" s="17">
        <v>43382</v>
      </c>
      <c r="G2472">
        <v>8.2992893799999994</v>
      </c>
      <c r="K2472" s="17">
        <v>43382</v>
      </c>
      <c r="L2472">
        <v>8.5999153600000007</v>
      </c>
    </row>
    <row r="2473" spans="1:12" x14ac:dyDescent="0.2">
      <c r="A2473" s="17">
        <v>43383</v>
      </c>
      <c r="B2473">
        <v>7.1840505400000003</v>
      </c>
      <c r="F2473" s="17">
        <v>43383</v>
      </c>
      <c r="G2473">
        <v>8.3342372099999995</v>
      </c>
      <c r="K2473" s="17">
        <v>43383</v>
      </c>
      <c r="L2473">
        <v>8.6383559400000003</v>
      </c>
    </row>
    <row r="2474" spans="1:12" x14ac:dyDescent="0.2">
      <c r="A2474" s="17">
        <v>43384</v>
      </c>
      <c r="B2474">
        <v>7.1531645599999996</v>
      </c>
      <c r="F2474" s="17">
        <v>43384</v>
      </c>
      <c r="G2474">
        <v>8.3926333399999997</v>
      </c>
      <c r="K2474" s="17">
        <v>43384</v>
      </c>
      <c r="L2474">
        <v>8.6914642600000001</v>
      </c>
    </row>
    <row r="2475" spans="1:12" x14ac:dyDescent="0.2">
      <c r="A2475" s="17">
        <v>43385</v>
      </c>
      <c r="B2475">
        <v>7.1932774999999998</v>
      </c>
      <c r="F2475" s="17">
        <v>43385</v>
      </c>
      <c r="G2475">
        <v>8.5255692300000003</v>
      </c>
      <c r="K2475" s="17">
        <v>43385</v>
      </c>
      <c r="L2475">
        <v>8.8606504699999995</v>
      </c>
    </row>
    <row r="2476" spans="1:12" x14ac:dyDescent="0.2">
      <c r="A2476" s="17">
        <v>43388</v>
      </c>
      <c r="B2476">
        <v>7.1114339099999997</v>
      </c>
      <c r="F2476" s="17">
        <v>43388</v>
      </c>
      <c r="G2476">
        <v>8.5935818400000006</v>
      </c>
      <c r="K2476" s="17">
        <v>43388</v>
      </c>
      <c r="L2476">
        <v>8.9309536699999992</v>
      </c>
    </row>
    <row r="2477" spans="1:12" x14ac:dyDescent="0.2">
      <c r="A2477" s="17">
        <v>43389</v>
      </c>
      <c r="B2477">
        <v>7.1482360099999998</v>
      </c>
      <c r="F2477" s="17">
        <v>43389</v>
      </c>
      <c r="G2477">
        <v>8.6538370699999998</v>
      </c>
      <c r="K2477" s="17">
        <v>43389</v>
      </c>
      <c r="L2477">
        <v>9.0026942600000002</v>
      </c>
    </row>
    <row r="2478" spans="1:12" x14ac:dyDescent="0.2">
      <c r="A2478" s="17">
        <v>43390</v>
      </c>
      <c r="B2478">
        <v>7.1378990399999998</v>
      </c>
      <c r="F2478" s="17">
        <v>43390</v>
      </c>
      <c r="G2478">
        <v>8.5173842900000007</v>
      </c>
      <c r="K2478" s="17">
        <v>43390</v>
      </c>
      <c r="L2478">
        <v>8.8766781600000009</v>
      </c>
    </row>
    <row r="2479" spans="1:12" x14ac:dyDescent="0.2">
      <c r="A2479" s="17">
        <v>43391</v>
      </c>
      <c r="B2479">
        <v>7.1070085699999996</v>
      </c>
      <c r="F2479" s="17">
        <v>43391</v>
      </c>
      <c r="G2479">
        <v>8.5066967699999996</v>
      </c>
      <c r="K2479" s="17">
        <v>43391</v>
      </c>
      <c r="L2479">
        <v>8.8043911500000007</v>
      </c>
    </row>
    <row r="2480" spans="1:12" x14ac:dyDescent="0.2">
      <c r="A2480" s="17">
        <v>43392</v>
      </c>
      <c r="B2480">
        <v>7.16201182</v>
      </c>
      <c r="F2480" s="17">
        <v>43392</v>
      </c>
      <c r="G2480">
        <v>8.5651484700000005</v>
      </c>
      <c r="K2480" s="17">
        <v>43392</v>
      </c>
      <c r="L2480">
        <v>8.8211893499999992</v>
      </c>
    </row>
    <row r="2481" spans="1:12" x14ac:dyDescent="0.2">
      <c r="A2481" s="17">
        <v>43395</v>
      </c>
      <c r="B2481">
        <v>7.091831</v>
      </c>
      <c r="F2481" s="17">
        <v>43395</v>
      </c>
      <c r="G2481">
        <v>8.5541748500000008</v>
      </c>
      <c r="K2481" s="17">
        <v>43395</v>
      </c>
      <c r="L2481">
        <v>8.8316436199999995</v>
      </c>
    </row>
    <row r="2482" spans="1:12" x14ac:dyDescent="0.2">
      <c r="A2482" s="17">
        <v>43396</v>
      </c>
      <c r="B2482">
        <v>6.9932921199999996</v>
      </c>
      <c r="F2482" s="17">
        <v>43396</v>
      </c>
      <c r="G2482">
        <v>8.55879762</v>
      </c>
      <c r="K2482" s="17">
        <v>43396</v>
      </c>
      <c r="L2482">
        <v>8.8539408799999997</v>
      </c>
    </row>
    <row r="2483" spans="1:12" x14ac:dyDescent="0.2">
      <c r="A2483" s="17">
        <v>43397</v>
      </c>
      <c r="B2483">
        <v>6.9649442400000003</v>
      </c>
      <c r="F2483" s="17">
        <v>43397</v>
      </c>
      <c r="G2483">
        <v>8.4939764899999997</v>
      </c>
      <c r="K2483" s="17">
        <v>43397</v>
      </c>
      <c r="L2483">
        <v>8.7781593099999995</v>
      </c>
    </row>
    <row r="2484" spans="1:12" x14ac:dyDescent="0.2">
      <c r="A2484" s="17">
        <v>43398</v>
      </c>
      <c r="B2484">
        <v>7.0398382000000002</v>
      </c>
      <c r="F2484" s="17">
        <v>43398</v>
      </c>
      <c r="G2484">
        <v>8.4940937400000003</v>
      </c>
      <c r="K2484" s="17">
        <v>43398</v>
      </c>
      <c r="L2484">
        <v>8.7842978200000008</v>
      </c>
    </row>
    <row r="2485" spans="1:12" x14ac:dyDescent="0.2">
      <c r="A2485" s="17">
        <v>43399</v>
      </c>
      <c r="B2485">
        <v>7.0116759200000001</v>
      </c>
      <c r="F2485" s="17">
        <v>43399</v>
      </c>
      <c r="G2485">
        <v>8.4923181599999999</v>
      </c>
      <c r="K2485" s="17">
        <v>43399</v>
      </c>
      <c r="L2485">
        <v>8.7834438800000001</v>
      </c>
    </row>
    <row r="2486" spans="1:12" x14ac:dyDescent="0.2">
      <c r="A2486" s="17">
        <v>43402</v>
      </c>
      <c r="B2486">
        <v>7.0012450099999999</v>
      </c>
      <c r="F2486" s="17">
        <v>43402</v>
      </c>
      <c r="G2486">
        <v>8.4831988999999997</v>
      </c>
      <c r="K2486" s="17">
        <v>43402</v>
      </c>
      <c r="L2486">
        <v>8.7830520300000003</v>
      </c>
    </row>
    <row r="2487" spans="1:12" x14ac:dyDescent="0.2">
      <c r="A2487" s="17">
        <v>43403</v>
      </c>
      <c r="B2487">
        <v>6.9959057400000004</v>
      </c>
      <c r="F2487" s="17">
        <v>43403</v>
      </c>
      <c r="G2487">
        <v>8.4977891000000003</v>
      </c>
      <c r="K2487" s="17">
        <v>43403</v>
      </c>
      <c r="L2487">
        <v>8.7656508800000008</v>
      </c>
    </row>
    <row r="2488" spans="1:12" x14ac:dyDescent="0.2">
      <c r="A2488" s="17">
        <v>43404</v>
      </c>
      <c r="B2488">
        <v>6.9972759299999998</v>
      </c>
      <c r="F2488" s="17">
        <v>43404</v>
      </c>
      <c r="G2488">
        <v>8.4530284800000004</v>
      </c>
      <c r="K2488" s="17">
        <v>43404</v>
      </c>
      <c r="L2488">
        <v>8.7334850700000004</v>
      </c>
    </row>
    <row r="2489" spans="1:12" x14ac:dyDescent="0.2">
      <c r="A2489" s="17">
        <v>43405</v>
      </c>
      <c r="B2489">
        <v>6.9404685099999996</v>
      </c>
      <c r="F2489" s="17">
        <v>43405</v>
      </c>
      <c r="G2489">
        <v>8.3942772100000003</v>
      </c>
      <c r="K2489" s="17">
        <v>43405</v>
      </c>
      <c r="L2489">
        <v>8.7009729500000006</v>
      </c>
    </row>
    <row r="2490" spans="1:12" x14ac:dyDescent="0.2">
      <c r="A2490" s="17">
        <v>43406</v>
      </c>
      <c r="B2490">
        <v>6.8772569600000004</v>
      </c>
      <c r="F2490" s="17">
        <v>43406</v>
      </c>
      <c r="G2490">
        <v>8.2444130100000006</v>
      </c>
      <c r="K2490" s="17">
        <v>43406</v>
      </c>
      <c r="L2490">
        <v>8.5719278400000007</v>
      </c>
    </row>
    <row r="2491" spans="1:12" x14ac:dyDescent="0.2">
      <c r="A2491" s="17">
        <v>43409</v>
      </c>
      <c r="B2491">
        <v>6.7774924499999996</v>
      </c>
      <c r="F2491" s="17">
        <v>43409</v>
      </c>
      <c r="G2491">
        <v>8.2210348199999999</v>
      </c>
      <c r="K2491" s="17">
        <v>43409</v>
      </c>
      <c r="L2491">
        <v>8.4595409799999999</v>
      </c>
    </row>
    <row r="2492" spans="1:12" x14ac:dyDescent="0.2">
      <c r="A2492" s="17">
        <v>43410</v>
      </c>
      <c r="B2492">
        <v>6.7971912000000003</v>
      </c>
      <c r="F2492" s="17">
        <v>43410</v>
      </c>
      <c r="G2492">
        <v>8.1813543699999993</v>
      </c>
      <c r="K2492" s="17">
        <v>43410</v>
      </c>
      <c r="L2492">
        <v>8.4459297699999993</v>
      </c>
    </row>
    <row r="2493" spans="1:12" x14ac:dyDescent="0.2">
      <c r="A2493" s="17">
        <v>43411</v>
      </c>
      <c r="B2493">
        <v>6.7653108399999997</v>
      </c>
      <c r="F2493" s="17">
        <v>43411</v>
      </c>
      <c r="G2493">
        <v>8.1220956500000003</v>
      </c>
      <c r="K2493" s="17">
        <v>43411</v>
      </c>
      <c r="L2493">
        <v>8.3559823899999994</v>
      </c>
    </row>
    <row r="2494" spans="1:12" x14ac:dyDescent="0.2">
      <c r="A2494" s="17">
        <v>43412</v>
      </c>
      <c r="B2494">
        <v>6.7161158099999998</v>
      </c>
      <c r="F2494" s="17">
        <v>43412</v>
      </c>
      <c r="G2494">
        <v>8.0132723200000004</v>
      </c>
      <c r="K2494" s="17">
        <v>43412</v>
      </c>
      <c r="L2494">
        <v>8.2043045100000001</v>
      </c>
    </row>
    <row r="2495" spans="1:12" x14ac:dyDescent="0.2">
      <c r="A2495" s="17">
        <v>43413</v>
      </c>
      <c r="B2495">
        <v>6.7566030599999998</v>
      </c>
      <c r="F2495" s="17">
        <v>43413</v>
      </c>
      <c r="G2495">
        <v>8.0607873100000003</v>
      </c>
      <c r="K2495" s="17">
        <v>43413</v>
      </c>
      <c r="L2495">
        <v>8.2334315100000008</v>
      </c>
    </row>
    <row r="2496" spans="1:12" x14ac:dyDescent="0.2">
      <c r="A2496" s="17">
        <v>43416</v>
      </c>
      <c r="B2496">
        <v>6.8128784400000004</v>
      </c>
      <c r="F2496" s="17">
        <v>43416</v>
      </c>
      <c r="G2496">
        <v>8.1112623999999993</v>
      </c>
      <c r="K2496" s="17">
        <v>43416</v>
      </c>
      <c r="L2496">
        <v>8.2796841400000005</v>
      </c>
    </row>
    <row r="2497" spans="1:12" x14ac:dyDescent="0.2">
      <c r="A2497" s="17">
        <v>43417</v>
      </c>
      <c r="B2497">
        <v>6.8073526400000004</v>
      </c>
      <c r="F2497" s="17">
        <v>43417</v>
      </c>
      <c r="G2497">
        <v>8.1584816399999998</v>
      </c>
      <c r="K2497" s="17">
        <v>43417</v>
      </c>
      <c r="L2497">
        <v>8.3562443099999992</v>
      </c>
    </row>
    <row r="2498" spans="1:12" x14ac:dyDescent="0.2">
      <c r="A2498" s="17">
        <v>43418</v>
      </c>
      <c r="B2498">
        <v>6.82326414</v>
      </c>
      <c r="F2498" s="17">
        <v>43418</v>
      </c>
      <c r="G2498">
        <v>8.1317485600000001</v>
      </c>
      <c r="K2498" s="17">
        <v>43418</v>
      </c>
      <c r="L2498">
        <v>8.3087979000000001</v>
      </c>
    </row>
    <row r="2499" spans="1:12" x14ac:dyDescent="0.2">
      <c r="A2499" s="17">
        <v>43419</v>
      </c>
      <c r="B2499">
        <v>6.7601699100000001</v>
      </c>
      <c r="F2499" s="17">
        <v>43419</v>
      </c>
      <c r="G2499">
        <v>8.1183060699999992</v>
      </c>
      <c r="K2499" s="17">
        <v>43419</v>
      </c>
      <c r="L2499">
        <v>8.30519447</v>
      </c>
    </row>
    <row r="2500" spans="1:12" x14ac:dyDescent="0.2">
      <c r="A2500" s="17">
        <v>43420</v>
      </c>
      <c r="B2500">
        <v>6.7398543499999999</v>
      </c>
      <c r="F2500" s="17">
        <v>43420</v>
      </c>
      <c r="G2500">
        <v>8.1000537799999996</v>
      </c>
      <c r="K2500" s="17">
        <v>43420</v>
      </c>
      <c r="L2500">
        <v>8.2500523799999996</v>
      </c>
    </row>
    <row r="2501" spans="1:12" x14ac:dyDescent="0.2">
      <c r="A2501" s="17">
        <v>43423</v>
      </c>
      <c r="B2501">
        <v>6.7251810299999999</v>
      </c>
      <c r="F2501" s="17">
        <v>43423</v>
      </c>
      <c r="G2501">
        <v>8.1073248299999996</v>
      </c>
      <c r="K2501" s="17">
        <v>43423</v>
      </c>
      <c r="L2501">
        <v>8.2277052600000005</v>
      </c>
    </row>
    <row r="2502" spans="1:12" x14ac:dyDescent="0.2">
      <c r="A2502" s="17">
        <v>43425</v>
      </c>
      <c r="B2502">
        <v>6.7013387199999999</v>
      </c>
      <c r="F2502" s="17">
        <v>43425</v>
      </c>
      <c r="G2502">
        <v>8.0733744299999994</v>
      </c>
      <c r="K2502" s="17">
        <v>43425</v>
      </c>
      <c r="L2502">
        <v>8.2070196400000004</v>
      </c>
    </row>
    <row r="2503" spans="1:12" x14ac:dyDescent="0.2">
      <c r="A2503" s="17">
        <v>43426</v>
      </c>
      <c r="B2503">
        <v>6.6954177399999999</v>
      </c>
      <c r="F2503" s="17">
        <v>43426</v>
      </c>
      <c r="G2503">
        <v>8.0496848500000002</v>
      </c>
      <c r="K2503" s="17">
        <v>43426</v>
      </c>
      <c r="L2503">
        <v>8.1822427999999991</v>
      </c>
    </row>
    <row r="2504" spans="1:12" x14ac:dyDescent="0.2">
      <c r="A2504" s="17">
        <v>43427</v>
      </c>
      <c r="B2504">
        <v>6.6838021799999998</v>
      </c>
      <c r="F2504" s="17">
        <v>43427</v>
      </c>
      <c r="G2504">
        <v>8.0393262599999993</v>
      </c>
      <c r="K2504" s="17">
        <v>43427</v>
      </c>
      <c r="L2504">
        <v>8.1344900899999999</v>
      </c>
    </row>
    <row r="2505" spans="1:12" x14ac:dyDescent="0.2">
      <c r="A2505" s="17">
        <v>43430</v>
      </c>
      <c r="B2505">
        <v>6.70531538</v>
      </c>
      <c r="F2505" s="17">
        <v>43430</v>
      </c>
      <c r="G2505">
        <v>8.0404157699999992</v>
      </c>
      <c r="K2505" s="17">
        <v>43430</v>
      </c>
      <c r="L2505">
        <v>8.1283373300000008</v>
      </c>
    </row>
    <row r="2506" spans="1:12" x14ac:dyDescent="0.2">
      <c r="A2506" s="17">
        <v>43431</v>
      </c>
      <c r="B2506">
        <v>6.6983478999999999</v>
      </c>
      <c r="F2506" s="17">
        <v>43431</v>
      </c>
      <c r="G2506">
        <v>7.9531881599999998</v>
      </c>
      <c r="K2506" s="17">
        <v>43431</v>
      </c>
      <c r="L2506">
        <v>8.0370517499999998</v>
      </c>
    </row>
    <row r="2507" spans="1:12" x14ac:dyDescent="0.2">
      <c r="A2507" s="17">
        <v>43432</v>
      </c>
      <c r="B2507">
        <v>6.7097851200000003</v>
      </c>
      <c r="F2507" s="17">
        <v>43432</v>
      </c>
      <c r="G2507">
        <v>7.9589789700000004</v>
      </c>
      <c r="K2507" s="17">
        <v>43432</v>
      </c>
      <c r="L2507">
        <v>8.0282806200000003</v>
      </c>
    </row>
    <row r="2508" spans="1:12" x14ac:dyDescent="0.2">
      <c r="A2508" s="17">
        <v>43433</v>
      </c>
      <c r="B2508">
        <v>6.7155432900000003</v>
      </c>
      <c r="F2508" s="17">
        <v>43433</v>
      </c>
      <c r="G2508">
        <v>7.9826437200000004</v>
      </c>
      <c r="K2508" s="17">
        <v>43433</v>
      </c>
      <c r="L2508">
        <v>8.0581756099999993</v>
      </c>
    </row>
    <row r="2509" spans="1:12" x14ac:dyDescent="0.2">
      <c r="A2509" s="17">
        <v>43434</v>
      </c>
      <c r="B2509">
        <v>6.7132800100000001</v>
      </c>
      <c r="F2509" s="17">
        <v>43434</v>
      </c>
      <c r="G2509">
        <v>7.9565030999999999</v>
      </c>
      <c r="K2509" s="17">
        <v>43434</v>
      </c>
      <c r="L2509">
        <v>8.0309213899999996</v>
      </c>
    </row>
    <row r="2510" spans="1:12" x14ac:dyDescent="0.2">
      <c r="A2510" s="17">
        <v>43437</v>
      </c>
      <c r="B2510">
        <v>6.6660440899999998</v>
      </c>
      <c r="F2510" s="17">
        <v>43437</v>
      </c>
      <c r="G2510">
        <v>7.9069132700000004</v>
      </c>
      <c r="K2510" s="17">
        <v>43437</v>
      </c>
      <c r="L2510">
        <v>8.0346355299999992</v>
      </c>
    </row>
    <row r="2511" spans="1:12" x14ac:dyDescent="0.2">
      <c r="A2511" s="17">
        <v>43438</v>
      </c>
      <c r="B2511">
        <v>6.6999835599999997</v>
      </c>
      <c r="F2511" s="17">
        <v>43438</v>
      </c>
      <c r="G2511">
        <v>7.9470421099999999</v>
      </c>
      <c r="K2511" s="17">
        <v>43438</v>
      </c>
      <c r="L2511">
        <v>8.0487199599999997</v>
      </c>
    </row>
    <row r="2512" spans="1:12" x14ac:dyDescent="0.2">
      <c r="A2512" s="17">
        <v>43439</v>
      </c>
      <c r="B2512">
        <v>6.7897428299999998</v>
      </c>
      <c r="F2512" s="17">
        <v>43439</v>
      </c>
      <c r="G2512">
        <v>7.9975908799999997</v>
      </c>
      <c r="K2512" s="17">
        <v>43439</v>
      </c>
      <c r="L2512">
        <v>8.1065255700000005</v>
      </c>
    </row>
    <row r="2513" spans="1:12" x14ac:dyDescent="0.2">
      <c r="A2513" s="17">
        <v>43440</v>
      </c>
      <c r="B2513">
        <v>6.85467972</v>
      </c>
      <c r="F2513" s="17">
        <v>43440</v>
      </c>
      <c r="G2513">
        <v>8.0478994299999993</v>
      </c>
      <c r="K2513" s="17">
        <v>43440</v>
      </c>
      <c r="L2513">
        <v>8.1375301899999997</v>
      </c>
    </row>
    <row r="2514" spans="1:12" x14ac:dyDescent="0.2">
      <c r="A2514" s="17">
        <v>43441</v>
      </c>
      <c r="B2514">
        <v>6.8506585800000002</v>
      </c>
      <c r="F2514" s="17">
        <v>43441</v>
      </c>
      <c r="G2514">
        <v>8.0627590799999993</v>
      </c>
      <c r="K2514" s="17">
        <v>43441</v>
      </c>
      <c r="L2514">
        <v>8.1742762500000001</v>
      </c>
    </row>
    <row r="2515" spans="1:12" x14ac:dyDescent="0.2">
      <c r="A2515" s="17">
        <v>43444</v>
      </c>
      <c r="B2515">
        <v>6.9526209000000003</v>
      </c>
      <c r="F2515" s="17">
        <v>43444</v>
      </c>
      <c r="G2515">
        <v>8.1098119000000004</v>
      </c>
      <c r="K2515" s="17">
        <v>43444</v>
      </c>
      <c r="L2515">
        <v>8.2386294400000004</v>
      </c>
    </row>
    <row r="2516" spans="1:12" x14ac:dyDescent="0.2">
      <c r="A2516" s="17">
        <v>43445</v>
      </c>
      <c r="B2516">
        <v>6.97328832</v>
      </c>
      <c r="F2516" s="17">
        <v>43445</v>
      </c>
      <c r="G2516">
        <v>8.2059118499999997</v>
      </c>
      <c r="K2516" s="17">
        <v>43445</v>
      </c>
      <c r="L2516">
        <v>8.3042026100000008</v>
      </c>
    </row>
    <row r="2517" spans="1:12" x14ac:dyDescent="0.2">
      <c r="A2517" s="17">
        <v>43446</v>
      </c>
      <c r="B2517">
        <v>6.9774323699999998</v>
      </c>
      <c r="F2517" s="17">
        <v>43446</v>
      </c>
      <c r="G2517">
        <v>8.2042329800000005</v>
      </c>
      <c r="K2517" s="17">
        <v>43446</v>
      </c>
      <c r="L2517">
        <v>8.3183062099999994</v>
      </c>
    </row>
    <row r="2518" spans="1:12" x14ac:dyDescent="0.2">
      <c r="A2518" s="17">
        <v>43447</v>
      </c>
      <c r="B2518">
        <v>6.94017938</v>
      </c>
      <c r="F2518" s="17">
        <v>43447</v>
      </c>
      <c r="G2518">
        <v>8.1294043600000006</v>
      </c>
      <c r="K2518" s="17">
        <v>43447</v>
      </c>
      <c r="L2518">
        <v>8.2721795599999997</v>
      </c>
    </row>
    <row r="2519" spans="1:12" x14ac:dyDescent="0.2">
      <c r="A2519" s="17">
        <v>43448</v>
      </c>
      <c r="B2519">
        <v>6.9334870999999998</v>
      </c>
      <c r="F2519" s="17">
        <v>43448</v>
      </c>
      <c r="G2519">
        <v>8.1405141000000008</v>
      </c>
      <c r="K2519" s="17">
        <v>43448</v>
      </c>
      <c r="L2519">
        <v>8.2562155700000002</v>
      </c>
    </row>
    <row r="2520" spans="1:12" x14ac:dyDescent="0.2">
      <c r="A2520" s="17">
        <v>43451</v>
      </c>
      <c r="B2520">
        <v>6.9120707399999999</v>
      </c>
      <c r="F2520" s="17">
        <v>43451</v>
      </c>
      <c r="G2520">
        <v>8.1511594400000007</v>
      </c>
      <c r="K2520" s="17">
        <v>43451</v>
      </c>
      <c r="L2520">
        <v>8.2794365600000006</v>
      </c>
    </row>
    <row r="2521" spans="1:12" x14ac:dyDescent="0.2">
      <c r="A2521" s="17">
        <v>43452</v>
      </c>
      <c r="B2521">
        <v>6.9056558600000004</v>
      </c>
      <c r="F2521" s="17">
        <v>43452</v>
      </c>
      <c r="G2521">
        <v>8.1228712400000003</v>
      </c>
      <c r="K2521" s="17">
        <v>43452</v>
      </c>
      <c r="L2521">
        <v>8.2808881400000001</v>
      </c>
    </row>
    <row r="2522" spans="1:12" x14ac:dyDescent="0.2">
      <c r="A2522" s="17">
        <v>43453</v>
      </c>
      <c r="B2522">
        <v>6.9256642700000004</v>
      </c>
      <c r="F2522" s="17">
        <v>43453</v>
      </c>
      <c r="G2522">
        <v>8.0658676299999996</v>
      </c>
      <c r="K2522" s="17">
        <v>43453</v>
      </c>
      <c r="L2522">
        <v>8.2250244600000002</v>
      </c>
    </row>
    <row r="2523" spans="1:12" x14ac:dyDescent="0.2">
      <c r="A2523" s="17">
        <v>43454</v>
      </c>
      <c r="B2523">
        <v>6.8787084399999996</v>
      </c>
      <c r="F2523" s="17">
        <v>43454</v>
      </c>
      <c r="G2523">
        <v>8.0372620900000005</v>
      </c>
      <c r="K2523" s="17">
        <v>43454</v>
      </c>
      <c r="L2523">
        <v>8.1954983200000004</v>
      </c>
    </row>
    <row r="2524" spans="1:12" x14ac:dyDescent="0.2">
      <c r="A2524" s="17">
        <v>43455</v>
      </c>
      <c r="B2524">
        <v>6.8702743999999996</v>
      </c>
      <c r="F2524" s="17">
        <v>43455</v>
      </c>
      <c r="G2524">
        <v>7.9780580299999997</v>
      </c>
      <c r="K2524" s="17">
        <v>43455</v>
      </c>
      <c r="L2524">
        <v>8.1446513500000002</v>
      </c>
    </row>
    <row r="2525" spans="1:12" x14ac:dyDescent="0.2">
      <c r="A2525" s="17">
        <v>43460</v>
      </c>
      <c r="B2525">
        <v>6.8555386699999996</v>
      </c>
      <c r="F2525" s="17">
        <v>43460</v>
      </c>
      <c r="G2525">
        <v>7.9808456300000001</v>
      </c>
      <c r="K2525" s="17">
        <v>43460</v>
      </c>
      <c r="L2525">
        <v>8.1205495400000007</v>
      </c>
    </row>
    <row r="2526" spans="1:12" x14ac:dyDescent="0.2">
      <c r="A2526" s="17">
        <v>43461</v>
      </c>
      <c r="B2526">
        <v>6.77605433</v>
      </c>
      <c r="F2526" s="17">
        <v>43461</v>
      </c>
      <c r="G2526">
        <v>7.9901994099999998</v>
      </c>
      <c r="K2526" s="17">
        <v>43461</v>
      </c>
      <c r="L2526">
        <v>8.1106171200000006</v>
      </c>
    </row>
    <row r="2527" spans="1:12" x14ac:dyDescent="0.2">
      <c r="A2527" s="17">
        <v>43462</v>
      </c>
      <c r="B2527">
        <v>6.8056728499999997</v>
      </c>
      <c r="F2527" s="17">
        <v>43462</v>
      </c>
      <c r="G2527">
        <v>8.0083318499999994</v>
      </c>
      <c r="K2527" s="17">
        <v>43462</v>
      </c>
      <c r="L2527">
        <v>8.1085302200000005</v>
      </c>
    </row>
    <row r="2528" spans="1:12" x14ac:dyDescent="0.2">
      <c r="A2528" s="17">
        <v>43467</v>
      </c>
      <c r="B2528">
        <v>6.7935292599999997</v>
      </c>
      <c r="F2528" s="17">
        <v>43467</v>
      </c>
      <c r="G2528">
        <v>8.0114497799999995</v>
      </c>
      <c r="K2528" s="17">
        <v>43467</v>
      </c>
      <c r="L2528">
        <v>8.1228350099999993</v>
      </c>
    </row>
    <row r="2529" spans="1:12" x14ac:dyDescent="0.2">
      <c r="A2529" s="17">
        <v>43468</v>
      </c>
      <c r="B2529">
        <v>6.8206732399999996</v>
      </c>
      <c r="F2529" s="17">
        <v>43468</v>
      </c>
      <c r="G2529">
        <v>8.0446979299999999</v>
      </c>
      <c r="K2529" s="17">
        <v>43468</v>
      </c>
      <c r="L2529">
        <v>8.1667727800000005</v>
      </c>
    </row>
    <row r="2530" spans="1:12" x14ac:dyDescent="0.2">
      <c r="A2530" s="17">
        <v>43469</v>
      </c>
      <c r="B2530">
        <v>6.8290669099999999</v>
      </c>
      <c r="F2530" s="17">
        <v>43469</v>
      </c>
      <c r="G2530">
        <v>8.0127102099999998</v>
      </c>
      <c r="K2530" s="17">
        <v>43469</v>
      </c>
      <c r="L2530">
        <v>8.1645175800000001</v>
      </c>
    </row>
    <row r="2531" spans="1:12" x14ac:dyDescent="0.2">
      <c r="A2531" s="17">
        <v>43472</v>
      </c>
      <c r="B2531">
        <v>6.7577619999999996</v>
      </c>
      <c r="F2531" s="17">
        <v>43472</v>
      </c>
      <c r="G2531">
        <v>7.9346082200000003</v>
      </c>
      <c r="K2531" s="17">
        <v>43472</v>
      </c>
      <c r="L2531">
        <v>8.0968869899999998</v>
      </c>
    </row>
    <row r="2532" spans="1:12" x14ac:dyDescent="0.2">
      <c r="A2532" s="17">
        <v>43473</v>
      </c>
      <c r="B2532">
        <v>6.7752768000000003</v>
      </c>
      <c r="F2532" s="17">
        <v>43473</v>
      </c>
      <c r="G2532">
        <v>7.9782166400000003</v>
      </c>
      <c r="K2532" s="17">
        <v>43473</v>
      </c>
      <c r="L2532">
        <v>8.1070174000000002</v>
      </c>
    </row>
    <row r="2533" spans="1:12" x14ac:dyDescent="0.2">
      <c r="A2533" s="17">
        <v>43474</v>
      </c>
      <c r="B2533">
        <v>6.8004078699999999</v>
      </c>
      <c r="F2533" s="17">
        <v>43474</v>
      </c>
      <c r="G2533">
        <v>8.0099555700000007</v>
      </c>
      <c r="K2533" s="17">
        <v>43474</v>
      </c>
      <c r="L2533">
        <v>8.1871013500000007</v>
      </c>
    </row>
    <row r="2534" spans="1:12" x14ac:dyDescent="0.2">
      <c r="A2534" s="17">
        <v>43475</v>
      </c>
      <c r="B2534">
        <v>6.8544539599999998</v>
      </c>
      <c r="F2534" s="17">
        <v>43475</v>
      </c>
      <c r="G2534">
        <v>7.9797289100000004</v>
      </c>
      <c r="K2534" s="17">
        <v>43475</v>
      </c>
      <c r="L2534">
        <v>8.1707725599999996</v>
      </c>
    </row>
    <row r="2535" spans="1:12" x14ac:dyDescent="0.2">
      <c r="A2535" s="17">
        <v>43476</v>
      </c>
      <c r="B2535">
        <v>6.8827124199999998</v>
      </c>
      <c r="F2535" s="17">
        <v>43476</v>
      </c>
      <c r="G2535">
        <v>8.0078699400000009</v>
      </c>
      <c r="K2535" s="17">
        <v>43476</v>
      </c>
      <c r="L2535">
        <v>8.1924106499999994</v>
      </c>
    </row>
    <row r="2536" spans="1:12" x14ac:dyDescent="0.2">
      <c r="A2536" s="17">
        <v>43479</v>
      </c>
      <c r="B2536">
        <v>6.87057378</v>
      </c>
      <c r="F2536" s="17">
        <v>43479</v>
      </c>
      <c r="G2536">
        <v>7.9890419899999996</v>
      </c>
      <c r="K2536" s="17">
        <v>43479</v>
      </c>
      <c r="L2536">
        <v>8.20864729</v>
      </c>
    </row>
    <row r="2537" spans="1:12" x14ac:dyDescent="0.2">
      <c r="A2537" s="17">
        <v>43480</v>
      </c>
      <c r="B2537">
        <v>6.9216818</v>
      </c>
      <c r="F2537" s="17">
        <v>43480</v>
      </c>
      <c r="G2537">
        <v>8.0294886499999993</v>
      </c>
      <c r="K2537" s="17">
        <v>43480</v>
      </c>
      <c r="L2537">
        <v>8.2321150799999998</v>
      </c>
    </row>
    <row r="2538" spans="1:12" x14ac:dyDescent="0.2">
      <c r="A2538" s="17">
        <v>43481</v>
      </c>
      <c r="B2538">
        <v>6.8830406100000001</v>
      </c>
      <c r="F2538" s="17">
        <v>43481</v>
      </c>
      <c r="G2538">
        <v>8.0362274899999999</v>
      </c>
      <c r="K2538" s="17">
        <v>43481</v>
      </c>
      <c r="L2538">
        <v>8.2485894200000001</v>
      </c>
    </row>
    <row r="2539" spans="1:12" x14ac:dyDescent="0.2">
      <c r="A2539" s="17">
        <v>43482</v>
      </c>
      <c r="B2539">
        <v>6.9107725599999998</v>
      </c>
      <c r="F2539" s="17">
        <v>43482</v>
      </c>
      <c r="G2539">
        <v>8.0321937800000001</v>
      </c>
      <c r="K2539" s="17">
        <v>43482</v>
      </c>
      <c r="L2539">
        <v>8.2881528400000004</v>
      </c>
    </row>
    <row r="2540" spans="1:12" x14ac:dyDescent="0.2">
      <c r="A2540" s="17">
        <v>43483</v>
      </c>
      <c r="B2540">
        <v>6.8960333299999999</v>
      </c>
      <c r="F2540" s="17">
        <v>43483</v>
      </c>
      <c r="G2540">
        <v>8.0356921499999991</v>
      </c>
      <c r="K2540" s="17">
        <v>43483</v>
      </c>
      <c r="L2540">
        <v>8.3174009499999997</v>
      </c>
    </row>
    <row r="2541" spans="1:12" x14ac:dyDescent="0.2">
      <c r="A2541" s="17">
        <v>43486</v>
      </c>
      <c r="B2541">
        <v>6.8376467999999999</v>
      </c>
      <c r="F2541" s="17">
        <v>43486</v>
      </c>
      <c r="G2541">
        <v>7.9991750799999997</v>
      </c>
      <c r="K2541" s="17">
        <v>43486</v>
      </c>
      <c r="L2541">
        <v>8.2947954500000005</v>
      </c>
    </row>
    <row r="2542" spans="1:12" x14ac:dyDescent="0.2">
      <c r="A2542" s="17">
        <v>43487</v>
      </c>
      <c r="B2542">
        <v>6.8785503300000004</v>
      </c>
      <c r="F2542" s="17">
        <v>43487</v>
      </c>
      <c r="G2542">
        <v>8.0216387600000001</v>
      </c>
      <c r="K2542" s="17">
        <v>43487</v>
      </c>
      <c r="L2542">
        <v>8.3125496699999992</v>
      </c>
    </row>
    <row r="2543" spans="1:12" x14ac:dyDescent="0.2">
      <c r="A2543" s="17">
        <v>43488</v>
      </c>
      <c r="B2543">
        <v>6.8440395599999997</v>
      </c>
      <c r="F2543" s="17">
        <v>43488</v>
      </c>
      <c r="G2543">
        <v>8.0212080700000001</v>
      </c>
      <c r="K2543" s="17">
        <v>43488</v>
      </c>
      <c r="L2543">
        <v>8.2988049499999992</v>
      </c>
    </row>
    <row r="2544" spans="1:12" x14ac:dyDescent="0.2">
      <c r="A2544" s="17">
        <v>43489</v>
      </c>
      <c r="B2544">
        <v>6.8703878500000002</v>
      </c>
      <c r="F2544" s="17">
        <v>43489</v>
      </c>
      <c r="G2544">
        <v>7.9860795700000002</v>
      </c>
      <c r="K2544" s="17">
        <v>43489</v>
      </c>
      <c r="L2544">
        <v>8.2998838900000003</v>
      </c>
    </row>
    <row r="2545" spans="1:12" x14ac:dyDescent="0.2">
      <c r="A2545" s="17">
        <v>43490</v>
      </c>
      <c r="B2545">
        <v>6.8633114700000002</v>
      </c>
      <c r="F2545" s="17">
        <v>43490</v>
      </c>
      <c r="G2545">
        <v>8.0049578399999994</v>
      </c>
      <c r="K2545" s="17">
        <v>43490</v>
      </c>
      <c r="L2545">
        <v>8.2929171299999993</v>
      </c>
    </row>
    <row r="2546" spans="1:12" x14ac:dyDescent="0.2">
      <c r="A2546" s="17">
        <v>43493</v>
      </c>
      <c r="B2546">
        <v>6.8566604599999996</v>
      </c>
      <c r="F2546" s="17">
        <v>43493</v>
      </c>
      <c r="G2546">
        <v>8.0150355500000003</v>
      </c>
      <c r="K2546" s="17">
        <v>43493</v>
      </c>
      <c r="L2546">
        <v>8.2988290199999994</v>
      </c>
    </row>
    <row r="2547" spans="1:12" x14ac:dyDescent="0.2">
      <c r="A2547" s="17">
        <v>43494</v>
      </c>
      <c r="B2547">
        <v>6.7738481000000004</v>
      </c>
      <c r="F2547" s="17">
        <v>43494</v>
      </c>
      <c r="G2547">
        <v>7.9977497199999998</v>
      </c>
      <c r="K2547" s="17">
        <v>43494</v>
      </c>
      <c r="L2547">
        <v>8.3211683799999996</v>
      </c>
    </row>
    <row r="2548" spans="1:12" x14ac:dyDescent="0.2">
      <c r="A2548" s="17">
        <v>43495</v>
      </c>
      <c r="B2548">
        <v>6.8219281499999997</v>
      </c>
      <c r="F2548" s="17">
        <v>43495</v>
      </c>
      <c r="G2548">
        <v>8.0341073099999996</v>
      </c>
      <c r="K2548" s="17">
        <v>43495</v>
      </c>
      <c r="L2548">
        <v>8.3383584499999994</v>
      </c>
    </row>
    <row r="2549" spans="1:12" x14ac:dyDescent="0.2">
      <c r="A2549" s="17">
        <v>43496</v>
      </c>
      <c r="B2549">
        <v>6.8000064</v>
      </c>
      <c r="F2549" s="17">
        <v>43496</v>
      </c>
      <c r="G2549">
        <v>7.9319750500000001</v>
      </c>
      <c r="K2549" s="17">
        <v>43496</v>
      </c>
      <c r="L2549">
        <v>8.2517165000000006</v>
      </c>
    </row>
    <row r="2550" spans="1:12" x14ac:dyDescent="0.2">
      <c r="A2550" s="17">
        <v>43497</v>
      </c>
      <c r="B2550">
        <v>6.6929467200000001</v>
      </c>
      <c r="F2550" s="17">
        <v>43497</v>
      </c>
      <c r="G2550">
        <v>7.8406997</v>
      </c>
      <c r="K2550" s="17">
        <v>43497</v>
      </c>
      <c r="L2550">
        <v>8.0967416100000005</v>
      </c>
    </row>
    <row r="2551" spans="1:12" x14ac:dyDescent="0.2">
      <c r="A2551" s="17">
        <v>43500</v>
      </c>
      <c r="B2551">
        <v>6.6815283000000001</v>
      </c>
      <c r="F2551" s="17">
        <v>43500</v>
      </c>
      <c r="G2551">
        <v>7.8478635499999996</v>
      </c>
      <c r="K2551" s="17">
        <v>43500</v>
      </c>
      <c r="L2551">
        <v>8.0564123900000002</v>
      </c>
    </row>
    <row r="2552" spans="1:12" x14ac:dyDescent="0.2">
      <c r="A2552" s="17">
        <v>43502</v>
      </c>
      <c r="B2552">
        <v>6.6044468600000004</v>
      </c>
      <c r="F2552" s="17">
        <v>43502</v>
      </c>
      <c r="G2552">
        <v>7.6900903600000001</v>
      </c>
      <c r="K2552" s="17">
        <v>43502</v>
      </c>
      <c r="L2552">
        <v>7.8921485999999996</v>
      </c>
    </row>
    <row r="2553" spans="1:12" x14ac:dyDescent="0.2">
      <c r="A2553" s="17">
        <v>43503</v>
      </c>
      <c r="B2553">
        <v>6.6770243599999999</v>
      </c>
      <c r="F2553" s="17">
        <v>43503</v>
      </c>
      <c r="G2553">
        <v>7.7325557900000002</v>
      </c>
      <c r="K2553" s="17">
        <v>43503</v>
      </c>
      <c r="L2553">
        <v>7.9276960499999998</v>
      </c>
    </row>
    <row r="2554" spans="1:12" x14ac:dyDescent="0.2">
      <c r="A2554" s="17">
        <v>43504</v>
      </c>
      <c r="B2554">
        <v>6.6729351000000001</v>
      </c>
      <c r="F2554" s="17">
        <v>43504</v>
      </c>
      <c r="G2554">
        <v>7.7562307099999996</v>
      </c>
      <c r="K2554" s="17">
        <v>43504</v>
      </c>
      <c r="L2554">
        <v>7.9760343799999998</v>
      </c>
    </row>
    <row r="2555" spans="1:12" x14ac:dyDescent="0.2">
      <c r="A2555" s="17">
        <v>43507</v>
      </c>
      <c r="B2555">
        <v>6.6689995299999998</v>
      </c>
      <c r="F2555" s="17">
        <v>43507</v>
      </c>
      <c r="G2555">
        <v>7.7770622500000002</v>
      </c>
      <c r="K2555" s="17">
        <v>43507</v>
      </c>
      <c r="L2555">
        <v>8.0577348600000001</v>
      </c>
    </row>
    <row r="2556" spans="1:12" x14ac:dyDescent="0.2">
      <c r="A2556" s="17">
        <v>43508</v>
      </c>
      <c r="B2556">
        <v>6.6643185300000001</v>
      </c>
      <c r="F2556" s="17">
        <v>43508</v>
      </c>
      <c r="G2556">
        <v>7.7629754100000001</v>
      </c>
      <c r="K2556" s="17">
        <v>43508</v>
      </c>
      <c r="L2556">
        <v>8.0631628800000001</v>
      </c>
    </row>
    <row r="2557" spans="1:12" x14ac:dyDescent="0.2">
      <c r="A2557" s="17">
        <v>43509</v>
      </c>
      <c r="B2557">
        <v>6.6909801800000004</v>
      </c>
      <c r="F2557" s="17">
        <v>43509</v>
      </c>
      <c r="G2557">
        <v>7.77264511</v>
      </c>
      <c r="K2557" s="17">
        <v>43509</v>
      </c>
      <c r="L2557">
        <v>8.0438570899999995</v>
      </c>
    </row>
    <row r="2558" spans="1:12" x14ac:dyDescent="0.2">
      <c r="A2558" s="17">
        <v>43510</v>
      </c>
      <c r="B2558">
        <v>6.7134448799999999</v>
      </c>
      <c r="F2558" s="17">
        <v>43510</v>
      </c>
      <c r="G2558">
        <v>7.8070883899999997</v>
      </c>
      <c r="K2558" s="17">
        <v>43510</v>
      </c>
      <c r="L2558">
        <v>8.0899869399999993</v>
      </c>
    </row>
    <row r="2559" spans="1:12" x14ac:dyDescent="0.2">
      <c r="A2559" s="17">
        <v>43511</v>
      </c>
      <c r="B2559">
        <v>6.7306605399999997</v>
      </c>
      <c r="F2559" s="17">
        <v>43511</v>
      </c>
      <c r="G2559">
        <v>7.84086762</v>
      </c>
      <c r="K2559" s="17">
        <v>43511</v>
      </c>
      <c r="L2559">
        <v>8.1424495100000005</v>
      </c>
    </row>
    <row r="2560" spans="1:12" x14ac:dyDescent="0.2">
      <c r="A2560" s="17">
        <v>43514</v>
      </c>
      <c r="B2560">
        <v>6.7435297600000004</v>
      </c>
      <c r="F2560" s="17">
        <v>43514</v>
      </c>
      <c r="G2560">
        <v>7.8134252399999999</v>
      </c>
      <c r="K2560" s="17">
        <v>43514</v>
      </c>
      <c r="L2560">
        <v>8.1360206399999999</v>
      </c>
    </row>
    <row r="2561" spans="1:12" x14ac:dyDescent="0.2">
      <c r="A2561" s="17">
        <v>43515</v>
      </c>
      <c r="B2561">
        <v>6.7056426</v>
      </c>
      <c r="F2561" s="17">
        <v>43515</v>
      </c>
      <c r="G2561">
        <v>7.8223695400000004</v>
      </c>
      <c r="K2561" s="17">
        <v>43515</v>
      </c>
      <c r="L2561">
        <v>8.1409573500000008</v>
      </c>
    </row>
    <row r="2562" spans="1:12" x14ac:dyDescent="0.2">
      <c r="A2562" s="17">
        <v>43516</v>
      </c>
      <c r="B2562">
        <v>6.6760497699999997</v>
      </c>
      <c r="F2562" s="17">
        <v>43516</v>
      </c>
      <c r="G2562">
        <v>7.7742791499999999</v>
      </c>
      <c r="K2562" s="17">
        <v>43516</v>
      </c>
      <c r="L2562">
        <v>8.0765361799999997</v>
      </c>
    </row>
    <row r="2563" spans="1:12" x14ac:dyDescent="0.2">
      <c r="A2563" s="17">
        <v>43517</v>
      </c>
      <c r="B2563">
        <v>6.6985330999999997</v>
      </c>
      <c r="F2563" s="17">
        <v>43517</v>
      </c>
      <c r="G2563">
        <v>7.7788773500000001</v>
      </c>
      <c r="K2563" s="17">
        <v>43517</v>
      </c>
      <c r="L2563">
        <v>8.0473981999999999</v>
      </c>
    </row>
    <row r="2564" spans="1:12" x14ac:dyDescent="0.2">
      <c r="A2564" s="17">
        <v>43518</v>
      </c>
      <c r="B2564">
        <v>6.6734705200000004</v>
      </c>
      <c r="F2564" s="17">
        <v>43518</v>
      </c>
      <c r="G2564">
        <v>7.7561040700000001</v>
      </c>
      <c r="K2564" s="17">
        <v>43518</v>
      </c>
      <c r="L2564">
        <v>8.0567207399999994</v>
      </c>
    </row>
    <row r="2565" spans="1:12" x14ac:dyDescent="0.2">
      <c r="A2565" s="17">
        <v>43521</v>
      </c>
      <c r="B2565">
        <v>6.6462236800000003</v>
      </c>
      <c r="F2565" s="17">
        <v>43521</v>
      </c>
      <c r="G2565">
        <v>7.6899987799999998</v>
      </c>
      <c r="K2565" s="17">
        <v>43521</v>
      </c>
      <c r="L2565">
        <v>8.0131545299999996</v>
      </c>
    </row>
    <row r="2566" spans="1:12" x14ac:dyDescent="0.2">
      <c r="A2566" s="17">
        <v>43522</v>
      </c>
      <c r="B2566">
        <v>6.6336333999999999</v>
      </c>
      <c r="F2566" s="17">
        <v>43522</v>
      </c>
      <c r="G2566">
        <v>7.6658932599999998</v>
      </c>
      <c r="K2566" s="17">
        <v>43522</v>
      </c>
      <c r="L2566">
        <v>7.9887348600000001</v>
      </c>
    </row>
    <row r="2567" spans="1:12" x14ac:dyDescent="0.2">
      <c r="A2567" s="17">
        <v>43523</v>
      </c>
      <c r="B2567">
        <v>6.5765850800000001</v>
      </c>
      <c r="F2567" s="17">
        <v>43523</v>
      </c>
      <c r="G2567">
        <v>7.6069402500000001</v>
      </c>
      <c r="K2567" s="17">
        <v>43523</v>
      </c>
      <c r="L2567">
        <v>7.9446356099999997</v>
      </c>
    </row>
    <row r="2568" spans="1:12" x14ac:dyDescent="0.2">
      <c r="A2568" s="17">
        <v>43524</v>
      </c>
      <c r="B2568">
        <v>6.5750369400000004</v>
      </c>
      <c r="F2568" s="17">
        <v>43524</v>
      </c>
      <c r="G2568">
        <v>7.5894826699999998</v>
      </c>
      <c r="K2568" s="17">
        <v>43524</v>
      </c>
      <c r="L2568">
        <v>7.9712049800000004</v>
      </c>
    </row>
    <row r="2569" spans="1:12" x14ac:dyDescent="0.2">
      <c r="A2569" s="17">
        <v>43525</v>
      </c>
      <c r="B2569">
        <v>6.5750289999999998</v>
      </c>
      <c r="F2569" s="17">
        <v>43525</v>
      </c>
      <c r="G2569">
        <v>7.5887197200000003</v>
      </c>
      <c r="K2569" s="17">
        <v>43525</v>
      </c>
      <c r="L2569">
        <v>7.9845994500000002</v>
      </c>
    </row>
    <row r="2570" spans="1:12" x14ac:dyDescent="0.2">
      <c r="A2570" s="17">
        <v>43528</v>
      </c>
      <c r="B2570">
        <v>6.5741977599999997</v>
      </c>
      <c r="F2570" s="17">
        <v>43528</v>
      </c>
      <c r="G2570">
        <v>7.5737722099999996</v>
      </c>
      <c r="K2570" s="17">
        <v>43528</v>
      </c>
      <c r="L2570">
        <v>7.9984650400000001</v>
      </c>
    </row>
    <row r="2571" spans="1:12" x14ac:dyDescent="0.2">
      <c r="A2571" s="17">
        <v>43529</v>
      </c>
      <c r="B2571">
        <v>6.5152230900000001</v>
      </c>
      <c r="F2571" s="17">
        <v>43529</v>
      </c>
      <c r="G2571">
        <v>7.6311006299999997</v>
      </c>
      <c r="K2571" s="17">
        <v>43529</v>
      </c>
      <c r="L2571">
        <v>8.0143522199999992</v>
      </c>
    </row>
    <row r="2572" spans="1:12" x14ac:dyDescent="0.2">
      <c r="A2572" s="17">
        <v>43530</v>
      </c>
      <c r="B2572">
        <v>6.5350307599999997</v>
      </c>
      <c r="F2572" s="17">
        <v>43530</v>
      </c>
      <c r="G2572">
        <v>7.6270504199999998</v>
      </c>
      <c r="K2572" s="17">
        <v>43530</v>
      </c>
      <c r="L2572">
        <v>8.0347867300000004</v>
      </c>
    </row>
    <row r="2573" spans="1:12" x14ac:dyDescent="0.2">
      <c r="A2573" s="17">
        <v>43532</v>
      </c>
      <c r="B2573">
        <v>6.5396231800000004</v>
      </c>
      <c r="F2573" s="17">
        <v>43532</v>
      </c>
      <c r="G2573">
        <v>7.6254641400000001</v>
      </c>
      <c r="K2573" s="17">
        <v>43532</v>
      </c>
      <c r="L2573">
        <v>8.0776126099999992</v>
      </c>
    </row>
    <row r="2574" spans="1:12" x14ac:dyDescent="0.2">
      <c r="A2574" s="17">
        <v>43535</v>
      </c>
      <c r="B2574">
        <v>6.5431966600000004</v>
      </c>
      <c r="F2574" s="17">
        <v>43535</v>
      </c>
      <c r="G2574">
        <v>7.5973479199999998</v>
      </c>
      <c r="K2574" s="17">
        <v>43535</v>
      </c>
      <c r="L2574">
        <v>8.0777130199999991</v>
      </c>
    </row>
    <row r="2575" spans="1:12" x14ac:dyDescent="0.2">
      <c r="A2575" s="17">
        <v>43536</v>
      </c>
      <c r="B2575">
        <v>6.5100798299999996</v>
      </c>
      <c r="F2575" s="17">
        <v>43536</v>
      </c>
      <c r="G2575">
        <v>7.5950805399999997</v>
      </c>
      <c r="K2575" s="17">
        <v>43536</v>
      </c>
      <c r="L2575">
        <v>8.0396716999999995</v>
      </c>
    </row>
    <row r="2576" spans="1:12" x14ac:dyDescent="0.2">
      <c r="A2576" s="17">
        <v>43537</v>
      </c>
      <c r="B2576">
        <v>6.5055611500000001</v>
      </c>
      <c r="F2576" s="17">
        <v>43537</v>
      </c>
      <c r="G2576">
        <v>7.5604809700000004</v>
      </c>
      <c r="K2576" s="17">
        <v>43537</v>
      </c>
      <c r="L2576">
        <v>8.0173995399999995</v>
      </c>
    </row>
    <row r="2577" spans="1:12" x14ac:dyDescent="0.2">
      <c r="A2577" s="17">
        <v>43538</v>
      </c>
      <c r="B2577">
        <v>6.5207969400000003</v>
      </c>
      <c r="F2577" s="17">
        <v>43538</v>
      </c>
      <c r="G2577">
        <v>7.5063972200000002</v>
      </c>
      <c r="K2577" s="17">
        <v>43538</v>
      </c>
      <c r="L2577">
        <v>7.9762406500000003</v>
      </c>
    </row>
    <row r="2578" spans="1:12" x14ac:dyDescent="0.2">
      <c r="A2578" s="17">
        <v>43539</v>
      </c>
      <c r="B2578">
        <v>6.5399482400000002</v>
      </c>
      <c r="F2578" s="17">
        <v>43539</v>
      </c>
      <c r="G2578">
        <v>7.4766747100000002</v>
      </c>
      <c r="K2578" s="17">
        <v>43539</v>
      </c>
      <c r="L2578">
        <v>7.9213441400000004</v>
      </c>
    </row>
    <row r="2579" spans="1:12" x14ac:dyDescent="0.2">
      <c r="A2579" s="17">
        <v>43542</v>
      </c>
      <c r="B2579">
        <v>6.5072608900000004</v>
      </c>
      <c r="F2579" s="17">
        <v>43542</v>
      </c>
      <c r="G2579">
        <v>7.4024791900000002</v>
      </c>
      <c r="K2579" s="17">
        <v>43542</v>
      </c>
      <c r="L2579">
        <v>7.8857783799999996</v>
      </c>
    </row>
    <row r="2580" spans="1:12" x14ac:dyDescent="0.2">
      <c r="A2580" s="17">
        <v>43543</v>
      </c>
      <c r="B2580">
        <v>6.5301740800000001</v>
      </c>
      <c r="F2580" s="17">
        <v>43543</v>
      </c>
      <c r="G2580">
        <v>7.4215767599999998</v>
      </c>
      <c r="K2580" s="17">
        <v>43543</v>
      </c>
      <c r="L2580">
        <v>7.8679824399999996</v>
      </c>
    </row>
    <row r="2581" spans="1:12" x14ac:dyDescent="0.2">
      <c r="A2581" s="17">
        <v>43544</v>
      </c>
      <c r="B2581">
        <v>6.4916603899999998</v>
      </c>
      <c r="F2581" s="17">
        <v>43544</v>
      </c>
      <c r="G2581">
        <v>7.40046771</v>
      </c>
      <c r="K2581" s="17">
        <v>43544</v>
      </c>
      <c r="L2581">
        <v>7.8363933100000001</v>
      </c>
    </row>
    <row r="2582" spans="1:12" x14ac:dyDescent="0.2">
      <c r="A2582" s="17">
        <v>43545</v>
      </c>
      <c r="B2582">
        <v>6.3977776100000003</v>
      </c>
      <c r="F2582" s="17">
        <v>43545</v>
      </c>
      <c r="G2582">
        <v>7.2830584099999998</v>
      </c>
      <c r="K2582" s="17">
        <v>43545</v>
      </c>
      <c r="L2582">
        <v>7.7371075300000003</v>
      </c>
    </row>
    <row r="2583" spans="1:12" x14ac:dyDescent="0.2">
      <c r="A2583" s="17">
        <v>43546</v>
      </c>
      <c r="B2583">
        <v>6.4354674000000003</v>
      </c>
      <c r="F2583" s="17">
        <v>43546</v>
      </c>
      <c r="G2583">
        <v>7.3184857000000001</v>
      </c>
      <c r="K2583" s="17">
        <v>43546</v>
      </c>
      <c r="L2583">
        <v>7.7202976999999997</v>
      </c>
    </row>
    <row r="2584" spans="1:12" x14ac:dyDescent="0.2">
      <c r="A2584" s="17">
        <v>43549</v>
      </c>
      <c r="B2584">
        <v>6.4396120400000001</v>
      </c>
      <c r="F2584" s="17">
        <v>43549</v>
      </c>
      <c r="G2584">
        <v>7.3299235899999999</v>
      </c>
      <c r="K2584" s="17">
        <v>43549</v>
      </c>
      <c r="L2584">
        <v>7.7774994199999998</v>
      </c>
    </row>
    <row r="2585" spans="1:12" x14ac:dyDescent="0.2">
      <c r="A2585" s="17">
        <v>43550</v>
      </c>
      <c r="B2585">
        <v>6.3791733199999996</v>
      </c>
      <c r="F2585" s="17">
        <v>43550</v>
      </c>
      <c r="G2585">
        <v>7.2374575600000002</v>
      </c>
      <c r="K2585" s="17">
        <v>43550</v>
      </c>
      <c r="L2585">
        <v>7.7640738699999998</v>
      </c>
    </row>
    <row r="2586" spans="1:12" x14ac:dyDescent="0.2">
      <c r="A2586" s="17">
        <v>43551</v>
      </c>
      <c r="B2586">
        <v>6.3808924500000002</v>
      </c>
      <c r="F2586" s="17">
        <v>43551</v>
      </c>
      <c r="G2586">
        <v>7.2724804199999999</v>
      </c>
      <c r="K2586" s="17">
        <v>43551</v>
      </c>
      <c r="L2586">
        <v>7.77518449</v>
      </c>
    </row>
    <row r="2587" spans="1:12" x14ac:dyDescent="0.2">
      <c r="A2587" s="17">
        <v>43552</v>
      </c>
      <c r="B2587">
        <v>6.4102664000000003</v>
      </c>
      <c r="F2587" s="17">
        <v>43552</v>
      </c>
      <c r="G2587">
        <v>7.2935070099999999</v>
      </c>
      <c r="K2587" s="17">
        <v>43552</v>
      </c>
      <c r="L2587">
        <v>7.8080883200000004</v>
      </c>
    </row>
    <row r="2588" spans="1:12" x14ac:dyDescent="0.2">
      <c r="A2588" s="17">
        <v>43553</v>
      </c>
      <c r="B2588">
        <v>6.4421833199999998</v>
      </c>
      <c r="F2588" s="17">
        <v>43553</v>
      </c>
      <c r="G2588">
        <v>7.2819372099999997</v>
      </c>
      <c r="K2588" s="17">
        <v>43553</v>
      </c>
      <c r="L2588">
        <v>7.7915054899999996</v>
      </c>
    </row>
    <row r="2589" spans="1:12" x14ac:dyDescent="0.2">
      <c r="A2589" s="17">
        <v>43556</v>
      </c>
      <c r="B2589">
        <v>6.4245462800000004</v>
      </c>
      <c r="F2589" s="17">
        <v>43556</v>
      </c>
      <c r="G2589">
        <v>7.2643559199999999</v>
      </c>
      <c r="K2589" s="17">
        <v>43556</v>
      </c>
      <c r="L2589">
        <v>7.7598315700000002</v>
      </c>
    </row>
    <row r="2590" spans="1:12" x14ac:dyDescent="0.2">
      <c r="A2590" s="17">
        <v>43557</v>
      </c>
      <c r="B2590">
        <v>6.4611540600000001</v>
      </c>
      <c r="F2590" s="17">
        <v>43557</v>
      </c>
      <c r="G2590">
        <v>7.2871085999999998</v>
      </c>
      <c r="K2590" s="17">
        <v>43557</v>
      </c>
      <c r="L2590">
        <v>7.7690408299999998</v>
      </c>
    </row>
    <row r="2591" spans="1:12" x14ac:dyDescent="0.2">
      <c r="A2591" s="17">
        <v>43559</v>
      </c>
      <c r="B2591">
        <v>6.4506849800000001</v>
      </c>
      <c r="F2591" s="17">
        <v>43559</v>
      </c>
      <c r="G2591">
        <v>7.2652088399999997</v>
      </c>
      <c r="K2591" s="17">
        <v>43559</v>
      </c>
      <c r="L2591">
        <v>7.7492166300000003</v>
      </c>
    </row>
    <row r="2592" spans="1:12" x14ac:dyDescent="0.2">
      <c r="A2592" s="17">
        <v>43560</v>
      </c>
      <c r="B2592">
        <v>6.4503613299999998</v>
      </c>
      <c r="F2592" s="17">
        <v>43560</v>
      </c>
      <c r="G2592">
        <v>7.2362269299999999</v>
      </c>
      <c r="K2592" s="17">
        <v>43560</v>
      </c>
      <c r="L2592">
        <v>7.7317817700000004</v>
      </c>
    </row>
    <row r="2593" spans="1:12" x14ac:dyDescent="0.2">
      <c r="A2593" s="17">
        <v>43563</v>
      </c>
      <c r="B2593">
        <v>6.4750039199999998</v>
      </c>
      <c r="F2593" s="17">
        <v>43563</v>
      </c>
      <c r="G2593">
        <v>7.2553369200000004</v>
      </c>
      <c r="K2593" s="17">
        <v>43563</v>
      </c>
      <c r="L2593">
        <v>7.7278748400000001</v>
      </c>
    </row>
    <row r="2594" spans="1:12" x14ac:dyDescent="0.2">
      <c r="A2594" s="17">
        <v>43564</v>
      </c>
      <c r="B2594">
        <v>6.50525003</v>
      </c>
      <c r="F2594" s="17">
        <v>43564</v>
      </c>
      <c r="G2594">
        <v>7.2835799300000001</v>
      </c>
      <c r="K2594" s="17">
        <v>43564</v>
      </c>
      <c r="L2594">
        <v>7.7513720299999997</v>
      </c>
    </row>
    <row r="2595" spans="1:12" x14ac:dyDescent="0.2">
      <c r="A2595" s="17">
        <v>43565</v>
      </c>
      <c r="B2595">
        <v>6.4756370600000004</v>
      </c>
      <c r="F2595" s="17">
        <v>43565</v>
      </c>
      <c r="G2595">
        <v>7.3008998099999998</v>
      </c>
      <c r="K2595" s="17">
        <v>43565</v>
      </c>
      <c r="L2595">
        <v>7.7734591599999998</v>
      </c>
    </row>
    <row r="2596" spans="1:12" x14ac:dyDescent="0.2">
      <c r="A2596" s="17">
        <v>43566</v>
      </c>
      <c r="B2596">
        <v>6.4744401700000003</v>
      </c>
      <c r="F2596" s="17">
        <v>43566</v>
      </c>
      <c r="G2596">
        <v>7.3187199100000004</v>
      </c>
      <c r="K2596" s="17">
        <v>43566</v>
      </c>
      <c r="L2596">
        <v>7.7990142200000001</v>
      </c>
    </row>
    <row r="2597" spans="1:12" x14ac:dyDescent="0.2">
      <c r="A2597" s="17">
        <v>43567</v>
      </c>
      <c r="B2597">
        <v>6.5288608300000002</v>
      </c>
      <c r="F2597" s="17">
        <v>43567</v>
      </c>
      <c r="G2597">
        <v>7.3139291899999996</v>
      </c>
      <c r="K2597" s="17">
        <v>43567</v>
      </c>
      <c r="L2597">
        <v>7.8156050500000003</v>
      </c>
    </row>
    <row r="2598" spans="1:12" x14ac:dyDescent="0.2">
      <c r="A2598" s="17">
        <v>43570</v>
      </c>
      <c r="B2598">
        <v>6.5148523599999999</v>
      </c>
      <c r="F2598" s="17">
        <v>43570</v>
      </c>
      <c r="G2598">
        <v>7.2724591700000003</v>
      </c>
      <c r="K2598" s="17">
        <v>43570</v>
      </c>
      <c r="L2598">
        <v>7.7882072200000003</v>
      </c>
    </row>
    <row r="2599" spans="1:12" x14ac:dyDescent="0.2">
      <c r="A2599" s="17">
        <v>43571</v>
      </c>
      <c r="B2599">
        <v>6.4596458400000003</v>
      </c>
      <c r="F2599" s="17">
        <v>43571</v>
      </c>
      <c r="G2599">
        <v>7.2396121600000001</v>
      </c>
      <c r="K2599" s="17">
        <v>43571</v>
      </c>
      <c r="L2599">
        <v>7.7524768999999996</v>
      </c>
    </row>
    <row r="2600" spans="1:12" x14ac:dyDescent="0.2">
      <c r="A2600" s="17">
        <v>43573</v>
      </c>
      <c r="B2600">
        <v>6.4434477399999999</v>
      </c>
      <c r="F2600" s="17">
        <v>43573</v>
      </c>
      <c r="G2600">
        <v>7.2197544300000001</v>
      </c>
      <c r="K2600" s="17">
        <v>43573</v>
      </c>
      <c r="L2600">
        <v>7.7284650700000004</v>
      </c>
    </row>
    <row r="2601" spans="1:12" x14ac:dyDescent="0.2">
      <c r="A2601" s="17">
        <v>43577</v>
      </c>
      <c r="B2601">
        <v>6.4211789499999998</v>
      </c>
      <c r="F2601" s="17">
        <v>43577</v>
      </c>
      <c r="G2601">
        <v>7.2294586299999999</v>
      </c>
      <c r="K2601" s="17">
        <v>43577</v>
      </c>
      <c r="L2601">
        <v>7.7553092399999999</v>
      </c>
    </row>
    <row r="2602" spans="1:12" x14ac:dyDescent="0.2">
      <c r="A2602" s="17">
        <v>43578</v>
      </c>
      <c r="B2602">
        <v>6.4353660100000001</v>
      </c>
      <c r="F2602" s="17">
        <v>43578</v>
      </c>
      <c r="G2602">
        <v>7.2362568899999999</v>
      </c>
      <c r="K2602" s="17">
        <v>43578</v>
      </c>
      <c r="L2602">
        <v>7.7635899500000001</v>
      </c>
    </row>
    <row r="2603" spans="1:12" x14ac:dyDescent="0.2">
      <c r="A2603" s="17">
        <v>43579</v>
      </c>
      <c r="B2603">
        <v>6.4125758299999998</v>
      </c>
      <c r="F2603" s="17">
        <v>43579</v>
      </c>
      <c r="G2603">
        <v>7.2606664800000003</v>
      </c>
      <c r="K2603" s="17">
        <v>43579</v>
      </c>
      <c r="L2603">
        <v>7.7804875300000003</v>
      </c>
    </row>
    <row r="2604" spans="1:12" x14ac:dyDescent="0.2">
      <c r="A2604" s="17">
        <v>43580</v>
      </c>
      <c r="B2604">
        <v>6.4387085099999997</v>
      </c>
      <c r="F2604" s="17">
        <v>43580</v>
      </c>
      <c r="G2604">
        <v>7.2834141099999998</v>
      </c>
      <c r="K2604" s="17">
        <v>43580</v>
      </c>
      <c r="L2604">
        <v>7.8258038499999998</v>
      </c>
    </row>
    <row r="2605" spans="1:12" x14ac:dyDescent="0.2">
      <c r="A2605" s="17">
        <v>43581</v>
      </c>
      <c r="B2605">
        <v>6.5023643699999996</v>
      </c>
      <c r="F2605" s="17">
        <v>43581</v>
      </c>
      <c r="G2605">
        <v>7.2858181399999999</v>
      </c>
      <c r="K2605" s="17">
        <v>43581</v>
      </c>
      <c r="L2605">
        <v>7.8465214599999999</v>
      </c>
    </row>
    <row r="2606" spans="1:12" x14ac:dyDescent="0.2">
      <c r="A2606" s="17">
        <v>43584</v>
      </c>
      <c r="B2606">
        <v>6.5061921800000002</v>
      </c>
      <c r="F2606" s="17">
        <v>43584</v>
      </c>
      <c r="G2606">
        <v>7.3121425699999998</v>
      </c>
      <c r="K2606" s="17">
        <v>43584</v>
      </c>
      <c r="L2606">
        <v>7.8747509400000002</v>
      </c>
    </row>
    <row r="2607" spans="1:12" x14ac:dyDescent="0.2">
      <c r="A2607" s="17">
        <v>43585</v>
      </c>
      <c r="B2607">
        <v>6.4972923400000004</v>
      </c>
      <c r="F2607" s="17">
        <v>43585</v>
      </c>
      <c r="G2607">
        <v>7.3953233699999998</v>
      </c>
      <c r="K2607" s="17">
        <v>43585</v>
      </c>
      <c r="L2607">
        <v>7.9350124099999997</v>
      </c>
    </row>
    <row r="2608" spans="1:12" x14ac:dyDescent="0.2">
      <c r="A2608" s="17">
        <v>43587</v>
      </c>
      <c r="B2608">
        <v>6.5575433900000002</v>
      </c>
      <c r="F2608" s="17">
        <v>43587</v>
      </c>
      <c r="G2608">
        <v>7.3817000200000003</v>
      </c>
      <c r="K2608" s="17">
        <v>43587</v>
      </c>
      <c r="L2608">
        <v>7.9366283099999997</v>
      </c>
    </row>
    <row r="2609" spans="1:12" x14ac:dyDescent="0.2">
      <c r="A2609" s="17">
        <v>43588</v>
      </c>
      <c r="B2609">
        <v>6.5576288800000002</v>
      </c>
      <c r="F2609" s="17">
        <v>43588</v>
      </c>
      <c r="G2609">
        <v>7.4196282199999999</v>
      </c>
      <c r="K2609" s="17">
        <v>43588</v>
      </c>
      <c r="L2609">
        <v>7.9978095099999997</v>
      </c>
    </row>
    <row r="2610" spans="1:12" x14ac:dyDescent="0.2">
      <c r="A2610" s="17">
        <v>43591</v>
      </c>
      <c r="B2610">
        <v>6.5940252700000004</v>
      </c>
      <c r="F2610" s="17">
        <v>43591</v>
      </c>
      <c r="G2610">
        <v>7.5149699999999999</v>
      </c>
      <c r="K2610" s="17">
        <v>43591</v>
      </c>
      <c r="L2610">
        <v>8.0797245100000001</v>
      </c>
    </row>
    <row r="2611" spans="1:12" x14ac:dyDescent="0.2">
      <c r="A2611" s="17">
        <v>43592</v>
      </c>
      <c r="B2611">
        <v>6.61905827</v>
      </c>
      <c r="F2611" s="17">
        <v>43592</v>
      </c>
      <c r="G2611">
        <v>7.5512788000000004</v>
      </c>
      <c r="K2611" s="17">
        <v>43592</v>
      </c>
      <c r="L2611">
        <v>8.1340764100000005</v>
      </c>
    </row>
    <row r="2612" spans="1:12" x14ac:dyDescent="0.2">
      <c r="A2612" s="17">
        <v>43593</v>
      </c>
      <c r="B2612">
        <v>6.6546687999999996</v>
      </c>
      <c r="F2612" s="17">
        <v>43593</v>
      </c>
      <c r="G2612">
        <v>7.6120783100000002</v>
      </c>
      <c r="K2612" s="17">
        <v>43593</v>
      </c>
      <c r="L2612">
        <v>8.1973068500000004</v>
      </c>
    </row>
    <row r="2613" spans="1:12" x14ac:dyDescent="0.2">
      <c r="A2613" s="17">
        <v>43594</v>
      </c>
      <c r="B2613">
        <v>6.6706492900000001</v>
      </c>
      <c r="F2613" s="17">
        <v>43594</v>
      </c>
      <c r="G2613">
        <v>7.6300333199999999</v>
      </c>
      <c r="K2613" s="17">
        <v>43594</v>
      </c>
      <c r="L2613">
        <v>8.2172942300000003</v>
      </c>
    </row>
    <row r="2614" spans="1:12" x14ac:dyDescent="0.2">
      <c r="A2614" s="17">
        <v>43595</v>
      </c>
      <c r="B2614">
        <v>6.6437246500000002</v>
      </c>
      <c r="F2614" s="17">
        <v>43595</v>
      </c>
      <c r="G2614">
        <v>7.6060378699999998</v>
      </c>
      <c r="K2614" s="17">
        <v>43595</v>
      </c>
      <c r="L2614">
        <v>8.1992323700000007</v>
      </c>
    </row>
    <row r="2615" spans="1:12" x14ac:dyDescent="0.2">
      <c r="A2615" s="17">
        <v>43598</v>
      </c>
      <c r="B2615">
        <v>6.6549455699999998</v>
      </c>
      <c r="F2615" s="17">
        <v>43598</v>
      </c>
      <c r="G2615">
        <v>7.5956935799999998</v>
      </c>
      <c r="K2615" s="17">
        <v>43598</v>
      </c>
      <c r="L2615">
        <v>8.2028521100000003</v>
      </c>
    </row>
    <row r="2616" spans="1:12" x14ac:dyDescent="0.2">
      <c r="A2616" s="17">
        <v>43599</v>
      </c>
      <c r="B2616">
        <v>6.6709421300000002</v>
      </c>
      <c r="F2616" s="17">
        <v>43599</v>
      </c>
      <c r="G2616">
        <v>7.6573902399999998</v>
      </c>
      <c r="K2616" s="17">
        <v>43599</v>
      </c>
      <c r="L2616">
        <v>8.2478608900000001</v>
      </c>
    </row>
    <row r="2617" spans="1:12" x14ac:dyDescent="0.2">
      <c r="A2617" s="17">
        <v>43600</v>
      </c>
      <c r="B2617">
        <v>6.6583633600000001</v>
      </c>
      <c r="F2617" s="17">
        <v>43600</v>
      </c>
      <c r="G2617">
        <v>7.6416607499999998</v>
      </c>
      <c r="K2617" s="17">
        <v>43600</v>
      </c>
      <c r="L2617">
        <v>8.2236174000000002</v>
      </c>
    </row>
    <row r="2618" spans="1:12" x14ac:dyDescent="0.2">
      <c r="A2618" s="17">
        <v>43601</v>
      </c>
      <c r="B2618">
        <v>6.6681198400000001</v>
      </c>
      <c r="F2618" s="17">
        <v>43601</v>
      </c>
      <c r="G2618">
        <v>7.6447338800000004</v>
      </c>
      <c r="K2618" s="17">
        <v>43601</v>
      </c>
      <c r="L2618">
        <v>8.2086902399999992</v>
      </c>
    </row>
    <row r="2619" spans="1:12" x14ac:dyDescent="0.2">
      <c r="A2619" s="17">
        <v>43602</v>
      </c>
      <c r="B2619">
        <v>6.6693625299999999</v>
      </c>
      <c r="F2619" s="17">
        <v>43602</v>
      </c>
      <c r="G2619">
        <v>7.6526111200000004</v>
      </c>
      <c r="K2619" s="17">
        <v>43602</v>
      </c>
      <c r="L2619">
        <v>8.2356393600000004</v>
      </c>
    </row>
    <row r="2620" spans="1:12" x14ac:dyDescent="0.2">
      <c r="A2620" s="17">
        <v>43605</v>
      </c>
      <c r="B2620">
        <v>6.6865413399999998</v>
      </c>
      <c r="F2620" s="17">
        <v>43605</v>
      </c>
      <c r="G2620">
        <v>7.7069562899999999</v>
      </c>
      <c r="K2620" s="17">
        <v>43605</v>
      </c>
      <c r="L2620">
        <v>8.2666859899999992</v>
      </c>
    </row>
    <row r="2621" spans="1:12" x14ac:dyDescent="0.2">
      <c r="A2621" s="17">
        <v>43606</v>
      </c>
      <c r="B2621">
        <v>6.6683915100000002</v>
      </c>
      <c r="F2621" s="17">
        <v>43606</v>
      </c>
      <c r="G2621">
        <v>7.7460709999999997</v>
      </c>
      <c r="K2621" s="17">
        <v>43606</v>
      </c>
      <c r="L2621">
        <v>8.3070501799999992</v>
      </c>
    </row>
    <row r="2622" spans="1:12" x14ac:dyDescent="0.2">
      <c r="A2622" s="17">
        <v>43607</v>
      </c>
      <c r="B2622">
        <v>6.6547641100000003</v>
      </c>
      <c r="F2622" s="17">
        <v>43607</v>
      </c>
      <c r="G2622">
        <v>7.7392023700000001</v>
      </c>
      <c r="K2622" s="17">
        <v>43607</v>
      </c>
      <c r="L2622">
        <v>8.3028217699999995</v>
      </c>
    </row>
    <row r="2623" spans="1:12" x14ac:dyDescent="0.2">
      <c r="A2623" s="17">
        <v>43608</v>
      </c>
      <c r="B2623">
        <v>6.5830718499999996</v>
      </c>
      <c r="F2623" s="17">
        <v>43608</v>
      </c>
      <c r="G2623">
        <v>7.6508818999999999</v>
      </c>
      <c r="K2623" s="17">
        <v>43608</v>
      </c>
      <c r="L2623">
        <v>8.2172550700000002</v>
      </c>
    </row>
    <row r="2624" spans="1:12" x14ac:dyDescent="0.2">
      <c r="A2624" s="17">
        <v>43609</v>
      </c>
      <c r="B2624">
        <v>6.58023019</v>
      </c>
      <c r="F2624" s="17">
        <v>43609</v>
      </c>
      <c r="G2624">
        <v>7.6337803199999996</v>
      </c>
      <c r="K2624" s="17">
        <v>43609</v>
      </c>
      <c r="L2624">
        <v>8.1557332900000006</v>
      </c>
    </row>
    <row r="2625" spans="1:12" x14ac:dyDescent="0.2">
      <c r="A2625" s="17">
        <v>43612</v>
      </c>
      <c r="B2625">
        <v>6.5822206999999997</v>
      </c>
      <c r="F2625" s="17">
        <v>43612</v>
      </c>
      <c r="G2625">
        <v>7.6187097499999998</v>
      </c>
      <c r="K2625" s="17">
        <v>43612</v>
      </c>
      <c r="L2625">
        <v>8.1040048200000001</v>
      </c>
    </row>
    <row r="2626" spans="1:12" x14ac:dyDescent="0.2">
      <c r="A2626" s="17">
        <v>43613</v>
      </c>
      <c r="B2626">
        <v>6.5706745499999997</v>
      </c>
      <c r="F2626" s="17">
        <v>43613</v>
      </c>
      <c r="G2626">
        <v>7.6500969000000003</v>
      </c>
      <c r="K2626" s="17">
        <v>43613</v>
      </c>
      <c r="L2626">
        <v>8.1557803100000008</v>
      </c>
    </row>
    <row r="2627" spans="1:12" x14ac:dyDescent="0.2">
      <c r="A2627" s="17">
        <v>43614</v>
      </c>
      <c r="B2627">
        <v>6.5865618899999996</v>
      </c>
      <c r="F2627" s="17">
        <v>43614</v>
      </c>
      <c r="G2627">
        <v>7.6768491599999997</v>
      </c>
      <c r="K2627" s="17">
        <v>43614</v>
      </c>
      <c r="L2627">
        <v>8.2177328500000009</v>
      </c>
    </row>
    <row r="2628" spans="1:12" x14ac:dyDescent="0.2">
      <c r="A2628" s="17">
        <v>43616</v>
      </c>
      <c r="B2628">
        <v>6.5225653399999999</v>
      </c>
      <c r="F2628" s="17">
        <v>43616</v>
      </c>
      <c r="G2628">
        <v>7.6404276099999997</v>
      </c>
      <c r="K2628" s="17">
        <v>43616</v>
      </c>
      <c r="L2628">
        <v>8.1442338599999999</v>
      </c>
    </row>
    <row r="2629" spans="1:12" x14ac:dyDescent="0.2">
      <c r="A2629" s="17">
        <v>43626</v>
      </c>
      <c r="B2629">
        <v>6.4531871000000001</v>
      </c>
      <c r="F2629" s="17">
        <v>43626</v>
      </c>
      <c r="G2629">
        <v>7.58149037</v>
      </c>
      <c r="K2629" s="17">
        <v>43626</v>
      </c>
      <c r="L2629">
        <v>8.0051208799999998</v>
      </c>
    </row>
    <row r="2630" spans="1:12" x14ac:dyDescent="0.2">
      <c r="A2630" s="17">
        <v>43627</v>
      </c>
      <c r="B2630">
        <v>6.4811190600000002</v>
      </c>
      <c r="F2630" s="17">
        <v>43627</v>
      </c>
      <c r="G2630">
        <v>7.5302520900000003</v>
      </c>
      <c r="K2630" s="17">
        <v>43627</v>
      </c>
      <c r="L2630">
        <v>7.9184958700000001</v>
      </c>
    </row>
    <row r="2631" spans="1:12" x14ac:dyDescent="0.2">
      <c r="A2631" s="17">
        <v>43628</v>
      </c>
      <c r="B2631">
        <v>6.5669339600000001</v>
      </c>
      <c r="F2631" s="17">
        <v>43628</v>
      </c>
      <c r="G2631">
        <v>7.5183039899999997</v>
      </c>
      <c r="K2631" s="17">
        <v>43628</v>
      </c>
      <c r="L2631">
        <v>7.8926075600000001</v>
      </c>
    </row>
    <row r="2632" spans="1:12" x14ac:dyDescent="0.2">
      <c r="A2632" s="17">
        <v>43629</v>
      </c>
      <c r="B2632">
        <v>6.5222798600000003</v>
      </c>
      <c r="F2632" s="17">
        <v>43629</v>
      </c>
      <c r="G2632">
        <v>7.4094975400000003</v>
      </c>
      <c r="K2632" s="17">
        <v>43629</v>
      </c>
      <c r="L2632">
        <v>7.8178691200000001</v>
      </c>
    </row>
    <row r="2633" spans="1:12" x14ac:dyDescent="0.2">
      <c r="A2633" s="17">
        <v>43630</v>
      </c>
      <c r="B2633">
        <v>6.50692439</v>
      </c>
      <c r="F2633" s="17">
        <v>43630</v>
      </c>
      <c r="G2633">
        <v>7.3820631199999998</v>
      </c>
      <c r="K2633" s="17">
        <v>43630</v>
      </c>
      <c r="L2633">
        <v>7.8177773100000003</v>
      </c>
    </row>
    <row r="2634" spans="1:12" x14ac:dyDescent="0.2">
      <c r="A2634" s="17">
        <v>43633</v>
      </c>
      <c r="B2634">
        <v>6.5184690500000002</v>
      </c>
      <c r="F2634" s="17">
        <v>43633</v>
      </c>
      <c r="G2634">
        <v>7.37892905</v>
      </c>
      <c r="K2634" s="17">
        <v>43633</v>
      </c>
      <c r="L2634">
        <v>7.7927354700000002</v>
      </c>
    </row>
    <row r="2635" spans="1:12" x14ac:dyDescent="0.2">
      <c r="A2635" s="17">
        <v>43634</v>
      </c>
      <c r="B2635">
        <v>6.49218077</v>
      </c>
      <c r="F2635" s="17">
        <v>43634</v>
      </c>
      <c r="G2635">
        <v>7.3313733299999999</v>
      </c>
      <c r="K2635" s="17">
        <v>43634</v>
      </c>
      <c r="L2635">
        <v>7.7714787100000002</v>
      </c>
    </row>
    <row r="2636" spans="1:12" x14ac:dyDescent="0.2">
      <c r="A2636" s="17">
        <v>43635</v>
      </c>
      <c r="B2636">
        <v>6.4865819699999996</v>
      </c>
      <c r="F2636" s="17">
        <v>43635</v>
      </c>
      <c r="G2636">
        <v>7.2587922799999998</v>
      </c>
      <c r="K2636" s="17">
        <v>43635</v>
      </c>
      <c r="L2636">
        <v>7.7249383099999998</v>
      </c>
    </row>
    <row r="2637" spans="1:12" x14ac:dyDescent="0.2">
      <c r="A2637" s="17">
        <v>43636</v>
      </c>
      <c r="B2637">
        <v>6.4821148199999996</v>
      </c>
      <c r="F2637" s="17">
        <v>43636</v>
      </c>
      <c r="G2637">
        <v>7.1237883399999999</v>
      </c>
      <c r="K2637" s="17">
        <v>43636</v>
      </c>
      <c r="L2637">
        <v>7.5549770000000001</v>
      </c>
    </row>
    <row r="2638" spans="1:12" x14ac:dyDescent="0.2">
      <c r="A2638" s="17">
        <v>43637</v>
      </c>
      <c r="B2638">
        <v>6.5055942800000004</v>
      </c>
      <c r="F2638" s="17">
        <v>43637</v>
      </c>
      <c r="G2638">
        <v>7.0814154199999999</v>
      </c>
      <c r="K2638" s="17">
        <v>43637</v>
      </c>
      <c r="L2638">
        <v>7.5330278899999996</v>
      </c>
    </row>
    <row r="2639" spans="1:12" x14ac:dyDescent="0.2">
      <c r="A2639" s="17">
        <v>43640</v>
      </c>
      <c r="B2639">
        <v>6.4640283700000003</v>
      </c>
      <c r="F2639" s="17">
        <v>43640</v>
      </c>
      <c r="G2639">
        <v>7.1153313200000001</v>
      </c>
      <c r="K2639" s="17">
        <v>43640</v>
      </c>
      <c r="L2639">
        <v>7.5652161400000004</v>
      </c>
    </row>
    <row r="2640" spans="1:12" x14ac:dyDescent="0.2">
      <c r="A2640" s="17">
        <v>43641</v>
      </c>
      <c r="B2640">
        <v>6.4873476999999999</v>
      </c>
      <c r="F2640" s="17">
        <v>43641</v>
      </c>
      <c r="G2640">
        <v>7.1095674799999999</v>
      </c>
      <c r="K2640" s="17">
        <v>43641</v>
      </c>
      <c r="L2640">
        <v>7.53633636</v>
      </c>
    </row>
    <row r="2641" spans="1:12" x14ac:dyDescent="0.2">
      <c r="A2641" s="17">
        <v>43642</v>
      </c>
      <c r="B2641">
        <v>6.4648727700000004</v>
      </c>
      <c r="F2641" s="17">
        <v>43642</v>
      </c>
      <c r="G2641">
        <v>7.0663687199999998</v>
      </c>
      <c r="K2641" s="17">
        <v>43642</v>
      </c>
      <c r="L2641">
        <v>7.5253269899999999</v>
      </c>
    </row>
    <row r="2642" spans="1:12" x14ac:dyDescent="0.2">
      <c r="A2642" s="17">
        <v>43643</v>
      </c>
      <c r="B2642">
        <v>6.4139810500000003</v>
      </c>
      <c r="F2642" s="17">
        <v>43643</v>
      </c>
      <c r="G2642">
        <v>7.0640314699999998</v>
      </c>
      <c r="K2642" s="17">
        <v>43643</v>
      </c>
      <c r="L2642">
        <v>7.4995979400000001</v>
      </c>
    </row>
    <row r="2643" spans="1:12" x14ac:dyDescent="0.2">
      <c r="A2643" s="17">
        <v>43644</v>
      </c>
      <c r="B2643">
        <v>6.3809267399999996</v>
      </c>
      <c r="F2643" s="17">
        <v>43644</v>
      </c>
      <c r="G2643">
        <v>7.0375040599999998</v>
      </c>
      <c r="K2643" s="17">
        <v>43644</v>
      </c>
      <c r="L2643">
        <v>7.46558426</v>
      </c>
    </row>
    <row r="2644" spans="1:12" x14ac:dyDescent="0.2">
      <c r="A2644" s="17">
        <v>43647</v>
      </c>
      <c r="B2644">
        <v>6.4231950099999997</v>
      </c>
      <c r="F2644" s="17">
        <v>43647</v>
      </c>
      <c r="G2644">
        <v>7.0267098800000003</v>
      </c>
      <c r="K2644" s="17">
        <v>43647</v>
      </c>
      <c r="L2644">
        <v>7.4831036299999996</v>
      </c>
    </row>
    <row r="2645" spans="1:12" x14ac:dyDescent="0.2">
      <c r="A2645" s="17">
        <v>43648</v>
      </c>
      <c r="B2645">
        <v>6.4328126799999996</v>
      </c>
      <c r="F2645" s="17">
        <v>43648</v>
      </c>
      <c r="G2645">
        <v>6.9982183500000001</v>
      </c>
      <c r="K2645" s="17">
        <v>43648</v>
      </c>
      <c r="L2645">
        <v>7.4227946100000004</v>
      </c>
    </row>
    <row r="2646" spans="1:12" x14ac:dyDescent="0.2">
      <c r="A2646" s="17">
        <v>43649</v>
      </c>
      <c r="B2646">
        <v>6.3372280300000003</v>
      </c>
      <c r="F2646" s="17">
        <v>43649</v>
      </c>
      <c r="G2646">
        <v>6.9736089400000001</v>
      </c>
      <c r="K2646" s="17">
        <v>43649</v>
      </c>
      <c r="L2646">
        <v>7.3688413700000002</v>
      </c>
    </row>
    <row r="2647" spans="1:12" x14ac:dyDescent="0.2">
      <c r="A2647" s="17">
        <v>43650</v>
      </c>
      <c r="B2647">
        <v>6.3402728699999997</v>
      </c>
      <c r="F2647" s="17">
        <v>43650</v>
      </c>
      <c r="G2647">
        <v>6.9626017400000002</v>
      </c>
      <c r="K2647" s="17">
        <v>43650</v>
      </c>
      <c r="L2647">
        <v>7.3214400099999999</v>
      </c>
    </row>
    <row r="2648" spans="1:12" x14ac:dyDescent="0.2">
      <c r="A2648" s="17">
        <v>43651</v>
      </c>
      <c r="B2648">
        <v>6.3549014699999997</v>
      </c>
      <c r="F2648" s="17">
        <v>43651</v>
      </c>
      <c r="G2648">
        <v>6.9267989600000002</v>
      </c>
      <c r="K2648" s="17">
        <v>43651</v>
      </c>
      <c r="L2648">
        <v>7.3140119200000004</v>
      </c>
    </row>
    <row r="2649" spans="1:12" x14ac:dyDescent="0.2">
      <c r="A2649" s="17">
        <v>43654</v>
      </c>
      <c r="B2649">
        <v>6.3378381399999997</v>
      </c>
      <c r="F2649" s="17">
        <v>43654</v>
      </c>
      <c r="G2649">
        <v>6.9021941499999997</v>
      </c>
      <c r="K2649" s="17">
        <v>43654</v>
      </c>
      <c r="L2649">
        <v>7.3262137999999997</v>
      </c>
    </row>
    <row r="2650" spans="1:12" x14ac:dyDescent="0.2">
      <c r="A2650" s="17">
        <v>43655</v>
      </c>
      <c r="B2650">
        <v>6.32550569</v>
      </c>
      <c r="F2650" s="17">
        <v>43655</v>
      </c>
      <c r="G2650">
        <v>6.9028548299999999</v>
      </c>
      <c r="K2650" s="17">
        <v>43655</v>
      </c>
      <c r="L2650">
        <v>7.3456253900000004</v>
      </c>
    </row>
    <row r="2651" spans="1:12" x14ac:dyDescent="0.2">
      <c r="A2651" s="17">
        <v>43656</v>
      </c>
      <c r="B2651">
        <v>6.2862117399999997</v>
      </c>
      <c r="F2651" s="17">
        <v>43656</v>
      </c>
      <c r="G2651">
        <v>6.8894672699999999</v>
      </c>
      <c r="K2651" s="17">
        <v>43656</v>
      </c>
      <c r="L2651">
        <v>7.3629830500000004</v>
      </c>
    </row>
    <row r="2652" spans="1:12" x14ac:dyDescent="0.2">
      <c r="A2652" s="17">
        <v>43657</v>
      </c>
      <c r="B2652">
        <v>6.2153143599999998</v>
      </c>
      <c r="F2652" s="17">
        <v>43657</v>
      </c>
      <c r="G2652">
        <v>6.7893650000000001</v>
      </c>
      <c r="K2652" s="17">
        <v>43657</v>
      </c>
      <c r="L2652">
        <v>7.3121788199999997</v>
      </c>
    </row>
    <row r="2653" spans="1:12" x14ac:dyDescent="0.2">
      <c r="A2653" s="17">
        <v>43658</v>
      </c>
      <c r="B2653">
        <v>6.1247983499999998</v>
      </c>
      <c r="F2653" s="17">
        <v>43658</v>
      </c>
      <c r="G2653">
        <v>6.7771745900000004</v>
      </c>
      <c r="K2653" s="17">
        <v>43658</v>
      </c>
      <c r="L2653">
        <v>7.3064090999999998</v>
      </c>
    </row>
    <row r="2654" spans="1:12" x14ac:dyDescent="0.2">
      <c r="A2654" s="17">
        <v>43661</v>
      </c>
      <c r="B2654">
        <v>6.0882651699999997</v>
      </c>
      <c r="F2654" s="17">
        <v>43661</v>
      </c>
      <c r="G2654">
        <v>6.6498429200000002</v>
      </c>
      <c r="K2654" s="17">
        <v>43661</v>
      </c>
      <c r="L2654">
        <v>7.2019613400000004</v>
      </c>
    </row>
    <row r="2655" spans="1:12" x14ac:dyDescent="0.2">
      <c r="A2655" s="17">
        <v>43662</v>
      </c>
      <c r="B2655">
        <v>6.0806817799999999</v>
      </c>
      <c r="F2655" s="17">
        <v>43662</v>
      </c>
      <c r="G2655">
        <v>6.6127075199999998</v>
      </c>
      <c r="K2655" s="17">
        <v>43662</v>
      </c>
      <c r="L2655">
        <v>7.1833889600000003</v>
      </c>
    </row>
    <row r="2656" spans="1:12" x14ac:dyDescent="0.2">
      <c r="A2656" s="17">
        <v>43663</v>
      </c>
      <c r="B2656">
        <v>6.0641825899999997</v>
      </c>
      <c r="F2656" s="17">
        <v>43663</v>
      </c>
      <c r="G2656">
        <v>6.5764040799999997</v>
      </c>
      <c r="K2656" s="17">
        <v>43663</v>
      </c>
      <c r="L2656">
        <v>7.1764799899999998</v>
      </c>
    </row>
    <row r="2657" spans="1:12" x14ac:dyDescent="0.2">
      <c r="A2657" s="17">
        <v>43664</v>
      </c>
      <c r="B2657">
        <v>6.0494026099999996</v>
      </c>
      <c r="F2657" s="17">
        <v>43664</v>
      </c>
      <c r="G2657">
        <v>6.56367397</v>
      </c>
      <c r="K2657" s="17">
        <v>43664</v>
      </c>
      <c r="L2657">
        <v>7.1705917599999998</v>
      </c>
    </row>
    <row r="2658" spans="1:12" x14ac:dyDescent="0.2">
      <c r="A2658" s="17">
        <v>43665</v>
      </c>
      <c r="B2658">
        <v>6.0698159900000004</v>
      </c>
      <c r="F2658" s="17">
        <v>43665</v>
      </c>
      <c r="G2658">
        <v>6.5947211499999998</v>
      </c>
      <c r="K2658" s="17">
        <v>43665</v>
      </c>
      <c r="L2658">
        <v>7.1879033200000002</v>
      </c>
    </row>
    <row r="2659" spans="1:12" x14ac:dyDescent="0.2">
      <c r="A2659" s="17">
        <v>43668</v>
      </c>
      <c r="B2659">
        <v>6.0616819099999999</v>
      </c>
      <c r="F2659" s="17">
        <v>43668</v>
      </c>
      <c r="G2659">
        <v>6.6357875200000001</v>
      </c>
      <c r="K2659" s="17">
        <v>43668</v>
      </c>
      <c r="L2659">
        <v>7.2332728499999996</v>
      </c>
    </row>
    <row r="2660" spans="1:12" x14ac:dyDescent="0.2">
      <c r="A2660" s="17">
        <v>43669</v>
      </c>
      <c r="B2660">
        <v>6.0638955699999997</v>
      </c>
      <c r="F2660" s="17">
        <v>43669</v>
      </c>
      <c r="G2660">
        <v>6.6737770699999999</v>
      </c>
      <c r="K2660" s="17">
        <v>43669</v>
      </c>
      <c r="L2660">
        <v>7.2810056400000001</v>
      </c>
    </row>
    <row r="2661" spans="1:12" x14ac:dyDescent="0.2">
      <c r="A2661" s="17">
        <v>43670</v>
      </c>
      <c r="B2661">
        <v>6.1194115499999997</v>
      </c>
      <c r="F2661" s="17">
        <v>43670</v>
      </c>
      <c r="G2661">
        <v>6.7107043199999996</v>
      </c>
      <c r="K2661" s="17">
        <v>43670</v>
      </c>
      <c r="L2661">
        <v>7.2874112799999997</v>
      </c>
    </row>
    <row r="2662" spans="1:12" x14ac:dyDescent="0.2">
      <c r="A2662" s="17">
        <v>43671</v>
      </c>
      <c r="B2662">
        <v>6.1212920799999999</v>
      </c>
      <c r="F2662" s="17">
        <v>43671</v>
      </c>
      <c r="G2662">
        <v>6.7101477999999997</v>
      </c>
      <c r="K2662" s="17">
        <v>43671</v>
      </c>
      <c r="L2662">
        <v>7.2608256300000003</v>
      </c>
    </row>
    <row r="2663" spans="1:12" x14ac:dyDescent="0.2">
      <c r="A2663" s="17">
        <v>43672</v>
      </c>
      <c r="B2663">
        <v>6.10054652</v>
      </c>
      <c r="F2663" s="17">
        <v>43672</v>
      </c>
      <c r="G2663">
        <v>6.7148002099999999</v>
      </c>
      <c r="K2663" s="17">
        <v>43672</v>
      </c>
      <c r="L2663">
        <v>7.2637572500000003</v>
      </c>
    </row>
    <row r="2664" spans="1:12" x14ac:dyDescent="0.2">
      <c r="A2664" s="17">
        <v>43675</v>
      </c>
      <c r="B2664">
        <v>6.1547072199999997</v>
      </c>
      <c r="F2664" s="17">
        <v>43675</v>
      </c>
      <c r="G2664">
        <v>6.7574191600000004</v>
      </c>
      <c r="K2664" s="17">
        <v>43675</v>
      </c>
      <c r="L2664">
        <v>7.3191345300000004</v>
      </c>
    </row>
    <row r="2665" spans="1:12" x14ac:dyDescent="0.2">
      <c r="A2665" s="17">
        <v>43676</v>
      </c>
      <c r="B2665">
        <v>6.1700412199999999</v>
      </c>
      <c r="F2665" s="17">
        <v>43676</v>
      </c>
      <c r="G2665">
        <v>6.7964186299999998</v>
      </c>
      <c r="K2665" s="17">
        <v>43676</v>
      </c>
      <c r="L2665">
        <v>7.3400642700000001</v>
      </c>
    </row>
    <row r="2666" spans="1:12" x14ac:dyDescent="0.2">
      <c r="A2666" s="17">
        <v>43677</v>
      </c>
      <c r="B2666">
        <v>6.1867765400000003</v>
      </c>
      <c r="F2666" s="17">
        <v>43677</v>
      </c>
      <c r="G2666">
        <v>6.8397701199999998</v>
      </c>
      <c r="K2666" s="17">
        <v>43677</v>
      </c>
      <c r="L2666">
        <v>7.3901667499999997</v>
      </c>
    </row>
    <row r="2667" spans="1:12" x14ac:dyDescent="0.2">
      <c r="A2667" s="17">
        <v>43678</v>
      </c>
      <c r="B2667">
        <v>6.2026932400000003</v>
      </c>
      <c r="F2667" s="17">
        <v>43678</v>
      </c>
      <c r="G2667">
        <v>6.9062335099999999</v>
      </c>
      <c r="K2667" s="17">
        <v>43678</v>
      </c>
      <c r="L2667">
        <v>7.4645208500000004</v>
      </c>
    </row>
    <row r="2668" spans="1:12" x14ac:dyDescent="0.2">
      <c r="A2668" s="17">
        <v>43679</v>
      </c>
      <c r="B2668">
        <v>6.2616714699999996</v>
      </c>
      <c r="F2668" s="17">
        <v>43679</v>
      </c>
      <c r="G2668">
        <v>7.0215619599999997</v>
      </c>
      <c r="K2668" s="17">
        <v>43679</v>
      </c>
      <c r="L2668">
        <v>7.5959843400000002</v>
      </c>
    </row>
    <row r="2669" spans="1:12" x14ac:dyDescent="0.2">
      <c r="A2669" s="17">
        <v>43682</v>
      </c>
      <c r="B2669">
        <v>6.3325501600000003</v>
      </c>
      <c r="F2669" s="17">
        <v>43682</v>
      </c>
      <c r="G2669">
        <v>7.14314582</v>
      </c>
      <c r="K2669" s="17">
        <v>43682</v>
      </c>
      <c r="L2669">
        <v>7.6818071200000002</v>
      </c>
    </row>
    <row r="2670" spans="1:12" x14ac:dyDescent="0.2">
      <c r="A2670" s="17">
        <v>43683</v>
      </c>
      <c r="B2670">
        <v>6.34751186</v>
      </c>
      <c r="F2670" s="17">
        <v>43683</v>
      </c>
      <c r="G2670">
        <v>7.1945248399999997</v>
      </c>
      <c r="K2670" s="17">
        <v>43683</v>
      </c>
      <c r="L2670">
        <v>7.7290655700000004</v>
      </c>
    </row>
    <row r="2671" spans="1:12" x14ac:dyDescent="0.2">
      <c r="A2671" s="17">
        <v>43684</v>
      </c>
      <c r="B2671">
        <v>6.33889222</v>
      </c>
      <c r="F2671" s="17">
        <v>43684</v>
      </c>
      <c r="G2671">
        <v>7.1604180499999996</v>
      </c>
      <c r="K2671" s="17">
        <v>43684</v>
      </c>
      <c r="L2671">
        <v>7.6773653599999996</v>
      </c>
    </row>
    <row r="2672" spans="1:12" x14ac:dyDescent="0.2">
      <c r="A2672" s="17">
        <v>43685</v>
      </c>
      <c r="B2672">
        <v>6.27686455</v>
      </c>
      <c r="F2672" s="17">
        <v>43685</v>
      </c>
      <c r="G2672">
        <v>6.9825968999999999</v>
      </c>
      <c r="K2672" s="17">
        <v>43685</v>
      </c>
      <c r="L2672">
        <v>7.5058471300000003</v>
      </c>
    </row>
    <row r="2673" spans="1:12" x14ac:dyDescent="0.2">
      <c r="A2673" s="17">
        <v>43686</v>
      </c>
      <c r="B2673">
        <v>6.2536208899999997</v>
      </c>
      <c r="F2673" s="17">
        <v>43686</v>
      </c>
      <c r="G2673">
        <v>6.9379752699999999</v>
      </c>
      <c r="K2673" s="17">
        <v>43686</v>
      </c>
      <c r="L2673">
        <v>7.4645262800000003</v>
      </c>
    </row>
    <row r="2674" spans="1:12" x14ac:dyDescent="0.2">
      <c r="A2674" s="17">
        <v>43689</v>
      </c>
      <c r="B2674">
        <v>6.2528982500000003</v>
      </c>
      <c r="F2674" s="17">
        <v>43689</v>
      </c>
      <c r="G2674">
        <v>6.9327911200000001</v>
      </c>
      <c r="K2674" s="17">
        <v>43689</v>
      </c>
      <c r="L2674">
        <v>7.4727993899999996</v>
      </c>
    </row>
    <row r="2675" spans="1:12" x14ac:dyDescent="0.2">
      <c r="A2675" s="17">
        <v>43690</v>
      </c>
      <c r="B2675">
        <v>6.2787353299999999</v>
      </c>
      <c r="F2675" s="17">
        <v>43690</v>
      </c>
      <c r="G2675">
        <v>7.0066355700000003</v>
      </c>
      <c r="K2675" s="17">
        <v>43690</v>
      </c>
      <c r="L2675">
        <v>7.56209898</v>
      </c>
    </row>
    <row r="2676" spans="1:12" x14ac:dyDescent="0.2">
      <c r="A2676" s="17">
        <v>43691</v>
      </c>
      <c r="B2676">
        <v>6.2672609499999998</v>
      </c>
      <c r="F2676" s="17">
        <v>43691</v>
      </c>
      <c r="G2676">
        <v>6.9961610800000003</v>
      </c>
      <c r="K2676" s="17">
        <v>43691</v>
      </c>
      <c r="L2676">
        <v>7.52660997</v>
      </c>
    </row>
    <row r="2677" spans="1:12" x14ac:dyDescent="0.2">
      <c r="A2677" s="17">
        <v>43692</v>
      </c>
      <c r="B2677">
        <v>6.3019190500000004</v>
      </c>
      <c r="F2677" s="17">
        <v>43692</v>
      </c>
      <c r="G2677">
        <v>7.0009261699999996</v>
      </c>
      <c r="K2677" s="17">
        <v>43692</v>
      </c>
      <c r="L2677">
        <v>7.5509599400000003</v>
      </c>
    </row>
    <row r="2678" spans="1:12" x14ac:dyDescent="0.2">
      <c r="A2678" s="17">
        <v>43693</v>
      </c>
      <c r="B2678">
        <v>6.2819758500000002</v>
      </c>
      <c r="F2678" s="17">
        <v>43693</v>
      </c>
      <c r="G2678">
        <v>6.96865282</v>
      </c>
      <c r="K2678" s="17">
        <v>43693</v>
      </c>
      <c r="L2678">
        <v>7.5132801599999999</v>
      </c>
    </row>
    <row r="2679" spans="1:12" x14ac:dyDescent="0.2">
      <c r="A2679" s="17">
        <v>43696</v>
      </c>
      <c r="B2679">
        <v>6.2445064099999996</v>
      </c>
      <c r="F2679" s="17">
        <v>43696</v>
      </c>
      <c r="G2679">
        <v>6.9159453800000001</v>
      </c>
      <c r="K2679" s="17">
        <v>43696</v>
      </c>
      <c r="L2679">
        <v>7.4570154999999998</v>
      </c>
    </row>
    <row r="2680" spans="1:12" x14ac:dyDescent="0.2">
      <c r="A2680" s="17">
        <v>43697</v>
      </c>
      <c r="B2680">
        <v>6.23268588</v>
      </c>
      <c r="F2680" s="17">
        <v>43697</v>
      </c>
      <c r="G2680">
        <v>6.9141938999999999</v>
      </c>
      <c r="K2680" s="17">
        <v>43697</v>
      </c>
      <c r="L2680">
        <v>7.4775379800000001</v>
      </c>
    </row>
    <row r="2681" spans="1:12" x14ac:dyDescent="0.2">
      <c r="A2681" s="17">
        <v>43698</v>
      </c>
      <c r="B2681">
        <v>6.2250216199999997</v>
      </c>
      <c r="F2681" s="17">
        <v>43698</v>
      </c>
      <c r="G2681">
        <v>6.8945722800000002</v>
      </c>
      <c r="K2681" s="17">
        <v>43698</v>
      </c>
      <c r="L2681">
        <v>7.4332123399999999</v>
      </c>
    </row>
    <row r="2682" spans="1:12" x14ac:dyDescent="0.2">
      <c r="A2682" s="17">
        <v>43699</v>
      </c>
      <c r="B2682">
        <v>6.2028001699999997</v>
      </c>
      <c r="F2682" s="17">
        <v>43699</v>
      </c>
      <c r="G2682">
        <v>6.8343669399999998</v>
      </c>
      <c r="K2682" s="17">
        <v>43699</v>
      </c>
      <c r="L2682">
        <v>7.4029202999999999</v>
      </c>
    </row>
    <row r="2683" spans="1:12" x14ac:dyDescent="0.2">
      <c r="A2683" s="17">
        <v>43700</v>
      </c>
      <c r="B2683">
        <v>6.1998070800000002</v>
      </c>
      <c r="F2683" s="17">
        <v>43700</v>
      </c>
      <c r="G2683">
        <v>6.8453692799999999</v>
      </c>
      <c r="K2683" s="17">
        <v>43700</v>
      </c>
      <c r="L2683">
        <v>7.4011257500000003</v>
      </c>
    </row>
    <row r="2684" spans="1:12" x14ac:dyDescent="0.2">
      <c r="A2684" s="17">
        <v>43703</v>
      </c>
      <c r="B2684">
        <v>6.2228046399999997</v>
      </c>
      <c r="F2684" s="17">
        <v>43703</v>
      </c>
      <c r="G2684">
        <v>6.8573591399999998</v>
      </c>
      <c r="K2684" s="17">
        <v>43703</v>
      </c>
      <c r="L2684">
        <v>7.4120062600000001</v>
      </c>
    </row>
    <row r="2685" spans="1:12" x14ac:dyDescent="0.2">
      <c r="A2685" s="17">
        <v>43704</v>
      </c>
      <c r="B2685">
        <v>6.22328613</v>
      </c>
      <c r="F2685" s="17">
        <v>43704</v>
      </c>
      <c r="G2685">
        <v>6.8789202100000004</v>
      </c>
      <c r="K2685" s="17">
        <v>43704</v>
      </c>
      <c r="L2685">
        <v>7.4295670999999999</v>
      </c>
    </row>
    <row r="2686" spans="1:12" x14ac:dyDescent="0.2">
      <c r="A2686" s="17">
        <v>43705</v>
      </c>
      <c r="B2686">
        <v>6.2239649100000003</v>
      </c>
      <c r="F2686" s="17">
        <v>43705</v>
      </c>
      <c r="G2686">
        <v>6.9062794399999996</v>
      </c>
      <c r="K2686" s="17">
        <v>43705</v>
      </c>
      <c r="L2686">
        <v>7.4624565199999999</v>
      </c>
    </row>
    <row r="2687" spans="1:12" x14ac:dyDescent="0.2">
      <c r="A2687" s="17">
        <v>43706</v>
      </c>
      <c r="B2687">
        <v>6.2108826500000003</v>
      </c>
      <c r="F2687" s="17">
        <v>43706</v>
      </c>
      <c r="G2687">
        <v>6.94316552</v>
      </c>
      <c r="K2687" s="17">
        <v>43706</v>
      </c>
      <c r="L2687">
        <v>7.4877875600000001</v>
      </c>
    </row>
    <row r="2688" spans="1:12" x14ac:dyDescent="0.2">
      <c r="A2688" s="17">
        <v>43707</v>
      </c>
      <c r="B2688">
        <v>6.2033447300000004</v>
      </c>
      <c r="F2688" s="17">
        <v>43707</v>
      </c>
      <c r="G2688">
        <v>6.94197372</v>
      </c>
      <c r="K2688" s="17">
        <v>43707</v>
      </c>
      <c r="L2688">
        <v>7.5056607</v>
      </c>
    </row>
    <row r="2689" spans="1:12" x14ac:dyDescent="0.2">
      <c r="A2689" s="17">
        <v>43710</v>
      </c>
      <c r="B2689">
        <v>6.1914325200000002</v>
      </c>
      <c r="F2689" s="17">
        <v>43710</v>
      </c>
      <c r="G2689">
        <v>6.9052111600000003</v>
      </c>
      <c r="K2689" s="17">
        <v>43710</v>
      </c>
      <c r="L2689">
        <v>7.4766154499999997</v>
      </c>
    </row>
    <row r="2690" spans="1:12" x14ac:dyDescent="0.2">
      <c r="A2690" s="17">
        <v>43711</v>
      </c>
      <c r="B2690">
        <v>6.22731513</v>
      </c>
      <c r="F2690" s="17">
        <v>43711</v>
      </c>
      <c r="G2690">
        <v>6.9163647900000003</v>
      </c>
      <c r="K2690" s="17">
        <v>43711</v>
      </c>
      <c r="L2690">
        <v>7.5003918799999996</v>
      </c>
    </row>
    <row r="2691" spans="1:12" x14ac:dyDescent="0.2">
      <c r="A2691" s="17">
        <v>43712</v>
      </c>
      <c r="B2691">
        <v>6.1854914000000001</v>
      </c>
      <c r="F2691" s="17">
        <v>43712</v>
      </c>
      <c r="G2691">
        <v>6.9178044600000002</v>
      </c>
      <c r="K2691" s="17">
        <v>43712</v>
      </c>
      <c r="L2691">
        <v>7.4926065199999998</v>
      </c>
    </row>
    <row r="2692" spans="1:12" x14ac:dyDescent="0.2">
      <c r="A2692" s="17">
        <v>43713</v>
      </c>
      <c r="B2692">
        <v>6.1736015200000001</v>
      </c>
      <c r="F2692" s="17">
        <v>43713</v>
      </c>
      <c r="G2692">
        <v>6.8716161800000002</v>
      </c>
      <c r="K2692" s="17">
        <v>43713</v>
      </c>
      <c r="L2692">
        <v>7.4705810100000001</v>
      </c>
    </row>
    <row r="2693" spans="1:12" x14ac:dyDescent="0.2">
      <c r="A2693" s="17">
        <v>43714</v>
      </c>
      <c r="B2693">
        <v>6.16377299</v>
      </c>
      <c r="F2693" s="17">
        <v>43714</v>
      </c>
      <c r="G2693">
        <v>6.9167112099999999</v>
      </c>
      <c r="K2693" s="17">
        <v>43714</v>
      </c>
      <c r="L2693">
        <v>7.5029708299999998</v>
      </c>
    </row>
    <row r="2694" spans="1:12" x14ac:dyDescent="0.2">
      <c r="A2694" s="17">
        <v>43717</v>
      </c>
      <c r="B2694">
        <v>6.1513619200000003</v>
      </c>
      <c r="F2694" s="17">
        <v>43717</v>
      </c>
      <c r="G2694">
        <v>6.8862205000000003</v>
      </c>
      <c r="K2694" s="17">
        <v>43717</v>
      </c>
      <c r="L2694">
        <v>7.4551816000000004</v>
      </c>
    </row>
    <row r="2695" spans="1:12" x14ac:dyDescent="0.2">
      <c r="A2695" s="17">
        <v>43718</v>
      </c>
      <c r="B2695">
        <v>6.1588626199999998</v>
      </c>
      <c r="F2695" s="17">
        <v>43718</v>
      </c>
      <c r="G2695">
        <v>6.8479038399999999</v>
      </c>
      <c r="K2695" s="17">
        <v>43718</v>
      </c>
      <c r="L2695">
        <v>7.4273789199999998</v>
      </c>
    </row>
    <row r="2696" spans="1:12" x14ac:dyDescent="0.2">
      <c r="A2696" s="17">
        <v>43719</v>
      </c>
      <c r="B2696">
        <v>6.16173532</v>
      </c>
      <c r="F2696" s="17">
        <v>43719</v>
      </c>
      <c r="G2696">
        <v>6.8577102999999999</v>
      </c>
      <c r="K2696" s="17">
        <v>43719</v>
      </c>
      <c r="L2696">
        <v>7.4173752000000004</v>
      </c>
    </row>
    <row r="2697" spans="1:12" x14ac:dyDescent="0.2">
      <c r="A2697" s="17">
        <v>43720</v>
      </c>
      <c r="B2697">
        <v>6.1581770699999998</v>
      </c>
      <c r="F2697" s="17">
        <v>43720</v>
      </c>
      <c r="G2697">
        <v>6.8521269299999998</v>
      </c>
      <c r="K2697" s="17">
        <v>43720</v>
      </c>
      <c r="L2697">
        <v>7.4192846399999999</v>
      </c>
    </row>
    <row r="2698" spans="1:12" x14ac:dyDescent="0.2">
      <c r="A2698" s="17">
        <v>43721</v>
      </c>
      <c r="B2698">
        <v>6.1587893400000002</v>
      </c>
      <c r="F2698" s="17">
        <v>43721</v>
      </c>
      <c r="G2698">
        <v>6.7895653100000004</v>
      </c>
      <c r="K2698" s="17">
        <v>43721</v>
      </c>
      <c r="L2698">
        <v>7.3491126299999996</v>
      </c>
    </row>
    <row r="2699" spans="1:12" x14ac:dyDescent="0.2">
      <c r="A2699" s="17">
        <v>43724</v>
      </c>
      <c r="B2699">
        <v>6.1275060000000003</v>
      </c>
      <c r="F2699" s="17">
        <v>43724</v>
      </c>
      <c r="G2699">
        <v>6.8346825200000003</v>
      </c>
      <c r="K2699" s="17">
        <v>43724</v>
      </c>
      <c r="L2699">
        <v>7.36774109</v>
      </c>
    </row>
    <row r="2700" spans="1:12" x14ac:dyDescent="0.2">
      <c r="A2700" s="17">
        <v>43725</v>
      </c>
      <c r="B2700">
        <v>6.1058508700000003</v>
      </c>
      <c r="F2700" s="17">
        <v>43725</v>
      </c>
      <c r="G2700">
        <v>6.8283230599999998</v>
      </c>
      <c r="K2700" s="17">
        <v>43725</v>
      </c>
      <c r="L2700">
        <v>7.3820246899999997</v>
      </c>
    </row>
    <row r="2701" spans="1:12" x14ac:dyDescent="0.2">
      <c r="A2701" s="17">
        <v>43726</v>
      </c>
      <c r="B2701">
        <v>6.0928713099999996</v>
      </c>
      <c r="F2701" s="17">
        <v>43726</v>
      </c>
      <c r="G2701">
        <v>6.7964780999999999</v>
      </c>
      <c r="K2701" s="17">
        <v>43726</v>
      </c>
      <c r="L2701">
        <v>7.3718671499999999</v>
      </c>
    </row>
    <row r="2702" spans="1:12" x14ac:dyDescent="0.2">
      <c r="A2702" s="17">
        <v>43727</v>
      </c>
      <c r="B2702">
        <v>6.0879151599999997</v>
      </c>
      <c r="F2702" s="17">
        <v>43727</v>
      </c>
      <c r="G2702">
        <v>6.7927614399999996</v>
      </c>
      <c r="K2702" s="17">
        <v>43727</v>
      </c>
      <c r="L2702">
        <v>7.3653635199999998</v>
      </c>
    </row>
    <row r="2703" spans="1:12" x14ac:dyDescent="0.2">
      <c r="A2703" s="17">
        <v>43728</v>
      </c>
      <c r="B2703">
        <v>6.0796828200000004</v>
      </c>
      <c r="F2703" s="17">
        <v>43728</v>
      </c>
      <c r="G2703">
        <v>6.8004397499999998</v>
      </c>
      <c r="K2703" s="17">
        <v>43728</v>
      </c>
      <c r="L2703">
        <v>7.3915706200000004</v>
      </c>
    </row>
    <row r="2704" spans="1:12" x14ac:dyDescent="0.2">
      <c r="A2704" s="17">
        <v>43731</v>
      </c>
      <c r="B2704">
        <v>6.0874460600000004</v>
      </c>
      <c r="F2704" s="17">
        <v>43731</v>
      </c>
      <c r="G2704">
        <v>6.7964446299999999</v>
      </c>
      <c r="K2704" s="17">
        <v>43731</v>
      </c>
      <c r="L2704">
        <v>7.3820351799999999</v>
      </c>
    </row>
    <row r="2705" spans="1:12" x14ac:dyDescent="0.2">
      <c r="A2705" s="17">
        <v>43732</v>
      </c>
      <c r="B2705">
        <v>6.09559111</v>
      </c>
      <c r="F2705" s="17">
        <v>43732</v>
      </c>
      <c r="G2705">
        <v>6.8042814299999996</v>
      </c>
      <c r="K2705" s="17">
        <v>43732</v>
      </c>
      <c r="L2705">
        <v>7.3804947600000004</v>
      </c>
    </row>
    <row r="2706" spans="1:12" x14ac:dyDescent="0.2">
      <c r="A2706" s="17">
        <v>43733</v>
      </c>
      <c r="B2706">
        <v>6.0917072499999998</v>
      </c>
      <c r="F2706" s="17">
        <v>43733</v>
      </c>
      <c r="G2706">
        <v>6.8444874899999997</v>
      </c>
      <c r="K2706" s="17">
        <v>43733</v>
      </c>
      <c r="L2706">
        <v>7.4125365399999996</v>
      </c>
    </row>
    <row r="2707" spans="1:12" x14ac:dyDescent="0.2">
      <c r="A2707" s="17">
        <v>43734</v>
      </c>
      <c r="B2707">
        <v>6.0543746399999998</v>
      </c>
      <c r="F2707" s="17">
        <v>43734</v>
      </c>
      <c r="G2707">
        <v>6.8288817699999997</v>
      </c>
      <c r="K2707" s="17">
        <v>43734</v>
      </c>
      <c r="L2707">
        <v>7.4107244100000003</v>
      </c>
    </row>
    <row r="2708" spans="1:12" x14ac:dyDescent="0.2">
      <c r="A2708" s="17">
        <v>43735</v>
      </c>
      <c r="B2708">
        <v>6.0550121600000004</v>
      </c>
      <c r="F2708" s="17">
        <v>43735</v>
      </c>
      <c r="G2708">
        <v>6.8307091299999998</v>
      </c>
      <c r="K2708" s="17">
        <v>43735</v>
      </c>
      <c r="L2708">
        <v>7.4105191599999998</v>
      </c>
    </row>
    <row r="2709" spans="1:12" x14ac:dyDescent="0.2">
      <c r="A2709" s="17">
        <v>43738</v>
      </c>
      <c r="B2709">
        <v>6.0285593200000003</v>
      </c>
      <c r="F2709" s="17">
        <v>43738</v>
      </c>
      <c r="G2709">
        <v>6.83865444</v>
      </c>
      <c r="K2709" s="17">
        <v>43738</v>
      </c>
      <c r="L2709">
        <v>7.4071657000000002</v>
      </c>
    </row>
    <row r="2710" spans="1:12" x14ac:dyDescent="0.2">
      <c r="A2710" s="17">
        <v>43739</v>
      </c>
      <c r="B2710">
        <v>6.0175477300000004</v>
      </c>
      <c r="F2710" s="17">
        <v>43739</v>
      </c>
      <c r="G2710">
        <v>6.8358610500000001</v>
      </c>
      <c r="K2710" s="17">
        <v>43739</v>
      </c>
      <c r="L2710">
        <v>7.4079791300000002</v>
      </c>
    </row>
    <row r="2711" spans="1:12" x14ac:dyDescent="0.2">
      <c r="A2711" s="17">
        <v>43740</v>
      </c>
      <c r="B2711">
        <v>6.0335224800000002</v>
      </c>
      <c r="F2711" s="17">
        <v>43740</v>
      </c>
      <c r="G2711">
        <v>6.8125578899999999</v>
      </c>
      <c r="K2711" s="17">
        <v>43740</v>
      </c>
      <c r="L2711">
        <v>7.3844569499999997</v>
      </c>
    </row>
    <row r="2712" spans="1:12" x14ac:dyDescent="0.2">
      <c r="A2712" s="17">
        <v>43741</v>
      </c>
      <c r="B2712">
        <v>6.0182689099999997</v>
      </c>
      <c r="F2712" s="17">
        <v>43741</v>
      </c>
      <c r="G2712">
        <v>6.809526</v>
      </c>
      <c r="K2712" s="17">
        <v>43741</v>
      </c>
      <c r="L2712">
        <v>7.3690190800000002</v>
      </c>
    </row>
    <row r="2713" spans="1:12" x14ac:dyDescent="0.2">
      <c r="A2713" s="17">
        <v>43742</v>
      </c>
      <c r="B2713">
        <v>6.04475038</v>
      </c>
      <c r="F2713" s="17">
        <v>43742</v>
      </c>
      <c r="G2713">
        <v>6.7621302400000003</v>
      </c>
      <c r="K2713" s="17">
        <v>43742</v>
      </c>
      <c r="L2713">
        <v>7.3349811200000001</v>
      </c>
    </row>
    <row r="2714" spans="1:12" x14ac:dyDescent="0.2">
      <c r="A2714" s="17">
        <v>43745</v>
      </c>
      <c r="B2714">
        <v>5.9800959799999998</v>
      </c>
      <c r="F2714" s="17">
        <v>43745</v>
      </c>
      <c r="G2714">
        <v>6.79725219</v>
      </c>
      <c r="K2714" s="17">
        <v>43745</v>
      </c>
      <c r="L2714">
        <v>7.3452395599999996</v>
      </c>
    </row>
    <row r="2715" spans="1:12" x14ac:dyDescent="0.2">
      <c r="A2715" s="17">
        <v>43746</v>
      </c>
      <c r="B2715">
        <v>5.9798200599999998</v>
      </c>
      <c r="F2715" s="17">
        <v>43746</v>
      </c>
      <c r="G2715">
        <v>6.7854969199999999</v>
      </c>
      <c r="K2715" s="17">
        <v>43746</v>
      </c>
      <c r="L2715">
        <v>7.3476110300000004</v>
      </c>
    </row>
    <row r="2716" spans="1:12" x14ac:dyDescent="0.2">
      <c r="A2716" s="17">
        <v>43747</v>
      </c>
      <c r="B2716">
        <v>5.9671292200000003</v>
      </c>
      <c r="F2716" s="17">
        <v>43747</v>
      </c>
      <c r="G2716">
        <v>6.8136009700000004</v>
      </c>
      <c r="K2716" s="17">
        <v>43747</v>
      </c>
      <c r="L2716">
        <v>7.3664426599999997</v>
      </c>
    </row>
    <row r="2717" spans="1:12" x14ac:dyDescent="0.2">
      <c r="A2717" s="17">
        <v>43748</v>
      </c>
      <c r="B2717">
        <v>5.9502254199999998</v>
      </c>
      <c r="F2717" s="17">
        <v>43748</v>
      </c>
      <c r="G2717">
        <v>6.8099688900000004</v>
      </c>
      <c r="K2717" s="17">
        <v>43748</v>
      </c>
      <c r="L2717">
        <v>7.3796367900000002</v>
      </c>
    </row>
    <row r="2718" spans="1:12" x14ac:dyDescent="0.2">
      <c r="A2718" s="17">
        <v>43749</v>
      </c>
      <c r="B2718">
        <v>5.9357652400000003</v>
      </c>
      <c r="F2718" s="17">
        <v>43749</v>
      </c>
      <c r="G2718">
        <v>6.8003646399999997</v>
      </c>
      <c r="K2718" s="17">
        <v>43749</v>
      </c>
      <c r="L2718">
        <v>7.3648647299999999</v>
      </c>
    </row>
    <row r="2719" spans="1:12" x14ac:dyDescent="0.2">
      <c r="A2719" s="17">
        <v>43752</v>
      </c>
      <c r="B2719">
        <v>5.9139785099999997</v>
      </c>
      <c r="F2719" s="17">
        <v>43752</v>
      </c>
      <c r="G2719">
        <v>6.7776653900000001</v>
      </c>
      <c r="K2719" s="17">
        <v>43752</v>
      </c>
      <c r="L2719">
        <v>7.35134898</v>
      </c>
    </row>
    <row r="2720" spans="1:12" x14ac:dyDescent="0.2">
      <c r="A2720" s="17">
        <v>43753</v>
      </c>
      <c r="B2720">
        <v>5.8862521599999997</v>
      </c>
      <c r="F2720" s="17">
        <v>43753</v>
      </c>
      <c r="G2720">
        <v>6.7554093100000001</v>
      </c>
      <c r="K2720" s="17">
        <v>43753</v>
      </c>
      <c r="L2720">
        <v>7.3353396699999998</v>
      </c>
    </row>
    <row r="2721" spans="1:12" x14ac:dyDescent="0.2">
      <c r="A2721" s="17">
        <v>43754</v>
      </c>
      <c r="B2721">
        <v>5.9018397900000004</v>
      </c>
      <c r="F2721" s="17">
        <v>43754</v>
      </c>
      <c r="G2721">
        <v>6.7370412799999997</v>
      </c>
      <c r="K2721" s="17">
        <v>43754</v>
      </c>
      <c r="L2721">
        <v>7.3024095999999998</v>
      </c>
    </row>
    <row r="2722" spans="1:12" x14ac:dyDescent="0.2">
      <c r="A2722" s="17">
        <v>43755</v>
      </c>
      <c r="B2722">
        <v>5.88976509</v>
      </c>
      <c r="F2722" s="17">
        <v>43755</v>
      </c>
      <c r="G2722">
        <v>6.7340696400000004</v>
      </c>
      <c r="K2722" s="17">
        <v>43755</v>
      </c>
      <c r="L2722">
        <v>7.2963520900000001</v>
      </c>
    </row>
    <row r="2723" spans="1:12" x14ac:dyDescent="0.2">
      <c r="A2723" s="17">
        <v>43756</v>
      </c>
      <c r="B2723">
        <v>5.8668689599999997</v>
      </c>
      <c r="F2723" s="17">
        <v>43756</v>
      </c>
      <c r="G2723">
        <v>6.7125303199999999</v>
      </c>
      <c r="K2723" s="17">
        <v>43756</v>
      </c>
      <c r="L2723">
        <v>7.2699093299999999</v>
      </c>
    </row>
    <row r="2724" spans="1:12" x14ac:dyDescent="0.2">
      <c r="A2724" s="17">
        <v>43759</v>
      </c>
      <c r="B2724">
        <v>5.8626807799999998</v>
      </c>
      <c r="F2724" s="17">
        <v>43759</v>
      </c>
      <c r="G2724">
        <v>6.6948864300000004</v>
      </c>
      <c r="K2724" s="17">
        <v>43759</v>
      </c>
      <c r="L2724">
        <v>7.24614213</v>
      </c>
    </row>
    <row r="2725" spans="1:12" x14ac:dyDescent="0.2">
      <c r="A2725" s="17">
        <v>43760</v>
      </c>
      <c r="B2725">
        <v>5.8034913899999996</v>
      </c>
      <c r="F2725" s="17">
        <v>43760</v>
      </c>
      <c r="G2725">
        <v>6.6722988799999996</v>
      </c>
      <c r="K2725" s="17">
        <v>43760</v>
      </c>
      <c r="L2725">
        <v>7.2269145200000002</v>
      </c>
    </row>
    <row r="2726" spans="1:12" x14ac:dyDescent="0.2">
      <c r="A2726" s="17">
        <v>43761</v>
      </c>
      <c r="B2726">
        <v>5.8034304800000003</v>
      </c>
      <c r="F2726" s="17">
        <v>43761</v>
      </c>
      <c r="G2726">
        <v>6.6529186600000001</v>
      </c>
      <c r="K2726" s="17">
        <v>43761</v>
      </c>
      <c r="L2726">
        <v>7.18656454</v>
      </c>
    </row>
    <row r="2727" spans="1:12" x14ac:dyDescent="0.2">
      <c r="A2727" s="17">
        <v>43762</v>
      </c>
      <c r="B2727">
        <v>5.7979417700000004</v>
      </c>
      <c r="F2727" s="17">
        <v>43762</v>
      </c>
      <c r="G2727">
        <v>6.6482603400000002</v>
      </c>
      <c r="K2727" s="17">
        <v>43762</v>
      </c>
      <c r="L2727">
        <v>7.1894359100000003</v>
      </c>
    </row>
    <row r="2728" spans="1:12" x14ac:dyDescent="0.2">
      <c r="A2728" s="17">
        <v>43763</v>
      </c>
      <c r="B2728">
        <v>5.7621409400000001</v>
      </c>
      <c r="F2728" s="17">
        <v>43763</v>
      </c>
      <c r="G2728">
        <v>6.6384740999999998</v>
      </c>
      <c r="K2728" s="17">
        <v>43763</v>
      </c>
      <c r="L2728">
        <v>7.1798358799999997</v>
      </c>
    </row>
    <row r="2729" spans="1:12" x14ac:dyDescent="0.2">
      <c r="A2729" s="17">
        <v>43766</v>
      </c>
      <c r="B2729">
        <v>5.7466409699999996</v>
      </c>
      <c r="F2729" s="17">
        <v>43766</v>
      </c>
      <c r="G2729">
        <v>6.5996230599999999</v>
      </c>
      <c r="K2729" s="17">
        <v>43766</v>
      </c>
      <c r="L2729">
        <v>7.1706529799999998</v>
      </c>
    </row>
    <row r="2730" spans="1:12" x14ac:dyDescent="0.2">
      <c r="A2730" s="17">
        <v>43767</v>
      </c>
      <c r="B2730">
        <v>5.7031089399999999</v>
      </c>
      <c r="F2730" s="17">
        <v>43767</v>
      </c>
      <c r="G2730">
        <v>6.5934765200000003</v>
      </c>
      <c r="K2730" s="17">
        <v>43767</v>
      </c>
      <c r="L2730">
        <v>7.1614156199999996</v>
      </c>
    </row>
    <row r="2731" spans="1:12" x14ac:dyDescent="0.2">
      <c r="A2731" s="17">
        <v>43768</v>
      </c>
      <c r="B2731">
        <v>5.6898766299999997</v>
      </c>
      <c r="F2731" s="17">
        <v>43768</v>
      </c>
      <c r="G2731">
        <v>6.5711680899999996</v>
      </c>
      <c r="K2731" s="17">
        <v>43768</v>
      </c>
      <c r="L2731">
        <v>7.1432918599999997</v>
      </c>
    </row>
    <row r="2732" spans="1:12" x14ac:dyDescent="0.2">
      <c r="A2732" s="17">
        <v>43769</v>
      </c>
      <c r="B2732">
        <v>5.6433630399999997</v>
      </c>
      <c r="F2732" s="17">
        <v>43769</v>
      </c>
      <c r="G2732">
        <v>6.5404761000000002</v>
      </c>
      <c r="K2732" s="17">
        <v>43769</v>
      </c>
      <c r="L2732">
        <v>7.09757354</v>
      </c>
    </row>
    <row r="2733" spans="1:12" x14ac:dyDescent="0.2">
      <c r="A2733" s="17">
        <v>43770</v>
      </c>
      <c r="B2733">
        <v>5.6549775899999997</v>
      </c>
      <c r="F2733" s="17">
        <v>43770</v>
      </c>
      <c r="G2733">
        <v>6.5480036400000001</v>
      </c>
      <c r="K2733" s="17">
        <v>43770</v>
      </c>
      <c r="L2733">
        <v>7.1109002800000001</v>
      </c>
    </row>
    <row r="2734" spans="1:12" x14ac:dyDescent="0.2">
      <c r="A2734" s="17">
        <v>43773</v>
      </c>
      <c r="B2734">
        <v>5.6017170199999997</v>
      </c>
      <c r="F2734" s="17">
        <v>43773</v>
      </c>
      <c r="G2734">
        <v>6.5425643100000004</v>
      </c>
      <c r="K2734" s="17">
        <v>43773</v>
      </c>
      <c r="L2734">
        <v>7.1063104399999997</v>
      </c>
    </row>
    <row r="2735" spans="1:12" x14ac:dyDescent="0.2">
      <c r="A2735" s="17">
        <v>43774</v>
      </c>
      <c r="B2735">
        <v>5.5472409000000003</v>
      </c>
      <c r="F2735" s="17">
        <v>43774</v>
      </c>
      <c r="G2735">
        <v>6.5294875699999997</v>
      </c>
      <c r="K2735" s="17">
        <v>43774</v>
      </c>
      <c r="L2735">
        <v>7.0706079099999997</v>
      </c>
    </row>
    <row r="2736" spans="1:12" x14ac:dyDescent="0.2">
      <c r="A2736" s="17">
        <v>43775</v>
      </c>
      <c r="B2736">
        <v>5.5270230600000003</v>
      </c>
      <c r="F2736" s="17">
        <v>43775</v>
      </c>
      <c r="G2736">
        <v>6.5463467299999998</v>
      </c>
      <c r="K2736" s="17">
        <v>43775</v>
      </c>
      <c r="L2736">
        <v>7.0842229100000003</v>
      </c>
    </row>
    <row r="2737" spans="1:12" x14ac:dyDescent="0.2">
      <c r="A2737" s="17">
        <v>43776</v>
      </c>
      <c r="B2737">
        <v>5.4788036499999997</v>
      </c>
      <c r="F2737" s="17">
        <v>43776</v>
      </c>
      <c r="G2737">
        <v>6.5523260700000003</v>
      </c>
      <c r="K2737" s="17">
        <v>43776</v>
      </c>
      <c r="L2737">
        <v>7.0863257400000004</v>
      </c>
    </row>
    <row r="2738" spans="1:12" x14ac:dyDescent="0.2">
      <c r="A2738" s="17">
        <v>43777</v>
      </c>
      <c r="B2738">
        <v>5.4652482899999999</v>
      </c>
      <c r="F2738" s="17">
        <v>43777</v>
      </c>
      <c r="G2738">
        <v>6.5287995199999997</v>
      </c>
      <c r="K2738" s="17">
        <v>43777</v>
      </c>
      <c r="L2738">
        <v>7.0664312200000001</v>
      </c>
    </row>
    <row r="2739" spans="1:12" x14ac:dyDescent="0.2">
      <c r="A2739" s="17">
        <v>43780</v>
      </c>
      <c r="B2739">
        <v>5.4681973499999996</v>
      </c>
      <c r="F2739" s="17">
        <v>43780</v>
      </c>
      <c r="G2739">
        <v>6.5557323700000003</v>
      </c>
      <c r="K2739" s="17">
        <v>43780</v>
      </c>
      <c r="L2739">
        <v>7.0716756399999996</v>
      </c>
    </row>
    <row r="2740" spans="1:12" x14ac:dyDescent="0.2">
      <c r="A2740" s="17">
        <v>43781</v>
      </c>
      <c r="B2740">
        <v>5.4895599099999997</v>
      </c>
      <c r="F2740" s="17">
        <v>43781</v>
      </c>
      <c r="G2740">
        <v>6.5590679999999999</v>
      </c>
      <c r="K2740" s="17">
        <v>43781</v>
      </c>
      <c r="L2740">
        <v>7.0913567100000003</v>
      </c>
    </row>
    <row r="2741" spans="1:12" x14ac:dyDescent="0.2">
      <c r="A2741" s="17">
        <v>43782</v>
      </c>
      <c r="B2741">
        <v>5.5003229999999999</v>
      </c>
      <c r="F2741" s="17">
        <v>43782</v>
      </c>
      <c r="G2741">
        <v>6.6121858900000001</v>
      </c>
      <c r="K2741" s="17">
        <v>43782</v>
      </c>
      <c r="L2741">
        <v>7.1242204600000001</v>
      </c>
    </row>
    <row r="2742" spans="1:12" x14ac:dyDescent="0.2">
      <c r="A2742" s="17">
        <v>43783</v>
      </c>
      <c r="B2742">
        <v>5.52051085</v>
      </c>
      <c r="F2742" s="17">
        <v>43783</v>
      </c>
      <c r="G2742">
        <v>6.6002591400000004</v>
      </c>
      <c r="K2742" s="17">
        <v>43783</v>
      </c>
      <c r="L2742">
        <v>7.1353138100000004</v>
      </c>
    </row>
    <row r="2743" spans="1:12" x14ac:dyDescent="0.2">
      <c r="A2743" s="17">
        <v>43784</v>
      </c>
      <c r="B2743">
        <v>5.5134110200000004</v>
      </c>
      <c r="F2743" s="17">
        <v>43784</v>
      </c>
      <c r="G2743">
        <v>6.5912235399999997</v>
      </c>
      <c r="K2743" s="17">
        <v>43784</v>
      </c>
      <c r="L2743">
        <v>7.1286649200000003</v>
      </c>
    </row>
    <row r="2744" spans="1:12" x14ac:dyDescent="0.2">
      <c r="A2744" s="17">
        <v>43787</v>
      </c>
      <c r="B2744">
        <v>5.5038301399999998</v>
      </c>
      <c r="F2744" s="17">
        <v>43787</v>
      </c>
      <c r="G2744">
        <v>6.5560063399999997</v>
      </c>
      <c r="K2744" s="17">
        <v>43787</v>
      </c>
      <c r="L2744">
        <v>7.1060970000000001</v>
      </c>
    </row>
    <row r="2745" spans="1:12" x14ac:dyDescent="0.2">
      <c r="A2745" s="17">
        <v>43788</v>
      </c>
      <c r="B2745">
        <v>5.5138486000000002</v>
      </c>
      <c r="F2745" s="17">
        <v>43788</v>
      </c>
      <c r="G2745">
        <v>6.5619376200000001</v>
      </c>
      <c r="K2745" s="17">
        <v>43788</v>
      </c>
      <c r="L2745">
        <v>7.1166359999999997</v>
      </c>
    </row>
    <row r="2746" spans="1:12" x14ac:dyDescent="0.2">
      <c r="A2746" s="17">
        <v>43789</v>
      </c>
      <c r="B2746">
        <v>5.5321273800000004</v>
      </c>
      <c r="F2746" s="17">
        <v>43789</v>
      </c>
      <c r="G2746">
        <v>6.5639095599999999</v>
      </c>
      <c r="K2746" s="17">
        <v>43789</v>
      </c>
      <c r="L2746">
        <v>7.1133427899999999</v>
      </c>
    </row>
    <row r="2747" spans="1:12" x14ac:dyDescent="0.2">
      <c r="A2747" s="17">
        <v>43790</v>
      </c>
      <c r="B2747">
        <v>5.5373008199999996</v>
      </c>
      <c r="F2747" s="17">
        <v>43790</v>
      </c>
      <c r="G2747">
        <v>6.5920231200000003</v>
      </c>
      <c r="K2747" s="17">
        <v>43790</v>
      </c>
      <c r="L2747">
        <v>7.1668744499999999</v>
      </c>
    </row>
    <row r="2748" spans="1:12" x14ac:dyDescent="0.2">
      <c r="A2748" s="17">
        <v>43791</v>
      </c>
      <c r="B2748">
        <v>5.5353722300000001</v>
      </c>
      <c r="F2748" s="17">
        <v>43791</v>
      </c>
      <c r="G2748">
        <v>6.5967158100000001</v>
      </c>
      <c r="K2748" s="17">
        <v>43791</v>
      </c>
      <c r="L2748">
        <v>7.1650568400000001</v>
      </c>
    </row>
    <row r="2749" spans="1:12" x14ac:dyDescent="0.2">
      <c r="A2749" s="17">
        <v>43794</v>
      </c>
      <c r="B2749">
        <v>5.5010294399999999</v>
      </c>
      <c r="F2749" s="17">
        <v>43794</v>
      </c>
      <c r="G2749">
        <v>6.5851092800000002</v>
      </c>
      <c r="K2749" s="17">
        <v>43794</v>
      </c>
      <c r="L2749">
        <v>7.16346521</v>
      </c>
    </row>
    <row r="2750" spans="1:12" x14ac:dyDescent="0.2">
      <c r="A2750" s="17">
        <v>43795</v>
      </c>
      <c r="B2750">
        <v>5.5311690999999996</v>
      </c>
      <c r="F2750" s="17">
        <v>43795</v>
      </c>
      <c r="G2750">
        <v>6.5895261500000002</v>
      </c>
      <c r="K2750" s="17">
        <v>43795</v>
      </c>
      <c r="L2750">
        <v>7.1597369999999998</v>
      </c>
    </row>
    <row r="2751" spans="1:12" x14ac:dyDescent="0.2">
      <c r="A2751" s="17">
        <v>43796</v>
      </c>
      <c r="B2751">
        <v>5.53649828</v>
      </c>
      <c r="F2751" s="17">
        <v>43796</v>
      </c>
      <c r="G2751">
        <v>6.6018837499999998</v>
      </c>
      <c r="K2751" s="17">
        <v>43796</v>
      </c>
      <c r="L2751">
        <v>7.1892994799999999</v>
      </c>
    </row>
    <row r="2752" spans="1:12" x14ac:dyDescent="0.2">
      <c r="A2752" s="17">
        <v>43797</v>
      </c>
      <c r="B2752">
        <v>5.5080586199999999</v>
      </c>
      <c r="F2752" s="17">
        <v>43797</v>
      </c>
      <c r="G2752">
        <v>6.5889799900000003</v>
      </c>
      <c r="K2752" s="17">
        <v>43797</v>
      </c>
      <c r="L2752">
        <v>7.1860547600000002</v>
      </c>
    </row>
    <row r="2753" spans="1:12" x14ac:dyDescent="0.2">
      <c r="A2753" s="17">
        <v>43798</v>
      </c>
      <c r="B2753">
        <v>5.5248111099999999</v>
      </c>
      <c r="F2753" s="17">
        <v>43798</v>
      </c>
      <c r="G2753">
        <v>6.5849269599999998</v>
      </c>
      <c r="K2753" s="17">
        <v>43798</v>
      </c>
      <c r="L2753">
        <v>7.1650311699999998</v>
      </c>
    </row>
    <row r="2754" spans="1:12" x14ac:dyDescent="0.2">
      <c r="A2754" s="17">
        <v>43801</v>
      </c>
      <c r="B2754">
        <v>5.5669209100000003</v>
      </c>
      <c r="F2754" s="17">
        <v>43801</v>
      </c>
      <c r="G2754">
        <v>6.6400889799999998</v>
      </c>
      <c r="K2754" s="17">
        <v>43801</v>
      </c>
      <c r="L2754">
        <v>7.2671891899999999</v>
      </c>
    </row>
    <row r="2755" spans="1:12" x14ac:dyDescent="0.2">
      <c r="A2755" s="17">
        <v>43802</v>
      </c>
      <c r="B2755">
        <v>5.5257597199999999</v>
      </c>
      <c r="F2755" s="17">
        <v>43802</v>
      </c>
      <c r="G2755">
        <v>6.6534280800000003</v>
      </c>
      <c r="K2755" s="17">
        <v>43802</v>
      </c>
      <c r="L2755">
        <v>7.2635111700000001</v>
      </c>
    </row>
    <row r="2756" spans="1:12" x14ac:dyDescent="0.2">
      <c r="A2756" s="17">
        <v>43803</v>
      </c>
      <c r="B2756">
        <v>5.5345741500000001</v>
      </c>
      <c r="F2756" s="17">
        <v>43803</v>
      </c>
      <c r="G2756">
        <v>6.6264084900000002</v>
      </c>
      <c r="K2756" s="17">
        <v>43803</v>
      </c>
      <c r="L2756">
        <v>7.2603331999999998</v>
      </c>
    </row>
    <row r="2757" spans="1:12" x14ac:dyDescent="0.2">
      <c r="A2757" s="17">
        <v>43804</v>
      </c>
      <c r="B2757">
        <v>5.4976481599999998</v>
      </c>
      <c r="F2757" s="17">
        <v>43804</v>
      </c>
      <c r="G2757">
        <v>6.6246536599999999</v>
      </c>
      <c r="K2757" s="17">
        <v>43804</v>
      </c>
      <c r="L2757">
        <v>7.2467604899999998</v>
      </c>
    </row>
    <row r="2758" spans="1:12" x14ac:dyDescent="0.2">
      <c r="A2758" s="17">
        <v>43805</v>
      </c>
      <c r="B2758">
        <v>5.4681648000000003</v>
      </c>
      <c r="F2758" s="17">
        <v>43805</v>
      </c>
      <c r="G2758">
        <v>6.6221313999999998</v>
      </c>
      <c r="K2758" s="17">
        <v>43805</v>
      </c>
      <c r="L2758">
        <v>7.2372219299999996</v>
      </c>
    </row>
    <row r="2759" spans="1:12" x14ac:dyDescent="0.2">
      <c r="A2759" s="17">
        <v>43808</v>
      </c>
      <c r="B2759">
        <v>5.4850269300000001</v>
      </c>
      <c r="F2759" s="17">
        <v>43808</v>
      </c>
      <c r="G2759">
        <v>6.6186912099999997</v>
      </c>
      <c r="K2759" s="17">
        <v>43808</v>
      </c>
      <c r="L2759">
        <v>7.2403854499999998</v>
      </c>
    </row>
    <row r="2760" spans="1:12" x14ac:dyDescent="0.2">
      <c r="A2760" s="17">
        <v>43809</v>
      </c>
      <c r="B2760">
        <v>5.4907013899999999</v>
      </c>
      <c r="F2760" s="17">
        <v>43809</v>
      </c>
      <c r="G2760">
        <v>6.5996437099999996</v>
      </c>
      <c r="K2760" s="17">
        <v>43809</v>
      </c>
      <c r="L2760">
        <v>7.2403255900000003</v>
      </c>
    </row>
    <row r="2761" spans="1:12" x14ac:dyDescent="0.2">
      <c r="A2761" s="17">
        <v>43810</v>
      </c>
      <c r="B2761">
        <v>5.4677765999999997</v>
      </c>
      <c r="F2761" s="17">
        <v>43810</v>
      </c>
      <c r="G2761">
        <v>6.6312219499999996</v>
      </c>
      <c r="K2761" s="17">
        <v>43810</v>
      </c>
      <c r="L2761">
        <v>7.2553133000000001</v>
      </c>
    </row>
    <row r="2762" spans="1:12" x14ac:dyDescent="0.2">
      <c r="A2762" s="17">
        <v>43811</v>
      </c>
      <c r="B2762">
        <v>5.4784155800000001</v>
      </c>
      <c r="F2762" s="17">
        <v>43811</v>
      </c>
      <c r="G2762">
        <v>6.6819149600000003</v>
      </c>
      <c r="K2762" s="17">
        <v>43811</v>
      </c>
      <c r="L2762">
        <v>7.3057941199999998</v>
      </c>
    </row>
    <row r="2763" spans="1:12" x14ac:dyDescent="0.2">
      <c r="A2763" s="17">
        <v>43812</v>
      </c>
      <c r="B2763">
        <v>5.51053456</v>
      </c>
      <c r="F2763" s="17">
        <v>43812</v>
      </c>
      <c r="G2763">
        <v>6.6795720599999999</v>
      </c>
      <c r="K2763" s="17">
        <v>43812</v>
      </c>
      <c r="L2763">
        <v>7.3162497000000002</v>
      </c>
    </row>
    <row r="2764" spans="1:12" x14ac:dyDescent="0.2">
      <c r="A2764" s="17">
        <v>43815</v>
      </c>
      <c r="B2764">
        <v>5.4995119199999998</v>
      </c>
      <c r="F2764" s="17">
        <v>43815</v>
      </c>
      <c r="G2764">
        <v>6.7056223700000004</v>
      </c>
      <c r="K2764" s="17">
        <v>43815</v>
      </c>
      <c r="L2764">
        <v>7.3496822599999998</v>
      </c>
    </row>
    <row r="2765" spans="1:12" x14ac:dyDescent="0.2">
      <c r="A2765" s="17">
        <v>43816</v>
      </c>
      <c r="B2765">
        <v>5.5509586799999999</v>
      </c>
      <c r="F2765" s="17">
        <v>43816</v>
      </c>
      <c r="G2765">
        <v>6.7649423300000002</v>
      </c>
      <c r="K2765" s="17">
        <v>43816</v>
      </c>
      <c r="L2765">
        <v>7.3968456800000002</v>
      </c>
    </row>
    <row r="2766" spans="1:12" x14ac:dyDescent="0.2">
      <c r="A2766" s="17">
        <v>43817</v>
      </c>
      <c r="B2766">
        <v>5.5676291200000003</v>
      </c>
      <c r="F2766" s="17">
        <v>43817</v>
      </c>
      <c r="G2766">
        <v>6.7419119299999997</v>
      </c>
      <c r="K2766" s="17">
        <v>43817</v>
      </c>
      <c r="L2766">
        <v>7.4301780700000002</v>
      </c>
    </row>
    <row r="2767" spans="1:12" x14ac:dyDescent="0.2">
      <c r="A2767" s="17">
        <v>43818</v>
      </c>
      <c r="B2767">
        <v>5.55041341</v>
      </c>
      <c r="F2767" s="17">
        <v>43818</v>
      </c>
      <c r="G2767">
        <v>6.6861593900000003</v>
      </c>
      <c r="K2767" s="17">
        <v>43818</v>
      </c>
      <c r="L2767">
        <v>7.4073565400000003</v>
      </c>
    </row>
    <row r="2768" spans="1:12" x14ac:dyDescent="0.2">
      <c r="A2768" s="17">
        <v>43819</v>
      </c>
      <c r="B2768">
        <v>5.5413717499999997</v>
      </c>
      <c r="F2768" s="17">
        <v>43819</v>
      </c>
      <c r="G2768">
        <v>6.6870728499999998</v>
      </c>
      <c r="K2768" s="17">
        <v>43819</v>
      </c>
      <c r="L2768">
        <v>7.36225065</v>
      </c>
    </row>
    <row r="2769" spans="1:12" x14ac:dyDescent="0.2">
      <c r="A2769" s="17">
        <v>43822</v>
      </c>
      <c r="B2769">
        <v>5.5286754399999998</v>
      </c>
      <c r="F2769" s="17">
        <v>43822</v>
      </c>
      <c r="G2769">
        <v>6.6242974099999996</v>
      </c>
      <c r="K2769" s="17">
        <v>43822</v>
      </c>
      <c r="L2769">
        <v>7.3311199800000004</v>
      </c>
    </row>
    <row r="2770" spans="1:12" x14ac:dyDescent="0.2">
      <c r="A2770" s="17">
        <v>43825</v>
      </c>
      <c r="B2770">
        <v>5.4723699799999999</v>
      </c>
      <c r="F2770" s="17">
        <v>43825</v>
      </c>
      <c r="G2770">
        <v>6.6121766400000004</v>
      </c>
      <c r="K2770" s="17">
        <v>43825</v>
      </c>
      <c r="L2770">
        <v>7.3020862900000001</v>
      </c>
    </row>
    <row r="2771" spans="1:12" x14ac:dyDescent="0.2">
      <c r="A2771" s="17">
        <v>43826</v>
      </c>
      <c r="B2771">
        <v>5.41493249</v>
      </c>
      <c r="F2771" s="17">
        <v>43826</v>
      </c>
      <c r="G2771">
        <v>6.6069395599999998</v>
      </c>
      <c r="K2771" s="17">
        <v>43826</v>
      </c>
      <c r="L2771">
        <v>7.2813147899999997</v>
      </c>
    </row>
    <row r="2772" spans="1:12" x14ac:dyDescent="0.2">
      <c r="A2772" s="17">
        <v>43829</v>
      </c>
      <c r="B2772">
        <v>5.4134479200000003</v>
      </c>
      <c r="F2772" s="17">
        <v>43829</v>
      </c>
      <c r="G2772">
        <v>6.6222163099999998</v>
      </c>
      <c r="K2772" s="17">
        <v>43829</v>
      </c>
      <c r="L2772">
        <v>7.2578928300000003</v>
      </c>
    </row>
    <row r="2773" spans="1:12" x14ac:dyDescent="0.2">
      <c r="A2773" s="17">
        <v>43832</v>
      </c>
      <c r="B2773">
        <v>5.38932506</v>
      </c>
      <c r="F2773" s="17">
        <v>43832</v>
      </c>
      <c r="G2773">
        <v>6.5855765799999997</v>
      </c>
      <c r="K2773" s="17">
        <v>43832</v>
      </c>
      <c r="L2773">
        <v>7.1914262999999998</v>
      </c>
    </row>
    <row r="2774" spans="1:12" x14ac:dyDescent="0.2">
      <c r="A2774" s="17">
        <v>43833</v>
      </c>
      <c r="B2774">
        <v>5.3876827</v>
      </c>
      <c r="F2774" s="17">
        <v>43833</v>
      </c>
      <c r="G2774">
        <v>6.6054456799999999</v>
      </c>
      <c r="K2774" s="17">
        <v>43833</v>
      </c>
      <c r="L2774">
        <v>7.1999131500000004</v>
      </c>
    </row>
    <row r="2775" spans="1:12" x14ac:dyDescent="0.2">
      <c r="A2775" s="17">
        <v>43836</v>
      </c>
      <c r="B2775">
        <v>5.3610702000000003</v>
      </c>
      <c r="F2775" s="17">
        <v>43836</v>
      </c>
      <c r="G2775">
        <v>6.6134798999999997</v>
      </c>
      <c r="K2775" s="17">
        <v>43836</v>
      </c>
      <c r="L2775">
        <v>7.2171942199999997</v>
      </c>
    </row>
    <row r="2776" spans="1:12" x14ac:dyDescent="0.2">
      <c r="A2776" s="17">
        <v>43837</v>
      </c>
      <c r="B2776">
        <v>5.3354631399999999</v>
      </c>
      <c r="F2776" s="17">
        <v>43837</v>
      </c>
      <c r="G2776">
        <v>6.5780654299999997</v>
      </c>
      <c r="K2776" s="17">
        <v>43837</v>
      </c>
      <c r="L2776">
        <v>7.1990663000000001</v>
      </c>
    </row>
    <row r="2777" spans="1:12" x14ac:dyDescent="0.2">
      <c r="A2777" s="17">
        <v>43838</v>
      </c>
      <c r="B2777">
        <v>5.3369220899999998</v>
      </c>
      <c r="F2777" s="17">
        <v>43838</v>
      </c>
      <c r="G2777">
        <v>6.5553390199999999</v>
      </c>
      <c r="K2777" s="17">
        <v>43838</v>
      </c>
      <c r="L2777">
        <v>7.1845888000000002</v>
      </c>
    </row>
    <row r="2778" spans="1:12" x14ac:dyDescent="0.2">
      <c r="A2778" s="17">
        <v>43839</v>
      </c>
      <c r="B2778">
        <v>5.2620011900000003</v>
      </c>
      <c r="F2778" s="17">
        <v>43839</v>
      </c>
      <c r="G2778">
        <v>6.4655255599999997</v>
      </c>
      <c r="K2778" s="17">
        <v>43839</v>
      </c>
      <c r="L2778">
        <v>7.1203666800000001</v>
      </c>
    </row>
    <row r="2779" spans="1:12" x14ac:dyDescent="0.2">
      <c r="A2779" s="17">
        <v>43840</v>
      </c>
      <c r="B2779">
        <v>5.1567535600000003</v>
      </c>
      <c r="F2779" s="17">
        <v>43840</v>
      </c>
      <c r="G2779">
        <v>6.3989839100000001</v>
      </c>
      <c r="K2779" s="17">
        <v>43840</v>
      </c>
      <c r="L2779">
        <v>7.0954295399999996</v>
      </c>
    </row>
    <row r="2780" spans="1:12" x14ac:dyDescent="0.2">
      <c r="A2780" s="17">
        <v>43843</v>
      </c>
      <c r="B2780">
        <v>5.2018456000000004</v>
      </c>
      <c r="F2780" s="17">
        <v>43843</v>
      </c>
      <c r="G2780">
        <v>6.45002824</v>
      </c>
      <c r="K2780" s="17">
        <v>43843</v>
      </c>
      <c r="L2780">
        <v>7.0533489999999999</v>
      </c>
    </row>
    <row r="2781" spans="1:12" x14ac:dyDescent="0.2">
      <c r="A2781" s="17">
        <v>43844</v>
      </c>
      <c r="B2781">
        <v>5.1382111500000001</v>
      </c>
      <c r="F2781" s="17">
        <v>43844</v>
      </c>
      <c r="G2781">
        <v>6.4516783699999998</v>
      </c>
      <c r="K2781" s="17">
        <v>43844</v>
      </c>
      <c r="L2781">
        <v>7.08592435</v>
      </c>
    </row>
    <row r="2782" spans="1:12" x14ac:dyDescent="0.2">
      <c r="A2782" s="17">
        <v>43845</v>
      </c>
      <c r="B2782">
        <v>5.0808812200000002</v>
      </c>
      <c r="F2782" s="17">
        <v>43845</v>
      </c>
      <c r="G2782">
        <v>6.4282882900000002</v>
      </c>
      <c r="K2782" s="17">
        <v>43845</v>
      </c>
      <c r="L2782">
        <v>7.0895770699999998</v>
      </c>
    </row>
    <row r="2783" spans="1:12" x14ac:dyDescent="0.2">
      <c r="A2783" s="17">
        <v>43846</v>
      </c>
      <c r="B2783">
        <v>5.0717317199999998</v>
      </c>
      <c r="F2783" s="17">
        <v>43846</v>
      </c>
      <c r="G2783">
        <v>6.3849356200000003</v>
      </c>
      <c r="K2783" s="17">
        <v>43846</v>
      </c>
      <c r="L2783">
        <v>7.0929743700000003</v>
      </c>
    </row>
    <row r="2784" spans="1:12" x14ac:dyDescent="0.2">
      <c r="A2784" s="17">
        <v>43847</v>
      </c>
      <c r="B2784">
        <v>5.0825051700000001</v>
      </c>
      <c r="F2784" s="17">
        <v>43847</v>
      </c>
      <c r="G2784">
        <v>6.3085415400000002</v>
      </c>
      <c r="K2784" s="17">
        <v>43847</v>
      </c>
      <c r="L2784">
        <v>7.0379152600000001</v>
      </c>
    </row>
    <row r="2785" spans="1:12" x14ac:dyDescent="0.2">
      <c r="A2785" s="17">
        <v>43850</v>
      </c>
      <c r="B2785">
        <v>5.05001313</v>
      </c>
      <c r="F2785" s="17">
        <v>43850</v>
      </c>
      <c r="G2785">
        <v>6.3660429299999999</v>
      </c>
      <c r="K2785" s="17">
        <v>43850</v>
      </c>
      <c r="L2785">
        <v>7.0576879000000003</v>
      </c>
    </row>
    <row r="2786" spans="1:12" x14ac:dyDescent="0.2">
      <c r="A2786" s="17">
        <v>43851</v>
      </c>
      <c r="B2786">
        <v>5.0416723499999998</v>
      </c>
      <c r="F2786" s="17">
        <v>43851</v>
      </c>
      <c r="G2786">
        <v>6.3323611900000003</v>
      </c>
      <c r="K2786" s="17">
        <v>43851</v>
      </c>
      <c r="L2786">
        <v>7.0410092899999999</v>
      </c>
    </row>
    <row r="2787" spans="1:12" x14ac:dyDescent="0.2">
      <c r="A2787" s="17">
        <v>43852</v>
      </c>
      <c r="B2787">
        <v>4.9847767100000002</v>
      </c>
      <c r="F2787" s="17">
        <v>43852</v>
      </c>
      <c r="G2787">
        <v>6.19440831</v>
      </c>
      <c r="K2787" s="17">
        <v>43852</v>
      </c>
      <c r="L2787">
        <v>6.9223382000000004</v>
      </c>
    </row>
    <row r="2788" spans="1:12" x14ac:dyDescent="0.2">
      <c r="A2788" s="17">
        <v>43853</v>
      </c>
      <c r="B2788">
        <v>4.9831933900000003</v>
      </c>
      <c r="F2788" s="17">
        <v>43853</v>
      </c>
      <c r="G2788">
        <v>6.2321028399999996</v>
      </c>
      <c r="K2788" s="17">
        <v>43853</v>
      </c>
      <c r="L2788">
        <v>6.9404363099999999</v>
      </c>
    </row>
    <row r="2789" spans="1:12" x14ac:dyDescent="0.2">
      <c r="A2789" s="17">
        <v>43854</v>
      </c>
      <c r="B2789">
        <v>4.9895241500000003</v>
      </c>
      <c r="F2789" s="17">
        <v>43854</v>
      </c>
      <c r="G2789">
        <v>6.1620407899999998</v>
      </c>
      <c r="K2789" s="17">
        <v>43854</v>
      </c>
      <c r="L2789">
        <v>6.89985056</v>
      </c>
    </row>
    <row r="2790" spans="1:12" x14ac:dyDescent="0.2">
      <c r="A2790" s="17">
        <v>43857</v>
      </c>
      <c r="B2790">
        <v>5.0144122600000003</v>
      </c>
      <c r="F2790" s="17">
        <v>43857</v>
      </c>
      <c r="G2790">
        <v>6.2144911900000004</v>
      </c>
      <c r="K2790" s="17">
        <v>43857</v>
      </c>
      <c r="L2790">
        <v>6.9123422100000003</v>
      </c>
    </row>
    <row r="2791" spans="1:12" x14ac:dyDescent="0.2">
      <c r="A2791" s="17">
        <v>43858</v>
      </c>
      <c r="B2791">
        <v>5.0122831699999999</v>
      </c>
      <c r="F2791" s="17">
        <v>43858</v>
      </c>
      <c r="G2791">
        <v>6.30717763</v>
      </c>
      <c r="K2791" s="17">
        <v>43858</v>
      </c>
      <c r="L2791">
        <v>6.9405224399999996</v>
      </c>
    </row>
    <row r="2792" spans="1:12" x14ac:dyDescent="0.2">
      <c r="A2792" s="17">
        <v>43859</v>
      </c>
      <c r="B2792">
        <v>4.9951125799999998</v>
      </c>
      <c r="F2792" s="17">
        <v>43859</v>
      </c>
      <c r="G2792">
        <v>6.2548490799999996</v>
      </c>
      <c r="K2792" s="17">
        <v>43859</v>
      </c>
      <c r="L2792">
        <v>6.9285061199999998</v>
      </c>
    </row>
    <row r="2793" spans="1:12" x14ac:dyDescent="0.2">
      <c r="A2793" s="17">
        <v>43860</v>
      </c>
      <c r="B2793">
        <v>4.95475171</v>
      </c>
      <c r="F2793" s="17">
        <v>43860</v>
      </c>
      <c r="G2793">
        <v>6.2140403600000003</v>
      </c>
      <c r="K2793" s="17">
        <v>43860</v>
      </c>
      <c r="L2793">
        <v>6.8939119800000004</v>
      </c>
    </row>
    <row r="2794" spans="1:12" x14ac:dyDescent="0.2">
      <c r="A2794" s="17">
        <v>43861</v>
      </c>
      <c r="B2794">
        <v>4.9930919200000003</v>
      </c>
      <c r="F2794" s="17">
        <v>43861</v>
      </c>
      <c r="G2794">
        <v>6.2219823400000003</v>
      </c>
      <c r="K2794" s="17">
        <v>43861</v>
      </c>
      <c r="L2794">
        <v>6.9277730999999996</v>
      </c>
    </row>
    <row r="2795" spans="1:12" x14ac:dyDescent="0.2">
      <c r="A2795" s="17">
        <v>43864</v>
      </c>
      <c r="B2795">
        <v>5.0325635699999998</v>
      </c>
      <c r="F2795" s="17">
        <v>43864</v>
      </c>
      <c r="G2795">
        <v>6.2646815399999998</v>
      </c>
      <c r="K2795" s="17">
        <v>43864</v>
      </c>
      <c r="L2795">
        <v>6.9496036800000001</v>
      </c>
    </row>
    <row r="2796" spans="1:12" x14ac:dyDescent="0.2">
      <c r="A2796" s="17">
        <v>43865</v>
      </c>
      <c r="B2796">
        <v>4.9993828499999999</v>
      </c>
      <c r="F2796" s="17">
        <v>43865</v>
      </c>
      <c r="G2796">
        <v>6.1775031499999997</v>
      </c>
      <c r="K2796" s="17">
        <v>43865</v>
      </c>
      <c r="L2796">
        <v>6.8787727299999997</v>
      </c>
    </row>
    <row r="2797" spans="1:12" x14ac:dyDescent="0.2">
      <c r="A2797" s="17">
        <v>43866</v>
      </c>
      <c r="B2797">
        <v>4.9603865599999999</v>
      </c>
      <c r="F2797" s="17">
        <v>43866</v>
      </c>
      <c r="G2797">
        <v>6.2314236000000003</v>
      </c>
      <c r="K2797" s="17">
        <v>43866</v>
      </c>
      <c r="L2797">
        <v>6.90427663</v>
      </c>
    </row>
    <row r="2798" spans="1:12" x14ac:dyDescent="0.2">
      <c r="A2798" s="17">
        <v>43867</v>
      </c>
      <c r="B2798">
        <v>4.9074711600000001</v>
      </c>
      <c r="F2798" s="17">
        <v>43867</v>
      </c>
      <c r="G2798">
        <v>6.2064640799999999</v>
      </c>
      <c r="K2798" s="17">
        <v>43867</v>
      </c>
      <c r="L2798">
        <v>6.8691911499999998</v>
      </c>
    </row>
    <row r="2799" spans="1:12" x14ac:dyDescent="0.2">
      <c r="A2799" s="17">
        <v>43868</v>
      </c>
      <c r="B2799">
        <v>4.9308213600000004</v>
      </c>
      <c r="F2799" s="17">
        <v>43868</v>
      </c>
      <c r="G2799">
        <v>6.2007696599999997</v>
      </c>
      <c r="K2799" s="17">
        <v>43868</v>
      </c>
      <c r="L2799">
        <v>6.8671071499999998</v>
      </c>
    </row>
    <row r="2800" spans="1:12" x14ac:dyDescent="0.2">
      <c r="A2800" s="17">
        <v>43871</v>
      </c>
      <c r="B2800">
        <v>4.9271706999999996</v>
      </c>
      <c r="F2800" s="17">
        <v>43871</v>
      </c>
      <c r="G2800">
        <v>6.1809364599999999</v>
      </c>
      <c r="K2800" s="17">
        <v>43871</v>
      </c>
      <c r="L2800">
        <v>6.8752951700000002</v>
      </c>
    </row>
    <row r="2801" spans="1:12" x14ac:dyDescent="0.2">
      <c r="A2801" s="17">
        <v>43872</v>
      </c>
      <c r="B2801">
        <v>4.9141996900000002</v>
      </c>
      <c r="F2801" s="17">
        <v>43872</v>
      </c>
      <c r="G2801">
        <v>6.1927072900000004</v>
      </c>
      <c r="K2801" s="17">
        <v>43872</v>
      </c>
      <c r="L2801">
        <v>6.8540676300000003</v>
      </c>
    </row>
    <row r="2802" spans="1:12" x14ac:dyDescent="0.2">
      <c r="A2802" s="17">
        <v>43873</v>
      </c>
      <c r="B2802">
        <v>4.8255759100000004</v>
      </c>
      <c r="F2802" s="17">
        <v>43873</v>
      </c>
      <c r="G2802">
        <v>6.0432349500000004</v>
      </c>
      <c r="K2802" s="17">
        <v>43873</v>
      </c>
      <c r="L2802">
        <v>6.7464723099999997</v>
      </c>
    </row>
    <row r="2803" spans="1:12" x14ac:dyDescent="0.2">
      <c r="A2803" s="17">
        <v>43874</v>
      </c>
      <c r="B2803">
        <v>4.8188388900000003</v>
      </c>
      <c r="F2803" s="17">
        <v>43874</v>
      </c>
      <c r="G2803">
        <v>5.9811205799999998</v>
      </c>
      <c r="K2803" s="17">
        <v>43874</v>
      </c>
      <c r="L2803">
        <v>6.7161727300000003</v>
      </c>
    </row>
    <row r="2804" spans="1:12" x14ac:dyDescent="0.2">
      <c r="A2804" s="17">
        <v>43875</v>
      </c>
      <c r="B2804">
        <v>4.7816290099999996</v>
      </c>
      <c r="F2804" s="17">
        <v>43875</v>
      </c>
      <c r="G2804">
        <v>6.0141399800000004</v>
      </c>
      <c r="K2804" s="17">
        <v>43875</v>
      </c>
      <c r="L2804">
        <v>6.73849169</v>
      </c>
    </row>
    <row r="2805" spans="1:12" x14ac:dyDescent="0.2">
      <c r="A2805" s="17">
        <v>43878</v>
      </c>
      <c r="B2805">
        <v>4.72081382</v>
      </c>
      <c r="F2805" s="17">
        <v>43878</v>
      </c>
      <c r="G2805">
        <v>6.0181326100000003</v>
      </c>
      <c r="K2805" s="17">
        <v>43878</v>
      </c>
      <c r="L2805">
        <v>6.7524783299999998</v>
      </c>
    </row>
    <row r="2806" spans="1:12" x14ac:dyDescent="0.2">
      <c r="A2806" s="17">
        <v>43879</v>
      </c>
      <c r="B2806">
        <v>4.7072471</v>
      </c>
      <c r="F2806" s="17">
        <v>43879</v>
      </c>
      <c r="G2806">
        <v>6.0355676899999997</v>
      </c>
      <c r="K2806" s="17">
        <v>43879</v>
      </c>
      <c r="L2806">
        <v>6.7407684400000001</v>
      </c>
    </row>
    <row r="2807" spans="1:12" x14ac:dyDescent="0.2">
      <c r="A2807" s="17">
        <v>43880</v>
      </c>
      <c r="B2807">
        <v>4.6716882000000002</v>
      </c>
      <c r="F2807" s="17">
        <v>43880</v>
      </c>
      <c r="G2807">
        <v>6.03218064</v>
      </c>
      <c r="K2807" s="17">
        <v>43880</v>
      </c>
      <c r="L2807">
        <v>6.7343997099999999</v>
      </c>
    </row>
    <row r="2808" spans="1:12" x14ac:dyDescent="0.2">
      <c r="A2808" s="17">
        <v>43881</v>
      </c>
      <c r="B2808">
        <v>4.6835876599999997</v>
      </c>
      <c r="F2808" s="17">
        <v>43881</v>
      </c>
      <c r="G2808">
        <v>5.9420068700000002</v>
      </c>
      <c r="K2808" s="17">
        <v>43881</v>
      </c>
      <c r="L2808">
        <v>6.7110411599999997</v>
      </c>
    </row>
    <row r="2809" spans="1:12" x14ac:dyDescent="0.2">
      <c r="A2809" s="17">
        <v>43882</v>
      </c>
      <c r="B2809">
        <v>4.6596102200000002</v>
      </c>
      <c r="F2809" s="17">
        <v>43882</v>
      </c>
      <c r="G2809">
        <v>5.9154452700000002</v>
      </c>
      <c r="K2809" s="17">
        <v>43882</v>
      </c>
      <c r="L2809">
        <v>6.7327638500000004</v>
      </c>
    </row>
    <row r="2810" spans="1:12" x14ac:dyDescent="0.2">
      <c r="A2810" s="17">
        <v>43885</v>
      </c>
      <c r="B2810">
        <v>4.6407878900000004</v>
      </c>
      <c r="F2810" s="17">
        <v>43885</v>
      </c>
      <c r="G2810">
        <v>5.9930105500000002</v>
      </c>
      <c r="K2810" s="17">
        <v>43885</v>
      </c>
      <c r="L2810">
        <v>6.7729156399999999</v>
      </c>
    </row>
    <row r="2811" spans="1:12" x14ac:dyDescent="0.2">
      <c r="A2811" s="17">
        <v>43886</v>
      </c>
      <c r="B2811">
        <v>4.6350105800000003</v>
      </c>
      <c r="F2811" s="17">
        <v>43886</v>
      </c>
      <c r="G2811">
        <v>6.0211138699999998</v>
      </c>
      <c r="K2811" s="17">
        <v>43886</v>
      </c>
      <c r="L2811">
        <v>6.8078288599999999</v>
      </c>
    </row>
    <row r="2812" spans="1:12" x14ac:dyDescent="0.2">
      <c r="A2812" s="17">
        <v>43887</v>
      </c>
      <c r="B2812">
        <v>4.64456325</v>
      </c>
      <c r="F2812" s="17">
        <v>43887</v>
      </c>
      <c r="G2812">
        <v>6.0044712699999998</v>
      </c>
      <c r="K2812" s="17">
        <v>43887</v>
      </c>
      <c r="L2812">
        <v>6.8368782599999998</v>
      </c>
    </row>
    <row r="2813" spans="1:12" x14ac:dyDescent="0.2">
      <c r="A2813" s="17">
        <v>43888</v>
      </c>
      <c r="B2813">
        <v>4.62987853</v>
      </c>
      <c r="F2813" s="17">
        <v>43888</v>
      </c>
      <c r="G2813">
        <v>6.0590913300000002</v>
      </c>
      <c r="K2813" s="17">
        <v>43888</v>
      </c>
      <c r="L2813">
        <v>6.9070397200000002</v>
      </c>
    </row>
    <row r="2814" spans="1:12" x14ac:dyDescent="0.2">
      <c r="A2814" s="17">
        <v>43889</v>
      </c>
      <c r="B2814">
        <v>4.7077719699999996</v>
      </c>
      <c r="F2814" s="17">
        <v>43889</v>
      </c>
      <c r="G2814">
        <v>6.1736829999999996</v>
      </c>
      <c r="K2814" s="17">
        <v>43889</v>
      </c>
      <c r="L2814">
        <v>7.1093394999999999</v>
      </c>
    </row>
    <row r="2815" spans="1:12" x14ac:dyDescent="0.2">
      <c r="A2815" s="17">
        <v>43892</v>
      </c>
      <c r="B2815">
        <v>4.7605947799999999</v>
      </c>
      <c r="F2815" s="17">
        <v>43892</v>
      </c>
      <c r="G2815">
        <v>6.2679796999999997</v>
      </c>
      <c r="K2815" s="17">
        <v>43892</v>
      </c>
      <c r="L2815">
        <v>7.2075003200000003</v>
      </c>
    </row>
    <row r="2816" spans="1:12" x14ac:dyDescent="0.2">
      <c r="A2816" s="17">
        <v>43893</v>
      </c>
      <c r="B2816">
        <v>4.7007173800000004</v>
      </c>
      <c r="F2816" s="17">
        <v>43893</v>
      </c>
      <c r="G2816">
        <v>6.2436278600000001</v>
      </c>
      <c r="K2816" s="17">
        <v>43893</v>
      </c>
      <c r="L2816">
        <v>7.1560443500000002</v>
      </c>
    </row>
    <row r="2817" spans="1:12" x14ac:dyDescent="0.2">
      <c r="A2817" s="17">
        <v>43894</v>
      </c>
      <c r="B2817">
        <v>4.5609362100000004</v>
      </c>
      <c r="F2817" s="17">
        <v>43894</v>
      </c>
      <c r="G2817">
        <v>5.96291628</v>
      </c>
      <c r="K2817" s="17">
        <v>43894</v>
      </c>
      <c r="L2817">
        <v>6.8289648300000003</v>
      </c>
    </row>
    <row r="2818" spans="1:12" x14ac:dyDescent="0.2">
      <c r="A2818" s="17">
        <v>43895</v>
      </c>
      <c r="B2818">
        <v>4.5354951899999998</v>
      </c>
      <c r="F2818" s="17">
        <v>43895</v>
      </c>
      <c r="G2818">
        <v>5.9669618599999996</v>
      </c>
      <c r="K2818" s="17">
        <v>43895</v>
      </c>
      <c r="L2818">
        <v>6.79548986</v>
      </c>
    </row>
    <row r="2819" spans="1:12" x14ac:dyDescent="0.2">
      <c r="A2819" s="17">
        <v>43896</v>
      </c>
      <c r="B2819">
        <v>4.59359115</v>
      </c>
      <c r="F2819" s="17">
        <v>43896</v>
      </c>
      <c r="G2819">
        <v>6.0369670600000003</v>
      </c>
      <c r="K2819" s="17">
        <v>43896</v>
      </c>
      <c r="L2819">
        <v>6.8541388799999998</v>
      </c>
    </row>
    <row r="2820" spans="1:12" x14ac:dyDescent="0.2">
      <c r="A2820" s="17">
        <v>43899</v>
      </c>
      <c r="B2820">
        <v>4.72778923</v>
      </c>
      <c r="F2820" s="17">
        <v>43899</v>
      </c>
      <c r="G2820">
        <v>6.2427409200000001</v>
      </c>
      <c r="K2820" s="17">
        <v>43899</v>
      </c>
      <c r="L2820">
        <v>7.2033762299999999</v>
      </c>
    </row>
    <row r="2821" spans="1:12" x14ac:dyDescent="0.2">
      <c r="A2821" s="17">
        <v>43900</v>
      </c>
      <c r="B2821">
        <v>4.6922807799999999</v>
      </c>
      <c r="F2821" s="17">
        <v>43900</v>
      </c>
      <c r="G2821">
        <v>6.3065114600000003</v>
      </c>
      <c r="K2821" s="17">
        <v>43900</v>
      </c>
      <c r="L2821">
        <v>7.1693716099999998</v>
      </c>
    </row>
    <row r="2822" spans="1:12" x14ac:dyDescent="0.2">
      <c r="A2822" s="17">
        <v>43901</v>
      </c>
      <c r="B2822">
        <v>4.6725887400000001</v>
      </c>
      <c r="F2822" s="17">
        <v>43901</v>
      </c>
      <c r="G2822">
        <v>6.2828825000000004</v>
      </c>
      <c r="K2822" s="17">
        <v>43901</v>
      </c>
      <c r="L2822">
        <v>7.1762191199999998</v>
      </c>
    </row>
    <row r="2823" spans="1:12" x14ac:dyDescent="0.2">
      <c r="A2823" s="17">
        <v>43902</v>
      </c>
      <c r="B2823">
        <v>4.7492886600000004</v>
      </c>
      <c r="F2823" s="17">
        <v>43902</v>
      </c>
      <c r="G2823">
        <v>6.3844651199999998</v>
      </c>
      <c r="K2823" s="17">
        <v>43902</v>
      </c>
      <c r="L2823">
        <v>7.3523026900000001</v>
      </c>
    </row>
    <row r="2824" spans="1:12" x14ac:dyDescent="0.2">
      <c r="A2824" s="17">
        <v>43903</v>
      </c>
      <c r="B2824">
        <v>4.8261445399999996</v>
      </c>
      <c r="F2824" s="17">
        <v>43903</v>
      </c>
      <c r="G2824">
        <v>6.5801914799999999</v>
      </c>
      <c r="K2824" s="17">
        <v>43903</v>
      </c>
      <c r="L2824">
        <v>7.5405201499999999</v>
      </c>
    </row>
    <row r="2825" spans="1:12" x14ac:dyDescent="0.2">
      <c r="A2825" s="17">
        <v>43906</v>
      </c>
      <c r="B2825">
        <v>4.7147663800000004</v>
      </c>
      <c r="F2825" s="17">
        <v>43906</v>
      </c>
      <c r="G2825">
        <v>6.6170367700000003</v>
      </c>
      <c r="K2825" s="17">
        <v>43906</v>
      </c>
      <c r="L2825">
        <v>7.5643752099999997</v>
      </c>
    </row>
    <row r="2826" spans="1:12" x14ac:dyDescent="0.2">
      <c r="A2826" s="17">
        <v>43907</v>
      </c>
      <c r="B2826">
        <v>4.7080273000000004</v>
      </c>
      <c r="F2826" s="17">
        <v>43907</v>
      </c>
      <c r="G2826">
        <v>6.8072888200000001</v>
      </c>
      <c r="K2826" s="17">
        <v>43907</v>
      </c>
      <c r="L2826">
        <v>7.7075254199999996</v>
      </c>
    </row>
    <row r="2827" spans="1:12" x14ac:dyDescent="0.2">
      <c r="A2827" s="17">
        <v>43908</v>
      </c>
      <c r="B2827">
        <v>4.8677547399999996</v>
      </c>
      <c r="F2827" s="17">
        <v>43908</v>
      </c>
      <c r="G2827">
        <v>6.9473126699999996</v>
      </c>
      <c r="K2827" s="17">
        <v>43908</v>
      </c>
      <c r="L2827">
        <v>7.8072992499999998</v>
      </c>
    </row>
    <row r="2828" spans="1:12" x14ac:dyDescent="0.2">
      <c r="A2828" s="17">
        <v>43909</v>
      </c>
      <c r="B2828">
        <v>5.4012392499999997</v>
      </c>
      <c r="F2828" s="17">
        <v>43909</v>
      </c>
      <c r="G2828">
        <v>7.4127996600000001</v>
      </c>
      <c r="K2828" s="17">
        <v>43909</v>
      </c>
      <c r="L2828">
        <v>8.1639380999999993</v>
      </c>
    </row>
    <row r="2829" spans="1:12" x14ac:dyDescent="0.2">
      <c r="A2829" s="17">
        <v>43910</v>
      </c>
      <c r="B2829">
        <v>5.4262223000000001</v>
      </c>
      <c r="F2829" s="17">
        <v>43910</v>
      </c>
      <c r="G2829">
        <v>7.22756094</v>
      </c>
      <c r="K2829" s="17">
        <v>43910</v>
      </c>
      <c r="L2829">
        <v>8.2383627300000004</v>
      </c>
    </row>
    <row r="2830" spans="1:12" x14ac:dyDescent="0.2">
      <c r="A2830" s="17">
        <v>43913</v>
      </c>
      <c r="B2830">
        <v>5.5761810000000001</v>
      </c>
      <c r="F2830" s="17">
        <v>43913</v>
      </c>
      <c r="G2830">
        <v>7.4258048499999996</v>
      </c>
      <c r="K2830" s="17">
        <v>43913</v>
      </c>
      <c r="L2830">
        <v>8.3919394999999994</v>
      </c>
    </row>
    <row r="2831" spans="1:12" x14ac:dyDescent="0.2">
      <c r="A2831" s="17">
        <v>43914</v>
      </c>
      <c r="B2831">
        <v>5.68533344</v>
      </c>
      <c r="F2831" s="17">
        <v>43914</v>
      </c>
      <c r="G2831">
        <v>7.6112863900000001</v>
      </c>
      <c r="K2831" s="17">
        <v>43914</v>
      </c>
      <c r="L2831">
        <v>8.61555815</v>
      </c>
    </row>
    <row r="2832" spans="1:12" x14ac:dyDescent="0.2">
      <c r="A2832" s="17">
        <v>43916</v>
      </c>
      <c r="B2832">
        <v>5.4971608500000002</v>
      </c>
      <c r="F2832" s="17">
        <v>43916</v>
      </c>
      <c r="G2832">
        <v>7.6812224599999999</v>
      </c>
      <c r="K2832" s="17">
        <v>43916</v>
      </c>
      <c r="L2832">
        <v>8.5332763299999996</v>
      </c>
    </row>
    <row r="2833" spans="1:12" x14ac:dyDescent="0.2">
      <c r="A2833" s="17">
        <v>43917</v>
      </c>
      <c r="B2833">
        <v>5.3160912199999997</v>
      </c>
      <c r="F2833" s="17">
        <v>43917</v>
      </c>
      <c r="G2833">
        <v>7.4603017400000002</v>
      </c>
      <c r="K2833" s="17">
        <v>43917</v>
      </c>
      <c r="L2833">
        <v>8.2855280199999992</v>
      </c>
    </row>
    <row r="2834" spans="1:12" x14ac:dyDescent="0.2">
      <c r="A2834" s="17">
        <v>43920</v>
      </c>
      <c r="B2834">
        <v>5.3247934199999998</v>
      </c>
      <c r="F2834" s="17">
        <v>43920</v>
      </c>
      <c r="G2834">
        <v>7.42534414</v>
      </c>
      <c r="K2834" s="17">
        <v>43920</v>
      </c>
      <c r="L2834">
        <v>8.2321284800000001</v>
      </c>
    </row>
    <row r="2835" spans="1:12" x14ac:dyDescent="0.2">
      <c r="A2835" s="17">
        <v>43921</v>
      </c>
      <c r="B2835">
        <v>5.3177863399999996</v>
      </c>
      <c r="F2835" s="17">
        <v>43921</v>
      </c>
      <c r="G2835">
        <v>7.4821824000000001</v>
      </c>
      <c r="K2835" s="17">
        <v>43921</v>
      </c>
      <c r="L2835">
        <v>8.2073580100000001</v>
      </c>
    </row>
    <row r="2836" spans="1:12" x14ac:dyDescent="0.2">
      <c r="A2836" s="17">
        <v>43922</v>
      </c>
      <c r="B2836">
        <v>5.4045509799999998</v>
      </c>
      <c r="F2836" s="17">
        <v>43922</v>
      </c>
      <c r="G2836">
        <v>7.52374542</v>
      </c>
      <c r="K2836" s="17">
        <v>43922</v>
      </c>
      <c r="L2836">
        <v>8.2296886499999999</v>
      </c>
    </row>
    <row r="2837" spans="1:12" x14ac:dyDescent="0.2">
      <c r="A2837" s="17">
        <v>43923</v>
      </c>
      <c r="B2837">
        <v>5.7055309400000001</v>
      </c>
      <c r="F2837" s="17">
        <v>43923</v>
      </c>
      <c r="G2837">
        <v>7.5744638599999998</v>
      </c>
      <c r="K2837" s="17">
        <v>43923</v>
      </c>
      <c r="L2837">
        <v>8.3428423699999996</v>
      </c>
    </row>
    <row r="2838" spans="1:12" x14ac:dyDescent="0.2">
      <c r="A2838" s="17">
        <v>43924</v>
      </c>
      <c r="B2838">
        <v>5.6656430799999997</v>
      </c>
      <c r="F2838" s="17">
        <v>43924</v>
      </c>
      <c r="G2838">
        <v>7.6903077499999997</v>
      </c>
      <c r="K2838" s="17">
        <v>43924</v>
      </c>
      <c r="L2838">
        <v>8.3692429799999992</v>
      </c>
    </row>
    <row r="2839" spans="1:12" x14ac:dyDescent="0.2">
      <c r="A2839" s="17">
        <v>43927</v>
      </c>
      <c r="B2839">
        <v>5.7145120699999996</v>
      </c>
      <c r="F2839" s="17">
        <v>43927</v>
      </c>
      <c r="G2839">
        <v>7.8294513400000003</v>
      </c>
      <c r="K2839" s="17">
        <v>43927</v>
      </c>
      <c r="L2839">
        <v>8.3993500399999999</v>
      </c>
    </row>
    <row r="2840" spans="1:12" x14ac:dyDescent="0.2">
      <c r="A2840" s="17">
        <v>43928</v>
      </c>
      <c r="B2840">
        <v>5.72182762</v>
      </c>
      <c r="F2840" s="17">
        <v>43928</v>
      </c>
      <c r="G2840">
        <v>7.9065670900000002</v>
      </c>
      <c r="K2840" s="17">
        <v>43928</v>
      </c>
      <c r="L2840">
        <v>8.4342614000000005</v>
      </c>
    </row>
    <row r="2841" spans="1:12" x14ac:dyDescent="0.2">
      <c r="A2841" s="17">
        <v>43929</v>
      </c>
      <c r="B2841">
        <v>5.8269311400000001</v>
      </c>
      <c r="F2841" s="17">
        <v>43929</v>
      </c>
      <c r="G2841">
        <v>7.9271886199999999</v>
      </c>
      <c r="K2841" s="17">
        <v>43929</v>
      </c>
      <c r="L2841">
        <v>8.4249386600000005</v>
      </c>
    </row>
    <row r="2842" spans="1:12" x14ac:dyDescent="0.2">
      <c r="A2842" s="17">
        <v>43930</v>
      </c>
      <c r="B2842">
        <v>5.7858291399999997</v>
      </c>
      <c r="F2842" s="17">
        <v>43930</v>
      </c>
      <c r="G2842">
        <v>7.9099539300000004</v>
      </c>
      <c r="K2842" s="17">
        <v>43930</v>
      </c>
      <c r="L2842">
        <v>8.3883539999999996</v>
      </c>
    </row>
    <row r="2843" spans="1:12" x14ac:dyDescent="0.2">
      <c r="A2843" s="17">
        <v>43934</v>
      </c>
      <c r="B2843">
        <v>5.6767429900000002</v>
      </c>
      <c r="F2843" s="17">
        <v>43934</v>
      </c>
      <c r="G2843">
        <v>7.9695080799999998</v>
      </c>
      <c r="K2843" s="17">
        <v>43934</v>
      </c>
      <c r="L2843">
        <v>8.3458183899999998</v>
      </c>
    </row>
    <row r="2844" spans="1:12" x14ac:dyDescent="0.2">
      <c r="A2844" s="17">
        <v>43935</v>
      </c>
      <c r="B2844">
        <v>5.68606897</v>
      </c>
      <c r="F2844" s="17">
        <v>43935</v>
      </c>
      <c r="G2844">
        <v>7.90472603</v>
      </c>
      <c r="K2844" s="17">
        <v>43935</v>
      </c>
      <c r="L2844">
        <v>8.2843731300000005</v>
      </c>
    </row>
    <row r="2845" spans="1:12" x14ac:dyDescent="0.2">
      <c r="A2845" s="17">
        <v>43936</v>
      </c>
      <c r="B2845">
        <v>5.5886639599999999</v>
      </c>
      <c r="F2845" s="17">
        <v>43936</v>
      </c>
      <c r="G2845">
        <v>7.7090512799999997</v>
      </c>
      <c r="K2845" s="17">
        <v>43936</v>
      </c>
      <c r="L2845">
        <v>8.1582046199999994</v>
      </c>
    </row>
    <row r="2846" spans="1:12" x14ac:dyDescent="0.2">
      <c r="A2846" s="17">
        <v>43937</v>
      </c>
      <c r="B2846">
        <v>5.5888266399999997</v>
      </c>
      <c r="F2846" s="17">
        <v>43937</v>
      </c>
      <c r="G2846">
        <v>7.6456295000000001</v>
      </c>
      <c r="K2846" s="17">
        <v>43937</v>
      </c>
      <c r="L2846">
        <v>8.2303323600000002</v>
      </c>
    </row>
    <row r="2847" spans="1:12" x14ac:dyDescent="0.2">
      <c r="A2847" s="17">
        <v>43938</v>
      </c>
      <c r="B2847">
        <v>5.4731284999999996</v>
      </c>
      <c r="F2847" s="17">
        <v>43938</v>
      </c>
      <c r="G2847">
        <v>7.5680067099999997</v>
      </c>
      <c r="K2847" s="17">
        <v>43938</v>
      </c>
      <c r="L2847">
        <v>8.1911137699999994</v>
      </c>
    </row>
    <row r="2848" spans="1:12" x14ac:dyDescent="0.2">
      <c r="A2848" s="17">
        <v>43941</v>
      </c>
      <c r="B2848">
        <v>5.4335170799999997</v>
      </c>
      <c r="F2848" s="17">
        <v>43941</v>
      </c>
      <c r="G2848">
        <v>7.4170750200000004</v>
      </c>
      <c r="K2848" s="17">
        <v>43941</v>
      </c>
      <c r="L2848">
        <v>8.0898669900000009</v>
      </c>
    </row>
    <row r="2849" spans="1:12" x14ac:dyDescent="0.2">
      <c r="A2849" s="17">
        <v>43942</v>
      </c>
      <c r="B2849">
        <v>5.3435184099999997</v>
      </c>
      <c r="F2849" s="17">
        <v>43942</v>
      </c>
      <c r="G2849">
        <v>7.38987251</v>
      </c>
      <c r="K2849" s="17">
        <v>43942</v>
      </c>
      <c r="L2849">
        <v>7.9659272100000003</v>
      </c>
    </row>
    <row r="2850" spans="1:12" x14ac:dyDescent="0.2">
      <c r="A2850" s="17">
        <v>43943</v>
      </c>
      <c r="B2850">
        <v>5.3405613199999999</v>
      </c>
      <c r="F2850" s="17">
        <v>43943</v>
      </c>
      <c r="G2850">
        <v>7.4234302000000003</v>
      </c>
      <c r="K2850" s="17">
        <v>43943</v>
      </c>
      <c r="L2850">
        <v>7.9896427299999999</v>
      </c>
    </row>
    <row r="2851" spans="1:12" x14ac:dyDescent="0.2">
      <c r="A2851" s="17">
        <v>43944</v>
      </c>
      <c r="B2851">
        <v>5.3478224000000001</v>
      </c>
      <c r="F2851" s="17">
        <v>43944</v>
      </c>
      <c r="G2851">
        <v>7.4556471699999998</v>
      </c>
      <c r="K2851" s="17">
        <v>43944</v>
      </c>
      <c r="L2851">
        <v>7.9904686099999997</v>
      </c>
    </row>
    <row r="2852" spans="1:12" x14ac:dyDescent="0.2">
      <c r="A2852" s="17">
        <v>43945</v>
      </c>
      <c r="B2852">
        <v>5.36096752</v>
      </c>
      <c r="F2852" s="17">
        <v>43945</v>
      </c>
      <c r="G2852">
        <v>7.4625900600000001</v>
      </c>
      <c r="K2852" s="17">
        <v>43945</v>
      </c>
      <c r="L2852">
        <v>7.9997916199999999</v>
      </c>
    </row>
    <row r="2853" spans="1:12" x14ac:dyDescent="0.2">
      <c r="A2853" s="17">
        <v>43948</v>
      </c>
      <c r="B2853">
        <v>5.4063951599999998</v>
      </c>
      <c r="F2853" s="17">
        <v>43948</v>
      </c>
      <c r="G2853">
        <v>7.5179656000000001</v>
      </c>
      <c r="K2853" s="17">
        <v>43948</v>
      </c>
      <c r="L2853">
        <v>8.0848593399999995</v>
      </c>
    </row>
    <row r="2854" spans="1:12" x14ac:dyDescent="0.2">
      <c r="A2854" s="17">
        <v>43949</v>
      </c>
      <c r="B2854">
        <v>5.4674402000000004</v>
      </c>
      <c r="F2854" s="17">
        <v>43949</v>
      </c>
      <c r="G2854">
        <v>7.5612540199999998</v>
      </c>
      <c r="K2854" s="17">
        <v>43949</v>
      </c>
      <c r="L2854">
        <v>8.1008800999999995</v>
      </c>
    </row>
    <row r="2855" spans="1:12" x14ac:dyDescent="0.2">
      <c r="A2855" s="17">
        <v>43950</v>
      </c>
      <c r="B2855">
        <v>5.5044362199999997</v>
      </c>
      <c r="F2855" s="17">
        <v>43950</v>
      </c>
      <c r="G2855">
        <v>7.5609357199999998</v>
      </c>
      <c r="K2855" s="17">
        <v>43950</v>
      </c>
      <c r="L2855">
        <v>8.1101861700000004</v>
      </c>
    </row>
    <row r="2856" spans="1:12" x14ac:dyDescent="0.2">
      <c r="A2856" s="17">
        <v>43951</v>
      </c>
      <c r="B2856">
        <v>5.4520494099999999</v>
      </c>
      <c r="F2856" s="17">
        <v>43951</v>
      </c>
      <c r="G2856">
        <v>7.5100902100000004</v>
      </c>
      <c r="K2856" s="17">
        <v>43951</v>
      </c>
      <c r="L2856">
        <v>8.0427207099999993</v>
      </c>
    </row>
    <row r="2857" spans="1:12" x14ac:dyDescent="0.2">
      <c r="A2857" s="17">
        <v>43955</v>
      </c>
      <c r="B2857">
        <v>5.5423854700000001</v>
      </c>
      <c r="F2857" s="17">
        <v>43955</v>
      </c>
      <c r="G2857">
        <v>7.5406580600000002</v>
      </c>
      <c r="K2857" s="17">
        <v>43955</v>
      </c>
      <c r="L2857">
        <v>8.0802775899999997</v>
      </c>
    </row>
    <row r="2858" spans="1:12" x14ac:dyDescent="0.2">
      <c r="A2858" s="17">
        <v>43956</v>
      </c>
      <c r="B2858">
        <v>5.5420487600000001</v>
      </c>
      <c r="F2858" s="17">
        <v>43956</v>
      </c>
      <c r="G2858">
        <v>7.5956436399999996</v>
      </c>
      <c r="K2858" s="17">
        <v>43956</v>
      </c>
      <c r="L2858">
        <v>8.1592698000000006</v>
      </c>
    </row>
    <row r="2859" spans="1:12" x14ac:dyDescent="0.2">
      <c r="A2859" s="17">
        <v>43957</v>
      </c>
      <c r="B2859">
        <v>5.5324128799999999</v>
      </c>
      <c r="F2859" s="17">
        <v>43957</v>
      </c>
      <c r="G2859">
        <v>7.6645927599999997</v>
      </c>
      <c r="K2859" s="17">
        <v>43957</v>
      </c>
      <c r="L2859">
        <v>8.2331848300000008</v>
      </c>
    </row>
    <row r="2860" spans="1:12" x14ac:dyDescent="0.2">
      <c r="A2860" s="17">
        <v>43959</v>
      </c>
      <c r="B2860">
        <v>5.5119203099999998</v>
      </c>
      <c r="F2860" s="17">
        <v>43959</v>
      </c>
      <c r="G2860">
        <v>7.7162495299999998</v>
      </c>
      <c r="K2860" s="17">
        <v>43959</v>
      </c>
      <c r="L2860">
        <v>8.2683738200000008</v>
      </c>
    </row>
    <row r="2861" spans="1:12" x14ac:dyDescent="0.2">
      <c r="A2861" s="17">
        <v>43962</v>
      </c>
      <c r="B2861">
        <v>5.4808302800000002</v>
      </c>
      <c r="F2861" s="17">
        <v>43962</v>
      </c>
      <c r="G2861">
        <v>7.6651356100000001</v>
      </c>
      <c r="K2861" s="17">
        <v>43962</v>
      </c>
      <c r="L2861">
        <v>8.2310669000000001</v>
      </c>
    </row>
    <row r="2862" spans="1:12" x14ac:dyDescent="0.2">
      <c r="A2862" s="17">
        <v>43963</v>
      </c>
      <c r="B2862">
        <v>5.3838003700000003</v>
      </c>
      <c r="F2862" s="17">
        <v>43963</v>
      </c>
      <c r="G2862">
        <v>7.6040008200000004</v>
      </c>
      <c r="K2862" s="17">
        <v>43963</v>
      </c>
      <c r="L2862">
        <v>8.2107632699999993</v>
      </c>
    </row>
    <row r="2863" spans="1:12" x14ac:dyDescent="0.2">
      <c r="A2863" s="17">
        <v>43964</v>
      </c>
      <c r="B2863">
        <v>5.3442447800000004</v>
      </c>
      <c r="F2863" s="17">
        <v>43964</v>
      </c>
      <c r="G2863">
        <v>7.5455263099999996</v>
      </c>
      <c r="K2863" s="17">
        <v>43964</v>
      </c>
      <c r="L2863">
        <v>8.1691975800000005</v>
      </c>
    </row>
    <row r="2864" spans="1:12" x14ac:dyDescent="0.2">
      <c r="A2864" s="17">
        <v>43965</v>
      </c>
      <c r="B2864">
        <v>5.4020727099999997</v>
      </c>
      <c r="F2864" s="17">
        <v>43965</v>
      </c>
      <c r="G2864">
        <v>7.4387736599999998</v>
      </c>
      <c r="K2864" s="17">
        <v>43965</v>
      </c>
      <c r="L2864">
        <v>8.1131991899999996</v>
      </c>
    </row>
    <row r="2865" spans="1:12" x14ac:dyDescent="0.2">
      <c r="A2865" s="17">
        <v>43966</v>
      </c>
      <c r="B2865">
        <v>5.3553872900000004</v>
      </c>
      <c r="F2865" s="17">
        <v>43966</v>
      </c>
      <c r="G2865">
        <v>7.3994103600000001</v>
      </c>
      <c r="K2865" s="17">
        <v>43966</v>
      </c>
      <c r="L2865">
        <v>8.0300458500000005</v>
      </c>
    </row>
    <row r="2866" spans="1:12" x14ac:dyDescent="0.2">
      <c r="A2866" s="17">
        <v>43969</v>
      </c>
      <c r="B2866">
        <v>5.2883419399999996</v>
      </c>
      <c r="F2866" s="17">
        <v>43969</v>
      </c>
      <c r="G2866">
        <v>7.2993918899999999</v>
      </c>
      <c r="K2866" s="17">
        <v>43969</v>
      </c>
      <c r="L2866">
        <v>7.9454958700000002</v>
      </c>
    </row>
    <row r="2867" spans="1:12" x14ac:dyDescent="0.2">
      <c r="A2867" s="17">
        <v>43970</v>
      </c>
      <c r="B2867">
        <v>5.2413308699999996</v>
      </c>
      <c r="F2867" s="17">
        <v>43970</v>
      </c>
      <c r="G2867">
        <v>7.3292984600000004</v>
      </c>
      <c r="K2867" s="17">
        <v>43970</v>
      </c>
      <c r="L2867">
        <v>7.9271256799999996</v>
      </c>
    </row>
    <row r="2868" spans="1:12" x14ac:dyDescent="0.2">
      <c r="A2868" s="17">
        <v>43971</v>
      </c>
      <c r="B2868">
        <v>5.2400305600000001</v>
      </c>
      <c r="F2868" s="17">
        <v>43971</v>
      </c>
      <c r="G2868">
        <v>7.2270724399999997</v>
      </c>
      <c r="K2868" s="17">
        <v>43971</v>
      </c>
      <c r="L2868">
        <v>7.8428330900000001</v>
      </c>
    </row>
    <row r="2869" spans="1:12" x14ac:dyDescent="0.2">
      <c r="A2869" s="17">
        <v>43977</v>
      </c>
      <c r="B2869">
        <v>5.1793428199999996</v>
      </c>
      <c r="F2869" s="17">
        <v>43977</v>
      </c>
      <c r="G2869">
        <v>7.2573852900000002</v>
      </c>
      <c r="K2869" s="17">
        <v>43977</v>
      </c>
      <c r="L2869">
        <v>7.8022008300000003</v>
      </c>
    </row>
    <row r="2870" spans="1:12" x14ac:dyDescent="0.2">
      <c r="A2870" s="17">
        <v>43978</v>
      </c>
      <c r="B2870">
        <v>5.2349683200000001</v>
      </c>
      <c r="F2870" s="17">
        <v>43978</v>
      </c>
      <c r="G2870">
        <v>6.8666637499999998</v>
      </c>
      <c r="K2870" s="17">
        <v>43978</v>
      </c>
      <c r="L2870">
        <v>7.4772536599999997</v>
      </c>
    </row>
    <row r="2871" spans="1:12" x14ac:dyDescent="0.2">
      <c r="A2871" s="17">
        <v>43979</v>
      </c>
      <c r="B2871">
        <v>5.2573852099999998</v>
      </c>
      <c r="F2871" s="17">
        <v>43979</v>
      </c>
      <c r="G2871">
        <v>6.9445267700000004</v>
      </c>
      <c r="K2871" s="17">
        <v>43979</v>
      </c>
      <c r="L2871">
        <v>7.6181607600000003</v>
      </c>
    </row>
    <row r="2872" spans="1:12" x14ac:dyDescent="0.2">
      <c r="A2872" s="17">
        <v>43980</v>
      </c>
      <c r="B2872">
        <v>5.3734804699999996</v>
      </c>
      <c r="F2872" s="17">
        <v>43980</v>
      </c>
      <c r="G2872">
        <v>6.9622149499999999</v>
      </c>
      <c r="K2872" s="17">
        <v>43980</v>
      </c>
      <c r="L2872">
        <v>7.5792773000000002</v>
      </c>
    </row>
    <row r="2873" spans="1:12" x14ac:dyDescent="0.2">
      <c r="A2873" s="17">
        <v>43984</v>
      </c>
      <c r="B2873">
        <v>5.2003287599999997</v>
      </c>
      <c r="F2873" s="17">
        <v>43984</v>
      </c>
      <c r="G2873">
        <v>6.7873130000000002</v>
      </c>
      <c r="K2873" s="17">
        <v>43984</v>
      </c>
      <c r="L2873">
        <v>7.4903042199999996</v>
      </c>
    </row>
    <row r="2874" spans="1:12" x14ac:dyDescent="0.2">
      <c r="A2874" s="17">
        <v>43985</v>
      </c>
      <c r="B2874">
        <v>5.06613355</v>
      </c>
      <c r="F2874" s="17">
        <v>43985</v>
      </c>
      <c r="G2874">
        <v>6.5665764800000002</v>
      </c>
      <c r="K2874" s="17">
        <v>43985</v>
      </c>
      <c r="L2874">
        <v>7.3157887700000002</v>
      </c>
    </row>
    <row r="2875" spans="1:12" x14ac:dyDescent="0.2">
      <c r="A2875" s="17">
        <v>43986</v>
      </c>
      <c r="B2875">
        <v>5.1438211999999996</v>
      </c>
      <c r="F2875" s="17">
        <v>43986</v>
      </c>
      <c r="G2875">
        <v>6.6512888700000001</v>
      </c>
      <c r="K2875" s="17">
        <v>43986</v>
      </c>
      <c r="L2875">
        <v>7.3630370300000001</v>
      </c>
    </row>
    <row r="2876" spans="1:12" x14ac:dyDescent="0.2">
      <c r="A2876" s="17">
        <v>43987</v>
      </c>
      <c r="B2876">
        <v>5.1437497800000003</v>
      </c>
      <c r="F2876" s="17">
        <v>43987</v>
      </c>
      <c r="G2876">
        <v>6.7303492199999999</v>
      </c>
      <c r="K2876" s="17">
        <v>43987</v>
      </c>
      <c r="L2876">
        <v>7.4022639999999997</v>
      </c>
    </row>
    <row r="2877" spans="1:12" x14ac:dyDescent="0.2">
      <c r="A2877" s="17">
        <v>43990</v>
      </c>
      <c r="B2877">
        <v>5.1700755599999999</v>
      </c>
      <c r="F2877" s="17">
        <v>43990</v>
      </c>
      <c r="G2877">
        <v>6.7591247699999997</v>
      </c>
      <c r="K2877" s="17">
        <v>43990</v>
      </c>
      <c r="L2877">
        <v>7.4870088399999997</v>
      </c>
    </row>
    <row r="2878" spans="1:12" x14ac:dyDescent="0.2">
      <c r="A2878" s="17">
        <v>43991</v>
      </c>
      <c r="B2878">
        <v>5.1898838999999999</v>
      </c>
      <c r="F2878" s="17">
        <v>43991</v>
      </c>
      <c r="G2878">
        <v>6.7759726899999997</v>
      </c>
      <c r="K2878" s="17">
        <v>43991</v>
      </c>
      <c r="L2878">
        <v>7.46152149</v>
      </c>
    </row>
    <row r="2879" spans="1:12" x14ac:dyDescent="0.2">
      <c r="A2879" s="17">
        <v>43992</v>
      </c>
      <c r="B2879">
        <v>5.1867060399999998</v>
      </c>
      <c r="F2879" s="17">
        <v>43992</v>
      </c>
      <c r="G2879">
        <v>6.7869789699999998</v>
      </c>
      <c r="K2879" s="17">
        <v>43992</v>
      </c>
      <c r="L2879">
        <v>7.5087524099999996</v>
      </c>
    </row>
    <row r="2880" spans="1:12" x14ac:dyDescent="0.2">
      <c r="A2880" s="17">
        <v>43993</v>
      </c>
      <c r="B2880">
        <v>5.1809691899999999</v>
      </c>
      <c r="F2880" s="17">
        <v>43993</v>
      </c>
      <c r="G2880">
        <v>6.70546636</v>
      </c>
      <c r="K2880" s="17">
        <v>43993</v>
      </c>
      <c r="L2880">
        <v>7.4340488300000001</v>
      </c>
    </row>
    <row r="2881" spans="1:12" x14ac:dyDescent="0.2">
      <c r="A2881" s="17">
        <v>43994</v>
      </c>
      <c r="B2881">
        <v>5.1614399400000002</v>
      </c>
      <c r="F2881" s="17">
        <v>43994</v>
      </c>
      <c r="G2881">
        <v>6.7642506500000001</v>
      </c>
      <c r="K2881" s="17">
        <v>43994</v>
      </c>
      <c r="L2881">
        <v>7.4766135199999999</v>
      </c>
    </row>
    <row r="2882" spans="1:12" x14ac:dyDescent="0.2">
      <c r="A2882" s="17">
        <v>43997</v>
      </c>
      <c r="B2882">
        <v>5.1287136699999998</v>
      </c>
      <c r="F2882" s="17">
        <v>43997</v>
      </c>
      <c r="G2882">
        <v>6.7787793900000004</v>
      </c>
      <c r="K2882" s="17">
        <v>43997</v>
      </c>
      <c r="L2882">
        <v>7.4720179800000004</v>
      </c>
    </row>
    <row r="2883" spans="1:12" x14ac:dyDescent="0.2">
      <c r="A2883" s="17">
        <v>43998</v>
      </c>
      <c r="B2883">
        <v>5.1020380599999999</v>
      </c>
      <c r="F2883" s="17">
        <v>43998</v>
      </c>
      <c r="G2883">
        <v>6.7876114899999997</v>
      </c>
      <c r="K2883" s="17">
        <v>43998</v>
      </c>
      <c r="L2883">
        <v>7.4413107099999998</v>
      </c>
    </row>
    <row r="2884" spans="1:12" x14ac:dyDescent="0.2">
      <c r="A2884" s="17">
        <v>43999</v>
      </c>
      <c r="B2884">
        <v>5.07130495</v>
      </c>
      <c r="F2884" s="17">
        <v>43999</v>
      </c>
      <c r="G2884">
        <v>6.7841435499999996</v>
      </c>
      <c r="K2884" s="17">
        <v>43999</v>
      </c>
      <c r="L2884">
        <v>7.4413397899999998</v>
      </c>
    </row>
    <row r="2885" spans="1:12" x14ac:dyDescent="0.2">
      <c r="A2885" s="17">
        <v>44000</v>
      </c>
      <c r="B2885">
        <v>5.0781289300000001</v>
      </c>
      <c r="F2885" s="17">
        <v>44000</v>
      </c>
      <c r="G2885">
        <v>6.7284605900000001</v>
      </c>
      <c r="K2885" s="17">
        <v>44000</v>
      </c>
      <c r="L2885">
        <v>7.4540795700000002</v>
      </c>
    </row>
    <row r="2886" spans="1:12" x14ac:dyDescent="0.2">
      <c r="A2886" s="17">
        <v>44001</v>
      </c>
      <c r="B2886">
        <v>5.0485321699999997</v>
      </c>
      <c r="F2886" s="17">
        <v>44001</v>
      </c>
      <c r="G2886">
        <v>6.7194170900000003</v>
      </c>
      <c r="K2886" s="17">
        <v>44001</v>
      </c>
      <c r="L2886">
        <v>7.4649433600000004</v>
      </c>
    </row>
    <row r="2887" spans="1:12" x14ac:dyDescent="0.2">
      <c r="A2887" s="17">
        <v>44004</v>
      </c>
      <c r="B2887">
        <v>4.9728226600000003</v>
      </c>
      <c r="F2887" s="17">
        <v>44004</v>
      </c>
      <c r="G2887">
        <v>6.7309525800000003</v>
      </c>
      <c r="K2887" s="17">
        <v>44004</v>
      </c>
      <c r="L2887">
        <v>7.4591902399999999</v>
      </c>
    </row>
    <row r="2888" spans="1:12" x14ac:dyDescent="0.2">
      <c r="A2888" s="17">
        <v>44005</v>
      </c>
      <c r="B2888">
        <v>4.92007861</v>
      </c>
      <c r="F2888" s="17">
        <v>44005</v>
      </c>
      <c r="G2888">
        <v>6.7240145299999998</v>
      </c>
      <c r="K2888" s="17">
        <v>44005</v>
      </c>
      <c r="L2888">
        <v>7.4471014000000002</v>
      </c>
    </row>
    <row r="2889" spans="1:12" x14ac:dyDescent="0.2">
      <c r="A2889" s="17">
        <v>44006</v>
      </c>
      <c r="B2889">
        <v>4.8969616</v>
      </c>
      <c r="F2889" s="17">
        <v>44006</v>
      </c>
      <c r="G2889">
        <v>6.6639076099999999</v>
      </c>
      <c r="K2889" s="17">
        <v>44006</v>
      </c>
      <c r="L2889">
        <v>7.4021303500000002</v>
      </c>
    </row>
    <row r="2890" spans="1:12" x14ac:dyDescent="0.2">
      <c r="A2890" s="17">
        <v>44007</v>
      </c>
      <c r="B2890">
        <v>4.8766225600000004</v>
      </c>
      <c r="F2890" s="17">
        <v>44007</v>
      </c>
      <c r="G2890">
        <v>6.6451250899999996</v>
      </c>
      <c r="K2890" s="17">
        <v>44007</v>
      </c>
      <c r="L2890">
        <v>7.3922318100000002</v>
      </c>
    </row>
    <row r="2891" spans="1:12" x14ac:dyDescent="0.2">
      <c r="A2891" s="17">
        <v>44008</v>
      </c>
      <c r="B2891">
        <v>4.8677675699999998</v>
      </c>
      <c r="F2891" s="17">
        <v>44008</v>
      </c>
      <c r="G2891">
        <v>6.6415971000000003</v>
      </c>
      <c r="K2891" s="17">
        <v>44008</v>
      </c>
      <c r="L2891">
        <v>7.3960662599999996</v>
      </c>
    </row>
    <row r="2892" spans="1:12" x14ac:dyDescent="0.2">
      <c r="A2892" s="17">
        <v>44011</v>
      </c>
      <c r="B2892">
        <v>4.8987200299999998</v>
      </c>
      <c r="F2892" s="17">
        <v>44011</v>
      </c>
      <c r="G2892">
        <v>6.6653364699999997</v>
      </c>
      <c r="K2892" s="17">
        <v>44011</v>
      </c>
      <c r="L2892">
        <v>7.4136355800000002</v>
      </c>
    </row>
    <row r="2893" spans="1:12" x14ac:dyDescent="0.2">
      <c r="A2893" s="17">
        <v>44012</v>
      </c>
      <c r="B2893">
        <v>4.8661056199999999</v>
      </c>
      <c r="F2893" s="17">
        <v>44012</v>
      </c>
      <c r="G2893">
        <v>6.6519019300000002</v>
      </c>
      <c r="K2893" s="17">
        <v>44012</v>
      </c>
      <c r="L2893">
        <v>7.3880208700000001</v>
      </c>
    </row>
    <row r="2894" spans="1:12" x14ac:dyDescent="0.2">
      <c r="A2894" s="17">
        <v>44013</v>
      </c>
      <c r="B2894">
        <v>4.9372903299999997</v>
      </c>
      <c r="F2894" s="17">
        <v>44013</v>
      </c>
      <c r="G2894">
        <v>6.6642846100000002</v>
      </c>
      <c r="K2894" s="17">
        <v>44013</v>
      </c>
      <c r="L2894">
        <v>7.4106223099999999</v>
      </c>
    </row>
    <row r="2895" spans="1:12" x14ac:dyDescent="0.2">
      <c r="A2895" s="17">
        <v>44014</v>
      </c>
      <c r="B2895">
        <v>4.9061675600000001</v>
      </c>
      <c r="F2895" s="17">
        <v>44014</v>
      </c>
      <c r="G2895">
        <v>6.6765723599999998</v>
      </c>
      <c r="K2895" s="17">
        <v>44014</v>
      </c>
      <c r="L2895">
        <v>7.4144841399999999</v>
      </c>
    </row>
    <row r="2896" spans="1:12" x14ac:dyDescent="0.2">
      <c r="A2896" s="17">
        <v>44015</v>
      </c>
      <c r="B2896">
        <v>4.9129946000000002</v>
      </c>
      <c r="F2896" s="17">
        <v>44015</v>
      </c>
      <c r="G2896">
        <v>6.6630166199999996</v>
      </c>
      <c r="K2896" s="17">
        <v>44015</v>
      </c>
      <c r="L2896">
        <v>7.4010593900000003</v>
      </c>
    </row>
    <row r="2897" spans="1:12" x14ac:dyDescent="0.2">
      <c r="A2897" s="17">
        <v>44018</v>
      </c>
      <c r="B2897">
        <v>4.81071048</v>
      </c>
      <c r="F2897" s="17">
        <v>44018</v>
      </c>
      <c r="G2897">
        <v>6.6584938300000003</v>
      </c>
      <c r="K2897" s="17">
        <v>44018</v>
      </c>
      <c r="L2897">
        <v>7.41217331</v>
      </c>
    </row>
    <row r="2898" spans="1:12" x14ac:dyDescent="0.2">
      <c r="A2898" s="17">
        <v>44019</v>
      </c>
      <c r="B2898">
        <v>4.8196150500000003</v>
      </c>
      <c r="F2898" s="17">
        <v>44019</v>
      </c>
      <c r="G2898">
        <v>6.6262802000000001</v>
      </c>
      <c r="K2898" s="17">
        <v>44019</v>
      </c>
      <c r="L2898">
        <v>7.3681471399999996</v>
      </c>
    </row>
    <row r="2899" spans="1:12" x14ac:dyDescent="0.2">
      <c r="A2899" s="17">
        <v>44020</v>
      </c>
      <c r="B2899">
        <v>4.81747076</v>
      </c>
      <c r="F2899" s="17">
        <v>44020</v>
      </c>
      <c r="G2899">
        <v>6.5980883099999996</v>
      </c>
      <c r="K2899" s="17">
        <v>44020</v>
      </c>
      <c r="L2899">
        <v>7.3583808099999999</v>
      </c>
    </row>
    <row r="2900" spans="1:12" x14ac:dyDescent="0.2">
      <c r="A2900" s="17">
        <v>44021</v>
      </c>
      <c r="B2900">
        <v>4.7607649099999998</v>
      </c>
      <c r="F2900" s="17">
        <v>44021</v>
      </c>
      <c r="G2900">
        <v>6.5629527999999997</v>
      </c>
      <c r="K2900" s="17">
        <v>44021</v>
      </c>
      <c r="L2900">
        <v>7.3302528599999999</v>
      </c>
    </row>
    <row r="2901" spans="1:12" x14ac:dyDescent="0.2">
      <c r="A2901" s="17">
        <v>44022</v>
      </c>
      <c r="B2901">
        <v>4.7345459500000002</v>
      </c>
      <c r="F2901" s="17">
        <v>44022</v>
      </c>
      <c r="G2901">
        <v>6.5147645499999998</v>
      </c>
      <c r="K2901" s="17">
        <v>44022</v>
      </c>
      <c r="L2901">
        <v>7.3136338500000004</v>
      </c>
    </row>
    <row r="2902" spans="1:12" x14ac:dyDescent="0.2">
      <c r="A2902" s="17">
        <v>44025</v>
      </c>
      <c r="B2902">
        <v>4.68399842</v>
      </c>
      <c r="F2902" s="17">
        <v>44025</v>
      </c>
      <c r="G2902">
        <v>6.4758854399999999</v>
      </c>
      <c r="K2902" s="17">
        <v>44025</v>
      </c>
      <c r="L2902">
        <v>7.29274442</v>
      </c>
    </row>
    <row r="2903" spans="1:12" x14ac:dyDescent="0.2">
      <c r="A2903" s="17">
        <v>44026</v>
      </c>
      <c r="B2903">
        <v>4.6959915600000004</v>
      </c>
      <c r="F2903" s="17">
        <v>44026</v>
      </c>
      <c r="G2903">
        <v>6.5176792299999997</v>
      </c>
      <c r="K2903" s="17">
        <v>44026</v>
      </c>
      <c r="L2903">
        <v>7.3138873499999999</v>
      </c>
    </row>
    <row r="2904" spans="1:12" x14ac:dyDescent="0.2">
      <c r="A2904" s="17">
        <v>44027</v>
      </c>
      <c r="B2904">
        <v>4.6520923200000004</v>
      </c>
      <c r="F2904" s="17">
        <v>44027</v>
      </c>
      <c r="G2904">
        <v>6.4737871800000004</v>
      </c>
      <c r="K2904" s="17">
        <v>44027</v>
      </c>
      <c r="L2904">
        <v>7.2852609099999999</v>
      </c>
    </row>
    <row r="2905" spans="1:12" x14ac:dyDescent="0.2">
      <c r="A2905" s="17">
        <v>44028</v>
      </c>
      <c r="B2905">
        <v>4.6171133099999997</v>
      </c>
      <c r="F2905" s="17">
        <v>44028</v>
      </c>
      <c r="G2905">
        <v>6.451079</v>
      </c>
      <c r="K2905" s="17">
        <v>44028</v>
      </c>
      <c r="L2905">
        <v>7.2579386699999997</v>
      </c>
    </row>
    <row r="2906" spans="1:12" x14ac:dyDescent="0.2">
      <c r="A2906" s="17">
        <v>44029</v>
      </c>
      <c r="B2906">
        <v>4.6647591400000001</v>
      </c>
      <c r="F2906" s="17">
        <v>44029</v>
      </c>
      <c r="G2906">
        <v>6.4406657999999997</v>
      </c>
      <c r="K2906" s="17">
        <v>44029</v>
      </c>
      <c r="L2906">
        <v>7.2701435300000004</v>
      </c>
    </row>
    <row r="2907" spans="1:12" x14ac:dyDescent="0.2">
      <c r="A2907" s="17">
        <v>44032</v>
      </c>
      <c r="B2907">
        <v>4.5755029</v>
      </c>
      <c r="F2907" s="17">
        <v>44032</v>
      </c>
      <c r="G2907">
        <v>6.4487814400000003</v>
      </c>
      <c r="K2907" s="17">
        <v>44032</v>
      </c>
      <c r="L2907">
        <v>7.2712247200000002</v>
      </c>
    </row>
    <row r="2908" spans="1:12" x14ac:dyDescent="0.2">
      <c r="A2908" s="17">
        <v>44033</v>
      </c>
      <c r="B2908">
        <v>4.5031861199999996</v>
      </c>
      <c r="F2908" s="17">
        <v>44033</v>
      </c>
      <c r="G2908">
        <v>6.4056625</v>
      </c>
      <c r="K2908" s="17">
        <v>44033</v>
      </c>
      <c r="L2908">
        <v>7.2359437099999999</v>
      </c>
    </row>
    <row r="2909" spans="1:12" x14ac:dyDescent="0.2">
      <c r="A2909" s="17">
        <v>44034</v>
      </c>
      <c r="B2909">
        <v>4.45729124</v>
      </c>
      <c r="F2909" s="17">
        <v>44034</v>
      </c>
      <c r="G2909">
        <v>6.3409802300000004</v>
      </c>
      <c r="K2909" s="17">
        <v>44034</v>
      </c>
      <c r="L2909">
        <v>7.1872976900000003</v>
      </c>
    </row>
    <row r="2910" spans="1:12" x14ac:dyDescent="0.2">
      <c r="A2910" s="17">
        <v>44035</v>
      </c>
      <c r="B2910">
        <v>4.3919805700000003</v>
      </c>
      <c r="F2910" s="17">
        <v>44035</v>
      </c>
      <c r="G2910">
        <v>6.2798761900000004</v>
      </c>
      <c r="K2910" s="17">
        <v>44035</v>
      </c>
      <c r="L2910">
        <v>7.15089709</v>
      </c>
    </row>
    <row r="2911" spans="1:12" x14ac:dyDescent="0.2">
      <c r="A2911" s="17">
        <v>44036</v>
      </c>
      <c r="B2911">
        <v>4.3751323900000001</v>
      </c>
      <c r="F2911" s="17">
        <v>44036</v>
      </c>
      <c r="G2911">
        <v>6.2291148300000003</v>
      </c>
      <c r="K2911" s="17">
        <v>44036</v>
      </c>
      <c r="L2911">
        <v>7.1224014699999998</v>
      </c>
    </row>
    <row r="2912" spans="1:12" x14ac:dyDescent="0.2">
      <c r="A2912" s="17">
        <v>44039</v>
      </c>
      <c r="B2912">
        <v>4.3468099599999999</v>
      </c>
      <c r="F2912" s="17">
        <v>44039</v>
      </c>
      <c r="G2912">
        <v>6.1938449599999998</v>
      </c>
      <c r="K2912" s="17">
        <v>44039</v>
      </c>
      <c r="L2912">
        <v>7.1204667099999996</v>
      </c>
    </row>
    <row r="2913" spans="1:12" x14ac:dyDescent="0.2">
      <c r="A2913" s="17">
        <v>44040</v>
      </c>
      <c r="B2913">
        <v>4.3000075600000001</v>
      </c>
      <c r="F2913" s="17">
        <v>44040</v>
      </c>
      <c r="G2913">
        <v>6.1505930700000002</v>
      </c>
      <c r="K2913" s="17">
        <v>44040</v>
      </c>
      <c r="L2913">
        <v>7.0747494599999996</v>
      </c>
    </row>
    <row r="2914" spans="1:12" x14ac:dyDescent="0.2">
      <c r="A2914" s="17">
        <v>44041</v>
      </c>
      <c r="B2914">
        <v>4.32192899</v>
      </c>
      <c r="F2914" s="17">
        <v>44041</v>
      </c>
      <c r="G2914">
        <v>6.1644227999999996</v>
      </c>
      <c r="K2914" s="17">
        <v>44041</v>
      </c>
      <c r="L2914">
        <v>7.0750698400000003</v>
      </c>
    </row>
    <row r="2915" spans="1:12" x14ac:dyDescent="0.2">
      <c r="A2915" s="17">
        <v>44042</v>
      </c>
      <c r="B2915">
        <v>4.2654670899999996</v>
      </c>
      <c r="F2915" s="17">
        <v>44042</v>
      </c>
      <c r="G2915">
        <v>6.14376721</v>
      </c>
      <c r="K2915" s="17">
        <v>44042</v>
      </c>
      <c r="L2915">
        <v>7.0555320500000001</v>
      </c>
    </row>
    <row r="2916" spans="1:12" x14ac:dyDescent="0.2">
      <c r="A2916" s="17">
        <v>44046</v>
      </c>
      <c r="B2916">
        <v>4.24173475</v>
      </c>
      <c r="F2916" s="17">
        <v>44046</v>
      </c>
      <c r="G2916">
        <v>6.1346887600000004</v>
      </c>
      <c r="K2916" s="17">
        <v>44046</v>
      </c>
      <c r="L2916">
        <v>7.0494359800000002</v>
      </c>
    </row>
    <row r="2917" spans="1:12" x14ac:dyDescent="0.2">
      <c r="A2917" s="17">
        <v>44047</v>
      </c>
      <c r="B2917">
        <v>4.2408588500000004</v>
      </c>
      <c r="F2917" s="17">
        <v>44047</v>
      </c>
      <c r="G2917">
        <v>6.1150879800000002</v>
      </c>
      <c r="K2917" s="17">
        <v>44047</v>
      </c>
      <c r="L2917">
        <v>7.0504070800000003</v>
      </c>
    </row>
    <row r="2918" spans="1:12" x14ac:dyDescent="0.2">
      <c r="A2918" s="17">
        <v>44048</v>
      </c>
      <c r="B2918">
        <v>4.1968377300000004</v>
      </c>
      <c r="F2918" s="17">
        <v>44048</v>
      </c>
      <c r="G2918">
        <v>6.0944606400000003</v>
      </c>
      <c r="K2918" s="17">
        <v>44048</v>
      </c>
      <c r="L2918">
        <v>7.0252729900000004</v>
      </c>
    </row>
    <row r="2919" spans="1:12" x14ac:dyDescent="0.2">
      <c r="A2919" s="17">
        <v>44049</v>
      </c>
      <c r="B2919">
        <v>4.1652397299999997</v>
      </c>
      <c r="F2919" s="17">
        <v>44049</v>
      </c>
      <c r="G2919">
        <v>6.0393618099999999</v>
      </c>
      <c r="K2919" s="17">
        <v>44049</v>
      </c>
      <c r="L2919">
        <v>6.9958546300000002</v>
      </c>
    </row>
    <row r="2920" spans="1:12" x14ac:dyDescent="0.2">
      <c r="A2920" s="17">
        <v>44050</v>
      </c>
      <c r="B2920">
        <v>4.1034768699999997</v>
      </c>
      <c r="F2920" s="17">
        <v>44050</v>
      </c>
      <c r="G2920">
        <v>6.0106958199999996</v>
      </c>
      <c r="K2920" s="17">
        <v>44050</v>
      </c>
      <c r="L2920">
        <v>6.9930328399999997</v>
      </c>
    </row>
    <row r="2921" spans="1:12" x14ac:dyDescent="0.2">
      <c r="A2921" s="17">
        <v>44053</v>
      </c>
      <c r="B2921">
        <v>4.0222069100000004</v>
      </c>
      <c r="F2921" s="17">
        <v>44053</v>
      </c>
      <c r="G2921">
        <v>5.9938080600000001</v>
      </c>
      <c r="K2921" s="17">
        <v>44053</v>
      </c>
      <c r="L2921">
        <v>6.9887261399999998</v>
      </c>
    </row>
    <row r="2922" spans="1:12" x14ac:dyDescent="0.2">
      <c r="A2922" s="17">
        <v>44054</v>
      </c>
      <c r="B2922">
        <v>3.95202498</v>
      </c>
      <c r="F2922" s="17">
        <v>44054</v>
      </c>
      <c r="G2922">
        <v>5.93223023</v>
      </c>
      <c r="K2922" s="17">
        <v>44054</v>
      </c>
      <c r="L2922">
        <v>6.9610554200000001</v>
      </c>
    </row>
    <row r="2923" spans="1:12" x14ac:dyDescent="0.2">
      <c r="A2923" s="17">
        <v>44055</v>
      </c>
      <c r="B2923">
        <v>3.88599001</v>
      </c>
      <c r="F2923" s="17">
        <v>44055</v>
      </c>
      <c r="G2923">
        <v>5.8687676499999997</v>
      </c>
      <c r="K2923" s="17">
        <v>44055</v>
      </c>
      <c r="L2923">
        <v>6.9357338999999998</v>
      </c>
    </row>
    <row r="2924" spans="1:12" x14ac:dyDescent="0.2">
      <c r="A2924" s="17">
        <v>44056</v>
      </c>
      <c r="B2924">
        <v>3.8742242899999999</v>
      </c>
      <c r="F2924" s="17">
        <v>44056</v>
      </c>
      <c r="G2924">
        <v>5.8749624000000003</v>
      </c>
      <c r="K2924" s="17">
        <v>44056</v>
      </c>
      <c r="L2924">
        <v>6.9506050100000003</v>
      </c>
    </row>
    <row r="2925" spans="1:12" x14ac:dyDescent="0.2">
      <c r="A2925" s="17">
        <v>44057</v>
      </c>
      <c r="B2925">
        <v>3.8415874699999999</v>
      </c>
      <c r="F2925" s="17">
        <v>44057</v>
      </c>
      <c r="G2925">
        <v>5.8510936500000001</v>
      </c>
      <c r="K2925" s="17">
        <v>44057</v>
      </c>
      <c r="L2925">
        <v>6.9493156599999999</v>
      </c>
    </row>
    <row r="2926" spans="1:12" x14ac:dyDescent="0.2">
      <c r="A2926" s="17">
        <v>44061</v>
      </c>
      <c r="B2926">
        <v>3.75696239</v>
      </c>
      <c r="F2926" s="17">
        <v>44061</v>
      </c>
      <c r="G2926">
        <v>5.8126066700000001</v>
      </c>
      <c r="K2926" s="17">
        <v>44061</v>
      </c>
      <c r="L2926">
        <v>6.9626439299999996</v>
      </c>
    </row>
    <row r="2927" spans="1:12" x14ac:dyDescent="0.2">
      <c r="A2927" s="17">
        <v>44062</v>
      </c>
      <c r="B2927">
        <v>3.7201283300000001</v>
      </c>
      <c r="F2927" s="17">
        <v>44062</v>
      </c>
      <c r="G2927">
        <v>5.7612467299999999</v>
      </c>
      <c r="K2927" s="17">
        <v>44062</v>
      </c>
      <c r="L2927">
        <v>6.9214509199999998</v>
      </c>
    </row>
    <row r="2928" spans="1:12" x14ac:dyDescent="0.2">
      <c r="A2928" s="17">
        <v>44067</v>
      </c>
      <c r="B2928">
        <v>3.6769114300000001</v>
      </c>
      <c r="F2928" s="17">
        <v>44067</v>
      </c>
      <c r="G2928">
        <v>5.7378662699999996</v>
      </c>
      <c r="K2928" s="17">
        <v>44067</v>
      </c>
      <c r="L2928">
        <v>6.91798555</v>
      </c>
    </row>
    <row r="2929" spans="1:12" x14ac:dyDescent="0.2">
      <c r="A2929" s="17">
        <v>44068</v>
      </c>
      <c r="B2929">
        <v>3.6721823900000001</v>
      </c>
      <c r="F2929" s="17">
        <v>44068</v>
      </c>
      <c r="G2929">
        <v>5.68473001</v>
      </c>
      <c r="K2929" s="17">
        <v>44068</v>
      </c>
      <c r="L2929">
        <v>6.8875904800000001</v>
      </c>
    </row>
    <row r="2930" spans="1:12" x14ac:dyDescent="0.2">
      <c r="A2930" s="17">
        <v>44069</v>
      </c>
      <c r="B2930">
        <v>3.7385516000000001</v>
      </c>
      <c r="F2930" s="17">
        <v>44069</v>
      </c>
      <c r="G2930">
        <v>5.7005960199999999</v>
      </c>
      <c r="K2930" s="17">
        <v>44069</v>
      </c>
      <c r="L2930">
        <v>6.9079594100000001</v>
      </c>
    </row>
    <row r="2931" spans="1:12" x14ac:dyDescent="0.2">
      <c r="A2931" s="17">
        <v>44070</v>
      </c>
      <c r="B2931">
        <v>3.82238882</v>
      </c>
      <c r="F2931" s="17">
        <v>44070</v>
      </c>
      <c r="G2931">
        <v>5.7537126699999996</v>
      </c>
      <c r="K2931" s="17">
        <v>44070</v>
      </c>
      <c r="L2931">
        <v>6.9328238500000001</v>
      </c>
    </row>
    <row r="2932" spans="1:12" x14ac:dyDescent="0.2">
      <c r="A2932" s="17">
        <v>44071</v>
      </c>
      <c r="B2932">
        <v>3.8544261999999998</v>
      </c>
      <c r="F2932" s="17">
        <v>44071</v>
      </c>
      <c r="G2932">
        <v>5.8113531399999996</v>
      </c>
      <c r="K2932" s="17">
        <v>44071</v>
      </c>
      <c r="L2932">
        <v>6.9765712799999999</v>
      </c>
    </row>
    <row r="2933" spans="1:12" x14ac:dyDescent="0.2">
      <c r="A2933" s="17">
        <v>44074</v>
      </c>
      <c r="B2933">
        <v>3.79526282</v>
      </c>
      <c r="F2933" s="17">
        <v>44074</v>
      </c>
      <c r="G2933">
        <v>5.7644281800000003</v>
      </c>
      <c r="K2933" s="17">
        <v>44074</v>
      </c>
      <c r="L2933">
        <v>6.9660168000000002</v>
      </c>
    </row>
    <row r="2934" spans="1:12" x14ac:dyDescent="0.2">
      <c r="A2934" s="17">
        <v>44075</v>
      </c>
      <c r="B2934">
        <v>3.73187589</v>
      </c>
      <c r="F2934" s="17">
        <v>44075</v>
      </c>
      <c r="G2934">
        <v>5.7344932899999996</v>
      </c>
      <c r="K2934" s="17">
        <v>44075</v>
      </c>
      <c r="L2934">
        <v>6.9549147900000001</v>
      </c>
    </row>
    <row r="2935" spans="1:12" x14ac:dyDescent="0.2">
      <c r="A2935" s="17">
        <v>44076</v>
      </c>
      <c r="B2935">
        <v>3.82949889</v>
      </c>
      <c r="F2935" s="17">
        <v>44076</v>
      </c>
      <c r="G2935">
        <v>5.7548637899999999</v>
      </c>
      <c r="K2935" s="17">
        <v>44076</v>
      </c>
      <c r="L2935">
        <v>6.9849540699999997</v>
      </c>
    </row>
    <row r="2936" spans="1:12" x14ac:dyDescent="0.2">
      <c r="A2936" s="17">
        <v>44077</v>
      </c>
      <c r="B2936">
        <v>3.8482450400000001</v>
      </c>
      <c r="F2936" s="17">
        <v>44077</v>
      </c>
      <c r="G2936">
        <v>5.7884631400000002</v>
      </c>
      <c r="K2936" s="17">
        <v>44077</v>
      </c>
      <c r="L2936">
        <v>6.99796832</v>
      </c>
    </row>
    <row r="2937" spans="1:12" x14ac:dyDescent="0.2">
      <c r="A2937" s="17">
        <v>44078</v>
      </c>
      <c r="B2937">
        <v>3.8349098700000002</v>
      </c>
      <c r="F2937" s="17">
        <v>44078</v>
      </c>
      <c r="G2937">
        <v>5.7954098199999997</v>
      </c>
      <c r="K2937" s="17">
        <v>44078</v>
      </c>
      <c r="L2937">
        <v>7.0069846</v>
      </c>
    </row>
    <row r="2938" spans="1:12" x14ac:dyDescent="0.2">
      <c r="A2938" s="17">
        <v>44081</v>
      </c>
      <c r="B2938">
        <v>3.76501325</v>
      </c>
      <c r="F2938" s="17">
        <v>44081</v>
      </c>
      <c r="G2938">
        <v>5.8332401000000003</v>
      </c>
      <c r="K2938" s="17">
        <v>44081</v>
      </c>
      <c r="L2938">
        <v>7.0051260700000002</v>
      </c>
    </row>
    <row r="2939" spans="1:12" x14ac:dyDescent="0.2">
      <c r="A2939" s="17">
        <v>44082</v>
      </c>
      <c r="B2939">
        <v>3.7693736599999998</v>
      </c>
      <c r="F2939" s="17">
        <v>44082</v>
      </c>
      <c r="G2939">
        <v>5.8462279199999996</v>
      </c>
      <c r="K2939" s="17">
        <v>44082</v>
      </c>
      <c r="L2939">
        <v>7.0246506799999997</v>
      </c>
    </row>
    <row r="2940" spans="1:12" x14ac:dyDescent="0.2">
      <c r="A2940" s="17">
        <v>44083</v>
      </c>
      <c r="B2940">
        <v>3.7851016300000002</v>
      </c>
      <c r="F2940" s="17">
        <v>44083</v>
      </c>
      <c r="G2940">
        <v>5.8501951700000001</v>
      </c>
      <c r="K2940" s="17">
        <v>44083</v>
      </c>
      <c r="L2940">
        <v>7.03308541</v>
      </c>
    </row>
    <row r="2941" spans="1:12" x14ac:dyDescent="0.2">
      <c r="A2941" s="17">
        <v>44084</v>
      </c>
      <c r="B2941">
        <v>3.84873705</v>
      </c>
      <c r="F2941" s="17">
        <v>44084</v>
      </c>
      <c r="G2941">
        <v>5.8702553399999999</v>
      </c>
      <c r="K2941" s="17">
        <v>44084</v>
      </c>
      <c r="L2941">
        <v>7.0540913200000004</v>
      </c>
    </row>
    <row r="2942" spans="1:12" x14ac:dyDescent="0.2">
      <c r="A2942" s="17">
        <v>44085</v>
      </c>
      <c r="B2942">
        <v>3.9000842200000001</v>
      </c>
      <c r="F2942" s="17">
        <v>44085</v>
      </c>
      <c r="G2942">
        <v>5.8840393200000003</v>
      </c>
      <c r="K2942" s="17">
        <v>44085</v>
      </c>
      <c r="L2942">
        <v>7.0896671600000003</v>
      </c>
    </row>
    <row r="2943" spans="1:12" x14ac:dyDescent="0.2">
      <c r="A2943" s="17">
        <v>44088</v>
      </c>
      <c r="B2943">
        <v>3.8747693700000001</v>
      </c>
      <c r="F2943" s="17">
        <v>44088</v>
      </c>
      <c r="G2943">
        <v>5.8572388899999996</v>
      </c>
      <c r="K2943" s="17">
        <v>44088</v>
      </c>
      <c r="L2943">
        <v>7.04856923</v>
      </c>
    </row>
    <row r="2944" spans="1:12" x14ac:dyDescent="0.2">
      <c r="A2944" s="17">
        <v>44089</v>
      </c>
      <c r="B2944">
        <v>3.8828403100000002</v>
      </c>
      <c r="F2944" s="17">
        <v>44089</v>
      </c>
      <c r="G2944">
        <v>5.8314685199999996</v>
      </c>
      <c r="K2944" s="17">
        <v>44089</v>
      </c>
      <c r="L2944">
        <v>7.0505904399999997</v>
      </c>
    </row>
    <row r="2945" spans="1:12" x14ac:dyDescent="0.2">
      <c r="A2945" s="17">
        <v>44090</v>
      </c>
      <c r="B2945">
        <v>3.86201303</v>
      </c>
      <c r="F2945" s="17">
        <v>44090</v>
      </c>
      <c r="G2945">
        <v>5.8461852199999997</v>
      </c>
      <c r="K2945" s="17">
        <v>44090</v>
      </c>
      <c r="L2945">
        <v>7.0367779500000003</v>
      </c>
    </row>
    <row r="2946" spans="1:12" x14ac:dyDescent="0.2">
      <c r="A2946" s="17">
        <v>44091</v>
      </c>
      <c r="B2946">
        <v>3.87707903</v>
      </c>
      <c r="F2946" s="17">
        <v>44091</v>
      </c>
      <c r="G2946">
        <v>5.8300200000000002</v>
      </c>
      <c r="K2946" s="17">
        <v>44091</v>
      </c>
      <c r="L2946">
        <v>7.04264066</v>
      </c>
    </row>
    <row r="2947" spans="1:12" x14ac:dyDescent="0.2">
      <c r="A2947" s="17">
        <v>44092</v>
      </c>
      <c r="B2947">
        <v>3.8830973000000002</v>
      </c>
      <c r="F2947" s="17">
        <v>44092</v>
      </c>
      <c r="G2947">
        <v>5.7989611099999996</v>
      </c>
      <c r="K2947" s="17">
        <v>44092</v>
      </c>
      <c r="L2947">
        <v>7.0296702499999997</v>
      </c>
    </row>
    <row r="2948" spans="1:12" x14ac:dyDescent="0.2">
      <c r="A2948" s="17">
        <v>44095</v>
      </c>
      <c r="B2948">
        <v>3.87048302</v>
      </c>
      <c r="F2948" s="17">
        <v>44095</v>
      </c>
      <c r="G2948">
        <v>5.8410818600000001</v>
      </c>
      <c r="K2948" s="17">
        <v>44095</v>
      </c>
      <c r="L2948">
        <v>7.0655936199999996</v>
      </c>
    </row>
    <row r="2949" spans="1:12" x14ac:dyDescent="0.2">
      <c r="A2949" s="17">
        <v>44096</v>
      </c>
      <c r="B2949">
        <v>3.83922338</v>
      </c>
      <c r="F2949" s="17">
        <v>44096</v>
      </c>
      <c r="G2949">
        <v>5.8462520700000002</v>
      </c>
      <c r="K2949" s="17">
        <v>44096</v>
      </c>
      <c r="L2949">
        <v>7.0444803299999998</v>
      </c>
    </row>
    <row r="2950" spans="1:12" x14ac:dyDescent="0.2">
      <c r="A2950" s="17">
        <v>44097</v>
      </c>
      <c r="B2950">
        <v>3.8316640799999999</v>
      </c>
      <c r="F2950" s="17">
        <v>44097</v>
      </c>
      <c r="G2950">
        <v>5.8440069399999999</v>
      </c>
      <c r="K2950" s="17">
        <v>44097</v>
      </c>
      <c r="L2950">
        <v>7.0379697300000004</v>
      </c>
    </row>
    <row r="2951" spans="1:12" x14ac:dyDescent="0.2">
      <c r="A2951" s="17">
        <v>44098</v>
      </c>
      <c r="B2951">
        <v>3.8148085300000001</v>
      </c>
      <c r="F2951" s="17">
        <v>44098</v>
      </c>
      <c r="G2951">
        <v>5.8610760600000003</v>
      </c>
      <c r="K2951" s="17">
        <v>44098</v>
      </c>
      <c r="L2951">
        <v>7.0594059500000004</v>
      </c>
    </row>
    <row r="2952" spans="1:12" x14ac:dyDescent="0.2">
      <c r="A2952" s="17">
        <v>44099</v>
      </c>
      <c r="B2952">
        <v>3.8062967699999999</v>
      </c>
      <c r="F2952" s="17">
        <v>44099</v>
      </c>
      <c r="G2952">
        <v>5.8428074800000003</v>
      </c>
      <c r="K2952" s="17">
        <v>44099</v>
      </c>
      <c r="L2952">
        <v>7.0443659500000004</v>
      </c>
    </row>
    <row r="2953" spans="1:12" x14ac:dyDescent="0.2">
      <c r="A2953" s="17">
        <v>44102</v>
      </c>
      <c r="B2953">
        <v>3.7976282299999999</v>
      </c>
      <c r="F2953" s="17">
        <v>44102</v>
      </c>
      <c r="G2953">
        <v>5.8632315300000002</v>
      </c>
      <c r="K2953" s="17">
        <v>44102</v>
      </c>
      <c r="L2953">
        <v>7.0210588100000004</v>
      </c>
    </row>
    <row r="2954" spans="1:12" x14ac:dyDescent="0.2">
      <c r="A2954" s="17">
        <v>44103</v>
      </c>
      <c r="B2954">
        <v>3.82218649</v>
      </c>
      <c r="F2954" s="17">
        <v>44103</v>
      </c>
      <c r="G2954">
        <v>5.9159956500000002</v>
      </c>
      <c r="K2954" s="17">
        <v>44103</v>
      </c>
      <c r="L2954">
        <v>7.0412371199999999</v>
      </c>
    </row>
    <row r="2955" spans="1:12" x14ac:dyDescent="0.2">
      <c r="A2955" s="17">
        <v>44104</v>
      </c>
      <c r="B2955">
        <v>3.84548852</v>
      </c>
      <c r="F2955" s="17">
        <v>44104</v>
      </c>
      <c r="G2955">
        <v>5.9188828500000001</v>
      </c>
      <c r="K2955" s="17">
        <v>44104</v>
      </c>
      <c r="L2955">
        <v>7.0380434899999997</v>
      </c>
    </row>
    <row r="2956" spans="1:12" x14ac:dyDescent="0.2">
      <c r="A2956" s="17">
        <v>44105</v>
      </c>
      <c r="B2956">
        <v>3.9550757299999999</v>
      </c>
      <c r="F2956" s="17">
        <v>44105</v>
      </c>
      <c r="G2956">
        <v>5.9421723599999998</v>
      </c>
      <c r="K2956" s="17">
        <v>44105</v>
      </c>
      <c r="L2956">
        <v>7.0305641899999998</v>
      </c>
    </row>
    <row r="2957" spans="1:12" x14ac:dyDescent="0.2">
      <c r="A2957" s="17">
        <v>44106</v>
      </c>
      <c r="B2957">
        <v>4.0213612899999998</v>
      </c>
      <c r="F2957" s="17">
        <v>44106</v>
      </c>
      <c r="G2957">
        <v>5.9420041699999997</v>
      </c>
      <c r="K2957" s="17">
        <v>44106</v>
      </c>
      <c r="L2957">
        <v>7.0356760500000002</v>
      </c>
    </row>
    <row r="2958" spans="1:12" x14ac:dyDescent="0.2">
      <c r="A2958" s="17">
        <v>44109</v>
      </c>
      <c r="B2958">
        <v>3.9228965599999999</v>
      </c>
      <c r="F2958" s="17">
        <v>44109</v>
      </c>
      <c r="G2958">
        <v>5.9709032500000001</v>
      </c>
      <c r="K2958" s="17">
        <v>44109</v>
      </c>
      <c r="L2958">
        <v>7.03004813</v>
      </c>
    </row>
    <row r="2959" spans="1:12" x14ac:dyDescent="0.2">
      <c r="A2959" s="17">
        <v>44110</v>
      </c>
      <c r="B2959">
        <v>3.8798493199999999</v>
      </c>
      <c r="F2959" s="17">
        <v>44110</v>
      </c>
      <c r="G2959">
        <v>5.9642831999999997</v>
      </c>
      <c r="K2959" s="17">
        <v>44110</v>
      </c>
      <c r="L2959">
        <v>7.0009263800000001</v>
      </c>
    </row>
    <row r="2960" spans="1:12" x14ac:dyDescent="0.2">
      <c r="A2960" s="17">
        <v>44111</v>
      </c>
      <c r="B2960">
        <v>3.8763930100000001</v>
      </c>
      <c r="F2960" s="17">
        <v>44111</v>
      </c>
      <c r="G2960">
        <v>5.9673270199999999</v>
      </c>
      <c r="K2960" s="17">
        <v>44111</v>
      </c>
      <c r="L2960">
        <v>7.01700503</v>
      </c>
    </row>
    <row r="2961" spans="1:12" x14ac:dyDescent="0.2">
      <c r="A2961" s="17">
        <v>44112</v>
      </c>
      <c r="B2961">
        <v>3.8580766299999998</v>
      </c>
      <c r="F2961" s="17">
        <v>44112</v>
      </c>
      <c r="G2961">
        <v>5.9796515599999998</v>
      </c>
      <c r="K2961" s="17">
        <v>44112</v>
      </c>
      <c r="L2961">
        <v>7.0106510799999997</v>
      </c>
    </row>
    <row r="2962" spans="1:12" x14ac:dyDescent="0.2">
      <c r="A2962" s="17">
        <v>44113</v>
      </c>
      <c r="B2962">
        <v>3.8884451800000002</v>
      </c>
      <c r="F2962" s="17">
        <v>44113</v>
      </c>
      <c r="G2962">
        <v>6.0084192400000003</v>
      </c>
      <c r="K2962" s="17">
        <v>44113</v>
      </c>
      <c r="L2962">
        <v>7.0356776200000004</v>
      </c>
    </row>
    <row r="2963" spans="1:12" x14ac:dyDescent="0.2">
      <c r="A2963" s="17">
        <v>44116</v>
      </c>
      <c r="B2963">
        <v>3.8504847</v>
      </c>
      <c r="F2963" s="17">
        <v>44116</v>
      </c>
      <c r="G2963">
        <v>5.9786387599999999</v>
      </c>
      <c r="K2963" s="17">
        <v>44116</v>
      </c>
      <c r="L2963">
        <v>7.01375993</v>
      </c>
    </row>
    <row r="2964" spans="1:12" x14ac:dyDescent="0.2">
      <c r="A2964" s="17">
        <v>44117</v>
      </c>
      <c r="B2964">
        <v>3.82624947</v>
      </c>
      <c r="F2964" s="17">
        <v>44117</v>
      </c>
      <c r="G2964">
        <v>5.95421932</v>
      </c>
      <c r="K2964" s="17">
        <v>44117</v>
      </c>
      <c r="L2964">
        <v>7.0053757799999996</v>
      </c>
    </row>
    <row r="2965" spans="1:12" x14ac:dyDescent="0.2">
      <c r="A2965" s="17">
        <v>44118</v>
      </c>
      <c r="B2965">
        <v>3.8170397199999999</v>
      </c>
      <c r="F2965" s="17">
        <v>44118</v>
      </c>
      <c r="G2965">
        <v>5.9269397100000001</v>
      </c>
      <c r="K2965" s="17">
        <v>44118</v>
      </c>
      <c r="L2965">
        <v>7.01497378</v>
      </c>
    </row>
    <row r="2966" spans="1:12" x14ac:dyDescent="0.2">
      <c r="A2966" s="17">
        <v>44119</v>
      </c>
      <c r="B2966">
        <v>3.7606989999999998</v>
      </c>
      <c r="F2966" s="17">
        <v>44119</v>
      </c>
      <c r="G2966">
        <v>5.8891975900000002</v>
      </c>
      <c r="K2966" s="17">
        <v>44119</v>
      </c>
      <c r="L2966">
        <v>6.9898754299999997</v>
      </c>
    </row>
    <row r="2967" spans="1:12" x14ac:dyDescent="0.2">
      <c r="A2967" s="17">
        <v>44120</v>
      </c>
      <c r="B2967">
        <v>3.7896704200000002</v>
      </c>
      <c r="F2967" s="17">
        <v>44120</v>
      </c>
      <c r="G2967">
        <v>5.8480247299999997</v>
      </c>
      <c r="K2967" s="17">
        <v>44120</v>
      </c>
      <c r="L2967">
        <v>6.9700392999999998</v>
      </c>
    </row>
    <row r="2968" spans="1:12" x14ac:dyDescent="0.2">
      <c r="A2968" s="17">
        <v>44123</v>
      </c>
      <c r="B2968">
        <v>3.7238268899999998</v>
      </c>
      <c r="F2968" s="17">
        <v>44123</v>
      </c>
      <c r="G2968">
        <v>5.8172259799999999</v>
      </c>
      <c r="K2968" s="17">
        <v>44123</v>
      </c>
      <c r="L2968">
        <v>6.9317156100000004</v>
      </c>
    </row>
    <row r="2969" spans="1:12" x14ac:dyDescent="0.2">
      <c r="A2969" s="17">
        <v>44124</v>
      </c>
      <c r="B2969">
        <v>3.7252091699999998</v>
      </c>
      <c r="F2969" s="17">
        <v>44124</v>
      </c>
      <c r="G2969">
        <v>5.79651417</v>
      </c>
      <c r="K2969" s="17">
        <v>44124</v>
      </c>
      <c r="L2969">
        <v>6.8948910400000001</v>
      </c>
    </row>
    <row r="2970" spans="1:12" x14ac:dyDescent="0.2">
      <c r="A2970" s="17">
        <v>44125</v>
      </c>
      <c r="B2970">
        <v>3.7615406400000002</v>
      </c>
      <c r="F2970" s="17">
        <v>44125</v>
      </c>
      <c r="G2970">
        <v>5.7555236000000001</v>
      </c>
      <c r="K2970" s="17">
        <v>44125</v>
      </c>
      <c r="L2970">
        <v>6.8593292899999998</v>
      </c>
    </row>
    <row r="2971" spans="1:12" x14ac:dyDescent="0.2">
      <c r="A2971" s="17">
        <v>44126</v>
      </c>
      <c r="B2971">
        <v>3.7607577399999998</v>
      </c>
      <c r="F2971" s="17">
        <v>44126</v>
      </c>
      <c r="G2971">
        <v>5.7413614800000001</v>
      </c>
      <c r="K2971" s="17">
        <v>44126</v>
      </c>
      <c r="L2971">
        <v>6.8623416199999996</v>
      </c>
    </row>
    <row r="2972" spans="1:12" x14ac:dyDescent="0.2">
      <c r="A2972" s="17">
        <v>44127</v>
      </c>
      <c r="B2972">
        <v>3.6992398500000001</v>
      </c>
      <c r="F2972" s="17">
        <v>44127</v>
      </c>
      <c r="G2972">
        <v>5.7502705799999996</v>
      </c>
      <c r="K2972" s="17">
        <v>44127</v>
      </c>
      <c r="L2972">
        <v>6.8629918200000004</v>
      </c>
    </row>
    <row r="2973" spans="1:12" x14ac:dyDescent="0.2">
      <c r="A2973" s="17">
        <v>44130</v>
      </c>
      <c r="B2973">
        <v>3.6592845199999999</v>
      </c>
      <c r="F2973" s="17">
        <v>44130</v>
      </c>
      <c r="G2973">
        <v>5.7663155799999997</v>
      </c>
      <c r="K2973" s="17">
        <v>44130</v>
      </c>
      <c r="L2973">
        <v>6.87049632</v>
      </c>
    </row>
    <row r="2974" spans="1:12" x14ac:dyDescent="0.2">
      <c r="A2974" s="17">
        <v>44131</v>
      </c>
      <c r="B2974">
        <v>3.6421485100000002</v>
      </c>
      <c r="F2974" s="17">
        <v>44131</v>
      </c>
      <c r="G2974">
        <v>5.7532013800000001</v>
      </c>
      <c r="K2974" s="17">
        <v>44131</v>
      </c>
      <c r="L2974">
        <v>6.8699161399999999</v>
      </c>
    </row>
    <row r="2975" spans="1:12" x14ac:dyDescent="0.2">
      <c r="A2975" s="17">
        <v>44137</v>
      </c>
      <c r="B2975">
        <v>3.5861818400000001</v>
      </c>
      <c r="F2975" s="17">
        <v>44137</v>
      </c>
      <c r="G2975">
        <v>5.7572732799999997</v>
      </c>
      <c r="K2975" s="17">
        <v>44137</v>
      </c>
      <c r="L2975">
        <v>6.8546455999999996</v>
      </c>
    </row>
    <row r="2976" spans="1:12" x14ac:dyDescent="0.2">
      <c r="A2976" s="17">
        <v>44138</v>
      </c>
      <c r="B2976">
        <v>3.50178543</v>
      </c>
      <c r="F2976" s="17">
        <v>44138</v>
      </c>
      <c r="G2976">
        <v>5.7554385400000001</v>
      </c>
      <c r="K2976" s="17">
        <v>44138</v>
      </c>
      <c r="L2976">
        <v>6.8410958500000003</v>
      </c>
    </row>
    <row r="2977" spans="1:12" x14ac:dyDescent="0.2">
      <c r="A2977" s="17">
        <v>44139</v>
      </c>
      <c r="B2977">
        <v>3.4440207599999999</v>
      </c>
      <c r="F2977" s="17">
        <v>44139</v>
      </c>
      <c r="G2977">
        <v>5.7712031799999997</v>
      </c>
      <c r="K2977" s="17">
        <v>44139</v>
      </c>
      <c r="L2977">
        <v>6.8582746099999996</v>
      </c>
    </row>
    <row r="2978" spans="1:12" x14ac:dyDescent="0.2">
      <c r="A2978" s="17">
        <v>44140</v>
      </c>
      <c r="B2978">
        <v>3.4608132899999999</v>
      </c>
      <c r="F2978" s="17">
        <v>44140</v>
      </c>
      <c r="G2978">
        <v>5.72505606</v>
      </c>
      <c r="K2978" s="17">
        <v>44140</v>
      </c>
      <c r="L2978">
        <v>6.8241698900000003</v>
      </c>
    </row>
    <row r="2979" spans="1:12" x14ac:dyDescent="0.2">
      <c r="A2979" s="17">
        <v>44141</v>
      </c>
      <c r="B2979">
        <v>3.37380726</v>
      </c>
      <c r="F2979" s="17">
        <v>44141</v>
      </c>
      <c r="G2979">
        <v>5.6513041299999998</v>
      </c>
      <c r="K2979" s="17">
        <v>44141</v>
      </c>
      <c r="L2979">
        <v>6.7037190400000002</v>
      </c>
    </row>
    <row r="2980" spans="1:12" x14ac:dyDescent="0.2">
      <c r="A2980" s="17">
        <v>44144</v>
      </c>
      <c r="B2980">
        <v>3.3701758100000001</v>
      </c>
      <c r="F2980" s="17">
        <v>44144</v>
      </c>
      <c r="G2980">
        <v>5.5878891199999998</v>
      </c>
      <c r="K2980" s="17">
        <v>44144</v>
      </c>
      <c r="L2980">
        <v>6.6316141200000001</v>
      </c>
    </row>
    <row r="2981" spans="1:12" x14ac:dyDescent="0.2">
      <c r="A2981" s="17">
        <v>44145</v>
      </c>
      <c r="B2981">
        <v>3.37706179</v>
      </c>
      <c r="F2981" s="17">
        <v>44145</v>
      </c>
      <c r="G2981">
        <v>5.6256252599999996</v>
      </c>
      <c r="K2981" s="17">
        <v>44145</v>
      </c>
      <c r="L2981">
        <v>6.6481424699999998</v>
      </c>
    </row>
    <row r="2982" spans="1:12" x14ac:dyDescent="0.2">
      <c r="A2982" s="17">
        <v>44146</v>
      </c>
      <c r="B2982">
        <v>3.38004361</v>
      </c>
      <c r="F2982" s="17">
        <v>44146</v>
      </c>
      <c r="G2982">
        <v>5.6321316399999999</v>
      </c>
      <c r="K2982" s="17">
        <v>44146</v>
      </c>
      <c r="L2982">
        <v>6.6663894299999997</v>
      </c>
    </row>
    <row r="2983" spans="1:12" x14ac:dyDescent="0.2">
      <c r="A2983" s="17">
        <v>44147</v>
      </c>
      <c r="B2983">
        <v>3.41562755</v>
      </c>
      <c r="F2983" s="17">
        <v>44147</v>
      </c>
      <c r="G2983">
        <v>5.6613960499999996</v>
      </c>
      <c r="K2983" s="17">
        <v>44147</v>
      </c>
      <c r="L2983">
        <v>6.6986984400000003</v>
      </c>
    </row>
    <row r="2984" spans="1:12" x14ac:dyDescent="0.2">
      <c r="A2984" s="17">
        <v>44148</v>
      </c>
      <c r="B2984">
        <v>3.3870035199999999</v>
      </c>
      <c r="F2984" s="17">
        <v>44148</v>
      </c>
      <c r="G2984">
        <v>5.6376823299999996</v>
      </c>
      <c r="K2984" s="17">
        <v>44148</v>
      </c>
      <c r="L2984">
        <v>6.6727308699999996</v>
      </c>
    </row>
    <row r="2985" spans="1:12" x14ac:dyDescent="0.2">
      <c r="A2985" s="17">
        <v>44151</v>
      </c>
      <c r="B2985">
        <v>3.3714861599999999</v>
      </c>
      <c r="F2985" s="17">
        <v>44151</v>
      </c>
      <c r="G2985">
        <v>5.6033370800000002</v>
      </c>
      <c r="K2985" s="17">
        <v>44151</v>
      </c>
      <c r="L2985">
        <v>6.6179531300000001</v>
      </c>
    </row>
    <row r="2986" spans="1:12" x14ac:dyDescent="0.2">
      <c r="A2986" s="17">
        <v>44152</v>
      </c>
      <c r="B2986">
        <v>3.36865915</v>
      </c>
      <c r="F2986" s="17">
        <v>44152</v>
      </c>
      <c r="G2986">
        <v>5.5121950200000001</v>
      </c>
      <c r="K2986" s="17">
        <v>44152</v>
      </c>
      <c r="L2986">
        <v>6.5934065200000003</v>
      </c>
    </row>
    <row r="2987" spans="1:12" x14ac:dyDescent="0.2">
      <c r="A2987" s="17">
        <v>44153</v>
      </c>
      <c r="B2987">
        <v>3.3695202399999999</v>
      </c>
      <c r="F2987" s="17">
        <v>44153</v>
      </c>
      <c r="G2987">
        <v>5.4756391799999999</v>
      </c>
      <c r="K2987" s="17">
        <v>44153</v>
      </c>
      <c r="L2987">
        <v>6.5387101200000002</v>
      </c>
    </row>
    <row r="2988" spans="1:12" x14ac:dyDescent="0.2">
      <c r="A2988" s="17">
        <v>44154</v>
      </c>
      <c r="B2988">
        <v>3.3061186400000002</v>
      </c>
      <c r="F2988" s="17">
        <v>44154</v>
      </c>
      <c r="G2988">
        <v>5.4782426600000003</v>
      </c>
      <c r="K2988" s="17">
        <v>44154</v>
      </c>
      <c r="L2988">
        <v>6.5236462700000004</v>
      </c>
    </row>
    <row r="2989" spans="1:12" x14ac:dyDescent="0.2">
      <c r="A2989" s="17">
        <v>44155</v>
      </c>
      <c r="B2989">
        <v>3.3486756400000002</v>
      </c>
      <c r="F2989" s="17">
        <v>44155</v>
      </c>
      <c r="G2989">
        <v>5.4806360300000003</v>
      </c>
      <c r="K2989" s="17">
        <v>44155</v>
      </c>
      <c r="L2989">
        <v>6.5313158400000004</v>
      </c>
    </row>
    <row r="2990" spans="1:12" x14ac:dyDescent="0.2">
      <c r="A2990" s="17">
        <v>44158</v>
      </c>
      <c r="B2990">
        <v>3.3391043100000002</v>
      </c>
      <c r="F2990" s="17">
        <v>44158</v>
      </c>
      <c r="G2990">
        <v>5.4759097600000004</v>
      </c>
      <c r="K2990" s="17">
        <v>44158</v>
      </c>
      <c r="L2990">
        <v>6.5248128999999997</v>
      </c>
    </row>
    <row r="2991" spans="1:12" x14ac:dyDescent="0.2">
      <c r="A2991" s="17">
        <v>44159</v>
      </c>
      <c r="B2991">
        <v>3.3446790900000001</v>
      </c>
      <c r="F2991" s="17">
        <v>44159</v>
      </c>
      <c r="G2991">
        <v>5.47168777</v>
      </c>
      <c r="K2991" s="17">
        <v>44159</v>
      </c>
      <c r="L2991">
        <v>6.4989807500000003</v>
      </c>
    </row>
    <row r="2992" spans="1:12" x14ac:dyDescent="0.2">
      <c r="A2992" s="17">
        <v>44160</v>
      </c>
      <c r="B2992">
        <v>3.2857492399999999</v>
      </c>
      <c r="F2992" s="17">
        <v>44160</v>
      </c>
      <c r="G2992">
        <v>5.4403646500000002</v>
      </c>
      <c r="K2992" s="17">
        <v>44160</v>
      </c>
      <c r="L2992">
        <v>6.4678146099999996</v>
      </c>
    </row>
    <row r="2993" spans="1:12" x14ac:dyDescent="0.2">
      <c r="A2993" s="17">
        <v>44161</v>
      </c>
      <c r="B2993">
        <v>3.2957658799999998</v>
      </c>
      <c r="F2993" s="17">
        <v>44161</v>
      </c>
      <c r="G2993">
        <v>5.4108768500000002</v>
      </c>
      <c r="K2993" s="17">
        <v>44161</v>
      </c>
      <c r="L2993">
        <v>6.4460955699999998</v>
      </c>
    </row>
    <row r="2994" spans="1:12" x14ac:dyDescent="0.2">
      <c r="A2994" s="17">
        <v>44162</v>
      </c>
      <c r="B2994">
        <v>3.30126615</v>
      </c>
      <c r="F2994" s="17">
        <v>44162</v>
      </c>
      <c r="G2994">
        <v>5.4021747700000002</v>
      </c>
      <c r="K2994" s="17">
        <v>44162</v>
      </c>
      <c r="L2994">
        <v>6.4557286400000002</v>
      </c>
    </row>
    <row r="2995" spans="1:12" x14ac:dyDescent="0.2">
      <c r="A2995" s="17">
        <v>44165</v>
      </c>
      <c r="B2995">
        <v>3.25907817</v>
      </c>
      <c r="F2995" s="17">
        <v>44165</v>
      </c>
      <c r="G2995">
        <v>5.3845350700000001</v>
      </c>
      <c r="K2995" s="17">
        <v>44165</v>
      </c>
      <c r="L2995">
        <v>6.4434394299999997</v>
      </c>
    </row>
    <row r="2996" spans="1:12" x14ac:dyDescent="0.2">
      <c r="A2996" s="17">
        <v>44166</v>
      </c>
      <c r="B2996">
        <v>3.3339837299999999</v>
      </c>
      <c r="F2996" s="17">
        <v>44166</v>
      </c>
      <c r="G2996">
        <v>5.3726268499999996</v>
      </c>
      <c r="K2996" s="17">
        <v>44166</v>
      </c>
      <c r="L2996">
        <v>6.4371519599999996</v>
      </c>
    </row>
    <row r="2997" spans="1:12" x14ac:dyDescent="0.2">
      <c r="A2997" s="17">
        <v>44167</v>
      </c>
      <c r="B2997">
        <v>3.2995922200000001</v>
      </c>
      <c r="F2997" s="17">
        <v>44167</v>
      </c>
      <c r="G2997">
        <v>5.3858316300000002</v>
      </c>
      <c r="K2997" s="17">
        <v>44167</v>
      </c>
      <c r="L2997">
        <v>6.4219774599999999</v>
      </c>
    </row>
    <row r="2998" spans="1:12" x14ac:dyDescent="0.2">
      <c r="A2998" s="17">
        <v>44168</v>
      </c>
      <c r="B2998">
        <v>3.3116805999999999</v>
      </c>
      <c r="F2998" s="17">
        <v>44168</v>
      </c>
      <c r="G2998">
        <v>5.3804719199999997</v>
      </c>
      <c r="K2998" s="17">
        <v>44168</v>
      </c>
      <c r="L2998">
        <v>6.4173051000000001</v>
      </c>
    </row>
    <row r="2999" spans="1:12" x14ac:dyDescent="0.2">
      <c r="A2999" s="17">
        <v>44169</v>
      </c>
      <c r="B2999">
        <v>3.3498541500000001</v>
      </c>
      <c r="F2999" s="17">
        <v>44169</v>
      </c>
      <c r="G2999">
        <v>5.3742846399999999</v>
      </c>
      <c r="K2999" s="17">
        <v>44169</v>
      </c>
      <c r="L2999">
        <v>6.4143190099999998</v>
      </c>
    </row>
    <row r="3000" spans="1:12" x14ac:dyDescent="0.2">
      <c r="A3000" s="17">
        <v>44172</v>
      </c>
      <c r="B3000">
        <v>3.3336343300000002</v>
      </c>
      <c r="F3000" s="17">
        <v>44172</v>
      </c>
      <c r="G3000">
        <v>5.3727560099999998</v>
      </c>
      <c r="K3000" s="17">
        <v>44172</v>
      </c>
      <c r="L3000">
        <v>6.4177414199999996</v>
      </c>
    </row>
    <row r="3001" spans="1:12" x14ac:dyDescent="0.2">
      <c r="A3001" s="17">
        <v>44173</v>
      </c>
      <c r="B3001">
        <v>3.3722539</v>
      </c>
      <c r="F3001" s="17">
        <v>44173</v>
      </c>
      <c r="G3001">
        <v>5.3947220400000004</v>
      </c>
      <c r="K3001" s="17">
        <v>44173</v>
      </c>
      <c r="L3001">
        <v>6.4020870099999998</v>
      </c>
    </row>
    <row r="3002" spans="1:12" x14ac:dyDescent="0.2">
      <c r="A3002" s="17">
        <v>44175</v>
      </c>
      <c r="B3002">
        <v>3.33896579</v>
      </c>
      <c r="F3002" s="17">
        <v>44175</v>
      </c>
      <c r="G3002">
        <v>5.3753038899999996</v>
      </c>
      <c r="K3002" s="17">
        <v>44175</v>
      </c>
      <c r="L3002">
        <v>6.3802351899999996</v>
      </c>
    </row>
    <row r="3003" spans="1:12" x14ac:dyDescent="0.2">
      <c r="A3003" s="17">
        <v>44176</v>
      </c>
      <c r="B3003">
        <v>3.3149171499999999</v>
      </c>
      <c r="F3003" s="17">
        <v>44176</v>
      </c>
      <c r="G3003">
        <v>5.3402651399999996</v>
      </c>
      <c r="K3003" s="17">
        <v>44176</v>
      </c>
      <c r="L3003">
        <v>6.3446995599999996</v>
      </c>
    </row>
    <row r="3004" spans="1:12" x14ac:dyDescent="0.2">
      <c r="A3004" s="17">
        <v>44179</v>
      </c>
      <c r="B3004">
        <v>3.29383326</v>
      </c>
      <c r="F3004" s="17">
        <v>44179</v>
      </c>
      <c r="G3004">
        <v>5.3637570700000001</v>
      </c>
      <c r="K3004" s="17">
        <v>44179</v>
      </c>
      <c r="L3004">
        <v>6.3270632500000001</v>
      </c>
    </row>
    <row r="3005" spans="1:12" x14ac:dyDescent="0.2">
      <c r="A3005" s="17">
        <v>44180</v>
      </c>
      <c r="B3005">
        <v>3.3105787900000001</v>
      </c>
      <c r="F3005" s="17">
        <v>44180</v>
      </c>
      <c r="G3005">
        <v>5.3693804900000002</v>
      </c>
      <c r="K3005" s="17">
        <v>44180</v>
      </c>
      <c r="L3005">
        <v>6.2909076099999997</v>
      </c>
    </row>
    <row r="3006" spans="1:12" x14ac:dyDescent="0.2">
      <c r="A3006" s="17">
        <v>44181</v>
      </c>
      <c r="B3006">
        <v>3.33856412</v>
      </c>
      <c r="F3006" s="17">
        <v>44181</v>
      </c>
      <c r="G3006">
        <v>5.3358422799999996</v>
      </c>
      <c r="K3006" s="17">
        <v>44181</v>
      </c>
      <c r="L3006">
        <v>6.2619684700000002</v>
      </c>
    </row>
    <row r="3007" spans="1:12" x14ac:dyDescent="0.2">
      <c r="A3007" s="17">
        <v>44182</v>
      </c>
      <c r="B3007">
        <v>3.3945125200000001</v>
      </c>
      <c r="F3007" s="17">
        <v>44182</v>
      </c>
      <c r="G3007">
        <v>5.30434421</v>
      </c>
      <c r="K3007" s="17">
        <v>44182</v>
      </c>
      <c r="L3007">
        <v>6.1844627599999997</v>
      </c>
    </row>
    <row r="3008" spans="1:12" x14ac:dyDescent="0.2">
      <c r="A3008" s="17">
        <v>44183</v>
      </c>
      <c r="B3008">
        <v>3.4454779699999998</v>
      </c>
      <c r="F3008" s="17">
        <v>44183</v>
      </c>
      <c r="G3008">
        <v>5.2744633700000003</v>
      </c>
      <c r="K3008" s="17">
        <v>44183</v>
      </c>
      <c r="L3008">
        <v>6.0825402400000002</v>
      </c>
    </row>
    <row r="3009" spans="1:12" x14ac:dyDescent="0.2">
      <c r="A3009" s="17">
        <v>44186</v>
      </c>
      <c r="B3009">
        <v>3.4478642000000002</v>
      </c>
      <c r="F3009" s="17">
        <v>44186</v>
      </c>
      <c r="G3009">
        <v>5.33017422</v>
      </c>
      <c r="K3009" s="17">
        <v>44186</v>
      </c>
      <c r="L3009">
        <v>6.1454762199999999</v>
      </c>
    </row>
    <row r="3010" spans="1:12" x14ac:dyDescent="0.2">
      <c r="A3010" s="17">
        <v>44187</v>
      </c>
      <c r="B3010">
        <v>3.5027102399999999</v>
      </c>
      <c r="F3010" s="17">
        <v>44187</v>
      </c>
      <c r="G3010">
        <v>5.3748992700000002</v>
      </c>
      <c r="K3010" s="17">
        <v>44187</v>
      </c>
      <c r="L3010">
        <v>6.1768766099999999</v>
      </c>
    </row>
    <row r="3011" spans="1:12" x14ac:dyDescent="0.2">
      <c r="A3011" s="17">
        <v>44188</v>
      </c>
      <c r="B3011">
        <v>3.5703726499999999</v>
      </c>
      <c r="F3011" s="17">
        <v>44188</v>
      </c>
      <c r="G3011">
        <v>5.3909840600000001</v>
      </c>
      <c r="K3011" s="17">
        <v>44188</v>
      </c>
      <c r="L3011">
        <v>6.1693624399999996</v>
      </c>
    </row>
    <row r="3012" spans="1:12" x14ac:dyDescent="0.2">
      <c r="A3012" s="17">
        <v>44193</v>
      </c>
      <c r="B3012">
        <v>3.63408299</v>
      </c>
      <c r="F3012" s="17">
        <v>44193</v>
      </c>
      <c r="G3012">
        <v>5.3459584299999996</v>
      </c>
      <c r="K3012" s="17">
        <v>44193</v>
      </c>
      <c r="L3012">
        <v>6.1518374099999997</v>
      </c>
    </row>
    <row r="3013" spans="1:12" x14ac:dyDescent="0.2">
      <c r="A3013" s="17">
        <v>44194</v>
      </c>
      <c r="B3013">
        <v>3.6260940599999998</v>
      </c>
      <c r="F3013" s="17">
        <v>44194</v>
      </c>
      <c r="G3013">
        <v>5.2893863699999999</v>
      </c>
      <c r="K3013" s="17">
        <v>44194</v>
      </c>
      <c r="L3013">
        <v>6.1483156900000004</v>
      </c>
    </row>
    <row r="3014" spans="1:12" x14ac:dyDescent="0.2">
      <c r="A3014" s="17">
        <v>44195</v>
      </c>
      <c r="B3014">
        <v>3.6410799699999998</v>
      </c>
      <c r="F3014" s="17">
        <v>44195</v>
      </c>
      <c r="G3014">
        <v>5.3214718200000002</v>
      </c>
      <c r="K3014" s="17">
        <v>44195</v>
      </c>
      <c r="L3014">
        <v>6.1800555599999996</v>
      </c>
    </row>
    <row r="3015" spans="1:12" x14ac:dyDescent="0.2">
      <c r="A3015" s="17">
        <v>44200</v>
      </c>
      <c r="B3015">
        <v>3.61466858</v>
      </c>
      <c r="F3015" s="17">
        <v>44200</v>
      </c>
      <c r="G3015">
        <v>5.3174105200000001</v>
      </c>
      <c r="K3015" s="17">
        <v>44200</v>
      </c>
      <c r="L3015">
        <v>6.1547286699999999</v>
      </c>
    </row>
    <row r="3016" spans="1:12" x14ac:dyDescent="0.2">
      <c r="A3016" s="17">
        <v>44201</v>
      </c>
      <c r="B3016">
        <v>3.5711281600000002</v>
      </c>
      <c r="F3016" s="17">
        <v>44201</v>
      </c>
      <c r="G3016">
        <v>5.3663586399999996</v>
      </c>
      <c r="K3016" s="17">
        <v>44201</v>
      </c>
      <c r="L3016">
        <v>6.1791817</v>
      </c>
    </row>
    <row r="3017" spans="1:12" x14ac:dyDescent="0.2">
      <c r="A3017" s="17">
        <v>44202</v>
      </c>
      <c r="B3017">
        <v>3.6534136899999998</v>
      </c>
      <c r="F3017" s="17">
        <v>44202</v>
      </c>
      <c r="G3017">
        <v>5.3761428200000001</v>
      </c>
      <c r="K3017" s="17">
        <v>44202</v>
      </c>
      <c r="L3017">
        <v>6.1930184600000002</v>
      </c>
    </row>
    <row r="3018" spans="1:12" x14ac:dyDescent="0.2">
      <c r="A3018" s="17">
        <v>44203</v>
      </c>
      <c r="B3018">
        <v>3.7028818100000001</v>
      </c>
      <c r="F3018" s="17">
        <v>44203</v>
      </c>
      <c r="G3018">
        <v>5.3853354299999996</v>
      </c>
      <c r="K3018" s="17">
        <v>44203</v>
      </c>
      <c r="L3018">
        <v>6.2202232200000003</v>
      </c>
    </row>
    <row r="3019" spans="1:12" x14ac:dyDescent="0.2">
      <c r="A3019" s="17">
        <v>44204</v>
      </c>
      <c r="B3019">
        <v>3.8007212699999999</v>
      </c>
      <c r="F3019" s="17">
        <v>44204</v>
      </c>
      <c r="G3019">
        <v>5.4579180000000003</v>
      </c>
      <c r="K3019" s="17">
        <v>44204</v>
      </c>
      <c r="L3019">
        <v>6.28001466</v>
      </c>
    </row>
    <row r="3020" spans="1:12" x14ac:dyDescent="0.2">
      <c r="A3020" s="17">
        <v>44207</v>
      </c>
      <c r="B3020">
        <v>3.8616020099999999</v>
      </c>
      <c r="F3020" s="17">
        <v>44207</v>
      </c>
      <c r="G3020">
        <v>5.5053028199999998</v>
      </c>
      <c r="K3020" s="17">
        <v>44207</v>
      </c>
      <c r="L3020">
        <v>6.3470445199999999</v>
      </c>
    </row>
    <row r="3021" spans="1:12" x14ac:dyDescent="0.2">
      <c r="A3021" s="17">
        <v>44208</v>
      </c>
      <c r="B3021">
        <v>3.8591777500000002</v>
      </c>
      <c r="F3021" s="17">
        <v>44208</v>
      </c>
      <c r="G3021">
        <v>5.5509305199999996</v>
      </c>
      <c r="K3021" s="17">
        <v>44208</v>
      </c>
      <c r="L3021">
        <v>6.4021370700000002</v>
      </c>
    </row>
    <row r="3022" spans="1:12" x14ac:dyDescent="0.2">
      <c r="A3022" s="17">
        <v>44209</v>
      </c>
      <c r="B3022">
        <v>3.8289374999999999</v>
      </c>
      <c r="F3022" s="17">
        <v>44209</v>
      </c>
      <c r="G3022">
        <v>5.5614950900000002</v>
      </c>
      <c r="K3022" s="17">
        <v>44209</v>
      </c>
      <c r="L3022">
        <v>6.3984454800000004</v>
      </c>
    </row>
    <row r="3023" spans="1:12" x14ac:dyDescent="0.2">
      <c r="A3023" s="17">
        <v>44210</v>
      </c>
      <c r="B3023">
        <v>3.83478538</v>
      </c>
      <c r="F3023" s="17">
        <v>44210</v>
      </c>
      <c r="G3023">
        <v>5.5780379699999996</v>
      </c>
      <c r="K3023" s="17">
        <v>44210</v>
      </c>
      <c r="L3023">
        <v>6.3973807599999999</v>
      </c>
    </row>
    <row r="3024" spans="1:12" x14ac:dyDescent="0.2">
      <c r="A3024" s="17">
        <v>44211</v>
      </c>
      <c r="B3024">
        <v>3.8947239900000001</v>
      </c>
      <c r="F3024" s="17">
        <v>44211</v>
      </c>
      <c r="G3024">
        <v>5.5673122900000003</v>
      </c>
      <c r="K3024" s="17">
        <v>44211</v>
      </c>
      <c r="L3024">
        <v>6.3892747099999996</v>
      </c>
    </row>
    <row r="3025" spans="1:12" x14ac:dyDescent="0.2">
      <c r="A3025" s="17">
        <v>44214</v>
      </c>
      <c r="B3025">
        <v>3.9758976700000002</v>
      </c>
      <c r="F3025" s="17">
        <v>44214</v>
      </c>
      <c r="G3025">
        <v>5.5611759100000002</v>
      </c>
      <c r="K3025" s="17">
        <v>44214</v>
      </c>
      <c r="L3025">
        <v>6.4188008500000002</v>
      </c>
    </row>
    <row r="3026" spans="1:12" x14ac:dyDescent="0.2">
      <c r="A3026" s="17">
        <v>44215</v>
      </c>
      <c r="B3026">
        <v>3.9944921400000002</v>
      </c>
      <c r="F3026" s="17">
        <v>44215</v>
      </c>
      <c r="G3026">
        <v>5.5875869700000003</v>
      </c>
      <c r="K3026" s="17">
        <v>44215</v>
      </c>
      <c r="L3026">
        <v>6.4576246700000004</v>
      </c>
    </row>
    <row r="3027" spans="1:12" x14ac:dyDescent="0.2">
      <c r="A3027" s="17">
        <v>44216</v>
      </c>
      <c r="B3027">
        <v>4.0401718899999999</v>
      </c>
      <c r="F3027" s="17">
        <v>44216</v>
      </c>
      <c r="G3027">
        <v>5.5894458699999996</v>
      </c>
      <c r="K3027" s="17">
        <v>44216</v>
      </c>
      <c r="L3027">
        <v>6.4808688400000003</v>
      </c>
    </row>
    <row r="3028" spans="1:12" x14ac:dyDescent="0.2">
      <c r="A3028" s="17">
        <v>44217</v>
      </c>
      <c r="B3028">
        <v>4.06679031</v>
      </c>
      <c r="F3028" s="17">
        <v>44217</v>
      </c>
      <c r="G3028">
        <v>5.5810372299999997</v>
      </c>
      <c r="K3028" s="17">
        <v>44217</v>
      </c>
      <c r="L3028">
        <v>6.48962138</v>
      </c>
    </row>
    <row r="3029" spans="1:12" x14ac:dyDescent="0.2">
      <c r="A3029" s="17">
        <v>44218</v>
      </c>
      <c r="B3029">
        <v>4.0944058700000001</v>
      </c>
      <c r="F3029" s="17">
        <v>44218</v>
      </c>
      <c r="G3029">
        <v>5.5644238499999998</v>
      </c>
      <c r="K3029" s="17">
        <v>44218</v>
      </c>
      <c r="L3029">
        <v>6.48731613</v>
      </c>
    </row>
    <row r="3030" spans="1:12" x14ac:dyDescent="0.2">
      <c r="A3030" s="17">
        <v>44221</v>
      </c>
      <c r="B3030">
        <v>4.0807927299999998</v>
      </c>
      <c r="F3030" s="17">
        <v>44221</v>
      </c>
      <c r="G3030">
        <v>5.5769930800000003</v>
      </c>
      <c r="K3030" s="17">
        <v>44221</v>
      </c>
      <c r="L3030">
        <v>6.4840236200000003</v>
      </c>
    </row>
    <row r="3031" spans="1:12" x14ac:dyDescent="0.2">
      <c r="A3031" s="17">
        <v>44222</v>
      </c>
      <c r="B3031">
        <v>4.0767013299999997</v>
      </c>
      <c r="F3031" s="17">
        <v>44222</v>
      </c>
      <c r="G3031">
        <v>5.5629165499999997</v>
      </c>
      <c r="K3031" s="17">
        <v>44222</v>
      </c>
      <c r="L3031">
        <v>6.4720998700000001</v>
      </c>
    </row>
    <row r="3032" spans="1:12" x14ac:dyDescent="0.2">
      <c r="A3032" s="17">
        <v>44223</v>
      </c>
      <c r="B3032">
        <v>4.0975068500000003</v>
      </c>
      <c r="F3032" s="17">
        <v>44223</v>
      </c>
      <c r="G3032">
        <v>5.5324639700000002</v>
      </c>
      <c r="K3032" s="17">
        <v>44223</v>
      </c>
      <c r="L3032">
        <v>6.4813840799999998</v>
      </c>
    </row>
    <row r="3033" spans="1:12" x14ac:dyDescent="0.2">
      <c r="A3033" s="17">
        <v>44224</v>
      </c>
      <c r="B3033">
        <v>4.0912319100000003</v>
      </c>
      <c r="F3033" s="17">
        <v>44224</v>
      </c>
      <c r="G3033">
        <v>5.5155662799999998</v>
      </c>
      <c r="K3033" s="17">
        <v>44224</v>
      </c>
      <c r="L3033">
        <v>6.4524629300000003</v>
      </c>
    </row>
    <row r="3034" spans="1:12" x14ac:dyDescent="0.2">
      <c r="A3034" s="17">
        <v>44225</v>
      </c>
      <c r="B3034">
        <v>4.0305014799999999</v>
      </c>
      <c r="F3034" s="17">
        <v>44225</v>
      </c>
      <c r="G3034">
        <v>5.4660490099999999</v>
      </c>
      <c r="K3034" s="17">
        <v>44225</v>
      </c>
      <c r="L3034">
        <v>6.4281051099999997</v>
      </c>
    </row>
    <row r="3035" spans="1:12" x14ac:dyDescent="0.2">
      <c r="A3035" s="17">
        <v>44228</v>
      </c>
      <c r="B3035">
        <v>3.98608005</v>
      </c>
      <c r="F3035" s="17">
        <v>44228</v>
      </c>
      <c r="G3035">
        <v>5.4328486500000004</v>
      </c>
      <c r="K3035" s="17">
        <v>44228</v>
      </c>
      <c r="L3035">
        <v>6.4010237099999996</v>
      </c>
    </row>
    <row r="3036" spans="1:12" x14ac:dyDescent="0.2">
      <c r="A3036" s="17">
        <v>44229</v>
      </c>
      <c r="B3036">
        <v>3.9853811000000001</v>
      </c>
      <c r="F3036" s="17">
        <v>44229</v>
      </c>
      <c r="G3036">
        <v>5.4003516899999999</v>
      </c>
      <c r="K3036" s="17">
        <v>44229</v>
      </c>
      <c r="L3036">
        <v>6.3537337699999998</v>
      </c>
    </row>
    <row r="3037" spans="1:12" x14ac:dyDescent="0.2">
      <c r="A3037" s="17">
        <v>44230</v>
      </c>
      <c r="B3037">
        <v>3.8820273599999999</v>
      </c>
      <c r="F3037" s="17">
        <v>44230</v>
      </c>
      <c r="G3037">
        <v>5.39369414</v>
      </c>
      <c r="K3037" s="17">
        <v>44230</v>
      </c>
      <c r="L3037">
        <v>6.3279170000000002</v>
      </c>
    </row>
    <row r="3038" spans="1:12" x14ac:dyDescent="0.2">
      <c r="A3038" s="17">
        <v>44231</v>
      </c>
      <c r="B3038">
        <v>3.88709631</v>
      </c>
      <c r="F3038" s="17">
        <v>44231</v>
      </c>
      <c r="G3038">
        <v>5.4047661199999997</v>
      </c>
      <c r="K3038" s="17">
        <v>44231</v>
      </c>
      <c r="L3038">
        <v>6.3473094100000003</v>
      </c>
    </row>
    <row r="3039" spans="1:12" x14ac:dyDescent="0.2">
      <c r="A3039" s="17">
        <v>44232</v>
      </c>
      <c r="B3039">
        <v>3.9403855600000002</v>
      </c>
      <c r="F3039" s="17">
        <v>44232</v>
      </c>
      <c r="G3039">
        <v>5.4100085099999999</v>
      </c>
      <c r="K3039" s="17">
        <v>44232</v>
      </c>
      <c r="L3039">
        <v>6.3355796599999996</v>
      </c>
    </row>
    <row r="3040" spans="1:12" x14ac:dyDescent="0.2">
      <c r="A3040" s="17">
        <v>44235</v>
      </c>
      <c r="B3040">
        <v>3.9487089200000001</v>
      </c>
      <c r="F3040" s="17">
        <v>44235</v>
      </c>
      <c r="G3040">
        <v>5.4417266399999997</v>
      </c>
      <c r="K3040" s="17">
        <v>44235</v>
      </c>
      <c r="L3040">
        <v>6.3513605200000001</v>
      </c>
    </row>
    <row r="3041" spans="1:12" x14ac:dyDescent="0.2">
      <c r="A3041" s="17">
        <v>44236</v>
      </c>
      <c r="B3041">
        <v>3.9951804499999999</v>
      </c>
      <c r="F3041" s="17">
        <v>44236</v>
      </c>
      <c r="G3041">
        <v>5.4482761499999999</v>
      </c>
      <c r="K3041" s="17">
        <v>44236</v>
      </c>
      <c r="L3041">
        <v>6.3837086799999998</v>
      </c>
    </row>
    <row r="3042" spans="1:12" x14ac:dyDescent="0.2">
      <c r="A3042" s="17">
        <v>44237</v>
      </c>
      <c r="B3042">
        <v>3.9936976400000002</v>
      </c>
      <c r="F3042" s="17">
        <v>44237</v>
      </c>
      <c r="G3042">
        <v>5.4620094899999998</v>
      </c>
      <c r="K3042" s="17">
        <v>44237</v>
      </c>
      <c r="L3042">
        <v>6.3824262999999997</v>
      </c>
    </row>
    <row r="3043" spans="1:12" x14ac:dyDescent="0.2">
      <c r="A3043" s="17">
        <v>44238</v>
      </c>
      <c r="B3043">
        <v>3.9846489799999998</v>
      </c>
      <c r="F3043" s="17">
        <v>44238</v>
      </c>
      <c r="G3043">
        <v>5.4454020600000002</v>
      </c>
      <c r="K3043" s="17">
        <v>44238</v>
      </c>
      <c r="L3043">
        <v>6.3722568600000002</v>
      </c>
    </row>
    <row r="3044" spans="1:12" x14ac:dyDescent="0.2">
      <c r="A3044" s="17">
        <v>44242</v>
      </c>
      <c r="B3044">
        <v>3.9794492699999999</v>
      </c>
      <c r="F3044" s="17">
        <v>44242</v>
      </c>
      <c r="G3044">
        <v>5.4657105599999998</v>
      </c>
      <c r="K3044" s="17">
        <v>44242</v>
      </c>
      <c r="L3044">
        <v>6.3822499300000004</v>
      </c>
    </row>
    <row r="3045" spans="1:12" x14ac:dyDescent="0.2">
      <c r="A3045" s="17">
        <v>44243</v>
      </c>
      <c r="B3045">
        <v>4.0051206400000003</v>
      </c>
      <c r="F3045" s="17">
        <v>44243</v>
      </c>
      <c r="G3045">
        <v>5.4744826199999999</v>
      </c>
      <c r="K3045" s="17">
        <v>44243</v>
      </c>
      <c r="L3045">
        <v>6.4120611500000004</v>
      </c>
    </row>
    <row r="3046" spans="1:12" x14ac:dyDescent="0.2">
      <c r="A3046" s="17">
        <v>44244</v>
      </c>
      <c r="B3046">
        <v>4.0302187900000002</v>
      </c>
      <c r="F3046" s="17">
        <v>44244</v>
      </c>
      <c r="G3046">
        <v>5.5321788999999999</v>
      </c>
      <c r="K3046" s="17">
        <v>44244</v>
      </c>
      <c r="L3046">
        <v>6.4824883599999996</v>
      </c>
    </row>
    <row r="3047" spans="1:12" x14ac:dyDescent="0.2">
      <c r="A3047" s="17">
        <v>44245</v>
      </c>
      <c r="B3047">
        <v>3.9561056200000002</v>
      </c>
      <c r="F3047" s="17">
        <v>44245</v>
      </c>
      <c r="G3047">
        <v>5.5809845200000003</v>
      </c>
      <c r="K3047" s="17">
        <v>44245</v>
      </c>
      <c r="L3047">
        <v>6.5252659900000003</v>
      </c>
    </row>
    <row r="3048" spans="1:12" x14ac:dyDescent="0.2">
      <c r="A3048" s="17">
        <v>44246</v>
      </c>
      <c r="B3048">
        <v>3.9424291400000002</v>
      </c>
      <c r="F3048" s="17">
        <v>44246</v>
      </c>
      <c r="G3048">
        <v>5.6786608100000002</v>
      </c>
      <c r="K3048" s="17">
        <v>44246</v>
      </c>
      <c r="L3048">
        <v>6.6142481999999996</v>
      </c>
    </row>
    <row r="3049" spans="1:12" x14ac:dyDescent="0.2">
      <c r="A3049" s="17">
        <v>44249</v>
      </c>
      <c r="B3049">
        <v>3.9765625099999999</v>
      </c>
      <c r="F3049" s="17">
        <v>44249</v>
      </c>
      <c r="G3049">
        <v>5.7615020399999999</v>
      </c>
      <c r="K3049" s="17">
        <v>44249</v>
      </c>
      <c r="L3049">
        <v>6.67971336</v>
      </c>
    </row>
    <row r="3050" spans="1:12" x14ac:dyDescent="0.2">
      <c r="A3050" s="17">
        <v>44250</v>
      </c>
      <c r="B3050">
        <v>3.9692031800000001</v>
      </c>
      <c r="F3050" s="17">
        <v>44250</v>
      </c>
      <c r="G3050">
        <v>5.8506596799999997</v>
      </c>
      <c r="K3050" s="17">
        <v>44250</v>
      </c>
      <c r="L3050">
        <v>6.7287760299999997</v>
      </c>
    </row>
    <row r="3051" spans="1:12" x14ac:dyDescent="0.2">
      <c r="A3051" s="17">
        <v>44251</v>
      </c>
      <c r="B3051">
        <v>3.9783217</v>
      </c>
      <c r="F3051" s="17">
        <v>44251</v>
      </c>
      <c r="G3051">
        <v>5.7667191200000003</v>
      </c>
      <c r="K3051" s="17">
        <v>44251</v>
      </c>
      <c r="L3051">
        <v>6.7143948</v>
      </c>
    </row>
    <row r="3052" spans="1:12" x14ac:dyDescent="0.2">
      <c r="A3052" s="17">
        <v>44252</v>
      </c>
      <c r="B3052">
        <v>3.9999654599999999</v>
      </c>
      <c r="F3052" s="17">
        <v>44252</v>
      </c>
      <c r="G3052">
        <v>5.76754999</v>
      </c>
      <c r="K3052" s="17">
        <v>44252</v>
      </c>
      <c r="L3052">
        <v>6.7084674800000004</v>
      </c>
    </row>
    <row r="3053" spans="1:12" x14ac:dyDescent="0.2">
      <c r="A3053" s="17">
        <v>44253</v>
      </c>
      <c r="B3053">
        <v>4.05891935</v>
      </c>
      <c r="F3053" s="17">
        <v>44253</v>
      </c>
      <c r="G3053">
        <v>5.8622492099999999</v>
      </c>
      <c r="K3053" s="17">
        <v>44253</v>
      </c>
      <c r="L3053">
        <v>6.7740075099999997</v>
      </c>
    </row>
    <row r="3054" spans="1:12" x14ac:dyDescent="0.2">
      <c r="A3054" s="17">
        <v>44256</v>
      </c>
      <c r="B3054">
        <v>4.0425768599999996</v>
      </c>
      <c r="F3054" s="17">
        <v>44256</v>
      </c>
      <c r="G3054">
        <v>5.8370310999999999</v>
      </c>
      <c r="K3054" s="17">
        <v>44256</v>
      </c>
      <c r="L3054">
        <v>6.7671392900000003</v>
      </c>
    </row>
    <row r="3055" spans="1:12" x14ac:dyDescent="0.2">
      <c r="A3055" s="17">
        <v>44257</v>
      </c>
      <c r="B3055">
        <v>4.1028082799999996</v>
      </c>
      <c r="F3055" s="17">
        <v>44257</v>
      </c>
      <c r="G3055">
        <v>5.8140252300000004</v>
      </c>
      <c r="K3055" s="17">
        <v>44257</v>
      </c>
      <c r="L3055">
        <v>6.7394113000000004</v>
      </c>
    </row>
    <row r="3056" spans="1:12" x14ac:dyDescent="0.2">
      <c r="A3056" s="17">
        <v>44258</v>
      </c>
      <c r="B3056">
        <v>4.0234493499999999</v>
      </c>
      <c r="F3056" s="17">
        <v>44258</v>
      </c>
      <c r="G3056">
        <v>5.7870329800000002</v>
      </c>
      <c r="K3056" s="17">
        <v>44258</v>
      </c>
      <c r="L3056">
        <v>6.7311017099999999</v>
      </c>
    </row>
    <row r="3057" spans="1:12" x14ac:dyDescent="0.2">
      <c r="A3057" s="17">
        <v>44259</v>
      </c>
      <c r="B3057">
        <v>4.0697368100000002</v>
      </c>
      <c r="F3057" s="17">
        <v>44259</v>
      </c>
      <c r="G3057">
        <v>5.77838428</v>
      </c>
      <c r="K3057" s="17">
        <v>44259</v>
      </c>
      <c r="L3057">
        <v>6.7317798299999998</v>
      </c>
    </row>
    <row r="3058" spans="1:12" x14ac:dyDescent="0.2">
      <c r="A3058" s="17">
        <v>44260</v>
      </c>
      <c r="B3058">
        <v>4.0864585199999999</v>
      </c>
      <c r="F3058" s="17">
        <v>44260</v>
      </c>
      <c r="G3058">
        <v>5.8439215999999998</v>
      </c>
      <c r="K3058" s="17">
        <v>44260</v>
      </c>
      <c r="L3058">
        <v>6.7854978499999996</v>
      </c>
    </row>
    <row r="3059" spans="1:12" x14ac:dyDescent="0.2">
      <c r="A3059" s="17">
        <v>44263</v>
      </c>
      <c r="B3059">
        <v>4.1665549200000003</v>
      </c>
      <c r="F3059" s="17">
        <v>44263</v>
      </c>
      <c r="G3059">
        <v>5.9540423200000001</v>
      </c>
      <c r="K3059" s="17">
        <v>44263</v>
      </c>
      <c r="L3059">
        <v>6.8469799699999996</v>
      </c>
    </row>
    <row r="3060" spans="1:12" x14ac:dyDescent="0.2">
      <c r="A3060" s="17">
        <v>44264</v>
      </c>
      <c r="B3060">
        <v>4.1549128800000004</v>
      </c>
      <c r="F3060" s="17">
        <v>44264</v>
      </c>
      <c r="G3060">
        <v>6.0570000999999998</v>
      </c>
      <c r="K3060" s="17">
        <v>44264</v>
      </c>
      <c r="L3060">
        <v>6.9074204699999999</v>
      </c>
    </row>
    <row r="3061" spans="1:12" x14ac:dyDescent="0.2">
      <c r="A3061" s="17">
        <v>44265</v>
      </c>
      <c r="B3061">
        <v>4.1750829200000004</v>
      </c>
      <c r="F3061" s="17">
        <v>44265</v>
      </c>
      <c r="G3061">
        <v>6.0724064599999998</v>
      </c>
      <c r="K3061" s="17">
        <v>44265</v>
      </c>
      <c r="L3061">
        <v>6.96191008</v>
      </c>
    </row>
    <row r="3062" spans="1:12" x14ac:dyDescent="0.2">
      <c r="A3062" s="17">
        <v>44267</v>
      </c>
      <c r="B3062">
        <v>4.1648304300000003</v>
      </c>
      <c r="F3062" s="17">
        <v>44267</v>
      </c>
      <c r="G3062">
        <v>6.0516827099999997</v>
      </c>
      <c r="K3062" s="17">
        <v>44267</v>
      </c>
      <c r="L3062">
        <v>6.93340478</v>
      </c>
    </row>
    <row r="3063" spans="1:12" x14ac:dyDescent="0.2">
      <c r="A3063" s="17">
        <v>44270</v>
      </c>
      <c r="B3063">
        <v>4.1411808900000002</v>
      </c>
      <c r="F3063" s="17">
        <v>44270</v>
      </c>
      <c r="G3063">
        <v>6.06604352</v>
      </c>
      <c r="K3063" s="17">
        <v>44270</v>
      </c>
      <c r="L3063">
        <v>6.9605761700000004</v>
      </c>
    </row>
    <row r="3064" spans="1:12" x14ac:dyDescent="0.2">
      <c r="A3064" s="17">
        <v>44271</v>
      </c>
      <c r="B3064">
        <v>4.14521417</v>
      </c>
      <c r="F3064" s="17">
        <v>44271</v>
      </c>
      <c r="G3064">
        <v>6.0768411799999997</v>
      </c>
      <c r="K3064" s="17">
        <v>44271</v>
      </c>
      <c r="L3064">
        <v>6.95422998</v>
      </c>
    </row>
    <row r="3065" spans="1:12" x14ac:dyDescent="0.2">
      <c r="A3065" s="17">
        <v>44272</v>
      </c>
      <c r="B3065">
        <v>4.1404098899999999</v>
      </c>
      <c r="F3065" s="17">
        <v>44272</v>
      </c>
      <c r="G3065">
        <v>6.0947055900000002</v>
      </c>
      <c r="K3065" s="17">
        <v>44272</v>
      </c>
      <c r="L3065">
        <v>6.9594233499999998</v>
      </c>
    </row>
    <row r="3066" spans="1:12" x14ac:dyDescent="0.2">
      <c r="A3066" s="17">
        <v>44273</v>
      </c>
      <c r="B3066">
        <v>4.1981904200000004</v>
      </c>
      <c r="F3066" s="17">
        <v>44273</v>
      </c>
      <c r="G3066">
        <v>6.0849464900000001</v>
      </c>
      <c r="K3066" s="17">
        <v>44273</v>
      </c>
      <c r="L3066">
        <v>6.9423588699999996</v>
      </c>
    </row>
    <row r="3067" spans="1:12" x14ac:dyDescent="0.2">
      <c r="A3067" s="17">
        <v>44274</v>
      </c>
      <c r="B3067">
        <v>4.2148443599999998</v>
      </c>
      <c r="F3067" s="17">
        <v>44274</v>
      </c>
      <c r="G3067">
        <v>6.1110362599999997</v>
      </c>
      <c r="K3067" s="17">
        <v>44274</v>
      </c>
      <c r="L3067">
        <v>6.9737541900000002</v>
      </c>
    </row>
    <row r="3068" spans="1:12" x14ac:dyDescent="0.2">
      <c r="A3068" s="17">
        <v>44277</v>
      </c>
      <c r="B3068">
        <v>4.2393197699999998</v>
      </c>
      <c r="F3068" s="17">
        <v>44277</v>
      </c>
      <c r="G3068">
        <v>6.1019365099999998</v>
      </c>
      <c r="K3068" s="17">
        <v>44277</v>
      </c>
      <c r="L3068">
        <v>6.9528078999999998</v>
      </c>
    </row>
    <row r="3069" spans="1:12" x14ac:dyDescent="0.2">
      <c r="A3069" s="17">
        <v>44278</v>
      </c>
      <c r="B3069">
        <v>4.2175594199999997</v>
      </c>
      <c r="F3069" s="17">
        <v>44278</v>
      </c>
      <c r="G3069">
        <v>6.0624075099999999</v>
      </c>
      <c r="K3069" s="17">
        <v>44278</v>
      </c>
      <c r="L3069">
        <v>6.9342661699999999</v>
      </c>
    </row>
    <row r="3070" spans="1:12" x14ac:dyDescent="0.2">
      <c r="A3070" s="17">
        <v>44279</v>
      </c>
      <c r="B3070">
        <v>4.1542780700000002</v>
      </c>
      <c r="F3070" s="17">
        <v>44279</v>
      </c>
      <c r="G3070">
        <v>6.0121363700000003</v>
      </c>
      <c r="K3070" s="17">
        <v>44279</v>
      </c>
      <c r="L3070">
        <v>6.8684977500000004</v>
      </c>
    </row>
    <row r="3071" spans="1:12" x14ac:dyDescent="0.2">
      <c r="A3071" s="17">
        <v>44280</v>
      </c>
      <c r="B3071">
        <v>4.1102012099999996</v>
      </c>
      <c r="F3071" s="17">
        <v>44280</v>
      </c>
      <c r="G3071">
        <v>6.0155539300000003</v>
      </c>
      <c r="K3071" s="17">
        <v>44280</v>
      </c>
      <c r="L3071">
        <v>6.8609699400000004</v>
      </c>
    </row>
    <row r="3072" spans="1:12" x14ac:dyDescent="0.2">
      <c r="A3072" s="17">
        <v>44281</v>
      </c>
      <c r="B3072">
        <v>4.0983529900000004</v>
      </c>
      <c r="F3072" s="17">
        <v>44281</v>
      </c>
      <c r="G3072">
        <v>6.0072927099999998</v>
      </c>
      <c r="K3072" s="17">
        <v>44281</v>
      </c>
      <c r="L3072">
        <v>6.8609804299999997</v>
      </c>
    </row>
    <row r="3073" spans="1:12" x14ac:dyDescent="0.2">
      <c r="A3073" s="17">
        <v>44284</v>
      </c>
      <c r="B3073">
        <v>4.12340939</v>
      </c>
      <c r="F3073" s="17">
        <v>44284</v>
      </c>
      <c r="G3073">
        <v>5.9957864299999999</v>
      </c>
      <c r="K3073" s="17">
        <v>44284</v>
      </c>
      <c r="L3073">
        <v>6.8730970100000004</v>
      </c>
    </row>
    <row r="3074" spans="1:12" x14ac:dyDescent="0.2">
      <c r="A3074" s="17">
        <v>44285</v>
      </c>
      <c r="B3074">
        <v>4.12949185</v>
      </c>
      <c r="F3074" s="17">
        <v>44285</v>
      </c>
      <c r="G3074">
        <v>6.0154967499999996</v>
      </c>
      <c r="K3074" s="17">
        <v>44285</v>
      </c>
      <c r="L3074">
        <v>6.90866224</v>
      </c>
    </row>
    <row r="3075" spans="1:12" x14ac:dyDescent="0.2">
      <c r="A3075" s="17">
        <v>44286</v>
      </c>
      <c r="B3075">
        <v>4.1196533200000003</v>
      </c>
      <c r="F3075" s="17">
        <v>44286</v>
      </c>
      <c r="G3075">
        <v>6.0298969299999996</v>
      </c>
      <c r="K3075" s="17">
        <v>44286</v>
      </c>
      <c r="L3075">
        <v>6.9160091100000001</v>
      </c>
    </row>
    <row r="3076" spans="1:12" x14ac:dyDescent="0.2">
      <c r="A3076" s="17">
        <v>44287</v>
      </c>
      <c r="B3076">
        <v>4.10032994</v>
      </c>
      <c r="F3076" s="17">
        <v>44287</v>
      </c>
      <c r="G3076">
        <v>5.9860255200000001</v>
      </c>
      <c r="K3076" s="17">
        <v>44287</v>
      </c>
      <c r="L3076">
        <v>6.8804013399999997</v>
      </c>
    </row>
    <row r="3077" spans="1:12" x14ac:dyDescent="0.2">
      <c r="A3077" s="17">
        <v>44291</v>
      </c>
      <c r="B3077">
        <v>4.0292263999999998</v>
      </c>
      <c r="F3077" s="17">
        <v>44291</v>
      </c>
      <c r="G3077">
        <v>5.9412806399999996</v>
      </c>
      <c r="K3077" s="17">
        <v>44291</v>
      </c>
      <c r="L3077">
        <v>6.8356380799999998</v>
      </c>
    </row>
    <row r="3078" spans="1:12" x14ac:dyDescent="0.2">
      <c r="A3078" s="17">
        <v>44292</v>
      </c>
      <c r="B3078">
        <v>4.0297050099999998</v>
      </c>
      <c r="F3078" s="17">
        <v>44292</v>
      </c>
      <c r="G3078">
        <v>5.9020593699999999</v>
      </c>
      <c r="K3078" s="17">
        <v>44292</v>
      </c>
      <c r="L3078">
        <v>6.7816311300000001</v>
      </c>
    </row>
    <row r="3079" spans="1:12" x14ac:dyDescent="0.2">
      <c r="A3079" s="17">
        <v>44293</v>
      </c>
      <c r="B3079">
        <v>3.9769382100000001</v>
      </c>
      <c r="F3079" s="17">
        <v>44293</v>
      </c>
      <c r="G3079">
        <v>5.8247581500000001</v>
      </c>
      <c r="K3079" s="17">
        <v>44293</v>
      </c>
      <c r="L3079">
        <v>6.6968995199999997</v>
      </c>
    </row>
    <row r="3080" spans="1:12" x14ac:dyDescent="0.2">
      <c r="A3080" s="17">
        <v>44294</v>
      </c>
      <c r="B3080">
        <v>3.9230733799999999</v>
      </c>
      <c r="F3080" s="17">
        <v>44294</v>
      </c>
      <c r="G3080">
        <v>5.8280862600000001</v>
      </c>
      <c r="K3080" s="17">
        <v>44294</v>
      </c>
      <c r="L3080">
        <v>6.6709113200000001</v>
      </c>
    </row>
    <row r="3081" spans="1:12" x14ac:dyDescent="0.2">
      <c r="A3081" s="17">
        <v>44295</v>
      </c>
      <c r="B3081">
        <v>3.9553360400000002</v>
      </c>
      <c r="F3081" s="17">
        <v>44295</v>
      </c>
      <c r="G3081">
        <v>5.7980004300000001</v>
      </c>
      <c r="K3081" s="17">
        <v>44295</v>
      </c>
      <c r="L3081">
        <v>6.6600560599999996</v>
      </c>
    </row>
    <row r="3082" spans="1:12" x14ac:dyDescent="0.2">
      <c r="A3082" s="17">
        <v>44298</v>
      </c>
      <c r="B3082">
        <v>3.96947319</v>
      </c>
      <c r="F3082" s="17">
        <v>44298</v>
      </c>
      <c r="G3082">
        <v>5.8604761500000002</v>
      </c>
      <c r="K3082" s="17">
        <v>44298</v>
      </c>
      <c r="L3082">
        <v>6.7059790799999996</v>
      </c>
    </row>
    <row r="3083" spans="1:12" x14ac:dyDescent="0.2">
      <c r="A3083" s="17">
        <v>44299</v>
      </c>
      <c r="B3083">
        <v>3.98826459</v>
      </c>
      <c r="F3083" s="17">
        <v>44299</v>
      </c>
      <c r="G3083">
        <v>5.8984784799999996</v>
      </c>
      <c r="K3083" s="17">
        <v>44299</v>
      </c>
      <c r="L3083">
        <v>6.7460322799999997</v>
      </c>
    </row>
    <row r="3084" spans="1:12" x14ac:dyDescent="0.2">
      <c r="A3084" s="17">
        <v>44300</v>
      </c>
      <c r="B3084">
        <v>4.0338055300000004</v>
      </c>
      <c r="F3084" s="17">
        <v>44300</v>
      </c>
      <c r="G3084">
        <v>5.89747339</v>
      </c>
      <c r="K3084" s="17">
        <v>44300</v>
      </c>
      <c r="L3084">
        <v>6.7653226399999999</v>
      </c>
    </row>
    <row r="3085" spans="1:12" x14ac:dyDescent="0.2">
      <c r="A3085" s="17">
        <v>44301</v>
      </c>
      <c r="B3085">
        <v>4.0020712200000004</v>
      </c>
      <c r="F3085" s="17">
        <v>44301</v>
      </c>
      <c r="G3085">
        <v>5.9120528600000002</v>
      </c>
      <c r="K3085" s="17">
        <v>44301</v>
      </c>
      <c r="L3085">
        <v>6.78630055</v>
      </c>
    </row>
    <row r="3086" spans="1:12" x14ac:dyDescent="0.2">
      <c r="A3086" s="17">
        <v>44302</v>
      </c>
      <c r="B3086">
        <v>3.9626334000000001</v>
      </c>
      <c r="F3086" s="17">
        <v>44302</v>
      </c>
      <c r="G3086">
        <v>5.85783173</v>
      </c>
      <c r="K3086" s="17">
        <v>44302</v>
      </c>
      <c r="L3086">
        <v>6.7475200299999996</v>
      </c>
    </row>
    <row r="3087" spans="1:12" x14ac:dyDescent="0.2">
      <c r="A3087" s="17">
        <v>44305</v>
      </c>
      <c r="B3087">
        <v>3.9743443200000002</v>
      </c>
      <c r="F3087" s="17">
        <v>44305</v>
      </c>
      <c r="G3087">
        <v>5.8258462399999997</v>
      </c>
      <c r="K3087" s="17">
        <v>44305</v>
      </c>
      <c r="L3087">
        <v>6.7077643900000004</v>
      </c>
    </row>
    <row r="3088" spans="1:12" x14ac:dyDescent="0.2">
      <c r="A3088" s="17">
        <v>44306</v>
      </c>
      <c r="B3088">
        <v>4.0447597699999998</v>
      </c>
      <c r="F3088" s="17">
        <v>44306</v>
      </c>
      <c r="G3088">
        <v>5.78305136</v>
      </c>
      <c r="K3088" s="17">
        <v>44306</v>
      </c>
      <c r="L3088">
        <v>6.6675527600000004</v>
      </c>
    </row>
    <row r="3089" spans="1:12" x14ac:dyDescent="0.2">
      <c r="A3089" s="17">
        <v>44307</v>
      </c>
      <c r="B3089">
        <v>4.0293677499999996</v>
      </c>
      <c r="F3089" s="17">
        <v>44307</v>
      </c>
      <c r="G3089">
        <v>5.7851464300000002</v>
      </c>
      <c r="K3089" s="17">
        <v>44307</v>
      </c>
      <c r="L3089">
        <v>6.6714357599999996</v>
      </c>
    </row>
    <row r="3090" spans="1:12" x14ac:dyDescent="0.2">
      <c r="A3090" s="17">
        <v>44308</v>
      </c>
      <c r="B3090">
        <v>3.99432053</v>
      </c>
      <c r="F3090" s="17">
        <v>44308</v>
      </c>
      <c r="G3090">
        <v>5.7534470899999999</v>
      </c>
      <c r="K3090" s="17">
        <v>44308</v>
      </c>
      <c r="L3090">
        <v>6.6643478600000003</v>
      </c>
    </row>
    <row r="3091" spans="1:12" x14ac:dyDescent="0.2">
      <c r="A3091" s="17">
        <v>44309</v>
      </c>
      <c r="B3091">
        <v>4.0579225799999996</v>
      </c>
      <c r="F3091" s="17">
        <v>44309</v>
      </c>
      <c r="G3091">
        <v>5.7832315300000001</v>
      </c>
      <c r="K3091" s="17">
        <v>44309</v>
      </c>
      <c r="L3091">
        <v>6.6658751799999996</v>
      </c>
    </row>
    <row r="3092" spans="1:12" x14ac:dyDescent="0.2">
      <c r="A3092" s="17">
        <v>44312</v>
      </c>
      <c r="B3092">
        <v>3.9988905099999998</v>
      </c>
      <c r="F3092" s="17">
        <v>44312</v>
      </c>
      <c r="G3092">
        <v>5.7719504300000004</v>
      </c>
      <c r="K3092" s="17">
        <v>44312</v>
      </c>
      <c r="L3092">
        <v>6.6614099199999997</v>
      </c>
    </row>
    <row r="3093" spans="1:12" x14ac:dyDescent="0.2">
      <c r="A3093" s="17">
        <v>44313</v>
      </c>
      <c r="B3093">
        <v>3.9768671100000001</v>
      </c>
      <c r="F3093" s="17">
        <v>44313</v>
      </c>
      <c r="G3093">
        <v>5.7937920800000002</v>
      </c>
      <c r="K3093" s="17">
        <v>44313</v>
      </c>
      <c r="L3093">
        <v>6.65761147</v>
      </c>
    </row>
    <row r="3094" spans="1:12" x14ac:dyDescent="0.2">
      <c r="A3094" s="17">
        <v>44314</v>
      </c>
      <c r="B3094">
        <v>3.9673894000000001</v>
      </c>
      <c r="F3094" s="17">
        <v>44314</v>
      </c>
      <c r="G3094">
        <v>5.8167375000000003</v>
      </c>
      <c r="K3094" s="17">
        <v>44314</v>
      </c>
      <c r="L3094">
        <v>6.7082316400000002</v>
      </c>
    </row>
    <row r="3095" spans="1:12" x14ac:dyDescent="0.2">
      <c r="A3095" s="17">
        <v>44315</v>
      </c>
      <c r="B3095">
        <v>3.9770224999999999</v>
      </c>
      <c r="F3095" s="17">
        <v>44315</v>
      </c>
      <c r="G3095">
        <v>5.8120807399999999</v>
      </c>
      <c r="K3095" s="17">
        <v>44315</v>
      </c>
      <c r="L3095">
        <v>6.6821658700000004</v>
      </c>
    </row>
    <row r="3096" spans="1:12" x14ac:dyDescent="0.2">
      <c r="A3096" s="17">
        <v>44316</v>
      </c>
      <c r="B3096">
        <v>3.9787180200000001</v>
      </c>
      <c r="F3096" s="17">
        <v>44316</v>
      </c>
      <c r="G3096">
        <v>5.7934959800000003</v>
      </c>
      <c r="K3096" s="17">
        <v>44316</v>
      </c>
      <c r="L3096">
        <v>6.6774006799999999</v>
      </c>
    </row>
    <row r="3097" spans="1:12" x14ac:dyDescent="0.2">
      <c r="A3097" s="17">
        <v>44319</v>
      </c>
      <c r="B3097">
        <v>3.96677561</v>
      </c>
      <c r="F3097" s="17">
        <v>44319</v>
      </c>
      <c r="G3097">
        <v>5.7793862899999997</v>
      </c>
      <c r="K3097" s="17">
        <v>44319</v>
      </c>
      <c r="L3097">
        <v>6.6684433099999998</v>
      </c>
    </row>
    <row r="3098" spans="1:12" x14ac:dyDescent="0.2">
      <c r="A3098" s="17">
        <v>44320</v>
      </c>
      <c r="B3098">
        <v>4.0554544200000002</v>
      </c>
      <c r="F3098" s="17">
        <v>44320</v>
      </c>
      <c r="G3098">
        <v>5.7591290600000002</v>
      </c>
      <c r="K3098" s="17">
        <v>44320</v>
      </c>
      <c r="L3098">
        <v>6.6528587400000001</v>
      </c>
    </row>
    <row r="3099" spans="1:12" x14ac:dyDescent="0.2">
      <c r="A3099" s="17">
        <v>44321</v>
      </c>
      <c r="B3099">
        <v>3.9681540200000001</v>
      </c>
      <c r="F3099" s="17">
        <v>44321</v>
      </c>
      <c r="G3099">
        <v>5.7690648700000002</v>
      </c>
      <c r="K3099" s="17">
        <v>44321</v>
      </c>
      <c r="L3099">
        <v>6.6313819799999996</v>
      </c>
    </row>
    <row r="3100" spans="1:12" x14ac:dyDescent="0.2">
      <c r="A3100" s="17">
        <v>44322</v>
      </c>
      <c r="B3100">
        <v>3.8492386299999999</v>
      </c>
      <c r="F3100" s="17">
        <v>44322</v>
      </c>
      <c r="G3100">
        <v>5.77279768</v>
      </c>
      <c r="K3100" s="17">
        <v>44322</v>
      </c>
      <c r="L3100">
        <v>6.6206863199999999</v>
      </c>
    </row>
    <row r="3101" spans="1:12" x14ac:dyDescent="0.2">
      <c r="A3101" s="17">
        <v>44323</v>
      </c>
      <c r="B3101">
        <v>3.8875917599999998</v>
      </c>
      <c r="F3101" s="17">
        <v>44323</v>
      </c>
      <c r="G3101">
        <v>5.7468988100000002</v>
      </c>
      <c r="K3101" s="17">
        <v>44323</v>
      </c>
      <c r="L3101">
        <v>6.5996477599999999</v>
      </c>
    </row>
    <row r="3102" spans="1:12" x14ac:dyDescent="0.2">
      <c r="A3102" s="17">
        <v>44326</v>
      </c>
      <c r="B3102">
        <v>3.8951174900000001</v>
      </c>
      <c r="F3102" s="17">
        <v>44326</v>
      </c>
      <c r="G3102">
        <v>5.7115039899999998</v>
      </c>
      <c r="K3102" s="17">
        <v>44326</v>
      </c>
      <c r="L3102">
        <v>6.5955069200000001</v>
      </c>
    </row>
    <row r="3103" spans="1:12" x14ac:dyDescent="0.2">
      <c r="A3103" s="17">
        <v>44327</v>
      </c>
      <c r="B3103">
        <v>3.90159184</v>
      </c>
      <c r="F3103" s="17">
        <v>44327</v>
      </c>
      <c r="G3103">
        <v>5.7180432400000001</v>
      </c>
      <c r="K3103" s="17">
        <v>44327</v>
      </c>
      <c r="L3103">
        <v>6.6070090700000002</v>
      </c>
    </row>
    <row r="3104" spans="1:12" x14ac:dyDescent="0.2">
      <c r="A3104" s="17">
        <v>44333</v>
      </c>
      <c r="B3104">
        <v>3.8638973000000001</v>
      </c>
      <c r="F3104" s="17">
        <v>44333</v>
      </c>
      <c r="G3104">
        <v>5.7299147499999998</v>
      </c>
      <c r="K3104" s="17">
        <v>44333</v>
      </c>
      <c r="L3104">
        <v>6.6245989600000001</v>
      </c>
    </row>
    <row r="3105" spans="1:12" x14ac:dyDescent="0.2">
      <c r="A3105" s="17">
        <v>44334</v>
      </c>
      <c r="B3105">
        <v>3.8773560300000001</v>
      </c>
      <c r="F3105" s="17">
        <v>44334</v>
      </c>
      <c r="G3105">
        <v>5.7233622999999998</v>
      </c>
      <c r="K3105" s="17">
        <v>44334</v>
      </c>
      <c r="L3105">
        <v>6.6405701700000002</v>
      </c>
    </row>
    <row r="3106" spans="1:12" x14ac:dyDescent="0.2">
      <c r="A3106" s="17">
        <v>44335</v>
      </c>
      <c r="B3106">
        <v>3.8879832099999998</v>
      </c>
      <c r="F3106" s="17">
        <v>44335</v>
      </c>
      <c r="G3106">
        <v>5.7254560899999998</v>
      </c>
      <c r="K3106" s="17">
        <v>44335</v>
      </c>
      <c r="L3106">
        <v>6.64848398</v>
      </c>
    </row>
    <row r="3107" spans="1:12" x14ac:dyDescent="0.2">
      <c r="A3107" s="17">
        <v>44336</v>
      </c>
      <c r="B3107">
        <v>3.8819522700000002</v>
      </c>
      <c r="F3107" s="17">
        <v>44336</v>
      </c>
      <c r="G3107">
        <v>5.7485652600000003</v>
      </c>
      <c r="K3107" s="17">
        <v>44336</v>
      </c>
      <c r="L3107">
        <v>6.6656838199999999</v>
      </c>
    </row>
    <row r="3108" spans="1:12" x14ac:dyDescent="0.2">
      <c r="A3108" s="17">
        <v>44337</v>
      </c>
      <c r="B3108">
        <v>3.8976253299999999</v>
      </c>
      <c r="F3108" s="17">
        <v>44337</v>
      </c>
      <c r="G3108">
        <v>5.7364151999999997</v>
      </c>
      <c r="K3108" s="17">
        <v>44337</v>
      </c>
      <c r="L3108">
        <v>6.6306608899999997</v>
      </c>
    </row>
    <row r="3109" spans="1:12" x14ac:dyDescent="0.2">
      <c r="A3109" s="17">
        <v>44340</v>
      </c>
      <c r="B3109">
        <v>3.9039463699999999</v>
      </c>
      <c r="F3109" s="17">
        <v>44340</v>
      </c>
      <c r="G3109">
        <v>5.7061362100000004</v>
      </c>
      <c r="K3109" s="17">
        <v>44340</v>
      </c>
      <c r="L3109">
        <v>6.6134093600000003</v>
      </c>
    </row>
    <row r="3110" spans="1:12" x14ac:dyDescent="0.2">
      <c r="A3110" s="17">
        <v>44341</v>
      </c>
      <c r="B3110">
        <v>3.8995423499999999</v>
      </c>
      <c r="F3110" s="17">
        <v>44341</v>
      </c>
      <c r="G3110">
        <v>5.6930480299999999</v>
      </c>
      <c r="K3110" s="17">
        <v>44341</v>
      </c>
      <c r="L3110">
        <v>6.61833443</v>
      </c>
    </row>
    <row r="3111" spans="1:12" x14ac:dyDescent="0.2">
      <c r="A3111" s="17">
        <v>44343</v>
      </c>
      <c r="B3111">
        <v>3.9072951900000001</v>
      </c>
      <c r="F3111" s="17">
        <v>44343</v>
      </c>
      <c r="G3111">
        <v>5.6802879400000004</v>
      </c>
      <c r="K3111" s="17">
        <v>44343</v>
      </c>
      <c r="L3111">
        <v>6.6090577399999999</v>
      </c>
    </row>
    <row r="3112" spans="1:12" x14ac:dyDescent="0.2">
      <c r="A3112" s="17">
        <v>44344</v>
      </c>
      <c r="B3112">
        <v>3.8961151300000001</v>
      </c>
      <c r="F3112" s="17">
        <v>44344</v>
      </c>
      <c r="G3112">
        <v>5.6696449099999997</v>
      </c>
      <c r="K3112" s="17">
        <v>44344</v>
      </c>
      <c r="L3112">
        <v>6.6156732199999997</v>
      </c>
    </row>
    <row r="3113" spans="1:12" x14ac:dyDescent="0.2">
      <c r="A3113" s="17">
        <v>44347</v>
      </c>
      <c r="B3113">
        <v>3.8294918099999999</v>
      </c>
      <c r="F3113" s="17">
        <v>44347</v>
      </c>
      <c r="G3113">
        <v>5.6616207300000001</v>
      </c>
      <c r="K3113" s="17">
        <v>44347</v>
      </c>
      <c r="L3113">
        <v>6.5874073600000003</v>
      </c>
    </row>
    <row r="3114" spans="1:12" x14ac:dyDescent="0.2">
      <c r="A3114" s="17">
        <v>44349</v>
      </c>
      <c r="B3114">
        <v>3.7913293399999999</v>
      </c>
      <c r="F3114" s="17">
        <v>44349</v>
      </c>
      <c r="G3114">
        <v>5.6272495899999999</v>
      </c>
      <c r="K3114" s="17">
        <v>44349</v>
      </c>
      <c r="L3114">
        <v>6.5541077100000003</v>
      </c>
    </row>
    <row r="3115" spans="1:12" x14ac:dyDescent="0.2">
      <c r="A3115" s="17">
        <v>44350</v>
      </c>
      <c r="B3115">
        <v>3.8105528899999999</v>
      </c>
      <c r="F3115" s="17">
        <v>44350</v>
      </c>
      <c r="G3115">
        <v>5.5960826499999996</v>
      </c>
      <c r="K3115" s="17">
        <v>44350</v>
      </c>
      <c r="L3115">
        <v>6.51904606</v>
      </c>
    </row>
    <row r="3116" spans="1:12" x14ac:dyDescent="0.2">
      <c r="A3116" s="17">
        <v>44351</v>
      </c>
      <c r="B3116">
        <v>3.8210846300000001</v>
      </c>
      <c r="F3116" s="17">
        <v>44351</v>
      </c>
      <c r="G3116">
        <v>5.5993536400000004</v>
      </c>
      <c r="K3116" s="17">
        <v>44351</v>
      </c>
      <c r="L3116">
        <v>6.5280380400000002</v>
      </c>
    </row>
    <row r="3117" spans="1:12" x14ac:dyDescent="0.2">
      <c r="A3117" s="17">
        <v>44354</v>
      </c>
      <c r="B3117">
        <v>3.7727757500000001</v>
      </c>
      <c r="F3117" s="17">
        <v>44354</v>
      </c>
      <c r="G3117">
        <v>5.6026406199999998</v>
      </c>
      <c r="K3117" s="17">
        <v>44354</v>
      </c>
      <c r="L3117">
        <v>6.5236468199999997</v>
      </c>
    </row>
    <row r="3118" spans="1:12" x14ac:dyDescent="0.2">
      <c r="A3118" s="17">
        <v>44355</v>
      </c>
      <c r="B3118">
        <v>3.7872713</v>
      </c>
      <c r="F3118" s="17">
        <v>44355</v>
      </c>
      <c r="G3118">
        <v>5.5914729300000001</v>
      </c>
      <c r="K3118" s="17">
        <v>44355</v>
      </c>
      <c r="L3118">
        <v>6.52556388</v>
      </c>
    </row>
    <row r="3119" spans="1:12" x14ac:dyDescent="0.2">
      <c r="A3119" s="17">
        <v>44356</v>
      </c>
      <c r="B3119">
        <v>3.72204047</v>
      </c>
      <c r="F3119" s="17">
        <v>44356</v>
      </c>
      <c r="G3119">
        <v>5.5613905199999998</v>
      </c>
      <c r="K3119" s="17">
        <v>44356</v>
      </c>
      <c r="L3119">
        <v>6.5030674700000004</v>
      </c>
    </row>
    <row r="3120" spans="1:12" x14ac:dyDescent="0.2">
      <c r="A3120" s="17">
        <v>44357</v>
      </c>
      <c r="B3120">
        <v>3.7595855899999999</v>
      </c>
      <c r="F3120" s="17">
        <v>44357</v>
      </c>
      <c r="G3120">
        <v>5.53532256</v>
      </c>
      <c r="K3120" s="17">
        <v>44357</v>
      </c>
      <c r="L3120">
        <v>6.4822240100000004</v>
      </c>
    </row>
    <row r="3121" spans="1:12" x14ac:dyDescent="0.2">
      <c r="A3121" s="17">
        <v>44358</v>
      </c>
      <c r="B3121">
        <v>3.7255926700000002</v>
      </c>
      <c r="F3121" s="17">
        <v>44358</v>
      </c>
      <c r="G3121">
        <v>5.49483575</v>
      </c>
      <c r="K3121" s="17">
        <v>44358</v>
      </c>
      <c r="L3121">
        <v>6.4446742500000003</v>
      </c>
    </row>
    <row r="3122" spans="1:12" x14ac:dyDescent="0.2">
      <c r="A3122" s="17">
        <v>44361</v>
      </c>
      <c r="B3122">
        <v>3.6759088700000002</v>
      </c>
      <c r="F3122" s="17">
        <v>44361</v>
      </c>
      <c r="G3122">
        <v>5.5066080099999999</v>
      </c>
      <c r="K3122" s="17">
        <v>44361</v>
      </c>
      <c r="L3122">
        <v>6.4597705400000001</v>
      </c>
    </row>
    <row r="3123" spans="1:12" x14ac:dyDescent="0.2">
      <c r="A3123" s="17">
        <v>44362</v>
      </c>
      <c r="B3123">
        <v>3.6574089600000002</v>
      </c>
      <c r="F3123" s="17">
        <v>44362</v>
      </c>
      <c r="G3123">
        <v>5.5130877900000002</v>
      </c>
      <c r="K3123" s="17">
        <v>44362</v>
      </c>
      <c r="L3123">
        <v>6.4759000200000001</v>
      </c>
    </row>
    <row r="3124" spans="1:12" x14ac:dyDescent="0.2">
      <c r="A3124" s="17">
        <v>44363</v>
      </c>
      <c r="B3124">
        <v>3.6541826300000002</v>
      </c>
      <c r="F3124" s="17">
        <v>44363</v>
      </c>
      <c r="G3124">
        <v>5.5117950999999996</v>
      </c>
      <c r="K3124" s="17">
        <v>44363</v>
      </c>
      <c r="L3124">
        <v>6.4942099200000003</v>
      </c>
    </row>
    <row r="3125" spans="1:12" x14ac:dyDescent="0.2">
      <c r="A3125" s="17">
        <v>44364</v>
      </c>
      <c r="B3125">
        <v>3.7366426800000001</v>
      </c>
      <c r="F3125" s="17">
        <v>44364</v>
      </c>
      <c r="G3125">
        <v>5.5184065899999997</v>
      </c>
      <c r="K3125" s="17">
        <v>44364</v>
      </c>
      <c r="L3125">
        <v>6.5352429799999996</v>
      </c>
    </row>
    <row r="3126" spans="1:12" x14ac:dyDescent="0.2">
      <c r="A3126" s="17">
        <v>44365</v>
      </c>
      <c r="B3126">
        <v>3.7446307299999999</v>
      </c>
      <c r="F3126" s="17">
        <v>44365</v>
      </c>
      <c r="G3126">
        <v>5.5401331899999997</v>
      </c>
      <c r="K3126" s="17">
        <v>44365</v>
      </c>
      <c r="L3126">
        <v>6.5915860000000004</v>
      </c>
    </row>
    <row r="3127" spans="1:12" x14ac:dyDescent="0.2">
      <c r="A3127" s="17">
        <v>44368</v>
      </c>
      <c r="B3127">
        <v>3.7478940199999999</v>
      </c>
      <c r="F3127" s="17">
        <v>44368</v>
      </c>
      <c r="G3127">
        <v>5.59015225</v>
      </c>
      <c r="K3127" s="17">
        <v>44368</v>
      </c>
      <c r="L3127">
        <v>6.6386515499999996</v>
      </c>
    </row>
    <row r="3128" spans="1:12" x14ac:dyDescent="0.2">
      <c r="A3128" s="17">
        <v>44369</v>
      </c>
      <c r="B3128">
        <v>3.74915544</v>
      </c>
      <c r="F3128" s="17">
        <v>44369</v>
      </c>
      <c r="G3128">
        <v>5.58584557</v>
      </c>
      <c r="K3128" s="17">
        <v>44369</v>
      </c>
      <c r="L3128">
        <v>6.6402108100000001</v>
      </c>
    </row>
    <row r="3129" spans="1:12" x14ac:dyDescent="0.2">
      <c r="A3129" s="17">
        <v>44370</v>
      </c>
      <c r="B3129">
        <v>3.7173838199999998</v>
      </c>
      <c r="F3129" s="17">
        <v>44370</v>
      </c>
      <c r="G3129">
        <v>5.59424279</v>
      </c>
      <c r="K3129" s="17">
        <v>44370</v>
      </c>
      <c r="L3129">
        <v>6.6638022599999998</v>
      </c>
    </row>
    <row r="3130" spans="1:12" x14ac:dyDescent="0.2">
      <c r="A3130" s="17">
        <v>44371</v>
      </c>
      <c r="B3130">
        <v>3.6835422900000001</v>
      </c>
      <c r="F3130" s="17">
        <v>44371</v>
      </c>
      <c r="G3130">
        <v>5.5753463200000004</v>
      </c>
      <c r="K3130" s="17">
        <v>44371</v>
      </c>
      <c r="L3130">
        <v>6.6319073599999996</v>
      </c>
    </row>
    <row r="3131" spans="1:12" x14ac:dyDescent="0.2">
      <c r="A3131" s="17">
        <v>44372</v>
      </c>
      <c r="B3131">
        <v>3.6432378999999999</v>
      </c>
      <c r="F3131" s="17">
        <v>44372</v>
      </c>
      <c r="G3131">
        <v>5.5537556500000003</v>
      </c>
      <c r="K3131" s="17">
        <v>44372</v>
      </c>
      <c r="L3131">
        <v>6.6005436900000003</v>
      </c>
    </row>
    <row r="3132" spans="1:12" x14ac:dyDescent="0.2">
      <c r="A3132" s="17">
        <v>44375</v>
      </c>
      <c r="B3132">
        <v>3.6294075100000001</v>
      </c>
      <c r="F3132" s="17">
        <v>44375</v>
      </c>
      <c r="G3132">
        <v>5.5551359800000002</v>
      </c>
      <c r="K3132" s="17">
        <v>44375</v>
      </c>
      <c r="L3132">
        <v>6.6013188400000002</v>
      </c>
    </row>
    <row r="3133" spans="1:12" x14ac:dyDescent="0.2">
      <c r="A3133" s="17">
        <v>44376</v>
      </c>
      <c r="B3133">
        <v>3.6191882099999999</v>
      </c>
      <c r="F3133" s="17">
        <v>44376</v>
      </c>
      <c r="G3133">
        <v>5.5780450699999999</v>
      </c>
      <c r="K3133" s="17">
        <v>44376</v>
      </c>
      <c r="L3133">
        <v>6.6355410900000003</v>
      </c>
    </row>
    <row r="3134" spans="1:12" x14ac:dyDescent="0.2">
      <c r="A3134" s="17">
        <v>44377</v>
      </c>
      <c r="B3134">
        <v>3.69144878</v>
      </c>
      <c r="F3134" s="17">
        <v>44377</v>
      </c>
      <c r="G3134">
        <v>5.5759719700000003</v>
      </c>
      <c r="K3134" s="17">
        <v>44377</v>
      </c>
      <c r="L3134">
        <v>6.6538907199999997</v>
      </c>
    </row>
    <row r="3135" spans="1:12" x14ac:dyDescent="0.2">
      <c r="A3135" s="17">
        <v>44378</v>
      </c>
      <c r="B3135">
        <v>3.6088457799999998</v>
      </c>
      <c r="F3135" s="17">
        <v>44378</v>
      </c>
      <c r="G3135">
        <v>5.5913918000000002</v>
      </c>
      <c r="K3135" s="17">
        <v>44378</v>
      </c>
      <c r="L3135">
        <v>6.6521175100000001</v>
      </c>
    </row>
    <row r="3136" spans="1:12" x14ac:dyDescent="0.2">
      <c r="A3136" s="17">
        <v>44379</v>
      </c>
      <c r="B3136">
        <v>3.6022811899999998</v>
      </c>
      <c r="F3136" s="17">
        <v>44379</v>
      </c>
      <c r="G3136">
        <v>5.5847823099999996</v>
      </c>
      <c r="K3136" s="17">
        <v>44379</v>
      </c>
      <c r="L3136">
        <v>6.6638811899999997</v>
      </c>
    </row>
    <row r="3137" spans="1:12" x14ac:dyDescent="0.2">
      <c r="A3137" s="17">
        <v>44382</v>
      </c>
      <c r="B3137">
        <v>3.6141495099999998</v>
      </c>
      <c r="F3137" s="17">
        <v>44382</v>
      </c>
      <c r="G3137">
        <v>5.5702765799999998</v>
      </c>
      <c r="K3137" s="17">
        <v>44382</v>
      </c>
      <c r="L3137">
        <v>6.6562670099999997</v>
      </c>
    </row>
    <row r="3138" spans="1:12" x14ac:dyDescent="0.2">
      <c r="A3138" s="17">
        <v>44383</v>
      </c>
      <c r="B3138">
        <v>3.5063141799999999</v>
      </c>
      <c r="F3138" s="17">
        <v>44383</v>
      </c>
      <c r="G3138">
        <v>5.5668515699999999</v>
      </c>
      <c r="K3138" s="17">
        <v>44383</v>
      </c>
      <c r="L3138">
        <v>6.6488696200000001</v>
      </c>
    </row>
    <row r="3139" spans="1:12" x14ac:dyDescent="0.2">
      <c r="A3139" s="17">
        <v>44384</v>
      </c>
      <c r="B3139">
        <v>3.6094743299999998</v>
      </c>
      <c r="F3139" s="17">
        <v>44384</v>
      </c>
      <c r="G3139">
        <v>5.5274702500000004</v>
      </c>
      <c r="K3139" s="17">
        <v>44384</v>
      </c>
      <c r="L3139">
        <v>6.6195541200000001</v>
      </c>
    </row>
    <row r="3140" spans="1:12" x14ac:dyDescent="0.2">
      <c r="A3140" s="17">
        <v>44385</v>
      </c>
      <c r="B3140">
        <v>3.6634738599999999</v>
      </c>
      <c r="F3140" s="17">
        <v>44385</v>
      </c>
      <c r="G3140">
        <v>5.4828702900000001</v>
      </c>
      <c r="K3140" s="17">
        <v>44385</v>
      </c>
      <c r="L3140">
        <v>6.61464783</v>
      </c>
    </row>
    <row r="3141" spans="1:12" x14ac:dyDescent="0.2">
      <c r="A3141" s="17">
        <v>44386</v>
      </c>
      <c r="B3141">
        <v>3.5826466199999998</v>
      </c>
      <c r="F3141" s="17">
        <v>44386</v>
      </c>
      <c r="G3141">
        <v>5.5066192200000001</v>
      </c>
      <c r="K3141" s="17">
        <v>44386</v>
      </c>
      <c r="L3141">
        <v>6.6175647599999996</v>
      </c>
    </row>
    <row r="3142" spans="1:12" x14ac:dyDescent="0.2">
      <c r="A3142" s="17">
        <v>44389</v>
      </c>
      <c r="B3142">
        <v>3.6496054199999999</v>
      </c>
      <c r="F3142" s="17">
        <v>44389</v>
      </c>
      <c r="G3142">
        <v>5.4944172099999999</v>
      </c>
      <c r="K3142" s="17">
        <v>44389</v>
      </c>
      <c r="L3142">
        <v>6.6182318000000002</v>
      </c>
    </row>
    <row r="3143" spans="1:12" x14ac:dyDescent="0.2">
      <c r="A3143" s="17">
        <v>44390</v>
      </c>
      <c r="B3143">
        <v>3.6249867199999999</v>
      </c>
      <c r="F3143" s="17">
        <v>44390</v>
      </c>
      <c r="G3143">
        <v>5.4694586999999997</v>
      </c>
      <c r="K3143" s="17">
        <v>44390</v>
      </c>
      <c r="L3143">
        <v>6.60468455</v>
      </c>
    </row>
    <row r="3144" spans="1:12" x14ac:dyDescent="0.2">
      <c r="A3144" s="17">
        <v>44391</v>
      </c>
      <c r="B3144">
        <v>3.5633709800000002</v>
      </c>
      <c r="F3144" s="17">
        <v>44391</v>
      </c>
      <c r="G3144">
        <v>5.4490935499999997</v>
      </c>
      <c r="K3144" s="17">
        <v>44391</v>
      </c>
      <c r="L3144">
        <v>6.5748262400000002</v>
      </c>
    </row>
    <row r="3145" spans="1:12" x14ac:dyDescent="0.2">
      <c r="A3145" s="17">
        <v>44392</v>
      </c>
      <c r="B3145">
        <v>3.5584058299999999</v>
      </c>
      <c r="F3145" s="17">
        <v>44392</v>
      </c>
      <c r="G3145">
        <v>5.4162014799999998</v>
      </c>
      <c r="K3145" s="17">
        <v>44392</v>
      </c>
      <c r="L3145">
        <v>6.5124211499999998</v>
      </c>
    </row>
    <row r="3146" spans="1:12" x14ac:dyDescent="0.2">
      <c r="A3146" s="17">
        <v>44393</v>
      </c>
      <c r="B3146">
        <v>3.5447813300000002</v>
      </c>
      <c r="F3146" s="17">
        <v>44393</v>
      </c>
      <c r="G3146">
        <v>5.4174813000000004</v>
      </c>
      <c r="K3146" s="17">
        <v>44393</v>
      </c>
      <c r="L3146">
        <v>6.4943550400000003</v>
      </c>
    </row>
    <row r="3147" spans="1:12" x14ac:dyDescent="0.2">
      <c r="A3147" s="17">
        <v>44396</v>
      </c>
      <c r="B3147">
        <v>3.5323056500000001</v>
      </c>
      <c r="F3147" s="17">
        <v>44396</v>
      </c>
      <c r="G3147">
        <v>5.3889988500000001</v>
      </c>
      <c r="K3147" s="17">
        <v>44396</v>
      </c>
      <c r="L3147">
        <v>6.4705587299999996</v>
      </c>
    </row>
    <row r="3148" spans="1:12" x14ac:dyDescent="0.2">
      <c r="A3148" s="17">
        <v>44398</v>
      </c>
      <c r="B3148">
        <v>3.51856736</v>
      </c>
      <c r="F3148" s="17">
        <v>44398</v>
      </c>
      <c r="G3148">
        <v>5.3830648500000002</v>
      </c>
      <c r="K3148" s="17">
        <v>44398</v>
      </c>
      <c r="L3148">
        <v>6.46637459</v>
      </c>
    </row>
    <row r="3149" spans="1:12" x14ac:dyDescent="0.2">
      <c r="A3149" s="17">
        <v>44399</v>
      </c>
      <c r="B3149">
        <v>3.4677475599999998</v>
      </c>
      <c r="F3149" s="17">
        <v>44399</v>
      </c>
      <c r="G3149">
        <v>5.3857602099999999</v>
      </c>
      <c r="K3149" s="17">
        <v>44399</v>
      </c>
      <c r="L3149">
        <v>6.4732501899999999</v>
      </c>
    </row>
    <row r="3150" spans="1:12" x14ac:dyDescent="0.2">
      <c r="A3150" s="17">
        <v>44400</v>
      </c>
      <c r="B3150">
        <v>3.4546899199999999</v>
      </c>
      <c r="F3150" s="17">
        <v>44400</v>
      </c>
      <c r="G3150">
        <v>5.3936612999999998</v>
      </c>
      <c r="K3150" s="17">
        <v>44400</v>
      </c>
      <c r="L3150">
        <v>6.48015718</v>
      </c>
    </row>
    <row r="3151" spans="1:12" x14ac:dyDescent="0.2">
      <c r="A3151" s="17">
        <v>44403</v>
      </c>
      <c r="B3151">
        <v>3.3982598500000001</v>
      </c>
      <c r="F3151" s="17">
        <v>44403</v>
      </c>
      <c r="G3151">
        <v>5.3803819900000001</v>
      </c>
      <c r="K3151" s="17">
        <v>44403</v>
      </c>
      <c r="L3151">
        <v>6.4871695799999998</v>
      </c>
    </row>
    <row r="3152" spans="1:12" x14ac:dyDescent="0.2">
      <c r="A3152" s="17">
        <v>44404</v>
      </c>
      <c r="B3152">
        <v>3.4275212399999999</v>
      </c>
      <c r="F3152" s="17">
        <v>44404</v>
      </c>
      <c r="G3152">
        <v>5.3838437800000003</v>
      </c>
      <c r="K3152" s="17">
        <v>44404</v>
      </c>
      <c r="L3152">
        <v>6.4842301400000002</v>
      </c>
    </row>
    <row r="3153" spans="1:12" x14ac:dyDescent="0.2">
      <c r="A3153" s="17">
        <v>44405</v>
      </c>
      <c r="B3153">
        <v>3.4043104</v>
      </c>
      <c r="F3153" s="17">
        <v>44405</v>
      </c>
      <c r="G3153">
        <v>5.3721013099999997</v>
      </c>
      <c r="K3153" s="17">
        <v>44405</v>
      </c>
      <c r="L3153">
        <v>6.4787705100000004</v>
      </c>
    </row>
    <row r="3154" spans="1:12" x14ac:dyDescent="0.2">
      <c r="A3154" s="17">
        <v>44406</v>
      </c>
      <c r="B3154">
        <v>3.4188804799999999</v>
      </c>
      <c r="F3154" s="17">
        <v>44406</v>
      </c>
      <c r="G3154">
        <v>5.3534452699999999</v>
      </c>
      <c r="K3154" s="17">
        <v>44406</v>
      </c>
      <c r="L3154">
        <v>6.4647576999999998</v>
      </c>
    </row>
    <row r="3155" spans="1:12" x14ac:dyDescent="0.2">
      <c r="A3155" s="17">
        <v>44407</v>
      </c>
      <c r="B3155">
        <v>3.3824750200000002</v>
      </c>
      <c r="F3155" s="17">
        <v>44407</v>
      </c>
      <c r="G3155">
        <v>5.31861959</v>
      </c>
      <c r="K3155" s="17">
        <v>44407</v>
      </c>
      <c r="L3155">
        <v>6.4479082200000004</v>
      </c>
    </row>
    <row r="3156" spans="1:12" x14ac:dyDescent="0.2">
      <c r="A3156" s="17">
        <v>44410</v>
      </c>
      <c r="B3156">
        <v>3.35930617</v>
      </c>
      <c r="F3156" s="17">
        <v>44410</v>
      </c>
      <c r="G3156">
        <v>5.2921385000000001</v>
      </c>
      <c r="K3156" s="17">
        <v>44410</v>
      </c>
      <c r="L3156">
        <v>6.4312680100000001</v>
      </c>
    </row>
    <row r="3157" spans="1:12" x14ac:dyDescent="0.2">
      <c r="A3157" s="17">
        <v>44411</v>
      </c>
      <c r="B3157">
        <v>3.3389120999999999</v>
      </c>
      <c r="F3157" s="17">
        <v>44411</v>
      </c>
      <c r="G3157">
        <v>5.25971308</v>
      </c>
      <c r="K3157" s="17">
        <v>44411</v>
      </c>
      <c r="L3157">
        <v>6.4082758799999997</v>
      </c>
    </row>
    <row r="3158" spans="1:12" x14ac:dyDescent="0.2">
      <c r="A3158" s="17">
        <v>44412</v>
      </c>
      <c r="B3158">
        <v>3.2505757800000001</v>
      </c>
      <c r="F3158" s="17">
        <v>44412</v>
      </c>
      <c r="G3158">
        <v>5.2529544699999997</v>
      </c>
      <c r="K3158" s="17">
        <v>44412</v>
      </c>
      <c r="L3158">
        <v>6.3836427200000001</v>
      </c>
    </row>
    <row r="3159" spans="1:12" x14ac:dyDescent="0.2">
      <c r="A3159" s="17">
        <v>44413</v>
      </c>
      <c r="B3159">
        <v>3.2630366300000002</v>
      </c>
      <c r="F3159" s="17">
        <v>44413</v>
      </c>
      <c r="G3159">
        <v>5.2687617199999996</v>
      </c>
      <c r="K3159" s="17">
        <v>44413</v>
      </c>
      <c r="L3159">
        <v>6.3861922599999996</v>
      </c>
    </row>
    <row r="3160" spans="1:12" x14ac:dyDescent="0.2">
      <c r="A3160" s="17">
        <v>44414</v>
      </c>
      <c r="B3160">
        <v>3.2554478499999999</v>
      </c>
      <c r="F3160" s="17">
        <v>44414</v>
      </c>
      <c r="G3160">
        <v>5.2833227699999998</v>
      </c>
      <c r="K3160" s="17">
        <v>44414</v>
      </c>
      <c r="L3160">
        <v>6.4057794100000001</v>
      </c>
    </row>
    <row r="3161" spans="1:12" x14ac:dyDescent="0.2">
      <c r="A3161" s="17">
        <v>44417</v>
      </c>
      <c r="B3161">
        <v>3.2582423999999999</v>
      </c>
      <c r="F3161" s="17">
        <v>44417</v>
      </c>
      <c r="G3161">
        <v>5.3087968999999999</v>
      </c>
      <c r="K3161" s="17">
        <v>44417</v>
      </c>
      <c r="L3161">
        <v>6.4324925100000003</v>
      </c>
    </row>
    <row r="3162" spans="1:12" x14ac:dyDescent="0.2">
      <c r="A3162" s="17">
        <v>44418</v>
      </c>
      <c r="B3162">
        <v>3.28500696</v>
      </c>
      <c r="F3162" s="17">
        <v>44418</v>
      </c>
      <c r="G3162">
        <v>5.3172683599999999</v>
      </c>
      <c r="K3162" s="17">
        <v>44418</v>
      </c>
      <c r="L3162">
        <v>6.45281474</v>
      </c>
    </row>
    <row r="3163" spans="1:12" x14ac:dyDescent="0.2">
      <c r="A3163" s="17">
        <v>44420</v>
      </c>
      <c r="B3163">
        <v>3.3326649800000001</v>
      </c>
      <c r="F3163" s="17">
        <v>44420</v>
      </c>
      <c r="G3163">
        <v>5.3221182799999998</v>
      </c>
      <c r="K3163" s="17">
        <v>44420</v>
      </c>
      <c r="L3163">
        <v>6.4660630899999996</v>
      </c>
    </row>
    <row r="3164" spans="1:12" x14ac:dyDescent="0.2">
      <c r="A3164" s="17">
        <v>44421</v>
      </c>
      <c r="B3164">
        <v>3.3814011100000001</v>
      </c>
      <c r="F3164" s="17">
        <v>44421</v>
      </c>
      <c r="G3164">
        <v>5.3299425200000003</v>
      </c>
      <c r="K3164" s="17">
        <v>44421</v>
      </c>
      <c r="L3164">
        <v>6.4796918300000002</v>
      </c>
    </row>
    <row r="3165" spans="1:12" x14ac:dyDescent="0.2">
      <c r="A3165" s="17">
        <v>44424</v>
      </c>
      <c r="B3165">
        <v>3.3310244999999998</v>
      </c>
      <c r="F3165" s="17">
        <v>44424</v>
      </c>
      <c r="G3165">
        <v>5.3290340900000004</v>
      </c>
      <c r="K3165" s="17">
        <v>44424</v>
      </c>
      <c r="L3165">
        <v>6.4696391100000001</v>
      </c>
    </row>
    <row r="3166" spans="1:12" x14ac:dyDescent="0.2">
      <c r="A3166" s="17">
        <v>44426</v>
      </c>
      <c r="B3166">
        <v>3.37077223</v>
      </c>
      <c r="F3166" s="17">
        <v>44426</v>
      </c>
      <c r="G3166">
        <v>5.3135967099999997</v>
      </c>
      <c r="K3166" s="17">
        <v>44426</v>
      </c>
      <c r="L3166">
        <v>6.4578571900000004</v>
      </c>
    </row>
    <row r="3167" spans="1:12" x14ac:dyDescent="0.2">
      <c r="A3167" s="17">
        <v>44427</v>
      </c>
      <c r="B3167">
        <v>3.2871944000000002</v>
      </c>
      <c r="F3167" s="17">
        <v>44427</v>
      </c>
      <c r="G3167">
        <v>5.3194594100000003</v>
      </c>
      <c r="K3167" s="17">
        <v>44427</v>
      </c>
      <c r="L3167">
        <v>6.4507154399999997</v>
      </c>
    </row>
    <row r="3168" spans="1:12" x14ac:dyDescent="0.2">
      <c r="A3168" s="17">
        <v>44428</v>
      </c>
      <c r="B3168">
        <v>3.2997670499999998</v>
      </c>
      <c r="F3168" s="17">
        <v>44428</v>
      </c>
      <c r="G3168">
        <v>5.3337783999999999</v>
      </c>
      <c r="K3168" s="17">
        <v>44428</v>
      </c>
      <c r="L3168">
        <v>6.4703881699999997</v>
      </c>
    </row>
    <row r="3169" spans="1:12" x14ac:dyDescent="0.2">
      <c r="A3169" s="17">
        <v>44431</v>
      </c>
      <c r="B3169">
        <v>3.3055203099999999</v>
      </c>
      <c r="F3169" s="17">
        <v>44431</v>
      </c>
      <c r="G3169">
        <v>5.3163205700000002</v>
      </c>
      <c r="K3169" s="17">
        <v>44431</v>
      </c>
      <c r="L3169">
        <v>6.4753678600000004</v>
      </c>
    </row>
    <row r="3170" spans="1:12" x14ac:dyDescent="0.2">
      <c r="A3170" s="17">
        <v>44432</v>
      </c>
      <c r="B3170">
        <v>3.2935129999999999</v>
      </c>
      <c r="F3170" s="17">
        <v>44432</v>
      </c>
      <c r="G3170">
        <v>5.2697842799999997</v>
      </c>
      <c r="K3170" s="17">
        <v>44432</v>
      </c>
      <c r="L3170">
        <v>6.43228533</v>
      </c>
    </row>
    <row r="3171" spans="1:12" x14ac:dyDescent="0.2">
      <c r="A3171" s="17">
        <v>44433</v>
      </c>
      <c r="B3171">
        <v>3.2874302000000002</v>
      </c>
      <c r="F3171" s="17">
        <v>44433</v>
      </c>
      <c r="G3171">
        <v>5.2147555399999996</v>
      </c>
      <c r="K3171" s="17">
        <v>44433</v>
      </c>
      <c r="L3171">
        <v>6.3671397699999996</v>
      </c>
    </row>
    <row r="3172" spans="1:12" x14ac:dyDescent="0.2">
      <c r="A3172" s="17">
        <v>44434</v>
      </c>
      <c r="B3172">
        <v>3.25115249</v>
      </c>
      <c r="F3172" s="17">
        <v>44434</v>
      </c>
      <c r="G3172">
        <v>5.2370239300000003</v>
      </c>
      <c r="K3172" s="17">
        <v>44434</v>
      </c>
      <c r="L3172">
        <v>6.33975285</v>
      </c>
    </row>
    <row r="3173" spans="1:12" x14ac:dyDescent="0.2">
      <c r="A3173" s="17">
        <v>44435</v>
      </c>
      <c r="B3173">
        <v>3.2688241900000001</v>
      </c>
      <c r="F3173" s="17">
        <v>44435</v>
      </c>
      <c r="G3173">
        <v>5.2471363100000001</v>
      </c>
      <c r="K3173" s="17">
        <v>44435</v>
      </c>
      <c r="L3173">
        <v>6.3566817599999998</v>
      </c>
    </row>
    <row r="3174" spans="1:12" x14ac:dyDescent="0.2">
      <c r="A3174" s="17">
        <v>44438</v>
      </c>
      <c r="B3174">
        <v>3.2401283900000002</v>
      </c>
      <c r="F3174" s="17">
        <v>44438</v>
      </c>
      <c r="G3174">
        <v>5.2472842999999996</v>
      </c>
      <c r="K3174" s="17">
        <v>44438</v>
      </c>
      <c r="L3174">
        <v>6.3390022999999998</v>
      </c>
    </row>
    <row r="3175" spans="1:12" x14ac:dyDescent="0.2">
      <c r="A3175" s="17">
        <v>44439</v>
      </c>
      <c r="B3175">
        <v>3.2318825000000002</v>
      </c>
      <c r="F3175" s="17">
        <v>44439</v>
      </c>
      <c r="G3175">
        <v>5.2252518200000004</v>
      </c>
      <c r="K3175" s="17">
        <v>44439</v>
      </c>
      <c r="L3175">
        <v>6.2763842700000003</v>
      </c>
    </row>
    <row r="3176" spans="1:12" x14ac:dyDescent="0.2">
      <c r="A3176" s="17">
        <v>44440</v>
      </c>
      <c r="B3176">
        <v>3.2638159199999999</v>
      </c>
      <c r="F3176" s="17">
        <v>44440</v>
      </c>
      <c r="G3176">
        <v>5.21379166</v>
      </c>
      <c r="K3176" s="17">
        <v>44440</v>
      </c>
      <c r="L3176">
        <v>6.2862249200000004</v>
      </c>
    </row>
    <row r="3177" spans="1:12" x14ac:dyDescent="0.2">
      <c r="A3177" s="17">
        <v>44441</v>
      </c>
      <c r="B3177">
        <v>3.2692340500000001</v>
      </c>
      <c r="F3177" s="17">
        <v>44441</v>
      </c>
      <c r="G3177">
        <v>5.2275953399999997</v>
      </c>
      <c r="K3177" s="17">
        <v>44441</v>
      </c>
      <c r="L3177">
        <v>6.29695816</v>
      </c>
    </row>
    <row r="3178" spans="1:12" x14ac:dyDescent="0.2">
      <c r="A3178" s="17">
        <v>44442</v>
      </c>
      <c r="B3178">
        <v>3.24042992</v>
      </c>
      <c r="F3178" s="17">
        <v>44442</v>
      </c>
      <c r="G3178">
        <v>5.2261773299999996</v>
      </c>
      <c r="K3178" s="17">
        <v>44442</v>
      </c>
      <c r="L3178">
        <v>6.2997365900000002</v>
      </c>
    </row>
    <row r="3179" spans="1:12" x14ac:dyDescent="0.2">
      <c r="A3179" s="17">
        <v>44445</v>
      </c>
      <c r="B3179">
        <v>3.2294208100000001</v>
      </c>
      <c r="F3179" s="17">
        <v>44445</v>
      </c>
      <c r="G3179">
        <v>5.2241792599999997</v>
      </c>
      <c r="K3179" s="17">
        <v>44445</v>
      </c>
      <c r="L3179">
        <v>6.28411819</v>
      </c>
    </row>
    <row r="3180" spans="1:12" x14ac:dyDescent="0.2">
      <c r="A3180" s="17">
        <v>44446</v>
      </c>
      <c r="B3180">
        <v>3.1523457700000002</v>
      </c>
      <c r="F3180" s="17">
        <v>44446</v>
      </c>
      <c r="G3180">
        <v>5.2349241400000004</v>
      </c>
      <c r="K3180" s="17">
        <v>44446</v>
      </c>
      <c r="L3180">
        <v>6.2859919299999998</v>
      </c>
    </row>
    <row r="3181" spans="1:12" x14ac:dyDescent="0.2">
      <c r="A3181" s="17">
        <v>44447</v>
      </c>
      <c r="B3181">
        <v>3.2277869199999998</v>
      </c>
      <c r="F3181" s="17">
        <v>44447</v>
      </c>
      <c r="G3181">
        <v>5.23190109</v>
      </c>
      <c r="K3181" s="17">
        <v>44447</v>
      </c>
      <c r="L3181">
        <v>6.3132879300000004</v>
      </c>
    </row>
    <row r="3182" spans="1:12" x14ac:dyDescent="0.2">
      <c r="A3182" s="17">
        <v>44448</v>
      </c>
      <c r="B3182">
        <v>3.2747423499999999</v>
      </c>
      <c r="F3182" s="17">
        <v>44448</v>
      </c>
      <c r="G3182">
        <v>5.2354704500000002</v>
      </c>
      <c r="K3182" s="17">
        <v>44448</v>
      </c>
      <c r="L3182">
        <v>6.3236607899999999</v>
      </c>
    </row>
    <row r="3183" spans="1:12" x14ac:dyDescent="0.2">
      <c r="A3183" s="17">
        <v>44449</v>
      </c>
      <c r="B3183">
        <v>3.40130343</v>
      </c>
      <c r="F3183" s="17">
        <v>44449</v>
      </c>
      <c r="G3183">
        <v>5.1966865499999999</v>
      </c>
      <c r="K3183" s="17">
        <v>44449</v>
      </c>
      <c r="L3183">
        <v>6.3231037700000003</v>
      </c>
    </row>
    <row r="3184" spans="1:12" x14ac:dyDescent="0.2">
      <c r="A3184" s="17">
        <v>44452</v>
      </c>
      <c r="B3184">
        <v>3.38726116</v>
      </c>
      <c r="F3184" s="17">
        <v>44452</v>
      </c>
      <c r="G3184">
        <v>5.1964609099999999</v>
      </c>
      <c r="K3184" s="17">
        <v>44452</v>
      </c>
      <c r="L3184">
        <v>6.3155066299999998</v>
      </c>
    </row>
    <row r="3185" spans="1:12" x14ac:dyDescent="0.2">
      <c r="A3185" s="17">
        <v>44453</v>
      </c>
      <c r="B3185">
        <v>3.3787413599999998</v>
      </c>
      <c r="F3185" s="17">
        <v>44453</v>
      </c>
      <c r="G3185">
        <v>5.1848614599999996</v>
      </c>
      <c r="K3185" s="17">
        <v>44453</v>
      </c>
      <c r="L3185">
        <v>6.2992671800000002</v>
      </c>
    </row>
    <row r="3186" spans="1:12" x14ac:dyDescent="0.2">
      <c r="A3186" s="17">
        <v>44454</v>
      </c>
      <c r="B3186">
        <v>3.2801133299999998</v>
      </c>
      <c r="F3186" s="17">
        <v>44454</v>
      </c>
      <c r="G3186">
        <v>5.1729218000000001</v>
      </c>
      <c r="K3186" s="17">
        <v>44454</v>
      </c>
      <c r="L3186">
        <v>6.2728182199999996</v>
      </c>
    </row>
    <row r="3187" spans="1:12" x14ac:dyDescent="0.2">
      <c r="A3187" s="17">
        <v>44455</v>
      </c>
      <c r="B3187">
        <v>3.3558723000000001</v>
      </c>
      <c r="F3187" s="17">
        <v>44455</v>
      </c>
      <c r="G3187">
        <v>5.1835242600000004</v>
      </c>
      <c r="K3187" s="17">
        <v>44455</v>
      </c>
      <c r="L3187">
        <v>6.28681512</v>
      </c>
    </row>
    <row r="3188" spans="1:12" x14ac:dyDescent="0.2">
      <c r="A3188" s="17">
        <v>44456</v>
      </c>
      <c r="B3188">
        <v>3.3690451100000001</v>
      </c>
      <c r="F3188" s="17">
        <v>44456</v>
      </c>
      <c r="G3188">
        <v>5.1916998599999999</v>
      </c>
      <c r="K3188" s="17">
        <v>44456</v>
      </c>
      <c r="L3188">
        <v>6.2884035999999996</v>
      </c>
    </row>
    <row r="3189" spans="1:12" x14ac:dyDescent="0.2">
      <c r="A3189" s="17">
        <v>44459</v>
      </c>
      <c r="B3189">
        <v>3.2733338000000001</v>
      </c>
      <c r="F3189" s="17">
        <v>44459</v>
      </c>
      <c r="G3189">
        <v>5.2048209700000001</v>
      </c>
      <c r="K3189" s="17">
        <v>44459</v>
      </c>
      <c r="L3189">
        <v>6.2921894800000002</v>
      </c>
    </row>
    <row r="3190" spans="1:12" x14ac:dyDescent="0.2">
      <c r="A3190" s="17">
        <v>44460</v>
      </c>
      <c r="B3190">
        <v>3.3373980200000002</v>
      </c>
      <c r="F3190" s="17">
        <v>44460</v>
      </c>
      <c r="G3190">
        <v>5.2333831899999996</v>
      </c>
      <c r="K3190" s="17">
        <v>44460</v>
      </c>
      <c r="L3190">
        <v>6.3317717099999999</v>
      </c>
    </row>
    <row r="3191" spans="1:12" x14ac:dyDescent="0.2">
      <c r="A3191" s="17">
        <v>44461</v>
      </c>
      <c r="B3191">
        <v>3.32833676</v>
      </c>
      <c r="F3191" s="17">
        <v>44461</v>
      </c>
      <c r="G3191">
        <v>5.2486070700000003</v>
      </c>
      <c r="K3191" s="17">
        <v>44461</v>
      </c>
      <c r="L3191">
        <v>6.3417550800000004</v>
      </c>
    </row>
    <row r="3192" spans="1:12" x14ac:dyDescent="0.2">
      <c r="A3192" s="17">
        <v>44462</v>
      </c>
      <c r="B3192">
        <v>3.3485698500000001</v>
      </c>
      <c r="F3192" s="17">
        <v>44462</v>
      </c>
      <c r="G3192">
        <v>5.2454753299999997</v>
      </c>
      <c r="K3192" s="17">
        <v>44462</v>
      </c>
      <c r="L3192">
        <v>6.3224428899999996</v>
      </c>
    </row>
    <row r="3193" spans="1:12" x14ac:dyDescent="0.2">
      <c r="A3193" s="17">
        <v>44463</v>
      </c>
      <c r="B3193">
        <v>3.3935267100000002</v>
      </c>
      <c r="F3193" s="17">
        <v>44463</v>
      </c>
      <c r="G3193">
        <v>5.2629283300000003</v>
      </c>
      <c r="K3193" s="17">
        <v>44463</v>
      </c>
      <c r="L3193">
        <v>6.3516783600000002</v>
      </c>
    </row>
    <row r="3194" spans="1:12" x14ac:dyDescent="0.2">
      <c r="A3194" s="17">
        <v>44466</v>
      </c>
      <c r="B3194">
        <v>3.2931410900000002</v>
      </c>
      <c r="F3194" s="17">
        <v>44466</v>
      </c>
      <c r="G3194">
        <v>5.2575282999999997</v>
      </c>
      <c r="K3194" s="17">
        <v>44466</v>
      </c>
      <c r="L3194">
        <v>6.3504063500000001</v>
      </c>
    </row>
    <row r="3195" spans="1:12" x14ac:dyDescent="0.2">
      <c r="A3195" s="17">
        <v>44467</v>
      </c>
      <c r="B3195">
        <v>3.28967316</v>
      </c>
      <c r="F3195" s="17">
        <v>44467</v>
      </c>
      <c r="G3195">
        <v>5.2543441599999996</v>
      </c>
      <c r="K3195" s="17">
        <v>44467</v>
      </c>
      <c r="L3195">
        <v>6.3579392600000002</v>
      </c>
    </row>
    <row r="3196" spans="1:12" x14ac:dyDescent="0.2">
      <c r="A3196" s="17">
        <v>44468</v>
      </c>
      <c r="B3196">
        <v>3.44130709</v>
      </c>
      <c r="F3196" s="17">
        <v>44468</v>
      </c>
      <c r="G3196">
        <v>5.2481946600000002</v>
      </c>
      <c r="K3196" s="17">
        <v>44468</v>
      </c>
      <c r="L3196">
        <v>6.40102101</v>
      </c>
    </row>
    <row r="3197" spans="1:12" x14ac:dyDescent="0.2">
      <c r="A3197" s="17">
        <v>44469</v>
      </c>
      <c r="B3197">
        <v>3.4861926699999999</v>
      </c>
      <c r="F3197" s="17">
        <v>44469</v>
      </c>
      <c r="G3197">
        <v>5.2701678599999999</v>
      </c>
      <c r="K3197" s="17">
        <v>44469</v>
      </c>
      <c r="L3197">
        <v>6.4265725500000004</v>
      </c>
    </row>
    <row r="3198" spans="1:12" x14ac:dyDescent="0.2">
      <c r="A3198" s="17">
        <v>44470</v>
      </c>
      <c r="B3198">
        <v>3.4745452399999999</v>
      </c>
      <c r="F3198" s="17">
        <v>44470</v>
      </c>
      <c r="G3198">
        <v>5.2831636199999998</v>
      </c>
      <c r="K3198" s="17">
        <v>44470</v>
      </c>
      <c r="L3198">
        <v>6.4326512400000002</v>
      </c>
    </row>
    <row r="3199" spans="1:12" x14ac:dyDescent="0.2">
      <c r="A3199" s="17">
        <v>44473</v>
      </c>
      <c r="B3199">
        <v>3.4561968699999999</v>
      </c>
      <c r="F3199" s="17">
        <v>44473</v>
      </c>
      <c r="G3199">
        <v>5.2872087600000004</v>
      </c>
      <c r="K3199" s="17">
        <v>44473</v>
      </c>
      <c r="L3199">
        <v>6.4452621299999997</v>
      </c>
    </row>
    <row r="3200" spans="1:12" x14ac:dyDescent="0.2">
      <c r="A3200" s="17">
        <v>44474</v>
      </c>
      <c r="B3200">
        <v>3.4653431000000001</v>
      </c>
      <c r="F3200" s="17">
        <v>44474</v>
      </c>
      <c r="G3200">
        <v>5.2701747699999997</v>
      </c>
      <c r="K3200" s="17">
        <v>44474</v>
      </c>
      <c r="L3200">
        <v>6.4225021099999999</v>
      </c>
    </row>
    <row r="3201" spans="1:12" x14ac:dyDescent="0.2">
      <c r="A3201" s="17">
        <v>44475</v>
      </c>
      <c r="B3201">
        <v>3.4750709199999998</v>
      </c>
      <c r="F3201" s="17">
        <v>44475</v>
      </c>
      <c r="G3201">
        <v>5.2763042899999997</v>
      </c>
      <c r="K3201" s="17">
        <v>44475</v>
      </c>
      <c r="L3201">
        <v>6.4283512399999996</v>
      </c>
    </row>
    <row r="3202" spans="1:12" x14ac:dyDescent="0.2">
      <c r="A3202" s="17">
        <v>44476</v>
      </c>
      <c r="B3202">
        <v>3.4914935200000001</v>
      </c>
      <c r="F3202" s="17">
        <v>44476</v>
      </c>
      <c r="G3202">
        <v>5.2848444099999998</v>
      </c>
      <c r="K3202" s="17">
        <v>44476</v>
      </c>
      <c r="L3202">
        <v>6.4465637999999998</v>
      </c>
    </row>
    <row r="3203" spans="1:12" x14ac:dyDescent="0.2">
      <c r="A3203" s="17">
        <v>44477</v>
      </c>
      <c r="B3203">
        <v>3.51693364</v>
      </c>
      <c r="F3203" s="17">
        <v>44477</v>
      </c>
      <c r="G3203">
        <v>5.3060613099999996</v>
      </c>
      <c r="K3203" s="17">
        <v>44477</v>
      </c>
      <c r="L3203">
        <v>6.4623873400000003</v>
      </c>
    </row>
    <row r="3204" spans="1:12" x14ac:dyDescent="0.2">
      <c r="A3204" s="17">
        <v>44480</v>
      </c>
      <c r="B3204">
        <v>3.4704613499999999</v>
      </c>
      <c r="F3204" s="17">
        <v>44480</v>
      </c>
      <c r="G3204">
        <v>5.3165419600000003</v>
      </c>
      <c r="K3204" s="17">
        <v>44480</v>
      </c>
      <c r="L3204">
        <v>6.4686556900000003</v>
      </c>
    </row>
    <row r="3205" spans="1:12" x14ac:dyDescent="0.2">
      <c r="A3205" s="17">
        <v>44481</v>
      </c>
      <c r="B3205">
        <v>3.4758190099999999</v>
      </c>
      <c r="F3205" s="17">
        <v>44481</v>
      </c>
      <c r="G3205">
        <v>5.3154062099999999</v>
      </c>
      <c r="K3205" s="17">
        <v>44481</v>
      </c>
      <c r="L3205">
        <v>6.4664919899999997</v>
      </c>
    </row>
    <row r="3206" spans="1:12" x14ac:dyDescent="0.2">
      <c r="A3206" s="17">
        <v>44482</v>
      </c>
      <c r="B3206">
        <v>3.4620459299999999</v>
      </c>
      <c r="F3206" s="17">
        <v>44482</v>
      </c>
      <c r="G3206">
        <v>5.3067725799999996</v>
      </c>
      <c r="K3206" s="17">
        <v>44482</v>
      </c>
      <c r="L3206">
        <v>6.4633585499999997</v>
      </c>
    </row>
    <row r="3207" spans="1:12" x14ac:dyDescent="0.2">
      <c r="A3207" s="17">
        <v>44483</v>
      </c>
      <c r="B3207">
        <v>3.5003005699999998</v>
      </c>
      <c r="F3207" s="17">
        <v>44483</v>
      </c>
      <c r="G3207">
        <v>5.2635588799999997</v>
      </c>
      <c r="K3207" s="17">
        <v>44483</v>
      </c>
      <c r="L3207">
        <v>6.4172263300000001</v>
      </c>
    </row>
    <row r="3208" spans="1:12" x14ac:dyDescent="0.2">
      <c r="A3208" s="17">
        <v>44484</v>
      </c>
      <c r="B3208">
        <v>3.5062866499999998</v>
      </c>
      <c r="F3208" s="17">
        <v>44484</v>
      </c>
      <c r="G3208">
        <v>5.2243347199999999</v>
      </c>
      <c r="K3208" s="17">
        <v>44484</v>
      </c>
      <c r="L3208">
        <v>6.3870434400000002</v>
      </c>
    </row>
    <row r="3209" spans="1:12" x14ac:dyDescent="0.2">
      <c r="A3209" s="17">
        <v>44487</v>
      </c>
      <c r="B3209">
        <v>3.4625377099999999</v>
      </c>
      <c r="F3209" s="17">
        <v>44487</v>
      </c>
      <c r="G3209">
        <v>5.2298755100000003</v>
      </c>
      <c r="K3209" s="17">
        <v>44487</v>
      </c>
      <c r="L3209">
        <v>6.3952400899999997</v>
      </c>
    </row>
    <row r="3210" spans="1:12" x14ac:dyDescent="0.2">
      <c r="A3210" s="17">
        <v>44488</v>
      </c>
      <c r="B3210">
        <v>3.4711645199999999</v>
      </c>
      <c r="F3210" s="17">
        <v>44488</v>
      </c>
      <c r="G3210">
        <v>5.2402840399999997</v>
      </c>
      <c r="K3210" s="17">
        <v>44488</v>
      </c>
      <c r="L3210">
        <v>6.3921686800000002</v>
      </c>
    </row>
    <row r="3211" spans="1:12" x14ac:dyDescent="0.2">
      <c r="A3211" s="17">
        <v>44490</v>
      </c>
      <c r="B3211">
        <v>3.4553920100000002</v>
      </c>
      <c r="F3211" s="17">
        <v>44490</v>
      </c>
      <c r="G3211">
        <v>5.2478248000000001</v>
      </c>
      <c r="K3211" s="17">
        <v>44490</v>
      </c>
      <c r="L3211">
        <v>6.4034935900000001</v>
      </c>
    </row>
    <row r="3212" spans="1:12" x14ac:dyDescent="0.2">
      <c r="A3212" s="17">
        <v>44491</v>
      </c>
      <c r="B3212">
        <v>3.46843038</v>
      </c>
      <c r="F3212" s="17">
        <v>44491</v>
      </c>
      <c r="G3212">
        <v>5.2360684800000001</v>
      </c>
      <c r="K3212" s="17">
        <v>44491</v>
      </c>
      <c r="L3212">
        <v>6.4058222699999998</v>
      </c>
    </row>
    <row r="3213" spans="1:12" x14ac:dyDescent="0.2">
      <c r="A3213" s="17">
        <v>44494</v>
      </c>
      <c r="B3213">
        <v>3.42122978</v>
      </c>
      <c r="F3213" s="17">
        <v>44494</v>
      </c>
      <c r="G3213">
        <v>5.24326647</v>
      </c>
      <c r="K3213" s="17">
        <v>44494</v>
      </c>
      <c r="L3213">
        <v>6.3911243500000001</v>
      </c>
    </row>
    <row r="3214" spans="1:12" x14ac:dyDescent="0.2">
      <c r="A3214" s="17">
        <v>44495</v>
      </c>
      <c r="B3214">
        <v>3.48727404</v>
      </c>
      <c r="F3214" s="17">
        <v>44495</v>
      </c>
      <c r="G3214">
        <v>5.2168739300000002</v>
      </c>
      <c r="K3214" s="17">
        <v>44495</v>
      </c>
      <c r="L3214">
        <v>6.3801673599999997</v>
      </c>
    </row>
    <row r="3215" spans="1:12" x14ac:dyDescent="0.2">
      <c r="A3215" s="17">
        <v>44496</v>
      </c>
      <c r="B3215">
        <v>3.5080884299999999</v>
      </c>
      <c r="F3215" s="17">
        <v>44496</v>
      </c>
      <c r="G3215">
        <v>5.21518558</v>
      </c>
      <c r="K3215" s="17">
        <v>44496</v>
      </c>
      <c r="L3215">
        <v>6.3747690300000004</v>
      </c>
    </row>
    <row r="3216" spans="1:12" x14ac:dyDescent="0.2">
      <c r="A3216" s="17">
        <v>44497</v>
      </c>
      <c r="B3216">
        <v>3.5050383200000002</v>
      </c>
      <c r="F3216" s="17">
        <v>44497</v>
      </c>
      <c r="G3216">
        <v>5.23392854</v>
      </c>
      <c r="K3216" s="17">
        <v>44497</v>
      </c>
      <c r="L3216">
        <v>6.3826158199999998</v>
      </c>
    </row>
    <row r="3217" spans="1:12" x14ac:dyDescent="0.2">
      <c r="A3217" s="17">
        <v>44498</v>
      </c>
      <c r="B3217">
        <v>3.5529129400000001</v>
      </c>
      <c r="F3217" s="17">
        <v>44498</v>
      </c>
      <c r="G3217">
        <v>5.2442445099999997</v>
      </c>
      <c r="K3217" s="17">
        <v>44498</v>
      </c>
      <c r="L3217">
        <v>6.38392347</v>
      </c>
    </row>
    <row r="3218" spans="1:12" x14ac:dyDescent="0.2">
      <c r="A3218" s="17">
        <v>44501</v>
      </c>
      <c r="B3218">
        <v>3.53587228</v>
      </c>
      <c r="F3218" s="17">
        <v>44501</v>
      </c>
      <c r="G3218">
        <v>5.2624078399999998</v>
      </c>
      <c r="K3218" s="17">
        <v>44501</v>
      </c>
      <c r="L3218">
        <v>6.3991489799999997</v>
      </c>
    </row>
    <row r="3219" spans="1:12" x14ac:dyDescent="0.2">
      <c r="A3219" s="17">
        <v>44502</v>
      </c>
      <c r="B3219">
        <v>3.5756217700000001</v>
      </c>
      <c r="F3219" s="17">
        <v>44502</v>
      </c>
      <c r="G3219">
        <v>5.2859869000000002</v>
      </c>
      <c r="K3219" s="17">
        <v>44502</v>
      </c>
      <c r="L3219">
        <v>6.4136797999999997</v>
      </c>
    </row>
    <row r="3220" spans="1:12" x14ac:dyDescent="0.2">
      <c r="A3220" s="17">
        <v>44503</v>
      </c>
      <c r="B3220">
        <v>3.5399343399999998</v>
      </c>
      <c r="F3220" s="17">
        <v>44503</v>
      </c>
      <c r="G3220">
        <v>5.2823761999999999</v>
      </c>
      <c r="K3220" s="17">
        <v>44503</v>
      </c>
      <c r="L3220">
        <v>6.4123262700000003</v>
      </c>
    </row>
    <row r="3221" spans="1:12" x14ac:dyDescent="0.2">
      <c r="A3221" s="17">
        <v>44504</v>
      </c>
      <c r="B3221">
        <v>3.63339853</v>
      </c>
      <c r="F3221" s="17">
        <v>44504</v>
      </c>
      <c r="G3221">
        <v>5.2717689600000002</v>
      </c>
      <c r="K3221" s="17">
        <v>44504</v>
      </c>
      <c r="L3221">
        <v>6.4186880899999998</v>
      </c>
    </row>
    <row r="3222" spans="1:12" x14ac:dyDescent="0.2">
      <c r="A3222" s="17">
        <v>44505</v>
      </c>
      <c r="B3222">
        <v>3.58399066</v>
      </c>
      <c r="F3222" s="17">
        <v>44505</v>
      </c>
      <c r="G3222">
        <v>5.26620197</v>
      </c>
      <c r="K3222" s="17">
        <v>44505</v>
      </c>
      <c r="L3222">
        <v>6.40172601</v>
      </c>
    </row>
    <row r="3223" spans="1:12" x14ac:dyDescent="0.2">
      <c r="A3223" s="17">
        <v>44508</v>
      </c>
      <c r="B3223">
        <v>3.55816891</v>
      </c>
      <c r="F3223" s="17">
        <v>44508</v>
      </c>
      <c r="G3223">
        <v>5.2537934799999997</v>
      </c>
      <c r="K3223" s="17">
        <v>44508</v>
      </c>
      <c r="L3223">
        <v>6.3845837400000001</v>
      </c>
    </row>
    <row r="3224" spans="1:12" x14ac:dyDescent="0.2">
      <c r="A3224" s="17">
        <v>44509</v>
      </c>
      <c r="B3224">
        <v>3.5623417000000002</v>
      </c>
      <c r="F3224" s="17">
        <v>44509</v>
      </c>
      <c r="G3224">
        <v>5.2530137300000002</v>
      </c>
      <c r="K3224" s="17">
        <v>44509</v>
      </c>
      <c r="L3224">
        <v>6.3722827100000003</v>
      </c>
    </row>
    <row r="3225" spans="1:12" x14ac:dyDescent="0.2">
      <c r="A3225" s="17">
        <v>44510</v>
      </c>
      <c r="B3225">
        <v>3.5656107600000002</v>
      </c>
      <c r="F3225" s="17">
        <v>44510</v>
      </c>
      <c r="G3225">
        <v>5.2448722999999999</v>
      </c>
      <c r="K3225" s="17">
        <v>44510</v>
      </c>
      <c r="L3225">
        <v>6.3739206199999998</v>
      </c>
    </row>
    <row r="3226" spans="1:12" x14ac:dyDescent="0.2">
      <c r="A3226" s="17">
        <v>44511</v>
      </c>
      <c r="B3226">
        <v>3.5532209199999998</v>
      </c>
      <c r="F3226" s="17">
        <v>44511</v>
      </c>
      <c r="G3226">
        <v>5.2592736599999999</v>
      </c>
      <c r="K3226" s="17">
        <v>44511</v>
      </c>
      <c r="L3226">
        <v>6.3790695499999996</v>
      </c>
    </row>
    <row r="3227" spans="1:12" x14ac:dyDescent="0.2">
      <c r="A3227" s="17">
        <v>44512</v>
      </c>
      <c r="B3227">
        <v>3.5845474500000001</v>
      </c>
      <c r="F3227" s="17">
        <v>44512</v>
      </c>
      <c r="G3227">
        <v>5.2531606499999999</v>
      </c>
      <c r="K3227" s="17">
        <v>44512</v>
      </c>
      <c r="L3227">
        <v>6.3854960399999996</v>
      </c>
    </row>
    <row r="3228" spans="1:12" x14ac:dyDescent="0.2">
      <c r="A3228" s="17">
        <v>44515</v>
      </c>
      <c r="B3228">
        <v>3.5317667500000001</v>
      </c>
      <c r="F3228" s="17">
        <v>44515</v>
      </c>
      <c r="G3228">
        <v>5.2483548999999998</v>
      </c>
      <c r="K3228" s="17">
        <v>44515</v>
      </c>
      <c r="L3228">
        <v>6.3852597099999997</v>
      </c>
    </row>
    <row r="3229" spans="1:12" x14ac:dyDescent="0.2">
      <c r="A3229" s="17">
        <v>44516</v>
      </c>
      <c r="B3229">
        <v>3.5340725499999999</v>
      </c>
      <c r="F3229" s="17">
        <v>44516</v>
      </c>
      <c r="G3229">
        <v>5.2382536699999998</v>
      </c>
      <c r="K3229" s="17">
        <v>44516</v>
      </c>
      <c r="L3229">
        <v>6.3724262100000004</v>
      </c>
    </row>
    <row r="3230" spans="1:12" x14ac:dyDescent="0.2">
      <c r="A3230" s="17">
        <v>44517</v>
      </c>
      <c r="B3230">
        <v>3.5385489200000002</v>
      </c>
      <c r="F3230" s="17">
        <v>44517</v>
      </c>
      <c r="G3230">
        <v>5.2375458000000004</v>
      </c>
      <c r="K3230" s="17">
        <v>44517</v>
      </c>
      <c r="L3230">
        <v>6.3699212699999999</v>
      </c>
    </row>
    <row r="3231" spans="1:12" x14ac:dyDescent="0.2">
      <c r="A3231" s="17">
        <v>44518</v>
      </c>
      <c r="B3231">
        <v>3.5089037599999999</v>
      </c>
      <c r="F3231" s="17">
        <v>44518</v>
      </c>
      <c r="G3231">
        <v>5.2239538799999998</v>
      </c>
      <c r="K3231" s="17">
        <v>44518</v>
      </c>
      <c r="L3231">
        <v>6.38452529</v>
      </c>
    </row>
    <row r="3232" spans="1:12" x14ac:dyDescent="0.2">
      <c r="A3232" s="17">
        <v>44519</v>
      </c>
      <c r="B3232">
        <v>3.5351535100000002</v>
      </c>
      <c r="F3232" s="17">
        <v>44519</v>
      </c>
      <c r="G3232">
        <v>5.2232022300000001</v>
      </c>
      <c r="K3232" s="17">
        <v>44519</v>
      </c>
      <c r="L3232">
        <v>6.3784586699999997</v>
      </c>
    </row>
    <row r="3233" spans="1:12" x14ac:dyDescent="0.2">
      <c r="A3233" s="17">
        <v>44522</v>
      </c>
      <c r="B3233">
        <v>3.49090225</v>
      </c>
      <c r="F3233" s="17">
        <v>44522</v>
      </c>
      <c r="G3233">
        <v>5.2347193599999997</v>
      </c>
      <c r="K3233" s="17">
        <v>44522</v>
      </c>
      <c r="L3233">
        <v>6.3857807299999996</v>
      </c>
    </row>
    <row r="3234" spans="1:12" x14ac:dyDescent="0.2">
      <c r="A3234" s="17">
        <v>44523</v>
      </c>
      <c r="B3234">
        <v>3.46014971</v>
      </c>
      <c r="F3234" s="17">
        <v>44523</v>
      </c>
      <c r="G3234">
        <v>5.2329514799999997</v>
      </c>
      <c r="K3234" s="17">
        <v>44523</v>
      </c>
      <c r="L3234">
        <v>6.3851593500000003</v>
      </c>
    </row>
    <row r="3235" spans="1:12" x14ac:dyDescent="0.2">
      <c r="A3235" s="17">
        <v>44524</v>
      </c>
      <c r="B3235">
        <v>3.4369299799999999</v>
      </c>
      <c r="F3235" s="17">
        <v>44524</v>
      </c>
      <c r="G3235">
        <v>5.2248368799999998</v>
      </c>
      <c r="K3235" s="17">
        <v>44524</v>
      </c>
      <c r="L3235">
        <v>6.3890039700000001</v>
      </c>
    </row>
    <row r="3236" spans="1:12" x14ac:dyDescent="0.2">
      <c r="A3236" s="17">
        <v>44525</v>
      </c>
      <c r="B3236">
        <v>3.4608080499999998</v>
      </c>
      <c r="F3236" s="17">
        <v>44525</v>
      </c>
      <c r="G3236">
        <v>5.2186506399999999</v>
      </c>
      <c r="K3236" s="17">
        <v>44525</v>
      </c>
      <c r="L3236">
        <v>6.3825795200000002</v>
      </c>
    </row>
    <row r="3237" spans="1:12" x14ac:dyDescent="0.2">
      <c r="A3237" s="17">
        <v>44526</v>
      </c>
      <c r="B3237">
        <v>3.4695834099999998</v>
      </c>
      <c r="F3237" s="17">
        <v>44526</v>
      </c>
      <c r="G3237">
        <v>5.2222729899999996</v>
      </c>
      <c r="K3237" s="17">
        <v>44526</v>
      </c>
      <c r="L3237">
        <v>6.3975989699999998</v>
      </c>
    </row>
    <row r="3238" spans="1:12" x14ac:dyDescent="0.2">
      <c r="A3238" s="17">
        <v>44529</v>
      </c>
      <c r="B3238">
        <v>3.4087665700000001</v>
      </c>
      <c r="F3238" s="17">
        <v>44529</v>
      </c>
      <c r="G3238">
        <v>5.2364704099999999</v>
      </c>
      <c r="K3238" s="17">
        <v>44529</v>
      </c>
      <c r="L3238">
        <v>6.4196530200000002</v>
      </c>
    </row>
    <row r="3239" spans="1:12" x14ac:dyDescent="0.2">
      <c r="A3239" s="17">
        <v>44530</v>
      </c>
      <c r="B3239">
        <v>3.4599459700000001</v>
      </c>
      <c r="F3239" s="17">
        <v>44530</v>
      </c>
      <c r="G3239">
        <v>5.23689727</v>
      </c>
      <c r="K3239" s="17">
        <v>44530</v>
      </c>
      <c r="L3239">
        <v>6.4268667400000004</v>
      </c>
    </row>
    <row r="3240" spans="1:12" x14ac:dyDescent="0.2">
      <c r="A3240" s="17">
        <v>44531</v>
      </c>
      <c r="B3240">
        <v>3.4380023300000002</v>
      </c>
      <c r="F3240" s="17">
        <v>44531</v>
      </c>
      <c r="G3240">
        <v>5.2786588300000004</v>
      </c>
      <c r="K3240" s="17">
        <v>44531</v>
      </c>
      <c r="L3240">
        <v>6.4775818899999997</v>
      </c>
    </row>
    <row r="3241" spans="1:12" x14ac:dyDescent="0.2">
      <c r="A3241" s="17">
        <v>44532</v>
      </c>
      <c r="B3241">
        <v>3.4579978599999999</v>
      </c>
      <c r="F3241" s="17">
        <v>44532</v>
      </c>
      <c r="G3241">
        <v>5.2909277899999996</v>
      </c>
      <c r="K3241" s="17">
        <v>44532</v>
      </c>
      <c r="L3241">
        <v>6.5003622200000004</v>
      </c>
    </row>
    <row r="3242" spans="1:12" x14ac:dyDescent="0.2">
      <c r="A3242" s="17">
        <v>44533</v>
      </c>
      <c r="B3242">
        <v>3.54039115</v>
      </c>
      <c r="F3242" s="17">
        <v>44533</v>
      </c>
      <c r="G3242">
        <v>5.3032365300000004</v>
      </c>
      <c r="K3242" s="17">
        <v>44533</v>
      </c>
      <c r="L3242">
        <v>6.5394154699999998</v>
      </c>
    </row>
    <row r="3243" spans="1:12" x14ac:dyDescent="0.2">
      <c r="A3243" s="17">
        <v>44536</v>
      </c>
      <c r="B3243">
        <v>3.5292631999999999</v>
      </c>
      <c r="F3243" s="17">
        <v>44536</v>
      </c>
      <c r="G3243">
        <v>5.3351748299999997</v>
      </c>
      <c r="K3243" s="17">
        <v>44536</v>
      </c>
      <c r="L3243">
        <v>6.6002155</v>
      </c>
    </row>
    <row r="3244" spans="1:12" x14ac:dyDescent="0.2">
      <c r="A3244" s="17">
        <v>44537</v>
      </c>
      <c r="B3244">
        <v>3.52034476</v>
      </c>
      <c r="F3244" s="17">
        <v>44537</v>
      </c>
      <c r="G3244">
        <v>5.3396082099999997</v>
      </c>
      <c r="K3244" s="17">
        <v>44537</v>
      </c>
      <c r="L3244">
        <v>6.5977737999999997</v>
      </c>
    </row>
    <row r="3245" spans="1:12" x14ac:dyDescent="0.2">
      <c r="A3245" s="17">
        <v>44538</v>
      </c>
      <c r="B3245">
        <v>3.5602359799999999</v>
      </c>
      <c r="F3245" s="17">
        <v>44538</v>
      </c>
      <c r="G3245">
        <v>5.3193476999999998</v>
      </c>
      <c r="K3245" s="17">
        <v>44538</v>
      </c>
      <c r="L3245">
        <v>6.5618108499999996</v>
      </c>
    </row>
    <row r="3246" spans="1:12" x14ac:dyDescent="0.2">
      <c r="A3246" s="17">
        <v>44539</v>
      </c>
      <c r="B3246">
        <v>3.5244123200000002</v>
      </c>
      <c r="F3246" s="17">
        <v>44539</v>
      </c>
      <c r="G3246">
        <v>5.2970553200000001</v>
      </c>
      <c r="K3246" s="17">
        <v>44539</v>
      </c>
      <c r="L3246">
        <v>6.5219167599999999</v>
      </c>
    </row>
    <row r="3247" spans="1:12" x14ac:dyDescent="0.2">
      <c r="A3247" s="17">
        <v>44540</v>
      </c>
      <c r="B3247">
        <v>3.5726420499999998</v>
      </c>
      <c r="F3247" s="17">
        <v>44540</v>
      </c>
      <c r="G3247">
        <v>5.3009645399999998</v>
      </c>
      <c r="K3247" s="17">
        <v>44540</v>
      </c>
      <c r="L3247">
        <v>6.5279957800000004</v>
      </c>
    </row>
    <row r="3248" spans="1:12" x14ac:dyDescent="0.2">
      <c r="A3248" s="17">
        <v>44543</v>
      </c>
      <c r="B3248">
        <v>3.54958068</v>
      </c>
      <c r="F3248" s="17">
        <v>44543</v>
      </c>
      <c r="G3248">
        <v>5.3005726800000001</v>
      </c>
      <c r="K3248" s="17">
        <v>44543</v>
      </c>
      <c r="L3248">
        <v>6.5357052700000002</v>
      </c>
    </row>
    <row r="3249" spans="1:12" x14ac:dyDescent="0.2">
      <c r="A3249" s="17">
        <v>44544</v>
      </c>
      <c r="B3249">
        <v>3.5096827199999998</v>
      </c>
      <c r="F3249" s="17">
        <v>44544</v>
      </c>
      <c r="G3249">
        <v>5.3320707799999996</v>
      </c>
      <c r="K3249" s="17">
        <v>44544</v>
      </c>
      <c r="L3249">
        <v>6.5614424900000001</v>
      </c>
    </row>
    <row r="3250" spans="1:12" x14ac:dyDescent="0.2">
      <c r="A3250" s="17">
        <v>44545</v>
      </c>
      <c r="B3250">
        <v>3.4952689100000001</v>
      </c>
      <c r="F3250" s="17">
        <v>44545</v>
      </c>
      <c r="G3250">
        <v>5.3536115000000004</v>
      </c>
      <c r="K3250" s="17">
        <v>44545</v>
      </c>
      <c r="L3250">
        <v>6.5744808900000002</v>
      </c>
    </row>
    <row r="3251" spans="1:12" x14ac:dyDescent="0.2">
      <c r="A3251" s="17">
        <v>44546</v>
      </c>
      <c r="B3251">
        <v>3.5258493099999999</v>
      </c>
      <c r="F3251" s="17">
        <v>44546</v>
      </c>
      <c r="G3251">
        <v>5.3845015199999997</v>
      </c>
      <c r="K3251" s="17">
        <v>44546</v>
      </c>
      <c r="L3251">
        <v>6.5969151000000004</v>
      </c>
    </row>
    <row r="3252" spans="1:12" x14ac:dyDescent="0.2">
      <c r="A3252" s="17">
        <v>44547</v>
      </c>
      <c r="B3252">
        <v>3.5462720999999999</v>
      </c>
      <c r="F3252" s="17">
        <v>44547</v>
      </c>
      <c r="G3252">
        <v>5.3908286399999996</v>
      </c>
      <c r="K3252" s="17">
        <v>44547</v>
      </c>
      <c r="L3252">
        <v>6.5979157700000002</v>
      </c>
    </row>
    <row r="3253" spans="1:12" x14ac:dyDescent="0.2">
      <c r="A3253" s="17">
        <v>44550</v>
      </c>
      <c r="B3253">
        <v>3.56363728</v>
      </c>
      <c r="F3253" s="17">
        <v>44550</v>
      </c>
      <c r="G3253">
        <v>5.3776875100000003</v>
      </c>
      <c r="K3253" s="17">
        <v>44550</v>
      </c>
      <c r="L3253">
        <v>6.5941876199999996</v>
      </c>
    </row>
    <row r="3254" spans="1:12" x14ac:dyDescent="0.2">
      <c r="A3254" s="17">
        <v>44551</v>
      </c>
      <c r="B3254">
        <v>3.57008305</v>
      </c>
      <c r="F3254" s="17">
        <v>44551</v>
      </c>
      <c r="G3254">
        <v>5.3592432199999998</v>
      </c>
      <c r="K3254" s="17">
        <v>44551</v>
      </c>
      <c r="L3254">
        <v>6.5777414199999997</v>
      </c>
    </row>
    <row r="3255" spans="1:12" x14ac:dyDescent="0.2">
      <c r="A3255" s="17">
        <v>44552</v>
      </c>
      <c r="B3255">
        <v>3.5599300500000002</v>
      </c>
      <c r="F3255" s="17">
        <v>44552</v>
      </c>
      <c r="G3255">
        <v>5.3256515200000001</v>
      </c>
      <c r="K3255" s="17">
        <v>44552</v>
      </c>
      <c r="L3255">
        <v>6.55017607</v>
      </c>
    </row>
    <row r="3256" spans="1:12" x14ac:dyDescent="0.2">
      <c r="A3256" s="17">
        <v>44553</v>
      </c>
      <c r="B3256">
        <v>3.5440543</v>
      </c>
      <c r="F3256" s="17">
        <v>44553</v>
      </c>
      <c r="G3256">
        <v>5.3063731699999996</v>
      </c>
      <c r="K3256" s="17">
        <v>44553</v>
      </c>
      <c r="L3256">
        <v>6.5408978299999996</v>
      </c>
    </row>
    <row r="3257" spans="1:12" x14ac:dyDescent="0.2">
      <c r="A3257" s="17">
        <v>44554</v>
      </c>
      <c r="B3257">
        <v>3.4929288500000002</v>
      </c>
      <c r="F3257" s="17">
        <v>44554</v>
      </c>
      <c r="G3257">
        <v>5.3172561199999997</v>
      </c>
      <c r="K3257" s="17">
        <v>44554</v>
      </c>
      <c r="L3257">
        <v>6.5433610699999996</v>
      </c>
    </row>
    <row r="3258" spans="1:12" x14ac:dyDescent="0.2">
      <c r="A3258" s="17">
        <v>44557</v>
      </c>
      <c r="B3258">
        <v>3.4070219399999999</v>
      </c>
      <c r="F3258" s="17">
        <v>44557</v>
      </c>
      <c r="G3258">
        <v>5.3135439599999996</v>
      </c>
      <c r="K3258" s="17">
        <v>44557</v>
      </c>
      <c r="L3258">
        <v>6.5434295799999997</v>
      </c>
    </row>
    <row r="3259" spans="1:12" x14ac:dyDescent="0.2">
      <c r="A3259" s="17">
        <v>44558</v>
      </c>
      <c r="B3259">
        <v>3.4006823499999999</v>
      </c>
      <c r="F3259" s="17">
        <v>44558</v>
      </c>
      <c r="G3259">
        <v>5.31875886</v>
      </c>
      <c r="K3259" s="17">
        <v>44558</v>
      </c>
      <c r="L3259">
        <v>6.5400556400000003</v>
      </c>
    </row>
    <row r="3260" spans="1:12" x14ac:dyDescent="0.2">
      <c r="A3260" s="17">
        <v>44559</v>
      </c>
      <c r="B3260">
        <v>3.4017836699999999</v>
      </c>
      <c r="F3260" s="17">
        <v>44559</v>
      </c>
      <c r="G3260">
        <v>5.34151431</v>
      </c>
      <c r="K3260" s="17">
        <v>44559</v>
      </c>
      <c r="L3260">
        <v>6.5506896000000001</v>
      </c>
    </row>
    <row r="3261" spans="1:12" x14ac:dyDescent="0.2">
      <c r="A3261" s="17">
        <v>44560</v>
      </c>
      <c r="B3261">
        <v>3.39269562</v>
      </c>
      <c r="F3261" s="17">
        <v>44560</v>
      </c>
      <c r="G3261">
        <v>5.3343732299999997</v>
      </c>
      <c r="K3261" s="17">
        <v>44560</v>
      </c>
      <c r="L3261">
        <v>6.5450437199999998</v>
      </c>
    </row>
    <row r="3262" spans="1:12" x14ac:dyDescent="0.2">
      <c r="A3262" s="17">
        <v>44564</v>
      </c>
      <c r="B3262">
        <v>3.3985014599999999</v>
      </c>
      <c r="F3262" s="17">
        <v>44564</v>
      </c>
      <c r="G3262">
        <v>5.3407126600000003</v>
      </c>
      <c r="K3262" s="17">
        <v>44564</v>
      </c>
      <c r="L3262">
        <v>6.5641327799999996</v>
      </c>
    </row>
    <row r="3263" spans="1:12" x14ac:dyDescent="0.2">
      <c r="A3263" s="17">
        <v>44565</v>
      </c>
      <c r="B3263">
        <v>3.3478255699999999</v>
      </c>
      <c r="F3263" s="17">
        <v>44565</v>
      </c>
      <c r="G3263">
        <v>5.3559266799999996</v>
      </c>
      <c r="K3263" s="17">
        <v>44565</v>
      </c>
      <c r="L3263">
        <v>6.5600544699999999</v>
      </c>
    </row>
    <row r="3264" spans="1:12" x14ac:dyDescent="0.2">
      <c r="A3264" s="17">
        <v>44566</v>
      </c>
      <c r="B3264">
        <v>3.35352695</v>
      </c>
      <c r="F3264" s="17">
        <v>44566</v>
      </c>
      <c r="G3264">
        <v>5.3777140000000001</v>
      </c>
      <c r="K3264" s="17">
        <v>44566</v>
      </c>
      <c r="L3264">
        <v>6.5723195299999997</v>
      </c>
    </row>
    <row r="3265" spans="1:12" x14ac:dyDescent="0.2">
      <c r="A3265" s="17">
        <v>44567</v>
      </c>
      <c r="B3265">
        <v>3.3695098099999998</v>
      </c>
      <c r="F3265" s="17">
        <v>44567</v>
      </c>
      <c r="G3265">
        <v>5.4212073099999998</v>
      </c>
      <c r="K3265" s="17">
        <v>44567</v>
      </c>
      <c r="L3265">
        <v>6.5953242400000001</v>
      </c>
    </row>
    <row r="3266" spans="1:12" x14ac:dyDescent="0.2">
      <c r="A3266" s="17">
        <v>44568</v>
      </c>
      <c r="B3266">
        <v>3.4286409099999999</v>
      </c>
      <c r="F3266" s="17">
        <v>44568</v>
      </c>
      <c r="G3266">
        <v>5.4678799700000003</v>
      </c>
      <c r="K3266" s="17">
        <v>44568</v>
      </c>
      <c r="L3266">
        <v>6.6344980600000003</v>
      </c>
    </row>
    <row r="3267" spans="1:12" x14ac:dyDescent="0.2">
      <c r="A3267" s="17">
        <v>44571</v>
      </c>
      <c r="B3267">
        <v>3.4846766100000002</v>
      </c>
      <c r="F3267" s="17">
        <v>44571</v>
      </c>
      <c r="G3267">
        <v>5.49307693</v>
      </c>
      <c r="K3267" s="17">
        <v>44571</v>
      </c>
      <c r="L3267">
        <v>6.6555440600000004</v>
      </c>
    </row>
    <row r="3268" spans="1:12" x14ac:dyDescent="0.2">
      <c r="A3268" s="17">
        <v>44572</v>
      </c>
      <c r="B3268">
        <v>3.4871440599999999</v>
      </c>
      <c r="F3268" s="17">
        <v>44572</v>
      </c>
      <c r="G3268">
        <v>5.5067053100000001</v>
      </c>
      <c r="K3268" s="17">
        <v>44572</v>
      </c>
      <c r="L3268">
        <v>6.6504116</v>
      </c>
    </row>
    <row r="3269" spans="1:12" x14ac:dyDescent="0.2">
      <c r="A3269" s="17">
        <v>44573</v>
      </c>
      <c r="B3269">
        <v>3.4876834200000002</v>
      </c>
      <c r="F3269" s="17">
        <v>44573</v>
      </c>
      <c r="G3269">
        <v>5.4787280699999998</v>
      </c>
      <c r="K3269" s="17">
        <v>44573</v>
      </c>
      <c r="L3269">
        <v>6.6452150300000001</v>
      </c>
    </row>
    <row r="3270" spans="1:12" x14ac:dyDescent="0.2">
      <c r="A3270" s="17">
        <v>44574</v>
      </c>
      <c r="B3270">
        <v>3.5126595200000001</v>
      </c>
      <c r="F3270" s="17">
        <v>44574</v>
      </c>
      <c r="G3270">
        <v>5.4847116099999997</v>
      </c>
      <c r="K3270" s="17">
        <v>44574</v>
      </c>
      <c r="L3270">
        <v>6.6461768000000001</v>
      </c>
    </row>
    <row r="3271" spans="1:12" x14ac:dyDescent="0.2">
      <c r="A3271" s="17">
        <v>44575</v>
      </c>
      <c r="B3271">
        <v>3.4820372499999999</v>
      </c>
      <c r="F3271" s="17">
        <v>44575</v>
      </c>
      <c r="G3271">
        <v>5.4696942399999999</v>
      </c>
      <c r="K3271" s="17">
        <v>44575</v>
      </c>
      <c r="L3271">
        <v>6.6368338700000002</v>
      </c>
    </row>
    <row r="3272" spans="1:12" x14ac:dyDescent="0.2">
      <c r="A3272" s="17">
        <v>44578</v>
      </c>
      <c r="B3272">
        <v>3.4490976500000001</v>
      </c>
      <c r="F3272" s="17">
        <v>44578</v>
      </c>
      <c r="G3272">
        <v>5.4839040800000003</v>
      </c>
      <c r="K3272" s="17">
        <v>44578</v>
      </c>
      <c r="L3272">
        <v>6.6305078200000001</v>
      </c>
    </row>
    <row r="3273" spans="1:12" x14ac:dyDescent="0.2">
      <c r="A3273" s="17">
        <v>44579</v>
      </c>
      <c r="B3273">
        <v>3.4182742799999999</v>
      </c>
      <c r="F3273" s="17">
        <v>44579</v>
      </c>
      <c r="G3273">
        <v>5.4784497700000001</v>
      </c>
      <c r="K3273" s="17">
        <v>44579</v>
      </c>
      <c r="L3273">
        <v>6.6351866499999996</v>
      </c>
    </row>
    <row r="3274" spans="1:12" x14ac:dyDescent="0.2">
      <c r="A3274" s="17">
        <v>44580</v>
      </c>
      <c r="B3274">
        <v>3.4066196500000001</v>
      </c>
      <c r="F3274" s="17">
        <v>44580</v>
      </c>
      <c r="G3274">
        <v>5.4984734700000004</v>
      </c>
      <c r="K3274" s="17">
        <v>44580</v>
      </c>
      <c r="L3274">
        <v>6.6510580399999997</v>
      </c>
    </row>
    <row r="3275" spans="1:12" x14ac:dyDescent="0.2">
      <c r="A3275" s="17">
        <v>44581</v>
      </c>
      <c r="B3275">
        <v>3.3970241900000002</v>
      </c>
      <c r="F3275" s="17">
        <v>44581</v>
      </c>
      <c r="G3275">
        <v>5.4940215800000001</v>
      </c>
      <c r="K3275" s="17">
        <v>44581</v>
      </c>
      <c r="L3275">
        <v>6.6552055499999998</v>
      </c>
    </row>
    <row r="3276" spans="1:12" x14ac:dyDescent="0.2">
      <c r="A3276" s="17">
        <v>44582</v>
      </c>
      <c r="B3276">
        <v>3.4440787199999998</v>
      </c>
      <c r="F3276" s="17">
        <v>44582</v>
      </c>
      <c r="G3276">
        <v>5.51917115</v>
      </c>
      <c r="K3276" s="17">
        <v>44582</v>
      </c>
      <c r="L3276">
        <v>6.6620396800000004</v>
      </c>
    </row>
    <row r="3277" spans="1:12" x14ac:dyDescent="0.2">
      <c r="A3277" s="17">
        <v>44585</v>
      </c>
      <c r="B3277">
        <v>3.3581218599999998</v>
      </c>
      <c r="F3277" s="17">
        <v>44585</v>
      </c>
      <c r="G3277">
        <v>5.5272408400000002</v>
      </c>
      <c r="K3277" s="17">
        <v>44585</v>
      </c>
      <c r="L3277">
        <v>6.6589288700000004</v>
      </c>
    </row>
    <row r="3278" spans="1:12" x14ac:dyDescent="0.2">
      <c r="A3278" s="17">
        <v>44586</v>
      </c>
      <c r="B3278">
        <v>3.38855167</v>
      </c>
      <c r="F3278" s="17">
        <v>44586</v>
      </c>
      <c r="G3278">
        <v>5.5315177899999997</v>
      </c>
      <c r="K3278" s="17">
        <v>44586</v>
      </c>
      <c r="L3278">
        <v>6.66175008</v>
      </c>
    </row>
    <row r="3279" spans="1:12" x14ac:dyDescent="0.2">
      <c r="A3279" s="17">
        <v>44587</v>
      </c>
      <c r="B3279">
        <v>3.3787217200000002</v>
      </c>
      <c r="F3279" s="17">
        <v>44587</v>
      </c>
      <c r="G3279">
        <v>5.5298534699999999</v>
      </c>
      <c r="K3279" s="17">
        <v>44587</v>
      </c>
      <c r="L3279">
        <v>6.6702687200000002</v>
      </c>
    </row>
    <row r="3280" spans="1:12" x14ac:dyDescent="0.2">
      <c r="A3280" s="17">
        <v>44588</v>
      </c>
      <c r="B3280">
        <v>3.3887529600000001</v>
      </c>
      <c r="F3280" s="17">
        <v>44588</v>
      </c>
      <c r="G3280">
        <v>5.5560462099999999</v>
      </c>
      <c r="K3280" s="17">
        <v>44588</v>
      </c>
      <c r="L3280">
        <v>6.6927721399999998</v>
      </c>
    </row>
    <row r="3281" spans="1:12" x14ac:dyDescent="0.2">
      <c r="A3281" s="17">
        <v>44589</v>
      </c>
      <c r="B3281">
        <v>3.4223283200000001</v>
      </c>
      <c r="F3281" s="17">
        <v>44589</v>
      </c>
      <c r="G3281">
        <v>5.5599964699999997</v>
      </c>
      <c r="K3281" s="17">
        <v>44589</v>
      </c>
      <c r="L3281">
        <v>6.6897551100000001</v>
      </c>
    </row>
    <row r="3282" spans="1:12" x14ac:dyDescent="0.2">
      <c r="A3282" s="17">
        <v>44592</v>
      </c>
      <c r="B3282">
        <v>3.3625842800000001</v>
      </c>
      <c r="F3282" s="17">
        <v>44592</v>
      </c>
      <c r="G3282">
        <v>5.5482046499999997</v>
      </c>
      <c r="K3282" s="17">
        <v>44592</v>
      </c>
      <c r="L3282">
        <v>6.67982853</v>
      </c>
    </row>
    <row r="3283" spans="1:12" x14ac:dyDescent="0.2">
      <c r="A3283" s="17">
        <v>44594</v>
      </c>
      <c r="B3283">
        <v>3.3600189899999999</v>
      </c>
      <c r="F3283" s="17">
        <v>44594</v>
      </c>
      <c r="G3283">
        <v>5.5474860799999997</v>
      </c>
      <c r="K3283" s="17">
        <v>44594</v>
      </c>
      <c r="L3283">
        <v>6.6799677500000003</v>
      </c>
    </row>
    <row r="3284" spans="1:12" x14ac:dyDescent="0.2">
      <c r="A3284" s="17">
        <v>44595</v>
      </c>
      <c r="B3284">
        <v>3.3152872000000002</v>
      </c>
      <c r="F3284" s="17">
        <v>44595</v>
      </c>
      <c r="G3284">
        <v>5.5389307800000003</v>
      </c>
      <c r="K3284" s="17">
        <v>44595</v>
      </c>
      <c r="L3284">
        <v>6.6691985699999998</v>
      </c>
    </row>
    <row r="3285" spans="1:12" x14ac:dyDescent="0.2">
      <c r="A3285" s="17">
        <v>44596</v>
      </c>
      <c r="B3285">
        <v>3.2920281899999999</v>
      </c>
      <c r="F3285" s="17">
        <v>44596</v>
      </c>
      <c r="G3285">
        <v>5.5541455300000004</v>
      </c>
      <c r="K3285" s="17">
        <v>44596</v>
      </c>
      <c r="L3285">
        <v>6.67403718</v>
      </c>
    </row>
    <row r="3286" spans="1:12" x14ac:dyDescent="0.2">
      <c r="A3286" s="17">
        <v>44599</v>
      </c>
      <c r="B3286">
        <v>3.3184715499999999</v>
      </c>
      <c r="F3286" s="17">
        <v>44599</v>
      </c>
      <c r="G3286">
        <v>5.5584467899999996</v>
      </c>
      <c r="K3286" s="17">
        <v>44599</v>
      </c>
      <c r="L3286">
        <v>6.6829524899999999</v>
      </c>
    </row>
    <row r="3287" spans="1:12" x14ac:dyDescent="0.2">
      <c r="A3287" s="17">
        <v>44600</v>
      </c>
      <c r="B3287">
        <v>3.3568871499999999</v>
      </c>
      <c r="F3287" s="17">
        <v>44600</v>
      </c>
      <c r="G3287">
        <v>5.5600808400000004</v>
      </c>
      <c r="K3287" s="17">
        <v>44600</v>
      </c>
      <c r="L3287">
        <v>6.6902577399999998</v>
      </c>
    </row>
    <row r="3288" spans="1:12" x14ac:dyDescent="0.2">
      <c r="A3288" s="17">
        <v>44601</v>
      </c>
      <c r="B3288">
        <v>3.3363413899999999</v>
      </c>
      <c r="F3288" s="17">
        <v>44601</v>
      </c>
      <c r="G3288">
        <v>5.55076605</v>
      </c>
      <c r="K3288" s="17">
        <v>44601</v>
      </c>
      <c r="L3288">
        <v>6.6844150000000004</v>
      </c>
    </row>
    <row r="3289" spans="1:12" x14ac:dyDescent="0.2">
      <c r="A3289" s="17">
        <v>44602</v>
      </c>
      <c r="B3289">
        <v>3.3515383500000002</v>
      </c>
      <c r="F3289" s="17">
        <v>44602</v>
      </c>
      <c r="G3289">
        <v>5.5504039299999999</v>
      </c>
      <c r="K3289" s="17">
        <v>44602</v>
      </c>
      <c r="L3289">
        <v>6.6841546000000003</v>
      </c>
    </row>
    <row r="3290" spans="1:12" x14ac:dyDescent="0.2">
      <c r="A3290" s="17">
        <v>44603</v>
      </c>
      <c r="B3290">
        <v>3.3574150899999999</v>
      </c>
      <c r="F3290" s="17">
        <v>44603</v>
      </c>
      <c r="G3290">
        <v>5.5708492100000004</v>
      </c>
      <c r="K3290" s="17">
        <v>44603</v>
      </c>
      <c r="L3290">
        <v>6.69649026</v>
      </c>
    </row>
    <row r="3291" spans="1:12" x14ac:dyDescent="0.2">
      <c r="A3291" s="17">
        <v>44606</v>
      </c>
      <c r="B3291">
        <v>3.2720320900000002</v>
      </c>
      <c r="F3291" s="17">
        <v>44606</v>
      </c>
      <c r="G3291">
        <v>5.5825737100000001</v>
      </c>
      <c r="K3291" s="17">
        <v>44606</v>
      </c>
      <c r="L3291">
        <v>6.7024243999999999</v>
      </c>
    </row>
    <row r="3292" spans="1:12" x14ac:dyDescent="0.2">
      <c r="A3292" s="17">
        <v>44607</v>
      </c>
      <c r="B3292">
        <v>3.26368057</v>
      </c>
      <c r="F3292" s="17">
        <v>44607</v>
      </c>
      <c r="G3292">
        <v>5.5812390799999996</v>
      </c>
      <c r="K3292" s="17">
        <v>44607</v>
      </c>
      <c r="L3292">
        <v>6.6944701200000001</v>
      </c>
    </row>
    <row r="3293" spans="1:12" x14ac:dyDescent="0.2">
      <c r="A3293" s="17">
        <v>44608</v>
      </c>
      <c r="B3293">
        <v>3.2348418699999999</v>
      </c>
      <c r="F3293" s="17">
        <v>44608</v>
      </c>
      <c r="G3293">
        <v>5.5840832300000001</v>
      </c>
      <c r="K3293" s="17">
        <v>44608</v>
      </c>
      <c r="L3293">
        <v>6.6842640500000003</v>
      </c>
    </row>
    <row r="3294" spans="1:12" x14ac:dyDescent="0.2">
      <c r="A3294" s="17">
        <v>44609</v>
      </c>
      <c r="B3294">
        <v>3.2273727700000001</v>
      </c>
      <c r="F3294" s="17">
        <v>44609</v>
      </c>
      <c r="G3294">
        <v>5.5847023599999996</v>
      </c>
      <c r="K3294" s="17">
        <v>44609</v>
      </c>
      <c r="L3294">
        <v>6.6761771100000002</v>
      </c>
    </row>
    <row r="3295" spans="1:12" x14ac:dyDescent="0.2">
      <c r="A3295" s="17">
        <v>44610</v>
      </c>
      <c r="B3295">
        <v>3.2067253299999998</v>
      </c>
      <c r="F3295" s="17">
        <v>44610</v>
      </c>
      <c r="G3295">
        <v>5.5778020899999996</v>
      </c>
      <c r="K3295" s="17">
        <v>44610</v>
      </c>
      <c r="L3295">
        <v>6.6674394299999999</v>
      </c>
    </row>
    <row r="3296" spans="1:12" x14ac:dyDescent="0.2">
      <c r="A3296" s="17">
        <v>44613</v>
      </c>
      <c r="B3296">
        <v>3.13663311</v>
      </c>
      <c r="F3296" s="17">
        <v>44613</v>
      </c>
      <c r="G3296">
        <v>5.5787543599999996</v>
      </c>
      <c r="K3296" s="17">
        <v>44613</v>
      </c>
      <c r="L3296">
        <v>6.6619969000000001</v>
      </c>
    </row>
    <row r="3297" spans="1:12" x14ac:dyDescent="0.2">
      <c r="A3297" s="17">
        <v>44614</v>
      </c>
      <c r="B3297">
        <v>3.1350386800000001</v>
      </c>
      <c r="F3297" s="17">
        <v>44614</v>
      </c>
      <c r="G3297">
        <v>5.5790729900000002</v>
      </c>
      <c r="K3297" s="17">
        <v>44614</v>
      </c>
      <c r="L3297">
        <v>6.6615853600000001</v>
      </c>
    </row>
    <row r="3298" spans="1:12" x14ac:dyDescent="0.2">
      <c r="A3298" s="17">
        <v>44615</v>
      </c>
      <c r="B3298">
        <v>3.19501225</v>
      </c>
      <c r="F3298" s="17">
        <v>44615</v>
      </c>
      <c r="G3298">
        <v>5.5770276599999997</v>
      </c>
      <c r="K3298" s="17">
        <v>44615</v>
      </c>
      <c r="L3298">
        <v>6.6616129900000001</v>
      </c>
    </row>
    <row r="3299" spans="1:12" x14ac:dyDescent="0.2">
      <c r="A3299" s="17">
        <v>44616</v>
      </c>
      <c r="B3299">
        <v>3.2040922100000002</v>
      </c>
      <c r="F3299" s="17">
        <v>44616</v>
      </c>
      <c r="G3299">
        <v>5.58032459</v>
      </c>
      <c r="K3299" s="17">
        <v>44616</v>
      </c>
      <c r="L3299">
        <v>6.6509809200000003</v>
      </c>
    </row>
    <row r="3300" spans="1:12" x14ac:dyDescent="0.2">
      <c r="A3300" s="17">
        <v>44617</v>
      </c>
      <c r="B3300">
        <v>3.1762118099999999</v>
      </c>
      <c r="F3300" s="17">
        <v>44617</v>
      </c>
      <c r="G3300">
        <v>5.5841746700000003</v>
      </c>
      <c r="K3300" s="17">
        <v>44617</v>
      </c>
      <c r="L3300">
        <v>6.6521094600000001</v>
      </c>
    </row>
    <row r="3301" spans="1:12" x14ac:dyDescent="0.2">
      <c r="A3301" s="17">
        <v>44621</v>
      </c>
      <c r="B3301">
        <v>3.1423199199999998</v>
      </c>
      <c r="F3301" s="17">
        <v>44621</v>
      </c>
      <c r="G3301">
        <v>5.5980643399999996</v>
      </c>
      <c r="K3301" s="17">
        <v>44621</v>
      </c>
      <c r="L3301">
        <v>6.6529771599999998</v>
      </c>
    </row>
    <row r="3302" spans="1:12" x14ac:dyDescent="0.2">
      <c r="A3302" s="17">
        <v>44622</v>
      </c>
      <c r="B3302">
        <v>3.1576439700000001</v>
      </c>
      <c r="F3302" s="17">
        <v>44622</v>
      </c>
      <c r="G3302">
        <v>5.6179092600000002</v>
      </c>
      <c r="K3302" s="17">
        <v>44622</v>
      </c>
      <c r="L3302">
        <v>6.6832077999999999</v>
      </c>
    </row>
    <row r="3303" spans="1:12" x14ac:dyDescent="0.2">
      <c r="A3303" s="17">
        <v>44624</v>
      </c>
      <c r="B3303">
        <v>3.1369552000000001</v>
      </c>
      <c r="F3303" s="17">
        <v>44624</v>
      </c>
      <c r="G3303">
        <v>5.6491328000000003</v>
      </c>
      <c r="K3303" s="17">
        <v>44624</v>
      </c>
      <c r="L3303">
        <v>6.7162583400000004</v>
      </c>
    </row>
    <row r="3304" spans="1:12" x14ac:dyDescent="0.2">
      <c r="A3304" s="17">
        <v>44627</v>
      </c>
      <c r="B3304">
        <v>3.12285178</v>
      </c>
      <c r="F3304" s="17">
        <v>44627</v>
      </c>
      <c r="G3304">
        <v>5.6795014999999998</v>
      </c>
      <c r="K3304" s="17">
        <v>44627</v>
      </c>
      <c r="L3304">
        <v>6.79592448</v>
      </c>
    </row>
    <row r="3305" spans="1:12" x14ac:dyDescent="0.2">
      <c r="A3305" s="17">
        <v>44628</v>
      </c>
      <c r="B3305">
        <v>3.1431614300000001</v>
      </c>
      <c r="F3305" s="17">
        <v>44628</v>
      </c>
      <c r="G3305">
        <v>5.7096679000000004</v>
      </c>
      <c r="K3305" s="17">
        <v>44628</v>
      </c>
      <c r="L3305">
        <v>6.8383358400000001</v>
      </c>
    </row>
    <row r="3306" spans="1:12" x14ac:dyDescent="0.2">
      <c r="A3306" s="17">
        <v>44629</v>
      </c>
      <c r="B3306">
        <v>3.2517634499999999</v>
      </c>
      <c r="F3306" s="17">
        <v>44629</v>
      </c>
      <c r="G3306">
        <v>5.8021855799999997</v>
      </c>
      <c r="K3306" s="17">
        <v>44629</v>
      </c>
      <c r="L3306">
        <v>6.9032959199999997</v>
      </c>
    </row>
    <row r="3307" spans="1:12" x14ac:dyDescent="0.2">
      <c r="A3307" s="17">
        <v>44630</v>
      </c>
      <c r="B3307">
        <v>3.3045406399999999</v>
      </c>
      <c r="F3307" s="17">
        <v>44630</v>
      </c>
      <c r="G3307">
        <v>5.8043107300000001</v>
      </c>
      <c r="K3307" s="17">
        <v>44630</v>
      </c>
      <c r="L3307">
        <v>6.8759904799999996</v>
      </c>
    </row>
    <row r="3308" spans="1:12" x14ac:dyDescent="0.2">
      <c r="A3308" s="17">
        <v>44631</v>
      </c>
      <c r="B3308">
        <v>3.28820545</v>
      </c>
      <c r="F3308" s="17">
        <v>44631</v>
      </c>
      <c r="G3308">
        <v>5.8199042900000002</v>
      </c>
      <c r="K3308" s="17">
        <v>44631</v>
      </c>
      <c r="L3308">
        <v>6.8771193500000001</v>
      </c>
    </row>
    <row r="3309" spans="1:12" x14ac:dyDescent="0.2">
      <c r="A3309" s="17">
        <v>44634</v>
      </c>
      <c r="B3309">
        <v>3.2627818300000002</v>
      </c>
      <c r="F3309" s="17">
        <v>44634</v>
      </c>
      <c r="G3309">
        <v>5.7988856799999997</v>
      </c>
      <c r="K3309" s="17">
        <v>44634</v>
      </c>
      <c r="L3309">
        <v>6.8867435199999996</v>
      </c>
    </row>
    <row r="3310" spans="1:12" x14ac:dyDescent="0.2">
      <c r="A3310" s="17">
        <v>44635</v>
      </c>
      <c r="B3310">
        <v>3.31331592</v>
      </c>
      <c r="F3310" s="17">
        <v>44635</v>
      </c>
      <c r="G3310">
        <v>5.8144295399999999</v>
      </c>
      <c r="K3310" s="17">
        <v>44635</v>
      </c>
      <c r="L3310">
        <v>6.8944513299999999</v>
      </c>
    </row>
    <row r="3311" spans="1:12" x14ac:dyDescent="0.2">
      <c r="A3311" s="17">
        <v>44636</v>
      </c>
      <c r="B3311">
        <v>3.3496852800000001</v>
      </c>
      <c r="F3311" s="17">
        <v>44636</v>
      </c>
      <c r="G3311">
        <v>5.8237918400000002</v>
      </c>
      <c r="K3311" s="17">
        <v>44636</v>
      </c>
      <c r="L3311">
        <v>6.9215422899999997</v>
      </c>
    </row>
    <row r="3312" spans="1:12" x14ac:dyDescent="0.2">
      <c r="A3312" s="17">
        <v>44637</v>
      </c>
      <c r="B3312">
        <v>3.3452464200000001</v>
      </c>
      <c r="F3312" s="17">
        <v>44637</v>
      </c>
      <c r="G3312">
        <v>5.8055798999999997</v>
      </c>
      <c r="K3312" s="17">
        <v>44637</v>
      </c>
      <c r="L3312">
        <v>6.91421083</v>
      </c>
    </row>
    <row r="3313" spans="1:12" x14ac:dyDescent="0.2">
      <c r="A3313" s="17">
        <v>44638</v>
      </c>
      <c r="B3313">
        <v>3.3541554900000001</v>
      </c>
      <c r="F3313" s="17">
        <v>44638</v>
      </c>
      <c r="G3313">
        <v>5.81123981</v>
      </c>
      <c r="K3313" s="17">
        <v>44638</v>
      </c>
      <c r="L3313">
        <v>6.9112177299999997</v>
      </c>
    </row>
    <row r="3314" spans="1:12" x14ac:dyDescent="0.2">
      <c r="A3314" s="17">
        <v>44641</v>
      </c>
      <c r="B3314">
        <v>3.31760798</v>
      </c>
      <c r="F3314" s="17">
        <v>44641</v>
      </c>
      <c r="G3314">
        <v>5.7960660500000003</v>
      </c>
      <c r="K3314" s="17">
        <v>44641</v>
      </c>
      <c r="L3314">
        <v>6.8976607300000001</v>
      </c>
    </row>
    <row r="3315" spans="1:12" x14ac:dyDescent="0.2">
      <c r="A3315" s="17">
        <v>44642</v>
      </c>
      <c r="B3315">
        <v>3.2919458800000001</v>
      </c>
      <c r="F3315" s="17">
        <v>44642</v>
      </c>
      <c r="G3315">
        <v>5.8104699100000001</v>
      </c>
      <c r="K3315" s="17">
        <v>44642</v>
      </c>
      <c r="L3315">
        <v>6.91302181</v>
      </c>
    </row>
    <row r="3316" spans="1:12" x14ac:dyDescent="0.2">
      <c r="A3316" s="17">
        <v>44643</v>
      </c>
      <c r="B3316">
        <v>3.2853351100000001</v>
      </c>
      <c r="F3316" s="17">
        <v>44643</v>
      </c>
      <c r="G3316">
        <v>5.8070702699999996</v>
      </c>
      <c r="K3316" s="17">
        <v>44643</v>
      </c>
      <c r="L3316">
        <v>6.9082581599999999</v>
      </c>
    </row>
    <row r="3317" spans="1:12" x14ac:dyDescent="0.2">
      <c r="A3317" s="17">
        <v>44644</v>
      </c>
      <c r="B3317">
        <v>3.3289887199999999</v>
      </c>
      <c r="F3317" s="17">
        <v>44644</v>
      </c>
      <c r="G3317">
        <v>5.8023429200000001</v>
      </c>
      <c r="K3317" s="17">
        <v>44644</v>
      </c>
      <c r="L3317">
        <v>6.8971889500000003</v>
      </c>
    </row>
    <row r="3318" spans="1:12" x14ac:dyDescent="0.2">
      <c r="A3318" s="17">
        <v>44645</v>
      </c>
      <c r="B3318">
        <v>3.4680211999999999</v>
      </c>
      <c r="F3318" s="17">
        <v>44645</v>
      </c>
      <c r="G3318">
        <v>5.7650418600000002</v>
      </c>
      <c r="K3318" s="17">
        <v>44645</v>
      </c>
      <c r="L3318">
        <v>6.9022962999999997</v>
      </c>
    </row>
    <row r="3319" spans="1:12" x14ac:dyDescent="0.2">
      <c r="A3319" s="17">
        <v>44648</v>
      </c>
      <c r="B3319">
        <v>3.4310731799999998</v>
      </c>
      <c r="F3319" s="17">
        <v>44648</v>
      </c>
      <c r="G3319">
        <v>5.7918989600000002</v>
      </c>
      <c r="K3319" s="17">
        <v>44648</v>
      </c>
      <c r="L3319">
        <v>6.89117874</v>
      </c>
    </row>
    <row r="3320" spans="1:12" x14ac:dyDescent="0.2">
      <c r="A3320" s="17">
        <v>44649</v>
      </c>
      <c r="B3320">
        <v>3.4626856500000001</v>
      </c>
      <c r="F3320" s="17">
        <v>44649</v>
      </c>
      <c r="G3320">
        <v>5.8169158200000002</v>
      </c>
      <c r="K3320" s="17">
        <v>44649</v>
      </c>
      <c r="L3320">
        <v>6.9289292099999997</v>
      </c>
    </row>
    <row r="3321" spans="1:12" x14ac:dyDescent="0.2">
      <c r="A3321" s="17">
        <v>44650</v>
      </c>
      <c r="B3321">
        <v>3.44958002</v>
      </c>
      <c r="F3321" s="17">
        <v>44650</v>
      </c>
      <c r="G3321">
        <v>5.8108865700000001</v>
      </c>
      <c r="K3321" s="17">
        <v>44650</v>
      </c>
      <c r="L3321">
        <v>6.9298081500000004</v>
      </c>
    </row>
    <row r="3322" spans="1:12" x14ac:dyDescent="0.2">
      <c r="A3322" s="17">
        <v>44651</v>
      </c>
      <c r="B3322">
        <v>3.4792718800000002</v>
      </c>
      <c r="F3322" s="17">
        <v>44651</v>
      </c>
      <c r="G3322">
        <v>5.8030394999999997</v>
      </c>
      <c r="K3322" s="17">
        <v>44651</v>
      </c>
      <c r="L3322">
        <v>6.91826235</v>
      </c>
    </row>
    <row r="3323" spans="1:12" x14ac:dyDescent="0.2">
      <c r="A3323" s="17">
        <v>44652</v>
      </c>
      <c r="B3323">
        <v>3.4545808899999999</v>
      </c>
      <c r="F3323" s="17">
        <v>44652</v>
      </c>
      <c r="G3323">
        <v>5.8157910900000003</v>
      </c>
      <c r="K3323" s="17">
        <v>44652</v>
      </c>
      <c r="L3323">
        <v>6.9276234299999997</v>
      </c>
    </row>
    <row r="3324" spans="1:12" x14ac:dyDescent="0.2">
      <c r="A3324" s="17">
        <v>44655</v>
      </c>
      <c r="B3324">
        <v>3.4782346</v>
      </c>
      <c r="F3324" s="17">
        <v>44655</v>
      </c>
      <c r="G3324">
        <v>5.8250019599999998</v>
      </c>
      <c r="K3324" s="17">
        <v>44655</v>
      </c>
      <c r="L3324">
        <v>6.9236283600000004</v>
      </c>
    </row>
    <row r="3325" spans="1:12" x14ac:dyDescent="0.2">
      <c r="A3325" s="17">
        <v>44656</v>
      </c>
      <c r="B3325">
        <v>3.4652689799999998</v>
      </c>
      <c r="F3325" s="17">
        <v>44656</v>
      </c>
      <c r="G3325">
        <v>5.8112606299999996</v>
      </c>
      <c r="K3325" s="17">
        <v>44656</v>
      </c>
      <c r="L3325">
        <v>6.9103746199999998</v>
      </c>
    </row>
    <row r="3326" spans="1:12" x14ac:dyDescent="0.2">
      <c r="A3326" s="17">
        <v>44657</v>
      </c>
      <c r="B3326">
        <v>3.5392376799999998</v>
      </c>
      <c r="F3326" s="17">
        <v>44657</v>
      </c>
      <c r="G3326">
        <v>5.8417782300000001</v>
      </c>
      <c r="K3326" s="17">
        <v>44657</v>
      </c>
      <c r="L3326">
        <v>6.9189027799999998</v>
      </c>
    </row>
    <row r="3327" spans="1:12" x14ac:dyDescent="0.2">
      <c r="A3327" s="17">
        <v>44658</v>
      </c>
      <c r="B3327">
        <v>3.5476715400000001</v>
      </c>
      <c r="F3327" s="17">
        <v>44658</v>
      </c>
      <c r="G3327">
        <v>5.8426326099999999</v>
      </c>
      <c r="K3327" s="17">
        <v>44658</v>
      </c>
      <c r="L3327">
        <v>6.9138113800000003</v>
      </c>
    </row>
    <row r="3328" spans="1:12" x14ac:dyDescent="0.2">
      <c r="A3328" s="17">
        <v>44659</v>
      </c>
      <c r="B3328">
        <v>3.5776632500000001</v>
      </c>
      <c r="F3328" s="17">
        <v>44659</v>
      </c>
      <c r="G3328">
        <v>5.8493396899999999</v>
      </c>
      <c r="K3328" s="17">
        <v>44659</v>
      </c>
      <c r="L3328">
        <v>6.9129346500000004</v>
      </c>
    </row>
    <row r="3329" spans="1:12" x14ac:dyDescent="0.2">
      <c r="A3329" s="17">
        <v>44662</v>
      </c>
      <c r="B3329">
        <v>3.5784877499999999</v>
      </c>
      <c r="F3329" s="17">
        <v>44662</v>
      </c>
      <c r="G3329">
        <v>5.9123983200000003</v>
      </c>
      <c r="K3329" s="17">
        <v>44662</v>
      </c>
      <c r="L3329">
        <v>6.9505117399999996</v>
      </c>
    </row>
    <row r="3330" spans="1:12" x14ac:dyDescent="0.2">
      <c r="A3330" s="17">
        <v>44663</v>
      </c>
      <c r="B3330">
        <v>3.58322326</v>
      </c>
      <c r="F3330" s="17">
        <v>44663</v>
      </c>
      <c r="G3330">
        <v>5.9365756000000003</v>
      </c>
      <c r="K3330" s="17">
        <v>44663</v>
      </c>
      <c r="L3330">
        <v>6.9764570299999997</v>
      </c>
    </row>
    <row r="3331" spans="1:12" x14ac:dyDescent="0.2">
      <c r="A3331" s="17">
        <v>44664</v>
      </c>
      <c r="B3331">
        <v>3.6397177599999999</v>
      </c>
      <c r="F3331" s="17">
        <v>44664</v>
      </c>
      <c r="G3331">
        <v>5.9581324000000002</v>
      </c>
      <c r="K3331" s="17">
        <v>44664</v>
      </c>
      <c r="L3331">
        <v>6.9919031499999997</v>
      </c>
    </row>
    <row r="3332" spans="1:12" x14ac:dyDescent="0.2">
      <c r="A3332" s="17">
        <v>44665</v>
      </c>
      <c r="B3332">
        <v>3.61990546</v>
      </c>
      <c r="F3332" s="17">
        <v>44665</v>
      </c>
      <c r="G3332">
        <v>5.9827787800000003</v>
      </c>
      <c r="K3332" s="17">
        <v>44665</v>
      </c>
      <c r="L3332">
        <v>7.0040671000000003</v>
      </c>
    </row>
    <row r="3333" spans="1:12" x14ac:dyDescent="0.2">
      <c r="A3333" s="17">
        <v>44669</v>
      </c>
      <c r="B3333">
        <v>3.6950989000000001</v>
      </c>
      <c r="F3333" s="17">
        <v>44669</v>
      </c>
      <c r="G3333">
        <v>5.99111613</v>
      </c>
      <c r="K3333" s="17">
        <v>44669</v>
      </c>
      <c r="L3333">
        <v>7.0213854400000004</v>
      </c>
    </row>
    <row r="3334" spans="1:12" x14ac:dyDescent="0.2">
      <c r="A3334" s="17">
        <v>44670</v>
      </c>
      <c r="B3334">
        <v>3.6893896000000002</v>
      </c>
      <c r="F3334" s="17">
        <v>44670</v>
      </c>
      <c r="G3334">
        <v>6.0381078600000002</v>
      </c>
      <c r="K3334" s="17">
        <v>44670</v>
      </c>
      <c r="L3334">
        <v>7.0387667</v>
      </c>
    </row>
    <row r="3335" spans="1:12" x14ac:dyDescent="0.2">
      <c r="A3335" s="17">
        <v>44671</v>
      </c>
      <c r="B3335">
        <v>3.8248386000000001</v>
      </c>
      <c r="F3335" s="17">
        <v>44671</v>
      </c>
      <c r="G3335">
        <v>6.0852290299999998</v>
      </c>
      <c r="K3335" s="17">
        <v>44671</v>
      </c>
      <c r="L3335">
        <v>7.0653785400000002</v>
      </c>
    </row>
    <row r="3336" spans="1:12" x14ac:dyDescent="0.2">
      <c r="A3336" s="17">
        <v>44672</v>
      </c>
      <c r="B3336">
        <v>3.7665751699999999</v>
      </c>
      <c r="F3336" s="17">
        <v>44672</v>
      </c>
      <c r="G3336">
        <v>6.1579879399999999</v>
      </c>
      <c r="K3336" s="17">
        <v>44672</v>
      </c>
      <c r="L3336">
        <v>7.05924687</v>
      </c>
    </row>
    <row r="3337" spans="1:12" x14ac:dyDescent="0.2">
      <c r="A3337" s="17">
        <v>44673</v>
      </c>
      <c r="B3337">
        <v>3.84877555</v>
      </c>
      <c r="F3337" s="17">
        <v>44673</v>
      </c>
      <c r="G3337">
        <v>6.1856242999999997</v>
      </c>
      <c r="K3337" s="17">
        <v>44673</v>
      </c>
      <c r="L3337">
        <v>7.08805934</v>
      </c>
    </row>
    <row r="3338" spans="1:12" x14ac:dyDescent="0.2">
      <c r="A3338" s="17">
        <v>44676</v>
      </c>
      <c r="B3338">
        <v>3.85528622</v>
      </c>
      <c r="F3338" s="17">
        <v>44676</v>
      </c>
      <c r="G3338">
        <v>6.2534521200000004</v>
      </c>
      <c r="K3338" s="17">
        <v>44676</v>
      </c>
      <c r="L3338">
        <v>7.0949121100000001</v>
      </c>
    </row>
    <row r="3339" spans="1:12" x14ac:dyDescent="0.2">
      <c r="A3339" s="17">
        <v>44677</v>
      </c>
      <c r="B3339">
        <v>3.89199027</v>
      </c>
      <c r="F3339" s="17">
        <v>44677</v>
      </c>
      <c r="G3339">
        <v>6.2847028700000003</v>
      </c>
      <c r="K3339" s="17">
        <v>44677</v>
      </c>
      <c r="L3339">
        <v>7.0980561700000004</v>
      </c>
    </row>
    <row r="3340" spans="1:12" x14ac:dyDescent="0.2">
      <c r="A3340" s="17">
        <v>44678</v>
      </c>
      <c r="B3340">
        <v>4.0774582600000002</v>
      </c>
      <c r="F3340" s="17">
        <v>44678</v>
      </c>
      <c r="G3340">
        <v>6.3454366499999999</v>
      </c>
      <c r="K3340" s="17">
        <v>44678</v>
      </c>
      <c r="L3340">
        <v>7.1038379300000001</v>
      </c>
    </row>
    <row r="3341" spans="1:12" x14ac:dyDescent="0.2">
      <c r="A3341" s="17">
        <v>44679</v>
      </c>
      <c r="B3341">
        <v>4.1738860400000002</v>
      </c>
      <c r="F3341" s="17">
        <v>44679</v>
      </c>
      <c r="G3341">
        <v>6.38122933</v>
      </c>
      <c r="K3341" s="17">
        <v>44679</v>
      </c>
      <c r="L3341">
        <v>7.1187480499999998</v>
      </c>
    </row>
    <row r="3342" spans="1:12" x14ac:dyDescent="0.2">
      <c r="A3342" s="17">
        <v>44690</v>
      </c>
      <c r="B3342">
        <v>4.0988961799999997</v>
      </c>
      <c r="F3342" s="17">
        <v>44690</v>
      </c>
      <c r="G3342">
        <v>6.6398009900000003</v>
      </c>
      <c r="K3342" s="17">
        <v>44690</v>
      </c>
      <c r="L3342">
        <v>7.2360116999999997</v>
      </c>
    </row>
    <row r="3343" spans="1:12" x14ac:dyDescent="0.2">
      <c r="A3343" s="17">
        <v>44691</v>
      </c>
      <c r="B3343">
        <v>4.3796923200000002</v>
      </c>
      <c r="F3343" s="17">
        <v>44691</v>
      </c>
      <c r="G3343">
        <v>6.91504283</v>
      </c>
      <c r="K3343" s="17">
        <v>44691</v>
      </c>
      <c r="L3343">
        <v>7.4347148399999998</v>
      </c>
    </row>
    <row r="3344" spans="1:12" x14ac:dyDescent="0.2">
      <c r="A3344" s="17">
        <v>44692</v>
      </c>
      <c r="B3344">
        <v>4.9615203299999999</v>
      </c>
      <c r="F3344" s="17">
        <v>44692</v>
      </c>
      <c r="G3344">
        <v>7.0613397400000002</v>
      </c>
      <c r="K3344" s="17">
        <v>44692</v>
      </c>
      <c r="L3344">
        <v>7.5563621100000002</v>
      </c>
    </row>
    <row r="3345" spans="1:12" x14ac:dyDescent="0.2">
      <c r="A3345" s="17">
        <v>44693</v>
      </c>
      <c r="B3345">
        <v>4.9922170000000001</v>
      </c>
      <c r="F3345" s="17">
        <v>44693</v>
      </c>
      <c r="G3345">
        <v>7.0797334000000003</v>
      </c>
      <c r="K3345" s="17">
        <v>44693</v>
      </c>
      <c r="L3345">
        <v>7.5756202300000002</v>
      </c>
    </row>
    <row r="3346" spans="1:12" x14ac:dyDescent="0.2">
      <c r="A3346" s="17">
        <v>44694</v>
      </c>
      <c r="B3346">
        <v>5.0510362400000002</v>
      </c>
      <c r="F3346" s="17">
        <v>44694</v>
      </c>
      <c r="G3346">
        <v>7.08634466</v>
      </c>
      <c r="K3346" s="17">
        <v>44694</v>
      </c>
      <c r="L3346">
        <v>7.58585653</v>
      </c>
    </row>
    <row r="3347" spans="1:12" x14ac:dyDescent="0.2">
      <c r="A3347" s="17">
        <v>44698</v>
      </c>
      <c r="B3347">
        <v>4.9509043300000002</v>
      </c>
      <c r="F3347" s="17">
        <v>44698</v>
      </c>
      <c r="G3347">
        <v>7.08906189</v>
      </c>
      <c r="K3347" s="17">
        <v>44698</v>
      </c>
      <c r="L3347">
        <v>7.6009394500000003</v>
      </c>
    </row>
    <row r="3348" spans="1:12" x14ac:dyDescent="0.2">
      <c r="A3348" s="17">
        <v>44699</v>
      </c>
      <c r="B3348">
        <v>4.9580449299999998</v>
      </c>
      <c r="F3348" s="17">
        <v>44699</v>
      </c>
      <c r="G3348">
        <v>7.0726088599999999</v>
      </c>
      <c r="K3348" s="17">
        <v>44699</v>
      </c>
      <c r="L3348">
        <v>7.59870731</v>
      </c>
    </row>
    <row r="3349" spans="1:12" x14ac:dyDescent="0.2">
      <c r="A3349" s="17">
        <v>44700</v>
      </c>
      <c r="B3349">
        <v>4.8554048400000003</v>
      </c>
      <c r="F3349" s="17">
        <v>44700</v>
      </c>
      <c r="G3349">
        <v>7.0186995300000001</v>
      </c>
      <c r="K3349" s="17">
        <v>44700</v>
      </c>
      <c r="L3349">
        <v>7.5904714599999998</v>
      </c>
    </row>
    <row r="3350" spans="1:12" x14ac:dyDescent="0.2">
      <c r="A3350" s="17">
        <v>44701</v>
      </c>
      <c r="B3350">
        <v>4.7012001400000001</v>
      </c>
      <c r="F3350" s="17">
        <v>44701</v>
      </c>
      <c r="G3350">
        <v>6.8733175900000001</v>
      </c>
      <c r="K3350" s="17">
        <v>44701</v>
      </c>
      <c r="L3350">
        <v>7.5272399400000003</v>
      </c>
    </row>
    <row r="3351" spans="1:12" x14ac:dyDescent="0.2">
      <c r="A3351" s="17">
        <v>44704</v>
      </c>
      <c r="B3351">
        <v>4.4945041999999997</v>
      </c>
      <c r="F3351" s="17">
        <v>44704</v>
      </c>
      <c r="G3351">
        <v>6.7890284100000002</v>
      </c>
      <c r="K3351" s="17">
        <v>44704</v>
      </c>
      <c r="L3351">
        <v>7.5036448699999996</v>
      </c>
    </row>
    <row r="3352" spans="1:12" x14ac:dyDescent="0.2">
      <c r="A3352" s="17">
        <v>44705</v>
      </c>
      <c r="B3352">
        <v>4.5384015099999999</v>
      </c>
      <c r="F3352" s="17">
        <v>44705</v>
      </c>
      <c r="G3352">
        <v>6.77552808</v>
      </c>
      <c r="K3352" s="17">
        <v>44705</v>
      </c>
      <c r="L3352">
        <v>7.4781621200000004</v>
      </c>
    </row>
    <row r="3353" spans="1:12" x14ac:dyDescent="0.2">
      <c r="A3353" s="17">
        <v>44706</v>
      </c>
      <c r="B3353">
        <v>4.4855698300000002</v>
      </c>
      <c r="F3353" s="17">
        <v>44706</v>
      </c>
      <c r="G3353">
        <v>6.7010950600000001</v>
      </c>
      <c r="K3353" s="17">
        <v>44706</v>
      </c>
      <c r="L3353">
        <v>7.4435212699999997</v>
      </c>
    </row>
    <row r="3354" spans="1:12" x14ac:dyDescent="0.2">
      <c r="A3354" s="17">
        <v>44708</v>
      </c>
      <c r="B3354">
        <v>4.40248141</v>
      </c>
      <c r="F3354" s="17">
        <v>44708</v>
      </c>
      <c r="G3354">
        <v>6.5804218099999998</v>
      </c>
      <c r="K3354" s="17">
        <v>44708</v>
      </c>
      <c r="L3354">
        <v>7.3710312599999996</v>
      </c>
    </row>
    <row r="3355" spans="1:12" x14ac:dyDescent="0.2">
      <c r="A3355" s="17">
        <v>44711</v>
      </c>
      <c r="B3355">
        <v>4.2079606099999998</v>
      </c>
      <c r="F3355" s="17">
        <v>44711</v>
      </c>
      <c r="G3355">
        <v>6.4925951700000004</v>
      </c>
      <c r="K3355" s="17">
        <v>44711</v>
      </c>
      <c r="L3355">
        <v>7.3215095999999997</v>
      </c>
    </row>
    <row r="3356" spans="1:12" x14ac:dyDescent="0.2">
      <c r="A3356" s="17">
        <v>44712</v>
      </c>
      <c r="B3356">
        <v>4.2986755800000003</v>
      </c>
      <c r="F3356" s="17">
        <v>44712</v>
      </c>
      <c r="G3356">
        <v>6.4955740300000002</v>
      </c>
      <c r="K3356" s="17">
        <v>44712</v>
      </c>
      <c r="L3356">
        <v>7.3093181400000002</v>
      </c>
    </row>
    <row r="3357" spans="1:12" x14ac:dyDescent="0.2">
      <c r="A3357" s="17">
        <v>44714</v>
      </c>
      <c r="B3357">
        <v>4.3293994700000002</v>
      </c>
      <c r="F3357" s="17">
        <v>44714</v>
      </c>
      <c r="G3357">
        <v>6.45807764</v>
      </c>
      <c r="K3357" s="17">
        <v>44714</v>
      </c>
      <c r="L3357">
        <v>7.28577181</v>
      </c>
    </row>
    <row r="3358" spans="1:12" x14ac:dyDescent="0.2">
      <c r="A3358" s="17">
        <v>44715</v>
      </c>
      <c r="B3358">
        <v>4.3366212700000002</v>
      </c>
      <c r="F3358" s="17">
        <v>44715</v>
      </c>
      <c r="G3358">
        <v>6.3815061200000001</v>
      </c>
      <c r="K3358" s="17">
        <v>44715</v>
      </c>
      <c r="L3358">
        <v>7.22129055</v>
      </c>
    </row>
    <row r="3359" spans="1:12" x14ac:dyDescent="0.2">
      <c r="A3359" s="17">
        <v>44718</v>
      </c>
      <c r="B3359">
        <v>4.23531689</v>
      </c>
      <c r="F3359" s="17">
        <v>44718</v>
      </c>
      <c r="G3359">
        <v>6.3424586999999999</v>
      </c>
      <c r="K3359" s="17">
        <v>44718</v>
      </c>
      <c r="L3359">
        <v>7.2132766899999998</v>
      </c>
    </row>
    <row r="3360" spans="1:12" x14ac:dyDescent="0.2">
      <c r="A3360" s="17">
        <v>44719</v>
      </c>
      <c r="B3360">
        <v>4.1819083399999997</v>
      </c>
      <c r="F3360" s="17">
        <v>44719</v>
      </c>
      <c r="G3360">
        <v>6.3544036799999999</v>
      </c>
      <c r="K3360" s="17">
        <v>44719</v>
      </c>
      <c r="L3360">
        <v>7.2116931299999996</v>
      </c>
    </row>
    <row r="3361" spans="1:12" x14ac:dyDescent="0.2">
      <c r="A3361" s="17">
        <v>44720</v>
      </c>
      <c r="B3361">
        <v>4.1787297600000004</v>
      </c>
      <c r="F3361" s="17">
        <v>44720</v>
      </c>
      <c r="G3361">
        <v>6.3896300300000002</v>
      </c>
      <c r="K3361" s="17">
        <v>44720</v>
      </c>
      <c r="L3361">
        <v>7.21452589</v>
      </c>
    </row>
    <row r="3362" spans="1:12" x14ac:dyDescent="0.2">
      <c r="A3362" s="17">
        <v>44721</v>
      </c>
      <c r="B3362">
        <v>4.16785008</v>
      </c>
      <c r="F3362" s="17">
        <v>44721</v>
      </c>
      <c r="G3362">
        <v>6.4628789199999996</v>
      </c>
      <c r="K3362" s="17">
        <v>44721</v>
      </c>
      <c r="L3362">
        <v>7.26200622</v>
      </c>
    </row>
    <row r="3363" spans="1:12" x14ac:dyDescent="0.2">
      <c r="A3363" s="17">
        <v>44722</v>
      </c>
      <c r="B3363">
        <v>4.1480444700000003</v>
      </c>
      <c r="F3363" s="17">
        <v>44722</v>
      </c>
      <c r="G3363">
        <v>6.4696901200000001</v>
      </c>
      <c r="K3363" s="17">
        <v>44722</v>
      </c>
      <c r="L3363">
        <v>7.2847654400000001</v>
      </c>
    </row>
    <row r="3364" spans="1:12" x14ac:dyDescent="0.2">
      <c r="A3364" s="17">
        <v>44725</v>
      </c>
      <c r="B3364">
        <v>4.1491740300000002</v>
      </c>
      <c r="F3364" s="17">
        <v>44725</v>
      </c>
      <c r="G3364">
        <v>6.5188224999999997</v>
      </c>
      <c r="K3364" s="17">
        <v>44725</v>
      </c>
      <c r="L3364">
        <v>7.3127678200000004</v>
      </c>
    </row>
    <row r="3365" spans="1:12" x14ac:dyDescent="0.2">
      <c r="A3365" s="17">
        <v>44726</v>
      </c>
      <c r="B3365">
        <v>4.2291427099999996</v>
      </c>
      <c r="F3365" s="17">
        <v>44726</v>
      </c>
      <c r="G3365">
        <v>6.7230456299999997</v>
      </c>
      <c r="K3365" s="17">
        <v>44726</v>
      </c>
      <c r="L3365">
        <v>7.5042366200000004</v>
      </c>
    </row>
    <row r="3366" spans="1:12" x14ac:dyDescent="0.2">
      <c r="A3366" s="17">
        <v>44727</v>
      </c>
      <c r="B3366">
        <v>4.26636053</v>
      </c>
      <c r="F3366" s="17">
        <v>44727</v>
      </c>
      <c r="G3366">
        <v>6.7526369600000002</v>
      </c>
      <c r="K3366" s="17">
        <v>44727</v>
      </c>
      <c r="L3366">
        <v>7.5733372799999996</v>
      </c>
    </row>
    <row r="3367" spans="1:12" x14ac:dyDescent="0.2">
      <c r="A3367" s="17">
        <v>44728</v>
      </c>
      <c r="B3367">
        <v>4.23069775</v>
      </c>
      <c r="F3367" s="17">
        <v>44728</v>
      </c>
      <c r="G3367">
        <v>6.7355933500000003</v>
      </c>
      <c r="K3367" s="17">
        <v>44728</v>
      </c>
      <c r="L3367">
        <v>7.5137156799999998</v>
      </c>
    </row>
    <row r="3368" spans="1:12" x14ac:dyDescent="0.2">
      <c r="A3368" s="17">
        <v>44729</v>
      </c>
      <c r="B3368">
        <v>4.2551444099999998</v>
      </c>
      <c r="F3368" s="17">
        <v>44729</v>
      </c>
      <c r="G3368">
        <v>6.7467599099999997</v>
      </c>
      <c r="K3368" s="17">
        <v>44729</v>
      </c>
      <c r="L3368">
        <v>7.5211228200000004</v>
      </c>
    </row>
    <row r="3369" spans="1:12" x14ac:dyDescent="0.2">
      <c r="A3369" s="17">
        <v>44732</v>
      </c>
      <c r="B3369">
        <v>4.30381182</v>
      </c>
      <c r="F3369" s="17">
        <v>44732</v>
      </c>
      <c r="G3369">
        <v>6.7893606899999996</v>
      </c>
      <c r="K3369" s="17">
        <v>44732</v>
      </c>
      <c r="L3369">
        <v>7.5201526200000002</v>
      </c>
    </row>
    <row r="3370" spans="1:12" x14ac:dyDescent="0.2">
      <c r="A3370" s="17">
        <v>44733</v>
      </c>
      <c r="B3370">
        <v>4.3271850000000001</v>
      </c>
      <c r="F3370" s="17">
        <v>44733</v>
      </c>
      <c r="G3370">
        <v>6.8362186400000002</v>
      </c>
      <c r="K3370" s="17">
        <v>44733</v>
      </c>
      <c r="L3370">
        <v>7.5323965900000003</v>
      </c>
    </row>
    <row r="3371" spans="1:12" x14ac:dyDescent="0.2">
      <c r="A3371" s="17">
        <v>44734</v>
      </c>
      <c r="B3371">
        <v>4.3143903899999998</v>
      </c>
      <c r="F3371" s="17">
        <v>44734</v>
      </c>
      <c r="G3371">
        <v>6.8114218800000002</v>
      </c>
      <c r="K3371" s="17">
        <v>44734</v>
      </c>
      <c r="L3371">
        <v>7.5080829500000004</v>
      </c>
    </row>
    <row r="3372" spans="1:12" x14ac:dyDescent="0.2">
      <c r="A3372" s="17">
        <v>44735</v>
      </c>
      <c r="B3372">
        <v>4.2966024999999997</v>
      </c>
      <c r="F3372" s="17">
        <v>44735</v>
      </c>
      <c r="G3372">
        <v>6.7511922899999997</v>
      </c>
      <c r="K3372" s="17">
        <v>44735</v>
      </c>
      <c r="L3372">
        <v>7.4732173099999999</v>
      </c>
    </row>
    <row r="3373" spans="1:12" x14ac:dyDescent="0.2">
      <c r="A3373" s="17">
        <v>44736</v>
      </c>
      <c r="B3373">
        <v>4.2362720899999999</v>
      </c>
      <c r="F3373" s="17">
        <v>44736</v>
      </c>
      <c r="G3373">
        <v>6.68413667</v>
      </c>
      <c r="K3373" s="17">
        <v>44736</v>
      </c>
      <c r="L3373">
        <v>7.45419359</v>
      </c>
    </row>
    <row r="3374" spans="1:12" x14ac:dyDescent="0.2">
      <c r="A3374" s="17">
        <v>44739</v>
      </c>
      <c r="B3374">
        <v>4.1807897699999996</v>
      </c>
      <c r="F3374" s="17">
        <v>44739</v>
      </c>
      <c r="G3374">
        <v>6.6228096900000004</v>
      </c>
      <c r="K3374" s="17">
        <v>44739</v>
      </c>
      <c r="L3374">
        <v>7.4283074100000004</v>
      </c>
    </row>
    <row r="3375" spans="1:12" x14ac:dyDescent="0.2">
      <c r="A3375" s="17">
        <v>44740</v>
      </c>
      <c r="B3375">
        <v>4.2084547700000003</v>
      </c>
      <c r="F3375" s="17">
        <v>44740</v>
      </c>
      <c r="G3375">
        <v>6.6089958900000001</v>
      </c>
      <c r="K3375" s="17">
        <v>44740</v>
      </c>
      <c r="L3375">
        <v>7.4096999200000004</v>
      </c>
    </row>
    <row r="3376" spans="1:12" x14ac:dyDescent="0.2">
      <c r="A3376" s="17">
        <v>44741</v>
      </c>
      <c r="B3376">
        <v>4.2304758299999996</v>
      </c>
      <c r="F3376" s="17">
        <v>44741</v>
      </c>
      <c r="G3376">
        <v>6.5754705199999997</v>
      </c>
      <c r="K3376" s="17">
        <v>44741</v>
      </c>
      <c r="L3376">
        <v>7.3903939400000001</v>
      </c>
    </row>
    <row r="3377" spans="1:12" x14ac:dyDescent="0.2">
      <c r="A3377" s="17">
        <v>44742</v>
      </c>
      <c r="B3377">
        <v>4.2639929800000003</v>
      </c>
      <c r="F3377" s="17">
        <v>44742</v>
      </c>
      <c r="G3377">
        <v>6.5329206800000001</v>
      </c>
      <c r="K3377" s="17">
        <v>44742</v>
      </c>
      <c r="L3377">
        <v>7.36226585</v>
      </c>
    </row>
    <row r="3378" spans="1:12" x14ac:dyDescent="0.2">
      <c r="A3378" s="17">
        <v>44743</v>
      </c>
      <c r="B3378">
        <v>4.3100536299999996</v>
      </c>
      <c r="F3378" s="17">
        <v>44743</v>
      </c>
      <c r="G3378">
        <v>6.5410998100000004</v>
      </c>
      <c r="K3378" s="17">
        <v>44743</v>
      </c>
      <c r="L3378">
        <v>7.3586244799999996</v>
      </c>
    </row>
    <row r="3379" spans="1:12" x14ac:dyDescent="0.2">
      <c r="A3379" s="17">
        <v>44746</v>
      </c>
      <c r="B3379">
        <v>4.2660759800000001</v>
      </c>
      <c r="F3379" s="17">
        <v>44746</v>
      </c>
      <c r="G3379">
        <v>6.52830668</v>
      </c>
      <c r="K3379" s="17">
        <v>44746</v>
      </c>
      <c r="L3379">
        <v>7.3820209700000001</v>
      </c>
    </row>
    <row r="3380" spans="1:12" x14ac:dyDescent="0.2">
      <c r="A3380" s="17">
        <v>44747</v>
      </c>
      <c r="B3380">
        <v>4.2615450299999997</v>
      </c>
      <c r="F3380" s="17">
        <v>44747</v>
      </c>
      <c r="G3380">
        <v>6.5578860199999998</v>
      </c>
      <c r="K3380" s="17">
        <v>44747</v>
      </c>
      <c r="L3380">
        <v>7.3939993399999997</v>
      </c>
    </row>
    <row r="3381" spans="1:12" x14ac:dyDescent="0.2">
      <c r="A3381" s="17">
        <v>44748</v>
      </c>
      <c r="B3381">
        <v>4.2689224399999999</v>
      </c>
      <c r="F3381" s="17">
        <v>44748</v>
      </c>
      <c r="G3381">
        <v>6.5757179199999998</v>
      </c>
      <c r="K3381" s="17">
        <v>44748</v>
      </c>
      <c r="L3381">
        <v>7.3820330900000002</v>
      </c>
    </row>
    <row r="3382" spans="1:12" x14ac:dyDescent="0.2">
      <c r="A3382" s="17">
        <v>44749</v>
      </c>
      <c r="B3382">
        <v>4.25549804</v>
      </c>
      <c r="F3382" s="17">
        <v>44749</v>
      </c>
      <c r="G3382">
        <v>6.5539971499999998</v>
      </c>
      <c r="K3382" s="17">
        <v>44749</v>
      </c>
      <c r="L3382">
        <v>7.3719620900000002</v>
      </c>
    </row>
    <row r="3383" spans="1:12" x14ac:dyDescent="0.2">
      <c r="A3383" s="17">
        <v>44750</v>
      </c>
      <c r="B3383">
        <v>4.2613117999999996</v>
      </c>
      <c r="F3383" s="17">
        <v>44750</v>
      </c>
      <c r="G3383">
        <v>6.5661398699999998</v>
      </c>
      <c r="K3383" s="17">
        <v>44750</v>
      </c>
      <c r="L3383">
        <v>7.3829014800000001</v>
      </c>
    </row>
    <row r="3384" spans="1:12" x14ac:dyDescent="0.2">
      <c r="A3384" s="17">
        <v>44753</v>
      </c>
      <c r="B3384">
        <v>4.3114853899999996</v>
      </c>
      <c r="F3384" s="17">
        <v>44753</v>
      </c>
      <c r="G3384">
        <v>6.5821097200000001</v>
      </c>
      <c r="K3384" s="17">
        <v>44753</v>
      </c>
      <c r="L3384">
        <v>7.3691646300000002</v>
      </c>
    </row>
    <row r="3385" spans="1:12" x14ac:dyDescent="0.2">
      <c r="A3385" s="17">
        <v>44754</v>
      </c>
      <c r="B3385">
        <v>4.2957283000000004</v>
      </c>
      <c r="F3385" s="17">
        <v>44754</v>
      </c>
      <c r="G3385">
        <v>6.5805518799999998</v>
      </c>
      <c r="K3385" s="17">
        <v>44754</v>
      </c>
      <c r="L3385">
        <v>7.3564527599999998</v>
      </c>
    </row>
    <row r="3386" spans="1:12" x14ac:dyDescent="0.2">
      <c r="A3386" s="17">
        <v>44755</v>
      </c>
      <c r="B3386">
        <v>4.3371096299999996</v>
      </c>
      <c r="F3386" s="17">
        <v>44755</v>
      </c>
      <c r="G3386">
        <v>6.5437738000000003</v>
      </c>
      <c r="K3386" s="17">
        <v>44755</v>
      </c>
      <c r="L3386">
        <v>7.3324351500000002</v>
      </c>
    </row>
    <row r="3387" spans="1:12" x14ac:dyDescent="0.2">
      <c r="A3387" s="17">
        <v>44756</v>
      </c>
      <c r="B3387">
        <v>4.4441226399999998</v>
      </c>
      <c r="F3387" s="17">
        <v>44756</v>
      </c>
      <c r="G3387">
        <v>6.5915190199999998</v>
      </c>
      <c r="K3387" s="17">
        <v>44756</v>
      </c>
      <c r="L3387">
        <v>7.3803718600000003</v>
      </c>
    </row>
    <row r="3388" spans="1:12" x14ac:dyDescent="0.2">
      <c r="A3388" s="17">
        <v>44757</v>
      </c>
      <c r="B3388">
        <v>4.5535587700000004</v>
      </c>
      <c r="F3388" s="17">
        <v>44757</v>
      </c>
      <c r="G3388">
        <v>6.6309204299999998</v>
      </c>
      <c r="K3388" s="17">
        <v>44757</v>
      </c>
      <c r="L3388">
        <v>7.4124415399999997</v>
      </c>
    </row>
    <row r="3389" spans="1:12" x14ac:dyDescent="0.2">
      <c r="A3389" s="17">
        <v>44760</v>
      </c>
      <c r="B3389">
        <v>4.5911561000000001</v>
      </c>
      <c r="F3389" s="17">
        <v>44760</v>
      </c>
      <c r="G3389">
        <v>6.6652441299999996</v>
      </c>
      <c r="K3389" s="17">
        <v>44760</v>
      </c>
      <c r="L3389">
        <v>7.4244815600000003</v>
      </c>
    </row>
    <row r="3390" spans="1:12" x14ac:dyDescent="0.2">
      <c r="A3390" s="17">
        <v>44761</v>
      </c>
      <c r="B3390">
        <v>4.6799268200000004</v>
      </c>
      <c r="F3390" s="17">
        <v>44761</v>
      </c>
      <c r="G3390">
        <v>6.6945832599999999</v>
      </c>
      <c r="K3390" s="17">
        <v>44761</v>
      </c>
      <c r="L3390">
        <v>7.4732058700000001</v>
      </c>
    </row>
    <row r="3391" spans="1:12" x14ac:dyDescent="0.2">
      <c r="A3391" s="17">
        <v>44762</v>
      </c>
      <c r="B3391">
        <v>4.7085444399999998</v>
      </c>
      <c r="F3391" s="17">
        <v>44762</v>
      </c>
      <c r="G3391">
        <v>6.7586799400000004</v>
      </c>
      <c r="K3391" s="17">
        <v>44762</v>
      </c>
      <c r="L3391">
        <v>7.4931614199999999</v>
      </c>
    </row>
    <row r="3392" spans="1:12" x14ac:dyDescent="0.2">
      <c r="A3392" s="17">
        <v>44763</v>
      </c>
      <c r="B3392">
        <v>4.7280939399999999</v>
      </c>
      <c r="F3392" s="17">
        <v>44763</v>
      </c>
      <c r="G3392">
        <v>6.77899122</v>
      </c>
      <c r="K3392" s="17">
        <v>44763</v>
      </c>
      <c r="L3392">
        <v>7.5036639899999997</v>
      </c>
    </row>
    <row r="3393" spans="1:12" x14ac:dyDescent="0.2">
      <c r="A3393" s="17">
        <v>44764</v>
      </c>
      <c r="B3393">
        <v>4.76756929</v>
      </c>
      <c r="F3393" s="17">
        <v>44764</v>
      </c>
      <c r="G3393">
        <v>6.8395854900000002</v>
      </c>
      <c r="K3393" s="17">
        <v>44764</v>
      </c>
      <c r="L3393">
        <v>7.5022640100000002</v>
      </c>
    </row>
    <row r="3394" spans="1:12" x14ac:dyDescent="0.2">
      <c r="A3394" s="17">
        <v>44767</v>
      </c>
      <c r="B3394">
        <v>4.7129124500000001</v>
      </c>
      <c r="F3394" s="17">
        <v>44767</v>
      </c>
      <c r="G3394">
        <v>6.8494582800000003</v>
      </c>
      <c r="K3394" s="17">
        <v>44767</v>
      </c>
      <c r="L3394">
        <v>7.4917208000000004</v>
      </c>
    </row>
    <row r="3395" spans="1:12" x14ac:dyDescent="0.2">
      <c r="A3395" s="17">
        <v>44768</v>
      </c>
      <c r="B3395">
        <v>4.6643739699999998</v>
      </c>
      <c r="F3395" s="17">
        <v>44768</v>
      </c>
      <c r="G3395">
        <v>6.8265969799999997</v>
      </c>
      <c r="K3395" s="17">
        <v>44768</v>
      </c>
      <c r="L3395">
        <v>7.4648858200000001</v>
      </c>
    </row>
    <row r="3396" spans="1:12" x14ac:dyDescent="0.2">
      <c r="A3396" s="17">
        <v>44769</v>
      </c>
      <c r="B3396">
        <v>4.6705848200000002</v>
      </c>
      <c r="F3396" s="17">
        <v>44769</v>
      </c>
      <c r="G3396">
        <v>6.7966655999999999</v>
      </c>
      <c r="K3396" s="17">
        <v>44769</v>
      </c>
      <c r="L3396">
        <v>7.4305323799999998</v>
      </c>
    </row>
    <row r="3397" spans="1:12" x14ac:dyDescent="0.2">
      <c r="A3397" s="17">
        <v>44770</v>
      </c>
      <c r="B3397">
        <v>4.5388498500000001</v>
      </c>
      <c r="F3397" s="17">
        <v>44770</v>
      </c>
      <c r="G3397">
        <v>6.7738095899999999</v>
      </c>
      <c r="K3397" s="17">
        <v>44770</v>
      </c>
      <c r="L3397">
        <v>7.3727786599999998</v>
      </c>
    </row>
    <row r="3398" spans="1:12" x14ac:dyDescent="0.2">
      <c r="A3398" s="17">
        <v>44771</v>
      </c>
      <c r="B3398">
        <v>4.3909637999999998</v>
      </c>
      <c r="F3398" s="17">
        <v>44771</v>
      </c>
      <c r="G3398">
        <v>6.6944026900000004</v>
      </c>
      <c r="K3398" s="17">
        <v>44771</v>
      </c>
      <c r="L3398">
        <v>7.3011157100000004</v>
      </c>
    </row>
    <row r="3399" spans="1:12" x14ac:dyDescent="0.2">
      <c r="A3399" s="17">
        <v>44774</v>
      </c>
      <c r="B3399">
        <v>4.3432041100000003</v>
      </c>
      <c r="F3399" s="17">
        <v>44774</v>
      </c>
      <c r="G3399">
        <v>6.6646306700000002</v>
      </c>
      <c r="K3399" s="17">
        <v>44774</v>
      </c>
      <c r="L3399">
        <v>7.2775051800000004</v>
      </c>
    </row>
    <row r="3400" spans="1:12" x14ac:dyDescent="0.2">
      <c r="A3400" s="17">
        <v>44775</v>
      </c>
      <c r="B3400">
        <v>4.3984372499999997</v>
      </c>
      <c r="F3400" s="17">
        <v>44775</v>
      </c>
      <c r="G3400">
        <v>6.6740381099999997</v>
      </c>
      <c r="K3400" s="17">
        <v>44775</v>
      </c>
      <c r="L3400">
        <v>7.2855444199999999</v>
      </c>
    </row>
    <row r="3401" spans="1:12" x14ac:dyDescent="0.2">
      <c r="A3401" s="17">
        <v>44776</v>
      </c>
      <c r="B3401">
        <v>4.5237962600000001</v>
      </c>
      <c r="F3401" s="17">
        <v>44776</v>
      </c>
      <c r="G3401">
        <v>6.7051633199999996</v>
      </c>
      <c r="K3401" s="17">
        <v>44776</v>
      </c>
      <c r="L3401">
        <v>7.3249255299999998</v>
      </c>
    </row>
    <row r="3402" spans="1:12" x14ac:dyDescent="0.2">
      <c r="A3402" s="17">
        <v>44777</v>
      </c>
      <c r="B3402">
        <v>4.4216557500000002</v>
      </c>
      <c r="F3402" s="17">
        <v>44777</v>
      </c>
      <c r="G3402">
        <v>6.6855818400000002</v>
      </c>
      <c r="K3402" s="17">
        <v>44777</v>
      </c>
      <c r="L3402">
        <v>7.3038985299999997</v>
      </c>
    </row>
    <row r="3403" spans="1:12" x14ac:dyDescent="0.2">
      <c r="A3403" s="17">
        <v>44778</v>
      </c>
      <c r="B3403">
        <v>4.3559288299999999</v>
      </c>
      <c r="F3403" s="17">
        <v>44778</v>
      </c>
      <c r="G3403">
        <v>6.6485094599999996</v>
      </c>
      <c r="K3403" s="17">
        <v>44778</v>
      </c>
      <c r="L3403">
        <v>7.2595092000000001</v>
      </c>
    </row>
    <row r="3404" spans="1:12" x14ac:dyDescent="0.2">
      <c r="A3404" s="17">
        <v>44781</v>
      </c>
      <c r="B3404">
        <v>4.3945802699999996</v>
      </c>
      <c r="F3404" s="17">
        <v>44781</v>
      </c>
      <c r="G3404">
        <v>6.6515953699999999</v>
      </c>
      <c r="K3404" s="17">
        <v>44781</v>
      </c>
      <c r="L3404">
        <v>7.2679287400000003</v>
      </c>
    </row>
    <row r="3405" spans="1:12" x14ac:dyDescent="0.2">
      <c r="A3405" s="17">
        <v>44782</v>
      </c>
      <c r="B3405">
        <v>4.3477544799999999</v>
      </c>
      <c r="F3405" s="17">
        <v>44782</v>
      </c>
      <c r="G3405">
        <v>6.6121656</v>
      </c>
      <c r="K3405" s="17">
        <v>44782</v>
      </c>
      <c r="L3405">
        <v>7.2266631700000001</v>
      </c>
    </row>
    <row r="3406" spans="1:12" x14ac:dyDescent="0.2">
      <c r="A3406" s="17">
        <v>44783</v>
      </c>
      <c r="B3406">
        <v>4.3091087899999998</v>
      </c>
      <c r="F3406" s="17">
        <v>44783</v>
      </c>
      <c r="G3406">
        <v>6.6255603199999999</v>
      </c>
      <c r="K3406" s="17">
        <v>44783</v>
      </c>
      <c r="L3406">
        <v>7.2088632400000003</v>
      </c>
    </row>
    <row r="3407" spans="1:12" x14ac:dyDescent="0.2">
      <c r="A3407" s="17">
        <v>44784</v>
      </c>
      <c r="B3407">
        <v>4.2386735499999997</v>
      </c>
      <c r="F3407" s="17">
        <v>44784</v>
      </c>
      <c r="G3407">
        <v>6.57025332</v>
      </c>
      <c r="K3407" s="17">
        <v>44784</v>
      </c>
      <c r="L3407">
        <v>7.1683727900000003</v>
      </c>
    </row>
    <row r="3408" spans="1:12" x14ac:dyDescent="0.2">
      <c r="A3408" s="17">
        <v>44785</v>
      </c>
      <c r="B3408">
        <v>4.1837768000000004</v>
      </c>
      <c r="F3408" s="17">
        <v>44785</v>
      </c>
      <c r="G3408">
        <v>6.5188283800000004</v>
      </c>
      <c r="K3408" s="17">
        <v>44785</v>
      </c>
      <c r="L3408">
        <v>7.1203071800000002</v>
      </c>
    </row>
    <row r="3409" spans="1:12" x14ac:dyDescent="0.2">
      <c r="A3409" s="17">
        <v>44788</v>
      </c>
      <c r="B3409">
        <v>4.2684942899999996</v>
      </c>
      <c r="F3409" s="17">
        <v>44788</v>
      </c>
      <c r="G3409">
        <v>6.5295594399999999</v>
      </c>
      <c r="K3409" s="17">
        <v>44788</v>
      </c>
      <c r="L3409">
        <v>7.1451702800000003</v>
      </c>
    </row>
    <row r="3410" spans="1:12" x14ac:dyDescent="0.2">
      <c r="A3410" s="17">
        <v>44789</v>
      </c>
      <c r="B3410">
        <v>4.2840790999999996</v>
      </c>
      <c r="F3410" s="17">
        <v>44789</v>
      </c>
      <c r="G3410">
        <v>6.5421407399999998</v>
      </c>
      <c r="K3410" s="17">
        <v>44789</v>
      </c>
      <c r="L3410">
        <v>7.1493685999999999</v>
      </c>
    </row>
    <row r="3411" spans="1:12" x14ac:dyDescent="0.2">
      <c r="A3411" s="17">
        <v>44791</v>
      </c>
      <c r="B3411">
        <v>4.26697565</v>
      </c>
      <c r="F3411" s="17">
        <v>44791</v>
      </c>
      <c r="G3411">
        <v>6.5656954499999998</v>
      </c>
      <c r="K3411" s="17">
        <v>44791</v>
      </c>
      <c r="L3411">
        <v>7.1514928400000004</v>
      </c>
    </row>
    <row r="3412" spans="1:12" x14ac:dyDescent="0.2">
      <c r="A3412" s="17">
        <v>44792</v>
      </c>
      <c r="B3412">
        <v>4.3016985999999999</v>
      </c>
      <c r="F3412" s="17">
        <v>44792</v>
      </c>
      <c r="G3412">
        <v>6.5846487900000001</v>
      </c>
      <c r="K3412" s="17">
        <v>44792</v>
      </c>
      <c r="L3412">
        <v>7.1654656000000001</v>
      </c>
    </row>
    <row r="3413" spans="1:12" x14ac:dyDescent="0.2">
      <c r="A3413" s="17">
        <v>44795</v>
      </c>
      <c r="B3413">
        <v>4.4151194199999999</v>
      </c>
      <c r="F3413" s="17">
        <v>44795</v>
      </c>
      <c r="G3413">
        <v>6.58808434</v>
      </c>
      <c r="K3413" s="17">
        <v>44795</v>
      </c>
      <c r="L3413">
        <v>7.1779609600000001</v>
      </c>
    </row>
    <row r="3414" spans="1:12" x14ac:dyDescent="0.2">
      <c r="A3414" s="17">
        <v>44796</v>
      </c>
      <c r="B3414">
        <v>4.50673149</v>
      </c>
      <c r="F3414" s="17">
        <v>44796</v>
      </c>
      <c r="G3414">
        <v>6.6107460900000001</v>
      </c>
      <c r="K3414" s="17">
        <v>44796</v>
      </c>
      <c r="L3414">
        <v>7.18703219</v>
      </c>
    </row>
    <row r="3415" spans="1:12" x14ac:dyDescent="0.2">
      <c r="A3415" s="17">
        <v>44797</v>
      </c>
      <c r="B3415">
        <v>4.6472642500000001</v>
      </c>
      <c r="F3415" s="17">
        <v>44797</v>
      </c>
      <c r="G3415">
        <v>6.6110268899999998</v>
      </c>
      <c r="K3415" s="17">
        <v>44797</v>
      </c>
      <c r="L3415">
        <v>7.1587001600000004</v>
      </c>
    </row>
    <row r="3416" spans="1:12" x14ac:dyDescent="0.2">
      <c r="A3416" s="17">
        <v>44798</v>
      </c>
      <c r="B3416">
        <v>4.8132920700000001</v>
      </c>
      <c r="F3416" s="17">
        <v>44798</v>
      </c>
      <c r="G3416">
        <v>6.6265655099999998</v>
      </c>
      <c r="K3416" s="17">
        <v>44798</v>
      </c>
      <c r="L3416">
        <v>7.1292037099999996</v>
      </c>
    </row>
    <row r="3417" spans="1:12" x14ac:dyDescent="0.2">
      <c r="A3417" s="17">
        <v>44799</v>
      </c>
      <c r="B3417">
        <v>4.8906521100000004</v>
      </c>
      <c r="F3417" s="17">
        <v>44799</v>
      </c>
      <c r="G3417">
        <v>6.6550286200000004</v>
      </c>
      <c r="K3417" s="17">
        <v>44799</v>
      </c>
      <c r="L3417">
        <v>7.1373846199999997</v>
      </c>
    </row>
    <row r="3418" spans="1:12" x14ac:dyDescent="0.2">
      <c r="A3418" s="17">
        <v>44802</v>
      </c>
      <c r="B3418">
        <v>4.99524276</v>
      </c>
      <c r="F3418" s="17">
        <v>44802</v>
      </c>
      <c r="G3418">
        <v>6.6921921400000004</v>
      </c>
      <c r="K3418" s="17">
        <v>44802</v>
      </c>
      <c r="L3418">
        <v>7.1686034100000002</v>
      </c>
    </row>
    <row r="3419" spans="1:12" x14ac:dyDescent="0.2">
      <c r="A3419" s="17">
        <v>44803</v>
      </c>
      <c r="B3419">
        <v>5.0338082899999996</v>
      </c>
      <c r="F3419" s="17">
        <v>44803</v>
      </c>
      <c r="G3419">
        <v>6.7212224300000001</v>
      </c>
      <c r="K3419" s="17">
        <v>44803</v>
      </c>
      <c r="L3419">
        <v>7.1561244000000004</v>
      </c>
    </row>
    <row r="3420" spans="1:12" x14ac:dyDescent="0.2">
      <c r="A3420" s="17">
        <v>44804</v>
      </c>
      <c r="B3420">
        <v>4.9415047899999998</v>
      </c>
      <c r="F3420" s="17">
        <v>44804</v>
      </c>
      <c r="G3420">
        <v>6.7173730000000003</v>
      </c>
      <c r="K3420" s="17">
        <v>44804</v>
      </c>
      <c r="L3420">
        <v>7.1498310399999996</v>
      </c>
    </row>
    <row r="3421" spans="1:12" x14ac:dyDescent="0.2">
      <c r="A3421" s="17">
        <v>44805</v>
      </c>
      <c r="B3421">
        <v>4.9236493399999999</v>
      </c>
      <c r="F3421" s="17">
        <v>44805</v>
      </c>
      <c r="G3421">
        <v>6.7285850600000003</v>
      </c>
      <c r="K3421" s="17">
        <v>44805</v>
      </c>
      <c r="L3421">
        <v>7.1539561100000002</v>
      </c>
    </row>
    <row r="3422" spans="1:12" x14ac:dyDescent="0.2">
      <c r="A3422" s="17">
        <v>44806</v>
      </c>
      <c r="B3422">
        <v>4.9458066199999999</v>
      </c>
      <c r="F3422" s="17">
        <v>44806</v>
      </c>
      <c r="G3422">
        <v>6.7272714200000001</v>
      </c>
      <c r="K3422" s="17">
        <v>44806</v>
      </c>
      <c r="L3422">
        <v>7.16465686</v>
      </c>
    </row>
    <row r="3423" spans="1:12" x14ac:dyDescent="0.2">
      <c r="A3423" s="17">
        <v>44809</v>
      </c>
      <c r="B3423">
        <v>4.9981970799999997</v>
      </c>
      <c r="F3423" s="17">
        <v>44809</v>
      </c>
      <c r="G3423">
        <v>6.7198559600000003</v>
      </c>
      <c r="K3423" s="17">
        <v>44809</v>
      </c>
      <c r="L3423">
        <v>7.17671496</v>
      </c>
    </row>
    <row r="3424" spans="1:12" x14ac:dyDescent="0.2">
      <c r="A3424" s="17">
        <v>44810</v>
      </c>
      <c r="B3424">
        <v>4.8751508000000001</v>
      </c>
      <c r="F3424" s="17">
        <v>44810</v>
      </c>
      <c r="G3424">
        <v>6.7139062300000001</v>
      </c>
      <c r="K3424" s="17">
        <v>44810</v>
      </c>
      <c r="L3424">
        <v>7.1846579300000002</v>
      </c>
    </row>
    <row r="3425" spans="1:12" x14ac:dyDescent="0.2">
      <c r="A3425" s="17">
        <v>44811</v>
      </c>
      <c r="B3425">
        <v>4.8694900199999998</v>
      </c>
      <c r="F3425" s="17">
        <v>44811</v>
      </c>
      <c r="G3425">
        <v>6.7513747000000004</v>
      </c>
      <c r="K3425" s="17">
        <v>44811</v>
      </c>
      <c r="L3425">
        <v>7.2107332399999997</v>
      </c>
    </row>
    <row r="3426" spans="1:12" x14ac:dyDescent="0.2">
      <c r="A3426" s="17">
        <v>44812</v>
      </c>
      <c r="B3426">
        <v>4.8015553999999998</v>
      </c>
      <c r="F3426" s="17">
        <v>44812</v>
      </c>
      <c r="G3426">
        <v>6.7312772299999999</v>
      </c>
      <c r="K3426" s="17">
        <v>44812</v>
      </c>
      <c r="L3426">
        <v>7.2062784200000003</v>
      </c>
    </row>
    <row r="3427" spans="1:12" x14ac:dyDescent="0.2">
      <c r="A3427" s="17">
        <v>44813</v>
      </c>
      <c r="B3427">
        <v>4.7351457000000003</v>
      </c>
      <c r="F3427" s="17">
        <v>44813</v>
      </c>
      <c r="G3427">
        <v>6.7105100999999996</v>
      </c>
      <c r="K3427" s="17">
        <v>44813</v>
      </c>
      <c r="L3427">
        <v>7.1959101700000003</v>
      </c>
    </row>
    <row r="3428" spans="1:12" x14ac:dyDescent="0.2">
      <c r="A3428" s="17">
        <v>44816</v>
      </c>
      <c r="B3428">
        <v>4.68118371</v>
      </c>
      <c r="F3428" s="17">
        <v>44816</v>
      </c>
      <c r="G3428">
        <v>6.7089302000000002</v>
      </c>
      <c r="K3428" s="17">
        <v>44816</v>
      </c>
      <c r="L3428">
        <v>7.18337249</v>
      </c>
    </row>
    <row r="3429" spans="1:12" x14ac:dyDescent="0.2">
      <c r="A3429" s="17">
        <v>44817</v>
      </c>
      <c r="B3429">
        <v>4.6441232299999999</v>
      </c>
      <c r="F3429" s="17">
        <v>44817</v>
      </c>
      <c r="G3429">
        <v>6.6979490300000002</v>
      </c>
      <c r="K3429" s="17">
        <v>44817</v>
      </c>
      <c r="L3429">
        <v>7.1745316399999997</v>
      </c>
    </row>
    <row r="3430" spans="1:12" x14ac:dyDescent="0.2">
      <c r="A3430" s="17">
        <v>44818</v>
      </c>
      <c r="B3430">
        <v>4.65556825</v>
      </c>
      <c r="F3430" s="17">
        <v>44818</v>
      </c>
      <c r="G3430">
        <v>6.7223758399999998</v>
      </c>
      <c r="K3430" s="17">
        <v>44818</v>
      </c>
      <c r="L3430">
        <v>7.1891644100000001</v>
      </c>
    </row>
    <row r="3431" spans="1:12" x14ac:dyDescent="0.2">
      <c r="A3431" s="17">
        <v>44819</v>
      </c>
      <c r="B3431">
        <v>4.6967180900000001</v>
      </c>
      <c r="F3431" s="17">
        <v>44819</v>
      </c>
      <c r="G3431">
        <v>6.7472821100000004</v>
      </c>
      <c r="K3431" s="17">
        <v>44819</v>
      </c>
      <c r="L3431">
        <v>7.2068244100000003</v>
      </c>
    </row>
    <row r="3432" spans="1:12" x14ac:dyDescent="0.2">
      <c r="A3432" s="17">
        <v>44820</v>
      </c>
      <c r="B3432">
        <v>4.8599354400000001</v>
      </c>
      <c r="F3432" s="17">
        <v>44820</v>
      </c>
      <c r="G3432">
        <v>6.8069899899999999</v>
      </c>
      <c r="K3432" s="17">
        <v>44820</v>
      </c>
      <c r="L3432">
        <v>7.2393574599999999</v>
      </c>
    </row>
    <row r="3433" spans="1:12" x14ac:dyDescent="0.2">
      <c r="A3433" s="17">
        <v>44823</v>
      </c>
      <c r="B3433">
        <v>4.9754614000000004</v>
      </c>
      <c r="F3433" s="17">
        <v>44823</v>
      </c>
      <c r="G3433">
        <v>6.8241599099999997</v>
      </c>
      <c r="K3433" s="17">
        <v>44823</v>
      </c>
      <c r="L3433">
        <v>7.2455962100000004</v>
      </c>
    </row>
    <row r="3434" spans="1:12" x14ac:dyDescent="0.2">
      <c r="A3434" s="17">
        <v>44824</v>
      </c>
      <c r="B3434">
        <v>4.9021964100000002</v>
      </c>
      <c r="F3434" s="17">
        <v>44824</v>
      </c>
      <c r="G3434">
        <v>6.7863126400000002</v>
      </c>
      <c r="K3434" s="17">
        <v>44824</v>
      </c>
      <c r="L3434">
        <v>7.2436134599999997</v>
      </c>
    </row>
    <row r="3435" spans="1:12" x14ac:dyDescent="0.2">
      <c r="A3435" s="17">
        <v>44825</v>
      </c>
      <c r="B3435">
        <v>4.8930303400000001</v>
      </c>
      <c r="F3435" s="17">
        <v>44825</v>
      </c>
      <c r="G3435">
        <v>6.8008692399999999</v>
      </c>
      <c r="K3435" s="17">
        <v>44825</v>
      </c>
      <c r="L3435">
        <v>7.2632690499999999</v>
      </c>
    </row>
    <row r="3436" spans="1:12" x14ac:dyDescent="0.2">
      <c r="A3436" s="17">
        <v>44826</v>
      </c>
      <c r="B3436">
        <v>5.0829612600000003</v>
      </c>
      <c r="F3436" s="17">
        <v>44826</v>
      </c>
      <c r="G3436">
        <v>6.8255031700000002</v>
      </c>
      <c r="K3436" s="17">
        <v>44826</v>
      </c>
      <c r="L3436">
        <v>7.2762532000000002</v>
      </c>
    </row>
    <row r="3437" spans="1:12" x14ac:dyDescent="0.2">
      <c r="A3437" s="17">
        <v>44827</v>
      </c>
      <c r="B3437">
        <v>5.13832792</v>
      </c>
      <c r="F3437" s="17">
        <v>44827</v>
      </c>
      <c r="G3437">
        <v>6.8884424600000003</v>
      </c>
      <c r="K3437" s="17">
        <v>44827</v>
      </c>
      <c r="L3437">
        <v>7.3183381299999999</v>
      </c>
    </row>
    <row r="3438" spans="1:12" x14ac:dyDescent="0.2">
      <c r="A3438" s="17">
        <v>44830</v>
      </c>
      <c r="B3438">
        <v>5.3094417700000003</v>
      </c>
      <c r="F3438" s="17">
        <v>44830</v>
      </c>
      <c r="G3438">
        <v>6.9635945299999999</v>
      </c>
      <c r="K3438" s="17">
        <v>44830</v>
      </c>
      <c r="L3438">
        <v>7.3546607899999996</v>
      </c>
    </row>
    <row r="3439" spans="1:12" x14ac:dyDescent="0.2">
      <c r="A3439" s="17">
        <v>44831</v>
      </c>
      <c r="B3439">
        <v>5.48442337</v>
      </c>
      <c r="F3439" s="17">
        <v>44831</v>
      </c>
      <c r="G3439">
        <v>6.9948606</v>
      </c>
      <c r="K3439" s="17">
        <v>44831</v>
      </c>
      <c r="L3439">
        <v>7.3864090200000003</v>
      </c>
    </row>
    <row r="3440" spans="1:12" x14ac:dyDescent="0.2">
      <c r="A3440" s="17">
        <v>44832</v>
      </c>
      <c r="B3440">
        <v>5.6766161200000003</v>
      </c>
      <c r="F3440" s="17">
        <v>44832</v>
      </c>
      <c r="G3440">
        <v>7.0003355100000002</v>
      </c>
      <c r="K3440" s="17">
        <v>44832</v>
      </c>
      <c r="L3440">
        <v>7.4102638399999998</v>
      </c>
    </row>
    <row r="3441" spans="1:12" x14ac:dyDescent="0.2">
      <c r="A3441" s="17">
        <v>44833</v>
      </c>
      <c r="B3441">
        <v>5.62430553</v>
      </c>
      <c r="F3441" s="17">
        <v>44833</v>
      </c>
      <c r="G3441">
        <v>6.9670024799999997</v>
      </c>
      <c r="K3441" s="17">
        <v>44833</v>
      </c>
      <c r="L3441">
        <v>7.4038503699999998</v>
      </c>
    </row>
    <row r="3442" spans="1:12" x14ac:dyDescent="0.2">
      <c r="A3442" s="17">
        <v>44834</v>
      </c>
      <c r="B3442">
        <v>5.7407992999999999</v>
      </c>
      <c r="F3442" s="17">
        <v>44834</v>
      </c>
      <c r="G3442">
        <v>6.9795281300000003</v>
      </c>
      <c r="K3442" s="17">
        <v>44834</v>
      </c>
      <c r="L3442">
        <v>7.4141546500000004</v>
      </c>
    </row>
    <row r="3443" spans="1:12" x14ac:dyDescent="0.2">
      <c r="A3443" s="17">
        <v>44837</v>
      </c>
      <c r="B3443">
        <v>5.8673261600000002</v>
      </c>
      <c r="F3443" s="17">
        <v>44837</v>
      </c>
      <c r="G3443">
        <v>6.9859940500000004</v>
      </c>
      <c r="K3443" s="17">
        <v>44837</v>
      </c>
      <c r="L3443">
        <v>7.4013334999999998</v>
      </c>
    </row>
    <row r="3444" spans="1:12" x14ac:dyDescent="0.2">
      <c r="A3444" s="17">
        <v>44838</v>
      </c>
      <c r="B3444">
        <v>5.7270023700000001</v>
      </c>
      <c r="F3444" s="17">
        <v>44838</v>
      </c>
      <c r="G3444">
        <v>6.9593365900000004</v>
      </c>
      <c r="K3444" s="17">
        <v>44838</v>
      </c>
      <c r="L3444">
        <v>7.3780873600000003</v>
      </c>
    </row>
    <row r="3445" spans="1:12" x14ac:dyDescent="0.2">
      <c r="A3445" s="17">
        <v>44839</v>
      </c>
      <c r="B3445">
        <v>5.7133711800000002</v>
      </c>
      <c r="F3445" s="17">
        <v>44839</v>
      </c>
      <c r="G3445">
        <v>6.9181165699999996</v>
      </c>
      <c r="K3445" s="17">
        <v>44839</v>
      </c>
      <c r="L3445">
        <v>7.3341199699999997</v>
      </c>
    </row>
    <row r="3446" spans="1:12" x14ac:dyDescent="0.2">
      <c r="A3446" s="17">
        <v>44840</v>
      </c>
      <c r="B3446">
        <v>5.7604156900000003</v>
      </c>
      <c r="F3446" s="17">
        <v>44840</v>
      </c>
      <c r="G3446">
        <v>6.9225637600000001</v>
      </c>
      <c r="K3446" s="17">
        <v>44840</v>
      </c>
      <c r="L3446">
        <v>7.3351491900000001</v>
      </c>
    </row>
    <row r="3447" spans="1:12" x14ac:dyDescent="0.2">
      <c r="A3447" s="17">
        <v>44841</v>
      </c>
      <c r="B3447">
        <v>5.7547065699999997</v>
      </c>
      <c r="F3447" s="17">
        <v>44841</v>
      </c>
      <c r="G3447">
        <v>6.9457867499999999</v>
      </c>
      <c r="K3447" s="17">
        <v>44841</v>
      </c>
      <c r="L3447">
        <v>7.35023391</v>
      </c>
    </row>
    <row r="3448" spans="1:12" x14ac:dyDescent="0.2">
      <c r="A3448" s="17">
        <v>44844</v>
      </c>
      <c r="B3448">
        <v>5.8267577700000004</v>
      </c>
      <c r="F3448" s="17">
        <v>44844</v>
      </c>
      <c r="G3448">
        <v>6.9861376699999997</v>
      </c>
      <c r="K3448" s="17">
        <v>44844</v>
      </c>
      <c r="L3448">
        <v>7.3716298399999998</v>
      </c>
    </row>
    <row r="3449" spans="1:12" x14ac:dyDescent="0.2">
      <c r="A3449" s="17">
        <v>44845</v>
      </c>
      <c r="B3449">
        <v>5.7788550599999997</v>
      </c>
      <c r="F3449" s="17">
        <v>44845</v>
      </c>
      <c r="G3449">
        <v>7.0228346699999999</v>
      </c>
      <c r="K3449" s="17">
        <v>44845</v>
      </c>
      <c r="L3449">
        <v>7.3936234900000004</v>
      </c>
    </row>
    <row r="3450" spans="1:12" x14ac:dyDescent="0.2">
      <c r="A3450" s="17">
        <v>44846</v>
      </c>
      <c r="B3450">
        <v>5.7581992800000004</v>
      </c>
      <c r="F3450" s="17">
        <v>44846</v>
      </c>
      <c r="G3450">
        <v>7.0423561399999999</v>
      </c>
      <c r="K3450" s="17">
        <v>44846</v>
      </c>
      <c r="L3450">
        <v>7.3937668900000002</v>
      </c>
    </row>
    <row r="3451" spans="1:12" x14ac:dyDescent="0.2">
      <c r="A3451" s="17">
        <v>44847</v>
      </c>
      <c r="B3451">
        <v>5.7232289400000003</v>
      </c>
      <c r="F3451" s="17">
        <v>44847</v>
      </c>
      <c r="G3451">
        <v>7.0407935500000001</v>
      </c>
      <c r="K3451" s="17">
        <v>44847</v>
      </c>
      <c r="L3451">
        <v>7.3875705600000003</v>
      </c>
    </row>
    <row r="3452" spans="1:12" x14ac:dyDescent="0.2">
      <c r="A3452" s="17">
        <v>44848</v>
      </c>
      <c r="B3452">
        <v>5.7606868999999996</v>
      </c>
      <c r="F3452" s="17">
        <v>44848</v>
      </c>
      <c r="G3452">
        <v>7.0627591000000001</v>
      </c>
      <c r="K3452" s="17">
        <v>44848</v>
      </c>
      <c r="L3452">
        <v>7.4009629199999996</v>
      </c>
    </row>
    <row r="3453" spans="1:12" x14ac:dyDescent="0.2">
      <c r="A3453" s="17">
        <v>44851</v>
      </c>
      <c r="B3453">
        <v>5.8127962399999999</v>
      </c>
      <c r="F3453" s="17">
        <v>44851</v>
      </c>
      <c r="G3453">
        <v>7.1047068400000004</v>
      </c>
      <c r="K3453" s="17">
        <v>44851</v>
      </c>
      <c r="L3453">
        <v>7.43637499</v>
      </c>
    </row>
    <row r="3454" spans="1:12" x14ac:dyDescent="0.2">
      <c r="A3454" s="17">
        <v>44852</v>
      </c>
      <c r="B3454">
        <v>5.8091264200000001</v>
      </c>
      <c r="F3454" s="17">
        <v>44852</v>
      </c>
      <c r="G3454">
        <v>7.0937029300000001</v>
      </c>
      <c r="K3454" s="17">
        <v>44852</v>
      </c>
      <c r="L3454">
        <v>7.4396159400000004</v>
      </c>
    </row>
    <row r="3455" spans="1:12" x14ac:dyDescent="0.2">
      <c r="A3455" s="17">
        <v>44853</v>
      </c>
      <c r="B3455">
        <v>5.9211660000000004</v>
      </c>
      <c r="F3455" s="17">
        <v>44853</v>
      </c>
      <c r="G3455">
        <v>7.1037870300000003</v>
      </c>
      <c r="K3455" s="17">
        <v>44853</v>
      </c>
      <c r="L3455">
        <v>7.4492937399999999</v>
      </c>
    </row>
    <row r="3456" spans="1:12" x14ac:dyDescent="0.2">
      <c r="A3456" s="17">
        <v>44854</v>
      </c>
      <c r="B3456">
        <v>5.9413089699999997</v>
      </c>
      <c r="F3456" s="17">
        <v>44854</v>
      </c>
      <c r="G3456">
        <v>7.1549493899999996</v>
      </c>
      <c r="K3456" s="17">
        <v>44854</v>
      </c>
      <c r="L3456">
        <v>7.4883331599999998</v>
      </c>
    </row>
    <row r="3457" spans="1:12" x14ac:dyDescent="0.2">
      <c r="A3457" s="17">
        <v>44855</v>
      </c>
      <c r="B3457">
        <v>6.0292586200000002</v>
      </c>
      <c r="F3457" s="17">
        <v>44855</v>
      </c>
      <c r="G3457">
        <v>7.2352082199999996</v>
      </c>
      <c r="K3457" s="17">
        <v>44855</v>
      </c>
      <c r="L3457">
        <v>7.5580340599999998</v>
      </c>
    </row>
    <row r="3458" spans="1:12" x14ac:dyDescent="0.2">
      <c r="A3458" s="17">
        <v>44858</v>
      </c>
      <c r="B3458">
        <v>6.1556200600000004</v>
      </c>
      <c r="F3458" s="17">
        <v>44858</v>
      </c>
      <c r="G3458">
        <v>7.2788656500000002</v>
      </c>
      <c r="K3458" s="17">
        <v>44858</v>
      </c>
      <c r="L3458">
        <v>7.5868687699999997</v>
      </c>
    </row>
    <row r="3459" spans="1:12" x14ac:dyDescent="0.2">
      <c r="A3459" s="17">
        <v>44859</v>
      </c>
      <c r="B3459">
        <v>6.0957422299999999</v>
      </c>
      <c r="F3459" s="17">
        <v>44859</v>
      </c>
      <c r="G3459">
        <v>7.2982735200000004</v>
      </c>
      <c r="K3459" s="17">
        <v>44859</v>
      </c>
      <c r="L3459">
        <v>7.6137347999999996</v>
      </c>
    </row>
    <row r="3460" spans="1:12" x14ac:dyDescent="0.2">
      <c r="A3460" s="17">
        <v>44860</v>
      </c>
      <c r="B3460">
        <v>6.0828096599999997</v>
      </c>
      <c r="F3460" s="17">
        <v>44860</v>
      </c>
      <c r="G3460">
        <v>7.3251845500000003</v>
      </c>
      <c r="K3460" s="17">
        <v>44860</v>
      </c>
      <c r="L3460">
        <v>7.6237947200000002</v>
      </c>
    </row>
    <row r="3461" spans="1:12" x14ac:dyDescent="0.2">
      <c r="A3461" s="17">
        <v>44861</v>
      </c>
      <c r="B3461">
        <v>6.0394726399999996</v>
      </c>
      <c r="F3461" s="17">
        <v>44861</v>
      </c>
      <c r="G3461">
        <v>7.2979476500000002</v>
      </c>
      <c r="K3461" s="17">
        <v>44861</v>
      </c>
      <c r="L3461">
        <v>7.6075594100000004</v>
      </c>
    </row>
    <row r="3462" spans="1:12" x14ac:dyDescent="0.2">
      <c r="A3462" s="17">
        <v>44862</v>
      </c>
      <c r="B3462">
        <v>6.1089779200000001</v>
      </c>
      <c r="F3462" s="17">
        <v>44862</v>
      </c>
      <c r="G3462">
        <v>7.27364079</v>
      </c>
      <c r="K3462" s="17">
        <v>44862</v>
      </c>
      <c r="L3462">
        <v>7.5899047800000004</v>
      </c>
    </row>
    <row r="3463" spans="1:12" x14ac:dyDescent="0.2">
      <c r="A3463" s="17">
        <v>44865</v>
      </c>
      <c r="B3463">
        <v>6.1082945899999999</v>
      </c>
      <c r="F3463" s="17">
        <v>44865</v>
      </c>
      <c r="G3463">
        <v>7.2775095399999996</v>
      </c>
      <c r="K3463" s="17">
        <v>44865</v>
      </c>
      <c r="L3463">
        <v>7.58622817</v>
      </c>
    </row>
    <row r="3464" spans="1:12" x14ac:dyDescent="0.2">
      <c r="A3464" s="17">
        <v>44866</v>
      </c>
      <c r="B3464">
        <v>6.1997606699999999</v>
      </c>
      <c r="F3464" s="17">
        <v>44866</v>
      </c>
      <c r="G3464">
        <v>7.2353840099999998</v>
      </c>
      <c r="K3464" s="17">
        <v>44866</v>
      </c>
      <c r="L3464">
        <v>7.55456839</v>
      </c>
    </row>
    <row r="3465" spans="1:12" x14ac:dyDescent="0.2">
      <c r="A3465" s="17">
        <v>44867</v>
      </c>
      <c r="B3465">
        <v>6.2065900200000002</v>
      </c>
      <c r="F3465" s="17">
        <v>44867</v>
      </c>
      <c r="G3465">
        <v>7.1834849700000003</v>
      </c>
      <c r="K3465" s="17">
        <v>44867</v>
      </c>
      <c r="L3465">
        <v>7.5128424899999997</v>
      </c>
    </row>
    <row r="3466" spans="1:12" x14ac:dyDescent="0.2">
      <c r="A3466" s="17">
        <v>44868</v>
      </c>
      <c r="B3466">
        <v>6.2506620799999997</v>
      </c>
      <c r="F3466" s="17">
        <v>44868</v>
      </c>
      <c r="G3466">
        <v>7.2192259099999996</v>
      </c>
      <c r="K3466" s="17">
        <v>44868</v>
      </c>
      <c r="L3466">
        <v>7.5157368099999999</v>
      </c>
    </row>
    <row r="3467" spans="1:12" x14ac:dyDescent="0.2">
      <c r="A3467" s="17">
        <v>44869</v>
      </c>
      <c r="B3467">
        <v>6.3334733400000003</v>
      </c>
      <c r="F3467" s="17">
        <v>44869</v>
      </c>
      <c r="G3467">
        <v>7.2408982899999996</v>
      </c>
      <c r="K3467" s="17">
        <v>44869</v>
      </c>
      <c r="L3467">
        <v>7.5415282599999998</v>
      </c>
    </row>
    <row r="3468" spans="1:12" x14ac:dyDescent="0.2">
      <c r="A3468" s="17">
        <v>44872</v>
      </c>
      <c r="B3468">
        <v>6.25178031</v>
      </c>
      <c r="F3468" s="17">
        <v>44872</v>
      </c>
      <c r="G3468">
        <v>7.2509607000000003</v>
      </c>
      <c r="K3468" s="17">
        <v>44872</v>
      </c>
      <c r="L3468">
        <v>7.5397330900000004</v>
      </c>
    </row>
    <row r="3469" spans="1:12" x14ac:dyDescent="0.2">
      <c r="A3469" s="17">
        <v>44873</v>
      </c>
      <c r="B3469">
        <v>6.2066243700000001</v>
      </c>
      <c r="F3469" s="17">
        <v>44873</v>
      </c>
      <c r="G3469">
        <v>7.2488293700000002</v>
      </c>
      <c r="K3469" s="17">
        <v>44873</v>
      </c>
      <c r="L3469">
        <v>7.5395714399999996</v>
      </c>
    </row>
    <row r="3470" spans="1:12" x14ac:dyDescent="0.2">
      <c r="A3470" s="17">
        <v>44874</v>
      </c>
      <c r="B3470">
        <v>6.1862383999999997</v>
      </c>
      <c r="F3470" s="17">
        <v>44874</v>
      </c>
      <c r="G3470">
        <v>7.2367551800000003</v>
      </c>
      <c r="K3470" s="17">
        <v>44874</v>
      </c>
      <c r="L3470">
        <v>7.5166082400000001</v>
      </c>
    </row>
    <row r="3471" spans="1:12" x14ac:dyDescent="0.2">
      <c r="A3471" s="17">
        <v>44875</v>
      </c>
      <c r="B3471">
        <v>6.1599846899999999</v>
      </c>
      <c r="F3471" s="17">
        <v>44875</v>
      </c>
      <c r="G3471">
        <v>7.2194948300000004</v>
      </c>
      <c r="K3471" s="17">
        <v>44875</v>
      </c>
      <c r="L3471">
        <v>7.4939550199999996</v>
      </c>
    </row>
    <row r="3472" spans="1:12" x14ac:dyDescent="0.2">
      <c r="A3472" s="17">
        <v>44876</v>
      </c>
      <c r="B3472">
        <v>5.9750332200000003</v>
      </c>
      <c r="F3472" s="17">
        <v>44876</v>
      </c>
      <c r="G3472">
        <v>7.1205342900000002</v>
      </c>
      <c r="K3472" s="17">
        <v>44876</v>
      </c>
      <c r="L3472">
        <v>7.45105459</v>
      </c>
    </row>
    <row r="3473" spans="1:12" x14ac:dyDescent="0.2">
      <c r="A3473" s="17">
        <v>44879</v>
      </c>
      <c r="B3473">
        <v>5.9726428800000004</v>
      </c>
      <c r="F3473" s="17">
        <v>44879</v>
      </c>
      <c r="G3473">
        <v>7.0867609299999996</v>
      </c>
      <c r="K3473" s="17">
        <v>44879</v>
      </c>
      <c r="L3473">
        <v>7.3942678500000003</v>
      </c>
    </row>
    <row r="3474" spans="1:12" x14ac:dyDescent="0.2">
      <c r="A3474" s="17">
        <v>44880</v>
      </c>
      <c r="B3474">
        <v>5.9013062400000003</v>
      </c>
      <c r="F3474" s="17">
        <v>44880</v>
      </c>
      <c r="G3474">
        <v>7.0386733699999997</v>
      </c>
      <c r="K3474" s="17">
        <v>44880</v>
      </c>
      <c r="L3474">
        <v>7.3494253399999998</v>
      </c>
    </row>
    <row r="3475" spans="1:12" x14ac:dyDescent="0.2">
      <c r="A3475" s="17">
        <v>44881</v>
      </c>
      <c r="B3475">
        <v>5.8705798800000002</v>
      </c>
      <c r="F3475" s="17">
        <v>44881</v>
      </c>
      <c r="G3475">
        <v>7.0048422400000003</v>
      </c>
      <c r="K3475" s="17">
        <v>44881</v>
      </c>
      <c r="L3475">
        <v>7.3216392800000003</v>
      </c>
    </row>
    <row r="3476" spans="1:12" x14ac:dyDescent="0.2">
      <c r="A3476" s="17">
        <v>44882</v>
      </c>
      <c r="B3476">
        <v>5.8664479700000003</v>
      </c>
      <c r="F3476" s="17">
        <v>44882</v>
      </c>
      <c r="G3476">
        <v>7.0060014400000004</v>
      </c>
      <c r="K3476" s="17">
        <v>44882</v>
      </c>
      <c r="L3476">
        <v>7.3091367900000002</v>
      </c>
    </row>
    <row r="3477" spans="1:12" x14ac:dyDescent="0.2">
      <c r="A3477" s="17">
        <v>44883</v>
      </c>
      <c r="B3477">
        <v>5.94866663</v>
      </c>
      <c r="F3477" s="17">
        <v>44883</v>
      </c>
      <c r="G3477">
        <v>6.9766169700000003</v>
      </c>
      <c r="K3477" s="17">
        <v>44883</v>
      </c>
      <c r="L3477">
        <v>7.3023343399999998</v>
      </c>
    </row>
    <row r="3478" spans="1:12" x14ac:dyDescent="0.2">
      <c r="A3478" s="17">
        <v>44886</v>
      </c>
      <c r="B3478">
        <v>5.9501604400000003</v>
      </c>
      <c r="F3478" s="17">
        <v>44886</v>
      </c>
      <c r="G3478">
        <v>6.99693027</v>
      </c>
      <c r="K3478" s="17">
        <v>44886</v>
      </c>
      <c r="L3478">
        <v>7.30863832</v>
      </c>
    </row>
    <row r="3479" spans="1:12" x14ac:dyDescent="0.2">
      <c r="A3479" s="17">
        <v>44887</v>
      </c>
      <c r="B3479">
        <v>5.9061277700000003</v>
      </c>
      <c r="F3479" s="17">
        <v>44887</v>
      </c>
      <c r="G3479">
        <v>6.9955378699999997</v>
      </c>
      <c r="K3479" s="17">
        <v>44887</v>
      </c>
      <c r="L3479">
        <v>7.2912038399999997</v>
      </c>
    </row>
    <row r="3480" spans="1:12" x14ac:dyDescent="0.2">
      <c r="A3480" s="17">
        <v>44888</v>
      </c>
      <c r="B3480">
        <v>5.8066800499999998</v>
      </c>
      <c r="F3480" s="17">
        <v>44888</v>
      </c>
      <c r="G3480">
        <v>6.9795188599999998</v>
      </c>
      <c r="K3480" s="17">
        <v>44888</v>
      </c>
      <c r="L3480">
        <v>7.2562531300000002</v>
      </c>
    </row>
    <row r="3481" spans="1:12" x14ac:dyDescent="0.2">
      <c r="A3481" s="17">
        <v>44889</v>
      </c>
      <c r="B3481">
        <v>5.8582075700000003</v>
      </c>
      <c r="F3481" s="17">
        <v>44889</v>
      </c>
      <c r="G3481">
        <v>6.8744631299999996</v>
      </c>
      <c r="K3481" s="17">
        <v>44889</v>
      </c>
      <c r="L3481">
        <v>7.2101324599999996</v>
      </c>
    </row>
    <row r="3482" spans="1:12" x14ac:dyDescent="0.2">
      <c r="A3482" s="17">
        <v>44890</v>
      </c>
      <c r="B3482">
        <v>5.8425178799999999</v>
      </c>
      <c r="F3482" s="17">
        <v>44890</v>
      </c>
      <c r="G3482">
        <v>6.81981986</v>
      </c>
      <c r="K3482" s="17">
        <v>44890</v>
      </c>
      <c r="L3482">
        <v>7.1835255800000004</v>
      </c>
    </row>
    <row r="3483" spans="1:12" x14ac:dyDescent="0.2">
      <c r="A3483" s="17">
        <v>44893</v>
      </c>
      <c r="B3483">
        <v>5.8681215800000004</v>
      </c>
      <c r="F3483" s="17">
        <v>44893</v>
      </c>
      <c r="G3483">
        <v>6.7950986499999999</v>
      </c>
      <c r="K3483" s="17">
        <v>44893</v>
      </c>
      <c r="L3483">
        <v>7.1723415599999996</v>
      </c>
    </row>
    <row r="3484" spans="1:12" x14ac:dyDescent="0.2">
      <c r="A3484" s="17">
        <v>44894</v>
      </c>
      <c r="B3484">
        <v>5.7871587299999998</v>
      </c>
      <c r="F3484" s="17">
        <v>44894</v>
      </c>
      <c r="G3484">
        <v>6.7846602200000001</v>
      </c>
      <c r="K3484" s="17">
        <v>44894</v>
      </c>
      <c r="L3484">
        <v>7.1525636300000004</v>
      </c>
    </row>
    <row r="3485" spans="1:12" x14ac:dyDescent="0.2">
      <c r="A3485" s="17">
        <v>44895</v>
      </c>
      <c r="B3485">
        <v>5.7606554799999996</v>
      </c>
      <c r="F3485" s="17">
        <v>44895</v>
      </c>
      <c r="G3485">
        <v>6.7330441600000004</v>
      </c>
      <c r="K3485" s="17">
        <v>44895</v>
      </c>
      <c r="L3485">
        <v>7.1218001099999997</v>
      </c>
    </row>
    <row r="3486" spans="1:12" x14ac:dyDescent="0.2">
      <c r="A3486" s="17">
        <v>44896</v>
      </c>
      <c r="B3486">
        <v>5.6086281900000001</v>
      </c>
      <c r="F3486" s="17">
        <v>44896</v>
      </c>
      <c r="G3486">
        <v>6.6576137600000003</v>
      </c>
      <c r="K3486" s="17">
        <v>44896</v>
      </c>
      <c r="L3486">
        <v>7.0392851099999998</v>
      </c>
    </row>
    <row r="3487" spans="1:12" x14ac:dyDescent="0.2">
      <c r="A3487" s="17">
        <v>44897</v>
      </c>
      <c r="B3487">
        <v>5.5364389300000001</v>
      </c>
      <c r="F3487" s="17">
        <v>44897</v>
      </c>
      <c r="G3487">
        <v>6.5694325400000002</v>
      </c>
      <c r="K3487" s="17">
        <v>44897</v>
      </c>
      <c r="L3487">
        <v>7.0063562599999996</v>
      </c>
    </row>
    <row r="3488" spans="1:12" x14ac:dyDescent="0.2">
      <c r="A3488" s="17">
        <v>44900</v>
      </c>
      <c r="B3488">
        <v>5.60920051</v>
      </c>
      <c r="F3488" s="17">
        <v>44900</v>
      </c>
      <c r="G3488">
        <v>6.5640224099999998</v>
      </c>
      <c r="K3488" s="17">
        <v>44900</v>
      </c>
      <c r="L3488">
        <v>7.0279478700000002</v>
      </c>
    </row>
    <row r="3489" spans="1:12" x14ac:dyDescent="0.2">
      <c r="A3489" s="17">
        <v>44901</v>
      </c>
      <c r="B3489">
        <v>5.5720826800000003</v>
      </c>
      <c r="F3489" s="17">
        <v>44901</v>
      </c>
      <c r="G3489">
        <v>6.5722562499999997</v>
      </c>
      <c r="K3489" s="17">
        <v>44901</v>
      </c>
      <c r="L3489">
        <v>7.0313255000000003</v>
      </c>
    </row>
    <row r="3490" spans="1:12" x14ac:dyDescent="0.2">
      <c r="A3490" s="17">
        <v>44902</v>
      </c>
      <c r="B3490">
        <v>5.6596306500000004</v>
      </c>
      <c r="F3490" s="17">
        <v>44902</v>
      </c>
      <c r="G3490">
        <v>6.6017877199999999</v>
      </c>
      <c r="K3490" s="17">
        <v>44902</v>
      </c>
      <c r="L3490">
        <v>7.0643961199999996</v>
      </c>
    </row>
    <row r="3491" spans="1:12" x14ac:dyDescent="0.2">
      <c r="A3491" s="17">
        <v>44903</v>
      </c>
      <c r="B3491">
        <v>5.6336099700000002</v>
      </c>
      <c r="F3491" s="17">
        <v>44903</v>
      </c>
      <c r="G3491">
        <v>6.6043722599999999</v>
      </c>
      <c r="K3491" s="17">
        <v>44903</v>
      </c>
      <c r="L3491">
        <v>7.0578470299999996</v>
      </c>
    </row>
    <row r="3492" spans="1:12" x14ac:dyDescent="0.2">
      <c r="A3492" s="17">
        <v>44904</v>
      </c>
      <c r="B3492">
        <v>5.5648455800000001</v>
      </c>
      <c r="F3492" s="17">
        <v>44904</v>
      </c>
      <c r="G3492">
        <v>6.6069632599999997</v>
      </c>
      <c r="K3492" s="17">
        <v>44904</v>
      </c>
      <c r="L3492">
        <v>7.0358703599999997</v>
      </c>
    </row>
    <row r="3493" spans="1:12" x14ac:dyDescent="0.2">
      <c r="A3493" s="17">
        <v>44907</v>
      </c>
      <c r="B3493">
        <v>5.5977939499999998</v>
      </c>
      <c r="F3493" s="17">
        <v>44907</v>
      </c>
      <c r="G3493">
        <v>6.5874286399999997</v>
      </c>
      <c r="K3493" s="17">
        <v>44907</v>
      </c>
      <c r="L3493">
        <v>7.0408744700000003</v>
      </c>
    </row>
    <row r="3494" spans="1:12" x14ac:dyDescent="0.2">
      <c r="A3494" s="17">
        <v>44908</v>
      </c>
      <c r="B3494">
        <v>5.5574095000000003</v>
      </c>
      <c r="F3494" s="17">
        <v>44908</v>
      </c>
      <c r="G3494">
        <v>6.6188151900000003</v>
      </c>
      <c r="K3494" s="17">
        <v>44908</v>
      </c>
      <c r="L3494">
        <v>7.0236335199999997</v>
      </c>
    </row>
    <row r="3495" spans="1:12" x14ac:dyDescent="0.2">
      <c r="A3495" s="17">
        <v>44909</v>
      </c>
      <c r="B3495">
        <v>5.4935495400000001</v>
      </c>
      <c r="F3495" s="17">
        <v>44909</v>
      </c>
      <c r="G3495">
        <v>6.6006099999999996</v>
      </c>
      <c r="K3495" s="17">
        <v>44909</v>
      </c>
      <c r="L3495">
        <v>7.0177282700000001</v>
      </c>
    </row>
    <row r="3496" spans="1:12" x14ac:dyDescent="0.2">
      <c r="A3496" s="17">
        <v>44910</v>
      </c>
      <c r="B3496">
        <v>5.4927807199999998</v>
      </c>
      <c r="F3496" s="17">
        <v>44910</v>
      </c>
      <c r="G3496">
        <v>6.5935832699999999</v>
      </c>
      <c r="K3496" s="17">
        <v>44910</v>
      </c>
      <c r="L3496">
        <v>7.0177365399999996</v>
      </c>
    </row>
    <row r="3497" spans="1:12" x14ac:dyDescent="0.2">
      <c r="A3497" s="17">
        <v>44911</v>
      </c>
      <c r="B3497">
        <v>5.4235694700000003</v>
      </c>
      <c r="F3497" s="17">
        <v>44911</v>
      </c>
      <c r="G3497">
        <v>6.5677068299999997</v>
      </c>
      <c r="K3497" s="17">
        <v>44911</v>
      </c>
      <c r="L3497">
        <v>6.9945879299999998</v>
      </c>
    </row>
    <row r="3498" spans="1:12" x14ac:dyDescent="0.2">
      <c r="A3498" s="17">
        <v>44914</v>
      </c>
      <c r="B3498">
        <v>5.4430314800000001</v>
      </c>
      <c r="F3498" s="17">
        <v>44914</v>
      </c>
      <c r="G3498">
        <v>6.5602691399999999</v>
      </c>
      <c r="K3498" s="17">
        <v>44914</v>
      </c>
      <c r="L3498">
        <v>7.0058937200000004</v>
      </c>
    </row>
    <row r="3499" spans="1:12" x14ac:dyDescent="0.2">
      <c r="A3499" s="17">
        <v>44915</v>
      </c>
      <c r="B3499">
        <v>5.4816421699999998</v>
      </c>
      <c r="F3499" s="17">
        <v>44915</v>
      </c>
      <c r="G3499">
        <v>6.5599353100000002</v>
      </c>
      <c r="K3499" s="17">
        <v>44915</v>
      </c>
      <c r="L3499">
        <v>7.0059098500000001</v>
      </c>
    </row>
    <row r="3500" spans="1:12" x14ac:dyDescent="0.2">
      <c r="A3500" s="17">
        <v>44916</v>
      </c>
      <c r="B3500">
        <v>5.4701828199999998</v>
      </c>
      <c r="F3500" s="17">
        <v>44916</v>
      </c>
      <c r="G3500">
        <v>6.5737355700000002</v>
      </c>
      <c r="K3500" s="17">
        <v>44916</v>
      </c>
      <c r="L3500">
        <v>7.0071156200000004</v>
      </c>
    </row>
    <row r="3501" spans="1:12" x14ac:dyDescent="0.2">
      <c r="A3501" s="17">
        <v>44917</v>
      </c>
      <c r="B3501">
        <v>5.4954805899999997</v>
      </c>
      <c r="F3501" s="17">
        <v>44917</v>
      </c>
      <c r="G3501">
        <v>6.5756145699999999</v>
      </c>
      <c r="K3501" s="17">
        <v>44917</v>
      </c>
      <c r="L3501">
        <v>7.0112670399999999</v>
      </c>
    </row>
    <row r="3502" spans="1:12" x14ac:dyDescent="0.2">
      <c r="A3502" s="17">
        <v>44918</v>
      </c>
      <c r="B3502">
        <v>5.4489713599999998</v>
      </c>
      <c r="F3502" s="17">
        <v>44918</v>
      </c>
      <c r="G3502">
        <v>6.5638754300000004</v>
      </c>
      <c r="K3502" s="17">
        <v>44918</v>
      </c>
      <c r="L3502">
        <v>7.0088979599999996</v>
      </c>
    </row>
    <row r="3503" spans="1:12" x14ac:dyDescent="0.2">
      <c r="A3503" s="17">
        <v>44921</v>
      </c>
      <c r="B3503">
        <v>5.4704472400000004</v>
      </c>
      <c r="F3503" s="17">
        <v>44921</v>
      </c>
      <c r="G3503">
        <v>6.5713347899999999</v>
      </c>
      <c r="K3503" s="17">
        <v>44921</v>
      </c>
      <c r="L3503">
        <v>7.0065135500000002</v>
      </c>
    </row>
    <row r="3504" spans="1:12" x14ac:dyDescent="0.2">
      <c r="A3504" s="17">
        <v>44922</v>
      </c>
      <c r="B3504">
        <v>5.4622257799999998</v>
      </c>
      <c r="F3504" s="17">
        <v>44922</v>
      </c>
      <c r="G3504">
        <v>6.55771368</v>
      </c>
      <c r="K3504" s="17">
        <v>44922</v>
      </c>
      <c r="L3504">
        <v>6.9993812499999999</v>
      </c>
    </row>
    <row r="3505" spans="1:12" x14ac:dyDescent="0.2">
      <c r="A3505" s="17">
        <v>44923</v>
      </c>
      <c r="B3505">
        <v>5.4593527100000001</v>
      </c>
      <c r="F3505" s="17">
        <v>44923</v>
      </c>
      <c r="G3505">
        <v>6.5528958199999998</v>
      </c>
      <c r="K3505" s="17">
        <v>44923</v>
      </c>
      <c r="L3505">
        <v>7.0004602900000004</v>
      </c>
    </row>
    <row r="3506" spans="1:12" x14ac:dyDescent="0.2">
      <c r="A3506" s="17">
        <v>44924</v>
      </c>
      <c r="B3506">
        <v>5.5086303900000004</v>
      </c>
      <c r="F3506" s="17">
        <v>44924</v>
      </c>
      <c r="G3506">
        <v>6.5544826799999996</v>
      </c>
      <c r="K3506" s="17">
        <v>44924</v>
      </c>
      <c r="L3506">
        <v>7.0018050799999996</v>
      </c>
    </row>
    <row r="3507" spans="1:12" x14ac:dyDescent="0.2">
      <c r="A3507" s="17">
        <v>44925</v>
      </c>
      <c r="B3507">
        <v>5.5201432500000003</v>
      </c>
      <c r="F3507" s="17">
        <v>44925</v>
      </c>
      <c r="G3507">
        <v>6.5785493400000004</v>
      </c>
      <c r="K3507" s="17">
        <v>44925</v>
      </c>
      <c r="L3507">
        <v>7.0076732799999997</v>
      </c>
    </row>
    <row r="3508" spans="1:12" x14ac:dyDescent="0.2">
      <c r="A3508" s="17">
        <v>44928</v>
      </c>
      <c r="B3508">
        <v>5.4622517999999998</v>
      </c>
      <c r="F3508" s="17">
        <v>44928</v>
      </c>
      <c r="G3508">
        <v>6.5665203500000002</v>
      </c>
      <c r="K3508" s="17">
        <v>44928</v>
      </c>
      <c r="L3508">
        <v>7.0090775699999996</v>
      </c>
    </row>
    <row r="3509" spans="1:12" x14ac:dyDescent="0.2">
      <c r="A3509" s="17">
        <v>44929</v>
      </c>
      <c r="B3509">
        <v>5.5403899699999997</v>
      </c>
      <c r="F3509" s="17">
        <v>44929</v>
      </c>
      <c r="G3509">
        <v>6.5681917800000003</v>
      </c>
      <c r="K3509" s="17">
        <v>44929</v>
      </c>
      <c r="L3509">
        <v>7.0422662799999998</v>
      </c>
    </row>
    <row r="3510" spans="1:12" x14ac:dyDescent="0.2">
      <c r="A3510" s="17">
        <v>44930</v>
      </c>
      <c r="B3510">
        <v>5.5504467000000002</v>
      </c>
      <c r="F3510" s="17">
        <v>44930</v>
      </c>
      <c r="G3510">
        <v>6.5622479699999996</v>
      </c>
      <c r="K3510" s="17">
        <v>44930</v>
      </c>
      <c r="L3510">
        <v>7.0398091000000003</v>
      </c>
    </row>
    <row r="3511" spans="1:12" x14ac:dyDescent="0.2">
      <c r="A3511" s="17">
        <v>44931</v>
      </c>
      <c r="B3511">
        <v>5.5291353699999997</v>
      </c>
      <c r="F3511" s="17">
        <v>44931</v>
      </c>
      <c r="G3511">
        <v>6.5497180000000004</v>
      </c>
      <c r="K3511" s="17">
        <v>44931</v>
      </c>
      <c r="L3511">
        <v>7.0323599000000003</v>
      </c>
    </row>
    <row r="3512" spans="1:12" x14ac:dyDescent="0.2">
      <c r="A3512" s="17">
        <v>44932</v>
      </c>
      <c r="B3512">
        <v>5.5640051799999997</v>
      </c>
      <c r="F3512" s="17">
        <v>44932</v>
      </c>
      <c r="G3512">
        <v>6.5333073300000004</v>
      </c>
      <c r="K3512" s="17">
        <v>44932</v>
      </c>
      <c r="L3512">
        <v>7.0284601599999998</v>
      </c>
    </row>
    <row r="3513" spans="1:12" x14ac:dyDescent="0.2">
      <c r="A3513" s="17">
        <v>44935</v>
      </c>
      <c r="B3513">
        <v>5.5458762200000002</v>
      </c>
      <c r="F3513" s="17">
        <v>44935</v>
      </c>
      <c r="G3513">
        <v>6.5097241300000004</v>
      </c>
      <c r="K3513" s="17">
        <v>44935</v>
      </c>
      <c r="L3513">
        <v>6.9981498599999998</v>
      </c>
    </row>
    <row r="3514" spans="1:12" x14ac:dyDescent="0.2">
      <c r="A3514" s="17">
        <v>44936</v>
      </c>
      <c r="B3514">
        <v>5.5289465599999996</v>
      </c>
      <c r="F3514" s="17">
        <v>44936</v>
      </c>
      <c r="G3514">
        <v>6.4831864599999998</v>
      </c>
      <c r="K3514" s="17">
        <v>44936</v>
      </c>
      <c r="L3514">
        <v>6.9582585400000001</v>
      </c>
    </row>
    <row r="3515" spans="1:12" x14ac:dyDescent="0.2">
      <c r="A3515" s="17">
        <v>44937</v>
      </c>
      <c r="B3515">
        <v>5.5363431199999997</v>
      </c>
      <c r="F3515" s="17">
        <v>44937</v>
      </c>
      <c r="G3515">
        <v>6.4841620500000001</v>
      </c>
      <c r="K3515" s="17">
        <v>44937</v>
      </c>
      <c r="L3515">
        <v>6.90592878</v>
      </c>
    </row>
    <row r="3516" spans="1:12" x14ac:dyDescent="0.2">
      <c r="A3516" s="17">
        <v>44938</v>
      </c>
      <c r="B3516">
        <v>5.5057628799999998</v>
      </c>
      <c r="F3516" s="17">
        <v>44938</v>
      </c>
      <c r="G3516">
        <v>6.4142846999999996</v>
      </c>
      <c r="K3516" s="17">
        <v>44938</v>
      </c>
      <c r="L3516">
        <v>6.8486981</v>
      </c>
    </row>
    <row r="3517" spans="1:12" x14ac:dyDescent="0.2">
      <c r="A3517" s="17">
        <v>44939</v>
      </c>
      <c r="B3517">
        <v>5.5332763199999997</v>
      </c>
      <c r="F3517" s="17">
        <v>44939</v>
      </c>
      <c r="G3517">
        <v>6.3959541399999997</v>
      </c>
      <c r="K3517" s="17">
        <v>44939</v>
      </c>
      <c r="L3517">
        <v>6.8257084900000002</v>
      </c>
    </row>
    <row r="3518" spans="1:12" x14ac:dyDescent="0.2">
      <c r="A3518" s="17">
        <v>44942</v>
      </c>
      <c r="B3518">
        <v>5.5130004699999997</v>
      </c>
      <c r="F3518" s="17">
        <v>44942</v>
      </c>
      <c r="G3518">
        <v>6.4223467599999999</v>
      </c>
      <c r="K3518" s="17">
        <v>44942</v>
      </c>
      <c r="L3518">
        <v>6.8381360100000004</v>
      </c>
    </row>
    <row r="3519" spans="1:12" x14ac:dyDescent="0.2">
      <c r="A3519" s="17">
        <v>44943</v>
      </c>
      <c r="B3519">
        <v>5.5194440699999996</v>
      </c>
      <c r="F3519" s="17">
        <v>44943</v>
      </c>
      <c r="G3519">
        <v>6.4205588300000001</v>
      </c>
      <c r="K3519" s="17">
        <v>44943</v>
      </c>
      <c r="L3519">
        <v>6.8443880899999998</v>
      </c>
    </row>
    <row r="3520" spans="1:12" x14ac:dyDescent="0.2">
      <c r="A3520" s="17">
        <v>44944</v>
      </c>
      <c r="B3520">
        <v>5.5325296000000002</v>
      </c>
      <c r="F3520" s="17">
        <v>44944</v>
      </c>
      <c r="G3520">
        <v>6.4085137400000001</v>
      </c>
      <c r="K3520" s="17">
        <v>44944</v>
      </c>
      <c r="L3520">
        <v>6.8270417500000002</v>
      </c>
    </row>
    <row r="3521" spans="1:12" x14ac:dyDescent="0.2">
      <c r="A3521" s="17">
        <v>44945</v>
      </c>
      <c r="B3521">
        <v>5.5149400999999996</v>
      </c>
      <c r="F3521" s="17">
        <v>44945</v>
      </c>
      <c r="G3521">
        <v>6.3697906599999996</v>
      </c>
      <c r="K3521" s="17">
        <v>44945</v>
      </c>
      <c r="L3521">
        <v>6.7923218299999997</v>
      </c>
    </row>
    <row r="3522" spans="1:12" x14ac:dyDescent="0.2">
      <c r="A3522" s="17">
        <v>44946</v>
      </c>
      <c r="B3522">
        <v>5.5228792599999998</v>
      </c>
      <c r="F3522" s="17">
        <v>44946</v>
      </c>
      <c r="G3522">
        <v>6.4080185199999997</v>
      </c>
      <c r="K3522" s="17">
        <v>44946</v>
      </c>
      <c r="L3522">
        <v>6.79492882</v>
      </c>
    </row>
    <row r="3523" spans="1:12" x14ac:dyDescent="0.2">
      <c r="A3523" s="17">
        <v>44950</v>
      </c>
      <c r="B3523">
        <v>5.5892203</v>
      </c>
      <c r="F3523" s="17">
        <v>44950</v>
      </c>
      <c r="G3523">
        <v>6.37849091</v>
      </c>
      <c r="K3523" s="17">
        <v>44950</v>
      </c>
      <c r="L3523">
        <v>6.7731823100000002</v>
      </c>
    </row>
    <row r="3524" spans="1:12" x14ac:dyDescent="0.2">
      <c r="A3524" s="17">
        <v>44951</v>
      </c>
      <c r="B3524">
        <v>5.6110558599999996</v>
      </c>
      <c r="F3524" s="17">
        <v>44951</v>
      </c>
      <c r="G3524">
        <v>6.3768852200000001</v>
      </c>
      <c r="K3524" s="17">
        <v>44951</v>
      </c>
      <c r="L3524">
        <v>6.79621984</v>
      </c>
    </row>
    <row r="3525" spans="1:12" x14ac:dyDescent="0.2">
      <c r="A3525" s="17">
        <v>44952</v>
      </c>
      <c r="B3525">
        <v>5.6706589200000002</v>
      </c>
      <c r="F3525" s="17">
        <v>44952</v>
      </c>
      <c r="G3525">
        <v>6.3805131599999996</v>
      </c>
      <c r="K3525" s="17">
        <v>44952</v>
      </c>
      <c r="L3525">
        <v>6.80052184</v>
      </c>
    </row>
    <row r="3526" spans="1:12" x14ac:dyDescent="0.2">
      <c r="A3526" s="17">
        <v>44953</v>
      </c>
      <c r="B3526">
        <v>5.6850685500000004</v>
      </c>
      <c r="F3526" s="17">
        <v>44953</v>
      </c>
      <c r="G3526">
        <v>6.3859915000000003</v>
      </c>
      <c r="K3526" s="17">
        <v>44953</v>
      </c>
      <c r="L3526">
        <v>6.8066292800000001</v>
      </c>
    </row>
    <row r="3527" spans="1:12" x14ac:dyDescent="0.2">
      <c r="A3527" s="17">
        <v>44956</v>
      </c>
      <c r="B3527">
        <v>5.67888298</v>
      </c>
      <c r="F3527" s="17">
        <v>44956</v>
      </c>
      <c r="G3527">
        <v>6.3915537999999996</v>
      </c>
      <c r="K3527" s="17">
        <v>44956</v>
      </c>
      <c r="L3527">
        <v>6.79671468</v>
      </c>
    </row>
    <row r="3528" spans="1:12" x14ac:dyDescent="0.2">
      <c r="A3528" s="17">
        <v>44957</v>
      </c>
      <c r="B3528">
        <v>5.6180421799999998</v>
      </c>
      <c r="F3528" s="17">
        <v>44957</v>
      </c>
      <c r="G3528">
        <v>6.3816267299999998</v>
      </c>
      <c r="K3528" s="17">
        <v>44957</v>
      </c>
      <c r="L3528">
        <v>6.7588658600000002</v>
      </c>
    </row>
    <row r="3529" spans="1:12" x14ac:dyDescent="0.2">
      <c r="A3529" s="17">
        <v>44958</v>
      </c>
      <c r="B3529">
        <v>5.6677749999999998</v>
      </c>
      <c r="F3529" s="17">
        <v>44958</v>
      </c>
      <c r="G3529">
        <v>6.3814029999999997</v>
      </c>
      <c r="K3529" s="17">
        <v>44958</v>
      </c>
      <c r="L3529">
        <v>6.7521709999999997</v>
      </c>
    </row>
    <row r="3530" spans="1:12" x14ac:dyDescent="0.2">
      <c r="A3530" s="17">
        <v>44959</v>
      </c>
      <c r="B3530">
        <v>5.597734</v>
      </c>
      <c r="F3530" s="17">
        <v>44959</v>
      </c>
      <c r="G3530">
        <v>6.3505539999999998</v>
      </c>
      <c r="K3530" s="17">
        <v>44959</v>
      </c>
      <c r="L3530">
        <v>6.7202190000000002</v>
      </c>
    </row>
    <row r="3531" spans="1:12" x14ac:dyDescent="0.2">
      <c r="A3531" s="17">
        <v>44960</v>
      </c>
      <c r="B3531">
        <v>5.6373699999999998</v>
      </c>
      <c r="F3531" s="17">
        <v>44960</v>
      </c>
      <c r="G3531">
        <v>6.3289479999999996</v>
      </c>
      <c r="K3531" s="17">
        <v>44960</v>
      </c>
      <c r="L3531">
        <v>6.7090050000000003</v>
      </c>
    </row>
    <row r="3532" spans="1:12" x14ac:dyDescent="0.2">
      <c r="A3532" s="17">
        <v>44963</v>
      </c>
      <c r="B3532">
        <v>5.6809630000000002</v>
      </c>
      <c r="F3532" s="17">
        <v>44963</v>
      </c>
      <c r="G3532">
        <v>6.3665139999999996</v>
      </c>
      <c r="K3532" s="17">
        <v>44963</v>
      </c>
      <c r="L3532">
        <v>6.7223560000000004</v>
      </c>
    </row>
    <row r="3533" spans="1:12" x14ac:dyDescent="0.2">
      <c r="A3533" s="17">
        <v>44964</v>
      </c>
      <c r="B3533">
        <v>5.752243</v>
      </c>
      <c r="F3533" s="17">
        <v>44964</v>
      </c>
      <c r="G3533">
        <v>6.3721420000000002</v>
      </c>
      <c r="K3533" s="17">
        <v>44964</v>
      </c>
      <c r="L3533">
        <v>6.7549549999999998</v>
      </c>
    </row>
    <row r="3534" spans="1:12" x14ac:dyDescent="0.2">
      <c r="A3534" s="17">
        <v>44965</v>
      </c>
      <c r="B3534">
        <v>5.7103149999999996</v>
      </c>
      <c r="F3534" s="17">
        <v>44965</v>
      </c>
      <c r="G3534">
        <v>6.3526309999999997</v>
      </c>
      <c r="K3534" s="17">
        <v>44965</v>
      </c>
      <c r="L3534">
        <v>6.7375959999999999</v>
      </c>
    </row>
    <row r="3535" spans="1:12" x14ac:dyDescent="0.2">
      <c r="A3535" s="17">
        <v>44966</v>
      </c>
      <c r="B3535">
        <v>5.7035679999999997</v>
      </c>
      <c r="F3535" s="17">
        <v>44966</v>
      </c>
      <c r="G3535">
        <v>6.3379890000000003</v>
      </c>
      <c r="K3535" s="17">
        <v>44966</v>
      </c>
      <c r="L3535">
        <v>6.7152139999999996</v>
      </c>
    </row>
    <row r="3536" spans="1:12" x14ac:dyDescent="0.2">
      <c r="A3536" s="17">
        <v>44967</v>
      </c>
      <c r="B3536">
        <v>5.7417249999999997</v>
      </c>
      <c r="F3536" s="17">
        <v>44967</v>
      </c>
      <c r="G3536">
        <v>6.34856</v>
      </c>
      <c r="K3536" s="17">
        <v>44967</v>
      </c>
      <c r="L3536">
        <v>6.7254620000000003</v>
      </c>
    </row>
    <row r="3537" spans="1:12" x14ac:dyDescent="0.2">
      <c r="A3537" s="17">
        <v>44970</v>
      </c>
      <c r="B3537">
        <v>5.7694640000000001</v>
      </c>
      <c r="F3537" s="17">
        <v>44970</v>
      </c>
      <c r="G3537">
        <v>6.3558940000000002</v>
      </c>
      <c r="K3537" s="17">
        <v>44970</v>
      </c>
      <c r="L3537">
        <v>6.7491089999999998</v>
      </c>
    </row>
    <row r="3538" spans="1:12" x14ac:dyDescent="0.2">
      <c r="A3538" s="17">
        <v>44971</v>
      </c>
      <c r="B3538">
        <v>5.8671850000000001</v>
      </c>
      <c r="F3538" s="17">
        <v>44971</v>
      </c>
      <c r="G3538">
        <v>6.3392020000000002</v>
      </c>
      <c r="K3538" s="17">
        <v>44971</v>
      </c>
      <c r="L3538">
        <v>6.7693219999999998</v>
      </c>
    </row>
    <row r="3539" spans="1:12" x14ac:dyDescent="0.2">
      <c r="A3539" s="17">
        <v>44972</v>
      </c>
      <c r="B3539">
        <v>5.8762949999999998</v>
      </c>
      <c r="F3539" s="17">
        <v>44972</v>
      </c>
      <c r="G3539">
        <v>6.3552479999999996</v>
      </c>
      <c r="K3539" s="17">
        <v>44972</v>
      </c>
      <c r="L3539">
        <v>6.7774279999999996</v>
      </c>
    </row>
    <row r="3540" spans="1:12" x14ac:dyDescent="0.2">
      <c r="A3540" s="17">
        <v>44973</v>
      </c>
      <c r="B3540">
        <v>5.8334580000000003</v>
      </c>
      <c r="F3540" s="17">
        <v>44973</v>
      </c>
      <c r="G3540">
        <v>6.3496930000000003</v>
      </c>
      <c r="K3540" s="17">
        <v>44973</v>
      </c>
      <c r="L3540">
        <v>6.7698130000000001</v>
      </c>
    </row>
    <row r="3541" spans="1:12" x14ac:dyDescent="0.2">
      <c r="A3541" s="17">
        <v>44974</v>
      </c>
      <c r="B3541">
        <v>5.8414169999999999</v>
      </c>
      <c r="F3541" s="17">
        <v>44974</v>
      </c>
      <c r="G3541">
        <v>6.3646539999999998</v>
      </c>
      <c r="K3541" s="17">
        <v>44974</v>
      </c>
      <c r="L3541">
        <v>6.7641349999999996</v>
      </c>
    </row>
    <row r="3542" spans="1:12" x14ac:dyDescent="0.2">
      <c r="A3542" s="17">
        <v>44977</v>
      </c>
      <c r="B3542">
        <v>5.8966710000000004</v>
      </c>
      <c r="F3542" s="17">
        <v>44977</v>
      </c>
      <c r="G3542">
        <v>6.3566510000000003</v>
      </c>
      <c r="K3542" s="17">
        <v>44977</v>
      </c>
      <c r="L3542">
        <v>6.7737439999999998</v>
      </c>
    </row>
    <row r="3543" spans="1:12" x14ac:dyDescent="0.2">
      <c r="A3543" s="17">
        <v>44978</v>
      </c>
      <c r="B3543">
        <v>5.9139400000000002</v>
      </c>
      <c r="F3543" s="17">
        <v>44978</v>
      </c>
      <c r="G3543">
        <v>6.3689619999999998</v>
      </c>
      <c r="K3543" s="17">
        <v>44978</v>
      </c>
      <c r="L3543">
        <v>6.7922529999999997</v>
      </c>
    </row>
    <row r="3544" spans="1:12" x14ac:dyDescent="0.2">
      <c r="A3544" s="17">
        <v>44979</v>
      </c>
      <c r="B3544">
        <v>5.9300319999999997</v>
      </c>
      <c r="F3544" s="17">
        <v>44979</v>
      </c>
      <c r="G3544">
        <v>6.4016840000000004</v>
      </c>
      <c r="K3544" s="17">
        <v>44979</v>
      </c>
      <c r="L3544">
        <v>6.8119329999999998</v>
      </c>
    </row>
    <row r="3545" spans="1:12" x14ac:dyDescent="0.2">
      <c r="A3545" s="17">
        <v>44980</v>
      </c>
      <c r="B3545">
        <v>5.9135369999999998</v>
      </c>
      <c r="F3545" s="17">
        <v>44980</v>
      </c>
      <c r="G3545">
        <v>6.4303749999999997</v>
      </c>
      <c r="K3545" s="17">
        <v>44980</v>
      </c>
      <c r="L3545">
        <v>6.829682</v>
      </c>
    </row>
    <row r="3546" spans="1:12" x14ac:dyDescent="0.2">
      <c r="A3546" s="17">
        <v>44981</v>
      </c>
      <c r="B3546">
        <v>5.9412580000000004</v>
      </c>
      <c r="F3546" s="17">
        <v>44981</v>
      </c>
      <c r="G3546">
        <v>6.4352270000000003</v>
      </c>
      <c r="K3546" s="17">
        <v>44981</v>
      </c>
      <c r="L3546">
        <v>6.838247</v>
      </c>
    </row>
    <row r="3547" spans="1:12" x14ac:dyDescent="0.2">
      <c r="A3547" s="17">
        <v>44984</v>
      </c>
      <c r="B3547">
        <v>5.9467150000000002</v>
      </c>
      <c r="F3547" s="17">
        <v>44984</v>
      </c>
      <c r="G3547">
        <v>6.4918699999999996</v>
      </c>
      <c r="K3547" s="17">
        <v>44984</v>
      </c>
      <c r="L3547">
        <v>6.8557050000000004</v>
      </c>
    </row>
    <row r="3548" spans="1:12" x14ac:dyDescent="0.2">
      <c r="A3548" s="17">
        <v>44985</v>
      </c>
      <c r="B3548">
        <v>6.004861</v>
      </c>
      <c r="F3548" s="17">
        <v>44985</v>
      </c>
      <c r="G3548">
        <v>6.4849319999999997</v>
      </c>
      <c r="K3548" s="17">
        <v>44985</v>
      </c>
      <c r="L3548">
        <v>6.8724280000000002</v>
      </c>
    </row>
    <row r="3549" spans="1:12" x14ac:dyDescent="0.2">
      <c r="A3549" s="17">
        <v>44986</v>
      </c>
      <c r="B3549">
        <v>6.0219760000000004</v>
      </c>
      <c r="F3549" s="17">
        <v>44986</v>
      </c>
      <c r="G3549">
        <v>6.4744219999999997</v>
      </c>
      <c r="K3549" s="17">
        <v>44986</v>
      </c>
      <c r="L3549">
        <v>6.874142</v>
      </c>
    </row>
    <row r="3550" spans="1:12" x14ac:dyDescent="0.2">
      <c r="A3550" s="17">
        <v>44987</v>
      </c>
      <c r="B3550">
        <v>6.0439610000000004</v>
      </c>
      <c r="F3550" s="17">
        <v>44987</v>
      </c>
      <c r="G3550">
        <v>6.550421</v>
      </c>
      <c r="K3550" s="17">
        <v>44987</v>
      </c>
      <c r="L3550">
        <v>6.910501</v>
      </c>
    </row>
    <row r="3551" spans="1:12" x14ac:dyDescent="0.2">
      <c r="A3551" s="17">
        <v>44988</v>
      </c>
      <c r="B3551">
        <v>6.0965870000000004</v>
      </c>
      <c r="F3551" s="17">
        <v>44988</v>
      </c>
      <c r="G3551">
        <v>6.5496819999999998</v>
      </c>
      <c r="K3551" s="17">
        <v>44988</v>
      </c>
      <c r="L3551">
        <v>6.9361360000000003</v>
      </c>
    </row>
    <row r="3552" spans="1:12" x14ac:dyDescent="0.2">
      <c r="A3552" s="17">
        <v>44991</v>
      </c>
      <c r="B3552">
        <v>6.098166</v>
      </c>
      <c r="F3552" s="17">
        <v>44991</v>
      </c>
      <c r="G3552">
        <v>6.5459610000000001</v>
      </c>
      <c r="K3552" s="17">
        <v>44991</v>
      </c>
      <c r="L3552">
        <v>6.9325619999999999</v>
      </c>
    </row>
    <row r="3553" spans="1:12" x14ac:dyDescent="0.2">
      <c r="A3553" s="17">
        <v>44992</v>
      </c>
      <c r="B3553">
        <v>6.0810259999999996</v>
      </c>
      <c r="F3553" s="17">
        <v>44992</v>
      </c>
      <c r="G3553">
        <v>6.5758390000000002</v>
      </c>
      <c r="K3553" s="17">
        <v>44992</v>
      </c>
      <c r="L3553">
        <v>6.9516780000000002</v>
      </c>
    </row>
    <row r="3554" spans="1:12" x14ac:dyDescent="0.2">
      <c r="A3554" s="17">
        <v>44993</v>
      </c>
      <c r="B3554">
        <v>6.1131979999999997</v>
      </c>
      <c r="F3554" s="17">
        <v>44993</v>
      </c>
      <c r="G3554">
        <v>6.6046310000000004</v>
      </c>
      <c r="K3554" s="17">
        <v>44993</v>
      </c>
      <c r="L3554">
        <v>6.9766409999999999</v>
      </c>
    </row>
    <row r="3555" spans="1:12" x14ac:dyDescent="0.2">
      <c r="A3555" s="17">
        <v>44994</v>
      </c>
      <c r="B3555">
        <v>6.1110439999999997</v>
      </c>
      <c r="F3555" s="17">
        <v>44994</v>
      </c>
      <c r="G3555">
        <v>6.6135299999999999</v>
      </c>
      <c r="K3555" s="17">
        <v>44994</v>
      </c>
      <c r="L3555">
        <v>6.9894970000000001</v>
      </c>
    </row>
    <row r="3556" spans="1:12" x14ac:dyDescent="0.2">
      <c r="A3556" s="17">
        <v>44995</v>
      </c>
      <c r="B3556">
        <v>6.1156790000000001</v>
      </c>
      <c r="F3556" s="17">
        <v>44995</v>
      </c>
      <c r="G3556">
        <v>6.5970339999999998</v>
      </c>
      <c r="K3556" s="17">
        <v>44995</v>
      </c>
      <c r="L3556">
        <v>6.9712670000000001</v>
      </c>
    </row>
    <row r="3557" spans="1:12" x14ac:dyDescent="0.2">
      <c r="A3557" s="17">
        <v>44998</v>
      </c>
      <c r="B3557">
        <v>6.0641210000000001</v>
      </c>
      <c r="F3557" s="17">
        <v>44998</v>
      </c>
      <c r="G3557">
        <v>6.5569980000000001</v>
      </c>
      <c r="K3557" s="17">
        <v>44998</v>
      </c>
      <c r="L3557">
        <v>6.9203830000000002</v>
      </c>
    </row>
    <row r="3558" spans="1:12" x14ac:dyDescent="0.2">
      <c r="A3558" s="17">
        <v>44999</v>
      </c>
      <c r="B3558">
        <v>5.9994319999999997</v>
      </c>
      <c r="F3558" s="17">
        <v>44999</v>
      </c>
      <c r="G3558">
        <v>6.5155240000000001</v>
      </c>
      <c r="K3558" s="17">
        <v>44999</v>
      </c>
      <c r="L3558">
        <v>6.8707130000000003</v>
      </c>
    </row>
    <row r="3559" spans="1:12" x14ac:dyDescent="0.2">
      <c r="A3559" s="17">
        <v>45000</v>
      </c>
      <c r="B3559">
        <v>5.9802109999999997</v>
      </c>
      <c r="F3559" s="17">
        <v>45000</v>
      </c>
      <c r="G3559">
        <v>6.5182770000000003</v>
      </c>
      <c r="K3559" s="17">
        <v>45000</v>
      </c>
      <c r="L3559">
        <v>6.865856</v>
      </c>
    </row>
    <row r="3560" spans="1:12" x14ac:dyDescent="0.2">
      <c r="A3560" s="17">
        <v>45001</v>
      </c>
      <c r="B3560">
        <v>6.0435210000000001</v>
      </c>
      <c r="F3560" s="17">
        <v>45001</v>
      </c>
      <c r="G3560">
        <v>6.5223880000000003</v>
      </c>
      <c r="K3560" s="17">
        <v>45001</v>
      </c>
      <c r="L3560">
        <v>6.8793309999999996</v>
      </c>
    </row>
    <row r="3561" spans="1:12" x14ac:dyDescent="0.2">
      <c r="A3561" s="17">
        <v>45002</v>
      </c>
      <c r="B3561">
        <v>6.0238370000000003</v>
      </c>
      <c r="F3561" s="17">
        <v>45002</v>
      </c>
      <c r="G3561">
        <v>6.5128570000000003</v>
      </c>
      <c r="K3561" s="17">
        <v>45002</v>
      </c>
      <c r="L3561">
        <v>6.9001000000000001</v>
      </c>
    </row>
    <row r="3562" spans="1:12" x14ac:dyDescent="0.2">
      <c r="A3562" s="17">
        <v>45005</v>
      </c>
      <c r="B3562">
        <v>6.0139550000000002</v>
      </c>
      <c r="F3562" s="17">
        <v>45005</v>
      </c>
      <c r="G3562">
        <v>6.5127290000000002</v>
      </c>
      <c r="K3562" s="17">
        <v>45005</v>
      </c>
      <c r="L3562">
        <v>6.910406</v>
      </c>
    </row>
    <row r="3563" spans="1:12" x14ac:dyDescent="0.2">
      <c r="A3563" s="17">
        <v>45006</v>
      </c>
      <c r="B3563">
        <v>5.9943530000000003</v>
      </c>
      <c r="F3563" s="17">
        <v>45006</v>
      </c>
      <c r="G3563">
        <v>6.5268740000000003</v>
      </c>
      <c r="K3563" s="17">
        <v>45006</v>
      </c>
      <c r="L3563">
        <v>6.9065539999999999</v>
      </c>
    </row>
    <row r="3564" spans="1:12" x14ac:dyDescent="0.2">
      <c r="A3564" s="17">
        <v>45009</v>
      </c>
      <c r="B3564">
        <v>5.9497330000000002</v>
      </c>
      <c r="F3564" s="17">
        <v>45009</v>
      </c>
      <c r="G3564">
        <v>6.4776720000000001</v>
      </c>
      <c r="K3564" s="17">
        <v>45009</v>
      </c>
      <c r="L3564">
        <v>6.860881</v>
      </c>
    </row>
    <row r="3565" spans="1:12" x14ac:dyDescent="0.2">
      <c r="A3565" s="17">
        <v>45012</v>
      </c>
      <c r="B3565">
        <v>5.8877709999999999</v>
      </c>
      <c r="F3565" s="17">
        <v>45012</v>
      </c>
      <c r="G3565">
        <v>6.4285319999999997</v>
      </c>
      <c r="K3565" s="17">
        <v>45012</v>
      </c>
      <c r="L3565">
        <v>6.8128830000000002</v>
      </c>
    </row>
    <row r="3566" spans="1:12" x14ac:dyDescent="0.2">
      <c r="A3566" s="17">
        <v>45013</v>
      </c>
      <c r="B3566">
        <v>5.8674169999999997</v>
      </c>
      <c r="F3566" s="17">
        <v>45013</v>
      </c>
      <c r="G3566">
        <v>6.4450630000000002</v>
      </c>
      <c r="K3566" s="17">
        <v>45013</v>
      </c>
      <c r="L3566">
        <v>6.8022140000000002</v>
      </c>
    </row>
    <row r="3567" spans="1:12" x14ac:dyDescent="0.2">
      <c r="A3567" s="17">
        <v>45014</v>
      </c>
      <c r="B3567">
        <v>5.8919959999999998</v>
      </c>
      <c r="F3567" s="17">
        <v>45014</v>
      </c>
      <c r="G3567">
        <v>6.4487639999999997</v>
      </c>
      <c r="K3567" s="17">
        <v>45014</v>
      </c>
      <c r="L3567">
        <v>6.8132999999999999</v>
      </c>
    </row>
    <row r="3568" spans="1:12" x14ac:dyDescent="0.2">
      <c r="A3568" s="17">
        <v>45015</v>
      </c>
      <c r="B3568">
        <v>5.8895739999999996</v>
      </c>
      <c r="F3568" s="17">
        <v>45015</v>
      </c>
      <c r="G3568">
        <v>6.4549279999999998</v>
      </c>
      <c r="K3568" s="17">
        <v>45015</v>
      </c>
      <c r="L3568">
        <v>6.808179</v>
      </c>
    </row>
    <row r="3569" spans="1:12" x14ac:dyDescent="0.2">
      <c r="A3569" s="17">
        <v>45016</v>
      </c>
      <c r="B3569">
        <v>5.8501289999999999</v>
      </c>
      <c r="F3569" s="17">
        <v>45016</v>
      </c>
      <c r="G3569">
        <v>6.443568</v>
      </c>
      <c r="K3569" s="17">
        <v>45016</v>
      </c>
      <c r="L3569">
        <v>6.795604</v>
      </c>
    </row>
    <row r="3570" spans="1:12" x14ac:dyDescent="0.2">
      <c r="A3570" s="17">
        <v>45019</v>
      </c>
      <c r="B3570">
        <v>5.8423069999999999</v>
      </c>
      <c r="F3570" s="17">
        <v>45019</v>
      </c>
      <c r="G3570">
        <v>6.4267019999999997</v>
      </c>
      <c r="K3570" s="17">
        <v>45019</v>
      </c>
      <c r="L3570">
        <v>6.7978160000000001</v>
      </c>
    </row>
    <row r="3571" spans="1:12" x14ac:dyDescent="0.2">
      <c r="A3571" s="17">
        <v>45020</v>
      </c>
      <c r="B3571">
        <v>5.7949999999999999</v>
      </c>
      <c r="F3571" s="17">
        <v>45020</v>
      </c>
      <c r="G3571">
        <v>6.4111070000000003</v>
      </c>
      <c r="K3571" s="17">
        <v>45020</v>
      </c>
      <c r="L3571">
        <v>6.7691129999999999</v>
      </c>
    </row>
    <row r="3572" spans="1:12" x14ac:dyDescent="0.2">
      <c r="A3572" s="17">
        <v>45021</v>
      </c>
      <c r="B3572">
        <v>5.8212830000000002</v>
      </c>
      <c r="F3572" s="17">
        <v>45021</v>
      </c>
      <c r="G3572">
        <v>6.3936659999999996</v>
      </c>
      <c r="K3572" s="17">
        <v>45021</v>
      </c>
      <c r="L3572">
        <v>6.7615679999999996</v>
      </c>
    </row>
    <row r="3573" spans="1:12" x14ac:dyDescent="0.2">
      <c r="A3573" s="17">
        <v>45022</v>
      </c>
      <c r="B3573">
        <v>5.8341050000000001</v>
      </c>
      <c r="F3573" s="17">
        <v>45022</v>
      </c>
      <c r="G3573">
        <v>6.3915249999999997</v>
      </c>
      <c r="K3573" s="17">
        <v>45022</v>
      </c>
      <c r="L3573">
        <v>6.7560690000000001</v>
      </c>
    </row>
    <row r="3574" spans="1:12" x14ac:dyDescent="0.2">
      <c r="A3574" s="17">
        <v>45026</v>
      </c>
      <c r="B3574">
        <v>5.9281790000000001</v>
      </c>
      <c r="F3574" s="17">
        <v>45026</v>
      </c>
      <c r="G3574">
        <v>6.3909950000000002</v>
      </c>
      <c r="K3574" s="17">
        <v>45026</v>
      </c>
      <c r="L3574">
        <v>6.7675470000000004</v>
      </c>
    </row>
    <row r="3575" spans="1:12" x14ac:dyDescent="0.2">
      <c r="A3575" s="17">
        <v>45027</v>
      </c>
      <c r="B3575">
        <v>5.9166100000000004</v>
      </c>
      <c r="F3575" s="17">
        <v>45027</v>
      </c>
      <c r="G3575">
        <v>6.3901899999999996</v>
      </c>
      <c r="K3575" s="17">
        <v>45027</v>
      </c>
      <c r="L3575">
        <v>6.7424650000000002</v>
      </c>
    </row>
    <row r="3576" spans="1:12" x14ac:dyDescent="0.2">
      <c r="A3576" s="17">
        <v>45028</v>
      </c>
      <c r="B3576">
        <v>5.9190240000000003</v>
      </c>
      <c r="F3576" s="17">
        <v>45028</v>
      </c>
      <c r="G3576">
        <v>6.3947669999999999</v>
      </c>
      <c r="K3576" s="17">
        <v>45028</v>
      </c>
      <c r="L3576">
        <v>6.7471899999999998</v>
      </c>
    </row>
    <row r="3577" spans="1:12" x14ac:dyDescent="0.2">
      <c r="A3577" s="17">
        <v>45029</v>
      </c>
      <c r="B3577">
        <v>5.9439209999999996</v>
      </c>
      <c r="F3577" s="17">
        <v>45029</v>
      </c>
      <c r="G3577">
        <v>6.3731720000000003</v>
      </c>
      <c r="K3577" s="17">
        <v>45029</v>
      </c>
      <c r="L3577">
        <v>6.7270849999999998</v>
      </c>
    </row>
    <row r="3578" spans="1:12" x14ac:dyDescent="0.2">
      <c r="A3578" s="17">
        <v>45030</v>
      </c>
      <c r="B3578">
        <v>5.9749840000000001</v>
      </c>
      <c r="F3578" s="17">
        <v>45030</v>
      </c>
      <c r="G3578">
        <v>6.3622040000000002</v>
      </c>
      <c r="K3578" s="17">
        <v>45030</v>
      </c>
      <c r="L3578">
        <v>6.7437779999999998</v>
      </c>
    </row>
    <row r="3579" spans="1:12" x14ac:dyDescent="0.2">
      <c r="A3579" s="17">
        <v>45033</v>
      </c>
      <c r="B3579">
        <v>5.9681790000000001</v>
      </c>
      <c r="F3579" s="17">
        <v>45033</v>
      </c>
      <c r="G3579">
        <v>6.3850470000000001</v>
      </c>
      <c r="K3579" s="17">
        <v>45033</v>
      </c>
      <c r="L3579">
        <v>6.7583450000000003</v>
      </c>
    </row>
    <row r="3580" spans="1:12" x14ac:dyDescent="0.2">
      <c r="A3580" s="17">
        <v>45034</v>
      </c>
      <c r="B3580">
        <v>5.9536129999999998</v>
      </c>
      <c r="F3580" s="17">
        <v>45034</v>
      </c>
      <c r="G3580">
        <v>6.3978900000000003</v>
      </c>
      <c r="K3580" s="17">
        <v>45034</v>
      </c>
      <c r="L3580">
        <v>6.7588609999999996</v>
      </c>
    </row>
    <row r="3581" spans="1:12" x14ac:dyDescent="0.2">
      <c r="A3581" s="17">
        <v>45042</v>
      </c>
      <c r="B3581">
        <v>5.9367049999999999</v>
      </c>
      <c r="F3581" s="17">
        <v>45042</v>
      </c>
      <c r="G3581">
        <v>6.3586229999999997</v>
      </c>
      <c r="K3581" s="17">
        <v>45042</v>
      </c>
      <c r="L3581">
        <v>6.7161869999999997</v>
      </c>
    </row>
    <row r="3582" spans="1:12" x14ac:dyDescent="0.2">
      <c r="A3582" s="17">
        <v>45043</v>
      </c>
      <c r="B3582">
        <v>5.9469409999999998</v>
      </c>
      <c r="F3582" s="17">
        <v>45043</v>
      </c>
      <c r="G3582">
        <v>6.336989</v>
      </c>
      <c r="K3582" s="17">
        <v>45043</v>
      </c>
      <c r="L3582">
        <v>6.7221149999999996</v>
      </c>
    </row>
    <row r="3583" spans="1:12" x14ac:dyDescent="0.2">
      <c r="A3583" s="17">
        <v>45044</v>
      </c>
      <c r="B3583">
        <v>5.9395980000000002</v>
      </c>
      <c r="F3583" s="17">
        <v>45044</v>
      </c>
      <c r="G3583">
        <v>6.3414359999999999</v>
      </c>
      <c r="K3583" s="17">
        <v>45044</v>
      </c>
      <c r="L3583">
        <v>6.7151199999999998</v>
      </c>
    </row>
    <row r="3584" spans="1:12" x14ac:dyDescent="0.2">
      <c r="A3584" s="17">
        <v>45048</v>
      </c>
      <c r="B3584">
        <v>5.932385</v>
      </c>
      <c r="F3584" s="17">
        <v>45048</v>
      </c>
      <c r="G3584">
        <v>6.3439360000000002</v>
      </c>
      <c r="K3584" s="17">
        <v>45048</v>
      </c>
      <c r="L3584">
        <v>6.7289750000000002</v>
      </c>
    </row>
    <row r="3585" spans="1:12" x14ac:dyDescent="0.2">
      <c r="A3585" s="17">
        <v>45049</v>
      </c>
      <c r="B3585">
        <v>5.9470580000000002</v>
      </c>
      <c r="F3585" s="17">
        <v>45049</v>
      </c>
      <c r="G3585">
        <v>6.3215240000000001</v>
      </c>
      <c r="K3585" s="17">
        <v>45049</v>
      </c>
      <c r="L3585">
        <v>6.6924279999999996</v>
      </c>
    </row>
    <row r="3586" spans="1:12" x14ac:dyDescent="0.2">
      <c r="A3586" s="17">
        <v>45050</v>
      </c>
      <c r="B3586">
        <v>5.950895</v>
      </c>
      <c r="F3586" s="17">
        <v>45050</v>
      </c>
      <c r="G3586">
        <v>6.3242440000000002</v>
      </c>
      <c r="K3586" s="17">
        <v>45050</v>
      </c>
      <c r="L3586">
        <v>6.6590619999999996</v>
      </c>
    </row>
    <row r="3587" spans="1:12" x14ac:dyDescent="0.2">
      <c r="A3587" s="17">
        <v>45051</v>
      </c>
      <c r="B3587">
        <v>5.9598680000000002</v>
      </c>
      <c r="F3587" s="17">
        <v>45051</v>
      </c>
      <c r="G3587">
        <v>6.3174349999999997</v>
      </c>
      <c r="K3587" s="17">
        <v>45051</v>
      </c>
      <c r="L3587">
        <v>6.6542519999999996</v>
      </c>
    </row>
    <row r="3588" spans="1:12" x14ac:dyDescent="0.2">
      <c r="A3588" s="17">
        <v>45054</v>
      </c>
      <c r="B3588">
        <v>5.9697529999999999</v>
      </c>
      <c r="F3588" s="17">
        <v>45054</v>
      </c>
      <c r="G3588">
        <v>6.3281080000000003</v>
      </c>
      <c r="K3588" s="17">
        <v>45054</v>
      </c>
      <c r="L3588">
        <v>6.6547859999999996</v>
      </c>
    </row>
    <row r="3589" spans="1:12" x14ac:dyDescent="0.2">
      <c r="A3589" s="17">
        <v>45055</v>
      </c>
      <c r="B3589">
        <v>5.9839140000000004</v>
      </c>
      <c r="F3589" s="17">
        <v>45055</v>
      </c>
      <c r="G3589">
        <v>6.3098830000000001</v>
      </c>
      <c r="K3589" s="17">
        <v>45055</v>
      </c>
      <c r="L3589">
        <v>6.6364549999999998</v>
      </c>
    </row>
    <row r="3590" spans="1:12" x14ac:dyDescent="0.2">
      <c r="A3590" s="17">
        <v>45056</v>
      </c>
      <c r="B3590">
        <v>5.9442269999999997</v>
      </c>
      <c r="F3590" s="17">
        <v>45056</v>
      </c>
      <c r="G3590">
        <v>6.2753430000000003</v>
      </c>
      <c r="K3590" s="17">
        <v>45056</v>
      </c>
      <c r="L3590">
        <v>6.5975679999999999</v>
      </c>
    </row>
    <row r="3591" spans="1:12" x14ac:dyDescent="0.2">
      <c r="A3591" s="17">
        <v>45057</v>
      </c>
      <c r="B3591">
        <v>5.9364280000000003</v>
      </c>
      <c r="F3591" s="17">
        <v>45057</v>
      </c>
      <c r="G3591">
        <v>6.2224430000000002</v>
      </c>
      <c r="K3591" s="17">
        <v>45057</v>
      </c>
      <c r="L3591">
        <v>6.5532700000000004</v>
      </c>
    </row>
    <row r="3592" spans="1:12" x14ac:dyDescent="0.2">
      <c r="A3592" s="17">
        <v>45058</v>
      </c>
      <c r="B3592">
        <v>5.9084070000000004</v>
      </c>
      <c r="F3592" s="17">
        <v>45058</v>
      </c>
      <c r="G3592">
        <v>6.2044230000000002</v>
      </c>
      <c r="K3592" s="17">
        <v>45058</v>
      </c>
      <c r="L3592">
        <v>6.5371199999999998</v>
      </c>
    </row>
    <row r="3593" spans="1:12" x14ac:dyDescent="0.2">
      <c r="A3593" s="17">
        <v>45061</v>
      </c>
      <c r="B3593">
        <v>5.8614389999999998</v>
      </c>
      <c r="F3593" s="17">
        <v>45061</v>
      </c>
      <c r="G3593">
        <v>6.1977419999999999</v>
      </c>
      <c r="K3593" s="17">
        <v>45061</v>
      </c>
      <c r="L3593">
        <v>6.5433510000000004</v>
      </c>
    </row>
    <row r="3594" spans="1:12" x14ac:dyDescent="0.2">
      <c r="A3594" s="17">
        <v>45062</v>
      </c>
      <c r="B3594">
        <v>5.8229360000000003</v>
      </c>
      <c r="F3594" s="17">
        <v>45062</v>
      </c>
      <c r="G3594">
        <v>6.1546570000000003</v>
      </c>
      <c r="K3594" s="17">
        <v>45062</v>
      </c>
      <c r="L3594">
        <v>6.5165740000000003</v>
      </c>
    </row>
    <row r="3595" spans="1:12" x14ac:dyDescent="0.2">
      <c r="A3595" s="17">
        <v>45063</v>
      </c>
      <c r="B3595">
        <v>5.7956510000000003</v>
      </c>
      <c r="F3595" s="17">
        <v>45063</v>
      </c>
      <c r="G3595">
        <v>6.1321899999999996</v>
      </c>
      <c r="K3595" s="17">
        <v>45063</v>
      </c>
      <c r="L3595">
        <v>6.5023429999999998</v>
      </c>
    </row>
    <row r="3596" spans="1:12" x14ac:dyDescent="0.2">
      <c r="A3596" s="17">
        <v>45065</v>
      </c>
      <c r="B3596">
        <v>5.7902820000000004</v>
      </c>
      <c r="F3596" s="17">
        <v>45065</v>
      </c>
      <c r="G3596">
        <v>6.1586040000000004</v>
      </c>
      <c r="K3596" s="17">
        <v>45065</v>
      </c>
      <c r="L3596">
        <v>6.5360399999999998</v>
      </c>
    </row>
    <row r="3597" spans="1:12" x14ac:dyDescent="0.2">
      <c r="A3597" s="17">
        <v>45068</v>
      </c>
      <c r="B3597">
        <v>5.7917759999999996</v>
      </c>
      <c r="F3597" s="17">
        <v>45068</v>
      </c>
      <c r="G3597">
        <v>6.1508620000000001</v>
      </c>
      <c r="K3597" s="17">
        <v>45068</v>
      </c>
      <c r="L3597">
        <v>6.542923</v>
      </c>
    </row>
    <row r="3598" spans="1:12" x14ac:dyDescent="0.2">
      <c r="A3598" s="17">
        <v>45069</v>
      </c>
      <c r="B3598">
        <v>5.7967510000000004</v>
      </c>
      <c r="F3598" s="17">
        <v>45069</v>
      </c>
      <c r="G3598">
        <v>6.1529530000000001</v>
      </c>
      <c r="K3598" s="17">
        <v>45069</v>
      </c>
      <c r="L3598">
        <v>6.5470110000000004</v>
      </c>
    </row>
    <row r="3599" spans="1:12" x14ac:dyDescent="0.2">
      <c r="A3599" s="17">
        <v>45070</v>
      </c>
      <c r="B3599">
        <v>5.7623230000000003</v>
      </c>
      <c r="F3599" s="17">
        <v>45070</v>
      </c>
      <c r="G3599">
        <v>6.1545620000000003</v>
      </c>
      <c r="K3599" s="17">
        <v>45070</v>
      </c>
      <c r="L3599">
        <v>6.5538340000000002</v>
      </c>
    </row>
    <row r="3600" spans="1:12" x14ac:dyDescent="0.2">
      <c r="A3600" s="17">
        <v>45071</v>
      </c>
      <c r="B3600">
        <v>5.7428460000000001</v>
      </c>
      <c r="F3600" s="17">
        <v>45071</v>
      </c>
      <c r="G3600">
        <v>6.152552</v>
      </c>
      <c r="K3600" s="17">
        <v>45071</v>
      </c>
      <c r="L3600">
        <v>6.5439590000000001</v>
      </c>
    </row>
    <row r="3601" spans="1:12" x14ac:dyDescent="0.2">
      <c r="A3601" s="17">
        <v>45072</v>
      </c>
      <c r="B3601">
        <v>5.7292379999999996</v>
      </c>
      <c r="F3601" s="17">
        <v>45072</v>
      </c>
      <c r="G3601">
        <v>6.1452559999999998</v>
      </c>
      <c r="K3601" s="17">
        <v>45072</v>
      </c>
      <c r="L3601">
        <v>6.5541850000000004</v>
      </c>
    </row>
    <row r="3602" spans="1:12" x14ac:dyDescent="0.2">
      <c r="A3602" s="17">
        <v>45075</v>
      </c>
      <c r="B3602">
        <v>5.7160869999999999</v>
      </c>
      <c r="F3602" s="17">
        <v>45075</v>
      </c>
      <c r="G3602">
        <v>6.1281689999999998</v>
      </c>
      <c r="K3602" s="17">
        <v>45075</v>
      </c>
      <c r="L3602">
        <v>6.5269409999999999</v>
      </c>
    </row>
    <row r="3603" spans="1:12" x14ac:dyDescent="0.2">
      <c r="A3603" s="17">
        <v>45076</v>
      </c>
      <c r="B3603">
        <v>5.6988940000000001</v>
      </c>
      <c r="F3603" s="17">
        <v>45076</v>
      </c>
      <c r="G3603">
        <v>6.1117229999999996</v>
      </c>
      <c r="K3603" s="17">
        <v>45076</v>
      </c>
      <c r="L3603">
        <v>6.5070410000000001</v>
      </c>
    </row>
    <row r="3604" spans="1:12" x14ac:dyDescent="0.2">
      <c r="A3604" s="17">
        <v>45077</v>
      </c>
      <c r="B3604">
        <v>5.6807869999999996</v>
      </c>
      <c r="F3604" s="17">
        <v>45077</v>
      </c>
      <c r="G3604">
        <v>6.1001859999999999</v>
      </c>
      <c r="K3604" s="17">
        <v>45077</v>
      </c>
      <c r="L3604">
        <v>6.472423</v>
      </c>
    </row>
    <row r="3605" spans="1:12" x14ac:dyDescent="0.2">
      <c r="A3605" s="17">
        <v>45082</v>
      </c>
      <c r="B3605">
        <v>5.6652319999999996</v>
      </c>
      <c r="F3605" s="17">
        <v>45082</v>
      </c>
      <c r="G3605">
        <v>6.0950759999999997</v>
      </c>
      <c r="K3605" s="17">
        <v>45082</v>
      </c>
      <c r="L3605">
        <v>6.45594</v>
      </c>
    </row>
    <row r="3606" spans="1:12" x14ac:dyDescent="0.2">
      <c r="A3606" s="17">
        <v>45083</v>
      </c>
      <c r="B3606">
        <v>5.6549899999999997</v>
      </c>
      <c r="F3606" s="17">
        <v>45083</v>
      </c>
      <c r="G3606">
        <v>6.0989259999999996</v>
      </c>
      <c r="K3606" s="17">
        <v>45083</v>
      </c>
      <c r="L3606">
        <v>6.4453170000000002</v>
      </c>
    </row>
    <row r="3607" spans="1:12" x14ac:dyDescent="0.2">
      <c r="A3607" s="17">
        <v>45084</v>
      </c>
      <c r="B3607">
        <v>5.6263550000000002</v>
      </c>
      <c r="F3607" s="17">
        <v>45084</v>
      </c>
      <c r="G3607">
        <v>6.0964070000000001</v>
      </c>
      <c r="K3607" s="17">
        <v>45084</v>
      </c>
      <c r="L3607">
        <v>6.4376350000000002</v>
      </c>
    </row>
    <row r="3608" spans="1:12" x14ac:dyDescent="0.2">
      <c r="A3608" s="17">
        <v>45085</v>
      </c>
      <c r="B3608">
        <v>5.6404139999999998</v>
      </c>
      <c r="F3608" s="17">
        <v>45085</v>
      </c>
      <c r="G3608">
        <v>6.1168630000000004</v>
      </c>
      <c r="K3608" s="17">
        <v>45085</v>
      </c>
      <c r="L3608">
        <v>6.4535900000000002</v>
      </c>
    </row>
    <row r="3609" spans="1:12" x14ac:dyDescent="0.2">
      <c r="A3609" s="17">
        <v>45086</v>
      </c>
      <c r="B3609">
        <v>5.6226539999999998</v>
      </c>
      <c r="F3609" s="17">
        <v>45086</v>
      </c>
      <c r="G3609">
        <v>6.075361</v>
      </c>
      <c r="K3609" s="17">
        <v>45086</v>
      </c>
      <c r="L3609">
        <v>6.4359520000000003</v>
      </c>
    </row>
    <row r="3610" spans="1:12" x14ac:dyDescent="0.2">
      <c r="A3610" s="17">
        <v>45089</v>
      </c>
      <c r="B3610">
        <v>5.5967500000000001</v>
      </c>
      <c r="F3610" s="17">
        <v>45089</v>
      </c>
      <c r="G3610">
        <v>6.0206489999999997</v>
      </c>
      <c r="K3610" s="17">
        <v>45089</v>
      </c>
      <c r="L3610">
        <v>6.4016989999999998</v>
      </c>
    </row>
    <row r="3611" spans="1:12" x14ac:dyDescent="0.2">
      <c r="A3611" s="17">
        <v>45090</v>
      </c>
      <c r="B3611">
        <v>5.5388809999999999</v>
      </c>
      <c r="F3611" s="17">
        <v>45090</v>
      </c>
      <c r="G3611">
        <v>5.9522329999999997</v>
      </c>
      <c r="K3611" s="17">
        <v>45090</v>
      </c>
      <c r="L3611">
        <v>6.3540729999999996</v>
      </c>
    </row>
    <row r="3612" spans="1:12" x14ac:dyDescent="0.2">
      <c r="A3612" s="17">
        <v>45091</v>
      </c>
      <c r="B3612">
        <v>5.5362369999999999</v>
      </c>
      <c r="F3612" s="17">
        <v>45091</v>
      </c>
      <c r="G3612">
        <v>5.9478749999999998</v>
      </c>
      <c r="K3612" s="17">
        <v>45091</v>
      </c>
      <c r="L3612">
        <v>6.3417310000000002</v>
      </c>
    </row>
    <row r="3613" spans="1:12" x14ac:dyDescent="0.2">
      <c r="A3613" s="17">
        <v>45092</v>
      </c>
      <c r="B3613">
        <v>5.5641220000000002</v>
      </c>
      <c r="F3613" s="17">
        <v>45092</v>
      </c>
      <c r="G3613">
        <v>5.963552</v>
      </c>
      <c r="K3613" s="17">
        <v>45092</v>
      </c>
      <c r="L3613">
        <v>6.3501219999999998</v>
      </c>
    </row>
    <row r="3614" spans="1:12" x14ac:dyDescent="0.2">
      <c r="A3614" s="17">
        <v>45093</v>
      </c>
      <c r="B3614">
        <v>5.5708190000000002</v>
      </c>
      <c r="F3614" s="17">
        <v>45093</v>
      </c>
      <c r="G3614">
        <v>5.9636019999999998</v>
      </c>
      <c r="K3614" s="17">
        <v>45093</v>
      </c>
      <c r="L3614">
        <v>6.3479939999999999</v>
      </c>
    </row>
    <row r="3615" spans="1:12" x14ac:dyDescent="0.2">
      <c r="A3615" s="17">
        <v>45096</v>
      </c>
      <c r="B3615">
        <v>5.5875360000000001</v>
      </c>
      <c r="F3615" s="17">
        <v>45096</v>
      </c>
      <c r="G3615">
        <v>5.9960800000000001</v>
      </c>
      <c r="K3615" s="17">
        <v>45096</v>
      </c>
      <c r="L3615">
        <v>6.3674739999999996</v>
      </c>
    </row>
    <row r="3616" spans="1:12" x14ac:dyDescent="0.2">
      <c r="A3616" s="17">
        <v>45097</v>
      </c>
      <c r="B3616">
        <v>5.6281249999999998</v>
      </c>
      <c r="F3616" s="17">
        <v>45097</v>
      </c>
      <c r="G3616">
        <v>6.0247390000000003</v>
      </c>
      <c r="K3616" s="17">
        <v>45097</v>
      </c>
      <c r="L3616">
        <v>6.398339</v>
      </c>
    </row>
    <row r="3617" spans="1:12" x14ac:dyDescent="0.2">
      <c r="A3617" s="17">
        <v>45098</v>
      </c>
      <c r="B3617">
        <v>5.6261000000000001</v>
      </c>
      <c r="F3617" s="17">
        <v>45098</v>
      </c>
      <c r="G3617">
        <v>6.0132120000000002</v>
      </c>
      <c r="K3617" s="17">
        <v>45098</v>
      </c>
      <c r="L3617">
        <v>6.3755280000000001</v>
      </c>
    </row>
    <row r="3618" spans="1:12" x14ac:dyDescent="0.2">
      <c r="A3618" s="17">
        <v>45099</v>
      </c>
      <c r="B3618">
        <v>5.6217550000000003</v>
      </c>
      <c r="F3618" s="17">
        <v>45099</v>
      </c>
      <c r="G3618">
        <v>6.016756</v>
      </c>
      <c r="K3618" s="17">
        <v>45099</v>
      </c>
      <c r="L3618">
        <v>6.3705660000000002</v>
      </c>
    </row>
    <row r="3619" spans="1:12" x14ac:dyDescent="0.2">
      <c r="A3619" s="17">
        <v>45100</v>
      </c>
      <c r="B3619">
        <v>5.6584190000000003</v>
      </c>
      <c r="F3619" s="17">
        <v>45100</v>
      </c>
      <c r="G3619">
        <v>6.03057</v>
      </c>
      <c r="K3619" s="17">
        <v>45100</v>
      </c>
      <c r="L3619">
        <v>6.3651289999999996</v>
      </c>
    </row>
    <row r="3620" spans="1:12" x14ac:dyDescent="0.2">
      <c r="A3620" s="17">
        <v>45103</v>
      </c>
      <c r="B3620">
        <v>5.6821000000000002</v>
      </c>
      <c r="F3620" s="17">
        <v>45103</v>
      </c>
      <c r="G3620">
        <v>6.0204589999999998</v>
      </c>
      <c r="K3620" s="17">
        <v>45103</v>
      </c>
      <c r="L3620">
        <v>6.3612780000000004</v>
      </c>
    </row>
    <row r="3621" spans="1:12" x14ac:dyDescent="0.2">
      <c r="A3621" s="17">
        <v>45104</v>
      </c>
      <c r="B3621">
        <v>5.6723119999999998</v>
      </c>
      <c r="F3621" s="17">
        <v>45104</v>
      </c>
      <c r="G3621">
        <v>6.0216139999999996</v>
      </c>
      <c r="K3621" s="17">
        <v>45104</v>
      </c>
      <c r="L3621">
        <v>6.3449229999999996</v>
      </c>
    </row>
    <row r="3622" spans="1:12" x14ac:dyDescent="0.2">
      <c r="A3622" s="17">
        <v>45110</v>
      </c>
      <c r="B3622">
        <v>5.6743240000000004</v>
      </c>
      <c r="F3622" s="17">
        <v>45110</v>
      </c>
      <c r="G3622">
        <v>6.0031739999999996</v>
      </c>
      <c r="K3622" s="17">
        <v>45110</v>
      </c>
      <c r="L3622">
        <v>6.3272069999999996</v>
      </c>
    </row>
    <row r="3623" spans="1:12" x14ac:dyDescent="0.2">
      <c r="A3623" s="17">
        <v>45111</v>
      </c>
      <c r="B3623">
        <v>5.6896440000000004</v>
      </c>
      <c r="F3623" s="17">
        <v>45111</v>
      </c>
      <c r="G3623">
        <v>5.9965570000000001</v>
      </c>
      <c r="K3623" s="17">
        <v>45111</v>
      </c>
      <c r="L3623">
        <v>6.305269</v>
      </c>
    </row>
    <row r="3624" spans="1:12" x14ac:dyDescent="0.2">
      <c r="A3624" s="17">
        <v>45112</v>
      </c>
      <c r="B3624">
        <v>5.6967109999999996</v>
      </c>
      <c r="F3624" s="17">
        <v>45112</v>
      </c>
      <c r="G3624">
        <v>5.9991560000000002</v>
      </c>
      <c r="K3624" s="17">
        <v>45112</v>
      </c>
      <c r="L3624">
        <v>6.2909100000000002</v>
      </c>
    </row>
    <row r="3625" spans="1:12" x14ac:dyDescent="0.2">
      <c r="A3625" s="17">
        <v>45113</v>
      </c>
      <c r="B3625">
        <v>5.7142559999999998</v>
      </c>
      <c r="F3625" s="17">
        <v>45113</v>
      </c>
      <c r="G3625">
        <v>6.0119740000000004</v>
      </c>
      <c r="K3625" s="17">
        <v>45113</v>
      </c>
      <c r="L3625">
        <v>6.3020569999999996</v>
      </c>
    </row>
    <row r="3626" spans="1:12" x14ac:dyDescent="0.2">
      <c r="A3626" s="17">
        <v>45114</v>
      </c>
      <c r="B3626">
        <v>5.7850479999999997</v>
      </c>
      <c r="F3626" s="17">
        <v>45114</v>
      </c>
      <c r="G3626">
        <v>6.044867</v>
      </c>
      <c r="K3626" s="17">
        <v>45114</v>
      </c>
      <c r="L3626">
        <v>6.3428069999999996</v>
      </c>
    </row>
    <row r="3627" spans="1:12" x14ac:dyDescent="0.2">
      <c r="A3627" s="17">
        <v>45117</v>
      </c>
      <c r="B3627">
        <v>5.8511230000000003</v>
      </c>
      <c r="F3627" s="17">
        <v>45117</v>
      </c>
      <c r="G3627">
        <v>6.0722480000000001</v>
      </c>
      <c r="K3627" s="17">
        <v>45117</v>
      </c>
      <c r="L3627">
        <v>6.3558450000000004</v>
      </c>
    </row>
    <row r="3628" spans="1:12" x14ac:dyDescent="0.2">
      <c r="A3628" s="17">
        <v>45118</v>
      </c>
      <c r="B3628">
        <v>5.8165290000000001</v>
      </c>
      <c r="F3628" s="17">
        <v>45118</v>
      </c>
      <c r="G3628">
        <v>6.0495390000000002</v>
      </c>
      <c r="K3628" s="17">
        <v>45118</v>
      </c>
      <c r="L3628">
        <v>6.3371510000000004</v>
      </c>
    </row>
    <row r="3629" spans="1:12" x14ac:dyDescent="0.2">
      <c r="A3629" s="17">
        <v>45119</v>
      </c>
      <c r="B3629">
        <v>5.7865890000000002</v>
      </c>
      <c r="F3629" s="17">
        <v>45119</v>
      </c>
      <c r="G3629">
        <v>6.0359769999999999</v>
      </c>
      <c r="K3629" s="17">
        <v>45119</v>
      </c>
      <c r="L3629">
        <v>6.3101529999999997</v>
      </c>
    </row>
    <row r="3630" spans="1:12" x14ac:dyDescent="0.2">
      <c r="A3630" s="17">
        <v>45120</v>
      </c>
      <c r="B3630">
        <v>5.7959930000000002</v>
      </c>
      <c r="F3630" s="17">
        <v>45120</v>
      </c>
      <c r="G3630">
        <v>6.0154350000000001</v>
      </c>
      <c r="K3630" s="17">
        <v>45120</v>
      </c>
      <c r="L3630">
        <v>6.2957280000000004</v>
      </c>
    </row>
    <row r="3631" spans="1:12" x14ac:dyDescent="0.2">
      <c r="A3631" s="17">
        <v>45121</v>
      </c>
      <c r="B3631">
        <v>5.7874639999999999</v>
      </c>
      <c r="F3631" s="17">
        <v>45121</v>
      </c>
      <c r="G3631">
        <v>6.0108309999999996</v>
      </c>
      <c r="K3631" s="17">
        <v>45121</v>
      </c>
      <c r="L3631">
        <v>6.3071219999999997</v>
      </c>
    </row>
    <row r="3632" spans="1:12" x14ac:dyDescent="0.2">
      <c r="A3632" s="17">
        <v>45124</v>
      </c>
      <c r="B3632">
        <v>5.8056390000000002</v>
      </c>
      <c r="F3632" s="17">
        <v>45124</v>
      </c>
      <c r="G3632">
        <v>6.0237299999999996</v>
      </c>
      <c r="K3632" s="17">
        <v>45124</v>
      </c>
      <c r="L3632">
        <v>6.3173880000000002</v>
      </c>
    </row>
    <row r="3633" spans="1:12" x14ac:dyDescent="0.2">
      <c r="A3633" s="17">
        <v>45125</v>
      </c>
      <c r="B3633">
        <v>5.7907890000000002</v>
      </c>
      <c r="F3633" s="17">
        <v>45125</v>
      </c>
      <c r="G3633">
        <v>6.0323929999999999</v>
      </c>
      <c r="K3633" s="17">
        <v>45125</v>
      </c>
      <c r="L3633">
        <v>6.3066950000000004</v>
      </c>
    </row>
    <row r="3634" spans="1:12" x14ac:dyDescent="0.2">
      <c r="A3634" s="17">
        <v>45127</v>
      </c>
      <c r="B3634">
        <v>5.7988470000000003</v>
      </c>
      <c r="F3634" s="17">
        <v>45127</v>
      </c>
      <c r="G3634">
        <v>6.0294730000000003</v>
      </c>
      <c r="K3634" s="17">
        <v>45127</v>
      </c>
      <c r="L3634">
        <v>6.3110410000000003</v>
      </c>
    </row>
    <row r="3635" spans="1:12" x14ac:dyDescent="0.2">
      <c r="A3635" s="17">
        <v>45128</v>
      </c>
      <c r="B3635">
        <v>5.7968019999999996</v>
      </c>
      <c r="F3635" s="17">
        <v>45128</v>
      </c>
      <c r="G3635">
        <v>6.0601130000000003</v>
      </c>
      <c r="K3635" s="17">
        <v>45128</v>
      </c>
      <c r="L3635">
        <v>6.322667</v>
      </c>
    </row>
    <row r="3636" spans="1:12" x14ac:dyDescent="0.2">
      <c r="A3636" s="17">
        <v>45131</v>
      </c>
      <c r="B3636">
        <v>5.8105950000000002</v>
      </c>
      <c r="F3636" s="17">
        <v>45131</v>
      </c>
      <c r="G3636">
        <v>6.0419049999999999</v>
      </c>
      <c r="K3636" s="17">
        <v>45131</v>
      </c>
      <c r="L3636">
        <v>6.324274</v>
      </c>
    </row>
    <row r="3637" spans="1:12" x14ac:dyDescent="0.2">
      <c r="A3637" s="17">
        <v>45132</v>
      </c>
      <c r="B3637">
        <v>5.793685</v>
      </c>
      <c r="F3637" s="17">
        <v>45132</v>
      </c>
      <c r="G3637">
        <v>6.0329980000000001</v>
      </c>
      <c r="K3637" s="17">
        <v>45132</v>
      </c>
      <c r="L3637">
        <v>6.3270090000000003</v>
      </c>
    </row>
    <row r="3638" spans="1:12" x14ac:dyDescent="0.2">
      <c r="A3638" s="17">
        <v>45133</v>
      </c>
      <c r="B3638">
        <v>5.7829009999999998</v>
      </c>
      <c r="F3638" s="17">
        <v>45133</v>
      </c>
      <c r="G3638">
        <v>6.0456019999999997</v>
      </c>
      <c r="K3638" s="17">
        <v>45133</v>
      </c>
      <c r="L3638">
        <v>6.3407710000000002</v>
      </c>
    </row>
    <row r="3639" spans="1:12" x14ac:dyDescent="0.2">
      <c r="A3639" s="17">
        <v>45134</v>
      </c>
      <c r="B3639">
        <v>5.7788310000000003</v>
      </c>
      <c r="F3639" s="17">
        <v>45134</v>
      </c>
      <c r="G3639">
        <v>6.0394100000000002</v>
      </c>
      <c r="K3639" s="17">
        <v>45134</v>
      </c>
      <c r="L3639">
        <v>6.3306319999999996</v>
      </c>
    </row>
    <row r="3640" spans="1:12" x14ac:dyDescent="0.2">
      <c r="A3640" s="17">
        <v>45135</v>
      </c>
      <c r="B3640">
        <v>5.8303739999999999</v>
      </c>
      <c r="F3640" s="17">
        <v>45135</v>
      </c>
      <c r="G3640">
        <v>6.0737379999999996</v>
      </c>
      <c r="K3640" s="17">
        <v>45135</v>
      </c>
      <c r="L3640">
        <v>6.3606030000000002</v>
      </c>
    </row>
    <row r="3641" spans="1:12" x14ac:dyDescent="0.2">
      <c r="A3641" s="17">
        <v>45138</v>
      </c>
      <c r="B3641">
        <v>5.8592409999999999</v>
      </c>
      <c r="F3641" s="17">
        <v>45138</v>
      </c>
      <c r="G3641">
        <v>6.0715050000000002</v>
      </c>
      <c r="K3641" s="17">
        <v>45138</v>
      </c>
      <c r="L3641">
        <v>6.3498469999999996</v>
      </c>
    </row>
    <row r="3642" spans="1:12" x14ac:dyDescent="0.2">
      <c r="A3642" s="17">
        <v>45139</v>
      </c>
      <c r="B3642">
        <v>5.8605549999999997</v>
      </c>
      <c r="F3642" s="17">
        <v>45139</v>
      </c>
      <c r="G3642">
        <v>6.0507059999999999</v>
      </c>
      <c r="K3642" s="17">
        <v>45139</v>
      </c>
      <c r="L3642">
        <v>6.3450249999999997</v>
      </c>
    </row>
    <row r="3643" spans="1:12" x14ac:dyDescent="0.2">
      <c r="A3643" s="17">
        <v>45140</v>
      </c>
      <c r="B3643">
        <v>5.8827160000000003</v>
      </c>
      <c r="F3643" s="17">
        <v>45140</v>
      </c>
      <c r="G3643">
        <v>6.0713460000000001</v>
      </c>
      <c r="K3643" s="17">
        <v>45140</v>
      </c>
      <c r="L3643">
        <v>6.3524269999999996</v>
      </c>
    </row>
    <row r="3644" spans="1:12" x14ac:dyDescent="0.2">
      <c r="A3644" s="17">
        <v>45141</v>
      </c>
      <c r="B3644">
        <v>5.8554170000000001</v>
      </c>
      <c r="F3644" s="17">
        <v>45141</v>
      </c>
      <c r="G3644">
        <v>6.0828410000000002</v>
      </c>
      <c r="K3644" s="17">
        <v>45141</v>
      </c>
      <c r="L3644">
        <v>6.3683899999999998</v>
      </c>
    </row>
    <row r="3645" spans="1:12" x14ac:dyDescent="0.2">
      <c r="A3645" s="17">
        <v>45142</v>
      </c>
      <c r="B3645">
        <v>5.8709059999999997</v>
      </c>
      <c r="F3645" s="17">
        <v>45142</v>
      </c>
      <c r="G3645">
        <v>6.1059419999999998</v>
      </c>
      <c r="K3645" s="17">
        <v>45142</v>
      </c>
      <c r="L3645">
        <v>6.3830210000000003</v>
      </c>
    </row>
    <row r="3646" spans="1:12" x14ac:dyDescent="0.2">
      <c r="A3646" s="17">
        <v>45145</v>
      </c>
      <c r="B3646">
        <v>5.8703120000000002</v>
      </c>
      <c r="F3646" s="17">
        <v>45145</v>
      </c>
      <c r="G3646">
        <v>6.1219590000000004</v>
      </c>
      <c r="K3646" s="17">
        <v>45145</v>
      </c>
      <c r="L3646">
        <v>6.390695</v>
      </c>
    </row>
    <row r="3647" spans="1:12" x14ac:dyDescent="0.2">
      <c r="A3647" s="17">
        <v>45146</v>
      </c>
      <c r="B3647">
        <v>5.8719200000000003</v>
      </c>
      <c r="F3647" s="17">
        <v>45146</v>
      </c>
      <c r="G3647">
        <v>6.1245659999999997</v>
      </c>
      <c r="K3647" s="17">
        <v>45146</v>
      </c>
      <c r="L3647">
        <v>6.394304</v>
      </c>
    </row>
    <row r="3648" spans="1:12" x14ac:dyDescent="0.2">
      <c r="A3648" s="17">
        <v>45147</v>
      </c>
      <c r="B3648">
        <v>5.8575999999999997</v>
      </c>
      <c r="F3648" s="17">
        <v>45147</v>
      </c>
      <c r="G3648">
        <v>6.131621</v>
      </c>
      <c r="K3648" s="17">
        <v>45147</v>
      </c>
      <c r="L3648">
        <v>6.3976670000000002</v>
      </c>
    </row>
    <row r="3649" spans="1:12" x14ac:dyDescent="0.2">
      <c r="A3649" s="17">
        <v>45148</v>
      </c>
      <c r="B3649">
        <v>5.8620270000000003</v>
      </c>
      <c r="F3649" s="17">
        <v>45148</v>
      </c>
      <c r="G3649">
        <v>6.1281549999999996</v>
      </c>
      <c r="K3649" s="17">
        <v>45148</v>
      </c>
      <c r="L3649">
        <v>6.3963770000000002</v>
      </c>
    </row>
    <row r="3650" spans="1:12" x14ac:dyDescent="0.2">
      <c r="A3650" s="17">
        <v>45149</v>
      </c>
      <c r="B3650">
        <v>5.8720809999999997</v>
      </c>
      <c r="F3650" s="17">
        <v>45149</v>
      </c>
      <c r="G3650">
        <v>6.1382399999999997</v>
      </c>
      <c r="K3650" s="17">
        <v>45149</v>
      </c>
      <c r="L3650">
        <v>6.3947900000000004</v>
      </c>
    </row>
    <row r="3651" spans="1:12" x14ac:dyDescent="0.2">
      <c r="A3651" s="17">
        <v>45152</v>
      </c>
      <c r="B3651">
        <v>5.898873</v>
      </c>
      <c r="F3651" s="17">
        <v>45152</v>
      </c>
      <c r="G3651">
        <v>6.1488500000000004</v>
      </c>
      <c r="K3651" s="17">
        <v>45152</v>
      </c>
      <c r="L3651">
        <v>6.4148969999999998</v>
      </c>
    </row>
    <row r="3652" spans="1:12" x14ac:dyDescent="0.2">
      <c r="A3652" s="17">
        <v>45153</v>
      </c>
      <c r="B3652">
        <v>5.8989900000000004</v>
      </c>
      <c r="F3652" s="17">
        <v>45153</v>
      </c>
      <c r="G3652">
        <v>6.1523450000000004</v>
      </c>
      <c r="K3652" s="17">
        <v>45153</v>
      </c>
      <c r="L3652">
        <v>6.434291</v>
      </c>
    </row>
    <row r="3653" spans="1:12" x14ac:dyDescent="0.2">
      <c r="A3653" s="17">
        <v>45154</v>
      </c>
      <c r="B3653">
        <v>5.9199479999999998</v>
      </c>
      <c r="F3653" s="17">
        <v>45154</v>
      </c>
      <c r="G3653">
        <v>6.1807230000000004</v>
      </c>
      <c r="K3653" s="17">
        <v>45154</v>
      </c>
      <c r="L3653">
        <v>6.4570109999999996</v>
      </c>
    </row>
    <row r="3654" spans="1:12" x14ac:dyDescent="0.2">
      <c r="A3654" s="17">
        <v>45156</v>
      </c>
      <c r="B3654">
        <v>5.9627829999999999</v>
      </c>
      <c r="F3654" s="17">
        <v>45156</v>
      </c>
      <c r="G3654">
        <v>6.2290869999999998</v>
      </c>
      <c r="K3654" s="17">
        <v>45156</v>
      </c>
      <c r="L3654">
        <v>6.5030479999999997</v>
      </c>
    </row>
    <row r="3655" spans="1:12" x14ac:dyDescent="0.2">
      <c r="A3655" s="17">
        <v>45159</v>
      </c>
      <c r="B3655">
        <v>6.0288550000000001</v>
      </c>
      <c r="F3655" s="17">
        <v>45159</v>
      </c>
      <c r="G3655">
        <v>6.2950889999999999</v>
      </c>
      <c r="K3655" s="17">
        <v>45159</v>
      </c>
      <c r="L3655">
        <v>6.5760439999999996</v>
      </c>
    </row>
    <row r="3656" spans="1:12" x14ac:dyDescent="0.2">
      <c r="A3656" s="17">
        <v>45160</v>
      </c>
      <c r="B3656">
        <v>6.1082799999999997</v>
      </c>
      <c r="F3656" s="17">
        <v>45160</v>
      </c>
      <c r="G3656">
        <v>6.359216</v>
      </c>
      <c r="K3656" s="17">
        <v>45160</v>
      </c>
      <c r="L3656">
        <v>6.6445699999999999</v>
      </c>
    </row>
    <row r="3657" spans="1:12" x14ac:dyDescent="0.2">
      <c r="A3657" s="17">
        <v>45161</v>
      </c>
      <c r="B3657">
        <v>6.1298459999999997</v>
      </c>
      <c r="F3657" s="17">
        <v>45161</v>
      </c>
      <c r="G3657">
        <v>6.3656940000000004</v>
      </c>
      <c r="K3657" s="17">
        <v>45161</v>
      </c>
      <c r="L3657">
        <v>6.645683</v>
      </c>
    </row>
    <row r="3658" spans="1:12" x14ac:dyDescent="0.2">
      <c r="A3658" s="17">
        <v>45162</v>
      </c>
      <c r="B3658">
        <v>6.1534760000000004</v>
      </c>
      <c r="F3658" s="17">
        <v>45162</v>
      </c>
      <c r="G3658">
        <v>6.3460190000000001</v>
      </c>
      <c r="K3658" s="17">
        <v>45162</v>
      </c>
      <c r="L3658">
        <v>6.6202220000000001</v>
      </c>
    </row>
    <row r="3659" spans="1:12" x14ac:dyDescent="0.2">
      <c r="A3659" s="17">
        <v>45163</v>
      </c>
      <c r="B3659">
        <v>6.1680080000000004</v>
      </c>
      <c r="F3659" s="17">
        <v>45163</v>
      </c>
      <c r="G3659">
        <v>6.3533410000000003</v>
      </c>
      <c r="K3659" s="17">
        <v>45163</v>
      </c>
      <c r="L3659">
        <v>6.6182470000000002</v>
      </c>
    </row>
    <row r="3660" spans="1:12" x14ac:dyDescent="0.2">
      <c r="A3660" s="17">
        <v>45166</v>
      </c>
      <c r="B3660">
        <v>6.1912969999999996</v>
      </c>
      <c r="F3660" s="17">
        <v>45166</v>
      </c>
      <c r="G3660">
        <v>6.3320949999999998</v>
      </c>
      <c r="K3660" s="17">
        <v>45166</v>
      </c>
      <c r="L3660">
        <v>6.5811869999999999</v>
      </c>
    </row>
    <row r="3661" spans="1:12" x14ac:dyDescent="0.2">
      <c r="A3661" s="17">
        <v>45167</v>
      </c>
      <c r="B3661">
        <v>6.1655810000000004</v>
      </c>
      <c r="F3661" s="17">
        <v>45167</v>
      </c>
      <c r="G3661">
        <v>6.2808809999999999</v>
      </c>
      <c r="K3661" s="17">
        <v>45167</v>
      </c>
      <c r="L3661">
        <v>6.520143</v>
      </c>
    </row>
    <row r="3662" spans="1:12" x14ac:dyDescent="0.2">
      <c r="A3662" s="17">
        <v>45168</v>
      </c>
      <c r="B3662">
        <v>6.171996</v>
      </c>
      <c r="F3662" s="17">
        <v>45168</v>
      </c>
      <c r="G3662">
        <v>6.2591770000000002</v>
      </c>
      <c r="K3662" s="17">
        <v>45168</v>
      </c>
      <c r="L3662">
        <v>6.4860449999999998</v>
      </c>
    </row>
    <row r="3663" spans="1:12" x14ac:dyDescent="0.2">
      <c r="A3663" s="17">
        <v>45169</v>
      </c>
      <c r="B3663">
        <v>6.1604619999999999</v>
      </c>
      <c r="F3663" s="17">
        <v>45169</v>
      </c>
      <c r="G3663">
        <v>6.2566100000000002</v>
      </c>
      <c r="K3663" s="17">
        <v>45169</v>
      </c>
      <c r="L3663">
        <v>6.4748250000000001</v>
      </c>
    </row>
    <row r="3664" spans="1:12" x14ac:dyDescent="0.2">
      <c r="A3664" s="17">
        <v>45170</v>
      </c>
      <c r="B3664">
        <v>6.1591209999999998</v>
      </c>
      <c r="F3664" s="17">
        <v>45170</v>
      </c>
      <c r="G3664">
        <v>6.234534</v>
      </c>
      <c r="K3664" s="17">
        <v>45170</v>
      </c>
      <c r="L3664">
        <v>6.4578819999999997</v>
      </c>
    </row>
    <row r="3665" spans="1:12" x14ac:dyDescent="0.2">
      <c r="A3665" s="17">
        <v>45173</v>
      </c>
      <c r="B3665">
        <v>6.1690129999999996</v>
      </c>
      <c r="F3665" s="17">
        <v>45173</v>
      </c>
      <c r="G3665">
        <v>6.2342040000000001</v>
      </c>
      <c r="K3665" s="17">
        <v>45173</v>
      </c>
      <c r="L3665">
        <v>6.4536660000000001</v>
      </c>
    </row>
    <row r="3666" spans="1:12" x14ac:dyDescent="0.2">
      <c r="A3666" s="17">
        <v>45174</v>
      </c>
      <c r="B3666">
        <v>6.1799340000000003</v>
      </c>
      <c r="F3666" s="17">
        <v>45174</v>
      </c>
      <c r="G3666">
        <v>6.2599080000000002</v>
      </c>
      <c r="K3666" s="17">
        <v>45174</v>
      </c>
      <c r="L3666">
        <v>6.485201</v>
      </c>
    </row>
    <row r="3667" spans="1:12" x14ac:dyDescent="0.2">
      <c r="A3667" s="17">
        <v>45175</v>
      </c>
      <c r="B3667">
        <v>6.1890850000000004</v>
      </c>
      <c r="F3667" s="17">
        <v>45175</v>
      </c>
      <c r="G3667">
        <v>6.3023949999999997</v>
      </c>
      <c r="K3667" s="17">
        <v>45175</v>
      </c>
      <c r="L3667">
        <v>6.5339510000000001</v>
      </c>
    </row>
    <row r="3668" spans="1:12" x14ac:dyDescent="0.2">
      <c r="A3668" s="17">
        <v>45176</v>
      </c>
      <c r="B3668">
        <v>6.1953569999999996</v>
      </c>
      <c r="F3668" s="17">
        <v>45176</v>
      </c>
      <c r="G3668">
        <v>6.3273539999999997</v>
      </c>
      <c r="K3668" s="17">
        <v>45176</v>
      </c>
      <c r="L3668">
        <v>6.5660020000000001</v>
      </c>
    </row>
    <row r="3669" spans="1:12" x14ac:dyDescent="0.2">
      <c r="A3669" s="17">
        <v>45177</v>
      </c>
      <c r="B3669">
        <v>6.1897349999999998</v>
      </c>
      <c r="F3669" s="17">
        <v>45177</v>
      </c>
      <c r="G3669">
        <v>6.312284</v>
      </c>
      <c r="K3669" s="17">
        <v>45177</v>
      </c>
      <c r="L3669">
        <v>6.5689520000000003</v>
      </c>
    </row>
    <row r="3670" spans="1:12" x14ac:dyDescent="0.2">
      <c r="A3670" s="17">
        <v>45180</v>
      </c>
      <c r="B3670">
        <v>6.2030419999999999</v>
      </c>
      <c r="F3670" s="17">
        <v>45180</v>
      </c>
      <c r="G3670">
        <v>6.3411660000000003</v>
      </c>
      <c r="K3670" s="17">
        <v>45180</v>
      </c>
      <c r="L3670">
        <v>6.5856969999999997</v>
      </c>
    </row>
    <row r="3671" spans="1:12" x14ac:dyDescent="0.2">
      <c r="A3671" s="17">
        <v>45181</v>
      </c>
      <c r="B3671">
        <v>6.1978549999999997</v>
      </c>
      <c r="F3671" s="17">
        <v>45181</v>
      </c>
      <c r="G3671">
        <v>6.3560679999999996</v>
      </c>
      <c r="K3671" s="17">
        <v>45181</v>
      </c>
      <c r="L3671">
        <v>6.628431</v>
      </c>
    </row>
    <row r="3672" spans="1:12" x14ac:dyDescent="0.2">
      <c r="A3672" s="17">
        <v>45182</v>
      </c>
      <c r="B3672">
        <v>6.2086750000000004</v>
      </c>
      <c r="F3672" s="17">
        <v>45182</v>
      </c>
      <c r="G3672">
        <v>6.3699789999999998</v>
      </c>
      <c r="K3672" s="17">
        <v>45182</v>
      </c>
      <c r="L3672">
        <v>6.6516830000000002</v>
      </c>
    </row>
    <row r="3673" spans="1:12" x14ac:dyDescent="0.2">
      <c r="A3673" s="17">
        <v>45183</v>
      </c>
      <c r="B3673">
        <v>6.186591</v>
      </c>
      <c r="F3673" s="17">
        <v>45183</v>
      </c>
      <c r="G3673">
        <v>6.3482659999999997</v>
      </c>
      <c r="K3673" s="17">
        <v>45183</v>
      </c>
      <c r="L3673">
        <v>6.6518740000000003</v>
      </c>
    </row>
    <row r="3674" spans="1:12" x14ac:dyDescent="0.2">
      <c r="A3674" s="17">
        <v>45184</v>
      </c>
      <c r="B3674">
        <v>6.2180020000000003</v>
      </c>
      <c r="F3674" s="17">
        <v>45184</v>
      </c>
      <c r="G3674">
        <v>6.3603620000000003</v>
      </c>
      <c r="K3674" s="17">
        <v>45184</v>
      </c>
      <c r="L3674">
        <v>6.6889570000000003</v>
      </c>
    </row>
    <row r="3675" spans="1:12" x14ac:dyDescent="0.2">
      <c r="A3675" s="17">
        <v>45187</v>
      </c>
      <c r="B3675">
        <v>6.2221029999999997</v>
      </c>
      <c r="F3675" s="17">
        <v>45187</v>
      </c>
      <c r="G3675">
        <v>6.3759600000000001</v>
      </c>
      <c r="K3675" s="17">
        <v>45187</v>
      </c>
      <c r="L3675">
        <v>6.7228399999999997</v>
      </c>
    </row>
    <row r="3676" spans="1:12" x14ac:dyDescent="0.2">
      <c r="A3676" s="17">
        <v>45188</v>
      </c>
      <c r="B3676">
        <v>6.2166930000000002</v>
      </c>
      <c r="F3676" s="17">
        <v>45188</v>
      </c>
      <c r="G3676">
        <v>6.3799859999999997</v>
      </c>
      <c r="K3676" s="17">
        <v>45188</v>
      </c>
      <c r="L3676">
        <v>6.7514450000000004</v>
      </c>
    </row>
    <row r="3677" spans="1:12" x14ac:dyDescent="0.2">
      <c r="A3677" s="17">
        <v>45189</v>
      </c>
      <c r="B3677">
        <v>6.2218720000000003</v>
      </c>
      <c r="F3677" s="17">
        <v>45189</v>
      </c>
      <c r="G3677">
        <v>6.4161010000000003</v>
      </c>
      <c r="K3677" s="17">
        <v>45189</v>
      </c>
      <c r="L3677">
        <v>6.8015129999999999</v>
      </c>
    </row>
    <row r="3678" spans="1:12" x14ac:dyDescent="0.2">
      <c r="A3678" s="17">
        <v>45190</v>
      </c>
      <c r="B3678">
        <v>6.2148909999999997</v>
      </c>
      <c r="F3678" s="17">
        <v>45190</v>
      </c>
      <c r="G3678">
        <v>6.4106050000000003</v>
      </c>
      <c r="K3678" s="17">
        <v>45190</v>
      </c>
      <c r="L3678">
        <v>6.798972</v>
      </c>
    </row>
    <row r="3679" spans="1:12" x14ac:dyDescent="0.2">
      <c r="A3679" s="17">
        <v>45191</v>
      </c>
      <c r="B3679">
        <v>6.1863289999999997</v>
      </c>
      <c r="F3679" s="17">
        <v>45191</v>
      </c>
      <c r="G3679">
        <v>6.4191390000000004</v>
      </c>
      <c r="K3679" s="17">
        <v>45191</v>
      </c>
      <c r="L3679">
        <v>6.7753139999999998</v>
      </c>
    </row>
    <row r="3680" spans="1:12" x14ac:dyDescent="0.2">
      <c r="A3680" s="17">
        <v>45194</v>
      </c>
      <c r="B3680">
        <v>6.1728079999999999</v>
      </c>
      <c r="F3680" s="17">
        <v>45194</v>
      </c>
      <c r="G3680">
        <v>6.4273730000000002</v>
      </c>
      <c r="K3680" s="17">
        <v>45194</v>
      </c>
      <c r="L3680">
        <v>6.7771689999999998</v>
      </c>
    </row>
    <row r="3681" spans="1:12" x14ac:dyDescent="0.2">
      <c r="A3681" s="17">
        <v>45195</v>
      </c>
      <c r="B3681">
        <v>6.1911649999999998</v>
      </c>
      <c r="F3681" s="17">
        <v>45195</v>
      </c>
      <c r="G3681">
        <v>6.4962160000000004</v>
      </c>
      <c r="K3681" s="17">
        <v>45195</v>
      </c>
      <c r="L3681">
        <v>6.8336350000000001</v>
      </c>
    </row>
    <row r="3682" spans="1:12" x14ac:dyDescent="0.2">
      <c r="A3682" s="17">
        <v>45196</v>
      </c>
      <c r="B3682">
        <v>6.214677</v>
      </c>
      <c r="F3682" s="17">
        <v>45196</v>
      </c>
      <c r="G3682">
        <v>6.5000229999999997</v>
      </c>
      <c r="K3682" s="17">
        <v>45196</v>
      </c>
      <c r="L3682">
        <v>6.8381340000000002</v>
      </c>
    </row>
    <row r="3683" spans="1:12" x14ac:dyDescent="0.2">
      <c r="A3683" s="17">
        <v>45198</v>
      </c>
      <c r="B3683">
        <v>6.1800050000000004</v>
      </c>
      <c r="F3683" s="17">
        <v>45198</v>
      </c>
      <c r="G3683">
        <v>6.5309059999999999</v>
      </c>
      <c r="K3683" s="17">
        <v>45198</v>
      </c>
      <c r="L3683">
        <v>6.8620159999999997</v>
      </c>
    </row>
    <row r="3684" spans="1:12" x14ac:dyDescent="0.2">
      <c r="A3684" s="17">
        <v>45201</v>
      </c>
      <c r="B3684">
        <v>6.180955</v>
      </c>
      <c r="F3684" s="17">
        <v>45201</v>
      </c>
      <c r="G3684">
        <v>6.5825690000000003</v>
      </c>
      <c r="K3684" s="17">
        <v>45201</v>
      </c>
      <c r="L3684">
        <v>6.9022449999999997</v>
      </c>
    </row>
    <row r="3685" spans="1:12" x14ac:dyDescent="0.2">
      <c r="A3685" s="17">
        <v>45202</v>
      </c>
      <c r="B3685">
        <v>6.1865670000000001</v>
      </c>
      <c r="F3685" s="17">
        <v>45202</v>
      </c>
      <c r="G3685">
        <v>6.7024900000000001</v>
      </c>
      <c r="K3685" s="17">
        <v>45202</v>
      </c>
      <c r="L3685">
        <v>6.9752710000000002</v>
      </c>
    </row>
    <row r="3686" spans="1:12" x14ac:dyDescent="0.2">
      <c r="A3686" s="17">
        <v>45203</v>
      </c>
      <c r="B3686">
        <v>6.2368290000000002</v>
      </c>
      <c r="F3686" s="17">
        <v>45203</v>
      </c>
      <c r="G3686">
        <v>6.8098020000000004</v>
      </c>
      <c r="K3686" s="17">
        <v>45203</v>
      </c>
      <c r="L3686">
        <v>7.0833579999999996</v>
      </c>
    </row>
    <row r="3687" spans="1:12" x14ac:dyDescent="0.2">
      <c r="A3687" s="17">
        <v>45204</v>
      </c>
      <c r="B3687">
        <v>6.1653820000000001</v>
      </c>
      <c r="F3687" s="17">
        <v>45204</v>
      </c>
      <c r="G3687">
        <v>6.8050249999999997</v>
      </c>
      <c r="K3687" s="17">
        <v>45204</v>
      </c>
      <c r="L3687">
        <v>7.059666</v>
      </c>
    </row>
    <row r="3688" spans="1:12" x14ac:dyDescent="0.2">
      <c r="A3688" s="17">
        <v>45205</v>
      </c>
      <c r="B3688">
        <v>6.1849809999999996</v>
      </c>
      <c r="F3688" s="17">
        <v>45205</v>
      </c>
      <c r="G3688">
        <v>6.8243460000000002</v>
      </c>
      <c r="K3688" s="17">
        <v>45205</v>
      </c>
      <c r="L3688">
        <v>7.0848599999999999</v>
      </c>
    </row>
    <row r="3689" spans="1:12" x14ac:dyDescent="0.2">
      <c r="A3689" s="17">
        <v>45208</v>
      </c>
      <c r="B3689">
        <v>6.2011159999999999</v>
      </c>
      <c r="F3689" s="17">
        <v>45208</v>
      </c>
      <c r="G3689">
        <v>6.8458319999999997</v>
      </c>
      <c r="K3689" s="17">
        <v>45208</v>
      </c>
      <c r="L3689">
        <v>7.1021530000000004</v>
      </c>
    </row>
    <row r="3690" spans="1:12" x14ac:dyDescent="0.2">
      <c r="A3690" s="17">
        <v>45209</v>
      </c>
      <c r="B3690">
        <v>6.2126900000000003</v>
      </c>
      <c r="F3690" s="17">
        <v>45209</v>
      </c>
      <c r="G3690">
        <v>6.8148249999999999</v>
      </c>
      <c r="K3690" s="17">
        <v>45209</v>
      </c>
      <c r="L3690">
        <v>7.0650950000000003</v>
      </c>
    </row>
    <row r="3691" spans="1:12" x14ac:dyDescent="0.2">
      <c r="A3691" s="17">
        <v>45210</v>
      </c>
      <c r="B3691">
        <v>6.1924359999999998</v>
      </c>
      <c r="F3691" s="17">
        <v>45210</v>
      </c>
      <c r="G3691">
        <v>6.771306</v>
      </c>
      <c r="K3691" s="17">
        <v>45210</v>
      </c>
      <c r="L3691">
        <v>7.0152080000000003</v>
      </c>
    </row>
    <row r="3692" spans="1:12" x14ac:dyDescent="0.2">
      <c r="A3692" s="17">
        <v>45211</v>
      </c>
      <c r="B3692">
        <v>6.2435299999999998</v>
      </c>
      <c r="F3692" s="17">
        <v>45211</v>
      </c>
      <c r="G3692">
        <v>6.719703</v>
      </c>
      <c r="K3692" s="17">
        <v>45211</v>
      </c>
      <c r="L3692">
        <v>6.9733320000000001</v>
      </c>
    </row>
    <row r="3693" spans="1:12" x14ac:dyDescent="0.2">
      <c r="A3693" s="17">
        <v>45212</v>
      </c>
      <c r="B3693">
        <v>6.20723</v>
      </c>
      <c r="F3693" s="17">
        <v>45212</v>
      </c>
      <c r="G3693">
        <v>6.7088799999999997</v>
      </c>
      <c r="K3693" s="17">
        <v>45212</v>
      </c>
      <c r="L3693">
        <v>6.9408839999999996</v>
      </c>
    </row>
    <row r="3694" spans="1:12" x14ac:dyDescent="0.2">
      <c r="A3694" s="17">
        <v>45215</v>
      </c>
      <c r="B3694">
        <v>6.226464</v>
      </c>
      <c r="F3694" s="17">
        <v>45215</v>
      </c>
      <c r="G3694">
        <v>6.6888350000000001</v>
      </c>
      <c r="K3694" s="17">
        <v>45215</v>
      </c>
      <c r="L3694">
        <v>6.9078910000000002</v>
      </c>
    </row>
    <row r="3695" spans="1:12" x14ac:dyDescent="0.2">
      <c r="A3695" s="17">
        <v>45216</v>
      </c>
      <c r="B3695">
        <v>6.2721619999999998</v>
      </c>
      <c r="F3695" s="17">
        <v>45216</v>
      </c>
      <c r="G3695">
        <v>6.7108350000000003</v>
      </c>
      <c r="K3695" s="17">
        <v>45216</v>
      </c>
      <c r="L3695">
        <v>6.9375799999999996</v>
      </c>
    </row>
    <row r="3696" spans="1:12" x14ac:dyDescent="0.2">
      <c r="A3696" s="17">
        <v>45217</v>
      </c>
      <c r="B3696">
        <v>6.288551</v>
      </c>
      <c r="F3696" s="17">
        <v>45217</v>
      </c>
      <c r="G3696">
        <v>6.7393809999999998</v>
      </c>
      <c r="K3696" s="17">
        <v>45217</v>
      </c>
      <c r="L3696">
        <v>6.9749730000000003</v>
      </c>
    </row>
    <row r="3697" spans="1:12" x14ac:dyDescent="0.2">
      <c r="A3697" s="17">
        <v>45218</v>
      </c>
      <c r="B3697">
        <v>6.2488229999999998</v>
      </c>
      <c r="F3697" s="17">
        <v>45218</v>
      </c>
      <c r="G3697">
        <v>6.8069860000000002</v>
      </c>
      <c r="K3697" s="17">
        <v>45218</v>
      </c>
      <c r="L3697">
        <v>7.0331070000000002</v>
      </c>
    </row>
    <row r="3698" spans="1:12" x14ac:dyDescent="0.2">
      <c r="A3698" s="17">
        <v>45219</v>
      </c>
      <c r="B3698">
        <v>6.4201940000000004</v>
      </c>
      <c r="F3698" s="17">
        <v>45219</v>
      </c>
      <c r="G3698">
        <v>6.8929809999999998</v>
      </c>
      <c r="K3698" s="17">
        <v>45219</v>
      </c>
      <c r="L3698">
        <v>7.1418629999999999</v>
      </c>
    </row>
    <row r="3699" spans="1:12" x14ac:dyDescent="0.2">
      <c r="A3699" s="17">
        <v>45222</v>
      </c>
      <c r="B3699">
        <v>6.4791990000000004</v>
      </c>
      <c r="F3699" s="17">
        <v>45222</v>
      </c>
      <c r="G3699">
        <v>7.02278</v>
      </c>
      <c r="K3699" s="17">
        <v>45222</v>
      </c>
      <c r="L3699">
        <v>7.2224440000000003</v>
      </c>
    </row>
    <row r="3700" spans="1:12" x14ac:dyDescent="0.2">
      <c r="A3700" s="17">
        <v>45223</v>
      </c>
      <c r="B3700">
        <v>6.7173299999999996</v>
      </c>
      <c r="F3700" s="17">
        <v>45223</v>
      </c>
      <c r="G3700">
        <v>7.1438110000000004</v>
      </c>
      <c r="K3700" s="17">
        <v>45223</v>
      </c>
      <c r="L3700">
        <v>7.2677069999999997</v>
      </c>
    </row>
    <row r="3701" spans="1:12" x14ac:dyDescent="0.2">
      <c r="A3701" s="17">
        <v>45224</v>
      </c>
      <c r="B3701">
        <v>6.603002</v>
      </c>
      <c r="F3701" s="17">
        <v>45224</v>
      </c>
      <c r="G3701">
        <v>7.1263009999999998</v>
      </c>
      <c r="K3701" s="17">
        <v>45224</v>
      </c>
      <c r="L3701">
        <v>7.2457909999999996</v>
      </c>
    </row>
    <row r="3702" spans="1:12" x14ac:dyDescent="0.2">
      <c r="A3702" s="17">
        <v>45225</v>
      </c>
      <c r="B3702">
        <v>6.7485939999999998</v>
      </c>
      <c r="F3702" s="17">
        <v>45225</v>
      </c>
      <c r="G3702">
        <v>7.1723520000000001</v>
      </c>
      <c r="K3702" s="17">
        <v>45225</v>
      </c>
      <c r="L3702">
        <v>7.2797700000000001</v>
      </c>
    </row>
    <row r="3703" spans="1:12" x14ac:dyDescent="0.2">
      <c r="A3703" s="17">
        <v>45226</v>
      </c>
      <c r="B3703">
        <v>6.6969139999999996</v>
      </c>
      <c r="F3703" s="17">
        <v>45226</v>
      </c>
      <c r="G3703">
        <v>7.1271440000000004</v>
      </c>
      <c r="K3703" s="17">
        <v>45226</v>
      </c>
      <c r="L3703">
        <v>7.2176429999999998</v>
      </c>
    </row>
    <row r="3704" spans="1:12" x14ac:dyDescent="0.2">
      <c r="A3704" s="17">
        <v>45229</v>
      </c>
      <c r="B3704">
        <v>6.6799460000000002</v>
      </c>
      <c r="F3704" s="17">
        <v>45229</v>
      </c>
      <c r="G3704">
        <v>7.1307929999999997</v>
      </c>
      <c r="K3704" s="17">
        <v>45229</v>
      </c>
      <c r="L3704">
        <v>7.2074600000000002</v>
      </c>
    </row>
    <row r="3705" spans="1:12" x14ac:dyDescent="0.2">
      <c r="A3705" s="17">
        <v>45230</v>
      </c>
      <c r="B3705">
        <v>6.7025360000000003</v>
      </c>
      <c r="F3705" s="17">
        <v>45230</v>
      </c>
      <c r="G3705">
        <v>7.1084639999999997</v>
      </c>
      <c r="K3705" s="17">
        <v>45230</v>
      </c>
      <c r="L3705">
        <v>7.2001590000000002</v>
      </c>
    </row>
    <row r="3706" spans="1:12" x14ac:dyDescent="0.2">
      <c r="A3706" s="17">
        <v>45231</v>
      </c>
      <c r="B3706">
        <v>6.7306100000000004</v>
      </c>
      <c r="F3706" s="17">
        <v>45231</v>
      </c>
      <c r="G3706">
        <v>7.0627680000000002</v>
      </c>
      <c r="K3706" s="17">
        <v>45231</v>
      </c>
      <c r="L3706">
        <v>7.1787140000000003</v>
      </c>
    </row>
    <row r="3707" spans="1:12" x14ac:dyDescent="0.2">
      <c r="A3707" s="17">
        <v>45232</v>
      </c>
      <c r="B3707">
        <v>6.6390840000000004</v>
      </c>
      <c r="F3707" s="17">
        <v>45232</v>
      </c>
      <c r="G3707">
        <v>6.9976289999999999</v>
      </c>
      <c r="K3707" s="17">
        <v>45232</v>
      </c>
      <c r="L3707">
        <v>7.0984870000000004</v>
      </c>
    </row>
    <row r="3708" spans="1:12" x14ac:dyDescent="0.2">
      <c r="A3708" s="17">
        <v>45233</v>
      </c>
      <c r="B3708">
        <v>6.562875</v>
      </c>
      <c r="F3708" s="17">
        <v>45233</v>
      </c>
      <c r="G3708">
        <v>6.8945850000000002</v>
      </c>
      <c r="K3708" s="17">
        <v>45233</v>
      </c>
      <c r="L3708">
        <v>6.9673470000000002</v>
      </c>
    </row>
    <row r="3709" spans="1:12" x14ac:dyDescent="0.2">
      <c r="A3709" s="17">
        <v>45236</v>
      </c>
      <c r="B3709">
        <v>6.4911750000000001</v>
      </c>
      <c r="F3709" s="17">
        <v>45236</v>
      </c>
      <c r="G3709">
        <v>6.7694859999999997</v>
      </c>
      <c r="K3709" s="17">
        <v>45236</v>
      </c>
      <c r="L3709">
        <v>6.8490289999999998</v>
      </c>
    </row>
    <row r="3710" spans="1:12" x14ac:dyDescent="0.2">
      <c r="A3710" s="17">
        <v>45237</v>
      </c>
      <c r="B3710">
        <v>6.5189139999999997</v>
      </c>
      <c r="F3710" s="17">
        <v>45237</v>
      </c>
      <c r="G3710">
        <v>6.8054399999999999</v>
      </c>
      <c r="K3710" s="17">
        <v>45237</v>
      </c>
      <c r="L3710">
        <v>6.8895150000000003</v>
      </c>
    </row>
    <row r="3711" spans="1:12" x14ac:dyDescent="0.2">
      <c r="A3711" s="17">
        <v>45238</v>
      </c>
      <c r="B3711">
        <v>6.5518280000000004</v>
      </c>
      <c r="F3711" s="17">
        <v>45238</v>
      </c>
      <c r="G3711">
        <v>6.8271639999999998</v>
      </c>
      <c r="K3711" s="17">
        <v>45238</v>
      </c>
      <c r="L3711">
        <v>6.8956660000000003</v>
      </c>
    </row>
    <row r="3712" spans="1:12" x14ac:dyDescent="0.2">
      <c r="A3712" s="17">
        <v>45239</v>
      </c>
      <c r="B3712">
        <v>6.5449849999999996</v>
      </c>
      <c r="F3712" s="17">
        <v>45239</v>
      </c>
      <c r="G3712">
        <v>6.825647</v>
      </c>
      <c r="K3712" s="17">
        <v>45239</v>
      </c>
      <c r="L3712">
        <v>6.9001929999999998</v>
      </c>
    </row>
    <row r="3713" spans="1:12" x14ac:dyDescent="0.2">
      <c r="A3713" s="17">
        <v>45240</v>
      </c>
      <c r="B3713">
        <v>6.571523</v>
      </c>
      <c r="F3713" s="17">
        <v>45240</v>
      </c>
      <c r="G3713">
        <v>6.8650390000000003</v>
      </c>
      <c r="K3713" s="17">
        <v>45240</v>
      </c>
      <c r="L3713">
        <v>6.9504260000000002</v>
      </c>
    </row>
    <row r="3714" spans="1:12" x14ac:dyDescent="0.2">
      <c r="A3714" s="17">
        <v>45243</v>
      </c>
      <c r="B3714">
        <v>6.599291</v>
      </c>
      <c r="F3714" s="17">
        <v>45243</v>
      </c>
      <c r="G3714">
        <v>6.8979429999999997</v>
      </c>
      <c r="K3714" s="17">
        <v>45243</v>
      </c>
      <c r="L3714">
        <v>6.9736330000000004</v>
      </c>
    </row>
    <row r="3715" spans="1:12" x14ac:dyDescent="0.2">
      <c r="A3715" s="17">
        <v>45244</v>
      </c>
      <c r="B3715">
        <v>6.5738960000000004</v>
      </c>
      <c r="F3715" s="17">
        <v>45244</v>
      </c>
      <c r="G3715">
        <v>6.9116850000000003</v>
      </c>
      <c r="K3715" s="17">
        <v>45244</v>
      </c>
      <c r="L3715">
        <v>6.9825920000000004</v>
      </c>
    </row>
    <row r="3716" spans="1:12" x14ac:dyDescent="0.2">
      <c r="A3716" s="17">
        <v>45245</v>
      </c>
      <c r="B3716">
        <v>6.5367490000000004</v>
      </c>
      <c r="F3716" s="17">
        <v>45245</v>
      </c>
      <c r="G3716">
        <v>6.8122629999999997</v>
      </c>
      <c r="K3716" s="17">
        <v>45245</v>
      </c>
      <c r="L3716">
        <v>6.8857889999999999</v>
      </c>
    </row>
    <row r="3717" spans="1:12" x14ac:dyDescent="0.2">
      <c r="A3717" s="17">
        <v>45246</v>
      </c>
      <c r="B3717">
        <v>6.4862900000000003</v>
      </c>
      <c r="F3717" s="17">
        <v>45246</v>
      </c>
      <c r="G3717">
        <v>6.7616440000000004</v>
      </c>
      <c r="K3717" s="17">
        <v>45246</v>
      </c>
      <c r="L3717">
        <v>6.8403130000000001</v>
      </c>
    </row>
    <row r="3718" spans="1:12" x14ac:dyDescent="0.2">
      <c r="A3718" s="17">
        <v>45247</v>
      </c>
      <c r="B3718">
        <v>6.4387020000000001</v>
      </c>
      <c r="F3718" s="17">
        <v>45247</v>
      </c>
      <c r="G3718">
        <v>6.708145</v>
      </c>
      <c r="K3718" s="17">
        <v>45247</v>
      </c>
      <c r="L3718">
        <v>6.7824450000000001</v>
      </c>
    </row>
    <row r="3719" spans="1:12" x14ac:dyDescent="0.2">
      <c r="A3719" s="17">
        <v>45250</v>
      </c>
      <c r="B3719">
        <v>6.446834</v>
      </c>
      <c r="F3719" s="17">
        <v>45250</v>
      </c>
      <c r="G3719">
        <v>6.6816529999999998</v>
      </c>
      <c r="K3719" s="17">
        <v>45250</v>
      </c>
      <c r="L3719">
        <v>6.7651250000000003</v>
      </c>
    </row>
    <row r="3720" spans="1:12" x14ac:dyDescent="0.2">
      <c r="A3720" s="17">
        <v>45251</v>
      </c>
      <c r="B3720">
        <v>6.4597910000000001</v>
      </c>
      <c r="F3720" s="17">
        <v>45251</v>
      </c>
      <c r="G3720">
        <v>6.6982850000000003</v>
      </c>
      <c r="K3720" s="17">
        <v>45251</v>
      </c>
      <c r="L3720">
        <v>6.770124</v>
      </c>
    </row>
    <row r="3721" spans="1:12" x14ac:dyDescent="0.2">
      <c r="A3721" s="17">
        <v>45252</v>
      </c>
      <c r="B3721">
        <v>6.4481960000000003</v>
      </c>
      <c r="F3721" s="17">
        <v>45252</v>
      </c>
      <c r="G3721">
        <v>6.7204090000000001</v>
      </c>
      <c r="K3721" s="17">
        <v>45252</v>
      </c>
      <c r="L3721">
        <v>6.7852639999999997</v>
      </c>
    </row>
    <row r="3722" spans="1:12" x14ac:dyDescent="0.2">
      <c r="A3722" s="17">
        <v>45253</v>
      </c>
      <c r="B3722">
        <v>6.4537599999999999</v>
      </c>
      <c r="F3722" s="17">
        <v>45253</v>
      </c>
      <c r="G3722">
        <v>6.6917850000000003</v>
      </c>
      <c r="K3722" s="17">
        <v>45253</v>
      </c>
      <c r="L3722">
        <v>6.7698539999999996</v>
      </c>
    </row>
    <row r="3723" spans="1:12" x14ac:dyDescent="0.2">
      <c r="A3723" s="17">
        <v>45254</v>
      </c>
      <c r="B3723">
        <v>6.453843</v>
      </c>
      <c r="F3723" s="17">
        <v>45254</v>
      </c>
      <c r="G3723">
        <v>6.693638</v>
      </c>
      <c r="K3723" s="17">
        <v>45254</v>
      </c>
      <c r="L3723">
        <v>6.7741829999999998</v>
      </c>
    </row>
    <row r="3724" spans="1:12" x14ac:dyDescent="0.2">
      <c r="A3724" s="17">
        <v>45257</v>
      </c>
      <c r="B3724">
        <v>6.4708420000000002</v>
      </c>
      <c r="F3724" s="17">
        <v>45257</v>
      </c>
      <c r="G3724">
        <v>6.7315699999999996</v>
      </c>
      <c r="K3724" s="17">
        <v>45257</v>
      </c>
      <c r="L3724">
        <v>6.8135060000000003</v>
      </c>
    </row>
    <row r="3725" spans="1:12" x14ac:dyDescent="0.2">
      <c r="A3725" s="17">
        <v>45258</v>
      </c>
      <c r="B3725">
        <v>6.4637789999999997</v>
      </c>
      <c r="F3725" s="17">
        <v>45258</v>
      </c>
      <c r="G3725">
        <v>6.7183900000000003</v>
      </c>
      <c r="K3725" s="17">
        <v>45258</v>
      </c>
      <c r="L3725">
        <v>6.7973699999999999</v>
      </c>
    </row>
    <row r="3726" spans="1:12" x14ac:dyDescent="0.2">
      <c r="A3726" s="17">
        <v>45259</v>
      </c>
      <c r="B3726">
        <v>6.4271279999999997</v>
      </c>
      <c r="F3726" s="17">
        <v>45259</v>
      </c>
      <c r="G3726">
        <v>6.6459299999999999</v>
      </c>
      <c r="K3726" s="17">
        <v>45259</v>
      </c>
      <c r="L3726">
        <v>6.7401960000000001</v>
      </c>
    </row>
    <row r="3727" spans="1:12" x14ac:dyDescent="0.2">
      <c r="A3727" s="17">
        <v>45260</v>
      </c>
      <c r="B3727">
        <v>6.4456369999999996</v>
      </c>
      <c r="F3727" s="17">
        <v>45260</v>
      </c>
      <c r="G3727">
        <v>6.6565849999999998</v>
      </c>
      <c r="K3727" s="17">
        <v>45260</v>
      </c>
      <c r="L3727">
        <v>6.753959</v>
      </c>
    </row>
    <row r="3728" spans="1:12" x14ac:dyDescent="0.2">
      <c r="A3728" s="17">
        <v>45261</v>
      </c>
      <c r="B3728">
        <v>6.4550130000000001</v>
      </c>
      <c r="F3728" s="17">
        <v>45261</v>
      </c>
      <c r="G3728">
        <v>6.6539549999999998</v>
      </c>
      <c r="K3728" s="17">
        <v>45261</v>
      </c>
      <c r="L3728">
        <v>6.744516</v>
      </c>
    </row>
    <row r="3729" spans="1:12" x14ac:dyDescent="0.2">
      <c r="A3729" s="17">
        <v>45264</v>
      </c>
      <c r="B3729">
        <v>6.4365500000000004</v>
      </c>
      <c r="F3729" s="17">
        <v>45264</v>
      </c>
      <c r="G3729">
        <v>6.6280900000000003</v>
      </c>
      <c r="K3729" s="17">
        <v>45264</v>
      </c>
      <c r="L3729">
        <v>6.7251510000000003</v>
      </c>
    </row>
    <row r="3730" spans="1:12" x14ac:dyDescent="0.2">
      <c r="A3730" s="17">
        <v>45265</v>
      </c>
      <c r="B3730">
        <v>6.4369329999999998</v>
      </c>
      <c r="F3730" s="17">
        <v>45265</v>
      </c>
      <c r="G3730">
        <v>6.622598</v>
      </c>
      <c r="K3730" s="17">
        <v>45265</v>
      </c>
      <c r="L3730">
        <v>6.721908</v>
      </c>
    </row>
    <row r="3731" spans="1:12" x14ac:dyDescent="0.2">
      <c r="A3731" s="17">
        <v>45266</v>
      </c>
      <c r="B3731">
        <v>6.4442430000000002</v>
      </c>
      <c r="F3731" s="17">
        <v>45266</v>
      </c>
      <c r="G3731">
        <v>6.614808</v>
      </c>
      <c r="K3731" s="17">
        <v>45266</v>
      </c>
      <c r="L3731">
        <v>6.7091010000000004</v>
      </c>
    </row>
    <row r="3732" spans="1:12" x14ac:dyDescent="0.2">
      <c r="A3732" s="17">
        <v>45267</v>
      </c>
      <c r="B3732">
        <v>6.449147</v>
      </c>
      <c r="F3732" s="17">
        <v>45267</v>
      </c>
      <c r="G3732">
        <v>6.6212419999999996</v>
      </c>
      <c r="K3732" s="17">
        <v>45267</v>
      </c>
      <c r="L3732">
        <v>6.7236089999999997</v>
      </c>
    </row>
    <row r="3733" spans="1:12" x14ac:dyDescent="0.2">
      <c r="A3733" s="17">
        <v>45268</v>
      </c>
      <c r="B3733">
        <v>6.4473190000000002</v>
      </c>
      <c r="F3733" s="17">
        <v>45268</v>
      </c>
      <c r="G3733">
        <v>6.6054560000000002</v>
      </c>
      <c r="K3733" s="17">
        <v>45268</v>
      </c>
      <c r="L3733">
        <v>6.7287030000000003</v>
      </c>
    </row>
    <row r="3734" spans="1:12" x14ac:dyDescent="0.2">
      <c r="A3734" s="17">
        <v>45271</v>
      </c>
      <c r="B3734">
        <v>6.4449839999999998</v>
      </c>
      <c r="F3734" s="17">
        <v>45271</v>
      </c>
      <c r="G3734">
        <v>6.6400699999999997</v>
      </c>
      <c r="K3734" s="17">
        <v>45271</v>
      </c>
      <c r="L3734">
        <v>6.7648219999999997</v>
      </c>
    </row>
    <row r="3735" spans="1:12" x14ac:dyDescent="0.2">
      <c r="A3735" s="17">
        <v>45272</v>
      </c>
      <c r="B3735">
        <v>6.4663459999999997</v>
      </c>
      <c r="F3735" s="17">
        <v>45272</v>
      </c>
      <c r="G3735">
        <v>6.6579370000000004</v>
      </c>
      <c r="K3735" s="17">
        <v>45272</v>
      </c>
      <c r="L3735">
        <v>6.78782</v>
      </c>
    </row>
    <row r="3736" spans="1:12" x14ac:dyDescent="0.2">
      <c r="A3736" s="17">
        <v>45273</v>
      </c>
      <c r="B3736">
        <v>6.487622</v>
      </c>
      <c r="F3736" s="17">
        <v>45273</v>
      </c>
      <c r="G3736">
        <v>6.6874070000000003</v>
      </c>
      <c r="K3736" s="17">
        <v>45273</v>
      </c>
      <c r="L3736">
        <v>6.8036690000000002</v>
      </c>
    </row>
    <row r="3737" spans="1:12" x14ac:dyDescent="0.2">
      <c r="A3737" s="17">
        <v>45274</v>
      </c>
      <c r="B3737">
        <v>6.4680150000000003</v>
      </c>
      <c r="F3737" s="17">
        <v>45274</v>
      </c>
      <c r="G3737">
        <v>6.6140150000000002</v>
      </c>
      <c r="K3737" s="17">
        <v>45274</v>
      </c>
      <c r="L3737">
        <v>6.7305489999999999</v>
      </c>
    </row>
    <row r="3738" spans="1:12" x14ac:dyDescent="0.2">
      <c r="A3738" s="17">
        <v>45275</v>
      </c>
      <c r="B3738">
        <v>6.4561060000000001</v>
      </c>
      <c r="F3738" s="17">
        <v>45275</v>
      </c>
      <c r="G3738">
        <v>6.6046079999999998</v>
      </c>
      <c r="K3738" s="17">
        <v>45275</v>
      </c>
      <c r="L3738">
        <v>6.7119200000000001</v>
      </c>
    </row>
    <row r="3739" spans="1:12" x14ac:dyDescent="0.2">
      <c r="A3739" s="17">
        <v>45278</v>
      </c>
      <c r="B3739">
        <v>6.4425169999999996</v>
      </c>
      <c r="F3739" s="17">
        <v>45278</v>
      </c>
      <c r="G3739">
        <v>6.5645199999999999</v>
      </c>
      <c r="K3739" s="17">
        <v>45278</v>
      </c>
      <c r="L3739">
        <v>6.6773150000000001</v>
      </c>
    </row>
    <row r="3740" spans="1:12" x14ac:dyDescent="0.2">
      <c r="A3740" s="17">
        <v>45279</v>
      </c>
      <c r="B3740">
        <v>6.462942</v>
      </c>
      <c r="F3740" s="17">
        <v>45279</v>
      </c>
      <c r="G3740">
        <v>6.581753</v>
      </c>
      <c r="K3740" s="17">
        <v>45279</v>
      </c>
      <c r="L3740">
        <v>6.6691479999999999</v>
      </c>
    </row>
    <row r="3741" spans="1:12" x14ac:dyDescent="0.2">
      <c r="A3741" s="17">
        <v>45280</v>
      </c>
      <c r="B3741">
        <v>6.454415</v>
      </c>
      <c r="F3741" s="17">
        <v>45280</v>
      </c>
      <c r="G3741">
        <v>6.5604209999999998</v>
      </c>
      <c r="K3741" s="17">
        <v>45280</v>
      </c>
      <c r="L3741">
        <v>6.6611690000000001</v>
      </c>
    </row>
    <row r="3742" spans="1:12" x14ac:dyDescent="0.2">
      <c r="A3742" s="17">
        <v>45281</v>
      </c>
      <c r="B3742">
        <v>6.4358930000000001</v>
      </c>
      <c r="F3742" s="17">
        <v>45281</v>
      </c>
      <c r="G3742">
        <v>6.5292770000000004</v>
      </c>
      <c r="K3742" s="17">
        <v>45281</v>
      </c>
      <c r="L3742">
        <v>6.6266769999999999</v>
      </c>
    </row>
    <row r="3743" spans="1:12" x14ac:dyDescent="0.2">
      <c r="A3743" s="17">
        <v>45282</v>
      </c>
      <c r="B3743">
        <v>6.442742</v>
      </c>
      <c r="F3743" s="17">
        <v>45282</v>
      </c>
      <c r="G3743">
        <v>6.5061970000000002</v>
      </c>
      <c r="K3743" s="17">
        <v>45282</v>
      </c>
      <c r="L3743">
        <v>6.6062250000000002</v>
      </c>
    </row>
    <row r="3744" spans="1:12" x14ac:dyDescent="0.2">
      <c r="A3744" s="17">
        <v>45287</v>
      </c>
      <c r="B3744">
        <v>6.4214510000000002</v>
      </c>
      <c r="F3744" s="17">
        <v>45287</v>
      </c>
      <c r="G3744">
        <v>6.5101329999999997</v>
      </c>
      <c r="K3744" s="17">
        <v>45287</v>
      </c>
      <c r="L3744">
        <v>6.6205769999999999</v>
      </c>
    </row>
    <row r="3745" spans="1:12" x14ac:dyDescent="0.2">
      <c r="A3745" s="17">
        <v>45288</v>
      </c>
      <c r="B3745">
        <v>6.4009450000000001</v>
      </c>
      <c r="F3745" s="17">
        <v>45288</v>
      </c>
      <c r="G3745">
        <v>6.4950210000000004</v>
      </c>
      <c r="K3745" s="17">
        <v>45288</v>
      </c>
      <c r="L3745">
        <v>6.6134519999999997</v>
      </c>
    </row>
    <row r="3746" spans="1:12" x14ac:dyDescent="0.2">
      <c r="A3746" s="17">
        <v>45289</v>
      </c>
      <c r="B3746">
        <v>6.3681799999999997</v>
      </c>
      <c r="F3746" s="17">
        <v>45289</v>
      </c>
      <c r="G3746">
        <v>6.4763349999999997</v>
      </c>
      <c r="K3746" s="17">
        <v>45289</v>
      </c>
      <c r="L3746">
        <v>6.5990970000000004</v>
      </c>
    </row>
    <row r="3747" spans="1:12" x14ac:dyDescent="0.2">
      <c r="A3747" s="17">
        <v>45293</v>
      </c>
      <c r="B3747">
        <v>6.3621559999999997</v>
      </c>
      <c r="F3747" s="17">
        <v>45293</v>
      </c>
      <c r="G3747">
        <v>6.4746389999999998</v>
      </c>
      <c r="K3747" s="17">
        <v>45293</v>
      </c>
      <c r="L3747">
        <v>6.616053</v>
      </c>
    </row>
    <row r="3748" spans="1:12" x14ac:dyDescent="0.2">
      <c r="A3748" s="17">
        <v>45294</v>
      </c>
      <c r="B3748">
        <v>6.3992319999999996</v>
      </c>
      <c r="F3748" s="17">
        <v>45294</v>
      </c>
      <c r="G3748">
        <v>6.5078899999999997</v>
      </c>
      <c r="K3748" s="17">
        <v>45294</v>
      </c>
      <c r="L3748">
        <v>6.6494419999999996</v>
      </c>
    </row>
    <row r="3749" spans="1:12" x14ac:dyDescent="0.2">
      <c r="A3749" s="17">
        <v>45295</v>
      </c>
      <c r="B3749">
        <v>6.4045199999999998</v>
      </c>
      <c r="F3749" s="17">
        <v>45295</v>
      </c>
      <c r="G3749">
        <v>6.5342209999999996</v>
      </c>
      <c r="K3749" s="17">
        <v>45295</v>
      </c>
      <c r="L3749">
        <v>6.6570470000000004</v>
      </c>
    </row>
    <row r="3750" spans="1:12" x14ac:dyDescent="0.2">
      <c r="A3750" s="17">
        <v>45296</v>
      </c>
      <c r="B3750">
        <v>6.3811640000000001</v>
      </c>
      <c r="F3750" s="17">
        <v>45296</v>
      </c>
      <c r="G3750">
        <v>6.5461790000000004</v>
      </c>
      <c r="K3750" s="17">
        <v>45296</v>
      </c>
      <c r="L3750">
        <v>6.6733589999999996</v>
      </c>
    </row>
    <row r="3751" spans="1:12" x14ac:dyDescent="0.2">
      <c r="A3751" s="17">
        <v>45299</v>
      </c>
      <c r="B3751">
        <v>6.3839199999999998</v>
      </c>
      <c r="F3751" s="17">
        <v>45299</v>
      </c>
      <c r="G3751">
        <v>6.5616729999999999</v>
      </c>
      <c r="K3751" s="17">
        <v>45299</v>
      </c>
      <c r="L3751">
        <v>6.6897690000000001</v>
      </c>
    </row>
    <row r="3752" spans="1:12" x14ac:dyDescent="0.2">
      <c r="A3752" s="17">
        <v>45300</v>
      </c>
      <c r="B3752">
        <v>6.3854660000000001</v>
      </c>
      <c r="F3752" s="17">
        <v>45300</v>
      </c>
      <c r="G3752">
        <v>6.5656140000000001</v>
      </c>
      <c r="K3752" s="17">
        <v>45300</v>
      </c>
      <c r="L3752">
        <v>6.7055530000000001</v>
      </c>
    </row>
    <row r="3753" spans="1:12" x14ac:dyDescent="0.2">
      <c r="A3753" s="17">
        <v>45301</v>
      </c>
      <c r="B3753">
        <v>6.36219</v>
      </c>
      <c r="F3753" s="17">
        <v>45301</v>
      </c>
      <c r="G3753">
        <v>6.5706309999999997</v>
      </c>
      <c r="K3753" s="17">
        <v>45301</v>
      </c>
      <c r="L3753">
        <v>6.7180549999999997</v>
      </c>
    </row>
    <row r="3754" spans="1:12" x14ac:dyDescent="0.2">
      <c r="A3754" s="17">
        <v>45302</v>
      </c>
      <c r="B3754">
        <v>6.3462690000000004</v>
      </c>
      <c r="F3754" s="17">
        <v>45302</v>
      </c>
      <c r="G3754">
        <v>6.5331770000000002</v>
      </c>
      <c r="K3754" s="17">
        <v>45302</v>
      </c>
      <c r="L3754">
        <v>6.6958710000000004</v>
      </c>
    </row>
    <row r="3755" spans="1:12" x14ac:dyDescent="0.2">
      <c r="A3755" s="17">
        <v>45303</v>
      </c>
      <c r="B3755">
        <v>6.3126280000000001</v>
      </c>
      <c r="F3755" s="17">
        <v>45303</v>
      </c>
      <c r="G3755">
        <v>6.4977</v>
      </c>
      <c r="K3755" s="17">
        <v>45303</v>
      </c>
      <c r="L3755">
        <v>6.6708259999999999</v>
      </c>
    </row>
    <row r="3756" spans="1:12" x14ac:dyDescent="0.2">
      <c r="A3756" s="17">
        <v>45306</v>
      </c>
      <c r="B3756">
        <v>6.2960950000000002</v>
      </c>
      <c r="F3756" s="17">
        <v>45306</v>
      </c>
      <c r="G3756">
        <v>6.4895399999999999</v>
      </c>
      <c r="K3756" s="17">
        <v>45306</v>
      </c>
      <c r="L3756">
        <v>6.657629</v>
      </c>
    </row>
    <row r="3757" spans="1:12" x14ac:dyDescent="0.2">
      <c r="A3757" s="17">
        <v>45307</v>
      </c>
      <c r="B3757">
        <v>6.2846140000000004</v>
      </c>
      <c r="F3757" s="17">
        <v>45307</v>
      </c>
      <c r="G3757">
        <v>6.4824580000000003</v>
      </c>
      <c r="K3757" s="17">
        <v>45307</v>
      </c>
      <c r="L3757">
        <v>6.6804779999999999</v>
      </c>
    </row>
    <row r="3758" spans="1:12" x14ac:dyDescent="0.2">
      <c r="A3758" s="17">
        <v>45308</v>
      </c>
      <c r="B3758">
        <v>6.3008139999999999</v>
      </c>
      <c r="F3758" s="17">
        <v>45308</v>
      </c>
      <c r="G3758">
        <v>6.4994550000000002</v>
      </c>
      <c r="K3758" s="17">
        <v>45308</v>
      </c>
      <c r="L3758">
        <v>6.6993919999999996</v>
      </c>
    </row>
    <row r="3759" spans="1:12" x14ac:dyDescent="0.2">
      <c r="A3759" s="17">
        <v>45309</v>
      </c>
      <c r="B3759">
        <v>6.3010859999999997</v>
      </c>
      <c r="F3759" s="17">
        <v>45309</v>
      </c>
      <c r="G3759">
        <v>6.4907690000000002</v>
      </c>
      <c r="K3759" s="17">
        <v>45309</v>
      </c>
      <c r="L3759">
        <v>6.6837330000000001</v>
      </c>
    </row>
    <row r="3760" spans="1:12" x14ac:dyDescent="0.2">
      <c r="A3760" s="17">
        <v>45310</v>
      </c>
      <c r="B3760">
        <v>6.2755580000000002</v>
      </c>
      <c r="F3760" s="17">
        <v>45310</v>
      </c>
      <c r="G3760">
        <v>6.4550890000000001</v>
      </c>
      <c r="K3760" s="17">
        <v>45310</v>
      </c>
      <c r="L3760">
        <v>6.657667</v>
      </c>
    </row>
    <row r="3761" spans="1:12" x14ac:dyDescent="0.2">
      <c r="A3761" s="17">
        <v>45313</v>
      </c>
      <c r="B3761">
        <v>6.2652960000000002</v>
      </c>
      <c r="F3761" s="17">
        <v>45313</v>
      </c>
      <c r="G3761">
        <v>6.4410740000000004</v>
      </c>
      <c r="K3761" s="17">
        <v>45313</v>
      </c>
      <c r="L3761">
        <v>6.6480810000000004</v>
      </c>
    </row>
    <row r="3762" spans="1:12" x14ac:dyDescent="0.2">
      <c r="A3762" s="17">
        <v>45314</v>
      </c>
      <c r="B3762">
        <v>6.2515599999999996</v>
      </c>
      <c r="F3762" s="17">
        <v>45314</v>
      </c>
      <c r="G3762">
        <v>6.4367970000000003</v>
      </c>
      <c r="K3762" s="17">
        <v>45314</v>
      </c>
      <c r="L3762">
        <v>6.6434139999999999</v>
      </c>
    </row>
    <row r="3763" spans="1:12" x14ac:dyDescent="0.2">
      <c r="A3763" s="17">
        <v>45315</v>
      </c>
      <c r="B3763">
        <v>6.2653509999999999</v>
      </c>
      <c r="F3763" s="17">
        <v>45315</v>
      </c>
      <c r="G3763">
        <v>6.4626929999999998</v>
      </c>
      <c r="K3763" s="17">
        <v>45315</v>
      </c>
      <c r="L3763">
        <v>6.6652589999999998</v>
      </c>
    </row>
    <row r="3764" spans="1:12" x14ac:dyDescent="0.2">
      <c r="A3764" s="17">
        <v>45316</v>
      </c>
      <c r="B3764">
        <v>6.2637320000000001</v>
      </c>
      <c r="F3764" s="17">
        <v>45316</v>
      </c>
      <c r="G3764">
        <v>6.4683979999999996</v>
      </c>
      <c r="K3764" s="17">
        <v>45316</v>
      </c>
      <c r="L3764">
        <v>6.6817510000000002</v>
      </c>
    </row>
    <row r="3765" spans="1:12" x14ac:dyDescent="0.2">
      <c r="A3765" s="17">
        <v>45317</v>
      </c>
      <c r="B3765">
        <v>6.27217</v>
      </c>
      <c r="F3765" s="17">
        <v>45317</v>
      </c>
      <c r="G3765">
        <v>6.4884300000000001</v>
      </c>
      <c r="K3765" s="17">
        <v>45317</v>
      </c>
      <c r="L3765">
        <v>6.6901479999999998</v>
      </c>
    </row>
    <row r="3766" spans="1:12" x14ac:dyDescent="0.2">
      <c r="A3766" s="17">
        <v>45320</v>
      </c>
      <c r="B3766">
        <v>6.2577949999999998</v>
      </c>
      <c r="F3766" s="17">
        <v>45320</v>
      </c>
      <c r="G3766">
        <v>6.4769220000000001</v>
      </c>
      <c r="K3766" s="17">
        <v>45320</v>
      </c>
      <c r="L3766">
        <v>6.6784330000000001</v>
      </c>
    </row>
    <row r="3767" spans="1:12" x14ac:dyDescent="0.2">
      <c r="A3767" s="17">
        <v>45321</v>
      </c>
      <c r="B3767">
        <v>6.2616100000000001</v>
      </c>
      <c r="F3767" s="17">
        <v>45321</v>
      </c>
      <c r="G3767">
        <v>6.4548290000000001</v>
      </c>
      <c r="K3767" s="17">
        <v>45321</v>
      </c>
      <c r="L3767">
        <v>6.6554539999999998</v>
      </c>
    </row>
    <row r="3768" spans="1:12" x14ac:dyDescent="0.2">
      <c r="A3768" s="17">
        <v>45322</v>
      </c>
      <c r="B3768">
        <v>6.2474939999999997</v>
      </c>
      <c r="F3768" s="17">
        <v>45322</v>
      </c>
      <c r="G3768">
        <v>6.441287</v>
      </c>
      <c r="K3768" s="17">
        <v>45322</v>
      </c>
      <c r="L3768">
        <v>6.6420300000000001</v>
      </c>
    </row>
    <row r="3769" spans="1:12" x14ac:dyDescent="0.2">
      <c r="A3769" s="17">
        <v>45323</v>
      </c>
      <c r="B3769">
        <v>6.2210080000000003</v>
      </c>
      <c r="F3769" s="17">
        <v>45323</v>
      </c>
      <c r="G3769">
        <v>6.4081609999999998</v>
      </c>
      <c r="K3769" s="17">
        <v>45323</v>
      </c>
      <c r="L3769">
        <v>6.6205270000000001</v>
      </c>
    </row>
    <row r="3770" spans="1:12" x14ac:dyDescent="0.2">
      <c r="A3770" s="17">
        <v>45324</v>
      </c>
      <c r="B3770">
        <v>6.202248</v>
      </c>
      <c r="F3770" s="17">
        <v>45324</v>
      </c>
      <c r="G3770">
        <v>6.3951029999999998</v>
      </c>
      <c r="K3770" s="17">
        <v>45324</v>
      </c>
      <c r="L3770">
        <v>6.6086410000000004</v>
      </c>
    </row>
    <row r="3771" spans="1:12" x14ac:dyDescent="0.2">
      <c r="A3771" s="17">
        <v>45327</v>
      </c>
      <c r="B3771">
        <v>6.2335890000000003</v>
      </c>
      <c r="F3771" s="17">
        <v>45327</v>
      </c>
      <c r="G3771">
        <v>6.4490959999999999</v>
      </c>
      <c r="K3771" s="17">
        <v>45327</v>
      </c>
      <c r="L3771">
        <v>6.6531039999999999</v>
      </c>
    </row>
    <row r="3772" spans="1:12" x14ac:dyDescent="0.2">
      <c r="A3772" s="17">
        <v>45328</v>
      </c>
      <c r="B3772">
        <v>6.2386470000000003</v>
      </c>
      <c r="F3772" s="17">
        <v>45328</v>
      </c>
      <c r="G3772">
        <v>6.451873</v>
      </c>
      <c r="K3772" s="17">
        <v>45328</v>
      </c>
      <c r="L3772">
        <v>6.6729120000000002</v>
      </c>
    </row>
    <row r="3773" spans="1:12" x14ac:dyDescent="0.2">
      <c r="A3773" s="17">
        <v>45329</v>
      </c>
      <c r="B3773">
        <v>6.2234629999999997</v>
      </c>
      <c r="F3773" s="17">
        <v>45329</v>
      </c>
      <c r="G3773">
        <v>6.4517449999999998</v>
      </c>
      <c r="K3773" s="17">
        <v>45329</v>
      </c>
      <c r="L3773">
        <v>6.6689360000000004</v>
      </c>
    </row>
    <row r="3774" spans="1:12" x14ac:dyDescent="0.2">
      <c r="A3774" s="17">
        <v>45334</v>
      </c>
      <c r="B3774">
        <v>6.2167760000000003</v>
      </c>
      <c r="F3774" s="17">
        <v>45334</v>
      </c>
      <c r="G3774">
        <v>6.4669400000000001</v>
      </c>
      <c r="K3774" s="17">
        <v>45334</v>
      </c>
      <c r="L3774">
        <v>6.6890510000000001</v>
      </c>
    </row>
    <row r="3775" spans="1:12" x14ac:dyDescent="0.2">
      <c r="A3775" s="17">
        <v>45335</v>
      </c>
      <c r="B3775">
        <v>6.2143110000000004</v>
      </c>
      <c r="F3775" s="17">
        <v>45335</v>
      </c>
      <c r="G3775">
        <v>6.4606880000000002</v>
      </c>
      <c r="K3775" s="17">
        <v>45335</v>
      </c>
      <c r="L3775">
        <v>6.6861249999999997</v>
      </c>
    </row>
    <row r="3776" spans="1:12" x14ac:dyDescent="0.2">
      <c r="A3776" s="17">
        <v>45337</v>
      </c>
      <c r="B3776">
        <v>6.2060680000000001</v>
      </c>
      <c r="F3776" s="17">
        <v>45337</v>
      </c>
      <c r="G3776">
        <v>6.485074</v>
      </c>
      <c r="K3776" s="17">
        <v>45337</v>
      </c>
      <c r="L3776">
        <v>6.693155</v>
      </c>
    </row>
    <row r="3777" spans="1:12" x14ac:dyDescent="0.2">
      <c r="A3777" s="17">
        <v>45338</v>
      </c>
      <c r="B3777">
        <v>6.2063639999999998</v>
      </c>
      <c r="F3777" s="17">
        <v>45338</v>
      </c>
      <c r="G3777">
        <v>6.483511</v>
      </c>
      <c r="K3777" s="17">
        <v>45338</v>
      </c>
      <c r="L3777">
        <v>6.6962570000000001</v>
      </c>
    </row>
    <row r="3778" spans="1:12" x14ac:dyDescent="0.2">
      <c r="A3778" s="17">
        <v>45341</v>
      </c>
      <c r="B3778">
        <v>6.1987110000000003</v>
      </c>
      <c r="F3778" s="17">
        <v>45341</v>
      </c>
      <c r="G3778">
        <v>6.4713229999999999</v>
      </c>
      <c r="K3778" s="17">
        <v>45341</v>
      </c>
      <c r="L3778">
        <v>6.6927960000000004</v>
      </c>
    </row>
    <row r="3779" spans="1:12" x14ac:dyDescent="0.2">
      <c r="A3779" s="17">
        <v>45342</v>
      </c>
      <c r="B3779">
        <v>6.2056089999999999</v>
      </c>
      <c r="F3779" s="17">
        <v>45342</v>
      </c>
      <c r="G3779">
        <v>6.4669670000000004</v>
      </c>
      <c r="K3779" s="17">
        <v>45342</v>
      </c>
      <c r="L3779">
        <v>6.6909580000000002</v>
      </c>
    </row>
    <row r="3780" spans="1:12" x14ac:dyDescent="0.2">
      <c r="A3780" s="17">
        <v>45343</v>
      </c>
      <c r="B3780">
        <v>6.1978770000000001</v>
      </c>
      <c r="F3780" s="17">
        <v>45343</v>
      </c>
      <c r="G3780">
        <v>6.4682060000000003</v>
      </c>
      <c r="K3780" s="17">
        <v>45343</v>
      </c>
      <c r="L3780">
        <v>6.6761939999999997</v>
      </c>
    </row>
    <row r="3781" spans="1:12" x14ac:dyDescent="0.2">
      <c r="A3781" s="17">
        <v>45344</v>
      </c>
      <c r="B3781">
        <v>6.1886840000000003</v>
      </c>
      <c r="F3781" s="17">
        <v>45344</v>
      </c>
      <c r="G3781">
        <v>6.4450719999999997</v>
      </c>
      <c r="K3781" s="17">
        <v>45344</v>
      </c>
      <c r="L3781">
        <v>6.671672</v>
      </c>
    </row>
    <row r="3782" spans="1:12" x14ac:dyDescent="0.2">
      <c r="A3782" s="17">
        <v>45345</v>
      </c>
      <c r="B3782">
        <v>6.2032290000000003</v>
      </c>
      <c r="F3782" s="17">
        <v>45345</v>
      </c>
      <c r="G3782">
        <v>6.4399870000000004</v>
      </c>
      <c r="K3782" s="17">
        <v>45345</v>
      </c>
      <c r="L3782">
        <v>6.656091</v>
      </c>
    </row>
    <row r="3783" spans="1:12" x14ac:dyDescent="0.2">
      <c r="A3783" s="17">
        <v>45348</v>
      </c>
      <c r="B3783">
        <v>6.21183</v>
      </c>
      <c r="F3783" s="17">
        <v>45348</v>
      </c>
      <c r="G3783">
        <v>6.4518009999999997</v>
      </c>
      <c r="K3783" s="17">
        <v>45348</v>
      </c>
      <c r="L3783">
        <v>6.6428700000000003</v>
      </c>
    </row>
    <row r="3784" spans="1:12" x14ac:dyDescent="0.2">
      <c r="A3784" s="17">
        <v>45349</v>
      </c>
      <c r="B3784">
        <v>6.1845679999999996</v>
      </c>
      <c r="F3784" s="17">
        <v>45349</v>
      </c>
      <c r="G3784">
        <v>6.447362</v>
      </c>
      <c r="K3784" s="17">
        <v>45349</v>
      </c>
      <c r="L3784">
        <v>6.6530550000000002</v>
      </c>
    </row>
    <row r="3785" spans="1:12" x14ac:dyDescent="0.2">
      <c r="A3785" s="17">
        <v>45350</v>
      </c>
      <c r="B3785">
        <v>6.190887</v>
      </c>
      <c r="F3785" s="17">
        <v>45350</v>
      </c>
      <c r="G3785">
        <v>6.4491480000000001</v>
      </c>
      <c r="K3785" s="17">
        <v>45350</v>
      </c>
      <c r="L3785">
        <v>6.6451479999999998</v>
      </c>
    </row>
    <row r="3786" spans="1:12" x14ac:dyDescent="0.2">
      <c r="A3786" s="17">
        <v>45351</v>
      </c>
      <c r="B3786">
        <v>6.1917739999999997</v>
      </c>
      <c r="F3786" s="17">
        <v>45351</v>
      </c>
      <c r="G3786">
        <v>6.4672900000000002</v>
      </c>
      <c r="K3786" s="17">
        <v>45351</v>
      </c>
      <c r="L3786">
        <v>6.6625129999999997</v>
      </c>
    </row>
    <row r="3787" spans="1:12" x14ac:dyDescent="0.2">
      <c r="A3787" s="17">
        <v>45352</v>
      </c>
      <c r="B3787">
        <v>6.2013369999999997</v>
      </c>
      <c r="F3787" s="17">
        <v>45352</v>
      </c>
      <c r="G3787">
        <v>6.4762709999999997</v>
      </c>
      <c r="K3787" s="17">
        <v>45352</v>
      </c>
      <c r="L3787">
        <v>6.6754090000000001</v>
      </c>
    </row>
    <row r="3788" spans="1:12" x14ac:dyDescent="0.2">
      <c r="A3788" s="17">
        <v>45355</v>
      </c>
      <c r="B3788">
        <v>6.209435</v>
      </c>
      <c r="F3788" s="17">
        <v>45355</v>
      </c>
      <c r="G3788">
        <v>6.4763989999999998</v>
      </c>
      <c r="K3788" s="17">
        <v>45355</v>
      </c>
      <c r="L3788">
        <v>6.6806219999999996</v>
      </c>
    </row>
    <row r="3789" spans="1:12" x14ac:dyDescent="0.2">
      <c r="A3789" s="17">
        <v>45356</v>
      </c>
      <c r="B3789">
        <v>6.2133479999999999</v>
      </c>
      <c r="F3789" s="17">
        <v>45356</v>
      </c>
      <c r="G3789">
        <v>6.4942149999999996</v>
      </c>
      <c r="K3789" s="17">
        <v>45356</v>
      </c>
      <c r="L3789">
        <v>6.6986080000000001</v>
      </c>
    </row>
    <row r="3790" spans="1:12" x14ac:dyDescent="0.2">
      <c r="A3790" s="17">
        <v>45357</v>
      </c>
      <c r="B3790">
        <v>6.2157119999999999</v>
      </c>
      <c r="F3790" s="17">
        <v>45357</v>
      </c>
      <c r="G3790">
        <v>6.4917699999999998</v>
      </c>
      <c r="K3790" s="17">
        <v>45357</v>
      </c>
      <c r="L3790">
        <v>6.6844859999999997</v>
      </c>
    </row>
    <row r="3791" spans="1:12" x14ac:dyDescent="0.2">
      <c r="A3791" s="17">
        <v>45358</v>
      </c>
      <c r="B3791">
        <v>6.2017100000000003</v>
      </c>
      <c r="F3791" s="17">
        <v>45358</v>
      </c>
      <c r="G3791">
        <v>6.4915240000000001</v>
      </c>
      <c r="K3791" s="17">
        <v>45358</v>
      </c>
      <c r="L3791">
        <v>6.689997</v>
      </c>
    </row>
    <row r="3792" spans="1:12" x14ac:dyDescent="0.2">
      <c r="A3792" s="17">
        <v>45359</v>
      </c>
      <c r="B3792">
        <v>6.1983259999999998</v>
      </c>
      <c r="F3792" s="17">
        <v>45359</v>
      </c>
      <c r="G3792">
        <v>6.4953969999999996</v>
      </c>
      <c r="K3792" s="17">
        <v>45359</v>
      </c>
      <c r="L3792">
        <v>6.6859469999999996</v>
      </c>
    </row>
    <row r="3793" spans="1:12" x14ac:dyDescent="0.2">
      <c r="A3793" s="17">
        <v>45364</v>
      </c>
      <c r="B3793">
        <v>6.1596849999999996</v>
      </c>
      <c r="F3793" s="17">
        <v>45364</v>
      </c>
      <c r="G3793">
        <v>6.4809749999999999</v>
      </c>
      <c r="K3793" s="17">
        <v>45364</v>
      </c>
      <c r="L3793">
        <v>6.6868489999999996</v>
      </c>
    </row>
    <row r="3794" spans="1:12" x14ac:dyDescent="0.2">
      <c r="A3794" s="17">
        <v>45365</v>
      </c>
      <c r="B3794">
        <v>6.1711159999999996</v>
      </c>
      <c r="F3794" s="17">
        <v>45365</v>
      </c>
      <c r="G3794">
        <v>6.4874770000000002</v>
      </c>
      <c r="K3794" s="17">
        <v>45365</v>
      </c>
      <c r="L3794">
        <v>6.6886000000000001</v>
      </c>
    </row>
    <row r="3795" spans="1:12" x14ac:dyDescent="0.2">
      <c r="A3795" s="17">
        <v>45366</v>
      </c>
      <c r="B3795">
        <v>6.1603539999999999</v>
      </c>
      <c r="F3795" s="17">
        <v>45366</v>
      </c>
      <c r="G3795">
        <v>6.4983649999999997</v>
      </c>
      <c r="K3795" s="17">
        <v>45366</v>
      </c>
      <c r="L3795">
        <v>6.7025240000000004</v>
      </c>
    </row>
    <row r="3796" spans="1:12" x14ac:dyDescent="0.2">
      <c r="A3796" s="17">
        <v>45369</v>
      </c>
      <c r="B3796">
        <v>6.1383070000000002</v>
      </c>
      <c r="F3796" s="17">
        <v>45369</v>
      </c>
      <c r="G3796">
        <v>6.4968500000000002</v>
      </c>
      <c r="K3796" s="17">
        <v>45369</v>
      </c>
      <c r="L3796">
        <v>6.7064009999999996</v>
      </c>
    </row>
    <row r="3797" spans="1:12" x14ac:dyDescent="0.2">
      <c r="A3797" s="17">
        <v>45370</v>
      </c>
      <c r="B3797">
        <v>6.1315470000000003</v>
      </c>
      <c r="F3797" s="17">
        <v>45370</v>
      </c>
      <c r="G3797">
        <v>6.5075219999999998</v>
      </c>
      <c r="K3797" s="17">
        <v>45370</v>
      </c>
      <c r="L3797">
        <v>6.7024400000000002</v>
      </c>
    </row>
    <row r="3798" spans="1:12" x14ac:dyDescent="0.2">
      <c r="A3798" s="17">
        <v>45371</v>
      </c>
      <c r="B3798">
        <v>6.1264209999999997</v>
      </c>
      <c r="F3798" s="17">
        <v>45371</v>
      </c>
      <c r="G3798">
        <v>6.4875249999999998</v>
      </c>
      <c r="K3798" s="17">
        <v>45371</v>
      </c>
      <c r="L3798">
        <v>6.6863960000000002</v>
      </c>
    </row>
    <row r="3799" spans="1:12" x14ac:dyDescent="0.2">
      <c r="A3799" s="17">
        <v>45372</v>
      </c>
      <c r="B3799">
        <v>6.1137959999999998</v>
      </c>
      <c r="F3799" s="17">
        <v>45372</v>
      </c>
      <c r="G3799">
        <v>6.4813039999999997</v>
      </c>
      <c r="K3799" s="17">
        <v>45372</v>
      </c>
      <c r="L3799">
        <v>6.6810859999999996</v>
      </c>
    </row>
    <row r="3800" spans="1:12" x14ac:dyDescent="0.2">
      <c r="A3800" s="17">
        <v>45373</v>
      </c>
      <c r="B3800">
        <v>6.1101910000000004</v>
      </c>
      <c r="F3800" s="17">
        <v>45373</v>
      </c>
      <c r="G3800">
        <v>6.4905439999999999</v>
      </c>
      <c r="K3800" s="17">
        <v>45373</v>
      </c>
      <c r="L3800">
        <v>6.6880949999999997</v>
      </c>
    </row>
    <row r="3801" spans="1:12" x14ac:dyDescent="0.2">
      <c r="A3801" s="17">
        <v>45376</v>
      </c>
      <c r="B3801">
        <v>6.1308629999999997</v>
      </c>
      <c r="F3801" s="17">
        <v>45376</v>
      </c>
      <c r="G3801">
        <v>6.4945130000000004</v>
      </c>
      <c r="K3801" s="17">
        <v>45376</v>
      </c>
      <c r="L3801">
        <v>6.6927450000000004</v>
      </c>
    </row>
    <row r="3802" spans="1:12" x14ac:dyDescent="0.2">
      <c r="A3802" s="17">
        <v>45377</v>
      </c>
      <c r="B3802">
        <v>6.1404949999999996</v>
      </c>
      <c r="F3802" s="17">
        <v>45377</v>
      </c>
      <c r="G3802">
        <v>6.5123439999999997</v>
      </c>
      <c r="K3802" s="17">
        <v>45377</v>
      </c>
      <c r="L3802">
        <v>6.7101980000000001</v>
      </c>
    </row>
    <row r="3803" spans="1:12" x14ac:dyDescent="0.2">
      <c r="A3803" s="17">
        <v>45378</v>
      </c>
      <c r="B3803">
        <v>6.1341450000000002</v>
      </c>
      <c r="F3803" s="17">
        <v>45378</v>
      </c>
      <c r="G3803">
        <v>6.5383800000000001</v>
      </c>
      <c r="K3803" s="17">
        <v>45378</v>
      </c>
      <c r="L3803">
        <v>6.7255120000000002</v>
      </c>
    </row>
    <row r="3804" spans="1:12" x14ac:dyDescent="0.2">
      <c r="A3804" s="17">
        <v>45379</v>
      </c>
      <c r="B3804">
        <v>6.1033559999999998</v>
      </c>
      <c r="F3804" s="17">
        <v>45379</v>
      </c>
      <c r="G3804">
        <v>6.5481980000000002</v>
      </c>
      <c r="K3804" s="17">
        <v>45379</v>
      </c>
      <c r="L3804">
        <v>6.723916</v>
      </c>
    </row>
    <row r="3805" spans="1:12" x14ac:dyDescent="0.2">
      <c r="A3805" s="17">
        <v>45383</v>
      </c>
      <c r="B3805">
        <v>6.1012149999999998</v>
      </c>
      <c r="F3805" s="17">
        <v>45383</v>
      </c>
      <c r="G3805">
        <v>6.5361940000000001</v>
      </c>
      <c r="K3805" s="17">
        <v>45383</v>
      </c>
      <c r="L3805">
        <v>6.711481</v>
      </c>
    </row>
    <row r="3806" spans="1:12" x14ac:dyDescent="0.2">
      <c r="A3806" s="17">
        <v>45384</v>
      </c>
      <c r="B3806">
        <v>6.1068129999999998</v>
      </c>
      <c r="F3806" s="17">
        <v>45384</v>
      </c>
      <c r="G3806">
        <v>6.5344610000000003</v>
      </c>
      <c r="K3806" s="17">
        <v>45384</v>
      </c>
      <c r="L3806">
        <v>6.7156419999999999</v>
      </c>
    </row>
    <row r="3807" spans="1:12" x14ac:dyDescent="0.2">
      <c r="A3807" s="17">
        <v>45385</v>
      </c>
      <c r="B3807">
        <v>6.1128869999999997</v>
      </c>
      <c r="F3807" s="17">
        <v>45385</v>
      </c>
      <c r="G3807">
        <v>6.5417459999999998</v>
      </c>
      <c r="K3807" s="17">
        <v>45385</v>
      </c>
      <c r="L3807">
        <v>6.7201940000000002</v>
      </c>
    </row>
    <row r="3808" spans="1:12" x14ac:dyDescent="0.2">
      <c r="A3808" s="17">
        <v>45386</v>
      </c>
      <c r="B3808">
        <v>6.1269099999999996</v>
      </c>
      <c r="F3808" s="17">
        <v>45386</v>
      </c>
      <c r="G3808">
        <v>6.544346</v>
      </c>
      <c r="K3808" s="17">
        <v>45386</v>
      </c>
      <c r="L3808">
        <v>6.7159800000000001</v>
      </c>
    </row>
    <row r="3809" spans="1:12" x14ac:dyDescent="0.2">
      <c r="A3809" s="17">
        <v>45387</v>
      </c>
      <c r="B3809">
        <v>6.1359180000000002</v>
      </c>
      <c r="F3809" s="17">
        <v>45387</v>
      </c>
      <c r="G3809">
        <v>6.5284360000000001</v>
      </c>
      <c r="K3809" s="17">
        <v>45387</v>
      </c>
      <c r="L3809">
        <v>6.7047650000000001</v>
      </c>
    </row>
    <row r="3810" spans="1:12" x14ac:dyDescent="0.2">
      <c r="A3810" s="17">
        <v>45398</v>
      </c>
      <c r="B3810">
        <v>6.2277899999999997</v>
      </c>
      <c r="F3810" s="17">
        <v>45398</v>
      </c>
      <c r="G3810">
        <v>6.6283659999999998</v>
      </c>
      <c r="K3810" s="17">
        <v>45398</v>
      </c>
      <c r="L3810">
        <v>6.829345</v>
      </c>
    </row>
    <row r="3811" spans="1:12" x14ac:dyDescent="0.2">
      <c r="A3811" s="17">
        <v>45399</v>
      </c>
      <c r="B3811">
        <v>6.2409670000000004</v>
      </c>
      <c r="F3811" s="17">
        <v>45399</v>
      </c>
      <c r="G3811">
        <v>6.7405799999999996</v>
      </c>
      <c r="K3811" s="17">
        <v>45399</v>
      </c>
      <c r="L3811">
        <v>6.907902</v>
      </c>
    </row>
    <row r="3812" spans="1:12" x14ac:dyDescent="0.2">
      <c r="A3812" s="17">
        <v>45400</v>
      </c>
      <c r="B3812">
        <v>6.1910020000000001</v>
      </c>
      <c r="F3812" s="17">
        <v>45400</v>
      </c>
      <c r="G3812">
        <v>6.7701019999999996</v>
      </c>
      <c r="K3812" s="17">
        <v>45400</v>
      </c>
      <c r="L3812">
        <v>6.9256789999999997</v>
      </c>
    </row>
    <row r="3813" spans="1:12" x14ac:dyDescent="0.2">
      <c r="A3813" s="17">
        <v>45401</v>
      </c>
      <c r="B3813">
        <v>6.2165970000000002</v>
      </c>
      <c r="F3813" s="17">
        <v>45401</v>
      </c>
      <c r="G3813">
        <v>6.839232</v>
      </c>
      <c r="K3813" s="17">
        <v>45401</v>
      </c>
      <c r="L3813">
        <v>6.9767749999999999</v>
      </c>
    </row>
    <row r="3814" spans="1:12" x14ac:dyDescent="0.2">
      <c r="A3814" s="17">
        <v>45404</v>
      </c>
      <c r="B3814">
        <v>6.3268649999999997</v>
      </c>
      <c r="F3814" s="17">
        <v>45404</v>
      </c>
      <c r="G3814">
        <v>6.878825</v>
      </c>
      <c r="K3814" s="17">
        <v>45404</v>
      </c>
      <c r="L3814">
        <v>7.0321009999999999</v>
      </c>
    </row>
    <row r="3815" spans="1:12" x14ac:dyDescent="0.2">
      <c r="A3815" s="17">
        <v>45405</v>
      </c>
      <c r="B3815">
        <v>6.3687019999999999</v>
      </c>
      <c r="F3815" s="17">
        <v>45405</v>
      </c>
      <c r="G3815">
        <v>6.9193569999999998</v>
      </c>
      <c r="K3815" s="17">
        <v>45405</v>
      </c>
      <c r="L3815">
        <v>7.0519730000000003</v>
      </c>
    </row>
    <row r="3816" spans="1:12" x14ac:dyDescent="0.2">
      <c r="A3816" s="17">
        <v>45406</v>
      </c>
      <c r="B3816">
        <v>6.3515519999999999</v>
      </c>
      <c r="F3816" s="17">
        <v>45406</v>
      </c>
      <c r="G3816">
        <v>6.9058929999999998</v>
      </c>
      <c r="K3816" s="17">
        <v>45406</v>
      </c>
      <c r="L3816">
        <v>7.0174289999999999</v>
      </c>
    </row>
    <row r="3817" spans="1:12" x14ac:dyDescent="0.2">
      <c r="A3817" s="17">
        <v>45407</v>
      </c>
      <c r="B3817">
        <v>6.4810499999999998</v>
      </c>
      <c r="F3817" s="17">
        <v>45407</v>
      </c>
      <c r="G3817">
        <v>6.9683440000000001</v>
      </c>
      <c r="K3817" s="17">
        <v>45407</v>
      </c>
      <c r="L3817">
        <v>7.0688129999999996</v>
      </c>
    </row>
    <row r="3818" spans="1:12" x14ac:dyDescent="0.2">
      <c r="A3818" s="17">
        <v>45408</v>
      </c>
      <c r="B3818">
        <v>6.5907260000000001</v>
      </c>
      <c r="F3818" s="17">
        <v>45408</v>
      </c>
      <c r="G3818">
        <v>7.0068359999999998</v>
      </c>
      <c r="K3818" s="17">
        <v>45408</v>
      </c>
      <c r="L3818">
        <v>7.0845269999999996</v>
      </c>
    </row>
    <row r="3819" spans="1:12" x14ac:dyDescent="0.2">
      <c r="A3819" s="17">
        <v>45411</v>
      </c>
      <c r="B3819">
        <v>6.6924250000000001</v>
      </c>
      <c r="F3819" s="17">
        <v>45411</v>
      </c>
      <c r="G3819">
        <v>7.0604509999999996</v>
      </c>
      <c r="K3819" s="17">
        <v>45411</v>
      </c>
      <c r="L3819">
        <v>7.1010549999999997</v>
      </c>
    </row>
    <row r="3820" spans="1:12" x14ac:dyDescent="0.2">
      <c r="A3820" s="17">
        <v>45412</v>
      </c>
      <c r="B3820">
        <v>6.6691779999999996</v>
      </c>
      <c r="F3820" s="17">
        <v>45412</v>
      </c>
      <c r="G3820">
        <v>7.088991</v>
      </c>
      <c r="K3820" s="17">
        <v>45412</v>
      </c>
      <c r="L3820">
        <v>7.1236560000000004</v>
      </c>
    </row>
    <row r="3821" spans="1:12" x14ac:dyDescent="0.2">
      <c r="A3821" s="17">
        <v>45414</v>
      </c>
      <c r="B3821">
        <v>6.6582920000000003</v>
      </c>
      <c r="F3821" s="17">
        <v>45414</v>
      </c>
      <c r="G3821">
        <v>7.0475390000000004</v>
      </c>
      <c r="K3821" s="17">
        <v>45414</v>
      </c>
      <c r="L3821">
        <v>7.1090359999999997</v>
      </c>
    </row>
    <row r="3822" spans="1:12" x14ac:dyDescent="0.2">
      <c r="A3822" s="17">
        <v>45415</v>
      </c>
      <c r="B3822">
        <v>6.7381500000000001</v>
      </c>
      <c r="F3822" s="17">
        <v>45415</v>
      </c>
      <c r="G3822">
        <v>6.9670319999999997</v>
      </c>
      <c r="K3822" s="17">
        <v>45415</v>
      </c>
      <c r="L3822">
        <v>7.0267619999999997</v>
      </c>
    </row>
    <row r="3823" spans="1:12" x14ac:dyDescent="0.2">
      <c r="A3823" s="17">
        <v>45418</v>
      </c>
      <c r="B3823">
        <v>6.7320310000000001</v>
      </c>
      <c r="F3823" s="17">
        <v>45418</v>
      </c>
      <c r="G3823">
        <v>6.9309390000000004</v>
      </c>
      <c r="K3823" s="17">
        <v>45418</v>
      </c>
      <c r="L3823">
        <v>6.9823630000000003</v>
      </c>
    </row>
    <row r="3824" spans="1:12" x14ac:dyDescent="0.2">
      <c r="A3824" s="17">
        <v>45419</v>
      </c>
      <c r="B3824">
        <v>6.7798590000000001</v>
      </c>
      <c r="F3824" s="17">
        <v>45419</v>
      </c>
      <c r="G3824">
        <v>6.9493260000000001</v>
      </c>
      <c r="K3824" s="17">
        <v>45419</v>
      </c>
      <c r="L3824">
        <v>6.9589590000000001</v>
      </c>
    </row>
    <row r="3825" spans="1:12" x14ac:dyDescent="0.2">
      <c r="A3825" s="17">
        <v>45420</v>
      </c>
      <c r="B3825">
        <v>6.7330420000000002</v>
      </c>
      <c r="F3825" s="17">
        <v>45420</v>
      </c>
      <c r="G3825">
        <v>6.952547</v>
      </c>
      <c r="K3825" s="17">
        <v>45420</v>
      </c>
      <c r="L3825">
        <v>6.9587079999999997</v>
      </c>
    </row>
    <row r="3826" spans="1:12" x14ac:dyDescent="0.2">
      <c r="A3826" s="17">
        <v>45425</v>
      </c>
      <c r="B3826">
        <v>6.6827050000000003</v>
      </c>
      <c r="F3826" s="17">
        <v>45425</v>
      </c>
      <c r="G3826">
        <v>6.9621230000000001</v>
      </c>
      <c r="K3826" s="17">
        <v>45425</v>
      </c>
      <c r="L3826">
        <v>6.9847359999999998</v>
      </c>
    </row>
    <row r="3827" spans="1:12" x14ac:dyDescent="0.2">
      <c r="A3827" s="17">
        <v>45426</v>
      </c>
      <c r="B3827">
        <v>6.6063840000000003</v>
      </c>
      <c r="F3827" s="17">
        <v>45426</v>
      </c>
      <c r="G3827">
        <v>6.9644870000000001</v>
      </c>
      <c r="K3827" s="17">
        <v>45426</v>
      </c>
      <c r="L3827">
        <v>7.002993</v>
      </c>
    </row>
    <row r="3828" spans="1:12" x14ac:dyDescent="0.2">
      <c r="A3828" s="17">
        <v>45427</v>
      </c>
      <c r="B3828">
        <v>6.5440019999999999</v>
      </c>
      <c r="F3828" s="17">
        <v>45427</v>
      </c>
      <c r="G3828">
        <v>6.9165390000000002</v>
      </c>
      <c r="K3828" s="17">
        <v>45427</v>
      </c>
      <c r="L3828">
        <v>6.9758389999999997</v>
      </c>
    </row>
    <row r="3829" spans="1:12" x14ac:dyDescent="0.2">
      <c r="A3829" s="17">
        <v>45428</v>
      </c>
      <c r="B3829">
        <v>6.4608809999999997</v>
      </c>
      <c r="F3829" s="17">
        <v>45428</v>
      </c>
      <c r="G3829">
        <v>6.846616</v>
      </c>
      <c r="K3829" s="17">
        <v>45428</v>
      </c>
      <c r="L3829">
        <v>6.9280049999999997</v>
      </c>
    </row>
    <row r="3830" spans="1:12" x14ac:dyDescent="0.2">
      <c r="A3830" s="17">
        <v>45429</v>
      </c>
      <c r="B3830">
        <v>6.2882639999999999</v>
      </c>
      <c r="F3830" s="17">
        <v>45429</v>
      </c>
      <c r="G3830">
        <v>6.8236420000000004</v>
      </c>
      <c r="K3830" s="17">
        <v>45429</v>
      </c>
      <c r="L3830">
        <v>6.8925780000000003</v>
      </c>
    </row>
    <row r="3831" spans="1:12" x14ac:dyDescent="0.2">
      <c r="A3831" s="17">
        <v>45432</v>
      </c>
      <c r="B3831">
        <v>6.3116719999999997</v>
      </c>
      <c r="F3831" s="17">
        <v>45432</v>
      </c>
      <c r="G3831">
        <v>6.8319070000000002</v>
      </c>
      <c r="K3831" s="17">
        <v>45432</v>
      </c>
      <c r="L3831">
        <v>6.8952939999999998</v>
      </c>
    </row>
    <row r="3832" spans="1:12" x14ac:dyDescent="0.2">
      <c r="A3832" s="17">
        <v>45433</v>
      </c>
      <c r="B3832">
        <v>6.2832879999999998</v>
      </c>
      <c r="F3832" s="17">
        <v>45433</v>
      </c>
      <c r="G3832">
        <v>6.8346090000000004</v>
      </c>
      <c r="K3832" s="17">
        <v>45433</v>
      </c>
      <c r="L3832">
        <v>6.8937059999999999</v>
      </c>
    </row>
    <row r="3833" spans="1:12" x14ac:dyDescent="0.2">
      <c r="A3833" s="17">
        <v>45434</v>
      </c>
      <c r="B3833">
        <v>6.2999510000000001</v>
      </c>
      <c r="F3833" s="17">
        <v>45434</v>
      </c>
      <c r="G3833">
        <v>6.8141720000000001</v>
      </c>
      <c r="K3833" s="17">
        <v>45434</v>
      </c>
      <c r="L3833">
        <v>6.87866</v>
      </c>
    </row>
    <row r="3834" spans="1:12" x14ac:dyDescent="0.2">
      <c r="A3834" s="17">
        <v>45439</v>
      </c>
      <c r="B3834">
        <v>6.3002130000000003</v>
      </c>
      <c r="F3834" s="17">
        <v>45439</v>
      </c>
      <c r="G3834">
        <v>6.8369669999999996</v>
      </c>
      <c r="K3834" s="17">
        <v>45439</v>
      </c>
      <c r="L3834">
        <v>6.9032609999999996</v>
      </c>
    </row>
    <row r="3835" spans="1:12" x14ac:dyDescent="0.2">
      <c r="A3835" s="17">
        <v>45440</v>
      </c>
      <c r="B3835">
        <v>6.2762029999999998</v>
      </c>
      <c r="F3835" s="17">
        <v>45440</v>
      </c>
      <c r="G3835">
        <v>6.8314859999999999</v>
      </c>
      <c r="K3835" s="17">
        <v>45440</v>
      </c>
      <c r="L3835">
        <v>6.8928940000000001</v>
      </c>
    </row>
    <row r="3836" spans="1:12" x14ac:dyDescent="0.2">
      <c r="A3836" s="17">
        <v>45441</v>
      </c>
      <c r="B3836">
        <v>6.251976</v>
      </c>
      <c r="F3836" s="17">
        <v>45441</v>
      </c>
      <c r="G3836">
        <v>6.8441679999999998</v>
      </c>
      <c r="K3836" s="17">
        <v>45441</v>
      </c>
      <c r="L3836">
        <v>6.917821</v>
      </c>
    </row>
    <row r="3837" spans="1:12" x14ac:dyDescent="0.2">
      <c r="A3837" s="17">
        <v>45442</v>
      </c>
      <c r="B3837">
        <v>6.3038220000000003</v>
      </c>
      <c r="F3837" s="17">
        <v>45442</v>
      </c>
      <c r="G3837">
        <v>6.8574520000000003</v>
      </c>
      <c r="K3837" s="17">
        <v>45442</v>
      </c>
      <c r="L3837">
        <v>6.9416079999999996</v>
      </c>
    </row>
    <row r="3838" spans="1:12" x14ac:dyDescent="0.2">
      <c r="A3838" s="17">
        <v>45443</v>
      </c>
      <c r="B3838">
        <v>6.3035899999999998</v>
      </c>
      <c r="F3838" s="17">
        <v>45443</v>
      </c>
      <c r="G3838">
        <v>6.8265390000000004</v>
      </c>
      <c r="K3838" s="17">
        <v>45443</v>
      </c>
      <c r="L3838">
        <v>6.9215109999999997</v>
      </c>
    </row>
    <row r="3839" spans="1:12" x14ac:dyDescent="0.2">
      <c r="A3839" s="17">
        <v>45446</v>
      </c>
      <c r="B3839">
        <v>6.3044359999999999</v>
      </c>
      <c r="F3839" s="17">
        <v>45446</v>
      </c>
      <c r="G3839">
        <v>6.8215789999999998</v>
      </c>
      <c r="K3839" s="17">
        <v>45446</v>
      </c>
      <c r="L3839">
        <v>6.9049500000000004</v>
      </c>
    </row>
    <row r="3840" spans="1:12" x14ac:dyDescent="0.2">
      <c r="A3840" s="17">
        <v>45447</v>
      </c>
      <c r="B3840">
        <v>6.3081290000000001</v>
      </c>
      <c r="F3840" s="17">
        <v>45447</v>
      </c>
      <c r="G3840">
        <v>6.8039240000000003</v>
      </c>
      <c r="K3840" s="17">
        <v>45447</v>
      </c>
      <c r="L3840">
        <v>6.8949559999999996</v>
      </c>
    </row>
    <row r="3841" spans="1:12" x14ac:dyDescent="0.2">
      <c r="A3841" s="17">
        <v>45448</v>
      </c>
      <c r="B3841">
        <v>6.2916480000000004</v>
      </c>
      <c r="F3841" s="17">
        <v>45448</v>
      </c>
      <c r="G3841">
        <v>6.8137559999999997</v>
      </c>
      <c r="K3841" s="17">
        <v>45448</v>
      </c>
      <c r="L3841">
        <v>6.9183750000000002</v>
      </c>
    </row>
    <row r="3842" spans="1:12" x14ac:dyDescent="0.2">
      <c r="A3842" s="17">
        <v>45449</v>
      </c>
      <c r="B3842">
        <v>6.3397319999999997</v>
      </c>
      <c r="F3842" s="17">
        <v>45449</v>
      </c>
      <c r="G3842">
        <v>6.8201340000000004</v>
      </c>
      <c r="K3842" s="17">
        <v>45449</v>
      </c>
      <c r="L3842">
        <v>6.9302060000000001</v>
      </c>
    </row>
    <row r="3843" spans="1:12" x14ac:dyDescent="0.2">
      <c r="A3843" s="17">
        <v>45450</v>
      </c>
      <c r="B3843">
        <v>6.3184990000000001</v>
      </c>
      <c r="F3843" s="17">
        <v>45450</v>
      </c>
      <c r="G3843">
        <v>6.8178770000000002</v>
      </c>
      <c r="K3843" s="17">
        <v>45450</v>
      </c>
      <c r="L3843">
        <v>6.9304170000000003</v>
      </c>
    </row>
    <row r="3844" spans="1:12" x14ac:dyDescent="0.2">
      <c r="A3844" s="17">
        <v>45454</v>
      </c>
      <c r="B3844">
        <v>6.449573</v>
      </c>
      <c r="F3844" s="17">
        <v>45454</v>
      </c>
      <c r="G3844">
        <v>6.8742219999999996</v>
      </c>
      <c r="K3844" s="17">
        <v>45454</v>
      </c>
      <c r="L3844">
        <v>7.001544</v>
      </c>
    </row>
    <row r="3845" spans="1:12" x14ac:dyDescent="0.2">
      <c r="A3845" s="17">
        <v>45455</v>
      </c>
      <c r="B3845">
        <v>6.3750210000000003</v>
      </c>
      <c r="F3845" s="17">
        <v>45455</v>
      </c>
      <c r="G3845">
        <v>6.8502559999999999</v>
      </c>
      <c r="K3845" s="17">
        <v>45455</v>
      </c>
      <c r="L3845">
        <v>6.9969469999999996</v>
      </c>
    </row>
    <row r="3846" spans="1:12" x14ac:dyDescent="0.2">
      <c r="A3846" s="17">
        <v>45456</v>
      </c>
      <c r="B3846">
        <v>6.371931</v>
      </c>
      <c r="F3846" s="17">
        <v>45456</v>
      </c>
      <c r="G3846">
        <v>6.8363009999999997</v>
      </c>
      <c r="K3846" s="17">
        <v>45456</v>
      </c>
      <c r="L3846">
        <v>6.995158</v>
      </c>
    </row>
    <row r="3847" spans="1:12" x14ac:dyDescent="0.2">
      <c r="A3847" s="17">
        <v>45457</v>
      </c>
      <c r="B3847">
        <v>6.4422160000000002</v>
      </c>
      <c r="F3847" s="17">
        <v>45457</v>
      </c>
      <c r="G3847">
        <v>6.8974609999999998</v>
      </c>
      <c r="K3847" s="17">
        <v>45457</v>
      </c>
      <c r="L3847">
        <v>7.0406610000000001</v>
      </c>
    </row>
    <row r="3848" spans="1:12" x14ac:dyDescent="0.2">
      <c r="A3848" s="17">
        <v>45462</v>
      </c>
      <c r="B3848">
        <v>6.5155329999999996</v>
      </c>
      <c r="F3848" s="17">
        <v>45462</v>
      </c>
      <c r="G3848">
        <v>6.9339310000000003</v>
      </c>
      <c r="K3848" s="17">
        <v>45462</v>
      </c>
      <c r="L3848">
        <v>7.0817860000000001</v>
      </c>
    </row>
    <row r="3849" spans="1:12" x14ac:dyDescent="0.2">
      <c r="A3849" s="17">
        <v>45463</v>
      </c>
      <c r="B3849">
        <v>6.4967459999999999</v>
      </c>
      <c r="F3849" s="17">
        <v>45463</v>
      </c>
      <c r="G3849">
        <v>6.9604629999999998</v>
      </c>
      <c r="K3849" s="17">
        <v>45463</v>
      </c>
      <c r="L3849">
        <v>7.1016399999999997</v>
      </c>
    </row>
    <row r="3850" spans="1:12" x14ac:dyDescent="0.2">
      <c r="A3850" s="17">
        <v>45464</v>
      </c>
      <c r="B3850">
        <v>6.5496309999999998</v>
      </c>
      <c r="F3850" s="17">
        <v>45464</v>
      </c>
      <c r="G3850">
        <v>6.9798799999999996</v>
      </c>
      <c r="K3850" s="17">
        <v>45464</v>
      </c>
      <c r="L3850">
        <v>7.1098039999999996</v>
      </c>
    </row>
    <row r="3851" spans="1:12" x14ac:dyDescent="0.2">
      <c r="A3851" s="17">
        <v>45467</v>
      </c>
      <c r="B3851">
        <v>6.5776839999999996</v>
      </c>
      <c r="F3851" s="17">
        <v>45467</v>
      </c>
      <c r="G3851">
        <v>6.9554590000000003</v>
      </c>
      <c r="K3851" s="17">
        <v>45467</v>
      </c>
      <c r="L3851">
        <v>7.1026319999999998</v>
      </c>
    </row>
    <row r="3852" spans="1:12" x14ac:dyDescent="0.2">
      <c r="A3852" s="17">
        <v>45468</v>
      </c>
      <c r="B3852">
        <v>6.5662900000000004</v>
      </c>
      <c r="F3852" s="17">
        <v>45468</v>
      </c>
      <c r="G3852">
        <v>6.9394090000000004</v>
      </c>
      <c r="K3852" s="17">
        <v>45468</v>
      </c>
      <c r="L3852">
        <v>7.0880479999999997</v>
      </c>
    </row>
    <row r="3853" spans="1:12" x14ac:dyDescent="0.2">
      <c r="A3853" s="17">
        <v>45469</v>
      </c>
      <c r="B3853">
        <v>6.5869840000000002</v>
      </c>
      <c r="F3853" s="17">
        <v>45469</v>
      </c>
      <c r="G3853">
        <v>6.9477760000000002</v>
      </c>
      <c r="K3853" s="17">
        <v>45469</v>
      </c>
      <c r="L3853">
        <v>7.0890230000000001</v>
      </c>
    </row>
    <row r="3854" spans="1:12" x14ac:dyDescent="0.2">
      <c r="A3854" s="17">
        <v>45470</v>
      </c>
      <c r="B3854">
        <v>6.6007280000000002</v>
      </c>
      <c r="F3854" s="17">
        <v>45470</v>
      </c>
      <c r="G3854">
        <v>6.9581600000000003</v>
      </c>
      <c r="K3854" s="17">
        <v>45470</v>
      </c>
      <c r="L3854">
        <v>7.0921139999999996</v>
      </c>
    </row>
    <row r="3855" spans="1:12" x14ac:dyDescent="0.2">
      <c r="A3855" s="17">
        <v>45471</v>
      </c>
      <c r="B3855">
        <v>6.5464260000000003</v>
      </c>
      <c r="F3855" s="17">
        <v>45471</v>
      </c>
      <c r="G3855">
        <v>6.9403579999999998</v>
      </c>
      <c r="K3855" s="17">
        <v>45471</v>
      </c>
      <c r="L3855">
        <v>7.0623379999999996</v>
      </c>
    </row>
    <row r="3856" spans="1:12" x14ac:dyDescent="0.2">
      <c r="A3856" s="17">
        <v>45474</v>
      </c>
      <c r="B3856">
        <v>6.5876939999999999</v>
      </c>
      <c r="F3856" s="17">
        <v>45474</v>
      </c>
      <c r="G3856">
        <v>6.9320519999999997</v>
      </c>
      <c r="K3856" s="17">
        <v>45474</v>
      </c>
      <c r="L3856">
        <v>7.068962</v>
      </c>
    </row>
    <row r="3857" spans="1:12" x14ac:dyDescent="0.2">
      <c r="A3857" s="17">
        <v>45475</v>
      </c>
      <c r="B3857">
        <v>6.6055580000000003</v>
      </c>
      <c r="F3857" s="17">
        <v>45475</v>
      </c>
      <c r="G3857">
        <v>6.9434269999999998</v>
      </c>
      <c r="K3857" s="17">
        <v>45475</v>
      </c>
      <c r="L3857">
        <v>7.076492</v>
      </c>
    </row>
    <row r="3858" spans="1:12" x14ac:dyDescent="0.2">
      <c r="A3858" s="17">
        <v>45476</v>
      </c>
      <c r="B3858">
        <v>6.5931360000000003</v>
      </c>
      <c r="F3858" s="17">
        <v>45476</v>
      </c>
      <c r="G3858">
        <v>6.9443400000000004</v>
      </c>
      <c r="K3858" s="17">
        <v>45476</v>
      </c>
      <c r="L3858">
        <v>7.0819799999999997</v>
      </c>
    </row>
    <row r="3859" spans="1:12" x14ac:dyDescent="0.2">
      <c r="A3859" s="17">
        <v>45477</v>
      </c>
      <c r="B3859">
        <v>6.6093849999999996</v>
      </c>
      <c r="F3859" s="17">
        <v>45477</v>
      </c>
      <c r="G3859">
        <v>6.9220730000000001</v>
      </c>
      <c r="K3859" s="17">
        <v>45477</v>
      </c>
      <c r="L3859">
        <v>7.0782540000000003</v>
      </c>
    </row>
    <row r="3860" spans="1:12" x14ac:dyDescent="0.2">
      <c r="A3860" s="17">
        <v>45481</v>
      </c>
      <c r="B3860">
        <v>6.5026960000000003</v>
      </c>
      <c r="F3860" s="17">
        <v>45481</v>
      </c>
      <c r="G3860">
        <v>6.8799250000000001</v>
      </c>
      <c r="K3860" s="17">
        <v>45481</v>
      </c>
      <c r="L3860">
        <v>7.0483719999999996</v>
      </c>
    </row>
    <row r="3861" spans="1:12" x14ac:dyDescent="0.2">
      <c r="A3861" s="17">
        <v>45482</v>
      </c>
      <c r="B3861">
        <v>6.5274830000000001</v>
      </c>
      <c r="F3861" s="17">
        <v>45482</v>
      </c>
      <c r="G3861">
        <v>6.8823670000000003</v>
      </c>
      <c r="K3861" s="17">
        <v>45482</v>
      </c>
      <c r="L3861">
        <v>7.0582289999999999</v>
      </c>
    </row>
    <row r="3862" spans="1:12" x14ac:dyDescent="0.2">
      <c r="A3862" s="17">
        <v>45483</v>
      </c>
      <c r="B3862">
        <v>6.5406500000000003</v>
      </c>
      <c r="F3862" s="17">
        <v>45483</v>
      </c>
      <c r="G3862">
        <v>6.8792439999999999</v>
      </c>
      <c r="K3862" s="17">
        <v>45483</v>
      </c>
      <c r="L3862">
        <v>7.0591390000000001</v>
      </c>
    </row>
    <row r="3863" spans="1:12" x14ac:dyDescent="0.2">
      <c r="A3863" s="17">
        <v>45484</v>
      </c>
      <c r="B3863">
        <v>6.5444630000000004</v>
      </c>
      <c r="F3863" s="17">
        <v>45484</v>
      </c>
      <c r="G3863">
        <v>6.8777239999999997</v>
      </c>
      <c r="K3863" s="17">
        <v>45484</v>
      </c>
      <c r="L3863">
        <v>7.0512819999999996</v>
      </c>
    </row>
    <row r="3864" spans="1:12" x14ac:dyDescent="0.2">
      <c r="A3864" s="17">
        <v>45485</v>
      </c>
      <c r="B3864">
        <v>6.5159710000000004</v>
      </c>
      <c r="F3864" s="17">
        <v>45485</v>
      </c>
      <c r="G3864">
        <v>6.835051</v>
      </c>
      <c r="K3864" s="17">
        <v>45485</v>
      </c>
      <c r="L3864">
        <v>7.0194890000000001</v>
      </c>
    </row>
    <row r="3865" spans="1:12" x14ac:dyDescent="0.2">
      <c r="A3865" s="17">
        <v>45488</v>
      </c>
      <c r="B3865">
        <v>6.5124089999999999</v>
      </c>
      <c r="F3865" s="17">
        <v>45488</v>
      </c>
      <c r="G3865">
        <v>6.850949</v>
      </c>
      <c r="K3865" s="17">
        <v>45488</v>
      </c>
      <c r="L3865">
        <v>7.0313499999999998</v>
      </c>
    </row>
    <row r="3866" spans="1:12" x14ac:dyDescent="0.2">
      <c r="A3866" s="17">
        <v>45489</v>
      </c>
      <c r="B3866">
        <v>6.4906889999999997</v>
      </c>
      <c r="F3866" s="17">
        <v>45489</v>
      </c>
      <c r="G3866">
        <v>6.8503160000000003</v>
      </c>
      <c r="K3866" s="17">
        <v>45489</v>
      </c>
      <c r="L3866">
        <v>7.0253649999999999</v>
      </c>
    </row>
    <row r="3867" spans="1:12" x14ac:dyDescent="0.2">
      <c r="A3867" s="17">
        <v>45490</v>
      </c>
      <c r="B3867">
        <v>6.4992000000000001</v>
      </c>
      <c r="F3867" s="17">
        <v>45490</v>
      </c>
      <c r="G3867">
        <v>6.8229600000000001</v>
      </c>
      <c r="K3867" s="17">
        <v>45490</v>
      </c>
      <c r="L3867">
        <v>7.0030479999999997</v>
      </c>
    </row>
    <row r="3868" spans="1:12" x14ac:dyDescent="0.2">
      <c r="A3868" s="17">
        <v>45491</v>
      </c>
      <c r="B3868">
        <v>6.4005089999999996</v>
      </c>
      <c r="F3868" s="17">
        <v>45491</v>
      </c>
      <c r="G3868">
        <v>6.808192</v>
      </c>
      <c r="K3868" s="17">
        <v>45491</v>
      </c>
      <c r="L3868">
        <v>6.9894309999999997</v>
      </c>
    </row>
    <row r="3869" spans="1:12" x14ac:dyDescent="0.2">
      <c r="A3869" s="17">
        <v>45492</v>
      </c>
      <c r="B3869">
        <v>6.3937569999999999</v>
      </c>
      <c r="F3869" s="17">
        <v>45492</v>
      </c>
      <c r="G3869">
        <v>6.8222680000000002</v>
      </c>
      <c r="K3869" s="17">
        <v>45492</v>
      </c>
      <c r="L3869">
        <v>6.9880250000000004</v>
      </c>
    </row>
    <row r="3870" spans="1:12" x14ac:dyDescent="0.2">
      <c r="A3870" s="17">
        <v>45495</v>
      </c>
      <c r="B3870">
        <v>6.4396560000000003</v>
      </c>
      <c r="F3870" s="17">
        <v>45495</v>
      </c>
      <c r="G3870">
        <v>6.835985</v>
      </c>
      <c r="K3870" s="17">
        <v>45495</v>
      </c>
      <c r="L3870">
        <v>7.0084200000000001</v>
      </c>
    </row>
    <row r="3871" spans="1:12" x14ac:dyDescent="0.2">
      <c r="A3871" s="17">
        <v>45496</v>
      </c>
      <c r="B3871">
        <v>6.4875740000000004</v>
      </c>
      <c r="F3871" s="17">
        <v>45496</v>
      </c>
      <c r="G3871">
        <v>6.8373860000000004</v>
      </c>
      <c r="K3871" s="17">
        <v>45496</v>
      </c>
      <c r="L3871">
        <v>7.0303339999999999</v>
      </c>
    </row>
    <row r="3872" spans="1:12" x14ac:dyDescent="0.2">
      <c r="A3872" s="17">
        <v>45497</v>
      </c>
      <c r="B3872">
        <v>6.48027</v>
      </c>
      <c r="F3872" s="17">
        <v>45497</v>
      </c>
      <c r="G3872">
        <v>6.8230599999999999</v>
      </c>
      <c r="K3872" s="17">
        <v>45497</v>
      </c>
      <c r="L3872">
        <v>7.0255780000000003</v>
      </c>
    </row>
    <row r="3873" spans="1:12" x14ac:dyDescent="0.2">
      <c r="A3873" s="17">
        <v>45498</v>
      </c>
      <c r="B3873">
        <v>6.4778330000000004</v>
      </c>
      <c r="F3873" s="17">
        <v>45498</v>
      </c>
      <c r="G3873">
        <v>6.811388</v>
      </c>
      <c r="K3873" s="17">
        <v>45498</v>
      </c>
      <c r="L3873">
        <v>7.020994</v>
      </c>
    </row>
    <row r="3874" spans="1:12" x14ac:dyDescent="0.2">
      <c r="A3874" s="17">
        <v>45499</v>
      </c>
      <c r="B3874">
        <v>6.3482960000000004</v>
      </c>
      <c r="F3874" s="17">
        <v>45499</v>
      </c>
      <c r="G3874">
        <v>6.8187350000000002</v>
      </c>
      <c r="K3874" s="17">
        <v>45499</v>
      </c>
      <c r="L3874">
        <v>6.998799</v>
      </c>
    </row>
    <row r="3875" spans="1:12" x14ac:dyDescent="0.2">
      <c r="A3875" s="17">
        <v>45502</v>
      </c>
      <c r="B3875">
        <v>6.3557370000000004</v>
      </c>
      <c r="F3875" s="17">
        <v>45502</v>
      </c>
      <c r="G3875">
        <v>6.8036459999999996</v>
      </c>
      <c r="K3875" s="17">
        <v>45502</v>
      </c>
      <c r="L3875">
        <v>6.9813289999999997</v>
      </c>
    </row>
    <row r="3876" spans="1:12" x14ac:dyDescent="0.2">
      <c r="A3876" s="17">
        <v>45503</v>
      </c>
      <c r="B3876">
        <v>6.3219789999999998</v>
      </c>
      <c r="F3876" s="17">
        <v>45503</v>
      </c>
      <c r="G3876">
        <v>6.7824410000000004</v>
      </c>
      <c r="K3876" s="17">
        <v>45503</v>
      </c>
      <c r="L3876">
        <v>6.9788769999999998</v>
      </c>
    </row>
    <row r="3877" spans="1:12" x14ac:dyDescent="0.2">
      <c r="A3877" s="17">
        <v>45504</v>
      </c>
      <c r="B3877">
        <v>6.3127769999999996</v>
      </c>
      <c r="F3877" s="17">
        <v>45504</v>
      </c>
      <c r="G3877">
        <v>6.7629799999999998</v>
      </c>
      <c r="K3877" s="17">
        <v>45504</v>
      </c>
      <c r="L3877">
        <v>6.9419529999999998</v>
      </c>
    </row>
    <row r="3878" spans="1:12" x14ac:dyDescent="0.2">
      <c r="A3878" s="17">
        <v>45505</v>
      </c>
      <c r="B3878">
        <v>6.3250019999999996</v>
      </c>
      <c r="F3878" s="17">
        <v>45505</v>
      </c>
      <c r="G3878">
        <v>6.7313299999999998</v>
      </c>
      <c r="K3878" s="17">
        <v>45505</v>
      </c>
      <c r="L3878">
        <v>6.9174699999999998</v>
      </c>
    </row>
    <row r="3879" spans="1:12" x14ac:dyDescent="0.2">
      <c r="A3879" s="17">
        <v>45506</v>
      </c>
      <c r="B3879">
        <v>6.3331689999999998</v>
      </c>
      <c r="F3879" s="17">
        <v>45506</v>
      </c>
      <c r="G3879">
        <v>6.720942</v>
      </c>
      <c r="K3879" s="17">
        <v>45506</v>
      </c>
      <c r="L3879">
        <v>6.9082660000000002</v>
      </c>
    </row>
    <row r="3880" spans="1:12" x14ac:dyDescent="0.2">
      <c r="A3880" s="17">
        <v>45509</v>
      </c>
      <c r="B3880">
        <v>6.3253329999999997</v>
      </c>
      <c r="F3880" s="17">
        <v>45509</v>
      </c>
      <c r="G3880">
        <v>6.6651809999999996</v>
      </c>
      <c r="K3880" s="17">
        <v>45509</v>
      </c>
      <c r="L3880">
        <v>6.8695700000000004</v>
      </c>
    </row>
    <row r="3881" spans="1:12" x14ac:dyDescent="0.2">
      <c r="A3881" s="17">
        <v>45510</v>
      </c>
      <c r="B3881">
        <v>6.338114</v>
      </c>
      <c r="F3881" s="17">
        <v>45510</v>
      </c>
      <c r="G3881">
        <v>6.685492</v>
      </c>
      <c r="K3881" s="17">
        <v>45510</v>
      </c>
      <c r="L3881">
        <v>6.8777739999999996</v>
      </c>
    </row>
    <row r="3882" spans="1:12" x14ac:dyDescent="0.2">
      <c r="A3882" s="17">
        <v>45511</v>
      </c>
      <c r="B3882">
        <v>6.3502419999999997</v>
      </c>
      <c r="F3882" s="17">
        <v>45511</v>
      </c>
      <c r="G3882">
        <v>6.6932790000000004</v>
      </c>
      <c r="K3882" s="17">
        <v>45511</v>
      </c>
      <c r="L3882">
        <v>6.8742770000000002</v>
      </c>
    </row>
    <row r="3883" spans="1:12" x14ac:dyDescent="0.2">
      <c r="A3883" s="17">
        <v>45512</v>
      </c>
      <c r="B3883">
        <v>6.3797290000000002</v>
      </c>
      <c r="F3883" s="17">
        <v>45512</v>
      </c>
      <c r="G3883">
        <v>6.6632020000000001</v>
      </c>
      <c r="K3883" s="17">
        <v>45512</v>
      </c>
      <c r="L3883">
        <v>6.8534649999999999</v>
      </c>
    </row>
    <row r="3884" spans="1:12" x14ac:dyDescent="0.2">
      <c r="A3884" s="17">
        <v>45513</v>
      </c>
      <c r="B3884">
        <v>6.3801889999999997</v>
      </c>
      <c r="F3884" s="17">
        <v>45513</v>
      </c>
      <c r="G3884">
        <v>6.6634900000000004</v>
      </c>
      <c r="K3884" s="17">
        <v>45513</v>
      </c>
      <c r="L3884">
        <v>6.8348620000000002</v>
      </c>
    </row>
    <row r="3885" spans="1:12" x14ac:dyDescent="0.2">
      <c r="A3885" s="17">
        <v>45516</v>
      </c>
      <c r="B3885">
        <v>6.4089270000000003</v>
      </c>
      <c r="F3885" s="17">
        <v>45516</v>
      </c>
      <c r="G3885">
        <v>6.6732680000000002</v>
      </c>
      <c r="K3885" s="17">
        <v>45516</v>
      </c>
      <c r="L3885">
        <v>6.845046</v>
      </c>
    </row>
    <row r="3886" spans="1:12" x14ac:dyDescent="0.2">
      <c r="A3886" s="17">
        <v>45517</v>
      </c>
      <c r="B3886">
        <v>6.4168799999999999</v>
      </c>
      <c r="F3886" s="17">
        <v>45517</v>
      </c>
      <c r="G3886">
        <v>6.6600279999999996</v>
      </c>
      <c r="K3886" s="17">
        <v>45517</v>
      </c>
      <c r="L3886">
        <v>6.8326880000000001</v>
      </c>
    </row>
    <row r="3887" spans="1:12" x14ac:dyDescent="0.2">
      <c r="A3887" s="17">
        <v>45518</v>
      </c>
      <c r="B3887">
        <v>6.4301009999999996</v>
      </c>
      <c r="F3887" s="17">
        <v>45518</v>
      </c>
      <c r="G3887">
        <v>6.6252930000000001</v>
      </c>
      <c r="K3887" s="17">
        <v>45518</v>
      </c>
      <c r="L3887">
        <v>6.8056130000000001</v>
      </c>
    </row>
    <row r="3888" spans="1:12" x14ac:dyDescent="0.2">
      <c r="A3888" s="17">
        <v>45519</v>
      </c>
      <c r="B3888">
        <v>6.4134890000000002</v>
      </c>
      <c r="F3888" s="17">
        <v>45519</v>
      </c>
      <c r="G3888">
        <v>6.6109929999999997</v>
      </c>
      <c r="K3888" s="17">
        <v>45519</v>
      </c>
      <c r="L3888">
        <v>6.77515</v>
      </c>
    </row>
    <row r="3889" spans="1:12" x14ac:dyDescent="0.2">
      <c r="A3889" s="17">
        <v>45520</v>
      </c>
      <c r="B3889">
        <v>6.4298849999999996</v>
      </c>
      <c r="F3889" s="17">
        <v>45520</v>
      </c>
      <c r="G3889">
        <v>6.6151489999999997</v>
      </c>
      <c r="K3889" s="17">
        <v>45520</v>
      </c>
      <c r="L3889">
        <v>6.7720779999999996</v>
      </c>
    </row>
    <row r="3890" spans="1:12" x14ac:dyDescent="0.2">
      <c r="A3890" s="17">
        <v>45523</v>
      </c>
      <c r="B3890">
        <v>6.4379689999999998</v>
      </c>
      <c r="F3890" s="17">
        <v>45523</v>
      </c>
      <c r="G3890">
        <v>6.5941200000000002</v>
      </c>
      <c r="K3890" s="17">
        <v>45523</v>
      </c>
      <c r="L3890">
        <v>6.7478530000000001</v>
      </c>
    </row>
    <row r="3891" spans="1:12" x14ac:dyDescent="0.2">
      <c r="A3891" s="17">
        <v>45524</v>
      </c>
      <c r="B3891">
        <v>6.4302919999999997</v>
      </c>
      <c r="F3891" s="17">
        <v>45524</v>
      </c>
      <c r="G3891">
        <v>6.571663</v>
      </c>
      <c r="K3891" s="17">
        <v>45524</v>
      </c>
      <c r="L3891">
        <v>6.7301010000000003</v>
      </c>
    </row>
    <row r="3892" spans="1:12" x14ac:dyDescent="0.2">
      <c r="A3892" s="17">
        <v>45525</v>
      </c>
      <c r="B3892">
        <v>6.406873</v>
      </c>
      <c r="F3892" s="17">
        <v>45525</v>
      </c>
      <c r="G3892">
        <v>6.5344379999999997</v>
      </c>
      <c r="K3892" s="17">
        <v>45525</v>
      </c>
      <c r="L3892">
        <v>6.6987420000000002</v>
      </c>
    </row>
    <row r="3893" spans="1:12" x14ac:dyDescent="0.2">
      <c r="A3893" s="17">
        <v>45526</v>
      </c>
      <c r="B3893">
        <v>6.4056550000000003</v>
      </c>
      <c r="F3893" s="17">
        <v>45526</v>
      </c>
      <c r="G3893">
        <v>6.5529169999999999</v>
      </c>
      <c r="K3893" s="17">
        <v>45526</v>
      </c>
      <c r="L3893">
        <v>6.7064830000000004</v>
      </c>
    </row>
    <row r="3894" spans="1:12" x14ac:dyDescent="0.2">
      <c r="A3894" s="17">
        <v>45527</v>
      </c>
      <c r="B3894">
        <v>6.3947200000000004</v>
      </c>
      <c r="F3894" s="17">
        <v>45527</v>
      </c>
      <c r="G3894">
        <v>6.540502</v>
      </c>
      <c r="K3894" s="17">
        <v>45527</v>
      </c>
      <c r="L3894">
        <v>6.6993830000000001</v>
      </c>
    </row>
    <row r="3895" spans="1:12" x14ac:dyDescent="0.2">
      <c r="A3895" s="17">
        <v>45530</v>
      </c>
      <c r="B3895">
        <v>6.3958680000000001</v>
      </c>
      <c r="F3895" s="17">
        <v>45530</v>
      </c>
      <c r="G3895">
        <v>6.5482639999999996</v>
      </c>
      <c r="K3895" s="17">
        <v>45530</v>
      </c>
      <c r="L3895">
        <v>6.666569</v>
      </c>
    </row>
    <row r="3896" spans="1:12" x14ac:dyDescent="0.2">
      <c r="A3896" s="17">
        <v>45531</v>
      </c>
      <c r="B3896">
        <v>6.3988519999999998</v>
      </c>
      <c r="F3896" s="17">
        <v>45531</v>
      </c>
      <c r="G3896">
        <v>6.5489319999999998</v>
      </c>
      <c r="K3896" s="17">
        <v>45531</v>
      </c>
      <c r="L3896">
        <v>6.6717690000000003</v>
      </c>
    </row>
    <row r="3897" spans="1:12" x14ac:dyDescent="0.2">
      <c r="A3897" s="17">
        <v>45532</v>
      </c>
      <c r="B3897">
        <v>6.3996729999999999</v>
      </c>
      <c r="F3897" s="17">
        <v>45532</v>
      </c>
      <c r="G3897">
        <v>6.5434130000000001</v>
      </c>
      <c r="K3897" s="17">
        <v>45532</v>
      </c>
      <c r="L3897">
        <v>6.6787409999999996</v>
      </c>
    </row>
    <row r="3898" spans="1:12" x14ac:dyDescent="0.2">
      <c r="A3898" s="17">
        <v>45533</v>
      </c>
      <c r="B3898">
        <v>6.3959270000000004</v>
      </c>
      <c r="F3898" s="17">
        <v>45533</v>
      </c>
      <c r="G3898">
        <v>6.5283870000000004</v>
      </c>
      <c r="K3898" s="17">
        <v>45533</v>
      </c>
      <c r="L3898">
        <v>6.666874</v>
      </c>
    </row>
    <row r="3899" spans="1:12" x14ac:dyDescent="0.2">
      <c r="A3899" s="17">
        <v>45534</v>
      </c>
      <c r="B3899">
        <v>6.3811470000000003</v>
      </c>
      <c r="F3899" s="17">
        <v>45534</v>
      </c>
      <c r="G3899">
        <v>6.532915</v>
      </c>
      <c r="K3899" s="17">
        <v>45534</v>
      </c>
      <c r="L3899">
        <v>6.6833580000000001</v>
      </c>
    </row>
    <row r="3900" spans="1:12" x14ac:dyDescent="0.2">
      <c r="A3900" s="17">
        <v>45537</v>
      </c>
      <c r="B3900">
        <v>6.3971749999999998</v>
      </c>
      <c r="F3900" s="17">
        <v>45537</v>
      </c>
      <c r="G3900">
        <v>6.5507520000000001</v>
      </c>
      <c r="K3900" s="17">
        <v>45537</v>
      </c>
      <c r="L3900">
        <v>6.6921790000000003</v>
      </c>
    </row>
    <row r="3901" spans="1:12" x14ac:dyDescent="0.2">
      <c r="A3901" s="17">
        <v>45538</v>
      </c>
      <c r="B3901">
        <v>6.3927069999999997</v>
      </c>
      <c r="F3901" s="17">
        <v>45538</v>
      </c>
      <c r="G3901">
        <v>6.5503910000000003</v>
      </c>
      <c r="K3901" s="17">
        <v>45538</v>
      </c>
      <c r="L3901">
        <v>6.7004149999999996</v>
      </c>
    </row>
    <row r="3902" spans="1:12" x14ac:dyDescent="0.2">
      <c r="A3902" s="17">
        <v>45539</v>
      </c>
      <c r="B3902">
        <v>6.3994580000000001</v>
      </c>
      <c r="F3902" s="17">
        <v>45539</v>
      </c>
      <c r="G3902">
        <v>6.5651640000000002</v>
      </c>
      <c r="K3902" s="17">
        <v>45539</v>
      </c>
      <c r="L3902">
        <v>6.7159500000000003</v>
      </c>
    </row>
    <row r="3903" spans="1:12" x14ac:dyDescent="0.2">
      <c r="A3903" s="17">
        <v>45540</v>
      </c>
      <c r="B3903">
        <v>6.3952359999999997</v>
      </c>
      <c r="F3903" s="17">
        <v>45540</v>
      </c>
      <c r="G3903">
        <v>6.5442739999999997</v>
      </c>
      <c r="K3903" s="17">
        <v>45540</v>
      </c>
      <c r="L3903">
        <v>6.6938050000000002</v>
      </c>
    </row>
    <row r="3904" spans="1:12" x14ac:dyDescent="0.2">
      <c r="A3904" s="17">
        <v>45541</v>
      </c>
      <c r="B3904">
        <v>6.3908969999999998</v>
      </c>
      <c r="F3904" s="17">
        <v>45541</v>
      </c>
      <c r="G3904">
        <v>6.5228330000000003</v>
      </c>
      <c r="K3904" s="17">
        <v>45541</v>
      </c>
      <c r="L3904">
        <v>6.6762540000000001</v>
      </c>
    </row>
    <row r="3905" spans="1:12" x14ac:dyDescent="0.2">
      <c r="A3905" s="17">
        <v>45544</v>
      </c>
      <c r="B3905">
        <v>6.3981859999999999</v>
      </c>
      <c r="F3905" s="17">
        <v>45544</v>
      </c>
      <c r="G3905">
        <v>6.5389249999999999</v>
      </c>
      <c r="K3905" s="17">
        <v>45544</v>
      </c>
      <c r="L3905">
        <v>6.6832839999999996</v>
      </c>
    </row>
    <row r="3906" spans="1:12" x14ac:dyDescent="0.2">
      <c r="A3906" s="17">
        <v>45545</v>
      </c>
      <c r="B3906">
        <v>6.4001450000000002</v>
      </c>
      <c r="F3906" s="17">
        <v>45545</v>
      </c>
      <c r="G3906">
        <v>6.5356880000000004</v>
      </c>
      <c r="K3906" s="17">
        <v>45545</v>
      </c>
      <c r="L3906">
        <v>6.6784140000000001</v>
      </c>
    </row>
    <row r="3907" spans="1:12" x14ac:dyDescent="0.2">
      <c r="A3907" s="17">
        <v>45546</v>
      </c>
      <c r="B3907">
        <v>6.3969550000000002</v>
      </c>
      <c r="F3907" s="17">
        <v>45546</v>
      </c>
      <c r="G3907">
        <v>6.5130129999999999</v>
      </c>
      <c r="K3907" s="17">
        <v>45546</v>
      </c>
      <c r="L3907">
        <v>6.6571309999999997</v>
      </c>
    </row>
    <row r="3908" spans="1:12" x14ac:dyDescent="0.2">
      <c r="A3908" s="17">
        <v>45547</v>
      </c>
      <c r="B3908">
        <v>6.4060129999999997</v>
      </c>
      <c r="F3908" s="17">
        <v>45547</v>
      </c>
      <c r="G3908">
        <v>6.5170360000000001</v>
      </c>
      <c r="K3908" s="17">
        <v>45547</v>
      </c>
      <c r="L3908">
        <v>6.6553519999999997</v>
      </c>
    </row>
    <row r="3909" spans="1:12" x14ac:dyDescent="0.2">
      <c r="A3909" s="17">
        <v>45548</v>
      </c>
      <c r="B3909">
        <v>6.4155340000000001</v>
      </c>
      <c r="F3909" s="17">
        <v>45548</v>
      </c>
      <c r="G3909">
        <v>6.5158569999999996</v>
      </c>
      <c r="K3909" s="17">
        <v>45548</v>
      </c>
      <c r="L3909">
        <v>6.6453749999999996</v>
      </c>
    </row>
    <row r="3910" spans="1:12" x14ac:dyDescent="0.2">
      <c r="A3910" s="17">
        <v>45552</v>
      </c>
      <c r="B3910">
        <v>6.4024599999999996</v>
      </c>
      <c r="F3910" s="17">
        <v>45552</v>
      </c>
      <c r="G3910">
        <v>6.4793469999999997</v>
      </c>
      <c r="K3910" s="17">
        <v>45552</v>
      </c>
      <c r="L3910">
        <v>6.6169029999999998</v>
      </c>
    </row>
    <row r="3911" spans="1:12" x14ac:dyDescent="0.2">
      <c r="A3911" s="17">
        <v>45553</v>
      </c>
      <c r="B3911">
        <v>6.3287680000000002</v>
      </c>
      <c r="F3911" s="17">
        <v>45553</v>
      </c>
      <c r="G3911">
        <v>6.4661150000000003</v>
      </c>
      <c r="K3911" s="17">
        <v>45553</v>
      </c>
      <c r="L3911">
        <v>6.6154830000000002</v>
      </c>
    </row>
    <row r="3912" spans="1:12" x14ac:dyDescent="0.2">
      <c r="A3912" s="17">
        <v>45554</v>
      </c>
      <c r="B3912">
        <v>6.2922149999999997</v>
      </c>
      <c r="F3912" s="17">
        <v>45554</v>
      </c>
      <c r="G3912">
        <v>6.4189249999999998</v>
      </c>
      <c r="K3912" s="17">
        <v>45554</v>
      </c>
      <c r="L3912">
        <v>6.5821019999999999</v>
      </c>
    </row>
    <row r="3913" spans="1:12" x14ac:dyDescent="0.2">
      <c r="A3913" s="17">
        <v>45555</v>
      </c>
      <c r="B3913">
        <v>6.1412979999999999</v>
      </c>
      <c r="F3913" s="17">
        <v>45555</v>
      </c>
      <c r="G3913">
        <v>6.3265830000000003</v>
      </c>
      <c r="K3913" s="17">
        <v>45555</v>
      </c>
      <c r="L3913">
        <v>6.4765629999999996</v>
      </c>
    </row>
    <row r="3914" spans="1:12" x14ac:dyDescent="0.2">
      <c r="A3914" s="17">
        <v>45558</v>
      </c>
      <c r="B3914">
        <v>6.1392329999999999</v>
      </c>
      <c r="F3914" s="17">
        <v>45558</v>
      </c>
      <c r="G3914">
        <v>6.319782</v>
      </c>
      <c r="K3914" s="17">
        <v>45558</v>
      </c>
      <c r="L3914">
        <v>6.5053789999999996</v>
      </c>
    </row>
    <row r="3915" spans="1:12" x14ac:dyDescent="0.2">
      <c r="A3915" s="17">
        <v>45559</v>
      </c>
      <c r="B3915">
        <v>6.143268</v>
      </c>
      <c r="F3915" s="17">
        <v>45559</v>
      </c>
      <c r="G3915">
        <v>6.3046860000000002</v>
      </c>
      <c r="K3915" s="17">
        <v>45559</v>
      </c>
      <c r="L3915">
        <v>6.4992340000000004</v>
      </c>
    </row>
    <row r="3916" spans="1:12" x14ac:dyDescent="0.2">
      <c r="A3916" s="17">
        <v>45560</v>
      </c>
      <c r="B3916">
        <v>6.1096009999999996</v>
      </c>
      <c r="F3916" s="17">
        <v>45560</v>
      </c>
      <c r="G3916">
        <v>6.2790439999999998</v>
      </c>
      <c r="K3916" s="17">
        <v>45560</v>
      </c>
      <c r="L3916">
        <v>6.4967800000000002</v>
      </c>
    </row>
    <row r="3917" spans="1:12" x14ac:dyDescent="0.2">
      <c r="A3917" s="17">
        <v>45561</v>
      </c>
      <c r="B3917">
        <v>6.1115659999999998</v>
      </c>
      <c r="F3917" s="17">
        <v>45561</v>
      </c>
      <c r="G3917">
        <v>6.29366</v>
      </c>
      <c r="K3917" s="17">
        <v>45561</v>
      </c>
      <c r="L3917">
        <v>6.515034</v>
      </c>
    </row>
    <row r="3918" spans="1:12" x14ac:dyDescent="0.2">
      <c r="A3918" s="17">
        <v>45562</v>
      </c>
      <c r="B3918">
        <v>6.0791199999999996</v>
      </c>
      <c r="F3918" s="17">
        <v>45562</v>
      </c>
      <c r="G3918">
        <v>6.2774520000000003</v>
      </c>
      <c r="K3918" s="17">
        <v>45562</v>
      </c>
      <c r="L3918">
        <v>6.508114</v>
      </c>
    </row>
    <row r="3919" spans="1:12" x14ac:dyDescent="0.2">
      <c r="A3919" s="17">
        <v>45565</v>
      </c>
      <c r="B3919">
        <v>6.079796</v>
      </c>
      <c r="F3919" s="17">
        <v>45565</v>
      </c>
      <c r="G3919">
        <v>6.2742300000000002</v>
      </c>
      <c r="K3919" s="17">
        <v>45565</v>
      </c>
      <c r="L3919">
        <v>6.5146430000000004</v>
      </c>
    </row>
    <row r="3920" spans="1:12" x14ac:dyDescent="0.2">
      <c r="A3920" s="17">
        <v>45566</v>
      </c>
      <c r="B3920">
        <v>6.1016279999999998</v>
      </c>
      <c r="F3920" s="17">
        <v>45566</v>
      </c>
      <c r="G3920">
        <v>6.2939299999999996</v>
      </c>
      <c r="K3920" s="17">
        <v>45566</v>
      </c>
      <c r="L3920">
        <v>6.5410209999999998</v>
      </c>
    </row>
    <row r="3921" spans="1:12" x14ac:dyDescent="0.2">
      <c r="A3921" s="17">
        <v>45567</v>
      </c>
      <c r="B3921">
        <v>6.1163800000000004</v>
      </c>
      <c r="F3921" s="17">
        <v>45567</v>
      </c>
      <c r="G3921">
        <v>6.3208609999999998</v>
      </c>
      <c r="K3921" s="17">
        <v>45567</v>
      </c>
      <c r="L3921">
        <v>6.5609599999999997</v>
      </c>
    </row>
    <row r="3922" spans="1:12" x14ac:dyDescent="0.2">
      <c r="A3922" s="17">
        <v>45568</v>
      </c>
      <c r="B3922">
        <v>6.127542</v>
      </c>
      <c r="F3922" s="17">
        <v>45568</v>
      </c>
      <c r="G3922">
        <v>6.3609270000000002</v>
      </c>
      <c r="K3922" s="17">
        <v>45568</v>
      </c>
      <c r="L3922">
        <v>6.5969040000000003</v>
      </c>
    </row>
    <row r="3923" spans="1:12" x14ac:dyDescent="0.2">
      <c r="A3923" s="17">
        <v>45569</v>
      </c>
      <c r="B3923">
        <v>6.133381</v>
      </c>
      <c r="F3923" s="17">
        <v>45569</v>
      </c>
      <c r="G3923">
        <v>6.3936780000000004</v>
      </c>
      <c r="K3923" s="17">
        <v>45569</v>
      </c>
      <c r="L3923">
        <v>6.6365920000000003</v>
      </c>
    </row>
    <row r="3924" spans="1:12" x14ac:dyDescent="0.2">
      <c r="A3924" s="17">
        <v>45572</v>
      </c>
      <c r="B3924">
        <v>6.1754540000000002</v>
      </c>
      <c r="F3924" s="17">
        <v>45572</v>
      </c>
      <c r="G3924">
        <v>6.4730590000000001</v>
      </c>
      <c r="K3924" s="17">
        <v>45572</v>
      </c>
      <c r="L3924">
        <v>6.7201360000000001</v>
      </c>
    </row>
    <row r="3925" spans="1:12" x14ac:dyDescent="0.2">
      <c r="A3925" s="17">
        <v>45573</v>
      </c>
      <c r="B3925">
        <v>6.2164289999999998</v>
      </c>
      <c r="F3925" s="17">
        <v>45573</v>
      </c>
      <c r="G3925">
        <v>6.5000809999999998</v>
      </c>
      <c r="K3925" s="17">
        <v>45573</v>
      </c>
      <c r="L3925">
        <v>6.7573189999999999</v>
      </c>
    </row>
    <row r="3926" spans="1:12" x14ac:dyDescent="0.2">
      <c r="A3926" s="17">
        <v>45574</v>
      </c>
      <c r="B3926">
        <v>6.2250139999999998</v>
      </c>
      <c r="F3926" s="17">
        <v>45574</v>
      </c>
      <c r="G3926">
        <v>6.4767710000000003</v>
      </c>
      <c r="K3926" s="17">
        <v>45574</v>
      </c>
      <c r="L3926">
        <v>6.7376079999999998</v>
      </c>
    </row>
    <row r="3927" spans="1:12" x14ac:dyDescent="0.2">
      <c r="A3927" s="17">
        <v>45575</v>
      </c>
      <c r="B3927">
        <v>6.223414</v>
      </c>
      <c r="F3927" s="17">
        <v>45575</v>
      </c>
      <c r="G3927">
        <v>6.477665</v>
      </c>
      <c r="K3927" s="17">
        <v>45575</v>
      </c>
      <c r="L3927">
        <v>6.7362029999999997</v>
      </c>
    </row>
    <row r="3928" spans="1:12" x14ac:dyDescent="0.2">
      <c r="A3928" s="17">
        <v>45576</v>
      </c>
      <c r="B3928">
        <v>6.2062359999999996</v>
      </c>
      <c r="F3928" s="17">
        <v>45576</v>
      </c>
      <c r="G3928">
        <v>6.4545519999999996</v>
      </c>
      <c r="K3928" s="17">
        <v>45576</v>
      </c>
      <c r="L3928">
        <v>6.7284220000000001</v>
      </c>
    </row>
    <row r="3929" spans="1:12" x14ac:dyDescent="0.2">
      <c r="A3929" s="17">
        <v>45579</v>
      </c>
      <c r="B3929">
        <v>6.1953100000000001</v>
      </c>
      <c r="F3929" s="17">
        <v>45579</v>
      </c>
      <c r="G3929">
        <v>6.4371859999999996</v>
      </c>
      <c r="K3929" s="17">
        <v>45579</v>
      </c>
      <c r="L3929">
        <v>6.7281279999999999</v>
      </c>
    </row>
    <row r="3930" spans="1:12" x14ac:dyDescent="0.2">
      <c r="A3930" s="17">
        <v>45580</v>
      </c>
      <c r="B3930">
        <v>6.19895</v>
      </c>
      <c r="F3930" s="17">
        <v>45580</v>
      </c>
      <c r="G3930">
        <v>6.4391769999999999</v>
      </c>
      <c r="K3930" s="17">
        <v>45580</v>
      </c>
      <c r="L3930">
        <v>6.7297399999999996</v>
      </c>
    </row>
    <row r="3931" spans="1:12" x14ac:dyDescent="0.2">
      <c r="A3931" s="17">
        <v>45581</v>
      </c>
      <c r="B3931">
        <v>6.1973649999999996</v>
      </c>
      <c r="F3931" s="17">
        <v>45581</v>
      </c>
      <c r="G3931">
        <v>6.4349590000000001</v>
      </c>
      <c r="K3931" s="17">
        <v>45581</v>
      </c>
      <c r="L3931">
        <v>6.7123689999999998</v>
      </c>
    </row>
    <row r="3932" spans="1:12" x14ac:dyDescent="0.2">
      <c r="A3932" s="17">
        <v>45582</v>
      </c>
      <c r="B3932">
        <v>6.2054819999999999</v>
      </c>
      <c r="F3932" s="17">
        <v>45582</v>
      </c>
      <c r="G3932">
        <v>6.4407019999999999</v>
      </c>
      <c r="K3932" s="17">
        <v>45582</v>
      </c>
      <c r="L3932">
        <v>6.7168590000000004</v>
      </c>
    </row>
    <row r="3933" spans="1:12" x14ac:dyDescent="0.2">
      <c r="A3933" s="17">
        <v>45583</v>
      </c>
      <c r="B3933">
        <v>6.1916859999999998</v>
      </c>
      <c r="F3933" s="17">
        <v>45583</v>
      </c>
      <c r="G3933">
        <v>6.4440179999999998</v>
      </c>
      <c r="K3933" s="17">
        <v>45583</v>
      </c>
      <c r="L3933">
        <v>6.7183279999999996</v>
      </c>
    </row>
    <row r="3934" spans="1:12" x14ac:dyDescent="0.2">
      <c r="A3934" s="17">
        <v>45586</v>
      </c>
      <c r="B3934">
        <v>6.2031619999999998</v>
      </c>
      <c r="F3934" s="17">
        <v>45586</v>
      </c>
      <c r="G3934">
        <v>6.4253879999999999</v>
      </c>
      <c r="K3934" s="17">
        <v>45586</v>
      </c>
      <c r="L3934">
        <v>6.7080260000000003</v>
      </c>
    </row>
    <row r="3935" spans="1:12" x14ac:dyDescent="0.2">
      <c r="A3935" s="17">
        <v>45588</v>
      </c>
      <c r="B3935">
        <v>6.2307079999999999</v>
      </c>
      <c r="F3935" s="17">
        <v>45588</v>
      </c>
      <c r="G3935">
        <v>6.5586450000000003</v>
      </c>
      <c r="K3935" s="17">
        <v>45588</v>
      </c>
      <c r="L3935">
        <v>6.8288019999999996</v>
      </c>
    </row>
    <row r="3936" spans="1:12" x14ac:dyDescent="0.2">
      <c r="A3936" s="17">
        <v>45589</v>
      </c>
      <c r="B3936">
        <v>6.2109449999999997</v>
      </c>
      <c r="F3936" s="17">
        <v>45589</v>
      </c>
      <c r="G3936">
        <v>6.5647520000000004</v>
      </c>
      <c r="K3936" s="17">
        <v>45589</v>
      </c>
      <c r="L3936">
        <v>6.8128440000000001</v>
      </c>
    </row>
    <row r="3937" spans="1:12" x14ac:dyDescent="0.2">
      <c r="A3937" s="17">
        <v>45590</v>
      </c>
      <c r="B3937">
        <v>6.2396750000000001</v>
      </c>
      <c r="F3937" s="17">
        <v>45590</v>
      </c>
      <c r="G3937">
        <v>6.540311</v>
      </c>
      <c r="K3937" s="17">
        <v>45590</v>
      </c>
      <c r="L3937">
        <v>6.8048719999999996</v>
      </c>
    </row>
    <row r="3938" spans="1:12" x14ac:dyDescent="0.2">
      <c r="A3938" s="17">
        <v>45593</v>
      </c>
      <c r="B3938">
        <v>6.2879069999999997</v>
      </c>
      <c r="F3938" s="17">
        <v>45593</v>
      </c>
      <c r="G3938">
        <v>6.5887830000000003</v>
      </c>
      <c r="K3938" s="17">
        <v>45593</v>
      </c>
      <c r="L3938">
        <v>6.867324</v>
      </c>
    </row>
    <row r="3939" spans="1:12" x14ac:dyDescent="0.2">
      <c r="A3939" s="17">
        <v>45594</v>
      </c>
      <c r="B3939">
        <v>6.2752679999999996</v>
      </c>
      <c r="F3939" s="17">
        <v>45594</v>
      </c>
      <c r="G3939">
        <v>6.6384129999999999</v>
      </c>
      <c r="K3939" s="17">
        <v>45594</v>
      </c>
      <c r="L3939">
        <v>6.9012599999999997</v>
      </c>
    </row>
    <row r="3940" spans="1:12" x14ac:dyDescent="0.2">
      <c r="A3940" s="17">
        <v>45595</v>
      </c>
      <c r="B3940">
        <v>6.2785419999999998</v>
      </c>
      <c r="F3940" s="17">
        <v>45595</v>
      </c>
      <c r="G3940">
        <v>6.6619710000000003</v>
      </c>
      <c r="K3940" s="17">
        <v>45595</v>
      </c>
      <c r="L3940">
        <v>6.8912829999999996</v>
      </c>
    </row>
    <row r="3941" spans="1:12" x14ac:dyDescent="0.2">
      <c r="A3941" s="17">
        <v>45596</v>
      </c>
      <c r="B3941">
        <v>6.3031040000000003</v>
      </c>
      <c r="F3941" s="17">
        <v>45596</v>
      </c>
      <c r="G3941">
        <v>6.6494070000000001</v>
      </c>
      <c r="K3941" s="17">
        <v>45596</v>
      </c>
      <c r="L3941">
        <v>6.8750470000000004</v>
      </c>
    </row>
    <row r="3942" spans="1:12" x14ac:dyDescent="0.2">
      <c r="A3942" s="17">
        <v>45597</v>
      </c>
      <c r="B3942">
        <v>6.2939259999999999</v>
      </c>
      <c r="F3942" s="17">
        <v>45597</v>
      </c>
      <c r="G3942">
        <v>6.6622190000000003</v>
      </c>
      <c r="K3942" s="17">
        <v>45597</v>
      </c>
      <c r="L3942">
        <v>6.8700799999999997</v>
      </c>
    </row>
    <row r="3943" spans="1:12" x14ac:dyDescent="0.2">
      <c r="A3943" s="17">
        <v>45600</v>
      </c>
      <c r="B3943">
        <v>6.2955139999999998</v>
      </c>
      <c r="F3943" s="17">
        <v>45600</v>
      </c>
      <c r="G3943">
        <v>6.6749460000000003</v>
      </c>
      <c r="K3943" s="17">
        <v>45600</v>
      </c>
      <c r="L3943">
        <v>6.8734770000000003</v>
      </c>
    </row>
    <row r="3944" spans="1:12" x14ac:dyDescent="0.2">
      <c r="A3944" s="17">
        <v>45601</v>
      </c>
      <c r="B3944">
        <v>6.3269669999999998</v>
      </c>
      <c r="F3944" s="17">
        <v>45601</v>
      </c>
      <c r="G3944">
        <v>6.6519389999999996</v>
      </c>
      <c r="K3944" s="17">
        <v>45601</v>
      </c>
      <c r="L3944">
        <v>6.868207</v>
      </c>
    </row>
    <row r="3945" spans="1:12" x14ac:dyDescent="0.2">
      <c r="A3945" s="17">
        <v>45602</v>
      </c>
      <c r="B3945">
        <v>6.3248179999999996</v>
      </c>
      <c r="F3945" s="17">
        <v>45602</v>
      </c>
      <c r="G3945">
        <v>6.6993309999999999</v>
      </c>
      <c r="K3945" s="17">
        <v>45602</v>
      </c>
      <c r="L3945">
        <v>6.8974140000000004</v>
      </c>
    </row>
    <row r="3946" spans="1:12" x14ac:dyDescent="0.2">
      <c r="A3946" s="17">
        <v>45603</v>
      </c>
      <c r="B3946">
        <v>6.303159</v>
      </c>
      <c r="F3946" s="17">
        <v>45603</v>
      </c>
      <c r="G3946">
        <v>6.6826910000000002</v>
      </c>
      <c r="K3946" s="17">
        <v>45603</v>
      </c>
      <c r="L3946">
        <v>6.8795120000000001</v>
      </c>
    </row>
    <row r="3947" spans="1:12" x14ac:dyDescent="0.2">
      <c r="A3947" s="17">
        <v>45604</v>
      </c>
      <c r="B3947">
        <v>6.3115959999999998</v>
      </c>
      <c r="F3947" s="17">
        <v>45604</v>
      </c>
      <c r="G3947">
        <v>6.6406229999999997</v>
      </c>
      <c r="K3947" s="17">
        <v>45604</v>
      </c>
      <c r="L3947">
        <v>6.8584889999999996</v>
      </c>
    </row>
    <row r="3948" spans="1:12" x14ac:dyDescent="0.2">
      <c r="A3948" s="17">
        <v>45607</v>
      </c>
      <c r="B3948">
        <v>6.2751419999999998</v>
      </c>
      <c r="F3948" s="17">
        <v>45607</v>
      </c>
      <c r="G3948">
        <v>6.5981420000000002</v>
      </c>
      <c r="K3948" s="17">
        <v>45607</v>
      </c>
      <c r="L3948">
        <v>6.8286509999999998</v>
      </c>
    </row>
    <row r="3949" spans="1:12" x14ac:dyDescent="0.2">
      <c r="A3949" s="17">
        <v>45608</v>
      </c>
      <c r="B3949">
        <v>6.2944259999999996</v>
      </c>
      <c r="F3949" s="17">
        <v>45608</v>
      </c>
      <c r="G3949">
        <v>6.64621</v>
      </c>
      <c r="K3949" s="17">
        <v>45608</v>
      </c>
      <c r="L3949">
        <v>6.8715400000000004</v>
      </c>
    </row>
    <row r="3950" spans="1:12" x14ac:dyDescent="0.2">
      <c r="A3950" s="17">
        <v>45609</v>
      </c>
      <c r="B3950">
        <v>6.3380010000000002</v>
      </c>
      <c r="F3950" s="17">
        <v>45609</v>
      </c>
      <c r="G3950">
        <v>6.7020900000000001</v>
      </c>
      <c r="K3950" s="17">
        <v>45609</v>
      </c>
      <c r="L3950">
        <v>6.9371999999999998</v>
      </c>
    </row>
    <row r="3951" spans="1:12" x14ac:dyDescent="0.2">
      <c r="A3951" s="17">
        <v>45610</v>
      </c>
      <c r="B3951">
        <v>6.377135</v>
      </c>
      <c r="F3951" s="17">
        <v>45610</v>
      </c>
      <c r="G3951">
        <v>6.7362270000000004</v>
      </c>
      <c r="K3951" s="17">
        <v>45610</v>
      </c>
      <c r="L3951">
        <v>6.9749020000000002</v>
      </c>
    </row>
    <row r="3952" spans="1:12" x14ac:dyDescent="0.2">
      <c r="A3952" s="17">
        <v>45611</v>
      </c>
      <c r="B3952">
        <v>6.3951000000000002</v>
      </c>
      <c r="F3952" s="17">
        <v>45611</v>
      </c>
      <c r="G3952">
        <v>6.7218349999999996</v>
      </c>
      <c r="K3952" s="17">
        <v>45611</v>
      </c>
      <c r="L3952">
        <v>6.9628730000000001</v>
      </c>
    </row>
    <row r="3953" spans="1:12" x14ac:dyDescent="0.2">
      <c r="A3953" s="17">
        <v>45614</v>
      </c>
      <c r="B3953">
        <v>6.3292729999999997</v>
      </c>
      <c r="F3953" s="17">
        <v>45614</v>
      </c>
      <c r="G3953">
        <v>6.724132</v>
      </c>
      <c r="K3953" s="17">
        <v>45614</v>
      </c>
      <c r="L3953">
        <v>6.9444650000000001</v>
      </c>
    </row>
    <row r="3954" spans="1:12" x14ac:dyDescent="0.2">
      <c r="A3954" s="17">
        <v>45615</v>
      </c>
      <c r="B3954">
        <v>6.3322240000000001</v>
      </c>
      <c r="F3954" s="17">
        <v>45615</v>
      </c>
      <c r="G3954">
        <v>6.7195900000000002</v>
      </c>
      <c r="K3954" s="17">
        <v>45615</v>
      </c>
      <c r="L3954">
        <v>6.9329419999999997</v>
      </c>
    </row>
    <row r="3955" spans="1:12" x14ac:dyDescent="0.2">
      <c r="A3955" s="17">
        <v>45616</v>
      </c>
      <c r="B3955">
        <v>6.3651559999999998</v>
      </c>
      <c r="F3955" s="17">
        <v>45616</v>
      </c>
      <c r="G3955">
        <v>6.7234780000000001</v>
      </c>
      <c r="K3955" s="17">
        <v>45616</v>
      </c>
      <c r="L3955">
        <v>6.941713</v>
      </c>
    </row>
    <row r="3956" spans="1:12" x14ac:dyDescent="0.2">
      <c r="A3956" s="17">
        <v>45617</v>
      </c>
      <c r="B3956">
        <v>6.3674239999999998</v>
      </c>
      <c r="F3956" s="17">
        <v>45617</v>
      </c>
      <c r="G3956">
        <v>6.7466730000000004</v>
      </c>
      <c r="K3956" s="17">
        <v>45617</v>
      </c>
      <c r="L3956">
        <v>6.9626289999999997</v>
      </c>
    </row>
    <row r="3957" spans="1:12" x14ac:dyDescent="0.2">
      <c r="A3957" s="17">
        <v>45618</v>
      </c>
      <c r="B3957">
        <v>6.4008269999999996</v>
      </c>
      <c r="F3957" s="17">
        <v>45618</v>
      </c>
      <c r="G3957">
        <v>6.7698450000000001</v>
      </c>
      <c r="K3957" s="17">
        <v>45618</v>
      </c>
      <c r="L3957">
        <v>6.9666810000000003</v>
      </c>
    </row>
    <row r="3958" spans="1:12" x14ac:dyDescent="0.2">
      <c r="A3958" s="17">
        <v>45621</v>
      </c>
      <c r="B3958">
        <v>6.4394640000000001</v>
      </c>
      <c r="F3958" s="17">
        <v>45621</v>
      </c>
      <c r="G3958">
        <v>6.7817429999999996</v>
      </c>
      <c r="K3958" s="17">
        <v>45621</v>
      </c>
      <c r="L3958">
        <v>6.9680070000000001</v>
      </c>
    </row>
    <row r="3959" spans="1:12" x14ac:dyDescent="0.2">
      <c r="A3959" s="17">
        <v>45622</v>
      </c>
      <c r="B3959">
        <v>6.4388649999999998</v>
      </c>
      <c r="F3959" s="17">
        <v>45622</v>
      </c>
      <c r="G3959">
        <v>6.8127930000000001</v>
      </c>
      <c r="K3959" s="17">
        <v>45622</v>
      </c>
      <c r="L3959">
        <v>6.9918750000000003</v>
      </c>
    </row>
    <row r="3960" spans="1:12" x14ac:dyDescent="0.2">
      <c r="A3960" s="17">
        <v>45624</v>
      </c>
      <c r="B3960">
        <v>6.440512</v>
      </c>
      <c r="F3960" s="17">
        <v>45624</v>
      </c>
      <c r="G3960">
        <v>6.8029039999999998</v>
      </c>
      <c r="K3960" s="17">
        <v>45624</v>
      </c>
      <c r="L3960">
        <v>6.9771789999999996</v>
      </c>
    </row>
    <row r="3961" spans="1:12" x14ac:dyDescent="0.2">
      <c r="A3961" s="17">
        <v>45625</v>
      </c>
      <c r="B3961">
        <v>6.45885</v>
      </c>
      <c r="F3961" s="17">
        <v>45625</v>
      </c>
      <c r="G3961">
        <v>6.7743080000000004</v>
      </c>
      <c r="K3961" s="17">
        <v>45625</v>
      </c>
      <c r="L3961">
        <v>6.9480500000000003</v>
      </c>
    </row>
    <row r="3962" spans="1:12" x14ac:dyDescent="0.2">
      <c r="A3962" s="17">
        <v>45628</v>
      </c>
      <c r="B3962">
        <v>6.4809539999999997</v>
      </c>
      <c r="F3962" s="17">
        <v>45628</v>
      </c>
      <c r="G3962">
        <v>6.7919749999999999</v>
      </c>
      <c r="K3962" s="17">
        <v>45628</v>
      </c>
      <c r="L3962">
        <v>6.9669949999999998</v>
      </c>
    </row>
    <row r="3963" spans="1:12" x14ac:dyDescent="0.2">
      <c r="A3963" s="17">
        <v>45629</v>
      </c>
      <c r="B3963">
        <v>6.5017610000000001</v>
      </c>
      <c r="F3963" s="17">
        <v>45629</v>
      </c>
      <c r="G3963">
        <v>6.7808999999999999</v>
      </c>
      <c r="K3963" s="17">
        <v>45629</v>
      </c>
      <c r="L3963">
        <v>6.9636969999999998</v>
      </c>
    </row>
    <row r="3964" spans="1:12" x14ac:dyDescent="0.2">
      <c r="A3964" s="17">
        <v>45630</v>
      </c>
      <c r="B3964">
        <v>6.535825</v>
      </c>
      <c r="F3964" s="17">
        <v>45630</v>
      </c>
      <c r="G3964">
        <v>6.8064159999999996</v>
      </c>
      <c r="K3964" s="17">
        <v>45630</v>
      </c>
      <c r="L3964">
        <v>6.9713750000000001</v>
      </c>
    </row>
    <row r="3965" spans="1:12" x14ac:dyDescent="0.2">
      <c r="A3965" s="17">
        <v>45631</v>
      </c>
      <c r="B3965">
        <v>6.5211519999999998</v>
      </c>
      <c r="F3965" s="17">
        <v>45631</v>
      </c>
      <c r="G3965">
        <v>6.8022200000000002</v>
      </c>
      <c r="K3965" s="17">
        <v>45631</v>
      </c>
      <c r="L3965">
        <v>6.9729429999999999</v>
      </c>
    </row>
    <row r="3966" spans="1:12" x14ac:dyDescent="0.2">
      <c r="A3966" s="17">
        <v>45632</v>
      </c>
      <c r="B3966">
        <v>6.5611030000000001</v>
      </c>
      <c r="F3966" s="17">
        <v>45632</v>
      </c>
      <c r="G3966">
        <v>6.8229920000000002</v>
      </c>
      <c r="K3966" s="17">
        <v>45632</v>
      </c>
      <c r="L3966">
        <v>6.9859660000000003</v>
      </c>
    </row>
    <row r="3967" spans="1:12" x14ac:dyDescent="0.2">
      <c r="A3967" s="17">
        <v>45635</v>
      </c>
      <c r="B3967">
        <v>6.6080909999999999</v>
      </c>
      <c r="F3967" s="17">
        <v>45635</v>
      </c>
      <c r="G3967">
        <v>6.8454370000000004</v>
      </c>
      <c r="K3967" s="17">
        <v>45635</v>
      </c>
      <c r="L3967">
        <v>7.000165</v>
      </c>
    </row>
    <row r="3968" spans="1:12" x14ac:dyDescent="0.2">
      <c r="A3968" s="17">
        <v>45636</v>
      </c>
      <c r="B3968">
        <v>6.6501239999999999</v>
      </c>
      <c r="F3968" s="17">
        <v>45636</v>
      </c>
      <c r="G3968">
        <v>6.8609970000000002</v>
      </c>
      <c r="K3968" s="17">
        <v>45636</v>
      </c>
      <c r="L3968">
        <v>7.0149299999999997</v>
      </c>
    </row>
    <row r="3969" spans="1:12" x14ac:dyDescent="0.2">
      <c r="A3969" s="17">
        <v>45637</v>
      </c>
      <c r="B3969">
        <v>6.6704109999999996</v>
      </c>
      <c r="F3969" s="17">
        <v>45637</v>
      </c>
      <c r="G3969">
        <v>6.8717899999999998</v>
      </c>
      <c r="K3969" s="17">
        <v>45637</v>
      </c>
      <c r="L3969">
        <v>7.0201989999999999</v>
      </c>
    </row>
    <row r="3970" spans="1:12" x14ac:dyDescent="0.2">
      <c r="A3970" s="17">
        <v>45638</v>
      </c>
      <c r="B3970">
        <v>6.7002769999999998</v>
      </c>
      <c r="F3970" s="17">
        <v>45638</v>
      </c>
      <c r="G3970">
        <v>6.8870639999999996</v>
      </c>
      <c r="K3970" s="17">
        <v>45638</v>
      </c>
      <c r="L3970">
        <v>7.0346669999999998</v>
      </c>
    </row>
    <row r="3971" spans="1:12" x14ac:dyDescent="0.2">
      <c r="A3971" s="17">
        <v>45639</v>
      </c>
      <c r="B3971">
        <v>6.7351289999999997</v>
      </c>
      <c r="F3971" s="17">
        <v>45639</v>
      </c>
      <c r="G3971">
        <v>6.9129480000000001</v>
      </c>
      <c r="K3971" s="17">
        <v>45639</v>
      </c>
      <c r="L3971">
        <v>7.0513430000000001</v>
      </c>
    </row>
    <row r="3972" spans="1:12" x14ac:dyDescent="0.2">
      <c r="A3972" s="17">
        <v>45642</v>
      </c>
      <c r="B3972">
        <v>6.7579380000000002</v>
      </c>
      <c r="F3972" s="17">
        <v>45642</v>
      </c>
      <c r="G3972">
        <v>6.9304750000000004</v>
      </c>
      <c r="K3972" s="17">
        <v>45642</v>
      </c>
      <c r="L3972">
        <v>7.0659619999999999</v>
      </c>
    </row>
    <row r="3973" spans="1:12" x14ac:dyDescent="0.2">
      <c r="A3973" s="17">
        <v>45643</v>
      </c>
      <c r="B3973">
        <v>6.7717179999999999</v>
      </c>
      <c r="F3973" s="17">
        <v>45643</v>
      </c>
      <c r="G3973">
        <v>6.960877</v>
      </c>
      <c r="K3973" s="17">
        <v>45643</v>
      </c>
      <c r="L3973">
        <v>7.0767319999999998</v>
      </c>
    </row>
    <row r="3974" spans="1:12" x14ac:dyDescent="0.2">
      <c r="A3974" s="17">
        <v>45644</v>
      </c>
      <c r="B3974">
        <v>6.8128200000000003</v>
      </c>
      <c r="F3974" s="17">
        <v>45644</v>
      </c>
      <c r="G3974">
        <v>6.9739259999999996</v>
      </c>
      <c r="K3974" s="17">
        <v>45644</v>
      </c>
      <c r="L3974">
        <v>7.08582</v>
      </c>
    </row>
    <row r="3975" spans="1:12" x14ac:dyDescent="0.2">
      <c r="A3975" s="17">
        <v>45645</v>
      </c>
      <c r="B3975">
        <v>6.836849</v>
      </c>
      <c r="F3975" s="17">
        <v>45645</v>
      </c>
      <c r="G3975">
        <v>6.9922570000000004</v>
      </c>
      <c r="K3975" s="17">
        <v>45645</v>
      </c>
      <c r="L3975">
        <v>7.1053660000000001</v>
      </c>
    </row>
    <row r="3976" spans="1:12" x14ac:dyDescent="0.2">
      <c r="A3976" s="17">
        <v>45646</v>
      </c>
      <c r="B3976">
        <v>6.8973979999999999</v>
      </c>
      <c r="F3976" s="17">
        <v>45646</v>
      </c>
      <c r="G3976">
        <v>6.9974939999999997</v>
      </c>
      <c r="K3976" s="17">
        <v>45646</v>
      </c>
      <c r="L3976">
        <v>7.1067039999999997</v>
      </c>
    </row>
    <row r="3977" spans="1:12" x14ac:dyDescent="0.2">
      <c r="A3977" s="17">
        <v>45649</v>
      </c>
      <c r="B3977">
        <v>6.9083629999999996</v>
      </c>
      <c r="F3977" s="17">
        <v>45649</v>
      </c>
      <c r="G3977">
        <v>7.0014139999999996</v>
      </c>
      <c r="K3977" s="17">
        <v>45649</v>
      </c>
      <c r="L3977">
        <v>7.0920699999999997</v>
      </c>
    </row>
    <row r="3978" spans="1:12" x14ac:dyDescent="0.2">
      <c r="A3978" s="17">
        <v>45650</v>
      </c>
      <c r="B3978">
        <v>6.9160370000000002</v>
      </c>
      <c r="F3978" s="17">
        <v>45650</v>
      </c>
      <c r="G3978">
        <v>7.0044779999999998</v>
      </c>
      <c r="K3978" s="17">
        <v>45650</v>
      </c>
      <c r="L3978">
        <v>7.0916040000000002</v>
      </c>
    </row>
    <row r="3979" spans="1:12" x14ac:dyDescent="0.2">
      <c r="A3979" s="17">
        <v>45653</v>
      </c>
      <c r="B3979">
        <v>6.9120119999999998</v>
      </c>
      <c r="F3979" s="17">
        <v>45653</v>
      </c>
      <c r="G3979">
        <v>6.9992890000000001</v>
      </c>
      <c r="K3979" s="17">
        <v>45653</v>
      </c>
      <c r="L3979">
        <v>7.0800960000000002</v>
      </c>
    </row>
    <row r="3980" spans="1:12" x14ac:dyDescent="0.2">
      <c r="A3980" s="17">
        <v>45656</v>
      </c>
      <c r="B3980">
        <v>6.8789870000000004</v>
      </c>
      <c r="F3980" s="17">
        <v>45656</v>
      </c>
      <c r="G3980">
        <v>7.0036779999999998</v>
      </c>
      <c r="K3980" s="17">
        <v>45656</v>
      </c>
      <c r="L3980">
        <v>7.0693609999999998</v>
      </c>
    </row>
    <row r="3981" spans="1:12" x14ac:dyDescent="0.2">
      <c r="A3981" s="17">
        <v>45659</v>
      </c>
      <c r="B3981">
        <v>6.8529629999999999</v>
      </c>
      <c r="F3981" s="17">
        <v>45659</v>
      </c>
      <c r="G3981">
        <v>6.9759820000000001</v>
      </c>
      <c r="K3981" s="17">
        <v>45659</v>
      </c>
      <c r="L3981">
        <v>7.0442210000000003</v>
      </c>
    </row>
    <row r="3982" spans="1:12" x14ac:dyDescent="0.2">
      <c r="A3982" s="17">
        <v>45660</v>
      </c>
      <c r="B3982">
        <v>6.8338359999999998</v>
      </c>
      <c r="F3982" s="17">
        <v>45660</v>
      </c>
      <c r="G3982">
        <v>6.9801679999999999</v>
      </c>
      <c r="K3982" s="17">
        <v>45660</v>
      </c>
      <c r="L3982">
        <v>7.0506799999999998</v>
      </c>
    </row>
    <row r="3983" spans="1:12" x14ac:dyDescent="0.2">
      <c r="A3983" s="17">
        <v>45663</v>
      </c>
      <c r="B3983">
        <v>6.8521150000000004</v>
      </c>
      <c r="F3983" s="17">
        <v>45663</v>
      </c>
      <c r="G3983">
        <v>6.9700709999999999</v>
      </c>
      <c r="K3983" s="17">
        <v>45663</v>
      </c>
      <c r="L3983">
        <v>7.0638389999999998</v>
      </c>
    </row>
    <row r="3984" spans="1:12" x14ac:dyDescent="0.2">
      <c r="A3984" s="17">
        <v>45664</v>
      </c>
      <c r="B3984">
        <v>6.8514239999999997</v>
      </c>
      <c r="F3984" s="17">
        <v>45664</v>
      </c>
      <c r="G3984">
        <v>6.9918100000000001</v>
      </c>
      <c r="K3984" s="17">
        <v>45664</v>
      </c>
      <c r="L3984">
        <v>7.0897350000000001</v>
      </c>
    </row>
    <row r="3985" spans="1:12" x14ac:dyDescent="0.2">
      <c r="A3985" s="17">
        <v>45665</v>
      </c>
      <c r="B3985">
        <v>6.8197679999999998</v>
      </c>
      <c r="F3985" s="17">
        <v>45665</v>
      </c>
      <c r="G3985">
        <v>7.0136919999999998</v>
      </c>
      <c r="K3985" s="17">
        <v>45665</v>
      </c>
      <c r="L3985">
        <v>7.1139939999999999</v>
      </c>
    </row>
    <row r="3986" spans="1:12" x14ac:dyDescent="0.2">
      <c r="A3986" s="17">
        <v>45666</v>
      </c>
      <c r="B3986">
        <v>6.8274749999999997</v>
      </c>
      <c r="F3986" s="17">
        <v>45666</v>
      </c>
      <c r="G3986">
        <v>7.0412280000000003</v>
      </c>
      <c r="K3986" s="17">
        <v>45666</v>
      </c>
      <c r="L3986">
        <v>7.143281</v>
      </c>
    </row>
    <row r="3987" spans="1:12" x14ac:dyDescent="0.2">
      <c r="A3987" s="17">
        <v>45667</v>
      </c>
      <c r="B3987">
        <v>6.8893190000000004</v>
      </c>
      <c r="F3987" s="17">
        <v>45667</v>
      </c>
      <c r="G3987">
        <v>7.0539800000000001</v>
      </c>
      <c r="K3987" s="17">
        <v>45667</v>
      </c>
      <c r="L3987">
        <v>7.1561490000000001</v>
      </c>
    </row>
    <row r="3988" spans="1:12" x14ac:dyDescent="0.2">
      <c r="A3988" s="17">
        <v>45670</v>
      </c>
      <c r="B3988">
        <v>6.9222580000000002</v>
      </c>
      <c r="F3988" s="17">
        <v>45670</v>
      </c>
      <c r="G3988">
        <v>7.0887700000000002</v>
      </c>
      <c r="K3988" s="17">
        <v>45670</v>
      </c>
      <c r="L3988">
        <v>7.2049139999999996</v>
      </c>
    </row>
    <row r="3989" spans="1:12" x14ac:dyDescent="0.2">
      <c r="A3989" s="17">
        <v>45671</v>
      </c>
      <c r="B3989">
        <v>6.9140629999999996</v>
      </c>
      <c r="F3989" s="17">
        <v>45671</v>
      </c>
      <c r="G3989">
        <v>7.1191269999999998</v>
      </c>
      <c r="K3989" s="17">
        <v>45671</v>
      </c>
      <c r="L3989">
        <v>7.2297919999999998</v>
      </c>
    </row>
    <row r="3990" spans="1:12" x14ac:dyDescent="0.2">
      <c r="A3990" s="17">
        <v>45672</v>
      </c>
      <c r="B3990">
        <v>6.9149890000000003</v>
      </c>
      <c r="F3990" s="17">
        <v>45672</v>
      </c>
      <c r="G3990">
        <v>7.1117189999999999</v>
      </c>
      <c r="K3990" s="17">
        <v>45672</v>
      </c>
      <c r="L3990">
        <v>7.2616630000000004</v>
      </c>
    </row>
    <row r="3991" spans="1:12" x14ac:dyDescent="0.2">
      <c r="A3991" s="17">
        <v>45673</v>
      </c>
      <c r="B3991">
        <v>6.8569120000000003</v>
      </c>
      <c r="F3991" s="17">
        <v>45673</v>
      </c>
      <c r="G3991">
        <v>7.0237639999999999</v>
      </c>
      <c r="K3991" s="17">
        <v>45673</v>
      </c>
      <c r="L3991">
        <v>7.2273509999999996</v>
      </c>
    </row>
    <row r="3992" spans="1:12" x14ac:dyDescent="0.2">
      <c r="A3992" s="17">
        <v>45674</v>
      </c>
      <c r="B3992">
        <v>6.7813809999999997</v>
      </c>
      <c r="F3992" s="17">
        <v>45674</v>
      </c>
      <c r="G3992">
        <v>6.9595089999999997</v>
      </c>
      <c r="K3992" s="17">
        <v>45674</v>
      </c>
      <c r="L3992">
        <v>7.1732529999999999</v>
      </c>
    </row>
    <row r="3993" spans="1:12" x14ac:dyDescent="0.2">
      <c r="A3993" s="17">
        <v>45677</v>
      </c>
      <c r="B3993">
        <v>6.7601649999999998</v>
      </c>
      <c r="F3993" s="17">
        <v>45677</v>
      </c>
      <c r="G3993">
        <v>6.9507389999999996</v>
      </c>
      <c r="K3993" s="17">
        <v>45677</v>
      </c>
      <c r="L3993">
        <v>7.1785579999999998</v>
      </c>
    </row>
    <row r="3994" spans="1:12" x14ac:dyDescent="0.2">
      <c r="A3994" s="17">
        <v>45678</v>
      </c>
      <c r="B3994">
        <v>6.7454270000000003</v>
      </c>
      <c r="F3994" s="17">
        <v>45678</v>
      </c>
      <c r="G3994">
        <v>6.9073719999999996</v>
      </c>
      <c r="K3994" s="17">
        <v>45678</v>
      </c>
      <c r="L3994">
        <v>7.1544699999999999</v>
      </c>
    </row>
    <row r="3995" spans="1:12" x14ac:dyDescent="0.2">
      <c r="A3995" s="17">
        <v>45679</v>
      </c>
      <c r="B3995">
        <v>6.6953259999999997</v>
      </c>
      <c r="F3995" s="17">
        <v>45679</v>
      </c>
      <c r="G3995">
        <v>6.9015149999999998</v>
      </c>
      <c r="K3995" s="17">
        <v>45679</v>
      </c>
      <c r="L3995">
        <v>7.1462089999999998</v>
      </c>
    </row>
    <row r="3996" spans="1:12" x14ac:dyDescent="0.2">
      <c r="A3996" s="17">
        <v>45680</v>
      </c>
      <c r="B3996">
        <v>6.6954339999999997</v>
      </c>
      <c r="F3996" s="17">
        <v>45680</v>
      </c>
      <c r="G3996">
        <v>6.8914739999999997</v>
      </c>
      <c r="K3996" s="17">
        <v>45680</v>
      </c>
      <c r="L3996">
        <v>7.1268560000000001</v>
      </c>
    </row>
    <row r="3997" spans="1:12" x14ac:dyDescent="0.2">
      <c r="A3997" s="17">
        <v>45681</v>
      </c>
      <c r="B3997">
        <v>6.5974719999999998</v>
      </c>
      <c r="F3997" s="17">
        <v>45681</v>
      </c>
      <c r="G3997">
        <v>6.8496480000000002</v>
      </c>
      <c r="K3997" s="17">
        <v>45681</v>
      </c>
      <c r="L3997">
        <v>7.0563830000000003</v>
      </c>
    </row>
    <row r="3998" spans="1:12" x14ac:dyDescent="0.2">
      <c r="A3998" s="17">
        <v>45687</v>
      </c>
      <c r="B3998">
        <v>6.5667090000000004</v>
      </c>
      <c r="F3998" s="17">
        <v>45687</v>
      </c>
      <c r="G3998">
        <v>6.8511870000000004</v>
      </c>
      <c r="K3998" s="17">
        <v>45687</v>
      </c>
      <c r="L3998">
        <v>7.0446289999999996</v>
      </c>
    </row>
    <row r="3999" spans="1:12" x14ac:dyDescent="0.2">
      <c r="A3999" s="17">
        <v>45688</v>
      </c>
      <c r="B3999">
        <v>6.5958050000000004</v>
      </c>
      <c r="F3999" s="17">
        <v>45688</v>
      </c>
      <c r="G3999">
        <v>6.8462630000000004</v>
      </c>
      <c r="K3999" s="17">
        <v>45688</v>
      </c>
      <c r="L3999">
        <v>7.067742</v>
      </c>
    </row>
    <row r="4000" spans="1:12" x14ac:dyDescent="0.2">
      <c r="A4000" s="17">
        <v>45691</v>
      </c>
      <c r="B4000">
        <v>6.6202360000000002</v>
      </c>
      <c r="F4000" s="17">
        <v>45691</v>
      </c>
      <c r="G4000">
        <v>6.8914960000000001</v>
      </c>
      <c r="K4000" s="17">
        <v>45691</v>
      </c>
      <c r="L4000">
        <v>7.0991410000000004</v>
      </c>
    </row>
    <row r="4001" spans="1:12" x14ac:dyDescent="0.2">
      <c r="A4001" s="17">
        <v>45692</v>
      </c>
      <c r="B4001">
        <v>6.6203440000000002</v>
      </c>
      <c r="F4001" s="17">
        <v>45692</v>
      </c>
      <c r="G4001">
        <v>6.8518829999999999</v>
      </c>
      <c r="K4001" s="17">
        <v>45692</v>
      </c>
      <c r="L4001">
        <v>7.0653519999999999</v>
      </c>
    </row>
    <row r="4002" spans="1:12" x14ac:dyDescent="0.2">
      <c r="A4002" s="17">
        <v>45693</v>
      </c>
      <c r="B4002">
        <v>6.5586209999999996</v>
      </c>
      <c r="F4002" s="17">
        <v>45693</v>
      </c>
      <c r="G4002">
        <v>6.7780990000000001</v>
      </c>
      <c r="K4002" s="17">
        <v>45693</v>
      </c>
      <c r="L4002">
        <v>6.9847130000000002</v>
      </c>
    </row>
    <row r="4003" spans="1:12" x14ac:dyDescent="0.2">
      <c r="A4003" s="17">
        <v>45694</v>
      </c>
      <c r="B4003">
        <v>6.4926380000000004</v>
      </c>
      <c r="F4003" s="17">
        <v>45694</v>
      </c>
      <c r="G4003">
        <v>6.7375290000000003</v>
      </c>
      <c r="K4003" s="17">
        <v>45694</v>
      </c>
      <c r="L4003">
        <v>6.9428429999999999</v>
      </c>
    </row>
    <row r="4004" spans="1:12" x14ac:dyDescent="0.2">
      <c r="A4004" s="17">
        <v>45695</v>
      </c>
      <c r="B4004">
        <v>6.4860819999999997</v>
      </c>
      <c r="F4004" s="17">
        <v>45695</v>
      </c>
      <c r="G4004">
        <v>6.7018890000000004</v>
      </c>
      <c r="K4004" s="17">
        <v>45695</v>
      </c>
      <c r="L4004">
        <v>6.9242939999999997</v>
      </c>
    </row>
    <row r="4005" spans="1:12" x14ac:dyDescent="0.2">
      <c r="A4005" s="17">
        <v>45698</v>
      </c>
      <c r="B4005">
        <v>6.4120119999999998</v>
      </c>
      <c r="F4005" s="17">
        <v>45698</v>
      </c>
      <c r="G4005">
        <v>6.6875169999999997</v>
      </c>
      <c r="K4005" s="17">
        <v>45698</v>
      </c>
      <c r="L4005">
        <v>6.9154819999999999</v>
      </c>
    </row>
    <row r="4006" spans="1:12" x14ac:dyDescent="0.2">
      <c r="A4006" s="17">
        <v>45699</v>
      </c>
      <c r="B4006">
        <v>6.4128780000000001</v>
      </c>
      <c r="F4006" s="17">
        <v>45699</v>
      </c>
      <c r="G4006">
        <v>6.6642510000000001</v>
      </c>
      <c r="K4006" s="17">
        <v>45699</v>
      </c>
      <c r="L4006">
        <v>6.8923500000000004</v>
      </c>
    </row>
    <row r="4007" spans="1:12" x14ac:dyDescent="0.2">
      <c r="A4007" s="17">
        <v>45700</v>
      </c>
      <c r="B4007">
        <v>6.4005260000000002</v>
      </c>
      <c r="F4007" s="17">
        <v>45700</v>
      </c>
      <c r="G4007">
        <v>6.657044</v>
      </c>
      <c r="K4007" s="17">
        <v>45700</v>
      </c>
      <c r="L4007">
        <v>6.8981430000000001</v>
      </c>
    </row>
    <row r="4008" spans="1:12" x14ac:dyDescent="0.2">
      <c r="A4008" s="17">
        <v>45701</v>
      </c>
      <c r="B4008">
        <v>6.3939709999999996</v>
      </c>
      <c r="F4008" s="17">
        <v>45701</v>
      </c>
      <c r="G4008">
        <v>6.6783770000000002</v>
      </c>
      <c r="K4008" s="17">
        <v>45701</v>
      </c>
      <c r="L4008">
        <v>6.9040169999999996</v>
      </c>
    </row>
    <row r="4009" spans="1:12" x14ac:dyDescent="0.2">
      <c r="A4009" s="17">
        <v>45702</v>
      </c>
      <c r="B4009">
        <v>6.3849239999999998</v>
      </c>
      <c r="F4009" s="17">
        <v>45702</v>
      </c>
      <c r="G4009">
        <v>6.6191069999999996</v>
      </c>
      <c r="K4009" s="17">
        <v>45702</v>
      </c>
      <c r="L4009">
        <v>6.8439269999999999</v>
      </c>
    </row>
    <row r="4010" spans="1:12" x14ac:dyDescent="0.2">
      <c r="A4010" s="17">
        <v>45705</v>
      </c>
      <c r="B4010">
        <v>6.3515920000000001</v>
      </c>
      <c r="F4010" s="17">
        <v>45705</v>
      </c>
      <c r="G4010">
        <v>6.6084540000000001</v>
      </c>
      <c r="K4010" s="17">
        <v>45705</v>
      </c>
      <c r="L4010">
        <v>6.8228549999999997</v>
      </c>
    </row>
    <row r="4011" spans="1:12" x14ac:dyDescent="0.2">
      <c r="A4011" s="17">
        <v>45706</v>
      </c>
      <c r="B4011">
        <v>6.3012829999999997</v>
      </c>
      <c r="F4011" s="17">
        <v>45706</v>
      </c>
      <c r="G4011">
        <v>6.5844779999999998</v>
      </c>
      <c r="K4011" s="17">
        <v>45706</v>
      </c>
      <c r="L4011">
        <v>6.8104310000000003</v>
      </c>
    </row>
    <row r="4012" spans="1:12" x14ac:dyDescent="0.2">
      <c r="A4012" s="17">
        <v>45707</v>
      </c>
      <c r="B4012">
        <v>6.2809030000000003</v>
      </c>
      <c r="F4012" s="17">
        <v>45707</v>
      </c>
      <c r="G4012">
        <v>6.5778080000000001</v>
      </c>
      <c r="K4012" s="17">
        <v>45707</v>
      </c>
      <c r="L4012">
        <v>6.8185919999999998</v>
      </c>
    </row>
    <row r="4013" spans="1:12" x14ac:dyDescent="0.2">
      <c r="A4013" s="17">
        <v>45708</v>
      </c>
      <c r="B4013">
        <v>6.2752509999999999</v>
      </c>
      <c r="F4013" s="17">
        <v>45708</v>
      </c>
      <c r="G4013">
        <v>6.5616960000000004</v>
      </c>
      <c r="K4013" s="17">
        <v>45708</v>
      </c>
      <c r="L4013">
        <v>6.821949</v>
      </c>
    </row>
    <row r="4014" spans="1:12" x14ac:dyDescent="0.2">
      <c r="A4014" s="17">
        <v>45709</v>
      </c>
      <c r="B4014">
        <v>6.2668330000000001</v>
      </c>
      <c r="F4014" s="17">
        <v>45709</v>
      </c>
      <c r="G4014">
        <v>6.5427939999999998</v>
      </c>
      <c r="K4014" s="17">
        <v>45709</v>
      </c>
      <c r="L4014">
        <v>6.8079619999999998</v>
      </c>
    </row>
    <row r="4015" spans="1:12" x14ac:dyDescent="0.2">
      <c r="A4015" s="17">
        <v>45712</v>
      </c>
      <c r="B4015">
        <v>6.2377820000000002</v>
      </c>
      <c r="F4015" s="17">
        <v>45712</v>
      </c>
      <c r="G4015">
        <v>6.5518580000000002</v>
      </c>
      <c r="K4015" s="17">
        <v>45712</v>
      </c>
      <c r="L4015">
        <v>6.8178830000000001</v>
      </c>
    </row>
    <row r="4016" spans="1:12" x14ac:dyDescent="0.2">
      <c r="A4016" s="17">
        <v>45713</v>
      </c>
      <c r="B4016">
        <v>6.2549910000000004</v>
      </c>
      <c r="F4016" s="17">
        <v>45713</v>
      </c>
      <c r="G4016">
        <v>6.5731619999999999</v>
      </c>
      <c r="K4016" s="17">
        <v>45713</v>
      </c>
      <c r="L4016">
        <v>6.8350819999999999</v>
      </c>
    </row>
    <row r="4017" spans="1:12" x14ac:dyDescent="0.2">
      <c r="A4017" s="17">
        <v>45714</v>
      </c>
      <c r="B4017">
        <v>6.259163</v>
      </c>
      <c r="F4017" s="17">
        <v>45714</v>
      </c>
      <c r="G4017">
        <v>6.6227359999999997</v>
      </c>
      <c r="K4017" s="17">
        <v>45714</v>
      </c>
      <c r="L4017">
        <v>6.8603129999999997</v>
      </c>
    </row>
    <row r="4018" spans="1:12" x14ac:dyDescent="0.2">
      <c r="A4018" s="17">
        <v>45716</v>
      </c>
      <c r="B4018">
        <v>6.3708179999999999</v>
      </c>
      <c r="F4018" s="17">
        <v>45716</v>
      </c>
      <c r="G4018">
        <v>6.7246969999999999</v>
      </c>
      <c r="K4018" s="17">
        <v>45716</v>
      </c>
      <c r="L4018">
        <v>6.9255800000000001</v>
      </c>
    </row>
    <row r="4019" spans="1:12" x14ac:dyDescent="0.2">
      <c r="A4019" s="17">
        <v>45719</v>
      </c>
      <c r="B4019">
        <v>6.3729209999999998</v>
      </c>
      <c r="F4019" s="17">
        <v>45719</v>
      </c>
      <c r="G4019">
        <v>6.6997710000000001</v>
      </c>
      <c r="K4019" s="17">
        <v>45719</v>
      </c>
      <c r="L4019">
        <v>6.9075009999999999</v>
      </c>
    </row>
    <row r="4020" spans="1:12" x14ac:dyDescent="0.2">
      <c r="A4020" s="17">
        <v>45720</v>
      </c>
      <c r="B4020">
        <v>6.3478659999999998</v>
      </c>
      <c r="F4020" s="17">
        <v>45720</v>
      </c>
      <c r="G4020">
        <v>6.658747</v>
      </c>
      <c r="K4020" s="17">
        <v>45720</v>
      </c>
      <c r="L4020">
        <v>6.89229</v>
      </c>
    </row>
    <row r="4021" spans="1:12" x14ac:dyDescent="0.2">
      <c r="A4021" s="17">
        <v>45721</v>
      </c>
      <c r="B4021">
        <v>6.3032539999999999</v>
      </c>
      <c r="F4021" s="17">
        <v>45721</v>
      </c>
      <c r="G4021">
        <v>6.6337809999999999</v>
      </c>
      <c r="K4021" s="17">
        <v>45721</v>
      </c>
      <c r="L4021">
        <v>6.8795609999999998</v>
      </c>
    </row>
    <row r="4022" spans="1:12" x14ac:dyDescent="0.2">
      <c r="A4022" s="17">
        <v>45722</v>
      </c>
      <c r="B4022">
        <v>6.3317439999999996</v>
      </c>
      <c r="F4022" s="17">
        <v>45722</v>
      </c>
      <c r="G4022">
        <v>6.6294880000000003</v>
      </c>
      <c r="K4022" s="17">
        <v>45722</v>
      </c>
      <c r="L4022">
        <v>6.8861600000000003</v>
      </c>
    </row>
    <row r="4023" spans="1:12" x14ac:dyDescent="0.2">
      <c r="A4023" s="17">
        <v>45723</v>
      </c>
      <c r="B4023">
        <v>6.3437340000000004</v>
      </c>
      <c r="F4023" s="17">
        <v>45723</v>
      </c>
      <c r="G4023">
        <v>6.6442100000000002</v>
      </c>
      <c r="K4023" s="17">
        <v>45723</v>
      </c>
      <c r="L4023">
        <v>6.8924690000000002</v>
      </c>
    </row>
    <row r="4024" spans="1:12" x14ac:dyDescent="0.2">
      <c r="A4024" s="17">
        <v>45726</v>
      </c>
      <c r="B4024">
        <v>6.3096629999999996</v>
      </c>
      <c r="F4024" s="17">
        <v>45726</v>
      </c>
      <c r="G4024">
        <v>6.6610360000000002</v>
      </c>
      <c r="K4024" s="17">
        <v>45726</v>
      </c>
      <c r="L4024">
        <v>6.8879440000000001</v>
      </c>
    </row>
    <row r="4025" spans="1:12" x14ac:dyDescent="0.2">
      <c r="A4025" s="17">
        <v>45727</v>
      </c>
      <c r="B4025">
        <v>6.316611</v>
      </c>
      <c r="F4025" s="17">
        <v>45727</v>
      </c>
      <c r="G4025">
        <v>6.6898299999999997</v>
      </c>
      <c r="K4025" s="17">
        <v>45727</v>
      </c>
      <c r="L4025">
        <v>6.9179389999999996</v>
      </c>
    </row>
    <row r="4026" spans="1:12" x14ac:dyDescent="0.2">
      <c r="A4026" s="17">
        <v>45728</v>
      </c>
      <c r="B4026">
        <v>6.330082</v>
      </c>
      <c r="F4026" s="17">
        <v>45728</v>
      </c>
      <c r="G4026">
        <v>6.6937179999999996</v>
      </c>
      <c r="K4026" s="17">
        <v>45728</v>
      </c>
      <c r="L4026">
        <v>6.9169919999999996</v>
      </c>
    </row>
    <row r="4027" spans="1:12" x14ac:dyDescent="0.2">
      <c r="A4027" s="17">
        <v>45729</v>
      </c>
      <c r="B4027">
        <v>6.3339439999999998</v>
      </c>
      <c r="F4027" s="17">
        <v>45729</v>
      </c>
      <c r="G4027">
        <v>6.7035200000000001</v>
      </c>
      <c r="K4027" s="17">
        <v>45729</v>
      </c>
      <c r="L4027">
        <v>6.9303480000000004</v>
      </c>
    </row>
    <row r="4028" spans="1:12" x14ac:dyDescent="0.2">
      <c r="A4028" s="17">
        <v>45730</v>
      </c>
      <c r="B4028">
        <v>6.3623219999999998</v>
      </c>
      <c r="F4028" s="17">
        <v>45730</v>
      </c>
      <c r="G4028">
        <v>6.6981000000000002</v>
      </c>
      <c r="K4028" s="17">
        <v>45730</v>
      </c>
      <c r="L4028">
        <v>6.9445889999999997</v>
      </c>
    </row>
    <row r="4029" spans="1:12" x14ac:dyDescent="0.2">
      <c r="A4029" s="17">
        <v>45733</v>
      </c>
      <c r="B4029">
        <v>6.3416969999999999</v>
      </c>
      <c r="F4029" s="17">
        <v>45733</v>
      </c>
      <c r="G4029">
        <v>6.7003729999999999</v>
      </c>
      <c r="K4029" s="17">
        <v>45733</v>
      </c>
      <c r="L4029">
        <v>6.9520780000000002</v>
      </c>
    </row>
    <row r="4030" spans="1:12" x14ac:dyDescent="0.2">
      <c r="A4030" s="17">
        <v>45734</v>
      </c>
      <c r="B4030">
        <v>6.3521530000000004</v>
      </c>
      <c r="F4030" s="17">
        <v>45734</v>
      </c>
      <c r="G4030">
        <v>6.7203860000000004</v>
      </c>
      <c r="K4030" s="17">
        <v>45734</v>
      </c>
      <c r="L4030">
        <v>6.9698060000000002</v>
      </c>
    </row>
    <row r="4031" spans="1:12" x14ac:dyDescent="0.2">
      <c r="A4031" s="17">
        <v>45735</v>
      </c>
      <c r="B4031">
        <v>6.3800239999999997</v>
      </c>
      <c r="F4031" s="17">
        <v>45735</v>
      </c>
      <c r="G4031">
        <v>6.7315990000000001</v>
      </c>
      <c r="K4031" s="17">
        <v>45735</v>
      </c>
      <c r="L4031">
        <v>7.0031889999999999</v>
      </c>
    </row>
    <row r="4032" spans="1:12" x14ac:dyDescent="0.2">
      <c r="A4032" s="17">
        <v>45736</v>
      </c>
      <c r="B4032">
        <v>6.4031770000000003</v>
      </c>
      <c r="F4032" s="17">
        <v>45736</v>
      </c>
      <c r="G4032">
        <v>6.7567589999999997</v>
      </c>
      <c r="K4032" s="17">
        <v>45736</v>
      </c>
      <c r="L4032">
        <v>7.0285270000000004</v>
      </c>
    </row>
    <row r="4033" spans="1:12" x14ac:dyDescent="0.2">
      <c r="A4033" s="17">
        <v>45737</v>
      </c>
      <c r="B4033">
        <v>6.4412710000000004</v>
      </c>
      <c r="F4033" s="17">
        <v>45737</v>
      </c>
      <c r="G4033">
        <v>6.8105510000000002</v>
      </c>
      <c r="K4033" s="17">
        <v>45737</v>
      </c>
      <c r="L4033">
        <v>7.0738089999999998</v>
      </c>
    </row>
    <row r="4034" spans="1:12" x14ac:dyDescent="0.2">
      <c r="A4034" s="17">
        <v>45740</v>
      </c>
      <c r="B4034">
        <v>6.4632959999999997</v>
      </c>
      <c r="F4034" s="17">
        <v>45740</v>
      </c>
      <c r="G4034">
        <v>6.9051539999999996</v>
      </c>
      <c r="K4034" s="17">
        <v>45740</v>
      </c>
      <c r="L4034">
        <v>7.1414460000000002</v>
      </c>
    </row>
    <row r="4035" spans="1:12" x14ac:dyDescent="0.2">
      <c r="A4035" s="17">
        <v>45741</v>
      </c>
      <c r="B4035">
        <v>6.5266409999999997</v>
      </c>
      <c r="F4035" s="17">
        <v>45741</v>
      </c>
      <c r="G4035">
        <v>6.9372490000000004</v>
      </c>
      <c r="K4035" s="17">
        <v>45741</v>
      </c>
      <c r="L4035">
        <v>7.1826540000000003</v>
      </c>
    </row>
    <row r="4036" spans="1:12" x14ac:dyDescent="0.2">
      <c r="A4036" s="17">
        <v>45742</v>
      </c>
      <c r="B4036">
        <v>6.5663280000000004</v>
      </c>
      <c r="F4036" s="17">
        <v>45742</v>
      </c>
      <c r="G4036">
        <v>6.9126979999999998</v>
      </c>
      <c r="K4036" s="17">
        <v>45742</v>
      </c>
      <c r="L4036">
        <v>7.1701430000000004</v>
      </c>
    </row>
    <row r="4037" spans="1:12" x14ac:dyDescent="0.2">
      <c r="A4037" s="17">
        <v>45743</v>
      </c>
      <c r="B4037">
        <v>6.5301559999999998</v>
      </c>
      <c r="F4037" s="17">
        <v>45743</v>
      </c>
      <c r="G4037">
        <v>6.8379649999999996</v>
      </c>
      <c r="K4037" s="17">
        <v>45743</v>
      </c>
      <c r="L4037">
        <v>7.1037400000000002</v>
      </c>
    </row>
    <row r="4038" spans="1:12" x14ac:dyDescent="0.2">
      <c r="A4038" s="17">
        <v>45755</v>
      </c>
      <c r="B4038">
        <v>6.6123010000000004</v>
      </c>
      <c r="F4038" s="17">
        <v>45755</v>
      </c>
      <c r="G4038">
        <v>6.8868929999999997</v>
      </c>
      <c r="K4038" s="17">
        <v>45755</v>
      </c>
      <c r="L4038">
        <v>7.1327559999999997</v>
      </c>
    </row>
    <row r="4039" spans="1:12" x14ac:dyDescent="0.2">
      <c r="A4039" s="17">
        <v>45756</v>
      </c>
      <c r="B4039">
        <v>6.6547419999999997</v>
      </c>
      <c r="F4039" s="17">
        <v>45756</v>
      </c>
      <c r="G4039">
        <v>6.920922</v>
      </c>
      <c r="K4039" s="17">
        <v>45756</v>
      </c>
      <c r="L4039">
        <v>7.1554000000000002</v>
      </c>
    </row>
    <row r="4040" spans="1:12" x14ac:dyDescent="0.2">
      <c r="A4040" s="17">
        <v>45757</v>
      </c>
      <c r="B4040">
        <v>6.6436159999999997</v>
      </c>
      <c r="F4040" s="17">
        <v>45757</v>
      </c>
      <c r="G4040">
        <v>6.8812850000000001</v>
      </c>
      <c r="K4040" s="17">
        <v>45757</v>
      </c>
      <c r="L4040">
        <v>7.1257599999999996</v>
      </c>
    </row>
    <row r="4041" spans="1:12" x14ac:dyDescent="0.2">
      <c r="A4041" s="17">
        <v>45758</v>
      </c>
      <c r="B4041">
        <v>6.6330270000000002</v>
      </c>
      <c r="F4041" s="17">
        <v>45758</v>
      </c>
      <c r="G4041">
        <v>6.888973</v>
      </c>
      <c r="K4041" s="17">
        <v>45758</v>
      </c>
      <c r="L4041">
        <v>7.1310830000000003</v>
      </c>
    </row>
    <row r="4042" spans="1:12" x14ac:dyDescent="0.2">
      <c r="A4042" s="17">
        <v>45761</v>
      </c>
      <c r="B4042">
        <v>6.622179</v>
      </c>
      <c r="F4042" s="17">
        <v>45761</v>
      </c>
      <c r="G4042">
        <v>6.8726820000000002</v>
      </c>
      <c r="K4042" s="17">
        <v>45761</v>
      </c>
      <c r="L4042">
        <v>7.1151390000000001</v>
      </c>
    </row>
    <row r="4043" spans="1:12" x14ac:dyDescent="0.2">
      <c r="A4043" s="17">
        <v>45762</v>
      </c>
      <c r="B4043">
        <v>6.5995480000000004</v>
      </c>
      <c r="F4043" s="17">
        <v>45762</v>
      </c>
      <c r="G4043">
        <v>6.8402240000000001</v>
      </c>
      <c r="K4043" s="17">
        <v>45762</v>
      </c>
      <c r="L4043">
        <v>7.0931110000000004</v>
      </c>
    </row>
    <row r="4044" spans="1:12" x14ac:dyDescent="0.2">
      <c r="A4044" s="17">
        <v>45763</v>
      </c>
      <c r="B4044">
        <v>6.5411219999999997</v>
      </c>
      <c r="F4044" s="17">
        <v>45763</v>
      </c>
      <c r="G4044">
        <v>6.8164540000000002</v>
      </c>
      <c r="K4044" s="17">
        <v>45763</v>
      </c>
      <c r="L4044">
        <v>7.0667859999999996</v>
      </c>
    </row>
    <row r="4045" spans="1:12" x14ac:dyDescent="0.2">
      <c r="A4045" s="17">
        <v>45764</v>
      </c>
      <c r="B4045">
        <v>6.5035259999999999</v>
      </c>
      <c r="F4045" s="17">
        <v>45764</v>
      </c>
      <c r="G4045">
        <v>6.798705</v>
      </c>
      <c r="K4045" s="17">
        <v>45764</v>
      </c>
      <c r="L4045">
        <v>7.0407250000000001</v>
      </c>
    </row>
    <row r="4046" spans="1:12" x14ac:dyDescent="0.2">
      <c r="A4046" s="17">
        <v>45768</v>
      </c>
      <c r="B4046">
        <v>6.4978610000000003</v>
      </c>
      <c r="F4046" s="17">
        <v>45768</v>
      </c>
      <c r="G4046">
        <v>6.8006010000000003</v>
      </c>
      <c r="K4046" s="17">
        <v>45768</v>
      </c>
      <c r="L4046">
        <v>7.0383630000000004</v>
      </c>
    </row>
    <row r="4047" spans="1:12" x14ac:dyDescent="0.2">
      <c r="A4047" s="17">
        <v>45769</v>
      </c>
      <c r="B4047">
        <v>6.4821369999999998</v>
      </c>
      <c r="F4047" s="17">
        <v>45769</v>
      </c>
      <c r="G4047">
        <v>6.7847520000000001</v>
      </c>
      <c r="K4047" s="17">
        <v>45769</v>
      </c>
      <c r="L4047">
        <v>7.0345250000000004</v>
      </c>
    </row>
    <row r="4048" spans="1:12" x14ac:dyDescent="0.2">
      <c r="A4048" s="17">
        <v>45770</v>
      </c>
      <c r="B4048">
        <v>6.4798</v>
      </c>
      <c r="F4048" s="17">
        <v>45770</v>
      </c>
      <c r="G4048">
        <v>6.7311709999999998</v>
      </c>
      <c r="K4048" s="17">
        <v>45770</v>
      </c>
      <c r="L4048">
        <v>7.0050910000000002</v>
      </c>
    </row>
    <row r="4049" spans="1:12" x14ac:dyDescent="0.2">
      <c r="A4049" s="17">
        <v>45771</v>
      </c>
      <c r="B4049">
        <v>6.4642580000000001</v>
      </c>
      <c r="F4049" s="17">
        <v>45771</v>
      </c>
      <c r="G4049">
        <v>6.7117760000000004</v>
      </c>
      <c r="K4049" s="17">
        <v>45771</v>
      </c>
      <c r="L4049">
        <v>6.9941839999999997</v>
      </c>
    </row>
    <row r="4050" spans="1:12" x14ac:dyDescent="0.2">
      <c r="A4050" s="17">
        <v>45772</v>
      </c>
      <c r="B4050">
        <v>6.4288299999999996</v>
      </c>
      <c r="F4050" s="17">
        <v>45772</v>
      </c>
      <c r="G4050">
        <v>6.668831</v>
      </c>
      <c r="K4050" s="17">
        <v>45772</v>
      </c>
      <c r="L4050">
        <v>6.9706830000000002</v>
      </c>
    </row>
    <row r="4051" spans="1:12" x14ac:dyDescent="0.2">
      <c r="A4051" s="17">
        <v>45775</v>
      </c>
      <c r="B4051">
        <v>6.4099349999999999</v>
      </c>
      <c r="F4051" s="17">
        <v>45775</v>
      </c>
      <c r="G4051">
        <v>6.6599579999999996</v>
      </c>
      <c r="K4051" s="17">
        <v>45775</v>
      </c>
      <c r="L4051">
        <v>6.9555179999999996</v>
      </c>
    </row>
    <row r="4052" spans="1:12" x14ac:dyDescent="0.2">
      <c r="A4052" s="17">
        <v>45776</v>
      </c>
      <c r="B4052">
        <v>6.3415350000000004</v>
      </c>
      <c r="F4052" s="17">
        <v>45776</v>
      </c>
      <c r="G4052">
        <v>6.6432169999999999</v>
      </c>
      <c r="K4052" s="17">
        <v>45776</v>
      </c>
      <c r="L4052">
        <v>6.9344900000000003</v>
      </c>
    </row>
    <row r="4053" spans="1:12" x14ac:dyDescent="0.2">
      <c r="A4053" s="17">
        <v>45777</v>
      </c>
      <c r="B4053">
        <v>6.2964700000000002</v>
      </c>
      <c r="F4053" s="17">
        <v>45777</v>
      </c>
      <c r="G4053">
        <v>6.6062060000000002</v>
      </c>
      <c r="K4053" s="17">
        <v>45777</v>
      </c>
      <c r="L4053">
        <v>6.9023669999999999</v>
      </c>
    </row>
    <row r="4054" spans="1:12" x14ac:dyDescent="0.2">
      <c r="A4054" s="17">
        <v>45779</v>
      </c>
      <c r="B4054">
        <v>6.2747609999999998</v>
      </c>
      <c r="F4054" s="17">
        <v>45779</v>
      </c>
      <c r="G4054">
        <v>6.6196799999999998</v>
      </c>
      <c r="K4054" s="17">
        <v>45779</v>
      </c>
      <c r="L4054">
        <v>6.9095649999999997</v>
      </c>
    </row>
    <row r="4055" spans="1:12" x14ac:dyDescent="0.2">
      <c r="A4055" s="17">
        <v>45782</v>
      </c>
      <c r="B4055">
        <v>6.2740650000000002</v>
      </c>
      <c r="F4055" s="17">
        <v>45782</v>
      </c>
      <c r="G4055">
        <v>6.6235999999999997</v>
      </c>
      <c r="K4055" s="17">
        <v>45782</v>
      </c>
      <c r="L4055">
        <v>6.9130830000000003</v>
      </c>
    </row>
    <row r="4056" spans="1:12" x14ac:dyDescent="0.2">
      <c r="A4056" s="17">
        <v>45783</v>
      </c>
      <c r="B4056">
        <v>6.2584470000000003</v>
      </c>
      <c r="F4056" s="17">
        <v>45783</v>
      </c>
      <c r="G4056">
        <v>6.6035570000000003</v>
      </c>
      <c r="K4056" s="17">
        <v>45783</v>
      </c>
      <c r="L4056">
        <v>6.9036200000000001</v>
      </c>
    </row>
    <row r="4057" spans="1:12" x14ac:dyDescent="0.2">
      <c r="A4057" s="17">
        <v>45784</v>
      </c>
      <c r="B4057">
        <v>6.2498750000000003</v>
      </c>
      <c r="F4057" s="17">
        <v>45784</v>
      </c>
      <c r="G4057">
        <v>6.5758999999999999</v>
      </c>
      <c r="K4057" s="17">
        <v>45784</v>
      </c>
      <c r="L4057">
        <v>6.89581</v>
      </c>
    </row>
    <row r="4058" spans="1:12" x14ac:dyDescent="0.2">
      <c r="A4058" s="17">
        <v>45785</v>
      </c>
      <c r="B4058">
        <v>6.2519749999999998</v>
      </c>
      <c r="F4058" s="17">
        <v>45785</v>
      </c>
      <c r="G4058">
        <v>6.5515780000000001</v>
      </c>
      <c r="K4058" s="17">
        <v>45785</v>
      </c>
      <c r="L4058">
        <v>6.8810289999999998</v>
      </c>
    </row>
    <row r="4059" spans="1:12" x14ac:dyDescent="0.2">
      <c r="A4059" s="17">
        <v>45786</v>
      </c>
      <c r="B4059">
        <v>6.2337220000000002</v>
      </c>
      <c r="F4059" s="17">
        <v>45786</v>
      </c>
      <c r="G4059">
        <v>6.5643419999999999</v>
      </c>
      <c r="K4059" s="17">
        <v>45786</v>
      </c>
      <c r="L4059">
        <v>6.8807080000000003</v>
      </c>
    </row>
    <row r="4060" spans="1:12" x14ac:dyDescent="0.2">
      <c r="A4060" s="17">
        <v>45792</v>
      </c>
      <c r="B4060">
        <v>6.182836</v>
      </c>
      <c r="F4060" s="17">
        <v>45792</v>
      </c>
      <c r="G4060">
        <v>6.5986409999999998</v>
      </c>
      <c r="K4060" s="17">
        <v>45792</v>
      </c>
      <c r="L4060">
        <v>6.9090239999999996</v>
      </c>
    </row>
    <row r="4061" spans="1:12" x14ac:dyDescent="0.2">
      <c r="A4061" s="17">
        <v>45793</v>
      </c>
      <c r="B4061">
        <v>6.1644740000000002</v>
      </c>
      <c r="F4061" s="17">
        <v>45793</v>
      </c>
      <c r="G4061">
        <v>6.5469330000000001</v>
      </c>
      <c r="K4061" s="17">
        <v>45793</v>
      </c>
      <c r="L4061">
        <v>6.8790279999999999</v>
      </c>
    </row>
    <row r="4062" spans="1:12" x14ac:dyDescent="0.2">
      <c r="A4062" s="17">
        <v>45796</v>
      </c>
      <c r="B4062">
        <v>6.154096</v>
      </c>
      <c r="F4062" s="17">
        <v>45796</v>
      </c>
      <c r="G4062">
        <v>6.5491320000000002</v>
      </c>
      <c r="K4062" s="17">
        <v>45796</v>
      </c>
      <c r="L4062">
        <v>6.8730820000000001</v>
      </c>
    </row>
    <row r="4063" spans="1:12" x14ac:dyDescent="0.2">
      <c r="A4063" s="17">
        <v>45797</v>
      </c>
      <c r="B4063">
        <v>6.1517850000000003</v>
      </c>
      <c r="F4063" s="17">
        <v>45797</v>
      </c>
      <c r="G4063">
        <v>6.524864</v>
      </c>
      <c r="K4063" s="17">
        <v>45797</v>
      </c>
      <c r="L4063">
        <v>6.871963</v>
      </c>
    </row>
    <row r="4064" spans="1:12" x14ac:dyDescent="0.2">
      <c r="A4064" s="17">
        <v>45798</v>
      </c>
      <c r="B4064">
        <v>6.135885</v>
      </c>
      <c r="F4064" s="17">
        <v>45798</v>
      </c>
      <c r="G4064">
        <v>6.5145039999999996</v>
      </c>
      <c r="K4064" s="17">
        <v>45798</v>
      </c>
      <c r="L4064">
        <v>6.864465</v>
      </c>
    </row>
    <row r="4065" spans="1:12" x14ac:dyDescent="0.2">
      <c r="A4065" s="17">
        <v>45799</v>
      </c>
      <c r="B4065">
        <v>6.1415430000000004</v>
      </c>
      <c r="F4065" s="17">
        <v>45799</v>
      </c>
      <c r="G4065">
        <v>6.5242750000000003</v>
      </c>
      <c r="K4065" s="17">
        <v>45799</v>
      </c>
      <c r="L4065">
        <v>6.8708429999999998</v>
      </c>
    </row>
    <row r="4066" spans="1:12" x14ac:dyDescent="0.2">
      <c r="A4066" s="17">
        <v>45800</v>
      </c>
      <c r="B4066">
        <v>6.1392749999999996</v>
      </c>
      <c r="F4066" s="17">
        <v>45800</v>
      </c>
      <c r="G4066">
        <v>6.4960779999999998</v>
      </c>
      <c r="K4066" s="17">
        <v>45800</v>
      </c>
      <c r="L4066">
        <v>6.8556650000000001</v>
      </c>
    </row>
    <row r="4067" spans="1:12" x14ac:dyDescent="0.2">
      <c r="A4067" s="17">
        <v>45803</v>
      </c>
      <c r="B4067">
        <v>6.1469529999999999</v>
      </c>
      <c r="F4067" s="17">
        <v>45803</v>
      </c>
      <c r="G4067">
        <v>6.4748950000000001</v>
      </c>
      <c r="K4067" s="17">
        <v>45803</v>
      </c>
      <c r="L4067">
        <v>6.8505469999999997</v>
      </c>
    </row>
    <row r="4068" spans="1:12" x14ac:dyDescent="0.2">
      <c r="A4068" s="17">
        <v>45804</v>
      </c>
      <c r="B4068">
        <v>6.1566549999999998</v>
      </c>
      <c r="F4068" s="17">
        <v>45804</v>
      </c>
      <c r="G4068">
        <v>6.4957710000000004</v>
      </c>
      <c r="K4068" s="17">
        <v>45804</v>
      </c>
      <c r="L4068">
        <v>6.8522119999999997</v>
      </c>
    </row>
    <row r="4069" spans="1:12" x14ac:dyDescent="0.2">
      <c r="A4069" s="17">
        <v>45805</v>
      </c>
      <c r="B4069">
        <v>6.1427560000000003</v>
      </c>
      <c r="F4069" s="17">
        <v>45805</v>
      </c>
      <c r="G4069">
        <v>6.5019710000000002</v>
      </c>
      <c r="K4069" s="17">
        <v>45805</v>
      </c>
      <c r="L4069">
        <v>6.8646940000000001</v>
      </c>
    </row>
    <row r="4070" spans="1:12" x14ac:dyDescent="0.2">
      <c r="A4070" s="17">
        <v>45810</v>
      </c>
      <c r="B4070">
        <v>6.1554130000000002</v>
      </c>
      <c r="F4070" s="17">
        <v>45810</v>
      </c>
      <c r="G4070">
        <v>6.4990050000000004</v>
      </c>
      <c r="K4070" s="17">
        <v>45810</v>
      </c>
      <c r="L4070">
        <v>6.8764649999999996</v>
      </c>
    </row>
    <row r="4071" spans="1:12" x14ac:dyDescent="0.2">
      <c r="A4071" s="17">
        <v>45811</v>
      </c>
      <c r="B4071">
        <v>6.1073269999999997</v>
      </c>
      <c r="F4071" s="17">
        <v>45811</v>
      </c>
      <c r="G4071">
        <v>6.5114650000000003</v>
      </c>
      <c r="K4071" s="17">
        <v>45811</v>
      </c>
      <c r="L4071">
        <v>6.8705129999999999</v>
      </c>
    </row>
    <row r="4072" spans="1:12" x14ac:dyDescent="0.2">
      <c r="A4072" s="17">
        <v>45812</v>
      </c>
      <c r="B4072">
        <v>6.093655</v>
      </c>
      <c r="F4072" s="17">
        <v>45812</v>
      </c>
      <c r="G4072">
        <v>6.5064909999999996</v>
      </c>
      <c r="K4072" s="17">
        <v>45812</v>
      </c>
      <c r="L4072">
        <v>6.8584889999999996</v>
      </c>
    </row>
    <row r="4073" spans="1:12" x14ac:dyDescent="0.2">
      <c r="A4073" s="17">
        <v>45813</v>
      </c>
      <c r="B4073">
        <v>6.0729009999999999</v>
      </c>
      <c r="F4073" s="17">
        <v>45813</v>
      </c>
      <c r="G4073">
        <v>6.4625469999999998</v>
      </c>
      <c r="K4073" s="17">
        <v>45813</v>
      </c>
      <c r="L4073">
        <v>6.8286990000000003</v>
      </c>
    </row>
  </sheetData>
  <hyperlinks>
    <hyperlink ref="B1" r:id="rId1" display="https://insights.ceicdata.com/series/247930802_SR4649305" xr:uid="{5863CB3E-295A-3B4D-8018-B0D3DF73A08C}"/>
    <hyperlink ref="G1" r:id="rId2" display="https://insights.ceicdata.com/series/247931202_SR4649313" xr:uid="{57893E09-CC71-E24E-932B-DC4110E5A0A8}"/>
    <hyperlink ref="L1" r:id="rId3" display="https://insights.ceicdata.com/series/247931702_SR4649319" xr:uid="{D994D644-45A6-4F41-98C4-7B7263CCB32E}"/>
    <hyperlink ref="R1" r:id="rId4" display="https://insights.ceicdata.com/series/460333237_SR196840757" xr:uid="{FA0AAE31-13D6-8346-9FB5-CB924B4DEDD8}"/>
    <hyperlink ref="AG1" r:id="rId5" display="https://insights.ceicdata.com/series/412736947_SR125637137" xr:uid="{46406A76-78D9-C744-92AE-C021EF5D7C9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6847C-EEBC-D145-8772-BFAA954BCFD5}">
  <dimension ref="A1:Q193"/>
  <sheetViews>
    <sheetView topLeftCell="A131" workbookViewId="0">
      <selection activeCell="F181" sqref="F181:F190"/>
    </sheetView>
  </sheetViews>
  <sheetFormatPr baseColWidth="10" defaultRowHeight="16" x14ac:dyDescent="0.2"/>
  <cols>
    <col min="2" max="2" width="12.1640625" bestFit="1" customWidth="1"/>
    <col min="12" max="13" width="11.6640625" bestFit="1" customWidth="1"/>
    <col min="17" max="17" width="17.1640625" bestFit="1" customWidth="1"/>
  </cols>
  <sheetData>
    <row r="1" spans="1:17" x14ac:dyDescent="0.2">
      <c r="A1" t="s">
        <v>0</v>
      </c>
      <c r="B1" t="s">
        <v>172</v>
      </c>
      <c r="C1" t="s">
        <v>173</v>
      </c>
      <c r="D1" t="s">
        <v>174</v>
      </c>
    </row>
    <row r="2" spans="1:17" x14ac:dyDescent="0.2">
      <c r="A2" s="17">
        <v>40179</v>
      </c>
      <c r="B2" s="3">
        <v>1948890</v>
      </c>
      <c r="C2">
        <f>YEAR(A2)</f>
        <v>2010</v>
      </c>
      <c r="D2">
        <f>MONTH(A2)</f>
        <v>1</v>
      </c>
      <c r="F2">
        <f>LOG(B2)</f>
        <v>6.2897873271929532</v>
      </c>
      <c r="L2" t="s">
        <v>176</v>
      </c>
    </row>
    <row r="3" spans="1:17" x14ac:dyDescent="0.2">
      <c r="A3" s="17">
        <v>40210</v>
      </c>
      <c r="B3" s="3">
        <v>1931638</v>
      </c>
      <c r="C3">
        <f t="shared" ref="C3:C66" si="0">YEAR(A3)</f>
        <v>2010</v>
      </c>
      <c r="D3">
        <f t="shared" ref="D3:D66" si="1">MONTH(A3)</f>
        <v>2</v>
      </c>
      <c r="F3">
        <f t="shared" ref="F3:F66" si="2">LOG(B3)</f>
        <v>6.2859257404371425</v>
      </c>
    </row>
    <row r="4" spans="1:17" x14ac:dyDescent="0.2">
      <c r="A4" s="17">
        <v>40238</v>
      </c>
      <c r="B4" s="3">
        <v>1982262</v>
      </c>
      <c r="C4">
        <f t="shared" si="0"/>
        <v>2010</v>
      </c>
      <c r="D4">
        <f t="shared" si="1"/>
        <v>3</v>
      </c>
      <c r="F4">
        <f t="shared" si="2"/>
        <v>6.2971610556156081</v>
      </c>
    </row>
    <row r="5" spans="1:17" x14ac:dyDescent="0.2">
      <c r="A5" s="17">
        <v>40269</v>
      </c>
      <c r="B5" s="3">
        <v>1938823</v>
      </c>
      <c r="C5">
        <f t="shared" si="0"/>
        <v>2010</v>
      </c>
      <c r="D5">
        <f t="shared" si="1"/>
        <v>4</v>
      </c>
      <c r="F5">
        <f t="shared" si="2"/>
        <v>6.2875381630590956</v>
      </c>
    </row>
    <row r="6" spans="1:17" x14ac:dyDescent="0.2">
      <c r="A6" s="17">
        <v>40299</v>
      </c>
      <c r="B6" s="3">
        <v>1970971</v>
      </c>
      <c r="C6">
        <f t="shared" si="0"/>
        <v>2010</v>
      </c>
      <c r="D6">
        <f t="shared" si="1"/>
        <v>5</v>
      </c>
      <c r="F6">
        <f t="shared" si="2"/>
        <v>6.2946802343085499</v>
      </c>
    </row>
    <row r="7" spans="1:17" x14ac:dyDescent="0.2">
      <c r="A7" s="17">
        <v>40330</v>
      </c>
      <c r="B7" s="3">
        <v>2046553</v>
      </c>
      <c r="C7">
        <f t="shared" si="0"/>
        <v>2010</v>
      </c>
      <c r="D7">
        <f t="shared" si="1"/>
        <v>6</v>
      </c>
      <c r="F7">
        <f t="shared" si="2"/>
        <v>6.311022996139604</v>
      </c>
    </row>
    <row r="8" spans="1:17" x14ac:dyDescent="0.2">
      <c r="A8" s="17">
        <v>40360</v>
      </c>
      <c r="B8" s="3">
        <v>2030918</v>
      </c>
      <c r="C8">
        <f t="shared" si="0"/>
        <v>2010</v>
      </c>
      <c r="D8">
        <f t="shared" si="1"/>
        <v>7</v>
      </c>
      <c r="F8">
        <f t="shared" si="2"/>
        <v>6.3076923887586025</v>
      </c>
    </row>
    <row r="9" spans="1:17" x14ac:dyDescent="0.2">
      <c r="A9" s="17">
        <v>40391</v>
      </c>
      <c r="B9" s="3">
        <v>2040640</v>
      </c>
      <c r="C9">
        <f t="shared" si="0"/>
        <v>2010</v>
      </c>
      <c r="D9">
        <f t="shared" si="1"/>
        <v>8</v>
      </c>
      <c r="F9">
        <f t="shared" si="2"/>
        <v>6.309766395307161</v>
      </c>
      <c r="L9" t="s">
        <v>256</v>
      </c>
    </row>
    <row r="10" spans="1:17" x14ac:dyDescent="0.2">
      <c r="A10" s="17">
        <v>40422</v>
      </c>
      <c r="B10" s="3">
        <v>2089343</v>
      </c>
      <c r="C10">
        <f t="shared" si="0"/>
        <v>2010</v>
      </c>
      <c r="D10">
        <f t="shared" si="1"/>
        <v>9</v>
      </c>
      <c r="F10">
        <f t="shared" si="2"/>
        <v>6.3200097424117399</v>
      </c>
      <c r="L10" s="23" t="s">
        <v>177</v>
      </c>
      <c r="M10" s="23" t="s">
        <v>178</v>
      </c>
      <c r="N10" s="23" t="s">
        <v>179</v>
      </c>
      <c r="O10" s="23" t="s">
        <v>180</v>
      </c>
      <c r="P10" s="23" t="s">
        <v>181</v>
      </c>
      <c r="Q10" s="23" t="s">
        <v>182</v>
      </c>
    </row>
    <row r="11" spans="1:17" x14ac:dyDescent="0.2">
      <c r="A11" s="17">
        <v>40452</v>
      </c>
      <c r="B11" s="3">
        <v>2117444</v>
      </c>
      <c r="C11">
        <f t="shared" si="0"/>
        <v>2010</v>
      </c>
      <c r="D11">
        <f t="shared" si="1"/>
        <v>10</v>
      </c>
      <c r="F11">
        <f t="shared" si="2"/>
        <v>6.3258119333769667</v>
      </c>
      <c r="L11" s="23" t="s">
        <v>183</v>
      </c>
      <c r="M11" s="23" t="s">
        <v>183</v>
      </c>
      <c r="N11" s="23" t="s">
        <v>183</v>
      </c>
      <c r="O11" s="23" t="s">
        <v>183</v>
      </c>
      <c r="P11" s="23" t="s">
        <v>183</v>
      </c>
      <c r="Q11" s="23" t="s">
        <v>183</v>
      </c>
    </row>
    <row r="12" spans="1:17" x14ac:dyDescent="0.2">
      <c r="A12" s="17">
        <v>40483</v>
      </c>
      <c r="B12" s="3">
        <v>2154055</v>
      </c>
      <c r="C12">
        <f t="shared" si="0"/>
        <v>2010</v>
      </c>
      <c r="D12">
        <f t="shared" si="1"/>
        <v>11</v>
      </c>
      <c r="F12">
        <f t="shared" si="2"/>
        <v>6.3332567880481081</v>
      </c>
      <c r="L12" s="23"/>
      <c r="M12" s="23"/>
      <c r="N12" s="23"/>
      <c r="O12" s="23"/>
      <c r="P12" s="23"/>
      <c r="Q12" s="23"/>
    </row>
    <row r="13" spans="1:17" x14ac:dyDescent="0.2">
      <c r="A13" s="17">
        <v>40513</v>
      </c>
      <c r="B13" s="3">
        <v>2274489</v>
      </c>
      <c r="C13">
        <f t="shared" si="0"/>
        <v>2010</v>
      </c>
      <c r="D13">
        <f t="shared" si="1"/>
        <v>12</v>
      </c>
      <c r="F13">
        <f t="shared" si="2"/>
        <v>6.3568838408138735</v>
      </c>
      <c r="L13" s="24">
        <v>8737110</v>
      </c>
      <c r="M13" s="24">
        <v>8790310</v>
      </c>
      <c r="N13" s="25" t="s">
        <v>184</v>
      </c>
      <c r="O13" s="25" t="s">
        <v>185</v>
      </c>
      <c r="P13" s="25" t="s">
        <v>186</v>
      </c>
      <c r="Q13" s="25" t="s">
        <v>187</v>
      </c>
    </row>
    <row r="14" spans="1:17" x14ac:dyDescent="0.2">
      <c r="A14" s="17">
        <v>40544</v>
      </c>
      <c r="B14" s="3">
        <v>2302056.2999999998</v>
      </c>
      <c r="C14">
        <f t="shared" si="0"/>
        <v>2011</v>
      </c>
      <c r="D14">
        <f t="shared" si="1"/>
        <v>1</v>
      </c>
      <c r="F14">
        <f t="shared" si="2"/>
        <v>6.3621159407013925</v>
      </c>
      <c r="L14" s="24">
        <v>8794440</v>
      </c>
      <c r="M14" s="24">
        <v>8853340</v>
      </c>
      <c r="N14" s="25" t="s">
        <v>188</v>
      </c>
      <c r="O14" s="25" t="s">
        <v>189</v>
      </c>
      <c r="P14" s="25" t="s">
        <v>190</v>
      </c>
      <c r="Q14" s="25" t="s">
        <v>191</v>
      </c>
    </row>
    <row r="15" spans="1:17" x14ac:dyDescent="0.2">
      <c r="A15" s="17">
        <v>40575</v>
      </c>
      <c r="B15" s="3">
        <v>2287843.66</v>
      </c>
      <c r="C15">
        <f t="shared" si="0"/>
        <v>2011</v>
      </c>
      <c r="D15">
        <f t="shared" si="1"/>
        <v>2</v>
      </c>
      <c r="F15">
        <f t="shared" si="2"/>
        <v>6.3594263435828999</v>
      </c>
      <c r="L15" s="24">
        <v>8854850</v>
      </c>
      <c r="M15" s="24">
        <v>8915430</v>
      </c>
      <c r="N15" s="25" t="s">
        <v>192</v>
      </c>
      <c r="O15" s="25" t="s">
        <v>193</v>
      </c>
      <c r="P15" s="25" t="s">
        <v>194</v>
      </c>
      <c r="Q15" s="25" t="s">
        <v>195</v>
      </c>
    </row>
    <row r="16" spans="1:17" x14ac:dyDescent="0.2">
      <c r="A16" s="17">
        <v>40603</v>
      </c>
      <c r="B16" s="3">
        <v>2351357</v>
      </c>
      <c r="C16">
        <f t="shared" si="0"/>
        <v>2011</v>
      </c>
      <c r="D16">
        <f t="shared" si="1"/>
        <v>3</v>
      </c>
      <c r="F16">
        <f t="shared" si="2"/>
        <v>6.3713185718555048</v>
      </c>
      <c r="L16" s="24">
        <v>8916320</v>
      </c>
      <c r="M16" s="24">
        <v>8977620</v>
      </c>
      <c r="N16" s="25" t="s">
        <v>196</v>
      </c>
      <c r="O16" s="25" t="s">
        <v>197</v>
      </c>
      <c r="P16" s="25" t="s">
        <v>198</v>
      </c>
      <c r="Q16" s="25" t="s">
        <v>199</v>
      </c>
    </row>
    <row r="17" spans="1:17" x14ac:dyDescent="0.2">
      <c r="A17" s="17">
        <v>40634</v>
      </c>
      <c r="B17" s="3">
        <v>2340212.7200000002</v>
      </c>
      <c r="C17">
        <f t="shared" si="0"/>
        <v>2011</v>
      </c>
      <c r="D17">
        <f t="shared" si="1"/>
        <v>4</v>
      </c>
      <c r="F17">
        <f t="shared" si="2"/>
        <v>6.3692553355825172</v>
      </c>
      <c r="L17" s="24">
        <v>8978360</v>
      </c>
      <c r="M17" s="24">
        <v>9040170</v>
      </c>
      <c r="N17" s="25" t="s">
        <v>200</v>
      </c>
      <c r="O17" s="25" t="s">
        <v>201</v>
      </c>
      <c r="P17" s="25" t="s">
        <v>202</v>
      </c>
      <c r="Q17" s="25" t="s">
        <v>203</v>
      </c>
    </row>
    <row r="18" spans="1:17" x14ac:dyDescent="0.2">
      <c r="A18" s="17">
        <v>40664</v>
      </c>
      <c r="B18" s="3">
        <v>2397178.7799999998</v>
      </c>
      <c r="C18">
        <f t="shared" si="0"/>
        <v>2011</v>
      </c>
      <c r="D18">
        <f t="shared" si="1"/>
        <v>5</v>
      </c>
      <c r="F18">
        <f t="shared" si="2"/>
        <v>6.3797004246352866</v>
      </c>
      <c r="L18" s="24">
        <v>9040880</v>
      </c>
      <c r="M18" s="24">
        <v>9103130</v>
      </c>
      <c r="N18" s="25" t="s">
        <v>204</v>
      </c>
      <c r="O18" s="25" t="s">
        <v>205</v>
      </c>
      <c r="P18" s="25" t="s">
        <v>206</v>
      </c>
      <c r="Q18" s="25" t="s">
        <v>207</v>
      </c>
    </row>
    <row r="19" spans="1:17" x14ac:dyDescent="0.2">
      <c r="A19" s="17">
        <v>40695</v>
      </c>
      <c r="B19" s="3">
        <v>2438011.2799999998</v>
      </c>
      <c r="C19">
        <f t="shared" si="0"/>
        <v>2011</v>
      </c>
      <c r="D19">
        <f t="shared" si="1"/>
        <v>6</v>
      </c>
      <c r="F19">
        <f t="shared" si="2"/>
        <v>6.3870357106467699</v>
      </c>
      <c r="L19" s="26">
        <v>9103840</v>
      </c>
      <c r="M19" s="26">
        <v>9166530</v>
      </c>
      <c r="N19" s="27" t="s">
        <v>208</v>
      </c>
      <c r="O19" s="27" t="s">
        <v>209</v>
      </c>
      <c r="P19" s="27" t="s">
        <v>210</v>
      </c>
      <c r="Q19" s="27" t="s">
        <v>211</v>
      </c>
    </row>
    <row r="20" spans="1:17" x14ac:dyDescent="0.2">
      <c r="A20" s="17">
        <v>40725</v>
      </c>
      <c r="B20" s="3">
        <v>2464083.0499999998</v>
      </c>
      <c r="C20">
        <f t="shared" si="0"/>
        <v>2011</v>
      </c>
      <c r="D20">
        <f t="shared" si="1"/>
        <v>7</v>
      </c>
      <c r="F20">
        <f t="shared" si="2"/>
        <v>6.3916553412963211</v>
      </c>
      <c r="L20" s="26">
        <v>9167240</v>
      </c>
      <c r="M20" s="26">
        <v>9230370</v>
      </c>
      <c r="N20" s="27" t="s">
        <v>212</v>
      </c>
      <c r="O20" s="27" t="s">
        <v>213</v>
      </c>
      <c r="P20" s="27" t="s">
        <v>214</v>
      </c>
      <c r="Q20" s="27" t="s">
        <v>215</v>
      </c>
    </row>
    <row r="21" spans="1:17" x14ac:dyDescent="0.2">
      <c r="A21" s="17">
        <v>40756</v>
      </c>
      <c r="B21" s="3">
        <v>2459897.59</v>
      </c>
      <c r="C21">
        <f t="shared" si="0"/>
        <v>2011</v>
      </c>
      <c r="D21">
        <f t="shared" si="1"/>
        <v>8</v>
      </c>
      <c r="F21">
        <f t="shared" si="2"/>
        <v>6.3909170270124482</v>
      </c>
      <c r="L21" s="26">
        <v>9231090</v>
      </c>
      <c r="M21" s="26">
        <v>9294650</v>
      </c>
      <c r="N21" s="27" t="s">
        <v>216</v>
      </c>
      <c r="O21" s="27" t="s">
        <v>217</v>
      </c>
      <c r="P21" s="27" t="s">
        <v>218</v>
      </c>
      <c r="Q21" s="27" t="s">
        <v>219</v>
      </c>
    </row>
    <row r="22" spans="1:17" x14ac:dyDescent="0.2">
      <c r="A22" s="17">
        <v>40787</v>
      </c>
      <c r="B22" s="3">
        <v>2544861.88</v>
      </c>
      <c r="C22">
        <f t="shared" si="0"/>
        <v>2011</v>
      </c>
      <c r="D22">
        <f t="shared" si="1"/>
        <v>9</v>
      </c>
      <c r="F22">
        <f t="shared" si="2"/>
        <v>6.4056642163853041</v>
      </c>
      <c r="L22" s="26">
        <v>9295380</v>
      </c>
      <c r="M22" s="26">
        <v>9359380</v>
      </c>
      <c r="N22" s="27" t="s">
        <v>220</v>
      </c>
      <c r="O22" s="27" t="s">
        <v>221</v>
      </c>
      <c r="P22" s="27" t="s">
        <v>222</v>
      </c>
      <c r="Q22" s="27" t="s">
        <v>223</v>
      </c>
    </row>
    <row r="23" spans="1:17" x14ac:dyDescent="0.2">
      <c r="A23" s="17">
        <v>40817</v>
      </c>
      <c r="B23" s="3">
        <v>2587282.35</v>
      </c>
      <c r="C23">
        <f t="shared" si="0"/>
        <v>2011</v>
      </c>
      <c r="D23">
        <f t="shared" si="1"/>
        <v>10</v>
      </c>
      <c r="F23">
        <f t="shared" si="2"/>
        <v>6.4128438258390013</v>
      </c>
      <c r="L23" s="26">
        <v>9360110</v>
      </c>
      <c r="M23" s="26">
        <v>9424570</v>
      </c>
      <c r="N23" s="27" t="s">
        <v>224</v>
      </c>
      <c r="O23" s="27" t="s">
        <v>225</v>
      </c>
      <c r="P23" s="27" t="s">
        <v>226</v>
      </c>
      <c r="Q23" s="27" t="s">
        <v>227</v>
      </c>
    </row>
    <row r="24" spans="1:17" x14ac:dyDescent="0.2">
      <c r="A24" s="17">
        <v>40848</v>
      </c>
      <c r="B24" s="3">
        <v>2644742.13</v>
      </c>
      <c r="C24">
        <f t="shared" si="0"/>
        <v>2011</v>
      </c>
      <c r="D24">
        <f t="shared" si="1"/>
        <v>11</v>
      </c>
      <c r="F24">
        <f t="shared" si="2"/>
        <v>6.4223833334685132</v>
      </c>
      <c r="L24" s="26">
        <v>9425300</v>
      </c>
      <c r="M24" s="26">
        <v>9490200</v>
      </c>
      <c r="N24" s="27" t="s">
        <v>228</v>
      </c>
      <c r="O24" s="27" t="s">
        <v>229</v>
      </c>
      <c r="P24" s="27" t="s">
        <v>230</v>
      </c>
      <c r="Q24" s="27" t="s">
        <v>231</v>
      </c>
    </row>
    <row r="25" spans="1:17" x14ac:dyDescent="0.2">
      <c r="A25" s="17">
        <v>40878</v>
      </c>
      <c r="B25" s="3">
        <v>2784911.76</v>
      </c>
      <c r="C25">
        <f t="shared" si="0"/>
        <v>2011</v>
      </c>
      <c r="D25">
        <f t="shared" si="1"/>
        <v>12</v>
      </c>
      <c r="F25">
        <f t="shared" si="2"/>
        <v>6.4448114390960329</v>
      </c>
      <c r="L25" s="26">
        <v>9490940</v>
      </c>
      <c r="M25" s="26">
        <v>9556300</v>
      </c>
      <c r="N25" s="27" t="s">
        <v>232</v>
      </c>
      <c r="O25" s="27" t="s">
        <v>233</v>
      </c>
      <c r="P25" s="27" t="s">
        <v>234</v>
      </c>
      <c r="Q25" s="27" t="s">
        <v>235</v>
      </c>
    </row>
    <row r="26" spans="1:17" x14ac:dyDescent="0.2">
      <c r="A26" s="17">
        <v>40909</v>
      </c>
      <c r="B26" s="3">
        <v>2770570.07</v>
      </c>
      <c r="C26">
        <f t="shared" si="0"/>
        <v>2012</v>
      </c>
      <c r="D26">
        <f t="shared" si="1"/>
        <v>1</v>
      </c>
      <c r="F26">
        <f t="shared" si="2"/>
        <v>6.4425691383001205</v>
      </c>
      <c r="L26" s="26">
        <v>9557040</v>
      </c>
      <c r="M26" s="26">
        <v>9622850</v>
      </c>
      <c r="N26" s="27" t="s">
        <v>236</v>
      </c>
      <c r="O26" s="27" t="s">
        <v>237</v>
      </c>
      <c r="P26" s="27" t="s">
        <v>238</v>
      </c>
      <c r="Q26" s="27" t="s">
        <v>239</v>
      </c>
    </row>
    <row r="27" spans="1:17" x14ac:dyDescent="0.2">
      <c r="A27" s="17">
        <v>40940</v>
      </c>
      <c r="B27" s="3">
        <v>2763942.86</v>
      </c>
      <c r="C27">
        <f t="shared" si="0"/>
        <v>2012</v>
      </c>
      <c r="D27">
        <f t="shared" si="1"/>
        <v>2</v>
      </c>
      <c r="F27">
        <f t="shared" si="2"/>
        <v>6.441529060466558</v>
      </c>
      <c r="L27" s="26">
        <v>9623600</v>
      </c>
      <c r="M27" s="26">
        <v>9689870</v>
      </c>
      <c r="N27" s="27" t="s">
        <v>240</v>
      </c>
      <c r="O27" s="27" t="s">
        <v>241</v>
      </c>
      <c r="P27" s="27" t="s">
        <v>242</v>
      </c>
      <c r="Q27" s="27" t="s">
        <v>243</v>
      </c>
    </row>
    <row r="28" spans="1:17" x14ac:dyDescent="0.2">
      <c r="A28" s="17">
        <v>40969</v>
      </c>
      <c r="B28" s="3">
        <v>2825974.9</v>
      </c>
      <c r="C28">
        <f t="shared" si="0"/>
        <v>2012</v>
      </c>
      <c r="D28">
        <f t="shared" si="1"/>
        <v>3</v>
      </c>
      <c r="F28">
        <f t="shared" si="2"/>
        <v>6.4511683001735785</v>
      </c>
      <c r="L28" s="26">
        <v>9690620</v>
      </c>
      <c r="M28" s="26">
        <v>9757350</v>
      </c>
      <c r="N28" s="27" t="s">
        <v>244</v>
      </c>
      <c r="O28" s="27" t="s">
        <v>245</v>
      </c>
      <c r="P28" s="27" t="s">
        <v>246</v>
      </c>
      <c r="Q28" s="27" t="s">
        <v>247</v>
      </c>
    </row>
    <row r="29" spans="1:17" x14ac:dyDescent="0.2">
      <c r="A29" s="17">
        <v>41000</v>
      </c>
      <c r="B29" s="3">
        <v>2841361.39</v>
      </c>
      <c r="C29">
        <f t="shared" si="0"/>
        <v>2012</v>
      </c>
      <c r="D29">
        <f t="shared" si="1"/>
        <v>4</v>
      </c>
      <c r="F29">
        <f t="shared" si="2"/>
        <v>6.4535264747300642</v>
      </c>
      <c r="L29" s="26">
        <v>9758110</v>
      </c>
      <c r="M29" s="26">
        <v>9825300</v>
      </c>
      <c r="N29" s="27" t="s">
        <v>248</v>
      </c>
      <c r="O29" s="27" t="s">
        <v>249</v>
      </c>
      <c r="P29" s="27" t="s">
        <v>250</v>
      </c>
      <c r="Q29" s="27" t="s">
        <v>251</v>
      </c>
    </row>
    <row r="30" spans="1:17" x14ac:dyDescent="0.2">
      <c r="A30" s="17">
        <v>41030</v>
      </c>
      <c r="B30" s="3">
        <v>2908957.47</v>
      </c>
      <c r="C30">
        <f t="shared" si="0"/>
        <v>2012</v>
      </c>
      <c r="D30">
        <f t="shared" si="1"/>
        <v>5</v>
      </c>
      <c r="F30">
        <f t="shared" si="2"/>
        <v>6.4637373717526154</v>
      </c>
      <c r="L30" s="26">
        <v>9826070</v>
      </c>
      <c r="M30" s="26">
        <v>9893730</v>
      </c>
      <c r="N30" s="27" t="s">
        <v>252</v>
      </c>
      <c r="O30" s="27" t="s">
        <v>253</v>
      </c>
      <c r="P30" s="27" t="s">
        <v>254</v>
      </c>
      <c r="Q30" s="27" t="s">
        <v>255</v>
      </c>
    </row>
    <row r="31" spans="1:17" x14ac:dyDescent="0.2">
      <c r="A31" s="17">
        <v>41061</v>
      </c>
      <c r="B31" s="3">
        <v>2955833.07</v>
      </c>
      <c r="C31">
        <f t="shared" si="0"/>
        <v>2012</v>
      </c>
      <c r="D31">
        <f t="shared" si="1"/>
        <v>6</v>
      </c>
      <c r="F31">
        <f t="shared" si="2"/>
        <v>6.470679903733294</v>
      </c>
    </row>
    <row r="32" spans="1:17" x14ac:dyDescent="0.2">
      <c r="A32" s="17">
        <v>41091</v>
      </c>
      <c r="B32" s="3">
        <v>2961416.52</v>
      </c>
      <c r="C32">
        <f t="shared" si="0"/>
        <v>2012</v>
      </c>
      <c r="D32">
        <f t="shared" si="1"/>
        <v>7</v>
      </c>
      <c r="F32">
        <f t="shared" si="2"/>
        <v>6.4714994947300122</v>
      </c>
    </row>
    <row r="33" spans="1:6" x14ac:dyDescent="0.2">
      <c r="A33" s="17">
        <v>41122</v>
      </c>
      <c r="B33" s="3">
        <v>2984050.47</v>
      </c>
      <c r="C33">
        <f t="shared" si="0"/>
        <v>2012</v>
      </c>
      <c r="D33">
        <f t="shared" si="1"/>
        <v>8</v>
      </c>
      <c r="F33">
        <f t="shared" si="2"/>
        <v>6.4748061641951153</v>
      </c>
    </row>
    <row r="34" spans="1:6" x14ac:dyDescent="0.2">
      <c r="A34" s="17">
        <v>41153</v>
      </c>
      <c r="B34" s="3">
        <v>3049956.09</v>
      </c>
      <c r="C34">
        <f t="shared" si="0"/>
        <v>2012</v>
      </c>
      <c r="D34">
        <f t="shared" si="1"/>
        <v>9</v>
      </c>
      <c r="F34">
        <f t="shared" si="2"/>
        <v>6.4842935868851548</v>
      </c>
    </row>
    <row r="35" spans="1:6" x14ac:dyDescent="0.2">
      <c r="A35" s="17">
        <v>41183</v>
      </c>
      <c r="B35" s="3">
        <v>3070603.56</v>
      </c>
      <c r="C35">
        <f t="shared" si="0"/>
        <v>2012</v>
      </c>
      <c r="D35">
        <f t="shared" si="1"/>
        <v>10</v>
      </c>
      <c r="F35">
        <f t="shared" si="2"/>
        <v>6.4872237490974767</v>
      </c>
    </row>
    <row r="36" spans="1:6" x14ac:dyDescent="0.2">
      <c r="A36" s="17">
        <v>41214</v>
      </c>
      <c r="B36" s="3">
        <v>3130518.03</v>
      </c>
      <c r="C36">
        <f t="shared" si="0"/>
        <v>2012</v>
      </c>
      <c r="D36">
        <f t="shared" si="1"/>
        <v>11</v>
      </c>
      <c r="F36">
        <f t="shared" si="2"/>
        <v>6.4956162094170811</v>
      </c>
    </row>
    <row r="37" spans="1:6" x14ac:dyDescent="0.2">
      <c r="A37" s="17">
        <v>41244</v>
      </c>
      <c r="B37" s="3">
        <v>3225197.77</v>
      </c>
      <c r="C37">
        <f t="shared" si="0"/>
        <v>2012</v>
      </c>
      <c r="D37">
        <f t="shared" si="1"/>
        <v>12</v>
      </c>
      <c r="F37">
        <f t="shared" si="2"/>
        <v>6.5085563508429827</v>
      </c>
    </row>
    <row r="38" spans="1:6" x14ac:dyDescent="0.2">
      <c r="A38" s="17">
        <v>41275</v>
      </c>
      <c r="B38" s="3">
        <v>3205006.03</v>
      </c>
      <c r="C38">
        <f t="shared" si="0"/>
        <v>2013</v>
      </c>
      <c r="D38">
        <f t="shared" si="1"/>
        <v>1</v>
      </c>
      <c r="F38">
        <f t="shared" si="2"/>
        <v>6.5058288509510183</v>
      </c>
    </row>
    <row r="39" spans="1:6" x14ac:dyDescent="0.2">
      <c r="A39" s="17">
        <v>41306</v>
      </c>
      <c r="B39" s="3">
        <v>3207341.68</v>
      </c>
      <c r="C39">
        <f t="shared" si="0"/>
        <v>2013</v>
      </c>
      <c r="D39">
        <f t="shared" si="1"/>
        <v>2</v>
      </c>
      <c r="F39">
        <f t="shared" si="2"/>
        <v>6.5061452280401566</v>
      </c>
    </row>
    <row r="40" spans="1:6" x14ac:dyDescent="0.2">
      <c r="A40" s="17">
        <v>41334</v>
      </c>
      <c r="B40" s="3">
        <v>3243136.38</v>
      </c>
      <c r="C40">
        <f t="shared" si="0"/>
        <v>2013</v>
      </c>
      <c r="D40">
        <f t="shared" si="1"/>
        <v>3</v>
      </c>
      <c r="F40">
        <f t="shared" si="2"/>
        <v>6.510965211958843</v>
      </c>
    </row>
    <row r="41" spans="1:6" x14ac:dyDescent="0.2">
      <c r="A41" s="17">
        <v>41365</v>
      </c>
      <c r="B41" s="3">
        <v>3299350.44</v>
      </c>
      <c r="C41">
        <f t="shared" si="0"/>
        <v>2013</v>
      </c>
      <c r="D41">
        <f t="shared" si="1"/>
        <v>4</v>
      </c>
      <c r="F41">
        <f t="shared" si="2"/>
        <v>6.5184284465169453</v>
      </c>
    </row>
    <row r="42" spans="1:6" x14ac:dyDescent="0.2">
      <c r="A42" s="17">
        <v>41395</v>
      </c>
      <c r="B42" s="3">
        <v>3349659.96</v>
      </c>
      <c r="C42">
        <f t="shared" si="0"/>
        <v>2013</v>
      </c>
      <c r="D42">
        <f t="shared" si="1"/>
        <v>5</v>
      </c>
      <c r="F42">
        <f t="shared" si="2"/>
        <v>6.5250007219648758</v>
      </c>
    </row>
    <row r="43" spans="1:6" x14ac:dyDescent="0.2">
      <c r="A43" s="17">
        <v>41426</v>
      </c>
      <c r="B43" s="3">
        <v>3374271.83</v>
      </c>
      <c r="C43">
        <f t="shared" si="0"/>
        <v>2013</v>
      </c>
      <c r="D43">
        <f t="shared" si="1"/>
        <v>6</v>
      </c>
      <c r="F43">
        <f t="shared" si="2"/>
        <v>6.528180066253606</v>
      </c>
    </row>
    <row r="44" spans="1:6" x14ac:dyDescent="0.2">
      <c r="A44" s="17">
        <v>41456</v>
      </c>
      <c r="B44" s="3">
        <v>3392926.67</v>
      </c>
      <c r="C44">
        <f t="shared" si="0"/>
        <v>2013</v>
      </c>
      <c r="D44">
        <f t="shared" si="1"/>
        <v>7</v>
      </c>
      <c r="F44">
        <f t="shared" si="2"/>
        <v>6.5305744735093967</v>
      </c>
    </row>
    <row r="45" spans="1:6" x14ac:dyDescent="0.2">
      <c r="A45" s="17">
        <v>41487</v>
      </c>
      <c r="B45" s="3">
        <v>3440207.18</v>
      </c>
      <c r="C45">
        <f t="shared" si="0"/>
        <v>2013</v>
      </c>
      <c r="D45">
        <f t="shared" si="1"/>
        <v>8</v>
      </c>
      <c r="F45">
        <f t="shared" si="2"/>
        <v>6.5365845979265753</v>
      </c>
    </row>
    <row r="46" spans="1:6" x14ac:dyDescent="0.2">
      <c r="A46" s="17">
        <v>41518</v>
      </c>
      <c r="B46" s="3">
        <v>3526187.99</v>
      </c>
      <c r="C46">
        <f t="shared" si="0"/>
        <v>2013</v>
      </c>
      <c r="D46">
        <f t="shared" si="1"/>
        <v>9</v>
      </c>
      <c r="F46">
        <f t="shared" si="2"/>
        <v>6.5473054619177322</v>
      </c>
    </row>
    <row r="47" spans="1:6" x14ac:dyDescent="0.2">
      <c r="A47" s="17">
        <v>41548</v>
      </c>
      <c r="B47" s="3">
        <v>3520890.43</v>
      </c>
      <c r="C47">
        <f t="shared" si="0"/>
        <v>2013</v>
      </c>
      <c r="D47">
        <f t="shared" si="1"/>
        <v>10</v>
      </c>
      <c r="F47">
        <f t="shared" si="2"/>
        <v>6.5466525100497908</v>
      </c>
    </row>
    <row r="48" spans="1:6" x14ac:dyDescent="0.2">
      <c r="A48" s="17">
        <v>41579</v>
      </c>
      <c r="B48" s="3">
        <v>3563362.37</v>
      </c>
      <c r="C48">
        <f t="shared" si="0"/>
        <v>2013</v>
      </c>
      <c r="D48">
        <f t="shared" si="1"/>
        <v>11</v>
      </c>
      <c r="F48">
        <f t="shared" si="2"/>
        <v>6.5518599894262701</v>
      </c>
    </row>
    <row r="49" spans="1:6" x14ac:dyDescent="0.2">
      <c r="A49" s="17">
        <v>41609</v>
      </c>
      <c r="B49" s="3">
        <v>3663967.58</v>
      </c>
      <c r="C49">
        <f t="shared" si="0"/>
        <v>2013</v>
      </c>
      <c r="D49">
        <f t="shared" si="1"/>
        <v>12</v>
      </c>
      <c r="F49">
        <f t="shared" si="2"/>
        <v>6.5639516222312402</v>
      </c>
    </row>
    <row r="50" spans="1:6" x14ac:dyDescent="0.2">
      <c r="A50" s="17">
        <v>41640</v>
      </c>
      <c r="B50" s="3">
        <v>3594696.82</v>
      </c>
      <c r="C50">
        <f t="shared" si="0"/>
        <v>2014</v>
      </c>
      <c r="D50">
        <f t="shared" si="1"/>
        <v>1</v>
      </c>
      <c r="F50">
        <f t="shared" si="2"/>
        <v>6.5556622674717735</v>
      </c>
    </row>
    <row r="51" spans="1:6" x14ac:dyDescent="0.2">
      <c r="A51" s="17">
        <v>41671</v>
      </c>
      <c r="B51" s="3">
        <v>3603619.53</v>
      </c>
      <c r="C51">
        <f t="shared" si="0"/>
        <v>2014</v>
      </c>
      <c r="D51">
        <f t="shared" si="1"/>
        <v>2</v>
      </c>
      <c r="F51">
        <f t="shared" si="2"/>
        <v>6.5567389319340981</v>
      </c>
    </row>
    <row r="52" spans="1:6" x14ac:dyDescent="0.2">
      <c r="A52" s="17">
        <v>41699</v>
      </c>
      <c r="B52" s="3">
        <v>3618060.68</v>
      </c>
      <c r="C52">
        <f t="shared" si="0"/>
        <v>2014</v>
      </c>
      <c r="D52">
        <f t="shared" si="1"/>
        <v>3</v>
      </c>
      <c r="F52">
        <f t="shared" si="2"/>
        <v>6.5584758463182045</v>
      </c>
    </row>
    <row r="53" spans="1:6" x14ac:dyDescent="0.2">
      <c r="A53" s="17">
        <v>41730</v>
      </c>
      <c r="B53" s="3">
        <v>3694764.78</v>
      </c>
      <c r="C53">
        <f t="shared" si="0"/>
        <v>2014</v>
      </c>
      <c r="D53">
        <f t="shared" si="1"/>
        <v>4</v>
      </c>
      <c r="F53">
        <f t="shared" si="2"/>
        <v>6.5675867950989888</v>
      </c>
    </row>
    <row r="54" spans="1:6" x14ac:dyDescent="0.2">
      <c r="A54" s="17">
        <v>41760</v>
      </c>
      <c r="B54" s="3">
        <v>3763474.21</v>
      </c>
      <c r="C54">
        <f t="shared" si="0"/>
        <v>2014</v>
      </c>
      <c r="D54">
        <f t="shared" si="1"/>
        <v>5</v>
      </c>
      <c r="F54">
        <f t="shared" si="2"/>
        <v>6.5755889442860447</v>
      </c>
    </row>
    <row r="55" spans="1:6" x14ac:dyDescent="0.2">
      <c r="A55" s="17">
        <v>41791</v>
      </c>
      <c r="B55" s="3">
        <v>3834502.58</v>
      </c>
      <c r="C55">
        <f t="shared" si="0"/>
        <v>2014</v>
      </c>
      <c r="D55">
        <f t="shared" si="1"/>
        <v>6</v>
      </c>
      <c r="F55">
        <f t="shared" si="2"/>
        <v>6.5837090343156879</v>
      </c>
    </row>
    <row r="56" spans="1:6" x14ac:dyDescent="0.2">
      <c r="A56" s="17">
        <v>41821</v>
      </c>
      <c r="B56" s="3">
        <v>3787052.28</v>
      </c>
      <c r="C56">
        <f t="shared" si="0"/>
        <v>2014</v>
      </c>
      <c r="D56">
        <f t="shared" si="1"/>
        <v>7</v>
      </c>
      <c r="F56">
        <f t="shared" si="2"/>
        <v>6.578301300568091</v>
      </c>
    </row>
    <row r="57" spans="1:6" x14ac:dyDescent="0.2">
      <c r="A57" s="17">
        <v>41852</v>
      </c>
      <c r="B57" s="3">
        <v>3855885.55</v>
      </c>
      <c r="C57">
        <f t="shared" si="0"/>
        <v>2014</v>
      </c>
      <c r="D57">
        <f t="shared" si="1"/>
        <v>8</v>
      </c>
      <c r="F57">
        <f t="shared" si="2"/>
        <v>6.5861241347377648</v>
      </c>
    </row>
    <row r="58" spans="1:6" x14ac:dyDescent="0.2">
      <c r="A58" s="17">
        <v>41883</v>
      </c>
      <c r="B58" s="3">
        <v>3995803.04</v>
      </c>
      <c r="C58">
        <f t="shared" si="0"/>
        <v>2014</v>
      </c>
      <c r="D58">
        <f t="shared" si="1"/>
        <v>9</v>
      </c>
      <c r="F58">
        <f t="shared" si="2"/>
        <v>6.6016040729600274</v>
      </c>
    </row>
    <row r="59" spans="1:6" x14ac:dyDescent="0.2">
      <c r="A59" s="17">
        <v>41913</v>
      </c>
      <c r="B59" s="3">
        <v>4011368.28</v>
      </c>
      <c r="C59">
        <f t="shared" si="0"/>
        <v>2014</v>
      </c>
      <c r="D59">
        <f t="shared" si="1"/>
        <v>10</v>
      </c>
      <c r="F59">
        <f t="shared" si="2"/>
        <v>6.6032925359855135</v>
      </c>
    </row>
    <row r="60" spans="1:6" x14ac:dyDescent="0.2">
      <c r="A60" s="17">
        <v>41944</v>
      </c>
      <c r="B60" s="3">
        <v>4054679.86</v>
      </c>
      <c r="C60">
        <f t="shared" si="0"/>
        <v>2014</v>
      </c>
      <c r="D60">
        <f t="shared" si="1"/>
        <v>11</v>
      </c>
      <c r="F60">
        <f t="shared" si="2"/>
        <v>6.6079565698852525</v>
      </c>
    </row>
    <row r="61" spans="1:6" x14ac:dyDescent="0.2">
      <c r="A61" s="17">
        <v>41974</v>
      </c>
      <c r="B61" s="3">
        <v>4114419.89</v>
      </c>
      <c r="C61">
        <f t="shared" si="0"/>
        <v>2014</v>
      </c>
      <c r="D61">
        <f t="shared" si="1"/>
        <v>12</v>
      </c>
      <c r="F61">
        <f t="shared" si="2"/>
        <v>6.6143086107920261</v>
      </c>
    </row>
    <row r="62" spans="1:6" x14ac:dyDescent="0.2">
      <c r="A62" s="17">
        <v>42005</v>
      </c>
      <c r="B62" s="3">
        <v>4106357.92</v>
      </c>
      <c r="C62">
        <f t="shared" si="0"/>
        <v>2015</v>
      </c>
      <c r="D62">
        <f t="shared" si="1"/>
        <v>1</v>
      </c>
      <c r="F62">
        <f t="shared" si="2"/>
        <v>6.6134568008325241</v>
      </c>
    </row>
    <row r="63" spans="1:6" x14ac:dyDescent="0.2">
      <c r="A63" s="17">
        <v>42036</v>
      </c>
      <c r="B63" s="3">
        <v>4151447.78</v>
      </c>
      <c r="C63">
        <f t="shared" si="0"/>
        <v>2015</v>
      </c>
      <c r="D63">
        <f t="shared" si="1"/>
        <v>2</v>
      </c>
      <c r="F63">
        <f t="shared" si="2"/>
        <v>6.6181995794143988</v>
      </c>
    </row>
    <row r="64" spans="1:6" x14ac:dyDescent="0.2">
      <c r="A64" s="17">
        <v>42064</v>
      </c>
      <c r="B64" s="3">
        <v>4198577</v>
      </c>
      <c r="C64">
        <f t="shared" si="0"/>
        <v>2015</v>
      </c>
      <c r="D64">
        <f t="shared" si="1"/>
        <v>3</v>
      </c>
      <c r="F64">
        <f t="shared" si="2"/>
        <v>6.6231021223589188</v>
      </c>
    </row>
    <row r="65" spans="1:6" x14ac:dyDescent="0.2">
      <c r="A65" s="17">
        <v>42095</v>
      </c>
      <c r="B65" s="3">
        <v>4217625.05</v>
      </c>
      <c r="C65">
        <f t="shared" si="0"/>
        <v>2015</v>
      </c>
      <c r="D65">
        <f t="shared" si="1"/>
        <v>4</v>
      </c>
      <c r="F65">
        <f t="shared" si="2"/>
        <v>6.6250679680174986</v>
      </c>
    </row>
    <row r="66" spans="1:6" x14ac:dyDescent="0.2">
      <c r="A66" s="17">
        <v>42125</v>
      </c>
      <c r="B66" s="3">
        <v>4232149.53</v>
      </c>
      <c r="C66">
        <f t="shared" si="0"/>
        <v>2015</v>
      </c>
      <c r="D66">
        <f t="shared" si="1"/>
        <v>5</v>
      </c>
      <c r="F66">
        <f t="shared" si="2"/>
        <v>6.6265610037593214</v>
      </c>
    </row>
    <row r="67" spans="1:6" x14ac:dyDescent="0.2">
      <c r="A67" s="17">
        <v>42156</v>
      </c>
      <c r="B67" s="3">
        <v>4319749.1399999997</v>
      </c>
      <c r="C67">
        <f t="shared" ref="C67:C130" si="3">YEAR(A67)</f>
        <v>2015</v>
      </c>
      <c r="D67">
        <f t="shared" ref="D67:D130" si="4">MONTH(A67)</f>
        <v>6</v>
      </c>
      <c r="F67">
        <f t="shared" ref="F67:F130" si="5">LOG(B67)</f>
        <v>6.6354585268433608</v>
      </c>
    </row>
    <row r="68" spans="1:6" x14ac:dyDescent="0.2">
      <c r="A68" s="17">
        <v>42186</v>
      </c>
      <c r="B68" s="3">
        <v>4328822.43</v>
      </c>
      <c r="C68">
        <f t="shared" si="3"/>
        <v>2015</v>
      </c>
      <c r="D68">
        <f t="shared" si="4"/>
        <v>7</v>
      </c>
      <c r="F68">
        <f t="shared" si="5"/>
        <v>6.6363697712479386</v>
      </c>
    </row>
    <row r="69" spans="1:6" x14ac:dyDescent="0.2">
      <c r="A69" s="17">
        <v>42217</v>
      </c>
      <c r="B69" s="3">
        <v>4366571</v>
      </c>
      <c r="C69">
        <f t="shared" si="3"/>
        <v>2015</v>
      </c>
      <c r="D69">
        <f t="shared" si="4"/>
        <v>8</v>
      </c>
      <c r="F69">
        <f t="shared" si="5"/>
        <v>6.6401405261359736</v>
      </c>
    </row>
    <row r="70" spans="1:6" x14ac:dyDescent="0.2">
      <c r="A70" s="17">
        <v>42248</v>
      </c>
      <c r="B70" s="3">
        <v>4464083</v>
      </c>
      <c r="C70">
        <f t="shared" si="3"/>
        <v>2015</v>
      </c>
      <c r="D70">
        <f t="shared" si="4"/>
        <v>9</v>
      </c>
      <c r="F70">
        <f t="shared" si="5"/>
        <v>6.6497322607742566</v>
      </c>
    </row>
    <row r="71" spans="1:6" x14ac:dyDescent="0.2">
      <c r="A71" s="17">
        <v>42278</v>
      </c>
      <c r="B71" s="3">
        <v>4370403.92</v>
      </c>
      <c r="C71">
        <f t="shared" si="3"/>
        <v>2015</v>
      </c>
      <c r="D71">
        <f t="shared" si="4"/>
        <v>10</v>
      </c>
      <c r="F71">
        <f t="shared" si="5"/>
        <v>6.6405215770437778</v>
      </c>
    </row>
    <row r="72" spans="1:6" x14ac:dyDescent="0.2">
      <c r="A72" s="17">
        <v>42309</v>
      </c>
      <c r="B72" s="3">
        <v>4367019.13</v>
      </c>
      <c r="C72">
        <f t="shared" si="3"/>
        <v>2015</v>
      </c>
      <c r="D72">
        <f t="shared" si="4"/>
        <v>11</v>
      </c>
      <c r="F72">
        <f t="shared" si="5"/>
        <v>6.6401850943796044</v>
      </c>
    </row>
    <row r="73" spans="1:6" x14ac:dyDescent="0.2">
      <c r="A73" s="17">
        <v>42339</v>
      </c>
      <c r="B73" s="3">
        <v>4413056.4400000004</v>
      </c>
      <c r="C73">
        <f t="shared" si="3"/>
        <v>2015</v>
      </c>
      <c r="D73">
        <f t="shared" si="4"/>
        <v>12</v>
      </c>
      <c r="F73">
        <f t="shared" si="5"/>
        <v>6.6447394818147014</v>
      </c>
    </row>
    <row r="74" spans="1:6" x14ac:dyDescent="0.2">
      <c r="A74" s="17">
        <v>42370</v>
      </c>
      <c r="B74" s="3">
        <v>4385023.87</v>
      </c>
      <c r="C74">
        <f t="shared" si="3"/>
        <v>2016</v>
      </c>
      <c r="D74">
        <f t="shared" si="4"/>
        <v>1</v>
      </c>
      <c r="F74">
        <f t="shared" si="5"/>
        <v>6.6419719618026445</v>
      </c>
    </row>
    <row r="75" spans="1:6" x14ac:dyDescent="0.2">
      <c r="A75" s="17">
        <v>42401</v>
      </c>
      <c r="B75" s="3">
        <v>4437514.9000000004</v>
      </c>
      <c r="C75">
        <f t="shared" si="3"/>
        <v>2016</v>
      </c>
      <c r="D75">
        <f t="shared" si="4"/>
        <v>2</v>
      </c>
      <c r="F75">
        <f t="shared" si="5"/>
        <v>6.6471398243114699</v>
      </c>
    </row>
    <row r="76" spans="1:6" x14ac:dyDescent="0.2">
      <c r="A76" s="17">
        <v>42430</v>
      </c>
      <c r="B76" s="3">
        <v>4468955</v>
      </c>
      <c r="C76">
        <f t="shared" si="3"/>
        <v>2016</v>
      </c>
      <c r="D76">
        <f t="shared" si="4"/>
        <v>3</v>
      </c>
      <c r="F76">
        <f t="shared" si="5"/>
        <v>6.6502059815679271</v>
      </c>
    </row>
    <row r="77" spans="1:6" x14ac:dyDescent="0.2">
      <c r="A77" s="17">
        <v>42461</v>
      </c>
      <c r="B77" s="3">
        <v>4478408.92</v>
      </c>
      <c r="C77">
        <f t="shared" si="3"/>
        <v>2016</v>
      </c>
      <c r="D77">
        <f t="shared" si="4"/>
        <v>4</v>
      </c>
      <c r="F77">
        <f t="shared" si="5"/>
        <v>6.6511237461414963</v>
      </c>
    </row>
    <row r="78" spans="1:6" x14ac:dyDescent="0.2">
      <c r="A78" s="17">
        <v>42491</v>
      </c>
      <c r="B78" s="3">
        <v>4508452.26</v>
      </c>
      <c r="C78">
        <f t="shared" si="3"/>
        <v>2016</v>
      </c>
      <c r="D78">
        <f t="shared" si="4"/>
        <v>5</v>
      </c>
      <c r="F78">
        <f t="shared" si="5"/>
        <v>6.6540274752912243</v>
      </c>
    </row>
    <row r="79" spans="1:6" x14ac:dyDescent="0.2">
      <c r="A79" s="17">
        <v>42522</v>
      </c>
      <c r="B79" s="3">
        <v>4574670.79</v>
      </c>
      <c r="C79">
        <f t="shared" si="3"/>
        <v>2016</v>
      </c>
      <c r="D79">
        <f t="shared" si="4"/>
        <v>6</v>
      </c>
      <c r="F79">
        <f t="shared" si="5"/>
        <v>6.6603598461115965</v>
      </c>
    </row>
    <row r="80" spans="1:6" x14ac:dyDescent="0.2">
      <c r="A80" s="17">
        <v>42552</v>
      </c>
      <c r="B80" s="3">
        <v>4585381.04</v>
      </c>
      <c r="C80">
        <f t="shared" si="3"/>
        <v>2016</v>
      </c>
      <c r="D80">
        <f t="shared" si="4"/>
        <v>7</v>
      </c>
      <c r="F80">
        <f t="shared" si="5"/>
        <v>6.6613754308879249</v>
      </c>
    </row>
    <row r="81" spans="1:6" x14ac:dyDescent="0.2">
      <c r="A81" s="17">
        <v>42583</v>
      </c>
      <c r="B81" s="3">
        <v>4610130.18</v>
      </c>
      <c r="C81">
        <f t="shared" si="3"/>
        <v>2016</v>
      </c>
      <c r="D81">
        <f t="shared" si="4"/>
        <v>8</v>
      </c>
      <c r="F81">
        <f t="shared" si="5"/>
        <v>6.6637131890897381</v>
      </c>
    </row>
    <row r="82" spans="1:6" x14ac:dyDescent="0.2">
      <c r="A82" s="17">
        <v>42614</v>
      </c>
      <c r="B82" s="3">
        <v>4604578.83</v>
      </c>
      <c r="C82">
        <f t="shared" si="3"/>
        <v>2016</v>
      </c>
      <c r="D82">
        <f t="shared" si="4"/>
        <v>9</v>
      </c>
      <c r="F82">
        <f t="shared" si="5"/>
        <v>6.6631899124542695</v>
      </c>
    </row>
    <row r="83" spans="1:6" x14ac:dyDescent="0.2">
      <c r="A83" s="17">
        <v>42644</v>
      </c>
      <c r="B83" s="3">
        <v>4652658.32</v>
      </c>
      <c r="C83">
        <f t="shared" si="3"/>
        <v>2016</v>
      </c>
      <c r="D83">
        <f t="shared" si="4"/>
        <v>10</v>
      </c>
      <c r="F83">
        <f t="shared" si="5"/>
        <v>6.6677011601655183</v>
      </c>
    </row>
    <row r="84" spans="1:6" x14ac:dyDescent="0.2">
      <c r="A84" s="17">
        <v>42675</v>
      </c>
      <c r="B84" s="3">
        <v>4733977</v>
      </c>
      <c r="C84">
        <f t="shared" si="3"/>
        <v>2016</v>
      </c>
      <c r="D84">
        <f t="shared" si="4"/>
        <v>11</v>
      </c>
      <c r="F84">
        <f t="shared" si="5"/>
        <v>6.6752261435809492</v>
      </c>
    </row>
    <row r="85" spans="1:6" x14ac:dyDescent="0.2">
      <c r="A85" s="17">
        <v>42705</v>
      </c>
      <c r="B85" s="3">
        <v>4836758.4400000004</v>
      </c>
      <c r="C85">
        <f t="shared" si="3"/>
        <v>2016</v>
      </c>
      <c r="D85">
        <f t="shared" si="4"/>
        <v>12</v>
      </c>
      <c r="F85">
        <f t="shared" si="5"/>
        <v>6.6845543981606914</v>
      </c>
    </row>
    <row r="86" spans="1:6" x14ac:dyDescent="0.2">
      <c r="A86" s="17">
        <v>42736</v>
      </c>
      <c r="B86" s="3">
        <v>4825335.57</v>
      </c>
      <c r="C86">
        <f t="shared" si="3"/>
        <v>2017</v>
      </c>
      <c r="D86">
        <f t="shared" si="4"/>
        <v>1</v>
      </c>
      <c r="F86">
        <f t="shared" si="5"/>
        <v>6.6835275210231657</v>
      </c>
    </row>
    <row r="87" spans="1:6" x14ac:dyDescent="0.2">
      <c r="A87" s="17">
        <v>42767</v>
      </c>
      <c r="B87" s="3">
        <v>4846420.04</v>
      </c>
      <c r="C87">
        <f t="shared" si="3"/>
        <v>2017</v>
      </c>
      <c r="D87">
        <f t="shared" si="4"/>
        <v>2</v>
      </c>
      <c r="F87">
        <f t="shared" si="5"/>
        <v>6.685421051804938</v>
      </c>
    </row>
    <row r="88" spans="1:6" x14ac:dyDescent="0.2">
      <c r="A88" s="17">
        <v>42795</v>
      </c>
      <c r="B88" s="3">
        <v>4916665</v>
      </c>
      <c r="C88">
        <f t="shared" si="3"/>
        <v>2017</v>
      </c>
      <c r="D88">
        <f t="shared" si="4"/>
        <v>3</v>
      </c>
      <c r="F88">
        <f t="shared" si="5"/>
        <v>6.6916706183760262</v>
      </c>
    </row>
    <row r="89" spans="1:6" x14ac:dyDescent="0.2">
      <c r="A89" s="17">
        <v>42826</v>
      </c>
      <c r="B89" s="3">
        <v>4920453</v>
      </c>
      <c r="C89">
        <f t="shared" si="3"/>
        <v>2017</v>
      </c>
      <c r="D89">
        <f t="shared" si="4"/>
        <v>4</v>
      </c>
      <c r="F89">
        <f t="shared" si="5"/>
        <v>6.6920050877965949</v>
      </c>
    </row>
    <row r="90" spans="1:6" x14ac:dyDescent="0.2">
      <c r="A90" s="17">
        <v>42856</v>
      </c>
      <c r="B90" s="3">
        <v>5012455.5</v>
      </c>
      <c r="C90">
        <f t="shared" si="3"/>
        <v>2017</v>
      </c>
      <c r="D90">
        <f t="shared" si="4"/>
        <v>5</v>
      </c>
      <c r="F90">
        <f t="shared" si="5"/>
        <v>6.7000505300291904</v>
      </c>
    </row>
    <row r="91" spans="1:6" x14ac:dyDescent="0.2">
      <c r="A91" s="17">
        <v>42887</v>
      </c>
      <c r="B91" s="3">
        <v>5045956</v>
      </c>
      <c r="C91">
        <f t="shared" si="3"/>
        <v>2017</v>
      </c>
      <c r="D91">
        <f t="shared" si="4"/>
        <v>6</v>
      </c>
      <c r="F91">
        <f t="shared" si="5"/>
        <v>6.7029434592135582</v>
      </c>
    </row>
    <row r="92" spans="1:6" x14ac:dyDescent="0.2">
      <c r="A92" s="17">
        <v>42917</v>
      </c>
      <c r="B92" s="3">
        <v>5032685</v>
      </c>
      <c r="C92">
        <f t="shared" si="3"/>
        <v>2017</v>
      </c>
      <c r="D92">
        <f t="shared" si="4"/>
        <v>7</v>
      </c>
      <c r="F92">
        <f t="shared" si="5"/>
        <v>6.701799748389786</v>
      </c>
    </row>
    <row r="93" spans="1:6" x14ac:dyDescent="0.2">
      <c r="A93" s="17">
        <v>42948</v>
      </c>
      <c r="B93" s="3">
        <v>5052553</v>
      </c>
      <c r="C93">
        <f t="shared" si="3"/>
        <v>2017</v>
      </c>
      <c r="D93">
        <f t="shared" si="4"/>
        <v>8</v>
      </c>
      <c r="F93">
        <f t="shared" si="5"/>
        <v>6.7035108778502446</v>
      </c>
    </row>
    <row r="94" spans="1:6" x14ac:dyDescent="0.2">
      <c r="A94" s="17">
        <v>42979</v>
      </c>
      <c r="B94" s="3">
        <v>5142891.25</v>
      </c>
      <c r="C94">
        <f t="shared" si="3"/>
        <v>2017</v>
      </c>
      <c r="D94">
        <f t="shared" si="4"/>
        <v>9</v>
      </c>
      <c r="F94">
        <f t="shared" si="5"/>
        <v>6.7112073409603559</v>
      </c>
    </row>
    <row r="95" spans="1:6" x14ac:dyDescent="0.2">
      <c r="A95" s="17">
        <v>43009</v>
      </c>
      <c r="B95" s="3">
        <v>5162305.8899999997</v>
      </c>
      <c r="C95">
        <f t="shared" si="3"/>
        <v>2017</v>
      </c>
      <c r="D95">
        <f t="shared" si="4"/>
        <v>10</v>
      </c>
      <c r="F95">
        <f t="shared" si="5"/>
        <v>6.7128437348849364</v>
      </c>
    </row>
    <row r="96" spans="1:6" x14ac:dyDescent="0.2">
      <c r="A96" s="17">
        <v>43040</v>
      </c>
      <c r="B96" s="3">
        <v>5199486</v>
      </c>
      <c r="C96">
        <f t="shared" si="3"/>
        <v>2017</v>
      </c>
      <c r="D96">
        <f t="shared" si="4"/>
        <v>11</v>
      </c>
      <c r="F96">
        <f t="shared" si="5"/>
        <v>6.7159604131738364</v>
      </c>
    </row>
    <row r="97" spans="1:6" x14ac:dyDescent="0.2">
      <c r="A97" s="17">
        <v>43070</v>
      </c>
      <c r="B97" s="3">
        <v>5289377</v>
      </c>
      <c r="C97">
        <f t="shared" si="3"/>
        <v>2017</v>
      </c>
      <c r="D97">
        <f t="shared" si="4"/>
        <v>12</v>
      </c>
      <c r="F97">
        <f t="shared" si="5"/>
        <v>6.7234045224329853</v>
      </c>
    </row>
    <row r="98" spans="1:6" x14ac:dyDescent="0.2">
      <c r="A98" s="17">
        <v>43101</v>
      </c>
      <c r="B98" s="3">
        <v>5228787</v>
      </c>
      <c r="C98">
        <f t="shared" si="3"/>
        <v>2018</v>
      </c>
      <c r="D98">
        <f t="shared" si="4"/>
        <v>1</v>
      </c>
      <c r="F98">
        <f t="shared" si="5"/>
        <v>6.7184009507589426</v>
      </c>
    </row>
    <row r="99" spans="1:6" x14ac:dyDescent="0.2">
      <c r="A99" s="17">
        <v>43132</v>
      </c>
      <c r="B99" s="3">
        <v>5255301</v>
      </c>
      <c r="C99">
        <f t="shared" si="3"/>
        <v>2018</v>
      </c>
      <c r="D99">
        <f t="shared" si="4"/>
        <v>2</v>
      </c>
      <c r="F99">
        <f t="shared" si="5"/>
        <v>6.7205975955108599</v>
      </c>
    </row>
    <row r="100" spans="1:6" x14ac:dyDescent="0.2">
      <c r="A100" s="17">
        <v>43160</v>
      </c>
      <c r="B100" s="3">
        <v>5293098</v>
      </c>
      <c r="C100">
        <f t="shared" si="3"/>
        <v>2018</v>
      </c>
      <c r="D100">
        <f t="shared" si="4"/>
        <v>3</v>
      </c>
      <c r="F100">
        <f t="shared" si="5"/>
        <v>6.7237099348877774</v>
      </c>
    </row>
    <row r="101" spans="1:6" x14ac:dyDescent="0.2">
      <c r="A101" s="17">
        <v>43191</v>
      </c>
      <c r="B101" s="3">
        <v>5317212</v>
      </c>
      <c r="C101">
        <f t="shared" si="3"/>
        <v>2018</v>
      </c>
      <c r="D101">
        <f t="shared" si="4"/>
        <v>4</v>
      </c>
      <c r="F101">
        <f t="shared" si="5"/>
        <v>6.7256839762056009</v>
      </c>
    </row>
    <row r="102" spans="1:6" x14ac:dyDescent="0.2">
      <c r="A102" s="17">
        <v>43221</v>
      </c>
      <c r="B102" s="3">
        <v>5336577</v>
      </c>
      <c r="C102">
        <f t="shared" si="3"/>
        <v>2018</v>
      </c>
      <c r="D102">
        <f t="shared" si="4"/>
        <v>5</v>
      </c>
      <c r="F102">
        <f t="shared" si="5"/>
        <v>6.7272627801229916</v>
      </c>
    </row>
    <row r="103" spans="1:6" x14ac:dyDescent="0.2">
      <c r="A103" s="17">
        <v>43252</v>
      </c>
      <c r="B103" s="3">
        <v>5398817</v>
      </c>
      <c r="C103">
        <f t="shared" si="3"/>
        <v>2018</v>
      </c>
      <c r="D103">
        <f t="shared" si="4"/>
        <v>6</v>
      </c>
      <c r="F103">
        <f t="shared" si="5"/>
        <v>6.7322986067383024</v>
      </c>
    </row>
    <row r="104" spans="1:6" x14ac:dyDescent="0.2">
      <c r="A104" s="17">
        <v>43282</v>
      </c>
      <c r="B104" s="3">
        <v>5379318</v>
      </c>
      <c r="C104">
        <f t="shared" si="3"/>
        <v>2018</v>
      </c>
      <c r="D104">
        <f t="shared" si="4"/>
        <v>7</v>
      </c>
      <c r="F104">
        <f t="shared" si="5"/>
        <v>6.7307272184895206</v>
      </c>
    </row>
    <row r="105" spans="1:6" x14ac:dyDescent="0.2">
      <c r="A105" s="17">
        <v>43313</v>
      </c>
      <c r="B105" s="3">
        <v>5399993</v>
      </c>
      <c r="C105">
        <f t="shared" si="3"/>
        <v>2018</v>
      </c>
      <c r="D105">
        <f t="shared" si="4"/>
        <v>8</v>
      </c>
      <c r="F105">
        <f t="shared" si="5"/>
        <v>6.7323931968482755</v>
      </c>
    </row>
    <row r="106" spans="1:6" x14ac:dyDescent="0.2">
      <c r="A106" s="17">
        <v>43344</v>
      </c>
      <c r="B106" s="3">
        <v>5482493</v>
      </c>
      <c r="C106">
        <f t="shared" si="3"/>
        <v>2018</v>
      </c>
      <c r="D106">
        <f t="shared" si="4"/>
        <v>9</v>
      </c>
      <c r="F106">
        <f t="shared" si="5"/>
        <v>6.7389780858464476</v>
      </c>
    </row>
    <row r="107" spans="1:6" x14ac:dyDescent="0.2">
      <c r="A107" s="17">
        <v>43374</v>
      </c>
      <c r="B107" s="3">
        <v>5554526</v>
      </c>
      <c r="C107">
        <f t="shared" si="3"/>
        <v>2018</v>
      </c>
      <c r="D107">
        <f t="shared" si="4"/>
        <v>10</v>
      </c>
      <c r="F107">
        <f t="shared" si="5"/>
        <v>6.744647003984789</v>
      </c>
    </row>
    <row r="108" spans="1:6" x14ac:dyDescent="0.2">
      <c r="A108" s="17">
        <v>43405</v>
      </c>
      <c r="B108" s="3">
        <v>5573389</v>
      </c>
      <c r="C108">
        <f t="shared" si="3"/>
        <v>2018</v>
      </c>
      <c r="D108">
        <f t="shared" si="4"/>
        <v>11</v>
      </c>
      <c r="F108">
        <f t="shared" si="5"/>
        <v>6.7461193561115813</v>
      </c>
    </row>
    <row r="109" spans="1:6" x14ac:dyDescent="0.2">
      <c r="A109" s="17">
        <v>43435</v>
      </c>
      <c r="B109" s="3">
        <v>5630448</v>
      </c>
      <c r="C109">
        <f t="shared" si="3"/>
        <v>2018</v>
      </c>
      <c r="D109">
        <f t="shared" si="4"/>
        <v>12</v>
      </c>
      <c r="F109">
        <f t="shared" si="5"/>
        <v>6.7505429519005853</v>
      </c>
    </row>
    <row r="110" spans="1:6" x14ac:dyDescent="0.2">
      <c r="A110" s="17">
        <v>43466</v>
      </c>
      <c r="B110" s="3">
        <v>5563162</v>
      </c>
      <c r="C110">
        <f t="shared" si="3"/>
        <v>2019</v>
      </c>
      <c r="D110">
        <f t="shared" si="4"/>
        <v>1</v>
      </c>
      <c r="F110">
        <f t="shared" si="5"/>
        <v>6.7453217068366893</v>
      </c>
    </row>
    <row r="111" spans="1:6" x14ac:dyDescent="0.2">
      <c r="A111" s="17">
        <v>43497</v>
      </c>
      <c r="B111" s="3">
        <v>5600412</v>
      </c>
      <c r="C111">
        <f t="shared" si="3"/>
        <v>2019</v>
      </c>
      <c r="D111">
        <f t="shared" si="4"/>
        <v>2</v>
      </c>
      <c r="F111">
        <f t="shared" si="5"/>
        <v>6.7482199774963476</v>
      </c>
    </row>
    <row r="112" spans="1:6" x14ac:dyDescent="0.2">
      <c r="A112" s="17">
        <v>43525</v>
      </c>
      <c r="B112" s="3">
        <v>5672886</v>
      </c>
      <c r="C112">
        <f t="shared" si="3"/>
        <v>2019</v>
      </c>
      <c r="D112">
        <f t="shared" si="4"/>
        <v>3</v>
      </c>
      <c r="F112">
        <f t="shared" si="5"/>
        <v>6.7538040562478692</v>
      </c>
    </row>
    <row r="113" spans="1:6" x14ac:dyDescent="0.2">
      <c r="A113" s="17">
        <v>43556</v>
      </c>
      <c r="B113" s="3">
        <v>5670004</v>
      </c>
      <c r="C113">
        <f t="shared" si="3"/>
        <v>2019</v>
      </c>
      <c r="D113">
        <f t="shared" si="4"/>
        <v>4</v>
      </c>
      <c r="F113">
        <f t="shared" si="5"/>
        <v>6.7535833652733857</v>
      </c>
    </row>
    <row r="114" spans="1:6" x14ac:dyDescent="0.2">
      <c r="A114" s="17">
        <v>43586</v>
      </c>
      <c r="B114" s="3">
        <v>5671335</v>
      </c>
      <c r="C114">
        <f t="shared" si="3"/>
        <v>2019</v>
      </c>
      <c r="D114">
        <f t="shared" si="4"/>
        <v>5</v>
      </c>
      <c r="F114">
        <f t="shared" si="5"/>
        <v>6.7536853013777671</v>
      </c>
    </row>
    <row r="115" spans="1:6" x14ac:dyDescent="0.2">
      <c r="A115" s="17">
        <v>43617</v>
      </c>
      <c r="B115" s="3">
        <v>5799494.0599999996</v>
      </c>
      <c r="C115">
        <f t="shared" si="3"/>
        <v>2019</v>
      </c>
      <c r="D115">
        <f t="shared" si="4"/>
        <v>6</v>
      </c>
      <c r="F115">
        <f t="shared" si="5"/>
        <v>6.7633901079535859</v>
      </c>
    </row>
    <row r="116" spans="1:6" x14ac:dyDescent="0.2">
      <c r="A116" s="17">
        <v>43647</v>
      </c>
      <c r="B116" s="3">
        <v>5812075.6299999999</v>
      </c>
      <c r="C116">
        <f t="shared" si="3"/>
        <v>2019</v>
      </c>
      <c r="D116">
        <f t="shared" si="4"/>
        <v>7</v>
      </c>
      <c r="F116">
        <f t="shared" si="5"/>
        <v>6.7643312569470373</v>
      </c>
    </row>
    <row r="117" spans="1:6" x14ac:dyDescent="0.2">
      <c r="A117" s="17">
        <v>43678</v>
      </c>
      <c r="B117" s="3">
        <v>5811582.3399999999</v>
      </c>
      <c r="C117">
        <f t="shared" si="3"/>
        <v>2019</v>
      </c>
      <c r="D117">
        <f t="shared" si="4"/>
        <v>8</v>
      </c>
      <c r="F117">
        <f t="shared" si="5"/>
        <v>6.764294395379765</v>
      </c>
    </row>
    <row r="118" spans="1:6" x14ac:dyDescent="0.2">
      <c r="A118" s="17">
        <v>43709</v>
      </c>
      <c r="B118" s="3">
        <v>5891917.5899999999</v>
      </c>
      <c r="C118">
        <f t="shared" si="3"/>
        <v>2019</v>
      </c>
      <c r="D118">
        <f t="shared" si="4"/>
        <v>9</v>
      </c>
      <c r="F118">
        <f t="shared" si="5"/>
        <v>6.7702566637546822</v>
      </c>
    </row>
    <row r="119" spans="1:6" x14ac:dyDescent="0.2">
      <c r="A119" s="17">
        <v>43739</v>
      </c>
      <c r="B119" s="3">
        <v>5904117.6299999999</v>
      </c>
      <c r="C119">
        <f t="shared" si="3"/>
        <v>2019</v>
      </c>
      <c r="D119">
        <f t="shared" si="4"/>
        <v>10</v>
      </c>
      <c r="F119">
        <f t="shared" si="5"/>
        <v>6.7711550015167123</v>
      </c>
    </row>
    <row r="120" spans="1:6" x14ac:dyDescent="0.2">
      <c r="A120" s="17">
        <v>43770</v>
      </c>
      <c r="B120" s="3">
        <v>6634997.7000000002</v>
      </c>
      <c r="C120">
        <f t="shared" si="3"/>
        <v>2019</v>
      </c>
      <c r="D120">
        <f t="shared" si="4"/>
        <v>11</v>
      </c>
      <c r="F120">
        <f t="shared" si="5"/>
        <v>6.821840776653735</v>
      </c>
    </row>
    <row r="121" spans="1:6" x14ac:dyDescent="0.2">
      <c r="A121" s="17">
        <v>43800</v>
      </c>
      <c r="B121" s="3">
        <v>6665390.2000000002</v>
      </c>
      <c r="C121">
        <f t="shared" si="3"/>
        <v>2019</v>
      </c>
      <c r="D121">
        <f t="shared" si="4"/>
        <v>12</v>
      </c>
      <c r="F121">
        <f t="shared" si="5"/>
        <v>6.8238255786180693</v>
      </c>
    </row>
    <row r="122" spans="1:6" x14ac:dyDescent="0.2">
      <c r="A122" s="17">
        <v>43831</v>
      </c>
      <c r="B122" s="3">
        <v>5941722</v>
      </c>
      <c r="C122">
        <f t="shared" si="3"/>
        <v>2020</v>
      </c>
      <c r="D122">
        <f t="shared" si="4"/>
        <v>1</v>
      </c>
      <c r="F122">
        <f t="shared" si="5"/>
        <v>6.7739123282669791</v>
      </c>
    </row>
    <row r="123" spans="1:6" x14ac:dyDescent="0.2">
      <c r="A123" s="17">
        <v>43862</v>
      </c>
      <c r="B123" s="3">
        <v>6035658.9900000002</v>
      </c>
      <c r="C123">
        <f t="shared" si="3"/>
        <v>2020</v>
      </c>
      <c r="D123">
        <f t="shared" si="4"/>
        <v>2</v>
      </c>
      <c r="F123">
        <f t="shared" si="5"/>
        <v>6.7807246944990247</v>
      </c>
    </row>
    <row r="124" spans="1:6" x14ac:dyDescent="0.2">
      <c r="A124" s="17">
        <v>43891</v>
      </c>
      <c r="B124" s="3">
        <v>6214306.3600000003</v>
      </c>
      <c r="C124">
        <f t="shared" si="3"/>
        <v>2020</v>
      </c>
      <c r="D124">
        <f t="shared" si="4"/>
        <v>3</v>
      </c>
      <c r="F124">
        <f t="shared" si="5"/>
        <v>6.7933926597940415</v>
      </c>
    </row>
    <row r="125" spans="1:6" x14ac:dyDescent="0.2">
      <c r="A125" s="17">
        <v>43922</v>
      </c>
      <c r="B125" s="3">
        <v>6128089.6900000004</v>
      </c>
      <c r="C125">
        <f t="shared" si="3"/>
        <v>2020</v>
      </c>
      <c r="D125">
        <f t="shared" si="4"/>
        <v>4</v>
      </c>
      <c r="F125">
        <f t="shared" si="5"/>
        <v>6.787325112954024</v>
      </c>
    </row>
    <row r="126" spans="1:6" x14ac:dyDescent="0.2">
      <c r="A126" s="17">
        <v>43952</v>
      </c>
      <c r="B126" s="3">
        <v>6175356.3499999996</v>
      </c>
      <c r="C126">
        <f t="shared" si="3"/>
        <v>2020</v>
      </c>
      <c r="D126">
        <f t="shared" si="4"/>
        <v>5</v>
      </c>
      <c r="F126">
        <f t="shared" si="5"/>
        <v>6.7906620236925601</v>
      </c>
    </row>
    <row r="127" spans="1:6" x14ac:dyDescent="0.2">
      <c r="A127" s="17">
        <v>43983</v>
      </c>
      <c r="B127" s="3">
        <v>6260462.1799999997</v>
      </c>
      <c r="C127">
        <f t="shared" si="3"/>
        <v>2020</v>
      </c>
      <c r="D127">
        <f t="shared" si="4"/>
        <v>6</v>
      </c>
      <c r="F127">
        <f t="shared" si="5"/>
        <v>6.7966063962798042</v>
      </c>
    </row>
    <row r="128" spans="1:6" x14ac:dyDescent="0.2">
      <c r="A128" s="17">
        <v>44013</v>
      </c>
      <c r="B128" s="3">
        <v>6308127.5700000003</v>
      </c>
      <c r="C128">
        <f t="shared" si="3"/>
        <v>2020</v>
      </c>
      <c r="D128">
        <f t="shared" si="4"/>
        <v>7</v>
      </c>
      <c r="F128">
        <f t="shared" si="5"/>
        <v>6.7999004675336634</v>
      </c>
    </row>
    <row r="129" spans="1:6" x14ac:dyDescent="0.2">
      <c r="A129" s="17">
        <v>44044</v>
      </c>
      <c r="B129" s="3">
        <v>7059543</v>
      </c>
      <c r="C129">
        <f t="shared" si="3"/>
        <v>2020</v>
      </c>
      <c r="D129">
        <f t="shared" si="4"/>
        <v>8</v>
      </c>
      <c r="F129">
        <f t="shared" si="5"/>
        <v>6.8487765878786933</v>
      </c>
    </row>
    <row r="130" spans="1:6" x14ac:dyDescent="0.2">
      <c r="A130" s="17">
        <v>44075</v>
      </c>
      <c r="B130" s="3">
        <v>7162288</v>
      </c>
      <c r="C130">
        <f t="shared" si="3"/>
        <v>2020</v>
      </c>
      <c r="D130">
        <f t="shared" si="4"/>
        <v>9</v>
      </c>
      <c r="F130">
        <f t="shared" si="5"/>
        <v>6.8550517802748852</v>
      </c>
    </row>
    <row r="131" spans="1:6" x14ac:dyDescent="0.2">
      <c r="A131" s="17">
        <v>44105</v>
      </c>
      <c r="B131" s="3">
        <v>7244983</v>
      </c>
      <c r="C131">
        <f t="shared" ref="C131:C181" si="6">YEAR(A131)</f>
        <v>2020</v>
      </c>
      <c r="D131">
        <f t="shared" ref="D131:D181" si="7">MONTH(A131)</f>
        <v>10</v>
      </c>
      <c r="F131">
        <f t="shared" ref="F131:F181" si="8">LOG(B131)</f>
        <v>6.8600373707575244</v>
      </c>
    </row>
    <row r="132" spans="1:6" x14ac:dyDescent="0.2">
      <c r="A132" s="17">
        <v>44136</v>
      </c>
      <c r="B132" s="3">
        <v>7323356</v>
      </c>
      <c r="C132">
        <f t="shared" si="6"/>
        <v>2020</v>
      </c>
      <c r="D132">
        <f t="shared" si="7"/>
        <v>11</v>
      </c>
      <c r="F132">
        <f t="shared" si="8"/>
        <v>6.8647101463965265</v>
      </c>
    </row>
    <row r="133" spans="1:6" x14ac:dyDescent="0.2">
      <c r="A133" s="17">
        <v>44166</v>
      </c>
      <c r="B133" s="3">
        <v>7479463</v>
      </c>
      <c r="C133">
        <f t="shared" si="6"/>
        <v>2020</v>
      </c>
      <c r="D133">
        <f t="shared" si="7"/>
        <v>12</v>
      </c>
      <c r="F133">
        <f t="shared" si="8"/>
        <v>6.873870418117316</v>
      </c>
    </row>
    <row r="134" spans="1:6" x14ac:dyDescent="0.2">
      <c r="A134" s="17">
        <v>44197</v>
      </c>
      <c r="B134" s="3">
        <v>6569683.5099999998</v>
      </c>
      <c r="C134">
        <f t="shared" si="6"/>
        <v>2021</v>
      </c>
      <c r="D134">
        <f t="shared" si="7"/>
        <v>1</v>
      </c>
      <c r="F134">
        <f t="shared" si="8"/>
        <v>6.8175444482247274</v>
      </c>
    </row>
    <row r="135" spans="1:6" x14ac:dyDescent="0.2">
      <c r="A135" s="17">
        <v>44228</v>
      </c>
      <c r="B135" s="3">
        <v>6645910.79</v>
      </c>
      <c r="C135">
        <f t="shared" si="6"/>
        <v>2021</v>
      </c>
      <c r="D135">
        <f t="shared" si="7"/>
        <v>2</v>
      </c>
      <c r="F135">
        <f t="shared" si="8"/>
        <v>6.8225545073202483</v>
      </c>
    </row>
    <row r="136" spans="1:6" x14ac:dyDescent="0.2">
      <c r="A136" s="17">
        <v>44256</v>
      </c>
      <c r="B136" s="3">
        <v>6804564.0499999998</v>
      </c>
      <c r="C136">
        <f t="shared" si="6"/>
        <v>2021</v>
      </c>
      <c r="D136">
        <f t="shared" si="7"/>
        <v>3</v>
      </c>
      <c r="F136">
        <f t="shared" si="8"/>
        <v>6.8328003063587204</v>
      </c>
    </row>
    <row r="137" spans="1:6" x14ac:dyDescent="0.2">
      <c r="A137" s="17">
        <v>44287</v>
      </c>
      <c r="B137" s="3">
        <v>6798491</v>
      </c>
      <c r="C137">
        <f t="shared" si="6"/>
        <v>2021</v>
      </c>
      <c r="D137">
        <f t="shared" si="7"/>
        <v>4</v>
      </c>
      <c r="F137">
        <f t="shared" si="8"/>
        <v>6.8324125269563938</v>
      </c>
    </row>
    <row r="138" spans="1:6" x14ac:dyDescent="0.2">
      <c r="A138" s="17">
        <v>44317</v>
      </c>
      <c r="B138" s="3">
        <v>6836963.9000000004</v>
      </c>
      <c r="C138">
        <f t="shared" si="6"/>
        <v>2021</v>
      </c>
      <c r="D138">
        <f t="shared" si="7"/>
        <v>5</v>
      </c>
      <c r="F138">
        <f t="shared" si="8"/>
        <v>6.8348632867784662</v>
      </c>
    </row>
    <row r="139" spans="1:6" x14ac:dyDescent="0.2">
      <c r="A139" s="17">
        <v>44348</v>
      </c>
      <c r="B139" s="3">
        <v>6966348.9699999997</v>
      </c>
      <c r="C139">
        <f t="shared" si="6"/>
        <v>2021</v>
      </c>
      <c r="D139">
        <f t="shared" si="7"/>
        <v>6</v>
      </c>
      <c r="F139">
        <f t="shared" si="8"/>
        <v>6.8430052260724468</v>
      </c>
    </row>
    <row r="140" spans="1:6" x14ac:dyDescent="0.2">
      <c r="A140" s="17">
        <v>44378</v>
      </c>
      <c r="B140" s="3">
        <v>6965828</v>
      </c>
      <c r="C140">
        <f t="shared" si="6"/>
        <v>2021</v>
      </c>
      <c r="D140">
        <f t="shared" si="7"/>
        <v>7</v>
      </c>
      <c r="F140">
        <f t="shared" si="8"/>
        <v>6.8429727466692878</v>
      </c>
    </row>
    <row r="141" spans="1:6" x14ac:dyDescent="0.2">
      <c r="A141" s="17">
        <v>44409</v>
      </c>
      <c r="B141" s="3">
        <v>7059542.8300000001</v>
      </c>
      <c r="C141">
        <f t="shared" si="6"/>
        <v>2021</v>
      </c>
      <c r="D141">
        <f t="shared" si="7"/>
        <v>8</v>
      </c>
      <c r="F141">
        <f t="shared" si="8"/>
        <v>6.8487765774205007</v>
      </c>
    </row>
    <row r="142" spans="1:6" x14ac:dyDescent="0.2">
      <c r="A142" s="17">
        <v>44440</v>
      </c>
      <c r="B142" s="3">
        <v>7162288.3399999999</v>
      </c>
      <c r="C142">
        <f t="shared" si="6"/>
        <v>2021</v>
      </c>
      <c r="D142">
        <f t="shared" si="7"/>
        <v>9</v>
      </c>
      <c r="F142">
        <f t="shared" si="8"/>
        <v>6.8550518008912196</v>
      </c>
    </row>
    <row r="143" spans="1:6" x14ac:dyDescent="0.2">
      <c r="A143" s="17">
        <v>44470</v>
      </c>
      <c r="B143" s="3">
        <v>7244983</v>
      </c>
      <c r="C143">
        <f t="shared" si="6"/>
        <v>2021</v>
      </c>
      <c r="D143">
        <f t="shared" si="7"/>
        <v>10</v>
      </c>
      <c r="F143">
        <f t="shared" si="8"/>
        <v>6.8600373707575244</v>
      </c>
    </row>
    <row r="144" spans="1:6" x14ac:dyDescent="0.2">
      <c r="A144" s="17">
        <v>44501</v>
      </c>
      <c r="B144" s="3">
        <v>7323356.2999999998</v>
      </c>
      <c r="C144">
        <f t="shared" si="6"/>
        <v>2021</v>
      </c>
      <c r="D144">
        <f t="shared" si="7"/>
        <v>11</v>
      </c>
      <c r="F144">
        <f t="shared" si="8"/>
        <v>6.8647101641873238</v>
      </c>
    </row>
    <row r="145" spans="1:6" x14ac:dyDescent="0.2">
      <c r="A145" s="17">
        <v>44531</v>
      </c>
      <c r="B145" s="3">
        <v>7479463</v>
      </c>
      <c r="C145">
        <f t="shared" si="6"/>
        <v>2021</v>
      </c>
      <c r="D145">
        <f t="shared" si="7"/>
        <v>12</v>
      </c>
      <c r="F145">
        <f t="shared" si="8"/>
        <v>6.873870418117316</v>
      </c>
    </row>
    <row r="146" spans="1:6" x14ac:dyDescent="0.2">
      <c r="A146" s="17">
        <v>44562</v>
      </c>
      <c r="B146" s="3">
        <v>7362580</v>
      </c>
      <c r="C146">
        <f t="shared" si="6"/>
        <v>2022</v>
      </c>
      <c r="D146">
        <f t="shared" si="7"/>
        <v>1</v>
      </c>
      <c r="F146">
        <f t="shared" si="8"/>
        <v>6.8670300267587976</v>
      </c>
    </row>
    <row r="147" spans="1:6" x14ac:dyDescent="0.2">
      <c r="A147" s="17">
        <v>44593</v>
      </c>
      <c r="B147" s="3">
        <v>7384394.0700000003</v>
      </c>
      <c r="C147">
        <f t="shared" si="6"/>
        <v>2022</v>
      </c>
      <c r="D147">
        <f t="shared" si="7"/>
        <v>2</v>
      </c>
      <c r="F147">
        <f t="shared" si="8"/>
        <v>6.8683148648677843</v>
      </c>
    </row>
    <row r="148" spans="1:6" x14ac:dyDescent="0.2">
      <c r="A148" s="17">
        <v>44621</v>
      </c>
      <c r="B148" s="3">
        <v>7481675</v>
      </c>
      <c r="C148">
        <f t="shared" si="6"/>
        <v>2022</v>
      </c>
      <c r="D148">
        <f t="shared" si="7"/>
        <v>3</v>
      </c>
      <c r="F148">
        <f t="shared" si="8"/>
        <v>6.8739988387496203</v>
      </c>
    </row>
    <row r="149" spans="1:6" x14ac:dyDescent="0.2">
      <c r="A149" s="17">
        <v>44652</v>
      </c>
      <c r="B149" s="3">
        <v>7485687.1100000003</v>
      </c>
      <c r="C149">
        <f t="shared" si="6"/>
        <v>2022</v>
      </c>
      <c r="D149">
        <f t="shared" si="7"/>
        <v>4</v>
      </c>
      <c r="F149">
        <f t="shared" si="8"/>
        <v>6.8742316703284532</v>
      </c>
    </row>
    <row r="150" spans="1:6" x14ac:dyDescent="0.2">
      <c r="A150" s="17">
        <v>44682</v>
      </c>
      <c r="B150" s="3">
        <v>7515538.4699999997</v>
      </c>
      <c r="C150">
        <f t="shared" si="6"/>
        <v>2022</v>
      </c>
      <c r="D150">
        <f t="shared" si="7"/>
        <v>5</v>
      </c>
      <c r="F150">
        <f t="shared" si="8"/>
        <v>6.8759601021780057</v>
      </c>
    </row>
    <row r="151" spans="1:6" x14ac:dyDescent="0.2">
      <c r="A151" s="17">
        <v>44713</v>
      </c>
      <c r="B151" s="3">
        <v>7602296.8300000001</v>
      </c>
      <c r="C151">
        <f t="shared" si="6"/>
        <v>2022</v>
      </c>
      <c r="D151">
        <f t="shared" si="7"/>
        <v>6</v>
      </c>
      <c r="F151">
        <f t="shared" si="8"/>
        <v>6.8809448225302221</v>
      </c>
    </row>
    <row r="152" spans="1:6" x14ac:dyDescent="0.2">
      <c r="A152" s="17">
        <v>44743</v>
      </c>
      <c r="B152" s="3">
        <v>7564082.3700000001</v>
      </c>
      <c r="C152">
        <f t="shared" si="6"/>
        <v>2022</v>
      </c>
      <c r="D152">
        <f t="shared" si="7"/>
        <v>7</v>
      </c>
      <c r="F152">
        <f t="shared" si="8"/>
        <v>6.8787562495016239</v>
      </c>
    </row>
    <row r="153" spans="1:6" x14ac:dyDescent="0.2">
      <c r="A153" s="17">
        <v>44774</v>
      </c>
      <c r="B153" s="3">
        <v>7608401</v>
      </c>
      <c r="C153">
        <f t="shared" si="6"/>
        <v>2022</v>
      </c>
      <c r="D153">
        <f t="shared" si="7"/>
        <v>8</v>
      </c>
      <c r="F153">
        <f t="shared" si="8"/>
        <v>6.8812933939790195</v>
      </c>
    </row>
    <row r="154" spans="1:6" x14ac:dyDescent="0.2">
      <c r="A154" s="17">
        <v>44805</v>
      </c>
      <c r="B154" s="3">
        <v>7647334.1799999997</v>
      </c>
      <c r="C154">
        <f t="shared" si="6"/>
        <v>2022</v>
      </c>
      <c r="D154">
        <f t="shared" si="7"/>
        <v>9</v>
      </c>
      <c r="F154">
        <f t="shared" si="8"/>
        <v>6.8835100687895379</v>
      </c>
    </row>
    <row r="155" spans="1:6" x14ac:dyDescent="0.2">
      <c r="A155" s="17">
        <v>44835</v>
      </c>
      <c r="B155" s="3">
        <v>7927036.1500000004</v>
      </c>
      <c r="C155">
        <f t="shared" si="6"/>
        <v>2022</v>
      </c>
      <c r="D155">
        <f t="shared" si="7"/>
        <v>10</v>
      </c>
      <c r="F155">
        <f t="shared" si="8"/>
        <v>6.8991108387295066</v>
      </c>
    </row>
    <row r="156" spans="1:6" x14ac:dyDescent="0.2">
      <c r="A156" s="17">
        <v>44866</v>
      </c>
      <c r="B156" s="3">
        <v>7974132.4800000004</v>
      </c>
      <c r="C156">
        <f t="shared" si="6"/>
        <v>2022</v>
      </c>
      <c r="D156">
        <f t="shared" si="7"/>
        <v>11</v>
      </c>
      <c r="F156">
        <f t="shared" si="8"/>
        <v>6.9016834466330002</v>
      </c>
    </row>
    <row r="157" spans="1:6" x14ac:dyDescent="0.2">
      <c r="A157" s="17">
        <v>44896</v>
      </c>
      <c r="B157" s="3">
        <v>8153589.9100000001</v>
      </c>
      <c r="C157">
        <f t="shared" si="6"/>
        <v>2022</v>
      </c>
      <c r="D157">
        <f t="shared" si="7"/>
        <v>12</v>
      </c>
      <c r="F157">
        <f t="shared" si="8"/>
        <v>6.9113488645477261</v>
      </c>
    </row>
    <row r="158" spans="1:6" x14ac:dyDescent="0.2">
      <c r="A158" s="17">
        <v>44927</v>
      </c>
      <c r="B158" s="3">
        <v>7953822.75</v>
      </c>
      <c r="C158">
        <f t="shared" si="6"/>
        <v>2023</v>
      </c>
      <c r="D158">
        <f t="shared" si="7"/>
        <v>1</v>
      </c>
      <c r="F158">
        <f t="shared" si="8"/>
        <v>6.9005759085565943</v>
      </c>
    </row>
    <row r="159" spans="1:6" x14ac:dyDescent="0.2">
      <c r="A159" s="17">
        <v>44958</v>
      </c>
      <c r="B159" s="3">
        <v>7988709.8899999997</v>
      </c>
      <c r="C159">
        <f t="shared" si="6"/>
        <v>2023</v>
      </c>
      <c r="D159">
        <f t="shared" si="7"/>
        <v>2</v>
      </c>
      <c r="F159">
        <f t="shared" si="8"/>
        <v>6.9024766500408372</v>
      </c>
    </row>
    <row r="160" spans="1:6" x14ac:dyDescent="0.2">
      <c r="A160" s="17">
        <v>44986</v>
      </c>
      <c r="B160" s="3">
        <v>8005579.3399999999</v>
      </c>
      <c r="C160">
        <f t="shared" si="6"/>
        <v>2023</v>
      </c>
      <c r="D160">
        <f t="shared" si="7"/>
        <v>3</v>
      </c>
      <c r="F160">
        <f t="shared" si="8"/>
        <v>6.903392765994357</v>
      </c>
    </row>
    <row r="161" spans="1:6" x14ac:dyDescent="0.2">
      <c r="A161" s="17">
        <v>45017</v>
      </c>
      <c r="B161" s="3">
        <v>7996570.9900000002</v>
      </c>
      <c r="C161">
        <f t="shared" si="6"/>
        <v>2023</v>
      </c>
      <c r="D161">
        <f t="shared" si="7"/>
        <v>4</v>
      </c>
      <c r="F161">
        <f t="shared" si="8"/>
        <v>6.9029037970709748</v>
      </c>
    </row>
    <row r="162" spans="1:6" x14ac:dyDescent="0.2">
      <c r="A162" s="17">
        <v>45047</v>
      </c>
      <c r="B162" s="3">
        <v>8007689.5599999996</v>
      </c>
      <c r="C162">
        <f t="shared" si="6"/>
        <v>2023</v>
      </c>
      <c r="D162">
        <f t="shared" si="7"/>
        <v>5</v>
      </c>
      <c r="F162">
        <f t="shared" si="8"/>
        <v>6.9035072281835115</v>
      </c>
    </row>
    <row r="163" spans="1:6" x14ac:dyDescent="0.2">
      <c r="A163" s="17">
        <v>45078</v>
      </c>
      <c r="B163" s="3">
        <v>8042100.9000000004</v>
      </c>
      <c r="C163">
        <f t="shared" si="6"/>
        <v>2023</v>
      </c>
      <c r="D163">
        <f t="shared" si="7"/>
        <v>6</v>
      </c>
      <c r="F163">
        <f t="shared" si="8"/>
        <v>6.9053695176649681</v>
      </c>
    </row>
    <row r="164" spans="1:6" x14ac:dyDescent="0.2">
      <c r="A164" s="17">
        <v>45108</v>
      </c>
      <c r="B164" s="3">
        <v>8064492.1600000001</v>
      </c>
      <c r="C164">
        <f t="shared" si="6"/>
        <v>2023</v>
      </c>
      <c r="D164">
        <f t="shared" si="7"/>
        <v>7</v>
      </c>
      <c r="F164">
        <f t="shared" si="8"/>
        <v>6.906577024043159</v>
      </c>
    </row>
    <row r="165" spans="1:6" x14ac:dyDescent="0.2">
      <c r="A165" s="17">
        <v>45139</v>
      </c>
      <c r="B165" s="3">
        <v>8082870.0973306699</v>
      </c>
      <c r="C165">
        <f t="shared" si="6"/>
        <v>2023</v>
      </c>
      <c r="D165">
        <f t="shared" si="7"/>
        <v>8</v>
      </c>
      <c r="F165">
        <f t="shared" si="8"/>
        <v>6.9075655991541351</v>
      </c>
    </row>
    <row r="166" spans="1:6" x14ac:dyDescent="0.2">
      <c r="A166" s="17">
        <v>45170</v>
      </c>
      <c r="B166" s="3">
        <v>8147168.7122196304</v>
      </c>
      <c r="C166">
        <f t="shared" si="6"/>
        <v>2023</v>
      </c>
      <c r="D166">
        <f t="shared" si="7"/>
        <v>9</v>
      </c>
      <c r="F166">
        <f t="shared" si="8"/>
        <v>6.9110067098085395</v>
      </c>
    </row>
    <row r="167" spans="1:6" x14ac:dyDescent="0.2">
      <c r="A167" s="17">
        <v>45200</v>
      </c>
      <c r="B167" s="3">
        <v>8198809.8468718603</v>
      </c>
      <c r="C167">
        <f t="shared" si="6"/>
        <v>2023</v>
      </c>
      <c r="D167">
        <f t="shared" si="7"/>
        <v>10</v>
      </c>
      <c r="F167">
        <f t="shared" si="8"/>
        <v>6.9137508140361899</v>
      </c>
    </row>
    <row r="168" spans="1:6" x14ac:dyDescent="0.2">
      <c r="A168" s="17">
        <v>45231</v>
      </c>
      <c r="B168" s="3">
        <v>8216206.7344217701</v>
      </c>
      <c r="C168">
        <f t="shared" si="6"/>
        <v>2023</v>
      </c>
      <c r="D168">
        <f t="shared" si="7"/>
        <v>11</v>
      </c>
      <c r="F168">
        <f t="shared" si="8"/>
        <v>6.9146713583507875</v>
      </c>
    </row>
    <row r="169" spans="1:6" x14ac:dyDescent="0.2">
      <c r="A169" s="17">
        <v>45261</v>
      </c>
      <c r="B169" s="3">
        <v>8457929.0785522703</v>
      </c>
      <c r="C169">
        <f t="shared" si="6"/>
        <v>2023</v>
      </c>
      <c r="D169">
        <f t="shared" si="7"/>
        <v>12</v>
      </c>
      <c r="F169">
        <f t="shared" si="8"/>
        <v>6.9272640391789908</v>
      </c>
    </row>
    <row r="170" spans="1:6" x14ac:dyDescent="0.2">
      <c r="A170" s="17">
        <v>45292</v>
      </c>
      <c r="B170" s="3">
        <v>8415282.2102849502</v>
      </c>
      <c r="C170">
        <f t="shared" si="6"/>
        <v>2024</v>
      </c>
      <c r="D170">
        <f t="shared" si="7"/>
        <v>1</v>
      </c>
      <c r="F170">
        <f t="shared" si="8"/>
        <v>6.925068684817413</v>
      </c>
    </row>
    <row r="171" spans="1:6" x14ac:dyDescent="0.2">
      <c r="A171" s="17">
        <v>45323</v>
      </c>
      <c r="B171" s="3">
        <v>8440844.5396196991</v>
      </c>
      <c r="C171">
        <f t="shared" si="6"/>
        <v>2024</v>
      </c>
      <c r="D171">
        <f t="shared" si="7"/>
        <v>2</v>
      </c>
      <c r="F171">
        <f t="shared" si="8"/>
        <v>6.9263859016667855</v>
      </c>
    </row>
    <row r="172" spans="1:6" x14ac:dyDescent="0.2">
      <c r="A172" s="17">
        <v>45352</v>
      </c>
      <c r="B172" s="3">
        <v>8601220.2689817697</v>
      </c>
      <c r="C172">
        <f t="shared" si="6"/>
        <v>2024</v>
      </c>
      <c r="D172">
        <f t="shared" si="7"/>
        <v>3</v>
      </c>
      <c r="F172">
        <f t="shared" si="8"/>
        <v>6.9345600696727052</v>
      </c>
    </row>
    <row r="173" spans="1:6" x14ac:dyDescent="0.2">
      <c r="A173" s="17">
        <v>45383</v>
      </c>
      <c r="B173" s="3">
        <v>8653013.7654954307</v>
      </c>
      <c r="C173">
        <f t="shared" si="6"/>
        <v>2024</v>
      </c>
      <c r="D173">
        <f t="shared" si="7"/>
        <v>4</v>
      </c>
      <c r="F173">
        <f t="shared" si="8"/>
        <v>6.9371673946053543</v>
      </c>
    </row>
    <row r="174" spans="1:6" x14ac:dyDescent="0.2">
      <c r="A174" s="17">
        <v>45413</v>
      </c>
      <c r="B174" s="3">
        <v>8698703.3932629209</v>
      </c>
      <c r="C174">
        <f t="shared" si="6"/>
        <v>2024</v>
      </c>
      <c r="D174">
        <f t="shared" si="7"/>
        <v>5</v>
      </c>
      <c r="F174">
        <f t="shared" si="8"/>
        <v>6.9394545226051889</v>
      </c>
    </row>
    <row r="175" spans="1:6" x14ac:dyDescent="0.2">
      <c r="A175" s="17">
        <v>45444</v>
      </c>
      <c r="B175" s="3">
        <v>8722034.8976467997</v>
      </c>
      <c r="C175">
        <f t="shared" si="6"/>
        <v>2024</v>
      </c>
      <c r="D175">
        <f t="shared" si="7"/>
        <v>6</v>
      </c>
      <c r="F175">
        <f t="shared" si="8"/>
        <v>6.9406178199922017</v>
      </c>
    </row>
    <row r="176" spans="1:6" x14ac:dyDescent="0.2">
      <c r="A176" s="17">
        <v>45474</v>
      </c>
      <c r="B176" s="3">
        <v>8686719.8843356092</v>
      </c>
      <c r="C176">
        <f t="shared" si="6"/>
        <v>2024</v>
      </c>
      <c r="D176">
        <f t="shared" si="7"/>
        <v>7</v>
      </c>
      <c r="F176">
        <f t="shared" si="8"/>
        <v>6.9388558172941828</v>
      </c>
    </row>
    <row r="177" spans="1:8" x14ac:dyDescent="0.2">
      <c r="A177" s="17">
        <v>45505</v>
      </c>
      <c r="B177" s="3">
        <v>8649870.9477159306</v>
      </c>
      <c r="C177">
        <f t="shared" si="6"/>
        <v>2024</v>
      </c>
      <c r="D177">
        <f t="shared" si="7"/>
        <v>8</v>
      </c>
      <c r="F177">
        <f t="shared" si="8"/>
        <v>6.9370096280297924</v>
      </c>
    </row>
    <row r="178" spans="1:8" x14ac:dyDescent="0.2">
      <c r="A178" s="17">
        <v>45536</v>
      </c>
      <c r="B178" s="3">
        <v>8720781.5733107701</v>
      </c>
      <c r="C178">
        <f t="shared" si="6"/>
        <v>2024</v>
      </c>
      <c r="D178">
        <f t="shared" si="7"/>
        <v>9</v>
      </c>
      <c r="F178">
        <f t="shared" si="8"/>
        <v>6.9405554089882209</v>
      </c>
    </row>
    <row r="179" spans="1:8" x14ac:dyDescent="0.2">
      <c r="A179" s="17">
        <v>45566</v>
      </c>
      <c r="B179" s="3">
        <v>8751159.6055369992</v>
      </c>
      <c r="C179">
        <f t="shared" si="6"/>
        <v>2024</v>
      </c>
      <c r="D179">
        <f t="shared" si="7"/>
        <v>10</v>
      </c>
      <c r="F179">
        <f t="shared" si="8"/>
        <v>6.9420656046700886</v>
      </c>
    </row>
    <row r="180" spans="1:8" x14ac:dyDescent="0.2">
      <c r="A180" s="17">
        <v>45597</v>
      </c>
      <c r="B180" s="3">
        <v>8835900.9615216199</v>
      </c>
      <c r="C180">
        <f t="shared" si="6"/>
        <v>2024</v>
      </c>
      <c r="D180">
        <f t="shared" si="7"/>
        <v>11</v>
      </c>
      <c r="F180">
        <f t="shared" si="8"/>
        <v>6.9462508393739437</v>
      </c>
    </row>
    <row r="181" spans="1:8" x14ac:dyDescent="0.2">
      <c r="A181" s="17">
        <v>45627</v>
      </c>
      <c r="B181" s="3">
        <v>8837242.2605086006</v>
      </c>
      <c r="C181">
        <f t="shared" si="6"/>
        <v>2024</v>
      </c>
      <c r="D181">
        <f t="shared" si="7"/>
        <v>12</v>
      </c>
      <c r="F181">
        <f t="shared" si="8"/>
        <v>6.946316760726182</v>
      </c>
    </row>
    <row r="182" spans="1:8" x14ac:dyDescent="0.2">
      <c r="A182" s="17">
        <v>45658</v>
      </c>
      <c r="B182" s="3">
        <v>8879257.5397789106</v>
      </c>
      <c r="C182">
        <f t="shared" ref="C182:C193" si="9">YEAR(A182)</f>
        <v>2025</v>
      </c>
      <c r="D182">
        <f t="shared" ref="D182:D193" si="10">MONTH(A182)</f>
        <v>1</v>
      </c>
      <c r="F182">
        <f t="shared" ref="F182:F193" si="11">LOG(B182)</f>
        <v>6.9483766527315582</v>
      </c>
    </row>
    <row r="183" spans="1:8" x14ac:dyDescent="0.2">
      <c r="A183" s="17">
        <v>45689</v>
      </c>
      <c r="B183" s="3">
        <v>8925880.9193652794</v>
      </c>
      <c r="C183">
        <f t="shared" si="9"/>
        <v>2025</v>
      </c>
      <c r="D183">
        <f t="shared" si="10"/>
        <v>2</v>
      </c>
      <c r="F183">
        <f t="shared" si="11"/>
        <v>6.9506510885982218</v>
      </c>
    </row>
    <row r="184" spans="1:8" x14ac:dyDescent="0.2">
      <c r="A184" s="17">
        <v>45717</v>
      </c>
      <c r="B184" s="3">
        <v>9010152.5282495394</v>
      </c>
      <c r="C184">
        <f t="shared" si="9"/>
        <v>2025</v>
      </c>
      <c r="D184">
        <f t="shared" si="10"/>
        <v>3</v>
      </c>
      <c r="F184">
        <f t="shared" si="11"/>
        <v>6.9547321429897639</v>
      </c>
    </row>
    <row r="185" spans="1:8" x14ac:dyDescent="0.2">
      <c r="A185" s="17">
        <v>45748</v>
      </c>
      <c r="B185">
        <v>9046540.1754402891</v>
      </c>
      <c r="C185">
        <f t="shared" si="9"/>
        <v>2025</v>
      </c>
      <c r="D185">
        <f t="shared" si="10"/>
        <v>4</v>
      </c>
      <c r="F185">
        <f t="shared" si="11"/>
        <v>6.9564825162209667</v>
      </c>
    </row>
    <row r="186" spans="1:8" x14ac:dyDescent="0.2">
      <c r="A186" s="17">
        <v>45778</v>
      </c>
      <c r="B186">
        <v>9072045.4971177392</v>
      </c>
      <c r="C186">
        <f t="shared" si="9"/>
        <v>2025</v>
      </c>
      <c r="D186">
        <f t="shared" si="10"/>
        <v>5</v>
      </c>
      <c r="F186">
        <f t="shared" si="11"/>
        <v>6.957705219579875</v>
      </c>
    </row>
    <row r="187" spans="1:8" x14ac:dyDescent="0.2">
      <c r="A187" s="17">
        <v>45809</v>
      </c>
      <c r="B187">
        <v>9328995.7493343093</v>
      </c>
      <c r="C187">
        <f t="shared" si="9"/>
        <v>2025</v>
      </c>
      <c r="D187">
        <f t="shared" si="10"/>
        <v>6</v>
      </c>
      <c r="F187">
        <f t="shared" si="11"/>
        <v>6.9698348951938085</v>
      </c>
    </row>
    <row r="188" spans="1:8" x14ac:dyDescent="0.2">
      <c r="A188" s="17">
        <v>45839</v>
      </c>
      <c r="B188">
        <v>9293086.0700000003</v>
      </c>
      <c r="C188">
        <f t="shared" si="9"/>
        <v>2025</v>
      </c>
      <c r="D188">
        <f t="shared" si="10"/>
        <v>7</v>
      </c>
      <c r="F188">
        <f t="shared" si="11"/>
        <v>6.9681599594843036</v>
      </c>
    </row>
    <row r="189" spans="1:8" x14ac:dyDescent="0.2">
      <c r="A189" s="17">
        <v>45870</v>
      </c>
      <c r="B189">
        <v>9384547.4399999995</v>
      </c>
      <c r="C189">
        <f t="shared" si="9"/>
        <v>2025</v>
      </c>
      <c r="D189">
        <f t="shared" si="10"/>
        <v>8</v>
      </c>
      <c r="F189">
        <f t="shared" si="11"/>
        <v>6.9724133340644805</v>
      </c>
    </row>
    <row r="190" spans="1:8" x14ac:dyDescent="0.2">
      <c r="A190" s="17">
        <v>45901</v>
      </c>
      <c r="B190">
        <v>9694157.3200000003</v>
      </c>
      <c r="C190">
        <f t="shared" si="9"/>
        <v>2025</v>
      </c>
      <c r="D190">
        <f t="shared" si="10"/>
        <v>9</v>
      </c>
      <c r="F190">
        <f t="shared" si="11"/>
        <v>6.9865100633188124</v>
      </c>
    </row>
    <row r="191" spans="1:8" x14ac:dyDescent="0.2">
      <c r="A191" s="17">
        <v>45931</v>
      </c>
      <c r="B191" s="1">
        <f>_xlfn.FORECAST.ETS(A191,B2:B190,A2:A190)</f>
        <v>9702964.820012521</v>
      </c>
      <c r="C191">
        <f t="shared" si="9"/>
        <v>2025</v>
      </c>
      <c r="D191">
        <f t="shared" si="10"/>
        <v>10</v>
      </c>
      <c r="F191" s="1">
        <f t="shared" si="11"/>
        <v>6.9869044567644032</v>
      </c>
      <c r="H191" t="s">
        <v>175</v>
      </c>
    </row>
    <row r="192" spans="1:8" x14ac:dyDescent="0.2">
      <c r="A192" s="17">
        <v>45962</v>
      </c>
      <c r="B192" s="1">
        <f>_xlfn.FORECAST.ETS(A192,B2:B191,A2:A191)</f>
        <v>9792746.687374793</v>
      </c>
      <c r="C192">
        <f t="shared" si="9"/>
        <v>2025</v>
      </c>
      <c r="D192">
        <f t="shared" si="10"/>
        <v>11</v>
      </c>
      <c r="F192" s="1">
        <f t="shared" si="11"/>
        <v>6.9909045205942926</v>
      </c>
      <c r="H192" t="s">
        <v>175</v>
      </c>
    </row>
    <row r="193" spans="1:8" x14ac:dyDescent="0.2">
      <c r="A193" s="17">
        <v>45992</v>
      </c>
      <c r="B193" s="1">
        <f>_xlfn.FORECAST.ETS(A193,B2:B192,A2:A192)</f>
        <v>9948497.9948083349</v>
      </c>
      <c r="C193">
        <f t="shared" si="9"/>
        <v>2025</v>
      </c>
      <c r="D193">
        <f t="shared" si="10"/>
        <v>12</v>
      </c>
      <c r="F193" s="1">
        <f t="shared" si="11"/>
        <v>6.9977575167450716</v>
      </c>
      <c r="H193" t="s">
        <v>175</v>
      </c>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75341-67D3-F34B-BE4B-5E0EC9923CDD}">
  <dimension ref="A1:N483"/>
  <sheetViews>
    <sheetView workbookViewId="0">
      <selection activeCell="N16" sqref="N16:N26"/>
    </sheetView>
  </sheetViews>
  <sheetFormatPr baseColWidth="10" defaultRowHeight="16" x14ac:dyDescent="0.2"/>
  <cols>
    <col min="12" max="12" width="14.1640625" bestFit="1" customWidth="1"/>
    <col min="13" max="13" width="9.5" bestFit="1" customWidth="1"/>
    <col min="14" max="14" width="15.6640625" bestFit="1" customWidth="1"/>
    <col min="15" max="166" width="5.83203125" bestFit="1" customWidth="1"/>
    <col min="167" max="357" width="6.83203125" bestFit="1" customWidth="1"/>
    <col min="358" max="358" width="11.83203125" bestFit="1" customWidth="1"/>
  </cols>
  <sheetData>
    <row r="1" spans="1:14" x14ac:dyDescent="0.2">
      <c r="A1" t="s">
        <v>264</v>
      </c>
      <c r="B1" t="s">
        <v>265</v>
      </c>
      <c r="C1" t="s">
        <v>266</v>
      </c>
      <c r="D1" t="s">
        <v>263</v>
      </c>
      <c r="E1" t="s">
        <v>262</v>
      </c>
      <c r="F1" t="s">
        <v>261</v>
      </c>
      <c r="G1" t="s">
        <v>260</v>
      </c>
      <c r="H1" t="s">
        <v>259</v>
      </c>
      <c r="I1" t="s">
        <v>258</v>
      </c>
      <c r="L1" t="s">
        <v>257</v>
      </c>
    </row>
    <row r="2" spans="1:14" x14ac:dyDescent="0.2">
      <c r="A2" s="17">
        <v>45807</v>
      </c>
      <c r="B2">
        <f t="shared" ref="B2:B60" si="0">MONTH(A2)</f>
        <v>5</v>
      </c>
      <c r="C2">
        <f t="shared" ref="C2:C60" si="1">YEAR(A2)</f>
        <v>2025</v>
      </c>
      <c r="D2" s="3">
        <v>92.11</v>
      </c>
      <c r="E2" s="3">
        <v>92.67</v>
      </c>
      <c r="F2" s="3">
        <v>92.67</v>
      </c>
      <c r="G2" s="3">
        <v>92.11</v>
      </c>
      <c r="I2" s="28">
        <v>-6.0000000000000001E-3</v>
      </c>
    </row>
    <row r="3" spans="1:14" x14ac:dyDescent="0.2">
      <c r="A3" s="17">
        <v>45806</v>
      </c>
      <c r="B3">
        <f t="shared" si="0"/>
        <v>5</v>
      </c>
      <c r="C3">
        <f t="shared" si="1"/>
        <v>2025</v>
      </c>
      <c r="D3" s="3">
        <v>92.67</v>
      </c>
      <c r="E3" s="3">
        <v>93.2</v>
      </c>
      <c r="F3" s="3">
        <v>93.2</v>
      </c>
      <c r="G3" s="3">
        <v>92.67</v>
      </c>
      <c r="I3" s="28">
        <v>-5.7000000000000002E-3</v>
      </c>
      <c r="L3" s="14" t="s">
        <v>266</v>
      </c>
      <c r="M3" s="14" t="s">
        <v>265</v>
      </c>
      <c r="N3" t="s">
        <v>267</v>
      </c>
    </row>
    <row r="4" spans="1:14" x14ac:dyDescent="0.2">
      <c r="A4" s="17">
        <v>45805</v>
      </c>
      <c r="B4">
        <f t="shared" si="0"/>
        <v>5</v>
      </c>
      <c r="C4">
        <f t="shared" si="1"/>
        <v>2025</v>
      </c>
      <c r="D4" s="3">
        <v>93.2</v>
      </c>
      <c r="E4" s="3">
        <v>97.93</v>
      </c>
      <c r="F4" s="3">
        <v>97.93</v>
      </c>
      <c r="G4" s="3">
        <v>93.2</v>
      </c>
      <c r="I4" s="28">
        <v>-4.8300000000000003E-2</v>
      </c>
      <c r="L4">
        <v>2024</v>
      </c>
      <c r="M4">
        <v>1</v>
      </c>
      <c r="N4" s="3">
        <v>110.33190476190478</v>
      </c>
    </row>
    <row r="5" spans="1:14" x14ac:dyDescent="0.2">
      <c r="A5" s="17">
        <v>45804</v>
      </c>
      <c r="B5">
        <f t="shared" si="0"/>
        <v>5</v>
      </c>
      <c r="C5">
        <f t="shared" si="1"/>
        <v>2025</v>
      </c>
      <c r="D5" s="3">
        <v>97.93</v>
      </c>
      <c r="E5" s="3">
        <v>100.91</v>
      </c>
      <c r="F5" s="3">
        <v>100.91</v>
      </c>
      <c r="G5" s="3">
        <v>97.93</v>
      </c>
      <c r="I5" s="28">
        <v>-2.9499999999999998E-2</v>
      </c>
      <c r="M5">
        <v>2</v>
      </c>
      <c r="N5" s="3">
        <v>110.37100000000001</v>
      </c>
    </row>
    <row r="6" spans="1:14" x14ac:dyDescent="0.2">
      <c r="A6" s="17">
        <v>45800</v>
      </c>
      <c r="B6">
        <f t="shared" si="0"/>
        <v>5</v>
      </c>
      <c r="C6">
        <f t="shared" si="1"/>
        <v>2025</v>
      </c>
      <c r="D6" s="3">
        <v>100.91</v>
      </c>
      <c r="E6" s="3">
        <v>99.47</v>
      </c>
      <c r="F6" s="3">
        <v>100.91</v>
      </c>
      <c r="G6" s="3">
        <v>99.47</v>
      </c>
      <c r="I6" s="28">
        <v>1.4500000000000001E-2</v>
      </c>
      <c r="M6">
        <v>3</v>
      </c>
      <c r="N6" s="3">
        <v>98.626000000000005</v>
      </c>
    </row>
    <row r="7" spans="1:14" x14ac:dyDescent="0.2">
      <c r="A7" s="17">
        <v>45799</v>
      </c>
      <c r="B7">
        <f t="shared" si="0"/>
        <v>5</v>
      </c>
      <c r="C7">
        <f t="shared" si="1"/>
        <v>2025</v>
      </c>
      <c r="D7" s="3">
        <v>99.47</v>
      </c>
      <c r="E7" s="3">
        <v>102.1</v>
      </c>
      <c r="F7" s="3">
        <v>102.1</v>
      </c>
      <c r="G7" s="3">
        <v>99.47</v>
      </c>
      <c r="I7" s="28">
        <v>-2.58E-2</v>
      </c>
      <c r="M7">
        <v>4</v>
      </c>
      <c r="N7" s="3">
        <v>106.08454545454546</v>
      </c>
    </row>
    <row r="8" spans="1:14" x14ac:dyDescent="0.2">
      <c r="A8" s="17">
        <v>45798</v>
      </c>
      <c r="B8">
        <f t="shared" si="0"/>
        <v>5</v>
      </c>
      <c r="C8">
        <f t="shared" si="1"/>
        <v>2025</v>
      </c>
      <c r="D8" s="3">
        <v>102.1</v>
      </c>
      <c r="E8" s="3">
        <v>101.37</v>
      </c>
      <c r="F8" s="3">
        <v>102.1</v>
      </c>
      <c r="G8" s="3">
        <v>101.37</v>
      </c>
      <c r="I8" s="28">
        <v>7.1999999999999998E-3</v>
      </c>
      <c r="M8">
        <v>5</v>
      </c>
      <c r="N8" s="3">
        <v>93.24499999999999</v>
      </c>
    </row>
    <row r="9" spans="1:14" x14ac:dyDescent="0.2">
      <c r="A9" s="17">
        <v>45797</v>
      </c>
      <c r="B9">
        <f t="shared" si="0"/>
        <v>5</v>
      </c>
      <c r="C9">
        <f t="shared" si="1"/>
        <v>2025</v>
      </c>
      <c r="D9" s="3">
        <v>101.37</v>
      </c>
      <c r="E9" s="3">
        <v>103.81</v>
      </c>
      <c r="F9" s="3">
        <v>103.81</v>
      </c>
      <c r="G9" s="3">
        <v>101.37</v>
      </c>
      <c r="I9" s="28">
        <v>-2.35E-2</v>
      </c>
      <c r="M9">
        <v>6</v>
      </c>
      <c r="N9" s="3">
        <v>96.535263157894732</v>
      </c>
    </row>
    <row r="10" spans="1:14" x14ac:dyDescent="0.2">
      <c r="A10" s="17">
        <v>45796</v>
      </c>
      <c r="B10">
        <f t="shared" si="0"/>
        <v>5</v>
      </c>
      <c r="C10">
        <f t="shared" si="1"/>
        <v>2025</v>
      </c>
      <c r="D10" s="3">
        <v>103.81</v>
      </c>
      <c r="E10" s="3">
        <v>96.7</v>
      </c>
      <c r="F10" s="3">
        <v>103.81</v>
      </c>
      <c r="G10" s="3">
        <v>96.7</v>
      </c>
      <c r="I10" s="28">
        <v>7.3499999999999996E-2</v>
      </c>
      <c r="M10">
        <v>7</v>
      </c>
      <c r="N10" s="3">
        <v>96.527727272727276</v>
      </c>
    </row>
    <row r="11" spans="1:14" x14ac:dyDescent="0.2">
      <c r="A11" s="17">
        <v>45793</v>
      </c>
      <c r="B11">
        <f t="shared" si="0"/>
        <v>5</v>
      </c>
      <c r="C11">
        <f t="shared" si="1"/>
        <v>2025</v>
      </c>
      <c r="D11" s="3">
        <v>96.7</v>
      </c>
      <c r="E11" s="3">
        <v>98.65</v>
      </c>
      <c r="F11" s="3">
        <v>98.65</v>
      </c>
      <c r="G11" s="3">
        <v>96.7</v>
      </c>
      <c r="I11" s="28">
        <v>-1.9800000000000002E-2</v>
      </c>
      <c r="M11">
        <v>8</v>
      </c>
      <c r="N11" s="3">
        <v>110.08272727272728</v>
      </c>
    </row>
    <row r="12" spans="1:14" x14ac:dyDescent="0.2">
      <c r="A12" s="17">
        <v>45792</v>
      </c>
      <c r="B12">
        <f t="shared" si="0"/>
        <v>5</v>
      </c>
      <c r="C12">
        <f t="shared" si="1"/>
        <v>2025</v>
      </c>
      <c r="D12" s="3">
        <v>98.65</v>
      </c>
      <c r="E12" s="3">
        <v>100.73</v>
      </c>
      <c r="F12" s="3">
        <v>100.73</v>
      </c>
      <c r="G12" s="3">
        <v>98.65</v>
      </c>
      <c r="I12" s="28">
        <v>-2.06E-2</v>
      </c>
      <c r="M12">
        <v>9</v>
      </c>
      <c r="N12" s="3">
        <v>100.59649999999998</v>
      </c>
    </row>
    <row r="13" spans="1:14" x14ac:dyDescent="0.2">
      <c r="A13" s="17">
        <v>45791</v>
      </c>
      <c r="B13">
        <f t="shared" si="0"/>
        <v>5</v>
      </c>
      <c r="C13">
        <f t="shared" si="1"/>
        <v>2025</v>
      </c>
      <c r="D13" s="3">
        <v>100.73</v>
      </c>
      <c r="E13" s="3">
        <v>100.13</v>
      </c>
      <c r="F13" s="3">
        <v>100.73</v>
      </c>
      <c r="G13" s="3">
        <v>100.13</v>
      </c>
      <c r="I13" s="28">
        <v>6.0000000000000001E-3</v>
      </c>
      <c r="M13">
        <v>10</v>
      </c>
      <c r="N13" s="3">
        <v>121.78681818181818</v>
      </c>
    </row>
    <row r="14" spans="1:14" x14ac:dyDescent="0.2">
      <c r="A14" s="17">
        <v>45790</v>
      </c>
      <c r="B14">
        <f t="shared" si="0"/>
        <v>5</v>
      </c>
      <c r="C14">
        <f t="shared" si="1"/>
        <v>2025</v>
      </c>
      <c r="D14" s="3">
        <v>100.13</v>
      </c>
      <c r="E14" s="3">
        <v>102.9</v>
      </c>
      <c r="F14" s="3">
        <v>102.9</v>
      </c>
      <c r="G14" s="3">
        <v>100.13</v>
      </c>
      <c r="I14" s="28">
        <v>-2.69E-2</v>
      </c>
      <c r="M14">
        <v>11</v>
      </c>
      <c r="N14" s="3">
        <v>107.38526315789473</v>
      </c>
    </row>
    <row r="15" spans="1:14" x14ac:dyDescent="0.2">
      <c r="A15" s="17">
        <v>45789</v>
      </c>
      <c r="B15">
        <f t="shared" si="0"/>
        <v>5</v>
      </c>
      <c r="C15">
        <f t="shared" si="1"/>
        <v>2025</v>
      </c>
      <c r="D15" s="3">
        <v>102.9</v>
      </c>
      <c r="E15" s="3">
        <v>100.4</v>
      </c>
      <c r="F15" s="3">
        <v>102.9</v>
      </c>
      <c r="G15" s="3">
        <v>100.4</v>
      </c>
      <c r="I15" s="28">
        <v>2.4899999999999999E-2</v>
      </c>
      <c r="M15">
        <v>12</v>
      </c>
      <c r="N15" s="3">
        <v>91.34</v>
      </c>
    </row>
    <row r="16" spans="1:14" x14ac:dyDescent="0.2">
      <c r="A16" s="17">
        <v>45786</v>
      </c>
      <c r="B16">
        <f t="shared" si="0"/>
        <v>5</v>
      </c>
      <c r="C16">
        <f t="shared" si="1"/>
        <v>2025</v>
      </c>
      <c r="D16" s="3">
        <v>100.4</v>
      </c>
      <c r="E16" s="3">
        <v>98.66</v>
      </c>
      <c r="F16" s="3">
        <v>100.4</v>
      </c>
      <c r="G16" s="3">
        <v>98.66</v>
      </c>
      <c r="I16" s="28">
        <v>1.7600000000000001E-2</v>
      </c>
      <c r="L16">
        <v>2025</v>
      </c>
      <c r="M16">
        <v>1</v>
      </c>
      <c r="N16" s="3">
        <v>95.12</v>
      </c>
    </row>
    <row r="17" spans="1:14" x14ac:dyDescent="0.2">
      <c r="A17" s="17">
        <v>45785</v>
      </c>
      <c r="B17">
        <f t="shared" si="0"/>
        <v>5</v>
      </c>
      <c r="C17">
        <f t="shared" si="1"/>
        <v>2025</v>
      </c>
      <c r="D17" s="3">
        <v>98.66</v>
      </c>
      <c r="E17" s="3">
        <v>99.87</v>
      </c>
      <c r="F17" s="3">
        <v>99.87</v>
      </c>
      <c r="G17" s="3">
        <v>98.66</v>
      </c>
      <c r="I17" s="28">
        <v>-1.21E-2</v>
      </c>
      <c r="M17">
        <v>2</v>
      </c>
      <c r="N17" s="3">
        <v>90.788421052631577</v>
      </c>
    </row>
    <row r="18" spans="1:14" x14ac:dyDescent="0.2">
      <c r="A18" s="17">
        <v>45784</v>
      </c>
      <c r="B18">
        <f t="shared" si="0"/>
        <v>5</v>
      </c>
      <c r="C18">
        <f t="shared" si="1"/>
        <v>2025</v>
      </c>
      <c r="D18" s="3">
        <v>99.87</v>
      </c>
      <c r="E18" s="3">
        <v>106.18</v>
      </c>
      <c r="F18" s="3">
        <v>106.18</v>
      </c>
      <c r="G18" s="3">
        <v>99.87</v>
      </c>
      <c r="I18" s="28">
        <v>-5.9400000000000001E-2</v>
      </c>
      <c r="M18">
        <v>3</v>
      </c>
      <c r="N18" s="3">
        <v>100.86476190476189</v>
      </c>
    </row>
    <row r="19" spans="1:14" x14ac:dyDescent="0.2">
      <c r="A19" s="17">
        <v>45783</v>
      </c>
      <c r="B19">
        <f t="shared" si="0"/>
        <v>5</v>
      </c>
      <c r="C19">
        <f t="shared" si="1"/>
        <v>2025</v>
      </c>
      <c r="D19" s="3">
        <v>106.18</v>
      </c>
      <c r="E19" s="3">
        <v>104.45</v>
      </c>
      <c r="F19" s="3">
        <v>106.18</v>
      </c>
      <c r="G19" s="3">
        <v>104.45</v>
      </c>
      <c r="I19" s="28">
        <v>1.66E-2</v>
      </c>
      <c r="M19">
        <v>4</v>
      </c>
      <c r="N19" s="3">
        <v>120.08809523809525</v>
      </c>
    </row>
    <row r="20" spans="1:14" x14ac:dyDescent="0.2">
      <c r="A20" s="17">
        <v>45782</v>
      </c>
      <c r="B20">
        <f t="shared" si="0"/>
        <v>5</v>
      </c>
      <c r="C20">
        <f t="shared" si="1"/>
        <v>2025</v>
      </c>
      <c r="D20" s="3">
        <v>104.45</v>
      </c>
      <c r="E20" s="3">
        <v>101.4</v>
      </c>
      <c r="F20" s="3">
        <v>104.45</v>
      </c>
      <c r="G20" s="3">
        <v>101.4</v>
      </c>
      <c r="I20" s="28">
        <v>3.0099999999999998E-2</v>
      </c>
      <c r="M20">
        <v>5</v>
      </c>
      <c r="N20" s="3">
        <v>100.0461904761905</v>
      </c>
    </row>
    <row r="21" spans="1:14" x14ac:dyDescent="0.2">
      <c r="A21" s="17">
        <v>45779</v>
      </c>
      <c r="B21">
        <f t="shared" si="0"/>
        <v>5</v>
      </c>
      <c r="C21">
        <f t="shared" si="1"/>
        <v>2025</v>
      </c>
      <c r="D21" s="3">
        <v>101.4</v>
      </c>
      <c r="E21" s="3">
        <v>107.33</v>
      </c>
      <c r="F21" s="3">
        <v>107.33</v>
      </c>
      <c r="G21" s="3">
        <v>101.4</v>
      </c>
      <c r="I21" s="28">
        <v>-5.5300000000000002E-2</v>
      </c>
      <c r="M21">
        <v>6</v>
      </c>
      <c r="N21" s="3">
        <v>92.774500000000003</v>
      </c>
    </row>
    <row r="22" spans="1:14" x14ac:dyDescent="0.2">
      <c r="A22" s="17">
        <v>45778</v>
      </c>
      <c r="B22">
        <f t="shared" si="0"/>
        <v>5</v>
      </c>
      <c r="C22">
        <f t="shared" si="1"/>
        <v>2025</v>
      </c>
      <c r="D22" s="3">
        <v>107.33</v>
      </c>
      <c r="E22" s="3">
        <v>112.48</v>
      </c>
      <c r="F22" s="3">
        <v>112.48</v>
      </c>
      <c r="G22" s="3">
        <v>107.33</v>
      </c>
      <c r="I22" s="28">
        <v>-4.58E-2</v>
      </c>
      <c r="M22">
        <v>7</v>
      </c>
      <c r="N22" s="3">
        <v>86.12590909090909</v>
      </c>
    </row>
    <row r="23" spans="1:14" x14ac:dyDescent="0.2">
      <c r="A23" s="17">
        <v>45777</v>
      </c>
      <c r="B23">
        <f t="shared" si="0"/>
        <v>4</v>
      </c>
      <c r="C23">
        <f t="shared" si="1"/>
        <v>2025</v>
      </c>
      <c r="D23" s="3">
        <v>112.48</v>
      </c>
      <c r="E23" s="3">
        <v>112.27</v>
      </c>
      <c r="F23" s="3">
        <v>112.48</v>
      </c>
      <c r="G23" s="3">
        <v>112.27</v>
      </c>
      <c r="I23" s="28">
        <v>1.9E-3</v>
      </c>
      <c r="M23">
        <v>8</v>
      </c>
      <c r="N23" s="3">
        <v>80.428571428571445</v>
      </c>
    </row>
    <row r="24" spans="1:14" x14ac:dyDescent="0.2">
      <c r="A24" s="17">
        <v>45776</v>
      </c>
      <c r="B24">
        <f t="shared" si="0"/>
        <v>4</v>
      </c>
      <c r="C24">
        <f t="shared" si="1"/>
        <v>2025</v>
      </c>
      <c r="D24" s="3">
        <v>112.27</v>
      </c>
      <c r="E24" s="3">
        <v>110.01</v>
      </c>
      <c r="F24" s="3">
        <v>112.27</v>
      </c>
      <c r="G24" s="3">
        <v>110.01</v>
      </c>
      <c r="I24" s="28">
        <v>2.0500000000000001E-2</v>
      </c>
      <c r="M24">
        <v>9</v>
      </c>
      <c r="N24" s="3">
        <v>78.424285714285702</v>
      </c>
    </row>
    <row r="25" spans="1:14" x14ac:dyDescent="0.2">
      <c r="A25" s="17">
        <v>45775</v>
      </c>
      <c r="B25">
        <f t="shared" si="0"/>
        <v>4</v>
      </c>
      <c r="C25">
        <f t="shared" si="1"/>
        <v>2025</v>
      </c>
      <c r="D25" s="3">
        <v>110.01</v>
      </c>
      <c r="E25" s="3">
        <v>105.79</v>
      </c>
      <c r="F25" s="3">
        <v>110.01</v>
      </c>
      <c r="G25" s="3">
        <v>105.79</v>
      </c>
      <c r="I25" s="28">
        <v>3.9899999999999998E-2</v>
      </c>
      <c r="M25">
        <v>10</v>
      </c>
      <c r="N25" s="3">
        <v>73.38636363636364</v>
      </c>
    </row>
    <row r="26" spans="1:14" x14ac:dyDescent="0.2">
      <c r="A26" s="17">
        <v>45772</v>
      </c>
      <c r="B26">
        <f t="shared" si="0"/>
        <v>4</v>
      </c>
      <c r="C26">
        <f t="shared" si="1"/>
        <v>2025</v>
      </c>
      <c r="D26" s="3">
        <v>105.79</v>
      </c>
      <c r="E26" s="3">
        <v>108.28</v>
      </c>
      <c r="F26" s="3">
        <v>108.28</v>
      </c>
      <c r="G26" s="3">
        <v>105.79</v>
      </c>
      <c r="I26" s="28">
        <v>-2.3E-2</v>
      </c>
      <c r="M26">
        <v>11</v>
      </c>
      <c r="N26" s="3">
        <v>76.138888888888914</v>
      </c>
    </row>
    <row r="27" spans="1:14" x14ac:dyDescent="0.2">
      <c r="A27" s="17">
        <v>45771</v>
      </c>
      <c r="B27">
        <f t="shared" si="0"/>
        <v>4</v>
      </c>
      <c r="C27">
        <f t="shared" si="1"/>
        <v>2025</v>
      </c>
      <c r="D27" s="3">
        <v>108.28</v>
      </c>
      <c r="E27" s="3">
        <v>116.6</v>
      </c>
      <c r="F27" s="3">
        <v>116.6</v>
      </c>
      <c r="G27" s="3">
        <v>108.28</v>
      </c>
      <c r="I27" s="28">
        <v>-7.1400000000000005E-2</v>
      </c>
      <c r="M27">
        <v>12</v>
      </c>
      <c r="N27" s="3">
        <v>68.138000000000005</v>
      </c>
    </row>
    <row r="28" spans="1:14" x14ac:dyDescent="0.2">
      <c r="A28" s="17">
        <v>45770</v>
      </c>
      <c r="B28">
        <f t="shared" si="0"/>
        <v>4</v>
      </c>
      <c r="C28">
        <f t="shared" si="1"/>
        <v>2025</v>
      </c>
      <c r="D28" s="3">
        <v>116.6</v>
      </c>
      <c r="E28" s="3">
        <v>118.35</v>
      </c>
      <c r="F28" s="3">
        <v>118.35</v>
      </c>
      <c r="G28" s="3">
        <v>116.6</v>
      </c>
      <c r="I28" s="28">
        <v>-1.4800000000000001E-2</v>
      </c>
    </row>
    <row r="29" spans="1:14" x14ac:dyDescent="0.2">
      <c r="A29" s="17">
        <v>45769</v>
      </c>
      <c r="B29">
        <f t="shared" si="0"/>
        <v>4</v>
      </c>
      <c r="C29">
        <f t="shared" si="1"/>
        <v>2025</v>
      </c>
      <c r="D29" s="3">
        <v>118.35</v>
      </c>
      <c r="E29" s="3">
        <v>128.56</v>
      </c>
      <c r="F29" s="3">
        <v>128.56</v>
      </c>
      <c r="G29" s="3">
        <v>118.35</v>
      </c>
      <c r="I29" s="28">
        <v>-7.9399999999999998E-2</v>
      </c>
    </row>
    <row r="30" spans="1:14" x14ac:dyDescent="0.2">
      <c r="A30" s="17">
        <v>45768</v>
      </c>
      <c r="B30">
        <f t="shared" si="0"/>
        <v>4</v>
      </c>
      <c r="C30">
        <f t="shared" si="1"/>
        <v>2025</v>
      </c>
      <c r="D30" s="3">
        <v>128.56</v>
      </c>
      <c r="E30" s="3">
        <v>114.64</v>
      </c>
      <c r="F30" s="3">
        <v>128.56</v>
      </c>
      <c r="G30" s="3">
        <v>114.64</v>
      </c>
      <c r="I30" s="28">
        <v>0.12139999999999999</v>
      </c>
    </row>
    <row r="31" spans="1:14" x14ac:dyDescent="0.2">
      <c r="A31" s="17">
        <v>45764</v>
      </c>
      <c r="B31">
        <f t="shared" si="0"/>
        <v>4</v>
      </c>
      <c r="C31">
        <f t="shared" si="1"/>
        <v>2025</v>
      </c>
      <c r="D31" s="3">
        <v>114.64</v>
      </c>
      <c r="E31" s="3">
        <v>119.4</v>
      </c>
      <c r="F31" s="3">
        <v>119.4</v>
      </c>
      <c r="G31" s="3">
        <v>114.64</v>
      </c>
      <c r="I31" s="28">
        <v>-3.9899999999999998E-2</v>
      </c>
    </row>
    <row r="32" spans="1:14" x14ac:dyDescent="0.2">
      <c r="A32" s="17">
        <v>45763</v>
      </c>
      <c r="B32">
        <f t="shared" si="0"/>
        <v>4</v>
      </c>
      <c r="C32">
        <f t="shared" si="1"/>
        <v>2025</v>
      </c>
      <c r="D32" s="3">
        <v>119.4</v>
      </c>
      <c r="E32" s="3">
        <v>122.56</v>
      </c>
      <c r="F32" s="3">
        <v>122.56</v>
      </c>
      <c r="G32" s="3">
        <v>119.4</v>
      </c>
      <c r="I32" s="28">
        <v>-2.58E-2</v>
      </c>
    </row>
    <row r="33" spans="1:9" x14ac:dyDescent="0.2">
      <c r="A33" s="17">
        <v>45762</v>
      </c>
      <c r="B33">
        <f t="shared" si="0"/>
        <v>4</v>
      </c>
      <c r="C33">
        <f t="shared" si="1"/>
        <v>2025</v>
      </c>
      <c r="D33" s="3">
        <v>122.56</v>
      </c>
      <c r="E33" s="3">
        <v>132.46</v>
      </c>
      <c r="F33" s="3">
        <v>132.46</v>
      </c>
      <c r="G33" s="3">
        <v>122.56</v>
      </c>
      <c r="I33" s="28">
        <v>-7.4700000000000003E-2</v>
      </c>
    </row>
    <row r="34" spans="1:9" x14ac:dyDescent="0.2">
      <c r="A34" s="17">
        <v>45761</v>
      </c>
      <c r="B34">
        <f t="shared" si="0"/>
        <v>4</v>
      </c>
      <c r="C34">
        <f t="shared" si="1"/>
        <v>2025</v>
      </c>
      <c r="D34" s="3">
        <v>132.46</v>
      </c>
      <c r="E34" s="3">
        <v>137.26</v>
      </c>
      <c r="F34" s="3">
        <v>137.26</v>
      </c>
      <c r="G34" s="3">
        <v>132.46</v>
      </c>
      <c r="I34" s="28">
        <v>-3.5000000000000003E-2</v>
      </c>
    </row>
    <row r="35" spans="1:9" x14ac:dyDescent="0.2">
      <c r="A35" s="17">
        <v>45758</v>
      </c>
      <c r="B35">
        <f t="shared" si="0"/>
        <v>4</v>
      </c>
      <c r="C35">
        <f t="shared" si="1"/>
        <v>2025</v>
      </c>
      <c r="D35" s="3">
        <v>137.26</v>
      </c>
      <c r="E35" s="3">
        <v>128.35</v>
      </c>
      <c r="F35" s="3">
        <v>137.26</v>
      </c>
      <c r="G35" s="3">
        <v>128.35</v>
      </c>
      <c r="I35" s="28">
        <v>6.9400000000000003E-2</v>
      </c>
    </row>
    <row r="36" spans="1:9" x14ac:dyDescent="0.2">
      <c r="A36" s="17">
        <v>45757</v>
      </c>
      <c r="B36">
        <f t="shared" si="0"/>
        <v>4</v>
      </c>
      <c r="C36">
        <f t="shared" si="1"/>
        <v>2025</v>
      </c>
      <c r="D36" s="3">
        <v>128.35</v>
      </c>
      <c r="E36" s="3">
        <v>128.83000000000001</v>
      </c>
      <c r="F36" s="3">
        <v>128.83000000000001</v>
      </c>
      <c r="G36" s="3">
        <v>128.35</v>
      </c>
      <c r="I36" s="28">
        <v>-3.7000000000000002E-3</v>
      </c>
    </row>
    <row r="37" spans="1:9" x14ac:dyDescent="0.2">
      <c r="A37" s="17">
        <v>45756</v>
      </c>
      <c r="B37">
        <f t="shared" si="0"/>
        <v>4</v>
      </c>
      <c r="C37">
        <f t="shared" si="1"/>
        <v>2025</v>
      </c>
      <c r="D37" s="3">
        <v>128.83000000000001</v>
      </c>
      <c r="E37" s="3">
        <v>139.88</v>
      </c>
      <c r="F37" s="3">
        <v>139.88</v>
      </c>
      <c r="G37" s="3">
        <v>128.83000000000001</v>
      </c>
      <c r="I37" s="28">
        <v>-7.9000000000000001E-2</v>
      </c>
    </row>
    <row r="38" spans="1:9" x14ac:dyDescent="0.2">
      <c r="A38" s="17">
        <v>45755</v>
      </c>
      <c r="B38">
        <f t="shared" si="0"/>
        <v>4</v>
      </c>
      <c r="C38">
        <f t="shared" si="1"/>
        <v>2025</v>
      </c>
      <c r="D38" s="3">
        <v>139.88</v>
      </c>
      <c r="E38" s="3">
        <v>137.30000000000001</v>
      </c>
      <c r="F38" s="3">
        <v>139.88</v>
      </c>
      <c r="G38" s="3">
        <v>137.30000000000001</v>
      </c>
      <c r="I38" s="28">
        <v>1.8800000000000001E-2</v>
      </c>
    </row>
    <row r="39" spans="1:9" x14ac:dyDescent="0.2">
      <c r="A39" s="17">
        <v>45754</v>
      </c>
      <c r="B39">
        <f t="shared" si="0"/>
        <v>4</v>
      </c>
      <c r="C39">
        <f t="shared" si="1"/>
        <v>2025</v>
      </c>
      <c r="D39" s="3">
        <v>137.30000000000001</v>
      </c>
      <c r="E39" s="3">
        <v>125.71</v>
      </c>
      <c r="F39" s="3">
        <v>137.30000000000001</v>
      </c>
      <c r="G39" s="3">
        <v>125.71</v>
      </c>
      <c r="I39" s="28">
        <v>9.2200000000000004E-2</v>
      </c>
    </row>
    <row r="40" spans="1:9" x14ac:dyDescent="0.2">
      <c r="A40" s="17">
        <v>45751</v>
      </c>
      <c r="B40">
        <f t="shared" si="0"/>
        <v>4</v>
      </c>
      <c r="C40">
        <f t="shared" si="1"/>
        <v>2025</v>
      </c>
      <c r="D40" s="3">
        <v>125.71</v>
      </c>
      <c r="E40" s="3">
        <v>112</v>
      </c>
      <c r="F40" s="3">
        <v>125.71</v>
      </c>
      <c r="G40" s="3">
        <v>112</v>
      </c>
      <c r="I40" s="28">
        <v>0.12239999999999999</v>
      </c>
    </row>
    <row r="41" spans="1:9" x14ac:dyDescent="0.2">
      <c r="A41" s="17">
        <v>45750</v>
      </c>
      <c r="B41">
        <f t="shared" si="0"/>
        <v>4</v>
      </c>
      <c r="C41">
        <f t="shared" si="1"/>
        <v>2025</v>
      </c>
      <c r="D41" s="3">
        <v>112</v>
      </c>
      <c r="E41" s="3">
        <v>106.39</v>
      </c>
      <c r="F41" s="3">
        <v>112</v>
      </c>
      <c r="G41" s="3">
        <v>106.39</v>
      </c>
      <c r="I41" s="28">
        <v>5.2699999999999997E-2</v>
      </c>
    </row>
    <row r="42" spans="1:9" x14ac:dyDescent="0.2">
      <c r="A42" s="17">
        <v>45749</v>
      </c>
      <c r="B42">
        <f t="shared" si="0"/>
        <v>4</v>
      </c>
      <c r="C42">
        <f t="shared" si="1"/>
        <v>2025</v>
      </c>
      <c r="D42" s="3">
        <v>106.39</v>
      </c>
      <c r="E42" s="3">
        <v>104.73</v>
      </c>
      <c r="F42" s="3">
        <v>106.39</v>
      </c>
      <c r="G42" s="3">
        <v>104.73</v>
      </c>
      <c r="I42" s="28">
        <v>1.5900000000000001E-2</v>
      </c>
    </row>
    <row r="43" spans="1:9" x14ac:dyDescent="0.2">
      <c r="A43" s="17">
        <v>45748</v>
      </c>
      <c r="B43">
        <f t="shared" si="0"/>
        <v>4</v>
      </c>
      <c r="C43">
        <f t="shared" si="1"/>
        <v>2025</v>
      </c>
      <c r="D43" s="3">
        <v>104.73</v>
      </c>
      <c r="E43" s="3">
        <v>101.35</v>
      </c>
      <c r="F43" s="3">
        <v>104.73</v>
      </c>
      <c r="G43" s="3">
        <v>101.35</v>
      </c>
      <c r="I43" s="28">
        <v>3.3300000000000003E-2</v>
      </c>
    </row>
    <row r="44" spans="1:9" x14ac:dyDescent="0.2">
      <c r="A44" s="17">
        <v>45747</v>
      </c>
      <c r="B44">
        <f t="shared" si="0"/>
        <v>3</v>
      </c>
      <c r="C44">
        <f t="shared" si="1"/>
        <v>2025</v>
      </c>
      <c r="D44" s="3">
        <v>101.35</v>
      </c>
      <c r="E44" s="3">
        <v>96.83</v>
      </c>
      <c r="F44" s="3">
        <v>101.35</v>
      </c>
      <c r="G44" s="3">
        <v>96.83</v>
      </c>
      <c r="I44" s="28">
        <v>4.6699999999999998E-2</v>
      </c>
    </row>
    <row r="45" spans="1:9" x14ac:dyDescent="0.2">
      <c r="A45" s="17">
        <v>45744</v>
      </c>
      <c r="B45">
        <f t="shared" si="0"/>
        <v>3</v>
      </c>
      <c r="C45">
        <f t="shared" si="1"/>
        <v>2025</v>
      </c>
      <c r="D45" s="3">
        <v>96.83</v>
      </c>
      <c r="E45" s="3">
        <v>91.03</v>
      </c>
      <c r="F45" s="3">
        <v>96.83</v>
      </c>
      <c r="G45" s="3">
        <v>91.03</v>
      </c>
      <c r="I45" s="28">
        <v>6.3700000000000007E-2</v>
      </c>
    </row>
    <row r="46" spans="1:9" x14ac:dyDescent="0.2">
      <c r="A46" s="17">
        <v>45743</v>
      </c>
      <c r="B46">
        <f t="shared" si="0"/>
        <v>3</v>
      </c>
      <c r="C46">
        <f t="shared" si="1"/>
        <v>2025</v>
      </c>
      <c r="D46" s="3">
        <v>91.03</v>
      </c>
      <c r="E46" s="3">
        <v>91.41</v>
      </c>
      <c r="F46" s="3">
        <v>91.41</v>
      </c>
      <c r="G46" s="3">
        <v>91.03</v>
      </c>
      <c r="I46" s="28">
        <v>-4.1999999999999997E-3</v>
      </c>
    </row>
    <row r="47" spans="1:9" x14ac:dyDescent="0.2">
      <c r="A47" s="17">
        <v>45742</v>
      </c>
      <c r="B47">
        <f t="shared" si="0"/>
        <v>3</v>
      </c>
      <c r="C47">
        <f t="shared" si="1"/>
        <v>2025</v>
      </c>
      <c r="D47" s="3">
        <v>91.41</v>
      </c>
      <c r="E47" s="3">
        <v>93.57</v>
      </c>
      <c r="F47" s="3">
        <v>93.57</v>
      </c>
      <c r="G47" s="3">
        <v>91.41</v>
      </c>
      <c r="I47" s="28">
        <v>-2.3099999999999999E-2</v>
      </c>
    </row>
    <row r="48" spans="1:9" x14ac:dyDescent="0.2">
      <c r="A48" s="17">
        <v>45741</v>
      </c>
      <c r="B48">
        <f t="shared" si="0"/>
        <v>3</v>
      </c>
      <c r="C48">
        <f t="shared" si="1"/>
        <v>2025</v>
      </c>
      <c r="D48" s="3">
        <v>93.57</v>
      </c>
      <c r="E48" s="3">
        <v>95.22</v>
      </c>
      <c r="F48" s="3">
        <v>95.22</v>
      </c>
      <c r="G48" s="3">
        <v>93.57</v>
      </c>
      <c r="I48" s="28">
        <v>-1.7299999999999999E-2</v>
      </c>
    </row>
    <row r="49" spans="1:9" x14ac:dyDescent="0.2">
      <c r="A49" s="17">
        <v>45740</v>
      </c>
      <c r="B49">
        <f t="shared" si="0"/>
        <v>3</v>
      </c>
      <c r="C49">
        <f t="shared" si="1"/>
        <v>2025</v>
      </c>
      <c r="D49" s="3">
        <v>95.22</v>
      </c>
      <c r="E49" s="3">
        <v>94.54</v>
      </c>
      <c r="F49" s="3">
        <v>95.22</v>
      </c>
      <c r="G49" s="3">
        <v>94.54</v>
      </c>
      <c r="I49" s="28">
        <v>7.1999999999999998E-3</v>
      </c>
    </row>
    <row r="50" spans="1:9" x14ac:dyDescent="0.2">
      <c r="A50" s="17">
        <v>45737</v>
      </c>
      <c r="B50">
        <f t="shared" si="0"/>
        <v>3</v>
      </c>
      <c r="C50">
        <f t="shared" si="1"/>
        <v>2025</v>
      </c>
      <c r="D50" s="3">
        <v>94.54</v>
      </c>
      <c r="E50" s="3">
        <v>95.74</v>
      </c>
      <c r="F50" s="3">
        <v>95.74</v>
      </c>
      <c r="G50" s="3">
        <v>94.54</v>
      </c>
      <c r="I50" s="28">
        <v>-1.2500000000000001E-2</v>
      </c>
    </row>
    <row r="51" spans="1:9" x14ac:dyDescent="0.2">
      <c r="A51" s="17">
        <v>45736</v>
      </c>
      <c r="B51">
        <f t="shared" si="0"/>
        <v>3</v>
      </c>
      <c r="C51">
        <f t="shared" si="1"/>
        <v>2025</v>
      </c>
      <c r="D51" s="3">
        <v>95.74</v>
      </c>
      <c r="E51" s="3">
        <v>91.4</v>
      </c>
      <c r="F51" s="3">
        <v>95.74</v>
      </c>
      <c r="G51" s="3">
        <v>91.4</v>
      </c>
      <c r="I51" s="28">
        <v>4.7500000000000001E-2</v>
      </c>
    </row>
    <row r="52" spans="1:9" x14ac:dyDescent="0.2">
      <c r="A52" s="17">
        <v>45735</v>
      </c>
      <c r="B52">
        <f t="shared" si="0"/>
        <v>3</v>
      </c>
      <c r="C52">
        <f t="shared" si="1"/>
        <v>2025</v>
      </c>
      <c r="D52" s="3">
        <v>91.4</v>
      </c>
      <c r="E52" s="3">
        <v>96.68</v>
      </c>
      <c r="F52" s="3">
        <v>96.68</v>
      </c>
      <c r="G52" s="3">
        <v>91.4</v>
      </c>
      <c r="I52" s="28">
        <v>-5.4600000000000003E-2</v>
      </c>
    </row>
    <row r="53" spans="1:9" x14ac:dyDescent="0.2">
      <c r="A53" s="17">
        <v>45734</v>
      </c>
      <c r="B53">
        <f t="shared" si="0"/>
        <v>3</v>
      </c>
      <c r="C53">
        <f t="shared" si="1"/>
        <v>2025</v>
      </c>
      <c r="D53" s="3">
        <v>96.68</v>
      </c>
      <c r="E53" s="3">
        <v>99.78</v>
      </c>
      <c r="F53" s="3">
        <v>99.78</v>
      </c>
      <c r="G53" s="3">
        <v>96.68</v>
      </c>
      <c r="I53" s="28">
        <v>-3.1099999999999999E-2</v>
      </c>
    </row>
    <row r="54" spans="1:9" x14ac:dyDescent="0.2">
      <c r="A54" s="17">
        <v>45733</v>
      </c>
      <c r="B54">
        <f t="shared" si="0"/>
        <v>3</v>
      </c>
      <c r="C54">
        <f t="shared" si="1"/>
        <v>2025</v>
      </c>
      <c r="D54" s="3">
        <v>99.78</v>
      </c>
      <c r="E54" s="3">
        <v>101.01</v>
      </c>
      <c r="F54" s="3">
        <v>101.01</v>
      </c>
      <c r="G54" s="3">
        <v>99.78</v>
      </c>
      <c r="I54" s="28">
        <v>-1.2200000000000001E-2</v>
      </c>
    </row>
    <row r="55" spans="1:9" x14ac:dyDescent="0.2">
      <c r="A55" s="17">
        <v>45730</v>
      </c>
      <c r="B55">
        <f t="shared" si="0"/>
        <v>3</v>
      </c>
      <c r="C55">
        <f t="shared" si="1"/>
        <v>2025</v>
      </c>
      <c r="D55" s="3">
        <v>101.01</v>
      </c>
      <c r="E55" s="3">
        <v>106.19</v>
      </c>
      <c r="F55" s="3">
        <v>106.19</v>
      </c>
      <c r="G55" s="3">
        <v>101.01</v>
      </c>
      <c r="I55" s="28">
        <v>-4.8800000000000003E-2</v>
      </c>
    </row>
    <row r="56" spans="1:9" x14ac:dyDescent="0.2">
      <c r="A56" s="17">
        <v>45729</v>
      </c>
      <c r="B56">
        <f t="shared" si="0"/>
        <v>3</v>
      </c>
      <c r="C56">
        <f t="shared" si="1"/>
        <v>2025</v>
      </c>
      <c r="D56" s="3">
        <v>106.19</v>
      </c>
      <c r="E56" s="3">
        <v>104.11</v>
      </c>
      <c r="F56" s="3">
        <v>106.19</v>
      </c>
      <c r="G56" s="3">
        <v>104.11</v>
      </c>
      <c r="I56" s="28">
        <v>0.02</v>
      </c>
    </row>
    <row r="57" spans="1:9" x14ac:dyDescent="0.2">
      <c r="A57" s="17">
        <v>45728</v>
      </c>
      <c r="B57">
        <f t="shared" si="0"/>
        <v>3</v>
      </c>
      <c r="C57">
        <f t="shared" si="1"/>
        <v>2025</v>
      </c>
      <c r="D57" s="3">
        <v>104.11</v>
      </c>
      <c r="E57" s="3">
        <v>114.6</v>
      </c>
      <c r="F57" s="3">
        <v>114.6</v>
      </c>
      <c r="G57" s="3">
        <v>104.11</v>
      </c>
      <c r="I57" s="28">
        <v>-9.1499999999999998E-2</v>
      </c>
    </row>
    <row r="58" spans="1:9" x14ac:dyDescent="0.2">
      <c r="A58" s="17">
        <v>45727</v>
      </c>
      <c r="B58">
        <f t="shared" si="0"/>
        <v>3</v>
      </c>
      <c r="C58">
        <f t="shared" si="1"/>
        <v>2025</v>
      </c>
      <c r="D58" s="3">
        <v>114.6</v>
      </c>
      <c r="E58" s="3">
        <v>112.5</v>
      </c>
      <c r="F58" s="3">
        <v>114.6</v>
      </c>
      <c r="G58" s="3">
        <v>112.5</v>
      </c>
      <c r="I58" s="28">
        <v>1.8700000000000001E-2</v>
      </c>
    </row>
    <row r="59" spans="1:9" x14ac:dyDescent="0.2">
      <c r="A59" s="17">
        <v>45726</v>
      </c>
      <c r="B59">
        <f t="shared" si="0"/>
        <v>3</v>
      </c>
      <c r="C59">
        <f t="shared" si="1"/>
        <v>2025</v>
      </c>
      <c r="D59" s="3">
        <v>112.5</v>
      </c>
      <c r="E59" s="3">
        <v>104.41</v>
      </c>
      <c r="F59" s="3">
        <v>112.5</v>
      </c>
      <c r="G59" s="3">
        <v>104.41</v>
      </c>
      <c r="I59" s="28">
        <v>7.7499999999999999E-2</v>
      </c>
    </row>
    <row r="60" spans="1:9" x14ac:dyDescent="0.2">
      <c r="A60" s="17">
        <v>45723</v>
      </c>
      <c r="B60">
        <f t="shared" si="0"/>
        <v>3</v>
      </c>
      <c r="C60">
        <f t="shared" si="1"/>
        <v>2025</v>
      </c>
      <c r="D60" s="3">
        <v>104.41</v>
      </c>
      <c r="E60" s="3">
        <v>108.95</v>
      </c>
      <c r="F60" s="3">
        <v>108.95</v>
      </c>
      <c r="G60" s="3">
        <v>104.41</v>
      </c>
      <c r="I60" s="28">
        <v>-4.1700000000000001E-2</v>
      </c>
    </row>
    <row r="61" spans="1:9" x14ac:dyDescent="0.2">
      <c r="A61" s="17">
        <v>45722</v>
      </c>
      <c r="B61">
        <f t="shared" ref="B61:B124" si="2">MONTH(A61)</f>
        <v>3</v>
      </c>
      <c r="C61">
        <f t="shared" ref="C61:C124" si="3">YEAR(A61)</f>
        <v>2025</v>
      </c>
      <c r="D61" s="3">
        <v>108.95</v>
      </c>
      <c r="E61" s="3">
        <v>104.32</v>
      </c>
      <c r="F61" s="3">
        <v>108.95</v>
      </c>
      <c r="G61" s="3">
        <v>104.32</v>
      </c>
      <c r="I61" s="28">
        <v>4.4400000000000002E-2</v>
      </c>
    </row>
    <row r="62" spans="1:9" x14ac:dyDescent="0.2">
      <c r="A62" s="17">
        <v>45721</v>
      </c>
      <c r="B62">
        <f t="shared" si="2"/>
        <v>3</v>
      </c>
      <c r="C62">
        <f t="shared" si="3"/>
        <v>2025</v>
      </c>
      <c r="D62" s="3">
        <v>104.32</v>
      </c>
      <c r="E62" s="3">
        <v>108.87</v>
      </c>
      <c r="F62" s="3">
        <v>108.87</v>
      </c>
      <c r="G62" s="3">
        <v>104.32</v>
      </c>
      <c r="I62" s="28">
        <v>-4.1799999999999997E-2</v>
      </c>
    </row>
    <row r="63" spans="1:9" x14ac:dyDescent="0.2">
      <c r="A63" s="17">
        <v>45720</v>
      </c>
      <c r="B63">
        <f t="shared" si="2"/>
        <v>3</v>
      </c>
      <c r="C63">
        <f t="shared" si="3"/>
        <v>2025</v>
      </c>
      <c r="D63" s="3">
        <v>108.87</v>
      </c>
      <c r="E63" s="3">
        <v>105.65</v>
      </c>
      <c r="F63" s="3">
        <v>108.87</v>
      </c>
      <c r="G63" s="3">
        <v>105.65</v>
      </c>
      <c r="I63" s="28">
        <v>3.0499999999999999E-2</v>
      </c>
    </row>
    <row r="64" spans="1:9" x14ac:dyDescent="0.2">
      <c r="A64" s="17">
        <v>45719</v>
      </c>
      <c r="B64">
        <f t="shared" si="2"/>
        <v>3</v>
      </c>
      <c r="C64">
        <f t="shared" si="3"/>
        <v>2025</v>
      </c>
      <c r="D64" s="3">
        <v>105.65</v>
      </c>
      <c r="E64" s="3">
        <v>104.46</v>
      </c>
      <c r="F64" s="3">
        <v>105.65</v>
      </c>
      <c r="G64" s="3">
        <v>104.46</v>
      </c>
      <c r="I64" s="28">
        <v>1.14E-2</v>
      </c>
    </row>
    <row r="65" spans="1:9" x14ac:dyDescent="0.2">
      <c r="A65" s="17">
        <v>45716</v>
      </c>
      <c r="B65">
        <f t="shared" si="2"/>
        <v>2</v>
      </c>
      <c r="C65">
        <f t="shared" si="3"/>
        <v>2025</v>
      </c>
      <c r="D65" s="3">
        <v>104.46</v>
      </c>
      <c r="E65" s="3">
        <v>96.27</v>
      </c>
      <c r="F65" s="3">
        <v>104.46</v>
      </c>
      <c r="G65" s="3">
        <v>96.27</v>
      </c>
      <c r="I65" s="28">
        <v>8.5099999999999995E-2</v>
      </c>
    </row>
    <row r="66" spans="1:9" x14ac:dyDescent="0.2">
      <c r="A66" s="17">
        <v>45715</v>
      </c>
      <c r="B66">
        <f t="shared" si="2"/>
        <v>2</v>
      </c>
      <c r="C66">
        <f t="shared" si="3"/>
        <v>2025</v>
      </c>
      <c r="D66" s="3">
        <v>96.27</v>
      </c>
      <c r="E66" s="3">
        <v>97.52</v>
      </c>
      <c r="F66" s="3">
        <v>97.52</v>
      </c>
      <c r="G66" s="3">
        <v>96.27</v>
      </c>
      <c r="I66" s="28">
        <v>-1.2800000000000001E-2</v>
      </c>
    </row>
    <row r="67" spans="1:9" x14ac:dyDescent="0.2">
      <c r="A67" s="17">
        <v>45714</v>
      </c>
      <c r="B67">
        <f t="shared" si="2"/>
        <v>2</v>
      </c>
      <c r="C67">
        <f t="shared" si="3"/>
        <v>2025</v>
      </c>
      <c r="D67" s="3">
        <v>97.52</v>
      </c>
      <c r="E67" s="3">
        <v>96.61</v>
      </c>
      <c r="F67" s="3">
        <v>97.52</v>
      </c>
      <c r="G67" s="3">
        <v>96.61</v>
      </c>
      <c r="I67" s="28">
        <v>9.4000000000000004E-3</v>
      </c>
    </row>
    <row r="68" spans="1:9" x14ac:dyDescent="0.2">
      <c r="A68" s="17">
        <v>45713</v>
      </c>
      <c r="B68">
        <f t="shared" si="2"/>
        <v>2</v>
      </c>
      <c r="C68">
        <f t="shared" si="3"/>
        <v>2025</v>
      </c>
      <c r="D68" s="3">
        <v>96.61</v>
      </c>
      <c r="E68" s="3">
        <v>88.44</v>
      </c>
      <c r="F68" s="3">
        <v>96.61</v>
      </c>
      <c r="G68" s="3">
        <v>88.44</v>
      </c>
      <c r="I68" s="28">
        <v>9.2399999999999996E-2</v>
      </c>
    </row>
    <row r="69" spans="1:9" x14ac:dyDescent="0.2">
      <c r="A69" s="17">
        <v>45712</v>
      </c>
      <c r="B69">
        <f t="shared" si="2"/>
        <v>2</v>
      </c>
      <c r="C69">
        <f t="shared" si="3"/>
        <v>2025</v>
      </c>
      <c r="D69" s="3">
        <v>88.44</v>
      </c>
      <c r="E69" s="3">
        <v>91.83</v>
      </c>
      <c r="F69" s="3">
        <v>91.83</v>
      </c>
      <c r="G69" s="3">
        <v>88.44</v>
      </c>
      <c r="I69" s="28">
        <v>-3.6900000000000002E-2</v>
      </c>
    </row>
    <row r="70" spans="1:9" x14ac:dyDescent="0.2">
      <c r="A70" s="17">
        <v>45709</v>
      </c>
      <c r="B70">
        <f t="shared" si="2"/>
        <v>2</v>
      </c>
      <c r="C70">
        <f t="shared" si="3"/>
        <v>2025</v>
      </c>
      <c r="D70" s="3">
        <v>91.83</v>
      </c>
      <c r="E70" s="3">
        <v>86.26</v>
      </c>
      <c r="F70" s="3">
        <v>91.83</v>
      </c>
      <c r="G70" s="3">
        <v>86.26</v>
      </c>
      <c r="I70" s="28">
        <v>6.4600000000000005E-2</v>
      </c>
    </row>
    <row r="71" spans="1:9" x14ac:dyDescent="0.2">
      <c r="A71" s="17">
        <v>45708</v>
      </c>
      <c r="B71">
        <f t="shared" si="2"/>
        <v>2</v>
      </c>
      <c r="C71">
        <f t="shared" si="3"/>
        <v>2025</v>
      </c>
      <c r="D71" s="3">
        <v>86.26</v>
      </c>
      <c r="E71" s="3">
        <v>83.86</v>
      </c>
      <c r="F71" s="3">
        <v>86.26</v>
      </c>
      <c r="G71" s="3">
        <v>83.86</v>
      </c>
      <c r="I71" s="28">
        <v>2.86E-2</v>
      </c>
    </row>
    <row r="72" spans="1:9" x14ac:dyDescent="0.2">
      <c r="A72" s="17">
        <v>45707</v>
      </c>
      <c r="B72">
        <f t="shared" si="2"/>
        <v>2</v>
      </c>
      <c r="C72">
        <f t="shared" si="3"/>
        <v>2025</v>
      </c>
      <c r="D72" s="3">
        <v>83.86</v>
      </c>
      <c r="E72" s="3">
        <v>84.51</v>
      </c>
      <c r="F72" s="3">
        <v>84.51</v>
      </c>
      <c r="G72" s="3">
        <v>83.86</v>
      </c>
      <c r="I72" s="28">
        <v>-7.7000000000000002E-3</v>
      </c>
    </row>
    <row r="73" spans="1:9" x14ac:dyDescent="0.2">
      <c r="A73" s="17">
        <v>45706</v>
      </c>
      <c r="B73">
        <f t="shared" si="2"/>
        <v>2</v>
      </c>
      <c r="C73">
        <f t="shared" si="3"/>
        <v>2025</v>
      </c>
      <c r="D73" s="3">
        <v>84.51</v>
      </c>
      <c r="E73" s="3">
        <v>84.67</v>
      </c>
      <c r="F73" s="3">
        <v>84.67</v>
      </c>
      <c r="G73" s="3">
        <v>84.51</v>
      </c>
      <c r="I73" s="28">
        <v>-1.9E-3</v>
      </c>
    </row>
    <row r="74" spans="1:9" x14ac:dyDescent="0.2">
      <c r="A74" s="17">
        <v>45702</v>
      </c>
      <c r="B74">
        <f t="shared" si="2"/>
        <v>2</v>
      </c>
      <c r="C74">
        <f t="shared" si="3"/>
        <v>2025</v>
      </c>
      <c r="D74" s="3">
        <v>84.67</v>
      </c>
      <c r="E74" s="3">
        <v>84.57</v>
      </c>
      <c r="F74" s="3">
        <v>84.67</v>
      </c>
      <c r="G74" s="3">
        <v>84.57</v>
      </c>
      <c r="I74" s="28">
        <v>1.1999999999999999E-3</v>
      </c>
    </row>
    <row r="75" spans="1:9" x14ac:dyDescent="0.2">
      <c r="A75" s="17">
        <v>45701</v>
      </c>
      <c r="B75">
        <f t="shared" si="2"/>
        <v>2</v>
      </c>
      <c r="C75">
        <f t="shared" si="3"/>
        <v>2025</v>
      </c>
      <c r="D75" s="3">
        <v>84.57</v>
      </c>
      <c r="E75" s="3">
        <v>86.58</v>
      </c>
      <c r="F75" s="3">
        <v>86.58</v>
      </c>
      <c r="G75" s="3">
        <v>84.57</v>
      </c>
      <c r="I75" s="28">
        <v>-2.3199999999999998E-2</v>
      </c>
    </row>
    <row r="76" spans="1:9" x14ac:dyDescent="0.2">
      <c r="A76" s="17">
        <v>45700</v>
      </c>
      <c r="B76">
        <f t="shared" si="2"/>
        <v>2</v>
      </c>
      <c r="C76">
        <f t="shared" si="3"/>
        <v>2025</v>
      </c>
      <c r="D76" s="3">
        <v>86.58</v>
      </c>
      <c r="E76" s="3">
        <v>85.58</v>
      </c>
      <c r="F76" s="3">
        <v>86.58</v>
      </c>
      <c r="G76" s="3">
        <v>85.58</v>
      </c>
      <c r="I76" s="28">
        <v>1.17E-2</v>
      </c>
    </row>
    <row r="77" spans="1:9" x14ac:dyDescent="0.2">
      <c r="A77" s="17">
        <v>45699</v>
      </c>
      <c r="B77">
        <f t="shared" si="2"/>
        <v>2</v>
      </c>
      <c r="C77">
        <f t="shared" si="3"/>
        <v>2025</v>
      </c>
      <c r="D77" s="3">
        <v>85.58</v>
      </c>
      <c r="E77" s="3">
        <v>87.68</v>
      </c>
      <c r="F77" s="3">
        <v>87.68</v>
      </c>
      <c r="G77" s="3">
        <v>85.58</v>
      </c>
      <c r="I77" s="28">
        <v>-2.4E-2</v>
      </c>
    </row>
    <row r="78" spans="1:9" x14ac:dyDescent="0.2">
      <c r="A78" s="17">
        <v>45698</v>
      </c>
      <c r="B78">
        <f t="shared" si="2"/>
        <v>2</v>
      </c>
      <c r="C78">
        <f t="shared" si="3"/>
        <v>2025</v>
      </c>
      <c r="D78" s="3">
        <v>87.68</v>
      </c>
      <c r="E78" s="3">
        <v>93.13</v>
      </c>
      <c r="F78" s="3">
        <v>93.13</v>
      </c>
      <c r="G78" s="3">
        <v>87.68</v>
      </c>
      <c r="I78" s="28">
        <v>-5.8500000000000003E-2</v>
      </c>
    </row>
    <row r="79" spans="1:9" x14ac:dyDescent="0.2">
      <c r="A79" s="17">
        <v>45695</v>
      </c>
      <c r="B79">
        <f t="shared" si="2"/>
        <v>2</v>
      </c>
      <c r="C79">
        <f t="shared" si="3"/>
        <v>2025</v>
      </c>
      <c r="D79" s="3">
        <v>93.13</v>
      </c>
      <c r="E79" s="3">
        <v>93.9</v>
      </c>
      <c r="F79" s="3">
        <v>93.9</v>
      </c>
      <c r="G79" s="3">
        <v>93.13</v>
      </c>
      <c r="I79" s="28">
        <v>-8.2000000000000007E-3</v>
      </c>
    </row>
    <row r="80" spans="1:9" x14ac:dyDescent="0.2">
      <c r="A80" s="17">
        <v>45694</v>
      </c>
      <c r="B80">
        <f t="shared" si="2"/>
        <v>2</v>
      </c>
      <c r="C80">
        <f t="shared" si="3"/>
        <v>2025</v>
      </c>
      <c r="D80" s="3">
        <v>93.9</v>
      </c>
      <c r="E80" s="3">
        <v>94.68</v>
      </c>
      <c r="F80" s="3">
        <v>94.68</v>
      </c>
      <c r="G80" s="3">
        <v>93.9</v>
      </c>
      <c r="I80" s="28">
        <v>-8.2000000000000007E-3</v>
      </c>
    </row>
    <row r="81" spans="1:9" x14ac:dyDescent="0.2">
      <c r="A81" s="17">
        <v>45693</v>
      </c>
      <c r="B81">
        <f t="shared" si="2"/>
        <v>2</v>
      </c>
      <c r="C81">
        <f t="shared" si="3"/>
        <v>2025</v>
      </c>
      <c r="D81" s="3">
        <v>94.68</v>
      </c>
      <c r="E81" s="3">
        <v>90.28</v>
      </c>
      <c r="F81" s="3">
        <v>94.68</v>
      </c>
      <c r="G81" s="3">
        <v>90.28</v>
      </c>
      <c r="I81" s="28">
        <v>4.87E-2</v>
      </c>
    </row>
    <row r="82" spans="1:9" x14ac:dyDescent="0.2">
      <c r="A82" s="17">
        <v>45692</v>
      </c>
      <c r="B82">
        <f t="shared" si="2"/>
        <v>2</v>
      </c>
      <c r="C82">
        <f t="shared" si="3"/>
        <v>2025</v>
      </c>
      <c r="D82" s="3">
        <v>90.28</v>
      </c>
      <c r="E82" s="3">
        <v>94.15</v>
      </c>
      <c r="F82" s="3">
        <v>94.15</v>
      </c>
      <c r="G82" s="3">
        <v>90.28</v>
      </c>
      <c r="I82" s="28">
        <v>-4.1099999999999998E-2</v>
      </c>
    </row>
    <row r="83" spans="1:9" x14ac:dyDescent="0.2">
      <c r="A83" s="17">
        <v>45691</v>
      </c>
      <c r="B83">
        <f t="shared" si="2"/>
        <v>2</v>
      </c>
      <c r="C83">
        <f t="shared" si="3"/>
        <v>2025</v>
      </c>
      <c r="D83" s="3">
        <v>94.15</v>
      </c>
      <c r="E83" s="3">
        <v>91.76</v>
      </c>
      <c r="F83" s="3">
        <v>94.15</v>
      </c>
      <c r="G83" s="3">
        <v>91.76</v>
      </c>
      <c r="I83" s="28">
        <v>2.5999999999999999E-2</v>
      </c>
    </row>
    <row r="84" spans="1:9" x14ac:dyDescent="0.2">
      <c r="A84" s="17">
        <v>45688</v>
      </c>
      <c r="B84">
        <f t="shared" si="2"/>
        <v>1</v>
      </c>
      <c r="C84">
        <f t="shared" si="3"/>
        <v>2025</v>
      </c>
      <c r="D84" s="3">
        <v>91.76</v>
      </c>
      <c r="E84" s="3">
        <v>90.54</v>
      </c>
      <c r="F84" s="3">
        <v>91.76</v>
      </c>
      <c r="G84" s="3">
        <v>90.54</v>
      </c>
      <c r="I84" s="28">
        <v>1.35E-2</v>
      </c>
    </row>
    <row r="85" spans="1:9" x14ac:dyDescent="0.2">
      <c r="A85" s="17">
        <v>45687</v>
      </c>
      <c r="B85">
        <f t="shared" si="2"/>
        <v>1</v>
      </c>
      <c r="C85">
        <f t="shared" si="3"/>
        <v>2025</v>
      </c>
      <c r="D85" s="3">
        <v>90.54</v>
      </c>
      <c r="E85" s="3">
        <v>90.73</v>
      </c>
      <c r="F85" s="3">
        <v>90.73</v>
      </c>
      <c r="G85" s="3">
        <v>90.54</v>
      </c>
      <c r="I85" s="28">
        <v>-2.0999999999999999E-3</v>
      </c>
    </row>
    <row r="86" spans="1:9" x14ac:dyDescent="0.2">
      <c r="A86" s="17">
        <v>45686</v>
      </c>
      <c r="B86">
        <f t="shared" si="2"/>
        <v>1</v>
      </c>
      <c r="C86">
        <f t="shared" si="3"/>
        <v>2025</v>
      </c>
      <c r="D86" s="3">
        <v>90.73</v>
      </c>
      <c r="E86" s="3">
        <v>92.83</v>
      </c>
      <c r="F86" s="3">
        <v>92.83</v>
      </c>
      <c r="G86" s="3">
        <v>90.73</v>
      </c>
      <c r="I86" s="28">
        <v>-2.2599999999999999E-2</v>
      </c>
    </row>
    <row r="87" spans="1:9" x14ac:dyDescent="0.2">
      <c r="A87" s="17">
        <v>45685</v>
      </c>
      <c r="B87">
        <f t="shared" si="2"/>
        <v>1</v>
      </c>
      <c r="C87">
        <f t="shared" si="3"/>
        <v>2025</v>
      </c>
      <c r="D87" s="3">
        <v>92.83</v>
      </c>
      <c r="E87" s="3">
        <v>95.05</v>
      </c>
      <c r="F87" s="3">
        <v>95.05</v>
      </c>
      <c r="G87" s="3">
        <v>92.83</v>
      </c>
      <c r="I87" s="28">
        <v>-2.3400000000000001E-2</v>
      </c>
    </row>
    <row r="88" spans="1:9" x14ac:dyDescent="0.2">
      <c r="A88" s="17">
        <v>45684</v>
      </c>
      <c r="B88">
        <f t="shared" si="2"/>
        <v>1</v>
      </c>
      <c r="C88">
        <f t="shared" si="3"/>
        <v>2025</v>
      </c>
      <c r="D88" s="3">
        <v>95.05</v>
      </c>
      <c r="E88" s="3">
        <v>86.75</v>
      </c>
      <c r="F88" s="3">
        <v>95.05</v>
      </c>
      <c r="G88" s="3">
        <v>86.75</v>
      </c>
      <c r="I88" s="28">
        <v>9.5699999999999993E-2</v>
      </c>
    </row>
    <row r="89" spans="1:9" x14ac:dyDescent="0.2">
      <c r="A89" s="17">
        <v>45681</v>
      </c>
      <c r="B89">
        <f t="shared" si="2"/>
        <v>1</v>
      </c>
      <c r="C89">
        <f t="shared" si="3"/>
        <v>2025</v>
      </c>
      <c r="D89" s="3">
        <v>86.75</v>
      </c>
      <c r="E89" s="3">
        <v>88.51</v>
      </c>
      <c r="F89" s="3">
        <v>88.51</v>
      </c>
      <c r="G89" s="3">
        <v>86.75</v>
      </c>
      <c r="I89" s="28">
        <v>-1.9900000000000001E-2</v>
      </c>
    </row>
    <row r="90" spans="1:9" x14ac:dyDescent="0.2">
      <c r="A90" s="17">
        <v>45680</v>
      </c>
      <c r="B90">
        <f t="shared" si="2"/>
        <v>1</v>
      </c>
      <c r="C90">
        <f t="shared" si="3"/>
        <v>2025</v>
      </c>
      <c r="D90" s="3">
        <v>88.51</v>
      </c>
      <c r="E90" s="3">
        <v>89.9</v>
      </c>
      <c r="F90" s="3">
        <v>89.9</v>
      </c>
      <c r="G90" s="3">
        <v>88.51</v>
      </c>
      <c r="I90" s="28">
        <v>-1.55E-2</v>
      </c>
    </row>
    <row r="91" spans="1:9" x14ac:dyDescent="0.2">
      <c r="A91" s="17">
        <v>45679</v>
      </c>
      <c r="B91">
        <f t="shared" si="2"/>
        <v>1</v>
      </c>
      <c r="C91">
        <f t="shared" si="3"/>
        <v>2025</v>
      </c>
      <c r="D91" s="3">
        <v>89.9</v>
      </c>
      <c r="E91" s="3">
        <v>96.78</v>
      </c>
      <c r="F91" s="3">
        <v>96.78</v>
      </c>
      <c r="G91" s="3">
        <v>89.9</v>
      </c>
      <c r="I91" s="28">
        <v>-7.1099999999999997E-2</v>
      </c>
    </row>
    <row r="92" spans="1:9" x14ac:dyDescent="0.2">
      <c r="A92" s="17">
        <v>45678</v>
      </c>
      <c r="B92">
        <f t="shared" si="2"/>
        <v>1</v>
      </c>
      <c r="C92">
        <f t="shared" si="3"/>
        <v>2025</v>
      </c>
      <c r="D92" s="3">
        <v>96.78</v>
      </c>
      <c r="E92" s="3">
        <v>95.6</v>
      </c>
      <c r="F92" s="3">
        <v>96.78</v>
      </c>
      <c r="G92" s="3">
        <v>95.6</v>
      </c>
      <c r="I92" s="28">
        <v>1.23E-2</v>
      </c>
    </row>
    <row r="93" spans="1:9" x14ac:dyDescent="0.2">
      <c r="A93" s="17">
        <v>45674</v>
      </c>
      <c r="B93">
        <f t="shared" si="2"/>
        <v>1</v>
      </c>
      <c r="C93">
        <f t="shared" si="3"/>
        <v>2025</v>
      </c>
      <c r="D93" s="3">
        <v>95.6</v>
      </c>
      <c r="E93" s="3">
        <v>92.72</v>
      </c>
      <c r="F93" s="3">
        <v>95.6</v>
      </c>
      <c r="G93" s="3">
        <v>92.72</v>
      </c>
      <c r="I93" s="28">
        <v>3.1099999999999999E-2</v>
      </c>
    </row>
    <row r="94" spans="1:9" x14ac:dyDescent="0.2">
      <c r="A94" s="17">
        <v>45673</v>
      </c>
      <c r="B94">
        <f t="shared" si="2"/>
        <v>1</v>
      </c>
      <c r="C94">
        <f t="shared" si="3"/>
        <v>2025</v>
      </c>
      <c r="D94" s="3">
        <v>92.72</v>
      </c>
      <c r="E94" s="3">
        <v>93.1</v>
      </c>
      <c r="F94" s="3">
        <v>93.1</v>
      </c>
      <c r="G94" s="3">
        <v>92.72</v>
      </c>
      <c r="I94" s="28">
        <v>-4.1000000000000003E-3</v>
      </c>
    </row>
    <row r="95" spans="1:9" x14ac:dyDescent="0.2">
      <c r="A95" s="17">
        <v>45672</v>
      </c>
      <c r="B95">
        <f t="shared" si="2"/>
        <v>1</v>
      </c>
      <c r="C95">
        <f t="shared" si="3"/>
        <v>2025</v>
      </c>
      <c r="D95" s="3">
        <v>93.1</v>
      </c>
      <c r="E95" s="3">
        <v>101.99</v>
      </c>
      <c r="F95" s="3">
        <v>101.99</v>
      </c>
      <c r="G95" s="3">
        <v>93.1</v>
      </c>
      <c r="I95" s="28">
        <v>-8.72E-2</v>
      </c>
    </row>
    <row r="96" spans="1:9" x14ac:dyDescent="0.2">
      <c r="A96" s="17">
        <v>45671</v>
      </c>
      <c r="B96">
        <f t="shared" si="2"/>
        <v>1</v>
      </c>
      <c r="C96">
        <f t="shared" si="3"/>
        <v>2025</v>
      </c>
      <c r="D96" s="3">
        <v>101.99</v>
      </c>
      <c r="E96" s="3">
        <v>103.51</v>
      </c>
      <c r="F96" s="3">
        <v>103.51</v>
      </c>
      <c r="G96" s="3">
        <v>101.99</v>
      </c>
      <c r="I96" s="28">
        <v>-1.47E-2</v>
      </c>
    </row>
    <row r="97" spans="1:9" x14ac:dyDescent="0.2">
      <c r="A97" s="17">
        <v>45670</v>
      </c>
      <c r="B97">
        <f t="shared" si="2"/>
        <v>1</v>
      </c>
      <c r="C97">
        <f t="shared" si="3"/>
        <v>2025</v>
      </c>
      <c r="D97" s="3">
        <v>103.51</v>
      </c>
      <c r="E97" s="3">
        <v>96.57</v>
      </c>
      <c r="F97" s="3">
        <v>103.51</v>
      </c>
      <c r="G97" s="3">
        <v>96.57</v>
      </c>
      <c r="I97" s="28">
        <v>7.1900000000000006E-2</v>
      </c>
    </row>
    <row r="98" spans="1:9" x14ac:dyDescent="0.2">
      <c r="A98" s="17">
        <v>45667</v>
      </c>
      <c r="B98">
        <f t="shared" si="2"/>
        <v>1</v>
      </c>
      <c r="C98">
        <f t="shared" si="3"/>
        <v>2025</v>
      </c>
      <c r="D98" s="3">
        <v>96.57</v>
      </c>
      <c r="E98" s="3">
        <v>99.73</v>
      </c>
      <c r="F98" s="3">
        <v>99.73</v>
      </c>
      <c r="G98" s="3">
        <v>96.57</v>
      </c>
      <c r="I98" s="28">
        <v>-3.1699999999999999E-2</v>
      </c>
    </row>
    <row r="99" spans="1:9" x14ac:dyDescent="0.2">
      <c r="A99" s="17">
        <v>45666</v>
      </c>
      <c r="B99">
        <f t="shared" si="2"/>
        <v>1</v>
      </c>
      <c r="C99">
        <f t="shared" si="3"/>
        <v>2025</v>
      </c>
      <c r="D99" s="3">
        <v>99.73</v>
      </c>
      <c r="E99" s="3">
        <v>100.76</v>
      </c>
      <c r="F99" s="3">
        <v>100.76</v>
      </c>
      <c r="G99" s="3">
        <v>99.73</v>
      </c>
      <c r="I99" s="28">
        <v>-1.0200000000000001E-2</v>
      </c>
    </row>
    <row r="100" spans="1:9" x14ac:dyDescent="0.2">
      <c r="A100" s="17">
        <v>45665</v>
      </c>
      <c r="B100">
        <f t="shared" si="2"/>
        <v>1</v>
      </c>
      <c r="C100">
        <f t="shared" si="3"/>
        <v>2025</v>
      </c>
      <c r="D100" s="3">
        <v>100.76</v>
      </c>
      <c r="E100" s="3">
        <v>102.78</v>
      </c>
      <c r="F100" s="3">
        <v>102.78</v>
      </c>
      <c r="G100" s="3">
        <v>100.76</v>
      </c>
      <c r="I100" s="28">
        <v>-1.9699999999999999E-2</v>
      </c>
    </row>
    <row r="101" spans="1:9" x14ac:dyDescent="0.2">
      <c r="A101" s="17">
        <v>45664</v>
      </c>
      <c r="B101">
        <f t="shared" si="2"/>
        <v>1</v>
      </c>
      <c r="C101">
        <f t="shared" si="3"/>
        <v>2025</v>
      </c>
      <c r="D101" s="3">
        <v>102.78</v>
      </c>
      <c r="E101" s="3">
        <v>97.89</v>
      </c>
      <c r="F101" s="3">
        <v>102.78</v>
      </c>
      <c r="G101" s="3">
        <v>97.89</v>
      </c>
      <c r="I101" s="28">
        <v>0.05</v>
      </c>
    </row>
    <row r="102" spans="1:9" x14ac:dyDescent="0.2">
      <c r="A102" s="17">
        <v>45663</v>
      </c>
      <c r="B102">
        <f t="shared" si="2"/>
        <v>1</v>
      </c>
      <c r="C102">
        <f t="shared" si="3"/>
        <v>2025</v>
      </c>
      <c r="D102" s="3">
        <v>97.89</v>
      </c>
      <c r="E102" s="3">
        <v>93.35</v>
      </c>
      <c r="F102" s="3">
        <v>97.89</v>
      </c>
      <c r="G102" s="3">
        <v>93.35</v>
      </c>
      <c r="I102" s="28">
        <v>4.8599999999999997E-2</v>
      </c>
    </row>
    <row r="103" spans="1:9" x14ac:dyDescent="0.2">
      <c r="A103" s="17">
        <v>45660</v>
      </c>
      <c r="B103">
        <f t="shared" si="2"/>
        <v>1</v>
      </c>
      <c r="C103">
        <f t="shared" si="3"/>
        <v>2025</v>
      </c>
      <c r="D103" s="3">
        <v>93.35</v>
      </c>
      <c r="E103" s="3">
        <v>96.67</v>
      </c>
      <c r="F103" s="3">
        <v>96.67</v>
      </c>
      <c r="G103" s="3">
        <v>93.35</v>
      </c>
      <c r="I103" s="28">
        <v>-3.4299999999999997E-2</v>
      </c>
    </row>
    <row r="104" spans="1:9" x14ac:dyDescent="0.2">
      <c r="A104" s="17">
        <v>45659</v>
      </c>
      <c r="B104">
        <f t="shared" si="2"/>
        <v>1</v>
      </c>
      <c r="C104">
        <f t="shared" si="3"/>
        <v>2025</v>
      </c>
      <c r="D104" s="3">
        <v>96.67</v>
      </c>
      <c r="E104" s="3">
        <v>98.8</v>
      </c>
      <c r="F104" s="3">
        <v>98.8</v>
      </c>
      <c r="G104" s="3">
        <v>96.67</v>
      </c>
      <c r="I104" s="28">
        <v>-2.1600000000000001E-2</v>
      </c>
    </row>
    <row r="105" spans="1:9" x14ac:dyDescent="0.2">
      <c r="A105" s="17">
        <v>45657</v>
      </c>
      <c r="B105">
        <f t="shared" si="2"/>
        <v>12</v>
      </c>
      <c r="C105">
        <f t="shared" si="3"/>
        <v>2024</v>
      </c>
      <c r="D105" s="3">
        <v>98.8</v>
      </c>
      <c r="E105" s="3">
        <v>99.08</v>
      </c>
      <c r="F105" s="3">
        <v>99.08</v>
      </c>
      <c r="G105" s="3">
        <v>98.8</v>
      </c>
      <c r="I105" s="28">
        <v>-2.8E-3</v>
      </c>
    </row>
    <row r="106" spans="1:9" x14ac:dyDescent="0.2">
      <c r="A106" s="17">
        <v>45656</v>
      </c>
      <c r="B106">
        <f t="shared" si="2"/>
        <v>12</v>
      </c>
      <c r="C106">
        <f t="shared" si="3"/>
        <v>2024</v>
      </c>
      <c r="D106" s="3">
        <v>99.08</v>
      </c>
      <c r="E106" s="3">
        <v>94.8</v>
      </c>
      <c r="F106" s="3">
        <v>99.08</v>
      </c>
      <c r="G106" s="3">
        <v>94.8</v>
      </c>
      <c r="I106" s="28">
        <v>4.5100000000000001E-2</v>
      </c>
    </row>
    <row r="107" spans="1:9" x14ac:dyDescent="0.2">
      <c r="A107" s="17">
        <v>45653</v>
      </c>
      <c r="B107">
        <f t="shared" si="2"/>
        <v>12</v>
      </c>
      <c r="C107">
        <f t="shared" si="3"/>
        <v>2024</v>
      </c>
      <c r="D107" s="3">
        <v>94.8</v>
      </c>
      <c r="E107" s="3">
        <v>95.2</v>
      </c>
      <c r="F107" s="3">
        <v>95.2</v>
      </c>
      <c r="G107" s="3">
        <v>94.8</v>
      </c>
      <c r="I107" s="28">
        <v>-4.1999999999999997E-3</v>
      </c>
    </row>
    <row r="108" spans="1:9" x14ac:dyDescent="0.2">
      <c r="A108" s="17">
        <v>45652</v>
      </c>
      <c r="B108">
        <f t="shared" si="2"/>
        <v>12</v>
      </c>
      <c r="C108">
        <f t="shared" si="3"/>
        <v>2024</v>
      </c>
      <c r="D108" s="3">
        <v>95.2</v>
      </c>
      <c r="E108" s="3">
        <v>96.95</v>
      </c>
      <c r="F108" s="3">
        <v>96.95</v>
      </c>
      <c r="G108" s="3">
        <v>95.2</v>
      </c>
      <c r="I108" s="28">
        <v>-1.8100000000000002E-2</v>
      </c>
    </row>
    <row r="109" spans="1:9" x14ac:dyDescent="0.2">
      <c r="A109" s="17">
        <v>45650</v>
      </c>
      <c r="B109">
        <f t="shared" si="2"/>
        <v>12</v>
      </c>
      <c r="C109">
        <f t="shared" si="3"/>
        <v>2024</v>
      </c>
      <c r="D109" s="3">
        <v>96.95</v>
      </c>
      <c r="E109" s="3">
        <v>95.85</v>
      </c>
      <c r="F109" s="3">
        <v>96.95</v>
      </c>
      <c r="G109" s="3">
        <v>95.85</v>
      </c>
      <c r="I109" s="28">
        <v>1.15E-2</v>
      </c>
    </row>
    <row r="110" spans="1:9" x14ac:dyDescent="0.2">
      <c r="A110" s="17">
        <v>45649</v>
      </c>
      <c r="B110">
        <f t="shared" si="2"/>
        <v>12</v>
      </c>
      <c r="C110">
        <f t="shared" si="3"/>
        <v>2024</v>
      </c>
      <c r="D110" s="3">
        <v>95.85</v>
      </c>
      <c r="E110" s="3">
        <v>91.75</v>
      </c>
      <c r="F110" s="3">
        <v>95.85</v>
      </c>
      <c r="G110" s="3">
        <v>91.75</v>
      </c>
      <c r="I110" s="28">
        <v>4.4699999999999997E-2</v>
      </c>
    </row>
    <row r="111" spans="1:9" x14ac:dyDescent="0.2">
      <c r="A111" s="17">
        <v>45646</v>
      </c>
      <c r="B111">
        <f t="shared" si="2"/>
        <v>12</v>
      </c>
      <c r="C111">
        <f t="shared" si="3"/>
        <v>2024</v>
      </c>
      <c r="D111" s="3">
        <v>91.75</v>
      </c>
      <c r="E111" s="3">
        <v>90.41</v>
      </c>
      <c r="F111" s="3">
        <v>91.75</v>
      </c>
      <c r="G111" s="3">
        <v>90.41</v>
      </c>
      <c r="I111" s="28">
        <v>1.4800000000000001E-2</v>
      </c>
    </row>
    <row r="112" spans="1:9" x14ac:dyDescent="0.2">
      <c r="A112" s="17">
        <v>45645</v>
      </c>
      <c r="B112">
        <f t="shared" si="2"/>
        <v>12</v>
      </c>
      <c r="C112">
        <f t="shared" si="3"/>
        <v>2024</v>
      </c>
      <c r="D112" s="3">
        <v>90.41</v>
      </c>
      <c r="E112" s="3">
        <v>87.21</v>
      </c>
      <c r="F112" s="3">
        <v>90.41</v>
      </c>
      <c r="G112" s="3">
        <v>87.21</v>
      </c>
      <c r="I112" s="28">
        <v>3.6700000000000003E-2</v>
      </c>
    </row>
    <row r="113" spans="1:9" x14ac:dyDescent="0.2">
      <c r="A113" s="17">
        <v>45644</v>
      </c>
      <c r="B113">
        <f t="shared" si="2"/>
        <v>12</v>
      </c>
      <c r="C113">
        <f t="shared" si="3"/>
        <v>2024</v>
      </c>
      <c r="D113" s="3">
        <v>87.21</v>
      </c>
      <c r="E113" s="3">
        <v>90.42</v>
      </c>
      <c r="F113" s="3">
        <v>90.42</v>
      </c>
      <c r="G113" s="3">
        <v>87.21</v>
      </c>
      <c r="I113" s="28">
        <v>-3.5499999999999997E-2</v>
      </c>
    </row>
    <row r="114" spans="1:9" x14ac:dyDescent="0.2">
      <c r="A114" s="17">
        <v>45643</v>
      </c>
      <c r="B114">
        <f t="shared" si="2"/>
        <v>12</v>
      </c>
      <c r="C114">
        <f t="shared" si="3"/>
        <v>2024</v>
      </c>
      <c r="D114" s="3">
        <v>90.42</v>
      </c>
      <c r="E114" s="3">
        <v>90.88</v>
      </c>
      <c r="F114" s="3">
        <v>90.88</v>
      </c>
      <c r="G114" s="3">
        <v>90.42</v>
      </c>
      <c r="I114" s="28">
        <v>-5.1000000000000004E-3</v>
      </c>
    </row>
    <row r="115" spans="1:9" x14ac:dyDescent="0.2">
      <c r="A115" s="17">
        <v>45642</v>
      </c>
      <c r="B115">
        <f t="shared" si="2"/>
        <v>12</v>
      </c>
      <c r="C115">
        <f t="shared" si="3"/>
        <v>2024</v>
      </c>
      <c r="D115" s="3">
        <v>90.88</v>
      </c>
      <c r="E115" s="3">
        <v>85.66</v>
      </c>
      <c r="F115" s="3">
        <v>90.88</v>
      </c>
      <c r="G115" s="3">
        <v>85.66</v>
      </c>
      <c r="I115" s="28">
        <v>6.0900000000000003E-2</v>
      </c>
    </row>
    <row r="116" spans="1:9" x14ac:dyDescent="0.2">
      <c r="A116" s="17">
        <v>45639</v>
      </c>
      <c r="B116">
        <f t="shared" si="2"/>
        <v>12</v>
      </c>
      <c r="C116">
        <f t="shared" si="3"/>
        <v>2024</v>
      </c>
      <c r="D116" s="3">
        <v>85.66</v>
      </c>
      <c r="E116" s="3">
        <v>82.66</v>
      </c>
      <c r="F116" s="3">
        <v>85.66</v>
      </c>
      <c r="G116" s="3">
        <v>82.66</v>
      </c>
      <c r="I116" s="28">
        <v>3.6299999999999999E-2</v>
      </c>
    </row>
    <row r="117" spans="1:9" x14ac:dyDescent="0.2">
      <c r="A117" s="17">
        <v>45638</v>
      </c>
      <c r="B117">
        <f t="shared" si="2"/>
        <v>12</v>
      </c>
      <c r="C117">
        <f t="shared" si="3"/>
        <v>2024</v>
      </c>
      <c r="D117" s="3">
        <v>82.66</v>
      </c>
      <c r="E117" s="3">
        <v>82.4</v>
      </c>
      <c r="F117" s="3">
        <v>82.66</v>
      </c>
      <c r="G117" s="3">
        <v>82.4</v>
      </c>
      <c r="I117" s="28">
        <v>3.2000000000000002E-3</v>
      </c>
    </row>
    <row r="118" spans="1:9" x14ac:dyDescent="0.2">
      <c r="A118" s="17">
        <v>45637</v>
      </c>
      <c r="B118">
        <f t="shared" si="2"/>
        <v>12</v>
      </c>
      <c r="C118">
        <f t="shared" si="3"/>
        <v>2024</v>
      </c>
      <c r="D118" s="3">
        <v>82.4</v>
      </c>
      <c r="E118" s="3">
        <v>90.1</v>
      </c>
      <c r="F118" s="3">
        <v>90.1</v>
      </c>
      <c r="G118" s="3">
        <v>82.4</v>
      </c>
      <c r="I118" s="28">
        <v>-8.5500000000000007E-2</v>
      </c>
    </row>
    <row r="119" spans="1:9" x14ac:dyDescent="0.2">
      <c r="A119" s="17">
        <v>45636</v>
      </c>
      <c r="B119">
        <f t="shared" si="2"/>
        <v>12</v>
      </c>
      <c r="C119">
        <f t="shared" si="3"/>
        <v>2024</v>
      </c>
      <c r="D119" s="3">
        <v>90.1</v>
      </c>
      <c r="E119" s="3">
        <v>85.63</v>
      </c>
      <c r="F119" s="3">
        <v>90.1</v>
      </c>
      <c r="G119" s="3">
        <v>85.63</v>
      </c>
      <c r="I119" s="28">
        <v>5.2200000000000003E-2</v>
      </c>
    </row>
    <row r="120" spans="1:9" x14ac:dyDescent="0.2">
      <c r="A120" s="17">
        <v>45635</v>
      </c>
      <c r="B120">
        <f t="shared" si="2"/>
        <v>12</v>
      </c>
      <c r="C120">
        <f t="shared" si="3"/>
        <v>2024</v>
      </c>
      <c r="D120" s="3">
        <v>85.63</v>
      </c>
      <c r="E120" s="3">
        <v>83.2</v>
      </c>
      <c r="F120" s="3">
        <v>85.63</v>
      </c>
      <c r="G120" s="3">
        <v>83.2</v>
      </c>
      <c r="I120" s="28">
        <v>2.92E-2</v>
      </c>
    </row>
    <row r="121" spans="1:9" x14ac:dyDescent="0.2">
      <c r="A121" s="17">
        <v>45632</v>
      </c>
      <c r="B121">
        <f t="shared" si="2"/>
        <v>12</v>
      </c>
      <c r="C121">
        <f t="shared" si="3"/>
        <v>2024</v>
      </c>
      <c r="D121" s="3">
        <v>83.2</v>
      </c>
      <c r="E121" s="3">
        <v>91.48</v>
      </c>
      <c r="F121" s="3">
        <v>91.48</v>
      </c>
      <c r="G121" s="3">
        <v>83.2</v>
      </c>
      <c r="I121" s="28">
        <v>-9.0499999999999997E-2</v>
      </c>
    </row>
    <row r="122" spans="1:9" x14ac:dyDescent="0.2">
      <c r="A122" s="17">
        <v>45631</v>
      </c>
      <c r="B122">
        <f t="shared" si="2"/>
        <v>12</v>
      </c>
      <c r="C122">
        <f t="shared" si="3"/>
        <v>2024</v>
      </c>
      <c r="D122" s="3">
        <v>91.48</v>
      </c>
      <c r="E122" s="3">
        <v>92.25</v>
      </c>
      <c r="F122" s="3">
        <v>92.25</v>
      </c>
      <c r="G122" s="3">
        <v>91.48</v>
      </c>
      <c r="I122" s="28">
        <v>-8.3000000000000001E-3</v>
      </c>
    </row>
    <row r="123" spans="1:9" x14ac:dyDescent="0.2">
      <c r="A123" s="17">
        <v>45630</v>
      </c>
      <c r="B123">
        <f t="shared" si="2"/>
        <v>12</v>
      </c>
      <c r="C123">
        <f t="shared" si="3"/>
        <v>2024</v>
      </c>
      <c r="D123" s="3">
        <v>92.25</v>
      </c>
      <c r="E123" s="3">
        <v>95.6</v>
      </c>
      <c r="F123" s="3">
        <v>95.6</v>
      </c>
      <c r="G123" s="3">
        <v>92.25</v>
      </c>
      <c r="I123" s="28">
        <v>-3.5000000000000003E-2</v>
      </c>
    </row>
    <row r="124" spans="1:9" x14ac:dyDescent="0.2">
      <c r="A124" s="17">
        <v>45629</v>
      </c>
      <c r="B124">
        <f t="shared" si="2"/>
        <v>12</v>
      </c>
      <c r="C124">
        <f t="shared" si="3"/>
        <v>2024</v>
      </c>
      <c r="D124" s="3">
        <v>95.6</v>
      </c>
      <c r="E124" s="3">
        <v>97.81</v>
      </c>
      <c r="F124" s="3">
        <v>97.81</v>
      </c>
      <c r="G124" s="3">
        <v>95.6</v>
      </c>
      <c r="I124" s="28">
        <v>-2.2599999999999999E-2</v>
      </c>
    </row>
    <row r="125" spans="1:9" x14ac:dyDescent="0.2">
      <c r="A125" s="17">
        <v>45628</v>
      </c>
      <c r="B125">
        <f t="shared" ref="B125:B188" si="4">MONTH(A125)</f>
        <v>12</v>
      </c>
      <c r="C125">
        <f t="shared" ref="C125:C188" si="5">YEAR(A125)</f>
        <v>2024</v>
      </c>
      <c r="D125" s="3">
        <v>97.81</v>
      </c>
      <c r="E125" s="3">
        <v>95.22</v>
      </c>
      <c r="F125" s="3">
        <v>97.81</v>
      </c>
      <c r="G125" s="3">
        <v>95.22</v>
      </c>
      <c r="I125" s="28">
        <v>2.7199999999999998E-2</v>
      </c>
    </row>
    <row r="126" spans="1:9" x14ac:dyDescent="0.2">
      <c r="A126" s="17">
        <v>45625</v>
      </c>
      <c r="B126">
        <f t="shared" si="4"/>
        <v>11</v>
      </c>
      <c r="C126">
        <f t="shared" si="5"/>
        <v>2024</v>
      </c>
      <c r="D126" s="3">
        <v>95.22</v>
      </c>
      <c r="E126" s="3">
        <v>97.74</v>
      </c>
      <c r="F126" s="3">
        <v>97.74</v>
      </c>
      <c r="G126" s="3">
        <v>95.22</v>
      </c>
      <c r="I126" s="28">
        <v>-2.58E-2</v>
      </c>
    </row>
    <row r="127" spans="1:9" x14ac:dyDescent="0.2">
      <c r="A127" s="17">
        <v>45623</v>
      </c>
      <c r="B127">
        <f t="shared" si="4"/>
        <v>11</v>
      </c>
      <c r="C127">
        <f t="shared" si="5"/>
        <v>2024</v>
      </c>
      <c r="D127" s="3">
        <v>97.74</v>
      </c>
      <c r="E127" s="3">
        <v>99.18</v>
      </c>
      <c r="F127" s="3">
        <v>99.18</v>
      </c>
      <c r="G127" s="3">
        <v>97.74</v>
      </c>
      <c r="I127" s="28">
        <v>-1.4500000000000001E-2</v>
      </c>
    </row>
    <row r="128" spans="1:9" x14ac:dyDescent="0.2">
      <c r="A128" s="17">
        <v>45622</v>
      </c>
      <c r="B128">
        <f t="shared" si="4"/>
        <v>11</v>
      </c>
      <c r="C128">
        <f t="shared" si="5"/>
        <v>2024</v>
      </c>
      <c r="D128" s="3">
        <v>99.18</v>
      </c>
      <c r="E128" s="3">
        <v>99.96</v>
      </c>
      <c r="F128" s="3">
        <v>99.96</v>
      </c>
      <c r="G128" s="3">
        <v>99.18</v>
      </c>
      <c r="I128" s="28">
        <v>-7.7999999999999996E-3</v>
      </c>
    </row>
    <row r="129" spans="1:9" x14ac:dyDescent="0.2">
      <c r="A129" s="17">
        <v>45621</v>
      </c>
      <c r="B129">
        <f t="shared" si="4"/>
        <v>11</v>
      </c>
      <c r="C129">
        <f t="shared" si="5"/>
        <v>2024</v>
      </c>
      <c r="D129" s="3">
        <v>99.96</v>
      </c>
      <c r="E129" s="3">
        <v>99.14</v>
      </c>
      <c r="F129" s="3">
        <v>99.96</v>
      </c>
      <c r="G129" s="3">
        <v>99.14</v>
      </c>
      <c r="I129" s="28">
        <v>8.3000000000000001E-3</v>
      </c>
    </row>
    <row r="130" spans="1:9" x14ac:dyDescent="0.2">
      <c r="A130" s="17">
        <v>45618</v>
      </c>
      <c r="B130">
        <f t="shared" si="4"/>
        <v>11</v>
      </c>
      <c r="C130">
        <f t="shared" si="5"/>
        <v>2024</v>
      </c>
      <c r="D130" s="3">
        <v>99.14</v>
      </c>
      <c r="E130" s="3">
        <v>101.9</v>
      </c>
      <c r="F130" s="3">
        <v>101.9</v>
      </c>
      <c r="G130" s="3">
        <v>99.14</v>
      </c>
      <c r="I130" s="28">
        <v>-2.7099999999999999E-2</v>
      </c>
    </row>
    <row r="131" spans="1:9" x14ac:dyDescent="0.2">
      <c r="A131" s="17">
        <v>45617</v>
      </c>
      <c r="B131">
        <f t="shared" si="4"/>
        <v>11</v>
      </c>
      <c r="C131">
        <f t="shared" si="5"/>
        <v>2024</v>
      </c>
      <c r="D131" s="3">
        <v>101.9</v>
      </c>
      <c r="E131" s="3">
        <v>106.69</v>
      </c>
      <c r="F131" s="3">
        <v>106.69</v>
      </c>
      <c r="G131" s="3">
        <v>101.9</v>
      </c>
      <c r="I131" s="28">
        <v>-4.4900000000000002E-2</v>
      </c>
    </row>
    <row r="132" spans="1:9" x14ac:dyDescent="0.2">
      <c r="A132" s="17">
        <v>45616</v>
      </c>
      <c r="B132">
        <f t="shared" si="4"/>
        <v>11</v>
      </c>
      <c r="C132">
        <f t="shared" si="5"/>
        <v>2024</v>
      </c>
      <c r="D132" s="3">
        <v>106.69</v>
      </c>
      <c r="E132" s="3">
        <v>105.12</v>
      </c>
      <c r="F132" s="3">
        <v>106.69</v>
      </c>
      <c r="G132" s="3">
        <v>105.12</v>
      </c>
      <c r="I132" s="28">
        <v>1.49E-2</v>
      </c>
    </row>
    <row r="133" spans="1:9" x14ac:dyDescent="0.2">
      <c r="A133" s="17">
        <v>45615</v>
      </c>
      <c r="B133">
        <f t="shared" si="4"/>
        <v>11</v>
      </c>
      <c r="C133">
        <f t="shared" si="5"/>
        <v>2024</v>
      </c>
      <c r="D133" s="3">
        <v>105.12</v>
      </c>
      <c r="E133" s="3">
        <v>102.01</v>
      </c>
      <c r="F133" s="3">
        <v>105.12</v>
      </c>
      <c r="G133" s="3">
        <v>102.01</v>
      </c>
      <c r="I133" s="28">
        <v>3.0499999999999999E-2</v>
      </c>
    </row>
    <row r="134" spans="1:9" x14ac:dyDescent="0.2">
      <c r="A134" s="17">
        <v>45614</v>
      </c>
      <c r="B134">
        <f t="shared" si="4"/>
        <v>11</v>
      </c>
      <c r="C134">
        <f t="shared" si="5"/>
        <v>2024</v>
      </c>
      <c r="D134" s="3">
        <v>102.01</v>
      </c>
      <c r="E134" s="3">
        <v>102.47</v>
      </c>
      <c r="F134" s="3">
        <v>102.47</v>
      </c>
      <c r="G134" s="3">
        <v>102.01</v>
      </c>
      <c r="I134" s="28">
        <v>-4.4999999999999997E-3</v>
      </c>
    </row>
    <row r="135" spans="1:9" x14ac:dyDescent="0.2">
      <c r="A135" s="17">
        <v>45611</v>
      </c>
      <c r="B135">
        <f t="shared" si="4"/>
        <v>11</v>
      </c>
      <c r="C135">
        <f t="shared" si="5"/>
        <v>2024</v>
      </c>
      <c r="D135" s="3">
        <v>102.47</v>
      </c>
      <c r="E135" s="3">
        <v>99.43</v>
      </c>
      <c r="F135" s="3">
        <v>102.47</v>
      </c>
      <c r="G135" s="3">
        <v>99.43</v>
      </c>
      <c r="I135" s="28">
        <v>3.0599999999999999E-2</v>
      </c>
    </row>
    <row r="136" spans="1:9" x14ac:dyDescent="0.2">
      <c r="A136" s="17">
        <v>45610</v>
      </c>
      <c r="B136">
        <f t="shared" si="4"/>
        <v>11</v>
      </c>
      <c r="C136">
        <f t="shared" si="5"/>
        <v>2024</v>
      </c>
      <c r="D136" s="3">
        <v>99.43</v>
      </c>
      <c r="E136" s="3">
        <v>102.08</v>
      </c>
      <c r="F136" s="3">
        <v>102.08</v>
      </c>
      <c r="G136" s="3">
        <v>99.43</v>
      </c>
      <c r="I136" s="28">
        <v>-2.5999999999999999E-2</v>
      </c>
    </row>
    <row r="137" spans="1:9" x14ac:dyDescent="0.2">
      <c r="A137" s="17">
        <v>45609</v>
      </c>
      <c r="B137">
        <f t="shared" si="4"/>
        <v>11</v>
      </c>
      <c r="C137">
        <f t="shared" si="5"/>
        <v>2024</v>
      </c>
      <c r="D137" s="3">
        <v>102.08</v>
      </c>
      <c r="E137" s="3">
        <v>108.55</v>
      </c>
      <c r="F137" s="3">
        <v>108.55</v>
      </c>
      <c r="G137" s="3">
        <v>102.08</v>
      </c>
      <c r="I137" s="28">
        <v>-5.96E-2</v>
      </c>
    </row>
    <row r="138" spans="1:9" x14ac:dyDescent="0.2">
      <c r="A138" s="17">
        <v>45608</v>
      </c>
      <c r="B138">
        <f t="shared" si="4"/>
        <v>11</v>
      </c>
      <c r="C138">
        <f t="shared" si="5"/>
        <v>2024</v>
      </c>
      <c r="D138" s="3">
        <v>108.55</v>
      </c>
      <c r="E138" s="3">
        <v>99.85</v>
      </c>
      <c r="F138" s="3">
        <v>108.55</v>
      </c>
      <c r="G138" s="3">
        <v>99.85</v>
      </c>
      <c r="I138" s="28">
        <v>8.7099999999999997E-2</v>
      </c>
    </row>
    <row r="139" spans="1:9" x14ac:dyDescent="0.2">
      <c r="A139" s="17">
        <v>45604</v>
      </c>
      <c r="B139">
        <f t="shared" si="4"/>
        <v>11</v>
      </c>
      <c r="C139">
        <f t="shared" si="5"/>
        <v>2024</v>
      </c>
      <c r="D139" s="3">
        <v>99.85</v>
      </c>
      <c r="E139" s="3">
        <v>104.08</v>
      </c>
      <c r="F139" s="3">
        <v>104.08</v>
      </c>
      <c r="G139" s="3">
        <v>99.85</v>
      </c>
      <c r="I139" s="28">
        <v>-4.0599999999999997E-2</v>
      </c>
    </row>
    <row r="140" spans="1:9" x14ac:dyDescent="0.2">
      <c r="A140" s="17">
        <v>45603</v>
      </c>
      <c r="B140">
        <f t="shared" si="4"/>
        <v>11</v>
      </c>
      <c r="C140">
        <f t="shared" si="5"/>
        <v>2024</v>
      </c>
      <c r="D140" s="3">
        <v>104.08</v>
      </c>
      <c r="E140" s="3">
        <v>117.64</v>
      </c>
      <c r="F140" s="3">
        <v>117.64</v>
      </c>
      <c r="G140" s="3">
        <v>104.08</v>
      </c>
      <c r="I140" s="28">
        <v>-0.1153</v>
      </c>
    </row>
    <row r="141" spans="1:9" x14ac:dyDescent="0.2">
      <c r="A141" s="17">
        <v>45602</v>
      </c>
      <c r="B141">
        <f t="shared" si="4"/>
        <v>11</v>
      </c>
      <c r="C141">
        <f t="shared" si="5"/>
        <v>2024</v>
      </c>
      <c r="D141" s="3">
        <v>117.64</v>
      </c>
      <c r="E141" s="3">
        <v>130.43</v>
      </c>
      <c r="F141" s="3">
        <v>130.43</v>
      </c>
      <c r="G141" s="3">
        <v>117.64</v>
      </c>
      <c r="I141" s="28">
        <v>-9.8100000000000007E-2</v>
      </c>
    </row>
    <row r="142" spans="1:9" x14ac:dyDescent="0.2">
      <c r="A142" s="17">
        <v>45601</v>
      </c>
      <c r="B142">
        <f t="shared" si="4"/>
        <v>11</v>
      </c>
      <c r="C142">
        <f t="shared" si="5"/>
        <v>2024</v>
      </c>
      <c r="D142" s="3">
        <v>130.43</v>
      </c>
      <c r="E142" s="3">
        <v>136.25</v>
      </c>
      <c r="F142" s="3">
        <v>136.25</v>
      </c>
      <c r="G142" s="3">
        <v>130.43</v>
      </c>
      <c r="I142" s="28">
        <v>-4.2700000000000002E-2</v>
      </c>
    </row>
    <row r="143" spans="1:9" x14ac:dyDescent="0.2">
      <c r="A143" s="17">
        <v>45600</v>
      </c>
      <c r="B143">
        <f t="shared" si="4"/>
        <v>11</v>
      </c>
      <c r="C143">
        <f t="shared" si="5"/>
        <v>2024</v>
      </c>
      <c r="D143" s="3">
        <v>136.25</v>
      </c>
      <c r="E143" s="3">
        <v>132.58000000000001</v>
      </c>
      <c r="F143" s="3">
        <v>136.25</v>
      </c>
      <c r="G143" s="3">
        <v>132.58000000000001</v>
      </c>
      <c r="I143" s="28">
        <v>2.7699999999999999E-2</v>
      </c>
    </row>
    <row r="144" spans="1:9" x14ac:dyDescent="0.2">
      <c r="A144" s="17">
        <v>45597</v>
      </c>
      <c r="B144">
        <f t="shared" si="4"/>
        <v>11</v>
      </c>
      <c r="C144">
        <f t="shared" si="5"/>
        <v>2024</v>
      </c>
      <c r="D144" s="3">
        <v>132.58000000000001</v>
      </c>
      <c r="E144" s="3">
        <v>135.18</v>
      </c>
      <c r="F144" s="3">
        <v>135.18</v>
      </c>
      <c r="G144" s="3">
        <v>132.58000000000001</v>
      </c>
      <c r="I144" s="28">
        <v>-1.9199999999999998E-2</v>
      </c>
    </row>
    <row r="145" spans="1:9" x14ac:dyDescent="0.2">
      <c r="A145" s="17">
        <v>45596</v>
      </c>
      <c r="B145">
        <f t="shared" si="4"/>
        <v>10</v>
      </c>
      <c r="C145">
        <f t="shared" si="5"/>
        <v>2024</v>
      </c>
      <c r="D145" s="3">
        <v>135.18</v>
      </c>
      <c r="E145" s="3">
        <v>130.80000000000001</v>
      </c>
      <c r="F145" s="3">
        <v>135.18</v>
      </c>
      <c r="G145" s="3">
        <v>130.80000000000001</v>
      </c>
      <c r="I145" s="28">
        <v>3.3500000000000002E-2</v>
      </c>
    </row>
    <row r="146" spans="1:9" x14ac:dyDescent="0.2">
      <c r="A146" s="17">
        <v>45595</v>
      </c>
      <c r="B146">
        <f t="shared" si="4"/>
        <v>10</v>
      </c>
      <c r="C146">
        <f t="shared" si="5"/>
        <v>2024</v>
      </c>
      <c r="D146" s="3">
        <v>130.80000000000001</v>
      </c>
      <c r="E146" s="3">
        <v>131.87</v>
      </c>
      <c r="F146" s="3">
        <v>131.87</v>
      </c>
      <c r="G146" s="3">
        <v>130.80000000000001</v>
      </c>
      <c r="I146" s="28">
        <v>-8.0999999999999996E-3</v>
      </c>
    </row>
    <row r="147" spans="1:9" x14ac:dyDescent="0.2">
      <c r="A147" s="17">
        <v>45594</v>
      </c>
      <c r="B147">
        <f t="shared" si="4"/>
        <v>10</v>
      </c>
      <c r="C147">
        <f t="shared" si="5"/>
        <v>2024</v>
      </c>
      <c r="D147" s="3">
        <v>131.87</v>
      </c>
      <c r="E147" s="3">
        <v>130.91999999999999</v>
      </c>
      <c r="F147" s="3">
        <v>131.87</v>
      </c>
      <c r="G147" s="3">
        <v>130.91999999999999</v>
      </c>
      <c r="I147" s="28">
        <v>7.3000000000000001E-3</v>
      </c>
    </row>
    <row r="148" spans="1:9" x14ac:dyDescent="0.2">
      <c r="A148" s="17">
        <v>45593</v>
      </c>
      <c r="B148">
        <f t="shared" si="4"/>
        <v>10</v>
      </c>
      <c r="C148">
        <f t="shared" si="5"/>
        <v>2024</v>
      </c>
      <c r="D148" s="3">
        <v>130.91999999999999</v>
      </c>
      <c r="E148" s="3">
        <v>128.4</v>
      </c>
      <c r="F148" s="3">
        <v>130.91999999999999</v>
      </c>
      <c r="G148" s="3">
        <v>128.4</v>
      </c>
      <c r="I148" s="28">
        <v>1.9599999999999999E-2</v>
      </c>
    </row>
    <row r="149" spans="1:9" x14ac:dyDescent="0.2">
      <c r="A149" s="17">
        <v>45590</v>
      </c>
      <c r="B149">
        <f t="shared" si="4"/>
        <v>10</v>
      </c>
      <c r="C149">
        <f t="shared" si="5"/>
        <v>2024</v>
      </c>
      <c r="D149" s="3">
        <v>128.4</v>
      </c>
      <c r="E149" s="3">
        <v>127.48</v>
      </c>
      <c r="F149" s="3">
        <v>128.4</v>
      </c>
      <c r="G149" s="3">
        <v>127.48</v>
      </c>
      <c r="I149" s="28">
        <v>7.1999999999999998E-3</v>
      </c>
    </row>
    <row r="150" spans="1:9" x14ac:dyDescent="0.2">
      <c r="A150" s="17">
        <v>45589</v>
      </c>
      <c r="B150">
        <f t="shared" si="4"/>
        <v>10</v>
      </c>
      <c r="C150">
        <f t="shared" si="5"/>
        <v>2024</v>
      </c>
      <c r="D150" s="3">
        <v>127.48</v>
      </c>
      <c r="E150" s="3">
        <v>129.05000000000001</v>
      </c>
      <c r="F150" s="3">
        <v>129.05000000000001</v>
      </c>
      <c r="G150" s="3">
        <v>127.48</v>
      </c>
      <c r="I150" s="28">
        <v>-1.2200000000000001E-2</v>
      </c>
    </row>
    <row r="151" spans="1:9" x14ac:dyDescent="0.2">
      <c r="A151" s="17">
        <v>45588</v>
      </c>
      <c r="B151">
        <f t="shared" si="4"/>
        <v>10</v>
      </c>
      <c r="C151">
        <f t="shared" si="5"/>
        <v>2024</v>
      </c>
      <c r="D151" s="3">
        <v>129.05000000000001</v>
      </c>
      <c r="E151" s="3">
        <v>129.26</v>
      </c>
      <c r="F151" s="3">
        <v>129.26</v>
      </c>
      <c r="G151" s="3">
        <v>129.05000000000001</v>
      </c>
      <c r="I151" s="28">
        <v>-1.6000000000000001E-3</v>
      </c>
    </row>
    <row r="152" spans="1:9" x14ac:dyDescent="0.2">
      <c r="A152" s="17">
        <v>45587</v>
      </c>
      <c r="B152">
        <f t="shared" si="4"/>
        <v>10</v>
      </c>
      <c r="C152">
        <f t="shared" si="5"/>
        <v>2024</v>
      </c>
      <c r="D152" s="3">
        <v>129.26</v>
      </c>
      <c r="E152" s="3">
        <v>128.94999999999999</v>
      </c>
      <c r="F152" s="3">
        <v>129.26</v>
      </c>
      <c r="G152" s="3">
        <v>128.94999999999999</v>
      </c>
      <c r="I152" s="28">
        <v>2.3999999999999998E-3</v>
      </c>
    </row>
    <row r="153" spans="1:9" x14ac:dyDescent="0.2">
      <c r="A153" s="17">
        <v>45586</v>
      </c>
      <c r="B153">
        <f t="shared" si="4"/>
        <v>10</v>
      </c>
      <c r="C153">
        <f t="shared" si="5"/>
        <v>2024</v>
      </c>
      <c r="D153" s="3">
        <v>128.94999999999999</v>
      </c>
      <c r="E153" s="3">
        <v>123.13</v>
      </c>
      <c r="F153" s="3">
        <v>128.94999999999999</v>
      </c>
      <c r="G153" s="3">
        <v>123.13</v>
      </c>
      <c r="I153" s="28">
        <v>4.7300000000000002E-2</v>
      </c>
    </row>
    <row r="154" spans="1:9" x14ac:dyDescent="0.2">
      <c r="A154" s="17">
        <v>45583</v>
      </c>
      <c r="B154">
        <f t="shared" si="4"/>
        <v>10</v>
      </c>
      <c r="C154">
        <f t="shared" si="5"/>
        <v>2024</v>
      </c>
      <c r="D154" s="3">
        <v>123.13</v>
      </c>
      <c r="E154" s="3">
        <v>122.14</v>
      </c>
      <c r="F154" s="3">
        <v>123.13</v>
      </c>
      <c r="G154" s="3">
        <v>122.14</v>
      </c>
      <c r="I154" s="28">
        <v>8.0999999999999996E-3</v>
      </c>
    </row>
    <row r="155" spans="1:9" x14ac:dyDescent="0.2">
      <c r="A155" s="17">
        <v>45582</v>
      </c>
      <c r="B155">
        <f t="shared" si="4"/>
        <v>10</v>
      </c>
      <c r="C155">
        <f t="shared" si="5"/>
        <v>2024</v>
      </c>
      <c r="D155" s="3">
        <v>122.14</v>
      </c>
      <c r="E155" s="3">
        <v>121.86</v>
      </c>
      <c r="F155" s="3">
        <v>122.14</v>
      </c>
      <c r="G155" s="3">
        <v>121.86</v>
      </c>
      <c r="I155" s="28">
        <v>2.3E-3</v>
      </c>
    </row>
    <row r="156" spans="1:9" x14ac:dyDescent="0.2">
      <c r="A156" s="17">
        <v>45581</v>
      </c>
      <c r="B156">
        <f t="shared" si="4"/>
        <v>10</v>
      </c>
      <c r="C156">
        <f t="shared" si="5"/>
        <v>2024</v>
      </c>
      <c r="D156" s="3">
        <v>121.86</v>
      </c>
      <c r="E156" s="3">
        <v>127.23</v>
      </c>
      <c r="F156" s="3">
        <v>127.23</v>
      </c>
      <c r="G156" s="3">
        <v>121.86</v>
      </c>
      <c r="I156" s="28">
        <v>-4.2200000000000001E-2</v>
      </c>
    </row>
    <row r="157" spans="1:9" x14ac:dyDescent="0.2">
      <c r="A157" s="17">
        <v>45580</v>
      </c>
      <c r="B157">
        <f t="shared" si="4"/>
        <v>10</v>
      </c>
      <c r="C157">
        <f t="shared" si="5"/>
        <v>2024</v>
      </c>
      <c r="D157" s="3">
        <v>127.23</v>
      </c>
      <c r="E157" s="3">
        <v>118.47</v>
      </c>
      <c r="F157" s="3">
        <v>127.23</v>
      </c>
      <c r="G157" s="3">
        <v>118.47</v>
      </c>
      <c r="I157" s="28">
        <v>7.3899999999999993E-2</v>
      </c>
    </row>
    <row r="158" spans="1:9" x14ac:dyDescent="0.2">
      <c r="A158" s="17">
        <v>45576</v>
      </c>
      <c r="B158">
        <f t="shared" si="4"/>
        <v>10</v>
      </c>
      <c r="C158">
        <f t="shared" si="5"/>
        <v>2024</v>
      </c>
      <c r="D158" s="3">
        <v>118.47</v>
      </c>
      <c r="E158" s="3">
        <v>116.56</v>
      </c>
      <c r="F158" s="3">
        <v>118.47</v>
      </c>
      <c r="G158" s="3">
        <v>116.56</v>
      </c>
      <c r="I158" s="28">
        <v>1.6400000000000001E-2</v>
      </c>
    </row>
    <row r="159" spans="1:9" x14ac:dyDescent="0.2">
      <c r="A159" s="17">
        <v>45575</v>
      </c>
      <c r="B159">
        <f t="shared" si="4"/>
        <v>10</v>
      </c>
      <c r="C159">
        <f t="shared" si="5"/>
        <v>2024</v>
      </c>
      <c r="D159" s="3">
        <v>116.56</v>
      </c>
      <c r="E159" s="3">
        <v>122.39</v>
      </c>
      <c r="F159" s="3">
        <v>122.39</v>
      </c>
      <c r="G159" s="3">
        <v>116.56</v>
      </c>
      <c r="I159" s="28">
        <v>-4.7600000000000003E-2</v>
      </c>
    </row>
    <row r="160" spans="1:9" x14ac:dyDescent="0.2">
      <c r="A160" s="17">
        <v>45574</v>
      </c>
      <c r="B160">
        <f t="shared" si="4"/>
        <v>10</v>
      </c>
      <c r="C160">
        <f t="shared" si="5"/>
        <v>2024</v>
      </c>
      <c r="D160" s="3">
        <v>122.39</v>
      </c>
      <c r="E160" s="3">
        <v>123.77</v>
      </c>
      <c r="F160" s="3">
        <v>123.77</v>
      </c>
      <c r="G160" s="3">
        <v>122.39</v>
      </c>
      <c r="I160" s="28">
        <v>-1.11E-2</v>
      </c>
    </row>
    <row r="161" spans="1:9" x14ac:dyDescent="0.2">
      <c r="A161" s="17">
        <v>45573</v>
      </c>
      <c r="B161">
        <f t="shared" si="4"/>
        <v>10</v>
      </c>
      <c r="C161">
        <f t="shared" si="5"/>
        <v>2024</v>
      </c>
      <c r="D161" s="3">
        <v>123.77</v>
      </c>
      <c r="E161" s="3">
        <v>124.23</v>
      </c>
      <c r="F161" s="3">
        <v>124.23</v>
      </c>
      <c r="G161" s="3">
        <v>123.77</v>
      </c>
      <c r="I161" s="28">
        <v>-3.7000000000000002E-3</v>
      </c>
    </row>
    <row r="162" spans="1:9" x14ac:dyDescent="0.2">
      <c r="A162" s="17">
        <v>45572</v>
      </c>
      <c r="B162">
        <f t="shared" si="4"/>
        <v>10</v>
      </c>
      <c r="C162">
        <f t="shared" si="5"/>
        <v>2024</v>
      </c>
      <c r="D162" s="3">
        <v>124.23</v>
      </c>
      <c r="E162" s="3">
        <v>100.15</v>
      </c>
      <c r="F162" s="3">
        <v>124.23</v>
      </c>
      <c r="G162" s="3">
        <v>100.15</v>
      </c>
      <c r="I162" s="28">
        <v>0.2404</v>
      </c>
    </row>
    <row r="163" spans="1:9" x14ac:dyDescent="0.2">
      <c r="A163" s="17">
        <v>45569</v>
      </c>
      <c r="B163">
        <f t="shared" si="4"/>
        <v>10</v>
      </c>
      <c r="C163">
        <f t="shared" si="5"/>
        <v>2024</v>
      </c>
      <c r="D163" s="3">
        <v>100.15</v>
      </c>
      <c r="E163" s="3">
        <v>101.16</v>
      </c>
      <c r="F163" s="3">
        <v>101.16</v>
      </c>
      <c r="G163" s="3">
        <v>100.15</v>
      </c>
      <c r="I163" s="28">
        <v>-0.01</v>
      </c>
    </row>
    <row r="164" spans="1:9" x14ac:dyDescent="0.2">
      <c r="A164" s="17">
        <v>45568</v>
      </c>
      <c r="B164">
        <f t="shared" si="4"/>
        <v>10</v>
      </c>
      <c r="C164">
        <f t="shared" si="5"/>
        <v>2024</v>
      </c>
      <c r="D164" s="3">
        <v>101.16</v>
      </c>
      <c r="E164" s="3">
        <v>102.17</v>
      </c>
      <c r="F164" s="3">
        <v>102.17</v>
      </c>
      <c r="G164" s="3">
        <v>101.16</v>
      </c>
      <c r="I164" s="28">
        <v>-9.9000000000000008E-3</v>
      </c>
    </row>
    <row r="165" spans="1:9" x14ac:dyDescent="0.2">
      <c r="A165" s="17">
        <v>45567</v>
      </c>
      <c r="B165">
        <f t="shared" si="4"/>
        <v>10</v>
      </c>
      <c r="C165">
        <f t="shared" si="5"/>
        <v>2024</v>
      </c>
      <c r="D165" s="3">
        <v>102.17</v>
      </c>
      <c r="E165" s="3">
        <v>104.14</v>
      </c>
      <c r="F165" s="3">
        <v>104.14</v>
      </c>
      <c r="G165" s="3">
        <v>102.17</v>
      </c>
      <c r="I165" s="28">
        <v>-1.89E-2</v>
      </c>
    </row>
    <row r="166" spans="1:9" x14ac:dyDescent="0.2">
      <c r="A166" s="17">
        <v>45566</v>
      </c>
      <c r="B166">
        <f t="shared" si="4"/>
        <v>10</v>
      </c>
      <c r="C166">
        <f t="shared" si="5"/>
        <v>2024</v>
      </c>
      <c r="D166" s="3">
        <v>104.14</v>
      </c>
      <c r="E166" s="3">
        <v>94.61</v>
      </c>
      <c r="F166" s="3">
        <v>104.14</v>
      </c>
      <c r="G166" s="3">
        <v>94.61</v>
      </c>
      <c r="I166" s="28">
        <v>0.1007</v>
      </c>
    </row>
    <row r="167" spans="1:9" x14ac:dyDescent="0.2">
      <c r="A167" s="17">
        <v>45565</v>
      </c>
      <c r="B167">
        <f t="shared" si="4"/>
        <v>9</v>
      </c>
      <c r="C167">
        <f t="shared" si="5"/>
        <v>2024</v>
      </c>
      <c r="D167" s="3">
        <v>94.61</v>
      </c>
      <c r="E167" s="3">
        <v>92.53</v>
      </c>
      <c r="F167" s="3">
        <v>94.61</v>
      </c>
      <c r="G167" s="3">
        <v>92.53</v>
      </c>
      <c r="I167" s="28">
        <v>2.2499999999999999E-2</v>
      </c>
    </row>
    <row r="168" spans="1:9" x14ac:dyDescent="0.2">
      <c r="A168" s="17">
        <v>45562</v>
      </c>
      <c r="B168">
        <f t="shared" si="4"/>
        <v>9</v>
      </c>
      <c r="C168">
        <f t="shared" si="5"/>
        <v>2024</v>
      </c>
      <c r="D168" s="3">
        <v>92.53</v>
      </c>
      <c r="E168" s="3">
        <v>90.14</v>
      </c>
      <c r="F168" s="3">
        <v>92.53</v>
      </c>
      <c r="G168" s="3">
        <v>90.14</v>
      </c>
      <c r="I168" s="28">
        <v>2.6499999999999999E-2</v>
      </c>
    </row>
    <row r="169" spans="1:9" x14ac:dyDescent="0.2">
      <c r="A169" s="17">
        <v>45561</v>
      </c>
      <c r="B169">
        <f t="shared" si="4"/>
        <v>9</v>
      </c>
      <c r="C169">
        <f t="shared" si="5"/>
        <v>2024</v>
      </c>
      <c r="D169" s="3">
        <v>90.14</v>
      </c>
      <c r="E169" s="3">
        <v>91.64</v>
      </c>
      <c r="F169" s="3">
        <v>91.64</v>
      </c>
      <c r="G169" s="3">
        <v>90.14</v>
      </c>
      <c r="I169" s="28">
        <v>-1.6400000000000001E-2</v>
      </c>
    </row>
    <row r="170" spans="1:9" x14ac:dyDescent="0.2">
      <c r="A170" s="17">
        <v>45560</v>
      </c>
      <c r="B170">
        <f t="shared" si="4"/>
        <v>9</v>
      </c>
      <c r="C170">
        <f t="shared" si="5"/>
        <v>2024</v>
      </c>
      <c r="D170" s="3">
        <v>91.64</v>
      </c>
      <c r="E170" s="3">
        <v>93.3</v>
      </c>
      <c r="F170" s="3">
        <v>93.3</v>
      </c>
      <c r="G170" s="3">
        <v>91.64</v>
      </c>
      <c r="I170" s="28">
        <v>-1.78E-2</v>
      </c>
    </row>
    <row r="171" spans="1:9" x14ac:dyDescent="0.2">
      <c r="A171" s="17">
        <v>45559</v>
      </c>
      <c r="B171">
        <f t="shared" si="4"/>
        <v>9</v>
      </c>
      <c r="C171">
        <f t="shared" si="5"/>
        <v>2024</v>
      </c>
      <c r="D171" s="3">
        <v>93.3</v>
      </c>
      <c r="E171" s="3">
        <v>93.87</v>
      </c>
      <c r="F171" s="3">
        <v>93.87</v>
      </c>
      <c r="G171" s="3">
        <v>93.3</v>
      </c>
      <c r="I171" s="28">
        <v>-6.1000000000000004E-3</v>
      </c>
    </row>
    <row r="172" spans="1:9" x14ac:dyDescent="0.2">
      <c r="A172" s="17">
        <v>45558</v>
      </c>
      <c r="B172">
        <f t="shared" si="4"/>
        <v>9</v>
      </c>
      <c r="C172">
        <f t="shared" si="5"/>
        <v>2024</v>
      </c>
      <c r="D172" s="3">
        <v>93.87</v>
      </c>
      <c r="E172" s="3">
        <v>91</v>
      </c>
      <c r="F172" s="3">
        <v>93.87</v>
      </c>
      <c r="G172" s="3">
        <v>91</v>
      </c>
      <c r="I172" s="28">
        <v>3.15E-2</v>
      </c>
    </row>
    <row r="173" spans="1:9" x14ac:dyDescent="0.2">
      <c r="A173" s="17">
        <v>45555</v>
      </c>
      <c r="B173">
        <f t="shared" si="4"/>
        <v>9</v>
      </c>
      <c r="C173">
        <f t="shared" si="5"/>
        <v>2024</v>
      </c>
      <c r="D173" s="3">
        <v>91</v>
      </c>
      <c r="E173" s="3">
        <v>92.64</v>
      </c>
      <c r="F173" s="3">
        <v>92.64</v>
      </c>
      <c r="G173" s="3">
        <v>91</v>
      </c>
      <c r="I173" s="28">
        <v>-1.77E-2</v>
      </c>
    </row>
    <row r="174" spans="1:9" x14ac:dyDescent="0.2">
      <c r="A174" s="17">
        <v>45554</v>
      </c>
      <c r="B174">
        <f t="shared" si="4"/>
        <v>9</v>
      </c>
      <c r="C174">
        <f t="shared" si="5"/>
        <v>2024</v>
      </c>
      <c r="D174" s="3">
        <v>92.64</v>
      </c>
      <c r="E174" s="3">
        <v>98.61</v>
      </c>
      <c r="F174" s="3">
        <v>98.61</v>
      </c>
      <c r="G174" s="3">
        <v>92.64</v>
      </c>
      <c r="I174" s="28">
        <v>-6.0499999999999998E-2</v>
      </c>
    </row>
    <row r="175" spans="1:9" x14ac:dyDescent="0.2">
      <c r="A175" s="17">
        <v>45553</v>
      </c>
      <c r="B175">
        <f t="shared" si="4"/>
        <v>9</v>
      </c>
      <c r="C175">
        <f t="shared" si="5"/>
        <v>2024</v>
      </c>
      <c r="D175" s="3">
        <v>98.61</v>
      </c>
      <c r="E175" s="3">
        <v>101.58</v>
      </c>
      <c r="F175" s="3">
        <v>101.58</v>
      </c>
      <c r="G175" s="3">
        <v>98.61</v>
      </c>
      <c r="I175" s="28">
        <v>-2.92E-2</v>
      </c>
    </row>
    <row r="176" spans="1:9" x14ac:dyDescent="0.2">
      <c r="A176" s="17">
        <v>45552</v>
      </c>
      <c r="B176">
        <f t="shared" si="4"/>
        <v>9</v>
      </c>
      <c r="C176">
        <f t="shared" si="5"/>
        <v>2024</v>
      </c>
      <c r="D176" s="3">
        <v>101.58</v>
      </c>
      <c r="E176" s="3">
        <v>101.22</v>
      </c>
      <c r="F176" s="3">
        <v>101.58</v>
      </c>
      <c r="G176" s="3">
        <v>101.22</v>
      </c>
      <c r="I176" s="28">
        <v>3.5999999999999999E-3</v>
      </c>
    </row>
    <row r="177" spans="1:9" x14ac:dyDescent="0.2">
      <c r="A177" s="17">
        <v>45551</v>
      </c>
      <c r="B177">
        <f t="shared" si="4"/>
        <v>9</v>
      </c>
      <c r="C177">
        <f t="shared" si="5"/>
        <v>2024</v>
      </c>
      <c r="D177" s="3">
        <v>101.22</v>
      </c>
      <c r="E177" s="3">
        <v>100.6</v>
      </c>
      <c r="F177" s="3">
        <v>101.22</v>
      </c>
      <c r="G177" s="3">
        <v>100.6</v>
      </c>
      <c r="I177" s="28">
        <v>6.1999999999999998E-3</v>
      </c>
    </row>
    <row r="178" spans="1:9" x14ac:dyDescent="0.2">
      <c r="A178" s="17">
        <v>45548</v>
      </c>
      <c r="B178">
        <f t="shared" si="4"/>
        <v>9</v>
      </c>
      <c r="C178">
        <f t="shared" si="5"/>
        <v>2024</v>
      </c>
      <c r="D178" s="3">
        <v>100.6</v>
      </c>
      <c r="E178" s="3">
        <v>98.03</v>
      </c>
      <c r="F178" s="3">
        <v>100.6</v>
      </c>
      <c r="G178" s="3">
        <v>98.03</v>
      </c>
      <c r="I178" s="28">
        <v>2.6200000000000001E-2</v>
      </c>
    </row>
    <row r="179" spans="1:9" x14ac:dyDescent="0.2">
      <c r="A179" s="17">
        <v>45547</v>
      </c>
      <c r="B179">
        <f t="shared" si="4"/>
        <v>9</v>
      </c>
      <c r="C179">
        <f t="shared" si="5"/>
        <v>2024</v>
      </c>
      <c r="D179" s="3">
        <v>98.03</v>
      </c>
      <c r="E179" s="3">
        <v>103.79</v>
      </c>
      <c r="F179" s="3">
        <v>103.79</v>
      </c>
      <c r="G179" s="3">
        <v>98.03</v>
      </c>
      <c r="I179" s="28">
        <v>-5.5500000000000001E-2</v>
      </c>
    </row>
    <row r="180" spans="1:9" x14ac:dyDescent="0.2">
      <c r="A180" s="17">
        <v>45546</v>
      </c>
      <c r="B180">
        <f t="shared" si="4"/>
        <v>9</v>
      </c>
      <c r="C180">
        <f t="shared" si="5"/>
        <v>2024</v>
      </c>
      <c r="D180" s="3">
        <v>103.79</v>
      </c>
      <c r="E180" s="3">
        <v>108.36</v>
      </c>
      <c r="F180" s="3">
        <v>108.36</v>
      </c>
      <c r="G180" s="3">
        <v>103.79</v>
      </c>
      <c r="I180" s="28">
        <v>-4.2200000000000001E-2</v>
      </c>
    </row>
    <row r="181" spans="1:9" x14ac:dyDescent="0.2">
      <c r="A181" s="17">
        <v>45545</v>
      </c>
      <c r="B181">
        <f t="shared" si="4"/>
        <v>9</v>
      </c>
      <c r="C181">
        <f t="shared" si="5"/>
        <v>2024</v>
      </c>
      <c r="D181" s="3">
        <v>108.36</v>
      </c>
      <c r="E181" s="3">
        <v>104.61</v>
      </c>
      <c r="F181" s="3">
        <v>108.36</v>
      </c>
      <c r="G181" s="3">
        <v>104.61</v>
      </c>
      <c r="I181" s="28">
        <v>3.5799999999999998E-2</v>
      </c>
    </row>
    <row r="182" spans="1:9" x14ac:dyDescent="0.2">
      <c r="A182" s="17">
        <v>45544</v>
      </c>
      <c r="B182">
        <f t="shared" si="4"/>
        <v>9</v>
      </c>
      <c r="C182">
        <f t="shared" si="5"/>
        <v>2024</v>
      </c>
      <c r="D182" s="3">
        <v>104.61</v>
      </c>
      <c r="E182" s="3">
        <v>107.24</v>
      </c>
      <c r="F182" s="3">
        <v>107.24</v>
      </c>
      <c r="G182" s="3">
        <v>104.61</v>
      </c>
      <c r="I182" s="28">
        <v>-2.4500000000000001E-2</v>
      </c>
    </row>
    <row r="183" spans="1:9" x14ac:dyDescent="0.2">
      <c r="A183" s="17">
        <v>45541</v>
      </c>
      <c r="B183">
        <f t="shared" si="4"/>
        <v>9</v>
      </c>
      <c r="C183">
        <f t="shared" si="5"/>
        <v>2024</v>
      </c>
      <c r="D183" s="3">
        <v>107.24</v>
      </c>
      <c r="E183" s="3">
        <v>114.81</v>
      </c>
      <c r="F183" s="3">
        <v>114.81</v>
      </c>
      <c r="G183" s="3">
        <v>107.24</v>
      </c>
      <c r="I183" s="28">
        <v>-6.59E-2</v>
      </c>
    </row>
    <row r="184" spans="1:9" x14ac:dyDescent="0.2">
      <c r="A184" s="17">
        <v>45540</v>
      </c>
      <c r="B184">
        <f t="shared" si="4"/>
        <v>9</v>
      </c>
      <c r="C184">
        <f t="shared" si="5"/>
        <v>2024</v>
      </c>
      <c r="D184" s="3">
        <v>114.81</v>
      </c>
      <c r="E184" s="3">
        <v>119.15</v>
      </c>
      <c r="F184" s="3">
        <v>119.15</v>
      </c>
      <c r="G184" s="3">
        <v>114.81</v>
      </c>
      <c r="I184" s="28">
        <v>-3.6400000000000002E-2</v>
      </c>
    </row>
    <row r="185" spans="1:9" x14ac:dyDescent="0.2">
      <c r="A185" s="17">
        <v>45539</v>
      </c>
      <c r="B185">
        <f t="shared" si="4"/>
        <v>9</v>
      </c>
      <c r="C185">
        <f t="shared" si="5"/>
        <v>2024</v>
      </c>
      <c r="D185" s="3">
        <v>119.15</v>
      </c>
      <c r="E185" s="3">
        <v>114.2</v>
      </c>
      <c r="F185" s="3">
        <v>119.15</v>
      </c>
      <c r="G185" s="3">
        <v>114.2</v>
      </c>
      <c r="I185" s="28">
        <v>4.3299999999999998E-2</v>
      </c>
    </row>
    <row r="186" spans="1:9" x14ac:dyDescent="0.2">
      <c r="A186" s="17">
        <v>45538</v>
      </c>
      <c r="B186">
        <f t="shared" si="4"/>
        <v>9</v>
      </c>
      <c r="C186">
        <f t="shared" si="5"/>
        <v>2024</v>
      </c>
      <c r="D186" s="3">
        <v>114.2</v>
      </c>
      <c r="E186" s="3">
        <v>107.77</v>
      </c>
      <c r="F186" s="3">
        <v>114.2</v>
      </c>
      <c r="G186" s="3">
        <v>107.77</v>
      </c>
      <c r="I186" s="28">
        <v>5.9700000000000003E-2</v>
      </c>
    </row>
    <row r="187" spans="1:9" x14ac:dyDescent="0.2">
      <c r="A187" s="17">
        <v>45534</v>
      </c>
      <c r="B187">
        <f t="shared" si="4"/>
        <v>8</v>
      </c>
      <c r="C187">
        <f t="shared" si="5"/>
        <v>2024</v>
      </c>
      <c r="D187" s="3">
        <v>107.77</v>
      </c>
      <c r="E187" s="3">
        <v>106.7</v>
      </c>
      <c r="F187" s="3">
        <v>107.77</v>
      </c>
      <c r="G187" s="3">
        <v>106.7</v>
      </c>
      <c r="I187" s="28">
        <v>0.01</v>
      </c>
    </row>
    <row r="188" spans="1:9" x14ac:dyDescent="0.2">
      <c r="A188" s="17">
        <v>45533</v>
      </c>
      <c r="B188">
        <f t="shared" si="4"/>
        <v>8</v>
      </c>
      <c r="C188">
        <f t="shared" si="5"/>
        <v>2024</v>
      </c>
      <c r="D188" s="3">
        <v>106.7</v>
      </c>
      <c r="E188" s="3">
        <v>108.76</v>
      </c>
      <c r="F188" s="3">
        <v>108.76</v>
      </c>
      <c r="G188" s="3">
        <v>106.7</v>
      </c>
      <c r="I188" s="28">
        <v>-1.89E-2</v>
      </c>
    </row>
    <row r="189" spans="1:9" x14ac:dyDescent="0.2">
      <c r="A189" s="17">
        <v>45532</v>
      </c>
      <c r="B189">
        <f t="shared" ref="B189:B252" si="6">MONTH(A189)</f>
        <v>8</v>
      </c>
      <c r="C189">
        <f t="shared" ref="C189:C252" si="7">YEAR(A189)</f>
        <v>2024</v>
      </c>
      <c r="D189" s="3">
        <v>108.76</v>
      </c>
      <c r="E189" s="3">
        <v>109.22</v>
      </c>
      <c r="F189" s="3">
        <v>109.22</v>
      </c>
      <c r="G189" s="3">
        <v>108.76</v>
      </c>
      <c r="I189" s="28">
        <v>-4.1999999999999997E-3</v>
      </c>
    </row>
    <row r="190" spans="1:9" x14ac:dyDescent="0.2">
      <c r="A190" s="17">
        <v>45531</v>
      </c>
      <c r="B190">
        <f t="shared" si="6"/>
        <v>8</v>
      </c>
      <c r="C190">
        <f t="shared" si="7"/>
        <v>2024</v>
      </c>
      <c r="D190" s="3">
        <v>109.22</v>
      </c>
      <c r="E190" s="3">
        <v>106.66</v>
      </c>
      <c r="F190" s="3">
        <v>109.22</v>
      </c>
      <c r="G190" s="3">
        <v>106.66</v>
      </c>
      <c r="I190" s="28">
        <v>2.4E-2</v>
      </c>
    </row>
    <row r="191" spans="1:9" x14ac:dyDescent="0.2">
      <c r="A191" s="17">
        <v>45530</v>
      </c>
      <c r="B191">
        <f t="shared" si="6"/>
        <v>8</v>
      </c>
      <c r="C191">
        <f t="shared" si="7"/>
        <v>2024</v>
      </c>
      <c r="D191" s="3">
        <v>106.66</v>
      </c>
      <c r="E191" s="3">
        <v>105.63</v>
      </c>
      <c r="F191" s="3">
        <v>106.66</v>
      </c>
      <c r="G191" s="3">
        <v>105.63</v>
      </c>
      <c r="I191" s="28">
        <v>9.7999999999999997E-3</v>
      </c>
    </row>
    <row r="192" spans="1:9" x14ac:dyDescent="0.2">
      <c r="A192" s="17">
        <v>45527</v>
      </c>
      <c r="B192">
        <f t="shared" si="6"/>
        <v>8</v>
      </c>
      <c r="C192">
        <f t="shared" si="7"/>
        <v>2024</v>
      </c>
      <c r="D192" s="3">
        <v>105.63</v>
      </c>
      <c r="E192" s="3">
        <v>108.5</v>
      </c>
      <c r="F192" s="3">
        <v>108.5</v>
      </c>
      <c r="G192" s="3">
        <v>105.63</v>
      </c>
      <c r="I192" s="28">
        <v>-2.6499999999999999E-2</v>
      </c>
    </row>
    <row r="193" spans="1:9" x14ac:dyDescent="0.2">
      <c r="A193" s="17">
        <v>45526</v>
      </c>
      <c r="B193">
        <f t="shared" si="6"/>
        <v>8</v>
      </c>
      <c r="C193">
        <f t="shared" si="7"/>
        <v>2024</v>
      </c>
      <c r="D193" s="3">
        <v>108.5</v>
      </c>
      <c r="E193" s="3">
        <v>111.38</v>
      </c>
      <c r="F193" s="3">
        <v>111.38</v>
      </c>
      <c r="G193" s="3">
        <v>108.5</v>
      </c>
      <c r="I193" s="28">
        <v>-2.5899999999999999E-2</v>
      </c>
    </row>
    <row r="194" spans="1:9" x14ac:dyDescent="0.2">
      <c r="A194" s="17">
        <v>45525</v>
      </c>
      <c r="B194">
        <f t="shared" si="6"/>
        <v>8</v>
      </c>
      <c r="C194">
        <f t="shared" si="7"/>
        <v>2024</v>
      </c>
      <c r="D194" s="3">
        <v>111.38</v>
      </c>
      <c r="E194" s="3">
        <v>111.57</v>
      </c>
      <c r="F194" s="3">
        <v>111.57</v>
      </c>
      <c r="G194" s="3">
        <v>111.38</v>
      </c>
      <c r="I194" s="28">
        <v>-1.6999999999999999E-3</v>
      </c>
    </row>
    <row r="195" spans="1:9" x14ac:dyDescent="0.2">
      <c r="A195" s="17">
        <v>45524</v>
      </c>
      <c r="B195">
        <f t="shared" si="6"/>
        <v>8</v>
      </c>
      <c r="C195">
        <f t="shared" si="7"/>
        <v>2024</v>
      </c>
      <c r="D195" s="3">
        <v>111.57</v>
      </c>
      <c r="E195" s="3">
        <v>110.13</v>
      </c>
      <c r="F195" s="3">
        <v>111.57</v>
      </c>
      <c r="G195" s="3">
        <v>110.13</v>
      </c>
      <c r="I195" s="28">
        <v>1.3100000000000001E-2</v>
      </c>
    </row>
    <row r="196" spans="1:9" x14ac:dyDescent="0.2">
      <c r="A196" s="17">
        <v>45523</v>
      </c>
      <c r="B196">
        <f t="shared" si="6"/>
        <v>8</v>
      </c>
      <c r="C196">
        <f t="shared" si="7"/>
        <v>2024</v>
      </c>
      <c r="D196" s="3">
        <v>110.13</v>
      </c>
      <c r="E196" s="3">
        <v>102.81</v>
      </c>
      <c r="F196" s="3">
        <v>110.13</v>
      </c>
      <c r="G196" s="3">
        <v>102.81</v>
      </c>
      <c r="I196" s="28">
        <v>7.1199999999999999E-2</v>
      </c>
    </row>
    <row r="197" spans="1:9" x14ac:dyDescent="0.2">
      <c r="A197" s="17">
        <v>45520</v>
      </c>
      <c r="B197">
        <f t="shared" si="6"/>
        <v>8</v>
      </c>
      <c r="C197">
        <f t="shared" si="7"/>
        <v>2024</v>
      </c>
      <c r="D197" s="3">
        <v>102.81</v>
      </c>
      <c r="E197" s="3">
        <v>103.74</v>
      </c>
      <c r="F197" s="3">
        <v>103.74</v>
      </c>
      <c r="G197" s="3">
        <v>102.81</v>
      </c>
      <c r="I197" s="28">
        <v>-8.9999999999999993E-3</v>
      </c>
    </row>
    <row r="198" spans="1:9" x14ac:dyDescent="0.2">
      <c r="A198" s="17">
        <v>45519</v>
      </c>
      <c r="B198">
        <f t="shared" si="6"/>
        <v>8</v>
      </c>
      <c r="C198">
        <f t="shared" si="7"/>
        <v>2024</v>
      </c>
      <c r="D198" s="3">
        <v>103.74</v>
      </c>
      <c r="E198" s="3">
        <v>106.34</v>
      </c>
      <c r="F198" s="3">
        <v>106.34</v>
      </c>
      <c r="G198" s="3">
        <v>103.74</v>
      </c>
      <c r="I198" s="28">
        <v>-2.4400000000000002E-2</v>
      </c>
    </row>
    <row r="199" spans="1:9" x14ac:dyDescent="0.2">
      <c r="A199" s="17">
        <v>45518</v>
      </c>
      <c r="B199">
        <f t="shared" si="6"/>
        <v>8</v>
      </c>
      <c r="C199">
        <f t="shared" si="7"/>
        <v>2024</v>
      </c>
      <c r="D199" s="3">
        <v>106.34</v>
      </c>
      <c r="E199" s="3">
        <v>118.44</v>
      </c>
      <c r="F199" s="3">
        <v>118.44</v>
      </c>
      <c r="G199" s="3">
        <v>106.34</v>
      </c>
      <c r="I199" s="28">
        <v>-0.1022</v>
      </c>
    </row>
    <row r="200" spans="1:9" x14ac:dyDescent="0.2">
      <c r="A200" s="17">
        <v>45517</v>
      </c>
      <c r="B200">
        <f t="shared" si="6"/>
        <v>8</v>
      </c>
      <c r="C200">
        <f t="shared" si="7"/>
        <v>2024</v>
      </c>
      <c r="D200" s="3">
        <v>118.44</v>
      </c>
      <c r="E200" s="3">
        <v>118.26</v>
      </c>
      <c r="F200" s="3">
        <v>118.44</v>
      </c>
      <c r="G200" s="3">
        <v>118.26</v>
      </c>
      <c r="I200" s="28">
        <v>1.5E-3</v>
      </c>
    </row>
    <row r="201" spans="1:9" x14ac:dyDescent="0.2">
      <c r="A201" s="17">
        <v>45516</v>
      </c>
      <c r="B201">
        <f t="shared" si="6"/>
        <v>8</v>
      </c>
      <c r="C201">
        <f t="shared" si="7"/>
        <v>2024</v>
      </c>
      <c r="D201" s="3">
        <v>118.26</v>
      </c>
      <c r="E201" s="3">
        <v>108.26</v>
      </c>
      <c r="F201" s="3">
        <v>118.26</v>
      </c>
      <c r="G201" s="3">
        <v>108.26</v>
      </c>
      <c r="I201" s="28">
        <v>9.2399999999999996E-2</v>
      </c>
    </row>
    <row r="202" spans="1:9" x14ac:dyDescent="0.2">
      <c r="A202" s="17">
        <v>45513</v>
      </c>
      <c r="B202">
        <f t="shared" si="6"/>
        <v>8</v>
      </c>
      <c r="C202">
        <f t="shared" si="7"/>
        <v>2024</v>
      </c>
      <c r="D202" s="3">
        <v>108.26</v>
      </c>
      <c r="E202" s="3">
        <v>110.42</v>
      </c>
      <c r="F202" s="3">
        <v>110.42</v>
      </c>
      <c r="G202" s="3">
        <v>108.26</v>
      </c>
      <c r="I202" s="28">
        <v>-1.9599999999999999E-2</v>
      </c>
    </row>
    <row r="203" spans="1:9" x14ac:dyDescent="0.2">
      <c r="A203" s="17">
        <v>45512</v>
      </c>
      <c r="B203">
        <f t="shared" si="6"/>
        <v>8</v>
      </c>
      <c r="C203">
        <f t="shared" si="7"/>
        <v>2024</v>
      </c>
      <c r="D203" s="3">
        <v>110.42</v>
      </c>
      <c r="E203" s="3">
        <v>112.69</v>
      </c>
      <c r="F203" s="3">
        <v>112.69</v>
      </c>
      <c r="G203" s="3">
        <v>110.42</v>
      </c>
      <c r="I203" s="28">
        <v>-2.01E-2</v>
      </c>
    </row>
    <row r="204" spans="1:9" x14ac:dyDescent="0.2">
      <c r="A204" s="17">
        <v>45511</v>
      </c>
      <c r="B204">
        <f t="shared" si="6"/>
        <v>8</v>
      </c>
      <c r="C204">
        <f t="shared" si="7"/>
        <v>2024</v>
      </c>
      <c r="D204" s="3">
        <v>112.69</v>
      </c>
      <c r="E204" s="3">
        <v>119.24</v>
      </c>
      <c r="F204" s="3">
        <v>119.24</v>
      </c>
      <c r="G204" s="3">
        <v>112.69</v>
      </c>
      <c r="I204" s="28">
        <v>-5.4899999999999997E-2</v>
      </c>
    </row>
    <row r="205" spans="1:9" x14ac:dyDescent="0.2">
      <c r="A205" s="17">
        <v>45510</v>
      </c>
      <c r="B205">
        <f t="shared" si="6"/>
        <v>8</v>
      </c>
      <c r="C205">
        <f t="shared" si="7"/>
        <v>2024</v>
      </c>
      <c r="D205" s="3">
        <v>119.24</v>
      </c>
      <c r="E205" s="3">
        <v>121.22</v>
      </c>
      <c r="F205" s="3">
        <v>121.22</v>
      </c>
      <c r="G205" s="3">
        <v>119.24</v>
      </c>
      <c r="I205" s="28">
        <v>-1.6299999999999999E-2</v>
      </c>
    </row>
    <row r="206" spans="1:9" x14ac:dyDescent="0.2">
      <c r="A206" s="17">
        <v>45509</v>
      </c>
      <c r="B206">
        <f t="shared" si="6"/>
        <v>8</v>
      </c>
      <c r="C206">
        <f t="shared" si="7"/>
        <v>2024</v>
      </c>
      <c r="D206" s="3">
        <v>121.22</v>
      </c>
      <c r="E206" s="3">
        <v>112.26</v>
      </c>
      <c r="F206" s="3">
        <v>121.22</v>
      </c>
      <c r="G206" s="3">
        <v>112.26</v>
      </c>
      <c r="I206" s="28">
        <v>7.9799999999999996E-2</v>
      </c>
    </row>
    <row r="207" spans="1:9" x14ac:dyDescent="0.2">
      <c r="A207" s="17">
        <v>45506</v>
      </c>
      <c r="B207">
        <f t="shared" si="6"/>
        <v>8</v>
      </c>
      <c r="C207">
        <f t="shared" si="7"/>
        <v>2024</v>
      </c>
      <c r="D207" s="3">
        <v>112.26</v>
      </c>
      <c r="E207" s="3">
        <v>101.82</v>
      </c>
      <c r="F207" s="3">
        <v>112.26</v>
      </c>
      <c r="G207" s="3">
        <v>101.82</v>
      </c>
      <c r="I207" s="28">
        <v>0.10249999999999999</v>
      </c>
    </row>
    <row r="208" spans="1:9" x14ac:dyDescent="0.2">
      <c r="A208" s="17">
        <v>45505</v>
      </c>
      <c r="B208">
        <f t="shared" si="6"/>
        <v>8</v>
      </c>
      <c r="C208">
        <f t="shared" si="7"/>
        <v>2024</v>
      </c>
      <c r="D208" s="3">
        <v>101.82</v>
      </c>
      <c r="E208" s="3">
        <v>99.41</v>
      </c>
      <c r="F208" s="3">
        <v>101.82</v>
      </c>
      <c r="G208" s="3">
        <v>99.41</v>
      </c>
      <c r="I208" s="28">
        <v>2.4199999999999999E-2</v>
      </c>
    </row>
    <row r="209" spans="1:9" x14ac:dyDescent="0.2">
      <c r="A209" s="17">
        <v>45504</v>
      </c>
      <c r="B209">
        <f t="shared" si="6"/>
        <v>7</v>
      </c>
      <c r="C209">
        <f t="shared" si="7"/>
        <v>2024</v>
      </c>
      <c r="D209" s="3">
        <v>99.41</v>
      </c>
      <c r="E209" s="3">
        <v>100.42</v>
      </c>
      <c r="F209" s="3">
        <v>100.42</v>
      </c>
      <c r="G209" s="3">
        <v>99.41</v>
      </c>
      <c r="I209" s="28">
        <v>-1.01E-2</v>
      </c>
    </row>
    <row r="210" spans="1:9" x14ac:dyDescent="0.2">
      <c r="A210" s="17">
        <v>45503</v>
      </c>
      <c r="B210">
        <f t="shared" si="6"/>
        <v>7</v>
      </c>
      <c r="C210">
        <f t="shared" si="7"/>
        <v>2024</v>
      </c>
      <c r="D210" s="3">
        <v>100.42</v>
      </c>
      <c r="E210" s="3">
        <v>98.65</v>
      </c>
      <c r="F210" s="3">
        <v>100.42</v>
      </c>
      <c r="G210" s="3">
        <v>98.65</v>
      </c>
      <c r="I210" s="28">
        <v>1.7899999999999999E-2</v>
      </c>
    </row>
    <row r="211" spans="1:9" x14ac:dyDescent="0.2">
      <c r="A211" s="17">
        <v>45502</v>
      </c>
      <c r="B211">
        <f t="shared" si="6"/>
        <v>7</v>
      </c>
      <c r="C211">
        <f t="shared" si="7"/>
        <v>2024</v>
      </c>
      <c r="D211" s="3">
        <v>98.65</v>
      </c>
      <c r="E211" s="3">
        <v>97.76</v>
      </c>
      <c r="F211" s="3">
        <v>98.65</v>
      </c>
      <c r="G211" s="3">
        <v>97.76</v>
      </c>
      <c r="I211" s="28">
        <v>9.1000000000000004E-3</v>
      </c>
    </row>
    <row r="212" spans="1:9" x14ac:dyDescent="0.2">
      <c r="A212" s="17">
        <v>45499</v>
      </c>
      <c r="B212">
        <f t="shared" si="6"/>
        <v>7</v>
      </c>
      <c r="C212">
        <f t="shared" si="7"/>
        <v>2024</v>
      </c>
      <c r="D212" s="3">
        <v>97.76</v>
      </c>
      <c r="E212" s="3">
        <v>99.08</v>
      </c>
      <c r="F212" s="3">
        <v>99.08</v>
      </c>
      <c r="G212" s="3">
        <v>97.76</v>
      </c>
      <c r="I212" s="28">
        <v>-1.3299999999999999E-2</v>
      </c>
    </row>
    <row r="213" spans="1:9" x14ac:dyDescent="0.2">
      <c r="A213" s="17">
        <v>45498</v>
      </c>
      <c r="B213">
        <f t="shared" si="6"/>
        <v>7</v>
      </c>
      <c r="C213">
        <f t="shared" si="7"/>
        <v>2024</v>
      </c>
      <c r="D213" s="3">
        <v>99.08</v>
      </c>
      <c r="E213" s="3">
        <v>94.81</v>
      </c>
      <c r="F213" s="3">
        <v>99.08</v>
      </c>
      <c r="G213" s="3">
        <v>94.81</v>
      </c>
      <c r="I213" s="28">
        <v>4.4999999999999998E-2</v>
      </c>
    </row>
    <row r="214" spans="1:9" x14ac:dyDescent="0.2">
      <c r="A214" s="17">
        <v>45497</v>
      </c>
      <c r="B214">
        <f t="shared" si="6"/>
        <v>7</v>
      </c>
      <c r="C214">
        <f t="shared" si="7"/>
        <v>2024</v>
      </c>
      <c r="D214" s="3">
        <v>94.81</v>
      </c>
      <c r="E214" s="3">
        <v>95.04</v>
      </c>
      <c r="F214" s="3">
        <v>95.04</v>
      </c>
      <c r="G214" s="3">
        <v>94.81</v>
      </c>
      <c r="I214" s="28">
        <v>-2.3999999999999998E-3</v>
      </c>
    </row>
    <row r="215" spans="1:9" x14ac:dyDescent="0.2">
      <c r="A215" s="17">
        <v>45496</v>
      </c>
      <c r="B215">
        <f t="shared" si="6"/>
        <v>7</v>
      </c>
      <c r="C215">
        <f t="shared" si="7"/>
        <v>2024</v>
      </c>
      <c r="D215" s="3">
        <v>95.04</v>
      </c>
      <c r="E215" s="3">
        <v>94.45</v>
      </c>
      <c r="F215" s="3">
        <v>95.04</v>
      </c>
      <c r="G215" s="3">
        <v>94.45</v>
      </c>
      <c r="I215" s="28">
        <v>6.1999999999999998E-3</v>
      </c>
    </row>
    <row r="216" spans="1:9" x14ac:dyDescent="0.2">
      <c r="A216" s="17">
        <v>45495</v>
      </c>
      <c r="B216">
        <f t="shared" si="6"/>
        <v>7</v>
      </c>
      <c r="C216">
        <f t="shared" si="7"/>
        <v>2024</v>
      </c>
      <c r="D216" s="3">
        <v>94.45</v>
      </c>
      <c r="E216" s="3">
        <v>94.29</v>
      </c>
      <c r="F216" s="3">
        <v>94.45</v>
      </c>
      <c r="G216" s="3">
        <v>94.29</v>
      </c>
      <c r="I216" s="28">
        <v>1.6999999999999999E-3</v>
      </c>
    </row>
    <row r="217" spans="1:9" x14ac:dyDescent="0.2">
      <c r="A217" s="17">
        <v>45492</v>
      </c>
      <c r="B217">
        <f t="shared" si="6"/>
        <v>7</v>
      </c>
      <c r="C217">
        <f t="shared" si="7"/>
        <v>2024</v>
      </c>
      <c r="D217" s="3">
        <v>94.29</v>
      </c>
      <c r="E217" s="3">
        <v>91.97</v>
      </c>
      <c r="F217" s="3">
        <v>94.29</v>
      </c>
      <c r="G217" s="3">
        <v>91.97</v>
      </c>
      <c r="I217" s="28">
        <v>2.52E-2</v>
      </c>
    </row>
    <row r="218" spans="1:9" x14ac:dyDescent="0.2">
      <c r="A218" s="17">
        <v>45491</v>
      </c>
      <c r="B218">
        <f t="shared" si="6"/>
        <v>7</v>
      </c>
      <c r="C218">
        <f t="shared" si="7"/>
        <v>2024</v>
      </c>
      <c r="D218" s="3">
        <v>91.97</v>
      </c>
      <c r="E218" s="3">
        <v>91</v>
      </c>
      <c r="F218" s="3">
        <v>91.97</v>
      </c>
      <c r="G218" s="3">
        <v>91</v>
      </c>
      <c r="I218" s="28">
        <v>1.0699999999999999E-2</v>
      </c>
    </row>
    <row r="219" spans="1:9" x14ac:dyDescent="0.2">
      <c r="A219" s="17">
        <v>45490</v>
      </c>
      <c r="B219">
        <f t="shared" si="6"/>
        <v>7</v>
      </c>
      <c r="C219">
        <f t="shared" si="7"/>
        <v>2024</v>
      </c>
      <c r="D219" s="3">
        <v>91</v>
      </c>
      <c r="E219" s="3">
        <v>93.87</v>
      </c>
      <c r="F219" s="3">
        <v>93.87</v>
      </c>
      <c r="G219" s="3">
        <v>91</v>
      </c>
      <c r="I219" s="28">
        <v>-3.0599999999999999E-2</v>
      </c>
    </row>
    <row r="220" spans="1:9" x14ac:dyDescent="0.2">
      <c r="A220" s="17">
        <v>45489</v>
      </c>
      <c r="B220">
        <f t="shared" si="6"/>
        <v>7</v>
      </c>
      <c r="C220">
        <f t="shared" si="7"/>
        <v>2024</v>
      </c>
      <c r="D220" s="3">
        <v>93.87</v>
      </c>
      <c r="E220" s="3">
        <v>94.5</v>
      </c>
      <c r="F220" s="3">
        <v>94.5</v>
      </c>
      <c r="G220" s="3">
        <v>93.87</v>
      </c>
      <c r="I220" s="28">
        <v>-6.7000000000000002E-3</v>
      </c>
    </row>
    <row r="221" spans="1:9" x14ac:dyDescent="0.2">
      <c r="A221" s="17">
        <v>45488</v>
      </c>
      <c r="B221">
        <f t="shared" si="6"/>
        <v>7</v>
      </c>
      <c r="C221">
        <f t="shared" si="7"/>
        <v>2024</v>
      </c>
      <c r="D221" s="3">
        <v>94.5</v>
      </c>
      <c r="E221" s="3">
        <v>86.79</v>
      </c>
      <c r="F221" s="3">
        <v>94.5</v>
      </c>
      <c r="G221" s="3">
        <v>86.79</v>
      </c>
      <c r="I221" s="28">
        <v>8.8800000000000004E-2</v>
      </c>
    </row>
    <row r="222" spans="1:9" x14ac:dyDescent="0.2">
      <c r="A222" s="17">
        <v>45485</v>
      </c>
      <c r="B222">
        <f t="shared" si="6"/>
        <v>7</v>
      </c>
      <c r="C222">
        <f t="shared" si="7"/>
        <v>2024</v>
      </c>
      <c r="D222" s="3">
        <v>86.79</v>
      </c>
      <c r="E222" s="3">
        <v>89.67</v>
      </c>
      <c r="F222" s="3">
        <v>89.67</v>
      </c>
      <c r="G222" s="3">
        <v>86.79</v>
      </c>
      <c r="I222" s="28">
        <v>-3.2099999999999997E-2</v>
      </c>
    </row>
    <row r="223" spans="1:9" x14ac:dyDescent="0.2">
      <c r="A223" s="17">
        <v>45484</v>
      </c>
      <c r="B223">
        <f t="shared" si="6"/>
        <v>7</v>
      </c>
      <c r="C223">
        <f t="shared" si="7"/>
        <v>2024</v>
      </c>
      <c r="D223" s="3">
        <v>89.67</v>
      </c>
      <c r="E223" s="3">
        <v>92.97</v>
      </c>
      <c r="F223" s="3">
        <v>92.97</v>
      </c>
      <c r="G223" s="3">
        <v>89.67</v>
      </c>
      <c r="I223" s="28">
        <v>-3.5499999999999997E-2</v>
      </c>
    </row>
    <row r="224" spans="1:9" x14ac:dyDescent="0.2">
      <c r="A224" s="17">
        <v>45483</v>
      </c>
      <c r="B224">
        <f t="shared" si="6"/>
        <v>7</v>
      </c>
      <c r="C224">
        <f t="shared" si="7"/>
        <v>2024</v>
      </c>
      <c r="D224" s="3">
        <v>92.97</v>
      </c>
      <c r="E224" s="3">
        <v>95.62</v>
      </c>
      <c r="F224" s="3">
        <v>95.62</v>
      </c>
      <c r="G224" s="3">
        <v>92.97</v>
      </c>
      <c r="I224" s="28">
        <v>-2.7699999999999999E-2</v>
      </c>
    </row>
    <row r="225" spans="1:9" x14ac:dyDescent="0.2">
      <c r="A225" s="17">
        <v>45482</v>
      </c>
      <c r="B225">
        <f t="shared" si="6"/>
        <v>7</v>
      </c>
      <c r="C225">
        <f t="shared" si="7"/>
        <v>2024</v>
      </c>
      <c r="D225" s="3">
        <v>95.62</v>
      </c>
      <c r="E225" s="3">
        <v>97.96</v>
      </c>
      <c r="F225" s="3">
        <v>97.96</v>
      </c>
      <c r="G225" s="3">
        <v>95.62</v>
      </c>
      <c r="I225" s="28">
        <v>-2.3900000000000001E-2</v>
      </c>
    </row>
    <row r="226" spans="1:9" x14ac:dyDescent="0.2">
      <c r="A226" s="17">
        <v>45481</v>
      </c>
      <c r="B226">
        <f t="shared" si="6"/>
        <v>7</v>
      </c>
      <c r="C226">
        <f t="shared" si="7"/>
        <v>2024</v>
      </c>
      <c r="D226" s="3">
        <v>97.96</v>
      </c>
      <c r="E226" s="3">
        <v>98.78</v>
      </c>
      <c r="F226" s="3">
        <v>98.78</v>
      </c>
      <c r="G226" s="3">
        <v>97.96</v>
      </c>
      <c r="I226" s="28">
        <v>-8.3000000000000001E-3</v>
      </c>
    </row>
    <row r="227" spans="1:9" x14ac:dyDescent="0.2">
      <c r="A227" s="17">
        <v>45478</v>
      </c>
      <c r="B227">
        <f t="shared" si="6"/>
        <v>7</v>
      </c>
      <c r="C227">
        <f t="shared" si="7"/>
        <v>2024</v>
      </c>
      <c r="D227" s="3">
        <v>98.78</v>
      </c>
      <c r="E227" s="3">
        <v>102.83</v>
      </c>
      <c r="F227" s="3">
        <v>102.83</v>
      </c>
      <c r="G227" s="3">
        <v>98.78</v>
      </c>
      <c r="I227" s="28">
        <v>-3.9399999999999998E-2</v>
      </c>
    </row>
    <row r="228" spans="1:9" x14ac:dyDescent="0.2">
      <c r="A228" s="17">
        <v>45476</v>
      </c>
      <c r="B228">
        <f t="shared" si="6"/>
        <v>7</v>
      </c>
      <c r="C228">
        <f t="shared" si="7"/>
        <v>2024</v>
      </c>
      <c r="D228" s="3">
        <v>102.83</v>
      </c>
      <c r="E228" s="3">
        <v>107.51</v>
      </c>
      <c r="F228" s="3">
        <v>107.51</v>
      </c>
      <c r="G228" s="3">
        <v>102.83</v>
      </c>
      <c r="I228" s="28">
        <v>-4.3499999999999997E-2</v>
      </c>
    </row>
    <row r="229" spans="1:9" x14ac:dyDescent="0.2">
      <c r="A229" s="17">
        <v>45475</v>
      </c>
      <c r="B229">
        <f t="shared" si="6"/>
        <v>7</v>
      </c>
      <c r="C229">
        <f t="shared" si="7"/>
        <v>2024</v>
      </c>
      <c r="D229" s="3">
        <v>107.51</v>
      </c>
      <c r="E229" s="3">
        <v>106.23</v>
      </c>
      <c r="F229" s="3">
        <v>107.51</v>
      </c>
      <c r="G229" s="3">
        <v>106.23</v>
      </c>
      <c r="I229" s="28">
        <v>1.2E-2</v>
      </c>
    </row>
    <row r="230" spans="1:9" x14ac:dyDescent="0.2">
      <c r="A230" s="17">
        <v>45474</v>
      </c>
      <c r="B230">
        <f t="shared" si="6"/>
        <v>7</v>
      </c>
      <c r="C230">
        <f t="shared" si="7"/>
        <v>2024</v>
      </c>
      <c r="D230" s="3">
        <v>106.23</v>
      </c>
      <c r="E230" s="3">
        <v>98.59</v>
      </c>
      <c r="F230" s="3">
        <v>106.23</v>
      </c>
      <c r="G230" s="3">
        <v>98.59</v>
      </c>
      <c r="I230" s="28">
        <v>7.7499999999999999E-2</v>
      </c>
    </row>
    <row r="231" spans="1:9" x14ac:dyDescent="0.2">
      <c r="A231" s="17">
        <v>45471</v>
      </c>
      <c r="B231">
        <f t="shared" si="6"/>
        <v>6</v>
      </c>
      <c r="C231">
        <f t="shared" si="7"/>
        <v>2024</v>
      </c>
      <c r="D231" s="3">
        <v>98.59</v>
      </c>
      <c r="E231" s="3">
        <v>95.69</v>
      </c>
      <c r="F231" s="3">
        <v>98.59</v>
      </c>
      <c r="G231" s="3">
        <v>95.69</v>
      </c>
      <c r="I231" s="28">
        <v>3.0300000000000001E-2</v>
      </c>
    </row>
    <row r="232" spans="1:9" x14ac:dyDescent="0.2">
      <c r="A232" s="17">
        <v>45470</v>
      </c>
      <c r="B232">
        <f t="shared" si="6"/>
        <v>6</v>
      </c>
      <c r="C232">
        <f t="shared" si="7"/>
        <v>2024</v>
      </c>
      <c r="D232" s="3">
        <v>95.69</v>
      </c>
      <c r="E232" s="3">
        <v>97.91</v>
      </c>
      <c r="F232" s="3">
        <v>97.91</v>
      </c>
      <c r="G232" s="3">
        <v>95.69</v>
      </c>
      <c r="I232" s="28">
        <v>-2.2700000000000001E-2</v>
      </c>
    </row>
    <row r="233" spans="1:9" x14ac:dyDescent="0.2">
      <c r="A233" s="17">
        <v>45469</v>
      </c>
      <c r="B233">
        <f t="shared" si="6"/>
        <v>6</v>
      </c>
      <c r="C233">
        <f t="shared" si="7"/>
        <v>2024</v>
      </c>
      <c r="D233" s="3">
        <v>97.91</v>
      </c>
      <c r="E233" s="3">
        <v>96.97</v>
      </c>
      <c r="F233" s="3">
        <v>97.91</v>
      </c>
      <c r="G233" s="3">
        <v>96.97</v>
      </c>
      <c r="I233" s="28">
        <v>9.7000000000000003E-3</v>
      </c>
    </row>
    <row r="234" spans="1:9" x14ac:dyDescent="0.2">
      <c r="A234" s="17">
        <v>45468</v>
      </c>
      <c r="B234">
        <f t="shared" si="6"/>
        <v>6</v>
      </c>
      <c r="C234">
        <f t="shared" si="7"/>
        <v>2024</v>
      </c>
      <c r="D234" s="3">
        <v>96.97</v>
      </c>
      <c r="E234" s="3">
        <v>95.2</v>
      </c>
      <c r="F234" s="3">
        <v>96.97</v>
      </c>
      <c r="G234" s="3">
        <v>95.2</v>
      </c>
      <c r="I234" s="28">
        <v>1.8599999999999998E-2</v>
      </c>
    </row>
    <row r="235" spans="1:9" x14ac:dyDescent="0.2">
      <c r="A235" s="17">
        <v>45467</v>
      </c>
      <c r="B235">
        <f t="shared" si="6"/>
        <v>6</v>
      </c>
      <c r="C235">
        <f t="shared" si="7"/>
        <v>2024</v>
      </c>
      <c r="D235" s="3">
        <v>95.2</v>
      </c>
      <c r="E235" s="3">
        <v>94.09</v>
      </c>
      <c r="F235" s="3">
        <v>95.2</v>
      </c>
      <c r="G235" s="3">
        <v>94.09</v>
      </c>
      <c r="I235" s="28">
        <v>1.18E-2</v>
      </c>
    </row>
    <row r="236" spans="1:9" x14ac:dyDescent="0.2">
      <c r="A236" s="17">
        <v>45464</v>
      </c>
      <c r="B236">
        <f t="shared" si="6"/>
        <v>6</v>
      </c>
      <c r="C236">
        <f t="shared" si="7"/>
        <v>2024</v>
      </c>
      <c r="D236" s="3">
        <v>94.09</v>
      </c>
      <c r="E236" s="3">
        <v>94.14</v>
      </c>
      <c r="F236" s="3">
        <v>94.14</v>
      </c>
      <c r="G236" s="3">
        <v>94.09</v>
      </c>
      <c r="I236" s="28">
        <v>-5.0000000000000001E-4</v>
      </c>
    </row>
    <row r="237" spans="1:9" x14ac:dyDescent="0.2">
      <c r="A237" s="17">
        <v>45463</v>
      </c>
      <c r="B237">
        <f t="shared" si="6"/>
        <v>6</v>
      </c>
      <c r="C237">
        <f t="shared" si="7"/>
        <v>2024</v>
      </c>
      <c r="D237" s="3">
        <v>94.14</v>
      </c>
      <c r="E237" s="3">
        <v>97.99</v>
      </c>
      <c r="F237" s="3">
        <v>97.99</v>
      </c>
      <c r="G237" s="3">
        <v>94.14</v>
      </c>
      <c r="I237" s="28">
        <v>-3.9300000000000002E-2</v>
      </c>
    </row>
    <row r="238" spans="1:9" x14ac:dyDescent="0.2">
      <c r="A238" s="17">
        <v>45461</v>
      </c>
      <c r="B238">
        <f t="shared" si="6"/>
        <v>6</v>
      </c>
      <c r="C238">
        <f t="shared" si="7"/>
        <v>2024</v>
      </c>
      <c r="D238" s="3">
        <v>97.99</v>
      </c>
      <c r="E238" s="3">
        <v>99.07</v>
      </c>
      <c r="F238" s="3">
        <v>99.07</v>
      </c>
      <c r="G238" s="3">
        <v>97.99</v>
      </c>
      <c r="I238" s="28">
        <v>-1.09E-2</v>
      </c>
    </row>
    <row r="239" spans="1:9" x14ac:dyDescent="0.2">
      <c r="A239" s="17">
        <v>45460</v>
      </c>
      <c r="B239">
        <f t="shared" si="6"/>
        <v>6</v>
      </c>
      <c r="C239">
        <f t="shared" si="7"/>
        <v>2024</v>
      </c>
      <c r="D239" s="3">
        <v>99.07</v>
      </c>
      <c r="E239" s="3">
        <v>100.16</v>
      </c>
      <c r="F239" s="3">
        <v>100.16</v>
      </c>
      <c r="G239" s="3">
        <v>99.07</v>
      </c>
      <c r="I239" s="28">
        <v>-1.09E-2</v>
      </c>
    </row>
    <row r="240" spans="1:9" x14ac:dyDescent="0.2">
      <c r="A240" s="17">
        <v>45457</v>
      </c>
      <c r="B240">
        <f t="shared" si="6"/>
        <v>6</v>
      </c>
      <c r="C240">
        <f t="shared" si="7"/>
        <v>2024</v>
      </c>
      <c r="D240" s="3">
        <v>100.16</v>
      </c>
      <c r="E240" s="3">
        <v>91.93</v>
      </c>
      <c r="F240" s="3">
        <v>100.16</v>
      </c>
      <c r="G240" s="3">
        <v>91.93</v>
      </c>
      <c r="I240" s="28">
        <v>8.9499999999999996E-2</v>
      </c>
    </row>
    <row r="241" spans="1:9" x14ac:dyDescent="0.2">
      <c r="A241" s="17">
        <v>45456</v>
      </c>
      <c r="B241">
        <f t="shared" si="6"/>
        <v>6</v>
      </c>
      <c r="C241">
        <f t="shared" si="7"/>
        <v>2024</v>
      </c>
      <c r="D241" s="3">
        <v>91.93</v>
      </c>
      <c r="E241" s="3">
        <v>91.73</v>
      </c>
      <c r="F241" s="3">
        <v>91.93</v>
      </c>
      <c r="G241" s="3">
        <v>91.73</v>
      </c>
      <c r="I241" s="28">
        <v>2.2000000000000001E-3</v>
      </c>
    </row>
    <row r="242" spans="1:9" x14ac:dyDescent="0.2">
      <c r="A242" s="17">
        <v>45455</v>
      </c>
      <c r="B242">
        <f t="shared" si="6"/>
        <v>6</v>
      </c>
      <c r="C242">
        <f t="shared" si="7"/>
        <v>2024</v>
      </c>
      <c r="D242" s="3">
        <v>91.73</v>
      </c>
      <c r="E242" s="3">
        <v>97.27</v>
      </c>
      <c r="F242" s="3">
        <v>97.27</v>
      </c>
      <c r="G242" s="3">
        <v>91.73</v>
      </c>
      <c r="I242" s="28">
        <v>-5.7000000000000002E-2</v>
      </c>
    </row>
    <row r="243" spans="1:9" x14ac:dyDescent="0.2">
      <c r="A243" s="17">
        <v>45454</v>
      </c>
      <c r="B243">
        <f t="shared" si="6"/>
        <v>6</v>
      </c>
      <c r="C243">
        <f t="shared" si="7"/>
        <v>2024</v>
      </c>
      <c r="D243" s="3">
        <v>97.27</v>
      </c>
      <c r="E243" s="3">
        <v>94.16</v>
      </c>
      <c r="F243" s="3">
        <v>97.27</v>
      </c>
      <c r="G243" s="3">
        <v>94.16</v>
      </c>
      <c r="I243" s="28">
        <v>3.3000000000000002E-2</v>
      </c>
    </row>
    <row r="244" spans="1:9" x14ac:dyDescent="0.2">
      <c r="A244" s="17">
        <v>45453</v>
      </c>
      <c r="B244">
        <f t="shared" si="6"/>
        <v>6</v>
      </c>
      <c r="C244">
        <f t="shared" si="7"/>
        <v>2024</v>
      </c>
      <c r="D244" s="3">
        <v>94.16</v>
      </c>
      <c r="E244" s="3">
        <v>91.82</v>
      </c>
      <c r="F244" s="3">
        <v>94.16</v>
      </c>
      <c r="G244" s="3">
        <v>91.82</v>
      </c>
      <c r="I244" s="28">
        <v>2.5499999999999998E-2</v>
      </c>
    </row>
    <row r="245" spans="1:9" x14ac:dyDescent="0.2">
      <c r="A245" s="17">
        <v>45450</v>
      </c>
      <c r="B245">
        <f t="shared" si="6"/>
        <v>6</v>
      </c>
      <c r="C245">
        <f t="shared" si="7"/>
        <v>2024</v>
      </c>
      <c r="D245" s="3">
        <v>91.82</v>
      </c>
      <c r="E245" s="3">
        <v>100.99</v>
      </c>
      <c r="F245" s="3">
        <v>100.99</v>
      </c>
      <c r="G245" s="3">
        <v>91.82</v>
      </c>
      <c r="I245" s="28">
        <v>-9.0800000000000006E-2</v>
      </c>
    </row>
    <row r="246" spans="1:9" x14ac:dyDescent="0.2">
      <c r="A246" s="17">
        <v>45449</v>
      </c>
      <c r="B246">
        <f t="shared" si="6"/>
        <v>6</v>
      </c>
      <c r="C246">
        <f t="shared" si="7"/>
        <v>2024</v>
      </c>
      <c r="D246" s="3">
        <v>100.99</v>
      </c>
      <c r="E246" s="3">
        <v>102.43</v>
      </c>
      <c r="F246" s="3">
        <v>102.43</v>
      </c>
      <c r="G246" s="3">
        <v>100.99</v>
      </c>
      <c r="I246" s="28">
        <v>-1.41E-2</v>
      </c>
    </row>
    <row r="247" spans="1:9" x14ac:dyDescent="0.2">
      <c r="A247" s="17">
        <v>45448</v>
      </c>
      <c r="B247">
        <f t="shared" si="6"/>
        <v>6</v>
      </c>
      <c r="C247">
        <f t="shared" si="7"/>
        <v>2024</v>
      </c>
      <c r="D247" s="3">
        <v>102.43</v>
      </c>
      <c r="E247" s="3">
        <v>100.11</v>
      </c>
      <c r="F247" s="3">
        <v>102.43</v>
      </c>
      <c r="G247" s="3">
        <v>100.11</v>
      </c>
      <c r="I247" s="28">
        <v>2.3199999999999998E-2</v>
      </c>
    </row>
    <row r="248" spans="1:9" x14ac:dyDescent="0.2">
      <c r="A248" s="17">
        <v>45447</v>
      </c>
      <c r="B248">
        <f t="shared" si="6"/>
        <v>6</v>
      </c>
      <c r="C248">
        <f t="shared" si="7"/>
        <v>2024</v>
      </c>
      <c r="D248" s="3">
        <v>100.11</v>
      </c>
      <c r="E248" s="3">
        <v>93.92</v>
      </c>
      <c r="F248" s="3">
        <v>100.11</v>
      </c>
      <c r="G248" s="3">
        <v>93.92</v>
      </c>
      <c r="I248" s="28">
        <v>6.59E-2</v>
      </c>
    </row>
    <row r="249" spans="1:9" x14ac:dyDescent="0.2">
      <c r="A249" s="17">
        <v>45446</v>
      </c>
      <c r="B249">
        <f t="shared" si="6"/>
        <v>6</v>
      </c>
      <c r="C249">
        <f t="shared" si="7"/>
        <v>2024</v>
      </c>
      <c r="D249" s="3">
        <v>93.92</v>
      </c>
      <c r="E249" s="3">
        <v>91.14</v>
      </c>
      <c r="F249" s="3">
        <v>93.92</v>
      </c>
      <c r="G249" s="3">
        <v>91.14</v>
      </c>
      <c r="I249" s="28">
        <v>3.0499999999999999E-2</v>
      </c>
    </row>
    <row r="250" spans="1:9" x14ac:dyDescent="0.2">
      <c r="A250" s="17">
        <v>45443</v>
      </c>
      <c r="B250">
        <f t="shared" si="6"/>
        <v>5</v>
      </c>
      <c r="C250">
        <f t="shared" si="7"/>
        <v>2024</v>
      </c>
      <c r="D250" s="3">
        <v>91.14</v>
      </c>
      <c r="E250" s="3">
        <v>91.09</v>
      </c>
      <c r="F250" s="3">
        <v>91.14</v>
      </c>
      <c r="G250" s="3">
        <v>91.09</v>
      </c>
      <c r="I250" s="28">
        <v>5.0000000000000001E-4</v>
      </c>
    </row>
    <row r="251" spans="1:9" x14ac:dyDescent="0.2">
      <c r="A251" s="17">
        <v>45442</v>
      </c>
      <c r="B251">
        <f t="shared" si="6"/>
        <v>5</v>
      </c>
      <c r="C251">
        <f t="shared" si="7"/>
        <v>2024</v>
      </c>
      <c r="D251" s="3">
        <v>91.09</v>
      </c>
      <c r="E251" s="3">
        <v>93.45</v>
      </c>
      <c r="F251" s="3">
        <v>93.45</v>
      </c>
      <c r="G251" s="3">
        <v>91.09</v>
      </c>
      <c r="I251" s="28">
        <v>-2.53E-2</v>
      </c>
    </row>
    <row r="252" spans="1:9" x14ac:dyDescent="0.2">
      <c r="A252" s="17">
        <v>45441</v>
      </c>
      <c r="B252">
        <f t="shared" si="6"/>
        <v>5</v>
      </c>
      <c r="C252">
        <f t="shared" si="7"/>
        <v>2024</v>
      </c>
      <c r="D252" s="3">
        <v>93.45</v>
      </c>
      <c r="E252" s="3">
        <v>89.67</v>
      </c>
      <c r="F252" s="3">
        <v>93.45</v>
      </c>
      <c r="G252" s="3">
        <v>89.67</v>
      </c>
      <c r="I252" s="28">
        <v>4.2200000000000001E-2</v>
      </c>
    </row>
    <row r="253" spans="1:9" x14ac:dyDescent="0.2">
      <c r="A253" s="17">
        <v>45440</v>
      </c>
      <c r="B253">
        <f t="shared" ref="B253:B316" si="8">MONTH(A253)</f>
        <v>5</v>
      </c>
      <c r="C253">
        <f t="shared" ref="C253:C316" si="9">YEAR(A253)</f>
        <v>2024</v>
      </c>
      <c r="D253" s="3">
        <v>89.67</v>
      </c>
      <c r="E253" s="3">
        <v>83.57</v>
      </c>
      <c r="F253" s="3">
        <v>89.67</v>
      </c>
      <c r="G253" s="3">
        <v>83.57</v>
      </c>
      <c r="I253" s="28">
        <v>7.2999999999999995E-2</v>
      </c>
    </row>
    <row r="254" spans="1:9" x14ac:dyDescent="0.2">
      <c r="A254" s="17">
        <v>45436</v>
      </c>
      <c r="B254">
        <f t="shared" si="8"/>
        <v>5</v>
      </c>
      <c r="C254">
        <f t="shared" si="9"/>
        <v>2024</v>
      </c>
      <c r="D254" s="3">
        <v>83.57</v>
      </c>
      <c r="E254" s="3">
        <v>86.15</v>
      </c>
      <c r="F254" s="3">
        <v>86.15</v>
      </c>
      <c r="G254" s="3">
        <v>83.57</v>
      </c>
      <c r="I254" s="28">
        <v>-2.9899999999999999E-2</v>
      </c>
    </row>
    <row r="255" spans="1:9" x14ac:dyDescent="0.2">
      <c r="A255" s="17">
        <v>45435</v>
      </c>
      <c r="B255">
        <f t="shared" si="8"/>
        <v>5</v>
      </c>
      <c r="C255">
        <f t="shared" si="9"/>
        <v>2024</v>
      </c>
      <c r="D255" s="3">
        <v>86.15</v>
      </c>
      <c r="E255" s="3">
        <v>82.49</v>
      </c>
      <c r="F255" s="3">
        <v>86.15</v>
      </c>
      <c r="G255" s="3">
        <v>82.49</v>
      </c>
      <c r="I255" s="28">
        <v>4.4400000000000002E-2</v>
      </c>
    </row>
    <row r="256" spans="1:9" x14ac:dyDescent="0.2">
      <c r="A256" s="17">
        <v>45434</v>
      </c>
      <c r="B256">
        <f t="shared" si="8"/>
        <v>5</v>
      </c>
      <c r="C256">
        <f t="shared" si="9"/>
        <v>2024</v>
      </c>
      <c r="D256" s="3">
        <v>82.49</v>
      </c>
      <c r="E256" s="3">
        <v>85.34</v>
      </c>
      <c r="F256" s="3">
        <v>85.34</v>
      </c>
      <c r="G256" s="3">
        <v>82.49</v>
      </c>
      <c r="I256" s="28">
        <v>-3.3399999999999999E-2</v>
      </c>
    </row>
    <row r="257" spans="1:9" x14ac:dyDescent="0.2">
      <c r="A257" s="17">
        <v>45433</v>
      </c>
      <c r="B257">
        <f t="shared" si="8"/>
        <v>5</v>
      </c>
      <c r="C257">
        <f t="shared" si="9"/>
        <v>2024</v>
      </c>
      <c r="D257" s="3">
        <v>85.34</v>
      </c>
      <c r="E257" s="3">
        <v>88.13</v>
      </c>
      <c r="F257" s="3">
        <v>88.13</v>
      </c>
      <c r="G257" s="3">
        <v>85.34</v>
      </c>
      <c r="I257" s="28">
        <v>-3.1699999999999999E-2</v>
      </c>
    </row>
    <row r="258" spans="1:9" x14ac:dyDescent="0.2">
      <c r="A258" s="17">
        <v>45432</v>
      </c>
      <c r="B258">
        <f t="shared" si="8"/>
        <v>5</v>
      </c>
      <c r="C258">
        <f t="shared" si="9"/>
        <v>2024</v>
      </c>
      <c r="D258" s="3">
        <v>88.13</v>
      </c>
      <c r="E258" s="3">
        <v>89.35</v>
      </c>
      <c r="F258" s="3">
        <v>89.35</v>
      </c>
      <c r="G258" s="3">
        <v>88.13</v>
      </c>
      <c r="I258" s="28">
        <v>-1.37E-2</v>
      </c>
    </row>
    <row r="259" spans="1:9" x14ac:dyDescent="0.2">
      <c r="A259" s="17">
        <v>45429</v>
      </c>
      <c r="B259">
        <f t="shared" si="8"/>
        <v>5</v>
      </c>
      <c r="C259">
        <f t="shared" si="9"/>
        <v>2024</v>
      </c>
      <c r="D259" s="3">
        <v>89.35</v>
      </c>
      <c r="E259" s="3">
        <v>91.83</v>
      </c>
      <c r="F259" s="3">
        <v>91.83</v>
      </c>
      <c r="G259" s="3">
        <v>89.35</v>
      </c>
      <c r="I259" s="28">
        <v>-2.7E-2</v>
      </c>
    </row>
    <row r="260" spans="1:9" x14ac:dyDescent="0.2">
      <c r="A260" s="17">
        <v>45428</v>
      </c>
      <c r="B260">
        <f t="shared" si="8"/>
        <v>5</v>
      </c>
      <c r="C260">
        <f t="shared" si="9"/>
        <v>2024</v>
      </c>
      <c r="D260" s="3">
        <v>91.83</v>
      </c>
      <c r="E260" s="3">
        <v>93.78</v>
      </c>
      <c r="F260" s="3">
        <v>93.78</v>
      </c>
      <c r="G260" s="3">
        <v>91.83</v>
      </c>
      <c r="I260" s="28">
        <v>-2.0799999999999999E-2</v>
      </c>
    </row>
    <row r="261" spans="1:9" x14ac:dyDescent="0.2">
      <c r="A261" s="17">
        <v>45427</v>
      </c>
      <c r="B261">
        <f t="shared" si="8"/>
        <v>5</v>
      </c>
      <c r="C261">
        <f t="shared" si="9"/>
        <v>2024</v>
      </c>
      <c r="D261" s="3">
        <v>93.78</v>
      </c>
      <c r="E261" s="3">
        <v>106.55</v>
      </c>
      <c r="F261" s="3">
        <v>106.55</v>
      </c>
      <c r="G261" s="3">
        <v>93.78</v>
      </c>
      <c r="I261" s="28">
        <v>-0.1198</v>
      </c>
    </row>
    <row r="262" spans="1:9" x14ac:dyDescent="0.2">
      <c r="A262" s="17">
        <v>45426</v>
      </c>
      <c r="B262">
        <f t="shared" si="8"/>
        <v>5</v>
      </c>
      <c r="C262">
        <f t="shared" si="9"/>
        <v>2024</v>
      </c>
      <c r="D262" s="3">
        <v>106.55</v>
      </c>
      <c r="E262" s="3">
        <v>105.35</v>
      </c>
      <c r="F262" s="3">
        <v>106.55</v>
      </c>
      <c r="G262" s="3">
        <v>105.35</v>
      </c>
      <c r="I262" s="28">
        <v>1.14E-2</v>
      </c>
    </row>
    <row r="263" spans="1:9" x14ac:dyDescent="0.2">
      <c r="A263" s="17">
        <v>45425</v>
      </c>
      <c r="B263">
        <f t="shared" si="8"/>
        <v>5</v>
      </c>
      <c r="C263">
        <f t="shared" si="9"/>
        <v>2024</v>
      </c>
      <c r="D263" s="3">
        <v>105.35</v>
      </c>
      <c r="E263" s="3">
        <v>94.23</v>
      </c>
      <c r="F263" s="3">
        <v>105.35</v>
      </c>
      <c r="G263" s="3">
        <v>94.23</v>
      </c>
      <c r="I263" s="28">
        <v>0.11799999999999999</v>
      </c>
    </row>
    <row r="264" spans="1:9" x14ac:dyDescent="0.2">
      <c r="A264" s="17">
        <v>45422</v>
      </c>
      <c r="B264">
        <f t="shared" si="8"/>
        <v>5</v>
      </c>
      <c r="C264">
        <f t="shared" si="9"/>
        <v>2024</v>
      </c>
      <c r="D264" s="3">
        <v>94.23</v>
      </c>
      <c r="E264" s="3">
        <v>93.85</v>
      </c>
      <c r="F264" s="3">
        <v>94.23</v>
      </c>
      <c r="G264" s="3">
        <v>93.85</v>
      </c>
      <c r="I264" s="28">
        <v>4.0000000000000001E-3</v>
      </c>
    </row>
    <row r="265" spans="1:9" x14ac:dyDescent="0.2">
      <c r="A265" s="17">
        <v>45421</v>
      </c>
      <c r="B265">
        <f t="shared" si="8"/>
        <v>5</v>
      </c>
      <c r="C265">
        <f t="shared" si="9"/>
        <v>2024</v>
      </c>
      <c r="D265" s="3">
        <v>93.85</v>
      </c>
      <c r="E265" s="3">
        <v>95.58</v>
      </c>
      <c r="F265" s="3">
        <v>95.58</v>
      </c>
      <c r="G265" s="3">
        <v>93.85</v>
      </c>
      <c r="I265" s="28">
        <v>-1.8100000000000002E-2</v>
      </c>
    </row>
    <row r="266" spans="1:9" x14ac:dyDescent="0.2">
      <c r="A266" s="17">
        <v>45420</v>
      </c>
      <c r="B266">
        <f t="shared" si="8"/>
        <v>5</v>
      </c>
      <c r="C266">
        <f t="shared" si="9"/>
        <v>2024</v>
      </c>
      <c r="D266" s="3">
        <v>95.58</v>
      </c>
      <c r="E266" s="3">
        <v>98.04</v>
      </c>
      <c r="F266" s="3">
        <v>98.04</v>
      </c>
      <c r="G266" s="3">
        <v>95.58</v>
      </c>
      <c r="I266" s="28">
        <v>-2.5100000000000001E-2</v>
      </c>
    </row>
    <row r="267" spans="1:9" x14ac:dyDescent="0.2">
      <c r="A267" s="17">
        <v>45419</v>
      </c>
      <c r="B267">
        <f t="shared" si="8"/>
        <v>5</v>
      </c>
      <c r="C267">
        <f t="shared" si="9"/>
        <v>2024</v>
      </c>
      <c r="D267" s="3">
        <v>98.04</v>
      </c>
      <c r="E267" s="3">
        <v>94.5</v>
      </c>
      <c r="F267" s="3">
        <v>98.04</v>
      </c>
      <c r="G267" s="3">
        <v>94.5</v>
      </c>
      <c r="I267" s="28">
        <v>3.7499999999999999E-2</v>
      </c>
    </row>
    <row r="268" spans="1:9" x14ac:dyDescent="0.2">
      <c r="A268" s="17">
        <v>45418</v>
      </c>
      <c r="B268">
        <f t="shared" si="8"/>
        <v>5</v>
      </c>
      <c r="C268">
        <f t="shared" si="9"/>
        <v>2024</v>
      </c>
      <c r="D268" s="3">
        <v>94.5</v>
      </c>
      <c r="E268" s="3">
        <v>95.96</v>
      </c>
      <c r="F268" s="3">
        <v>95.96</v>
      </c>
      <c r="G268" s="3">
        <v>94.5</v>
      </c>
      <c r="I268" s="28">
        <v>-1.52E-2</v>
      </c>
    </row>
    <row r="269" spans="1:9" x14ac:dyDescent="0.2">
      <c r="A269" s="17">
        <v>45415</v>
      </c>
      <c r="B269">
        <f t="shared" si="8"/>
        <v>5</v>
      </c>
      <c r="C269">
        <f t="shared" si="9"/>
        <v>2024</v>
      </c>
      <c r="D269" s="3">
        <v>95.96</v>
      </c>
      <c r="E269" s="3">
        <v>100.7</v>
      </c>
      <c r="F269" s="3">
        <v>100.7</v>
      </c>
      <c r="G269" s="3">
        <v>95.96</v>
      </c>
      <c r="I269" s="28">
        <v>-4.7100000000000003E-2</v>
      </c>
    </row>
    <row r="270" spans="1:9" x14ac:dyDescent="0.2">
      <c r="A270" s="17">
        <v>45414</v>
      </c>
      <c r="B270">
        <f t="shared" si="8"/>
        <v>5</v>
      </c>
      <c r="C270">
        <f t="shared" si="9"/>
        <v>2024</v>
      </c>
      <c r="D270" s="3">
        <v>100.7</v>
      </c>
      <c r="E270" s="3">
        <v>100.64</v>
      </c>
      <c r="F270" s="3">
        <v>100.7</v>
      </c>
      <c r="G270" s="3">
        <v>100.64</v>
      </c>
      <c r="I270" s="28">
        <v>5.9999999999999995E-4</v>
      </c>
    </row>
    <row r="271" spans="1:9" x14ac:dyDescent="0.2">
      <c r="A271" s="17">
        <v>45413</v>
      </c>
      <c r="B271">
        <f t="shared" si="8"/>
        <v>5</v>
      </c>
      <c r="C271">
        <f t="shared" si="9"/>
        <v>2024</v>
      </c>
      <c r="D271" s="3">
        <v>100.64</v>
      </c>
      <c r="E271" s="3">
        <v>107.46</v>
      </c>
      <c r="F271" s="3">
        <v>107.46</v>
      </c>
      <c r="G271" s="3">
        <v>100.64</v>
      </c>
      <c r="I271" s="28">
        <v>-6.3500000000000001E-2</v>
      </c>
    </row>
    <row r="272" spans="1:9" x14ac:dyDescent="0.2">
      <c r="A272" s="17">
        <v>45412</v>
      </c>
      <c r="B272">
        <f t="shared" si="8"/>
        <v>4</v>
      </c>
      <c r="C272">
        <f t="shared" si="9"/>
        <v>2024</v>
      </c>
      <c r="D272" s="3">
        <v>107.46</v>
      </c>
      <c r="E272" s="3">
        <v>105.42</v>
      </c>
      <c r="F272" s="3">
        <v>107.46</v>
      </c>
      <c r="G272" s="3">
        <v>105.42</v>
      </c>
      <c r="I272" s="28">
        <v>1.9400000000000001E-2</v>
      </c>
    </row>
    <row r="273" spans="1:9" x14ac:dyDescent="0.2">
      <c r="A273" s="17">
        <v>45411</v>
      </c>
      <c r="B273">
        <f t="shared" si="8"/>
        <v>4</v>
      </c>
      <c r="C273">
        <f t="shared" si="9"/>
        <v>2024</v>
      </c>
      <c r="D273" s="3">
        <v>105.42</v>
      </c>
      <c r="E273" s="3">
        <v>104.4</v>
      </c>
      <c r="F273" s="3">
        <v>105.42</v>
      </c>
      <c r="G273" s="3">
        <v>104.4</v>
      </c>
      <c r="I273" s="28">
        <v>9.7999999999999997E-3</v>
      </c>
    </row>
    <row r="274" spans="1:9" x14ac:dyDescent="0.2">
      <c r="A274" s="17">
        <v>45408</v>
      </c>
      <c r="B274">
        <f t="shared" si="8"/>
        <v>4</v>
      </c>
      <c r="C274">
        <f t="shared" si="9"/>
        <v>2024</v>
      </c>
      <c r="D274" s="3">
        <v>104.4</v>
      </c>
      <c r="E274" s="3">
        <v>108.55</v>
      </c>
      <c r="F274" s="3">
        <v>108.55</v>
      </c>
      <c r="G274" s="3">
        <v>104.4</v>
      </c>
      <c r="I274" s="28">
        <v>-3.8199999999999998E-2</v>
      </c>
    </row>
    <row r="275" spans="1:9" x14ac:dyDescent="0.2">
      <c r="A275" s="17">
        <v>45407</v>
      </c>
      <c r="B275">
        <f t="shared" si="8"/>
        <v>4</v>
      </c>
      <c r="C275">
        <f t="shared" si="9"/>
        <v>2024</v>
      </c>
      <c r="D275" s="3">
        <v>108.55</v>
      </c>
      <c r="E275" s="3">
        <v>110.21</v>
      </c>
      <c r="F275" s="3">
        <v>110.21</v>
      </c>
      <c r="G275" s="3">
        <v>108.55</v>
      </c>
      <c r="I275" s="28">
        <v>-1.5100000000000001E-2</v>
      </c>
    </row>
    <row r="276" spans="1:9" x14ac:dyDescent="0.2">
      <c r="A276" s="17">
        <v>45406</v>
      </c>
      <c r="B276">
        <f t="shared" si="8"/>
        <v>4</v>
      </c>
      <c r="C276">
        <f t="shared" si="9"/>
        <v>2024</v>
      </c>
      <c r="D276" s="3">
        <v>110.21</v>
      </c>
      <c r="E276" s="3">
        <v>106.85</v>
      </c>
      <c r="F276" s="3">
        <v>110.21</v>
      </c>
      <c r="G276" s="3">
        <v>106.85</v>
      </c>
      <c r="I276" s="28">
        <v>3.1399999999999997E-2</v>
      </c>
    </row>
    <row r="277" spans="1:9" x14ac:dyDescent="0.2">
      <c r="A277" s="17">
        <v>45405</v>
      </c>
      <c r="B277">
        <f t="shared" si="8"/>
        <v>4</v>
      </c>
      <c r="C277">
        <f t="shared" si="9"/>
        <v>2024</v>
      </c>
      <c r="D277" s="3">
        <v>106.85</v>
      </c>
      <c r="E277" s="3">
        <v>108.56</v>
      </c>
      <c r="F277" s="3">
        <v>108.56</v>
      </c>
      <c r="G277" s="3">
        <v>106.85</v>
      </c>
      <c r="I277" s="28">
        <v>-1.5800000000000002E-2</v>
      </c>
    </row>
    <row r="278" spans="1:9" x14ac:dyDescent="0.2">
      <c r="A278" s="17">
        <v>45404</v>
      </c>
      <c r="B278">
        <f t="shared" si="8"/>
        <v>4</v>
      </c>
      <c r="C278">
        <f t="shared" si="9"/>
        <v>2024</v>
      </c>
      <c r="D278" s="3">
        <v>108.56</v>
      </c>
      <c r="E278" s="3">
        <v>111.26</v>
      </c>
      <c r="F278" s="3">
        <v>111.26</v>
      </c>
      <c r="G278" s="3">
        <v>108.56</v>
      </c>
      <c r="I278" s="28">
        <v>-2.4299999999999999E-2</v>
      </c>
    </row>
    <row r="279" spans="1:9" x14ac:dyDescent="0.2">
      <c r="A279" s="17">
        <v>45401</v>
      </c>
      <c r="B279">
        <f t="shared" si="8"/>
        <v>4</v>
      </c>
      <c r="C279">
        <f t="shared" si="9"/>
        <v>2024</v>
      </c>
      <c r="D279" s="3">
        <v>111.26</v>
      </c>
      <c r="E279" s="3">
        <v>108.66</v>
      </c>
      <c r="F279" s="3">
        <v>111.26</v>
      </c>
      <c r="G279" s="3">
        <v>108.66</v>
      </c>
      <c r="I279" s="28">
        <v>2.3900000000000001E-2</v>
      </c>
    </row>
    <row r="280" spans="1:9" x14ac:dyDescent="0.2">
      <c r="A280" s="17">
        <v>45400</v>
      </c>
      <c r="B280">
        <f t="shared" si="8"/>
        <v>4</v>
      </c>
      <c r="C280">
        <f t="shared" si="9"/>
        <v>2024</v>
      </c>
      <c r="D280" s="3">
        <v>108.66</v>
      </c>
      <c r="E280" s="3">
        <v>113.29</v>
      </c>
      <c r="F280" s="3">
        <v>113.29</v>
      </c>
      <c r="G280" s="3">
        <v>108.66</v>
      </c>
      <c r="I280" s="28">
        <v>-4.0899999999999999E-2</v>
      </c>
    </row>
    <row r="281" spans="1:9" x14ac:dyDescent="0.2">
      <c r="A281" s="17">
        <v>45399</v>
      </c>
      <c r="B281">
        <f t="shared" si="8"/>
        <v>4</v>
      </c>
      <c r="C281">
        <f t="shared" si="9"/>
        <v>2024</v>
      </c>
      <c r="D281" s="3">
        <v>113.29</v>
      </c>
      <c r="E281" s="3">
        <v>119.59</v>
      </c>
      <c r="F281" s="3">
        <v>119.59</v>
      </c>
      <c r="G281" s="3">
        <v>113.29</v>
      </c>
      <c r="I281" s="28">
        <v>-5.2699999999999997E-2</v>
      </c>
    </row>
    <row r="282" spans="1:9" x14ac:dyDescent="0.2">
      <c r="A282" s="17">
        <v>45398</v>
      </c>
      <c r="B282">
        <f t="shared" si="8"/>
        <v>4</v>
      </c>
      <c r="C282">
        <f t="shared" si="9"/>
        <v>2024</v>
      </c>
      <c r="D282" s="3">
        <v>119.59</v>
      </c>
      <c r="E282" s="3">
        <v>121.15</v>
      </c>
      <c r="F282" s="3">
        <v>121.15</v>
      </c>
      <c r="G282" s="3">
        <v>119.59</v>
      </c>
      <c r="I282" s="28">
        <v>-1.29E-2</v>
      </c>
    </row>
    <row r="283" spans="1:9" x14ac:dyDescent="0.2">
      <c r="A283" s="17">
        <v>45397</v>
      </c>
      <c r="B283">
        <f t="shared" si="8"/>
        <v>4</v>
      </c>
      <c r="C283">
        <f t="shared" si="9"/>
        <v>2024</v>
      </c>
      <c r="D283" s="3">
        <v>121.15</v>
      </c>
      <c r="E283" s="3">
        <v>112.82</v>
      </c>
      <c r="F283" s="3">
        <v>121.15</v>
      </c>
      <c r="G283" s="3">
        <v>112.82</v>
      </c>
      <c r="I283" s="28">
        <v>7.3800000000000004E-2</v>
      </c>
    </row>
    <row r="284" spans="1:9" x14ac:dyDescent="0.2">
      <c r="A284" s="17">
        <v>45394</v>
      </c>
      <c r="B284">
        <f t="shared" si="8"/>
        <v>4</v>
      </c>
      <c r="C284">
        <f t="shared" si="9"/>
        <v>2024</v>
      </c>
      <c r="D284" s="3">
        <v>112.82</v>
      </c>
      <c r="E284" s="3">
        <v>108.86</v>
      </c>
      <c r="F284" s="3">
        <v>112.82</v>
      </c>
      <c r="G284" s="3">
        <v>108.86</v>
      </c>
      <c r="I284" s="28">
        <v>3.6400000000000002E-2</v>
      </c>
    </row>
    <row r="285" spans="1:9" x14ac:dyDescent="0.2">
      <c r="A285" s="17">
        <v>45393</v>
      </c>
      <c r="B285">
        <f t="shared" si="8"/>
        <v>4</v>
      </c>
      <c r="C285">
        <f t="shared" si="9"/>
        <v>2024</v>
      </c>
      <c r="D285" s="3">
        <v>108.86</v>
      </c>
      <c r="E285" s="3">
        <v>109.59</v>
      </c>
      <c r="F285" s="3">
        <v>109.59</v>
      </c>
      <c r="G285" s="3">
        <v>108.86</v>
      </c>
      <c r="I285" s="28">
        <v>-6.7000000000000002E-3</v>
      </c>
    </row>
    <row r="286" spans="1:9" x14ac:dyDescent="0.2">
      <c r="A286" s="17">
        <v>45392</v>
      </c>
      <c r="B286">
        <f t="shared" si="8"/>
        <v>4</v>
      </c>
      <c r="C286">
        <f t="shared" si="9"/>
        <v>2024</v>
      </c>
      <c r="D286" s="3">
        <v>109.59</v>
      </c>
      <c r="E286" s="3">
        <v>98.73</v>
      </c>
      <c r="F286" s="3">
        <v>109.59</v>
      </c>
      <c r="G286" s="3">
        <v>98.73</v>
      </c>
      <c r="I286" s="28">
        <v>0.11</v>
      </c>
    </row>
    <row r="287" spans="1:9" x14ac:dyDescent="0.2">
      <c r="A287" s="17">
        <v>45391</v>
      </c>
      <c r="B287">
        <f t="shared" si="8"/>
        <v>4</v>
      </c>
      <c r="C287">
        <f t="shared" si="9"/>
        <v>2024</v>
      </c>
      <c r="D287" s="3">
        <v>98.73</v>
      </c>
      <c r="E287" s="3">
        <v>99.37</v>
      </c>
      <c r="F287" s="3">
        <v>99.37</v>
      </c>
      <c r="G287" s="3">
        <v>98.73</v>
      </c>
      <c r="I287" s="28">
        <v>-6.4000000000000003E-3</v>
      </c>
    </row>
    <row r="288" spans="1:9" x14ac:dyDescent="0.2">
      <c r="A288" s="17">
        <v>45390</v>
      </c>
      <c r="B288">
        <f t="shared" si="8"/>
        <v>4</v>
      </c>
      <c r="C288">
        <f t="shared" si="9"/>
        <v>2024</v>
      </c>
      <c r="D288" s="3">
        <v>99.37</v>
      </c>
      <c r="E288" s="3">
        <v>96.13</v>
      </c>
      <c r="F288" s="3">
        <v>99.37</v>
      </c>
      <c r="G288" s="3">
        <v>96.13</v>
      </c>
      <c r="I288" s="28">
        <v>5.3699999999999998E-2</v>
      </c>
    </row>
    <row r="289" spans="1:9" x14ac:dyDescent="0.2">
      <c r="A289" s="17">
        <v>45387</v>
      </c>
      <c r="B289">
        <f t="shared" si="8"/>
        <v>4</v>
      </c>
      <c r="C289">
        <f t="shared" si="9"/>
        <v>2024</v>
      </c>
      <c r="D289" s="3">
        <v>94.31</v>
      </c>
      <c r="E289" s="3">
        <v>96.13</v>
      </c>
      <c r="F289" s="3">
        <v>96.13</v>
      </c>
      <c r="G289" s="3">
        <v>94.31</v>
      </c>
      <c r="I289" s="28">
        <v>-1.89E-2</v>
      </c>
    </row>
    <row r="290" spans="1:9" x14ac:dyDescent="0.2">
      <c r="A290" s="17">
        <v>45386</v>
      </c>
      <c r="B290">
        <f t="shared" si="8"/>
        <v>4</v>
      </c>
      <c r="C290">
        <f t="shared" si="9"/>
        <v>2024</v>
      </c>
      <c r="D290" s="3">
        <v>96.13</v>
      </c>
      <c r="E290" s="3">
        <v>97.88</v>
      </c>
      <c r="F290" s="3">
        <v>97.88</v>
      </c>
      <c r="G290" s="3">
        <v>96.13</v>
      </c>
      <c r="I290" s="28">
        <v>-1.7899999999999999E-2</v>
      </c>
    </row>
    <row r="291" spans="1:9" x14ac:dyDescent="0.2">
      <c r="A291" s="17">
        <v>45385</v>
      </c>
      <c r="B291">
        <f t="shared" si="8"/>
        <v>4</v>
      </c>
      <c r="C291">
        <f t="shared" si="9"/>
        <v>2024</v>
      </c>
      <c r="D291" s="3">
        <v>97.88</v>
      </c>
      <c r="E291" s="3">
        <v>96.57</v>
      </c>
      <c r="F291" s="3">
        <v>97.88</v>
      </c>
      <c r="G291" s="3">
        <v>96.57</v>
      </c>
      <c r="I291" s="28">
        <v>1.3599999999999999E-2</v>
      </c>
    </row>
    <row r="292" spans="1:9" x14ac:dyDescent="0.2">
      <c r="A292" s="17">
        <v>45384</v>
      </c>
      <c r="B292">
        <f t="shared" si="8"/>
        <v>4</v>
      </c>
      <c r="C292">
        <f t="shared" si="9"/>
        <v>2024</v>
      </c>
      <c r="D292" s="3">
        <v>96.57</v>
      </c>
      <c r="E292" s="3">
        <v>94.2</v>
      </c>
      <c r="F292" s="3">
        <v>96.57</v>
      </c>
      <c r="G292" s="3">
        <v>94.2</v>
      </c>
      <c r="I292" s="28">
        <v>2.52E-2</v>
      </c>
    </row>
    <row r="293" spans="1:9" x14ac:dyDescent="0.2">
      <c r="A293" s="17">
        <v>45383</v>
      </c>
      <c r="B293">
        <f t="shared" si="8"/>
        <v>4</v>
      </c>
      <c r="C293">
        <f t="shared" si="9"/>
        <v>2024</v>
      </c>
      <c r="D293" s="3">
        <v>94.2</v>
      </c>
      <c r="E293" s="3">
        <v>86.38</v>
      </c>
      <c r="F293" s="3">
        <v>94.2</v>
      </c>
      <c r="G293" s="3">
        <v>86.38</v>
      </c>
      <c r="I293" s="28">
        <v>9.0499999999999997E-2</v>
      </c>
    </row>
    <row r="294" spans="1:9" x14ac:dyDescent="0.2">
      <c r="A294" s="17">
        <v>45379</v>
      </c>
      <c r="B294">
        <f t="shared" si="8"/>
        <v>3</v>
      </c>
      <c r="C294">
        <f t="shared" si="9"/>
        <v>2024</v>
      </c>
      <c r="D294" s="3">
        <v>86.38</v>
      </c>
      <c r="E294" s="3">
        <v>86.28</v>
      </c>
      <c r="F294" s="3">
        <v>86.38</v>
      </c>
      <c r="G294" s="3">
        <v>86.28</v>
      </c>
      <c r="I294" s="28">
        <v>1.1999999999999999E-3</v>
      </c>
    </row>
    <row r="295" spans="1:9" x14ac:dyDescent="0.2">
      <c r="A295" s="17">
        <v>45378</v>
      </c>
      <c r="B295">
        <f t="shared" si="8"/>
        <v>3</v>
      </c>
      <c r="C295">
        <f t="shared" si="9"/>
        <v>2024</v>
      </c>
      <c r="D295" s="3">
        <v>86.28</v>
      </c>
      <c r="E295" s="3">
        <v>90.63</v>
      </c>
      <c r="F295" s="3">
        <v>90.63</v>
      </c>
      <c r="G295" s="3">
        <v>86.28</v>
      </c>
      <c r="I295" s="28">
        <v>-4.8000000000000001E-2</v>
      </c>
    </row>
    <row r="296" spans="1:9" x14ac:dyDescent="0.2">
      <c r="A296" s="17">
        <v>45377</v>
      </c>
      <c r="B296">
        <f t="shared" si="8"/>
        <v>3</v>
      </c>
      <c r="C296">
        <f t="shared" si="9"/>
        <v>2024</v>
      </c>
      <c r="D296" s="3">
        <v>90.63</v>
      </c>
      <c r="E296" s="3">
        <v>92.24</v>
      </c>
      <c r="F296" s="3">
        <v>92.24</v>
      </c>
      <c r="G296" s="3">
        <v>90.63</v>
      </c>
      <c r="I296" s="28">
        <v>-1.7500000000000002E-2</v>
      </c>
    </row>
    <row r="297" spans="1:9" x14ac:dyDescent="0.2">
      <c r="A297" s="17">
        <v>45376</v>
      </c>
      <c r="B297">
        <f t="shared" si="8"/>
        <v>3</v>
      </c>
      <c r="C297">
        <f t="shared" si="9"/>
        <v>2024</v>
      </c>
      <c r="D297" s="3">
        <v>92.24</v>
      </c>
      <c r="E297" s="3">
        <v>90.82</v>
      </c>
      <c r="F297" s="3">
        <v>92.24</v>
      </c>
      <c r="G297" s="3">
        <v>90.82</v>
      </c>
      <c r="I297" s="28">
        <v>1.32E-2</v>
      </c>
    </row>
    <row r="298" spans="1:9" x14ac:dyDescent="0.2">
      <c r="A298" s="17">
        <v>45373</v>
      </c>
      <c r="B298">
        <f t="shared" si="8"/>
        <v>3</v>
      </c>
      <c r="C298">
        <f t="shared" si="9"/>
        <v>2024</v>
      </c>
      <c r="D298" s="3">
        <v>91.04</v>
      </c>
      <c r="E298" s="3">
        <v>90.82</v>
      </c>
      <c r="F298" s="3">
        <v>91.04</v>
      </c>
      <c r="G298" s="3">
        <v>90.82</v>
      </c>
      <c r="I298" s="28">
        <v>2.3999999999999998E-3</v>
      </c>
    </row>
    <row r="299" spans="1:9" x14ac:dyDescent="0.2">
      <c r="A299" s="17">
        <v>45372</v>
      </c>
      <c r="B299">
        <f t="shared" si="8"/>
        <v>3</v>
      </c>
      <c r="C299">
        <f t="shared" si="9"/>
        <v>2024</v>
      </c>
      <c r="D299" s="3">
        <v>90.82</v>
      </c>
      <c r="E299" s="3">
        <v>92.72</v>
      </c>
      <c r="F299" s="3">
        <v>92.72</v>
      </c>
      <c r="G299" s="3">
        <v>90.82</v>
      </c>
      <c r="I299" s="28">
        <v>-2.0500000000000001E-2</v>
      </c>
    </row>
    <row r="300" spans="1:9" x14ac:dyDescent="0.2">
      <c r="A300" s="17">
        <v>45371</v>
      </c>
      <c r="B300">
        <f t="shared" si="8"/>
        <v>3</v>
      </c>
      <c r="C300">
        <f t="shared" si="9"/>
        <v>2024</v>
      </c>
      <c r="D300" s="3">
        <v>92.72</v>
      </c>
      <c r="E300" s="3">
        <v>99.99</v>
      </c>
      <c r="F300" s="3">
        <v>99.99</v>
      </c>
      <c r="G300" s="3">
        <v>92.72</v>
      </c>
      <c r="I300" s="28">
        <v>-7.2700000000000001E-2</v>
      </c>
    </row>
    <row r="301" spans="1:9" x14ac:dyDescent="0.2">
      <c r="A301" s="17">
        <v>45370</v>
      </c>
      <c r="B301">
        <f t="shared" si="8"/>
        <v>3</v>
      </c>
      <c r="C301">
        <f t="shared" si="9"/>
        <v>2024</v>
      </c>
      <c r="D301" s="3">
        <v>99.99</v>
      </c>
      <c r="E301" s="3">
        <v>102.87</v>
      </c>
      <c r="F301" s="3">
        <v>102.87</v>
      </c>
      <c r="G301" s="3">
        <v>99.99</v>
      </c>
      <c r="I301" s="28">
        <v>-2.8000000000000001E-2</v>
      </c>
    </row>
    <row r="302" spans="1:9" x14ac:dyDescent="0.2">
      <c r="A302" s="17">
        <v>45369</v>
      </c>
      <c r="B302">
        <f t="shared" si="8"/>
        <v>3</v>
      </c>
      <c r="C302">
        <f t="shared" si="9"/>
        <v>2024</v>
      </c>
      <c r="D302" s="3">
        <v>102.87</v>
      </c>
      <c r="E302" s="3">
        <v>97.82</v>
      </c>
      <c r="F302" s="3">
        <v>102.87</v>
      </c>
      <c r="G302" s="3">
        <v>97.82</v>
      </c>
      <c r="I302" s="28">
        <v>5.16E-2</v>
      </c>
    </row>
    <row r="303" spans="1:9" x14ac:dyDescent="0.2">
      <c r="A303" s="17">
        <v>45366</v>
      </c>
      <c r="B303">
        <f t="shared" si="8"/>
        <v>3</v>
      </c>
      <c r="C303">
        <f t="shared" si="9"/>
        <v>2024</v>
      </c>
      <c r="D303" s="3">
        <v>97.82</v>
      </c>
      <c r="E303" s="3">
        <v>98.67</v>
      </c>
      <c r="F303" s="3">
        <v>98.67</v>
      </c>
      <c r="G303" s="3">
        <v>97.82</v>
      </c>
      <c r="I303" s="28">
        <v>-8.6E-3</v>
      </c>
    </row>
    <row r="304" spans="1:9" x14ac:dyDescent="0.2">
      <c r="A304" s="17">
        <v>45365</v>
      </c>
      <c r="B304">
        <f t="shared" si="8"/>
        <v>3</v>
      </c>
      <c r="C304">
        <f t="shared" si="9"/>
        <v>2024</v>
      </c>
      <c r="D304" s="3">
        <v>98.67</v>
      </c>
      <c r="E304" s="3">
        <v>97.03</v>
      </c>
      <c r="F304" s="3">
        <v>98.67</v>
      </c>
      <c r="G304" s="3">
        <v>97.03</v>
      </c>
      <c r="I304" s="28">
        <v>1.6899999999999998E-2</v>
      </c>
    </row>
    <row r="305" spans="1:9" x14ac:dyDescent="0.2">
      <c r="A305" s="17">
        <v>45364</v>
      </c>
      <c r="B305">
        <f t="shared" si="8"/>
        <v>3</v>
      </c>
      <c r="C305">
        <f t="shared" si="9"/>
        <v>2024</v>
      </c>
      <c r="D305" s="3">
        <v>97.03</v>
      </c>
      <c r="E305" s="3">
        <v>101.36</v>
      </c>
      <c r="F305" s="3">
        <v>101.36</v>
      </c>
      <c r="G305" s="3">
        <v>97.03</v>
      </c>
      <c r="I305" s="28">
        <v>-4.2700000000000002E-2</v>
      </c>
    </row>
    <row r="306" spans="1:9" x14ac:dyDescent="0.2">
      <c r="A306" s="17">
        <v>45363</v>
      </c>
      <c r="B306">
        <f t="shared" si="8"/>
        <v>3</v>
      </c>
      <c r="C306">
        <f t="shared" si="9"/>
        <v>2024</v>
      </c>
      <c r="D306" s="3">
        <v>101.36</v>
      </c>
      <c r="E306" s="3">
        <v>106.63</v>
      </c>
      <c r="F306" s="3">
        <v>106.63</v>
      </c>
      <c r="G306" s="3">
        <v>101.36</v>
      </c>
      <c r="I306" s="28">
        <v>-4.9399999999999999E-2</v>
      </c>
    </row>
    <row r="307" spans="1:9" x14ac:dyDescent="0.2">
      <c r="A307" s="17">
        <v>45362</v>
      </c>
      <c r="B307">
        <f t="shared" si="8"/>
        <v>3</v>
      </c>
      <c r="C307">
        <f t="shared" si="9"/>
        <v>2024</v>
      </c>
      <c r="D307" s="3">
        <v>106.63</v>
      </c>
      <c r="E307" s="3">
        <v>105.45</v>
      </c>
      <c r="F307" s="3">
        <v>106.63</v>
      </c>
      <c r="G307" s="3">
        <v>105.45</v>
      </c>
      <c r="I307" s="28">
        <v>5.7000000000000002E-2</v>
      </c>
    </row>
    <row r="308" spans="1:9" x14ac:dyDescent="0.2">
      <c r="A308" s="17">
        <v>45359</v>
      </c>
      <c r="B308">
        <f t="shared" si="8"/>
        <v>3</v>
      </c>
      <c r="C308">
        <f t="shared" si="9"/>
        <v>2024</v>
      </c>
      <c r="D308" s="3">
        <v>100.88</v>
      </c>
      <c r="E308" s="3">
        <v>105.45</v>
      </c>
      <c r="F308" s="3">
        <v>105.45</v>
      </c>
      <c r="G308" s="3">
        <v>100.88</v>
      </c>
      <c r="I308" s="28">
        <v>-4.3299999999999998E-2</v>
      </c>
    </row>
    <row r="309" spans="1:9" x14ac:dyDescent="0.2">
      <c r="A309" s="17">
        <v>45358</v>
      </c>
      <c r="B309">
        <f t="shared" si="8"/>
        <v>3</v>
      </c>
      <c r="C309">
        <f t="shared" si="9"/>
        <v>2024</v>
      </c>
      <c r="D309" s="3">
        <v>105.45</v>
      </c>
      <c r="E309" s="3">
        <v>105.33</v>
      </c>
      <c r="F309" s="3">
        <v>105.45</v>
      </c>
      <c r="G309" s="3">
        <v>105.33</v>
      </c>
      <c r="I309" s="28">
        <v>1.1000000000000001E-3</v>
      </c>
    </row>
    <row r="310" spans="1:9" x14ac:dyDescent="0.2">
      <c r="A310" s="17">
        <v>45357</v>
      </c>
      <c r="B310">
        <f t="shared" si="8"/>
        <v>3</v>
      </c>
      <c r="C310">
        <f t="shared" si="9"/>
        <v>2024</v>
      </c>
      <c r="D310" s="3">
        <v>105.33</v>
      </c>
      <c r="E310" s="3">
        <v>110.33</v>
      </c>
      <c r="F310" s="3">
        <v>110.33</v>
      </c>
      <c r="G310" s="3">
        <v>105.33</v>
      </c>
      <c r="I310" s="28">
        <v>-4.53E-2</v>
      </c>
    </row>
    <row r="311" spans="1:9" x14ac:dyDescent="0.2">
      <c r="A311" s="17">
        <v>45356</v>
      </c>
      <c r="B311">
        <f t="shared" si="8"/>
        <v>3</v>
      </c>
      <c r="C311">
        <f t="shared" si="9"/>
        <v>2024</v>
      </c>
      <c r="D311" s="3">
        <v>110.33</v>
      </c>
      <c r="E311" s="3">
        <v>109.57</v>
      </c>
      <c r="F311" s="3">
        <v>110.33</v>
      </c>
      <c r="G311" s="3">
        <v>109.57</v>
      </c>
      <c r="I311" s="28">
        <v>6.8999999999999999E-3</v>
      </c>
    </row>
    <row r="312" spans="1:9" x14ac:dyDescent="0.2">
      <c r="A312" s="17">
        <v>45355</v>
      </c>
      <c r="B312">
        <f t="shared" si="8"/>
        <v>3</v>
      </c>
      <c r="C312">
        <f t="shared" si="9"/>
        <v>2024</v>
      </c>
      <c r="D312" s="3">
        <v>109.57</v>
      </c>
      <c r="E312" s="3">
        <v>109.1</v>
      </c>
      <c r="F312" s="3">
        <v>109.57</v>
      </c>
      <c r="G312" s="3">
        <v>109.1</v>
      </c>
      <c r="I312" s="28">
        <v>2.9000000000000001E-2</v>
      </c>
    </row>
    <row r="313" spans="1:9" x14ac:dyDescent="0.2">
      <c r="A313" s="17">
        <v>45352</v>
      </c>
      <c r="B313">
        <f t="shared" si="8"/>
        <v>3</v>
      </c>
      <c r="C313">
        <f t="shared" si="9"/>
        <v>2024</v>
      </c>
      <c r="D313" s="3">
        <v>106.48</v>
      </c>
      <c r="E313" s="3">
        <v>109.1</v>
      </c>
      <c r="F313" s="3">
        <v>109.1</v>
      </c>
      <c r="G313" s="3">
        <v>106.48</v>
      </c>
      <c r="I313" s="28">
        <v>-2.4E-2</v>
      </c>
    </row>
    <row r="314" spans="1:9" x14ac:dyDescent="0.2">
      <c r="A314" s="17">
        <v>45351</v>
      </c>
      <c r="B314">
        <f t="shared" si="8"/>
        <v>2</v>
      </c>
      <c r="C314">
        <f t="shared" si="9"/>
        <v>2024</v>
      </c>
      <c r="D314" s="3">
        <v>109.1</v>
      </c>
      <c r="E314" s="3">
        <v>108.71</v>
      </c>
      <c r="F314" s="3">
        <v>109.1</v>
      </c>
      <c r="G314" s="3">
        <v>108.71</v>
      </c>
      <c r="I314" s="28">
        <v>3.5999999999999999E-3</v>
      </c>
    </row>
    <row r="315" spans="1:9" x14ac:dyDescent="0.2">
      <c r="A315" s="17">
        <v>45350</v>
      </c>
      <c r="B315">
        <f t="shared" si="8"/>
        <v>2</v>
      </c>
      <c r="C315">
        <f t="shared" si="9"/>
        <v>2024</v>
      </c>
      <c r="D315" s="3">
        <v>108.71</v>
      </c>
      <c r="E315" s="3">
        <v>110.8</v>
      </c>
      <c r="F315" s="3">
        <v>110.8</v>
      </c>
      <c r="G315" s="3">
        <v>108.71</v>
      </c>
      <c r="I315" s="28">
        <v>-1.89E-2</v>
      </c>
    </row>
    <row r="316" spans="1:9" x14ac:dyDescent="0.2">
      <c r="A316" s="17">
        <v>45349</v>
      </c>
      <c r="B316">
        <f t="shared" si="8"/>
        <v>2</v>
      </c>
      <c r="C316">
        <f t="shared" si="9"/>
        <v>2024</v>
      </c>
      <c r="D316" s="3">
        <v>110.8</v>
      </c>
      <c r="E316" s="3">
        <v>110.77</v>
      </c>
      <c r="F316" s="3">
        <v>110.8</v>
      </c>
      <c r="G316" s="3">
        <v>110.77</v>
      </c>
      <c r="I316" s="28">
        <v>2.9999999999999997E-4</v>
      </c>
    </row>
    <row r="317" spans="1:9" x14ac:dyDescent="0.2">
      <c r="A317" s="17">
        <v>45348</v>
      </c>
      <c r="B317">
        <f t="shared" ref="B317:B354" si="10">MONTH(A317)</f>
        <v>2</v>
      </c>
      <c r="C317">
        <f t="shared" ref="C317:C354" si="11">YEAR(A317)</f>
        <v>2024</v>
      </c>
      <c r="D317" s="3">
        <v>110.77</v>
      </c>
      <c r="E317" s="3">
        <v>115.59</v>
      </c>
      <c r="F317" s="3">
        <v>115.59</v>
      </c>
      <c r="G317" s="3">
        <v>110.77</v>
      </c>
      <c r="I317" s="28">
        <v>2.2700000000000001E-2</v>
      </c>
    </row>
    <row r="318" spans="1:9" x14ac:dyDescent="0.2">
      <c r="A318" s="17">
        <v>45345</v>
      </c>
      <c r="B318">
        <f t="shared" si="10"/>
        <v>2</v>
      </c>
      <c r="C318">
        <f t="shared" si="11"/>
        <v>2024</v>
      </c>
      <c r="D318" s="3">
        <v>108.31</v>
      </c>
      <c r="E318" s="3">
        <v>115.59</v>
      </c>
      <c r="F318" s="3">
        <v>115.59</v>
      </c>
      <c r="G318" s="3">
        <v>108.31</v>
      </c>
      <c r="I318" s="28">
        <v>-6.3E-2</v>
      </c>
    </row>
    <row r="319" spans="1:9" x14ac:dyDescent="0.2">
      <c r="A319" s="17">
        <v>45344</v>
      </c>
      <c r="B319">
        <f t="shared" si="10"/>
        <v>2</v>
      </c>
      <c r="C319">
        <f t="shared" si="11"/>
        <v>2024</v>
      </c>
      <c r="D319" s="3">
        <v>115.59</v>
      </c>
      <c r="E319" s="3">
        <v>114.27</v>
      </c>
      <c r="F319" s="3">
        <v>115.59</v>
      </c>
      <c r="G319" s="3">
        <v>114.27</v>
      </c>
      <c r="I319" s="28">
        <v>1.1599999999999999E-2</v>
      </c>
    </row>
    <row r="320" spans="1:9" x14ac:dyDescent="0.2">
      <c r="A320" s="17">
        <v>45343</v>
      </c>
      <c r="B320">
        <f t="shared" si="10"/>
        <v>2</v>
      </c>
      <c r="C320">
        <f t="shared" si="11"/>
        <v>2024</v>
      </c>
      <c r="D320" s="3">
        <v>114.27</v>
      </c>
      <c r="E320" s="3">
        <v>111.02</v>
      </c>
      <c r="F320" s="3">
        <v>114.27</v>
      </c>
      <c r="G320" s="3">
        <v>111.02</v>
      </c>
      <c r="I320" s="28">
        <v>2.93E-2</v>
      </c>
    </row>
    <row r="321" spans="1:9" x14ac:dyDescent="0.2">
      <c r="A321" s="17">
        <v>45342</v>
      </c>
      <c r="B321">
        <f t="shared" si="10"/>
        <v>2</v>
      </c>
      <c r="C321">
        <f t="shared" si="11"/>
        <v>2024</v>
      </c>
      <c r="D321" s="3">
        <v>111.02</v>
      </c>
      <c r="E321" s="3">
        <v>109.2</v>
      </c>
      <c r="F321" s="3">
        <v>111.02</v>
      </c>
      <c r="G321" s="3">
        <v>109.2</v>
      </c>
      <c r="I321" s="28">
        <v>1.67E-2</v>
      </c>
    </row>
    <row r="322" spans="1:9" x14ac:dyDescent="0.2">
      <c r="A322" s="17">
        <v>45338</v>
      </c>
      <c r="B322">
        <f t="shared" si="10"/>
        <v>2</v>
      </c>
      <c r="C322">
        <f t="shared" si="11"/>
        <v>2024</v>
      </c>
      <c r="D322" s="3">
        <v>109.2</v>
      </c>
      <c r="E322" s="3">
        <v>112.09</v>
      </c>
      <c r="F322" s="3">
        <v>112.09</v>
      </c>
      <c r="G322" s="3">
        <v>109.2</v>
      </c>
      <c r="I322" s="28">
        <v>-2.58E-2</v>
      </c>
    </row>
    <row r="323" spans="1:9" x14ac:dyDescent="0.2">
      <c r="A323" s="17">
        <v>45337</v>
      </c>
      <c r="B323">
        <f t="shared" si="10"/>
        <v>2</v>
      </c>
      <c r="C323">
        <f t="shared" si="11"/>
        <v>2024</v>
      </c>
      <c r="D323" s="3">
        <v>112.09</v>
      </c>
      <c r="E323" s="3">
        <v>111.97</v>
      </c>
      <c r="F323" s="3">
        <v>112.09</v>
      </c>
      <c r="G323" s="3">
        <v>111.97</v>
      </c>
      <c r="I323" s="28">
        <v>1.1000000000000001E-3</v>
      </c>
    </row>
    <row r="324" spans="1:9" x14ac:dyDescent="0.2">
      <c r="A324" s="17">
        <v>45336</v>
      </c>
      <c r="B324">
        <f t="shared" si="10"/>
        <v>2</v>
      </c>
      <c r="C324">
        <f t="shared" si="11"/>
        <v>2024</v>
      </c>
      <c r="D324" s="3">
        <v>111.97</v>
      </c>
      <c r="E324" s="3">
        <v>113.22</v>
      </c>
      <c r="F324" s="3">
        <v>113.22</v>
      </c>
      <c r="G324" s="3">
        <v>111.97</v>
      </c>
      <c r="I324" s="28">
        <v>-1.0999999999999999E-2</v>
      </c>
    </row>
    <row r="325" spans="1:9" x14ac:dyDescent="0.2">
      <c r="A325" s="17">
        <v>45335</v>
      </c>
      <c r="B325">
        <f t="shared" si="10"/>
        <v>2</v>
      </c>
      <c r="C325">
        <f t="shared" si="11"/>
        <v>2024</v>
      </c>
      <c r="D325" s="3">
        <v>113.22</v>
      </c>
      <c r="E325" s="3">
        <v>109.78</v>
      </c>
      <c r="F325" s="3">
        <v>113.22</v>
      </c>
      <c r="G325" s="3">
        <v>109.78</v>
      </c>
      <c r="I325" s="28">
        <v>3.1300000000000001E-2</v>
      </c>
    </row>
    <row r="326" spans="1:9" x14ac:dyDescent="0.2">
      <c r="A326" s="17">
        <v>45334</v>
      </c>
      <c r="B326">
        <f t="shared" si="10"/>
        <v>2</v>
      </c>
      <c r="C326">
        <f t="shared" si="11"/>
        <v>2024</v>
      </c>
      <c r="D326" s="3">
        <v>109.78</v>
      </c>
      <c r="E326" s="3">
        <v>108.6</v>
      </c>
      <c r="F326" s="3">
        <v>109.78</v>
      </c>
      <c r="G326" s="3">
        <v>108.6</v>
      </c>
      <c r="I326" s="28">
        <v>3.3599999999999998E-2</v>
      </c>
    </row>
    <row r="327" spans="1:9" x14ac:dyDescent="0.2">
      <c r="A327" s="17">
        <v>45331</v>
      </c>
      <c r="B327">
        <f t="shared" si="10"/>
        <v>2</v>
      </c>
      <c r="C327">
        <f t="shared" si="11"/>
        <v>2024</v>
      </c>
      <c r="D327" s="3">
        <v>106.21</v>
      </c>
      <c r="E327" s="3">
        <v>108.6</v>
      </c>
      <c r="F327" s="3">
        <v>108.6</v>
      </c>
      <c r="G327" s="3">
        <v>106.21</v>
      </c>
      <c r="I327" s="28">
        <v>-2.1999999999999999E-2</v>
      </c>
    </row>
    <row r="328" spans="1:9" x14ac:dyDescent="0.2">
      <c r="A328" s="17">
        <v>45330</v>
      </c>
      <c r="B328">
        <f t="shared" si="10"/>
        <v>2</v>
      </c>
      <c r="C328">
        <f t="shared" si="11"/>
        <v>2024</v>
      </c>
      <c r="D328" s="3">
        <v>108.6</v>
      </c>
      <c r="E328" s="3">
        <v>107.86</v>
      </c>
      <c r="F328" s="3">
        <v>108.6</v>
      </c>
      <c r="G328" s="3">
        <v>107.86</v>
      </c>
      <c r="I328" s="28">
        <v>6.8999999999999999E-3</v>
      </c>
    </row>
    <row r="329" spans="1:9" x14ac:dyDescent="0.2">
      <c r="A329" s="17">
        <v>45329</v>
      </c>
      <c r="B329">
        <f t="shared" si="10"/>
        <v>2</v>
      </c>
      <c r="C329">
        <f t="shared" si="11"/>
        <v>2024</v>
      </c>
      <c r="D329" s="3">
        <v>107.86</v>
      </c>
      <c r="E329" s="3">
        <v>110.6</v>
      </c>
      <c r="F329" s="3">
        <v>110.6</v>
      </c>
      <c r="G329" s="3">
        <v>107.86</v>
      </c>
      <c r="I329" s="28">
        <v>-2.4799999999999999E-2</v>
      </c>
    </row>
    <row r="330" spans="1:9" x14ac:dyDescent="0.2">
      <c r="A330" s="17">
        <v>45328</v>
      </c>
      <c r="B330">
        <f t="shared" si="10"/>
        <v>2</v>
      </c>
      <c r="C330">
        <f t="shared" si="11"/>
        <v>2024</v>
      </c>
      <c r="D330" s="3">
        <v>110.6</v>
      </c>
      <c r="E330" s="3">
        <v>108.68</v>
      </c>
      <c r="F330" s="3">
        <v>110.6</v>
      </c>
      <c r="G330" s="3">
        <v>108.68</v>
      </c>
      <c r="I330" s="28">
        <v>1.77E-2</v>
      </c>
    </row>
    <row r="331" spans="1:9" x14ac:dyDescent="0.2">
      <c r="A331" s="17">
        <v>45327</v>
      </c>
      <c r="B331">
        <f t="shared" si="10"/>
        <v>2</v>
      </c>
      <c r="C331">
        <f t="shared" si="11"/>
        <v>2024</v>
      </c>
      <c r="D331" s="3">
        <v>108.68</v>
      </c>
      <c r="E331" s="3">
        <v>113.92</v>
      </c>
      <c r="F331" s="3">
        <v>113.92</v>
      </c>
      <c r="G331" s="3">
        <v>108.68</v>
      </c>
      <c r="I331" s="28">
        <v>1.84E-2</v>
      </c>
    </row>
    <row r="332" spans="1:9" x14ac:dyDescent="0.2">
      <c r="A332" s="17">
        <v>45324</v>
      </c>
      <c r="B332">
        <f t="shared" si="10"/>
        <v>2</v>
      </c>
      <c r="C332">
        <f t="shared" si="11"/>
        <v>2024</v>
      </c>
      <c r="D332" s="3">
        <v>106.72</v>
      </c>
      <c r="E332" s="3">
        <v>113.92</v>
      </c>
      <c r="F332" s="3">
        <v>113.92</v>
      </c>
      <c r="G332" s="3">
        <v>106.72</v>
      </c>
      <c r="I332" s="28">
        <v>-6.3200000000000006E-2</v>
      </c>
    </row>
    <row r="333" spans="1:9" x14ac:dyDescent="0.2">
      <c r="A333" s="17">
        <v>45323</v>
      </c>
      <c r="B333">
        <f t="shared" si="10"/>
        <v>2</v>
      </c>
      <c r="C333">
        <f t="shared" si="11"/>
        <v>2024</v>
      </c>
      <c r="D333" s="3">
        <v>113.92</v>
      </c>
      <c r="E333" s="3">
        <v>107.28</v>
      </c>
      <c r="F333" s="3">
        <v>113.92</v>
      </c>
      <c r="G333" s="3">
        <v>107.28</v>
      </c>
      <c r="I333" s="28">
        <v>6.1899999999999997E-2</v>
      </c>
    </row>
    <row r="334" spans="1:9" x14ac:dyDescent="0.2">
      <c r="A334" s="17">
        <v>45322</v>
      </c>
      <c r="B334">
        <f t="shared" si="10"/>
        <v>1</v>
      </c>
      <c r="C334">
        <f t="shared" si="11"/>
        <v>2024</v>
      </c>
      <c r="D334" s="3">
        <v>107.28</v>
      </c>
      <c r="E334" s="3">
        <v>104.26</v>
      </c>
      <c r="F334" s="3">
        <v>107.28</v>
      </c>
      <c r="G334" s="3">
        <v>104.26</v>
      </c>
      <c r="I334" s="28">
        <v>2.9000000000000001E-2</v>
      </c>
    </row>
    <row r="335" spans="1:9" x14ac:dyDescent="0.2">
      <c r="A335" s="17">
        <v>45321</v>
      </c>
      <c r="B335">
        <f t="shared" si="10"/>
        <v>1</v>
      </c>
      <c r="C335">
        <f t="shared" si="11"/>
        <v>2024</v>
      </c>
      <c r="D335" s="3">
        <v>104.26</v>
      </c>
      <c r="E335" s="3">
        <v>106.34</v>
      </c>
      <c r="F335" s="3">
        <v>106.34</v>
      </c>
      <c r="G335" s="3">
        <v>104.26</v>
      </c>
      <c r="I335" s="28">
        <v>-1.9599999999999999E-2</v>
      </c>
    </row>
    <row r="336" spans="1:9" x14ac:dyDescent="0.2">
      <c r="A336" s="17">
        <v>45320</v>
      </c>
      <c r="B336">
        <f t="shared" si="10"/>
        <v>1</v>
      </c>
      <c r="C336">
        <f t="shared" si="11"/>
        <v>2024</v>
      </c>
      <c r="D336" s="3">
        <v>106.34</v>
      </c>
      <c r="E336" s="3">
        <v>105.89</v>
      </c>
      <c r="F336" s="3">
        <v>106.34</v>
      </c>
      <c r="G336" s="3">
        <v>105.89</v>
      </c>
      <c r="I336" s="28">
        <v>6.0999999999999999E-2</v>
      </c>
    </row>
    <row r="337" spans="1:9" x14ac:dyDescent="0.2">
      <c r="A337" s="17">
        <v>45317</v>
      </c>
      <c r="B337">
        <f t="shared" si="10"/>
        <v>1</v>
      </c>
      <c r="C337">
        <f t="shared" si="11"/>
        <v>2024</v>
      </c>
      <c r="D337" s="3">
        <v>100.23</v>
      </c>
      <c r="E337" s="3">
        <v>105.89</v>
      </c>
      <c r="F337" s="3">
        <v>105.89</v>
      </c>
      <c r="G337" s="3">
        <v>100.23</v>
      </c>
      <c r="I337" s="28">
        <v>-5.3499999999999999E-2</v>
      </c>
    </row>
    <row r="338" spans="1:9" x14ac:dyDescent="0.2">
      <c r="A338" s="17">
        <v>45316</v>
      </c>
      <c r="B338">
        <f t="shared" si="10"/>
        <v>1</v>
      </c>
      <c r="C338">
        <f t="shared" si="11"/>
        <v>2024</v>
      </c>
      <c r="D338" s="3">
        <v>105.89</v>
      </c>
      <c r="E338" s="3">
        <v>105.78</v>
      </c>
      <c r="F338" s="3">
        <v>105.89</v>
      </c>
      <c r="G338" s="3">
        <v>105.78</v>
      </c>
      <c r="I338" s="28">
        <v>1E-3</v>
      </c>
    </row>
    <row r="339" spans="1:9" x14ac:dyDescent="0.2">
      <c r="A339" s="17">
        <v>45315</v>
      </c>
      <c r="B339">
        <f t="shared" si="10"/>
        <v>1</v>
      </c>
      <c r="C339">
        <f t="shared" si="11"/>
        <v>2024</v>
      </c>
      <c r="D339" s="3">
        <v>105.78</v>
      </c>
      <c r="E339" s="3">
        <v>107.7</v>
      </c>
      <c r="F339" s="3">
        <v>107.7</v>
      </c>
      <c r="G339" s="3">
        <v>105.78</v>
      </c>
      <c r="I339" s="28">
        <v>-1.78E-2</v>
      </c>
    </row>
    <row r="340" spans="1:9" x14ac:dyDescent="0.2">
      <c r="A340" s="17">
        <v>45314</v>
      </c>
      <c r="B340">
        <f t="shared" si="10"/>
        <v>1</v>
      </c>
      <c r="C340">
        <f t="shared" si="11"/>
        <v>2024</v>
      </c>
      <c r="D340" s="3">
        <v>107.7</v>
      </c>
      <c r="E340" s="3">
        <v>106.87</v>
      </c>
      <c r="F340" s="3">
        <v>107.7</v>
      </c>
      <c r="G340" s="3">
        <v>106.87</v>
      </c>
      <c r="I340" s="28">
        <v>7.7999999999999996E-3</v>
      </c>
    </row>
    <row r="341" spans="1:9" x14ac:dyDescent="0.2">
      <c r="A341" s="17">
        <v>45313</v>
      </c>
      <c r="B341">
        <f t="shared" si="10"/>
        <v>1</v>
      </c>
      <c r="C341">
        <f t="shared" si="11"/>
        <v>2024</v>
      </c>
      <c r="D341" s="3">
        <v>106.87</v>
      </c>
      <c r="E341" s="3">
        <v>107.22</v>
      </c>
      <c r="F341" s="3">
        <v>107.22</v>
      </c>
      <c r="G341" s="3">
        <v>106.87</v>
      </c>
      <c r="I341" s="28">
        <v>1.8100000000000002E-2</v>
      </c>
    </row>
    <row r="342" spans="1:9" x14ac:dyDescent="0.2">
      <c r="A342" s="17">
        <v>45310</v>
      </c>
      <c r="B342">
        <f t="shared" si="10"/>
        <v>1</v>
      </c>
      <c r="C342">
        <f t="shared" si="11"/>
        <v>2024</v>
      </c>
      <c r="D342" s="3">
        <v>104.97</v>
      </c>
      <c r="E342" s="3">
        <v>107.22</v>
      </c>
      <c r="F342" s="3">
        <v>107.22</v>
      </c>
      <c r="G342" s="3">
        <v>104.97</v>
      </c>
      <c r="I342" s="28">
        <v>-2.1000000000000001E-2</v>
      </c>
    </row>
    <row r="343" spans="1:9" x14ac:dyDescent="0.2">
      <c r="A343" s="17">
        <v>45309</v>
      </c>
      <c r="B343">
        <f t="shared" si="10"/>
        <v>1</v>
      </c>
      <c r="C343">
        <f t="shared" si="11"/>
        <v>2024</v>
      </c>
      <c r="D343" s="3">
        <v>107.22</v>
      </c>
      <c r="E343" s="3">
        <v>105.86</v>
      </c>
      <c r="F343" s="3">
        <v>107.22</v>
      </c>
      <c r="G343" s="3">
        <v>105.86</v>
      </c>
      <c r="I343" s="28">
        <v>1.2800000000000001E-2</v>
      </c>
    </row>
    <row r="344" spans="1:9" x14ac:dyDescent="0.2">
      <c r="A344" s="17">
        <v>45308</v>
      </c>
      <c r="B344">
        <f t="shared" si="10"/>
        <v>1</v>
      </c>
      <c r="C344">
        <f t="shared" si="11"/>
        <v>2024</v>
      </c>
      <c r="D344" s="3">
        <v>105.86</v>
      </c>
      <c r="E344" s="3">
        <v>113.44</v>
      </c>
      <c r="F344" s="3">
        <v>113.44</v>
      </c>
      <c r="G344" s="3">
        <v>105.86</v>
      </c>
      <c r="I344" s="28">
        <v>-6.6799999999999998E-2</v>
      </c>
    </row>
    <row r="345" spans="1:9" x14ac:dyDescent="0.2">
      <c r="A345" s="17">
        <v>45307</v>
      </c>
      <c r="B345">
        <f t="shared" si="10"/>
        <v>1</v>
      </c>
      <c r="C345">
        <f t="shared" si="11"/>
        <v>2024</v>
      </c>
      <c r="D345" s="3">
        <v>113.44</v>
      </c>
      <c r="E345" s="3">
        <v>106.51</v>
      </c>
      <c r="F345" s="3">
        <v>113.44</v>
      </c>
      <c r="G345" s="3">
        <v>106.51</v>
      </c>
      <c r="I345" s="28">
        <v>6.5100000000000005E-2</v>
      </c>
    </row>
    <row r="346" spans="1:9" x14ac:dyDescent="0.2">
      <c r="A346" s="17">
        <v>45303</v>
      </c>
      <c r="B346">
        <f t="shared" si="10"/>
        <v>1</v>
      </c>
      <c r="C346">
        <f t="shared" si="11"/>
        <v>2024</v>
      </c>
      <c r="D346" s="3">
        <v>106.51</v>
      </c>
      <c r="E346" s="3">
        <v>103.45</v>
      </c>
      <c r="F346" s="3">
        <v>106.51</v>
      </c>
      <c r="G346" s="3">
        <v>103.45</v>
      </c>
      <c r="I346" s="28">
        <v>2.9600000000000001E-2</v>
      </c>
    </row>
    <row r="347" spans="1:9" x14ac:dyDescent="0.2">
      <c r="A347" s="17">
        <v>45302</v>
      </c>
      <c r="B347">
        <f t="shared" si="10"/>
        <v>1</v>
      </c>
      <c r="C347">
        <f t="shared" si="11"/>
        <v>2024</v>
      </c>
      <c r="D347" s="3">
        <v>103.45</v>
      </c>
      <c r="E347" s="3">
        <v>109.63</v>
      </c>
      <c r="F347" s="3">
        <v>109.63</v>
      </c>
      <c r="G347" s="3">
        <v>103.45</v>
      </c>
      <c r="I347" s="28">
        <v>-5.6399999999999999E-2</v>
      </c>
    </row>
    <row r="348" spans="1:9" x14ac:dyDescent="0.2">
      <c r="A348" s="17">
        <v>45301</v>
      </c>
      <c r="B348">
        <f t="shared" si="10"/>
        <v>1</v>
      </c>
      <c r="C348">
        <f t="shared" si="11"/>
        <v>2024</v>
      </c>
      <c r="D348" s="3">
        <v>109.63</v>
      </c>
      <c r="E348" s="3">
        <v>114.92</v>
      </c>
      <c r="F348" s="3">
        <v>114.92</v>
      </c>
      <c r="G348" s="3">
        <v>109.63</v>
      </c>
      <c r="I348" s="28">
        <v>-4.5999999999999999E-2</v>
      </c>
    </row>
    <row r="349" spans="1:9" x14ac:dyDescent="0.2">
      <c r="A349" s="17">
        <v>45300</v>
      </c>
      <c r="B349">
        <f t="shared" si="10"/>
        <v>1</v>
      </c>
      <c r="C349">
        <f t="shared" si="11"/>
        <v>2024</v>
      </c>
      <c r="D349" s="3">
        <v>114.92</v>
      </c>
      <c r="E349" s="3">
        <v>117.72</v>
      </c>
      <c r="F349" s="3">
        <v>117.72</v>
      </c>
      <c r="G349" s="3">
        <v>114.92</v>
      </c>
      <c r="I349" s="28">
        <v>-2.3800000000000002E-2</v>
      </c>
    </row>
    <row r="350" spans="1:9" x14ac:dyDescent="0.2">
      <c r="A350" s="17">
        <v>45299</v>
      </c>
      <c r="B350">
        <f t="shared" si="10"/>
        <v>1</v>
      </c>
      <c r="C350">
        <f t="shared" si="11"/>
        <v>2024</v>
      </c>
      <c r="D350" s="3">
        <v>117.72</v>
      </c>
      <c r="E350" s="3">
        <v>121.12</v>
      </c>
      <c r="F350" s="3">
        <v>121.12</v>
      </c>
      <c r="G350" s="3">
        <v>117.72</v>
      </c>
      <c r="I350" s="28">
        <v>1.32E-2</v>
      </c>
    </row>
    <row r="351" spans="1:9" x14ac:dyDescent="0.2">
      <c r="A351" s="17">
        <v>45296</v>
      </c>
      <c r="B351">
        <f t="shared" si="10"/>
        <v>1</v>
      </c>
      <c r="C351">
        <f t="shared" si="11"/>
        <v>2024</v>
      </c>
      <c r="D351" s="3">
        <v>116.19</v>
      </c>
      <c r="E351" s="3">
        <v>121.12</v>
      </c>
      <c r="F351" s="3">
        <v>121.12</v>
      </c>
      <c r="G351" s="3">
        <v>116.19</v>
      </c>
      <c r="I351" s="28">
        <v>-4.07E-2</v>
      </c>
    </row>
    <row r="352" spans="1:9" x14ac:dyDescent="0.2">
      <c r="A352" s="17">
        <v>45295</v>
      </c>
      <c r="B352">
        <f t="shared" si="10"/>
        <v>1</v>
      </c>
      <c r="C352">
        <f t="shared" si="11"/>
        <v>2024</v>
      </c>
      <c r="D352" s="3">
        <v>121.12</v>
      </c>
      <c r="E352" s="3">
        <v>124.57</v>
      </c>
      <c r="F352" s="3">
        <v>124.57</v>
      </c>
      <c r="G352" s="3">
        <v>121.12</v>
      </c>
      <c r="I352" s="28">
        <v>-2.7699999999999999E-2</v>
      </c>
    </row>
    <row r="353" spans="1:9" x14ac:dyDescent="0.2">
      <c r="A353" s="17">
        <v>45294</v>
      </c>
      <c r="B353">
        <f t="shared" si="10"/>
        <v>1</v>
      </c>
      <c r="C353">
        <f t="shared" si="11"/>
        <v>2024</v>
      </c>
      <c r="D353" s="3">
        <v>124.57</v>
      </c>
      <c r="E353" s="3">
        <v>127.02</v>
      </c>
      <c r="F353" s="3">
        <v>127.02</v>
      </c>
      <c r="G353" s="3">
        <v>124.57</v>
      </c>
      <c r="I353" s="28">
        <v>-1.9300000000000001E-2</v>
      </c>
    </row>
    <row r="354" spans="1:9" x14ac:dyDescent="0.2">
      <c r="A354" s="17">
        <v>45293</v>
      </c>
      <c r="B354">
        <f t="shared" si="10"/>
        <v>1</v>
      </c>
      <c r="C354">
        <f t="shared" si="11"/>
        <v>2024</v>
      </c>
      <c r="D354" s="3">
        <v>127.02</v>
      </c>
      <c r="E354" s="3">
        <v>114.62</v>
      </c>
      <c r="F354" s="3">
        <v>127.02</v>
      </c>
      <c r="G354" s="3">
        <v>114.62</v>
      </c>
      <c r="I354" s="28">
        <v>0.1082</v>
      </c>
    </row>
    <row r="355" spans="1:9" x14ac:dyDescent="0.2">
      <c r="A355" s="59">
        <v>45996</v>
      </c>
      <c r="B355">
        <f t="shared" ref="B355" si="12">MONTH(A355)</f>
        <v>12</v>
      </c>
      <c r="C355">
        <f t="shared" ref="C355" si="13">YEAR(A355)</f>
        <v>2025</v>
      </c>
      <c r="D355" s="60">
        <v>67.28</v>
      </c>
      <c r="E355" s="60">
        <v>65.69</v>
      </c>
      <c r="F355" s="60">
        <v>67.28</v>
      </c>
      <c r="G355" s="60">
        <v>65.69</v>
      </c>
      <c r="H355" s="60"/>
      <c r="I355" s="61">
        <v>2.4199999999999999E-2</v>
      </c>
    </row>
    <row r="356" spans="1:9" x14ac:dyDescent="0.2">
      <c r="A356" s="59">
        <v>45995</v>
      </c>
      <c r="B356">
        <f t="shared" ref="B356:B419" si="14">MONTH(A356)</f>
        <v>12</v>
      </c>
      <c r="C356">
        <f t="shared" ref="C356:C419" si="15">YEAR(A356)</f>
        <v>2025</v>
      </c>
      <c r="D356" s="60">
        <v>65.69</v>
      </c>
      <c r="E356" s="60">
        <v>66.459999999999994</v>
      </c>
      <c r="F356" s="60">
        <v>66.459999999999994</v>
      </c>
      <c r="G356" s="60">
        <v>65.69</v>
      </c>
      <c r="H356" s="60"/>
      <c r="I356" s="61">
        <v>-1.1599999999999999E-2</v>
      </c>
    </row>
    <row r="357" spans="1:9" x14ac:dyDescent="0.2">
      <c r="A357" s="59">
        <v>45994</v>
      </c>
      <c r="B357">
        <f t="shared" si="14"/>
        <v>12</v>
      </c>
      <c r="C357">
        <f t="shared" si="15"/>
        <v>2025</v>
      </c>
      <c r="D357" s="60">
        <v>66.459999999999994</v>
      </c>
      <c r="E357" s="60">
        <v>69.91</v>
      </c>
      <c r="F357" s="60">
        <v>69.91</v>
      </c>
      <c r="G357" s="60">
        <v>66.459999999999994</v>
      </c>
      <c r="H357" s="60"/>
      <c r="I357" s="61">
        <v>-4.9299999999999997E-2</v>
      </c>
    </row>
    <row r="358" spans="1:9" x14ac:dyDescent="0.2">
      <c r="A358" s="59">
        <v>45993</v>
      </c>
      <c r="B358">
        <f t="shared" si="14"/>
        <v>12</v>
      </c>
      <c r="C358">
        <f t="shared" si="15"/>
        <v>2025</v>
      </c>
      <c r="D358" s="60">
        <v>69.91</v>
      </c>
      <c r="E358" s="60">
        <v>71.349999999999994</v>
      </c>
      <c r="F358" s="60">
        <v>71.349999999999994</v>
      </c>
      <c r="G358" s="60">
        <v>69.91</v>
      </c>
      <c r="H358" s="60"/>
      <c r="I358" s="61">
        <v>-2.0199999999999999E-2</v>
      </c>
    </row>
    <row r="359" spans="1:9" x14ac:dyDescent="0.2">
      <c r="A359" s="59">
        <v>45992</v>
      </c>
      <c r="B359">
        <f t="shared" si="14"/>
        <v>12</v>
      </c>
      <c r="C359">
        <f t="shared" si="15"/>
        <v>2025</v>
      </c>
      <c r="D359" s="60">
        <v>71.349999999999994</v>
      </c>
      <c r="E359" s="60">
        <v>68.95</v>
      </c>
      <c r="F359" s="60">
        <v>71.349999999999994</v>
      </c>
      <c r="G359" s="60">
        <v>68.95</v>
      </c>
      <c r="H359" s="60"/>
      <c r="I359" s="61">
        <v>3.4799999999999998E-2</v>
      </c>
    </row>
    <row r="360" spans="1:9" x14ac:dyDescent="0.2">
      <c r="A360" s="59">
        <v>45989</v>
      </c>
      <c r="B360">
        <f t="shared" si="14"/>
        <v>11</v>
      </c>
      <c r="C360">
        <f t="shared" si="15"/>
        <v>2025</v>
      </c>
      <c r="D360" s="60">
        <v>68.95</v>
      </c>
      <c r="E360" s="60">
        <v>71.900000000000006</v>
      </c>
      <c r="F360" s="60">
        <v>71.900000000000006</v>
      </c>
      <c r="G360" s="60">
        <v>68.95</v>
      </c>
      <c r="H360" s="60"/>
      <c r="I360" s="61">
        <v>-4.1000000000000002E-2</v>
      </c>
    </row>
    <row r="361" spans="1:9" x14ac:dyDescent="0.2">
      <c r="A361" s="59">
        <v>45987</v>
      </c>
      <c r="B361">
        <f t="shared" si="14"/>
        <v>11</v>
      </c>
      <c r="C361">
        <f t="shared" si="15"/>
        <v>2025</v>
      </c>
      <c r="D361" s="60">
        <v>71.900000000000006</v>
      </c>
      <c r="E361" s="60">
        <v>72.819999999999993</v>
      </c>
      <c r="F361" s="60">
        <v>72.819999999999993</v>
      </c>
      <c r="G361" s="60">
        <v>71.900000000000006</v>
      </c>
      <c r="H361" s="60"/>
      <c r="I361" s="61">
        <v>-1.26E-2</v>
      </c>
    </row>
    <row r="362" spans="1:9" x14ac:dyDescent="0.2">
      <c r="A362" s="59">
        <v>45986</v>
      </c>
      <c r="B362">
        <f t="shared" si="14"/>
        <v>11</v>
      </c>
      <c r="C362">
        <f t="shared" si="15"/>
        <v>2025</v>
      </c>
      <c r="D362" s="60">
        <v>72.819999999999993</v>
      </c>
      <c r="E362" s="60">
        <v>76.819999999999993</v>
      </c>
      <c r="F362" s="60">
        <v>76.819999999999993</v>
      </c>
      <c r="G362" s="60">
        <v>72.819999999999993</v>
      </c>
      <c r="H362" s="60"/>
      <c r="I362" s="61">
        <v>-5.21E-2</v>
      </c>
    </row>
    <row r="363" spans="1:9" x14ac:dyDescent="0.2">
      <c r="A363" s="59">
        <v>45985</v>
      </c>
      <c r="B363">
        <f t="shared" si="14"/>
        <v>11</v>
      </c>
      <c r="C363">
        <f t="shared" si="15"/>
        <v>2025</v>
      </c>
      <c r="D363" s="60">
        <v>76.819999999999993</v>
      </c>
      <c r="E363" s="60">
        <v>78.81</v>
      </c>
      <c r="F363" s="60">
        <v>78.81</v>
      </c>
      <c r="G363" s="60">
        <v>76.819999999999993</v>
      </c>
      <c r="H363" s="60"/>
      <c r="I363" s="61">
        <v>-2.53E-2</v>
      </c>
    </row>
    <row r="364" spans="1:9" x14ac:dyDescent="0.2">
      <c r="A364" s="59">
        <v>45982</v>
      </c>
      <c r="B364">
        <f t="shared" si="14"/>
        <v>11</v>
      </c>
      <c r="C364">
        <f t="shared" si="15"/>
        <v>2025</v>
      </c>
      <c r="D364" s="60">
        <v>78.81</v>
      </c>
      <c r="E364" s="60">
        <v>77.81</v>
      </c>
      <c r="F364" s="60">
        <v>78.81</v>
      </c>
      <c r="G364" s="60">
        <v>77.81</v>
      </c>
      <c r="H364" s="60"/>
      <c r="I364" s="61">
        <v>1.29E-2</v>
      </c>
    </row>
    <row r="365" spans="1:9" x14ac:dyDescent="0.2">
      <c r="A365" s="59">
        <v>45981</v>
      </c>
      <c r="B365">
        <f t="shared" si="14"/>
        <v>11</v>
      </c>
      <c r="C365">
        <f t="shared" si="15"/>
        <v>2025</v>
      </c>
      <c r="D365" s="60">
        <v>77.81</v>
      </c>
      <c r="E365" s="60">
        <v>84.32</v>
      </c>
      <c r="F365" s="60">
        <v>84.32</v>
      </c>
      <c r="G365" s="60">
        <v>77.81</v>
      </c>
      <c r="H365" s="60"/>
      <c r="I365" s="61">
        <v>-7.7200000000000005E-2</v>
      </c>
    </row>
    <row r="366" spans="1:9" x14ac:dyDescent="0.2">
      <c r="A366" s="59">
        <v>45980</v>
      </c>
      <c r="B366">
        <f t="shared" si="14"/>
        <v>11</v>
      </c>
      <c r="C366">
        <f t="shared" si="15"/>
        <v>2025</v>
      </c>
      <c r="D366" s="60">
        <v>84.32</v>
      </c>
      <c r="E366" s="60">
        <v>83.18</v>
      </c>
      <c r="F366" s="60">
        <v>84.32</v>
      </c>
      <c r="G366" s="60">
        <v>83.18</v>
      </c>
      <c r="H366" s="60"/>
      <c r="I366" s="61">
        <v>1.37E-2</v>
      </c>
    </row>
    <row r="367" spans="1:9" x14ac:dyDescent="0.2">
      <c r="A367" s="59">
        <v>45979</v>
      </c>
      <c r="B367">
        <f t="shared" si="14"/>
        <v>11</v>
      </c>
      <c r="C367">
        <f t="shared" si="15"/>
        <v>2025</v>
      </c>
      <c r="D367" s="60">
        <v>83.18</v>
      </c>
      <c r="E367" s="60">
        <v>82.58</v>
      </c>
      <c r="F367" s="60">
        <v>83.18</v>
      </c>
      <c r="G367" s="60">
        <v>82.58</v>
      </c>
      <c r="H367" s="60"/>
      <c r="I367" s="61">
        <v>7.3000000000000001E-3</v>
      </c>
    </row>
    <row r="368" spans="1:9" x14ac:dyDescent="0.2">
      <c r="A368" s="59">
        <v>45978</v>
      </c>
      <c r="B368">
        <f t="shared" si="14"/>
        <v>11</v>
      </c>
      <c r="C368">
        <f t="shared" si="15"/>
        <v>2025</v>
      </c>
      <c r="D368" s="60">
        <v>82.58</v>
      </c>
      <c r="E368" s="60">
        <v>79.709999999999994</v>
      </c>
      <c r="F368" s="60">
        <v>82.58</v>
      </c>
      <c r="G368" s="60">
        <v>79.709999999999994</v>
      </c>
      <c r="H368" s="60"/>
      <c r="I368" s="61">
        <v>3.5999999999999997E-2</v>
      </c>
    </row>
    <row r="369" spans="1:9" x14ac:dyDescent="0.2">
      <c r="A369" s="59">
        <v>45975</v>
      </c>
      <c r="B369">
        <f t="shared" si="14"/>
        <v>11</v>
      </c>
      <c r="C369">
        <f t="shared" si="15"/>
        <v>2025</v>
      </c>
      <c r="D369" s="60">
        <v>79.709999999999994</v>
      </c>
      <c r="E369" s="60">
        <v>79.099999999999994</v>
      </c>
      <c r="F369" s="60">
        <v>79.709999999999994</v>
      </c>
      <c r="G369" s="60">
        <v>79.099999999999994</v>
      </c>
      <c r="H369" s="60"/>
      <c r="I369" s="61">
        <v>7.7000000000000002E-3</v>
      </c>
    </row>
    <row r="370" spans="1:9" x14ac:dyDescent="0.2">
      <c r="A370" s="59">
        <v>45974</v>
      </c>
      <c r="B370">
        <f t="shared" si="14"/>
        <v>11</v>
      </c>
      <c r="C370">
        <f t="shared" si="15"/>
        <v>2025</v>
      </c>
      <c r="D370" s="60">
        <v>79.099999999999994</v>
      </c>
      <c r="E370" s="60">
        <v>81.12</v>
      </c>
      <c r="F370" s="60">
        <v>81.12</v>
      </c>
      <c r="G370" s="60">
        <v>79.099999999999994</v>
      </c>
      <c r="H370" s="60"/>
      <c r="I370" s="61">
        <v>-2.4899999999999999E-2</v>
      </c>
    </row>
    <row r="371" spans="1:9" x14ac:dyDescent="0.2">
      <c r="A371" s="59">
        <v>45973</v>
      </c>
      <c r="B371">
        <f t="shared" si="14"/>
        <v>11</v>
      </c>
      <c r="C371">
        <f t="shared" si="15"/>
        <v>2025</v>
      </c>
      <c r="D371" s="60">
        <v>81.12</v>
      </c>
      <c r="E371" s="60">
        <v>78.86</v>
      </c>
      <c r="F371" s="60">
        <v>81.12</v>
      </c>
      <c r="G371" s="60">
        <v>78.86</v>
      </c>
      <c r="H371" s="60"/>
      <c r="I371" s="61">
        <v>2.87E-2</v>
      </c>
    </row>
    <row r="372" spans="1:9" x14ac:dyDescent="0.2">
      <c r="A372" s="59">
        <v>45971</v>
      </c>
      <c r="B372">
        <f t="shared" si="14"/>
        <v>11</v>
      </c>
      <c r="C372">
        <f t="shared" si="15"/>
        <v>2025</v>
      </c>
      <c r="D372" s="60">
        <v>78.86</v>
      </c>
      <c r="E372" s="60">
        <v>74.41</v>
      </c>
      <c r="F372" s="60">
        <v>78.86</v>
      </c>
      <c r="G372" s="60">
        <v>74.41</v>
      </c>
      <c r="H372" s="60"/>
      <c r="I372" s="61">
        <v>5.9799999999999999E-2</v>
      </c>
    </row>
    <row r="373" spans="1:9" x14ac:dyDescent="0.2">
      <c r="A373" s="59">
        <v>45968</v>
      </c>
      <c r="B373">
        <f t="shared" si="14"/>
        <v>11</v>
      </c>
      <c r="C373">
        <f t="shared" si="15"/>
        <v>2025</v>
      </c>
      <c r="D373" s="60">
        <v>74.41</v>
      </c>
      <c r="E373" s="60">
        <v>72.44</v>
      </c>
      <c r="F373" s="60">
        <v>74.41</v>
      </c>
      <c r="G373" s="60">
        <v>72.44</v>
      </c>
      <c r="H373" s="60"/>
      <c r="I373" s="61">
        <v>2.7199999999999998E-2</v>
      </c>
    </row>
    <row r="374" spans="1:9" x14ac:dyDescent="0.2">
      <c r="A374" s="59">
        <v>45967</v>
      </c>
      <c r="B374">
        <f t="shared" si="14"/>
        <v>11</v>
      </c>
      <c r="C374">
        <f t="shared" si="15"/>
        <v>2025</v>
      </c>
      <c r="D374" s="60">
        <v>72.44</v>
      </c>
      <c r="E374" s="60">
        <v>72.42</v>
      </c>
      <c r="F374" s="60">
        <v>72.44</v>
      </c>
      <c r="G374" s="60">
        <v>72.42</v>
      </c>
      <c r="H374" s="60"/>
      <c r="I374" s="61">
        <v>2.9999999999999997E-4</v>
      </c>
    </row>
    <row r="375" spans="1:9" x14ac:dyDescent="0.2">
      <c r="A375" s="59">
        <v>45966</v>
      </c>
      <c r="B375">
        <f t="shared" si="14"/>
        <v>11</v>
      </c>
      <c r="C375">
        <f t="shared" si="15"/>
        <v>2025</v>
      </c>
      <c r="D375" s="60">
        <v>72.42</v>
      </c>
      <c r="E375" s="60">
        <v>68.02</v>
      </c>
      <c r="F375" s="60">
        <v>72.42</v>
      </c>
      <c r="G375" s="60">
        <v>68.02</v>
      </c>
      <c r="H375" s="60"/>
      <c r="I375" s="61">
        <v>6.4699999999999994E-2</v>
      </c>
    </row>
    <row r="376" spans="1:9" x14ac:dyDescent="0.2">
      <c r="A376" s="59">
        <v>45965</v>
      </c>
      <c r="B376">
        <f t="shared" si="14"/>
        <v>11</v>
      </c>
      <c r="C376">
        <f t="shared" si="15"/>
        <v>2025</v>
      </c>
      <c r="D376" s="60">
        <v>68.02</v>
      </c>
      <c r="E376" s="60">
        <v>67.23</v>
      </c>
      <c r="F376" s="60">
        <v>68.02</v>
      </c>
      <c r="G376" s="60">
        <v>67.23</v>
      </c>
      <c r="H376" s="60"/>
      <c r="I376" s="61">
        <v>1.18E-2</v>
      </c>
    </row>
    <row r="377" spans="1:9" x14ac:dyDescent="0.2">
      <c r="A377" s="59">
        <v>45964</v>
      </c>
      <c r="B377">
        <f t="shared" si="14"/>
        <v>11</v>
      </c>
      <c r="C377">
        <f t="shared" si="15"/>
        <v>2025</v>
      </c>
      <c r="D377" s="60">
        <v>67.23</v>
      </c>
      <c r="E377" s="60">
        <v>66.61</v>
      </c>
      <c r="F377" s="60">
        <v>67.23</v>
      </c>
      <c r="G377" s="60">
        <v>66.61</v>
      </c>
      <c r="H377" s="60"/>
      <c r="I377" s="61">
        <v>9.2999999999999992E-3</v>
      </c>
    </row>
    <row r="378" spans="1:9" x14ac:dyDescent="0.2">
      <c r="A378" s="59">
        <v>45961</v>
      </c>
      <c r="B378">
        <f t="shared" si="14"/>
        <v>10</v>
      </c>
      <c r="C378">
        <f t="shared" si="15"/>
        <v>2025</v>
      </c>
      <c r="D378" s="60">
        <v>66.61</v>
      </c>
      <c r="E378" s="60">
        <v>66.88</v>
      </c>
      <c r="F378" s="60">
        <v>66.88</v>
      </c>
      <c r="G378" s="60">
        <v>66.61</v>
      </c>
      <c r="H378" s="60"/>
      <c r="I378" s="61">
        <v>-4.0000000000000001E-3</v>
      </c>
    </row>
    <row r="379" spans="1:9" x14ac:dyDescent="0.2">
      <c r="A379" s="59">
        <v>45960</v>
      </c>
      <c r="B379">
        <f t="shared" si="14"/>
        <v>10</v>
      </c>
      <c r="C379">
        <f t="shared" si="15"/>
        <v>2025</v>
      </c>
      <c r="D379" s="60">
        <v>66.88</v>
      </c>
      <c r="E379" s="60">
        <v>65.75</v>
      </c>
      <c r="F379" s="60">
        <v>66.88</v>
      </c>
      <c r="G379" s="60">
        <v>65.75</v>
      </c>
      <c r="H379" s="60"/>
      <c r="I379" s="61">
        <v>1.72E-2</v>
      </c>
    </row>
    <row r="380" spans="1:9" x14ac:dyDescent="0.2">
      <c r="A380" s="59">
        <v>45959</v>
      </c>
      <c r="B380">
        <f t="shared" si="14"/>
        <v>10</v>
      </c>
      <c r="C380">
        <f t="shared" si="15"/>
        <v>2025</v>
      </c>
      <c r="D380" s="60">
        <v>65.75</v>
      </c>
      <c r="E380" s="60">
        <v>67.3</v>
      </c>
      <c r="F380" s="60">
        <v>67.3</v>
      </c>
      <c r="G380" s="60">
        <v>65.75</v>
      </c>
      <c r="H380" s="60"/>
      <c r="I380" s="61">
        <v>-2.3E-2</v>
      </c>
    </row>
    <row r="381" spans="1:9" x14ac:dyDescent="0.2">
      <c r="A381" s="59">
        <v>45958</v>
      </c>
      <c r="B381">
        <f t="shared" si="14"/>
        <v>10</v>
      </c>
      <c r="C381">
        <f t="shared" si="15"/>
        <v>2025</v>
      </c>
      <c r="D381" s="60">
        <v>67.3</v>
      </c>
      <c r="E381" s="60">
        <v>66.87</v>
      </c>
      <c r="F381" s="60">
        <v>67.3</v>
      </c>
      <c r="G381" s="60">
        <v>66.87</v>
      </c>
      <c r="H381" s="60"/>
      <c r="I381" s="61">
        <v>6.4000000000000003E-3</v>
      </c>
    </row>
    <row r="382" spans="1:9" x14ac:dyDescent="0.2">
      <c r="A382" s="59">
        <v>45957</v>
      </c>
      <c r="B382">
        <f t="shared" si="14"/>
        <v>10</v>
      </c>
      <c r="C382">
        <f t="shared" si="15"/>
        <v>2025</v>
      </c>
      <c r="D382" s="60">
        <v>66.87</v>
      </c>
      <c r="E382" s="60">
        <v>68.94</v>
      </c>
      <c r="F382" s="60">
        <v>68.94</v>
      </c>
      <c r="G382" s="60">
        <v>66.87</v>
      </c>
      <c r="H382" s="60"/>
      <c r="I382" s="61">
        <v>-0.03</v>
      </c>
    </row>
    <row r="383" spans="1:9" x14ac:dyDescent="0.2">
      <c r="A383" s="59">
        <v>45954</v>
      </c>
      <c r="B383">
        <f t="shared" si="14"/>
        <v>10</v>
      </c>
      <c r="C383">
        <f t="shared" si="15"/>
        <v>2025</v>
      </c>
      <c r="D383" s="60">
        <v>68.94</v>
      </c>
      <c r="E383" s="60">
        <v>74.05</v>
      </c>
      <c r="F383" s="60">
        <v>74.05</v>
      </c>
      <c r="G383" s="60">
        <v>68.94</v>
      </c>
      <c r="H383" s="60"/>
      <c r="I383" s="61">
        <v>-6.9000000000000006E-2</v>
      </c>
    </row>
    <row r="384" spans="1:9" x14ac:dyDescent="0.2">
      <c r="A384" s="59">
        <v>45953</v>
      </c>
      <c r="B384">
        <f t="shared" si="14"/>
        <v>10</v>
      </c>
      <c r="C384">
        <f t="shared" si="15"/>
        <v>2025</v>
      </c>
      <c r="D384" s="60">
        <v>74.05</v>
      </c>
      <c r="E384" s="60">
        <v>75.489999999999995</v>
      </c>
      <c r="F384" s="60">
        <v>75.489999999999995</v>
      </c>
      <c r="G384" s="60">
        <v>74.05</v>
      </c>
      <c r="H384" s="60"/>
      <c r="I384" s="61">
        <v>-1.9099999999999999E-2</v>
      </c>
    </row>
    <row r="385" spans="1:9" x14ac:dyDescent="0.2">
      <c r="A385" s="59">
        <v>45952</v>
      </c>
      <c r="B385">
        <f t="shared" si="14"/>
        <v>10</v>
      </c>
      <c r="C385">
        <f t="shared" si="15"/>
        <v>2025</v>
      </c>
      <c r="D385" s="60">
        <v>75.489999999999995</v>
      </c>
      <c r="E385" s="60">
        <v>77.180000000000007</v>
      </c>
      <c r="F385" s="60">
        <v>77.180000000000007</v>
      </c>
      <c r="G385" s="60">
        <v>75.489999999999995</v>
      </c>
      <c r="H385" s="60"/>
      <c r="I385" s="61">
        <v>-2.1899999999999999E-2</v>
      </c>
    </row>
    <row r="386" spans="1:9" x14ac:dyDescent="0.2">
      <c r="A386" s="59">
        <v>45951</v>
      </c>
      <c r="B386">
        <f t="shared" si="14"/>
        <v>10</v>
      </c>
      <c r="C386">
        <f t="shared" si="15"/>
        <v>2025</v>
      </c>
      <c r="D386" s="60">
        <v>77.180000000000007</v>
      </c>
      <c r="E386" s="60">
        <v>77.22</v>
      </c>
      <c r="F386" s="60">
        <v>77.22</v>
      </c>
      <c r="G386" s="60">
        <v>77.180000000000007</v>
      </c>
      <c r="H386" s="60"/>
      <c r="I386" s="61">
        <v>-5.0000000000000001E-4</v>
      </c>
    </row>
    <row r="387" spans="1:9" x14ac:dyDescent="0.2">
      <c r="A387" s="59">
        <v>45950</v>
      </c>
      <c r="B387">
        <f t="shared" si="14"/>
        <v>10</v>
      </c>
      <c r="C387">
        <f t="shared" si="15"/>
        <v>2025</v>
      </c>
      <c r="D387" s="60">
        <v>77.22</v>
      </c>
      <c r="E387" s="60">
        <v>78.62</v>
      </c>
      <c r="F387" s="60">
        <v>78.62</v>
      </c>
      <c r="G387" s="60">
        <v>77.22</v>
      </c>
      <c r="H387" s="60"/>
      <c r="I387" s="61">
        <v>-1.78E-2</v>
      </c>
    </row>
    <row r="388" spans="1:9" x14ac:dyDescent="0.2">
      <c r="A388" s="59">
        <v>45947</v>
      </c>
      <c r="B388">
        <f t="shared" si="14"/>
        <v>10</v>
      </c>
      <c r="C388">
        <f t="shared" si="15"/>
        <v>2025</v>
      </c>
      <c r="D388" s="60">
        <v>78.62</v>
      </c>
      <c r="E388" s="60">
        <v>81.23</v>
      </c>
      <c r="F388" s="60">
        <v>81.23</v>
      </c>
      <c r="G388" s="60">
        <v>78.62</v>
      </c>
      <c r="H388" s="60"/>
      <c r="I388" s="61">
        <v>-3.2099999999999997E-2</v>
      </c>
    </row>
    <row r="389" spans="1:9" x14ac:dyDescent="0.2">
      <c r="A389" s="59">
        <v>45946</v>
      </c>
      <c r="B389">
        <f t="shared" si="14"/>
        <v>10</v>
      </c>
      <c r="C389">
        <f t="shared" si="15"/>
        <v>2025</v>
      </c>
      <c r="D389" s="60">
        <v>81.23</v>
      </c>
      <c r="E389" s="60">
        <v>75.11</v>
      </c>
      <c r="F389" s="60">
        <v>81.23</v>
      </c>
      <c r="G389" s="60">
        <v>75.11</v>
      </c>
      <c r="H389" s="60"/>
      <c r="I389" s="61">
        <v>8.1500000000000003E-2</v>
      </c>
    </row>
    <row r="390" spans="1:9" x14ac:dyDescent="0.2">
      <c r="A390" s="59">
        <v>45945</v>
      </c>
      <c r="B390">
        <f t="shared" si="14"/>
        <v>10</v>
      </c>
      <c r="C390">
        <f t="shared" si="15"/>
        <v>2025</v>
      </c>
      <c r="D390" s="60">
        <v>75.11</v>
      </c>
      <c r="E390" s="60">
        <v>79.95</v>
      </c>
      <c r="F390" s="60">
        <v>79.95</v>
      </c>
      <c r="G390" s="60">
        <v>75.11</v>
      </c>
      <c r="H390" s="60"/>
      <c r="I390" s="61">
        <v>-6.0499999999999998E-2</v>
      </c>
    </row>
    <row r="391" spans="1:9" x14ac:dyDescent="0.2">
      <c r="A391" s="59">
        <v>45944</v>
      </c>
      <c r="B391">
        <f t="shared" si="14"/>
        <v>10</v>
      </c>
      <c r="C391">
        <f t="shared" si="15"/>
        <v>2025</v>
      </c>
      <c r="D391" s="60">
        <v>79.95</v>
      </c>
      <c r="E391" s="60">
        <v>81.650000000000006</v>
      </c>
      <c r="F391" s="60">
        <v>81.650000000000006</v>
      </c>
      <c r="G391" s="60">
        <v>79.95</v>
      </c>
      <c r="H391" s="60"/>
      <c r="I391" s="61">
        <v>-2.0799999999999999E-2</v>
      </c>
    </row>
    <row r="392" spans="1:9" x14ac:dyDescent="0.2">
      <c r="A392" s="59">
        <v>45940</v>
      </c>
      <c r="B392">
        <f t="shared" si="14"/>
        <v>10</v>
      </c>
      <c r="C392">
        <f t="shared" si="15"/>
        <v>2025</v>
      </c>
      <c r="D392" s="60">
        <v>81.650000000000006</v>
      </c>
      <c r="E392" s="60">
        <v>74.12</v>
      </c>
      <c r="F392" s="60">
        <v>81.650000000000006</v>
      </c>
      <c r="G392" s="60">
        <v>74.12</v>
      </c>
      <c r="H392" s="60"/>
      <c r="I392" s="61">
        <v>0.1016</v>
      </c>
    </row>
    <row r="393" spans="1:9" x14ac:dyDescent="0.2">
      <c r="A393" s="59">
        <v>45939</v>
      </c>
      <c r="B393">
        <f t="shared" si="14"/>
        <v>10</v>
      </c>
      <c r="C393">
        <f t="shared" si="15"/>
        <v>2025</v>
      </c>
      <c r="D393" s="60">
        <v>74.12</v>
      </c>
      <c r="E393" s="60">
        <v>74.87</v>
      </c>
      <c r="F393" s="60">
        <v>74.87</v>
      </c>
      <c r="G393" s="60">
        <v>74.12</v>
      </c>
      <c r="H393" s="60"/>
      <c r="I393" s="61">
        <v>-0.01</v>
      </c>
    </row>
    <row r="394" spans="1:9" x14ac:dyDescent="0.2">
      <c r="A394" s="59">
        <v>45938</v>
      </c>
      <c r="B394">
        <f t="shared" si="14"/>
        <v>10</v>
      </c>
      <c r="C394">
        <f t="shared" si="15"/>
        <v>2025</v>
      </c>
      <c r="D394" s="60">
        <v>74.87</v>
      </c>
      <c r="E394" s="60">
        <v>75.430000000000007</v>
      </c>
      <c r="F394" s="60">
        <v>75.430000000000007</v>
      </c>
      <c r="G394" s="60">
        <v>74.87</v>
      </c>
      <c r="H394" s="60"/>
      <c r="I394" s="61">
        <v>-7.4000000000000003E-3</v>
      </c>
    </row>
    <row r="395" spans="1:9" x14ac:dyDescent="0.2">
      <c r="A395" s="59">
        <v>45937</v>
      </c>
      <c r="B395">
        <f t="shared" si="14"/>
        <v>10</v>
      </c>
      <c r="C395">
        <f t="shared" si="15"/>
        <v>2025</v>
      </c>
      <c r="D395" s="60">
        <v>75.430000000000007</v>
      </c>
      <c r="E395" s="60">
        <v>72.989999999999995</v>
      </c>
      <c r="F395" s="60">
        <v>75.430000000000007</v>
      </c>
      <c r="G395" s="60">
        <v>72.989999999999995</v>
      </c>
      <c r="H395" s="60"/>
      <c r="I395" s="61">
        <v>3.3399999999999999E-2</v>
      </c>
    </row>
    <row r="396" spans="1:9" x14ac:dyDescent="0.2">
      <c r="A396" s="59">
        <v>45936</v>
      </c>
      <c r="B396">
        <f t="shared" si="14"/>
        <v>10</v>
      </c>
      <c r="C396">
        <f t="shared" si="15"/>
        <v>2025</v>
      </c>
      <c r="D396" s="60">
        <v>72.989999999999995</v>
      </c>
      <c r="E396" s="60">
        <v>69.53</v>
      </c>
      <c r="F396" s="60">
        <v>72.989999999999995</v>
      </c>
      <c r="G396" s="60">
        <v>69.53</v>
      </c>
      <c r="H396" s="60"/>
      <c r="I396" s="61">
        <v>4.9799999999999997E-2</v>
      </c>
    </row>
    <row r="397" spans="1:9" x14ac:dyDescent="0.2">
      <c r="A397" s="59">
        <v>45933</v>
      </c>
      <c r="B397">
        <f t="shared" si="14"/>
        <v>10</v>
      </c>
      <c r="C397">
        <f t="shared" si="15"/>
        <v>2025</v>
      </c>
      <c r="D397" s="60">
        <v>69.53</v>
      </c>
      <c r="E397" s="60">
        <v>71.209999999999994</v>
      </c>
      <c r="F397" s="60">
        <v>71.209999999999994</v>
      </c>
      <c r="G397" s="60">
        <v>69.53</v>
      </c>
      <c r="H397" s="60"/>
      <c r="I397" s="61">
        <v>-2.3599999999999999E-2</v>
      </c>
    </row>
    <row r="398" spans="1:9" x14ac:dyDescent="0.2">
      <c r="A398" s="59">
        <v>45932</v>
      </c>
      <c r="B398">
        <f t="shared" si="14"/>
        <v>10</v>
      </c>
      <c r="C398">
        <f t="shared" si="15"/>
        <v>2025</v>
      </c>
      <c r="D398" s="60">
        <v>71.209999999999994</v>
      </c>
      <c r="E398" s="60">
        <v>73.5</v>
      </c>
      <c r="F398" s="60">
        <v>73.5</v>
      </c>
      <c r="G398" s="60">
        <v>71.209999999999994</v>
      </c>
      <c r="H398" s="60"/>
      <c r="I398" s="61">
        <v>-3.1199999999999999E-2</v>
      </c>
    </row>
    <row r="399" spans="1:9" x14ac:dyDescent="0.2">
      <c r="A399" s="59">
        <v>45931</v>
      </c>
      <c r="B399">
        <f t="shared" si="14"/>
        <v>10</v>
      </c>
      <c r="C399">
        <f t="shared" si="15"/>
        <v>2025</v>
      </c>
      <c r="D399" s="60">
        <v>73.5</v>
      </c>
      <c r="E399" s="60">
        <v>77.930000000000007</v>
      </c>
      <c r="F399" s="60">
        <v>77.930000000000007</v>
      </c>
      <c r="G399" s="60">
        <v>73.5</v>
      </c>
      <c r="H399" s="60"/>
      <c r="I399" s="61">
        <v>-5.6800000000000003E-2</v>
      </c>
    </row>
    <row r="400" spans="1:9" x14ac:dyDescent="0.2">
      <c r="A400" s="59">
        <v>45930</v>
      </c>
      <c r="B400">
        <f t="shared" si="14"/>
        <v>9</v>
      </c>
      <c r="C400">
        <f t="shared" si="15"/>
        <v>2025</v>
      </c>
      <c r="D400" s="60">
        <v>77.930000000000007</v>
      </c>
      <c r="E400" s="60">
        <v>75.510000000000005</v>
      </c>
      <c r="F400" s="60">
        <v>77.930000000000007</v>
      </c>
      <c r="G400" s="60">
        <v>75.510000000000005</v>
      </c>
      <c r="H400" s="60"/>
      <c r="I400" s="61">
        <v>3.2000000000000001E-2</v>
      </c>
    </row>
    <row r="401" spans="1:9" x14ac:dyDescent="0.2">
      <c r="A401" s="59">
        <v>45929</v>
      </c>
      <c r="B401">
        <f t="shared" si="14"/>
        <v>9</v>
      </c>
      <c r="C401">
        <f t="shared" si="15"/>
        <v>2025</v>
      </c>
      <c r="D401" s="60">
        <v>75.510000000000005</v>
      </c>
      <c r="E401" s="60">
        <v>74.38</v>
      </c>
      <c r="F401" s="60">
        <v>75.510000000000005</v>
      </c>
      <c r="G401" s="60">
        <v>74.38</v>
      </c>
      <c r="H401" s="60"/>
      <c r="I401" s="61">
        <v>1.52E-2</v>
      </c>
    </row>
    <row r="402" spans="1:9" x14ac:dyDescent="0.2">
      <c r="A402" s="59">
        <v>45926</v>
      </c>
      <c r="B402">
        <f t="shared" si="14"/>
        <v>9</v>
      </c>
      <c r="C402">
        <f t="shared" si="15"/>
        <v>2025</v>
      </c>
      <c r="D402" s="60">
        <v>74.38</v>
      </c>
      <c r="E402" s="60">
        <v>75.44</v>
      </c>
      <c r="F402" s="60">
        <v>75.44</v>
      </c>
      <c r="G402" s="60">
        <v>74.38</v>
      </c>
      <c r="H402" s="60"/>
      <c r="I402" s="61">
        <v>-1.41E-2</v>
      </c>
    </row>
    <row r="403" spans="1:9" x14ac:dyDescent="0.2">
      <c r="A403" s="59">
        <v>45925</v>
      </c>
      <c r="B403">
        <f t="shared" si="14"/>
        <v>9</v>
      </c>
      <c r="C403">
        <f t="shared" si="15"/>
        <v>2025</v>
      </c>
      <c r="D403" s="60">
        <v>75.44</v>
      </c>
      <c r="E403" s="60">
        <v>75.13</v>
      </c>
      <c r="F403" s="60">
        <v>75.44</v>
      </c>
      <c r="G403" s="60">
        <v>75.13</v>
      </c>
      <c r="H403" s="60"/>
      <c r="I403" s="61">
        <v>4.1000000000000003E-3</v>
      </c>
    </row>
    <row r="404" spans="1:9" x14ac:dyDescent="0.2">
      <c r="A404" s="59">
        <v>45924</v>
      </c>
      <c r="B404">
        <f t="shared" si="14"/>
        <v>9</v>
      </c>
      <c r="C404">
        <f t="shared" si="15"/>
        <v>2025</v>
      </c>
      <c r="D404" s="60">
        <v>75.13</v>
      </c>
      <c r="E404" s="60">
        <v>75.66</v>
      </c>
      <c r="F404" s="60">
        <v>75.66</v>
      </c>
      <c r="G404" s="60">
        <v>75.13</v>
      </c>
      <c r="H404" s="60"/>
      <c r="I404" s="61">
        <v>-7.0000000000000001E-3</v>
      </c>
    </row>
    <row r="405" spans="1:9" x14ac:dyDescent="0.2">
      <c r="A405" s="59">
        <v>45923</v>
      </c>
      <c r="B405">
        <f t="shared" si="14"/>
        <v>9</v>
      </c>
      <c r="C405">
        <f t="shared" si="15"/>
        <v>2025</v>
      </c>
      <c r="D405" s="60">
        <v>75.66</v>
      </c>
      <c r="E405" s="60">
        <v>75.8</v>
      </c>
      <c r="F405" s="60">
        <v>75.8</v>
      </c>
      <c r="G405" s="60">
        <v>75.66</v>
      </c>
      <c r="H405" s="60"/>
      <c r="I405" s="61">
        <v>-1.8E-3</v>
      </c>
    </row>
    <row r="406" spans="1:9" x14ac:dyDescent="0.2">
      <c r="A406" s="59">
        <v>45922</v>
      </c>
      <c r="B406">
        <f t="shared" si="14"/>
        <v>9</v>
      </c>
      <c r="C406">
        <f t="shared" si="15"/>
        <v>2025</v>
      </c>
      <c r="D406" s="60">
        <v>75.8</v>
      </c>
      <c r="E406" s="60">
        <v>72.510000000000005</v>
      </c>
      <c r="F406" s="60">
        <v>75.8</v>
      </c>
      <c r="G406" s="60">
        <v>72.510000000000005</v>
      </c>
      <c r="H406" s="60"/>
      <c r="I406" s="61">
        <v>4.5400000000000003E-2</v>
      </c>
    </row>
    <row r="407" spans="1:9" x14ac:dyDescent="0.2">
      <c r="A407" s="59">
        <v>45919</v>
      </c>
      <c r="B407">
        <f t="shared" si="14"/>
        <v>9</v>
      </c>
      <c r="C407">
        <f t="shared" si="15"/>
        <v>2025</v>
      </c>
      <c r="D407" s="60">
        <v>72.510000000000005</v>
      </c>
      <c r="E407" s="60">
        <v>71.91</v>
      </c>
      <c r="F407" s="60">
        <v>72.510000000000005</v>
      </c>
      <c r="G407" s="60">
        <v>71.91</v>
      </c>
      <c r="H407" s="60"/>
      <c r="I407" s="61">
        <v>8.3000000000000001E-3</v>
      </c>
    </row>
    <row r="408" spans="1:9" x14ac:dyDescent="0.2">
      <c r="A408" s="59">
        <v>45918</v>
      </c>
      <c r="B408">
        <f t="shared" si="14"/>
        <v>9</v>
      </c>
      <c r="C408">
        <f t="shared" si="15"/>
        <v>2025</v>
      </c>
      <c r="D408" s="60">
        <v>71.91</v>
      </c>
      <c r="E408" s="60">
        <v>75.95</v>
      </c>
      <c r="F408" s="60">
        <v>75.95</v>
      </c>
      <c r="G408" s="60">
        <v>71.91</v>
      </c>
      <c r="H408" s="60"/>
      <c r="I408" s="61">
        <v>-5.3199999999999997E-2</v>
      </c>
    </row>
    <row r="409" spans="1:9" x14ac:dyDescent="0.2">
      <c r="A409" s="59">
        <v>45917</v>
      </c>
      <c r="B409">
        <f t="shared" si="14"/>
        <v>9</v>
      </c>
      <c r="C409">
        <f t="shared" si="15"/>
        <v>2025</v>
      </c>
      <c r="D409" s="60">
        <v>75.95</v>
      </c>
      <c r="E409" s="60">
        <v>77.09</v>
      </c>
      <c r="F409" s="60">
        <v>77.09</v>
      </c>
      <c r="G409" s="60">
        <v>75.95</v>
      </c>
      <c r="H409" s="60"/>
      <c r="I409" s="61">
        <v>-1.4800000000000001E-2</v>
      </c>
    </row>
    <row r="410" spans="1:9" x14ac:dyDescent="0.2">
      <c r="A410" s="59">
        <v>45916</v>
      </c>
      <c r="B410">
        <f t="shared" si="14"/>
        <v>9</v>
      </c>
      <c r="C410">
        <f t="shared" si="15"/>
        <v>2025</v>
      </c>
      <c r="D410" s="60">
        <v>77.09</v>
      </c>
      <c r="E410" s="60">
        <v>76.88</v>
      </c>
      <c r="F410" s="60">
        <v>77.09</v>
      </c>
      <c r="G410" s="60">
        <v>76.88</v>
      </c>
      <c r="H410" s="60"/>
      <c r="I410" s="61">
        <v>2.7000000000000001E-3</v>
      </c>
    </row>
    <row r="411" spans="1:9" x14ac:dyDescent="0.2">
      <c r="A411" s="59">
        <v>45915</v>
      </c>
      <c r="B411">
        <f t="shared" si="14"/>
        <v>9</v>
      </c>
      <c r="C411">
        <f t="shared" si="15"/>
        <v>2025</v>
      </c>
      <c r="D411" s="60">
        <v>76.88</v>
      </c>
      <c r="E411" s="60">
        <v>73.37</v>
      </c>
      <c r="F411" s="60">
        <v>76.88</v>
      </c>
      <c r="G411" s="60">
        <v>73.37</v>
      </c>
      <c r="H411" s="60"/>
      <c r="I411" s="61">
        <v>4.7800000000000002E-2</v>
      </c>
    </row>
    <row r="412" spans="1:9" x14ac:dyDescent="0.2">
      <c r="A412" s="59">
        <v>45912</v>
      </c>
      <c r="B412">
        <f t="shared" si="14"/>
        <v>9</v>
      </c>
      <c r="C412">
        <f t="shared" si="15"/>
        <v>2025</v>
      </c>
      <c r="D412" s="60">
        <v>73.37</v>
      </c>
      <c r="E412" s="60">
        <v>75.069999999999993</v>
      </c>
      <c r="F412" s="60">
        <v>75.069999999999993</v>
      </c>
      <c r="G412" s="60">
        <v>73.37</v>
      </c>
      <c r="H412" s="60"/>
      <c r="I412" s="61">
        <v>-2.2599999999999999E-2</v>
      </c>
    </row>
    <row r="413" spans="1:9" x14ac:dyDescent="0.2">
      <c r="A413" s="59">
        <v>45911</v>
      </c>
      <c r="B413">
        <f t="shared" si="14"/>
        <v>9</v>
      </c>
      <c r="C413">
        <f t="shared" si="15"/>
        <v>2025</v>
      </c>
      <c r="D413" s="60">
        <v>75.069999999999993</v>
      </c>
      <c r="E413" s="60">
        <v>79.58</v>
      </c>
      <c r="F413" s="60">
        <v>79.58</v>
      </c>
      <c r="G413" s="60">
        <v>75.069999999999993</v>
      </c>
      <c r="H413" s="60"/>
      <c r="I413" s="61">
        <v>-5.67E-2</v>
      </c>
    </row>
    <row r="414" spans="1:9" x14ac:dyDescent="0.2">
      <c r="A414" s="59">
        <v>45910</v>
      </c>
      <c r="B414">
        <f t="shared" si="14"/>
        <v>9</v>
      </c>
      <c r="C414">
        <f t="shared" si="15"/>
        <v>2025</v>
      </c>
      <c r="D414" s="60">
        <v>79.58</v>
      </c>
      <c r="E414" s="60">
        <v>82.2</v>
      </c>
      <c r="F414" s="60">
        <v>82.2</v>
      </c>
      <c r="G414" s="60">
        <v>79.58</v>
      </c>
      <c r="H414" s="60"/>
      <c r="I414" s="61">
        <v>-3.1899999999999998E-2</v>
      </c>
    </row>
    <row r="415" spans="1:9" x14ac:dyDescent="0.2">
      <c r="A415" s="59">
        <v>45909</v>
      </c>
      <c r="B415">
        <f t="shared" si="14"/>
        <v>9</v>
      </c>
      <c r="C415">
        <f t="shared" si="15"/>
        <v>2025</v>
      </c>
      <c r="D415" s="60">
        <v>82.2</v>
      </c>
      <c r="E415" s="60">
        <v>84</v>
      </c>
      <c r="F415" s="60">
        <v>84</v>
      </c>
      <c r="G415" s="60">
        <v>82.2</v>
      </c>
      <c r="H415" s="60"/>
      <c r="I415" s="61">
        <v>-2.1399999999999999E-2</v>
      </c>
    </row>
    <row r="416" spans="1:9" x14ac:dyDescent="0.2">
      <c r="A416" s="59">
        <v>45908</v>
      </c>
      <c r="B416">
        <f t="shared" si="14"/>
        <v>9</v>
      </c>
      <c r="C416">
        <f t="shared" si="15"/>
        <v>2025</v>
      </c>
      <c r="D416" s="60">
        <v>84</v>
      </c>
      <c r="E416" s="60">
        <v>85.29</v>
      </c>
      <c r="F416" s="60">
        <v>85.29</v>
      </c>
      <c r="G416" s="60">
        <v>84</v>
      </c>
      <c r="H416" s="60"/>
      <c r="I416" s="61">
        <v>-1.5100000000000001E-2</v>
      </c>
    </row>
    <row r="417" spans="1:9" x14ac:dyDescent="0.2">
      <c r="A417" s="59">
        <v>45905</v>
      </c>
      <c r="B417">
        <f t="shared" si="14"/>
        <v>9</v>
      </c>
      <c r="C417">
        <f t="shared" si="15"/>
        <v>2025</v>
      </c>
      <c r="D417" s="60">
        <v>85.29</v>
      </c>
      <c r="E417" s="60">
        <v>88.26</v>
      </c>
      <c r="F417" s="60">
        <v>88.26</v>
      </c>
      <c r="G417" s="60">
        <v>85.29</v>
      </c>
      <c r="H417" s="60"/>
      <c r="I417" s="61">
        <v>-3.3700000000000001E-2</v>
      </c>
    </row>
    <row r="418" spans="1:9" x14ac:dyDescent="0.2">
      <c r="A418" s="59">
        <v>45904</v>
      </c>
      <c r="B418">
        <f t="shared" si="14"/>
        <v>9</v>
      </c>
      <c r="C418">
        <f t="shared" si="15"/>
        <v>2025</v>
      </c>
      <c r="D418" s="60">
        <v>88.26</v>
      </c>
      <c r="E418" s="60">
        <v>89.67</v>
      </c>
      <c r="F418" s="60">
        <v>89.67</v>
      </c>
      <c r="G418" s="60">
        <v>88.26</v>
      </c>
      <c r="H418" s="60"/>
      <c r="I418" s="61">
        <v>-1.5699999999999999E-2</v>
      </c>
    </row>
    <row r="419" spans="1:9" x14ac:dyDescent="0.2">
      <c r="A419" s="59">
        <v>45903</v>
      </c>
      <c r="B419">
        <f t="shared" si="14"/>
        <v>9</v>
      </c>
      <c r="C419">
        <f t="shared" si="15"/>
        <v>2025</v>
      </c>
      <c r="D419" s="60">
        <v>89.67</v>
      </c>
      <c r="E419" s="60">
        <v>85.28</v>
      </c>
      <c r="F419" s="60">
        <v>89.67</v>
      </c>
      <c r="G419" s="60">
        <v>85.28</v>
      </c>
      <c r="H419" s="60"/>
      <c r="I419" s="61">
        <v>5.1499999999999997E-2</v>
      </c>
    </row>
    <row r="420" spans="1:9" x14ac:dyDescent="0.2">
      <c r="A420" s="59">
        <v>45902</v>
      </c>
      <c r="B420">
        <f t="shared" ref="B420:B483" si="16">MONTH(A420)</f>
        <v>9</v>
      </c>
      <c r="C420">
        <f t="shared" ref="C420:C483" si="17">YEAR(A420)</f>
        <v>2025</v>
      </c>
      <c r="D420" s="60">
        <v>85.28</v>
      </c>
      <c r="E420" s="60">
        <v>79.39</v>
      </c>
      <c r="F420" s="60">
        <v>85.28</v>
      </c>
      <c r="G420" s="60">
        <v>79.39</v>
      </c>
      <c r="H420" s="60"/>
      <c r="I420" s="61">
        <v>7.4200000000000002E-2</v>
      </c>
    </row>
    <row r="421" spans="1:9" x14ac:dyDescent="0.2">
      <c r="A421" s="59">
        <v>45898</v>
      </c>
      <c r="B421">
        <f t="shared" si="16"/>
        <v>8</v>
      </c>
      <c r="C421">
        <f t="shared" si="17"/>
        <v>2025</v>
      </c>
      <c r="D421" s="60">
        <v>79.39</v>
      </c>
      <c r="E421" s="60">
        <v>77.55</v>
      </c>
      <c r="F421" s="60">
        <v>79.39</v>
      </c>
      <c r="G421" s="60">
        <v>77.55</v>
      </c>
      <c r="H421" s="60"/>
      <c r="I421" s="61">
        <v>2.3699999999999999E-2</v>
      </c>
    </row>
    <row r="422" spans="1:9" x14ac:dyDescent="0.2">
      <c r="A422" s="59">
        <v>45897</v>
      </c>
      <c r="B422">
        <f t="shared" si="16"/>
        <v>8</v>
      </c>
      <c r="C422">
        <f t="shared" si="17"/>
        <v>2025</v>
      </c>
      <c r="D422" s="60">
        <v>77.55</v>
      </c>
      <c r="E422" s="60">
        <v>77.66</v>
      </c>
      <c r="F422" s="60">
        <v>77.66</v>
      </c>
      <c r="G422" s="60">
        <v>77.55</v>
      </c>
      <c r="H422" s="60"/>
      <c r="I422" s="61">
        <v>-1.4E-3</v>
      </c>
    </row>
    <row r="423" spans="1:9" x14ac:dyDescent="0.2">
      <c r="A423" s="59">
        <v>45896</v>
      </c>
      <c r="B423">
        <f t="shared" si="16"/>
        <v>8</v>
      </c>
      <c r="C423">
        <f t="shared" si="17"/>
        <v>2025</v>
      </c>
      <c r="D423" s="60">
        <v>77.66</v>
      </c>
      <c r="E423" s="60">
        <v>79.36</v>
      </c>
      <c r="F423" s="60">
        <v>79.36</v>
      </c>
      <c r="G423" s="60">
        <v>77.66</v>
      </c>
      <c r="H423" s="60"/>
      <c r="I423" s="61">
        <v>-2.1399999999999999E-2</v>
      </c>
    </row>
    <row r="424" spans="1:9" x14ac:dyDescent="0.2">
      <c r="A424" s="59">
        <v>45895</v>
      </c>
      <c r="B424">
        <f t="shared" si="16"/>
        <v>8</v>
      </c>
      <c r="C424">
        <f t="shared" si="17"/>
        <v>2025</v>
      </c>
      <c r="D424" s="60">
        <v>79.36</v>
      </c>
      <c r="E424" s="60">
        <v>77.56</v>
      </c>
      <c r="F424" s="60">
        <v>79.36</v>
      </c>
      <c r="G424" s="60">
        <v>77.56</v>
      </c>
      <c r="H424" s="60"/>
      <c r="I424" s="61">
        <v>2.3199999999999998E-2</v>
      </c>
    </row>
    <row r="425" spans="1:9" x14ac:dyDescent="0.2">
      <c r="A425" s="59">
        <v>45894</v>
      </c>
      <c r="B425">
        <f t="shared" si="16"/>
        <v>8</v>
      </c>
      <c r="C425">
        <f t="shared" si="17"/>
        <v>2025</v>
      </c>
      <c r="D425" s="60">
        <v>77.56</v>
      </c>
      <c r="E425" s="60">
        <v>78.099999999999994</v>
      </c>
      <c r="F425" s="60">
        <v>78.099999999999994</v>
      </c>
      <c r="G425" s="60">
        <v>77.56</v>
      </c>
      <c r="H425" s="60"/>
      <c r="I425" s="61">
        <v>-6.8999999999999999E-3</v>
      </c>
    </row>
    <row r="426" spans="1:9" x14ac:dyDescent="0.2">
      <c r="A426" s="59">
        <v>45891</v>
      </c>
      <c r="B426">
        <f t="shared" si="16"/>
        <v>8</v>
      </c>
      <c r="C426">
        <f t="shared" si="17"/>
        <v>2025</v>
      </c>
      <c r="D426" s="60">
        <v>78.099999999999994</v>
      </c>
      <c r="E426" s="60">
        <v>80.52</v>
      </c>
      <c r="F426" s="60">
        <v>80.52</v>
      </c>
      <c r="G426" s="60">
        <v>78.099999999999994</v>
      </c>
      <c r="H426" s="60"/>
      <c r="I426" s="61">
        <v>-3.0099999999999998E-2</v>
      </c>
    </row>
    <row r="427" spans="1:9" x14ac:dyDescent="0.2">
      <c r="A427" s="59">
        <v>45890</v>
      </c>
      <c r="B427">
        <f t="shared" si="16"/>
        <v>8</v>
      </c>
      <c r="C427">
        <f t="shared" si="17"/>
        <v>2025</v>
      </c>
      <c r="D427" s="60">
        <v>80.52</v>
      </c>
      <c r="E427" s="60">
        <v>80.75</v>
      </c>
      <c r="F427" s="60">
        <v>80.75</v>
      </c>
      <c r="G427" s="60">
        <v>80.52</v>
      </c>
      <c r="H427" s="60"/>
      <c r="I427" s="61">
        <v>-2.8E-3</v>
      </c>
    </row>
    <row r="428" spans="1:9" x14ac:dyDescent="0.2">
      <c r="A428" s="59">
        <v>45889</v>
      </c>
      <c r="B428">
        <f t="shared" si="16"/>
        <v>8</v>
      </c>
      <c r="C428">
        <f t="shared" si="17"/>
        <v>2025</v>
      </c>
      <c r="D428" s="60">
        <v>80.75</v>
      </c>
      <c r="E428" s="60">
        <v>82.15</v>
      </c>
      <c r="F428" s="60">
        <v>82.15</v>
      </c>
      <c r="G428" s="60">
        <v>80.75</v>
      </c>
      <c r="H428" s="60"/>
      <c r="I428" s="61">
        <v>-1.7000000000000001E-2</v>
      </c>
    </row>
    <row r="429" spans="1:9" x14ac:dyDescent="0.2">
      <c r="A429" s="59">
        <v>45888</v>
      </c>
      <c r="B429">
        <f t="shared" si="16"/>
        <v>8</v>
      </c>
      <c r="C429">
        <f t="shared" si="17"/>
        <v>2025</v>
      </c>
      <c r="D429" s="60">
        <v>82.15</v>
      </c>
      <c r="E429" s="60">
        <v>81.819999999999993</v>
      </c>
      <c r="F429" s="60">
        <v>82.15</v>
      </c>
      <c r="G429" s="60">
        <v>81.819999999999993</v>
      </c>
      <c r="H429" s="60"/>
      <c r="I429" s="61">
        <v>4.0000000000000001E-3</v>
      </c>
    </row>
    <row r="430" spans="1:9" x14ac:dyDescent="0.2">
      <c r="A430" s="59">
        <v>45887</v>
      </c>
      <c r="B430">
        <f t="shared" si="16"/>
        <v>8</v>
      </c>
      <c r="C430">
        <f t="shared" si="17"/>
        <v>2025</v>
      </c>
      <c r="D430" s="60">
        <v>81.819999999999993</v>
      </c>
      <c r="E430" s="60">
        <v>76.66</v>
      </c>
      <c r="F430" s="60">
        <v>81.819999999999993</v>
      </c>
      <c r="G430" s="60">
        <v>76.66</v>
      </c>
      <c r="H430" s="60"/>
      <c r="I430" s="61">
        <v>6.7299999999999999E-2</v>
      </c>
    </row>
    <row r="431" spans="1:9" x14ac:dyDescent="0.2">
      <c r="A431" s="59">
        <v>45884</v>
      </c>
      <c r="B431">
        <f t="shared" si="16"/>
        <v>8</v>
      </c>
      <c r="C431">
        <f t="shared" si="17"/>
        <v>2025</v>
      </c>
      <c r="D431" s="60">
        <v>76.66</v>
      </c>
      <c r="E431" s="60">
        <v>76.77</v>
      </c>
      <c r="F431" s="60">
        <v>76.77</v>
      </c>
      <c r="G431" s="60">
        <v>76.66</v>
      </c>
      <c r="H431" s="60"/>
      <c r="I431" s="61">
        <v>-1.4E-3</v>
      </c>
    </row>
    <row r="432" spans="1:9" x14ac:dyDescent="0.2">
      <c r="A432" s="59">
        <v>45883</v>
      </c>
      <c r="B432">
        <f t="shared" si="16"/>
        <v>8</v>
      </c>
      <c r="C432">
        <f t="shared" si="17"/>
        <v>2025</v>
      </c>
      <c r="D432" s="60">
        <v>76.77</v>
      </c>
      <c r="E432" s="60">
        <v>77.31</v>
      </c>
      <c r="F432" s="60">
        <v>77.31</v>
      </c>
      <c r="G432" s="60">
        <v>76.77</v>
      </c>
      <c r="H432" s="60"/>
      <c r="I432" s="61">
        <v>-7.0000000000000001E-3</v>
      </c>
    </row>
    <row r="433" spans="1:9" x14ac:dyDescent="0.2">
      <c r="A433" s="59">
        <v>45882</v>
      </c>
      <c r="B433">
        <f t="shared" si="16"/>
        <v>8</v>
      </c>
      <c r="C433">
        <f t="shared" si="17"/>
        <v>2025</v>
      </c>
      <c r="D433" s="60">
        <v>77.31</v>
      </c>
      <c r="E433" s="60">
        <v>77.42</v>
      </c>
      <c r="F433" s="60">
        <v>77.42</v>
      </c>
      <c r="G433" s="60">
        <v>77.31</v>
      </c>
      <c r="H433" s="60"/>
      <c r="I433" s="61">
        <v>-1.4E-3</v>
      </c>
    </row>
    <row r="434" spans="1:9" x14ac:dyDescent="0.2">
      <c r="A434" s="59">
        <v>45881</v>
      </c>
      <c r="B434">
        <f t="shared" si="16"/>
        <v>8</v>
      </c>
      <c r="C434">
        <f t="shared" si="17"/>
        <v>2025</v>
      </c>
      <c r="D434" s="60">
        <v>77.42</v>
      </c>
      <c r="E434" s="60">
        <v>81.760000000000005</v>
      </c>
      <c r="F434" s="60">
        <v>81.760000000000005</v>
      </c>
      <c r="G434" s="60">
        <v>77.42</v>
      </c>
      <c r="H434" s="60"/>
      <c r="I434" s="61">
        <v>-5.3100000000000001E-2</v>
      </c>
    </row>
    <row r="435" spans="1:9" x14ac:dyDescent="0.2">
      <c r="A435" s="59">
        <v>45880</v>
      </c>
      <c r="B435">
        <f t="shared" si="16"/>
        <v>8</v>
      </c>
      <c r="C435">
        <f t="shared" si="17"/>
        <v>2025</v>
      </c>
      <c r="D435" s="60">
        <v>81.760000000000005</v>
      </c>
      <c r="E435" s="60">
        <v>79.2</v>
      </c>
      <c r="F435" s="60">
        <v>81.760000000000005</v>
      </c>
      <c r="G435" s="60">
        <v>79.2</v>
      </c>
      <c r="H435" s="60"/>
      <c r="I435" s="61">
        <v>3.2300000000000002E-2</v>
      </c>
    </row>
    <row r="436" spans="1:9" x14ac:dyDescent="0.2">
      <c r="A436" s="59">
        <v>45877</v>
      </c>
      <c r="B436">
        <f t="shared" si="16"/>
        <v>8</v>
      </c>
      <c r="C436">
        <f t="shared" si="17"/>
        <v>2025</v>
      </c>
      <c r="D436" s="60">
        <v>79.2</v>
      </c>
      <c r="E436" s="60">
        <v>80.150000000000006</v>
      </c>
      <c r="F436" s="60">
        <v>80.150000000000006</v>
      </c>
      <c r="G436" s="60">
        <v>79.2</v>
      </c>
      <c r="H436" s="60"/>
      <c r="I436" s="61">
        <v>-1.1900000000000001E-2</v>
      </c>
    </row>
    <row r="437" spans="1:9" x14ac:dyDescent="0.2">
      <c r="A437" s="59">
        <v>45876</v>
      </c>
      <c r="B437">
        <f t="shared" si="16"/>
        <v>8</v>
      </c>
      <c r="C437">
        <f t="shared" si="17"/>
        <v>2025</v>
      </c>
      <c r="D437" s="60">
        <v>80.150000000000006</v>
      </c>
      <c r="E437" s="60">
        <v>83.89</v>
      </c>
      <c r="F437" s="60">
        <v>83.89</v>
      </c>
      <c r="G437" s="60">
        <v>80.150000000000006</v>
      </c>
      <c r="H437" s="60"/>
      <c r="I437" s="61">
        <v>-4.4600000000000001E-2</v>
      </c>
    </row>
    <row r="438" spans="1:9" x14ac:dyDescent="0.2">
      <c r="A438" s="59">
        <v>45875</v>
      </c>
      <c r="B438">
        <f t="shared" si="16"/>
        <v>8</v>
      </c>
      <c r="C438">
        <f t="shared" si="17"/>
        <v>2025</v>
      </c>
      <c r="D438" s="60">
        <v>83.89</v>
      </c>
      <c r="E438" s="60">
        <v>89.2</v>
      </c>
      <c r="F438" s="60">
        <v>89.2</v>
      </c>
      <c r="G438" s="60">
        <v>83.89</v>
      </c>
      <c r="H438" s="60"/>
      <c r="I438" s="61">
        <v>-5.9499999999999997E-2</v>
      </c>
    </row>
    <row r="439" spans="1:9" x14ac:dyDescent="0.2">
      <c r="A439" s="59">
        <v>45874</v>
      </c>
      <c r="B439">
        <f t="shared" si="16"/>
        <v>8</v>
      </c>
      <c r="C439">
        <f t="shared" si="17"/>
        <v>2025</v>
      </c>
      <c r="D439" s="60">
        <v>89.2</v>
      </c>
      <c r="E439" s="60">
        <v>87.95</v>
      </c>
      <c r="F439" s="60">
        <v>89.2</v>
      </c>
      <c r="G439" s="60">
        <v>87.95</v>
      </c>
      <c r="H439" s="60"/>
      <c r="I439" s="61">
        <v>1.4200000000000001E-2</v>
      </c>
    </row>
    <row r="440" spans="1:9" x14ac:dyDescent="0.2">
      <c r="A440" s="59">
        <v>45873</v>
      </c>
      <c r="B440">
        <f t="shared" si="16"/>
        <v>8</v>
      </c>
      <c r="C440">
        <f t="shared" si="17"/>
        <v>2025</v>
      </c>
      <c r="D440" s="60">
        <v>87.95</v>
      </c>
      <c r="E440" s="60">
        <v>83.83</v>
      </c>
      <c r="F440" s="60">
        <v>87.95</v>
      </c>
      <c r="G440" s="60">
        <v>83.83</v>
      </c>
      <c r="H440" s="60"/>
      <c r="I440" s="61">
        <v>4.9099999999999998E-2</v>
      </c>
    </row>
    <row r="441" spans="1:9" x14ac:dyDescent="0.2">
      <c r="A441" s="59">
        <v>45870</v>
      </c>
      <c r="B441">
        <f t="shared" si="16"/>
        <v>8</v>
      </c>
      <c r="C441">
        <f t="shared" si="17"/>
        <v>2025</v>
      </c>
      <c r="D441" s="60">
        <v>83.83</v>
      </c>
      <c r="E441" s="60">
        <v>79.84</v>
      </c>
      <c r="F441" s="60">
        <v>83.83</v>
      </c>
      <c r="G441" s="60">
        <v>79.84</v>
      </c>
      <c r="H441" s="60"/>
      <c r="I441" s="61">
        <v>0.05</v>
      </c>
    </row>
    <row r="442" spans="1:9" x14ac:dyDescent="0.2">
      <c r="A442" s="59">
        <v>45869</v>
      </c>
      <c r="B442">
        <f t="shared" si="16"/>
        <v>7</v>
      </c>
      <c r="C442">
        <f t="shared" si="17"/>
        <v>2025</v>
      </c>
      <c r="D442" s="60">
        <v>79.84</v>
      </c>
      <c r="E442" s="60">
        <v>81.88</v>
      </c>
      <c r="F442" s="60">
        <v>81.88</v>
      </c>
      <c r="G442" s="60">
        <v>79.84</v>
      </c>
      <c r="H442" s="60"/>
      <c r="I442" s="61">
        <v>-2.4899999999999999E-2</v>
      </c>
    </row>
    <row r="443" spans="1:9" x14ac:dyDescent="0.2">
      <c r="A443" s="59">
        <v>45868</v>
      </c>
      <c r="B443">
        <f t="shared" si="16"/>
        <v>7</v>
      </c>
      <c r="C443">
        <f t="shared" si="17"/>
        <v>2025</v>
      </c>
      <c r="D443" s="60">
        <v>81.88</v>
      </c>
      <c r="E443" s="60">
        <v>85.07</v>
      </c>
      <c r="F443" s="60">
        <v>85.07</v>
      </c>
      <c r="G443" s="60">
        <v>81.88</v>
      </c>
      <c r="H443" s="60"/>
      <c r="I443" s="61">
        <v>-3.7499999999999999E-2</v>
      </c>
    </row>
    <row r="444" spans="1:9" x14ac:dyDescent="0.2">
      <c r="A444" s="59">
        <v>45867</v>
      </c>
      <c r="B444">
        <f t="shared" si="16"/>
        <v>7</v>
      </c>
      <c r="C444">
        <f t="shared" si="17"/>
        <v>2025</v>
      </c>
      <c r="D444" s="60">
        <v>85.07</v>
      </c>
      <c r="E444" s="60">
        <v>83.73</v>
      </c>
      <c r="F444" s="60">
        <v>85.07</v>
      </c>
      <c r="G444" s="60">
        <v>83.73</v>
      </c>
      <c r="H444" s="60"/>
      <c r="I444" s="61">
        <v>1.6E-2</v>
      </c>
    </row>
    <row r="445" spans="1:9" x14ac:dyDescent="0.2">
      <c r="A445" s="59">
        <v>45866</v>
      </c>
      <c r="B445">
        <f t="shared" si="16"/>
        <v>7</v>
      </c>
      <c r="C445">
        <f t="shared" si="17"/>
        <v>2025</v>
      </c>
      <c r="D445" s="60">
        <v>83.73</v>
      </c>
      <c r="E445" s="60">
        <v>82.09</v>
      </c>
      <c r="F445" s="60">
        <v>83.73</v>
      </c>
      <c r="G445" s="60">
        <v>82.09</v>
      </c>
      <c r="H445" s="60"/>
      <c r="I445" s="61">
        <v>0.02</v>
      </c>
    </row>
    <row r="446" spans="1:9" x14ac:dyDescent="0.2">
      <c r="A446" s="59">
        <v>45863</v>
      </c>
      <c r="B446">
        <f t="shared" si="16"/>
        <v>7</v>
      </c>
      <c r="C446">
        <f t="shared" si="17"/>
        <v>2025</v>
      </c>
      <c r="D446" s="60">
        <v>82.09</v>
      </c>
      <c r="E446" s="60">
        <v>82.75</v>
      </c>
      <c r="F446" s="60">
        <v>82.75</v>
      </c>
      <c r="G446" s="60">
        <v>82.09</v>
      </c>
      <c r="H446" s="60"/>
      <c r="I446" s="61">
        <v>-8.0000000000000002E-3</v>
      </c>
    </row>
    <row r="447" spans="1:9" x14ac:dyDescent="0.2">
      <c r="A447" s="59">
        <v>45862</v>
      </c>
      <c r="B447">
        <f t="shared" si="16"/>
        <v>7</v>
      </c>
      <c r="C447">
        <f t="shared" si="17"/>
        <v>2025</v>
      </c>
      <c r="D447" s="60">
        <v>82.75</v>
      </c>
      <c r="E447" s="60">
        <v>85.95</v>
      </c>
      <c r="F447" s="60">
        <v>85.95</v>
      </c>
      <c r="G447" s="60">
        <v>82.75</v>
      </c>
      <c r="H447" s="60"/>
      <c r="I447" s="61">
        <v>-3.7199999999999997E-2</v>
      </c>
    </row>
    <row r="448" spans="1:9" x14ac:dyDescent="0.2">
      <c r="A448" s="59">
        <v>45861</v>
      </c>
      <c r="B448">
        <f t="shared" si="16"/>
        <v>7</v>
      </c>
      <c r="C448">
        <f t="shared" si="17"/>
        <v>2025</v>
      </c>
      <c r="D448" s="60">
        <v>85.95</v>
      </c>
      <c r="E448" s="60">
        <v>89.89</v>
      </c>
      <c r="F448" s="60">
        <v>89.89</v>
      </c>
      <c r="G448" s="60">
        <v>85.95</v>
      </c>
      <c r="H448" s="60"/>
      <c r="I448" s="61">
        <v>-4.3799999999999999E-2</v>
      </c>
    </row>
    <row r="449" spans="1:9" x14ac:dyDescent="0.2">
      <c r="A449" s="59">
        <v>45860</v>
      </c>
      <c r="B449">
        <f t="shared" si="16"/>
        <v>7</v>
      </c>
      <c r="C449">
        <f t="shared" si="17"/>
        <v>2025</v>
      </c>
      <c r="D449" s="60">
        <v>89.89</v>
      </c>
      <c r="E449" s="60">
        <v>86.62</v>
      </c>
      <c r="F449" s="60">
        <v>89.89</v>
      </c>
      <c r="G449" s="60">
        <v>86.62</v>
      </c>
      <c r="H449" s="60"/>
      <c r="I449" s="61">
        <v>3.78E-2</v>
      </c>
    </row>
    <row r="450" spans="1:9" x14ac:dyDescent="0.2">
      <c r="A450" s="59">
        <v>45859</v>
      </c>
      <c r="B450">
        <f t="shared" si="16"/>
        <v>7</v>
      </c>
      <c r="C450">
        <f t="shared" si="17"/>
        <v>2025</v>
      </c>
      <c r="D450" s="60">
        <v>86.62</v>
      </c>
      <c r="E450" s="60">
        <v>83.29</v>
      </c>
      <c r="F450" s="60">
        <v>86.62</v>
      </c>
      <c r="G450" s="60">
        <v>83.29</v>
      </c>
      <c r="H450" s="60"/>
      <c r="I450" s="61">
        <v>0.04</v>
      </c>
    </row>
    <row r="451" spans="1:9" x14ac:dyDescent="0.2">
      <c r="A451" s="59">
        <v>45856</v>
      </c>
      <c r="B451">
        <f t="shared" si="16"/>
        <v>7</v>
      </c>
      <c r="C451">
        <f t="shared" si="17"/>
        <v>2025</v>
      </c>
      <c r="D451" s="60">
        <v>83.29</v>
      </c>
      <c r="E451" s="60">
        <v>85.57</v>
      </c>
      <c r="F451" s="60">
        <v>85.57</v>
      </c>
      <c r="G451" s="60">
        <v>83.29</v>
      </c>
      <c r="H451" s="60"/>
      <c r="I451" s="61">
        <v>-2.6599999999999999E-2</v>
      </c>
    </row>
    <row r="452" spans="1:9" x14ac:dyDescent="0.2">
      <c r="A452" s="59">
        <v>45855</v>
      </c>
      <c r="B452">
        <f t="shared" si="16"/>
        <v>7</v>
      </c>
      <c r="C452">
        <f t="shared" si="17"/>
        <v>2025</v>
      </c>
      <c r="D452" s="60">
        <v>85.57</v>
      </c>
      <c r="E452" s="60">
        <v>89.52</v>
      </c>
      <c r="F452" s="60">
        <v>89.52</v>
      </c>
      <c r="G452" s="60">
        <v>85.57</v>
      </c>
      <c r="H452" s="60"/>
      <c r="I452" s="61">
        <v>-4.41E-2</v>
      </c>
    </row>
    <row r="453" spans="1:9" x14ac:dyDescent="0.2">
      <c r="A453" s="59">
        <v>45854</v>
      </c>
      <c r="B453">
        <f t="shared" si="16"/>
        <v>7</v>
      </c>
      <c r="C453">
        <f t="shared" si="17"/>
        <v>2025</v>
      </c>
      <c r="D453" s="60">
        <v>89.52</v>
      </c>
      <c r="E453" s="60">
        <v>88.95</v>
      </c>
      <c r="F453" s="60">
        <v>89.52</v>
      </c>
      <c r="G453" s="60">
        <v>88.95</v>
      </c>
      <c r="H453" s="60"/>
      <c r="I453" s="61">
        <v>6.4000000000000003E-3</v>
      </c>
    </row>
    <row r="454" spans="1:9" x14ac:dyDescent="0.2">
      <c r="A454" s="59">
        <v>45853</v>
      </c>
      <c r="B454">
        <f t="shared" si="16"/>
        <v>7</v>
      </c>
      <c r="C454">
        <f t="shared" si="17"/>
        <v>2025</v>
      </c>
      <c r="D454" s="60">
        <v>88.95</v>
      </c>
      <c r="E454" s="60">
        <v>90.73</v>
      </c>
      <c r="F454" s="60">
        <v>90.73</v>
      </c>
      <c r="G454" s="60">
        <v>88.95</v>
      </c>
      <c r="H454" s="60"/>
      <c r="I454" s="61">
        <v>-1.9599999999999999E-2</v>
      </c>
    </row>
    <row r="455" spans="1:9" x14ac:dyDescent="0.2">
      <c r="A455" s="59">
        <v>45852</v>
      </c>
      <c r="B455">
        <f t="shared" si="16"/>
        <v>7</v>
      </c>
      <c r="C455">
        <f t="shared" si="17"/>
        <v>2025</v>
      </c>
      <c r="D455" s="60">
        <v>90.73</v>
      </c>
      <c r="E455" s="60">
        <v>85.48</v>
      </c>
      <c r="F455" s="60">
        <v>90.73</v>
      </c>
      <c r="G455" s="60">
        <v>85.48</v>
      </c>
      <c r="H455" s="60"/>
      <c r="I455" s="61">
        <v>6.1400000000000003E-2</v>
      </c>
    </row>
    <row r="456" spans="1:9" x14ac:dyDescent="0.2">
      <c r="A456" s="59">
        <v>45849</v>
      </c>
      <c r="B456">
        <f t="shared" si="16"/>
        <v>7</v>
      </c>
      <c r="C456">
        <f t="shared" si="17"/>
        <v>2025</v>
      </c>
      <c r="D456" s="60">
        <v>85.48</v>
      </c>
      <c r="E456" s="60">
        <v>81.58</v>
      </c>
      <c r="F456" s="60">
        <v>85.48</v>
      </c>
      <c r="G456" s="60">
        <v>81.58</v>
      </c>
      <c r="H456" s="60"/>
      <c r="I456" s="61">
        <v>4.7800000000000002E-2</v>
      </c>
    </row>
    <row r="457" spans="1:9" x14ac:dyDescent="0.2">
      <c r="A457" s="59">
        <v>45848</v>
      </c>
      <c r="B457">
        <f t="shared" si="16"/>
        <v>7</v>
      </c>
      <c r="C457">
        <f t="shared" si="17"/>
        <v>2025</v>
      </c>
      <c r="D457" s="60">
        <v>81.58</v>
      </c>
      <c r="E457" s="60">
        <v>84.31</v>
      </c>
      <c r="F457" s="60">
        <v>84.31</v>
      </c>
      <c r="G457" s="60">
        <v>81.58</v>
      </c>
      <c r="H457" s="60"/>
      <c r="I457" s="61">
        <v>-3.2399999999999998E-2</v>
      </c>
    </row>
    <row r="458" spans="1:9" x14ac:dyDescent="0.2">
      <c r="A458" s="59">
        <v>45847</v>
      </c>
      <c r="B458">
        <f t="shared" si="16"/>
        <v>7</v>
      </c>
      <c r="C458">
        <f t="shared" si="17"/>
        <v>2025</v>
      </c>
      <c r="D458" s="60">
        <v>84.31</v>
      </c>
      <c r="E458" s="60">
        <v>88.05</v>
      </c>
      <c r="F458" s="60">
        <v>88.05</v>
      </c>
      <c r="G458" s="60">
        <v>84.31</v>
      </c>
      <c r="H458" s="60"/>
      <c r="I458" s="61">
        <v>-4.2500000000000003E-2</v>
      </c>
    </row>
    <row r="459" spans="1:9" x14ac:dyDescent="0.2">
      <c r="A459" s="59">
        <v>45846</v>
      </c>
      <c r="B459">
        <f t="shared" si="16"/>
        <v>7</v>
      </c>
      <c r="C459">
        <f t="shared" si="17"/>
        <v>2025</v>
      </c>
      <c r="D459" s="60">
        <v>88.05</v>
      </c>
      <c r="E459" s="60">
        <v>88.53</v>
      </c>
      <c r="F459" s="60">
        <v>88.53</v>
      </c>
      <c r="G459" s="60">
        <v>88.05</v>
      </c>
      <c r="H459" s="60"/>
      <c r="I459" s="61">
        <v>-5.4000000000000003E-3</v>
      </c>
    </row>
    <row r="460" spans="1:9" x14ac:dyDescent="0.2">
      <c r="A460" s="59">
        <v>45845</v>
      </c>
      <c r="B460">
        <f t="shared" si="16"/>
        <v>7</v>
      </c>
      <c r="C460">
        <f t="shared" si="17"/>
        <v>2025</v>
      </c>
      <c r="D460" s="60">
        <v>88.53</v>
      </c>
      <c r="E460" s="60">
        <v>86.09</v>
      </c>
      <c r="F460" s="60">
        <v>88.53</v>
      </c>
      <c r="G460" s="60">
        <v>86.09</v>
      </c>
      <c r="H460" s="60"/>
      <c r="I460" s="61">
        <v>2.8299999999999999E-2</v>
      </c>
    </row>
    <row r="461" spans="1:9" x14ac:dyDescent="0.2">
      <c r="A461" s="59">
        <v>45841</v>
      </c>
      <c r="B461">
        <f t="shared" si="16"/>
        <v>7</v>
      </c>
      <c r="C461">
        <f t="shared" si="17"/>
        <v>2025</v>
      </c>
      <c r="D461" s="60">
        <v>86.09</v>
      </c>
      <c r="E461" s="60">
        <v>91.37</v>
      </c>
      <c r="F461" s="60">
        <v>91.37</v>
      </c>
      <c r="G461" s="60">
        <v>86.09</v>
      </c>
      <c r="H461" s="60"/>
      <c r="I461" s="61">
        <v>-5.7799999999999997E-2</v>
      </c>
    </row>
    <row r="462" spans="1:9" x14ac:dyDescent="0.2">
      <c r="A462" s="59">
        <v>45840</v>
      </c>
      <c r="B462">
        <f t="shared" si="16"/>
        <v>7</v>
      </c>
      <c r="C462">
        <f t="shared" si="17"/>
        <v>2025</v>
      </c>
      <c r="D462" s="60">
        <v>91.37</v>
      </c>
      <c r="E462" s="60">
        <v>93.48</v>
      </c>
      <c r="F462" s="60">
        <v>93.48</v>
      </c>
      <c r="G462" s="60">
        <v>91.37</v>
      </c>
      <c r="H462" s="60"/>
      <c r="I462" s="61">
        <v>-2.2599999999999999E-2</v>
      </c>
    </row>
    <row r="463" spans="1:9" x14ac:dyDescent="0.2">
      <c r="A463" s="59">
        <v>45839</v>
      </c>
      <c r="B463">
        <f t="shared" si="16"/>
        <v>7</v>
      </c>
      <c r="C463">
        <f t="shared" si="17"/>
        <v>2025</v>
      </c>
      <c r="D463" s="60">
        <v>93.48</v>
      </c>
      <c r="E463" s="60">
        <v>90.26</v>
      </c>
      <c r="F463" s="60">
        <v>93.48</v>
      </c>
      <c r="G463" s="60">
        <v>90.26</v>
      </c>
      <c r="H463" s="60"/>
      <c r="I463" s="61">
        <v>3.5700000000000003E-2</v>
      </c>
    </row>
    <row r="464" spans="1:9" x14ac:dyDescent="0.2">
      <c r="A464" s="59">
        <v>45838</v>
      </c>
      <c r="B464">
        <f t="shared" si="16"/>
        <v>6</v>
      </c>
      <c r="C464">
        <f t="shared" si="17"/>
        <v>2025</v>
      </c>
      <c r="D464" s="60">
        <v>90.26</v>
      </c>
      <c r="E464" s="60">
        <v>87.93</v>
      </c>
      <c r="F464" s="60">
        <v>90.26</v>
      </c>
      <c r="G464" s="60">
        <v>87.93</v>
      </c>
      <c r="H464" s="60"/>
      <c r="I464" s="61">
        <v>2.6499999999999999E-2</v>
      </c>
    </row>
    <row r="465" spans="1:9" x14ac:dyDescent="0.2">
      <c r="A465" s="59">
        <v>45835</v>
      </c>
      <c r="B465">
        <f t="shared" si="16"/>
        <v>6</v>
      </c>
      <c r="C465">
        <f t="shared" si="17"/>
        <v>2025</v>
      </c>
      <c r="D465" s="60">
        <v>87.93</v>
      </c>
      <c r="E465" s="60">
        <v>89.47</v>
      </c>
      <c r="F465" s="60">
        <v>89.47</v>
      </c>
      <c r="G465" s="60">
        <v>87.93</v>
      </c>
      <c r="H465" s="60"/>
      <c r="I465" s="61">
        <v>-1.72E-2</v>
      </c>
    </row>
    <row r="466" spans="1:9" x14ac:dyDescent="0.2">
      <c r="A466" s="59">
        <v>45834</v>
      </c>
      <c r="B466">
        <f t="shared" si="16"/>
        <v>6</v>
      </c>
      <c r="C466">
        <f t="shared" si="17"/>
        <v>2025</v>
      </c>
      <c r="D466" s="60">
        <v>89.47</v>
      </c>
      <c r="E466" s="60">
        <v>91.24</v>
      </c>
      <c r="F466" s="60">
        <v>91.24</v>
      </c>
      <c r="G466" s="60">
        <v>89.47</v>
      </c>
      <c r="H466" s="60"/>
      <c r="I466" s="61">
        <v>-1.9400000000000001E-2</v>
      </c>
    </row>
    <row r="467" spans="1:9" x14ac:dyDescent="0.2">
      <c r="A467" s="59">
        <v>45833</v>
      </c>
      <c r="B467">
        <f t="shared" si="16"/>
        <v>6</v>
      </c>
      <c r="C467">
        <f t="shared" si="17"/>
        <v>2025</v>
      </c>
      <c r="D467" s="60">
        <v>91.24</v>
      </c>
      <c r="E467" s="60">
        <v>92.62</v>
      </c>
      <c r="F467" s="60">
        <v>92.62</v>
      </c>
      <c r="G467" s="60">
        <v>91.24</v>
      </c>
      <c r="H467" s="60"/>
      <c r="I467" s="61">
        <v>-1.49E-2</v>
      </c>
    </row>
    <row r="468" spans="1:9" x14ac:dyDescent="0.2">
      <c r="A468" s="59">
        <v>45832</v>
      </c>
      <c r="B468">
        <f t="shared" si="16"/>
        <v>6</v>
      </c>
      <c r="C468">
        <f t="shared" si="17"/>
        <v>2025</v>
      </c>
      <c r="D468" s="60">
        <v>92.62</v>
      </c>
      <c r="E468" s="60">
        <v>95.03</v>
      </c>
      <c r="F468" s="60">
        <v>95.03</v>
      </c>
      <c r="G468" s="60">
        <v>92.62</v>
      </c>
      <c r="H468" s="60"/>
      <c r="I468" s="61">
        <v>-2.5399999999999999E-2</v>
      </c>
    </row>
    <row r="469" spans="1:9" x14ac:dyDescent="0.2">
      <c r="A469" s="59">
        <v>45831</v>
      </c>
      <c r="B469">
        <f t="shared" si="16"/>
        <v>6</v>
      </c>
      <c r="C469">
        <f t="shared" si="17"/>
        <v>2025</v>
      </c>
      <c r="D469" s="60">
        <v>95.03</v>
      </c>
      <c r="E469" s="60">
        <v>90.1</v>
      </c>
      <c r="F469" s="60">
        <v>95.03</v>
      </c>
      <c r="G469" s="60">
        <v>90.1</v>
      </c>
      <c r="H469" s="60"/>
      <c r="I469" s="61">
        <v>5.4699999999999999E-2</v>
      </c>
    </row>
    <row r="470" spans="1:9" x14ac:dyDescent="0.2">
      <c r="A470" s="59">
        <v>45828</v>
      </c>
      <c r="B470">
        <f t="shared" si="16"/>
        <v>6</v>
      </c>
      <c r="C470">
        <f t="shared" si="17"/>
        <v>2025</v>
      </c>
      <c r="D470" s="60">
        <v>90.1</v>
      </c>
      <c r="E470" s="60">
        <v>93.64</v>
      </c>
      <c r="F470" s="60">
        <v>93.64</v>
      </c>
      <c r="G470" s="60">
        <v>90.1</v>
      </c>
      <c r="H470" s="60"/>
      <c r="I470" s="61">
        <v>-3.78E-2</v>
      </c>
    </row>
    <row r="471" spans="1:9" x14ac:dyDescent="0.2">
      <c r="A471" s="59">
        <v>45826</v>
      </c>
      <c r="B471">
        <f t="shared" si="16"/>
        <v>6</v>
      </c>
      <c r="C471">
        <f t="shared" si="17"/>
        <v>2025</v>
      </c>
      <c r="D471" s="60">
        <v>93.64</v>
      </c>
      <c r="E471" s="60">
        <v>97.18</v>
      </c>
      <c r="F471" s="60">
        <v>97.18</v>
      </c>
      <c r="G471" s="60">
        <v>93.64</v>
      </c>
      <c r="H471" s="60"/>
      <c r="I471" s="61">
        <v>-3.6400000000000002E-2</v>
      </c>
    </row>
    <row r="472" spans="1:9" x14ac:dyDescent="0.2">
      <c r="A472" s="59">
        <v>45825</v>
      </c>
      <c r="B472">
        <f t="shared" si="16"/>
        <v>6</v>
      </c>
      <c r="C472">
        <f t="shared" si="17"/>
        <v>2025</v>
      </c>
      <c r="D472" s="60">
        <v>97.18</v>
      </c>
      <c r="E472" s="60">
        <v>93.48</v>
      </c>
      <c r="F472" s="60">
        <v>97.18</v>
      </c>
      <c r="G472" s="60">
        <v>93.48</v>
      </c>
      <c r="H472" s="60"/>
      <c r="I472" s="61">
        <v>3.9600000000000003E-2</v>
      </c>
    </row>
    <row r="473" spans="1:9" x14ac:dyDescent="0.2">
      <c r="A473" s="59">
        <v>45824</v>
      </c>
      <c r="B473">
        <f t="shared" si="16"/>
        <v>6</v>
      </c>
      <c r="C473">
        <f t="shared" si="17"/>
        <v>2025</v>
      </c>
      <c r="D473" s="60">
        <v>93.48</v>
      </c>
      <c r="E473" s="60">
        <v>95.31</v>
      </c>
      <c r="F473" s="60">
        <v>95.31</v>
      </c>
      <c r="G473" s="60">
        <v>93.48</v>
      </c>
      <c r="H473" s="60"/>
      <c r="I473" s="61">
        <v>-1.9199999999999998E-2</v>
      </c>
    </row>
    <row r="474" spans="1:9" x14ac:dyDescent="0.2">
      <c r="A474" s="59">
        <v>45821</v>
      </c>
      <c r="B474">
        <f t="shared" si="16"/>
        <v>6</v>
      </c>
      <c r="C474">
        <f t="shared" si="17"/>
        <v>2025</v>
      </c>
      <c r="D474" s="60">
        <v>95.31</v>
      </c>
      <c r="E474" s="60">
        <v>88.99</v>
      </c>
      <c r="F474" s="60">
        <v>95.31</v>
      </c>
      <c r="G474" s="60">
        <v>88.99</v>
      </c>
      <c r="H474" s="60"/>
      <c r="I474" s="61">
        <v>7.0999999999999994E-2</v>
      </c>
    </row>
    <row r="475" spans="1:9" x14ac:dyDescent="0.2">
      <c r="A475" s="59">
        <v>45820</v>
      </c>
      <c r="B475">
        <f t="shared" si="16"/>
        <v>6</v>
      </c>
      <c r="C475">
        <f t="shared" si="17"/>
        <v>2025</v>
      </c>
      <c r="D475" s="60">
        <v>88.99</v>
      </c>
      <c r="E475" s="60">
        <v>89.36</v>
      </c>
      <c r="F475" s="60">
        <v>89.36</v>
      </c>
      <c r="G475" s="60">
        <v>88.99</v>
      </c>
      <c r="H475" s="60"/>
      <c r="I475" s="61">
        <v>-4.1000000000000003E-3</v>
      </c>
    </row>
    <row r="476" spans="1:9" x14ac:dyDescent="0.2">
      <c r="A476" s="59">
        <v>45819</v>
      </c>
      <c r="B476">
        <f t="shared" si="16"/>
        <v>6</v>
      </c>
      <c r="C476">
        <f t="shared" si="17"/>
        <v>2025</v>
      </c>
      <c r="D476" s="60">
        <v>89.36</v>
      </c>
      <c r="E476" s="60">
        <v>91.22</v>
      </c>
      <c r="F476" s="60">
        <v>91.22</v>
      </c>
      <c r="G476" s="60">
        <v>89.36</v>
      </c>
      <c r="H476" s="60"/>
      <c r="I476" s="61">
        <v>-2.0400000000000001E-2</v>
      </c>
    </row>
    <row r="477" spans="1:9" x14ac:dyDescent="0.2">
      <c r="A477" s="59">
        <v>45818</v>
      </c>
      <c r="B477">
        <f t="shared" si="16"/>
        <v>6</v>
      </c>
      <c r="C477">
        <f t="shared" si="17"/>
        <v>2025</v>
      </c>
      <c r="D477" s="60">
        <v>91.22</v>
      </c>
      <c r="E477" s="60">
        <v>92.62</v>
      </c>
      <c r="F477" s="60">
        <v>92.62</v>
      </c>
      <c r="G477" s="60">
        <v>91.22</v>
      </c>
      <c r="H477" s="60"/>
      <c r="I477" s="61">
        <v>-1.5100000000000001E-2</v>
      </c>
    </row>
    <row r="478" spans="1:9" x14ac:dyDescent="0.2">
      <c r="A478" s="59">
        <v>45817</v>
      </c>
      <c r="B478">
        <f t="shared" si="16"/>
        <v>6</v>
      </c>
      <c r="C478">
        <f t="shared" si="17"/>
        <v>2025</v>
      </c>
      <c r="D478" s="60">
        <v>92.62</v>
      </c>
      <c r="E478" s="60">
        <v>89.65</v>
      </c>
      <c r="F478" s="60">
        <v>92.62</v>
      </c>
      <c r="G478" s="60">
        <v>89.65</v>
      </c>
      <c r="H478" s="60"/>
      <c r="I478" s="61">
        <v>3.3099999999999997E-2</v>
      </c>
    </row>
    <row r="479" spans="1:9" x14ac:dyDescent="0.2">
      <c r="A479" s="59">
        <v>45814</v>
      </c>
      <c r="B479">
        <f t="shared" si="16"/>
        <v>6</v>
      </c>
      <c r="C479">
        <f t="shared" si="17"/>
        <v>2025</v>
      </c>
      <c r="D479" s="60">
        <v>89.65</v>
      </c>
      <c r="E479" s="60">
        <v>94.65</v>
      </c>
      <c r="F479" s="60">
        <v>94.65</v>
      </c>
      <c r="G479" s="60">
        <v>89.65</v>
      </c>
      <c r="H479" s="60"/>
      <c r="I479" s="61">
        <v>-5.28E-2</v>
      </c>
    </row>
    <row r="480" spans="1:9" x14ac:dyDescent="0.2">
      <c r="A480" s="59">
        <v>45813</v>
      </c>
      <c r="B480">
        <f t="shared" si="16"/>
        <v>6</v>
      </c>
      <c r="C480">
        <f t="shared" si="17"/>
        <v>2025</v>
      </c>
      <c r="D480" s="60">
        <v>94.65</v>
      </c>
      <c r="E480" s="60">
        <v>96.98</v>
      </c>
      <c r="F480" s="60">
        <v>96.98</v>
      </c>
      <c r="G480" s="60">
        <v>94.65</v>
      </c>
      <c r="H480" s="60"/>
      <c r="I480" s="61">
        <v>-2.4E-2</v>
      </c>
    </row>
    <row r="481" spans="1:9" x14ac:dyDescent="0.2">
      <c r="A481" s="59">
        <v>45812</v>
      </c>
      <c r="B481">
        <f t="shared" si="16"/>
        <v>6</v>
      </c>
      <c r="C481">
        <f t="shared" si="17"/>
        <v>2025</v>
      </c>
      <c r="D481" s="60">
        <v>96.98</v>
      </c>
      <c r="E481" s="60">
        <v>100</v>
      </c>
      <c r="F481" s="60">
        <v>100</v>
      </c>
      <c r="G481" s="60">
        <v>96.98</v>
      </c>
      <c r="H481" s="60"/>
      <c r="I481" s="61">
        <v>-3.0200000000000001E-2</v>
      </c>
    </row>
    <row r="482" spans="1:9" x14ac:dyDescent="0.2">
      <c r="A482" s="59">
        <v>45811</v>
      </c>
      <c r="B482">
        <f t="shared" si="16"/>
        <v>6</v>
      </c>
      <c r="C482">
        <f t="shared" si="17"/>
        <v>2025</v>
      </c>
      <c r="D482" s="60">
        <v>100</v>
      </c>
      <c r="E482" s="60">
        <v>95.76</v>
      </c>
      <c r="F482" s="60">
        <v>100</v>
      </c>
      <c r="G482" s="60">
        <v>95.76</v>
      </c>
      <c r="H482" s="60"/>
      <c r="I482" s="61">
        <v>4.4299999999999999E-2</v>
      </c>
    </row>
    <row r="483" spans="1:9" x14ac:dyDescent="0.2">
      <c r="A483" s="59">
        <v>45810</v>
      </c>
      <c r="B483">
        <f t="shared" si="16"/>
        <v>6</v>
      </c>
      <c r="C483">
        <f t="shared" si="17"/>
        <v>2025</v>
      </c>
      <c r="D483" s="60">
        <v>95.76</v>
      </c>
      <c r="E483" s="60">
        <v>92.11</v>
      </c>
      <c r="F483" s="60">
        <v>95.76</v>
      </c>
      <c r="G483" s="60">
        <v>92.11</v>
      </c>
      <c r="H483" s="60"/>
      <c r="I483" s="61">
        <v>3.9600000000000003E-2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8CFA-A65D-E14B-ADF7-1D198DC7742A}">
  <dimension ref="A1:V4295"/>
  <sheetViews>
    <sheetView workbookViewId="0">
      <selection activeCell="R447" sqref="R447:R453"/>
    </sheetView>
  </sheetViews>
  <sheetFormatPr baseColWidth="10" defaultColWidth="8.83203125" defaultRowHeight="16" x14ac:dyDescent="0.2"/>
  <cols>
    <col min="1" max="9" width="8.83203125" style="23"/>
    <col min="12" max="16" width="8.83203125" style="23"/>
    <col min="19" max="20" width="8.83203125" style="23"/>
    <col min="21" max="21" width="12.6640625" customWidth="1"/>
    <col min="23" max="16384" width="8.83203125" style="23"/>
  </cols>
  <sheetData>
    <row r="1" spans="1:22" ht="15" x14ac:dyDescent="0.2">
      <c r="A1" s="39" t="s">
        <v>120</v>
      </c>
      <c r="B1" s="33" t="s">
        <v>278</v>
      </c>
      <c r="J1" s="40" t="s">
        <v>120</v>
      </c>
      <c r="K1" s="41" t="s">
        <v>280</v>
      </c>
      <c r="Q1" s="40" t="s">
        <v>120</v>
      </c>
      <c r="R1" s="41" t="s">
        <v>288</v>
      </c>
      <c r="U1" s="40" t="s">
        <v>120</v>
      </c>
      <c r="V1" s="41" t="s">
        <v>285</v>
      </c>
    </row>
    <row r="2" spans="1:22" ht="15" x14ac:dyDescent="0.2">
      <c r="A2" s="33" t="s">
        <v>122</v>
      </c>
      <c r="B2" s="33" t="s">
        <v>123</v>
      </c>
      <c r="J2" s="41" t="s">
        <v>122</v>
      </c>
      <c r="K2" s="41" t="s">
        <v>281</v>
      </c>
      <c r="Q2" s="41" t="s">
        <v>122</v>
      </c>
      <c r="R2" s="41" t="s">
        <v>281</v>
      </c>
      <c r="U2" s="41" t="s">
        <v>122</v>
      </c>
      <c r="V2" s="41" t="s">
        <v>281</v>
      </c>
    </row>
    <row r="3" spans="1:22" ht="15" x14ac:dyDescent="0.2">
      <c r="A3" s="33" t="s">
        <v>124</v>
      </c>
      <c r="B3" s="33"/>
      <c r="J3" s="41" t="s">
        <v>124</v>
      </c>
      <c r="K3" s="41"/>
      <c r="Q3" s="41" t="s">
        <v>124</v>
      </c>
      <c r="R3" s="41"/>
      <c r="U3" s="41" t="s">
        <v>124</v>
      </c>
      <c r="V3" s="41"/>
    </row>
    <row r="4" spans="1:22" ht="15" x14ac:dyDescent="0.2">
      <c r="A4" s="33" t="s">
        <v>125</v>
      </c>
      <c r="B4" s="33" t="s">
        <v>163</v>
      </c>
      <c r="J4" s="41" t="s">
        <v>125</v>
      </c>
      <c r="K4" s="41" t="s">
        <v>163</v>
      </c>
      <c r="Q4" s="41" t="s">
        <v>125</v>
      </c>
      <c r="R4" s="41" t="s">
        <v>163</v>
      </c>
      <c r="U4" s="41" t="s">
        <v>125</v>
      </c>
      <c r="V4" s="41" t="s">
        <v>126</v>
      </c>
    </row>
    <row r="5" spans="1:22" ht="15" x14ac:dyDescent="0.2">
      <c r="A5" s="33" t="s">
        <v>127</v>
      </c>
      <c r="B5" s="33" t="s">
        <v>277</v>
      </c>
      <c r="J5" s="41" t="s">
        <v>127</v>
      </c>
      <c r="K5" s="41" t="s">
        <v>277</v>
      </c>
      <c r="Q5" s="41" t="s">
        <v>127</v>
      </c>
      <c r="R5" s="41" t="s">
        <v>277</v>
      </c>
      <c r="U5" s="41" t="s">
        <v>127</v>
      </c>
      <c r="V5" s="41" t="s">
        <v>277</v>
      </c>
    </row>
    <row r="6" spans="1:22" ht="15" x14ac:dyDescent="0.2">
      <c r="A6" s="33" t="s">
        <v>129</v>
      </c>
      <c r="B6" s="33" t="s">
        <v>276</v>
      </c>
      <c r="J6" s="41" t="s">
        <v>129</v>
      </c>
      <c r="K6" s="41" t="s">
        <v>282</v>
      </c>
      <c r="Q6" s="41" t="s">
        <v>129</v>
      </c>
      <c r="R6" s="41" t="s">
        <v>282</v>
      </c>
      <c r="U6" s="41" t="s">
        <v>129</v>
      </c>
      <c r="V6" s="41" t="s">
        <v>282</v>
      </c>
    </row>
    <row r="7" spans="1:22" ht="15" x14ac:dyDescent="0.2">
      <c r="A7" s="33" t="s">
        <v>131</v>
      </c>
      <c r="B7" s="33" t="s">
        <v>132</v>
      </c>
      <c r="J7" s="41" t="s">
        <v>131</v>
      </c>
      <c r="K7" s="41" t="s">
        <v>132</v>
      </c>
      <c r="Q7" s="41" t="s">
        <v>131</v>
      </c>
      <c r="R7" s="41" t="s">
        <v>132</v>
      </c>
      <c r="U7" s="41" t="s">
        <v>131</v>
      </c>
      <c r="V7" s="41" t="s">
        <v>132</v>
      </c>
    </row>
    <row r="8" spans="1:22" ht="15" x14ac:dyDescent="0.2">
      <c r="A8" s="35" t="s">
        <v>133</v>
      </c>
      <c r="B8" s="35" t="s">
        <v>275</v>
      </c>
      <c r="J8" s="42" t="s">
        <v>133</v>
      </c>
      <c r="K8" s="42" t="s">
        <v>283</v>
      </c>
      <c r="Q8" s="42" t="s">
        <v>133</v>
      </c>
      <c r="R8" s="42" t="s">
        <v>289</v>
      </c>
      <c r="U8" s="42" t="s">
        <v>133</v>
      </c>
      <c r="V8" s="42" t="s">
        <v>286</v>
      </c>
    </row>
    <row r="9" spans="1:22" ht="15" x14ac:dyDescent="0.2">
      <c r="A9" s="33" t="s">
        <v>135</v>
      </c>
      <c r="B9" s="33" t="s">
        <v>274</v>
      </c>
      <c r="J9" s="41" t="s">
        <v>135</v>
      </c>
      <c r="K9" s="41" t="s">
        <v>284</v>
      </c>
      <c r="Q9" s="41" t="s">
        <v>135</v>
      </c>
      <c r="R9" s="41" t="s">
        <v>290</v>
      </c>
      <c r="U9" s="41" t="s">
        <v>135</v>
      </c>
      <c r="V9" s="41" t="s">
        <v>287</v>
      </c>
    </row>
    <row r="10" spans="1:22" ht="15" x14ac:dyDescent="0.2">
      <c r="A10" s="33" t="s">
        <v>137</v>
      </c>
      <c r="B10" s="33"/>
      <c r="J10" s="41" t="s">
        <v>137</v>
      </c>
      <c r="K10" s="41"/>
      <c r="Q10" s="41" t="s">
        <v>137</v>
      </c>
      <c r="R10" s="41"/>
      <c r="U10" s="41" t="s">
        <v>137</v>
      </c>
      <c r="V10" s="41"/>
    </row>
    <row r="11" spans="1:22" ht="15" x14ac:dyDescent="0.2">
      <c r="A11" s="33" t="s">
        <v>138</v>
      </c>
      <c r="B11" s="33"/>
      <c r="J11" s="41" t="s">
        <v>138</v>
      </c>
      <c r="K11" s="41"/>
      <c r="Q11" s="41" t="s">
        <v>138</v>
      </c>
      <c r="R11" s="41"/>
      <c r="U11" s="41" t="s">
        <v>138</v>
      </c>
      <c r="V11" s="41"/>
    </row>
    <row r="12" spans="1:22" ht="15" x14ac:dyDescent="0.2">
      <c r="A12" s="33" t="s">
        <v>139</v>
      </c>
      <c r="B12" s="33" t="s">
        <v>273</v>
      </c>
      <c r="J12" s="41" t="s">
        <v>139</v>
      </c>
      <c r="K12" s="41" t="s">
        <v>273</v>
      </c>
      <c r="Q12" s="41" t="s">
        <v>139</v>
      </c>
      <c r="R12" s="41" t="s">
        <v>273</v>
      </c>
      <c r="U12" s="41" t="s">
        <v>139</v>
      </c>
      <c r="V12" s="41"/>
    </row>
    <row r="13" spans="1:22" ht="15" x14ac:dyDescent="0.2">
      <c r="A13" s="33" t="s">
        <v>140</v>
      </c>
      <c r="B13" s="38">
        <v>42186</v>
      </c>
      <c r="J13" s="41" t="s">
        <v>140</v>
      </c>
      <c r="K13" s="43">
        <v>19906</v>
      </c>
      <c r="Q13" s="41" t="s">
        <v>140</v>
      </c>
      <c r="R13" s="43">
        <v>33086</v>
      </c>
      <c r="U13" s="41" t="s">
        <v>140</v>
      </c>
      <c r="V13" s="49">
        <v>39798</v>
      </c>
    </row>
    <row r="14" spans="1:22" ht="15" x14ac:dyDescent="0.2">
      <c r="A14" s="33" t="s">
        <v>141</v>
      </c>
      <c r="B14" s="38">
        <v>45962</v>
      </c>
      <c r="J14" s="41" t="s">
        <v>141</v>
      </c>
      <c r="K14" s="43">
        <v>45962</v>
      </c>
      <c r="Q14" s="41" t="s">
        <v>141</v>
      </c>
      <c r="R14" s="43">
        <v>45962</v>
      </c>
      <c r="U14" s="41" t="s">
        <v>141</v>
      </c>
      <c r="V14" s="49">
        <v>45996</v>
      </c>
    </row>
    <row r="15" spans="1:22" ht="15" x14ac:dyDescent="0.2">
      <c r="A15" s="33" t="s">
        <v>142</v>
      </c>
      <c r="B15" s="37">
        <v>45996</v>
      </c>
      <c r="J15" s="41" t="s">
        <v>142</v>
      </c>
      <c r="K15" s="44">
        <v>45996</v>
      </c>
      <c r="Q15" s="41" t="s">
        <v>142</v>
      </c>
      <c r="R15" s="44">
        <v>45997</v>
      </c>
      <c r="U15" s="41" t="s">
        <v>142</v>
      </c>
      <c r="V15" s="44">
        <v>45997</v>
      </c>
    </row>
    <row r="16" spans="1:22" ht="409.5" x14ac:dyDescent="0.2">
      <c r="A16" s="36" t="s">
        <v>143</v>
      </c>
      <c r="B16" s="36" t="s">
        <v>272</v>
      </c>
      <c r="J16" s="45" t="s">
        <v>143</v>
      </c>
      <c r="K16" s="45"/>
      <c r="Q16" s="45" t="s">
        <v>143</v>
      </c>
      <c r="R16" s="45" t="s">
        <v>291</v>
      </c>
      <c r="U16" s="45" t="s">
        <v>143</v>
      </c>
      <c r="V16" s="45"/>
    </row>
    <row r="17" spans="1:22" ht="15" x14ac:dyDescent="0.2">
      <c r="A17" s="35" t="s">
        <v>144</v>
      </c>
      <c r="B17" s="35"/>
      <c r="J17" s="42" t="s">
        <v>144</v>
      </c>
      <c r="K17" s="42"/>
      <c r="Q17" s="42" t="s">
        <v>144</v>
      </c>
      <c r="R17" s="42"/>
      <c r="U17" s="42" t="s">
        <v>144</v>
      </c>
      <c r="V17" s="42"/>
    </row>
    <row r="18" spans="1:22" ht="15" x14ac:dyDescent="0.2">
      <c r="A18" s="34" t="s">
        <v>89</v>
      </c>
      <c r="B18" s="34">
        <v>5.0077654194280168</v>
      </c>
      <c r="J18" s="46" t="s">
        <v>89</v>
      </c>
      <c r="K18" s="46">
        <v>4.6046253841095623</v>
      </c>
      <c r="Q18" s="46" t="s">
        <v>89</v>
      </c>
      <c r="R18" s="46">
        <v>2.8510859039892229</v>
      </c>
      <c r="U18" s="46" t="s">
        <v>89</v>
      </c>
      <c r="V18" s="46">
        <v>1.20856774496015</v>
      </c>
    </row>
    <row r="19" spans="1:22" ht="15" x14ac:dyDescent="0.2">
      <c r="A19" s="34" t="s">
        <v>145</v>
      </c>
      <c r="B19" s="34">
        <v>0.8357730791803476</v>
      </c>
      <c r="J19" s="46" t="s">
        <v>145</v>
      </c>
      <c r="K19" s="46">
        <v>12.56569005369342</v>
      </c>
      <c r="Q19" s="46" t="s">
        <v>145</v>
      </c>
      <c r="R19" s="46">
        <v>4.9010129829735369</v>
      </c>
      <c r="U19" s="46" t="s">
        <v>145</v>
      </c>
      <c r="V19" s="46">
        <v>3.1994699528533759</v>
      </c>
    </row>
    <row r="20" spans="1:22" ht="15" x14ac:dyDescent="0.2">
      <c r="A20" s="34" t="s">
        <v>146</v>
      </c>
      <c r="B20" s="34">
        <v>0.91420625636688113</v>
      </c>
      <c r="J20" s="46" t="s">
        <v>146</v>
      </c>
      <c r="K20" s="46">
        <v>3.5448117092016922</v>
      </c>
      <c r="Q20" s="46" t="s">
        <v>146</v>
      </c>
      <c r="R20" s="46">
        <v>2.2138231598240941</v>
      </c>
      <c r="U20" s="46" t="s">
        <v>146</v>
      </c>
      <c r="V20" s="46">
        <v>1.78870622318294</v>
      </c>
    </row>
    <row r="21" spans="1:22" ht="15" x14ac:dyDescent="0.2">
      <c r="A21" s="34" t="s">
        <v>147</v>
      </c>
      <c r="B21" s="34">
        <v>-0.37798041514081482</v>
      </c>
      <c r="J21" s="46" t="s">
        <v>147</v>
      </c>
      <c r="K21" s="46">
        <v>1.076161697075801</v>
      </c>
      <c r="Q21" s="46" t="s">
        <v>147</v>
      </c>
      <c r="R21" s="46">
        <v>0.1884473466264599</v>
      </c>
      <c r="U21" s="46" t="s">
        <v>147</v>
      </c>
      <c r="V21" s="46">
        <v>1.2735098425823079</v>
      </c>
    </row>
    <row r="22" spans="1:22" ht="15" x14ac:dyDescent="0.2">
      <c r="A22" s="34" t="s">
        <v>148</v>
      </c>
      <c r="B22" s="34">
        <v>-1.207613578451677</v>
      </c>
      <c r="J22" s="46" t="s">
        <v>148</v>
      </c>
      <c r="K22" s="46">
        <v>1.7143015841673239</v>
      </c>
      <c r="Q22" s="46" t="s">
        <v>148</v>
      </c>
      <c r="R22" s="46">
        <v>-1.4344422561568499</v>
      </c>
      <c r="U22" s="46" t="s">
        <v>148</v>
      </c>
      <c r="V22" s="46">
        <v>8.6190206424164639E-2</v>
      </c>
    </row>
    <row r="23" spans="1:22" ht="15" x14ac:dyDescent="0.2">
      <c r="A23" s="34" t="s">
        <v>149</v>
      </c>
      <c r="B23" s="34">
        <v>0.1825577238143278</v>
      </c>
      <c r="J23" s="46" t="s">
        <v>149</v>
      </c>
      <c r="K23" s="46">
        <v>0.76983715579441947</v>
      </c>
      <c r="Q23" s="46" t="s">
        <v>149</v>
      </c>
      <c r="R23" s="46">
        <v>0.77648420088869474</v>
      </c>
      <c r="U23" s="46" t="s">
        <v>149</v>
      </c>
      <c r="V23" s="46">
        <v>1.480021480502046</v>
      </c>
    </row>
    <row r="24" spans="1:22" ht="15" x14ac:dyDescent="0.2">
      <c r="A24" s="34" t="s">
        <v>150</v>
      </c>
      <c r="B24" s="34">
        <v>3.5</v>
      </c>
      <c r="J24" s="46" t="s">
        <v>150</v>
      </c>
      <c r="K24" s="46">
        <v>4.900000000000003E-2</v>
      </c>
      <c r="Q24" s="46" t="s">
        <v>150</v>
      </c>
      <c r="R24" s="46">
        <v>0.25</v>
      </c>
      <c r="U24" s="46" t="s">
        <v>150</v>
      </c>
      <c r="V24" s="46">
        <v>0</v>
      </c>
    </row>
    <row r="25" spans="1:22" ht="15" x14ac:dyDescent="0.2">
      <c r="A25" s="34" t="s">
        <v>151</v>
      </c>
      <c r="B25" s="34">
        <v>6.2595238095238086</v>
      </c>
      <c r="J25" s="46" t="s">
        <v>151</v>
      </c>
      <c r="K25" s="46">
        <v>19.099666666666661</v>
      </c>
      <c r="Q25" s="46" t="s">
        <v>151</v>
      </c>
      <c r="R25" s="46">
        <v>8</v>
      </c>
      <c r="U25" s="46" t="s">
        <v>151</v>
      </c>
      <c r="V25" s="46">
        <v>5.25</v>
      </c>
    </row>
    <row r="26" spans="1:22" ht="15" x14ac:dyDescent="0.2">
      <c r="A26" s="34" t="s">
        <v>152</v>
      </c>
      <c r="B26" s="34">
        <v>4</v>
      </c>
      <c r="J26" s="46" t="s">
        <v>152</v>
      </c>
      <c r="K26" s="46">
        <v>8.2767741935483858</v>
      </c>
      <c r="Q26" s="46" t="s">
        <v>152</v>
      </c>
      <c r="R26" s="46">
        <v>2.6428571428571428</v>
      </c>
      <c r="U26" s="46" t="s">
        <v>152</v>
      </c>
      <c r="V26" s="46">
        <v>0</v>
      </c>
    </row>
    <row r="27" spans="1:22" ht="15" x14ac:dyDescent="0.2">
      <c r="A27" s="34" t="s">
        <v>153</v>
      </c>
      <c r="B27" s="34"/>
      <c r="J27" s="46" t="s">
        <v>153</v>
      </c>
      <c r="K27" s="46"/>
      <c r="Q27" s="46" t="s">
        <v>153</v>
      </c>
      <c r="R27" s="46"/>
      <c r="U27" s="46" t="s">
        <v>153</v>
      </c>
      <c r="V27" s="46">
        <v>5155.75</v>
      </c>
    </row>
    <row r="28" spans="1:22" ht="15" x14ac:dyDescent="0.2">
      <c r="A28" s="34" t="s">
        <v>154</v>
      </c>
      <c r="B28" s="34"/>
      <c r="J28" s="46" t="s">
        <v>154</v>
      </c>
      <c r="K28" s="46"/>
      <c r="Q28" s="46" t="s">
        <v>154</v>
      </c>
      <c r="R28" s="46"/>
      <c r="U28" s="46" t="s">
        <v>154</v>
      </c>
      <c r="V28" s="46">
        <v>-5.25</v>
      </c>
    </row>
    <row r="29" spans="1:22" ht="15" x14ac:dyDescent="0.2">
      <c r="A29" s="33" t="s">
        <v>155</v>
      </c>
      <c r="B29" s="33">
        <v>125</v>
      </c>
      <c r="J29" s="41" t="s">
        <v>155</v>
      </c>
      <c r="K29" s="41">
        <v>857</v>
      </c>
      <c r="Q29" s="41" t="s">
        <v>155</v>
      </c>
      <c r="R29" s="41">
        <v>424</v>
      </c>
      <c r="U29" s="41" t="s">
        <v>155</v>
      </c>
      <c r="V29" s="41">
        <v>4266</v>
      </c>
    </row>
    <row r="30" spans="1:22" x14ac:dyDescent="0.2">
      <c r="A30" s="32">
        <v>42186</v>
      </c>
      <c r="B30" s="31">
        <v>5.65</v>
      </c>
      <c r="J30" s="47">
        <v>40179</v>
      </c>
      <c r="K30" s="48">
        <v>0.11</v>
      </c>
      <c r="Q30" s="47">
        <v>33086</v>
      </c>
      <c r="R30" s="48">
        <v>8</v>
      </c>
      <c r="U30" s="50">
        <v>39798</v>
      </c>
      <c r="V30" s="48">
        <v>0</v>
      </c>
    </row>
    <row r="31" spans="1:22" x14ac:dyDescent="0.2">
      <c r="A31" s="32">
        <v>42217</v>
      </c>
      <c r="B31" s="31">
        <v>5.7</v>
      </c>
      <c r="J31" s="47">
        <v>40210</v>
      </c>
      <c r="K31" s="48">
        <v>0.12642857142857</v>
      </c>
      <c r="Q31" s="47">
        <v>33117</v>
      </c>
      <c r="R31" s="48">
        <v>8</v>
      </c>
      <c r="U31" s="50">
        <v>39799</v>
      </c>
      <c r="V31" s="48">
        <v>0</v>
      </c>
    </row>
    <row r="32" spans="1:22" x14ac:dyDescent="0.2">
      <c r="A32" s="32">
        <v>42248</v>
      </c>
      <c r="B32" s="31">
        <v>5.9404761904761898</v>
      </c>
      <c r="J32" s="47">
        <v>40238</v>
      </c>
      <c r="K32" s="48">
        <v>0.16451612903226001</v>
      </c>
      <c r="Q32" s="47">
        <v>33147</v>
      </c>
      <c r="R32" s="48">
        <v>7.9659090909090899</v>
      </c>
      <c r="U32" s="50">
        <v>39800</v>
      </c>
      <c r="V32" s="48">
        <v>0</v>
      </c>
    </row>
    <row r="33" spans="1:22" x14ac:dyDescent="0.2">
      <c r="A33" s="32">
        <v>42278</v>
      </c>
      <c r="B33" s="31">
        <v>6.25</v>
      </c>
      <c r="J33" s="47">
        <v>40269</v>
      </c>
      <c r="K33" s="48">
        <v>0.19833333333333</v>
      </c>
      <c r="Q33" s="47">
        <v>33178</v>
      </c>
      <c r="R33" s="48">
        <v>7.5875000000000004</v>
      </c>
      <c r="U33" s="50">
        <v>39801</v>
      </c>
      <c r="V33" s="48">
        <v>0</v>
      </c>
    </row>
    <row r="34" spans="1:22" x14ac:dyDescent="0.2">
      <c r="A34" s="32">
        <v>42309</v>
      </c>
      <c r="B34" s="31">
        <v>6.2595238095238104</v>
      </c>
      <c r="J34" s="47">
        <v>40299</v>
      </c>
      <c r="K34" s="48">
        <v>0.20064516129032001</v>
      </c>
      <c r="Q34" s="47">
        <v>33208</v>
      </c>
      <c r="R34" s="48">
        <v>7.1875</v>
      </c>
      <c r="U34" s="50">
        <v>39804</v>
      </c>
      <c r="V34" s="48">
        <v>0</v>
      </c>
    </row>
    <row r="35" spans="1:22" x14ac:dyDescent="0.2">
      <c r="A35" s="32">
        <v>42339</v>
      </c>
      <c r="B35" s="31">
        <v>6.25</v>
      </c>
      <c r="J35" s="47">
        <v>40330</v>
      </c>
      <c r="K35" s="48">
        <v>0.17666666666667</v>
      </c>
      <c r="Q35" s="47">
        <v>33239</v>
      </c>
      <c r="R35" s="48">
        <v>6.8095238095238102</v>
      </c>
      <c r="U35" s="50">
        <v>39805</v>
      </c>
      <c r="V35" s="48">
        <v>0</v>
      </c>
    </row>
    <row r="36" spans="1:22" x14ac:dyDescent="0.2">
      <c r="A36" s="32">
        <v>42370</v>
      </c>
      <c r="B36" s="31">
        <v>6.07</v>
      </c>
      <c r="J36" s="47">
        <v>40360</v>
      </c>
      <c r="K36" s="48">
        <v>0.18258064516128999</v>
      </c>
      <c r="Q36" s="47">
        <v>33270</v>
      </c>
      <c r="R36" s="48">
        <v>6.25</v>
      </c>
      <c r="U36" s="50">
        <v>39806</v>
      </c>
      <c r="V36" s="48">
        <v>0</v>
      </c>
    </row>
    <row r="37" spans="1:22" x14ac:dyDescent="0.2">
      <c r="A37" s="32">
        <v>42401</v>
      </c>
      <c r="B37" s="31">
        <v>5.85</v>
      </c>
      <c r="J37" s="47">
        <v>40391</v>
      </c>
      <c r="K37" s="48">
        <v>0.18935483870968001</v>
      </c>
      <c r="Q37" s="47">
        <v>33298</v>
      </c>
      <c r="R37" s="48">
        <v>6.0595238095238102</v>
      </c>
      <c r="U37" s="50">
        <v>39808</v>
      </c>
      <c r="V37" s="48">
        <v>0</v>
      </c>
    </row>
    <row r="38" spans="1:22" x14ac:dyDescent="0.2">
      <c r="A38" s="32">
        <v>42430</v>
      </c>
      <c r="B38" s="31">
        <v>5.6142857142857201</v>
      </c>
      <c r="J38" s="47">
        <v>40422</v>
      </c>
      <c r="K38" s="48">
        <v>0.19466666666667001</v>
      </c>
      <c r="Q38" s="47">
        <v>33329</v>
      </c>
      <c r="R38" s="48">
        <v>5.9886363636363598</v>
      </c>
      <c r="U38" s="50">
        <v>39811</v>
      </c>
      <c r="V38" s="48">
        <v>0</v>
      </c>
    </row>
    <row r="39" spans="1:22" x14ac:dyDescent="0.2">
      <c r="A39" s="32">
        <v>42461</v>
      </c>
      <c r="B39" s="31">
        <v>5.5</v>
      </c>
      <c r="J39" s="47">
        <v>40452</v>
      </c>
      <c r="K39" s="48">
        <v>0.19129032258063999</v>
      </c>
      <c r="Q39" s="47">
        <v>33359</v>
      </c>
      <c r="R39" s="48">
        <v>5.75</v>
      </c>
      <c r="U39" s="50">
        <v>39812</v>
      </c>
      <c r="V39" s="48">
        <v>0</v>
      </c>
    </row>
    <row r="40" spans="1:22" x14ac:dyDescent="0.2">
      <c r="A40" s="32">
        <v>42491</v>
      </c>
      <c r="B40" s="31">
        <v>5.5</v>
      </c>
      <c r="J40" s="47">
        <v>40483</v>
      </c>
      <c r="K40" s="48">
        <v>0.19433333333333</v>
      </c>
      <c r="Q40" s="47">
        <v>33390</v>
      </c>
      <c r="R40" s="48">
        <v>5.75</v>
      </c>
      <c r="U40" s="50">
        <v>39813</v>
      </c>
      <c r="V40" s="48">
        <v>0</v>
      </c>
    </row>
    <row r="41" spans="1:22" x14ac:dyDescent="0.2">
      <c r="A41" s="32">
        <v>42522</v>
      </c>
      <c r="B41" s="31">
        <v>5.375</v>
      </c>
      <c r="J41" s="47">
        <v>40513</v>
      </c>
      <c r="K41" s="48">
        <v>0.18322580645160999</v>
      </c>
      <c r="Q41" s="47">
        <v>33420</v>
      </c>
      <c r="R41" s="48">
        <v>5.75</v>
      </c>
      <c r="U41" s="50">
        <v>39815</v>
      </c>
      <c r="V41" s="48">
        <v>0</v>
      </c>
    </row>
    <row r="42" spans="1:22" x14ac:dyDescent="0.2">
      <c r="A42" s="32">
        <v>42552</v>
      </c>
      <c r="B42" s="31">
        <v>5.25</v>
      </c>
      <c r="J42" s="47">
        <v>40544</v>
      </c>
      <c r="K42" s="48">
        <v>0.16838709677419</v>
      </c>
      <c r="Q42" s="47">
        <v>33451</v>
      </c>
      <c r="R42" s="48">
        <v>5.5340909090909101</v>
      </c>
      <c r="U42" s="50">
        <v>39818</v>
      </c>
      <c r="V42" s="48">
        <v>0</v>
      </c>
    </row>
    <row r="43" spans="1:22" x14ac:dyDescent="0.2">
      <c r="A43" s="32">
        <v>42583</v>
      </c>
      <c r="B43" s="31">
        <v>5.25</v>
      </c>
      <c r="J43" s="47">
        <v>40575</v>
      </c>
      <c r="K43" s="48">
        <v>0.15678571428571</v>
      </c>
      <c r="Q43" s="47">
        <v>33482</v>
      </c>
      <c r="R43" s="48">
        <v>5.35</v>
      </c>
      <c r="U43" s="50">
        <v>39819</v>
      </c>
      <c r="V43" s="48">
        <v>0</v>
      </c>
    </row>
    <row r="44" spans="1:22" x14ac:dyDescent="0.2">
      <c r="A44" s="32">
        <v>42614</v>
      </c>
      <c r="B44" s="31">
        <v>5.1666666666666696</v>
      </c>
      <c r="J44" s="47">
        <v>40603</v>
      </c>
      <c r="K44" s="48">
        <v>0.13870967741935</v>
      </c>
      <c r="Q44" s="47">
        <v>33512</v>
      </c>
      <c r="R44" s="48">
        <v>5.2386363636363598</v>
      </c>
      <c r="U44" s="50">
        <v>39820</v>
      </c>
      <c r="V44" s="48">
        <v>0</v>
      </c>
    </row>
    <row r="45" spans="1:22" x14ac:dyDescent="0.2">
      <c r="A45" s="32">
        <v>42644</v>
      </c>
      <c r="B45" s="31">
        <v>4.9047619047619104</v>
      </c>
      <c r="J45" s="47">
        <v>40634</v>
      </c>
      <c r="K45" s="48">
        <v>9.8000000000000004E-2</v>
      </c>
      <c r="Q45" s="47">
        <v>33543</v>
      </c>
      <c r="R45" s="48">
        <v>4.7894736842105301</v>
      </c>
      <c r="U45" s="50">
        <v>39821</v>
      </c>
      <c r="V45" s="48">
        <v>0</v>
      </c>
    </row>
    <row r="46" spans="1:22" x14ac:dyDescent="0.2">
      <c r="A46" s="32">
        <v>42675</v>
      </c>
      <c r="B46" s="31">
        <v>4.75</v>
      </c>
      <c r="J46" s="47">
        <v>40664</v>
      </c>
      <c r="K46" s="48">
        <v>9.3870967741939995E-2</v>
      </c>
      <c r="Q46" s="47">
        <v>33573</v>
      </c>
      <c r="R46" s="48">
        <v>4.3809523809523796</v>
      </c>
      <c r="U46" s="50">
        <v>39822</v>
      </c>
      <c r="V46" s="48">
        <v>0</v>
      </c>
    </row>
    <row r="47" spans="1:22" x14ac:dyDescent="0.2">
      <c r="A47" s="32">
        <v>42705</v>
      </c>
      <c r="B47" s="31">
        <v>4.75</v>
      </c>
      <c r="J47" s="47">
        <v>40695</v>
      </c>
      <c r="K47" s="48">
        <v>9.1999999999999998E-2</v>
      </c>
      <c r="Q47" s="47">
        <v>33604</v>
      </c>
      <c r="R47" s="48">
        <v>4</v>
      </c>
      <c r="U47" s="50">
        <v>39825</v>
      </c>
      <c r="V47" s="48">
        <v>0</v>
      </c>
    </row>
    <row r="48" spans="1:22" x14ac:dyDescent="0.2">
      <c r="A48" s="32">
        <v>42736</v>
      </c>
      <c r="B48" s="31">
        <v>4.75</v>
      </c>
      <c r="J48" s="47">
        <v>40725</v>
      </c>
      <c r="K48" s="48">
        <v>7.096774193548E-2</v>
      </c>
      <c r="Q48" s="47">
        <v>33635</v>
      </c>
      <c r="R48" s="48">
        <v>4</v>
      </c>
      <c r="U48" s="50">
        <v>39826</v>
      </c>
      <c r="V48" s="48">
        <v>0</v>
      </c>
    </row>
    <row r="49" spans="1:22" x14ac:dyDescent="0.2">
      <c r="A49" s="32">
        <v>42767</v>
      </c>
      <c r="B49" s="31">
        <v>4.75</v>
      </c>
      <c r="J49" s="47">
        <v>40756</v>
      </c>
      <c r="K49" s="48">
        <v>9.5806451612899995E-2</v>
      </c>
      <c r="Q49" s="47">
        <v>33664</v>
      </c>
      <c r="R49" s="48">
        <v>4</v>
      </c>
      <c r="U49" s="50">
        <v>39827</v>
      </c>
      <c r="V49" s="48">
        <v>0</v>
      </c>
    </row>
    <row r="50" spans="1:22" x14ac:dyDescent="0.2">
      <c r="A50" s="32">
        <v>42795</v>
      </c>
      <c r="B50" s="31">
        <v>4.75</v>
      </c>
      <c r="J50" s="47">
        <v>40787</v>
      </c>
      <c r="K50" s="48">
        <v>8.4000000000000005E-2</v>
      </c>
      <c r="Q50" s="47">
        <v>33695</v>
      </c>
      <c r="R50" s="48">
        <v>3.8181818181818201</v>
      </c>
      <c r="U50" s="50">
        <v>39828</v>
      </c>
      <c r="V50" s="48">
        <v>0</v>
      </c>
    </row>
    <row r="51" spans="1:22" x14ac:dyDescent="0.2">
      <c r="A51" s="32">
        <v>42826</v>
      </c>
      <c r="B51" s="31">
        <v>4.75</v>
      </c>
      <c r="J51" s="47">
        <v>40817</v>
      </c>
      <c r="K51" s="48">
        <v>7.0645161290320002E-2</v>
      </c>
      <c r="Q51" s="47">
        <v>33725</v>
      </c>
      <c r="R51" s="48">
        <v>3.75</v>
      </c>
      <c r="U51" s="50">
        <v>39829</v>
      </c>
      <c r="V51" s="48">
        <v>0</v>
      </c>
    </row>
    <row r="52" spans="1:22" x14ac:dyDescent="0.2">
      <c r="A52" s="32">
        <v>42856</v>
      </c>
      <c r="B52" s="31">
        <v>4.75</v>
      </c>
      <c r="J52" s="47">
        <v>40848</v>
      </c>
      <c r="K52" s="48">
        <v>8.1000000000000003E-2</v>
      </c>
      <c r="Q52" s="47">
        <v>33756</v>
      </c>
      <c r="R52" s="48">
        <v>3.75</v>
      </c>
      <c r="U52" s="50">
        <v>39833</v>
      </c>
      <c r="V52" s="48">
        <v>0</v>
      </c>
    </row>
    <row r="53" spans="1:22" x14ac:dyDescent="0.2">
      <c r="A53" s="32">
        <v>42887</v>
      </c>
      <c r="B53" s="31">
        <v>4.75</v>
      </c>
      <c r="J53" s="47">
        <v>40878</v>
      </c>
      <c r="K53" s="48">
        <v>7.1612903225810001E-2</v>
      </c>
      <c r="Q53" s="47">
        <v>33786</v>
      </c>
      <c r="R53" s="48">
        <v>3.27173913043478</v>
      </c>
      <c r="U53" s="50">
        <v>39834</v>
      </c>
      <c r="V53" s="48">
        <v>0</v>
      </c>
    </row>
    <row r="54" spans="1:22" x14ac:dyDescent="0.2">
      <c r="A54" s="32">
        <v>42917</v>
      </c>
      <c r="B54" s="31">
        <v>4.75</v>
      </c>
      <c r="J54" s="47">
        <v>40909</v>
      </c>
      <c r="K54" s="48">
        <v>8.1935483870969994E-2</v>
      </c>
      <c r="Q54" s="47">
        <v>33817</v>
      </c>
      <c r="R54" s="48">
        <v>3.25</v>
      </c>
      <c r="U54" s="50">
        <v>39835</v>
      </c>
      <c r="V54" s="48">
        <v>0</v>
      </c>
    </row>
    <row r="55" spans="1:22" x14ac:dyDescent="0.2">
      <c r="A55" s="32">
        <v>42948</v>
      </c>
      <c r="B55" s="31">
        <v>4.6704545454545503</v>
      </c>
      <c r="J55" s="47">
        <v>40940</v>
      </c>
      <c r="K55" s="48">
        <v>0.10379310344827999</v>
      </c>
      <c r="Q55" s="47">
        <v>33848</v>
      </c>
      <c r="R55" s="48">
        <v>3.03571428571429</v>
      </c>
      <c r="U55" s="50">
        <v>39836</v>
      </c>
      <c r="V55" s="48">
        <v>0</v>
      </c>
    </row>
    <row r="56" spans="1:22" x14ac:dyDescent="0.2">
      <c r="A56" s="32">
        <v>42979</v>
      </c>
      <c r="B56" s="31">
        <v>4.4342105263157903</v>
      </c>
      <c r="J56" s="47">
        <v>40969</v>
      </c>
      <c r="K56" s="48">
        <v>0.12677419354839001</v>
      </c>
      <c r="Q56" s="47">
        <v>33878</v>
      </c>
      <c r="R56" s="48">
        <v>3</v>
      </c>
      <c r="U56" s="50">
        <v>39839</v>
      </c>
      <c r="V56" s="48">
        <v>0</v>
      </c>
    </row>
    <row r="57" spans="1:22" x14ac:dyDescent="0.2">
      <c r="A57" s="32">
        <v>43009</v>
      </c>
      <c r="B57" s="31">
        <v>4.25</v>
      </c>
      <c r="J57" s="47">
        <v>41000</v>
      </c>
      <c r="K57" s="48">
        <v>0.13933333333333001</v>
      </c>
      <c r="Q57" s="47">
        <v>33909</v>
      </c>
      <c r="R57" s="48">
        <v>3</v>
      </c>
      <c r="U57" s="50">
        <v>39840</v>
      </c>
      <c r="V57" s="48">
        <v>0</v>
      </c>
    </row>
    <row r="58" spans="1:22" x14ac:dyDescent="0.2">
      <c r="A58" s="32">
        <v>43040</v>
      </c>
      <c r="B58" s="31">
        <v>4.25</v>
      </c>
      <c r="J58" s="47">
        <v>41030</v>
      </c>
      <c r="K58" s="48">
        <v>0.15580645161289999</v>
      </c>
      <c r="Q58" s="47">
        <v>33939</v>
      </c>
      <c r="R58" s="48">
        <v>3</v>
      </c>
      <c r="U58" s="50">
        <v>39841</v>
      </c>
      <c r="V58" s="48">
        <v>0</v>
      </c>
    </row>
    <row r="59" spans="1:22" x14ac:dyDescent="0.2">
      <c r="A59" s="32">
        <v>43070</v>
      </c>
      <c r="B59" s="31">
        <v>4.25</v>
      </c>
      <c r="J59" s="47">
        <v>41061</v>
      </c>
      <c r="K59" s="48">
        <v>0.16166666666667001</v>
      </c>
      <c r="Q59" s="47">
        <v>33970</v>
      </c>
      <c r="R59" s="48">
        <v>3</v>
      </c>
      <c r="U59" s="50">
        <v>39842</v>
      </c>
      <c r="V59" s="48">
        <v>0</v>
      </c>
    </row>
    <row r="60" spans="1:22" x14ac:dyDescent="0.2">
      <c r="A60" s="32">
        <v>43101</v>
      </c>
      <c r="B60" s="31">
        <v>4.25</v>
      </c>
      <c r="J60" s="47">
        <v>41091</v>
      </c>
      <c r="K60" s="48">
        <v>0.15645161290323001</v>
      </c>
      <c r="Q60" s="47">
        <v>34001</v>
      </c>
      <c r="R60" s="48">
        <v>3</v>
      </c>
      <c r="U60" s="50">
        <v>39843</v>
      </c>
      <c r="V60" s="48">
        <v>0</v>
      </c>
    </row>
    <row r="61" spans="1:22" x14ac:dyDescent="0.2">
      <c r="A61" s="32">
        <v>43132</v>
      </c>
      <c r="B61" s="31">
        <v>4.25</v>
      </c>
      <c r="J61" s="47">
        <v>41122</v>
      </c>
      <c r="K61" s="48">
        <v>0.13225806451613001</v>
      </c>
      <c r="Q61" s="47">
        <v>34029</v>
      </c>
      <c r="R61" s="48">
        <v>3</v>
      </c>
      <c r="U61" s="50">
        <v>39846</v>
      </c>
      <c r="V61" s="48">
        <v>0</v>
      </c>
    </row>
    <row r="62" spans="1:22" x14ac:dyDescent="0.2">
      <c r="A62" s="32">
        <v>43160</v>
      </c>
      <c r="B62" s="31">
        <v>4.25</v>
      </c>
      <c r="J62" s="47">
        <v>41153</v>
      </c>
      <c r="K62" s="48">
        <v>0.14433333333333001</v>
      </c>
      <c r="Q62" s="47">
        <v>34060</v>
      </c>
      <c r="R62" s="48">
        <v>3</v>
      </c>
      <c r="U62" s="50">
        <v>39847</v>
      </c>
      <c r="V62" s="48">
        <v>0</v>
      </c>
    </row>
    <row r="63" spans="1:22" x14ac:dyDescent="0.2">
      <c r="A63" s="32">
        <v>43191</v>
      </c>
      <c r="B63" s="31">
        <v>4.25</v>
      </c>
      <c r="J63" s="47">
        <v>41183</v>
      </c>
      <c r="K63" s="48">
        <v>0.15838709677418999</v>
      </c>
      <c r="Q63" s="47">
        <v>34090</v>
      </c>
      <c r="R63" s="48">
        <v>3</v>
      </c>
      <c r="U63" s="50">
        <v>39848</v>
      </c>
      <c r="V63" s="48">
        <v>0</v>
      </c>
    </row>
    <row r="64" spans="1:22" x14ac:dyDescent="0.2">
      <c r="A64" s="32">
        <v>43221</v>
      </c>
      <c r="B64" s="31">
        <v>4.375</v>
      </c>
      <c r="J64" s="47">
        <v>41214</v>
      </c>
      <c r="K64" s="48">
        <v>0.16066666666667001</v>
      </c>
      <c r="Q64" s="47">
        <v>34121</v>
      </c>
      <c r="R64" s="48">
        <v>3</v>
      </c>
      <c r="U64" s="50">
        <v>39849</v>
      </c>
      <c r="V64" s="48">
        <v>0</v>
      </c>
    </row>
    <row r="65" spans="1:22" x14ac:dyDescent="0.2">
      <c r="A65" s="32">
        <v>43252</v>
      </c>
      <c r="B65" s="31">
        <v>4.7954545454545503</v>
      </c>
      <c r="J65" s="47">
        <v>41244</v>
      </c>
      <c r="K65" s="48">
        <v>0.16451612903226001</v>
      </c>
      <c r="Q65" s="47">
        <v>34151</v>
      </c>
      <c r="R65" s="48">
        <v>3</v>
      </c>
      <c r="U65" s="50">
        <v>39850</v>
      </c>
      <c r="V65" s="48">
        <v>0</v>
      </c>
    </row>
    <row r="66" spans="1:22" x14ac:dyDescent="0.2">
      <c r="A66" s="32">
        <v>43282</v>
      </c>
      <c r="B66" s="31">
        <v>5.25</v>
      </c>
      <c r="J66" s="47">
        <v>41275</v>
      </c>
      <c r="K66" s="48">
        <v>0.14258064516128999</v>
      </c>
      <c r="Q66" s="47">
        <v>34182</v>
      </c>
      <c r="R66" s="48">
        <v>3</v>
      </c>
      <c r="U66" s="50">
        <v>39853</v>
      </c>
      <c r="V66" s="48">
        <v>0</v>
      </c>
    </row>
    <row r="67" spans="1:22" x14ac:dyDescent="0.2">
      <c r="A67" s="32">
        <v>43313</v>
      </c>
      <c r="B67" s="31">
        <v>5.3809523809523796</v>
      </c>
      <c r="J67" s="47">
        <v>41306</v>
      </c>
      <c r="K67" s="48">
        <v>0.14499999999999999</v>
      </c>
      <c r="Q67" s="47">
        <v>34213</v>
      </c>
      <c r="R67" s="48">
        <v>3</v>
      </c>
      <c r="U67" s="50">
        <v>39854</v>
      </c>
      <c r="V67" s="48">
        <v>0</v>
      </c>
    </row>
    <row r="68" spans="1:22" x14ac:dyDescent="0.2">
      <c r="A68" s="32">
        <v>43344</v>
      </c>
      <c r="B68" s="31">
        <v>5.5263157894736796</v>
      </c>
      <c r="J68" s="47">
        <v>41334</v>
      </c>
      <c r="K68" s="48">
        <v>0.14354838709677001</v>
      </c>
      <c r="Q68" s="47">
        <v>34243</v>
      </c>
      <c r="R68" s="48">
        <v>3</v>
      </c>
      <c r="U68" s="50">
        <v>39855</v>
      </c>
      <c r="V68" s="48">
        <v>0</v>
      </c>
    </row>
    <row r="69" spans="1:22" x14ac:dyDescent="0.2">
      <c r="A69" s="32">
        <v>43374</v>
      </c>
      <c r="B69" s="31">
        <v>5.75</v>
      </c>
      <c r="J69" s="47">
        <v>41365</v>
      </c>
      <c r="K69" s="48">
        <v>0.14499999999999999</v>
      </c>
      <c r="Q69" s="47">
        <v>34274</v>
      </c>
      <c r="R69" s="48">
        <v>3</v>
      </c>
      <c r="U69" s="50">
        <v>39856</v>
      </c>
      <c r="V69" s="48">
        <v>0</v>
      </c>
    </row>
    <row r="70" spans="1:22" x14ac:dyDescent="0.2">
      <c r="A70" s="32">
        <v>43405</v>
      </c>
      <c r="B70" s="31">
        <v>5.8809523809523796</v>
      </c>
      <c r="J70" s="47">
        <v>41395</v>
      </c>
      <c r="K70" s="48">
        <v>0.10903225806451999</v>
      </c>
      <c r="Q70" s="47">
        <v>34304</v>
      </c>
      <c r="R70" s="48">
        <v>3</v>
      </c>
      <c r="U70" s="50">
        <v>39857</v>
      </c>
      <c r="V70" s="48">
        <v>0</v>
      </c>
    </row>
    <row r="71" spans="1:22" x14ac:dyDescent="0.2">
      <c r="A71" s="32">
        <v>43435</v>
      </c>
      <c r="B71" s="31">
        <v>6</v>
      </c>
      <c r="J71" s="47">
        <v>41426</v>
      </c>
      <c r="K71" s="48">
        <v>9.3666666666670007E-2</v>
      </c>
      <c r="Q71" s="47">
        <v>34335</v>
      </c>
      <c r="R71" s="48">
        <v>3</v>
      </c>
      <c r="U71" s="50">
        <v>39861</v>
      </c>
      <c r="V71" s="48">
        <v>0</v>
      </c>
    </row>
    <row r="72" spans="1:22" x14ac:dyDescent="0.2">
      <c r="A72" s="32">
        <v>43466</v>
      </c>
      <c r="B72" s="31">
        <v>6</v>
      </c>
      <c r="J72" s="47">
        <v>41456</v>
      </c>
      <c r="K72" s="48">
        <v>9.2580645161289998E-2</v>
      </c>
      <c r="Q72" s="47">
        <v>34366</v>
      </c>
      <c r="R72" s="48">
        <v>3.2105263157894699</v>
      </c>
      <c r="U72" s="50">
        <v>39862</v>
      </c>
      <c r="V72" s="48">
        <v>0</v>
      </c>
    </row>
    <row r="73" spans="1:22" x14ac:dyDescent="0.2">
      <c r="A73" s="32">
        <v>43497</v>
      </c>
      <c r="B73" s="31">
        <v>6</v>
      </c>
      <c r="J73" s="47">
        <v>41487</v>
      </c>
      <c r="K73" s="48">
        <v>8.2903225806450001E-2</v>
      </c>
      <c r="Q73" s="47">
        <v>34394</v>
      </c>
      <c r="R73" s="48">
        <v>3.3369565217391299</v>
      </c>
      <c r="U73" s="50">
        <v>39863</v>
      </c>
      <c r="V73" s="48">
        <v>0</v>
      </c>
    </row>
    <row r="74" spans="1:22" x14ac:dyDescent="0.2">
      <c r="A74" s="32">
        <v>43525</v>
      </c>
      <c r="B74" s="31">
        <v>6</v>
      </c>
      <c r="J74" s="47">
        <v>41518</v>
      </c>
      <c r="K74" s="48">
        <v>0.08</v>
      </c>
      <c r="Q74" s="47">
        <v>34425</v>
      </c>
      <c r="R74" s="48">
        <v>3.61904761904762</v>
      </c>
      <c r="U74" s="50">
        <v>39864</v>
      </c>
      <c r="V74" s="48">
        <v>0</v>
      </c>
    </row>
    <row r="75" spans="1:22" x14ac:dyDescent="0.2">
      <c r="A75" s="32">
        <v>43556</v>
      </c>
      <c r="B75" s="31">
        <v>6</v>
      </c>
      <c r="J75" s="47">
        <v>41548</v>
      </c>
      <c r="K75" s="48">
        <v>8.7096774193549997E-2</v>
      </c>
      <c r="Q75" s="47">
        <v>34455</v>
      </c>
      <c r="R75" s="48">
        <v>3.9880952380952399</v>
      </c>
      <c r="U75" s="50">
        <v>39867</v>
      </c>
      <c r="V75" s="48">
        <v>0</v>
      </c>
    </row>
    <row r="76" spans="1:22" x14ac:dyDescent="0.2">
      <c r="A76" s="32">
        <v>43586</v>
      </c>
      <c r="B76" s="31">
        <v>6</v>
      </c>
      <c r="J76" s="47">
        <v>41579</v>
      </c>
      <c r="K76" s="48">
        <v>8.4333333333329999E-2</v>
      </c>
      <c r="Q76" s="47">
        <v>34486</v>
      </c>
      <c r="R76" s="48">
        <v>4.25</v>
      </c>
      <c r="U76" s="50">
        <v>39868</v>
      </c>
      <c r="V76" s="48">
        <v>0</v>
      </c>
    </row>
    <row r="77" spans="1:22" x14ac:dyDescent="0.2">
      <c r="A77" s="32">
        <v>43617</v>
      </c>
      <c r="B77" s="31">
        <v>6</v>
      </c>
      <c r="J77" s="47">
        <v>41609</v>
      </c>
      <c r="K77" s="48">
        <v>8.5161290322580005E-2</v>
      </c>
      <c r="Q77" s="47">
        <v>34516</v>
      </c>
      <c r="R77" s="48">
        <v>4.25</v>
      </c>
      <c r="U77" s="50">
        <v>39869</v>
      </c>
      <c r="V77" s="48">
        <v>0</v>
      </c>
    </row>
    <row r="78" spans="1:22" x14ac:dyDescent="0.2">
      <c r="A78" s="32">
        <v>43647</v>
      </c>
      <c r="B78" s="31">
        <v>5.8913043478260896</v>
      </c>
      <c r="J78" s="47">
        <v>41640</v>
      </c>
      <c r="K78" s="48">
        <v>7.1612903225810001E-2</v>
      </c>
      <c r="Q78" s="47">
        <v>34547</v>
      </c>
      <c r="R78" s="48">
        <v>4.5108695652173898</v>
      </c>
      <c r="U78" s="50">
        <v>39870</v>
      </c>
      <c r="V78" s="48">
        <v>0</v>
      </c>
    </row>
    <row r="79" spans="1:22" x14ac:dyDescent="0.2">
      <c r="A79" s="32">
        <v>43678</v>
      </c>
      <c r="B79" s="31">
        <v>5.6704545454545503</v>
      </c>
      <c r="J79" s="47">
        <v>41671</v>
      </c>
      <c r="K79" s="48">
        <v>6.6428571428570005E-2</v>
      </c>
      <c r="Q79" s="47">
        <v>34578</v>
      </c>
      <c r="R79" s="48">
        <v>4.75</v>
      </c>
      <c r="U79" s="50">
        <v>39871</v>
      </c>
      <c r="V79" s="48">
        <v>0</v>
      </c>
    </row>
    <row r="80" spans="1:22" x14ac:dyDescent="0.2">
      <c r="A80" s="32">
        <v>43709</v>
      </c>
      <c r="B80" s="31">
        <v>5.4047619047619104</v>
      </c>
      <c r="J80" s="47">
        <v>41699</v>
      </c>
      <c r="K80" s="48">
        <v>7.8064516129029995E-2</v>
      </c>
      <c r="Q80" s="47">
        <v>34608</v>
      </c>
      <c r="R80" s="48">
        <v>4.75</v>
      </c>
      <c r="U80" s="50">
        <v>39874</v>
      </c>
      <c r="V80" s="48">
        <v>0</v>
      </c>
    </row>
    <row r="81" spans="1:22" x14ac:dyDescent="0.2">
      <c r="A81" s="32">
        <v>43739</v>
      </c>
      <c r="B81" s="31">
        <v>5.1847826086956497</v>
      </c>
      <c r="J81" s="47">
        <v>41730</v>
      </c>
      <c r="K81" s="48">
        <v>9.0333333333330004E-2</v>
      </c>
      <c r="Q81" s="47">
        <v>34639</v>
      </c>
      <c r="R81" s="48">
        <v>5.1624999999999996</v>
      </c>
      <c r="U81" s="50">
        <v>39875</v>
      </c>
      <c r="V81" s="48">
        <v>0</v>
      </c>
    </row>
    <row r="82" spans="1:22" x14ac:dyDescent="0.2">
      <c r="A82" s="32">
        <v>43770</v>
      </c>
      <c r="B82" s="31">
        <v>5</v>
      </c>
      <c r="J82" s="47">
        <v>41760</v>
      </c>
      <c r="K82" s="48">
        <v>8.7096774193549997E-2</v>
      </c>
      <c r="Q82" s="47">
        <v>34669</v>
      </c>
      <c r="R82" s="48">
        <v>5.5</v>
      </c>
      <c r="U82" s="50">
        <v>39876</v>
      </c>
      <c r="V82" s="48">
        <v>0</v>
      </c>
    </row>
    <row r="83" spans="1:22" x14ac:dyDescent="0.2">
      <c r="A83" s="32">
        <v>43800</v>
      </c>
      <c r="B83" s="31">
        <v>5</v>
      </c>
      <c r="J83" s="47">
        <v>41791</v>
      </c>
      <c r="K83" s="48">
        <v>9.5666666666669994E-2</v>
      </c>
      <c r="Q83" s="47">
        <v>34700</v>
      </c>
      <c r="R83" s="48">
        <v>5.5</v>
      </c>
      <c r="U83" s="50">
        <v>39877</v>
      </c>
      <c r="V83" s="48">
        <v>0</v>
      </c>
    </row>
    <row r="84" spans="1:22" x14ac:dyDescent="0.2">
      <c r="A84" s="32">
        <v>43831</v>
      </c>
      <c r="B84" s="31">
        <v>5</v>
      </c>
      <c r="J84" s="47">
        <v>41821</v>
      </c>
      <c r="K84" s="48">
        <v>9.0967741935480004E-2</v>
      </c>
      <c r="Q84" s="47">
        <v>34731</v>
      </c>
      <c r="R84" s="48">
        <v>6</v>
      </c>
      <c r="U84" s="50">
        <v>39878</v>
      </c>
      <c r="V84" s="48">
        <v>0</v>
      </c>
    </row>
    <row r="85" spans="1:22" x14ac:dyDescent="0.2">
      <c r="A85" s="32">
        <v>43862</v>
      </c>
      <c r="B85" s="31">
        <v>4.9124999999999996</v>
      </c>
      <c r="J85" s="47">
        <v>41852</v>
      </c>
      <c r="K85" s="48">
        <v>8.8064516129030004E-2</v>
      </c>
      <c r="Q85" s="47">
        <v>34759</v>
      </c>
      <c r="R85" s="48">
        <v>6</v>
      </c>
      <c r="U85" s="50">
        <v>39881</v>
      </c>
      <c r="V85" s="48">
        <v>0</v>
      </c>
    </row>
    <row r="86" spans="1:22" x14ac:dyDescent="0.2">
      <c r="A86" s="32">
        <v>43891</v>
      </c>
      <c r="B86" s="31">
        <v>4.6547619047619104</v>
      </c>
      <c r="J86" s="47">
        <v>41883</v>
      </c>
      <c r="K86" s="48">
        <v>8.8333333333330002E-2</v>
      </c>
      <c r="Q86" s="47">
        <v>34790</v>
      </c>
      <c r="R86" s="48">
        <v>6</v>
      </c>
      <c r="U86" s="50">
        <v>39882</v>
      </c>
      <c r="V86" s="48">
        <v>0</v>
      </c>
    </row>
    <row r="87" spans="1:22" x14ac:dyDescent="0.2">
      <c r="A87" s="32">
        <v>43922</v>
      </c>
      <c r="B87" s="31">
        <v>4.5</v>
      </c>
      <c r="J87" s="47">
        <v>41913</v>
      </c>
      <c r="K87" s="48">
        <v>8.9032258064520003E-2</v>
      </c>
      <c r="Q87" s="47">
        <v>34820</v>
      </c>
      <c r="R87" s="48">
        <v>6</v>
      </c>
      <c r="U87" s="50">
        <v>39883</v>
      </c>
      <c r="V87" s="48">
        <v>0</v>
      </c>
    </row>
    <row r="88" spans="1:22" x14ac:dyDescent="0.2">
      <c r="A88" s="32">
        <v>43952</v>
      </c>
      <c r="B88" s="31">
        <v>4.5</v>
      </c>
      <c r="J88" s="47">
        <v>41944</v>
      </c>
      <c r="K88" s="48">
        <v>9.1999999999999998E-2</v>
      </c>
      <c r="Q88" s="47">
        <v>34851</v>
      </c>
      <c r="R88" s="48">
        <v>6</v>
      </c>
      <c r="U88" s="50">
        <v>39884</v>
      </c>
      <c r="V88" s="48">
        <v>0</v>
      </c>
    </row>
    <row r="89" spans="1:22" x14ac:dyDescent="0.2">
      <c r="A89" s="32">
        <v>43983</v>
      </c>
      <c r="B89" s="31">
        <v>4.3928571428571397</v>
      </c>
      <c r="J89" s="47">
        <v>41974</v>
      </c>
      <c r="K89" s="48">
        <v>0.12258064516129</v>
      </c>
      <c r="Q89" s="47">
        <v>34881</v>
      </c>
      <c r="R89" s="48">
        <v>5.7750000000000004</v>
      </c>
      <c r="U89" s="50">
        <v>39885</v>
      </c>
      <c r="V89" s="48">
        <v>0</v>
      </c>
    </row>
    <row r="90" spans="1:22" x14ac:dyDescent="0.2">
      <c r="A90" s="32">
        <v>44013</v>
      </c>
      <c r="B90" s="31">
        <v>4.125</v>
      </c>
      <c r="J90" s="47">
        <v>42005</v>
      </c>
      <c r="K90" s="48">
        <v>0.11483870967742001</v>
      </c>
      <c r="Q90" s="47">
        <v>34912</v>
      </c>
      <c r="R90" s="48">
        <v>5.75</v>
      </c>
      <c r="U90" s="50">
        <v>39888</v>
      </c>
      <c r="V90" s="48">
        <v>0</v>
      </c>
    </row>
    <row r="91" spans="1:22" x14ac:dyDescent="0.2">
      <c r="A91" s="32">
        <v>44044</v>
      </c>
      <c r="B91" s="31">
        <v>4</v>
      </c>
      <c r="J91" s="47">
        <v>42036</v>
      </c>
      <c r="K91" s="48">
        <v>0.11071428571429</v>
      </c>
      <c r="Q91" s="47">
        <v>34943</v>
      </c>
      <c r="R91" s="48">
        <v>5.75</v>
      </c>
      <c r="U91" s="50">
        <v>39889</v>
      </c>
      <c r="V91" s="48">
        <v>0</v>
      </c>
    </row>
    <row r="92" spans="1:22" x14ac:dyDescent="0.2">
      <c r="A92" s="32">
        <v>44075</v>
      </c>
      <c r="B92" s="31">
        <v>4</v>
      </c>
      <c r="J92" s="47">
        <v>42064</v>
      </c>
      <c r="K92" s="48">
        <v>0.11290322580645</v>
      </c>
      <c r="Q92" s="47">
        <v>34973</v>
      </c>
      <c r="R92" s="48">
        <v>5.75</v>
      </c>
      <c r="U92" s="50">
        <v>39890</v>
      </c>
      <c r="V92" s="48">
        <v>0</v>
      </c>
    </row>
    <row r="93" spans="1:22" x14ac:dyDescent="0.2">
      <c r="A93" s="32">
        <v>44105</v>
      </c>
      <c r="B93" s="31">
        <v>4</v>
      </c>
      <c r="J93" s="47">
        <v>42095</v>
      </c>
      <c r="K93" s="48">
        <v>0.12466666666667001</v>
      </c>
      <c r="Q93" s="47">
        <v>35004</v>
      </c>
      <c r="R93" s="48">
        <v>5.75</v>
      </c>
      <c r="U93" s="50">
        <v>39891</v>
      </c>
      <c r="V93" s="48">
        <v>0</v>
      </c>
    </row>
    <row r="94" spans="1:22" x14ac:dyDescent="0.2">
      <c r="A94" s="32">
        <v>44136</v>
      </c>
      <c r="B94" s="31">
        <v>3.9047619047619002</v>
      </c>
      <c r="J94" s="47">
        <v>42125</v>
      </c>
      <c r="K94" s="48">
        <v>0.12322580645161001</v>
      </c>
      <c r="Q94" s="47">
        <v>35034</v>
      </c>
      <c r="R94" s="48">
        <v>5.65</v>
      </c>
      <c r="U94" s="50">
        <v>39892</v>
      </c>
      <c r="V94" s="48">
        <v>0</v>
      </c>
    </row>
    <row r="95" spans="1:22" x14ac:dyDescent="0.2">
      <c r="A95" s="32">
        <v>44166</v>
      </c>
      <c r="B95" s="31">
        <v>3.75</v>
      </c>
      <c r="J95" s="47">
        <v>42156</v>
      </c>
      <c r="K95" s="48">
        <v>0.129</v>
      </c>
      <c r="Q95" s="47">
        <v>35065</v>
      </c>
      <c r="R95" s="48">
        <v>5.4880952380952399</v>
      </c>
      <c r="U95" s="50">
        <v>39895</v>
      </c>
      <c r="V95" s="48">
        <v>0</v>
      </c>
    </row>
    <row r="96" spans="1:22" x14ac:dyDescent="0.2">
      <c r="A96" s="32">
        <v>44197</v>
      </c>
      <c r="B96" s="31">
        <v>3.75</v>
      </c>
      <c r="J96" s="47">
        <v>42186</v>
      </c>
      <c r="K96" s="48">
        <v>0.13032258064516</v>
      </c>
      <c r="Q96" s="47">
        <v>35096</v>
      </c>
      <c r="R96" s="48">
        <v>5.25</v>
      </c>
      <c r="U96" s="50">
        <v>39896</v>
      </c>
      <c r="V96" s="48">
        <v>0</v>
      </c>
    </row>
    <row r="97" spans="1:22" x14ac:dyDescent="0.2">
      <c r="A97" s="32">
        <v>44228</v>
      </c>
      <c r="B97" s="31">
        <v>3.6578947368421102</v>
      </c>
      <c r="J97" s="47">
        <v>42217</v>
      </c>
      <c r="K97" s="48">
        <v>0.13806451612903001</v>
      </c>
      <c r="Q97" s="47">
        <v>35125</v>
      </c>
      <c r="R97" s="48">
        <v>5.25</v>
      </c>
      <c r="U97" s="50">
        <v>39897</v>
      </c>
      <c r="V97" s="48">
        <v>0</v>
      </c>
    </row>
    <row r="98" spans="1:22" x14ac:dyDescent="0.2">
      <c r="A98" s="32">
        <v>44256</v>
      </c>
      <c r="B98" s="31">
        <v>3.5</v>
      </c>
      <c r="J98" s="47">
        <v>42248</v>
      </c>
      <c r="K98" s="48">
        <v>0.13600000000000001</v>
      </c>
      <c r="Q98" s="47">
        <v>35156</v>
      </c>
      <c r="R98" s="48">
        <v>5.25</v>
      </c>
      <c r="U98" s="50">
        <v>39898</v>
      </c>
      <c r="V98" s="48">
        <v>0</v>
      </c>
    </row>
    <row r="99" spans="1:22" x14ac:dyDescent="0.2">
      <c r="A99" s="32">
        <v>44287</v>
      </c>
      <c r="B99" s="31">
        <v>3.5</v>
      </c>
      <c r="J99" s="47">
        <v>42278</v>
      </c>
      <c r="K99" s="48">
        <v>0.12354838709677</v>
      </c>
      <c r="Q99" s="47">
        <v>35186</v>
      </c>
      <c r="R99" s="48">
        <v>5.25</v>
      </c>
      <c r="U99" s="50">
        <v>39899</v>
      </c>
      <c r="V99" s="48">
        <v>0</v>
      </c>
    </row>
    <row r="100" spans="1:22" x14ac:dyDescent="0.2">
      <c r="A100" s="32">
        <v>44317</v>
      </c>
      <c r="B100" s="31">
        <v>3.5</v>
      </c>
      <c r="J100" s="47">
        <v>42309</v>
      </c>
      <c r="K100" s="48">
        <v>0.11766666666667</v>
      </c>
      <c r="Q100" s="47">
        <v>35217</v>
      </c>
      <c r="R100" s="48">
        <v>5.25</v>
      </c>
      <c r="U100" s="50">
        <v>39902</v>
      </c>
      <c r="V100" s="48">
        <v>0</v>
      </c>
    </row>
    <row r="101" spans="1:22" x14ac:dyDescent="0.2">
      <c r="A101" s="32">
        <v>44348</v>
      </c>
      <c r="B101" s="31">
        <v>3.5</v>
      </c>
      <c r="J101" s="47">
        <v>42339</v>
      </c>
      <c r="K101" s="48">
        <v>0.24064516129031999</v>
      </c>
      <c r="Q101" s="47">
        <v>35247</v>
      </c>
      <c r="R101" s="48">
        <v>5.25</v>
      </c>
      <c r="U101" s="50">
        <v>39903</v>
      </c>
      <c r="V101" s="48">
        <v>0</v>
      </c>
    </row>
    <row r="102" spans="1:22" x14ac:dyDescent="0.2">
      <c r="A102" s="32">
        <v>44378</v>
      </c>
      <c r="B102" s="31">
        <v>3.5</v>
      </c>
      <c r="J102" s="47">
        <v>42370</v>
      </c>
      <c r="K102" s="48">
        <v>0.34290322580645</v>
      </c>
      <c r="Q102" s="47">
        <v>35278</v>
      </c>
      <c r="R102" s="48">
        <v>5.25</v>
      </c>
      <c r="U102" s="50">
        <v>39904</v>
      </c>
      <c r="V102" s="48">
        <v>0</v>
      </c>
    </row>
    <row r="103" spans="1:22" x14ac:dyDescent="0.2">
      <c r="A103" s="32">
        <v>44409</v>
      </c>
      <c r="B103" s="31">
        <v>3.5</v>
      </c>
      <c r="J103" s="47">
        <v>42401</v>
      </c>
      <c r="K103" s="48">
        <v>0.37517241379310001</v>
      </c>
      <c r="Q103" s="47">
        <v>35309</v>
      </c>
      <c r="R103" s="48">
        <v>5.25</v>
      </c>
      <c r="U103" s="50">
        <v>39905</v>
      </c>
      <c r="V103" s="48">
        <v>0</v>
      </c>
    </row>
    <row r="104" spans="1:22" x14ac:dyDescent="0.2">
      <c r="A104" s="32">
        <v>44440</v>
      </c>
      <c r="B104" s="31">
        <v>3.5</v>
      </c>
      <c r="J104" s="47">
        <v>42430</v>
      </c>
      <c r="K104" s="48">
        <v>0.36225806451613002</v>
      </c>
      <c r="Q104" s="47">
        <v>35339</v>
      </c>
      <c r="R104" s="48">
        <v>5.25</v>
      </c>
      <c r="U104" s="50">
        <v>39906</v>
      </c>
      <c r="V104" s="48">
        <v>0</v>
      </c>
    </row>
    <row r="105" spans="1:22" x14ac:dyDescent="0.2">
      <c r="A105" s="32">
        <v>44470</v>
      </c>
      <c r="B105" s="31">
        <v>3.5</v>
      </c>
      <c r="J105" s="47">
        <v>42461</v>
      </c>
      <c r="K105" s="48">
        <v>0.36533333333333001</v>
      </c>
      <c r="Q105" s="47">
        <v>35370</v>
      </c>
      <c r="R105" s="48">
        <v>5.25</v>
      </c>
      <c r="U105" s="50">
        <v>39909</v>
      </c>
      <c r="V105" s="48">
        <v>0</v>
      </c>
    </row>
    <row r="106" spans="1:22" x14ac:dyDescent="0.2">
      <c r="A106" s="32">
        <v>44501</v>
      </c>
      <c r="B106" s="31">
        <v>3.5</v>
      </c>
      <c r="J106" s="47">
        <v>42491</v>
      </c>
      <c r="K106" s="48">
        <v>0.36516129032257999</v>
      </c>
      <c r="Q106" s="47">
        <v>35400</v>
      </c>
      <c r="R106" s="48">
        <v>5.25</v>
      </c>
      <c r="U106" s="50">
        <v>39910</v>
      </c>
      <c r="V106" s="48">
        <v>0</v>
      </c>
    </row>
    <row r="107" spans="1:22" x14ac:dyDescent="0.2">
      <c r="A107" s="32">
        <v>44531</v>
      </c>
      <c r="B107" s="31">
        <v>3.5</v>
      </c>
      <c r="J107" s="47">
        <v>42522</v>
      </c>
      <c r="K107" s="48">
        <v>0.37766666666666998</v>
      </c>
      <c r="Q107" s="47">
        <v>35431</v>
      </c>
      <c r="R107" s="48">
        <v>5.25</v>
      </c>
      <c r="U107" s="50">
        <v>39911</v>
      </c>
      <c r="V107" s="48">
        <v>0</v>
      </c>
    </row>
    <row r="108" spans="1:22" x14ac:dyDescent="0.2">
      <c r="A108" s="32">
        <v>44562</v>
      </c>
      <c r="B108" s="31">
        <v>3.5</v>
      </c>
      <c r="J108" s="47">
        <v>42552</v>
      </c>
      <c r="K108" s="48">
        <v>0.39161290322580999</v>
      </c>
      <c r="Q108" s="47">
        <v>35462</v>
      </c>
      <c r="R108" s="48">
        <v>5.25</v>
      </c>
      <c r="U108" s="50">
        <v>39912</v>
      </c>
      <c r="V108" s="48">
        <v>0</v>
      </c>
    </row>
    <row r="109" spans="1:22" x14ac:dyDescent="0.2">
      <c r="A109" s="32">
        <v>44593</v>
      </c>
      <c r="B109" s="31">
        <v>3.5</v>
      </c>
      <c r="J109" s="47">
        <v>42583</v>
      </c>
      <c r="K109" s="48">
        <v>0.39677419354839</v>
      </c>
      <c r="Q109" s="47">
        <v>35490</v>
      </c>
      <c r="R109" s="48">
        <v>5.3095238095238102</v>
      </c>
      <c r="U109" s="50">
        <v>39913</v>
      </c>
      <c r="V109" s="48">
        <v>0</v>
      </c>
    </row>
    <row r="110" spans="1:22" x14ac:dyDescent="0.2">
      <c r="A110" s="32">
        <v>44621</v>
      </c>
      <c r="B110" s="31">
        <v>3.5</v>
      </c>
      <c r="J110" s="47">
        <v>42614</v>
      </c>
      <c r="K110" s="48">
        <v>0.39633333333332998</v>
      </c>
      <c r="Q110" s="47">
        <v>35521</v>
      </c>
      <c r="R110" s="48">
        <v>5.5</v>
      </c>
      <c r="U110" s="50">
        <v>39916</v>
      </c>
      <c r="V110" s="48">
        <v>0</v>
      </c>
    </row>
    <row r="111" spans="1:22" x14ac:dyDescent="0.2">
      <c r="A111" s="32">
        <v>44652</v>
      </c>
      <c r="B111" s="31">
        <v>3.5</v>
      </c>
      <c r="J111" s="47">
        <v>42644</v>
      </c>
      <c r="K111" s="48">
        <v>0.39645161290323</v>
      </c>
      <c r="Q111" s="47">
        <v>35551</v>
      </c>
      <c r="R111" s="48">
        <v>5.5</v>
      </c>
      <c r="U111" s="50">
        <v>39917</v>
      </c>
      <c r="V111" s="48">
        <v>0</v>
      </c>
    </row>
    <row r="112" spans="1:22" x14ac:dyDescent="0.2">
      <c r="A112" s="32">
        <v>44682</v>
      </c>
      <c r="B112" s="31">
        <v>3.5</v>
      </c>
      <c r="J112" s="47">
        <v>42675</v>
      </c>
      <c r="K112" s="48">
        <v>0.40666666666667001</v>
      </c>
      <c r="Q112" s="47">
        <v>35582</v>
      </c>
      <c r="R112" s="48">
        <v>5.5</v>
      </c>
      <c r="U112" s="50">
        <v>39918</v>
      </c>
      <c r="V112" s="48">
        <v>0</v>
      </c>
    </row>
    <row r="113" spans="1:22" x14ac:dyDescent="0.2">
      <c r="A113" s="32">
        <v>44713</v>
      </c>
      <c r="B113" s="31">
        <v>3.5</v>
      </c>
      <c r="J113" s="47">
        <v>42705</v>
      </c>
      <c r="K113" s="48">
        <v>0.54</v>
      </c>
      <c r="Q113" s="47">
        <v>35612</v>
      </c>
      <c r="R113" s="48">
        <v>5.5</v>
      </c>
      <c r="U113" s="50">
        <v>39919</v>
      </c>
      <c r="V113" s="48">
        <v>0</v>
      </c>
    </row>
    <row r="114" spans="1:22" x14ac:dyDescent="0.2">
      <c r="A114" s="32">
        <v>44743</v>
      </c>
      <c r="B114" s="31">
        <v>3.5</v>
      </c>
      <c r="J114" s="47">
        <v>42736</v>
      </c>
      <c r="K114" s="48">
        <v>0.64967741935484002</v>
      </c>
      <c r="Q114" s="47">
        <v>35643</v>
      </c>
      <c r="R114" s="48">
        <v>5.5</v>
      </c>
      <c r="U114" s="50">
        <v>39920</v>
      </c>
      <c r="V114" s="48">
        <v>0</v>
      </c>
    </row>
    <row r="115" spans="1:22" x14ac:dyDescent="0.2">
      <c r="A115" s="32">
        <v>44774</v>
      </c>
      <c r="B115" s="31">
        <v>3.5795454545454501</v>
      </c>
      <c r="J115" s="47">
        <v>42767</v>
      </c>
      <c r="K115" s="48">
        <v>0.65678571428570998</v>
      </c>
      <c r="Q115" s="47">
        <v>35674</v>
      </c>
      <c r="R115" s="48">
        <v>5.5</v>
      </c>
      <c r="U115" s="50">
        <v>39923</v>
      </c>
      <c r="V115" s="48">
        <v>0</v>
      </c>
    </row>
    <row r="116" spans="1:22" x14ac:dyDescent="0.2">
      <c r="A116" s="32">
        <v>44805</v>
      </c>
      <c r="B116" s="31">
        <v>3.9090909090909101</v>
      </c>
      <c r="J116" s="47">
        <v>42795</v>
      </c>
      <c r="K116" s="48">
        <v>0.78612903225805997</v>
      </c>
      <c r="Q116" s="47">
        <v>35704</v>
      </c>
      <c r="R116" s="48">
        <v>5.5</v>
      </c>
      <c r="U116" s="50">
        <v>39924</v>
      </c>
      <c r="V116" s="48">
        <v>0</v>
      </c>
    </row>
    <row r="117" spans="1:22" x14ac:dyDescent="0.2">
      <c r="A117" s="32">
        <v>44835</v>
      </c>
      <c r="B117" s="31">
        <v>4.4404761904761898</v>
      </c>
      <c r="J117" s="47">
        <v>42826</v>
      </c>
      <c r="K117" s="48">
        <v>0.89600000000000002</v>
      </c>
      <c r="Q117" s="47">
        <v>35735</v>
      </c>
      <c r="R117" s="48">
        <v>5.5</v>
      </c>
      <c r="U117" s="50">
        <v>39925</v>
      </c>
      <c r="V117" s="48">
        <v>0</v>
      </c>
    </row>
    <row r="118" spans="1:22" x14ac:dyDescent="0.2">
      <c r="A118" s="32">
        <v>44866</v>
      </c>
      <c r="B118" s="31">
        <v>4.9772727272727302</v>
      </c>
      <c r="J118" s="47">
        <v>42856</v>
      </c>
      <c r="K118" s="48">
        <v>0.90741935483870995</v>
      </c>
      <c r="Q118" s="47">
        <v>35765</v>
      </c>
      <c r="R118" s="48">
        <v>5.5</v>
      </c>
      <c r="U118" s="50">
        <v>39926</v>
      </c>
      <c r="V118" s="48">
        <v>0</v>
      </c>
    </row>
    <row r="119" spans="1:22" x14ac:dyDescent="0.2">
      <c r="A119" s="32">
        <v>44896</v>
      </c>
      <c r="B119" s="31">
        <v>5.3295454545454497</v>
      </c>
      <c r="J119" s="47">
        <v>42887</v>
      </c>
      <c r="K119" s="48">
        <v>1.04</v>
      </c>
      <c r="Q119" s="47">
        <v>35796</v>
      </c>
      <c r="R119" s="48">
        <v>5.5</v>
      </c>
      <c r="U119" s="50">
        <v>39927</v>
      </c>
      <c r="V119" s="48">
        <v>0</v>
      </c>
    </row>
    <row r="120" spans="1:22" x14ac:dyDescent="0.2">
      <c r="A120" s="32">
        <v>44927</v>
      </c>
      <c r="B120" s="31">
        <v>5.5952380952381002</v>
      </c>
      <c r="J120" s="47">
        <v>42917</v>
      </c>
      <c r="K120" s="48">
        <v>1.1506451612903199</v>
      </c>
      <c r="Q120" s="47">
        <v>35827</v>
      </c>
      <c r="R120" s="48">
        <v>5.5</v>
      </c>
      <c r="U120" s="50">
        <v>39930</v>
      </c>
      <c r="V120" s="48">
        <v>0</v>
      </c>
    </row>
    <row r="121" spans="1:22" x14ac:dyDescent="0.2">
      <c r="A121" s="32">
        <v>44958</v>
      </c>
      <c r="B121" s="31">
        <v>5.75</v>
      </c>
      <c r="J121" s="47">
        <v>42948</v>
      </c>
      <c r="K121" s="48">
        <v>1.1570967741935501</v>
      </c>
      <c r="Q121" s="47">
        <v>35855</v>
      </c>
      <c r="R121" s="48">
        <v>5.5</v>
      </c>
      <c r="U121" s="50">
        <v>39931</v>
      </c>
      <c r="V121" s="48">
        <v>0</v>
      </c>
    </row>
    <row r="122" spans="1:22" x14ac:dyDescent="0.2">
      <c r="A122" s="32">
        <v>44986</v>
      </c>
      <c r="B122" s="31">
        <v>5.75</v>
      </c>
      <c r="J122" s="47">
        <v>42979</v>
      </c>
      <c r="K122" s="48">
        <v>1.15333333333333</v>
      </c>
      <c r="Q122" s="47">
        <v>35886</v>
      </c>
      <c r="R122" s="48">
        <v>5.5</v>
      </c>
      <c r="U122" s="50">
        <v>39932</v>
      </c>
      <c r="V122" s="48">
        <v>0</v>
      </c>
    </row>
    <row r="123" spans="1:22" x14ac:dyDescent="0.2">
      <c r="A123" s="32">
        <v>45017</v>
      </c>
      <c r="B123" s="31">
        <v>5.75</v>
      </c>
      <c r="J123" s="47">
        <v>43009</v>
      </c>
      <c r="K123" s="48">
        <v>1.1538709677419401</v>
      </c>
      <c r="Q123" s="47">
        <v>35916</v>
      </c>
      <c r="R123" s="48">
        <v>5.5</v>
      </c>
      <c r="U123" s="50">
        <v>39933</v>
      </c>
      <c r="V123" s="48">
        <v>0</v>
      </c>
    </row>
    <row r="124" spans="1:22" x14ac:dyDescent="0.2">
      <c r="A124" s="32">
        <v>45047</v>
      </c>
      <c r="B124" s="31">
        <v>5.75</v>
      </c>
      <c r="J124" s="47">
        <v>43040</v>
      </c>
      <c r="K124" s="48">
        <v>1.157</v>
      </c>
      <c r="Q124" s="47">
        <v>35947</v>
      </c>
      <c r="R124" s="48">
        <v>5.5</v>
      </c>
      <c r="U124" s="50">
        <v>39934</v>
      </c>
      <c r="V124" s="48">
        <v>0</v>
      </c>
    </row>
    <row r="125" spans="1:22" x14ac:dyDescent="0.2">
      <c r="A125" s="32">
        <v>45078</v>
      </c>
      <c r="B125" s="31">
        <v>5.75</v>
      </c>
      <c r="J125" s="47">
        <v>43070</v>
      </c>
      <c r="K125" s="48">
        <v>1.3016129032258099</v>
      </c>
      <c r="Q125" s="47">
        <v>35977</v>
      </c>
      <c r="R125" s="48">
        <v>5.5</v>
      </c>
      <c r="U125" s="50">
        <v>39937</v>
      </c>
      <c r="V125" s="48">
        <v>0</v>
      </c>
    </row>
    <row r="126" spans="1:22" x14ac:dyDescent="0.2">
      <c r="A126" s="32">
        <v>45108</v>
      </c>
      <c r="B126" s="31">
        <v>5.75</v>
      </c>
      <c r="J126" s="47">
        <v>43101</v>
      </c>
      <c r="K126" s="48">
        <v>1.4145161290322601</v>
      </c>
      <c r="Q126" s="47">
        <v>36008</v>
      </c>
      <c r="R126" s="48">
        <v>5.5</v>
      </c>
      <c r="U126" s="50">
        <v>39938</v>
      </c>
      <c r="V126" s="48">
        <v>0</v>
      </c>
    </row>
    <row r="127" spans="1:22" x14ac:dyDescent="0.2">
      <c r="A127" s="32">
        <v>45139</v>
      </c>
      <c r="B127" s="31">
        <v>5.75</v>
      </c>
      <c r="J127" s="47">
        <v>43132</v>
      </c>
      <c r="K127" s="48">
        <v>1.4175</v>
      </c>
      <c r="Q127" s="47">
        <v>36039</v>
      </c>
      <c r="R127" s="48">
        <v>5.4772727272727302</v>
      </c>
      <c r="U127" s="50">
        <v>39939</v>
      </c>
      <c r="V127" s="48">
        <v>0</v>
      </c>
    </row>
    <row r="128" spans="1:22" x14ac:dyDescent="0.2">
      <c r="A128" s="32">
        <v>45170</v>
      </c>
      <c r="B128" s="31">
        <v>5.75</v>
      </c>
      <c r="J128" s="47">
        <v>43160</v>
      </c>
      <c r="K128" s="48">
        <v>1.5061290322580601</v>
      </c>
      <c r="Q128" s="47">
        <v>36069</v>
      </c>
      <c r="R128" s="48">
        <v>5.1136363636363598</v>
      </c>
      <c r="U128" s="50">
        <v>39940</v>
      </c>
      <c r="V128" s="48">
        <v>0</v>
      </c>
    </row>
    <row r="129" spans="1:22" x14ac:dyDescent="0.2">
      <c r="A129" s="32">
        <v>45200</v>
      </c>
      <c r="B129" s="31">
        <v>5.8522727272727302</v>
      </c>
      <c r="J129" s="47">
        <v>43191</v>
      </c>
      <c r="K129" s="48">
        <v>1.6923333333333299</v>
      </c>
      <c r="Q129" s="47">
        <v>36100</v>
      </c>
      <c r="R129" s="48">
        <v>4.8809523809523796</v>
      </c>
      <c r="U129" s="50">
        <v>39941</v>
      </c>
      <c r="V129" s="48">
        <v>0</v>
      </c>
    </row>
    <row r="130" spans="1:22" x14ac:dyDescent="0.2">
      <c r="A130" s="32">
        <v>45231</v>
      </c>
      <c r="B130" s="31">
        <v>6</v>
      </c>
      <c r="J130" s="47">
        <v>43221</v>
      </c>
      <c r="K130" s="48">
        <v>1.7</v>
      </c>
      <c r="Q130" s="47">
        <v>36130</v>
      </c>
      <c r="R130" s="48">
        <v>4.75</v>
      </c>
      <c r="U130" s="50">
        <v>39944</v>
      </c>
      <c r="V130" s="48">
        <v>0</v>
      </c>
    </row>
    <row r="131" spans="1:22" x14ac:dyDescent="0.2">
      <c r="A131" s="32">
        <v>45261</v>
      </c>
      <c r="B131" s="31">
        <v>6</v>
      </c>
      <c r="J131" s="47">
        <v>43252</v>
      </c>
      <c r="K131" s="48">
        <v>1.8196666666666701</v>
      </c>
      <c r="Q131" s="47">
        <v>36161</v>
      </c>
      <c r="R131" s="48">
        <v>4.75</v>
      </c>
      <c r="U131" s="50">
        <v>39945</v>
      </c>
      <c r="V131" s="48">
        <v>0</v>
      </c>
    </row>
    <row r="132" spans="1:22" x14ac:dyDescent="0.2">
      <c r="A132" s="32">
        <v>45292</v>
      </c>
      <c r="B132" s="31">
        <v>6</v>
      </c>
      <c r="J132" s="47">
        <v>43282</v>
      </c>
      <c r="K132" s="48">
        <v>1.91</v>
      </c>
      <c r="Q132" s="47">
        <v>36192</v>
      </c>
      <c r="R132" s="48">
        <v>4.75</v>
      </c>
      <c r="U132" s="50">
        <v>39946</v>
      </c>
      <c r="V132" s="48">
        <v>0</v>
      </c>
    </row>
    <row r="133" spans="1:22" x14ac:dyDescent="0.2">
      <c r="A133" s="32">
        <v>45323</v>
      </c>
      <c r="B133" s="31">
        <v>6</v>
      </c>
      <c r="J133" s="47">
        <v>43313</v>
      </c>
      <c r="K133" s="48">
        <v>1.91483870967742</v>
      </c>
      <c r="Q133" s="47">
        <v>36220</v>
      </c>
      <c r="R133" s="48">
        <v>4.75</v>
      </c>
      <c r="U133" s="50">
        <v>39947</v>
      </c>
      <c r="V133" s="48">
        <v>0</v>
      </c>
    </row>
    <row r="134" spans="1:22" x14ac:dyDescent="0.2">
      <c r="A134" s="32">
        <v>45352</v>
      </c>
      <c r="B134" s="31">
        <v>6</v>
      </c>
      <c r="J134" s="47">
        <v>43344</v>
      </c>
      <c r="K134" s="48">
        <v>1.9546666666666701</v>
      </c>
      <c r="Q134" s="47">
        <v>36251</v>
      </c>
      <c r="R134" s="48">
        <v>4.75</v>
      </c>
      <c r="U134" s="50">
        <v>39948</v>
      </c>
      <c r="V134" s="48">
        <v>0</v>
      </c>
    </row>
    <row r="135" spans="1:22" x14ac:dyDescent="0.2">
      <c r="A135" s="32">
        <v>45383</v>
      </c>
      <c r="B135" s="31">
        <v>6.078125</v>
      </c>
      <c r="J135" s="47">
        <v>43374</v>
      </c>
      <c r="K135" s="48">
        <v>2.1877419354838699</v>
      </c>
      <c r="Q135" s="47">
        <v>36281</v>
      </c>
      <c r="R135" s="48">
        <v>4.75</v>
      </c>
      <c r="U135" s="50">
        <v>39951</v>
      </c>
      <c r="V135" s="48">
        <v>0</v>
      </c>
    </row>
    <row r="136" spans="1:22" x14ac:dyDescent="0.2">
      <c r="A136" s="32">
        <v>45413</v>
      </c>
      <c r="B136" s="31">
        <v>6.25</v>
      </c>
      <c r="J136" s="47">
        <v>43405</v>
      </c>
      <c r="K136" s="48">
        <v>2.1976666666666702</v>
      </c>
      <c r="Q136" s="47">
        <v>36312</v>
      </c>
      <c r="R136" s="48">
        <v>4.7613636363636402</v>
      </c>
      <c r="U136" s="50">
        <v>39952</v>
      </c>
      <c r="V136" s="48">
        <v>0</v>
      </c>
    </row>
    <row r="137" spans="1:22" x14ac:dyDescent="0.2">
      <c r="A137" s="32">
        <v>45444</v>
      </c>
      <c r="B137" s="31">
        <v>6.25</v>
      </c>
      <c r="J137" s="47">
        <v>43435</v>
      </c>
      <c r="K137" s="48">
        <v>2.2741935483871001</v>
      </c>
      <c r="Q137" s="47">
        <v>36342</v>
      </c>
      <c r="R137" s="48">
        <v>5</v>
      </c>
      <c r="U137" s="50">
        <v>39953</v>
      </c>
      <c r="V137" s="48">
        <v>0</v>
      </c>
    </row>
    <row r="138" spans="1:22" x14ac:dyDescent="0.2">
      <c r="A138" s="32">
        <v>45474</v>
      </c>
      <c r="B138" s="31">
        <v>6.25</v>
      </c>
      <c r="J138" s="47">
        <v>43466</v>
      </c>
      <c r="K138" s="48">
        <v>2.4</v>
      </c>
      <c r="Q138" s="47">
        <v>36373</v>
      </c>
      <c r="R138" s="48">
        <v>5.0681818181818201</v>
      </c>
      <c r="U138" s="50">
        <v>39954</v>
      </c>
      <c r="V138" s="48">
        <v>0</v>
      </c>
    </row>
    <row r="139" spans="1:22" x14ac:dyDescent="0.2">
      <c r="A139" s="32">
        <v>45505</v>
      </c>
      <c r="B139" s="31">
        <v>6.25</v>
      </c>
      <c r="J139" s="47">
        <v>43497</v>
      </c>
      <c r="K139" s="48">
        <v>2.4</v>
      </c>
      <c r="Q139" s="47">
        <v>36404</v>
      </c>
      <c r="R139" s="48">
        <v>5.25</v>
      </c>
      <c r="U139" s="50">
        <v>39955</v>
      </c>
      <c r="V139" s="48">
        <v>0</v>
      </c>
    </row>
    <row r="140" spans="1:22" x14ac:dyDescent="0.2">
      <c r="A140" s="32">
        <v>45536</v>
      </c>
      <c r="B140" s="31">
        <v>6.1375000000000002</v>
      </c>
      <c r="J140" s="47">
        <v>43525</v>
      </c>
      <c r="K140" s="48">
        <v>2.4051612903225799</v>
      </c>
      <c r="Q140" s="47">
        <v>36434</v>
      </c>
      <c r="R140" s="48">
        <v>5.25</v>
      </c>
      <c r="U140" s="50">
        <v>39959</v>
      </c>
      <c r="V140" s="48">
        <v>0</v>
      </c>
    </row>
    <row r="141" spans="1:22" x14ac:dyDescent="0.2">
      <c r="A141" s="32">
        <v>45566</v>
      </c>
      <c r="B141" s="31">
        <v>6</v>
      </c>
      <c r="J141" s="47">
        <v>43556</v>
      </c>
      <c r="K141" s="48">
        <v>2.4236666666666702</v>
      </c>
      <c r="Q141" s="47">
        <v>36465</v>
      </c>
      <c r="R141" s="48">
        <v>5.375</v>
      </c>
      <c r="U141" s="50">
        <v>39960</v>
      </c>
      <c r="V141" s="48">
        <v>0</v>
      </c>
    </row>
    <row r="142" spans="1:22" x14ac:dyDescent="0.2">
      <c r="A142" s="32">
        <v>45597</v>
      </c>
      <c r="B142" s="31">
        <v>6</v>
      </c>
      <c r="J142" s="47">
        <v>43586</v>
      </c>
      <c r="K142" s="48">
        <v>2.39096774193548</v>
      </c>
      <c r="Q142" s="47">
        <v>36495</v>
      </c>
      <c r="R142" s="48">
        <v>5.5</v>
      </c>
      <c r="U142" s="50">
        <v>39961</v>
      </c>
      <c r="V142" s="48">
        <v>0</v>
      </c>
    </row>
    <row r="143" spans="1:22" x14ac:dyDescent="0.2">
      <c r="A143" s="32">
        <v>45627</v>
      </c>
      <c r="B143" s="31">
        <v>6</v>
      </c>
      <c r="J143" s="47">
        <v>43617</v>
      </c>
      <c r="K143" s="48">
        <v>2.3776666666666699</v>
      </c>
      <c r="Q143" s="47">
        <v>36526</v>
      </c>
      <c r="R143" s="48">
        <v>5.5</v>
      </c>
      <c r="U143" s="50">
        <v>39962</v>
      </c>
      <c r="V143" s="48">
        <v>0</v>
      </c>
    </row>
    <row r="144" spans="1:22" x14ac:dyDescent="0.2">
      <c r="A144" s="32">
        <v>45658</v>
      </c>
      <c r="B144" s="31">
        <v>5.8586956521739104</v>
      </c>
      <c r="J144" s="47">
        <v>43647</v>
      </c>
      <c r="K144" s="48">
        <v>2.4029032258064502</v>
      </c>
      <c r="Q144" s="47">
        <v>36557</v>
      </c>
      <c r="R144" s="48">
        <v>5.7368421052631602</v>
      </c>
      <c r="U144" s="50">
        <v>39965</v>
      </c>
      <c r="V144" s="48">
        <v>0</v>
      </c>
    </row>
    <row r="145" spans="1:22" x14ac:dyDescent="0.2">
      <c r="A145" s="32">
        <v>45689</v>
      </c>
      <c r="B145" s="31">
        <v>5.75</v>
      </c>
      <c r="J145" s="47">
        <v>43678</v>
      </c>
      <c r="K145" s="48">
        <v>2.1258064516128998</v>
      </c>
      <c r="Q145" s="47">
        <v>36586</v>
      </c>
      <c r="R145" s="48">
        <v>5.8478260869565197</v>
      </c>
      <c r="U145" s="50">
        <v>39966</v>
      </c>
      <c r="V145" s="48">
        <v>0</v>
      </c>
    </row>
    <row r="146" spans="1:22" x14ac:dyDescent="0.2">
      <c r="A146" s="32">
        <v>45717</v>
      </c>
      <c r="B146" s="31">
        <v>5.75</v>
      </c>
      <c r="J146" s="47">
        <v>43709</v>
      </c>
      <c r="K146" s="48">
        <v>2.0430000000000001</v>
      </c>
      <c r="Q146" s="47">
        <v>36617</v>
      </c>
      <c r="R146" s="48">
        <v>6</v>
      </c>
      <c r="U146" s="50">
        <v>39967</v>
      </c>
      <c r="V146" s="48">
        <v>0</v>
      </c>
    </row>
    <row r="147" spans="1:22" x14ac:dyDescent="0.2">
      <c r="A147" s="32">
        <v>45748</v>
      </c>
      <c r="B147" s="31">
        <v>5.75</v>
      </c>
      <c r="J147" s="47">
        <v>43739</v>
      </c>
      <c r="K147" s="48">
        <v>1.82967741935484</v>
      </c>
      <c r="Q147" s="47">
        <v>36647</v>
      </c>
      <c r="R147" s="48">
        <v>6.25</v>
      </c>
      <c r="U147" s="50">
        <v>39968</v>
      </c>
      <c r="V147" s="48">
        <v>0</v>
      </c>
    </row>
    <row r="148" spans="1:22" x14ac:dyDescent="0.2">
      <c r="A148" s="32">
        <v>45778</v>
      </c>
      <c r="B148" s="31">
        <v>5.6590909090909101</v>
      </c>
      <c r="J148" s="47">
        <v>43770</v>
      </c>
      <c r="K148" s="48">
        <v>1.5533333333333299</v>
      </c>
      <c r="Q148" s="47">
        <v>36678</v>
      </c>
      <c r="R148" s="48">
        <v>6.5</v>
      </c>
      <c r="U148" s="50">
        <v>39969</v>
      </c>
      <c r="V148" s="48">
        <v>0</v>
      </c>
    </row>
    <row r="149" spans="1:22" x14ac:dyDescent="0.2">
      <c r="A149" s="32">
        <v>45809</v>
      </c>
      <c r="B149" s="31">
        <v>5.5</v>
      </c>
      <c r="J149" s="47">
        <v>43800</v>
      </c>
      <c r="K149" s="48">
        <v>1.5509677419354799</v>
      </c>
      <c r="Q149" s="47">
        <v>36708</v>
      </c>
      <c r="R149" s="48">
        <v>6.5</v>
      </c>
      <c r="U149" s="50">
        <v>39972</v>
      </c>
      <c r="V149" s="48">
        <v>0</v>
      </c>
    </row>
    <row r="150" spans="1:22" x14ac:dyDescent="0.2">
      <c r="A150" s="32">
        <v>45839</v>
      </c>
      <c r="B150" s="31">
        <v>5.36956521739131</v>
      </c>
      <c r="J150" s="47">
        <v>43831</v>
      </c>
      <c r="K150" s="48">
        <v>1.55064516129032</v>
      </c>
      <c r="Q150" s="47">
        <v>36739</v>
      </c>
      <c r="R150" s="48">
        <v>6.5</v>
      </c>
      <c r="U150" s="50">
        <v>39973</v>
      </c>
      <c r="V150" s="48">
        <v>0</v>
      </c>
    </row>
    <row r="151" spans="1:22" x14ac:dyDescent="0.2">
      <c r="A151" s="32">
        <v>45870</v>
      </c>
      <c r="B151" s="31">
        <v>5.1547619047619104</v>
      </c>
      <c r="J151" s="47">
        <v>43862</v>
      </c>
      <c r="K151" s="48">
        <v>1.5831034482758599</v>
      </c>
      <c r="Q151" s="47">
        <v>36770</v>
      </c>
      <c r="R151" s="48">
        <v>6.5</v>
      </c>
      <c r="U151" s="50">
        <v>39974</v>
      </c>
      <c r="V151" s="48">
        <v>0</v>
      </c>
    </row>
    <row r="152" spans="1:22" x14ac:dyDescent="0.2">
      <c r="A152" s="32">
        <v>45901</v>
      </c>
      <c r="B152" s="31">
        <v>4.8863636363636402</v>
      </c>
      <c r="J152" s="47">
        <v>43891</v>
      </c>
      <c r="K152" s="48">
        <v>0.65225806451613</v>
      </c>
      <c r="Q152" s="47">
        <v>36800</v>
      </c>
      <c r="R152" s="48">
        <v>6.5</v>
      </c>
      <c r="U152" s="50">
        <v>39975</v>
      </c>
      <c r="V152" s="48">
        <v>0</v>
      </c>
    </row>
    <row r="153" spans="1:22" x14ac:dyDescent="0.2">
      <c r="A153" s="32">
        <v>45931</v>
      </c>
      <c r="B153" s="31">
        <v>4.75</v>
      </c>
      <c r="J153" s="47">
        <v>43922</v>
      </c>
      <c r="K153" s="48">
        <v>4.9000000000000002E-2</v>
      </c>
      <c r="Q153" s="47">
        <v>36831</v>
      </c>
      <c r="R153" s="48">
        <v>6.5</v>
      </c>
      <c r="U153" s="50">
        <v>39976</v>
      </c>
      <c r="V153" s="48">
        <v>0</v>
      </c>
    </row>
    <row r="154" spans="1:22" x14ac:dyDescent="0.2">
      <c r="A154" s="32">
        <v>45962</v>
      </c>
      <c r="B154" s="31">
        <v>4.75</v>
      </c>
      <c r="J154" s="47">
        <v>43952</v>
      </c>
      <c r="K154" s="48">
        <v>0.05</v>
      </c>
      <c r="Q154" s="47">
        <v>36861</v>
      </c>
      <c r="R154" s="48">
        <v>6.5</v>
      </c>
      <c r="U154" s="50">
        <v>39979</v>
      </c>
      <c r="V154" s="48">
        <v>0</v>
      </c>
    </row>
    <row r="155" spans="1:22" x14ac:dyDescent="0.2">
      <c r="J155" s="47">
        <v>43983</v>
      </c>
      <c r="K155" s="48">
        <v>7.7666666666670006E-2</v>
      </c>
      <c r="Q155" s="47">
        <v>36892</v>
      </c>
      <c r="R155" s="48">
        <v>6</v>
      </c>
      <c r="U155" s="50">
        <v>39980</v>
      </c>
      <c r="V155" s="48">
        <v>0</v>
      </c>
    </row>
    <row r="156" spans="1:22" x14ac:dyDescent="0.2">
      <c r="J156" s="47">
        <v>44013</v>
      </c>
      <c r="K156" s="48">
        <v>9.2580645161289998E-2</v>
      </c>
      <c r="Q156" s="47">
        <v>36923</v>
      </c>
      <c r="R156" s="48">
        <v>5.5</v>
      </c>
      <c r="U156" s="50">
        <v>39981</v>
      </c>
      <c r="V156" s="48">
        <v>0</v>
      </c>
    </row>
    <row r="157" spans="1:22" x14ac:dyDescent="0.2">
      <c r="J157" s="47">
        <v>44044</v>
      </c>
      <c r="K157" s="48">
        <v>9.516129032258E-2</v>
      </c>
      <c r="Q157" s="47">
        <v>36951</v>
      </c>
      <c r="R157" s="48">
        <v>5.2954545454545503</v>
      </c>
      <c r="U157" s="50">
        <v>39982</v>
      </c>
      <c r="V157" s="48">
        <v>0</v>
      </c>
    </row>
    <row r="158" spans="1:22" x14ac:dyDescent="0.2">
      <c r="J158" s="47">
        <v>44075</v>
      </c>
      <c r="K158" s="48">
        <v>0.09</v>
      </c>
      <c r="Q158" s="47">
        <v>36982</v>
      </c>
      <c r="R158" s="48">
        <v>4.78571428571429</v>
      </c>
      <c r="U158" s="50">
        <v>39983</v>
      </c>
      <c r="V158" s="48">
        <v>0</v>
      </c>
    </row>
    <row r="159" spans="1:22" x14ac:dyDescent="0.2">
      <c r="J159" s="47">
        <v>44105</v>
      </c>
      <c r="K159" s="48">
        <v>0.09</v>
      </c>
      <c r="Q159" s="47">
        <v>37012</v>
      </c>
      <c r="R159" s="48">
        <v>4.2272727272727302</v>
      </c>
      <c r="U159" s="50">
        <v>39986</v>
      </c>
      <c r="V159" s="48">
        <v>0</v>
      </c>
    </row>
    <row r="160" spans="1:22" x14ac:dyDescent="0.2">
      <c r="J160" s="47">
        <v>44136</v>
      </c>
      <c r="K160" s="48">
        <v>8.6333333333330001E-2</v>
      </c>
      <c r="Q160" s="47">
        <v>37043</v>
      </c>
      <c r="R160" s="48">
        <v>3.96428571428571</v>
      </c>
      <c r="U160" s="50">
        <v>39987</v>
      </c>
      <c r="V160" s="48">
        <v>0</v>
      </c>
    </row>
    <row r="161" spans="10:22" x14ac:dyDescent="0.2">
      <c r="J161" s="47">
        <v>44166</v>
      </c>
      <c r="K161" s="48">
        <v>0.09</v>
      </c>
      <c r="Q161" s="47">
        <v>37073</v>
      </c>
      <c r="R161" s="48">
        <v>3.75</v>
      </c>
      <c r="U161" s="50">
        <v>39988</v>
      </c>
      <c r="V161" s="48">
        <v>0</v>
      </c>
    </row>
    <row r="162" spans="10:22" x14ac:dyDescent="0.2">
      <c r="J162" s="47">
        <v>44197</v>
      </c>
      <c r="K162" s="48">
        <v>8.5161290322580005E-2</v>
      </c>
      <c r="Q162" s="47">
        <v>37104</v>
      </c>
      <c r="R162" s="48">
        <v>3.6521739130434798</v>
      </c>
      <c r="U162" s="50">
        <v>39989</v>
      </c>
      <c r="V162" s="48">
        <v>0</v>
      </c>
    </row>
    <row r="163" spans="10:22" x14ac:dyDescent="0.2">
      <c r="J163" s="47">
        <v>44228</v>
      </c>
      <c r="K163" s="48">
        <v>7.5714285714289994E-2</v>
      </c>
      <c r="Q163" s="47">
        <v>37135</v>
      </c>
      <c r="R163" s="48">
        <v>3.2368421052631602</v>
      </c>
      <c r="U163" s="50">
        <v>39990</v>
      </c>
      <c r="V163" s="48">
        <v>0</v>
      </c>
    </row>
    <row r="164" spans="10:22" x14ac:dyDescent="0.2">
      <c r="J164" s="47">
        <v>44256</v>
      </c>
      <c r="K164" s="48">
        <v>6.9677419354839995E-2</v>
      </c>
      <c r="Q164" s="47">
        <v>37165</v>
      </c>
      <c r="R164" s="48">
        <v>2.5227272727272698</v>
      </c>
      <c r="U164" s="50">
        <v>39993</v>
      </c>
      <c r="V164" s="48">
        <v>0</v>
      </c>
    </row>
    <row r="165" spans="10:22" x14ac:dyDescent="0.2">
      <c r="J165" s="47">
        <v>44287</v>
      </c>
      <c r="K165" s="48">
        <v>6.9000000000000006E-2</v>
      </c>
      <c r="Q165" s="47">
        <v>37196</v>
      </c>
      <c r="R165" s="48">
        <v>2.0750000000000002</v>
      </c>
      <c r="U165" s="50">
        <v>39994</v>
      </c>
      <c r="V165" s="48">
        <v>0</v>
      </c>
    </row>
    <row r="166" spans="10:22" x14ac:dyDescent="0.2">
      <c r="J166" s="47">
        <v>44317</v>
      </c>
      <c r="K166" s="48">
        <v>5.8064516129029999E-2</v>
      </c>
      <c r="Q166" s="47">
        <v>37226</v>
      </c>
      <c r="R166" s="48">
        <v>1.825</v>
      </c>
      <c r="U166" s="50">
        <v>39995</v>
      </c>
      <c r="V166" s="48">
        <v>0</v>
      </c>
    </row>
    <row r="167" spans="10:22" x14ac:dyDescent="0.2">
      <c r="J167" s="47">
        <v>44348</v>
      </c>
      <c r="K167" s="48">
        <v>7.8E-2</v>
      </c>
      <c r="Q167" s="47">
        <v>37257</v>
      </c>
      <c r="R167" s="48">
        <v>1.75</v>
      </c>
      <c r="U167" s="50">
        <v>39996</v>
      </c>
      <c r="V167" s="48">
        <v>0</v>
      </c>
    </row>
    <row r="168" spans="10:22" x14ac:dyDescent="0.2">
      <c r="J168" s="47">
        <v>44378</v>
      </c>
      <c r="K168" s="48">
        <v>9.8064516129029999E-2</v>
      </c>
      <c r="Q168" s="47">
        <v>37288</v>
      </c>
      <c r="R168" s="48">
        <v>1.75</v>
      </c>
      <c r="U168" s="50">
        <v>39997</v>
      </c>
      <c r="V168" s="48">
        <v>0</v>
      </c>
    </row>
    <row r="169" spans="10:22" x14ac:dyDescent="0.2">
      <c r="J169" s="47">
        <v>44409</v>
      </c>
      <c r="K169" s="48">
        <v>9.2258064516130001E-2</v>
      </c>
      <c r="Q169" s="47">
        <v>37316</v>
      </c>
      <c r="R169" s="48">
        <v>1.75</v>
      </c>
      <c r="U169" s="50">
        <v>40000</v>
      </c>
      <c r="V169" s="48">
        <v>0</v>
      </c>
    </row>
    <row r="170" spans="10:22" x14ac:dyDescent="0.2">
      <c r="J170" s="47">
        <v>44440</v>
      </c>
      <c r="K170" s="48">
        <v>7.9333333333329994E-2</v>
      </c>
      <c r="Q170" s="47">
        <v>37347</v>
      </c>
      <c r="R170" s="48">
        <v>1.75</v>
      </c>
      <c r="U170" s="50">
        <v>40001</v>
      </c>
      <c r="V170" s="48">
        <v>0</v>
      </c>
    </row>
    <row r="171" spans="10:22" x14ac:dyDescent="0.2">
      <c r="J171" s="47">
        <v>44470</v>
      </c>
      <c r="K171" s="48">
        <v>7.9032258064519995E-2</v>
      </c>
      <c r="Q171" s="47">
        <v>37377</v>
      </c>
      <c r="R171" s="48">
        <v>1.75</v>
      </c>
      <c r="U171" s="50">
        <v>40002</v>
      </c>
      <c r="V171" s="48">
        <v>0</v>
      </c>
    </row>
    <row r="172" spans="10:22" x14ac:dyDescent="0.2">
      <c r="J172" s="47">
        <v>44501</v>
      </c>
      <c r="K172" s="48">
        <v>7.9666666666669994E-2</v>
      </c>
      <c r="Q172" s="47">
        <v>37408</v>
      </c>
      <c r="R172" s="48">
        <v>1.75</v>
      </c>
      <c r="U172" s="50">
        <v>40003</v>
      </c>
      <c r="V172" s="48">
        <v>0</v>
      </c>
    </row>
    <row r="173" spans="10:22" x14ac:dyDescent="0.2">
      <c r="J173" s="47">
        <v>44531</v>
      </c>
      <c r="K173" s="48">
        <v>7.9677419354840004E-2</v>
      </c>
      <c r="Q173" s="47">
        <v>37438</v>
      </c>
      <c r="R173" s="48">
        <v>1.75</v>
      </c>
      <c r="U173" s="50">
        <v>40004</v>
      </c>
      <c r="V173" s="48">
        <v>0</v>
      </c>
    </row>
    <row r="174" spans="10:22" x14ac:dyDescent="0.2">
      <c r="J174" s="47">
        <v>44562</v>
      </c>
      <c r="K174" s="48">
        <v>7.9354838709680006E-2</v>
      </c>
      <c r="Q174" s="47">
        <v>37469</v>
      </c>
      <c r="R174" s="48">
        <v>1.75</v>
      </c>
      <c r="U174" s="50">
        <v>40007</v>
      </c>
      <c r="V174" s="48">
        <v>0</v>
      </c>
    </row>
    <row r="175" spans="10:22" x14ac:dyDescent="0.2">
      <c r="J175" s="47">
        <v>44593</v>
      </c>
      <c r="K175" s="48">
        <v>0.08</v>
      </c>
      <c r="Q175" s="47">
        <v>37500</v>
      </c>
      <c r="R175" s="48">
        <v>1.75</v>
      </c>
      <c r="U175" s="50">
        <v>40008</v>
      </c>
      <c r="V175" s="48">
        <v>0</v>
      </c>
    </row>
    <row r="176" spans="10:22" x14ac:dyDescent="0.2">
      <c r="J176" s="47">
        <v>44621</v>
      </c>
      <c r="K176" s="48">
        <v>0.20096774193548</v>
      </c>
      <c r="Q176" s="47">
        <v>37530</v>
      </c>
      <c r="R176" s="48">
        <v>1.75</v>
      </c>
      <c r="U176" s="50">
        <v>40009</v>
      </c>
      <c r="V176" s="48">
        <v>0</v>
      </c>
    </row>
    <row r="177" spans="10:22" x14ac:dyDescent="0.2">
      <c r="J177" s="47">
        <v>44652</v>
      </c>
      <c r="K177" s="48">
        <v>0.33</v>
      </c>
      <c r="Q177" s="47">
        <v>37561</v>
      </c>
      <c r="R177" s="48">
        <v>1.32894736842105</v>
      </c>
      <c r="U177" s="50">
        <v>40010</v>
      </c>
      <c r="V177" s="48">
        <v>0</v>
      </c>
    </row>
    <row r="178" spans="10:22" x14ac:dyDescent="0.2">
      <c r="J178" s="47">
        <v>44682</v>
      </c>
      <c r="K178" s="48">
        <v>0.76548387096773995</v>
      </c>
      <c r="Q178" s="47">
        <v>37591</v>
      </c>
      <c r="R178" s="48">
        <v>1.25</v>
      </c>
      <c r="U178" s="50">
        <v>40011</v>
      </c>
      <c r="V178" s="48">
        <v>0</v>
      </c>
    </row>
    <row r="179" spans="10:22" x14ac:dyDescent="0.2">
      <c r="J179" s="47">
        <v>44713</v>
      </c>
      <c r="K179" s="48">
        <v>1.2050000000000001</v>
      </c>
      <c r="Q179" s="47">
        <v>37622</v>
      </c>
      <c r="R179" s="48">
        <v>1.25</v>
      </c>
      <c r="U179" s="50">
        <v>40014</v>
      </c>
      <c r="V179" s="48">
        <v>0</v>
      </c>
    </row>
    <row r="180" spans="10:22" x14ac:dyDescent="0.2">
      <c r="J180" s="47">
        <v>44743</v>
      </c>
      <c r="K180" s="48">
        <v>1.6758064516129001</v>
      </c>
      <c r="Q180" s="47">
        <v>37653</v>
      </c>
      <c r="R180" s="48">
        <v>1.25</v>
      </c>
      <c r="U180" s="50">
        <v>40015</v>
      </c>
      <c r="V180" s="48">
        <v>0</v>
      </c>
    </row>
    <row r="181" spans="10:22" x14ac:dyDescent="0.2">
      <c r="J181" s="47">
        <v>44774</v>
      </c>
      <c r="K181" s="48">
        <v>2.33</v>
      </c>
      <c r="Q181" s="47">
        <v>37681</v>
      </c>
      <c r="R181" s="48">
        <v>1.25</v>
      </c>
      <c r="U181" s="50">
        <v>40016</v>
      </c>
      <c r="V181" s="48">
        <v>0</v>
      </c>
    </row>
    <row r="182" spans="10:22" x14ac:dyDescent="0.2">
      <c r="J182" s="47">
        <v>44805</v>
      </c>
      <c r="K182" s="48">
        <v>2.5550000000000002</v>
      </c>
      <c r="Q182" s="47">
        <v>37712</v>
      </c>
      <c r="R182" s="48">
        <v>1.25</v>
      </c>
      <c r="U182" s="50">
        <v>40017</v>
      </c>
      <c r="V182" s="48">
        <v>0</v>
      </c>
    </row>
    <row r="183" spans="10:22" x14ac:dyDescent="0.2">
      <c r="J183" s="47">
        <v>44835</v>
      </c>
      <c r="K183" s="48">
        <v>3.08</v>
      </c>
      <c r="Q183" s="47">
        <v>37742</v>
      </c>
      <c r="R183" s="48">
        <v>1.25</v>
      </c>
      <c r="U183" s="50">
        <v>40018</v>
      </c>
      <c r="V183" s="48">
        <v>0</v>
      </c>
    </row>
    <row r="184" spans="10:22" x14ac:dyDescent="0.2">
      <c r="J184" s="47">
        <v>44866</v>
      </c>
      <c r="K184" s="48">
        <v>3.78</v>
      </c>
      <c r="Q184" s="47">
        <v>37773</v>
      </c>
      <c r="R184" s="48">
        <v>1.2023809523809501</v>
      </c>
      <c r="U184" s="50">
        <v>40021</v>
      </c>
      <c r="V184" s="48">
        <v>0</v>
      </c>
    </row>
    <row r="185" spans="10:22" x14ac:dyDescent="0.2">
      <c r="J185" s="47">
        <v>44896</v>
      </c>
      <c r="K185" s="48">
        <v>4.1041935483870997</v>
      </c>
      <c r="Q185" s="47">
        <v>37803</v>
      </c>
      <c r="R185" s="48">
        <v>1</v>
      </c>
      <c r="U185" s="50">
        <v>40022</v>
      </c>
      <c r="V185" s="48">
        <v>0</v>
      </c>
    </row>
    <row r="186" spans="10:22" x14ac:dyDescent="0.2">
      <c r="J186" s="47">
        <v>44927</v>
      </c>
      <c r="K186" s="48">
        <v>4.33</v>
      </c>
      <c r="Q186" s="47">
        <v>37834</v>
      </c>
      <c r="R186" s="48">
        <v>1</v>
      </c>
      <c r="U186" s="50">
        <v>40023</v>
      </c>
      <c r="V186" s="48">
        <v>0</v>
      </c>
    </row>
    <row r="187" spans="10:22" x14ac:dyDescent="0.2">
      <c r="J187" s="47">
        <v>44958</v>
      </c>
      <c r="K187" s="48">
        <v>4.57</v>
      </c>
      <c r="Q187" s="47">
        <v>37865</v>
      </c>
      <c r="R187" s="48">
        <v>1</v>
      </c>
      <c r="U187" s="50">
        <v>40024</v>
      </c>
      <c r="V187" s="48">
        <v>0</v>
      </c>
    </row>
    <row r="188" spans="10:22" x14ac:dyDescent="0.2">
      <c r="J188" s="47">
        <v>44986</v>
      </c>
      <c r="K188" s="48">
        <v>4.64903225806452</v>
      </c>
      <c r="Q188" s="47">
        <v>37895</v>
      </c>
      <c r="R188" s="48">
        <v>1</v>
      </c>
      <c r="U188" s="50">
        <v>40025</v>
      </c>
      <c r="V188" s="48">
        <v>0</v>
      </c>
    </row>
    <row r="189" spans="10:22" x14ac:dyDescent="0.2">
      <c r="J189" s="47">
        <v>45017</v>
      </c>
      <c r="K189" s="48">
        <v>4.83</v>
      </c>
      <c r="Q189" s="47">
        <v>37926</v>
      </c>
      <c r="R189" s="48">
        <v>1</v>
      </c>
      <c r="U189" s="50">
        <v>40028</v>
      </c>
      <c r="V189" s="48">
        <v>0</v>
      </c>
    </row>
    <row r="190" spans="10:22" x14ac:dyDescent="0.2">
      <c r="J190" s="47">
        <v>45047</v>
      </c>
      <c r="K190" s="48">
        <v>5.0558064516129102</v>
      </c>
      <c r="Q190" s="47">
        <v>37956</v>
      </c>
      <c r="R190" s="48">
        <v>1</v>
      </c>
      <c r="U190" s="50">
        <v>40029</v>
      </c>
      <c r="V190" s="48">
        <v>0</v>
      </c>
    </row>
    <row r="191" spans="10:22" x14ac:dyDescent="0.2">
      <c r="J191" s="47">
        <v>45078</v>
      </c>
      <c r="K191" s="48">
        <v>5.0763333333333298</v>
      </c>
      <c r="Q191" s="47">
        <v>37987</v>
      </c>
      <c r="R191" s="48">
        <v>1</v>
      </c>
      <c r="U191" s="50">
        <v>40030</v>
      </c>
      <c r="V191" s="48">
        <v>0</v>
      </c>
    </row>
    <row r="192" spans="10:22" x14ac:dyDescent="0.2">
      <c r="J192" s="47">
        <v>45108</v>
      </c>
      <c r="K192" s="48">
        <v>5.12</v>
      </c>
      <c r="Q192" s="47">
        <v>38018</v>
      </c>
      <c r="R192" s="48">
        <v>1</v>
      </c>
      <c r="U192" s="50">
        <v>40031</v>
      </c>
      <c r="V192" s="48">
        <v>0</v>
      </c>
    </row>
    <row r="193" spans="10:22" x14ac:dyDescent="0.2">
      <c r="J193" s="47">
        <v>45139</v>
      </c>
      <c r="K193" s="48">
        <v>5.33</v>
      </c>
      <c r="Q193" s="47">
        <v>38047</v>
      </c>
      <c r="R193" s="48">
        <v>1</v>
      </c>
      <c r="U193" s="50">
        <v>40032</v>
      </c>
      <c r="V193" s="48">
        <v>0</v>
      </c>
    </row>
    <row r="194" spans="10:22" x14ac:dyDescent="0.2">
      <c r="J194" s="47">
        <v>45170</v>
      </c>
      <c r="K194" s="48">
        <v>5.33</v>
      </c>
      <c r="Q194" s="47">
        <v>38078</v>
      </c>
      <c r="R194" s="48">
        <v>1</v>
      </c>
      <c r="U194" s="50">
        <v>40035</v>
      </c>
      <c r="V194" s="48">
        <v>0</v>
      </c>
    </row>
    <row r="195" spans="10:22" x14ac:dyDescent="0.2">
      <c r="J195" s="47">
        <v>45200</v>
      </c>
      <c r="K195" s="48">
        <v>5.33</v>
      </c>
      <c r="Q195" s="47">
        <v>38108</v>
      </c>
      <c r="R195" s="48">
        <v>1</v>
      </c>
      <c r="U195" s="50">
        <v>40036</v>
      </c>
      <c r="V195" s="48">
        <v>0</v>
      </c>
    </row>
    <row r="196" spans="10:22" x14ac:dyDescent="0.2">
      <c r="J196" s="47">
        <v>45231</v>
      </c>
      <c r="K196" s="48">
        <v>5.33</v>
      </c>
      <c r="Q196" s="47">
        <v>38139</v>
      </c>
      <c r="R196" s="48">
        <v>1.01136363636364</v>
      </c>
      <c r="U196" s="50">
        <v>40037</v>
      </c>
      <c r="V196" s="48">
        <v>0</v>
      </c>
    </row>
    <row r="197" spans="10:22" x14ac:dyDescent="0.2">
      <c r="J197" s="47">
        <v>45261</v>
      </c>
      <c r="K197" s="48">
        <v>5.33</v>
      </c>
      <c r="Q197" s="47">
        <v>38169</v>
      </c>
      <c r="R197" s="48">
        <v>1.25</v>
      </c>
      <c r="U197" s="50">
        <v>40038</v>
      </c>
      <c r="V197" s="48">
        <v>0</v>
      </c>
    </row>
    <row r="198" spans="10:22" x14ac:dyDescent="0.2">
      <c r="J198" s="47">
        <v>45292</v>
      </c>
      <c r="K198" s="48">
        <v>5.33</v>
      </c>
      <c r="Q198" s="47">
        <v>38200</v>
      </c>
      <c r="R198" s="48">
        <v>1.4318181818181801</v>
      </c>
      <c r="U198" s="50">
        <v>40039</v>
      </c>
      <c r="V198" s="48">
        <v>0</v>
      </c>
    </row>
    <row r="199" spans="10:22" x14ac:dyDescent="0.2">
      <c r="J199" s="47">
        <v>45323</v>
      </c>
      <c r="K199" s="48">
        <v>5.33</v>
      </c>
      <c r="Q199" s="47">
        <v>38231</v>
      </c>
      <c r="R199" s="48">
        <v>1.5952380952381</v>
      </c>
      <c r="U199" s="50">
        <v>40042</v>
      </c>
      <c r="V199" s="48">
        <v>0</v>
      </c>
    </row>
    <row r="200" spans="10:22" x14ac:dyDescent="0.2">
      <c r="J200" s="47">
        <v>45352</v>
      </c>
      <c r="K200" s="48">
        <v>5.33</v>
      </c>
      <c r="Q200" s="47">
        <v>38261</v>
      </c>
      <c r="R200" s="48">
        <v>1.75</v>
      </c>
      <c r="U200" s="50">
        <v>40043</v>
      </c>
      <c r="V200" s="48">
        <v>0</v>
      </c>
    </row>
    <row r="201" spans="10:22" x14ac:dyDescent="0.2">
      <c r="J201" s="47">
        <v>45383</v>
      </c>
      <c r="K201" s="48">
        <v>5.33</v>
      </c>
      <c r="Q201" s="47">
        <v>38292</v>
      </c>
      <c r="R201" s="48">
        <v>1.9125000000000001</v>
      </c>
      <c r="U201" s="50">
        <v>40044</v>
      </c>
      <c r="V201" s="48">
        <v>0</v>
      </c>
    </row>
    <row r="202" spans="10:22" x14ac:dyDescent="0.2">
      <c r="J202" s="47">
        <v>45413</v>
      </c>
      <c r="K202" s="48">
        <v>5.33</v>
      </c>
      <c r="Q202" s="47">
        <v>38322</v>
      </c>
      <c r="R202" s="48">
        <v>2.1521739130434798</v>
      </c>
      <c r="U202" s="50">
        <v>40045</v>
      </c>
      <c r="V202" s="48">
        <v>0</v>
      </c>
    </row>
    <row r="203" spans="10:22" x14ac:dyDescent="0.2">
      <c r="J203" s="47">
        <v>45444</v>
      </c>
      <c r="K203" s="48">
        <v>5.33</v>
      </c>
      <c r="Q203" s="47">
        <v>38353</v>
      </c>
      <c r="R203" s="48">
        <v>2.25</v>
      </c>
      <c r="U203" s="50">
        <v>40046</v>
      </c>
      <c r="V203" s="48">
        <v>0</v>
      </c>
    </row>
    <row r="204" spans="10:22" x14ac:dyDescent="0.2">
      <c r="J204" s="47">
        <v>45474</v>
      </c>
      <c r="K204" s="48">
        <v>5.33</v>
      </c>
      <c r="Q204" s="47">
        <v>38384</v>
      </c>
      <c r="R204" s="48">
        <v>2.4868421052631602</v>
      </c>
      <c r="U204" s="50">
        <v>40049</v>
      </c>
      <c r="V204" s="48">
        <v>0</v>
      </c>
    </row>
    <row r="205" spans="10:22" x14ac:dyDescent="0.2">
      <c r="J205" s="47">
        <v>45505</v>
      </c>
      <c r="K205" s="48">
        <v>5.33</v>
      </c>
      <c r="Q205" s="47">
        <v>38412</v>
      </c>
      <c r="R205" s="48">
        <v>2.5869565217391299</v>
      </c>
      <c r="U205" s="50">
        <v>40050</v>
      </c>
      <c r="V205" s="48">
        <v>0</v>
      </c>
    </row>
    <row r="206" spans="10:22" x14ac:dyDescent="0.2">
      <c r="J206" s="47">
        <v>45536</v>
      </c>
      <c r="K206" s="48">
        <v>5.13</v>
      </c>
      <c r="Q206" s="47">
        <v>38443</v>
      </c>
      <c r="R206" s="48">
        <v>2.75</v>
      </c>
      <c r="U206" s="50">
        <v>40051</v>
      </c>
      <c r="V206" s="48">
        <v>0</v>
      </c>
    </row>
    <row r="207" spans="10:22" x14ac:dyDescent="0.2">
      <c r="J207" s="47">
        <v>45566</v>
      </c>
      <c r="K207" s="48">
        <v>4.83</v>
      </c>
      <c r="Q207" s="47">
        <v>38473</v>
      </c>
      <c r="R207" s="48">
        <v>2.9880952380952399</v>
      </c>
      <c r="U207" s="50">
        <v>40052</v>
      </c>
      <c r="V207" s="48">
        <v>0</v>
      </c>
    </row>
    <row r="208" spans="10:22" x14ac:dyDescent="0.2">
      <c r="J208" s="47">
        <v>45597</v>
      </c>
      <c r="K208" s="48">
        <v>4.6396666666666704</v>
      </c>
      <c r="Q208" s="47">
        <v>38504</v>
      </c>
      <c r="R208" s="48">
        <v>3.0113636363636398</v>
      </c>
      <c r="U208" s="50">
        <v>40053</v>
      </c>
      <c r="V208" s="48">
        <v>0</v>
      </c>
    </row>
    <row r="209" spans="10:22" x14ac:dyDescent="0.2">
      <c r="J209" s="47">
        <v>45627</v>
      </c>
      <c r="K209" s="48">
        <v>4.4751612903225801</v>
      </c>
      <c r="Q209" s="47">
        <v>38534</v>
      </c>
      <c r="R209" s="48">
        <v>3.25</v>
      </c>
      <c r="U209" s="50">
        <v>40056</v>
      </c>
      <c r="V209" s="48">
        <v>0</v>
      </c>
    </row>
    <row r="210" spans="10:22" x14ac:dyDescent="0.2">
      <c r="J210" s="47">
        <v>45658</v>
      </c>
      <c r="K210" s="48">
        <v>4.33</v>
      </c>
      <c r="Q210" s="47">
        <v>38565</v>
      </c>
      <c r="R210" s="48">
        <v>3.4347826086956501</v>
      </c>
      <c r="U210" s="50">
        <v>40057</v>
      </c>
      <c r="V210" s="48">
        <v>0</v>
      </c>
    </row>
    <row r="211" spans="10:22" x14ac:dyDescent="0.2">
      <c r="J211" s="47">
        <v>45689</v>
      </c>
      <c r="K211" s="48">
        <v>4.33</v>
      </c>
      <c r="Q211" s="47">
        <v>38596</v>
      </c>
      <c r="R211" s="48">
        <v>3.6071428571428599</v>
      </c>
      <c r="U211" s="50">
        <v>40058</v>
      </c>
      <c r="V211" s="48">
        <v>0</v>
      </c>
    </row>
    <row r="212" spans="10:22" x14ac:dyDescent="0.2">
      <c r="J212" s="47">
        <v>45717</v>
      </c>
      <c r="K212" s="48">
        <v>4.33</v>
      </c>
      <c r="Q212" s="47">
        <v>38626</v>
      </c>
      <c r="R212" s="48">
        <v>3.75</v>
      </c>
      <c r="U212" s="50">
        <v>40059</v>
      </c>
      <c r="V212" s="48">
        <v>0</v>
      </c>
    </row>
    <row r="213" spans="10:22" x14ac:dyDescent="0.2">
      <c r="J213" s="47">
        <v>45748</v>
      </c>
      <c r="K213" s="48">
        <v>4.33</v>
      </c>
      <c r="Q213" s="47">
        <v>38657</v>
      </c>
      <c r="R213" s="48">
        <v>4</v>
      </c>
      <c r="U213" s="50">
        <v>40060</v>
      </c>
      <c r="V213" s="48">
        <v>0</v>
      </c>
    </row>
    <row r="214" spans="10:22" x14ac:dyDescent="0.2">
      <c r="J214" s="47">
        <v>45778</v>
      </c>
      <c r="K214" s="48">
        <v>4.33</v>
      </c>
      <c r="Q214" s="47">
        <v>38687</v>
      </c>
      <c r="R214" s="48">
        <v>4.1547619047619104</v>
      </c>
      <c r="U214" s="50">
        <v>40064</v>
      </c>
      <c r="V214" s="48">
        <v>0</v>
      </c>
    </row>
    <row r="215" spans="10:22" x14ac:dyDescent="0.2">
      <c r="J215" s="47">
        <v>45809</v>
      </c>
      <c r="K215" s="48">
        <v>4.33</v>
      </c>
      <c r="Q215" s="47">
        <v>38718</v>
      </c>
      <c r="R215" s="48">
        <v>4.2625000000000002</v>
      </c>
      <c r="U215" s="50">
        <v>40065</v>
      </c>
      <c r="V215" s="48">
        <v>0</v>
      </c>
    </row>
    <row r="216" spans="10:22" x14ac:dyDescent="0.2">
      <c r="J216" s="47">
        <v>45839</v>
      </c>
      <c r="K216" s="48">
        <v>4.33</v>
      </c>
      <c r="Q216" s="47">
        <v>38749</v>
      </c>
      <c r="R216" s="48">
        <v>4.5</v>
      </c>
      <c r="U216" s="50">
        <v>40066</v>
      </c>
      <c r="V216" s="48">
        <v>0</v>
      </c>
    </row>
    <row r="217" spans="10:22" x14ac:dyDescent="0.2">
      <c r="J217" s="47">
        <v>45870</v>
      </c>
      <c r="K217" s="48">
        <v>4.33</v>
      </c>
      <c r="Q217" s="47">
        <v>38777</v>
      </c>
      <c r="R217" s="48">
        <v>4.5434782608695699</v>
      </c>
      <c r="U217" s="50">
        <v>40067</v>
      </c>
      <c r="V217" s="48">
        <v>0</v>
      </c>
    </row>
    <row r="218" spans="10:22" x14ac:dyDescent="0.2">
      <c r="J218" s="47">
        <v>45901</v>
      </c>
      <c r="K218" s="48">
        <v>4.2216666666666702</v>
      </c>
      <c r="Q218" s="47">
        <v>38808</v>
      </c>
      <c r="R218" s="48">
        <v>4.75</v>
      </c>
      <c r="U218" s="50">
        <v>40070</v>
      </c>
      <c r="V218" s="48">
        <v>0</v>
      </c>
    </row>
    <row r="219" spans="10:22" x14ac:dyDescent="0.2">
      <c r="J219" s="47">
        <v>45931</v>
      </c>
      <c r="K219" s="48">
        <v>4.0874193548387101</v>
      </c>
      <c r="Q219" s="47">
        <v>38838</v>
      </c>
      <c r="R219" s="48">
        <v>4.9204545454545503</v>
      </c>
      <c r="U219" s="50">
        <v>40071</v>
      </c>
      <c r="V219" s="48">
        <v>0</v>
      </c>
    </row>
    <row r="220" spans="10:22" x14ac:dyDescent="0.2">
      <c r="J220" s="47">
        <v>45962</v>
      </c>
      <c r="K220" s="48">
        <v>3.8763333333333301</v>
      </c>
      <c r="Q220" s="47">
        <v>38869</v>
      </c>
      <c r="R220" s="48">
        <v>5.0227272727272698</v>
      </c>
      <c r="U220" s="50">
        <v>40072</v>
      </c>
      <c r="V220" s="48">
        <v>0</v>
      </c>
    </row>
    <row r="221" spans="10:22" x14ac:dyDescent="0.2">
      <c r="Q221" s="47">
        <v>38899</v>
      </c>
      <c r="R221" s="48">
        <v>5.25</v>
      </c>
      <c r="U221" s="50">
        <v>40073</v>
      </c>
      <c r="V221" s="48">
        <v>0</v>
      </c>
    </row>
    <row r="222" spans="10:22" x14ac:dyDescent="0.2">
      <c r="Q222" s="47">
        <v>38930</v>
      </c>
      <c r="R222" s="48">
        <v>5.25</v>
      </c>
      <c r="U222" s="50">
        <v>40074</v>
      </c>
      <c r="V222" s="48">
        <v>0</v>
      </c>
    </row>
    <row r="223" spans="10:22" x14ac:dyDescent="0.2">
      <c r="Q223" s="47">
        <v>38961</v>
      </c>
      <c r="R223" s="48">
        <v>5.25</v>
      </c>
      <c r="U223" s="50">
        <v>40077</v>
      </c>
      <c r="V223" s="48">
        <v>0</v>
      </c>
    </row>
    <row r="224" spans="10:22" x14ac:dyDescent="0.2">
      <c r="Q224" s="47">
        <v>38991</v>
      </c>
      <c r="R224" s="48">
        <v>5.25</v>
      </c>
      <c r="U224" s="50">
        <v>40078</v>
      </c>
      <c r="V224" s="48">
        <v>0</v>
      </c>
    </row>
    <row r="225" spans="17:22" x14ac:dyDescent="0.2">
      <c r="Q225" s="47">
        <v>39022</v>
      </c>
      <c r="R225" s="48">
        <v>5.25</v>
      </c>
      <c r="U225" s="50">
        <v>40079</v>
      </c>
      <c r="V225" s="48">
        <v>0</v>
      </c>
    </row>
    <row r="226" spans="17:22" x14ac:dyDescent="0.2">
      <c r="Q226" s="47">
        <v>39052</v>
      </c>
      <c r="R226" s="48">
        <v>5.25</v>
      </c>
      <c r="U226" s="50">
        <v>40080</v>
      </c>
      <c r="V226" s="48">
        <v>0</v>
      </c>
    </row>
    <row r="227" spans="17:22" x14ac:dyDescent="0.2">
      <c r="Q227" s="47">
        <v>39083</v>
      </c>
      <c r="R227" s="48">
        <v>5.25</v>
      </c>
      <c r="U227" s="50">
        <v>40081</v>
      </c>
      <c r="V227" s="48">
        <v>0</v>
      </c>
    </row>
    <row r="228" spans="17:22" x14ac:dyDescent="0.2">
      <c r="Q228" s="47">
        <v>39114</v>
      </c>
      <c r="R228" s="48">
        <v>5.25</v>
      </c>
      <c r="U228" s="50">
        <v>40084</v>
      </c>
      <c r="V228" s="48">
        <v>0</v>
      </c>
    </row>
    <row r="229" spans="17:22" x14ac:dyDescent="0.2">
      <c r="Q229" s="47">
        <v>39142</v>
      </c>
      <c r="R229" s="48">
        <v>5.25</v>
      </c>
      <c r="U229" s="50">
        <v>40085</v>
      </c>
      <c r="V229" s="48">
        <v>0</v>
      </c>
    </row>
    <row r="230" spans="17:22" x14ac:dyDescent="0.2">
      <c r="Q230" s="47">
        <v>39173</v>
      </c>
      <c r="R230" s="48">
        <v>5.25</v>
      </c>
      <c r="U230" s="50">
        <v>40086</v>
      </c>
      <c r="V230" s="48">
        <v>0</v>
      </c>
    </row>
    <row r="231" spans="17:22" x14ac:dyDescent="0.2">
      <c r="Q231" s="47">
        <v>39203</v>
      </c>
      <c r="R231" s="48">
        <v>5.25</v>
      </c>
      <c r="U231" s="50">
        <v>40087</v>
      </c>
      <c r="V231" s="48">
        <v>0</v>
      </c>
    </row>
    <row r="232" spans="17:22" x14ac:dyDescent="0.2">
      <c r="Q232" s="47">
        <v>39234</v>
      </c>
      <c r="R232" s="48">
        <v>5.25</v>
      </c>
      <c r="U232" s="50">
        <v>40088</v>
      </c>
      <c r="V232" s="48">
        <v>0</v>
      </c>
    </row>
    <row r="233" spans="17:22" x14ac:dyDescent="0.2">
      <c r="Q233" s="47">
        <v>39264</v>
      </c>
      <c r="R233" s="48">
        <v>5.25</v>
      </c>
      <c r="U233" s="50">
        <v>40091</v>
      </c>
      <c r="V233" s="48">
        <v>0</v>
      </c>
    </row>
    <row r="234" spans="17:22" x14ac:dyDescent="0.2">
      <c r="Q234" s="47">
        <v>39295</v>
      </c>
      <c r="R234" s="48">
        <v>5.25</v>
      </c>
      <c r="U234" s="50">
        <v>40092</v>
      </c>
      <c r="V234" s="48">
        <v>0</v>
      </c>
    </row>
    <row r="235" spans="17:22" x14ac:dyDescent="0.2">
      <c r="Q235" s="47">
        <v>39326</v>
      </c>
      <c r="R235" s="48">
        <v>5.0131578947368398</v>
      </c>
      <c r="U235" s="50">
        <v>40093</v>
      </c>
      <c r="V235" s="48">
        <v>0</v>
      </c>
    </row>
    <row r="236" spans="17:22" x14ac:dyDescent="0.2">
      <c r="Q236" s="47">
        <v>39356</v>
      </c>
      <c r="R236" s="48">
        <v>4.7386363636363598</v>
      </c>
      <c r="U236" s="50">
        <v>40094</v>
      </c>
      <c r="V236" s="48">
        <v>0</v>
      </c>
    </row>
    <row r="237" spans="17:22" x14ac:dyDescent="0.2">
      <c r="Q237" s="47">
        <v>39387</v>
      </c>
      <c r="R237" s="48">
        <v>4.5</v>
      </c>
      <c r="U237" s="50">
        <v>40095</v>
      </c>
      <c r="V237" s="48">
        <v>0</v>
      </c>
    </row>
    <row r="238" spans="17:22" x14ac:dyDescent="0.2">
      <c r="Q238" s="47">
        <v>39417</v>
      </c>
      <c r="R238" s="48">
        <v>4.3250000000000002</v>
      </c>
      <c r="U238" s="50">
        <v>40099</v>
      </c>
      <c r="V238" s="48">
        <v>0</v>
      </c>
    </row>
    <row r="239" spans="17:22" x14ac:dyDescent="0.2">
      <c r="Q239" s="47">
        <v>39448</v>
      </c>
      <c r="R239" s="48">
        <v>3.9166666666666701</v>
      </c>
      <c r="U239" s="50">
        <v>40100</v>
      </c>
      <c r="V239" s="48">
        <v>0</v>
      </c>
    </row>
    <row r="240" spans="17:22" x14ac:dyDescent="0.2">
      <c r="Q240" s="47">
        <v>39479</v>
      </c>
      <c r="R240" s="48">
        <v>3</v>
      </c>
      <c r="U240" s="50">
        <v>40101</v>
      </c>
      <c r="V240" s="48">
        <v>0</v>
      </c>
    </row>
    <row r="241" spans="17:22" x14ac:dyDescent="0.2">
      <c r="Q241" s="47">
        <v>39508</v>
      </c>
      <c r="R241" s="48">
        <v>2.6428571428571401</v>
      </c>
      <c r="U241" s="50">
        <v>40102</v>
      </c>
      <c r="V241" s="48">
        <v>0</v>
      </c>
    </row>
    <row r="242" spans="17:22" x14ac:dyDescent="0.2">
      <c r="Q242" s="47">
        <v>39539</v>
      </c>
      <c r="R242" s="48">
        <v>2.2386363636363602</v>
      </c>
      <c r="U242" s="50">
        <v>40105</v>
      </c>
      <c r="V242" s="48">
        <v>0</v>
      </c>
    </row>
    <row r="243" spans="17:22" x14ac:dyDescent="0.2">
      <c r="Q243" s="47">
        <v>39569</v>
      </c>
      <c r="R243" s="48">
        <v>2</v>
      </c>
      <c r="U243" s="50">
        <v>40106</v>
      </c>
      <c r="V243" s="48">
        <v>0</v>
      </c>
    </row>
    <row r="244" spans="17:22" x14ac:dyDescent="0.2">
      <c r="Q244" s="47">
        <v>39600</v>
      </c>
      <c r="R244" s="48">
        <v>2</v>
      </c>
      <c r="U244" s="50">
        <v>40107</v>
      </c>
      <c r="V244" s="48">
        <v>0</v>
      </c>
    </row>
    <row r="245" spans="17:22" x14ac:dyDescent="0.2">
      <c r="Q245" s="47">
        <v>39630</v>
      </c>
      <c r="R245" s="48">
        <v>2</v>
      </c>
      <c r="U245" s="50">
        <v>40108</v>
      </c>
      <c r="V245" s="48">
        <v>0</v>
      </c>
    </row>
    <row r="246" spans="17:22" x14ac:dyDescent="0.2">
      <c r="Q246" s="47">
        <v>39661</v>
      </c>
      <c r="R246" s="48">
        <v>2</v>
      </c>
      <c r="U246" s="50">
        <v>40109</v>
      </c>
      <c r="V246" s="48">
        <v>0</v>
      </c>
    </row>
    <row r="247" spans="17:22" x14ac:dyDescent="0.2">
      <c r="Q247" s="47">
        <v>39692</v>
      </c>
      <c r="R247" s="48">
        <v>2</v>
      </c>
      <c r="U247" s="50">
        <v>40112</v>
      </c>
      <c r="V247" s="48">
        <v>0</v>
      </c>
    </row>
    <row r="248" spans="17:22" x14ac:dyDescent="0.2">
      <c r="Q248" s="47">
        <v>39722</v>
      </c>
      <c r="R248" s="48">
        <v>1.5454545454545501</v>
      </c>
      <c r="U248" s="50">
        <v>40113</v>
      </c>
      <c r="V248" s="48">
        <v>0</v>
      </c>
    </row>
    <row r="249" spans="17:22" x14ac:dyDescent="0.2">
      <c r="Q249" s="47">
        <v>39753</v>
      </c>
      <c r="R249" s="48">
        <v>1</v>
      </c>
      <c r="U249" s="50">
        <v>40114</v>
      </c>
      <c r="V249" s="48">
        <v>0</v>
      </c>
    </row>
    <row r="250" spans="17:22" x14ac:dyDescent="0.2">
      <c r="Q250" s="47">
        <v>39783</v>
      </c>
      <c r="R250" s="48">
        <v>0.625</v>
      </c>
      <c r="U250" s="50">
        <v>40115</v>
      </c>
      <c r="V250" s="48">
        <v>0</v>
      </c>
    </row>
    <row r="251" spans="17:22" x14ac:dyDescent="0.2">
      <c r="Q251" s="47">
        <v>39814</v>
      </c>
      <c r="R251" s="48">
        <v>0.25</v>
      </c>
      <c r="U251" s="50">
        <v>40116</v>
      </c>
      <c r="V251" s="48">
        <v>0</v>
      </c>
    </row>
    <row r="252" spans="17:22" x14ac:dyDescent="0.2">
      <c r="Q252" s="47">
        <v>39845</v>
      </c>
      <c r="R252" s="48">
        <v>0.25</v>
      </c>
      <c r="U252" s="50">
        <v>40119</v>
      </c>
      <c r="V252" s="48">
        <v>0</v>
      </c>
    </row>
    <row r="253" spans="17:22" x14ac:dyDescent="0.2">
      <c r="Q253" s="47">
        <v>39873</v>
      </c>
      <c r="R253" s="48">
        <v>0.25</v>
      </c>
      <c r="U253" s="50">
        <v>40120</v>
      </c>
      <c r="V253" s="48">
        <v>0</v>
      </c>
    </row>
    <row r="254" spans="17:22" x14ac:dyDescent="0.2">
      <c r="Q254" s="47">
        <v>39904</v>
      </c>
      <c r="R254" s="48">
        <v>0.25</v>
      </c>
      <c r="U254" s="50">
        <v>40121</v>
      </c>
      <c r="V254" s="48">
        <v>0</v>
      </c>
    </row>
    <row r="255" spans="17:22" x14ac:dyDescent="0.2">
      <c r="Q255" s="47">
        <v>39934</v>
      </c>
      <c r="R255" s="48">
        <v>0.25</v>
      </c>
      <c r="U255" s="50">
        <v>40122</v>
      </c>
      <c r="V255" s="48">
        <v>0</v>
      </c>
    </row>
    <row r="256" spans="17:22" x14ac:dyDescent="0.2">
      <c r="Q256" s="47">
        <v>39965</v>
      </c>
      <c r="R256" s="48">
        <v>0.25</v>
      </c>
      <c r="U256" s="50">
        <v>40123</v>
      </c>
      <c r="V256" s="48">
        <v>0</v>
      </c>
    </row>
    <row r="257" spans="17:22" x14ac:dyDescent="0.2">
      <c r="Q257" s="47">
        <v>39995</v>
      </c>
      <c r="R257" s="48">
        <v>0.25</v>
      </c>
      <c r="U257" s="50">
        <v>40126</v>
      </c>
      <c r="V257" s="48">
        <v>0</v>
      </c>
    </row>
    <row r="258" spans="17:22" x14ac:dyDescent="0.2">
      <c r="Q258" s="47">
        <v>40026</v>
      </c>
      <c r="R258" s="48">
        <v>0.25</v>
      </c>
      <c r="U258" s="50">
        <v>40127</v>
      </c>
      <c r="V258" s="48">
        <v>0</v>
      </c>
    </row>
    <row r="259" spans="17:22" x14ac:dyDescent="0.2">
      <c r="Q259" s="47">
        <v>40057</v>
      </c>
      <c r="R259" s="48">
        <v>0.25</v>
      </c>
      <c r="U259" s="50">
        <v>40129</v>
      </c>
      <c r="V259" s="48">
        <v>0</v>
      </c>
    </row>
    <row r="260" spans="17:22" x14ac:dyDescent="0.2">
      <c r="Q260" s="47">
        <v>40087</v>
      </c>
      <c r="R260" s="48">
        <v>0.25</v>
      </c>
      <c r="U260" s="50">
        <v>40130</v>
      </c>
      <c r="V260" s="48">
        <v>0</v>
      </c>
    </row>
    <row r="261" spans="17:22" x14ac:dyDescent="0.2">
      <c r="Q261" s="47">
        <v>40118</v>
      </c>
      <c r="R261" s="48">
        <v>0.25</v>
      </c>
      <c r="U261" s="50">
        <v>40133</v>
      </c>
      <c r="V261" s="48">
        <v>0</v>
      </c>
    </row>
    <row r="262" spans="17:22" x14ac:dyDescent="0.2">
      <c r="Q262" s="47">
        <v>40148</v>
      </c>
      <c r="R262" s="48">
        <v>0.25</v>
      </c>
      <c r="U262" s="50">
        <v>40134</v>
      </c>
      <c r="V262" s="48">
        <v>0</v>
      </c>
    </row>
    <row r="263" spans="17:22" x14ac:dyDescent="0.2">
      <c r="Q263" s="47">
        <v>40179</v>
      </c>
      <c r="R263" s="48">
        <v>0.25</v>
      </c>
      <c r="U263" s="50">
        <v>40135</v>
      </c>
      <c r="V263" s="48">
        <v>0</v>
      </c>
    </row>
    <row r="264" spans="17:22" x14ac:dyDescent="0.2">
      <c r="Q264" s="47">
        <v>40210</v>
      </c>
      <c r="R264" s="48">
        <v>0.25</v>
      </c>
      <c r="U264" s="50">
        <v>40136</v>
      </c>
      <c r="V264" s="48">
        <v>0</v>
      </c>
    </row>
    <row r="265" spans="17:22" x14ac:dyDescent="0.2">
      <c r="Q265" s="47">
        <v>40238</v>
      </c>
      <c r="R265" s="48">
        <v>0.25</v>
      </c>
      <c r="U265" s="50">
        <v>40137</v>
      </c>
      <c r="V265" s="48">
        <v>0</v>
      </c>
    </row>
    <row r="266" spans="17:22" x14ac:dyDescent="0.2">
      <c r="Q266" s="47">
        <v>40269</v>
      </c>
      <c r="R266" s="48">
        <v>0.25</v>
      </c>
      <c r="U266" s="50">
        <v>40140</v>
      </c>
      <c r="V266" s="48">
        <v>0</v>
      </c>
    </row>
    <row r="267" spans="17:22" x14ac:dyDescent="0.2">
      <c r="Q267" s="47">
        <v>40299</v>
      </c>
      <c r="R267" s="48">
        <v>0.25</v>
      </c>
      <c r="U267" s="50">
        <v>40141</v>
      </c>
      <c r="V267" s="48">
        <v>0</v>
      </c>
    </row>
    <row r="268" spans="17:22" x14ac:dyDescent="0.2">
      <c r="Q268" s="47">
        <v>40330</v>
      </c>
      <c r="R268" s="48">
        <v>0.25</v>
      </c>
      <c r="U268" s="50">
        <v>40142</v>
      </c>
      <c r="V268" s="48">
        <v>0</v>
      </c>
    </row>
    <row r="269" spans="17:22" x14ac:dyDescent="0.2">
      <c r="Q269" s="47">
        <v>40360</v>
      </c>
      <c r="R269" s="48">
        <v>0.25</v>
      </c>
      <c r="U269" s="50">
        <v>40144</v>
      </c>
      <c r="V269" s="48">
        <v>0</v>
      </c>
    </row>
    <row r="270" spans="17:22" x14ac:dyDescent="0.2">
      <c r="Q270" s="47">
        <v>40391</v>
      </c>
      <c r="R270" s="48">
        <v>0.25</v>
      </c>
      <c r="U270" s="50">
        <v>40147</v>
      </c>
      <c r="V270" s="48">
        <v>0</v>
      </c>
    </row>
    <row r="271" spans="17:22" x14ac:dyDescent="0.2">
      <c r="Q271" s="47">
        <v>40422</v>
      </c>
      <c r="R271" s="48">
        <v>0.25</v>
      </c>
      <c r="U271" s="50">
        <v>40148</v>
      </c>
      <c r="V271" s="48">
        <v>0</v>
      </c>
    </row>
    <row r="272" spans="17:22" x14ac:dyDescent="0.2">
      <c r="Q272" s="47">
        <v>40452</v>
      </c>
      <c r="R272" s="48">
        <v>0.25</v>
      </c>
      <c r="U272" s="50">
        <v>40149</v>
      </c>
      <c r="V272" s="48">
        <v>0</v>
      </c>
    </row>
    <row r="273" spans="17:22" x14ac:dyDescent="0.2">
      <c r="Q273" s="47">
        <v>40483</v>
      </c>
      <c r="R273" s="48">
        <v>0.25</v>
      </c>
      <c r="U273" s="50">
        <v>40150</v>
      </c>
      <c r="V273" s="48">
        <v>0</v>
      </c>
    </row>
    <row r="274" spans="17:22" x14ac:dyDescent="0.2">
      <c r="Q274" s="47">
        <v>40513</v>
      </c>
      <c r="R274" s="48">
        <v>0.25</v>
      </c>
      <c r="U274" s="50">
        <v>40151</v>
      </c>
      <c r="V274" s="48">
        <v>0</v>
      </c>
    </row>
    <row r="275" spans="17:22" x14ac:dyDescent="0.2">
      <c r="Q275" s="47">
        <v>40544</v>
      </c>
      <c r="R275" s="48">
        <v>0.25</v>
      </c>
      <c r="U275" s="50">
        <v>40154</v>
      </c>
      <c r="V275" s="48">
        <v>0</v>
      </c>
    </row>
    <row r="276" spans="17:22" x14ac:dyDescent="0.2">
      <c r="Q276" s="47">
        <v>40575</v>
      </c>
      <c r="R276" s="48">
        <v>0.25</v>
      </c>
      <c r="U276" s="50">
        <v>40155</v>
      </c>
      <c r="V276" s="48">
        <v>0</v>
      </c>
    </row>
    <row r="277" spans="17:22" x14ac:dyDescent="0.2">
      <c r="Q277" s="47">
        <v>40603</v>
      </c>
      <c r="R277" s="48">
        <v>0.25</v>
      </c>
      <c r="U277" s="50">
        <v>40156</v>
      </c>
      <c r="V277" s="48">
        <v>0</v>
      </c>
    </row>
    <row r="278" spans="17:22" x14ac:dyDescent="0.2">
      <c r="Q278" s="47">
        <v>40634</v>
      </c>
      <c r="R278" s="48">
        <v>0.25</v>
      </c>
      <c r="U278" s="50">
        <v>40157</v>
      </c>
      <c r="V278" s="48">
        <v>0</v>
      </c>
    </row>
    <row r="279" spans="17:22" x14ac:dyDescent="0.2">
      <c r="Q279" s="47">
        <v>40664</v>
      </c>
      <c r="R279" s="48">
        <v>0.25</v>
      </c>
      <c r="U279" s="50">
        <v>40158</v>
      </c>
      <c r="V279" s="48">
        <v>0</v>
      </c>
    </row>
    <row r="280" spans="17:22" x14ac:dyDescent="0.2">
      <c r="Q280" s="47">
        <v>40695</v>
      </c>
      <c r="R280" s="48">
        <v>0.25</v>
      </c>
      <c r="U280" s="50">
        <v>40161</v>
      </c>
      <c r="V280" s="48">
        <v>0</v>
      </c>
    </row>
    <row r="281" spans="17:22" x14ac:dyDescent="0.2">
      <c r="Q281" s="47">
        <v>40725</v>
      </c>
      <c r="R281" s="48">
        <v>0.25</v>
      </c>
      <c r="U281" s="50">
        <v>40162</v>
      </c>
      <c r="V281" s="48">
        <v>0</v>
      </c>
    </row>
    <row r="282" spans="17:22" x14ac:dyDescent="0.2">
      <c r="Q282" s="47">
        <v>40756</v>
      </c>
      <c r="R282" s="48">
        <v>0.25</v>
      </c>
      <c r="U282" s="50">
        <v>40163</v>
      </c>
      <c r="V282" s="48">
        <v>0</v>
      </c>
    </row>
    <row r="283" spans="17:22" x14ac:dyDescent="0.2">
      <c r="Q283" s="47">
        <v>40787</v>
      </c>
      <c r="R283" s="48">
        <v>0.25</v>
      </c>
      <c r="U283" s="50">
        <v>40164</v>
      </c>
      <c r="V283" s="48">
        <v>0</v>
      </c>
    </row>
    <row r="284" spans="17:22" x14ac:dyDescent="0.2">
      <c r="Q284" s="47">
        <v>40817</v>
      </c>
      <c r="R284" s="48">
        <v>0.25</v>
      </c>
      <c r="U284" s="50">
        <v>40165</v>
      </c>
      <c r="V284" s="48">
        <v>0</v>
      </c>
    </row>
    <row r="285" spans="17:22" x14ac:dyDescent="0.2">
      <c r="Q285" s="47">
        <v>40848</v>
      </c>
      <c r="R285" s="48">
        <v>0.25</v>
      </c>
      <c r="U285" s="50">
        <v>40168</v>
      </c>
      <c r="V285" s="48">
        <v>0</v>
      </c>
    </row>
    <row r="286" spans="17:22" x14ac:dyDescent="0.2">
      <c r="Q286" s="47">
        <v>40878</v>
      </c>
      <c r="R286" s="48">
        <v>0.25</v>
      </c>
      <c r="U286" s="50">
        <v>40169</v>
      </c>
      <c r="V286" s="48">
        <v>0</v>
      </c>
    </row>
    <row r="287" spans="17:22" x14ac:dyDescent="0.2">
      <c r="Q287" s="47">
        <v>40909</v>
      </c>
      <c r="R287" s="48">
        <v>0.25</v>
      </c>
      <c r="U287" s="50">
        <v>40170</v>
      </c>
      <c r="V287" s="48">
        <v>0</v>
      </c>
    </row>
    <row r="288" spans="17:22" x14ac:dyDescent="0.2">
      <c r="Q288" s="47">
        <v>40940</v>
      </c>
      <c r="R288" s="48">
        <v>0.25</v>
      </c>
      <c r="U288" s="50">
        <v>40171</v>
      </c>
      <c r="V288" s="48">
        <v>0</v>
      </c>
    </row>
    <row r="289" spans="17:22" x14ac:dyDescent="0.2">
      <c r="Q289" s="47">
        <v>40969</v>
      </c>
      <c r="R289" s="48">
        <v>0.25</v>
      </c>
      <c r="U289" s="50">
        <v>40175</v>
      </c>
      <c r="V289" s="48">
        <v>0</v>
      </c>
    </row>
    <row r="290" spans="17:22" x14ac:dyDescent="0.2">
      <c r="Q290" s="47">
        <v>41000</v>
      </c>
      <c r="R290" s="48">
        <v>0.25</v>
      </c>
      <c r="U290" s="50">
        <v>40176</v>
      </c>
      <c r="V290" s="48">
        <v>0</v>
      </c>
    </row>
    <row r="291" spans="17:22" x14ac:dyDescent="0.2">
      <c r="Q291" s="47">
        <v>41030</v>
      </c>
      <c r="R291" s="48">
        <v>0.25</v>
      </c>
      <c r="U291" s="50">
        <v>40177</v>
      </c>
      <c r="V291" s="48">
        <v>0</v>
      </c>
    </row>
    <row r="292" spans="17:22" x14ac:dyDescent="0.2">
      <c r="Q292" s="47">
        <v>41061</v>
      </c>
      <c r="R292" s="48">
        <v>0.25</v>
      </c>
      <c r="U292" s="50">
        <v>40178</v>
      </c>
      <c r="V292" s="48">
        <v>0</v>
      </c>
    </row>
    <row r="293" spans="17:22" x14ac:dyDescent="0.2">
      <c r="Q293" s="47">
        <v>41091</v>
      </c>
      <c r="R293" s="48">
        <v>0.25</v>
      </c>
      <c r="U293" s="50">
        <v>40182</v>
      </c>
      <c r="V293" s="48">
        <v>0</v>
      </c>
    </row>
    <row r="294" spans="17:22" x14ac:dyDescent="0.2">
      <c r="Q294" s="47">
        <v>41122</v>
      </c>
      <c r="R294" s="48">
        <v>0.25</v>
      </c>
      <c r="U294" s="50">
        <v>40183</v>
      </c>
      <c r="V294" s="48">
        <v>0</v>
      </c>
    </row>
    <row r="295" spans="17:22" x14ac:dyDescent="0.2">
      <c r="Q295" s="47">
        <v>41153</v>
      </c>
      <c r="R295" s="48">
        <v>0.25</v>
      </c>
      <c r="U295" s="50">
        <v>40184</v>
      </c>
      <c r="V295" s="48">
        <v>0</v>
      </c>
    </row>
    <row r="296" spans="17:22" x14ac:dyDescent="0.2">
      <c r="Q296" s="47">
        <v>41183</v>
      </c>
      <c r="R296" s="48">
        <v>0.25</v>
      </c>
      <c r="U296" s="50">
        <v>40185</v>
      </c>
      <c r="V296" s="48">
        <v>0</v>
      </c>
    </row>
    <row r="297" spans="17:22" x14ac:dyDescent="0.2">
      <c r="Q297" s="47">
        <v>41214</v>
      </c>
      <c r="R297" s="48">
        <v>0.25</v>
      </c>
      <c r="U297" s="50">
        <v>40186</v>
      </c>
      <c r="V297" s="48">
        <v>0</v>
      </c>
    </row>
    <row r="298" spans="17:22" x14ac:dyDescent="0.2">
      <c r="Q298" s="47">
        <v>41244</v>
      </c>
      <c r="R298" s="48">
        <v>0.25</v>
      </c>
      <c r="U298" s="50">
        <v>40189</v>
      </c>
      <c r="V298" s="48">
        <v>0</v>
      </c>
    </row>
    <row r="299" spans="17:22" x14ac:dyDescent="0.2">
      <c r="Q299" s="47">
        <v>41275</v>
      </c>
      <c r="R299" s="48">
        <v>0.25</v>
      </c>
      <c r="U299" s="50">
        <v>40190</v>
      </c>
      <c r="V299" s="48">
        <v>0</v>
      </c>
    </row>
    <row r="300" spans="17:22" x14ac:dyDescent="0.2">
      <c r="Q300" s="47">
        <v>41306</v>
      </c>
      <c r="R300" s="48">
        <v>0.25</v>
      </c>
      <c r="U300" s="50">
        <v>40191</v>
      </c>
      <c r="V300" s="48">
        <v>0</v>
      </c>
    </row>
    <row r="301" spans="17:22" x14ac:dyDescent="0.2">
      <c r="Q301" s="47">
        <v>41334</v>
      </c>
      <c r="R301" s="48">
        <v>0.25</v>
      </c>
      <c r="U301" s="50">
        <v>40192</v>
      </c>
      <c r="V301" s="48">
        <v>0</v>
      </c>
    </row>
    <row r="302" spans="17:22" x14ac:dyDescent="0.2">
      <c r="Q302" s="47">
        <v>41365</v>
      </c>
      <c r="R302" s="48">
        <v>0.25</v>
      </c>
      <c r="U302" s="50">
        <v>40193</v>
      </c>
      <c r="V302" s="48">
        <v>0</v>
      </c>
    </row>
    <row r="303" spans="17:22" x14ac:dyDescent="0.2">
      <c r="Q303" s="47">
        <v>41395</v>
      </c>
      <c r="R303" s="48">
        <v>0.25</v>
      </c>
      <c r="U303" s="50">
        <v>40197</v>
      </c>
      <c r="V303" s="48">
        <v>0</v>
      </c>
    </row>
    <row r="304" spans="17:22" x14ac:dyDescent="0.2">
      <c r="Q304" s="47">
        <v>41426</v>
      </c>
      <c r="R304" s="48">
        <v>0.25</v>
      </c>
      <c r="U304" s="50">
        <v>40198</v>
      </c>
      <c r="V304" s="48">
        <v>0</v>
      </c>
    </row>
    <row r="305" spans="17:22" x14ac:dyDescent="0.2">
      <c r="Q305" s="47">
        <v>41456</v>
      </c>
      <c r="R305" s="48">
        <v>0.25</v>
      </c>
      <c r="U305" s="50">
        <v>40199</v>
      </c>
      <c r="V305" s="48">
        <v>0</v>
      </c>
    </row>
    <row r="306" spans="17:22" x14ac:dyDescent="0.2">
      <c r="Q306" s="47">
        <v>41487</v>
      </c>
      <c r="R306" s="48">
        <v>0.25</v>
      </c>
      <c r="U306" s="50">
        <v>40200</v>
      </c>
      <c r="V306" s="48">
        <v>0</v>
      </c>
    </row>
    <row r="307" spans="17:22" x14ac:dyDescent="0.2">
      <c r="Q307" s="47">
        <v>41518</v>
      </c>
      <c r="R307" s="48">
        <v>0.25</v>
      </c>
      <c r="U307" s="50">
        <v>40203</v>
      </c>
      <c r="V307" s="48">
        <v>0</v>
      </c>
    </row>
    <row r="308" spans="17:22" x14ac:dyDescent="0.2">
      <c r="Q308" s="47">
        <v>41548</v>
      </c>
      <c r="R308" s="48">
        <v>0.25</v>
      </c>
      <c r="U308" s="50">
        <v>40204</v>
      </c>
      <c r="V308" s="48">
        <v>0</v>
      </c>
    </row>
    <row r="309" spans="17:22" x14ac:dyDescent="0.2">
      <c r="Q309" s="47">
        <v>41579</v>
      </c>
      <c r="R309" s="48">
        <v>0.25</v>
      </c>
      <c r="U309" s="50">
        <v>40205</v>
      </c>
      <c r="V309" s="48">
        <v>0</v>
      </c>
    </row>
    <row r="310" spans="17:22" x14ac:dyDescent="0.2">
      <c r="Q310" s="47">
        <v>41609</v>
      </c>
      <c r="R310" s="48">
        <v>0.25</v>
      </c>
      <c r="U310" s="50">
        <v>40206</v>
      </c>
      <c r="V310" s="48">
        <v>0</v>
      </c>
    </row>
    <row r="311" spans="17:22" x14ac:dyDescent="0.2">
      <c r="Q311" s="47">
        <v>41640</v>
      </c>
      <c r="R311" s="48">
        <v>0.25</v>
      </c>
      <c r="U311" s="50">
        <v>40207</v>
      </c>
      <c r="V311" s="48">
        <v>0</v>
      </c>
    </row>
    <row r="312" spans="17:22" x14ac:dyDescent="0.2">
      <c r="Q312" s="47">
        <v>41671</v>
      </c>
      <c r="R312" s="48">
        <v>0.25</v>
      </c>
      <c r="U312" s="50">
        <v>40210</v>
      </c>
      <c r="V312" s="48">
        <v>0</v>
      </c>
    </row>
    <row r="313" spans="17:22" x14ac:dyDescent="0.2">
      <c r="Q313" s="47">
        <v>41699</v>
      </c>
      <c r="R313" s="48">
        <v>0.25</v>
      </c>
      <c r="U313" s="50">
        <v>40211</v>
      </c>
      <c r="V313" s="48">
        <v>0</v>
      </c>
    </row>
    <row r="314" spans="17:22" x14ac:dyDescent="0.2">
      <c r="Q314" s="47">
        <v>41730</v>
      </c>
      <c r="R314" s="48">
        <v>0.25</v>
      </c>
      <c r="U314" s="50">
        <v>40212</v>
      </c>
      <c r="V314" s="48">
        <v>0</v>
      </c>
    </row>
    <row r="315" spans="17:22" x14ac:dyDescent="0.2">
      <c r="Q315" s="47">
        <v>41760</v>
      </c>
      <c r="R315" s="48">
        <v>0.25</v>
      </c>
      <c r="U315" s="50">
        <v>40213</v>
      </c>
      <c r="V315" s="48">
        <v>0</v>
      </c>
    </row>
    <row r="316" spans="17:22" x14ac:dyDescent="0.2">
      <c r="Q316" s="47">
        <v>41791</v>
      </c>
      <c r="R316" s="48">
        <v>0.25</v>
      </c>
      <c r="U316" s="50">
        <v>40214</v>
      </c>
      <c r="V316" s="48">
        <v>0</v>
      </c>
    </row>
    <row r="317" spans="17:22" x14ac:dyDescent="0.2">
      <c r="Q317" s="47">
        <v>41821</v>
      </c>
      <c r="R317" s="48">
        <v>0.25</v>
      </c>
      <c r="U317" s="50">
        <v>40217</v>
      </c>
      <c r="V317" s="48">
        <v>0</v>
      </c>
    </row>
    <row r="318" spans="17:22" x14ac:dyDescent="0.2">
      <c r="Q318" s="47">
        <v>41852</v>
      </c>
      <c r="R318" s="48">
        <v>0.25</v>
      </c>
      <c r="U318" s="50">
        <v>40218</v>
      </c>
      <c r="V318" s="48">
        <v>0</v>
      </c>
    </row>
    <row r="319" spans="17:22" x14ac:dyDescent="0.2">
      <c r="Q319" s="47">
        <v>41883</v>
      </c>
      <c r="R319" s="48">
        <v>0.25</v>
      </c>
      <c r="U319" s="50">
        <v>40219</v>
      </c>
      <c r="V319" s="48">
        <v>0</v>
      </c>
    </row>
    <row r="320" spans="17:22" x14ac:dyDescent="0.2">
      <c r="Q320" s="47">
        <v>41913</v>
      </c>
      <c r="R320" s="48">
        <v>0.25</v>
      </c>
      <c r="U320" s="50">
        <v>40220</v>
      </c>
      <c r="V320" s="48">
        <v>0</v>
      </c>
    </row>
    <row r="321" spans="17:22" x14ac:dyDescent="0.2">
      <c r="Q321" s="47">
        <v>41944</v>
      </c>
      <c r="R321" s="48">
        <v>0.25</v>
      </c>
      <c r="U321" s="50">
        <v>40221</v>
      </c>
      <c r="V321" s="48">
        <v>0</v>
      </c>
    </row>
    <row r="322" spans="17:22" x14ac:dyDescent="0.2">
      <c r="Q322" s="47">
        <v>41974</v>
      </c>
      <c r="R322" s="48">
        <v>0.25</v>
      </c>
      <c r="U322" s="50">
        <v>40225</v>
      </c>
      <c r="V322" s="48">
        <v>0</v>
      </c>
    </row>
    <row r="323" spans="17:22" x14ac:dyDescent="0.2">
      <c r="Q323" s="47">
        <v>42005</v>
      </c>
      <c r="R323" s="48">
        <v>0.25</v>
      </c>
      <c r="U323" s="50">
        <v>40226</v>
      </c>
      <c r="V323" s="48">
        <v>0</v>
      </c>
    </row>
    <row r="324" spans="17:22" x14ac:dyDescent="0.2">
      <c r="Q324" s="47">
        <v>42036</v>
      </c>
      <c r="R324" s="48">
        <v>0.25</v>
      </c>
      <c r="U324" s="50">
        <v>40227</v>
      </c>
      <c r="V324" s="48">
        <v>0</v>
      </c>
    </row>
    <row r="325" spans="17:22" x14ac:dyDescent="0.2">
      <c r="Q325" s="47">
        <v>42064</v>
      </c>
      <c r="R325" s="48">
        <v>0.25</v>
      </c>
      <c r="U325" s="50">
        <v>40228</v>
      </c>
      <c r="V325" s="48">
        <v>0</v>
      </c>
    </row>
    <row r="326" spans="17:22" x14ac:dyDescent="0.2">
      <c r="Q326" s="47">
        <v>42095</v>
      </c>
      <c r="R326" s="48">
        <v>0.25</v>
      </c>
      <c r="U326" s="50">
        <v>40231</v>
      </c>
      <c r="V326" s="48">
        <v>0</v>
      </c>
    </row>
    <row r="327" spans="17:22" x14ac:dyDescent="0.2">
      <c r="Q327" s="47">
        <v>42125</v>
      </c>
      <c r="R327" s="48">
        <v>0.25</v>
      </c>
      <c r="U327" s="50">
        <v>40232</v>
      </c>
      <c r="V327" s="48">
        <v>0</v>
      </c>
    </row>
    <row r="328" spans="17:22" x14ac:dyDescent="0.2">
      <c r="Q328" s="47">
        <v>42156</v>
      </c>
      <c r="R328" s="48">
        <v>0.25</v>
      </c>
      <c r="U328" s="50">
        <v>40233</v>
      </c>
      <c r="V328" s="48">
        <v>0</v>
      </c>
    </row>
    <row r="329" spans="17:22" x14ac:dyDescent="0.2">
      <c r="Q329" s="47">
        <v>42186</v>
      </c>
      <c r="R329" s="48">
        <v>0.25</v>
      </c>
      <c r="U329" s="50">
        <v>40234</v>
      </c>
      <c r="V329" s="48">
        <v>0</v>
      </c>
    </row>
    <row r="330" spans="17:22" x14ac:dyDescent="0.2">
      <c r="Q330" s="47">
        <v>42217</v>
      </c>
      <c r="R330" s="48">
        <v>0.25</v>
      </c>
      <c r="U330" s="50">
        <v>40235</v>
      </c>
      <c r="V330" s="48">
        <v>0</v>
      </c>
    </row>
    <row r="331" spans="17:22" x14ac:dyDescent="0.2">
      <c r="Q331" s="47">
        <v>42248</v>
      </c>
      <c r="R331" s="48">
        <v>0.25</v>
      </c>
      <c r="U331" s="50">
        <v>40238</v>
      </c>
      <c r="V331" s="48">
        <v>0</v>
      </c>
    </row>
    <row r="332" spans="17:22" x14ac:dyDescent="0.2">
      <c r="Q332" s="47">
        <v>42278</v>
      </c>
      <c r="R332" s="48">
        <v>0.25</v>
      </c>
      <c r="U332" s="50">
        <v>40239</v>
      </c>
      <c r="V332" s="48">
        <v>0</v>
      </c>
    </row>
    <row r="333" spans="17:22" x14ac:dyDescent="0.2">
      <c r="Q333" s="47">
        <v>42309</v>
      </c>
      <c r="R333" s="48">
        <v>0.25</v>
      </c>
      <c r="U333" s="50">
        <v>40240</v>
      </c>
      <c r="V333" s="48">
        <v>0</v>
      </c>
    </row>
    <row r="334" spans="17:22" x14ac:dyDescent="0.2">
      <c r="Q334" s="47">
        <v>42339</v>
      </c>
      <c r="R334" s="48">
        <v>0.36363636363635998</v>
      </c>
      <c r="U334" s="50">
        <v>40241</v>
      </c>
      <c r="V334" s="48">
        <v>0</v>
      </c>
    </row>
    <row r="335" spans="17:22" x14ac:dyDescent="0.2">
      <c r="Q335" s="47">
        <v>42370</v>
      </c>
      <c r="R335" s="48">
        <v>0.5</v>
      </c>
      <c r="U335" s="50">
        <v>40242</v>
      </c>
      <c r="V335" s="48">
        <v>0</v>
      </c>
    </row>
    <row r="336" spans="17:22" x14ac:dyDescent="0.2">
      <c r="Q336" s="47">
        <v>42401</v>
      </c>
      <c r="R336" s="48">
        <v>0.5</v>
      </c>
      <c r="U336" s="50">
        <v>40245</v>
      </c>
      <c r="V336" s="48">
        <v>0</v>
      </c>
    </row>
    <row r="337" spans="17:22" x14ac:dyDescent="0.2">
      <c r="Q337" s="47">
        <v>42430</v>
      </c>
      <c r="R337" s="48">
        <v>0.5</v>
      </c>
      <c r="U337" s="50">
        <v>40246</v>
      </c>
      <c r="V337" s="48">
        <v>0</v>
      </c>
    </row>
    <row r="338" spans="17:22" x14ac:dyDescent="0.2">
      <c r="Q338" s="47">
        <v>42461</v>
      </c>
      <c r="R338" s="48">
        <v>0.5</v>
      </c>
      <c r="U338" s="50">
        <v>40247</v>
      </c>
      <c r="V338" s="48">
        <v>0</v>
      </c>
    </row>
    <row r="339" spans="17:22" x14ac:dyDescent="0.2">
      <c r="Q339" s="47">
        <v>42491</v>
      </c>
      <c r="R339" s="48">
        <v>0.5</v>
      </c>
      <c r="U339" s="50">
        <v>40248</v>
      </c>
      <c r="V339" s="48">
        <v>0</v>
      </c>
    </row>
    <row r="340" spans="17:22" x14ac:dyDescent="0.2">
      <c r="Q340" s="47">
        <v>42522</v>
      </c>
      <c r="R340" s="48">
        <v>0.5</v>
      </c>
      <c r="U340" s="50">
        <v>40249</v>
      </c>
      <c r="V340" s="48">
        <v>0</v>
      </c>
    </row>
    <row r="341" spans="17:22" x14ac:dyDescent="0.2">
      <c r="Q341" s="47">
        <v>42552</v>
      </c>
      <c r="R341" s="48">
        <v>0.5</v>
      </c>
      <c r="U341" s="50">
        <v>40252</v>
      </c>
      <c r="V341" s="48">
        <v>0</v>
      </c>
    </row>
    <row r="342" spans="17:22" x14ac:dyDescent="0.2">
      <c r="Q342" s="47">
        <v>42583</v>
      </c>
      <c r="R342" s="48">
        <v>0.5</v>
      </c>
      <c r="U342" s="50">
        <v>40253</v>
      </c>
      <c r="V342" s="48">
        <v>0</v>
      </c>
    </row>
    <row r="343" spans="17:22" x14ac:dyDescent="0.2">
      <c r="Q343" s="47">
        <v>42614</v>
      </c>
      <c r="R343" s="48">
        <v>0.5</v>
      </c>
      <c r="U343" s="50">
        <v>40254</v>
      </c>
      <c r="V343" s="48">
        <v>0</v>
      </c>
    </row>
    <row r="344" spans="17:22" x14ac:dyDescent="0.2">
      <c r="Q344" s="47">
        <v>42644</v>
      </c>
      <c r="R344" s="48">
        <v>0.5</v>
      </c>
      <c r="U344" s="50">
        <v>40255</v>
      </c>
      <c r="V344" s="48">
        <v>0</v>
      </c>
    </row>
    <row r="345" spans="17:22" x14ac:dyDescent="0.2">
      <c r="Q345" s="47">
        <v>42675</v>
      </c>
      <c r="R345" s="48">
        <v>0.5</v>
      </c>
      <c r="U345" s="50">
        <v>40256</v>
      </c>
      <c r="V345" s="48">
        <v>0</v>
      </c>
    </row>
    <row r="346" spans="17:22" x14ac:dyDescent="0.2">
      <c r="Q346" s="47">
        <v>42705</v>
      </c>
      <c r="R346" s="48">
        <v>0.63095238095238004</v>
      </c>
      <c r="U346" s="50">
        <v>40259</v>
      </c>
      <c r="V346" s="48">
        <v>0</v>
      </c>
    </row>
    <row r="347" spans="17:22" x14ac:dyDescent="0.2">
      <c r="Q347" s="47">
        <v>42736</v>
      </c>
      <c r="R347" s="48">
        <v>0.75</v>
      </c>
      <c r="U347" s="50">
        <v>40260</v>
      </c>
      <c r="V347" s="48">
        <v>0</v>
      </c>
    </row>
    <row r="348" spans="17:22" x14ac:dyDescent="0.2">
      <c r="Q348" s="47">
        <v>42767</v>
      </c>
      <c r="R348" s="48">
        <v>0.75</v>
      </c>
      <c r="U348" s="50">
        <v>40261</v>
      </c>
      <c r="V348" s="48">
        <v>0</v>
      </c>
    </row>
    <row r="349" spans="17:22" x14ac:dyDescent="0.2">
      <c r="Q349" s="47">
        <v>42795</v>
      </c>
      <c r="R349" s="48">
        <v>0.88043478260870001</v>
      </c>
      <c r="U349" s="50">
        <v>40262</v>
      </c>
      <c r="V349" s="48">
        <v>0</v>
      </c>
    </row>
    <row r="350" spans="17:22" x14ac:dyDescent="0.2">
      <c r="Q350" s="47">
        <v>42826</v>
      </c>
      <c r="R350" s="48">
        <v>1</v>
      </c>
      <c r="U350" s="50">
        <v>40263</v>
      </c>
      <c r="V350" s="48">
        <v>0</v>
      </c>
    </row>
    <row r="351" spans="17:22" x14ac:dyDescent="0.2">
      <c r="Q351" s="47">
        <v>42856</v>
      </c>
      <c r="R351" s="48">
        <v>1</v>
      </c>
      <c r="U351" s="50">
        <v>40266</v>
      </c>
      <c r="V351" s="48">
        <v>0</v>
      </c>
    </row>
    <row r="352" spans="17:22" x14ac:dyDescent="0.2">
      <c r="Q352" s="47">
        <v>42887</v>
      </c>
      <c r="R352" s="48">
        <v>1.13636363636364</v>
      </c>
      <c r="U352" s="50">
        <v>40267</v>
      </c>
      <c r="V352" s="48">
        <v>0</v>
      </c>
    </row>
    <row r="353" spans="17:22" x14ac:dyDescent="0.2">
      <c r="Q353" s="47">
        <v>42917</v>
      </c>
      <c r="R353" s="48">
        <v>1.25</v>
      </c>
      <c r="U353" s="50">
        <v>40268</v>
      </c>
      <c r="V353" s="48">
        <v>0</v>
      </c>
    </row>
    <row r="354" spans="17:22" x14ac:dyDescent="0.2">
      <c r="Q354" s="47">
        <v>42948</v>
      </c>
      <c r="R354" s="48">
        <v>1.25</v>
      </c>
      <c r="U354" s="50">
        <v>40269</v>
      </c>
      <c r="V354" s="48">
        <v>0</v>
      </c>
    </row>
    <row r="355" spans="17:22" x14ac:dyDescent="0.2">
      <c r="Q355" s="47">
        <v>42979</v>
      </c>
      <c r="R355" s="48">
        <v>1.25</v>
      </c>
      <c r="U355" s="50">
        <v>40270</v>
      </c>
      <c r="V355" s="48">
        <v>0</v>
      </c>
    </row>
    <row r="356" spans="17:22" x14ac:dyDescent="0.2">
      <c r="Q356" s="47">
        <v>43009</v>
      </c>
      <c r="R356" s="48">
        <v>1.25</v>
      </c>
      <c r="U356" s="50">
        <v>40273</v>
      </c>
      <c r="V356" s="48">
        <v>0</v>
      </c>
    </row>
    <row r="357" spans="17:22" x14ac:dyDescent="0.2">
      <c r="Q357" s="47">
        <v>43040</v>
      </c>
      <c r="R357" s="48">
        <v>1.25</v>
      </c>
      <c r="U357" s="50">
        <v>40274</v>
      </c>
      <c r="V357" s="48">
        <v>0</v>
      </c>
    </row>
    <row r="358" spans="17:22" x14ac:dyDescent="0.2">
      <c r="Q358" s="47">
        <v>43070</v>
      </c>
      <c r="R358" s="48">
        <v>1.3875</v>
      </c>
      <c r="U358" s="50">
        <v>40275</v>
      </c>
      <c r="V358" s="48">
        <v>0</v>
      </c>
    </row>
    <row r="359" spans="17:22" x14ac:dyDescent="0.2">
      <c r="Q359" s="47">
        <v>43101</v>
      </c>
      <c r="R359" s="48">
        <v>1.5</v>
      </c>
      <c r="U359" s="50">
        <v>40276</v>
      </c>
      <c r="V359" s="48">
        <v>0</v>
      </c>
    </row>
    <row r="360" spans="17:22" x14ac:dyDescent="0.2">
      <c r="Q360" s="47">
        <v>43132</v>
      </c>
      <c r="R360" s="48">
        <v>1.5</v>
      </c>
      <c r="U360" s="50">
        <v>40277</v>
      </c>
      <c r="V360" s="48">
        <v>0</v>
      </c>
    </row>
    <row r="361" spans="17:22" x14ac:dyDescent="0.2">
      <c r="Q361" s="47">
        <v>43160</v>
      </c>
      <c r="R361" s="48">
        <v>1.5795454545454499</v>
      </c>
      <c r="U361" s="50">
        <v>40280</v>
      </c>
      <c r="V361" s="48">
        <v>0</v>
      </c>
    </row>
    <row r="362" spans="17:22" x14ac:dyDescent="0.2">
      <c r="Q362" s="47">
        <v>43191</v>
      </c>
      <c r="R362" s="48">
        <v>1.75</v>
      </c>
      <c r="U362" s="50">
        <v>40281</v>
      </c>
      <c r="V362" s="48">
        <v>0</v>
      </c>
    </row>
    <row r="363" spans="17:22" x14ac:dyDescent="0.2">
      <c r="Q363" s="47">
        <v>43221</v>
      </c>
      <c r="R363" s="48">
        <v>1.75</v>
      </c>
      <c r="U363" s="50">
        <v>40282</v>
      </c>
      <c r="V363" s="48">
        <v>0</v>
      </c>
    </row>
    <row r="364" spans="17:22" x14ac:dyDescent="0.2">
      <c r="Q364" s="47">
        <v>43252</v>
      </c>
      <c r="R364" s="48">
        <v>1.8928571428571399</v>
      </c>
      <c r="U364" s="50">
        <v>40283</v>
      </c>
      <c r="V364" s="48">
        <v>0</v>
      </c>
    </row>
    <row r="365" spans="17:22" x14ac:dyDescent="0.2">
      <c r="Q365" s="47">
        <v>43282</v>
      </c>
      <c r="R365" s="48">
        <v>2</v>
      </c>
      <c r="U365" s="50">
        <v>40284</v>
      </c>
      <c r="V365" s="48">
        <v>0</v>
      </c>
    </row>
    <row r="366" spans="17:22" x14ac:dyDescent="0.2">
      <c r="Q366" s="47">
        <v>43313</v>
      </c>
      <c r="R366" s="48">
        <v>2</v>
      </c>
      <c r="U366" s="50">
        <v>40287</v>
      </c>
      <c r="V366" s="48">
        <v>0</v>
      </c>
    </row>
    <row r="367" spans="17:22" x14ac:dyDescent="0.2">
      <c r="Q367" s="47">
        <v>43344</v>
      </c>
      <c r="R367" s="48">
        <v>2.0263157894736801</v>
      </c>
      <c r="U367" s="50">
        <v>40288</v>
      </c>
      <c r="V367" s="48">
        <v>0</v>
      </c>
    </row>
    <row r="368" spans="17:22" x14ac:dyDescent="0.2">
      <c r="Q368" s="47">
        <v>43374</v>
      </c>
      <c r="R368" s="48">
        <v>2.25</v>
      </c>
      <c r="U368" s="50">
        <v>40289</v>
      </c>
      <c r="V368" s="48">
        <v>0</v>
      </c>
    </row>
    <row r="369" spans="17:22" x14ac:dyDescent="0.2">
      <c r="Q369" s="47">
        <v>43405</v>
      </c>
      <c r="R369" s="48">
        <v>2.25</v>
      </c>
      <c r="U369" s="50">
        <v>40290</v>
      </c>
      <c r="V369" s="48">
        <v>0</v>
      </c>
    </row>
    <row r="370" spans="17:22" x14ac:dyDescent="0.2">
      <c r="Q370" s="47">
        <v>43435</v>
      </c>
      <c r="R370" s="48">
        <v>2.3374999999999999</v>
      </c>
      <c r="U370" s="50">
        <v>40291</v>
      </c>
      <c r="V370" s="48">
        <v>0</v>
      </c>
    </row>
    <row r="371" spans="17:22" x14ac:dyDescent="0.2">
      <c r="Q371" s="47">
        <v>43466</v>
      </c>
      <c r="R371" s="48">
        <v>2.5</v>
      </c>
      <c r="U371" s="50">
        <v>40294</v>
      </c>
      <c r="V371" s="48">
        <v>0</v>
      </c>
    </row>
    <row r="372" spans="17:22" x14ac:dyDescent="0.2">
      <c r="Q372" s="47">
        <v>43497</v>
      </c>
      <c r="R372" s="48">
        <v>2.5</v>
      </c>
      <c r="U372" s="50">
        <v>40295</v>
      </c>
      <c r="V372" s="48">
        <v>0</v>
      </c>
    </row>
    <row r="373" spans="17:22" x14ac:dyDescent="0.2">
      <c r="Q373" s="47">
        <v>43525</v>
      </c>
      <c r="R373" s="48">
        <v>2.5</v>
      </c>
      <c r="U373" s="50">
        <v>40296</v>
      </c>
      <c r="V373" s="48">
        <v>0</v>
      </c>
    </row>
    <row r="374" spans="17:22" x14ac:dyDescent="0.2">
      <c r="Q374" s="47">
        <v>43556</v>
      </c>
      <c r="R374" s="48">
        <v>2.5</v>
      </c>
      <c r="U374" s="50">
        <v>40297</v>
      </c>
      <c r="V374" s="48">
        <v>0</v>
      </c>
    </row>
    <row r="375" spans="17:22" x14ac:dyDescent="0.2">
      <c r="Q375" s="47">
        <v>43586</v>
      </c>
      <c r="R375" s="48">
        <v>2.5</v>
      </c>
      <c r="U375" s="50">
        <v>40298</v>
      </c>
      <c r="V375" s="48">
        <v>0</v>
      </c>
    </row>
    <row r="376" spans="17:22" x14ac:dyDescent="0.2">
      <c r="Q376" s="47">
        <v>43617</v>
      </c>
      <c r="R376" s="48">
        <v>2.5</v>
      </c>
      <c r="U376" s="50">
        <v>40301</v>
      </c>
      <c r="V376" s="48">
        <v>0</v>
      </c>
    </row>
    <row r="377" spans="17:22" x14ac:dyDescent="0.2">
      <c r="Q377" s="47">
        <v>43647</v>
      </c>
      <c r="R377" s="48">
        <v>2.5</v>
      </c>
      <c r="U377" s="50">
        <v>40302</v>
      </c>
      <c r="V377" s="48">
        <v>0</v>
      </c>
    </row>
    <row r="378" spans="17:22" x14ac:dyDescent="0.2">
      <c r="Q378" s="47">
        <v>43678</v>
      </c>
      <c r="R378" s="48">
        <v>2.25</v>
      </c>
      <c r="U378" s="50">
        <v>40303</v>
      </c>
      <c r="V378" s="48">
        <v>0</v>
      </c>
    </row>
    <row r="379" spans="17:22" x14ac:dyDescent="0.2">
      <c r="Q379" s="47">
        <v>43709</v>
      </c>
      <c r="R379" s="48">
        <v>2.15</v>
      </c>
      <c r="U379" s="50">
        <v>40304</v>
      </c>
      <c r="V379" s="48">
        <v>0</v>
      </c>
    </row>
    <row r="380" spans="17:22" x14ac:dyDescent="0.2">
      <c r="Q380" s="47">
        <v>43739</v>
      </c>
      <c r="R380" s="48">
        <v>1.98863636363636</v>
      </c>
      <c r="U380" s="50">
        <v>40305</v>
      </c>
      <c r="V380" s="48">
        <v>0</v>
      </c>
    </row>
    <row r="381" spans="17:22" x14ac:dyDescent="0.2">
      <c r="Q381" s="47">
        <v>43770</v>
      </c>
      <c r="R381" s="48">
        <v>1.75</v>
      </c>
      <c r="U381" s="50">
        <v>40308</v>
      </c>
      <c r="V381" s="48">
        <v>0</v>
      </c>
    </row>
    <row r="382" spans="17:22" x14ac:dyDescent="0.2">
      <c r="Q382" s="47">
        <v>43800</v>
      </c>
      <c r="R382" s="48">
        <v>1.75</v>
      </c>
      <c r="U382" s="50">
        <v>40309</v>
      </c>
      <c r="V382" s="48">
        <v>0</v>
      </c>
    </row>
    <row r="383" spans="17:22" x14ac:dyDescent="0.2">
      <c r="Q383" s="47">
        <v>43831</v>
      </c>
      <c r="R383" s="48">
        <v>1.75</v>
      </c>
      <c r="U383" s="50">
        <v>40310</v>
      </c>
      <c r="V383" s="48">
        <v>0</v>
      </c>
    </row>
    <row r="384" spans="17:22" x14ac:dyDescent="0.2">
      <c r="Q384" s="47">
        <v>43862</v>
      </c>
      <c r="R384" s="48">
        <v>1.75</v>
      </c>
      <c r="U384" s="50">
        <v>40311</v>
      </c>
      <c r="V384" s="48">
        <v>0</v>
      </c>
    </row>
    <row r="385" spans="17:22" x14ac:dyDescent="0.2">
      <c r="Q385" s="47">
        <v>43891</v>
      </c>
      <c r="R385" s="48">
        <v>0.75</v>
      </c>
      <c r="U385" s="50">
        <v>40312</v>
      </c>
      <c r="V385" s="48">
        <v>0</v>
      </c>
    </row>
    <row r="386" spans="17:22" x14ac:dyDescent="0.2">
      <c r="Q386" s="47">
        <v>43922</v>
      </c>
      <c r="R386" s="48">
        <v>0.25</v>
      </c>
      <c r="U386" s="50">
        <v>40315</v>
      </c>
      <c r="V386" s="48">
        <v>0</v>
      </c>
    </row>
    <row r="387" spans="17:22" x14ac:dyDescent="0.2">
      <c r="Q387" s="47">
        <v>43952</v>
      </c>
      <c r="R387" s="48">
        <v>0.25</v>
      </c>
      <c r="U387" s="50">
        <v>40316</v>
      </c>
      <c r="V387" s="48">
        <v>0</v>
      </c>
    </row>
    <row r="388" spans="17:22" x14ac:dyDescent="0.2">
      <c r="Q388" s="47">
        <v>43983</v>
      </c>
      <c r="R388" s="48">
        <v>0.25</v>
      </c>
      <c r="U388" s="50">
        <v>40317</v>
      </c>
      <c r="V388" s="48">
        <v>0</v>
      </c>
    </row>
    <row r="389" spans="17:22" x14ac:dyDescent="0.2">
      <c r="Q389" s="47">
        <v>44013</v>
      </c>
      <c r="R389" s="48">
        <v>0.25</v>
      </c>
      <c r="U389" s="50">
        <v>40318</v>
      </c>
      <c r="V389" s="48">
        <v>0</v>
      </c>
    </row>
    <row r="390" spans="17:22" x14ac:dyDescent="0.2">
      <c r="Q390" s="47">
        <v>44044</v>
      </c>
      <c r="R390" s="48">
        <v>0.25</v>
      </c>
      <c r="U390" s="50">
        <v>40319</v>
      </c>
      <c r="V390" s="48">
        <v>0</v>
      </c>
    </row>
    <row r="391" spans="17:22" x14ac:dyDescent="0.2">
      <c r="Q391" s="47">
        <v>44075</v>
      </c>
      <c r="R391" s="48">
        <v>0.25</v>
      </c>
      <c r="U391" s="50">
        <v>40322</v>
      </c>
      <c r="V391" s="48">
        <v>0</v>
      </c>
    </row>
    <row r="392" spans="17:22" x14ac:dyDescent="0.2">
      <c r="Q392" s="47">
        <v>44105</v>
      </c>
      <c r="R392" s="48">
        <v>0.25</v>
      </c>
      <c r="U392" s="50">
        <v>40323</v>
      </c>
      <c r="V392" s="48">
        <v>0</v>
      </c>
    </row>
    <row r="393" spans="17:22" x14ac:dyDescent="0.2">
      <c r="Q393" s="47">
        <v>44136</v>
      </c>
      <c r="R393" s="48">
        <v>0.25</v>
      </c>
      <c r="U393" s="50">
        <v>40324</v>
      </c>
      <c r="V393" s="48">
        <v>0</v>
      </c>
    </row>
    <row r="394" spans="17:22" x14ac:dyDescent="0.2">
      <c r="Q394" s="47">
        <v>44166</v>
      </c>
      <c r="R394" s="48">
        <v>0.25</v>
      </c>
      <c r="U394" s="50">
        <v>40325</v>
      </c>
      <c r="V394" s="48">
        <v>0</v>
      </c>
    </row>
    <row r="395" spans="17:22" x14ac:dyDescent="0.2">
      <c r="Q395" s="47">
        <v>44197</v>
      </c>
      <c r="R395" s="48">
        <v>0.25</v>
      </c>
      <c r="U395" s="50">
        <v>40326</v>
      </c>
      <c r="V395" s="48">
        <v>0</v>
      </c>
    </row>
    <row r="396" spans="17:22" x14ac:dyDescent="0.2">
      <c r="Q396" s="47">
        <v>44228</v>
      </c>
      <c r="R396" s="48">
        <v>0.25</v>
      </c>
      <c r="U396" s="50">
        <v>40330</v>
      </c>
      <c r="V396" s="48">
        <v>0</v>
      </c>
    </row>
    <row r="397" spans="17:22" x14ac:dyDescent="0.2">
      <c r="Q397" s="47">
        <v>44256</v>
      </c>
      <c r="R397" s="48">
        <v>0.25</v>
      </c>
      <c r="U397" s="50">
        <v>40331</v>
      </c>
      <c r="V397" s="48">
        <v>0</v>
      </c>
    </row>
    <row r="398" spans="17:22" x14ac:dyDescent="0.2">
      <c r="Q398" s="47">
        <v>44287</v>
      </c>
      <c r="R398" s="48">
        <v>0.25</v>
      </c>
      <c r="U398" s="50">
        <v>40332</v>
      </c>
      <c r="V398" s="48">
        <v>0</v>
      </c>
    </row>
    <row r="399" spans="17:22" x14ac:dyDescent="0.2">
      <c r="Q399" s="47">
        <v>44317</v>
      </c>
      <c r="R399" s="48">
        <v>0.25</v>
      </c>
      <c r="U399" s="50">
        <v>40333</v>
      </c>
      <c r="V399" s="48">
        <v>0</v>
      </c>
    </row>
    <row r="400" spans="17:22" x14ac:dyDescent="0.2">
      <c r="Q400" s="47">
        <v>44348</v>
      </c>
      <c r="R400" s="48">
        <v>0.25</v>
      </c>
      <c r="U400" s="50">
        <v>40336</v>
      </c>
      <c r="V400" s="48">
        <v>0</v>
      </c>
    </row>
    <row r="401" spans="17:22" x14ac:dyDescent="0.2">
      <c r="Q401" s="47">
        <v>44378</v>
      </c>
      <c r="R401" s="48">
        <v>0.25</v>
      </c>
      <c r="U401" s="50">
        <v>40337</v>
      </c>
      <c r="V401" s="48">
        <v>0</v>
      </c>
    </row>
    <row r="402" spans="17:22" x14ac:dyDescent="0.2">
      <c r="Q402" s="47">
        <v>44409</v>
      </c>
      <c r="R402" s="48">
        <v>0.25</v>
      </c>
      <c r="U402" s="50">
        <v>40338</v>
      </c>
      <c r="V402" s="48">
        <v>0</v>
      </c>
    </row>
    <row r="403" spans="17:22" x14ac:dyDescent="0.2">
      <c r="Q403" s="47">
        <v>44440</v>
      </c>
      <c r="R403" s="48">
        <v>0.25</v>
      </c>
      <c r="U403" s="50">
        <v>40339</v>
      </c>
      <c r="V403" s="48">
        <v>0</v>
      </c>
    </row>
    <row r="404" spans="17:22" x14ac:dyDescent="0.2">
      <c r="Q404" s="47">
        <v>44470</v>
      </c>
      <c r="R404" s="48">
        <v>0.25</v>
      </c>
      <c r="U404" s="50">
        <v>40340</v>
      </c>
      <c r="V404" s="48">
        <v>0</v>
      </c>
    </row>
    <row r="405" spans="17:22" x14ac:dyDescent="0.2">
      <c r="Q405" s="47">
        <v>44501</v>
      </c>
      <c r="R405" s="48">
        <v>0.25</v>
      </c>
      <c r="U405" s="50">
        <v>40343</v>
      </c>
      <c r="V405" s="48">
        <v>0</v>
      </c>
    </row>
    <row r="406" spans="17:22" x14ac:dyDescent="0.2">
      <c r="Q406" s="47">
        <v>44531</v>
      </c>
      <c r="R406" s="48">
        <v>0.25</v>
      </c>
      <c r="U406" s="50">
        <v>40344</v>
      </c>
      <c r="V406" s="48">
        <v>0</v>
      </c>
    </row>
    <row r="407" spans="17:22" x14ac:dyDescent="0.2">
      <c r="Q407" s="47">
        <v>44562</v>
      </c>
      <c r="R407" s="48">
        <v>0.25</v>
      </c>
      <c r="U407" s="50">
        <v>40345</v>
      </c>
      <c r="V407" s="48">
        <v>0</v>
      </c>
    </row>
    <row r="408" spans="17:22" x14ac:dyDescent="0.2">
      <c r="Q408" s="47">
        <v>44593</v>
      </c>
      <c r="R408" s="48">
        <v>0.25</v>
      </c>
      <c r="U408" s="50">
        <v>40346</v>
      </c>
      <c r="V408" s="48">
        <v>0</v>
      </c>
    </row>
    <row r="409" spans="17:22" x14ac:dyDescent="0.2">
      <c r="Q409" s="47">
        <v>44621</v>
      </c>
      <c r="R409" s="48">
        <v>0.36956521739129999</v>
      </c>
      <c r="U409" s="50">
        <v>40347</v>
      </c>
      <c r="V409" s="48">
        <v>0</v>
      </c>
    </row>
    <row r="410" spans="17:22" x14ac:dyDescent="0.2">
      <c r="Q410" s="47">
        <v>44652</v>
      </c>
      <c r="R410" s="48">
        <v>0.5</v>
      </c>
      <c r="U410" s="50">
        <v>40350</v>
      </c>
      <c r="V410" s="48">
        <v>0</v>
      </c>
    </row>
    <row r="411" spans="17:22" x14ac:dyDescent="0.2">
      <c r="Q411" s="47">
        <v>44682</v>
      </c>
      <c r="R411" s="48">
        <v>0.92857142857143005</v>
      </c>
      <c r="U411" s="50">
        <v>40351</v>
      </c>
      <c r="V411" s="48">
        <v>0</v>
      </c>
    </row>
    <row r="412" spans="17:22" x14ac:dyDescent="0.2">
      <c r="Q412" s="47">
        <v>44713</v>
      </c>
      <c r="R412" s="48">
        <v>1.3571428571428601</v>
      </c>
      <c r="U412" s="50">
        <v>40352</v>
      </c>
      <c r="V412" s="48">
        <v>0</v>
      </c>
    </row>
    <row r="413" spans="17:22" x14ac:dyDescent="0.2">
      <c r="Q413" s="47">
        <v>44743</v>
      </c>
      <c r="R413" s="48">
        <v>1.825</v>
      </c>
      <c r="U413" s="50">
        <v>40353</v>
      </c>
      <c r="V413" s="48">
        <v>0</v>
      </c>
    </row>
    <row r="414" spans="17:22" x14ac:dyDescent="0.2">
      <c r="Q414" s="47">
        <v>44774</v>
      </c>
      <c r="R414" s="48">
        <v>2.5</v>
      </c>
      <c r="U414" s="50">
        <v>40354</v>
      </c>
      <c r="V414" s="48">
        <v>0</v>
      </c>
    </row>
    <row r="415" spans="17:22" x14ac:dyDescent="0.2">
      <c r="Q415" s="47">
        <v>44805</v>
      </c>
      <c r="R415" s="48">
        <v>2.75</v>
      </c>
      <c r="U415" s="50">
        <v>40357</v>
      </c>
      <c r="V415" s="48">
        <v>0</v>
      </c>
    </row>
    <row r="416" spans="17:22" x14ac:dyDescent="0.2">
      <c r="Q416" s="47">
        <v>44835</v>
      </c>
      <c r="R416" s="48">
        <v>3.25</v>
      </c>
      <c r="U416" s="50">
        <v>40358</v>
      </c>
      <c r="V416" s="48">
        <v>0</v>
      </c>
    </row>
    <row r="417" spans="17:22" x14ac:dyDescent="0.2">
      <c r="Q417" s="47">
        <v>44866</v>
      </c>
      <c r="R417" s="48">
        <v>3.9249999999999998</v>
      </c>
      <c r="U417" s="50">
        <v>40359</v>
      </c>
      <c r="V417" s="48">
        <v>0</v>
      </c>
    </row>
    <row r="418" spans="17:22" x14ac:dyDescent="0.2">
      <c r="Q418" s="47">
        <v>44896</v>
      </c>
      <c r="R418" s="48">
        <v>4.2619047619047601</v>
      </c>
      <c r="U418" s="50">
        <v>40360</v>
      </c>
      <c r="V418" s="48">
        <v>0</v>
      </c>
    </row>
    <row r="419" spans="17:22" x14ac:dyDescent="0.2">
      <c r="Q419" s="47">
        <v>44927</v>
      </c>
      <c r="R419" s="48">
        <v>4.5</v>
      </c>
      <c r="U419" s="50">
        <v>40361</v>
      </c>
      <c r="V419" s="48">
        <v>0</v>
      </c>
    </row>
    <row r="420" spans="17:22" x14ac:dyDescent="0.2">
      <c r="Q420" s="47">
        <v>44958</v>
      </c>
      <c r="R420" s="48">
        <v>4.7368421052631602</v>
      </c>
      <c r="U420" s="50">
        <v>40365</v>
      </c>
      <c r="V420" s="48">
        <v>0</v>
      </c>
    </row>
    <row r="421" spans="17:22" x14ac:dyDescent="0.2">
      <c r="Q421" s="47">
        <v>44986</v>
      </c>
      <c r="R421" s="48">
        <v>4.8260869565217401</v>
      </c>
      <c r="U421" s="50">
        <v>40366</v>
      </c>
      <c r="V421" s="48">
        <v>0</v>
      </c>
    </row>
    <row r="422" spans="17:22" x14ac:dyDescent="0.2">
      <c r="Q422" s="47">
        <v>45017</v>
      </c>
      <c r="R422" s="48">
        <v>5</v>
      </c>
      <c r="U422" s="50">
        <v>40367</v>
      </c>
      <c r="V422" s="48">
        <v>0</v>
      </c>
    </row>
    <row r="423" spans="17:22" x14ac:dyDescent="0.2">
      <c r="Q423" s="47">
        <v>45047</v>
      </c>
      <c r="R423" s="48">
        <v>5.2159090909090899</v>
      </c>
      <c r="U423" s="50">
        <v>40368</v>
      </c>
      <c r="V423" s="48">
        <v>0</v>
      </c>
    </row>
    <row r="424" spans="17:22" x14ac:dyDescent="0.2">
      <c r="Q424" s="47">
        <v>45078</v>
      </c>
      <c r="R424" s="48">
        <v>5.25</v>
      </c>
      <c r="U424" s="50">
        <v>40371</v>
      </c>
      <c r="V424" s="48">
        <v>0</v>
      </c>
    </row>
    <row r="425" spans="17:22" x14ac:dyDescent="0.2">
      <c r="Q425" s="47">
        <v>45108</v>
      </c>
      <c r="R425" s="48">
        <v>5.2874999999999996</v>
      </c>
      <c r="U425" s="50">
        <v>40372</v>
      </c>
      <c r="V425" s="48">
        <v>0</v>
      </c>
    </row>
    <row r="426" spans="17:22" x14ac:dyDescent="0.2">
      <c r="Q426" s="47">
        <v>45139</v>
      </c>
      <c r="R426" s="48">
        <v>5.5</v>
      </c>
      <c r="U426" s="50">
        <v>40373</v>
      </c>
      <c r="V426" s="48">
        <v>0</v>
      </c>
    </row>
    <row r="427" spans="17:22" x14ac:dyDescent="0.2">
      <c r="Q427" s="47">
        <v>45170</v>
      </c>
      <c r="R427" s="48">
        <v>5.5</v>
      </c>
      <c r="U427" s="50">
        <v>40374</v>
      </c>
      <c r="V427" s="48">
        <v>0</v>
      </c>
    </row>
    <row r="428" spans="17:22" x14ac:dyDescent="0.2">
      <c r="Q428" s="47">
        <v>45200</v>
      </c>
      <c r="R428" s="48">
        <v>5.5</v>
      </c>
      <c r="U428" s="50">
        <v>40375</v>
      </c>
      <c r="V428" s="48">
        <v>0</v>
      </c>
    </row>
    <row r="429" spans="17:22" x14ac:dyDescent="0.2">
      <c r="Q429" s="47">
        <v>45231</v>
      </c>
      <c r="R429" s="48">
        <v>5.5</v>
      </c>
      <c r="U429" s="50">
        <v>40378</v>
      </c>
      <c r="V429" s="48">
        <v>0</v>
      </c>
    </row>
    <row r="430" spans="17:22" x14ac:dyDescent="0.2">
      <c r="Q430" s="47">
        <v>45261</v>
      </c>
      <c r="R430" s="48">
        <v>5.5</v>
      </c>
      <c r="U430" s="50">
        <v>40379</v>
      </c>
      <c r="V430" s="48">
        <v>0</v>
      </c>
    </row>
    <row r="431" spans="17:22" x14ac:dyDescent="0.2">
      <c r="Q431" s="47">
        <v>45292</v>
      </c>
      <c r="R431" s="48">
        <v>5.5</v>
      </c>
      <c r="U431" s="50">
        <v>40380</v>
      </c>
      <c r="V431" s="48">
        <v>0</v>
      </c>
    </row>
    <row r="432" spans="17:22" x14ac:dyDescent="0.2">
      <c r="Q432" s="47">
        <v>45323</v>
      </c>
      <c r="R432" s="48">
        <v>5.5</v>
      </c>
      <c r="U432" s="50">
        <v>40381</v>
      </c>
      <c r="V432" s="48">
        <v>0</v>
      </c>
    </row>
    <row r="433" spans="17:22" x14ac:dyDescent="0.2">
      <c r="Q433" s="47">
        <v>45352</v>
      </c>
      <c r="R433" s="48">
        <v>5.5</v>
      </c>
      <c r="U433" s="50">
        <v>40382</v>
      </c>
      <c r="V433" s="48">
        <v>0</v>
      </c>
    </row>
    <row r="434" spans="17:22" x14ac:dyDescent="0.2">
      <c r="Q434" s="47">
        <v>45383</v>
      </c>
      <c r="R434" s="48">
        <v>5.5</v>
      </c>
      <c r="U434" s="50">
        <v>40385</v>
      </c>
      <c r="V434" s="48">
        <v>0</v>
      </c>
    </row>
    <row r="435" spans="17:22" x14ac:dyDescent="0.2">
      <c r="Q435" s="47">
        <v>45413</v>
      </c>
      <c r="R435" s="48">
        <v>5.5</v>
      </c>
      <c r="U435" s="50">
        <v>40386</v>
      </c>
      <c r="V435" s="48">
        <v>0</v>
      </c>
    </row>
    <row r="436" spans="17:22" x14ac:dyDescent="0.2">
      <c r="Q436" s="47">
        <v>45444</v>
      </c>
      <c r="R436" s="48">
        <v>5.5</v>
      </c>
      <c r="U436" s="50">
        <v>40387</v>
      </c>
      <c r="V436" s="48">
        <v>0</v>
      </c>
    </row>
    <row r="437" spans="17:22" x14ac:dyDescent="0.2">
      <c r="Q437" s="47">
        <v>45474</v>
      </c>
      <c r="R437" s="48">
        <v>5.5</v>
      </c>
      <c r="U437" s="50">
        <v>40388</v>
      </c>
      <c r="V437" s="48">
        <v>0</v>
      </c>
    </row>
    <row r="438" spans="17:22" x14ac:dyDescent="0.2">
      <c r="Q438" s="47">
        <v>45505</v>
      </c>
      <c r="R438" s="48">
        <v>5.5</v>
      </c>
      <c r="U438" s="50">
        <v>40389</v>
      </c>
      <c r="V438" s="48">
        <v>0</v>
      </c>
    </row>
    <row r="439" spans="17:22" x14ac:dyDescent="0.2">
      <c r="Q439" s="47">
        <v>45536</v>
      </c>
      <c r="R439" s="48">
        <v>5.3</v>
      </c>
      <c r="U439" s="50">
        <v>40392</v>
      </c>
      <c r="V439" s="48">
        <v>0</v>
      </c>
    </row>
    <row r="440" spans="17:22" x14ac:dyDescent="0.2">
      <c r="Q440" s="47">
        <v>45566</v>
      </c>
      <c r="R440" s="48">
        <v>5</v>
      </c>
      <c r="U440" s="50">
        <v>40393</v>
      </c>
      <c r="V440" s="48">
        <v>0</v>
      </c>
    </row>
    <row r="441" spans="17:22" x14ac:dyDescent="0.2">
      <c r="Q441" s="47">
        <v>45597</v>
      </c>
      <c r="R441" s="48">
        <v>4.8157894736842097</v>
      </c>
      <c r="U441" s="50">
        <v>40394</v>
      </c>
      <c r="V441" s="48">
        <v>0</v>
      </c>
    </row>
    <row r="442" spans="17:22" x14ac:dyDescent="0.2">
      <c r="Q442" s="47">
        <v>45627</v>
      </c>
      <c r="R442" s="48">
        <v>4.6547619047619104</v>
      </c>
      <c r="U442" s="50">
        <v>40395</v>
      </c>
      <c r="V442" s="48">
        <v>0</v>
      </c>
    </row>
    <row r="443" spans="17:22" x14ac:dyDescent="0.2">
      <c r="Q443" s="47">
        <v>45658</v>
      </c>
      <c r="R443" s="48">
        <v>4.5</v>
      </c>
      <c r="U443" s="50">
        <v>40396</v>
      </c>
      <c r="V443" s="48">
        <v>0</v>
      </c>
    </row>
    <row r="444" spans="17:22" x14ac:dyDescent="0.2">
      <c r="Q444" s="47">
        <v>45689</v>
      </c>
      <c r="R444" s="48">
        <v>4.5</v>
      </c>
      <c r="U444" s="50">
        <v>40399</v>
      </c>
      <c r="V444" s="48">
        <v>0</v>
      </c>
    </row>
    <row r="445" spans="17:22" x14ac:dyDescent="0.2">
      <c r="Q445" s="47">
        <v>45717</v>
      </c>
      <c r="R445" s="48">
        <v>4.5</v>
      </c>
      <c r="U445" s="50">
        <v>40400</v>
      </c>
      <c r="V445" s="48">
        <v>0</v>
      </c>
    </row>
    <row r="446" spans="17:22" x14ac:dyDescent="0.2">
      <c r="Q446" s="47">
        <v>45748</v>
      </c>
      <c r="R446" s="48">
        <v>4.5</v>
      </c>
      <c r="U446" s="50">
        <v>40401</v>
      </c>
      <c r="V446" s="48">
        <v>0</v>
      </c>
    </row>
    <row r="447" spans="17:22" x14ac:dyDescent="0.2">
      <c r="Q447" s="47">
        <v>45778</v>
      </c>
      <c r="R447" s="48">
        <v>4.5</v>
      </c>
      <c r="U447" s="50">
        <v>40402</v>
      </c>
      <c r="V447" s="48">
        <v>0</v>
      </c>
    </row>
    <row r="448" spans="17:22" x14ac:dyDescent="0.2">
      <c r="Q448" s="47">
        <v>45809</v>
      </c>
      <c r="R448" s="48">
        <v>4.5</v>
      </c>
      <c r="U448" s="50">
        <v>40403</v>
      </c>
      <c r="V448" s="48">
        <v>0</v>
      </c>
    </row>
    <row r="449" spans="17:22" x14ac:dyDescent="0.2">
      <c r="Q449" s="47">
        <v>45839</v>
      </c>
      <c r="R449" s="48">
        <v>4.5</v>
      </c>
      <c r="U449" s="50">
        <v>40406</v>
      </c>
      <c r="V449" s="48">
        <v>0</v>
      </c>
    </row>
    <row r="450" spans="17:22" x14ac:dyDescent="0.2">
      <c r="Q450" s="47">
        <v>45870</v>
      </c>
      <c r="R450" s="48">
        <v>4.5</v>
      </c>
      <c r="U450" s="50">
        <v>40407</v>
      </c>
      <c r="V450" s="48">
        <v>0</v>
      </c>
    </row>
    <row r="451" spans="17:22" x14ac:dyDescent="0.2">
      <c r="Q451" s="47">
        <v>45901</v>
      </c>
      <c r="R451" s="48">
        <v>4.3928571428571397</v>
      </c>
      <c r="U451" s="50">
        <v>40408</v>
      </c>
      <c r="V451" s="48">
        <v>0</v>
      </c>
    </row>
    <row r="452" spans="17:22" x14ac:dyDescent="0.2">
      <c r="Q452" s="47">
        <v>45931</v>
      </c>
      <c r="R452" s="48">
        <v>4.2272727272727302</v>
      </c>
      <c r="U452" s="50">
        <v>40409</v>
      </c>
      <c r="V452" s="48">
        <v>0</v>
      </c>
    </row>
    <row r="453" spans="17:22" x14ac:dyDescent="0.2">
      <c r="Q453" s="47">
        <v>45962</v>
      </c>
      <c r="R453" s="48">
        <v>4</v>
      </c>
      <c r="U453" s="50">
        <v>40410</v>
      </c>
      <c r="V453" s="48">
        <v>0</v>
      </c>
    </row>
    <row r="454" spans="17:22" x14ac:dyDescent="0.2">
      <c r="U454" s="50">
        <v>40413</v>
      </c>
      <c r="V454" s="48">
        <v>0</v>
      </c>
    </row>
    <row r="455" spans="17:22" x14ac:dyDescent="0.2">
      <c r="U455" s="50">
        <v>40414</v>
      </c>
      <c r="V455" s="48">
        <v>0</v>
      </c>
    </row>
    <row r="456" spans="17:22" x14ac:dyDescent="0.2">
      <c r="U456" s="50">
        <v>40415</v>
      </c>
      <c r="V456" s="48">
        <v>0</v>
      </c>
    </row>
    <row r="457" spans="17:22" x14ac:dyDescent="0.2">
      <c r="U457" s="50">
        <v>40416</v>
      </c>
      <c r="V457" s="48">
        <v>0</v>
      </c>
    </row>
    <row r="458" spans="17:22" x14ac:dyDescent="0.2">
      <c r="U458" s="50">
        <v>40417</v>
      </c>
      <c r="V458" s="48">
        <v>0</v>
      </c>
    </row>
    <row r="459" spans="17:22" x14ac:dyDescent="0.2">
      <c r="U459" s="50">
        <v>40420</v>
      </c>
      <c r="V459" s="48">
        <v>0</v>
      </c>
    </row>
    <row r="460" spans="17:22" x14ac:dyDescent="0.2">
      <c r="U460" s="50">
        <v>40421</v>
      </c>
      <c r="V460" s="48">
        <v>0</v>
      </c>
    </row>
    <row r="461" spans="17:22" x14ac:dyDescent="0.2">
      <c r="U461" s="50">
        <v>40422</v>
      </c>
      <c r="V461" s="48">
        <v>0</v>
      </c>
    </row>
    <row r="462" spans="17:22" x14ac:dyDescent="0.2">
      <c r="U462" s="50">
        <v>40423</v>
      </c>
      <c r="V462" s="48">
        <v>0</v>
      </c>
    </row>
    <row r="463" spans="17:22" x14ac:dyDescent="0.2">
      <c r="U463" s="50">
        <v>40424</v>
      </c>
      <c r="V463" s="48">
        <v>0</v>
      </c>
    </row>
    <row r="464" spans="17:22" x14ac:dyDescent="0.2">
      <c r="U464" s="50">
        <v>40428</v>
      </c>
      <c r="V464" s="48">
        <v>0</v>
      </c>
    </row>
    <row r="465" spans="21:22" x14ac:dyDescent="0.2">
      <c r="U465" s="50">
        <v>40429</v>
      </c>
      <c r="V465" s="48">
        <v>0</v>
      </c>
    </row>
    <row r="466" spans="21:22" x14ac:dyDescent="0.2">
      <c r="U466" s="50">
        <v>40430</v>
      </c>
      <c r="V466" s="48">
        <v>0</v>
      </c>
    </row>
    <row r="467" spans="21:22" x14ac:dyDescent="0.2">
      <c r="U467" s="50">
        <v>40431</v>
      </c>
      <c r="V467" s="48">
        <v>0</v>
      </c>
    </row>
    <row r="468" spans="21:22" x14ac:dyDescent="0.2">
      <c r="U468" s="50">
        <v>40434</v>
      </c>
      <c r="V468" s="48">
        <v>0</v>
      </c>
    </row>
    <row r="469" spans="21:22" x14ac:dyDescent="0.2">
      <c r="U469" s="50">
        <v>40435</v>
      </c>
      <c r="V469" s="48">
        <v>0</v>
      </c>
    </row>
    <row r="470" spans="21:22" x14ac:dyDescent="0.2">
      <c r="U470" s="50">
        <v>40436</v>
      </c>
      <c r="V470" s="48">
        <v>0</v>
      </c>
    </row>
    <row r="471" spans="21:22" x14ac:dyDescent="0.2">
      <c r="U471" s="50">
        <v>40437</v>
      </c>
      <c r="V471" s="48">
        <v>0</v>
      </c>
    </row>
    <row r="472" spans="21:22" x14ac:dyDescent="0.2">
      <c r="U472" s="50">
        <v>40438</v>
      </c>
      <c r="V472" s="48">
        <v>0</v>
      </c>
    </row>
    <row r="473" spans="21:22" x14ac:dyDescent="0.2">
      <c r="U473" s="50">
        <v>40441</v>
      </c>
      <c r="V473" s="48">
        <v>0</v>
      </c>
    </row>
    <row r="474" spans="21:22" x14ac:dyDescent="0.2">
      <c r="U474" s="50">
        <v>40442</v>
      </c>
      <c r="V474" s="48">
        <v>0</v>
      </c>
    </row>
    <row r="475" spans="21:22" x14ac:dyDescent="0.2">
      <c r="U475" s="50">
        <v>40443</v>
      </c>
      <c r="V475" s="48">
        <v>0</v>
      </c>
    </row>
    <row r="476" spans="21:22" x14ac:dyDescent="0.2">
      <c r="U476" s="50">
        <v>40444</v>
      </c>
      <c r="V476" s="48">
        <v>0</v>
      </c>
    </row>
    <row r="477" spans="21:22" x14ac:dyDescent="0.2">
      <c r="U477" s="50">
        <v>40445</v>
      </c>
      <c r="V477" s="48">
        <v>0</v>
      </c>
    </row>
    <row r="478" spans="21:22" x14ac:dyDescent="0.2">
      <c r="U478" s="50">
        <v>40448</v>
      </c>
      <c r="V478" s="48">
        <v>0</v>
      </c>
    </row>
    <row r="479" spans="21:22" x14ac:dyDescent="0.2">
      <c r="U479" s="50">
        <v>40449</v>
      </c>
      <c r="V479" s="48">
        <v>0</v>
      </c>
    </row>
    <row r="480" spans="21:22" x14ac:dyDescent="0.2">
      <c r="U480" s="50">
        <v>40450</v>
      </c>
      <c r="V480" s="48">
        <v>0</v>
      </c>
    </row>
    <row r="481" spans="21:22" x14ac:dyDescent="0.2">
      <c r="U481" s="50">
        <v>40451</v>
      </c>
      <c r="V481" s="48">
        <v>0</v>
      </c>
    </row>
    <row r="482" spans="21:22" x14ac:dyDescent="0.2">
      <c r="U482" s="50">
        <v>40452</v>
      </c>
      <c r="V482" s="48">
        <v>0</v>
      </c>
    </row>
    <row r="483" spans="21:22" x14ac:dyDescent="0.2">
      <c r="U483" s="50">
        <v>40455</v>
      </c>
      <c r="V483" s="48">
        <v>0</v>
      </c>
    </row>
    <row r="484" spans="21:22" x14ac:dyDescent="0.2">
      <c r="U484" s="50">
        <v>40456</v>
      </c>
      <c r="V484" s="48">
        <v>0</v>
      </c>
    </row>
    <row r="485" spans="21:22" x14ac:dyDescent="0.2">
      <c r="U485" s="50">
        <v>40457</v>
      </c>
      <c r="V485" s="48">
        <v>0</v>
      </c>
    </row>
    <row r="486" spans="21:22" x14ac:dyDescent="0.2">
      <c r="U486" s="50">
        <v>40458</v>
      </c>
      <c r="V486" s="48">
        <v>0</v>
      </c>
    </row>
    <row r="487" spans="21:22" x14ac:dyDescent="0.2">
      <c r="U487" s="50">
        <v>40459</v>
      </c>
      <c r="V487" s="48">
        <v>0</v>
      </c>
    </row>
    <row r="488" spans="21:22" x14ac:dyDescent="0.2">
      <c r="U488" s="50">
        <v>40463</v>
      </c>
      <c r="V488" s="48">
        <v>0</v>
      </c>
    </row>
    <row r="489" spans="21:22" x14ac:dyDescent="0.2">
      <c r="U489" s="50">
        <v>40464</v>
      </c>
      <c r="V489" s="48">
        <v>0</v>
      </c>
    </row>
    <row r="490" spans="21:22" x14ac:dyDescent="0.2">
      <c r="U490" s="50">
        <v>40465</v>
      </c>
      <c r="V490" s="48">
        <v>0</v>
      </c>
    </row>
    <row r="491" spans="21:22" x14ac:dyDescent="0.2">
      <c r="U491" s="50">
        <v>40466</v>
      </c>
      <c r="V491" s="48">
        <v>0</v>
      </c>
    </row>
    <row r="492" spans="21:22" x14ac:dyDescent="0.2">
      <c r="U492" s="50">
        <v>40469</v>
      </c>
      <c r="V492" s="48">
        <v>0</v>
      </c>
    </row>
    <row r="493" spans="21:22" x14ac:dyDescent="0.2">
      <c r="U493" s="50">
        <v>40470</v>
      </c>
      <c r="V493" s="48">
        <v>0</v>
      </c>
    </row>
    <row r="494" spans="21:22" x14ac:dyDescent="0.2">
      <c r="U494" s="50">
        <v>40471</v>
      </c>
      <c r="V494" s="48">
        <v>0</v>
      </c>
    </row>
    <row r="495" spans="21:22" x14ac:dyDescent="0.2">
      <c r="U495" s="50">
        <v>40472</v>
      </c>
      <c r="V495" s="48">
        <v>0</v>
      </c>
    </row>
    <row r="496" spans="21:22" x14ac:dyDescent="0.2">
      <c r="U496" s="50">
        <v>40473</v>
      </c>
      <c r="V496" s="48">
        <v>0</v>
      </c>
    </row>
    <row r="497" spans="21:22" x14ac:dyDescent="0.2">
      <c r="U497" s="50">
        <v>40476</v>
      </c>
      <c r="V497" s="48">
        <v>0</v>
      </c>
    </row>
    <row r="498" spans="21:22" x14ac:dyDescent="0.2">
      <c r="U498" s="50">
        <v>40477</v>
      </c>
      <c r="V498" s="48">
        <v>0</v>
      </c>
    </row>
    <row r="499" spans="21:22" x14ac:dyDescent="0.2">
      <c r="U499" s="50">
        <v>40478</v>
      </c>
      <c r="V499" s="48">
        <v>0</v>
      </c>
    </row>
    <row r="500" spans="21:22" x14ac:dyDescent="0.2">
      <c r="U500" s="50">
        <v>40479</v>
      </c>
      <c r="V500" s="48">
        <v>0</v>
      </c>
    </row>
    <row r="501" spans="21:22" x14ac:dyDescent="0.2">
      <c r="U501" s="50">
        <v>40480</v>
      </c>
      <c r="V501" s="48">
        <v>0</v>
      </c>
    </row>
    <row r="502" spans="21:22" x14ac:dyDescent="0.2">
      <c r="U502" s="50">
        <v>40483</v>
      </c>
      <c r="V502" s="48">
        <v>0</v>
      </c>
    </row>
    <row r="503" spans="21:22" x14ac:dyDescent="0.2">
      <c r="U503" s="50">
        <v>40484</v>
      </c>
      <c r="V503" s="48">
        <v>0</v>
      </c>
    </row>
    <row r="504" spans="21:22" x14ac:dyDescent="0.2">
      <c r="U504" s="50">
        <v>40485</v>
      </c>
      <c r="V504" s="48">
        <v>0</v>
      </c>
    </row>
    <row r="505" spans="21:22" x14ac:dyDescent="0.2">
      <c r="U505" s="50">
        <v>40486</v>
      </c>
      <c r="V505" s="48">
        <v>0</v>
      </c>
    </row>
    <row r="506" spans="21:22" x14ac:dyDescent="0.2">
      <c r="U506" s="50">
        <v>40487</v>
      </c>
      <c r="V506" s="48">
        <v>0</v>
      </c>
    </row>
    <row r="507" spans="21:22" x14ac:dyDescent="0.2">
      <c r="U507" s="50">
        <v>40490</v>
      </c>
      <c r="V507" s="48">
        <v>0</v>
      </c>
    </row>
    <row r="508" spans="21:22" x14ac:dyDescent="0.2">
      <c r="U508" s="50">
        <v>40491</v>
      </c>
      <c r="V508" s="48">
        <v>0</v>
      </c>
    </row>
    <row r="509" spans="21:22" x14ac:dyDescent="0.2">
      <c r="U509" s="50">
        <v>40492</v>
      </c>
      <c r="V509" s="48">
        <v>0</v>
      </c>
    </row>
    <row r="510" spans="21:22" x14ac:dyDescent="0.2">
      <c r="U510" s="50">
        <v>40494</v>
      </c>
      <c r="V510" s="48">
        <v>0</v>
      </c>
    </row>
    <row r="511" spans="21:22" x14ac:dyDescent="0.2">
      <c r="U511" s="50">
        <v>40497</v>
      </c>
      <c r="V511" s="48">
        <v>0</v>
      </c>
    </row>
    <row r="512" spans="21:22" x14ac:dyDescent="0.2">
      <c r="U512" s="50">
        <v>40498</v>
      </c>
      <c r="V512" s="48">
        <v>0</v>
      </c>
    </row>
    <row r="513" spans="21:22" x14ac:dyDescent="0.2">
      <c r="U513" s="50">
        <v>40499</v>
      </c>
      <c r="V513" s="48">
        <v>0</v>
      </c>
    </row>
    <row r="514" spans="21:22" x14ac:dyDescent="0.2">
      <c r="U514" s="50">
        <v>40500</v>
      </c>
      <c r="V514" s="48">
        <v>0</v>
      </c>
    </row>
    <row r="515" spans="21:22" x14ac:dyDescent="0.2">
      <c r="U515" s="50">
        <v>40501</v>
      </c>
      <c r="V515" s="48">
        <v>0</v>
      </c>
    </row>
    <row r="516" spans="21:22" x14ac:dyDescent="0.2">
      <c r="U516" s="50">
        <v>40504</v>
      </c>
      <c r="V516" s="48">
        <v>0</v>
      </c>
    </row>
    <row r="517" spans="21:22" x14ac:dyDescent="0.2">
      <c r="U517" s="50">
        <v>40505</v>
      </c>
      <c r="V517" s="48">
        <v>0</v>
      </c>
    </row>
    <row r="518" spans="21:22" x14ac:dyDescent="0.2">
      <c r="U518" s="50">
        <v>40506</v>
      </c>
      <c r="V518" s="48">
        <v>0</v>
      </c>
    </row>
    <row r="519" spans="21:22" x14ac:dyDescent="0.2">
      <c r="U519" s="50">
        <v>40508</v>
      </c>
      <c r="V519" s="48">
        <v>0</v>
      </c>
    </row>
    <row r="520" spans="21:22" x14ac:dyDescent="0.2">
      <c r="U520" s="50">
        <v>40511</v>
      </c>
      <c r="V520" s="48">
        <v>0</v>
      </c>
    </row>
    <row r="521" spans="21:22" x14ac:dyDescent="0.2">
      <c r="U521" s="50">
        <v>40512</v>
      </c>
      <c r="V521" s="48">
        <v>0</v>
      </c>
    </row>
    <row r="522" spans="21:22" x14ac:dyDescent="0.2">
      <c r="U522" s="50">
        <v>40513</v>
      </c>
      <c r="V522" s="48">
        <v>0</v>
      </c>
    </row>
    <row r="523" spans="21:22" x14ac:dyDescent="0.2">
      <c r="U523" s="50">
        <v>40514</v>
      </c>
      <c r="V523" s="48">
        <v>0</v>
      </c>
    </row>
    <row r="524" spans="21:22" x14ac:dyDescent="0.2">
      <c r="U524" s="50">
        <v>40515</v>
      </c>
      <c r="V524" s="48">
        <v>0</v>
      </c>
    </row>
    <row r="525" spans="21:22" x14ac:dyDescent="0.2">
      <c r="U525" s="50">
        <v>40518</v>
      </c>
      <c r="V525" s="48">
        <v>0</v>
      </c>
    </row>
    <row r="526" spans="21:22" x14ac:dyDescent="0.2">
      <c r="U526" s="50">
        <v>40519</v>
      </c>
      <c r="V526" s="48">
        <v>0</v>
      </c>
    </row>
    <row r="527" spans="21:22" x14ac:dyDescent="0.2">
      <c r="U527" s="50">
        <v>40520</v>
      </c>
      <c r="V527" s="48">
        <v>0</v>
      </c>
    </row>
    <row r="528" spans="21:22" x14ac:dyDescent="0.2">
      <c r="U528" s="50">
        <v>40521</v>
      </c>
      <c r="V528" s="48">
        <v>0</v>
      </c>
    </row>
    <row r="529" spans="21:22" x14ac:dyDescent="0.2">
      <c r="U529" s="50">
        <v>40522</v>
      </c>
      <c r="V529" s="48">
        <v>0</v>
      </c>
    </row>
    <row r="530" spans="21:22" x14ac:dyDescent="0.2">
      <c r="U530" s="50">
        <v>40525</v>
      </c>
      <c r="V530" s="48">
        <v>0</v>
      </c>
    </row>
    <row r="531" spans="21:22" x14ac:dyDescent="0.2">
      <c r="U531" s="50">
        <v>40526</v>
      </c>
      <c r="V531" s="48">
        <v>0</v>
      </c>
    </row>
    <row r="532" spans="21:22" x14ac:dyDescent="0.2">
      <c r="U532" s="50">
        <v>40527</v>
      </c>
      <c r="V532" s="48">
        <v>0</v>
      </c>
    </row>
    <row r="533" spans="21:22" x14ac:dyDescent="0.2">
      <c r="U533" s="50">
        <v>40528</v>
      </c>
      <c r="V533" s="48">
        <v>0</v>
      </c>
    </row>
    <row r="534" spans="21:22" x14ac:dyDescent="0.2">
      <c r="U534" s="50">
        <v>40529</v>
      </c>
      <c r="V534" s="48">
        <v>0</v>
      </c>
    </row>
    <row r="535" spans="21:22" x14ac:dyDescent="0.2">
      <c r="U535" s="50">
        <v>40532</v>
      </c>
      <c r="V535" s="48">
        <v>0</v>
      </c>
    </row>
    <row r="536" spans="21:22" x14ac:dyDescent="0.2">
      <c r="U536" s="50">
        <v>40533</v>
      </c>
      <c r="V536" s="48">
        <v>0</v>
      </c>
    </row>
    <row r="537" spans="21:22" x14ac:dyDescent="0.2">
      <c r="U537" s="50">
        <v>40534</v>
      </c>
      <c r="V537" s="48">
        <v>0</v>
      </c>
    </row>
    <row r="538" spans="21:22" x14ac:dyDescent="0.2">
      <c r="U538" s="50">
        <v>40535</v>
      </c>
      <c r="V538" s="48">
        <v>0</v>
      </c>
    </row>
    <row r="539" spans="21:22" x14ac:dyDescent="0.2">
      <c r="U539" s="50">
        <v>40536</v>
      </c>
      <c r="V539" s="48">
        <v>0</v>
      </c>
    </row>
    <row r="540" spans="21:22" x14ac:dyDescent="0.2">
      <c r="U540" s="50">
        <v>40539</v>
      </c>
      <c r="V540" s="48">
        <v>0</v>
      </c>
    </row>
    <row r="541" spans="21:22" x14ac:dyDescent="0.2">
      <c r="U541" s="50">
        <v>40540</v>
      </c>
      <c r="V541" s="48">
        <v>0</v>
      </c>
    </row>
    <row r="542" spans="21:22" x14ac:dyDescent="0.2">
      <c r="U542" s="50">
        <v>40541</v>
      </c>
      <c r="V542" s="48">
        <v>0</v>
      </c>
    </row>
    <row r="543" spans="21:22" x14ac:dyDescent="0.2">
      <c r="U543" s="50">
        <v>40542</v>
      </c>
      <c r="V543" s="48">
        <v>0</v>
      </c>
    </row>
    <row r="544" spans="21:22" x14ac:dyDescent="0.2">
      <c r="U544" s="50">
        <v>40543</v>
      </c>
      <c r="V544" s="48">
        <v>0</v>
      </c>
    </row>
    <row r="545" spans="21:22" x14ac:dyDescent="0.2">
      <c r="U545" s="50">
        <v>40546</v>
      </c>
      <c r="V545" s="48">
        <v>0</v>
      </c>
    </row>
    <row r="546" spans="21:22" x14ac:dyDescent="0.2">
      <c r="U546" s="50">
        <v>40547</v>
      </c>
      <c r="V546" s="48">
        <v>0</v>
      </c>
    </row>
    <row r="547" spans="21:22" x14ac:dyDescent="0.2">
      <c r="U547" s="50">
        <v>40548</v>
      </c>
      <c r="V547" s="48">
        <v>0</v>
      </c>
    </row>
    <row r="548" spans="21:22" x14ac:dyDescent="0.2">
      <c r="U548" s="50">
        <v>40549</v>
      </c>
      <c r="V548" s="48">
        <v>0</v>
      </c>
    </row>
    <row r="549" spans="21:22" x14ac:dyDescent="0.2">
      <c r="U549" s="50">
        <v>40550</v>
      </c>
      <c r="V549" s="48">
        <v>0</v>
      </c>
    </row>
    <row r="550" spans="21:22" x14ac:dyDescent="0.2">
      <c r="U550" s="50">
        <v>40553</v>
      </c>
      <c r="V550" s="48">
        <v>0</v>
      </c>
    </row>
    <row r="551" spans="21:22" x14ac:dyDescent="0.2">
      <c r="U551" s="50">
        <v>40554</v>
      </c>
      <c r="V551" s="48">
        <v>0</v>
      </c>
    </row>
    <row r="552" spans="21:22" x14ac:dyDescent="0.2">
      <c r="U552" s="50">
        <v>40555</v>
      </c>
      <c r="V552" s="48">
        <v>0</v>
      </c>
    </row>
    <row r="553" spans="21:22" x14ac:dyDescent="0.2">
      <c r="U553" s="50">
        <v>40556</v>
      </c>
      <c r="V553" s="48">
        <v>0</v>
      </c>
    </row>
    <row r="554" spans="21:22" x14ac:dyDescent="0.2">
      <c r="U554" s="50">
        <v>40557</v>
      </c>
      <c r="V554" s="48">
        <v>0</v>
      </c>
    </row>
    <row r="555" spans="21:22" x14ac:dyDescent="0.2">
      <c r="U555" s="50">
        <v>40561</v>
      </c>
      <c r="V555" s="48">
        <v>0</v>
      </c>
    </row>
    <row r="556" spans="21:22" x14ac:dyDescent="0.2">
      <c r="U556" s="50">
        <v>40562</v>
      </c>
      <c r="V556" s="48">
        <v>0</v>
      </c>
    </row>
    <row r="557" spans="21:22" x14ac:dyDescent="0.2">
      <c r="U557" s="50">
        <v>40563</v>
      </c>
      <c r="V557" s="48">
        <v>0</v>
      </c>
    </row>
    <row r="558" spans="21:22" x14ac:dyDescent="0.2">
      <c r="U558" s="50">
        <v>40564</v>
      </c>
      <c r="V558" s="48">
        <v>0</v>
      </c>
    </row>
    <row r="559" spans="21:22" x14ac:dyDescent="0.2">
      <c r="U559" s="50">
        <v>40567</v>
      </c>
      <c r="V559" s="48">
        <v>0</v>
      </c>
    </row>
    <row r="560" spans="21:22" x14ac:dyDescent="0.2">
      <c r="U560" s="50">
        <v>40568</v>
      </c>
      <c r="V560" s="48">
        <v>0</v>
      </c>
    </row>
    <row r="561" spans="21:22" x14ac:dyDescent="0.2">
      <c r="U561" s="50">
        <v>40569</v>
      </c>
      <c r="V561" s="48">
        <v>0</v>
      </c>
    </row>
    <row r="562" spans="21:22" x14ac:dyDescent="0.2">
      <c r="U562" s="50">
        <v>40570</v>
      </c>
      <c r="V562" s="48">
        <v>0</v>
      </c>
    </row>
    <row r="563" spans="21:22" x14ac:dyDescent="0.2">
      <c r="U563" s="50">
        <v>40571</v>
      </c>
      <c r="V563" s="48">
        <v>0</v>
      </c>
    </row>
    <row r="564" spans="21:22" x14ac:dyDescent="0.2">
      <c r="U564" s="50">
        <v>40574</v>
      </c>
      <c r="V564" s="48">
        <v>0</v>
      </c>
    </row>
    <row r="565" spans="21:22" x14ac:dyDescent="0.2">
      <c r="U565" s="50">
        <v>40575</v>
      </c>
      <c r="V565" s="48">
        <v>0</v>
      </c>
    </row>
    <row r="566" spans="21:22" x14ac:dyDescent="0.2">
      <c r="U566" s="50">
        <v>40576</v>
      </c>
      <c r="V566" s="48">
        <v>0</v>
      </c>
    </row>
    <row r="567" spans="21:22" x14ac:dyDescent="0.2">
      <c r="U567" s="50">
        <v>40577</v>
      </c>
      <c r="V567" s="48">
        <v>0</v>
      </c>
    </row>
    <row r="568" spans="21:22" x14ac:dyDescent="0.2">
      <c r="U568" s="50">
        <v>40578</v>
      </c>
      <c r="V568" s="48">
        <v>0</v>
      </c>
    </row>
    <row r="569" spans="21:22" x14ac:dyDescent="0.2">
      <c r="U569" s="50">
        <v>40581</v>
      </c>
      <c r="V569" s="48">
        <v>0</v>
      </c>
    </row>
    <row r="570" spans="21:22" x14ac:dyDescent="0.2">
      <c r="U570" s="50">
        <v>40582</v>
      </c>
      <c r="V570" s="48">
        <v>0</v>
      </c>
    </row>
    <row r="571" spans="21:22" x14ac:dyDescent="0.2">
      <c r="U571" s="50">
        <v>40583</v>
      </c>
      <c r="V571" s="48">
        <v>0</v>
      </c>
    </row>
    <row r="572" spans="21:22" x14ac:dyDescent="0.2">
      <c r="U572" s="50">
        <v>40584</v>
      </c>
      <c r="V572" s="48">
        <v>0</v>
      </c>
    </row>
    <row r="573" spans="21:22" x14ac:dyDescent="0.2">
      <c r="U573" s="50">
        <v>40585</v>
      </c>
      <c r="V573" s="48">
        <v>0</v>
      </c>
    </row>
    <row r="574" spans="21:22" x14ac:dyDescent="0.2">
      <c r="U574" s="50">
        <v>40588</v>
      </c>
      <c r="V574" s="48">
        <v>0</v>
      </c>
    </row>
    <row r="575" spans="21:22" x14ac:dyDescent="0.2">
      <c r="U575" s="50">
        <v>40589</v>
      </c>
      <c r="V575" s="48">
        <v>0</v>
      </c>
    </row>
    <row r="576" spans="21:22" x14ac:dyDescent="0.2">
      <c r="U576" s="50">
        <v>40590</v>
      </c>
      <c r="V576" s="48">
        <v>0</v>
      </c>
    </row>
    <row r="577" spans="21:22" x14ac:dyDescent="0.2">
      <c r="U577" s="50">
        <v>40591</v>
      </c>
      <c r="V577" s="48">
        <v>0</v>
      </c>
    </row>
    <row r="578" spans="21:22" x14ac:dyDescent="0.2">
      <c r="U578" s="50">
        <v>40592</v>
      </c>
      <c r="V578" s="48">
        <v>0</v>
      </c>
    </row>
    <row r="579" spans="21:22" x14ac:dyDescent="0.2">
      <c r="U579" s="50">
        <v>40596</v>
      </c>
      <c r="V579" s="48">
        <v>0</v>
      </c>
    </row>
    <row r="580" spans="21:22" x14ac:dyDescent="0.2">
      <c r="U580" s="50">
        <v>40597</v>
      </c>
      <c r="V580" s="48">
        <v>0</v>
      </c>
    </row>
    <row r="581" spans="21:22" x14ac:dyDescent="0.2">
      <c r="U581" s="50">
        <v>40598</v>
      </c>
      <c r="V581" s="48">
        <v>0</v>
      </c>
    </row>
    <row r="582" spans="21:22" x14ac:dyDescent="0.2">
      <c r="U582" s="50">
        <v>40599</v>
      </c>
      <c r="V582" s="48">
        <v>0</v>
      </c>
    </row>
    <row r="583" spans="21:22" x14ac:dyDescent="0.2">
      <c r="U583" s="50">
        <v>40602</v>
      </c>
      <c r="V583" s="48">
        <v>0</v>
      </c>
    </row>
    <row r="584" spans="21:22" x14ac:dyDescent="0.2">
      <c r="U584" s="50">
        <v>40603</v>
      </c>
      <c r="V584" s="48">
        <v>0</v>
      </c>
    </row>
    <row r="585" spans="21:22" x14ac:dyDescent="0.2">
      <c r="U585" s="50">
        <v>40604</v>
      </c>
      <c r="V585" s="48">
        <v>0</v>
      </c>
    </row>
    <row r="586" spans="21:22" x14ac:dyDescent="0.2">
      <c r="U586" s="50">
        <v>40605</v>
      </c>
      <c r="V586" s="48">
        <v>0</v>
      </c>
    </row>
    <row r="587" spans="21:22" x14ac:dyDescent="0.2">
      <c r="U587" s="50">
        <v>40606</v>
      </c>
      <c r="V587" s="48">
        <v>0</v>
      </c>
    </row>
    <row r="588" spans="21:22" x14ac:dyDescent="0.2">
      <c r="U588" s="50">
        <v>40609</v>
      </c>
      <c r="V588" s="48">
        <v>0</v>
      </c>
    </row>
    <row r="589" spans="21:22" x14ac:dyDescent="0.2">
      <c r="U589" s="50">
        <v>40610</v>
      </c>
      <c r="V589" s="48">
        <v>0</v>
      </c>
    </row>
    <row r="590" spans="21:22" x14ac:dyDescent="0.2">
      <c r="U590" s="50">
        <v>40611</v>
      </c>
      <c r="V590" s="48">
        <v>0</v>
      </c>
    </row>
    <row r="591" spans="21:22" x14ac:dyDescent="0.2">
      <c r="U591" s="50">
        <v>40612</v>
      </c>
      <c r="V591" s="48">
        <v>0</v>
      </c>
    </row>
    <row r="592" spans="21:22" x14ac:dyDescent="0.2">
      <c r="U592" s="50">
        <v>40613</v>
      </c>
      <c r="V592" s="48">
        <v>0</v>
      </c>
    </row>
    <row r="593" spans="21:22" x14ac:dyDescent="0.2">
      <c r="U593" s="50">
        <v>40616</v>
      </c>
      <c r="V593" s="48">
        <v>0</v>
      </c>
    </row>
    <row r="594" spans="21:22" x14ac:dyDescent="0.2">
      <c r="U594" s="50">
        <v>40617</v>
      </c>
      <c r="V594" s="48">
        <v>0</v>
      </c>
    </row>
    <row r="595" spans="21:22" x14ac:dyDescent="0.2">
      <c r="U595" s="50">
        <v>40618</v>
      </c>
      <c r="V595" s="48">
        <v>0</v>
      </c>
    </row>
    <row r="596" spans="21:22" x14ac:dyDescent="0.2">
      <c r="U596" s="50">
        <v>40619</v>
      </c>
      <c r="V596" s="48">
        <v>0</v>
      </c>
    </row>
    <row r="597" spans="21:22" x14ac:dyDescent="0.2">
      <c r="U597" s="50">
        <v>40620</v>
      </c>
      <c r="V597" s="48">
        <v>0</v>
      </c>
    </row>
    <row r="598" spans="21:22" x14ac:dyDescent="0.2">
      <c r="U598" s="50">
        <v>40623</v>
      </c>
      <c r="V598" s="48">
        <v>0</v>
      </c>
    </row>
    <row r="599" spans="21:22" x14ac:dyDescent="0.2">
      <c r="U599" s="50">
        <v>40624</v>
      </c>
      <c r="V599" s="48">
        <v>0</v>
      </c>
    </row>
    <row r="600" spans="21:22" x14ac:dyDescent="0.2">
      <c r="U600" s="50">
        <v>40625</v>
      </c>
      <c r="V600" s="48">
        <v>0</v>
      </c>
    </row>
    <row r="601" spans="21:22" x14ac:dyDescent="0.2">
      <c r="U601" s="50">
        <v>40626</v>
      </c>
      <c r="V601" s="48">
        <v>0</v>
      </c>
    </row>
    <row r="602" spans="21:22" x14ac:dyDescent="0.2">
      <c r="U602" s="50">
        <v>40627</v>
      </c>
      <c r="V602" s="48">
        <v>0</v>
      </c>
    </row>
    <row r="603" spans="21:22" x14ac:dyDescent="0.2">
      <c r="U603" s="50">
        <v>40630</v>
      </c>
      <c r="V603" s="48">
        <v>0</v>
      </c>
    </row>
    <row r="604" spans="21:22" x14ac:dyDescent="0.2">
      <c r="U604" s="50">
        <v>40631</v>
      </c>
      <c r="V604" s="48">
        <v>0</v>
      </c>
    </row>
    <row r="605" spans="21:22" x14ac:dyDescent="0.2">
      <c r="U605" s="50">
        <v>40632</v>
      </c>
      <c r="V605" s="48">
        <v>0</v>
      </c>
    </row>
    <row r="606" spans="21:22" x14ac:dyDescent="0.2">
      <c r="U606" s="50">
        <v>40633</v>
      </c>
      <c r="V606" s="48">
        <v>0</v>
      </c>
    </row>
    <row r="607" spans="21:22" x14ac:dyDescent="0.2">
      <c r="U607" s="50">
        <v>40634</v>
      </c>
      <c r="V607" s="48">
        <v>0</v>
      </c>
    </row>
    <row r="608" spans="21:22" x14ac:dyDescent="0.2">
      <c r="U608" s="50">
        <v>40637</v>
      </c>
      <c r="V608" s="48">
        <v>0</v>
      </c>
    </row>
    <row r="609" spans="21:22" x14ac:dyDescent="0.2">
      <c r="U609" s="50">
        <v>40638</v>
      </c>
      <c r="V609" s="48">
        <v>0</v>
      </c>
    </row>
    <row r="610" spans="21:22" x14ac:dyDescent="0.2">
      <c r="U610" s="50">
        <v>40639</v>
      </c>
      <c r="V610" s="48">
        <v>0</v>
      </c>
    </row>
    <row r="611" spans="21:22" x14ac:dyDescent="0.2">
      <c r="U611" s="50">
        <v>40640</v>
      </c>
      <c r="V611" s="48">
        <v>0</v>
      </c>
    </row>
    <row r="612" spans="21:22" x14ac:dyDescent="0.2">
      <c r="U612" s="50">
        <v>40641</v>
      </c>
      <c r="V612" s="48">
        <v>0</v>
      </c>
    </row>
    <row r="613" spans="21:22" x14ac:dyDescent="0.2">
      <c r="U613" s="50">
        <v>40644</v>
      </c>
      <c r="V613" s="48">
        <v>0</v>
      </c>
    </row>
    <row r="614" spans="21:22" x14ac:dyDescent="0.2">
      <c r="U614" s="50">
        <v>40645</v>
      </c>
      <c r="V614" s="48">
        <v>0</v>
      </c>
    </row>
    <row r="615" spans="21:22" x14ac:dyDescent="0.2">
      <c r="U615" s="50">
        <v>40646</v>
      </c>
      <c r="V615" s="48">
        <v>0</v>
      </c>
    </row>
    <row r="616" spans="21:22" x14ac:dyDescent="0.2">
      <c r="U616" s="50">
        <v>40647</v>
      </c>
      <c r="V616" s="48">
        <v>0</v>
      </c>
    </row>
    <row r="617" spans="21:22" x14ac:dyDescent="0.2">
      <c r="U617" s="50">
        <v>40648</v>
      </c>
      <c r="V617" s="48">
        <v>0</v>
      </c>
    </row>
    <row r="618" spans="21:22" x14ac:dyDescent="0.2">
      <c r="U618" s="50">
        <v>40651</v>
      </c>
      <c r="V618" s="48">
        <v>0</v>
      </c>
    </row>
    <row r="619" spans="21:22" x14ac:dyDescent="0.2">
      <c r="U619" s="50">
        <v>40652</v>
      </c>
      <c r="V619" s="48">
        <v>0</v>
      </c>
    </row>
    <row r="620" spans="21:22" x14ac:dyDescent="0.2">
      <c r="U620" s="50">
        <v>40653</v>
      </c>
      <c r="V620" s="48">
        <v>0</v>
      </c>
    </row>
    <row r="621" spans="21:22" x14ac:dyDescent="0.2">
      <c r="U621" s="50">
        <v>40654</v>
      </c>
      <c r="V621" s="48">
        <v>0</v>
      </c>
    </row>
    <row r="622" spans="21:22" x14ac:dyDescent="0.2">
      <c r="U622" s="50">
        <v>40655</v>
      </c>
      <c r="V622" s="48">
        <v>0</v>
      </c>
    </row>
    <row r="623" spans="21:22" x14ac:dyDescent="0.2">
      <c r="U623" s="50">
        <v>40658</v>
      </c>
      <c r="V623" s="48">
        <v>0</v>
      </c>
    </row>
    <row r="624" spans="21:22" x14ac:dyDescent="0.2">
      <c r="U624" s="50">
        <v>40659</v>
      </c>
      <c r="V624" s="48">
        <v>0</v>
      </c>
    </row>
    <row r="625" spans="21:22" x14ac:dyDescent="0.2">
      <c r="U625" s="50">
        <v>40660</v>
      </c>
      <c r="V625" s="48">
        <v>0</v>
      </c>
    </row>
    <row r="626" spans="21:22" x14ac:dyDescent="0.2">
      <c r="U626" s="50">
        <v>40661</v>
      </c>
      <c r="V626" s="48">
        <v>0</v>
      </c>
    </row>
    <row r="627" spans="21:22" x14ac:dyDescent="0.2">
      <c r="U627" s="50">
        <v>40662</v>
      </c>
      <c r="V627" s="48">
        <v>0</v>
      </c>
    </row>
    <row r="628" spans="21:22" x14ac:dyDescent="0.2">
      <c r="U628" s="50">
        <v>40665</v>
      </c>
      <c r="V628" s="48">
        <v>0</v>
      </c>
    </row>
    <row r="629" spans="21:22" x14ac:dyDescent="0.2">
      <c r="U629" s="50">
        <v>40666</v>
      </c>
      <c r="V629" s="48">
        <v>0</v>
      </c>
    </row>
    <row r="630" spans="21:22" x14ac:dyDescent="0.2">
      <c r="U630" s="50">
        <v>40667</v>
      </c>
      <c r="V630" s="48">
        <v>0</v>
      </c>
    </row>
    <row r="631" spans="21:22" x14ac:dyDescent="0.2">
      <c r="U631" s="50">
        <v>40668</v>
      </c>
      <c r="V631" s="48">
        <v>0</v>
      </c>
    </row>
    <row r="632" spans="21:22" x14ac:dyDescent="0.2">
      <c r="U632" s="50">
        <v>40669</v>
      </c>
      <c r="V632" s="48">
        <v>0</v>
      </c>
    </row>
    <row r="633" spans="21:22" x14ac:dyDescent="0.2">
      <c r="U633" s="50">
        <v>40672</v>
      </c>
      <c r="V633" s="48">
        <v>0</v>
      </c>
    </row>
    <row r="634" spans="21:22" x14ac:dyDescent="0.2">
      <c r="U634" s="50">
        <v>40673</v>
      </c>
      <c r="V634" s="48">
        <v>0</v>
      </c>
    </row>
    <row r="635" spans="21:22" x14ac:dyDescent="0.2">
      <c r="U635" s="50">
        <v>40674</v>
      </c>
      <c r="V635" s="48">
        <v>0</v>
      </c>
    </row>
    <row r="636" spans="21:22" x14ac:dyDescent="0.2">
      <c r="U636" s="50">
        <v>40675</v>
      </c>
      <c r="V636" s="48">
        <v>0</v>
      </c>
    </row>
    <row r="637" spans="21:22" x14ac:dyDescent="0.2">
      <c r="U637" s="50">
        <v>40676</v>
      </c>
      <c r="V637" s="48">
        <v>0</v>
      </c>
    </row>
    <row r="638" spans="21:22" x14ac:dyDescent="0.2">
      <c r="U638" s="50">
        <v>40679</v>
      </c>
      <c r="V638" s="48">
        <v>0</v>
      </c>
    </row>
    <row r="639" spans="21:22" x14ac:dyDescent="0.2">
      <c r="U639" s="50">
        <v>40680</v>
      </c>
      <c r="V639" s="48">
        <v>0</v>
      </c>
    </row>
    <row r="640" spans="21:22" x14ac:dyDescent="0.2">
      <c r="U640" s="50">
        <v>40681</v>
      </c>
      <c r="V640" s="48">
        <v>0</v>
      </c>
    </row>
    <row r="641" spans="21:22" x14ac:dyDescent="0.2">
      <c r="U641" s="50">
        <v>40682</v>
      </c>
      <c r="V641" s="48">
        <v>0</v>
      </c>
    </row>
    <row r="642" spans="21:22" x14ac:dyDescent="0.2">
      <c r="U642" s="50">
        <v>40683</v>
      </c>
      <c r="V642" s="48">
        <v>0</v>
      </c>
    </row>
    <row r="643" spans="21:22" x14ac:dyDescent="0.2">
      <c r="U643" s="50">
        <v>40686</v>
      </c>
      <c r="V643" s="48">
        <v>0</v>
      </c>
    </row>
    <row r="644" spans="21:22" x14ac:dyDescent="0.2">
      <c r="U644" s="50">
        <v>40687</v>
      </c>
      <c r="V644" s="48">
        <v>0</v>
      </c>
    </row>
    <row r="645" spans="21:22" x14ac:dyDescent="0.2">
      <c r="U645" s="50">
        <v>40688</v>
      </c>
      <c r="V645" s="48">
        <v>0</v>
      </c>
    </row>
    <row r="646" spans="21:22" x14ac:dyDescent="0.2">
      <c r="U646" s="50">
        <v>40689</v>
      </c>
      <c r="V646" s="48">
        <v>0</v>
      </c>
    </row>
    <row r="647" spans="21:22" x14ac:dyDescent="0.2">
      <c r="U647" s="50">
        <v>40690</v>
      </c>
      <c r="V647" s="48">
        <v>0</v>
      </c>
    </row>
    <row r="648" spans="21:22" x14ac:dyDescent="0.2">
      <c r="U648" s="50">
        <v>40694</v>
      </c>
      <c r="V648" s="48">
        <v>0</v>
      </c>
    </row>
    <row r="649" spans="21:22" x14ac:dyDescent="0.2">
      <c r="U649" s="50">
        <v>40695</v>
      </c>
      <c r="V649" s="48">
        <v>0</v>
      </c>
    </row>
    <row r="650" spans="21:22" x14ac:dyDescent="0.2">
      <c r="U650" s="50">
        <v>40696</v>
      </c>
      <c r="V650" s="48">
        <v>0</v>
      </c>
    </row>
    <row r="651" spans="21:22" x14ac:dyDescent="0.2">
      <c r="U651" s="50">
        <v>40697</v>
      </c>
      <c r="V651" s="48">
        <v>0</v>
      </c>
    </row>
    <row r="652" spans="21:22" x14ac:dyDescent="0.2">
      <c r="U652" s="50">
        <v>40700</v>
      </c>
      <c r="V652" s="48">
        <v>0</v>
      </c>
    </row>
    <row r="653" spans="21:22" x14ac:dyDescent="0.2">
      <c r="U653" s="50">
        <v>40701</v>
      </c>
      <c r="V653" s="48">
        <v>0</v>
      </c>
    </row>
    <row r="654" spans="21:22" x14ac:dyDescent="0.2">
      <c r="U654" s="50">
        <v>40702</v>
      </c>
      <c r="V654" s="48">
        <v>0</v>
      </c>
    </row>
    <row r="655" spans="21:22" x14ac:dyDescent="0.2">
      <c r="U655" s="50">
        <v>40703</v>
      </c>
      <c r="V655" s="48">
        <v>0</v>
      </c>
    </row>
    <row r="656" spans="21:22" x14ac:dyDescent="0.2">
      <c r="U656" s="50">
        <v>40704</v>
      </c>
      <c r="V656" s="48">
        <v>0</v>
      </c>
    </row>
    <row r="657" spans="21:22" x14ac:dyDescent="0.2">
      <c r="U657" s="50">
        <v>40707</v>
      </c>
      <c r="V657" s="48">
        <v>0</v>
      </c>
    </row>
    <row r="658" spans="21:22" x14ac:dyDescent="0.2">
      <c r="U658" s="50">
        <v>40708</v>
      </c>
      <c r="V658" s="48">
        <v>0</v>
      </c>
    </row>
    <row r="659" spans="21:22" x14ac:dyDescent="0.2">
      <c r="U659" s="50">
        <v>40709</v>
      </c>
      <c r="V659" s="48">
        <v>0</v>
      </c>
    </row>
    <row r="660" spans="21:22" x14ac:dyDescent="0.2">
      <c r="U660" s="50">
        <v>40710</v>
      </c>
      <c r="V660" s="48">
        <v>0</v>
      </c>
    </row>
    <row r="661" spans="21:22" x14ac:dyDescent="0.2">
      <c r="U661" s="50">
        <v>40711</v>
      </c>
      <c r="V661" s="48">
        <v>0</v>
      </c>
    </row>
    <row r="662" spans="21:22" x14ac:dyDescent="0.2">
      <c r="U662" s="50">
        <v>40714</v>
      </c>
      <c r="V662" s="48">
        <v>0</v>
      </c>
    </row>
    <row r="663" spans="21:22" x14ac:dyDescent="0.2">
      <c r="U663" s="50">
        <v>40715</v>
      </c>
      <c r="V663" s="48">
        <v>0</v>
      </c>
    </row>
    <row r="664" spans="21:22" x14ac:dyDescent="0.2">
      <c r="U664" s="50">
        <v>40716</v>
      </c>
      <c r="V664" s="48">
        <v>0</v>
      </c>
    </row>
    <row r="665" spans="21:22" x14ac:dyDescent="0.2">
      <c r="U665" s="50">
        <v>40717</v>
      </c>
      <c r="V665" s="48">
        <v>0</v>
      </c>
    </row>
    <row r="666" spans="21:22" x14ac:dyDescent="0.2">
      <c r="U666" s="50">
        <v>40718</v>
      </c>
      <c r="V666" s="48">
        <v>0</v>
      </c>
    </row>
    <row r="667" spans="21:22" x14ac:dyDescent="0.2">
      <c r="U667" s="50">
        <v>40721</v>
      </c>
      <c r="V667" s="48">
        <v>0</v>
      </c>
    </row>
    <row r="668" spans="21:22" x14ac:dyDescent="0.2">
      <c r="U668" s="50">
        <v>40722</v>
      </c>
      <c r="V668" s="48">
        <v>0</v>
      </c>
    </row>
    <row r="669" spans="21:22" x14ac:dyDescent="0.2">
      <c r="U669" s="50">
        <v>40723</v>
      </c>
      <c r="V669" s="48">
        <v>0</v>
      </c>
    </row>
    <row r="670" spans="21:22" x14ac:dyDescent="0.2">
      <c r="U670" s="50">
        <v>40724</v>
      </c>
      <c r="V670" s="48">
        <v>0</v>
      </c>
    </row>
    <row r="671" spans="21:22" x14ac:dyDescent="0.2">
      <c r="U671" s="50">
        <v>40725</v>
      </c>
      <c r="V671" s="48">
        <v>0</v>
      </c>
    </row>
    <row r="672" spans="21:22" x14ac:dyDescent="0.2">
      <c r="U672" s="50">
        <v>40729</v>
      </c>
      <c r="V672" s="48">
        <v>0</v>
      </c>
    </row>
    <row r="673" spans="21:22" x14ac:dyDescent="0.2">
      <c r="U673" s="50">
        <v>40730</v>
      </c>
      <c r="V673" s="48">
        <v>0</v>
      </c>
    </row>
    <row r="674" spans="21:22" x14ac:dyDescent="0.2">
      <c r="U674" s="50">
        <v>40731</v>
      </c>
      <c r="V674" s="48">
        <v>0</v>
      </c>
    </row>
    <row r="675" spans="21:22" x14ac:dyDescent="0.2">
      <c r="U675" s="50">
        <v>40732</v>
      </c>
      <c r="V675" s="48">
        <v>0</v>
      </c>
    </row>
    <row r="676" spans="21:22" x14ac:dyDescent="0.2">
      <c r="U676" s="50">
        <v>40735</v>
      </c>
      <c r="V676" s="48">
        <v>0</v>
      </c>
    </row>
    <row r="677" spans="21:22" x14ac:dyDescent="0.2">
      <c r="U677" s="50">
        <v>40736</v>
      </c>
      <c r="V677" s="48">
        <v>0</v>
      </c>
    </row>
    <row r="678" spans="21:22" x14ac:dyDescent="0.2">
      <c r="U678" s="50">
        <v>40737</v>
      </c>
      <c r="V678" s="48">
        <v>0</v>
      </c>
    </row>
    <row r="679" spans="21:22" x14ac:dyDescent="0.2">
      <c r="U679" s="50">
        <v>40738</v>
      </c>
      <c r="V679" s="48">
        <v>0</v>
      </c>
    </row>
    <row r="680" spans="21:22" x14ac:dyDescent="0.2">
      <c r="U680" s="50">
        <v>40739</v>
      </c>
      <c r="V680" s="48">
        <v>0</v>
      </c>
    </row>
    <row r="681" spans="21:22" x14ac:dyDescent="0.2">
      <c r="U681" s="50">
        <v>40742</v>
      </c>
      <c r="V681" s="48">
        <v>0</v>
      </c>
    </row>
    <row r="682" spans="21:22" x14ac:dyDescent="0.2">
      <c r="U682" s="50">
        <v>40743</v>
      </c>
      <c r="V682" s="48">
        <v>0</v>
      </c>
    </row>
    <row r="683" spans="21:22" x14ac:dyDescent="0.2">
      <c r="U683" s="50">
        <v>40744</v>
      </c>
      <c r="V683" s="48">
        <v>0</v>
      </c>
    </row>
    <row r="684" spans="21:22" x14ac:dyDescent="0.2">
      <c r="U684" s="50">
        <v>40745</v>
      </c>
      <c r="V684" s="48">
        <v>0</v>
      </c>
    </row>
    <row r="685" spans="21:22" x14ac:dyDescent="0.2">
      <c r="U685" s="50">
        <v>40746</v>
      </c>
      <c r="V685" s="48">
        <v>0</v>
      </c>
    </row>
    <row r="686" spans="21:22" x14ac:dyDescent="0.2">
      <c r="U686" s="50">
        <v>40749</v>
      </c>
      <c r="V686" s="48">
        <v>0</v>
      </c>
    </row>
    <row r="687" spans="21:22" x14ac:dyDescent="0.2">
      <c r="U687" s="50">
        <v>40750</v>
      </c>
      <c r="V687" s="48">
        <v>0</v>
      </c>
    </row>
    <row r="688" spans="21:22" x14ac:dyDescent="0.2">
      <c r="U688" s="50">
        <v>40751</v>
      </c>
      <c r="V688" s="48">
        <v>0</v>
      </c>
    </row>
    <row r="689" spans="21:22" x14ac:dyDescent="0.2">
      <c r="U689" s="50">
        <v>40752</v>
      </c>
      <c r="V689" s="48">
        <v>0</v>
      </c>
    </row>
    <row r="690" spans="21:22" x14ac:dyDescent="0.2">
      <c r="U690" s="50">
        <v>40753</v>
      </c>
      <c r="V690" s="48">
        <v>0</v>
      </c>
    </row>
    <row r="691" spans="21:22" x14ac:dyDescent="0.2">
      <c r="U691" s="50">
        <v>40756</v>
      </c>
      <c r="V691" s="48">
        <v>0</v>
      </c>
    </row>
    <row r="692" spans="21:22" x14ac:dyDescent="0.2">
      <c r="U692" s="50">
        <v>40757</v>
      </c>
      <c r="V692" s="48">
        <v>0</v>
      </c>
    </row>
    <row r="693" spans="21:22" x14ac:dyDescent="0.2">
      <c r="U693" s="50">
        <v>40758</v>
      </c>
      <c r="V693" s="48">
        <v>0</v>
      </c>
    </row>
    <row r="694" spans="21:22" x14ac:dyDescent="0.2">
      <c r="U694" s="50">
        <v>40759</v>
      </c>
      <c r="V694" s="48">
        <v>0</v>
      </c>
    </row>
    <row r="695" spans="21:22" x14ac:dyDescent="0.2">
      <c r="U695" s="50">
        <v>40760</v>
      </c>
      <c r="V695" s="48">
        <v>0</v>
      </c>
    </row>
    <row r="696" spans="21:22" x14ac:dyDescent="0.2">
      <c r="U696" s="50">
        <v>40763</v>
      </c>
      <c r="V696" s="48">
        <v>0</v>
      </c>
    </row>
    <row r="697" spans="21:22" x14ac:dyDescent="0.2">
      <c r="U697" s="50">
        <v>40764</v>
      </c>
      <c r="V697" s="48">
        <v>0</v>
      </c>
    </row>
    <row r="698" spans="21:22" x14ac:dyDescent="0.2">
      <c r="U698" s="50">
        <v>40765</v>
      </c>
      <c r="V698" s="48">
        <v>0</v>
      </c>
    </row>
    <row r="699" spans="21:22" x14ac:dyDescent="0.2">
      <c r="U699" s="50">
        <v>40766</v>
      </c>
      <c r="V699" s="48">
        <v>0</v>
      </c>
    </row>
    <row r="700" spans="21:22" x14ac:dyDescent="0.2">
      <c r="U700" s="50">
        <v>40767</v>
      </c>
      <c r="V700" s="48">
        <v>0</v>
      </c>
    </row>
    <row r="701" spans="21:22" x14ac:dyDescent="0.2">
      <c r="U701" s="50">
        <v>40770</v>
      </c>
      <c r="V701" s="48">
        <v>0</v>
      </c>
    </row>
    <row r="702" spans="21:22" x14ac:dyDescent="0.2">
      <c r="U702" s="50">
        <v>40771</v>
      </c>
      <c r="V702" s="48">
        <v>0</v>
      </c>
    </row>
    <row r="703" spans="21:22" x14ac:dyDescent="0.2">
      <c r="U703" s="50">
        <v>40772</v>
      </c>
      <c r="V703" s="48">
        <v>0</v>
      </c>
    </row>
    <row r="704" spans="21:22" x14ac:dyDescent="0.2">
      <c r="U704" s="50">
        <v>40773</v>
      </c>
      <c r="V704" s="48">
        <v>0</v>
      </c>
    </row>
    <row r="705" spans="21:22" x14ac:dyDescent="0.2">
      <c r="U705" s="50">
        <v>40774</v>
      </c>
      <c r="V705" s="48">
        <v>0</v>
      </c>
    </row>
    <row r="706" spans="21:22" x14ac:dyDescent="0.2">
      <c r="U706" s="50">
        <v>40777</v>
      </c>
      <c r="V706" s="48">
        <v>0</v>
      </c>
    </row>
    <row r="707" spans="21:22" x14ac:dyDescent="0.2">
      <c r="U707" s="50">
        <v>40778</v>
      </c>
      <c r="V707" s="48">
        <v>0</v>
      </c>
    </row>
    <row r="708" spans="21:22" x14ac:dyDescent="0.2">
      <c r="U708" s="50">
        <v>40779</v>
      </c>
      <c r="V708" s="48">
        <v>0</v>
      </c>
    </row>
    <row r="709" spans="21:22" x14ac:dyDescent="0.2">
      <c r="U709" s="50">
        <v>40780</v>
      </c>
      <c r="V709" s="48">
        <v>0</v>
      </c>
    </row>
    <row r="710" spans="21:22" x14ac:dyDescent="0.2">
      <c r="U710" s="50">
        <v>40781</v>
      </c>
      <c r="V710" s="48">
        <v>0</v>
      </c>
    </row>
    <row r="711" spans="21:22" x14ac:dyDescent="0.2">
      <c r="U711" s="50">
        <v>40784</v>
      </c>
      <c r="V711" s="48">
        <v>0</v>
      </c>
    </row>
    <row r="712" spans="21:22" x14ac:dyDescent="0.2">
      <c r="U712" s="50">
        <v>40785</v>
      </c>
      <c r="V712" s="48">
        <v>0</v>
      </c>
    </row>
    <row r="713" spans="21:22" x14ac:dyDescent="0.2">
      <c r="U713" s="50">
        <v>40786</v>
      </c>
      <c r="V713" s="48">
        <v>0</v>
      </c>
    </row>
    <row r="714" spans="21:22" x14ac:dyDescent="0.2">
      <c r="U714" s="50">
        <v>40787</v>
      </c>
      <c r="V714" s="48">
        <v>0</v>
      </c>
    </row>
    <row r="715" spans="21:22" x14ac:dyDescent="0.2">
      <c r="U715" s="50">
        <v>40788</v>
      </c>
      <c r="V715" s="48">
        <v>0</v>
      </c>
    </row>
    <row r="716" spans="21:22" x14ac:dyDescent="0.2">
      <c r="U716" s="50">
        <v>40792</v>
      </c>
      <c r="V716" s="48">
        <v>0</v>
      </c>
    </row>
    <row r="717" spans="21:22" x14ac:dyDescent="0.2">
      <c r="U717" s="50">
        <v>40793</v>
      </c>
      <c r="V717" s="48">
        <v>0</v>
      </c>
    </row>
    <row r="718" spans="21:22" x14ac:dyDescent="0.2">
      <c r="U718" s="50">
        <v>40794</v>
      </c>
      <c r="V718" s="48">
        <v>0</v>
      </c>
    </row>
    <row r="719" spans="21:22" x14ac:dyDescent="0.2">
      <c r="U719" s="50">
        <v>40795</v>
      </c>
      <c r="V719" s="48">
        <v>0</v>
      </c>
    </row>
    <row r="720" spans="21:22" x14ac:dyDescent="0.2">
      <c r="U720" s="50">
        <v>40798</v>
      </c>
      <c r="V720" s="48">
        <v>0</v>
      </c>
    </row>
    <row r="721" spans="21:22" x14ac:dyDescent="0.2">
      <c r="U721" s="50">
        <v>40799</v>
      </c>
      <c r="V721" s="48">
        <v>0</v>
      </c>
    </row>
    <row r="722" spans="21:22" x14ac:dyDescent="0.2">
      <c r="U722" s="50">
        <v>40800</v>
      </c>
      <c r="V722" s="48">
        <v>0</v>
      </c>
    </row>
    <row r="723" spans="21:22" x14ac:dyDescent="0.2">
      <c r="U723" s="50">
        <v>40801</v>
      </c>
      <c r="V723" s="48">
        <v>0</v>
      </c>
    </row>
    <row r="724" spans="21:22" x14ac:dyDescent="0.2">
      <c r="U724" s="50">
        <v>40802</v>
      </c>
      <c r="V724" s="48">
        <v>0</v>
      </c>
    </row>
    <row r="725" spans="21:22" x14ac:dyDescent="0.2">
      <c r="U725" s="50">
        <v>40805</v>
      </c>
      <c r="V725" s="48">
        <v>0</v>
      </c>
    </row>
    <row r="726" spans="21:22" x14ac:dyDescent="0.2">
      <c r="U726" s="50">
        <v>40806</v>
      </c>
      <c r="V726" s="48">
        <v>0</v>
      </c>
    </row>
    <row r="727" spans="21:22" x14ac:dyDescent="0.2">
      <c r="U727" s="50">
        <v>40807</v>
      </c>
      <c r="V727" s="48">
        <v>0</v>
      </c>
    </row>
    <row r="728" spans="21:22" x14ac:dyDescent="0.2">
      <c r="U728" s="50">
        <v>40808</v>
      </c>
      <c r="V728" s="48">
        <v>0</v>
      </c>
    </row>
    <row r="729" spans="21:22" x14ac:dyDescent="0.2">
      <c r="U729" s="50">
        <v>40809</v>
      </c>
      <c r="V729" s="48">
        <v>0</v>
      </c>
    </row>
    <row r="730" spans="21:22" x14ac:dyDescent="0.2">
      <c r="U730" s="50">
        <v>40812</v>
      </c>
      <c r="V730" s="48">
        <v>0</v>
      </c>
    </row>
    <row r="731" spans="21:22" x14ac:dyDescent="0.2">
      <c r="U731" s="50">
        <v>40813</v>
      </c>
      <c r="V731" s="48">
        <v>0</v>
      </c>
    </row>
    <row r="732" spans="21:22" x14ac:dyDescent="0.2">
      <c r="U732" s="50">
        <v>40814</v>
      </c>
      <c r="V732" s="48">
        <v>0</v>
      </c>
    </row>
    <row r="733" spans="21:22" x14ac:dyDescent="0.2">
      <c r="U733" s="50">
        <v>40815</v>
      </c>
      <c r="V733" s="48">
        <v>0</v>
      </c>
    </row>
    <row r="734" spans="21:22" x14ac:dyDescent="0.2">
      <c r="U734" s="50">
        <v>40816</v>
      </c>
      <c r="V734" s="48">
        <v>0</v>
      </c>
    </row>
    <row r="735" spans="21:22" x14ac:dyDescent="0.2">
      <c r="U735" s="50">
        <v>40819</v>
      </c>
      <c r="V735" s="48">
        <v>0</v>
      </c>
    </row>
    <row r="736" spans="21:22" x14ac:dyDescent="0.2">
      <c r="U736" s="50">
        <v>40820</v>
      </c>
      <c r="V736" s="48">
        <v>0</v>
      </c>
    </row>
    <row r="737" spans="21:22" x14ac:dyDescent="0.2">
      <c r="U737" s="50">
        <v>40821</v>
      </c>
      <c r="V737" s="48">
        <v>0</v>
      </c>
    </row>
    <row r="738" spans="21:22" x14ac:dyDescent="0.2">
      <c r="U738" s="50">
        <v>40822</v>
      </c>
      <c r="V738" s="48">
        <v>0</v>
      </c>
    </row>
    <row r="739" spans="21:22" x14ac:dyDescent="0.2">
      <c r="U739" s="50">
        <v>40823</v>
      </c>
      <c r="V739" s="48">
        <v>0</v>
      </c>
    </row>
    <row r="740" spans="21:22" x14ac:dyDescent="0.2">
      <c r="U740" s="50">
        <v>40827</v>
      </c>
      <c r="V740" s="48">
        <v>0</v>
      </c>
    </row>
    <row r="741" spans="21:22" x14ac:dyDescent="0.2">
      <c r="U741" s="50">
        <v>40828</v>
      </c>
      <c r="V741" s="48">
        <v>0</v>
      </c>
    </row>
    <row r="742" spans="21:22" x14ac:dyDescent="0.2">
      <c r="U742" s="50">
        <v>40829</v>
      </c>
      <c r="V742" s="48">
        <v>0</v>
      </c>
    </row>
    <row r="743" spans="21:22" x14ac:dyDescent="0.2">
      <c r="U743" s="50">
        <v>40830</v>
      </c>
      <c r="V743" s="48">
        <v>0</v>
      </c>
    </row>
    <row r="744" spans="21:22" x14ac:dyDescent="0.2">
      <c r="U744" s="50">
        <v>40833</v>
      </c>
      <c r="V744" s="48">
        <v>0</v>
      </c>
    </row>
    <row r="745" spans="21:22" x14ac:dyDescent="0.2">
      <c r="U745" s="50">
        <v>40834</v>
      </c>
      <c r="V745" s="48">
        <v>0</v>
      </c>
    </row>
    <row r="746" spans="21:22" x14ac:dyDescent="0.2">
      <c r="U746" s="50">
        <v>40835</v>
      </c>
      <c r="V746" s="48">
        <v>0</v>
      </c>
    </row>
    <row r="747" spans="21:22" x14ac:dyDescent="0.2">
      <c r="U747" s="50">
        <v>40836</v>
      </c>
      <c r="V747" s="48">
        <v>0</v>
      </c>
    </row>
    <row r="748" spans="21:22" x14ac:dyDescent="0.2">
      <c r="U748" s="50">
        <v>40837</v>
      </c>
      <c r="V748" s="48">
        <v>0</v>
      </c>
    </row>
    <row r="749" spans="21:22" x14ac:dyDescent="0.2">
      <c r="U749" s="50">
        <v>40840</v>
      </c>
      <c r="V749" s="48">
        <v>0</v>
      </c>
    </row>
    <row r="750" spans="21:22" x14ac:dyDescent="0.2">
      <c r="U750" s="50">
        <v>40841</v>
      </c>
      <c r="V750" s="48">
        <v>0</v>
      </c>
    </row>
    <row r="751" spans="21:22" x14ac:dyDescent="0.2">
      <c r="U751" s="50">
        <v>40842</v>
      </c>
      <c r="V751" s="48">
        <v>0</v>
      </c>
    </row>
    <row r="752" spans="21:22" x14ac:dyDescent="0.2">
      <c r="U752" s="50">
        <v>40843</v>
      </c>
      <c r="V752" s="48">
        <v>0</v>
      </c>
    </row>
    <row r="753" spans="21:22" x14ac:dyDescent="0.2">
      <c r="U753" s="50">
        <v>40844</v>
      </c>
      <c r="V753" s="48">
        <v>0</v>
      </c>
    </row>
    <row r="754" spans="21:22" x14ac:dyDescent="0.2">
      <c r="U754" s="50">
        <v>40847</v>
      </c>
      <c r="V754" s="48">
        <v>0</v>
      </c>
    </row>
    <row r="755" spans="21:22" x14ac:dyDescent="0.2">
      <c r="U755" s="50">
        <v>40848</v>
      </c>
      <c r="V755" s="48">
        <v>0</v>
      </c>
    </row>
    <row r="756" spans="21:22" x14ac:dyDescent="0.2">
      <c r="U756" s="50">
        <v>40849</v>
      </c>
      <c r="V756" s="48">
        <v>0</v>
      </c>
    </row>
    <row r="757" spans="21:22" x14ac:dyDescent="0.2">
      <c r="U757" s="50">
        <v>40850</v>
      </c>
      <c r="V757" s="48">
        <v>0</v>
      </c>
    </row>
    <row r="758" spans="21:22" x14ac:dyDescent="0.2">
      <c r="U758" s="50">
        <v>40851</v>
      </c>
      <c r="V758" s="48">
        <v>0</v>
      </c>
    </row>
    <row r="759" spans="21:22" x14ac:dyDescent="0.2">
      <c r="U759" s="50">
        <v>40854</v>
      </c>
      <c r="V759" s="48">
        <v>0</v>
      </c>
    </row>
    <row r="760" spans="21:22" x14ac:dyDescent="0.2">
      <c r="U760" s="50">
        <v>40855</v>
      </c>
      <c r="V760" s="48">
        <v>0</v>
      </c>
    </row>
    <row r="761" spans="21:22" x14ac:dyDescent="0.2">
      <c r="U761" s="50">
        <v>40856</v>
      </c>
      <c r="V761" s="48">
        <v>0</v>
      </c>
    </row>
    <row r="762" spans="21:22" x14ac:dyDescent="0.2">
      <c r="U762" s="50">
        <v>40857</v>
      </c>
      <c r="V762" s="48">
        <v>0</v>
      </c>
    </row>
    <row r="763" spans="21:22" x14ac:dyDescent="0.2">
      <c r="U763" s="50">
        <v>40861</v>
      </c>
      <c r="V763" s="48">
        <v>0</v>
      </c>
    </row>
    <row r="764" spans="21:22" x14ac:dyDescent="0.2">
      <c r="U764" s="50">
        <v>40862</v>
      </c>
      <c r="V764" s="48">
        <v>0</v>
      </c>
    </row>
    <row r="765" spans="21:22" x14ac:dyDescent="0.2">
      <c r="U765" s="50">
        <v>40863</v>
      </c>
      <c r="V765" s="48">
        <v>0</v>
      </c>
    </row>
    <row r="766" spans="21:22" x14ac:dyDescent="0.2">
      <c r="U766" s="50">
        <v>40864</v>
      </c>
      <c r="V766" s="48">
        <v>0</v>
      </c>
    </row>
    <row r="767" spans="21:22" x14ac:dyDescent="0.2">
      <c r="U767" s="50">
        <v>40865</v>
      </c>
      <c r="V767" s="48">
        <v>0</v>
      </c>
    </row>
    <row r="768" spans="21:22" x14ac:dyDescent="0.2">
      <c r="U768" s="50">
        <v>40868</v>
      </c>
      <c r="V768" s="48">
        <v>0</v>
      </c>
    </row>
    <row r="769" spans="21:22" x14ac:dyDescent="0.2">
      <c r="U769" s="50">
        <v>40869</v>
      </c>
      <c r="V769" s="48">
        <v>0</v>
      </c>
    </row>
    <row r="770" spans="21:22" x14ac:dyDescent="0.2">
      <c r="U770" s="50">
        <v>40870</v>
      </c>
      <c r="V770" s="48">
        <v>0</v>
      </c>
    </row>
    <row r="771" spans="21:22" x14ac:dyDescent="0.2">
      <c r="U771" s="50">
        <v>40872</v>
      </c>
      <c r="V771" s="48">
        <v>0</v>
      </c>
    </row>
    <row r="772" spans="21:22" x14ac:dyDescent="0.2">
      <c r="U772" s="50">
        <v>40875</v>
      </c>
      <c r="V772" s="48">
        <v>0</v>
      </c>
    </row>
    <row r="773" spans="21:22" x14ac:dyDescent="0.2">
      <c r="U773" s="50">
        <v>40876</v>
      </c>
      <c r="V773" s="48">
        <v>0</v>
      </c>
    </row>
    <row r="774" spans="21:22" x14ac:dyDescent="0.2">
      <c r="U774" s="50">
        <v>40877</v>
      </c>
      <c r="V774" s="48">
        <v>0</v>
      </c>
    </row>
    <row r="775" spans="21:22" x14ac:dyDescent="0.2">
      <c r="U775" s="50">
        <v>40878</v>
      </c>
      <c r="V775" s="48">
        <v>0</v>
      </c>
    </row>
    <row r="776" spans="21:22" x14ac:dyDescent="0.2">
      <c r="U776" s="50">
        <v>40879</v>
      </c>
      <c r="V776" s="48">
        <v>0</v>
      </c>
    </row>
    <row r="777" spans="21:22" x14ac:dyDescent="0.2">
      <c r="U777" s="50">
        <v>40882</v>
      </c>
      <c r="V777" s="48">
        <v>0</v>
      </c>
    </row>
    <row r="778" spans="21:22" x14ac:dyDescent="0.2">
      <c r="U778" s="50">
        <v>40883</v>
      </c>
      <c r="V778" s="48">
        <v>0</v>
      </c>
    </row>
    <row r="779" spans="21:22" x14ac:dyDescent="0.2">
      <c r="U779" s="50">
        <v>40884</v>
      </c>
      <c r="V779" s="48">
        <v>0</v>
      </c>
    </row>
    <row r="780" spans="21:22" x14ac:dyDescent="0.2">
      <c r="U780" s="50">
        <v>40885</v>
      </c>
      <c r="V780" s="48">
        <v>0</v>
      </c>
    </row>
    <row r="781" spans="21:22" x14ac:dyDescent="0.2">
      <c r="U781" s="50">
        <v>40886</v>
      </c>
      <c r="V781" s="48">
        <v>0</v>
      </c>
    </row>
    <row r="782" spans="21:22" x14ac:dyDescent="0.2">
      <c r="U782" s="50">
        <v>40889</v>
      </c>
      <c r="V782" s="48">
        <v>0</v>
      </c>
    </row>
    <row r="783" spans="21:22" x14ac:dyDescent="0.2">
      <c r="U783" s="50">
        <v>40890</v>
      </c>
      <c r="V783" s="48">
        <v>0</v>
      </c>
    </row>
    <row r="784" spans="21:22" x14ac:dyDescent="0.2">
      <c r="U784" s="50">
        <v>40891</v>
      </c>
      <c r="V784" s="48">
        <v>0</v>
      </c>
    </row>
    <row r="785" spans="21:22" x14ac:dyDescent="0.2">
      <c r="U785" s="50">
        <v>40892</v>
      </c>
      <c r="V785" s="48">
        <v>0</v>
      </c>
    </row>
    <row r="786" spans="21:22" x14ac:dyDescent="0.2">
      <c r="U786" s="50">
        <v>40893</v>
      </c>
      <c r="V786" s="48">
        <v>0</v>
      </c>
    </row>
    <row r="787" spans="21:22" x14ac:dyDescent="0.2">
      <c r="U787" s="50">
        <v>40896</v>
      </c>
      <c r="V787" s="48">
        <v>0</v>
      </c>
    </row>
    <row r="788" spans="21:22" x14ac:dyDescent="0.2">
      <c r="U788" s="50">
        <v>40897</v>
      </c>
      <c r="V788" s="48">
        <v>0</v>
      </c>
    </row>
    <row r="789" spans="21:22" x14ac:dyDescent="0.2">
      <c r="U789" s="50">
        <v>40898</v>
      </c>
      <c r="V789" s="48">
        <v>0</v>
      </c>
    </row>
    <row r="790" spans="21:22" x14ac:dyDescent="0.2">
      <c r="U790" s="50">
        <v>40899</v>
      </c>
      <c r="V790" s="48">
        <v>0</v>
      </c>
    </row>
    <row r="791" spans="21:22" x14ac:dyDescent="0.2">
      <c r="U791" s="50">
        <v>40900</v>
      </c>
      <c r="V791" s="48">
        <v>0</v>
      </c>
    </row>
    <row r="792" spans="21:22" x14ac:dyDescent="0.2">
      <c r="U792" s="50">
        <v>40904</v>
      </c>
      <c r="V792" s="48">
        <v>0</v>
      </c>
    </row>
    <row r="793" spans="21:22" x14ac:dyDescent="0.2">
      <c r="U793" s="50">
        <v>40905</v>
      </c>
      <c r="V793" s="48">
        <v>0</v>
      </c>
    </row>
    <row r="794" spans="21:22" x14ac:dyDescent="0.2">
      <c r="U794" s="50">
        <v>40906</v>
      </c>
      <c r="V794" s="48">
        <v>0</v>
      </c>
    </row>
    <row r="795" spans="21:22" x14ac:dyDescent="0.2">
      <c r="U795" s="50">
        <v>40907</v>
      </c>
      <c r="V795" s="48">
        <v>0</v>
      </c>
    </row>
    <row r="796" spans="21:22" x14ac:dyDescent="0.2">
      <c r="U796" s="50">
        <v>40911</v>
      </c>
      <c r="V796" s="48">
        <v>0</v>
      </c>
    </row>
    <row r="797" spans="21:22" x14ac:dyDescent="0.2">
      <c r="U797" s="50">
        <v>40912</v>
      </c>
      <c r="V797" s="48">
        <v>0</v>
      </c>
    </row>
    <row r="798" spans="21:22" x14ac:dyDescent="0.2">
      <c r="U798" s="50">
        <v>40913</v>
      </c>
      <c r="V798" s="48">
        <v>0</v>
      </c>
    </row>
    <row r="799" spans="21:22" x14ac:dyDescent="0.2">
      <c r="U799" s="50">
        <v>40914</v>
      </c>
      <c r="V799" s="48">
        <v>0</v>
      </c>
    </row>
    <row r="800" spans="21:22" x14ac:dyDescent="0.2">
      <c r="U800" s="50">
        <v>40917</v>
      </c>
      <c r="V800" s="48">
        <v>0</v>
      </c>
    </row>
    <row r="801" spans="21:22" x14ac:dyDescent="0.2">
      <c r="U801" s="50">
        <v>40918</v>
      </c>
      <c r="V801" s="48">
        <v>0</v>
      </c>
    </row>
    <row r="802" spans="21:22" x14ac:dyDescent="0.2">
      <c r="U802" s="50">
        <v>40919</v>
      </c>
      <c r="V802" s="48">
        <v>0</v>
      </c>
    </row>
    <row r="803" spans="21:22" x14ac:dyDescent="0.2">
      <c r="U803" s="50">
        <v>40920</v>
      </c>
      <c r="V803" s="48">
        <v>0</v>
      </c>
    </row>
    <row r="804" spans="21:22" x14ac:dyDescent="0.2">
      <c r="U804" s="50">
        <v>40921</v>
      </c>
      <c r="V804" s="48">
        <v>0</v>
      </c>
    </row>
    <row r="805" spans="21:22" x14ac:dyDescent="0.2">
      <c r="U805" s="50">
        <v>40925</v>
      </c>
      <c r="V805" s="48">
        <v>0</v>
      </c>
    </row>
    <row r="806" spans="21:22" x14ac:dyDescent="0.2">
      <c r="U806" s="50">
        <v>40926</v>
      </c>
      <c r="V806" s="48">
        <v>0</v>
      </c>
    </row>
    <row r="807" spans="21:22" x14ac:dyDescent="0.2">
      <c r="U807" s="50">
        <v>40927</v>
      </c>
      <c r="V807" s="48">
        <v>0</v>
      </c>
    </row>
    <row r="808" spans="21:22" x14ac:dyDescent="0.2">
      <c r="U808" s="50">
        <v>40928</v>
      </c>
      <c r="V808" s="48">
        <v>0</v>
      </c>
    </row>
    <row r="809" spans="21:22" x14ac:dyDescent="0.2">
      <c r="U809" s="50">
        <v>40931</v>
      </c>
      <c r="V809" s="48">
        <v>0</v>
      </c>
    </row>
    <row r="810" spans="21:22" x14ac:dyDescent="0.2">
      <c r="U810" s="50">
        <v>40932</v>
      </c>
      <c r="V810" s="48">
        <v>0</v>
      </c>
    </row>
    <row r="811" spans="21:22" x14ac:dyDescent="0.2">
      <c r="U811" s="50">
        <v>40933</v>
      </c>
      <c r="V811" s="48">
        <v>0</v>
      </c>
    </row>
    <row r="812" spans="21:22" x14ac:dyDescent="0.2">
      <c r="U812" s="50">
        <v>40934</v>
      </c>
      <c r="V812" s="48">
        <v>0</v>
      </c>
    </row>
    <row r="813" spans="21:22" x14ac:dyDescent="0.2">
      <c r="U813" s="50">
        <v>40935</v>
      </c>
      <c r="V813" s="48">
        <v>0</v>
      </c>
    </row>
    <row r="814" spans="21:22" x14ac:dyDescent="0.2">
      <c r="U814" s="50">
        <v>40938</v>
      </c>
      <c r="V814" s="48">
        <v>0</v>
      </c>
    </row>
    <row r="815" spans="21:22" x14ac:dyDescent="0.2">
      <c r="U815" s="50">
        <v>40939</v>
      </c>
      <c r="V815" s="48">
        <v>0</v>
      </c>
    </row>
    <row r="816" spans="21:22" x14ac:dyDescent="0.2">
      <c r="U816" s="50">
        <v>40940</v>
      </c>
      <c r="V816" s="48">
        <v>0</v>
      </c>
    </row>
    <row r="817" spans="21:22" x14ac:dyDescent="0.2">
      <c r="U817" s="50">
        <v>40941</v>
      </c>
      <c r="V817" s="48">
        <v>0</v>
      </c>
    </row>
    <row r="818" spans="21:22" x14ac:dyDescent="0.2">
      <c r="U818" s="50">
        <v>40942</v>
      </c>
      <c r="V818" s="48">
        <v>0</v>
      </c>
    </row>
    <row r="819" spans="21:22" x14ac:dyDescent="0.2">
      <c r="U819" s="50">
        <v>40945</v>
      </c>
      <c r="V819" s="48">
        <v>0</v>
      </c>
    </row>
    <row r="820" spans="21:22" x14ac:dyDescent="0.2">
      <c r="U820" s="50">
        <v>40946</v>
      </c>
      <c r="V820" s="48">
        <v>0</v>
      </c>
    </row>
    <row r="821" spans="21:22" x14ac:dyDescent="0.2">
      <c r="U821" s="50">
        <v>40947</v>
      </c>
      <c r="V821" s="48">
        <v>0</v>
      </c>
    </row>
    <row r="822" spans="21:22" x14ac:dyDescent="0.2">
      <c r="U822" s="50">
        <v>40948</v>
      </c>
      <c r="V822" s="48">
        <v>0</v>
      </c>
    </row>
    <row r="823" spans="21:22" x14ac:dyDescent="0.2">
      <c r="U823" s="50">
        <v>40949</v>
      </c>
      <c r="V823" s="48">
        <v>0</v>
      </c>
    </row>
    <row r="824" spans="21:22" x14ac:dyDescent="0.2">
      <c r="U824" s="50">
        <v>40952</v>
      </c>
      <c r="V824" s="48">
        <v>0</v>
      </c>
    </row>
    <row r="825" spans="21:22" x14ac:dyDescent="0.2">
      <c r="U825" s="50">
        <v>40953</v>
      </c>
      <c r="V825" s="48">
        <v>0</v>
      </c>
    </row>
    <row r="826" spans="21:22" x14ac:dyDescent="0.2">
      <c r="U826" s="50">
        <v>40954</v>
      </c>
      <c r="V826" s="48">
        <v>0</v>
      </c>
    </row>
    <row r="827" spans="21:22" x14ac:dyDescent="0.2">
      <c r="U827" s="50">
        <v>40955</v>
      </c>
      <c r="V827" s="48">
        <v>0</v>
      </c>
    </row>
    <row r="828" spans="21:22" x14ac:dyDescent="0.2">
      <c r="U828" s="50">
        <v>40956</v>
      </c>
      <c r="V828" s="48">
        <v>0</v>
      </c>
    </row>
    <row r="829" spans="21:22" x14ac:dyDescent="0.2">
      <c r="U829" s="50">
        <v>40960</v>
      </c>
      <c r="V829" s="48">
        <v>0</v>
      </c>
    </row>
    <row r="830" spans="21:22" x14ac:dyDescent="0.2">
      <c r="U830" s="50">
        <v>40961</v>
      </c>
      <c r="V830" s="48">
        <v>0</v>
      </c>
    </row>
    <row r="831" spans="21:22" x14ac:dyDescent="0.2">
      <c r="U831" s="50">
        <v>40962</v>
      </c>
      <c r="V831" s="48">
        <v>0</v>
      </c>
    </row>
    <row r="832" spans="21:22" x14ac:dyDescent="0.2">
      <c r="U832" s="50">
        <v>40963</v>
      </c>
      <c r="V832" s="48">
        <v>0</v>
      </c>
    </row>
    <row r="833" spans="21:22" x14ac:dyDescent="0.2">
      <c r="U833" s="50">
        <v>40966</v>
      </c>
      <c r="V833" s="48">
        <v>0</v>
      </c>
    </row>
    <row r="834" spans="21:22" x14ac:dyDescent="0.2">
      <c r="U834" s="50">
        <v>40967</v>
      </c>
      <c r="V834" s="48">
        <v>0</v>
      </c>
    </row>
    <row r="835" spans="21:22" x14ac:dyDescent="0.2">
      <c r="U835" s="50">
        <v>40968</v>
      </c>
      <c r="V835" s="48">
        <v>0</v>
      </c>
    </row>
    <row r="836" spans="21:22" x14ac:dyDescent="0.2">
      <c r="U836" s="50">
        <v>40969</v>
      </c>
      <c r="V836" s="48">
        <v>0</v>
      </c>
    </row>
    <row r="837" spans="21:22" x14ac:dyDescent="0.2">
      <c r="U837" s="50">
        <v>40970</v>
      </c>
      <c r="V837" s="48">
        <v>0</v>
      </c>
    </row>
    <row r="838" spans="21:22" x14ac:dyDescent="0.2">
      <c r="U838" s="50">
        <v>40973</v>
      </c>
      <c r="V838" s="48">
        <v>0</v>
      </c>
    </row>
    <row r="839" spans="21:22" x14ac:dyDescent="0.2">
      <c r="U839" s="50">
        <v>40974</v>
      </c>
      <c r="V839" s="48">
        <v>0</v>
      </c>
    </row>
    <row r="840" spans="21:22" x14ac:dyDescent="0.2">
      <c r="U840" s="50">
        <v>40975</v>
      </c>
      <c r="V840" s="48">
        <v>0</v>
      </c>
    </row>
    <row r="841" spans="21:22" x14ac:dyDescent="0.2">
      <c r="U841" s="50">
        <v>40976</v>
      </c>
      <c r="V841" s="48">
        <v>0</v>
      </c>
    </row>
    <row r="842" spans="21:22" x14ac:dyDescent="0.2">
      <c r="U842" s="50">
        <v>40977</v>
      </c>
      <c r="V842" s="48">
        <v>0</v>
      </c>
    </row>
    <row r="843" spans="21:22" x14ac:dyDescent="0.2">
      <c r="U843" s="50">
        <v>40980</v>
      </c>
      <c r="V843" s="48">
        <v>0</v>
      </c>
    </row>
    <row r="844" spans="21:22" x14ac:dyDescent="0.2">
      <c r="U844" s="50">
        <v>40981</v>
      </c>
      <c r="V844" s="48">
        <v>0</v>
      </c>
    </row>
    <row r="845" spans="21:22" x14ac:dyDescent="0.2">
      <c r="U845" s="50">
        <v>40982</v>
      </c>
      <c r="V845" s="48">
        <v>0</v>
      </c>
    </row>
    <row r="846" spans="21:22" x14ac:dyDescent="0.2">
      <c r="U846" s="50">
        <v>40983</v>
      </c>
      <c r="V846" s="48">
        <v>0</v>
      </c>
    </row>
    <row r="847" spans="21:22" x14ac:dyDescent="0.2">
      <c r="U847" s="50">
        <v>40984</v>
      </c>
      <c r="V847" s="48">
        <v>0</v>
      </c>
    </row>
    <row r="848" spans="21:22" x14ac:dyDescent="0.2">
      <c r="U848" s="50">
        <v>40987</v>
      </c>
      <c r="V848" s="48">
        <v>0</v>
      </c>
    </row>
    <row r="849" spans="21:22" x14ac:dyDescent="0.2">
      <c r="U849" s="50">
        <v>40988</v>
      </c>
      <c r="V849" s="48">
        <v>0</v>
      </c>
    </row>
    <row r="850" spans="21:22" x14ac:dyDescent="0.2">
      <c r="U850" s="50">
        <v>40989</v>
      </c>
      <c r="V850" s="48">
        <v>0</v>
      </c>
    </row>
    <row r="851" spans="21:22" x14ac:dyDescent="0.2">
      <c r="U851" s="50">
        <v>40990</v>
      </c>
      <c r="V851" s="48">
        <v>0</v>
      </c>
    </row>
    <row r="852" spans="21:22" x14ac:dyDescent="0.2">
      <c r="U852" s="50">
        <v>40991</v>
      </c>
      <c r="V852" s="48">
        <v>0</v>
      </c>
    </row>
    <row r="853" spans="21:22" x14ac:dyDescent="0.2">
      <c r="U853" s="50">
        <v>40994</v>
      </c>
      <c r="V853" s="48">
        <v>0</v>
      </c>
    </row>
    <row r="854" spans="21:22" x14ac:dyDescent="0.2">
      <c r="U854" s="50">
        <v>40995</v>
      </c>
      <c r="V854" s="48">
        <v>0</v>
      </c>
    </row>
    <row r="855" spans="21:22" x14ac:dyDescent="0.2">
      <c r="U855" s="50">
        <v>40996</v>
      </c>
      <c r="V855" s="48">
        <v>0</v>
      </c>
    </row>
    <row r="856" spans="21:22" x14ac:dyDescent="0.2">
      <c r="U856" s="50">
        <v>40997</v>
      </c>
      <c r="V856" s="48">
        <v>0</v>
      </c>
    </row>
    <row r="857" spans="21:22" x14ac:dyDescent="0.2">
      <c r="U857" s="50">
        <v>40998</v>
      </c>
      <c r="V857" s="48">
        <v>0</v>
      </c>
    </row>
    <row r="858" spans="21:22" x14ac:dyDescent="0.2">
      <c r="U858" s="50">
        <v>41001</v>
      </c>
      <c r="V858" s="48">
        <v>0</v>
      </c>
    </row>
    <row r="859" spans="21:22" x14ac:dyDescent="0.2">
      <c r="U859" s="50">
        <v>41002</v>
      </c>
      <c r="V859" s="48">
        <v>0</v>
      </c>
    </row>
    <row r="860" spans="21:22" x14ac:dyDescent="0.2">
      <c r="U860" s="50">
        <v>41003</v>
      </c>
      <c r="V860" s="48">
        <v>0</v>
      </c>
    </row>
    <row r="861" spans="21:22" x14ac:dyDescent="0.2">
      <c r="U861" s="50">
        <v>41004</v>
      </c>
      <c r="V861" s="48">
        <v>0</v>
      </c>
    </row>
    <row r="862" spans="21:22" x14ac:dyDescent="0.2">
      <c r="U862" s="50">
        <v>41005</v>
      </c>
      <c r="V862" s="48">
        <v>0</v>
      </c>
    </row>
    <row r="863" spans="21:22" x14ac:dyDescent="0.2">
      <c r="U863" s="50">
        <v>41008</v>
      </c>
      <c r="V863" s="48">
        <v>0</v>
      </c>
    </row>
    <row r="864" spans="21:22" x14ac:dyDescent="0.2">
      <c r="U864" s="50">
        <v>41009</v>
      </c>
      <c r="V864" s="48">
        <v>0</v>
      </c>
    </row>
    <row r="865" spans="21:22" x14ac:dyDescent="0.2">
      <c r="U865" s="50">
        <v>41010</v>
      </c>
      <c r="V865" s="48">
        <v>0</v>
      </c>
    </row>
    <row r="866" spans="21:22" x14ac:dyDescent="0.2">
      <c r="U866" s="50">
        <v>41011</v>
      </c>
      <c r="V866" s="48">
        <v>0</v>
      </c>
    </row>
    <row r="867" spans="21:22" x14ac:dyDescent="0.2">
      <c r="U867" s="50">
        <v>41012</v>
      </c>
      <c r="V867" s="48">
        <v>0</v>
      </c>
    </row>
    <row r="868" spans="21:22" x14ac:dyDescent="0.2">
      <c r="U868" s="50">
        <v>41015</v>
      </c>
      <c r="V868" s="48">
        <v>0</v>
      </c>
    </row>
    <row r="869" spans="21:22" x14ac:dyDescent="0.2">
      <c r="U869" s="50">
        <v>41016</v>
      </c>
      <c r="V869" s="48">
        <v>0</v>
      </c>
    </row>
    <row r="870" spans="21:22" x14ac:dyDescent="0.2">
      <c r="U870" s="50">
        <v>41017</v>
      </c>
      <c r="V870" s="48">
        <v>0</v>
      </c>
    </row>
    <row r="871" spans="21:22" x14ac:dyDescent="0.2">
      <c r="U871" s="50">
        <v>41018</v>
      </c>
      <c r="V871" s="48">
        <v>0</v>
      </c>
    </row>
    <row r="872" spans="21:22" x14ac:dyDescent="0.2">
      <c r="U872" s="50">
        <v>41019</v>
      </c>
      <c r="V872" s="48">
        <v>0</v>
      </c>
    </row>
    <row r="873" spans="21:22" x14ac:dyDescent="0.2">
      <c r="U873" s="50">
        <v>41022</v>
      </c>
      <c r="V873" s="48">
        <v>0</v>
      </c>
    </row>
    <row r="874" spans="21:22" x14ac:dyDescent="0.2">
      <c r="U874" s="50">
        <v>41023</v>
      </c>
      <c r="V874" s="48">
        <v>0</v>
      </c>
    </row>
    <row r="875" spans="21:22" x14ac:dyDescent="0.2">
      <c r="U875" s="50">
        <v>41024</v>
      </c>
      <c r="V875" s="48">
        <v>0</v>
      </c>
    </row>
    <row r="876" spans="21:22" x14ac:dyDescent="0.2">
      <c r="U876" s="50">
        <v>41025</v>
      </c>
      <c r="V876" s="48">
        <v>0</v>
      </c>
    </row>
    <row r="877" spans="21:22" x14ac:dyDescent="0.2">
      <c r="U877" s="50">
        <v>41026</v>
      </c>
      <c r="V877" s="48">
        <v>0</v>
      </c>
    </row>
    <row r="878" spans="21:22" x14ac:dyDescent="0.2">
      <c r="U878" s="50">
        <v>41029</v>
      </c>
      <c r="V878" s="48">
        <v>0</v>
      </c>
    </row>
    <row r="879" spans="21:22" x14ac:dyDescent="0.2">
      <c r="U879" s="50">
        <v>41030</v>
      </c>
      <c r="V879" s="48">
        <v>0</v>
      </c>
    </row>
    <row r="880" spans="21:22" x14ac:dyDescent="0.2">
      <c r="U880" s="50">
        <v>41031</v>
      </c>
      <c r="V880" s="48">
        <v>0</v>
      </c>
    </row>
    <row r="881" spans="21:22" x14ac:dyDescent="0.2">
      <c r="U881" s="50">
        <v>41032</v>
      </c>
      <c r="V881" s="48">
        <v>0</v>
      </c>
    </row>
    <row r="882" spans="21:22" x14ac:dyDescent="0.2">
      <c r="U882" s="50">
        <v>41033</v>
      </c>
      <c r="V882" s="48">
        <v>0</v>
      </c>
    </row>
    <row r="883" spans="21:22" x14ac:dyDescent="0.2">
      <c r="U883" s="50">
        <v>41036</v>
      </c>
      <c r="V883" s="48">
        <v>0</v>
      </c>
    </row>
    <row r="884" spans="21:22" x14ac:dyDescent="0.2">
      <c r="U884" s="50">
        <v>41037</v>
      </c>
      <c r="V884" s="48">
        <v>0</v>
      </c>
    </row>
    <row r="885" spans="21:22" x14ac:dyDescent="0.2">
      <c r="U885" s="50">
        <v>41038</v>
      </c>
      <c r="V885" s="48">
        <v>0</v>
      </c>
    </row>
    <row r="886" spans="21:22" x14ac:dyDescent="0.2">
      <c r="U886" s="50">
        <v>41039</v>
      </c>
      <c r="V886" s="48">
        <v>0</v>
      </c>
    </row>
    <row r="887" spans="21:22" x14ac:dyDescent="0.2">
      <c r="U887" s="50">
        <v>41040</v>
      </c>
      <c r="V887" s="48">
        <v>0</v>
      </c>
    </row>
    <row r="888" spans="21:22" x14ac:dyDescent="0.2">
      <c r="U888" s="50">
        <v>41043</v>
      </c>
      <c r="V888" s="48">
        <v>0</v>
      </c>
    </row>
    <row r="889" spans="21:22" x14ac:dyDescent="0.2">
      <c r="U889" s="50">
        <v>41044</v>
      </c>
      <c r="V889" s="48">
        <v>0</v>
      </c>
    </row>
    <row r="890" spans="21:22" x14ac:dyDescent="0.2">
      <c r="U890" s="50">
        <v>41045</v>
      </c>
      <c r="V890" s="48">
        <v>0</v>
      </c>
    </row>
    <row r="891" spans="21:22" x14ac:dyDescent="0.2">
      <c r="U891" s="50">
        <v>41046</v>
      </c>
      <c r="V891" s="48">
        <v>0</v>
      </c>
    </row>
    <row r="892" spans="21:22" x14ac:dyDescent="0.2">
      <c r="U892" s="50">
        <v>41047</v>
      </c>
      <c r="V892" s="48">
        <v>0</v>
      </c>
    </row>
    <row r="893" spans="21:22" x14ac:dyDescent="0.2">
      <c r="U893" s="50">
        <v>41050</v>
      </c>
      <c r="V893" s="48">
        <v>0</v>
      </c>
    </row>
    <row r="894" spans="21:22" x14ac:dyDescent="0.2">
      <c r="U894" s="50">
        <v>41051</v>
      </c>
      <c r="V894" s="48">
        <v>0</v>
      </c>
    </row>
    <row r="895" spans="21:22" x14ac:dyDescent="0.2">
      <c r="U895" s="50">
        <v>41052</v>
      </c>
      <c r="V895" s="48">
        <v>0</v>
      </c>
    </row>
    <row r="896" spans="21:22" x14ac:dyDescent="0.2">
      <c r="U896" s="50">
        <v>41053</v>
      </c>
      <c r="V896" s="48">
        <v>0</v>
      </c>
    </row>
    <row r="897" spans="21:22" x14ac:dyDescent="0.2">
      <c r="U897" s="50">
        <v>41054</v>
      </c>
      <c r="V897" s="48">
        <v>0</v>
      </c>
    </row>
    <row r="898" spans="21:22" x14ac:dyDescent="0.2">
      <c r="U898" s="50">
        <v>41058</v>
      </c>
      <c r="V898" s="48">
        <v>0</v>
      </c>
    </row>
    <row r="899" spans="21:22" x14ac:dyDescent="0.2">
      <c r="U899" s="50">
        <v>41059</v>
      </c>
      <c r="V899" s="48">
        <v>0</v>
      </c>
    </row>
    <row r="900" spans="21:22" x14ac:dyDescent="0.2">
      <c r="U900" s="50">
        <v>41060</v>
      </c>
      <c r="V900" s="48">
        <v>0</v>
      </c>
    </row>
    <row r="901" spans="21:22" x14ac:dyDescent="0.2">
      <c r="U901" s="50">
        <v>41061</v>
      </c>
      <c r="V901" s="48">
        <v>0</v>
      </c>
    </row>
    <row r="902" spans="21:22" x14ac:dyDescent="0.2">
      <c r="U902" s="50">
        <v>41064</v>
      </c>
      <c r="V902" s="48">
        <v>0</v>
      </c>
    </row>
    <row r="903" spans="21:22" x14ac:dyDescent="0.2">
      <c r="U903" s="50">
        <v>41065</v>
      </c>
      <c r="V903" s="48">
        <v>0</v>
      </c>
    </row>
    <row r="904" spans="21:22" x14ac:dyDescent="0.2">
      <c r="U904" s="50">
        <v>41066</v>
      </c>
      <c r="V904" s="48">
        <v>0</v>
      </c>
    </row>
    <row r="905" spans="21:22" x14ac:dyDescent="0.2">
      <c r="U905" s="50">
        <v>41067</v>
      </c>
      <c r="V905" s="48">
        <v>0</v>
      </c>
    </row>
    <row r="906" spans="21:22" x14ac:dyDescent="0.2">
      <c r="U906" s="50">
        <v>41068</v>
      </c>
      <c r="V906" s="48">
        <v>0</v>
      </c>
    </row>
    <row r="907" spans="21:22" x14ac:dyDescent="0.2">
      <c r="U907" s="50">
        <v>41071</v>
      </c>
      <c r="V907" s="48">
        <v>0</v>
      </c>
    </row>
    <row r="908" spans="21:22" x14ac:dyDescent="0.2">
      <c r="U908" s="50">
        <v>41072</v>
      </c>
      <c r="V908" s="48">
        <v>0</v>
      </c>
    </row>
    <row r="909" spans="21:22" x14ac:dyDescent="0.2">
      <c r="U909" s="50">
        <v>41073</v>
      </c>
      <c r="V909" s="48">
        <v>0</v>
      </c>
    </row>
    <row r="910" spans="21:22" x14ac:dyDescent="0.2">
      <c r="U910" s="50">
        <v>41074</v>
      </c>
      <c r="V910" s="48">
        <v>0</v>
      </c>
    </row>
    <row r="911" spans="21:22" x14ac:dyDescent="0.2">
      <c r="U911" s="50">
        <v>41075</v>
      </c>
      <c r="V911" s="48">
        <v>0</v>
      </c>
    </row>
    <row r="912" spans="21:22" x14ac:dyDescent="0.2">
      <c r="U912" s="50">
        <v>41078</v>
      </c>
      <c r="V912" s="48">
        <v>0</v>
      </c>
    </row>
    <row r="913" spans="21:22" x14ac:dyDescent="0.2">
      <c r="U913" s="50">
        <v>41079</v>
      </c>
      <c r="V913" s="48">
        <v>0</v>
      </c>
    </row>
    <row r="914" spans="21:22" x14ac:dyDescent="0.2">
      <c r="U914" s="50">
        <v>41080</v>
      </c>
      <c r="V914" s="48">
        <v>0</v>
      </c>
    </row>
    <row r="915" spans="21:22" x14ac:dyDescent="0.2">
      <c r="U915" s="50">
        <v>41081</v>
      </c>
      <c r="V915" s="48">
        <v>0</v>
      </c>
    </row>
    <row r="916" spans="21:22" x14ac:dyDescent="0.2">
      <c r="U916" s="50">
        <v>41082</v>
      </c>
      <c r="V916" s="48">
        <v>0</v>
      </c>
    </row>
    <row r="917" spans="21:22" x14ac:dyDescent="0.2">
      <c r="U917" s="50">
        <v>41085</v>
      </c>
      <c r="V917" s="48">
        <v>0</v>
      </c>
    </row>
    <row r="918" spans="21:22" x14ac:dyDescent="0.2">
      <c r="U918" s="50">
        <v>41086</v>
      </c>
      <c r="V918" s="48">
        <v>0</v>
      </c>
    </row>
    <row r="919" spans="21:22" x14ac:dyDescent="0.2">
      <c r="U919" s="50">
        <v>41087</v>
      </c>
      <c r="V919" s="48">
        <v>0</v>
      </c>
    </row>
    <row r="920" spans="21:22" x14ac:dyDescent="0.2">
      <c r="U920" s="50">
        <v>41088</v>
      </c>
      <c r="V920" s="48">
        <v>0</v>
      </c>
    </row>
    <row r="921" spans="21:22" x14ac:dyDescent="0.2">
      <c r="U921" s="50">
        <v>41089</v>
      </c>
      <c r="V921" s="48">
        <v>0</v>
      </c>
    </row>
    <row r="922" spans="21:22" x14ac:dyDescent="0.2">
      <c r="U922" s="50">
        <v>41092</v>
      </c>
      <c r="V922" s="48">
        <v>0</v>
      </c>
    </row>
    <row r="923" spans="21:22" x14ac:dyDescent="0.2">
      <c r="U923" s="50">
        <v>41093</v>
      </c>
      <c r="V923" s="48">
        <v>0</v>
      </c>
    </row>
    <row r="924" spans="21:22" x14ac:dyDescent="0.2">
      <c r="U924" s="50">
        <v>41095</v>
      </c>
      <c r="V924" s="48">
        <v>0</v>
      </c>
    </row>
    <row r="925" spans="21:22" x14ac:dyDescent="0.2">
      <c r="U925" s="50">
        <v>41096</v>
      </c>
      <c r="V925" s="48">
        <v>0</v>
      </c>
    </row>
    <row r="926" spans="21:22" x14ac:dyDescent="0.2">
      <c r="U926" s="50">
        <v>41099</v>
      </c>
      <c r="V926" s="48">
        <v>0</v>
      </c>
    </row>
    <row r="927" spans="21:22" x14ac:dyDescent="0.2">
      <c r="U927" s="50">
        <v>41100</v>
      </c>
      <c r="V927" s="48">
        <v>0</v>
      </c>
    </row>
    <row r="928" spans="21:22" x14ac:dyDescent="0.2">
      <c r="U928" s="50">
        <v>41101</v>
      </c>
      <c r="V928" s="48">
        <v>0</v>
      </c>
    </row>
    <row r="929" spans="21:22" x14ac:dyDescent="0.2">
      <c r="U929" s="50">
        <v>41102</v>
      </c>
      <c r="V929" s="48">
        <v>0</v>
      </c>
    </row>
    <row r="930" spans="21:22" x14ac:dyDescent="0.2">
      <c r="U930" s="50">
        <v>41103</v>
      </c>
      <c r="V930" s="48">
        <v>0</v>
      </c>
    </row>
    <row r="931" spans="21:22" x14ac:dyDescent="0.2">
      <c r="U931" s="50">
        <v>41106</v>
      </c>
      <c r="V931" s="48">
        <v>0</v>
      </c>
    </row>
    <row r="932" spans="21:22" x14ac:dyDescent="0.2">
      <c r="U932" s="50">
        <v>41107</v>
      </c>
      <c r="V932" s="48">
        <v>0</v>
      </c>
    </row>
    <row r="933" spans="21:22" x14ac:dyDescent="0.2">
      <c r="U933" s="50">
        <v>41108</v>
      </c>
      <c r="V933" s="48">
        <v>0</v>
      </c>
    </row>
    <row r="934" spans="21:22" x14ac:dyDescent="0.2">
      <c r="U934" s="50">
        <v>41109</v>
      </c>
      <c r="V934" s="48">
        <v>0</v>
      </c>
    </row>
    <row r="935" spans="21:22" x14ac:dyDescent="0.2">
      <c r="U935" s="50">
        <v>41110</v>
      </c>
      <c r="V935" s="48">
        <v>0</v>
      </c>
    </row>
    <row r="936" spans="21:22" x14ac:dyDescent="0.2">
      <c r="U936" s="50">
        <v>41113</v>
      </c>
      <c r="V936" s="48">
        <v>0</v>
      </c>
    </row>
    <row r="937" spans="21:22" x14ac:dyDescent="0.2">
      <c r="U937" s="50">
        <v>41114</v>
      </c>
      <c r="V937" s="48">
        <v>0</v>
      </c>
    </row>
    <row r="938" spans="21:22" x14ac:dyDescent="0.2">
      <c r="U938" s="50">
        <v>41115</v>
      </c>
      <c r="V938" s="48">
        <v>0</v>
      </c>
    </row>
    <row r="939" spans="21:22" x14ac:dyDescent="0.2">
      <c r="U939" s="50">
        <v>41116</v>
      </c>
      <c r="V939" s="48">
        <v>0</v>
      </c>
    </row>
    <row r="940" spans="21:22" x14ac:dyDescent="0.2">
      <c r="U940" s="50">
        <v>41117</v>
      </c>
      <c r="V940" s="48">
        <v>0</v>
      </c>
    </row>
    <row r="941" spans="21:22" x14ac:dyDescent="0.2">
      <c r="U941" s="50">
        <v>41120</v>
      </c>
      <c r="V941" s="48">
        <v>0</v>
      </c>
    </row>
    <row r="942" spans="21:22" x14ac:dyDescent="0.2">
      <c r="U942" s="50">
        <v>41121</v>
      </c>
      <c r="V942" s="48">
        <v>0</v>
      </c>
    </row>
    <row r="943" spans="21:22" x14ac:dyDescent="0.2">
      <c r="U943" s="50">
        <v>41122</v>
      </c>
      <c r="V943" s="48">
        <v>0</v>
      </c>
    </row>
    <row r="944" spans="21:22" x14ac:dyDescent="0.2">
      <c r="U944" s="50">
        <v>41123</v>
      </c>
      <c r="V944" s="48">
        <v>0</v>
      </c>
    </row>
    <row r="945" spans="21:22" x14ac:dyDescent="0.2">
      <c r="U945" s="50">
        <v>41124</v>
      </c>
      <c r="V945" s="48">
        <v>0</v>
      </c>
    </row>
    <row r="946" spans="21:22" x14ac:dyDescent="0.2">
      <c r="U946" s="50">
        <v>41127</v>
      </c>
      <c r="V946" s="48">
        <v>0</v>
      </c>
    </row>
    <row r="947" spans="21:22" x14ac:dyDescent="0.2">
      <c r="U947" s="50">
        <v>41128</v>
      </c>
      <c r="V947" s="48">
        <v>0</v>
      </c>
    </row>
    <row r="948" spans="21:22" x14ac:dyDescent="0.2">
      <c r="U948" s="50">
        <v>41129</v>
      </c>
      <c r="V948" s="48">
        <v>0</v>
      </c>
    </row>
    <row r="949" spans="21:22" x14ac:dyDescent="0.2">
      <c r="U949" s="50">
        <v>41130</v>
      </c>
      <c r="V949" s="48">
        <v>0</v>
      </c>
    </row>
    <row r="950" spans="21:22" x14ac:dyDescent="0.2">
      <c r="U950" s="50">
        <v>41131</v>
      </c>
      <c r="V950" s="48">
        <v>0</v>
      </c>
    </row>
    <row r="951" spans="21:22" x14ac:dyDescent="0.2">
      <c r="U951" s="50">
        <v>41134</v>
      </c>
      <c r="V951" s="48">
        <v>0</v>
      </c>
    </row>
    <row r="952" spans="21:22" x14ac:dyDescent="0.2">
      <c r="U952" s="50">
        <v>41135</v>
      </c>
      <c r="V952" s="48">
        <v>0</v>
      </c>
    </row>
    <row r="953" spans="21:22" x14ac:dyDescent="0.2">
      <c r="U953" s="50">
        <v>41136</v>
      </c>
      <c r="V953" s="48">
        <v>0</v>
      </c>
    </row>
    <row r="954" spans="21:22" x14ac:dyDescent="0.2">
      <c r="U954" s="50">
        <v>41137</v>
      </c>
      <c r="V954" s="48">
        <v>0</v>
      </c>
    </row>
    <row r="955" spans="21:22" x14ac:dyDescent="0.2">
      <c r="U955" s="50">
        <v>41138</v>
      </c>
      <c r="V955" s="48">
        <v>0</v>
      </c>
    </row>
    <row r="956" spans="21:22" x14ac:dyDescent="0.2">
      <c r="U956" s="50">
        <v>41141</v>
      </c>
      <c r="V956" s="48">
        <v>0</v>
      </c>
    </row>
    <row r="957" spans="21:22" x14ac:dyDescent="0.2">
      <c r="U957" s="50">
        <v>41142</v>
      </c>
      <c r="V957" s="48">
        <v>0</v>
      </c>
    </row>
    <row r="958" spans="21:22" x14ac:dyDescent="0.2">
      <c r="U958" s="50">
        <v>41143</v>
      </c>
      <c r="V958" s="48">
        <v>0</v>
      </c>
    </row>
    <row r="959" spans="21:22" x14ac:dyDescent="0.2">
      <c r="U959" s="50">
        <v>41144</v>
      </c>
      <c r="V959" s="48">
        <v>0</v>
      </c>
    </row>
    <row r="960" spans="21:22" x14ac:dyDescent="0.2">
      <c r="U960" s="50">
        <v>41145</v>
      </c>
      <c r="V960" s="48">
        <v>0</v>
      </c>
    </row>
    <row r="961" spans="21:22" x14ac:dyDescent="0.2">
      <c r="U961" s="50">
        <v>41148</v>
      </c>
      <c r="V961" s="48">
        <v>0</v>
      </c>
    </row>
    <row r="962" spans="21:22" x14ac:dyDescent="0.2">
      <c r="U962" s="50">
        <v>41149</v>
      </c>
      <c r="V962" s="48">
        <v>0</v>
      </c>
    </row>
    <row r="963" spans="21:22" x14ac:dyDescent="0.2">
      <c r="U963" s="50">
        <v>41150</v>
      </c>
      <c r="V963" s="48">
        <v>0</v>
      </c>
    </row>
    <row r="964" spans="21:22" x14ac:dyDescent="0.2">
      <c r="U964" s="50">
        <v>41151</v>
      </c>
      <c r="V964" s="48">
        <v>0</v>
      </c>
    </row>
    <row r="965" spans="21:22" x14ac:dyDescent="0.2">
      <c r="U965" s="50">
        <v>41152</v>
      </c>
      <c r="V965" s="48">
        <v>0</v>
      </c>
    </row>
    <row r="966" spans="21:22" x14ac:dyDescent="0.2">
      <c r="U966" s="50">
        <v>41156</v>
      </c>
      <c r="V966" s="48">
        <v>0</v>
      </c>
    </row>
    <row r="967" spans="21:22" x14ac:dyDescent="0.2">
      <c r="U967" s="50">
        <v>41157</v>
      </c>
      <c r="V967" s="48">
        <v>0</v>
      </c>
    </row>
    <row r="968" spans="21:22" x14ac:dyDescent="0.2">
      <c r="U968" s="50">
        <v>41158</v>
      </c>
      <c r="V968" s="48">
        <v>0</v>
      </c>
    </row>
    <row r="969" spans="21:22" x14ac:dyDescent="0.2">
      <c r="U969" s="50">
        <v>41159</v>
      </c>
      <c r="V969" s="48">
        <v>0</v>
      </c>
    </row>
    <row r="970" spans="21:22" x14ac:dyDescent="0.2">
      <c r="U970" s="50">
        <v>41162</v>
      </c>
      <c r="V970" s="48">
        <v>0</v>
      </c>
    </row>
    <row r="971" spans="21:22" x14ac:dyDescent="0.2">
      <c r="U971" s="50">
        <v>41163</v>
      </c>
      <c r="V971" s="48">
        <v>0</v>
      </c>
    </row>
    <row r="972" spans="21:22" x14ac:dyDescent="0.2">
      <c r="U972" s="50">
        <v>41164</v>
      </c>
      <c r="V972" s="48">
        <v>0</v>
      </c>
    </row>
    <row r="973" spans="21:22" x14ac:dyDescent="0.2">
      <c r="U973" s="50">
        <v>41165</v>
      </c>
      <c r="V973" s="48">
        <v>0</v>
      </c>
    </row>
    <row r="974" spans="21:22" x14ac:dyDescent="0.2">
      <c r="U974" s="50">
        <v>41166</v>
      </c>
      <c r="V974" s="48">
        <v>0</v>
      </c>
    </row>
    <row r="975" spans="21:22" x14ac:dyDescent="0.2">
      <c r="U975" s="50">
        <v>41169</v>
      </c>
      <c r="V975" s="48">
        <v>0</v>
      </c>
    </row>
    <row r="976" spans="21:22" x14ac:dyDescent="0.2">
      <c r="U976" s="50">
        <v>41170</v>
      </c>
      <c r="V976" s="48">
        <v>0</v>
      </c>
    </row>
    <row r="977" spans="21:22" x14ac:dyDescent="0.2">
      <c r="U977" s="50">
        <v>41171</v>
      </c>
      <c r="V977" s="48">
        <v>0</v>
      </c>
    </row>
    <row r="978" spans="21:22" x14ac:dyDescent="0.2">
      <c r="U978" s="50">
        <v>41172</v>
      </c>
      <c r="V978" s="48">
        <v>0</v>
      </c>
    </row>
    <row r="979" spans="21:22" x14ac:dyDescent="0.2">
      <c r="U979" s="50">
        <v>41173</v>
      </c>
      <c r="V979" s="48">
        <v>0</v>
      </c>
    </row>
    <row r="980" spans="21:22" x14ac:dyDescent="0.2">
      <c r="U980" s="50">
        <v>41176</v>
      </c>
      <c r="V980" s="48">
        <v>0</v>
      </c>
    </row>
    <row r="981" spans="21:22" x14ac:dyDescent="0.2">
      <c r="U981" s="50">
        <v>41177</v>
      </c>
      <c r="V981" s="48">
        <v>0</v>
      </c>
    </row>
    <row r="982" spans="21:22" x14ac:dyDescent="0.2">
      <c r="U982" s="50">
        <v>41178</v>
      </c>
      <c r="V982" s="48">
        <v>0</v>
      </c>
    </row>
    <row r="983" spans="21:22" x14ac:dyDescent="0.2">
      <c r="U983" s="50">
        <v>41179</v>
      </c>
      <c r="V983" s="48">
        <v>0</v>
      </c>
    </row>
    <row r="984" spans="21:22" x14ac:dyDescent="0.2">
      <c r="U984" s="50">
        <v>41180</v>
      </c>
      <c r="V984" s="48">
        <v>0</v>
      </c>
    </row>
    <row r="985" spans="21:22" x14ac:dyDescent="0.2">
      <c r="U985" s="50">
        <v>41183</v>
      </c>
      <c r="V985" s="48">
        <v>0</v>
      </c>
    </row>
    <row r="986" spans="21:22" x14ac:dyDescent="0.2">
      <c r="U986" s="50">
        <v>41184</v>
      </c>
      <c r="V986" s="48">
        <v>0</v>
      </c>
    </row>
    <row r="987" spans="21:22" x14ac:dyDescent="0.2">
      <c r="U987" s="50">
        <v>41185</v>
      </c>
      <c r="V987" s="48">
        <v>0</v>
      </c>
    </row>
    <row r="988" spans="21:22" x14ac:dyDescent="0.2">
      <c r="U988" s="50">
        <v>41186</v>
      </c>
      <c r="V988" s="48">
        <v>0</v>
      </c>
    </row>
    <row r="989" spans="21:22" x14ac:dyDescent="0.2">
      <c r="U989" s="50">
        <v>41187</v>
      </c>
      <c r="V989" s="48">
        <v>0</v>
      </c>
    </row>
    <row r="990" spans="21:22" x14ac:dyDescent="0.2">
      <c r="U990" s="50">
        <v>41191</v>
      </c>
      <c r="V990" s="48">
        <v>0</v>
      </c>
    </row>
    <row r="991" spans="21:22" x14ac:dyDescent="0.2">
      <c r="U991" s="50">
        <v>41192</v>
      </c>
      <c r="V991" s="48">
        <v>0</v>
      </c>
    </row>
    <row r="992" spans="21:22" x14ac:dyDescent="0.2">
      <c r="U992" s="50">
        <v>41193</v>
      </c>
      <c r="V992" s="48">
        <v>0</v>
      </c>
    </row>
    <row r="993" spans="21:22" x14ac:dyDescent="0.2">
      <c r="U993" s="50">
        <v>41194</v>
      </c>
      <c r="V993" s="48">
        <v>0</v>
      </c>
    </row>
    <row r="994" spans="21:22" x14ac:dyDescent="0.2">
      <c r="U994" s="50">
        <v>41197</v>
      </c>
      <c r="V994" s="48">
        <v>0</v>
      </c>
    </row>
    <row r="995" spans="21:22" x14ac:dyDescent="0.2">
      <c r="U995" s="50">
        <v>41198</v>
      </c>
      <c r="V995" s="48">
        <v>0</v>
      </c>
    </row>
    <row r="996" spans="21:22" x14ac:dyDescent="0.2">
      <c r="U996" s="50">
        <v>41199</v>
      </c>
      <c r="V996" s="48">
        <v>0</v>
      </c>
    </row>
    <row r="997" spans="21:22" x14ac:dyDescent="0.2">
      <c r="U997" s="50">
        <v>41200</v>
      </c>
      <c r="V997" s="48">
        <v>0</v>
      </c>
    </row>
    <row r="998" spans="21:22" x14ac:dyDescent="0.2">
      <c r="U998" s="50">
        <v>41201</v>
      </c>
      <c r="V998" s="48">
        <v>0</v>
      </c>
    </row>
    <row r="999" spans="21:22" x14ac:dyDescent="0.2">
      <c r="U999" s="50">
        <v>41204</v>
      </c>
      <c r="V999" s="48">
        <v>0</v>
      </c>
    </row>
    <row r="1000" spans="21:22" x14ac:dyDescent="0.2">
      <c r="U1000" s="50">
        <v>41205</v>
      </c>
      <c r="V1000" s="48">
        <v>0</v>
      </c>
    </row>
    <row r="1001" spans="21:22" x14ac:dyDescent="0.2">
      <c r="U1001" s="50">
        <v>41206</v>
      </c>
      <c r="V1001" s="48">
        <v>0</v>
      </c>
    </row>
    <row r="1002" spans="21:22" x14ac:dyDescent="0.2">
      <c r="U1002" s="50">
        <v>41207</v>
      </c>
      <c r="V1002" s="48">
        <v>0</v>
      </c>
    </row>
    <row r="1003" spans="21:22" x14ac:dyDescent="0.2">
      <c r="U1003" s="50">
        <v>41208</v>
      </c>
      <c r="V1003" s="48">
        <v>0</v>
      </c>
    </row>
    <row r="1004" spans="21:22" x14ac:dyDescent="0.2">
      <c r="U1004" s="50">
        <v>41211</v>
      </c>
      <c r="V1004" s="48">
        <v>0</v>
      </c>
    </row>
    <row r="1005" spans="21:22" x14ac:dyDescent="0.2">
      <c r="U1005" s="50">
        <v>41212</v>
      </c>
      <c r="V1005" s="48">
        <v>0</v>
      </c>
    </row>
    <row r="1006" spans="21:22" x14ac:dyDescent="0.2">
      <c r="U1006" s="50">
        <v>41213</v>
      </c>
      <c r="V1006" s="48">
        <v>0</v>
      </c>
    </row>
    <row r="1007" spans="21:22" x14ac:dyDescent="0.2">
      <c r="U1007" s="50">
        <v>41214</v>
      </c>
      <c r="V1007" s="48">
        <v>0</v>
      </c>
    </row>
    <row r="1008" spans="21:22" x14ac:dyDescent="0.2">
      <c r="U1008" s="50">
        <v>41215</v>
      </c>
      <c r="V1008" s="48">
        <v>0</v>
      </c>
    </row>
    <row r="1009" spans="21:22" x14ac:dyDescent="0.2">
      <c r="U1009" s="50">
        <v>41218</v>
      </c>
      <c r="V1009" s="48">
        <v>0</v>
      </c>
    </row>
    <row r="1010" spans="21:22" x14ac:dyDescent="0.2">
      <c r="U1010" s="50">
        <v>41219</v>
      </c>
      <c r="V1010" s="48">
        <v>0</v>
      </c>
    </row>
    <row r="1011" spans="21:22" x14ac:dyDescent="0.2">
      <c r="U1011" s="50">
        <v>41220</v>
      </c>
      <c r="V1011" s="48">
        <v>0</v>
      </c>
    </row>
    <row r="1012" spans="21:22" x14ac:dyDescent="0.2">
      <c r="U1012" s="50">
        <v>41221</v>
      </c>
      <c r="V1012" s="48">
        <v>0</v>
      </c>
    </row>
    <row r="1013" spans="21:22" x14ac:dyDescent="0.2">
      <c r="U1013" s="50">
        <v>41222</v>
      </c>
      <c r="V1013" s="48">
        <v>0</v>
      </c>
    </row>
    <row r="1014" spans="21:22" x14ac:dyDescent="0.2">
      <c r="U1014" s="50">
        <v>41226</v>
      </c>
      <c r="V1014" s="48">
        <v>0</v>
      </c>
    </row>
    <row r="1015" spans="21:22" x14ac:dyDescent="0.2">
      <c r="U1015" s="50">
        <v>41227</v>
      </c>
      <c r="V1015" s="48">
        <v>0</v>
      </c>
    </row>
    <row r="1016" spans="21:22" x14ac:dyDescent="0.2">
      <c r="U1016" s="50">
        <v>41228</v>
      </c>
      <c r="V1016" s="48">
        <v>0</v>
      </c>
    </row>
    <row r="1017" spans="21:22" x14ac:dyDescent="0.2">
      <c r="U1017" s="50">
        <v>41229</v>
      </c>
      <c r="V1017" s="48">
        <v>0</v>
      </c>
    </row>
    <row r="1018" spans="21:22" x14ac:dyDescent="0.2">
      <c r="U1018" s="50">
        <v>41232</v>
      </c>
      <c r="V1018" s="48">
        <v>0</v>
      </c>
    </row>
    <row r="1019" spans="21:22" x14ac:dyDescent="0.2">
      <c r="U1019" s="50">
        <v>41233</v>
      </c>
      <c r="V1019" s="48">
        <v>0</v>
      </c>
    </row>
    <row r="1020" spans="21:22" x14ac:dyDescent="0.2">
      <c r="U1020" s="50">
        <v>41234</v>
      </c>
      <c r="V1020" s="48">
        <v>0</v>
      </c>
    </row>
    <row r="1021" spans="21:22" x14ac:dyDescent="0.2">
      <c r="U1021" s="50">
        <v>41236</v>
      </c>
      <c r="V1021" s="48">
        <v>0</v>
      </c>
    </row>
    <row r="1022" spans="21:22" x14ac:dyDescent="0.2">
      <c r="U1022" s="50">
        <v>41239</v>
      </c>
      <c r="V1022" s="48">
        <v>0</v>
      </c>
    </row>
    <row r="1023" spans="21:22" x14ac:dyDescent="0.2">
      <c r="U1023" s="50">
        <v>41240</v>
      </c>
      <c r="V1023" s="48">
        <v>0</v>
      </c>
    </row>
    <row r="1024" spans="21:22" x14ac:dyDescent="0.2">
      <c r="U1024" s="50">
        <v>41241</v>
      </c>
      <c r="V1024" s="48">
        <v>0</v>
      </c>
    </row>
    <row r="1025" spans="21:22" x14ac:dyDescent="0.2">
      <c r="U1025" s="50">
        <v>41242</v>
      </c>
      <c r="V1025" s="48">
        <v>0</v>
      </c>
    </row>
    <row r="1026" spans="21:22" x14ac:dyDescent="0.2">
      <c r="U1026" s="50">
        <v>41243</v>
      </c>
      <c r="V1026" s="48">
        <v>0</v>
      </c>
    </row>
    <row r="1027" spans="21:22" x14ac:dyDescent="0.2">
      <c r="U1027" s="50">
        <v>41246</v>
      </c>
      <c r="V1027" s="48">
        <v>0</v>
      </c>
    </row>
    <row r="1028" spans="21:22" x14ac:dyDescent="0.2">
      <c r="U1028" s="50">
        <v>41247</v>
      </c>
      <c r="V1028" s="48">
        <v>0</v>
      </c>
    </row>
    <row r="1029" spans="21:22" x14ac:dyDescent="0.2">
      <c r="U1029" s="50">
        <v>41248</v>
      </c>
      <c r="V1029" s="48">
        <v>0</v>
      </c>
    </row>
    <row r="1030" spans="21:22" x14ac:dyDescent="0.2">
      <c r="U1030" s="50">
        <v>41249</v>
      </c>
      <c r="V1030" s="48">
        <v>0</v>
      </c>
    </row>
    <row r="1031" spans="21:22" x14ac:dyDescent="0.2">
      <c r="U1031" s="50">
        <v>41250</v>
      </c>
      <c r="V1031" s="48">
        <v>0</v>
      </c>
    </row>
    <row r="1032" spans="21:22" x14ac:dyDescent="0.2">
      <c r="U1032" s="50">
        <v>41253</v>
      </c>
      <c r="V1032" s="48">
        <v>0</v>
      </c>
    </row>
    <row r="1033" spans="21:22" x14ac:dyDescent="0.2">
      <c r="U1033" s="50">
        <v>41254</v>
      </c>
      <c r="V1033" s="48">
        <v>0</v>
      </c>
    </row>
    <row r="1034" spans="21:22" x14ac:dyDescent="0.2">
      <c r="U1034" s="50">
        <v>41255</v>
      </c>
      <c r="V1034" s="48">
        <v>0</v>
      </c>
    </row>
    <row r="1035" spans="21:22" x14ac:dyDescent="0.2">
      <c r="U1035" s="50">
        <v>41256</v>
      </c>
      <c r="V1035" s="48">
        <v>0</v>
      </c>
    </row>
    <row r="1036" spans="21:22" x14ac:dyDescent="0.2">
      <c r="U1036" s="50">
        <v>41257</v>
      </c>
      <c r="V1036" s="48">
        <v>0</v>
      </c>
    </row>
    <row r="1037" spans="21:22" x14ac:dyDescent="0.2">
      <c r="U1037" s="50">
        <v>41260</v>
      </c>
      <c r="V1037" s="48">
        <v>0</v>
      </c>
    </row>
    <row r="1038" spans="21:22" x14ac:dyDescent="0.2">
      <c r="U1038" s="50">
        <v>41261</v>
      </c>
      <c r="V1038" s="48">
        <v>0</v>
      </c>
    </row>
    <row r="1039" spans="21:22" x14ac:dyDescent="0.2">
      <c r="U1039" s="50">
        <v>41262</v>
      </c>
      <c r="V1039" s="48">
        <v>0</v>
      </c>
    </row>
    <row r="1040" spans="21:22" x14ac:dyDescent="0.2">
      <c r="U1040" s="50">
        <v>41263</v>
      </c>
      <c r="V1040" s="48">
        <v>0</v>
      </c>
    </row>
    <row r="1041" spans="21:22" x14ac:dyDescent="0.2">
      <c r="U1041" s="50">
        <v>41264</v>
      </c>
      <c r="V1041" s="48">
        <v>0</v>
      </c>
    </row>
    <row r="1042" spans="21:22" x14ac:dyDescent="0.2">
      <c r="U1042" s="50">
        <v>41267</v>
      </c>
      <c r="V1042" s="48">
        <v>0</v>
      </c>
    </row>
    <row r="1043" spans="21:22" x14ac:dyDescent="0.2">
      <c r="U1043" s="50">
        <v>41269</v>
      </c>
      <c r="V1043" s="48">
        <v>0</v>
      </c>
    </row>
    <row r="1044" spans="21:22" x14ac:dyDescent="0.2">
      <c r="U1044" s="50">
        <v>41270</v>
      </c>
      <c r="V1044" s="48">
        <v>0</v>
      </c>
    </row>
    <row r="1045" spans="21:22" x14ac:dyDescent="0.2">
      <c r="U1045" s="50">
        <v>41271</v>
      </c>
      <c r="V1045" s="48">
        <v>0</v>
      </c>
    </row>
    <row r="1046" spans="21:22" x14ac:dyDescent="0.2">
      <c r="U1046" s="50">
        <v>41274</v>
      </c>
      <c r="V1046" s="48">
        <v>0</v>
      </c>
    </row>
    <row r="1047" spans="21:22" x14ac:dyDescent="0.2">
      <c r="U1047" s="50">
        <v>41276</v>
      </c>
      <c r="V1047" s="48">
        <v>0</v>
      </c>
    </row>
    <row r="1048" spans="21:22" x14ac:dyDescent="0.2">
      <c r="U1048" s="50">
        <v>41277</v>
      </c>
      <c r="V1048" s="48">
        <v>0</v>
      </c>
    </row>
    <row r="1049" spans="21:22" x14ac:dyDescent="0.2">
      <c r="U1049" s="50">
        <v>41278</v>
      </c>
      <c r="V1049" s="48">
        <v>0</v>
      </c>
    </row>
    <row r="1050" spans="21:22" x14ac:dyDescent="0.2">
      <c r="U1050" s="50">
        <v>41281</v>
      </c>
      <c r="V1050" s="48">
        <v>0</v>
      </c>
    </row>
    <row r="1051" spans="21:22" x14ac:dyDescent="0.2">
      <c r="U1051" s="50">
        <v>41282</v>
      </c>
      <c r="V1051" s="48">
        <v>0</v>
      </c>
    </row>
    <row r="1052" spans="21:22" x14ac:dyDescent="0.2">
      <c r="U1052" s="50">
        <v>41283</v>
      </c>
      <c r="V1052" s="48">
        <v>0</v>
      </c>
    </row>
    <row r="1053" spans="21:22" x14ac:dyDescent="0.2">
      <c r="U1053" s="50">
        <v>41284</v>
      </c>
      <c r="V1053" s="48">
        <v>0</v>
      </c>
    </row>
    <row r="1054" spans="21:22" x14ac:dyDescent="0.2">
      <c r="U1054" s="50">
        <v>41285</v>
      </c>
      <c r="V1054" s="48">
        <v>0</v>
      </c>
    </row>
    <row r="1055" spans="21:22" x14ac:dyDescent="0.2">
      <c r="U1055" s="50">
        <v>41288</v>
      </c>
      <c r="V1055" s="48">
        <v>0</v>
      </c>
    </row>
    <row r="1056" spans="21:22" x14ac:dyDescent="0.2">
      <c r="U1056" s="50">
        <v>41289</v>
      </c>
      <c r="V1056" s="48">
        <v>0</v>
      </c>
    </row>
    <row r="1057" spans="21:22" x14ac:dyDescent="0.2">
      <c r="U1057" s="50">
        <v>41290</v>
      </c>
      <c r="V1057" s="48">
        <v>0</v>
      </c>
    </row>
    <row r="1058" spans="21:22" x14ac:dyDescent="0.2">
      <c r="U1058" s="50">
        <v>41291</v>
      </c>
      <c r="V1058" s="48">
        <v>0</v>
      </c>
    </row>
    <row r="1059" spans="21:22" x14ac:dyDescent="0.2">
      <c r="U1059" s="50">
        <v>41292</v>
      </c>
      <c r="V1059" s="48">
        <v>0</v>
      </c>
    </row>
    <row r="1060" spans="21:22" x14ac:dyDescent="0.2">
      <c r="U1060" s="50">
        <v>41296</v>
      </c>
      <c r="V1060" s="48">
        <v>0</v>
      </c>
    </row>
    <row r="1061" spans="21:22" x14ac:dyDescent="0.2">
      <c r="U1061" s="50">
        <v>41297</v>
      </c>
      <c r="V1061" s="48">
        <v>0</v>
      </c>
    </row>
    <row r="1062" spans="21:22" x14ac:dyDescent="0.2">
      <c r="U1062" s="50">
        <v>41298</v>
      </c>
      <c r="V1062" s="48">
        <v>0</v>
      </c>
    </row>
    <row r="1063" spans="21:22" x14ac:dyDescent="0.2">
      <c r="U1063" s="50">
        <v>41299</v>
      </c>
      <c r="V1063" s="48">
        <v>0</v>
      </c>
    </row>
    <row r="1064" spans="21:22" x14ac:dyDescent="0.2">
      <c r="U1064" s="50">
        <v>41302</v>
      </c>
      <c r="V1064" s="48">
        <v>0</v>
      </c>
    </row>
    <row r="1065" spans="21:22" x14ac:dyDescent="0.2">
      <c r="U1065" s="50">
        <v>41303</v>
      </c>
      <c r="V1065" s="48">
        <v>0</v>
      </c>
    </row>
    <row r="1066" spans="21:22" x14ac:dyDescent="0.2">
      <c r="U1066" s="50">
        <v>41304</v>
      </c>
      <c r="V1066" s="48">
        <v>0</v>
      </c>
    </row>
    <row r="1067" spans="21:22" x14ac:dyDescent="0.2">
      <c r="U1067" s="50">
        <v>41305</v>
      </c>
      <c r="V1067" s="48">
        <v>0</v>
      </c>
    </row>
    <row r="1068" spans="21:22" x14ac:dyDescent="0.2">
      <c r="U1068" s="50">
        <v>41306</v>
      </c>
      <c r="V1068" s="48">
        <v>0</v>
      </c>
    </row>
    <row r="1069" spans="21:22" x14ac:dyDescent="0.2">
      <c r="U1069" s="50">
        <v>41309</v>
      </c>
      <c r="V1069" s="48">
        <v>0</v>
      </c>
    </row>
    <row r="1070" spans="21:22" x14ac:dyDescent="0.2">
      <c r="U1070" s="50">
        <v>41310</v>
      </c>
      <c r="V1070" s="48">
        <v>0</v>
      </c>
    </row>
    <row r="1071" spans="21:22" x14ac:dyDescent="0.2">
      <c r="U1071" s="50">
        <v>41311</v>
      </c>
      <c r="V1071" s="48">
        <v>0</v>
      </c>
    </row>
    <row r="1072" spans="21:22" x14ac:dyDescent="0.2">
      <c r="U1072" s="50">
        <v>41312</v>
      </c>
      <c r="V1072" s="48">
        <v>0</v>
      </c>
    </row>
    <row r="1073" spans="21:22" x14ac:dyDescent="0.2">
      <c r="U1073" s="50">
        <v>41313</v>
      </c>
      <c r="V1073" s="48">
        <v>0</v>
      </c>
    </row>
    <row r="1074" spans="21:22" x14ac:dyDescent="0.2">
      <c r="U1074" s="50">
        <v>41316</v>
      </c>
      <c r="V1074" s="48">
        <v>0</v>
      </c>
    </row>
    <row r="1075" spans="21:22" x14ac:dyDescent="0.2">
      <c r="U1075" s="50">
        <v>41317</v>
      </c>
      <c r="V1075" s="48">
        <v>0</v>
      </c>
    </row>
    <row r="1076" spans="21:22" x14ac:dyDescent="0.2">
      <c r="U1076" s="50">
        <v>41318</v>
      </c>
      <c r="V1076" s="48">
        <v>0</v>
      </c>
    </row>
    <row r="1077" spans="21:22" x14ac:dyDescent="0.2">
      <c r="U1077" s="50">
        <v>41319</v>
      </c>
      <c r="V1077" s="48">
        <v>0</v>
      </c>
    </row>
    <row r="1078" spans="21:22" x14ac:dyDescent="0.2">
      <c r="U1078" s="50">
        <v>41320</v>
      </c>
      <c r="V1078" s="48">
        <v>0</v>
      </c>
    </row>
    <row r="1079" spans="21:22" x14ac:dyDescent="0.2">
      <c r="U1079" s="50">
        <v>41324</v>
      </c>
      <c r="V1079" s="48">
        <v>0</v>
      </c>
    </row>
    <row r="1080" spans="21:22" x14ac:dyDescent="0.2">
      <c r="U1080" s="50">
        <v>41325</v>
      </c>
      <c r="V1080" s="48">
        <v>0</v>
      </c>
    </row>
    <row r="1081" spans="21:22" x14ac:dyDescent="0.2">
      <c r="U1081" s="50">
        <v>41326</v>
      </c>
      <c r="V1081" s="48">
        <v>0</v>
      </c>
    </row>
    <row r="1082" spans="21:22" x14ac:dyDescent="0.2">
      <c r="U1082" s="50">
        <v>41327</v>
      </c>
      <c r="V1082" s="48">
        <v>0</v>
      </c>
    </row>
    <row r="1083" spans="21:22" x14ac:dyDescent="0.2">
      <c r="U1083" s="50">
        <v>41330</v>
      </c>
      <c r="V1083" s="48">
        <v>0</v>
      </c>
    </row>
    <row r="1084" spans="21:22" x14ac:dyDescent="0.2">
      <c r="U1084" s="50">
        <v>41331</v>
      </c>
      <c r="V1084" s="48">
        <v>0</v>
      </c>
    </row>
    <row r="1085" spans="21:22" x14ac:dyDescent="0.2">
      <c r="U1085" s="50">
        <v>41332</v>
      </c>
      <c r="V1085" s="48">
        <v>0</v>
      </c>
    </row>
    <row r="1086" spans="21:22" x14ac:dyDescent="0.2">
      <c r="U1086" s="50">
        <v>41333</v>
      </c>
      <c r="V1086" s="48">
        <v>0</v>
      </c>
    </row>
    <row r="1087" spans="21:22" x14ac:dyDescent="0.2">
      <c r="U1087" s="50">
        <v>41334</v>
      </c>
      <c r="V1087" s="48">
        <v>0</v>
      </c>
    </row>
    <row r="1088" spans="21:22" x14ac:dyDescent="0.2">
      <c r="U1088" s="50">
        <v>41337</v>
      </c>
      <c r="V1088" s="48">
        <v>0</v>
      </c>
    </row>
    <row r="1089" spans="21:22" x14ac:dyDescent="0.2">
      <c r="U1089" s="50">
        <v>41338</v>
      </c>
      <c r="V1089" s="48">
        <v>0</v>
      </c>
    </row>
    <row r="1090" spans="21:22" x14ac:dyDescent="0.2">
      <c r="U1090" s="50">
        <v>41339</v>
      </c>
      <c r="V1090" s="48">
        <v>0</v>
      </c>
    </row>
    <row r="1091" spans="21:22" x14ac:dyDescent="0.2">
      <c r="U1091" s="50">
        <v>41340</v>
      </c>
      <c r="V1091" s="48">
        <v>0</v>
      </c>
    </row>
    <row r="1092" spans="21:22" x14ac:dyDescent="0.2">
      <c r="U1092" s="50">
        <v>41341</v>
      </c>
      <c r="V1092" s="48">
        <v>0</v>
      </c>
    </row>
    <row r="1093" spans="21:22" x14ac:dyDescent="0.2">
      <c r="U1093" s="50">
        <v>41344</v>
      </c>
      <c r="V1093" s="48">
        <v>0</v>
      </c>
    </row>
    <row r="1094" spans="21:22" x14ac:dyDescent="0.2">
      <c r="U1094" s="50">
        <v>41345</v>
      </c>
      <c r="V1094" s="48">
        <v>0</v>
      </c>
    </row>
    <row r="1095" spans="21:22" x14ac:dyDescent="0.2">
      <c r="U1095" s="50">
        <v>41346</v>
      </c>
      <c r="V1095" s="48">
        <v>0</v>
      </c>
    </row>
    <row r="1096" spans="21:22" x14ac:dyDescent="0.2">
      <c r="U1096" s="50">
        <v>41347</v>
      </c>
      <c r="V1096" s="48">
        <v>0</v>
      </c>
    </row>
    <row r="1097" spans="21:22" x14ac:dyDescent="0.2">
      <c r="U1097" s="50">
        <v>41348</v>
      </c>
      <c r="V1097" s="48">
        <v>0</v>
      </c>
    </row>
    <row r="1098" spans="21:22" x14ac:dyDescent="0.2">
      <c r="U1098" s="50">
        <v>41351</v>
      </c>
      <c r="V1098" s="48">
        <v>0</v>
      </c>
    </row>
    <row r="1099" spans="21:22" x14ac:dyDescent="0.2">
      <c r="U1099" s="50">
        <v>41352</v>
      </c>
      <c r="V1099" s="48">
        <v>0</v>
      </c>
    </row>
    <row r="1100" spans="21:22" x14ac:dyDescent="0.2">
      <c r="U1100" s="50">
        <v>41353</v>
      </c>
      <c r="V1100" s="48">
        <v>0</v>
      </c>
    </row>
    <row r="1101" spans="21:22" x14ac:dyDescent="0.2">
      <c r="U1101" s="50">
        <v>41354</v>
      </c>
      <c r="V1101" s="48">
        <v>0</v>
      </c>
    </row>
    <row r="1102" spans="21:22" x14ac:dyDescent="0.2">
      <c r="U1102" s="50">
        <v>41355</v>
      </c>
      <c r="V1102" s="48">
        <v>0</v>
      </c>
    </row>
    <row r="1103" spans="21:22" x14ac:dyDescent="0.2">
      <c r="U1103" s="50">
        <v>41358</v>
      </c>
      <c r="V1103" s="48">
        <v>0</v>
      </c>
    </row>
    <row r="1104" spans="21:22" x14ac:dyDescent="0.2">
      <c r="U1104" s="50">
        <v>41359</v>
      </c>
      <c r="V1104" s="48">
        <v>0</v>
      </c>
    </row>
    <row r="1105" spans="21:22" x14ac:dyDescent="0.2">
      <c r="U1105" s="50">
        <v>41360</v>
      </c>
      <c r="V1105" s="48">
        <v>0</v>
      </c>
    </row>
    <row r="1106" spans="21:22" x14ac:dyDescent="0.2">
      <c r="U1106" s="50">
        <v>41361</v>
      </c>
      <c r="V1106" s="48">
        <v>0</v>
      </c>
    </row>
    <row r="1107" spans="21:22" x14ac:dyDescent="0.2">
      <c r="U1107" s="50">
        <v>41362</v>
      </c>
      <c r="V1107" s="48">
        <v>0</v>
      </c>
    </row>
    <row r="1108" spans="21:22" x14ac:dyDescent="0.2">
      <c r="U1108" s="50">
        <v>41365</v>
      </c>
      <c r="V1108" s="48">
        <v>0</v>
      </c>
    </row>
    <row r="1109" spans="21:22" x14ac:dyDescent="0.2">
      <c r="U1109" s="50">
        <v>41366</v>
      </c>
      <c r="V1109" s="48">
        <v>0</v>
      </c>
    </row>
    <row r="1110" spans="21:22" x14ac:dyDescent="0.2">
      <c r="U1110" s="50">
        <v>41367</v>
      </c>
      <c r="V1110" s="48">
        <v>0</v>
      </c>
    </row>
    <row r="1111" spans="21:22" x14ac:dyDescent="0.2">
      <c r="U1111" s="50">
        <v>41368</v>
      </c>
      <c r="V1111" s="48">
        <v>0</v>
      </c>
    </row>
    <row r="1112" spans="21:22" x14ac:dyDescent="0.2">
      <c r="U1112" s="50">
        <v>41369</v>
      </c>
      <c r="V1112" s="48">
        <v>0</v>
      </c>
    </row>
    <row r="1113" spans="21:22" x14ac:dyDescent="0.2">
      <c r="U1113" s="50">
        <v>41372</v>
      </c>
      <c r="V1113" s="48">
        <v>0</v>
      </c>
    </row>
    <row r="1114" spans="21:22" x14ac:dyDescent="0.2">
      <c r="U1114" s="50">
        <v>41373</v>
      </c>
      <c r="V1114" s="48">
        <v>0</v>
      </c>
    </row>
    <row r="1115" spans="21:22" x14ac:dyDescent="0.2">
      <c r="U1115" s="50">
        <v>41374</v>
      </c>
      <c r="V1115" s="48">
        <v>0</v>
      </c>
    </row>
    <row r="1116" spans="21:22" x14ac:dyDescent="0.2">
      <c r="U1116" s="50">
        <v>41375</v>
      </c>
      <c r="V1116" s="48">
        <v>0</v>
      </c>
    </row>
    <row r="1117" spans="21:22" x14ac:dyDescent="0.2">
      <c r="U1117" s="50">
        <v>41376</v>
      </c>
      <c r="V1117" s="48">
        <v>0</v>
      </c>
    </row>
    <row r="1118" spans="21:22" x14ac:dyDescent="0.2">
      <c r="U1118" s="50">
        <v>41379</v>
      </c>
      <c r="V1118" s="48">
        <v>0</v>
      </c>
    </row>
    <row r="1119" spans="21:22" x14ac:dyDescent="0.2">
      <c r="U1119" s="50">
        <v>41380</v>
      </c>
      <c r="V1119" s="48">
        <v>0</v>
      </c>
    </row>
    <row r="1120" spans="21:22" x14ac:dyDescent="0.2">
      <c r="U1120" s="50">
        <v>41381</v>
      </c>
      <c r="V1120" s="48">
        <v>0</v>
      </c>
    </row>
    <row r="1121" spans="21:22" x14ac:dyDescent="0.2">
      <c r="U1121" s="50">
        <v>41382</v>
      </c>
      <c r="V1121" s="48">
        <v>0</v>
      </c>
    </row>
    <row r="1122" spans="21:22" x14ac:dyDescent="0.2">
      <c r="U1122" s="50">
        <v>41383</v>
      </c>
      <c r="V1122" s="48">
        <v>0</v>
      </c>
    </row>
    <row r="1123" spans="21:22" x14ac:dyDescent="0.2">
      <c r="U1123" s="50">
        <v>41386</v>
      </c>
      <c r="V1123" s="48">
        <v>0</v>
      </c>
    </row>
    <row r="1124" spans="21:22" x14ac:dyDescent="0.2">
      <c r="U1124" s="50">
        <v>41387</v>
      </c>
      <c r="V1124" s="48">
        <v>0</v>
      </c>
    </row>
    <row r="1125" spans="21:22" x14ac:dyDescent="0.2">
      <c r="U1125" s="50">
        <v>41388</v>
      </c>
      <c r="V1125" s="48">
        <v>0</v>
      </c>
    </row>
    <row r="1126" spans="21:22" x14ac:dyDescent="0.2">
      <c r="U1126" s="50">
        <v>41389</v>
      </c>
      <c r="V1126" s="48">
        <v>0</v>
      </c>
    </row>
    <row r="1127" spans="21:22" x14ac:dyDescent="0.2">
      <c r="U1127" s="50">
        <v>41390</v>
      </c>
      <c r="V1127" s="48">
        <v>0</v>
      </c>
    </row>
    <row r="1128" spans="21:22" x14ac:dyDescent="0.2">
      <c r="U1128" s="50">
        <v>41393</v>
      </c>
      <c r="V1128" s="48">
        <v>0</v>
      </c>
    </row>
    <row r="1129" spans="21:22" x14ac:dyDescent="0.2">
      <c r="U1129" s="50">
        <v>41394</v>
      </c>
      <c r="V1129" s="48">
        <v>0</v>
      </c>
    </row>
    <row r="1130" spans="21:22" x14ac:dyDescent="0.2">
      <c r="U1130" s="50">
        <v>41395</v>
      </c>
      <c r="V1130" s="48">
        <v>0</v>
      </c>
    </row>
    <row r="1131" spans="21:22" x14ac:dyDescent="0.2">
      <c r="U1131" s="50">
        <v>41396</v>
      </c>
      <c r="V1131" s="48">
        <v>0</v>
      </c>
    </row>
    <row r="1132" spans="21:22" x14ac:dyDescent="0.2">
      <c r="U1132" s="50">
        <v>41397</v>
      </c>
      <c r="V1132" s="48">
        <v>0</v>
      </c>
    </row>
    <row r="1133" spans="21:22" x14ac:dyDescent="0.2">
      <c r="U1133" s="50">
        <v>41400</v>
      </c>
      <c r="V1133" s="48">
        <v>0</v>
      </c>
    </row>
    <row r="1134" spans="21:22" x14ac:dyDescent="0.2">
      <c r="U1134" s="50">
        <v>41401</v>
      </c>
      <c r="V1134" s="48">
        <v>0</v>
      </c>
    </row>
    <row r="1135" spans="21:22" x14ac:dyDescent="0.2">
      <c r="U1135" s="50">
        <v>41402</v>
      </c>
      <c r="V1135" s="48">
        <v>0</v>
      </c>
    </row>
    <row r="1136" spans="21:22" x14ac:dyDescent="0.2">
      <c r="U1136" s="50">
        <v>41403</v>
      </c>
      <c r="V1136" s="48">
        <v>0</v>
      </c>
    </row>
    <row r="1137" spans="21:22" x14ac:dyDescent="0.2">
      <c r="U1137" s="50">
        <v>41404</v>
      </c>
      <c r="V1137" s="48">
        <v>0</v>
      </c>
    </row>
    <row r="1138" spans="21:22" x14ac:dyDescent="0.2">
      <c r="U1138" s="50">
        <v>41407</v>
      </c>
      <c r="V1138" s="48">
        <v>0</v>
      </c>
    </row>
    <row r="1139" spans="21:22" x14ac:dyDescent="0.2">
      <c r="U1139" s="50">
        <v>41408</v>
      </c>
      <c r="V1139" s="48">
        <v>0</v>
      </c>
    </row>
    <row r="1140" spans="21:22" x14ac:dyDescent="0.2">
      <c r="U1140" s="50">
        <v>41409</v>
      </c>
      <c r="V1140" s="48">
        <v>0</v>
      </c>
    </row>
    <row r="1141" spans="21:22" x14ac:dyDescent="0.2">
      <c r="U1141" s="50">
        <v>41410</v>
      </c>
      <c r="V1141" s="48">
        <v>0</v>
      </c>
    </row>
    <row r="1142" spans="21:22" x14ac:dyDescent="0.2">
      <c r="U1142" s="50">
        <v>41411</v>
      </c>
      <c r="V1142" s="48">
        <v>0</v>
      </c>
    </row>
    <row r="1143" spans="21:22" x14ac:dyDescent="0.2">
      <c r="U1143" s="50">
        <v>41414</v>
      </c>
      <c r="V1143" s="48">
        <v>0</v>
      </c>
    </row>
    <row r="1144" spans="21:22" x14ac:dyDescent="0.2">
      <c r="U1144" s="50">
        <v>41415</v>
      </c>
      <c r="V1144" s="48">
        <v>0</v>
      </c>
    </row>
    <row r="1145" spans="21:22" x14ac:dyDescent="0.2">
      <c r="U1145" s="50">
        <v>41416</v>
      </c>
      <c r="V1145" s="48">
        <v>0</v>
      </c>
    </row>
    <row r="1146" spans="21:22" x14ac:dyDescent="0.2">
      <c r="U1146" s="50">
        <v>41417</v>
      </c>
      <c r="V1146" s="48">
        <v>0</v>
      </c>
    </row>
    <row r="1147" spans="21:22" x14ac:dyDescent="0.2">
      <c r="U1147" s="50">
        <v>41418</v>
      </c>
      <c r="V1147" s="48">
        <v>0</v>
      </c>
    </row>
    <row r="1148" spans="21:22" x14ac:dyDescent="0.2">
      <c r="U1148" s="50">
        <v>41422</v>
      </c>
      <c r="V1148" s="48">
        <v>0</v>
      </c>
    </row>
    <row r="1149" spans="21:22" x14ac:dyDescent="0.2">
      <c r="U1149" s="50">
        <v>41423</v>
      </c>
      <c r="V1149" s="48">
        <v>0</v>
      </c>
    </row>
    <row r="1150" spans="21:22" x14ac:dyDescent="0.2">
      <c r="U1150" s="50">
        <v>41424</v>
      </c>
      <c r="V1150" s="48">
        <v>0</v>
      </c>
    </row>
    <row r="1151" spans="21:22" x14ac:dyDescent="0.2">
      <c r="U1151" s="50">
        <v>41425</v>
      </c>
      <c r="V1151" s="48">
        <v>0</v>
      </c>
    </row>
    <row r="1152" spans="21:22" x14ac:dyDescent="0.2">
      <c r="U1152" s="50">
        <v>41428</v>
      </c>
      <c r="V1152" s="48">
        <v>0</v>
      </c>
    </row>
    <row r="1153" spans="21:22" x14ac:dyDescent="0.2">
      <c r="U1153" s="50">
        <v>41429</v>
      </c>
      <c r="V1153" s="48">
        <v>0</v>
      </c>
    </row>
    <row r="1154" spans="21:22" x14ac:dyDescent="0.2">
      <c r="U1154" s="50">
        <v>41430</v>
      </c>
      <c r="V1154" s="48">
        <v>0</v>
      </c>
    </row>
    <row r="1155" spans="21:22" x14ac:dyDescent="0.2">
      <c r="U1155" s="50">
        <v>41431</v>
      </c>
      <c r="V1155" s="48">
        <v>0</v>
      </c>
    </row>
    <row r="1156" spans="21:22" x14ac:dyDescent="0.2">
      <c r="U1156" s="50">
        <v>41432</v>
      </c>
      <c r="V1156" s="48">
        <v>0</v>
      </c>
    </row>
    <row r="1157" spans="21:22" x14ac:dyDescent="0.2">
      <c r="U1157" s="50">
        <v>41435</v>
      </c>
      <c r="V1157" s="48">
        <v>0</v>
      </c>
    </row>
    <row r="1158" spans="21:22" x14ac:dyDescent="0.2">
      <c r="U1158" s="50">
        <v>41436</v>
      </c>
      <c r="V1158" s="48">
        <v>0</v>
      </c>
    </row>
    <row r="1159" spans="21:22" x14ac:dyDescent="0.2">
      <c r="U1159" s="50">
        <v>41437</v>
      </c>
      <c r="V1159" s="48">
        <v>0</v>
      </c>
    </row>
    <row r="1160" spans="21:22" x14ac:dyDescent="0.2">
      <c r="U1160" s="50">
        <v>41438</v>
      </c>
      <c r="V1160" s="48">
        <v>0</v>
      </c>
    </row>
    <row r="1161" spans="21:22" x14ac:dyDescent="0.2">
      <c r="U1161" s="50">
        <v>41439</v>
      </c>
      <c r="V1161" s="48">
        <v>0</v>
      </c>
    </row>
    <row r="1162" spans="21:22" x14ac:dyDescent="0.2">
      <c r="U1162" s="50">
        <v>41442</v>
      </c>
      <c r="V1162" s="48">
        <v>0</v>
      </c>
    </row>
    <row r="1163" spans="21:22" x14ac:dyDescent="0.2">
      <c r="U1163" s="50">
        <v>41443</v>
      </c>
      <c r="V1163" s="48">
        <v>0</v>
      </c>
    </row>
    <row r="1164" spans="21:22" x14ac:dyDescent="0.2">
      <c r="U1164" s="50">
        <v>41444</v>
      </c>
      <c r="V1164" s="48">
        <v>0</v>
      </c>
    </row>
    <row r="1165" spans="21:22" x14ac:dyDescent="0.2">
      <c r="U1165" s="50">
        <v>41445</v>
      </c>
      <c r="V1165" s="48">
        <v>0</v>
      </c>
    </row>
    <row r="1166" spans="21:22" x14ac:dyDescent="0.2">
      <c r="U1166" s="50">
        <v>41446</v>
      </c>
      <c r="V1166" s="48">
        <v>0</v>
      </c>
    </row>
    <row r="1167" spans="21:22" x14ac:dyDescent="0.2">
      <c r="U1167" s="50">
        <v>41449</v>
      </c>
      <c r="V1167" s="48">
        <v>0</v>
      </c>
    </row>
    <row r="1168" spans="21:22" x14ac:dyDescent="0.2">
      <c r="U1168" s="50">
        <v>41450</v>
      </c>
      <c r="V1168" s="48">
        <v>0</v>
      </c>
    </row>
    <row r="1169" spans="21:22" x14ac:dyDescent="0.2">
      <c r="U1169" s="50">
        <v>41451</v>
      </c>
      <c r="V1169" s="48">
        <v>0</v>
      </c>
    </row>
    <row r="1170" spans="21:22" x14ac:dyDescent="0.2">
      <c r="U1170" s="50">
        <v>41452</v>
      </c>
      <c r="V1170" s="48">
        <v>0</v>
      </c>
    </row>
    <row r="1171" spans="21:22" x14ac:dyDescent="0.2">
      <c r="U1171" s="50">
        <v>41453</v>
      </c>
      <c r="V1171" s="48">
        <v>0</v>
      </c>
    </row>
    <row r="1172" spans="21:22" x14ac:dyDescent="0.2">
      <c r="U1172" s="50">
        <v>41456</v>
      </c>
      <c r="V1172" s="48">
        <v>0</v>
      </c>
    </row>
    <row r="1173" spans="21:22" x14ac:dyDescent="0.2">
      <c r="U1173" s="50">
        <v>41457</v>
      </c>
      <c r="V1173" s="48">
        <v>0</v>
      </c>
    </row>
    <row r="1174" spans="21:22" x14ac:dyDescent="0.2">
      <c r="U1174" s="50">
        <v>41458</v>
      </c>
      <c r="V1174" s="48">
        <v>0</v>
      </c>
    </row>
    <row r="1175" spans="21:22" x14ac:dyDescent="0.2">
      <c r="U1175" s="50">
        <v>41460</v>
      </c>
      <c r="V1175" s="48">
        <v>0</v>
      </c>
    </row>
    <row r="1176" spans="21:22" x14ac:dyDescent="0.2">
      <c r="U1176" s="50">
        <v>41463</v>
      </c>
      <c r="V1176" s="48">
        <v>0</v>
      </c>
    </row>
    <row r="1177" spans="21:22" x14ac:dyDescent="0.2">
      <c r="U1177" s="50">
        <v>41464</v>
      </c>
      <c r="V1177" s="48">
        <v>0</v>
      </c>
    </row>
    <row r="1178" spans="21:22" x14ac:dyDescent="0.2">
      <c r="U1178" s="50">
        <v>41465</v>
      </c>
      <c r="V1178" s="48">
        <v>0</v>
      </c>
    </row>
    <row r="1179" spans="21:22" x14ac:dyDescent="0.2">
      <c r="U1179" s="50">
        <v>41466</v>
      </c>
      <c r="V1179" s="48">
        <v>0</v>
      </c>
    </row>
    <row r="1180" spans="21:22" x14ac:dyDescent="0.2">
      <c r="U1180" s="50">
        <v>41467</v>
      </c>
      <c r="V1180" s="48">
        <v>0</v>
      </c>
    </row>
    <row r="1181" spans="21:22" x14ac:dyDescent="0.2">
      <c r="U1181" s="50">
        <v>41470</v>
      </c>
      <c r="V1181" s="48">
        <v>0</v>
      </c>
    </row>
    <row r="1182" spans="21:22" x14ac:dyDescent="0.2">
      <c r="U1182" s="50">
        <v>41471</v>
      </c>
      <c r="V1182" s="48">
        <v>0</v>
      </c>
    </row>
    <row r="1183" spans="21:22" x14ac:dyDescent="0.2">
      <c r="U1183" s="50">
        <v>41472</v>
      </c>
      <c r="V1183" s="48">
        <v>0</v>
      </c>
    </row>
    <row r="1184" spans="21:22" x14ac:dyDescent="0.2">
      <c r="U1184" s="50">
        <v>41473</v>
      </c>
      <c r="V1184" s="48">
        <v>0</v>
      </c>
    </row>
    <row r="1185" spans="21:22" x14ac:dyDescent="0.2">
      <c r="U1185" s="50">
        <v>41474</v>
      </c>
      <c r="V1185" s="48">
        <v>0</v>
      </c>
    </row>
    <row r="1186" spans="21:22" x14ac:dyDescent="0.2">
      <c r="U1186" s="50">
        <v>41477</v>
      </c>
      <c r="V1186" s="48">
        <v>0</v>
      </c>
    </row>
    <row r="1187" spans="21:22" x14ac:dyDescent="0.2">
      <c r="U1187" s="50">
        <v>41478</v>
      </c>
      <c r="V1187" s="48">
        <v>0</v>
      </c>
    </row>
    <row r="1188" spans="21:22" x14ac:dyDescent="0.2">
      <c r="U1188" s="50">
        <v>41479</v>
      </c>
      <c r="V1188" s="48">
        <v>0</v>
      </c>
    </row>
    <row r="1189" spans="21:22" x14ac:dyDescent="0.2">
      <c r="U1189" s="50">
        <v>41480</v>
      </c>
      <c r="V1189" s="48">
        <v>0</v>
      </c>
    </row>
    <row r="1190" spans="21:22" x14ac:dyDescent="0.2">
      <c r="U1190" s="50">
        <v>41481</v>
      </c>
      <c r="V1190" s="48">
        <v>0</v>
      </c>
    </row>
    <row r="1191" spans="21:22" x14ac:dyDescent="0.2">
      <c r="U1191" s="50">
        <v>41484</v>
      </c>
      <c r="V1191" s="48">
        <v>0</v>
      </c>
    </row>
    <row r="1192" spans="21:22" x14ac:dyDescent="0.2">
      <c r="U1192" s="50">
        <v>41485</v>
      </c>
      <c r="V1192" s="48">
        <v>0</v>
      </c>
    </row>
    <row r="1193" spans="21:22" x14ac:dyDescent="0.2">
      <c r="U1193" s="50">
        <v>41486</v>
      </c>
      <c r="V1193" s="48">
        <v>0</v>
      </c>
    </row>
    <row r="1194" spans="21:22" x14ac:dyDescent="0.2">
      <c r="U1194" s="50">
        <v>41487</v>
      </c>
      <c r="V1194" s="48">
        <v>0</v>
      </c>
    </row>
    <row r="1195" spans="21:22" x14ac:dyDescent="0.2">
      <c r="U1195" s="50">
        <v>41488</v>
      </c>
      <c r="V1195" s="48">
        <v>0</v>
      </c>
    </row>
    <row r="1196" spans="21:22" x14ac:dyDescent="0.2">
      <c r="U1196" s="50">
        <v>41491</v>
      </c>
      <c r="V1196" s="48">
        <v>0</v>
      </c>
    </row>
    <row r="1197" spans="21:22" x14ac:dyDescent="0.2">
      <c r="U1197" s="50">
        <v>41492</v>
      </c>
      <c r="V1197" s="48">
        <v>0</v>
      </c>
    </row>
    <row r="1198" spans="21:22" x14ac:dyDescent="0.2">
      <c r="U1198" s="50">
        <v>41493</v>
      </c>
      <c r="V1198" s="48">
        <v>0</v>
      </c>
    </row>
    <row r="1199" spans="21:22" x14ac:dyDescent="0.2">
      <c r="U1199" s="50">
        <v>41494</v>
      </c>
      <c r="V1199" s="48">
        <v>0</v>
      </c>
    </row>
    <row r="1200" spans="21:22" x14ac:dyDescent="0.2">
      <c r="U1200" s="50">
        <v>41495</v>
      </c>
      <c r="V1200" s="48">
        <v>0</v>
      </c>
    </row>
    <row r="1201" spans="21:22" x14ac:dyDescent="0.2">
      <c r="U1201" s="50">
        <v>41498</v>
      </c>
      <c r="V1201" s="48">
        <v>0</v>
      </c>
    </row>
    <row r="1202" spans="21:22" x14ac:dyDescent="0.2">
      <c r="U1202" s="50">
        <v>41499</v>
      </c>
      <c r="V1202" s="48">
        <v>0</v>
      </c>
    </row>
    <row r="1203" spans="21:22" x14ac:dyDescent="0.2">
      <c r="U1203" s="50">
        <v>41500</v>
      </c>
      <c r="V1203" s="48">
        <v>0</v>
      </c>
    </row>
    <row r="1204" spans="21:22" x14ac:dyDescent="0.2">
      <c r="U1204" s="50">
        <v>41501</v>
      </c>
      <c r="V1204" s="48">
        <v>0</v>
      </c>
    </row>
    <row r="1205" spans="21:22" x14ac:dyDescent="0.2">
      <c r="U1205" s="50">
        <v>41502</v>
      </c>
      <c r="V1205" s="48">
        <v>0</v>
      </c>
    </row>
    <row r="1206" spans="21:22" x14ac:dyDescent="0.2">
      <c r="U1206" s="50">
        <v>41505</v>
      </c>
      <c r="V1206" s="48">
        <v>0</v>
      </c>
    </row>
    <row r="1207" spans="21:22" x14ac:dyDescent="0.2">
      <c r="U1207" s="50">
        <v>41506</v>
      </c>
      <c r="V1207" s="48">
        <v>0</v>
      </c>
    </row>
    <row r="1208" spans="21:22" x14ac:dyDescent="0.2">
      <c r="U1208" s="50">
        <v>41507</v>
      </c>
      <c r="V1208" s="48">
        <v>0</v>
      </c>
    </row>
    <row r="1209" spans="21:22" x14ac:dyDescent="0.2">
      <c r="U1209" s="50">
        <v>41508</v>
      </c>
      <c r="V1209" s="48">
        <v>0</v>
      </c>
    </row>
    <row r="1210" spans="21:22" x14ac:dyDescent="0.2">
      <c r="U1210" s="50">
        <v>41509</v>
      </c>
      <c r="V1210" s="48">
        <v>0</v>
      </c>
    </row>
    <row r="1211" spans="21:22" x14ac:dyDescent="0.2">
      <c r="U1211" s="50">
        <v>41512</v>
      </c>
      <c r="V1211" s="48">
        <v>0</v>
      </c>
    </row>
    <row r="1212" spans="21:22" x14ac:dyDescent="0.2">
      <c r="U1212" s="50">
        <v>41513</v>
      </c>
      <c r="V1212" s="48">
        <v>0</v>
      </c>
    </row>
    <row r="1213" spans="21:22" x14ac:dyDescent="0.2">
      <c r="U1213" s="50">
        <v>41514</v>
      </c>
      <c r="V1213" s="48">
        <v>0</v>
      </c>
    </row>
    <row r="1214" spans="21:22" x14ac:dyDescent="0.2">
      <c r="U1214" s="50">
        <v>41515</v>
      </c>
      <c r="V1214" s="48">
        <v>0</v>
      </c>
    </row>
    <row r="1215" spans="21:22" x14ac:dyDescent="0.2">
      <c r="U1215" s="50">
        <v>41516</v>
      </c>
      <c r="V1215" s="48">
        <v>0</v>
      </c>
    </row>
    <row r="1216" spans="21:22" x14ac:dyDescent="0.2">
      <c r="U1216" s="50">
        <v>41520</v>
      </c>
      <c r="V1216" s="48">
        <v>0</v>
      </c>
    </row>
    <row r="1217" spans="21:22" x14ac:dyDescent="0.2">
      <c r="U1217" s="50">
        <v>41521</v>
      </c>
      <c r="V1217" s="48">
        <v>0</v>
      </c>
    </row>
    <row r="1218" spans="21:22" x14ac:dyDescent="0.2">
      <c r="U1218" s="50">
        <v>41522</v>
      </c>
      <c r="V1218" s="48">
        <v>0</v>
      </c>
    </row>
    <row r="1219" spans="21:22" x14ac:dyDescent="0.2">
      <c r="U1219" s="50">
        <v>41523</v>
      </c>
      <c r="V1219" s="48">
        <v>0</v>
      </c>
    </row>
    <row r="1220" spans="21:22" x14ac:dyDescent="0.2">
      <c r="U1220" s="50">
        <v>41526</v>
      </c>
      <c r="V1220" s="48">
        <v>0</v>
      </c>
    </row>
    <row r="1221" spans="21:22" x14ac:dyDescent="0.2">
      <c r="U1221" s="50">
        <v>41527</v>
      </c>
      <c r="V1221" s="48">
        <v>0</v>
      </c>
    </row>
    <row r="1222" spans="21:22" x14ac:dyDescent="0.2">
      <c r="U1222" s="50">
        <v>41528</v>
      </c>
      <c r="V1222" s="48">
        <v>0</v>
      </c>
    </row>
    <row r="1223" spans="21:22" x14ac:dyDescent="0.2">
      <c r="U1223" s="50">
        <v>41529</v>
      </c>
      <c r="V1223" s="48">
        <v>0</v>
      </c>
    </row>
    <row r="1224" spans="21:22" x14ac:dyDescent="0.2">
      <c r="U1224" s="50">
        <v>41530</v>
      </c>
      <c r="V1224" s="48">
        <v>0</v>
      </c>
    </row>
    <row r="1225" spans="21:22" x14ac:dyDescent="0.2">
      <c r="U1225" s="50">
        <v>41533</v>
      </c>
      <c r="V1225" s="48">
        <v>0</v>
      </c>
    </row>
    <row r="1226" spans="21:22" x14ac:dyDescent="0.2">
      <c r="U1226" s="50">
        <v>41534</v>
      </c>
      <c r="V1226" s="48">
        <v>0</v>
      </c>
    </row>
    <row r="1227" spans="21:22" x14ac:dyDescent="0.2">
      <c r="U1227" s="50">
        <v>41535</v>
      </c>
      <c r="V1227" s="48">
        <v>0</v>
      </c>
    </row>
    <row r="1228" spans="21:22" x14ac:dyDescent="0.2">
      <c r="U1228" s="50">
        <v>41536</v>
      </c>
      <c r="V1228" s="48">
        <v>0</v>
      </c>
    </row>
    <row r="1229" spans="21:22" x14ac:dyDescent="0.2">
      <c r="U1229" s="50">
        <v>41537</v>
      </c>
      <c r="V1229" s="48">
        <v>0</v>
      </c>
    </row>
    <row r="1230" spans="21:22" x14ac:dyDescent="0.2">
      <c r="U1230" s="50">
        <v>41540</v>
      </c>
      <c r="V1230" s="48">
        <v>0</v>
      </c>
    </row>
    <row r="1231" spans="21:22" x14ac:dyDescent="0.2">
      <c r="U1231" s="50">
        <v>41541</v>
      </c>
      <c r="V1231" s="48">
        <v>0</v>
      </c>
    </row>
    <row r="1232" spans="21:22" x14ac:dyDescent="0.2">
      <c r="U1232" s="50">
        <v>41542</v>
      </c>
      <c r="V1232" s="48">
        <v>0</v>
      </c>
    </row>
    <row r="1233" spans="21:22" x14ac:dyDescent="0.2">
      <c r="U1233" s="50">
        <v>41543</v>
      </c>
      <c r="V1233" s="48">
        <v>0</v>
      </c>
    </row>
    <row r="1234" spans="21:22" x14ac:dyDescent="0.2">
      <c r="U1234" s="50">
        <v>41544</v>
      </c>
      <c r="V1234" s="48">
        <v>0</v>
      </c>
    </row>
    <row r="1235" spans="21:22" x14ac:dyDescent="0.2">
      <c r="U1235" s="50">
        <v>41547</v>
      </c>
      <c r="V1235" s="48">
        <v>0</v>
      </c>
    </row>
    <row r="1236" spans="21:22" x14ac:dyDescent="0.2">
      <c r="U1236" s="50">
        <v>41548</v>
      </c>
      <c r="V1236" s="48">
        <v>0</v>
      </c>
    </row>
    <row r="1237" spans="21:22" x14ac:dyDescent="0.2">
      <c r="U1237" s="50">
        <v>41549</v>
      </c>
      <c r="V1237" s="48">
        <v>0</v>
      </c>
    </row>
    <row r="1238" spans="21:22" x14ac:dyDescent="0.2">
      <c r="U1238" s="50">
        <v>41550</v>
      </c>
      <c r="V1238" s="48">
        <v>0</v>
      </c>
    </row>
    <row r="1239" spans="21:22" x14ac:dyDescent="0.2">
      <c r="U1239" s="50">
        <v>41551</v>
      </c>
      <c r="V1239" s="48">
        <v>0</v>
      </c>
    </row>
    <row r="1240" spans="21:22" x14ac:dyDescent="0.2">
      <c r="U1240" s="50">
        <v>41554</v>
      </c>
      <c r="V1240" s="48">
        <v>0</v>
      </c>
    </row>
    <row r="1241" spans="21:22" x14ac:dyDescent="0.2">
      <c r="U1241" s="50">
        <v>41555</v>
      </c>
      <c r="V1241" s="48">
        <v>0</v>
      </c>
    </row>
    <row r="1242" spans="21:22" x14ac:dyDescent="0.2">
      <c r="U1242" s="50">
        <v>41556</v>
      </c>
      <c r="V1242" s="48">
        <v>0</v>
      </c>
    </row>
    <row r="1243" spans="21:22" x14ac:dyDescent="0.2">
      <c r="U1243" s="50">
        <v>41557</v>
      </c>
      <c r="V1243" s="48">
        <v>0</v>
      </c>
    </row>
    <row r="1244" spans="21:22" x14ac:dyDescent="0.2">
      <c r="U1244" s="50">
        <v>41558</v>
      </c>
      <c r="V1244" s="48">
        <v>0</v>
      </c>
    </row>
    <row r="1245" spans="21:22" x14ac:dyDescent="0.2">
      <c r="U1245" s="50">
        <v>41562</v>
      </c>
      <c r="V1245" s="48">
        <v>0</v>
      </c>
    </row>
    <row r="1246" spans="21:22" x14ac:dyDescent="0.2">
      <c r="U1246" s="50">
        <v>41563</v>
      </c>
      <c r="V1246" s="48">
        <v>0</v>
      </c>
    </row>
    <row r="1247" spans="21:22" x14ac:dyDescent="0.2">
      <c r="U1247" s="50">
        <v>41564</v>
      </c>
      <c r="V1247" s="48">
        <v>0</v>
      </c>
    </row>
    <row r="1248" spans="21:22" x14ac:dyDescent="0.2">
      <c r="U1248" s="50">
        <v>41565</v>
      </c>
      <c r="V1248" s="48">
        <v>0</v>
      </c>
    </row>
    <row r="1249" spans="21:22" x14ac:dyDescent="0.2">
      <c r="U1249" s="50">
        <v>41568</v>
      </c>
      <c r="V1249" s="48">
        <v>0</v>
      </c>
    </row>
    <row r="1250" spans="21:22" x14ac:dyDescent="0.2">
      <c r="U1250" s="50">
        <v>41569</v>
      </c>
      <c r="V1250" s="48">
        <v>0</v>
      </c>
    </row>
    <row r="1251" spans="21:22" x14ac:dyDescent="0.2">
      <c r="U1251" s="50">
        <v>41570</v>
      </c>
      <c r="V1251" s="48">
        <v>0</v>
      </c>
    </row>
    <row r="1252" spans="21:22" x14ac:dyDescent="0.2">
      <c r="U1252" s="50">
        <v>41571</v>
      </c>
      <c r="V1252" s="48">
        <v>0</v>
      </c>
    </row>
    <row r="1253" spans="21:22" x14ac:dyDescent="0.2">
      <c r="U1253" s="50">
        <v>41572</v>
      </c>
      <c r="V1253" s="48">
        <v>0</v>
      </c>
    </row>
    <row r="1254" spans="21:22" x14ac:dyDescent="0.2">
      <c r="U1254" s="50">
        <v>41575</v>
      </c>
      <c r="V1254" s="48">
        <v>0</v>
      </c>
    </row>
    <row r="1255" spans="21:22" x14ac:dyDescent="0.2">
      <c r="U1255" s="50">
        <v>41576</v>
      </c>
      <c r="V1255" s="48">
        <v>0</v>
      </c>
    </row>
    <row r="1256" spans="21:22" x14ac:dyDescent="0.2">
      <c r="U1256" s="50">
        <v>41577</v>
      </c>
      <c r="V1256" s="48">
        <v>0</v>
      </c>
    </row>
    <row r="1257" spans="21:22" x14ac:dyDescent="0.2">
      <c r="U1257" s="50">
        <v>41578</v>
      </c>
      <c r="V1257" s="48">
        <v>0</v>
      </c>
    </row>
    <row r="1258" spans="21:22" x14ac:dyDescent="0.2">
      <c r="U1258" s="50">
        <v>41579</v>
      </c>
      <c r="V1258" s="48">
        <v>0</v>
      </c>
    </row>
    <row r="1259" spans="21:22" x14ac:dyDescent="0.2">
      <c r="U1259" s="50">
        <v>41582</v>
      </c>
      <c r="V1259" s="48">
        <v>0</v>
      </c>
    </row>
    <row r="1260" spans="21:22" x14ac:dyDescent="0.2">
      <c r="U1260" s="50">
        <v>41583</v>
      </c>
      <c r="V1260" s="48">
        <v>0</v>
      </c>
    </row>
    <row r="1261" spans="21:22" x14ac:dyDescent="0.2">
      <c r="U1261" s="50">
        <v>41584</v>
      </c>
      <c r="V1261" s="48">
        <v>0</v>
      </c>
    </row>
    <row r="1262" spans="21:22" x14ac:dyDescent="0.2">
      <c r="U1262" s="50">
        <v>41585</v>
      </c>
      <c r="V1262" s="48">
        <v>0</v>
      </c>
    </row>
    <row r="1263" spans="21:22" x14ac:dyDescent="0.2">
      <c r="U1263" s="50">
        <v>41586</v>
      </c>
      <c r="V1263" s="48">
        <v>0</v>
      </c>
    </row>
    <row r="1264" spans="21:22" x14ac:dyDescent="0.2">
      <c r="U1264" s="50">
        <v>41590</v>
      </c>
      <c r="V1264" s="48">
        <v>0</v>
      </c>
    </row>
    <row r="1265" spans="21:22" x14ac:dyDescent="0.2">
      <c r="U1265" s="50">
        <v>41591</v>
      </c>
      <c r="V1265" s="48">
        <v>0</v>
      </c>
    </row>
    <row r="1266" spans="21:22" x14ac:dyDescent="0.2">
      <c r="U1266" s="50">
        <v>41592</v>
      </c>
      <c r="V1266" s="48">
        <v>0</v>
      </c>
    </row>
    <row r="1267" spans="21:22" x14ac:dyDescent="0.2">
      <c r="U1267" s="50">
        <v>41593</v>
      </c>
      <c r="V1267" s="48">
        <v>0</v>
      </c>
    </row>
    <row r="1268" spans="21:22" x14ac:dyDescent="0.2">
      <c r="U1268" s="50">
        <v>41596</v>
      </c>
      <c r="V1268" s="48">
        <v>0</v>
      </c>
    </row>
    <row r="1269" spans="21:22" x14ac:dyDescent="0.2">
      <c r="U1269" s="50">
        <v>41597</v>
      </c>
      <c r="V1269" s="48">
        <v>0</v>
      </c>
    </row>
    <row r="1270" spans="21:22" x14ac:dyDescent="0.2">
      <c r="U1270" s="50">
        <v>41598</v>
      </c>
      <c r="V1270" s="48">
        <v>0</v>
      </c>
    </row>
    <row r="1271" spans="21:22" x14ac:dyDescent="0.2">
      <c r="U1271" s="50">
        <v>41599</v>
      </c>
      <c r="V1271" s="48">
        <v>0</v>
      </c>
    </row>
    <row r="1272" spans="21:22" x14ac:dyDescent="0.2">
      <c r="U1272" s="50">
        <v>41600</v>
      </c>
      <c r="V1272" s="48">
        <v>0</v>
      </c>
    </row>
    <row r="1273" spans="21:22" x14ac:dyDescent="0.2">
      <c r="U1273" s="50">
        <v>41603</v>
      </c>
      <c r="V1273" s="48">
        <v>0</v>
      </c>
    </row>
    <row r="1274" spans="21:22" x14ac:dyDescent="0.2">
      <c r="U1274" s="50">
        <v>41604</v>
      </c>
      <c r="V1274" s="48">
        <v>0</v>
      </c>
    </row>
    <row r="1275" spans="21:22" x14ac:dyDescent="0.2">
      <c r="U1275" s="50">
        <v>41605</v>
      </c>
      <c r="V1275" s="48">
        <v>0</v>
      </c>
    </row>
    <row r="1276" spans="21:22" x14ac:dyDescent="0.2">
      <c r="U1276" s="50">
        <v>41607</v>
      </c>
      <c r="V1276" s="48">
        <v>0</v>
      </c>
    </row>
    <row r="1277" spans="21:22" x14ac:dyDescent="0.2">
      <c r="U1277" s="50">
        <v>41610</v>
      </c>
      <c r="V1277" s="48">
        <v>0</v>
      </c>
    </row>
    <row r="1278" spans="21:22" x14ac:dyDescent="0.2">
      <c r="U1278" s="50">
        <v>41611</v>
      </c>
      <c r="V1278" s="48">
        <v>0</v>
      </c>
    </row>
    <row r="1279" spans="21:22" x14ac:dyDescent="0.2">
      <c r="U1279" s="50">
        <v>41612</v>
      </c>
      <c r="V1279" s="48">
        <v>0</v>
      </c>
    </row>
    <row r="1280" spans="21:22" x14ac:dyDescent="0.2">
      <c r="U1280" s="50">
        <v>41613</v>
      </c>
      <c r="V1280" s="48">
        <v>0</v>
      </c>
    </row>
    <row r="1281" spans="21:22" x14ac:dyDescent="0.2">
      <c r="U1281" s="50">
        <v>41614</v>
      </c>
      <c r="V1281" s="48">
        <v>0</v>
      </c>
    </row>
    <row r="1282" spans="21:22" x14ac:dyDescent="0.2">
      <c r="U1282" s="50">
        <v>41617</v>
      </c>
      <c r="V1282" s="48">
        <v>0</v>
      </c>
    </row>
    <row r="1283" spans="21:22" x14ac:dyDescent="0.2">
      <c r="U1283" s="50">
        <v>41618</v>
      </c>
      <c r="V1283" s="48">
        <v>0</v>
      </c>
    </row>
    <row r="1284" spans="21:22" x14ac:dyDescent="0.2">
      <c r="U1284" s="50">
        <v>41619</v>
      </c>
      <c r="V1284" s="48">
        <v>0</v>
      </c>
    </row>
    <row r="1285" spans="21:22" x14ac:dyDescent="0.2">
      <c r="U1285" s="50">
        <v>41620</v>
      </c>
      <c r="V1285" s="48">
        <v>0</v>
      </c>
    </row>
    <row r="1286" spans="21:22" x14ac:dyDescent="0.2">
      <c r="U1286" s="50">
        <v>41621</v>
      </c>
      <c r="V1286" s="48">
        <v>0</v>
      </c>
    </row>
    <row r="1287" spans="21:22" x14ac:dyDescent="0.2">
      <c r="U1287" s="50">
        <v>41624</v>
      </c>
      <c r="V1287" s="48">
        <v>0</v>
      </c>
    </row>
    <row r="1288" spans="21:22" x14ac:dyDescent="0.2">
      <c r="U1288" s="50">
        <v>41625</v>
      </c>
      <c r="V1288" s="48">
        <v>0</v>
      </c>
    </row>
    <row r="1289" spans="21:22" x14ac:dyDescent="0.2">
      <c r="U1289" s="50">
        <v>41626</v>
      </c>
      <c r="V1289" s="48">
        <v>0</v>
      </c>
    </row>
    <row r="1290" spans="21:22" x14ac:dyDescent="0.2">
      <c r="U1290" s="50">
        <v>41627</v>
      </c>
      <c r="V1290" s="48">
        <v>0</v>
      </c>
    </row>
    <row r="1291" spans="21:22" x14ac:dyDescent="0.2">
      <c r="U1291" s="50">
        <v>41628</v>
      </c>
      <c r="V1291" s="48">
        <v>0</v>
      </c>
    </row>
    <row r="1292" spans="21:22" x14ac:dyDescent="0.2">
      <c r="U1292" s="50">
        <v>41631</v>
      </c>
      <c r="V1292" s="48">
        <v>0</v>
      </c>
    </row>
    <row r="1293" spans="21:22" x14ac:dyDescent="0.2">
      <c r="U1293" s="50">
        <v>41632</v>
      </c>
      <c r="V1293" s="48">
        <v>0</v>
      </c>
    </row>
    <row r="1294" spans="21:22" x14ac:dyDescent="0.2">
      <c r="U1294" s="50">
        <v>41634</v>
      </c>
      <c r="V1294" s="48">
        <v>0</v>
      </c>
    </row>
    <row r="1295" spans="21:22" x14ac:dyDescent="0.2">
      <c r="U1295" s="50">
        <v>41635</v>
      </c>
      <c r="V1295" s="48">
        <v>0</v>
      </c>
    </row>
    <row r="1296" spans="21:22" x14ac:dyDescent="0.2">
      <c r="U1296" s="50">
        <v>41638</v>
      </c>
      <c r="V1296" s="48">
        <v>0</v>
      </c>
    </row>
    <row r="1297" spans="21:22" x14ac:dyDescent="0.2">
      <c r="U1297" s="50">
        <v>41639</v>
      </c>
      <c r="V1297" s="48">
        <v>0</v>
      </c>
    </row>
    <row r="1298" spans="21:22" x14ac:dyDescent="0.2">
      <c r="U1298" s="50">
        <v>41641</v>
      </c>
      <c r="V1298" s="48">
        <v>0</v>
      </c>
    </row>
    <row r="1299" spans="21:22" x14ac:dyDescent="0.2">
      <c r="U1299" s="50">
        <v>41642</v>
      </c>
      <c r="V1299" s="48">
        <v>0</v>
      </c>
    </row>
    <row r="1300" spans="21:22" x14ac:dyDescent="0.2">
      <c r="U1300" s="50">
        <v>41645</v>
      </c>
      <c r="V1300" s="48">
        <v>0</v>
      </c>
    </row>
    <row r="1301" spans="21:22" x14ac:dyDescent="0.2">
      <c r="U1301" s="50">
        <v>41646</v>
      </c>
      <c r="V1301" s="48">
        <v>0</v>
      </c>
    </row>
    <row r="1302" spans="21:22" x14ac:dyDescent="0.2">
      <c r="U1302" s="50">
        <v>41647</v>
      </c>
      <c r="V1302" s="48">
        <v>0</v>
      </c>
    </row>
    <row r="1303" spans="21:22" x14ac:dyDescent="0.2">
      <c r="U1303" s="50">
        <v>41648</v>
      </c>
      <c r="V1303" s="48">
        <v>0</v>
      </c>
    </row>
    <row r="1304" spans="21:22" x14ac:dyDescent="0.2">
      <c r="U1304" s="50">
        <v>41649</v>
      </c>
      <c r="V1304" s="48">
        <v>0</v>
      </c>
    </row>
    <row r="1305" spans="21:22" x14ac:dyDescent="0.2">
      <c r="U1305" s="50">
        <v>41652</v>
      </c>
      <c r="V1305" s="48">
        <v>0</v>
      </c>
    </row>
    <row r="1306" spans="21:22" x14ac:dyDescent="0.2">
      <c r="U1306" s="50">
        <v>41653</v>
      </c>
      <c r="V1306" s="48">
        <v>0</v>
      </c>
    </row>
    <row r="1307" spans="21:22" x14ac:dyDescent="0.2">
      <c r="U1307" s="50">
        <v>41654</v>
      </c>
      <c r="V1307" s="48">
        <v>0</v>
      </c>
    </row>
    <row r="1308" spans="21:22" x14ac:dyDescent="0.2">
      <c r="U1308" s="50">
        <v>41655</v>
      </c>
      <c r="V1308" s="48">
        <v>0</v>
      </c>
    </row>
    <row r="1309" spans="21:22" x14ac:dyDescent="0.2">
      <c r="U1309" s="50">
        <v>41656</v>
      </c>
      <c r="V1309" s="48">
        <v>0</v>
      </c>
    </row>
    <row r="1310" spans="21:22" x14ac:dyDescent="0.2">
      <c r="U1310" s="50">
        <v>41660</v>
      </c>
      <c r="V1310" s="48">
        <v>0</v>
      </c>
    </row>
    <row r="1311" spans="21:22" x14ac:dyDescent="0.2">
      <c r="U1311" s="50">
        <v>41661</v>
      </c>
      <c r="V1311" s="48">
        <v>0</v>
      </c>
    </row>
    <row r="1312" spans="21:22" x14ac:dyDescent="0.2">
      <c r="U1312" s="50">
        <v>41662</v>
      </c>
      <c r="V1312" s="48">
        <v>0</v>
      </c>
    </row>
    <row r="1313" spans="21:22" x14ac:dyDescent="0.2">
      <c r="U1313" s="50">
        <v>41663</v>
      </c>
      <c r="V1313" s="48">
        <v>0</v>
      </c>
    </row>
    <row r="1314" spans="21:22" x14ac:dyDescent="0.2">
      <c r="U1314" s="50">
        <v>41666</v>
      </c>
      <c r="V1314" s="48">
        <v>0</v>
      </c>
    </row>
    <row r="1315" spans="21:22" x14ac:dyDescent="0.2">
      <c r="U1315" s="50">
        <v>41667</v>
      </c>
      <c r="V1315" s="48">
        <v>0</v>
      </c>
    </row>
    <row r="1316" spans="21:22" x14ac:dyDescent="0.2">
      <c r="U1316" s="50">
        <v>41668</v>
      </c>
      <c r="V1316" s="48">
        <v>0</v>
      </c>
    </row>
    <row r="1317" spans="21:22" x14ac:dyDescent="0.2">
      <c r="U1317" s="50">
        <v>41669</v>
      </c>
      <c r="V1317" s="48">
        <v>0</v>
      </c>
    </row>
    <row r="1318" spans="21:22" x14ac:dyDescent="0.2">
      <c r="U1318" s="50">
        <v>41670</v>
      </c>
      <c r="V1318" s="48">
        <v>0</v>
      </c>
    </row>
    <row r="1319" spans="21:22" x14ac:dyDescent="0.2">
      <c r="U1319" s="50">
        <v>41673</v>
      </c>
      <c r="V1319" s="48">
        <v>0</v>
      </c>
    </row>
    <row r="1320" spans="21:22" x14ac:dyDescent="0.2">
      <c r="U1320" s="50">
        <v>41674</v>
      </c>
      <c r="V1320" s="48">
        <v>0</v>
      </c>
    </row>
    <row r="1321" spans="21:22" x14ac:dyDescent="0.2">
      <c r="U1321" s="50">
        <v>41675</v>
      </c>
      <c r="V1321" s="48">
        <v>0</v>
      </c>
    </row>
    <row r="1322" spans="21:22" x14ac:dyDescent="0.2">
      <c r="U1322" s="50">
        <v>41676</v>
      </c>
      <c r="V1322" s="48">
        <v>0</v>
      </c>
    </row>
    <row r="1323" spans="21:22" x14ac:dyDescent="0.2">
      <c r="U1323" s="50">
        <v>41677</v>
      </c>
      <c r="V1323" s="48">
        <v>0</v>
      </c>
    </row>
    <row r="1324" spans="21:22" x14ac:dyDescent="0.2">
      <c r="U1324" s="50">
        <v>41680</v>
      </c>
      <c r="V1324" s="48">
        <v>0</v>
      </c>
    </row>
    <row r="1325" spans="21:22" x14ac:dyDescent="0.2">
      <c r="U1325" s="50">
        <v>41681</v>
      </c>
      <c r="V1325" s="48">
        <v>0</v>
      </c>
    </row>
    <row r="1326" spans="21:22" x14ac:dyDescent="0.2">
      <c r="U1326" s="50">
        <v>41682</v>
      </c>
      <c r="V1326" s="48">
        <v>0</v>
      </c>
    </row>
    <row r="1327" spans="21:22" x14ac:dyDescent="0.2">
      <c r="U1327" s="50">
        <v>41683</v>
      </c>
      <c r="V1327" s="48">
        <v>0</v>
      </c>
    </row>
    <row r="1328" spans="21:22" x14ac:dyDescent="0.2">
      <c r="U1328" s="50">
        <v>41684</v>
      </c>
      <c r="V1328" s="48">
        <v>0</v>
      </c>
    </row>
    <row r="1329" spans="21:22" x14ac:dyDescent="0.2">
      <c r="U1329" s="50">
        <v>41688</v>
      </c>
      <c r="V1329" s="48">
        <v>0</v>
      </c>
    </row>
    <row r="1330" spans="21:22" x14ac:dyDescent="0.2">
      <c r="U1330" s="50">
        <v>41689</v>
      </c>
      <c r="V1330" s="48">
        <v>0</v>
      </c>
    </row>
    <row r="1331" spans="21:22" x14ac:dyDescent="0.2">
      <c r="U1331" s="50">
        <v>41690</v>
      </c>
      <c r="V1331" s="48">
        <v>0</v>
      </c>
    </row>
    <row r="1332" spans="21:22" x14ac:dyDescent="0.2">
      <c r="U1332" s="50">
        <v>41691</v>
      </c>
      <c r="V1332" s="48">
        <v>0</v>
      </c>
    </row>
    <row r="1333" spans="21:22" x14ac:dyDescent="0.2">
      <c r="U1333" s="50">
        <v>41694</v>
      </c>
      <c r="V1333" s="48">
        <v>0</v>
      </c>
    </row>
    <row r="1334" spans="21:22" x14ac:dyDescent="0.2">
      <c r="U1334" s="50">
        <v>41695</v>
      </c>
      <c r="V1334" s="48">
        <v>0</v>
      </c>
    </row>
    <row r="1335" spans="21:22" x14ac:dyDescent="0.2">
      <c r="U1335" s="50">
        <v>41696</v>
      </c>
      <c r="V1335" s="48">
        <v>0</v>
      </c>
    </row>
    <row r="1336" spans="21:22" x14ac:dyDescent="0.2">
      <c r="U1336" s="50">
        <v>41697</v>
      </c>
      <c r="V1336" s="48">
        <v>0</v>
      </c>
    </row>
    <row r="1337" spans="21:22" x14ac:dyDescent="0.2">
      <c r="U1337" s="50">
        <v>41698</v>
      </c>
      <c r="V1337" s="48">
        <v>0</v>
      </c>
    </row>
    <row r="1338" spans="21:22" x14ac:dyDescent="0.2">
      <c r="U1338" s="50">
        <v>41701</v>
      </c>
      <c r="V1338" s="48">
        <v>0</v>
      </c>
    </row>
    <row r="1339" spans="21:22" x14ac:dyDescent="0.2">
      <c r="U1339" s="50">
        <v>41702</v>
      </c>
      <c r="V1339" s="48">
        <v>0</v>
      </c>
    </row>
    <row r="1340" spans="21:22" x14ac:dyDescent="0.2">
      <c r="U1340" s="50">
        <v>41703</v>
      </c>
      <c r="V1340" s="48">
        <v>0</v>
      </c>
    </row>
    <row r="1341" spans="21:22" x14ac:dyDescent="0.2">
      <c r="U1341" s="50">
        <v>41704</v>
      </c>
      <c r="V1341" s="48">
        <v>0</v>
      </c>
    </row>
    <row r="1342" spans="21:22" x14ac:dyDescent="0.2">
      <c r="U1342" s="50">
        <v>41705</v>
      </c>
      <c r="V1342" s="48">
        <v>0</v>
      </c>
    </row>
    <row r="1343" spans="21:22" x14ac:dyDescent="0.2">
      <c r="U1343" s="50">
        <v>41708</v>
      </c>
      <c r="V1343" s="48">
        <v>0</v>
      </c>
    </row>
    <row r="1344" spans="21:22" x14ac:dyDescent="0.2">
      <c r="U1344" s="50">
        <v>41709</v>
      </c>
      <c r="V1344" s="48">
        <v>0</v>
      </c>
    </row>
    <row r="1345" spans="21:22" x14ac:dyDescent="0.2">
      <c r="U1345" s="50">
        <v>41710</v>
      </c>
      <c r="V1345" s="48">
        <v>0</v>
      </c>
    </row>
    <row r="1346" spans="21:22" x14ac:dyDescent="0.2">
      <c r="U1346" s="50">
        <v>41711</v>
      </c>
      <c r="V1346" s="48">
        <v>0</v>
      </c>
    </row>
    <row r="1347" spans="21:22" x14ac:dyDescent="0.2">
      <c r="U1347" s="50">
        <v>41712</v>
      </c>
      <c r="V1347" s="48">
        <v>0</v>
      </c>
    </row>
    <row r="1348" spans="21:22" x14ac:dyDescent="0.2">
      <c r="U1348" s="50">
        <v>41715</v>
      </c>
      <c r="V1348" s="48">
        <v>0</v>
      </c>
    </row>
    <row r="1349" spans="21:22" x14ac:dyDescent="0.2">
      <c r="U1349" s="50">
        <v>41716</v>
      </c>
      <c r="V1349" s="48">
        <v>0</v>
      </c>
    </row>
    <row r="1350" spans="21:22" x14ac:dyDescent="0.2">
      <c r="U1350" s="50">
        <v>41717</v>
      </c>
      <c r="V1350" s="48">
        <v>0</v>
      </c>
    </row>
    <row r="1351" spans="21:22" x14ac:dyDescent="0.2">
      <c r="U1351" s="50">
        <v>41718</v>
      </c>
      <c r="V1351" s="48">
        <v>0</v>
      </c>
    </row>
    <row r="1352" spans="21:22" x14ac:dyDescent="0.2">
      <c r="U1352" s="50">
        <v>41719</v>
      </c>
      <c r="V1352" s="48">
        <v>0</v>
      </c>
    </row>
    <row r="1353" spans="21:22" x14ac:dyDescent="0.2">
      <c r="U1353" s="50">
        <v>41722</v>
      </c>
      <c r="V1353" s="48">
        <v>0</v>
      </c>
    </row>
    <row r="1354" spans="21:22" x14ac:dyDescent="0.2">
      <c r="U1354" s="50">
        <v>41723</v>
      </c>
      <c r="V1354" s="48">
        <v>0</v>
      </c>
    </row>
    <row r="1355" spans="21:22" x14ac:dyDescent="0.2">
      <c r="U1355" s="50">
        <v>41724</v>
      </c>
      <c r="V1355" s="48">
        <v>0</v>
      </c>
    </row>
    <row r="1356" spans="21:22" x14ac:dyDescent="0.2">
      <c r="U1356" s="50">
        <v>41725</v>
      </c>
      <c r="V1356" s="48">
        <v>0</v>
      </c>
    </row>
    <row r="1357" spans="21:22" x14ac:dyDescent="0.2">
      <c r="U1357" s="50">
        <v>41726</v>
      </c>
      <c r="V1357" s="48">
        <v>0</v>
      </c>
    </row>
    <row r="1358" spans="21:22" x14ac:dyDescent="0.2">
      <c r="U1358" s="50">
        <v>41729</v>
      </c>
      <c r="V1358" s="48">
        <v>0</v>
      </c>
    </row>
    <row r="1359" spans="21:22" x14ac:dyDescent="0.2">
      <c r="U1359" s="50">
        <v>41730</v>
      </c>
      <c r="V1359" s="48">
        <v>0</v>
      </c>
    </row>
    <row r="1360" spans="21:22" x14ac:dyDescent="0.2">
      <c r="U1360" s="50">
        <v>41731</v>
      </c>
      <c r="V1360" s="48">
        <v>0</v>
      </c>
    </row>
    <row r="1361" spans="21:22" x14ac:dyDescent="0.2">
      <c r="U1361" s="50">
        <v>41732</v>
      </c>
      <c r="V1361" s="48">
        <v>0</v>
      </c>
    </row>
    <row r="1362" spans="21:22" x14ac:dyDescent="0.2">
      <c r="U1362" s="50">
        <v>41733</v>
      </c>
      <c r="V1362" s="48">
        <v>0</v>
      </c>
    </row>
    <row r="1363" spans="21:22" x14ac:dyDescent="0.2">
      <c r="U1363" s="50">
        <v>41736</v>
      </c>
      <c r="V1363" s="48">
        <v>0</v>
      </c>
    </row>
    <row r="1364" spans="21:22" x14ac:dyDescent="0.2">
      <c r="U1364" s="50">
        <v>41737</v>
      </c>
      <c r="V1364" s="48">
        <v>0</v>
      </c>
    </row>
    <row r="1365" spans="21:22" x14ac:dyDescent="0.2">
      <c r="U1365" s="50">
        <v>41738</v>
      </c>
      <c r="V1365" s="48">
        <v>0</v>
      </c>
    </row>
    <row r="1366" spans="21:22" x14ac:dyDescent="0.2">
      <c r="U1366" s="50">
        <v>41739</v>
      </c>
      <c r="V1366" s="48">
        <v>0</v>
      </c>
    </row>
    <row r="1367" spans="21:22" x14ac:dyDescent="0.2">
      <c r="U1367" s="50">
        <v>41740</v>
      </c>
      <c r="V1367" s="48">
        <v>0</v>
      </c>
    </row>
    <row r="1368" spans="21:22" x14ac:dyDescent="0.2">
      <c r="U1368" s="50">
        <v>41743</v>
      </c>
      <c r="V1368" s="48">
        <v>0</v>
      </c>
    </row>
    <row r="1369" spans="21:22" x14ac:dyDescent="0.2">
      <c r="U1369" s="50">
        <v>41744</v>
      </c>
      <c r="V1369" s="48">
        <v>0</v>
      </c>
    </row>
    <row r="1370" spans="21:22" x14ac:dyDescent="0.2">
      <c r="U1370" s="50">
        <v>41745</v>
      </c>
      <c r="V1370" s="48">
        <v>0</v>
      </c>
    </row>
    <row r="1371" spans="21:22" x14ac:dyDescent="0.2">
      <c r="U1371" s="50">
        <v>41746</v>
      </c>
      <c r="V1371" s="48">
        <v>0</v>
      </c>
    </row>
    <row r="1372" spans="21:22" x14ac:dyDescent="0.2">
      <c r="U1372" s="50">
        <v>41747</v>
      </c>
      <c r="V1372" s="48">
        <v>0</v>
      </c>
    </row>
    <row r="1373" spans="21:22" x14ac:dyDescent="0.2">
      <c r="U1373" s="50">
        <v>41750</v>
      </c>
      <c r="V1373" s="48">
        <v>0</v>
      </c>
    </row>
    <row r="1374" spans="21:22" x14ac:dyDescent="0.2">
      <c r="U1374" s="50">
        <v>41751</v>
      </c>
      <c r="V1374" s="48">
        <v>0</v>
      </c>
    </row>
    <row r="1375" spans="21:22" x14ac:dyDescent="0.2">
      <c r="U1375" s="50">
        <v>41752</v>
      </c>
      <c r="V1375" s="48">
        <v>0</v>
      </c>
    </row>
    <row r="1376" spans="21:22" x14ac:dyDescent="0.2">
      <c r="U1376" s="50">
        <v>41753</v>
      </c>
      <c r="V1376" s="48">
        <v>0</v>
      </c>
    </row>
    <row r="1377" spans="21:22" x14ac:dyDescent="0.2">
      <c r="U1377" s="50">
        <v>41754</v>
      </c>
      <c r="V1377" s="48">
        <v>0</v>
      </c>
    </row>
    <row r="1378" spans="21:22" x14ac:dyDescent="0.2">
      <c r="U1378" s="50">
        <v>41757</v>
      </c>
      <c r="V1378" s="48">
        <v>0</v>
      </c>
    </row>
    <row r="1379" spans="21:22" x14ac:dyDescent="0.2">
      <c r="U1379" s="50">
        <v>41758</v>
      </c>
      <c r="V1379" s="48">
        <v>0</v>
      </c>
    </row>
    <row r="1380" spans="21:22" x14ac:dyDescent="0.2">
      <c r="U1380" s="50">
        <v>41759</v>
      </c>
      <c r="V1380" s="48">
        <v>0</v>
      </c>
    </row>
    <row r="1381" spans="21:22" x14ac:dyDescent="0.2">
      <c r="U1381" s="50">
        <v>41760</v>
      </c>
      <c r="V1381" s="48">
        <v>0</v>
      </c>
    </row>
    <row r="1382" spans="21:22" x14ac:dyDescent="0.2">
      <c r="U1382" s="50">
        <v>41761</v>
      </c>
      <c r="V1382" s="48">
        <v>0</v>
      </c>
    </row>
    <row r="1383" spans="21:22" x14ac:dyDescent="0.2">
      <c r="U1383" s="50">
        <v>41764</v>
      </c>
      <c r="V1383" s="48">
        <v>0</v>
      </c>
    </row>
    <row r="1384" spans="21:22" x14ac:dyDescent="0.2">
      <c r="U1384" s="50">
        <v>41765</v>
      </c>
      <c r="V1384" s="48">
        <v>0</v>
      </c>
    </row>
    <row r="1385" spans="21:22" x14ac:dyDescent="0.2">
      <c r="U1385" s="50">
        <v>41766</v>
      </c>
      <c r="V1385" s="48">
        <v>0</v>
      </c>
    </row>
    <row r="1386" spans="21:22" x14ac:dyDescent="0.2">
      <c r="U1386" s="50">
        <v>41767</v>
      </c>
      <c r="V1386" s="48">
        <v>0</v>
      </c>
    </row>
    <row r="1387" spans="21:22" x14ac:dyDescent="0.2">
      <c r="U1387" s="50">
        <v>41768</v>
      </c>
      <c r="V1387" s="48">
        <v>0</v>
      </c>
    </row>
    <row r="1388" spans="21:22" x14ac:dyDescent="0.2">
      <c r="U1388" s="50">
        <v>41771</v>
      </c>
      <c r="V1388" s="48">
        <v>0</v>
      </c>
    </row>
    <row r="1389" spans="21:22" x14ac:dyDescent="0.2">
      <c r="U1389" s="50">
        <v>41772</v>
      </c>
      <c r="V1389" s="48">
        <v>0</v>
      </c>
    </row>
    <row r="1390" spans="21:22" x14ac:dyDescent="0.2">
      <c r="U1390" s="50">
        <v>41773</v>
      </c>
      <c r="V1390" s="48">
        <v>0</v>
      </c>
    </row>
    <row r="1391" spans="21:22" x14ac:dyDescent="0.2">
      <c r="U1391" s="50">
        <v>41774</v>
      </c>
      <c r="V1391" s="48">
        <v>0</v>
      </c>
    </row>
    <row r="1392" spans="21:22" x14ac:dyDescent="0.2">
      <c r="U1392" s="50">
        <v>41775</v>
      </c>
      <c r="V1392" s="48">
        <v>0</v>
      </c>
    </row>
    <row r="1393" spans="21:22" x14ac:dyDescent="0.2">
      <c r="U1393" s="50">
        <v>41778</v>
      </c>
      <c r="V1393" s="48">
        <v>0</v>
      </c>
    </row>
    <row r="1394" spans="21:22" x14ac:dyDescent="0.2">
      <c r="U1394" s="50">
        <v>41779</v>
      </c>
      <c r="V1394" s="48">
        <v>0</v>
      </c>
    </row>
    <row r="1395" spans="21:22" x14ac:dyDescent="0.2">
      <c r="U1395" s="50">
        <v>41780</v>
      </c>
      <c r="V1395" s="48">
        <v>0</v>
      </c>
    </row>
    <row r="1396" spans="21:22" x14ac:dyDescent="0.2">
      <c r="U1396" s="50">
        <v>41781</v>
      </c>
      <c r="V1396" s="48">
        <v>0</v>
      </c>
    </row>
    <row r="1397" spans="21:22" x14ac:dyDescent="0.2">
      <c r="U1397" s="50">
        <v>41782</v>
      </c>
      <c r="V1397" s="48">
        <v>0</v>
      </c>
    </row>
    <row r="1398" spans="21:22" x14ac:dyDescent="0.2">
      <c r="U1398" s="50">
        <v>41786</v>
      </c>
      <c r="V1398" s="48">
        <v>0</v>
      </c>
    </row>
    <row r="1399" spans="21:22" x14ac:dyDescent="0.2">
      <c r="U1399" s="50">
        <v>41787</v>
      </c>
      <c r="V1399" s="48">
        <v>0</v>
      </c>
    </row>
    <row r="1400" spans="21:22" x14ac:dyDescent="0.2">
      <c r="U1400" s="50">
        <v>41788</v>
      </c>
      <c r="V1400" s="48">
        <v>0</v>
      </c>
    </row>
    <row r="1401" spans="21:22" x14ac:dyDescent="0.2">
      <c r="U1401" s="50">
        <v>41789</v>
      </c>
      <c r="V1401" s="48">
        <v>0</v>
      </c>
    </row>
    <row r="1402" spans="21:22" x14ac:dyDescent="0.2">
      <c r="U1402" s="50">
        <v>41792</v>
      </c>
      <c r="V1402" s="48">
        <v>0</v>
      </c>
    </row>
    <row r="1403" spans="21:22" x14ac:dyDescent="0.2">
      <c r="U1403" s="50">
        <v>41793</v>
      </c>
      <c r="V1403" s="48">
        <v>0</v>
      </c>
    </row>
    <row r="1404" spans="21:22" x14ac:dyDescent="0.2">
      <c r="U1404" s="50">
        <v>41794</v>
      </c>
      <c r="V1404" s="48">
        <v>0</v>
      </c>
    </row>
    <row r="1405" spans="21:22" x14ac:dyDescent="0.2">
      <c r="U1405" s="50">
        <v>41795</v>
      </c>
      <c r="V1405" s="48">
        <v>0</v>
      </c>
    </row>
    <row r="1406" spans="21:22" x14ac:dyDescent="0.2">
      <c r="U1406" s="50">
        <v>41796</v>
      </c>
      <c r="V1406" s="48">
        <v>0</v>
      </c>
    </row>
    <row r="1407" spans="21:22" x14ac:dyDescent="0.2">
      <c r="U1407" s="50">
        <v>41799</v>
      </c>
      <c r="V1407" s="48">
        <v>0</v>
      </c>
    </row>
    <row r="1408" spans="21:22" x14ac:dyDescent="0.2">
      <c r="U1408" s="50">
        <v>41800</v>
      </c>
      <c r="V1408" s="48">
        <v>0</v>
      </c>
    </row>
    <row r="1409" spans="21:22" x14ac:dyDescent="0.2">
      <c r="U1409" s="50">
        <v>41801</v>
      </c>
      <c r="V1409" s="48">
        <v>0</v>
      </c>
    </row>
    <row r="1410" spans="21:22" x14ac:dyDescent="0.2">
      <c r="U1410" s="50">
        <v>41802</v>
      </c>
      <c r="V1410" s="48">
        <v>0</v>
      </c>
    </row>
    <row r="1411" spans="21:22" x14ac:dyDescent="0.2">
      <c r="U1411" s="50">
        <v>41803</v>
      </c>
      <c r="V1411" s="48">
        <v>0</v>
      </c>
    </row>
    <row r="1412" spans="21:22" x14ac:dyDescent="0.2">
      <c r="U1412" s="50">
        <v>41806</v>
      </c>
      <c r="V1412" s="48">
        <v>0</v>
      </c>
    </row>
    <row r="1413" spans="21:22" x14ac:dyDescent="0.2">
      <c r="U1413" s="50">
        <v>41807</v>
      </c>
      <c r="V1413" s="48">
        <v>0</v>
      </c>
    </row>
    <row r="1414" spans="21:22" x14ac:dyDescent="0.2">
      <c r="U1414" s="50">
        <v>41808</v>
      </c>
      <c r="V1414" s="48">
        <v>0</v>
      </c>
    </row>
    <row r="1415" spans="21:22" x14ac:dyDescent="0.2">
      <c r="U1415" s="50">
        <v>41809</v>
      </c>
      <c r="V1415" s="48">
        <v>0</v>
      </c>
    </row>
    <row r="1416" spans="21:22" x14ac:dyDescent="0.2">
      <c r="U1416" s="50">
        <v>41810</v>
      </c>
      <c r="V1416" s="48">
        <v>0</v>
      </c>
    </row>
    <row r="1417" spans="21:22" x14ac:dyDescent="0.2">
      <c r="U1417" s="50">
        <v>41813</v>
      </c>
      <c r="V1417" s="48">
        <v>0</v>
      </c>
    </row>
    <row r="1418" spans="21:22" x14ac:dyDescent="0.2">
      <c r="U1418" s="50">
        <v>41814</v>
      </c>
      <c r="V1418" s="48">
        <v>0</v>
      </c>
    </row>
    <row r="1419" spans="21:22" x14ac:dyDescent="0.2">
      <c r="U1419" s="50">
        <v>41815</v>
      </c>
      <c r="V1419" s="48">
        <v>0</v>
      </c>
    </row>
    <row r="1420" spans="21:22" x14ac:dyDescent="0.2">
      <c r="U1420" s="50">
        <v>41816</v>
      </c>
      <c r="V1420" s="48">
        <v>0</v>
      </c>
    </row>
    <row r="1421" spans="21:22" x14ac:dyDescent="0.2">
      <c r="U1421" s="50">
        <v>41817</v>
      </c>
      <c r="V1421" s="48">
        <v>0</v>
      </c>
    </row>
    <row r="1422" spans="21:22" x14ac:dyDescent="0.2">
      <c r="U1422" s="50">
        <v>41820</v>
      </c>
      <c r="V1422" s="48">
        <v>0</v>
      </c>
    </row>
    <row r="1423" spans="21:22" x14ac:dyDescent="0.2">
      <c r="U1423" s="50">
        <v>41821</v>
      </c>
      <c r="V1423" s="48">
        <v>0</v>
      </c>
    </row>
    <row r="1424" spans="21:22" x14ac:dyDescent="0.2">
      <c r="U1424" s="50">
        <v>41822</v>
      </c>
      <c r="V1424" s="48">
        <v>0</v>
      </c>
    </row>
    <row r="1425" spans="21:22" x14ac:dyDescent="0.2">
      <c r="U1425" s="50">
        <v>41823</v>
      </c>
      <c r="V1425" s="48">
        <v>0</v>
      </c>
    </row>
    <row r="1426" spans="21:22" x14ac:dyDescent="0.2">
      <c r="U1426" s="50">
        <v>41827</v>
      </c>
      <c r="V1426" s="48">
        <v>0</v>
      </c>
    </row>
    <row r="1427" spans="21:22" x14ac:dyDescent="0.2">
      <c r="U1427" s="50">
        <v>41828</v>
      </c>
      <c r="V1427" s="48">
        <v>0</v>
      </c>
    </row>
    <row r="1428" spans="21:22" x14ac:dyDescent="0.2">
      <c r="U1428" s="50">
        <v>41829</v>
      </c>
      <c r="V1428" s="48">
        <v>0</v>
      </c>
    </row>
    <row r="1429" spans="21:22" x14ac:dyDescent="0.2">
      <c r="U1429" s="50">
        <v>41830</v>
      </c>
      <c r="V1429" s="48">
        <v>0</v>
      </c>
    </row>
    <row r="1430" spans="21:22" x14ac:dyDescent="0.2">
      <c r="U1430" s="50">
        <v>41831</v>
      </c>
      <c r="V1430" s="48">
        <v>0</v>
      </c>
    </row>
    <row r="1431" spans="21:22" x14ac:dyDescent="0.2">
      <c r="U1431" s="50">
        <v>41834</v>
      </c>
      <c r="V1431" s="48">
        <v>0</v>
      </c>
    </row>
    <row r="1432" spans="21:22" x14ac:dyDescent="0.2">
      <c r="U1432" s="50">
        <v>41835</v>
      </c>
      <c r="V1432" s="48">
        <v>0</v>
      </c>
    </row>
    <row r="1433" spans="21:22" x14ac:dyDescent="0.2">
      <c r="U1433" s="50">
        <v>41836</v>
      </c>
      <c r="V1433" s="48">
        <v>0</v>
      </c>
    </row>
    <row r="1434" spans="21:22" x14ac:dyDescent="0.2">
      <c r="U1434" s="50">
        <v>41837</v>
      </c>
      <c r="V1434" s="48">
        <v>0</v>
      </c>
    </row>
    <row r="1435" spans="21:22" x14ac:dyDescent="0.2">
      <c r="U1435" s="50">
        <v>41838</v>
      </c>
      <c r="V1435" s="48">
        <v>0</v>
      </c>
    </row>
    <row r="1436" spans="21:22" x14ac:dyDescent="0.2">
      <c r="U1436" s="50">
        <v>41841</v>
      </c>
      <c r="V1436" s="48">
        <v>0</v>
      </c>
    </row>
    <row r="1437" spans="21:22" x14ac:dyDescent="0.2">
      <c r="U1437" s="50">
        <v>41842</v>
      </c>
      <c r="V1437" s="48">
        <v>0</v>
      </c>
    </row>
    <row r="1438" spans="21:22" x14ac:dyDescent="0.2">
      <c r="U1438" s="50">
        <v>41843</v>
      </c>
      <c r="V1438" s="48">
        <v>0</v>
      </c>
    </row>
    <row r="1439" spans="21:22" x14ac:dyDescent="0.2">
      <c r="U1439" s="50">
        <v>41844</v>
      </c>
      <c r="V1439" s="48">
        <v>0</v>
      </c>
    </row>
    <row r="1440" spans="21:22" x14ac:dyDescent="0.2">
      <c r="U1440" s="50">
        <v>41845</v>
      </c>
      <c r="V1440" s="48">
        <v>0</v>
      </c>
    </row>
    <row r="1441" spans="21:22" x14ac:dyDescent="0.2">
      <c r="U1441" s="50">
        <v>41848</v>
      </c>
      <c r="V1441" s="48">
        <v>0</v>
      </c>
    </row>
    <row r="1442" spans="21:22" x14ac:dyDescent="0.2">
      <c r="U1442" s="50">
        <v>41849</v>
      </c>
      <c r="V1442" s="48">
        <v>0</v>
      </c>
    </row>
    <row r="1443" spans="21:22" x14ac:dyDescent="0.2">
      <c r="U1443" s="50">
        <v>41850</v>
      </c>
      <c r="V1443" s="48">
        <v>0</v>
      </c>
    </row>
    <row r="1444" spans="21:22" x14ac:dyDescent="0.2">
      <c r="U1444" s="50">
        <v>41851</v>
      </c>
      <c r="V1444" s="48">
        <v>0</v>
      </c>
    </row>
    <row r="1445" spans="21:22" x14ac:dyDescent="0.2">
      <c r="U1445" s="50">
        <v>41852</v>
      </c>
      <c r="V1445" s="48">
        <v>0</v>
      </c>
    </row>
    <row r="1446" spans="21:22" x14ac:dyDescent="0.2">
      <c r="U1446" s="50">
        <v>41855</v>
      </c>
      <c r="V1446" s="48">
        <v>0</v>
      </c>
    </row>
    <row r="1447" spans="21:22" x14ac:dyDescent="0.2">
      <c r="U1447" s="50">
        <v>41856</v>
      </c>
      <c r="V1447" s="48">
        <v>0</v>
      </c>
    </row>
    <row r="1448" spans="21:22" x14ac:dyDescent="0.2">
      <c r="U1448" s="50">
        <v>41857</v>
      </c>
      <c r="V1448" s="48">
        <v>0</v>
      </c>
    </row>
    <row r="1449" spans="21:22" x14ac:dyDescent="0.2">
      <c r="U1449" s="50">
        <v>41858</v>
      </c>
      <c r="V1449" s="48">
        <v>0</v>
      </c>
    </row>
    <row r="1450" spans="21:22" x14ac:dyDescent="0.2">
      <c r="U1450" s="50">
        <v>41859</v>
      </c>
      <c r="V1450" s="48">
        <v>0</v>
      </c>
    </row>
    <row r="1451" spans="21:22" x14ac:dyDescent="0.2">
      <c r="U1451" s="50">
        <v>41862</v>
      </c>
      <c r="V1451" s="48">
        <v>0</v>
      </c>
    </row>
    <row r="1452" spans="21:22" x14ac:dyDescent="0.2">
      <c r="U1452" s="50">
        <v>41863</v>
      </c>
      <c r="V1452" s="48">
        <v>0</v>
      </c>
    </row>
    <row r="1453" spans="21:22" x14ac:dyDescent="0.2">
      <c r="U1453" s="50">
        <v>41864</v>
      </c>
      <c r="V1453" s="48">
        <v>0</v>
      </c>
    </row>
    <row r="1454" spans="21:22" x14ac:dyDescent="0.2">
      <c r="U1454" s="50">
        <v>41865</v>
      </c>
      <c r="V1454" s="48">
        <v>0</v>
      </c>
    </row>
    <row r="1455" spans="21:22" x14ac:dyDescent="0.2">
      <c r="U1455" s="50">
        <v>41866</v>
      </c>
      <c r="V1455" s="48">
        <v>0</v>
      </c>
    </row>
    <row r="1456" spans="21:22" x14ac:dyDescent="0.2">
      <c r="U1456" s="50">
        <v>41869</v>
      </c>
      <c r="V1456" s="48">
        <v>0</v>
      </c>
    </row>
    <row r="1457" spans="21:22" x14ac:dyDescent="0.2">
      <c r="U1457" s="50">
        <v>41870</v>
      </c>
      <c r="V1457" s="48">
        <v>0</v>
      </c>
    </row>
    <row r="1458" spans="21:22" x14ac:dyDescent="0.2">
      <c r="U1458" s="50">
        <v>41871</v>
      </c>
      <c r="V1458" s="48">
        <v>0</v>
      </c>
    </row>
    <row r="1459" spans="21:22" x14ac:dyDescent="0.2">
      <c r="U1459" s="50">
        <v>41872</v>
      </c>
      <c r="V1459" s="48">
        <v>0</v>
      </c>
    </row>
    <row r="1460" spans="21:22" x14ac:dyDescent="0.2">
      <c r="U1460" s="50">
        <v>41873</v>
      </c>
      <c r="V1460" s="48">
        <v>0</v>
      </c>
    </row>
    <row r="1461" spans="21:22" x14ac:dyDescent="0.2">
      <c r="U1461" s="50">
        <v>41876</v>
      </c>
      <c r="V1461" s="48">
        <v>0</v>
      </c>
    </row>
    <row r="1462" spans="21:22" x14ac:dyDescent="0.2">
      <c r="U1462" s="50">
        <v>41877</v>
      </c>
      <c r="V1462" s="48">
        <v>0</v>
      </c>
    </row>
    <row r="1463" spans="21:22" x14ac:dyDescent="0.2">
      <c r="U1463" s="50">
        <v>41878</v>
      </c>
      <c r="V1463" s="48">
        <v>0</v>
      </c>
    </row>
    <row r="1464" spans="21:22" x14ac:dyDescent="0.2">
      <c r="U1464" s="50">
        <v>41879</v>
      </c>
      <c r="V1464" s="48">
        <v>0</v>
      </c>
    </row>
    <row r="1465" spans="21:22" x14ac:dyDescent="0.2">
      <c r="U1465" s="50">
        <v>41880</v>
      </c>
      <c r="V1465" s="48">
        <v>0</v>
      </c>
    </row>
    <row r="1466" spans="21:22" x14ac:dyDescent="0.2">
      <c r="U1466" s="50">
        <v>41884</v>
      </c>
      <c r="V1466" s="48">
        <v>0</v>
      </c>
    </row>
    <row r="1467" spans="21:22" x14ac:dyDescent="0.2">
      <c r="U1467" s="50">
        <v>41885</v>
      </c>
      <c r="V1467" s="48">
        <v>0</v>
      </c>
    </row>
    <row r="1468" spans="21:22" x14ac:dyDescent="0.2">
      <c r="U1468" s="50">
        <v>41886</v>
      </c>
      <c r="V1468" s="48">
        <v>0</v>
      </c>
    </row>
    <row r="1469" spans="21:22" x14ac:dyDescent="0.2">
      <c r="U1469" s="50">
        <v>41887</v>
      </c>
      <c r="V1469" s="48">
        <v>0</v>
      </c>
    </row>
    <row r="1470" spans="21:22" x14ac:dyDescent="0.2">
      <c r="U1470" s="50">
        <v>41890</v>
      </c>
      <c r="V1470" s="48">
        <v>0</v>
      </c>
    </row>
    <row r="1471" spans="21:22" x14ac:dyDescent="0.2">
      <c r="U1471" s="50">
        <v>41891</v>
      </c>
      <c r="V1471" s="48">
        <v>0</v>
      </c>
    </row>
    <row r="1472" spans="21:22" x14ac:dyDescent="0.2">
      <c r="U1472" s="50">
        <v>41892</v>
      </c>
      <c r="V1472" s="48">
        <v>0</v>
      </c>
    </row>
    <row r="1473" spans="21:22" x14ac:dyDescent="0.2">
      <c r="U1473" s="50">
        <v>41893</v>
      </c>
      <c r="V1473" s="48">
        <v>0</v>
      </c>
    </row>
    <row r="1474" spans="21:22" x14ac:dyDescent="0.2">
      <c r="U1474" s="50">
        <v>41894</v>
      </c>
      <c r="V1474" s="48">
        <v>0</v>
      </c>
    </row>
    <row r="1475" spans="21:22" x14ac:dyDescent="0.2">
      <c r="U1475" s="50">
        <v>41897</v>
      </c>
      <c r="V1475" s="48">
        <v>0</v>
      </c>
    </row>
    <row r="1476" spans="21:22" x14ac:dyDescent="0.2">
      <c r="U1476" s="50">
        <v>41898</v>
      </c>
      <c r="V1476" s="48">
        <v>0</v>
      </c>
    </row>
    <row r="1477" spans="21:22" x14ac:dyDescent="0.2">
      <c r="U1477" s="50">
        <v>41899</v>
      </c>
      <c r="V1477" s="48">
        <v>0</v>
      </c>
    </row>
    <row r="1478" spans="21:22" x14ac:dyDescent="0.2">
      <c r="U1478" s="50">
        <v>41900</v>
      </c>
      <c r="V1478" s="48">
        <v>0</v>
      </c>
    </row>
    <row r="1479" spans="21:22" x14ac:dyDescent="0.2">
      <c r="U1479" s="50">
        <v>41901</v>
      </c>
      <c r="V1479" s="48">
        <v>0</v>
      </c>
    </row>
    <row r="1480" spans="21:22" x14ac:dyDescent="0.2">
      <c r="U1480" s="50">
        <v>41904</v>
      </c>
      <c r="V1480" s="48">
        <v>0</v>
      </c>
    </row>
    <row r="1481" spans="21:22" x14ac:dyDescent="0.2">
      <c r="U1481" s="50">
        <v>41905</v>
      </c>
      <c r="V1481" s="48">
        <v>0</v>
      </c>
    </row>
    <row r="1482" spans="21:22" x14ac:dyDescent="0.2">
      <c r="U1482" s="50">
        <v>41906</v>
      </c>
      <c r="V1482" s="48">
        <v>0</v>
      </c>
    </row>
    <row r="1483" spans="21:22" x14ac:dyDescent="0.2">
      <c r="U1483" s="50">
        <v>41907</v>
      </c>
      <c r="V1483" s="48">
        <v>0</v>
      </c>
    </row>
    <row r="1484" spans="21:22" x14ac:dyDescent="0.2">
      <c r="U1484" s="50">
        <v>41908</v>
      </c>
      <c r="V1484" s="48">
        <v>0</v>
      </c>
    </row>
    <row r="1485" spans="21:22" x14ac:dyDescent="0.2">
      <c r="U1485" s="50">
        <v>41911</v>
      </c>
      <c r="V1485" s="48">
        <v>0</v>
      </c>
    </row>
    <row r="1486" spans="21:22" x14ac:dyDescent="0.2">
      <c r="U1486" s="50">
        <v>41912</v>
      </c>
      <c r="V1486" s="48">
        <v>0</v>
      </c>
    </row>
    <row r="1487" spans="21:22" x14ac:dyDescent="0.2">
      <c r="U1487" s="50">
        <v>41913</v>
      </c>
      <c r="V1487" s="48">
        <v>0</v>
      </c>
    </row>
    <row r="1488" spans="21:22" x14ac:dyDescent="0.2">
      <c r="U1488" s="50">
        <v>41914</v>
      </c>
      <c r="V1488" s="48">
        <v>0</v>
      </c>
    </row>
    <row r="1489" spans="21:22" x14ac:dyDescent="0.2">
      <c r="U1489" s="50">
        <v>41915</v>
      </c>
      <c r="V1489" s="48">
        <v>0</v>
      </c>
    </row>
    <row r="1490" spans="21:22" x14ac:dyDescent="0.2">
      <c r="U1490" s="50">
        <v>41918</v>
      </c>
      <c r="V1490" s="48">
        <v>0</v>
      </c>
    </row>
    <row r="1491" spans="21:22" x14ac:dyDescent="0.2">
      <c r="U1491" s="50">
        <v>41919</v>
      </c>
      <c r="V1491" s="48">
        <v>0</v>
      </c>
    </row>
    <row r="1492" spans="21:22" x14ac:dyDescent="0.2">
      <c r="U1492" s="50">
        <v>41920</v>
      </c>
      <c r="V1492" s="48">
        <v>0</v>
      </c>
    </row>
    <row r="1493" spans="21:22" x14ac:dyDescent="0.2">
      <c r="U1493" s="50">
        <v>41921</v>
      </c>
      <c r="V1493" s="48">
        <v>0</v>
      </c>
    </row>
    <row r="1494" spans="21:22" x14ac:dyDescent="0.2">
      <c r="U1494" s="50">
        <v>41922</v>
      </c>
      <c r="V1494" s="48">
        <v>0</v>
      </c>
    </row>
    <row r="1495" spans="21:22" x14ac:dyDescent="0.2">
      <c r="U1495" s="50">
        <v>41926</v>
      </c>
      <c r="V1495" s="48">
        <v>0</v>
      </c>
    </row>
    <row r="1496" spans="21:22" x14ac:dyDescent="0.2">
      <c r="U1496" s="50">
        <v>41927</v>
      </c>
      <c r="V1496" s="48">
        <v>0</v>
      </c>
    </row>
    <row r="1497" spans="21:22" x14ac:dyDescent="0.2">
      <c r="U1497" s="50">
        <v>41928</v>
      </c>
      <c r="V1497" s="48">
        <v>0</v>
      </c>
    </row>
    <row r="1498" spans="21:22" x14ac:dyDescent="0.2">
      <c r="U1498" s="50">
        <v>41929</v>
      </c>
      <c r="V1498" s="48">
        <v>0</v>
      </c>
    </row>
    <row r="1499" spans="21:22" x14ac:dyDescent="0.2">
      <c r="U1499" s="50">
        <v>41932</v>
      </c>
      <c r="V1499" s="48">
        <v>0</v>
      </c>
    </row>
    <row r="1500" spans="21:22" x14ac:dyDescent="0.2">
      <c r="U1500" s="50">
        <v>41933</v>
      </c>
      <c r="V1500" s="48">
        <v>0</v>
      </c>
    </row>
    <row r="1501" spans="21:22" x14ac:dyDescent="0.2">
      <c r="U1501" s="50">
        <v>41934</v>
      </c>
      <c r="V1501" s="48">
        <v>0</v>
      </c>
    </row>
    <row r="1502" spans="21:22" x14ac:dyDescent="0.2">
      <c r="U1502" s="50">
        <v>41935</v>
      </c>
      <c r="V1502" s="48">
        <v>0</v>
      </c>
    </row>
    <row r="1503" spans="21:22" x14ac:dyDescent="0.2">
      <c r="U1503" s="50">
        <v>41936</v>
      </c>
      <c r="V1503" s="48">
        <v>0</v>
      </c>
    </row>
    <row r="1504" spans="21:22" x14ac:dyDescent="0.2">
      <c r="U1504" s="50">
        <v>41939</v>
      </c>
      <c r="V1504" s="48">
        <v>0</v>
      </c>
    </row>
    <row r="1505" spans="21:22" x14ac:dyDescent="0.2">
      <c r="U1505" s="50">
        <v>41940</v>
      </c>
      <c r="V1505" s="48">
        <v>0</v>
      </c>
    </row>
    <row r="1506" spans="21:22" x14ac:dyDescent="0.2">
      <c r="U1506" s="50">
        <v>41941</v>
      </c>
      <c r="V1506" s="48">
        <v>0</v>
      </c>
    </row>
    <row r="1507" spans="21:22" x14ac:dyDescent="0.2">
      <c r="U1507" s="50">
        <v>41942</v>
      </c>
      <c r="V1507" s="48">
        <v>0</v>
      </c>
    </row>
    <row r="1508" spans="21:22" x14ac:dyDescent="0.2">
      <c r="U1508" s="50">
        <v>41943</v>
      </c>
      <c r="V1508" s="48">
        <v>0</v>
      </c>
    </row>
    <row r="1509" spans="21:22" x14ac:dyDescent="0.2">
      <c r="U1509" s="50">
        <v>41946</v>
      </c>
      <c r="V1509" s="48">
        <v>0</v>
      </c>
    </row>
    <row r="1510" spans="21:22" x14ac:dyDescent="0.2">
      <c r="U1510" s="50">
        <v>41947</v>
      </c>
      <c r="V1510" s="48">
        <v>0</v>
      </c>
    </row>
    <row r="1511" spans="21:22" x14ac:dyDescent="0.2">
      <c r="U1511" s="50">
        <v>41948</v>
      </c>
      <c r="V1511" s="48">
        <v>0</v>
      </c>
    </row>
    <row r="1512" spans="21:22" x14ac:dyDescent="0.2">
      <c r="U1512" s="50">
        <v>41949</v>
      </c>
      <c r="V1512" s="48">
        <v>0</v>
      </c>
    </row>
    <row r="1513" spans="21:22" x14ac:dyDescent="0.2">
      <c r="U1513" s="50">
        <v>41950</v>
      </c>
      <c r="V1513" s="48">
        <v>0</v>
      </c>
    </row>
    <row r="1514" spans="21:22" x14ac:dyDescent="0.2">
      <c r="U1514" s="50">
        <v>41953</v>
      </c>
      <c r="V1514" s="48">
        <v>0</v>
      </c>
    </row>
    <row r="1515" spans="21:22" x14ac:dyDescent="0.2">
      <c r="U1515" s="50">
        <v>41955</v>
      </c>
      <c r="V1515" s="48">
        <v>0</v>
      </c>
    </row>
    <row r="1516" spans="21:22" x14ac:dyDescent="0.2">
      <c r="U1516" s="50">
        <v>41956</v>
      </c>
      <c r="V1516" s="48">
        <v>0</v>
      </c>
    </row>
    <row r="1517" spans="21:22" x14ac:dyDescent="0.2">
      <c r="U1517" s="50">
        <v>41957</v>
      </c>
      <c r="V1517" s="48">
        <v>0</v>
      </c>
    </row>
    <row r="1518" spans="21:22" x14ac:dyDescent="0.2">
      <c r="U1518" s="50">
        <v>41960</v>
      </c>
      <c r="V1518" s="48">
        <v>0</v>
      </c>
    </row>
    <row r="1519" spans="21:22" x14ac:dyDescent="0.2">
      <c r="U1519" s="50">
        <v>41961</v>
      </c>
      <c r="V1519" s="48">
        <v>0</v>
      </c>
    </row>
    <row r="1520" spans="21:22" x14ac:dyDescent="0.2">
      <c r="U1520" s="50">
        <v>41962</v>
      </c>
      <c r="V1520" s="48">
        <v>0</v>
      </c>
    </row>
    <row r="1521" spans="21:22" x14ac:dyDescent="0.2">
      <c r="U1521" s="50">
        <v>41963</v>
      </c>
      <c r="V1521" s="48">
        <v>0</v>
      </c>
    </row>
    <row r="1522" spans="21:22" x14ac:dyDescent="0.2">
      <c r="U1522" s="50">
        <v>41964</v>
      </c>
      <c r="V1522" s="48">
        <v>0</v>
      </c>
    </row>
    <row r="1523" spans="21:22" x14ac:dyDescent="0.2">
      <c r="U1523" s="50">
        <v>41967</v>
      </c>
      <c r="V1523" s="48">
        <v>0</v>
      </c>
    </row>
    <row r="1524" spans="21:22" x14ac:dyDescent="0.2">
      <c r="U1524" s="50">
        <v>41968</v>
      </c>
      <c r="V1524" s="48">
        <v>0</v>
      </c>
    </row>
    <row r="1525" spans="21:22" x14ac:dyDescent="0.2">
      <c r="U1525" s="50">
        <v>41969</v>
      </c>
      <c r="V1525" s="48">
        <v>0</v>
      </c>
    </row>
    <row r="1526" spans="21:22" x14ac:dyDescent="0.2">
      <c r="U1526" s="50">
        <v>41971</v>
      </c>
      <c r="V1526" s="48">
        <v>0</v>
      </c>
    </row>
    <row r="1527" spans="21:22" x14ac:dyDescent="0.2">
      <c r="U1527" s="50">
        <v>41974</v>
      </c>
      <c r="V1527" s="48">
        <v>0</v>
      </c>
    </row>
    <row r="1528" spans="21:22" x14ac:dyDescent="0.2">
      <c r="U1528" s="50">
        <v>41975</v>
      </c>
      <c r="V1528" s="48">
        <v>0</v>
      </c>
    </row>
    <row r="1529" spans="21:22" x14ac:dyDescent="0.2">
      <c r="U1529" s="50">
        <v>41976</v>
      </c>
      <c r="V1529" s="48">
        <v>0</v>
      </c>
    </row>
    <row r="1530" spans="21:22" x14ac:dyDescent="0.2">
      <c r="U1530" s="50">
        <v>41977</v>
      </c>
      <c r="V1530" s="48">
        <v>0</v>
      </c>
    </row>
    <row r="1531" spans="21:22" x14ac:dyDescent="0.2">
      <c r="U1531" s="50">
        <v>41978</v>
      </c>
      <c r="V1531" s="48">
        <v>0</v>
      </c>
    </row>
    <row r="1532" spans="21:22" x14ac:dyDescent="0.2">
      <c r="U1532" s="50">
        <v>41981</v>
      </c>
      <c r="V1532" s="48">
        <v>0</v>
      </c>
    </row>
    <row r="1533" spans="21:22" x14ac:dyDescent="0.2">
      <c r="U1533" s="50">
        <v>41982</v>
      </c>
      <c r="V1533" s="48">
        <v>0</v>
      </c>
    </row>
    <row r="1534" spans="21:22" x14ac:dyDescent="0.2">
      <c r="U1534" s="50">
        <v>41983</v>
      </c>
      <c r="V1534" s="48">
        <v>0</v>
      </c>
    </row>
    <row r="1535" spans="21:22" x14ac:dyDescent="0.2">
      <c r="U1535" s="50">
        <v>41984</v>
      </c>
      <c r="V1535" s="48">
        <v>0</v>
      </c>
    </row>
    <row r="1536" spans="21:22" x14ac:dyDescent="0.2">
      <c r="U1536" s="50">
        <v>41985</v>
      </c>
      <c r="V1536" s="48">
        <v>0</v>
      </c>
    </row>
    <row r="1537" spans="21:22" x14ac:dyDescent="0.2">
      <c r="U1537" s="50">
        <v>41988</v>
      </c>
      <c r="V1537" s="48">
        <v>0</v>
      </c>
    </row>
    <row r="1538" spans="21:22" x14ac:dyDescent="0.2">
      <c r="U1538" s="50">
        <v>41989</v>
      </c>
      <c r="V1538" s="48">
        <v>0</v>
      </c>
    </row>
    <row r="1539" spans="21:22" x14ac:dyDescent="0.2">
      <c r="U1539" s="50">
        <v>41990</v>
      </c>
      <c r="V1539" s="48">
        <v>0</v>
      </c>
    </row>
    <row r="1540" spans="21:22" x14ac:dyDescent="0.2">
      <c r="U1540" s="50">
        <v>41991</v>
      </c>
      <c r="V1540" s="48">
        <v>0</v>
      </c>
    </row>
    <row r="1541" spans="21:22" x14ac:dyDescent="0.2">
      <c r="U1541" s="50">
        <v>41992</v>
      </c>
      <c r="V1541" s="48">
        <v>0</v>
      </c>
    </row>
    <row r="1542" spans="21:22" x14ac:dyDescent="0.2">
      <c r="U1542" s="50">
        <v>41995</v>
      </c>
      <c r="V1542" s="48">
        <v>0</v>
      </c>
    </row>
    <row r="1543" spans="21:22" x14ac:dyDescent="0.2">
      <c r="U1543" s="50">
        <v>41996</v>
      </c>
      <c r="V1543" s="48">
        <v>0</v>
      </c>
    </row>
    <row r="1544" spans="21:22" x14ac:dyDescent="0.2">
      <c r="U1544" s="50">
        <v>41997</v>
      </c>
      <c r="V1544" s="48">
        <v>0</v>
      </c>
    </row>
    <row r="1545" spans="21:22" x14ac:dyDescent="0.2">
      <c r="U1545" s="50">
        <v>41999</v>
      </c>
      <c r="V1545" s="48">
        <v>0</v>
      </c>
    </row>
    <row r="1546" spans="21:22" x14ac:dyDescent="0.2">
      <c r="U1546" s="50">
        <v>42002</v>
      </c>
      <c r="V1546" s="48">
        <v>0</v>
      </c>
    </row>
    <row r="1547" spans="21:22" x14ac:dyDescent="0.2">
      <c r="U1547" s="50">
        <v>42003</v>
      </c>
      <c r="V1547" s="48">
        <v>0</v>
      </c>
    </row>
    <row r="1548" spans="21:22" x14ac:dyDescent="0.2">
      <c r="U1548" s="50">
        <v>42004</v>
      </c>
      <c r="V1548" s="48">
        <v>0</v>
      </c>
    </row>
    <row r="1549" spans="21:22" x14ac:dyDescent="0.2">
      <c r="U1549" s="50">
        <v>42006</v>
      </c>
      <c r="V1549" s="48">
        <v>0</v>
      </c>
    </row>
    <row r="1550" spans="21:22" x14ac:dyDescent="0.2">
      <c r="U1550" s="50">
        <v>42009</v>
      </c>
      <c r="V1550" s="48">
        <v>0</v>
      </c>
    </row>
    <row r="1551" spans="21:22" x14ac:dyDescent="0.2">
      <c r="U1551" s="50">
        <v>42010</v>
      </c>
      <c r="V1551" s="48">
        <v>0</v>
      </c>
    </row>
    <row r="1552" spans="21:22" x14ac:dyDescent="0.2">
      <c r="U1552" s="50">
        <v>42011</v>
      </c>
      <c r="V1552" s="48">
        <v>0</v>
      </c>
    </row>
    <row r="1553" spans="21:22" x14ac:dyDescent="0.2">
      <c r="U1553" s="50">
        <v>42012</v>
      </c>
      <c r="V1553" s="48">
        <v>0</v>
      </c>
    </row>
    <row r="1554" spans="21:22" x14ac:dyDescent="0.2">
      <c r="U1554" s="50">
        <v>42013</v>
      </c>
      <c r="V1554" s="48">
        <v>0</v>
      </c>
    </row>
    <row r="1555" spans="21:22" x14ac:dyDescent="0.2">
      <c r="U1555" s="50">
        <v>42016</v>
      </c>
      <c r="V1555" s="48">
        <v>0</v>
      </c>
    </row>
    <row r="1556" spans="21:22" x14ac:dyDescent="0.2">
      <c r="U1556" s="50">
        <v>42017</v>
      </c>
      <c r="V1556" s="48">
        <v>0</v>
      </c>
    </row>
    <row r="1557" spans="21:22" x14ac:dyDescent="0.2">
      <c r="U1557" s="50">
        <v>42018</v>
      </c>
      <c r="V1557" s="48">
        <v>0</v>
      </c>
    </row>
    <row r="1558" spans="21:22" x14ac:dyDescent="0.2">
      <c r="U1558" s="50">
        <v>42019</v>
      </c>
      <c r="V1558" s="48">
        <v>0</v>
      </c>
    </row>
    <row r="1559" spans="21:22" x14ac:dyDescent="0.2">
      <c r="U1559" s="50">
        <v>42020</v>
      </c>
      <c r="V1559" s="48">
        <v>0</v>
      </c>
    </row>
    <row r="1560" spans="21:22" x14ac:dyDescent="0.2">
      <c r="U1560" s="50">
        <v>42024</v>
      </c>
      <c r="V1560" s="48">
        <v>0</v>
      </c>
    </row>
    <row r="1561" spans="21:22" x14ac:dyDescent="0.2">
      <c r="U1561" s="50">
        <v>42025</v>
      </c>
      <c r="V1561" s="48">
        <v>0</v>
      </c>
    </row>
    <row r="1562" spans="21:22" x14ac:dyDescent="0.2">
      <c r="U1562" s="50">
        <v>42026</v>
      </c>
      <c r="V1562" s="48">
        <v>0</v>
      </c>
    </row>
    <row r="1563" spans="21:22" x14ac:dyDescent="0.2">
      <c r="U1563" s="50">
        <v>42027</v>
      </c>
      <c r="V1563" s="48">
        <v>0</v>
      </c>
    </row>
    <row r="1564" spans="21:22" x14ac:dyDescent="0.2">
      <c r="U1564" s="50">
        <v>42030</v>
      </c>
      <c r="V1564" s="48">
        <v>0</v>
      </c>
    </row>
    <row r="1565" spans="21:22" x14ac:dyDescent="0.2">
      <c r="U1565" s="50">
        <v>42031</v>
      </c>
      <c r="V1565" s="48">
        <v>0</v>
      </c>
    </row>
    <row r="1566" spans="21:22" x14ac:dyDescent="0.2">
      <c r="U1566" s="50">
        <v>42032</v>
      </c>
      <c r="V1566" s="48">
        <v>0</v>
      </c>
    </row>
    <row r="1567" spans="21:22" x14ac:dyDescent="0.2">
      <c r="U1567" s="50">
        <v>42033</v>
      </c>
      <c r="V1567" s="48">
        <v>0</v>
      </c>
    </row>
    <row r="1568" spans="21:22" x14ac:dyDescent="0.2">
      <c r="U1568" s="50">
        <v>42034</v>
      </c>
      <c r="V1568" s="48">
        <v>0</v>
      </c>
    </row>
    <row r="1569" spans="21:22" x14ac:dyDescent="0.2">
      <c r="U1569" s="50">
        <v>42037</v>
      </c>
      <c r="V1569" s="48">
        <v>0</v>
      </c>
    </row>
    <row r="1570" spans="21:22" x14ac:dyDescent="0.2">
      <c r="U1570" s="50">
        <v>42038</v>
      </c>
      <c r="V1570" s="48">
        <v>0</v>
      </c>
    </row>
    <row r="1571" spans="21:22" x14ac:dyDescent="0.2">
      <c r="U1571" s="50">
        <v>42039</v>
      </c>
      <c r="V1571" s="48">
        <v>0</v>
      </c>
    </row>
    <row r="1572" spans="21:22" x14ac:dyDescent="0.2">
      <c r="U1572" s="50">
        <v>42040</v>
      </c>
      <c r="V1572" s="48">
        <v>0</v>
      </c>
    </row>
    <row r="1573" spans="21:22" x14ac:dyDescent="0.2">
      <c r="U1573" s="50">
        <v>42041</v>
      </c>
      <c r="V1573" s="48">
        <v>0</v>
      </c>
    </row>
    <row r="1574" spans="21:22" x14ac:dyDescent="0.2">
      <c r="U1574" s="50">
        <v>42044</v>
      </c>
      <c r="V1574" s="48">
        <v>0</v>
      </c>
    </row>
    <row r="1575" spans="21:22" x14ac:dyDescent="0.2">
      <c r="U1575" s="50">
        <v>42045</v>
      </c>
      <c r="V1575" s="48">
        <v>0</v>
      </c>
    </row>
    <row r="1576" spans="21:22" x14ac:dyDescent="0.2">
      <c r="U1576" s="50">
        <v>42046</v>
      </c>
      <c r="V1576" s="48">
        <v>0</v>
      </c>
    </row>
    <row r="1577" spans="21:22" x14ac:dyDescent="0.2">
      <c r="U1577" s="50">
        <v>42047</v>
      </c>
      <c r="V1577" s="48">
        <v>0</v>
      </c>
    </row>
    <row r="1578" spans="21:22" x14ac:dyDescent="0.2">
      <c r="U1578" s="50">
        <v>42048</v>
      </c>
      <c r="V1578" s="48">
        <v>0</v>
      </c>
    </row>
    <row r="1579" spans="21:22" x14ac:dyDescent="0.2">
      <c r="U1579" s="50">
        <v>42052</v>
      </c>
      <c r="V1579" s="48">
        <v>0</v>
      </c>
    </row>
    <row r="1580" spans="21:22" x14ac:dyDescent="0.2">
      <c r="U1580" s="50">
        <v>42053</v>
      </c>
      <c r="V1580" s="48">
        <v>0</v>
      </c>
    </row>
    <row r="1581" spans="21:22" x14ac:dyDescent="0.2">
      <c r="U1581" s="50">
        <v>42054</v>
      </c>
      <c r="V1581" s="48">
        <v>0</v>
      </c>
    </row>
    <row r="1582" spans="21:22" x14ac:dyDescent="0.2">
      <c r="U1582" s="50">
        <v>42055</v>
      </c>
      <c r="V1582" s="48">
        <v>0</v>
      </c>
    </row>
    <row r="1583" spans="21:22" x14ac:dyDescent="0.2">
      <c r="U1583" s="50">
        <v>42058</v>
      </c>
      <c r="V1583" s="48">
        <v>0</v>
      </c>
    </row>
    <row r="1584" spans="21:22" x14ac:dyDescent="0.2">
      <c r="U1584" s="50">
        <v>42059</v>
      </c>
      <c r="V1584" s="48">
        <v>0</v>
      </c>
    </row>
    <row r="1585" spans="21:22" x14ac:dyDescent="0.2">
      <c r="U1585" s="50">
        <v>42060</v>
      </c>
      <c r="V1585" s="48">
        <v>0</v>
      </c>
    </row>
    <row r="1586" spans="21:22" x14ac:dyDescent="0.2">
      <c r="U1586" s="50">
        <v>42061</v>
      </c>
      <c r="V1586" s="48">
        <v>0</v>
      </c>
    </row>
    <row r="1587" spans="21:22" x14ac:dyDescent="0.2">
      <c r="U1587" s="50">
        <v>42062</v>
      </c>
      <c r="V1587" s="48">
        <v>0</v>
      </c>
    </row>
    <row r="1588" spans="21:22" x14ac:dyDescent="0.2">
      <c r="U1588" s="50">
        <v>42065</v>
      </c>
      <c r="V1588" s="48">
        <v>0</v>
      </c>
    </row>
    <row r="1589" spans="21:22" x14ac:dyDescent="0.2">
      <c r="U1589" s="50">
        <v>42066</v>
      </c>
      <c r="V1589" s="48">
        <v>0</v>
      </c>
    </row>
    <row r="1590" spans="21:22" x14ac:dyDescent="0.2">
      <c r="U1590" s="50">
        <v>42067</v>
      </c>
      <c r="V1590" s="48">
        <v>0</v>
      </c>
    </row>
    <row r="1591" spans="21:22" x14ac:dyDescent="0.2">
      <c r="U1591" s="50">
        <v>42068</v>
      </c>
      <c r="V1591" s="48">
        <v>0</v>
      </c>
    </row>
    <row r="1592" spans="21:22" x14ac:dyDescent="0.2">
      <c r="U1592" s="50">
        <v>42069</v>
      </c>
      <c r="V1592" s="48">
        <v>0</v>
      </c>
    </row>
    <row r="1593" spans="21:22" x14ac:dyDescent="0.2">
      <c r="U1593" s="50">
        <v>42072</v>
      </c>
      <c r="V1593" s="48">
        <v>0</v>
      </c>
    </row>
    <row r="1594" spans="21:22" x14ac:dyDescent="0.2">
      <c r="U1594" s="50">
        <v>42073</v>
      </c>
      <c r="V1594" s="48">
        <v>0</v>
      </c>
    </row>
    <row r="1595" spans="21:22" x14ac:dyDescent="0.2">
      <c r="U1595" s="50">
        <v>42074</v>
      </c>
      <c r="V1595" s="48">
        <v>0</v>
      </c>
    </row>
    <row r="1596" spans="21:22" x14ac:dyDescent="0.2">
      <c r="U1596" s="50">
        <v>42075</v>
      </c>
      <c r="V1596" s="48">
        <v>0</v>
      </c>
    </row>
    <row r="1597" spans="21:22" x14ac:dyDescent="0.2">
      <c r="U1597" s="50">
        <v>42076</v>
      </c>
      <c r="V1597" s="48">
        <v>0</v>
      </c>
    </row>
    <row r="1598" spans="21:22" x14ac:dyDescent="0.2">
      <c r="U1598" s="50">
        <v>42079</v>
      </c>
      <c r="V1598" s="48">
        <v>0</v>
      </c>
    </row>
    <row r="1599" spans="21:22" x14ac:dyDescent="0.2">
      <c r="U1599" s="50">
        <v>42080</v>
      </c>
      <c r="V1599" s="48">
        <v>0</v>
      </c>
    </row>
    <row r="1600" spans="21:22" x14ac:dyDescent="0.2">
      <c r="U1600" s="50">
        <v>42081</v>
      </c>
      <c r="V1600" s="48">
        <v>0</v>
      </c>
    </row>
    <row r="1601" spans="21:22" x14ac:dyDescent="0.2">
      <c r="U1601" s="50">
        <v>42082</v>
      </c>
      <c r="V1601" s="48">
        <v>0</v>
      </c>
    </row>
    <row r="1602" spans="21:22" x14ac:dyDescent="0.2">
      <c r="U1602" s="50">
        <v>42083</v>
      </c>
      <c r="V1602" s="48">
        <v>0</v>
      </c>
    </row>
    <row r="1603" spans="21:22" x14ac:dyDescent="0.2">
      <c r="U1603" s="50">
        <v>42086</v>
      </c>
      <c r="V1603" s="48">
        <v>0</v>
      </c>
    </row>
    <row r="1604" spans="21:22" x14ac:dyDescent="0.2">
      <c r="U1604" s="50">
        <v>42087</v>
      </c>
      <c r="V1604" s="48">
        <v>0</v>
      </c>
    </row>
    <row r="1605" spans="21:22" x14ac:dyDescent="0.2">
      <c r="U1605" s="50">
        <v>42088</v>
      </c>
      <c r="V1605" s="48">
        <v>0</v>
      </c>
    </row>
    <row r="1606" spans="21:22" x14ac:dyDescent="0.2">
      <c r="U1606" s="50">
        <v>42089</v>
      </c>
      <c r="V1606" s="48">
        <v>0</v>
      </c>
    </row>
    <row r="1607" spans="21:22" x14ac:dyDescent="0.2">
      <c r="U1607" s="50">
        <v>42090</v>
      </c>
      <c r="V1607" s="48">
        <v>0</v>
      </c>
    </row>
    <row r="1608" spans="21:22" x14ac:dyDescent="0.2">
      <c r="U1608" s="50">
        <v>42093</v>
      </c>
      <c r="V1608" s="48">
        <v>0</v>
      </c>
    </row>
    <row r="1609" spans="21:22" x14ac:dyDescent="0.2">
      <c r="U1609" s="50">
        <v>42094</v>
      </c>
      <c r="V1609" s="48">
        <v>0</v>
      </c>
    </row>
    <row r="1610" spans="21:22" x14ac:dyDescent="0.2">
      <c r="U1610" s="50">
        <v>42095</v>
      </c>
      <c r="V1610" s="48">
        <v>0</v>
      </c>
    </row>
    <row r="1611" spans="21:22" x14ac:dyDescent="0.2">
      <c r="U1611" s="50">
        <v>42096</v>
      </c>
      <c r="V1611" s="48">
        <v>0</v>
      </c>
    </row>
    <row r="1612" spans="21:22" x14ac:dyDescent="0.2">
      <c r="U1612" s="50">
        <v>42097</v>
      </c>
      <c r="V1612" s="48">
        <v>0</v>
      </c>
    </row>
    <row r="1613" spans="21:22" x14ac:dyDescent="0.2">
      <c r="U1613" s="50">
        <v>42100</v>
      </c>
      <c r="V1613" s="48">
        <v>0</v>
      </c>
    </row>
    <row r="1614" spans="21:22" x14ac:dyDescent="0.2">
      <c r="U1614" s="50">
        <v>42101</v>
      </c>
      <c r="V1614" s="48">
        <v>0</v>
      </c>
    </row>
    <row r="1615" spans="21:22" x14ac:dyDescent="0.2">
      <c r="U1615" s="50">
        <v>42102</v>
      </c>
      <c r="V1615" s="48">
        <v>0</v>
      </c>
    </row>
    <row r="1616" spans="21:22" x14ac:dyDescent="0.2">
      <c r="U1616" s="50">
        <v>42103</v>
      </c>
      <c r="V1616" s="48">
        <v>0</v>
      </c>
    </row>
    <row r="1617" spans="21:22" x14ac:dyDescent="0.2">
      <c r="U1617" s="50">
        <v>42104</v>
      </c>
      <c r="V1617" s="48">
        <v>0</v>
      </c>
    </row>
    <row r="1618" spans="21:22" x14ac:dyDescent="0.2">
      <c r="U1618" s="50">
        <v>42107</v>
      </c>
      <c r="V1618" s="48">
        <v>0</v>
      </c>
    </row>
    <row r="1619" spans="21:22" x14ac:dyDescent="0.2">
      <c r="U1619" s="50">
        <v>42108</v>
      </c>
      <c r="V1619" s="48">
        <v>0</v>
      </c>
    </row>
    <row r="1620" spans="21:22" x14ac:dyDescent="0.2">
      <c r="U1620" s="50">
        <v>42109</v>
      </c>
      <c r="V1620" s="48">
        <v>0</v>
      </c>
    </row>
    <row r="1621" spans="21:22" x14ac:dyDescent="0.2">
      <c r="U1621" s="50">
        <v>42110</v>
      </c>
      <c r="V1621" s="48">
        <v>0</v>
      </c>
    </row>
    <row r="1622" spans="21:22" x14ac:dyDescent="0.2">
      <c r="U1622" s="50">
        <v>42111</v>
      </c>
      <c r="V1622" s="48">
        <v>0</v>
      </c>
    </row>
    <row r="1623" spans="21:22" x14ac:dyDescent="0.2">
      <c r="U1623" s="50">
        <v>42114</v>
      </c>
      <c r="V1623" s="48">
        <v>0</v>
      </c>
    </row>
    <row r="1624" spans="21:22" x14ac:dyDescent="0.2">
      <c r="U1624" s="50">
        <v>42115</v>
      </c>
      <c r="V1624" s="48">
        <v>0</v>
      </c>
    </row>
    <row r="1625" spans="21:22" x14ac:dyDescent="0.2">
      <c r="U1625" s="50">
        <v>42116</v>
      </c>
      <c r="V1625" s="48">
        <v>0</v>
      </c>
    </row>
    <row r="1626" spans="21:22" x14ac:dyDescent="0.2">
      <c r="U1626" s="50">
        <v>42117</v>
      </c>
      <c r="V1626" s="48">
        <v>0</v>
      </c>
    </row>
    <row r="1627" spans="21:22" x14ac:dyDescent="0.2">
      <c r="U1627" s="50">
        <v>42118</v>
      </c>
      <c r="V1627" s="48">
        <v>0</v>
      </c>
    </row>
    <row r="1628" spans="21:22" x14ac:dyDescent="0.2">
      <c r="U1628" s="50">
        <v>42121</v>
      </c>
      <c r="V1628" s="48">
        <v>0</v>
      </c>
    </row>
    <row r="1629" spans="21:22" x14ac:dyDescent="0.2">
      <c r="U1629" s="50">
        <v>42122</v>
      </c>
      <c r="V1629" s="48">
        <v>0</v>
      </c>
    </row>
    <row r="1630" spans="21:22" x14ac:dyDescent="0.2">
      <c r="U1630" s="50">
        <v>42123</v>
      </c>
      <c r="V1630" s="48">
        <v>0</v>
      </c>
    </row>
    <row r="1631" spans="21:22" x14ac:dyDescent="0.2">
      <c r="U1631" s="50">
        <v>42124</v>
      </c>
      <c r="V1631" s="48">
        <v>0</v>
      </c>
    </row>
    <row r="1632" spans="21:22" x14ac:dyDescent="0.2">
      <c r="U1632" s="50">
        <v>42125</v>
      </c>
      <c r="V1632" s="48">
        <v>0</v>
      </c>
    </row>
    <row r="1633" spans="21:22" x14ac:dyDescent="0.2">
      <c r="U1633" s="50">
        <v>42128</v>
      </c>
      <c r="V1633" s="48">
        <v>0</v>
      </c>
    </row>
    <row r="1634" spans="21:22" x14ac:dyDescent="0.2">
      <c r="U1634" s="50">
        <v>42129</v>
      </c>
      <c r="V1634" s="48">
        <v>0</v>
      </c>
    </row>
    <row r="1635" spans="21:22" x14ac:dyDescent="0.2">
      <c r="U1635" s="50">
        <v>42130</v>
      </c>
      <c r="V1635" s="48">
        <v>0</v>
      </c>
    </row>
    <row r="1636" spans="21:22" x14ac:dyDescent="0.2">
      <c r="U1636" s="50">
        <v>42131</v>
      </c>
      <c r="V1636" s="48">
        <v>0</v>
      </c>
    </row>
    <row r="1637" spans="21:22" x14ac:dyDescent="0.2">
      <c r="U1637" s="50">
        <v>42132</v>
      </c>
      <c r="V1637" s="48">
        <v>0</v>
      </c>
    </row>
    <row r="1638" spans="21:22" x14ac:dyDescent="0.2">
      <c r="U1638" s="50">
        <v>42135</v>
      </c>
      <c r="V1638" s="48">
        <v>0</v>
      </c>
    </row>
    <row r="1639" spans="21:22" x14ac:dyDescent="0.2">
      <c r="U1639" s="50">
        <v>42136</v>
      </c>
      <c r="V1639" s="48">
        <v>0</v>
      </c>
    </row>
    <row r="1640" spans="21:22" x14ac:dyDescent="0.2">
      <c r="U1640" s="50">
        <v>42137</v>
      </c>
      <c r="V1640" s="48">
        <v>0</v>
      </c>
    </row>
    <row r="1641" spans="21:22" x14ac:dyDescent="0.2">
      <c r="U1641" s="50">
        <v>42138</v>
      </c>
      <c r="V1641" s="48">
        <v>0</v>
      </c>
    </row>
    <row r="1642" spans="21:22" x14ac:dyDescent="0.2">
      <c r="U1642" s="50">
        <v>42139</v>
      </c>
      <c r="V1642" s="48">
        <v>0</v>
      </c>
    </row>
    <row r="1643" spans="21:22" x14ac:dyDescent="0.2">
      <c r="U1643" s="50">
        <v>42142</v>
      </c>
      <c r="V1643" s="48">
        <v>0</v>
      </c>
    </row>
    <row r="1644" spans="21:22" x14ac:dyDescent="0.2">
      <c r="U1644" s="50">
        <v>42143</v>
      </c>
      <c r="V1644" s="48">
        <v>0</v>
      </c>
    </row>
    <row r="1645" spans="21:22" x14ac:dyDescent="0.2">
      <c r="U1645" s="50">
        <v>42144</v>
      </c>
      <c r="V1645" s="48">
        <v>0</v>
      </c>
    </row>
    <row r="1646" spans="21:22" x14ac:dyDescent="0.2">
      <c r="U1646" s="50">
        <v>42145</v>
      </c>
      <c r="V1646" s="48">
        <v>0</v>
      </c>
    </row>
    <row r="1647" spans="21:22" x14ac:dyDescent="0.2">
      <c r="U1647" s="50">
        <v>42146</v>
      </c>
      <c r="V1647" s="48">
        <v>0</v>
      </c>
    </row>
    <row r="1648" spans="21:22" x14ac:dyDescent="0.2">
      <c r="U1648" s="50">
        <v>42150</v>
      </c>
      <c r="V1648" s="48">
        <v>0</v>
      </c>
    </row>
    <row r="1649" spans="21:22" x14ac:dyDescent="0.2">
      <c r="U1649" s="50">
        <v>42151</v>
      </c>
      <c r="V1649" s="48">
        <v>0</v>
      </c>
    </row>
    <row r="1650" spans="21:22" x14ac:dyDescent="0.2">
      <c r="U1650" s="50">
        <v>42152</v>
      </c>
      <c r="V1650" s="48">
        <v>0</v>
      </c>
    </row>
    <row r="1651" spans="21:22" x14ac:dyDescent="0.2">
      <c r="U1651" s="50">
        <v>42153</v>
      </c>
      <c r="V1651" s="48">
        <v>0</v>
      </c>
    </row>
    <row r="1652" spans="21:22" x14ac:dyDescent="0.2">
      <c r="U1652" s="50">
        <v>42156</v>
      </c>
      <c r="V1652" s="48">
        <v>0</v>
      </c>
    </row>
    <row r="1653" spans="21:22" x14ac:dyDescent="0.2">
      <c r="U1653" s="50">
        <v>42157</v>
      </c>
      <c r="V1653" s="48">
        <v>0</v>
      </c>
    </row>
    <row r="1654" spans="21:22" x14ac:dyDescent="0.2">
      <c r="U1654" s="50">
        <v>42158</v>
      </c>
      <c r="V1654" s="48">
        <v>0</v>
      </c>
    </row>
    <row r="1655" spans="21:22" x14ac:dyDescent="0.2">
      <c r="U1655" s="50">
        <v>42159</v>
      </c>
      <c r="V1655" s="48">
        <v>0</v>
      </c>
    </row>
    <row r="1656" spans="21:22" x14ac:dyDescent="0.2">
      <c r="U1656" s="50">
        <v>42160</v>
      </c>
      <c r="V1656" s="48">
        <v>0</v>
      </c>
    </row>
    <row r="1657" spans="21:22" x14ac:dyDescent="0.2">
      <c r="U1657" s="50">
        <v>42163</v>
      </c>
      <c r="V1657" s="48">
        <v>0</v>
      </c>
    </row>
    <row r="1658" spans="21:22" x14ac:dyDescent="0.2">
      <c r="U1658" s="50">
        <v>42164</v>
      </c>
      <c r="V1658" s="48">
        <v>0</v>
      </c>
    </row>
    <row r="1659" spans="21:22" x14ac:dyDescent="0.2">
      <c r="U1659" s="50">
        <v>42165</v>
      </c>
      <c r="V1659" s="48">
        <v>0</v>
      </c>
    </row>
    <row r="1660" spans="21:22" x14ac:dyDescent="0.2">
      <c r="U1660" s="50">
        <v>42166</v>
      </c>
      <c r="V1660" s="48">
        <v>0</v>
      </c>
    </row>
    <row r="1661" spans="21:22" x14ac:dyDescent="0.2">
      <c r="U1661" s="50">
        <v>42167</v>
      </c>
      <c r="V1661" s="48">
        <v>0</v>
      </c>
    </row>
    <row r="1662" spans="21:22" x14ac:dyDescent="0.2">
      <c r="U1662" s="50">
        <v>42170</v>
      </c>
      <c r="V1662" s="48">
        <v>0</v>
      </c>
    </row>
    <row r="1663" spans="21:22" x14ac:dyDescent="0.2">
      <c r="U1663" s="50">
        <v>42171</v>
      </c>
      <c r="V1663" s="48">
        <v>0</v>
      </c>
    </row>
    <row r="1664" spans="21:22" x14ac:dyDescent="0.2">
      <c r="U1664" s="50">
        <v>42172</v>
      </c>
      <c r="V1664" s="48">
        <v>0</v>
      </c>
    </row>
    <row r="1665" spans="21:22" x14ac:dyDescent="0.2">
      <c r="U1665" s="50">
        <v>42173</v>
      </c>
      <c r="V1665" s="48">
        <v>0</v>
      </c>
    </row>
    <row r="1666" spans="21:22" x14ac:dyDescent="0.2">
      <c r="U1666" s="50">
        <v>42174</v>
      </c>
      <c r="V1666" s="48">
        <v>0</v>
      </c>
    </row>
    <row r="1667" spans="21:22" x14ac:dyDescent="0.2">
      <c r="U1667" s="50">
        <v>42177</v>
      </c>
      <c r="V1667" s="48">
        <v>0</v>
      </c>
    </row>
    <row r="1668" spans="21:22" x14ac:dyDescent="0.2">
      <c r="U1668" s="50">
        <v>42178</v>
      </c>
      <c r="V1668" s="48">
        <v>0</v>
      </c>
    </row>
    <row r="1669" spans="21:22" x14ac:dyDescent="0.2">
      <c r="U1669" s="50">
        <v>42179</v>
      </c>
      <c r="V1669" s="48">
        <v>0</v>
      </c>
    </row>
    <row r="1670" spans="21:22" x14ac:dyDescent="0.2">
      <c r="U1670" s="50">
        <v>42180</v>
      </c>
      <c r="V1670" s="48">
        <v>0</v>
      </c>
    </row>
    <row r="1671" spans="21:22" x14ac:dyDescent="0.2">
      <c r="U1671" s="50">
        <v>42181</v>
      </c>
      <c r="V1671" s="48">
        <v>0</v>
      </c>
    </row>
    <row r="1672" spans="21:22" x14ac:dyDescent="0.2">
      <c r="U1672" s="50">
        <v>42184</v>
      </c>
      <c r="V1672" s="48">
        <v>0</v>
      </c>
    </row>
    <row r="1673" spans="21:22" x14ac:dyDescent="0.2">
      <c r="U1673" s="50">
        <v>42185</v>
      </c>
      <c r="V1673" s="48">
        <v>0</v>
      </c>
    </row>
    <row r="1674" spans="21:22" x14ac:dyDescent="0.2">
      <c r="U1674" s="50">
        <v>42186</v>
      </c>
      <c r="V1674" s="48">
        <v>0</v>
      </c>
    </row>
    <row r="1675" spans="21:22" x14ac:dyDescent="0.2">
      <c r="U1675" s="50">
        <v>42187</v>
      </c>
      <c r="V1675" s="48">
        <v>0</v>
      </c>
    </row>
    <row r="1676" spans="21:22" x14ac:dyDescent="0.2">
      <c r="U1676" s="50">
        <v>42188</v>
      </c>
      <c r="V1676" s="48">
        <v>0</v>
      </c>
    </row>
    <row r="1677" spans="21:22" x14ac:dyDescent="0.2">
      <c r="U1677" s="50">
        <v>42191</v>
      </c>
      <c r="V1677" s="48">
        <v>0</v>
      </c>
    </row>
    <row r="1678" spans="21:22" x14ac:dyDescent="0.2">
      <c r="U1678" s="50">
        <v>42192</v>
      </c>
      <c r="V1678" s="48">
        <v>0</v>
      </c>
    </row>
    <row r="1679" spans="21:22" x14ac:dyDescent="0.2">
      <c r="U1679" s="50">
        <v>42193</v>
      </c>
      <c r="V1679" s="48">
        <v>0</v>
      </c>
    </row>
    <row r="1680" spans="21:22" x14ac:dyDescent="0.2">
      <c r="U1680" s="50">
        <v>42194</v>
      </c>
      <c r="V1680" s="48">
        <v>0</v>
      </c>
    </row>
    <row r="1681" spans="21:22" x14ac:dyDescent="0.2">
      <c r="U1681" s="50">
        <v>42195</v>
      </c>
      <c r="V1681" s="48">
        <v>0</v>
      </c>
    </row>
    <row r="1682" spans="21:22" x14ac:dyDescent="0.2">
      <c r="U1682" s="50">
        <v>42198</v>
      </c>
      <c r="V1682" s="48">
        <v>0</v>
      </c>
    </row>
    <row r="1683" spans="21:22" x14ac:dyDescent="0.2">
      <c r="U1683" s="50">
        <v>42199</v>
      </c>
      <c r="V1683" s="48">
        <v>0</v>
      </c>
    </row>
    <row r="1684" spans="21:22" x14ac:dyDescent="0.2">
      <c r="U1684" s="50">
        <v>42200</v>
      </c>
      <c r="V1684" s="48">
        <v>0</v>
      </c>
    </row>
    <row r="1685" spans="21:22" x14ac:dyDescent="0.2">
      <c r="U1685" s="50">
        <v>42201</v>
      </c>
      <c r="V1685" s="48">
        <v>0</v>
      </c>
    </row>
    <row r="1686" spans="21:22" x14ac:dyDescent="0.2">
      <c r="U1686" s="50">
        <v>42202</v>
      </c>
      <c r="V1686" s="48">
        <v>0</v>
      </c>
    </row>
    <row r="1687" spans="21:22" x14ac:dyDescent="0.2">
      <c r="U1687" s="50">
        <v>42205</v>
      </c>
      <c r="V1687" s="48">
        <v>0</v>
      </c>
    </row>
    <row r="1688" spans="21:22" x14ac:dyDescent="0.2">
      <c r="U1688" s="50">
        <v>42206</v>
      </c>
      <c r="V1688" s="48">
        <v>0</v>
      </c>
    </row>
    <row r="1689" spans="21:22" x14ac:dyDescent="0.2">
      <c r="U1689" s="50">
        <v>42207</v>
      </c>
      <c r="V1689" s="48">
        <v>0</v>
      </c>
    </row>
    <row r="1690" spans="21:22" x14ac:dyDescent="0.2">
      <c r="U1690" s="50">
        <v>42208</v>
      </c>
      <c r="V1690" s="48">
        <v>0</v>
      </c>
    </row>
    <row r="1691" spans="21:22" x14ac:dyDescent="0.2">
      <c r="U1691" s="50">
        <v>42209</v>
      </c>
      <c r="V1691" s="48">
        <v>0</v>
      </c>
    </row>
    <row r="1692" spans="21:22" x14ac:dyDescent="0.2">
      <c r="U1692" s="50">
        <v>42212</v>
      </c>
      <c r="V1692" s="48">
        <v>0</v>
      </c>
    </row>
    <row r="1693" spans="21:22" x14ac:dyDescent="0.2">
      <c r="U1693" s="50">
        <v>42213</v>
      </c>
      <c r="V1693" s="48">
        <v>0</v>
      </c>
    </row>
    <row r="1694" spans="21:22" x14ac:dyDescent="0.2">
      <c r="U1694" s="50">
        <v>42214</v>
      </c>
      <c r="V1694" s="48">
        <v>0</v>
      </c>
    </row>
    <row r="1695" spans="21:22" x14ac:dyDescent="0.2">
      <c r="U1695" s="50">
        <v>42215</v>
      </c>
      <c r="V1695" s="48">
        <v>0</v>
      </c>
    </row>
    <row r="1696" spans="21:22" x14ac:dyDescent="0.2">
      <c r="U1696" s="50">
        <v>42216</v>
      </c>
      <c r="V1696" s="48">
        <v>0</v>
      </c>
    </row>
    <row r="1697" spans="21:22" x14ac:dyDescent="0.2">
      <c r="U1697" s="50">
        <v>42219</v>
      </c>
      <c r="V1697" s="48">
        <v>0</v>
      </c>
    </row>
    <row r="1698" spans="21:22" x14ac:dyDescent="0.2">
      <c r="U1698" s="50">
        <v>42220</v>
      </c>
      <c r="V1698" s="48">
        <v>0</v>
      </c>
    </row>
    <row r="1699" spans="21:22" x14ac:dyDescent="0.2">
      <c r="U1699" s="50">
        <v>42221</v>
      </c>
      <c r="V1699" s="48">
        <v>0</v>
      </c>
    </row>
    <row r="1700" spans="21:22" x14ac:dyDescent="0.2">
      <c r="U1700" s="50">
        <v>42222</v>
      </c>
      <c r="V1700" s="48">
        <v>0</v>
      </c>
    </row>
    <row r="1701" spans="21:22" x14ac:dyDescent="0.2">
      <c r="U1701" s="50">
        <v>42223</v>
      </c>
      <c r="V1701" s="48">
        <v>0</v>
      </c>
    </row>
    <row r="1702" spans="21:22" x14ac:dyDescent="0.2">
      <c r="U1702" s="50">
        <v>42226</v>
      </c>
      <c r="V1702" s="48">
        <v>0</v>
      </c>
    </row>
    <row r="1703" spans="21:22" x14ac:dyDescent="0.2">
      <c r="U1703" s="50">
        <v>42227</v>
      </c>
      <c r="V1703" s="48">
        <v>0</v>
      </c>
    </row>
    <row r="1704" spans="21:22" x14ac:dyDescent="0.2">
      <c r="U1704" s="50">
        <v>42228</v>
      </c>
      <c r="V1704" s="48">
        <v>0</v>
      </c>
    </row>
    <row r="1705" spans="21:22" x14ac:dyDescent="0.2">
      <c r="U1705" s="50">
        <v>42229</v>
      </c>
      <c r="V1705" s="48">
        <v>0</v>
      </c>
    </row>
    <row r="1706" spans="21:22" x14ac:dyDescent="0.2">
      <c r="U1706" s="50">
        <v>42230</v>
      </c>
      <c r="V1706" s="48">
        <v>0</v>
      </c>
    </row>
    <row r="1707" spans="21:22" x14ac:dyDescent="0.2">
      <c r="U1707" s="50">
        <v>42233</v>
      </c>
      <c r="V1707" s="48">
        <v>0</v>
      </c>
    </row>
    <row r="1708" spans="21:22" x14ac:dyDescent="0.2">
      <c r="U1708" s="50">
        <v>42234</v>
      </c>
      <c r="V1708" s="48">
        <v>0</v>
      </c>
    </row>
    <row r="1709" spans="21:22" x14ac:dyDescent="0.2">
      <c r="U1709" s="50">
        <v>42235</v>
      </c>
      <c r="V1709" s="48">
        <v>0</v>
      </c>
    </row>
    <row r="1710" spans="21:22" x14ac:dyDescent="0.2">
      <c r="U1710" s="50">
        <v>42236</v>
      </c>
      <c r="V1710" s="48">
        <v>0</v>
      </c>
    </row>
    <row r="1711" spans="21:22" x14ac:dyDescent="0.2">
      <c r="U1711" s="50">
        <v>42237</v>
      </c>
      <c r="V1711" s="48">
        <v>0</v>
      </c>
    </row>
    <row r="1712" spans="21:22" x14ac:dyDescent="0.2">
      <c r="U1712" s="50">
        <v>42240</v>
      </c>
      <c r="V1712" s="48">
        <v>0</v>
      </c>
    </row>
    <row r="1713" spans="21:22" x14ac:dyDescent="0.2">
      <c r="U1713" s="50">
        <v>42241</v>
      </c>
      <c r="V1713" s="48">
        <v>0</v>
      </c>
    </row>
    <row r="1714" spans="21:22" x14ac:dyDescent="0.2">
      <c r="U1714" s="50">
        <v>42242</v>
      </c>
      <c r="V1714" s="48">
        <v>0</v>
      </c>
    </row>
    <row r="1715" spans="21:22" x14ac:dyDescent="0.2">
      <c r="U1715" s="50">
        <v>42243</v>
      </c>
      <c r="V1715" s="48">
        <v>0</v>
      </c>
    </row>
    <row r="1716" spans="21:22" x14ac:dyDescent="0.2">
      <c r="U1716" s="50">
        <v>42244</v>
      </c>
      <c r="V1716" s="48">
        <v>0</v>
      </c>
    </row>
    <row r="1717" spans="21:22" x14ac:dyDescent="0.2">
      <c r="U1717" s="50">
        <v>42246</v>
      </c>
      <c r="V1717" s="48">
        <v>0</v>
      </c>
    </row>
    <row r="1718" spans="21:22" x14ac:dyDescent="0.2">
      <c r="U1718" s="50">
        <v>42247</v>
      </c>
      <c r="V1718" s="48">
        <v>0</v>
      </c>
    </row>
    <row r="1719" spans="21:22" x14ac:dyDescent="0.2">
      <c r="U1719" s="50">
        <v>42248</v>
      </c>
      <c r="V1719" s="48">
        <v>0</v>
      </c>
    </row>
    <row r="1720" spans="21:22" x14ac:dyDescent="0.2">
      <c r="U1720" s="50">
        <v>42249</v>
      </c>
      <c r="V1720" s="48">
        <v>0</v>
      </c>
    </row>
    <row r="1721" spans="21:22" x14ac:dyDescent="0.2">
      <c r="U1721" s="50">
        <v>42250</v>
      </c>
      <c r="V1721" s="48">
        <v>0</v>
      </c>
    </row>
    <row r="1722" spans="21:22" x14ac:dyDescent="0.2">
      <c r="U1722" s="50">
        <v>42251</v>
      </c>
      <c r="V1722" s="48">
        <v>0</v>
      </c>
    </row>
    <row r="1723" spans="21:22" x14ac:dyDescent="0.2">
      <c r="U1723" s="50">
        <v>42255</v>
      </c>
      <c r="V1723" s="48">
        <v>0</v>
      </c>
    </row>
    <row r="1724" spans="21:22" x14ac:dyDescent="0.2">
      <c r="U1724" s="50">
        <v>42256</v>
      </c>
      <c r="V1724" s="48">
        <v>0</v>
      </c>
    </row>
    <row r="1725" spans="21:22" x14ac:dyDescent="0.2">
      <c r="U1725" s="50">
        <v>42257</v>
      </c>
      <c r="V1725" s="48">
        <v>0</v>
      </c>
    </row>
    <row r="1726" spans="21:22" x14ac:dyDescent="0.2">
      <c r="U1726" s="50">
        <v>42258</v>
      </c>
      <c r="V1726" s="48">
        <v>0</v>
      </c>
    </row>
    <row r="1727" spans="21:22" x14ac:dyDescent="0.2">
      <c r="U1727" s="50">
        <v>42261</v>
      </c>
      <c r="V1727" s="48">
        <v>0</v>
      </c>
    </row>
    <row r="1728" spans="21:22" x14ac:dyDescent="0.2">
      <c r="U1728" s="50">
        <v>42262</v>
      </c>
      <c r="V1728" s="48">
        <v>0</v>
      </c>
    </row>
    <row r="1729" spans="21:22" x14ac:dyDescent="0.2">
      <c r="U1729" s="50">
        <v>42263</v>
      </c>
      <c r="V1729" s="48">
        <v>0</v>
      </c>
    </row>
    <row r="1730" spans="21:22" x14ac:dyDescent="0.2">
      <c r="U1730" s="50">
        <v>42264</v>
      </c>
      <c r="V1730" s="48">
        <v>0</v>
      </c>
    </row>
    <row r="1731" spans="21:22" x14ac:dyDescent="0.2">
      <c r="U1731" s="50">
        <v>42265</v>
      </c>
      <c r="V1731" s="48">
        <v>0</v>
      </c>
    </row>
    <row r="1732" spans="21:22" x14ac:dyDescent="0.2">
      <c r="U1732" s="50">
        <v>42268</v>
      </c>
      <c r="V1732" s="48">
        <v>0</v>
      </c>
    </row>
    <row r="1733" spans="21:22" x14ac:dyDescent="0.2">
      <c r="U1733" s="50">
        <v>42269</v>
      </c>
      <c r="V1733" s="48">
        <v>0</v>
      </c>
    </row>
    <row r="1734" spans="21:22" x14ac:dyDescent="0.2">
      <c r="U1734" s="50">
        <v>42270</v>
      </c>
      <c r="V1734" s="48">
        <v>0</v>
      </c>
    </row>
    <row r="1735" spans="21:22" x14ac:dyDescent="0.2">
      <c r="U1735" s="50">
        <v>42271</v>
      </c>
      <c r="V1735" s="48">
        <v>0</v>
      </c>
    </row>
    <row r="1736" spans="21:22" x14ac:dyDescent="0.2">
      <c r="U1736" s="50">
        <v>42272</v>
      </c>
      <c r="V1736" s="48">
        <v>0</v>
      </c>
    </row>
    <row r="1737" spans="21:22" x14ac:dyDescent="0.2">
      <c r="U1737" s="50">
        <v>42275</v>
      </c>
      <c r="V1737" s="48">
        <v>0</v>
      </c>
    </row>
    <row r="1738" spans="21:22" x14ac:dyDescent="0.2">
      <c r="U1738" s="50">
        <v>42276</v>
      </c>
      <c r="V1738" s="48">
        <v>0</v>
      </c>
    </row>
    <row r="1739" spans="21:22" x14ac:dyDescent="0.2">
      <c r="U1739" s="50">
        <v>42277</v>
      </c>
      <c r="V1739" s="48">
        <v>0</v>
      </c>
    </row>
    <row r="1740" spans="21:22" x14ac:dyDescent="0.2">
      <c r="U1740" s="50">
        <v>42278</v>
      </c>
      <c r="V1740" s="48">
        <v>0</v>
      </c>
    </row>
    <row r="1741" spans="21:22" x14ac:dyDescent="0.2">
      <c r="U1741" s="50">
        <v>42279</v>
      </c>
      <c r="V1741" s="48">
        <v>0</v>
      </c>
    </row>
    <row r="1742" spans="21:22" x14ac:dyDescent="0.2">
      <c r="U1742" s="50">
        <v>42282</v>
      </c>
      <c r="V1742" s="48">
        <v>0</v>
      </c>
    </row>
    <row r="1743" spans="21:22" x14ac:dyDescent="0.2">
      <c r="U1743" s="50">
        <v>42283</v>
      </c>
      <c r="V1743" s="48">
        <v>0</v>
      </c>
    </row>
    <row r="1744" spans="21:22" x14ac:dyDescent="0.2">
      <c r="U1744" s="50">
        <v>42284</v>
      </c>
      <c r="V1744" s="48">
        <v>0</v>
      </c>
    </row>
    <row r="1745" spans="21:22" x14ac:dyDescent="0.2">
      <c r="U1745" s="50">
        <v>42285</v>
      </c>
      <c r="V1745" s="48">
        <v>0</v>
      </c>
    </row>
    <row r="1746" spans="21:22" x14ac:dyDescent="0.2">
      <c r="U1746" s="50">
        <v>42286</v>
      </c>
      <c r="V1746" s="48">
        <v>0</v>
      </c>
    </row>
    <row r="1747" spans="21:22" x14ac:dyDescent="0.2">
      <c r="U1747" s="50">
        <v>42290</v>
      </c>
      <c r="V1747" s="48">
        <v>0</v>
      </c>
    </row>
    <row r="1748" spans="21:22" x14ac:dyDescent="0.2">
      <c r="U1748" s="50">
        <v>42291</v>
      </c>
      <c r="V1748" s="48">
        <v>0</v>
      </c>
    </row>
    <row r="1749" spans="21:22" x14ac:dyDescent="0.2">
      <c r="U1749" s="50">
        <v>42292</v>
      </c>
      <c r="V1749" s="48">
        <v>0</v>
      </c>
    </row>
    <row r="1750" spans="21:22" x14ac:dyDescent="0.2">
      <c r="U1750" s="50">
        <v>42293</v>
      </c>
      <c r="V1750" s="48">
        <v>0</v>
      </c>
    </row>
    <row r="1751" spans="21:22" x14ac:dyDescent="0.2">
      <c r="U1751" s="50">
        <v>42296</v>
      </c>
      <c r="V1751" s="48">
        <v>0</v>
      </c>
    </row>
    <row r="1752" spans="21:22" x14ac:dyDescent="0.2">
      <c r="U1752" s="50">
        <v>42297</v>
      </c>
      <c r="V1752" s="48">
        <v>0</v>
      </c>
    </row>
    <row r="1753" spans="21:22" x14ac:dyDescent="0.2">
      <c r="U1753" s="50">
        <v>42298</v>
      </c>
      <c r="V1753" s="48">
        <v>0</v>
      </c>
    </row>
    <row r="1754" spans="21:22" x14ac:dyDescent="0.2">
      <c r="U1754" s="50">
        <v>42299</v>
      </c>
      <c r="V1754" s="48">
        <v>0</v>
      </c>
    </row>
    <row r="1755" spans="21:22" x14ac:dyDescent="0.2">
      <c r="U1755" s="50">
        <v>42300</v>
      </c>
      <c r="V1755" s="48">
        <v>0</v>
      </c>
    </row>
    <row r="1756" spans="21:22" x14ac:dyDescent="0.2">
      <c r="U1756" s="50">
        <v>42303</v>
      </c>
      <c r="V1756" s="48">
        <v>0</v>
      </c>
    </row>
    <row r="1757" spans="21:22" x14ac:dyDescent="0.2">
      <c r="U1757" s="50">
        <v>42304</v>
      </c>
      <c r="V1757" s="48">
        <v>0</v>
      </c>
    </row>
    <row r="1758" spans="21:22" x14ac:dyDescent="0.2">
      <c r="U1758" s="50">
        <v>42305</v>
      </c>
      <c r="V1758" s="48">
        <v>0</v>
      </c>
    </row>
    <row r="1759" spans="21:22" x14ac:dyDescent="0.2">
      <c r="U1759" s="50">
        <v>42306</v>
      </c>
      <c r="V1759" s="48">
        <v>0</v>
      </c>
    </row>
    <row r="1760" spans="21:22" x14ac:dyDescent="0.2">
      <c r="U1760" s="50">
        <v>42307</v>
      </c>
      <c r="V1760" s="48">
        <v>0</v>
      </c>
    </row>
    <row r="1761" spans="21:22" x14ac:dyDescent="0.2">
      <c r="U1761" s="50">
        <v>42310</v>
      </c>
      <c r="V1761" s="48">
        <v>0</v>
      </c>
    </row>
    <row r="1762" spans="21:22" x14ac:dyDescent="0.2">
      <c r="U1762" s="50">
        <v>42311</v>
      </c>
      <c r="V1762" s="48">
        <v>0</v>
      </c>
    </row>
    <row r="1763" spans="21:22" x14ac:dyDescent="0.2">
      <c r="U1763" s="50">
        <v>42312</v>
      </c>
      <c r="V1763" s="48">
        <v>0</v>
      </c>
    </row>
    <row r="1764" spans="21:22" x14ac:dyDescent="0.2">
      <c r="U1764" s="50">
        <v>42313</v>
      </c>
      <c r="V1764" s="48">
        <v>0</v>
      </c>
    </row>
    <row r="1765" spans="21:22" x14ac:dyDescent="0.2">
      <c r="U1765" s="50">
        <v>42314</v>
      </c>
      <c r="V1765" s="48">
        <v>0</v>
      </c>
    </row>
    <row r="1766" spans="21:22" x14ac:dyDescent="0.2">
      <c r="U1766" s="50">
        <v>42317</v>
      </c>
      <c r="V1766" s="48">
        <v>0</v>
      </c>
    </row>
    <row r="1767" spans="21:22" x14ac:dyDescent="0.2">
      <c r="U1767" s="50">
        <v>42318</v>
      </c>
      <c r="V1767" s="48">
        <v>0</v>
      </c>
    </row>
    <row r="1768" spans="21:22" x14ac:dyDescent="0.2">
      <c r="U1768" s="50">
        <v>42319</v>
      </c>
      <c r="V1768" s="48">
        <v>0</v>
      </c>
    </row>
    <row r="1769" spans="21:22" x14ac:dyDescent="0.2">
      <c r="U1769" s="50">
        <v>42320</v>
      </c>
      <c r="V1769" s="48">
        <v>0</v>
      </c>
    </row>
    <row r="1770" spans="21:22" x14ac:dyDescent="0.2">
      <c r="U1770" s="50">
        <v>42321</v>
      </c>
      <c r="V1770" s="48">
        <v>0</v>
      </c>
    </row>
    <row r="1771" spans="21:22" x14ac:dyDescent="0.2">
      <c r="U1771" s="50">
        <v>42324</v>
      </c>
      <c r="V1771" s="48">
        <v>0</v>
      </c>
    </row>
    <row r="1772" spans="21:22" x14ac:dyDescent="0.2">
      <c r="U1772" s="50">
        <v>42325</v>
      </c>
      <c r="V1772" s="48">
        <v>0</v>
      </c>
    </row>
    <row r="1773" spans="21:22" x14ac:dyDescent="0.2">
      <c r="U1773" s="50">
        <v>42326</v>
      </c>
      <c r="V1773" s="48">
        <v>0</v>
      </c>
    </row>
    <row r="1774" spans="21:22" x14ac:dyDescent="0.2">
      <c r="U1774" s="50">
        <v>42327</v>
      </c>
      <c r="V1774" s="48">
        <v>0</v>
      </c>
    </row>
    <row r="1775" spans="21:22" x14ac:dyDescent="0.2">
      <c r="U1775" s="50">
        <v>42328</v>
      </c>
      <c r="V1775" s="48">
        <v>0</v>
      </c>
    </row>
    <row r="1776" spans="21:22" x14ac:dyDescent="0.2">
      <c r="U1776" s="50">
        <v>42331</v>
      </c>
      <c r="V1776" s="48">
        <v>0</v>
      </c>
    </row>
    <row r="1777" spans="21:22" x14ac:dyDescent="0.2">
      <c r="U1777" s="50">
        <v>42332</v>
      </c>
      <c r="V1777" s="48">
        <v>0</v>
      </c>
    </row>
    <row r="1778" spans="21:22" x14ac:dyDescent="0.2">
      <c r="U1778" s="50">
        <v>42333</v>
      </c>
      <c r="V1778" s="48">
        <v>0</v>
      </c>
    </row>
    <row r="1779" spans="21:22" x14ac:dyDescent="0.2">
      <c r="U1779" s="50">
        <v>42335</v>
      </c>
      <c r="V1779" s="48">
        <v>0</v>
      </c>
    </row>
    <row r="1780" spans="21:22" x14ac:dyDescent="0.2">
      <c r="U1780" s="50">
        <v>42338</v>
      </c>
      <c r="V1780" s="48">
        <v>0</v>
      </c>
    </row>
    <row r="1781" spans="21:22" x14ac:dyDescent="0.2">
      <c r="U1781" s="50">
        <v>42339</v>
      </c>
      <c r="V1781" s="48">
        <v>0</v>
      </c>
    </row>
    <row r="1782" spans="21:22" x14ac:dyDescent="0.2">
      <c r="U1782" s="50">
        <v>42340</v>
      </c>
      <c r="V1782" s="48">
        <v>0</v>
      </c>
    </row>
    <row r="1783" spans="21:22" x14ac:dyDescent="0.2">
      <c r="U1783" s="50">
        <v>42341</v>
      </c>
      <c r="V1783" s="48">
        <v>0</v>
      </c>
    </row>
    <row r="1784" spans="21:22" x14ac:dyDescent="0.2">
      <c r="U1784" s="50">
        <v>42342</v>
      </c>
      <c r="V1784" s="48">
        <v>0</v>
      </c>
    </row>
    <row r="1785" spans="21:22" x14ac:dyDescent="0.2">
      <c r="U1785" s="50">
        <v>42345</v>
      </c>
      <c r="V1785" s="48">
        <v>0</v>
      </c>
    </row>
    <row r="1786" spans="21:22" x14ac:dyDescent="0.2">
      <c r="U1786" s="50">
        <v>42346</v>
      </c>
      <c r="V1786" s="48">
        <v>0</v>
      </c>
    </row>
    <row r="1787" spans="21:22" x14ac:dyDescent="0.2">
      <c r="U1787" s="50">
        <v>42347</v>
      </c>
      <c r="V1787" s="48">
        <v>0</v>
      </c>
    </row>
    <row r="1788" spans="21:22" x14ac:dyDescent="0.2">
      <c r="U1788" s="50">
        <v>42348</v>
      </c>
      <c r="V1788" s="48">
        <v>0</v>
      </c>
    </row>
    <row r="1789" spans="21:22" x14ac:dyDescent="0.2">
      <c r="U1789" s="50">
        <v>42349</v>
      </c>
      <c r="V1789" s="48">
        <v>0</v>
      </c>
    </row>
    <row r="1790" spans="21:22" x14ac:dyDescent="0.2">
      <c r="U1790" s="50">
        <v>42352</v>
      </c>
      <c r="V1790" s="48">
        <v>0</v>
      </c>
    </row>
    <row r="1791" spans="21:22" x14ac:dyDescent="0.2">
      <c r="U1791" s="50">
        <v>42353</v>
      </c>
      <c r="V1791" s="48">
        <v>0</v>
      </c>
    </row>
    <row r="1792" spans="21:22" x14ac:dyDescent="0.2">
      <c r="U1792" s="50">
        <v>42354</v>
      </c>
      <c r="V1792" s="48">
        <v>0</v>
      </c>
    </row>
    <row r="1793" spans="21:22" x14ac:dyDescent="0.2">
      <c r="U1793" s="50">
        <v>42355</v>
      </c>
      <c r="V1793" s="48">
        <v>0.25</v>
      </c>
    </row>
    <row r="1794" spans="21:22" x14ac:dyDescent="0.2">
      <c r="U1794" s="50">
        <v>42356</v>
      </c>
      <c r="V1794" s="48">
        <v>0.25</v>
      </c>
    </row>
    <row r="1795" spans="21:22" x14ac:dyDescent="0.2">
      <c r="U1795" s="50">
        <v>42359</v>
      </c>
      <c r="V1795" s="48">
        <v>0.25</v>
      </c>
    </row>
    <row r="1796" spans="21:22" x14ac:dyDescent="0.2">
      <c r="U1796" s="50">
        <v>42360</v>
      </c>
      <c r="V1796" s="48">
        <v>0.25</v>
      </c>
    </row>
    <row r="1797" spans="21:22" x14ac:dyDescent="0.2">
      <c r="U1797" s="50">
        <v>42361</v>
      </c>
      <c r="V1797" s="48">
        <v>0.25</v>
      </c>
    </row>
    <row r="1798" spans="21:22" x14ac:dyDescent="0.2">
      <c r="U1798" s="50">
        <v>42362</v>
      </c>
      <c r="V1798" s="48">
        <v>0.25</v>
      </c>
    </row>
    <row r="1799" spans="21:22" x14ac:dyDescent="0.2">
      <c r="U1799" s="50">
        <v>42366</v>
      </c>
      <c r="V1799" s="48">
        <v>0.25</v>
      </c>
    </row>
    <row r="1800" spans="21:22" x14ac:dyDescent="0.2">
      <c r="U1800" s="50">
        <v>42367</v>
      </c>
      <c r="V1800" s="48">
        <v>0.25</v>
      </c>
    </row>
    <row r="1801" spans="21:22" x14ac:dyDescent="0.2">
      <c r="U1801" s="50">
        <v>42368</v>
      </c>
      <c r="V1801" s="48">
        <v>0.25</v>
      </c>
    </row>
    <row r="1802" spans="21:22" x14ac:dyDescent="0.2">
      <c r="U1802" s="50">
        <v>42369</v>
      </c>
      <c r="V1802" s="48">
        <v>0.25</v>
      </c>
    </row>
    <row r="1803" spans="21:22" x14ac:dyDescent="0.2">
      <c r="U1803" s="50">
        <v>42373</v>
      </c>
      <c r="V1803" s="48">
        <v>0.25</v>
      </c>
    </row>
    <row r="1804" spans="21:22" x14ac:dyDescent="0.2">
      <c r="U1804" s="50">
        <v>42374</v>
      </c>
      <c r="V1804" s="48">
        <v>0.25</v>
      </c>
    </row>
    <row r="1805" spans="21:22" x14ac:dyDescent="0.2">
      <c r="U1805" s="50">
        <v>42375</v>
      </c>
      <c r="V1805" s="48">
        <v>0.25</v>
      </c>
    </row>
    <row r="1806" spans="21:22" x14ac:dyDescent="0.2">
      <c r="U1806" s="50">
        <v>42376</v>
      </c>
      <c r="V1806" s="48">
        <v>0.25</v>
      </c>
    </row>
    <row r="1807" spans="21:22" x14ac:dyDescent="0.2">
      <c r="U1807" s="50">
        <v>42377</v>
      </c>
      <c r="V1807" s="48">
        <v>0.25</v>
      </c>
    </row>
    <row r="1808" spans="21:22" x14ac:dyDescent="0.2">
      <c r="U1808" s="50">
        <v>42380</v>
      </c>
      <c r="V1808" s="48">
        <v>0.25</v>
      </c>
    </row>
    <row r="1809" spans="21:22" x14ac:dyDescent="0.2">
      <c r="U1809" s="50">
        <v>42381</v>
      </c>
      <c r="V1809" s="48">
        <v>0.25</v>
      </c>
    </row>
    <row r="1810" spans="21:22" x14ac:dyDescent="0.2">
      <c r="U1810" s="50">
        <v>42382</v>
      </c>
      <c r="V1810" s="48">
        <v>0.25</v>
      </c>
    </row>
    <row r="1811" spans="21:22" x14ac:dyDescent="0.2">
      <c r="U1811" s="50">
        <v>42383</v>
      </c>
      <c r="V1811" s="48">
        <v>0.25</v>
      </c>
    </row>
    <row r="1812" spans="21:22" x14ac:dyDescent="0.2">
      <c r="U1812" s="50">
        <v>42384</v>
      </c>
      <c r="V1812" s="48">
        <v>0.25</v>
      </c>
    </row>
    <row r="1813" spans="21:22" x14ac:dyDescent="0.2">
      <c r="U1813" s="50">
        <v>42388</v>
      </c>
      <c r="V1813" s="48">
        <v>0.25</v>
      </c>
    </row>
    <row r="1814" spans="21:22" x14ac:dyDescent="0.2">
      <c r="U1814" s="50">
        <v>42389</v>
      </c>
      <c r="V1814" s="48">
        <v>0.25</v>
      </c>
    </row>
    <row r="1815" spans="21:22" x14ac:dyDescent="0.2">
      <c r="U1815" s="50">
        <v>42390</v>
      </c>
      <c r="V1815" s="48">
        <v>0.25</v>
      </c>
    </row>
    <row r="1816" spans="21:22" x14ac:dyDescent="0.2">
      <c r="U1816" s="50">
        <v>42391</v>
      </c>
      <c r="V1816" s="48">
        <v>0.25</v>
      </c>
    </row>
    <row r="1817" spans="21:22" x14ac:dyDescent="0.2">
      <c r="U1817" s="50">
        <v>42394</v>
      </c>
      <c r="V1817" s="48">
        <v>0.25</v>
      </c>
    </row>
    <row r="1818" spans="21:22" x14ac:dyDescent="0.2">
      <c r="U1818" s="50">
        <v>42395</v>
      </c>
      <c r="V1818" s="48">
        <v>0.25</v>
      </c>
    </row>
    <row r="1819" spans="21:22" x14ac:dyDescent="0.2">
      <c r="U1819" s="50">
        <v>42396</v>
      </c>
      <c r="V1819" s="48">
        <v>0.25</v>
      </c>
    </row>
    <row r="1820" spans="21:22" x14ac:dyDescent="0.2">
      <c r="U1820" s="50">
        <v>42397</v>
      </c>
      <c r="V1820" s="48">
        <v>0.25</v>
      </c>
    </row>
    <row r="1821" spans="21:22" x14ac:dyDescent="0.2">
      <c r="U1821" s="50">
        <v>42398</v>
      </c>
      <c r="V1821" s="48">
        <v>0.25</v>
      </c>
    </row>
    <row r="1822" spans="21:22" x14ac:dyDescent="0.2">
      <c r="U1822" s="50">
        <v>42401</v>
      </c>
      <c r="V1822" s="48">
        <v>0.25</v>
      </c>
    </row>
    <row r="1823" spans="21:22" x14ac:dyDescent="0.2">
      <c r="U1823" s="50">
        <v>42402</v>
      </c>
      <c r="V1823" s="48">
        <v>0.25</v>
      </c>
    </row>
    <row r="1824" spans="21:22" x14ac:dyDescent="0.2">
      <c r="U1824" s="50">
        <v>42403</v>
      </c>
      <c r="V1824" s="48">
        <v>0.25</v>
      </c>
    </row>
    <row r="1825" spans="21:22" x14ac:dyDescent="0.2">
      <c r="U1825" s="50">
        <v>42404</v>
      </c>
      <c r="V1825" s="48">
        <v>0.25</v>
      </c>
    </row>
    <row r="1826" spans="21:22" x14ac:dyDescent="0.2">
      <c r="U1826" s="50">
        <v>42405</v>
      </c>
      <c r="V1826" s="48">
        <v>0.25</v>
      </c>
    </row>
    <row r="1827" spans="21:22" x14ac:dyDescent="0.2">
      <c r="U1827" s="50">
        <v>42408</v>
      </c>
      <c r="V1827" s="48">
        <v>0.25</v>
      </c>
    </row>
    <row r="1828" spans="21:22" x14ac:dyDescent="0.2">
      <c r="U1828" s="50">
        <v>42409</v>
      </c>
      <c r="V1828" s="48">
        <v>0.25</v>
      </c>
    </row>
    <row r="1829" spans="21:22" x14ac:dyDescent="0.2">
      <c r="U1829" s="50">
        <v>42410</v>
      </c>
      <c r="V1829" s="48">
        <v>0.25</v>
      </c>
    </row>
    <row r="1830" spans="21:22" x14ac:dyDescent="0.2">
      <c r="U1830" s="50">
        <v>42411</v>
      </c>
      <c r="V1830" s="48">
        <v>0.25</v>
      </c>
    </row>
    <row r="1831" spans="21:22" x14ac:dyDescent="0.2">
      <c r="U1831" s="50">
        <v>42412</v>
      </c>
      <c r="V1831" s="48">
        <v>0.25</v>
      </c>
    </row>
    <row r="1832" spans="21:22" x14ac:dyDescent="0.2">
      <c r="U1832" s="50">
        <v>42416</v>
      </c>
      <c r="V1832" s="48">
        <v>0.25</v>
      </c>
    </row>
    <row r="1833" spans="21:22" x14ac:dyDescent="0.2">
      <c r="U1833" s="50">
        <v>42417</v>
      </c>
      <c r="V1833" s="48">
        <v>0.25</v>
      </c>
    </row>
    <row r="1834" spans="21:22" x14ac:dyDescent="0.2">
      <c r="U1834" s="50">
        <v>42418</v>
      </c>
      <c r="V1834" s="48">
        <v>0.25</v>
      </c>
    </row>
    <row r="1835" spans="21:22" x14ac:dyDescent="0.2">
      <c r="U1835" s="50">
        <v>42419</v>
      </c>
      <c r="V1835" s="48">
        <v>0.25</v>
      </c>
    </row>
    <row r="1836" spans="21:22" x14ac:dyDescent="0.2">
      <c r="U1836" s="50">
        <v>42422</v>
      </c>
      <c r="V1836" s="48">
        <v>0.25</v>
      </c>
    </row>
    <row r="1837" spans="21:22" x14ac:dyDescent="0.2">
      <c r="U1837" s="50">
        <v>42423</v>
      </c>
      <c r="V1837" s="48">
        <v>0.25</v>
      </c>
    </row>
    <row r="1838" spans="21:22" x14ac:dyDescent="0.2">
      <c r="U1838" s="50">
        <v>42424</v>
      </c>
      <c r="V1838" s="48">
        <v>0.25</v>
      </c>
    </row>
    <row r="1839" spans="21:22" x14ac:dyDescent="0.2">
      <c r="U1839" s="50">
        <v>42425</v>
      </c>
      <c r="V1839" s="48">
        <v>0.25</v>
      </c>
    </row>
    <row r="1840" spans="21:22" x14ac:dyDescent="0.2">
      <c r="U1840" s="50">
        <v>42426</v>
      </c>
      <c r="V1840" s="48">
        <v>0.25</v>
      </c>
    </row>
    <row r="1841" spans="21:22" x14ac:dyDescent="0.2">
      <c r="U1841" s="50">
        <v>42429</v>
      </c>
      <c r="V1841" s="48">
        <v>0.25</v>
      </c>
    </row>
    <row r="1842" spans="21:22" x14ac:dyDescent="0.2">
      <c r="U1842" s="50">
        <v>42430</v>
      </c>
      <c r="V1842" s="48">
        <v>0.25</v>
      </c>
    </row>
    <row r="1843" spans="21:22" x14ac:dyDescent="0.2">
      <c r="U1843" s="50">
        <v>42431</v>
      </c>
      <c r="V1843" s="48">
        <v>0.25</v>
      </c>
    </row>
    <row r="1844" spans="21:22" x14ac:dyDescent="0.2">
      <c r="U1844" s="50">
        <v>42432</v>
      </c>
      <c r="V1844" s="48">
        <v>0.25</v>
      </c>
    </row>
    <row r="1845" spans="21:22" x14ac:dyDescent="0.2">
      <c r="U1845" s="50">
        <v>42433</v>
      </c>
      <c r="V1845" s="48">
        <v>0.25</v>
      </c>
    </row>
    <row r="1846" spans="21:22" x14ac:dyDescent="0.2">
      <c r="U1846" s="50">
        <v>42436</v>
      </c>
      <c r="V1846" s="48">
        <v>0.25</v>
      </c>
    </row>
    <row r="1847" spans="21:22" x14ac:dyDescent="0.2">
      <c r="U1847" s="50">
        <v>42437</v>
      </c>
      <c r="V1847" s="48">
        <v>0.25</v>
      </c>
    </row>
    <row r="1848" spans="21:22" x14ac:dyDescent="0.2">
      <c r="U1848" s="50">
        <v>42438</v>
      </c>
      <c r="V1848" s="48">
        <v>0.25</v>
      </c>
    </row>
    <row r="1849" spans="21:22" x14ac:dyDescent="0.2">
      <c r="U1849" s="50">
        <v>42439</v>
      </c>
      <c r="V1849" s="48">
        <v>0.25</v>
      </c>
    </row>
    <row r="1850" spans="21:22" x14ac:dyDescent="0.2">
      <c r="U1850" s="50">
        <v>42440</v>
      </c>
      <c r="V1850" s="48">
        <v>0.25</v>
      </c>
    </row>
    <row r="1851" spans="21:22" x14ac:dyDescent="0.2">
      <c r="U1851" s="50">
        <v>42443</v>
      </c>
      <c r="V1851" s="48">
        <v>0.25</v>
      </c>
    </row>
    <row r="1852" spans="21:22" x14ac:dyDescent="0.2">
      <c r="U1852" s="50">
        <v>42444</v>
      </c>
      <c r="V1852" s="48">
        <v>0.25</v>
      </c>
    </row>
    <row r="1853" spans="21:22" x14ac:dyDescent="0.2">
      <c r="U1853" s="50">
        <v>42445</v>
      </c>
      <c r="V1853" s="48">
        <v>0.25</v>
      </c>
    </row>
    <row r="1854" spans="21:22" x14ac:dyDescent="0.2">
      <c r="U1854" s="50">
        <v>42446</v>
      </c>
      <c r="V1854" s="48">
        <v>0.25</v>
      </c>
    </row>
    <row r="1855" spans="21:22" x14ac:dyDescent="0.2">
      <c r="U1855" s="50">
        <v>42447</v>
      </c>
      <c r="V1855" s="48">
        <v>0.25</v>
      </c>
    </row>
    <row r="1856" spans="21:22" x14ac:dyDescent="0.2">
      <c r="U1856" s="50">
        <v>42450</v>
      </c>
      <c r="V1856" s="48">
        <v>0.25</v>
      </c>
    </row>
    <row r="1857" spans="21:22" x14ac:dyDescent="0.2">
      <c r="U1857" s="50">
        <v>42451</v>
      </c>
      <c r="V1857" s="48">
        <v>0.25</v>
      </c>
    </row>
    <row r="1858" spans="21:22" x14ac:dyDescent="0.2">
      <c r="U1858" s="50">
        <v>42452</v>
      </c>
      <c r="V1858" s="48">
        <v>0.25</v>
      </c>
    </row>
    <row r="1859" spans="21:22" x14ac:dyDescent="0.2">
      <c r="U1859" s="50">
        <v>42453</v>
      </c>
      <c r="V1859" s="48">
        <v>0.25</v>
      </c>
    </row>
    <row r="1860" spans="21:22" x14ac:dyDescent="0.2">
      <c r="U1860" s="50">
        <v>42454</v>
      </c>
      <c r="V1860" s="48">
        <v>0.25</v>
      </c>
    </row>
    <row r="1861" spans="21:22" x14ac:dyDescent="0.2">
      <c r="U1861" s="50">
        <v>42457</v>
      </c>
      <c r="V1861" s="48">
        <v>0.25</v>
      </c>
    </row>
    <row r="1862" spans="21:22" x14ac:dyDescent="0.2">
      <c r="U1862" s="50">
        <v>42458</v>
      </c>
      <c r="V1862" s="48">
        <v>0.25</v>
      </c>
    </row>
    <row r="1863" spans="21:22" x14ac:dyDescent="0.2">
      <c r="U1863" s="50">
        <v>42459</v>
      </c>
      <c r="V1863" s="48">
        <v>0.25</v>
      </c>
    </row>
    <row r="1864" spans="21:22" x14ac:dyDescent="0.2">
      <c r="U1864" s="50">
        <v>42460</v>
      </c>
      <c r="V1864" s="48">
        <v>0.25</v>
      </c>
    </row>
    <row r="1865" spans="21:22" x14ac:dyDescent="0.2">
      <c r="U1865" s="50">
        <v>42461</v>
      </c>
      <c r="V1865" s="48">
        <v>0.25</v>
      </c>
    </row>
    <row r="1866" spans="21:22" x14ac:dyDescent="0.2">
      <c r="U1866" s="50">
        <v>42464</v>
      </c>
      <c r="V1866" s="48">
        <v>0.25</v>
      </c>
    </row>
    <row r="1867" spans="21:22" x14ac:dyDescent="0.2">
      <c r="U1867" s="50">
        <v>42465</v>
      </c>
      <c r="V1867" s="48">
        <v>0.25</v>
      </c>
    </row>
    <row r="1868" spans="21:22" x14ac:dyDescent="0.2">
      <c r="U1868" s="50">
        <v>42466</v>
      </c>
      <c r="V1868" s="48">
        <v>0.25</v>
      </c>
    </row>
    <row r="1869" spans="21:22" x14ac:dyDescent="0.2">
      <c r="U1869" s="50">
        <v>42467</v>
      </c>
      <c r="V1869" s="48">
        <v>0.25</v>
      </c>
    </row>
    <row r="1870" spans="21:22" x14ac:dyDescent="0.2">
      <c r="U1870" s="50">
        <v>42468</v>
      </c>
      <c r="V1870" s="48">
        <v>0.25</v>
      </c>
    </row>
    <row r="1871" spans="21:22" x14ac:dyDescent="0.2">
      <c r="U1871" s="50">
        <v>42471</v>
      </c>
      <c r="V1871" s="48">
        <v>0.25</v>
      </c>
    </row>
    <row r="1872" spans="21:22" x14ac:dyDescent="0.2">
      <c r="U1872" s="50">
        <v>42472</v>
      </c>
      <c r="V1872" s="48">
        <v>0.25</v>
      </c>
    </row>
    <row r="1873" spans="21:22" x14ac:dyDescent="0.2">
      <c r="U1873" s="50">
        <v>42473</v>
      </c>
      <c r="V1873" s="48">
        <v>0.25</v>
      </c>
    </row>
    <row r="1874" spans="21:22" x14ac:dyDescent="0.2">
      <c r="U1874" s="50">
        <v>42474</v>
      </c>
      <c r="V1874" s="48">
        <v>0.25</v>
      </c>
    </row>
    <row r="1875" spans="21:22" x14ac:dyDescent="0.2">
      <c r="U1875" s="50">
        <v>42475</v>
      </c>
      <c r="V1875" s="48">
        <v>0.25</v>
      </c>
    </row>
    <row r="1876" spans="21:22" x14ac:dyDescent="0.2">
      <c r="U1876" s="50">
        <v>42478</v>
      </c>
      <c r="V1876" s="48">
        <v>0.25</v>
      </c>
    </row>
    <row r="1877" spans="21:22" x14ac:dyDescent="0.2">
      <c r="U1877" s="50">
        <v>42479</v>
      </c>
      <c r="V1877" s="48">
        <v>0.25</v>
      </c>
    </row>
    <row r="1878" spans="21:22" x14ac:dyDescent="0.2">
      <c r="U1878" s="50">
        <v>42480</v>
      </c>
      <c r="V1878" s="48">
        <v>0.25</v>
      </c>
    </row>
    <row r="1879" spans="21:22" x14ac:dyDescent="0.2">
      <c r="U1879" s="50">
        <v>42481</v>
      </c>
      <c r="V1879" s="48">
        <v>0.25</v>
      </c>
    </row>
    <row r="1880" spans="21:22" x14ac:dyDescent="0.2">
      <c r="U1880" s="50">
        <v>42482</v>
      </c>
      <c r="V1880" s="48">
        <v>0.25</v>
      </c>
    </row>
    <row r="1881" spans="21:22" x14ac:dyDescent="0.2">
      <c r="U1881" s="50">
        <v>42485</v>
      </c>
      <c r="V1881" s="48">
        <v>0.25</v>
      </c>
    </row>
    <row r="1882" spans="21:22" x14ac:dyDescent="0.2">
      <c r="U1882" s="50">
        <v>42486</v>
      </c>
      <c r="V1882" s="48">
        <v>0.25</v>
      </c>
    </row>
    <row r="1883" spans="21:22" x14ac:dyDescent="0.2">
      <c r="U1883" s="50">
        <v>42487</v>
      </c>
      <c r="V1883" s="48">
        <v>0.25</v>
      </c>
    </row>
    <row r="1884" spans="21:22" x14ac:dyDescent="0.2">
      <c r="U1884" s="50">
        <v>42488</v>
      </c>
      <c r="V1884" s="48">
        <v>0.25</v>
      </c>
    </row>
    <row r="1885" spans="21:22" x14ac:dyDescent="0.2">
      <c r="U1885" s="50">
        <v>42489</v>
      </c>
      <c r="V1885" s="48">
        <v>0.25</v>
      </c>
    </row>
    <row r="1886" spans="21:22" x14ac:dyDescent="0.2">
      <c r="U1886" s="50">
        <v>42492</v>
      </c>
      <c r="V1886" s="48">
        <v>0.25</v>
      </c>
    </row>
    <row r="1887" spans="21:22" x14ac:dyDescent="0.2">
      <c r="U1887" s="50">
        <v>42493</v>
      </c>
      <c r="V1887" s="48">
        <v>0.25</v>
      </c>
    </row>
    <row r="1888" spans="21:22" x14ac:dyDescent="0.2">
      <c r="U1888" s="50">
        <v>42494</v>
      </c>
      <c r="V1888" s="48">
        <v>0.25</v>
      </c>
    </row>
    <row r="1889" spans="21:22" x14ac:dyDescent="0.2">
      <c r="U1889" s="50">
        <v>42495</v>
      </c>
      <c r="V1889" s="48">
        <v>0.25</v>
      </c>
    </row>
    <row r="1890" spans="21:22" x14ac:dyDescent="0.2">
      <c r="U1890" s="50">
        <v>42496</v>
      </c>
      <c r="V1890" s="48">
        <v>0.25</v>
      </c>
    </row>
    <row r="1891" spans="21:22" x14ac:dyDescent="0.2">
      <c r="U1891" s="50">
        <v>42499</v>
      </c>
      <c r="V1891" s="48">
        <v>0.25</v>
      </c>
    </row>
    <row r="1892" spans="21:22" x14ac:dyDescent="0.2">
      <c r="U1892" s="50">
        <v>42500</v>
      </c>
      <c r="V1892" s="48">
        <v>0.25</v>
      </c>
    </row>
    <row r="1893" spans="21:22" x14ac:dyDescent="0.2">
      <c r="U1893" s="50">
        <v>42501</v>
      </c>
      <c r="V1893" s="48">
        <v>0.25</v>
      </c>
    </row>
    <row r="1894" spans="21:22" x14ac:dyDescent="0.2">
      <c r="U1894" s="50">
        <v>42502</v>
      </c>
      <c r="V1894" s="48">
        <v>0.25</v>
      </c>
    </row>
    <row r="1895" spans="21:22" x14ac:dyDescent="0.2">
      <c r="U1895" s="50">
        <v>42503</v>
      </c>
      <c r="V1895" s="48">
        <v>0.25</v>
      </c>
    </row>
    <row r="1896" spans="21:22" x14ac:dyDescent="0.2">
      <c r="U1896" s="50">
        <v>42506</v>
      </c>
      <c r="V1896" s="48">
        <v>0.25</v>
      </c>
    </row>
    <row r="1897" spans="21:22" x14ac:dyDescent="0.2">
      <c r="U1897" s="50">
        <v>42507</v>
      </c>
      <c r="V1897" s="48">
        <v>0.25</v>
      </c>
    </row>
    <row r="1898" spans="21:22" x14ac:dyDescent="0.2">
      <c r="U1898" s="50">
        <v>42508</v>
      </c>
      <c r="V1898" s="48">
        <v>0.25</v>
      </c>
    </row>
    <row r="1899" spans="21:22" x14ac:dyDescent="0.2">
      <c r="U1899" s="50">
        <v>42509</v>
      </c>
      <c r="V1899" s="48">
        <v>0.25</v>
      </c>
    </row>
    <row r="1900" spans="21:22" x14ac:dyDescent="0.2">
      <c r="U1900" s="50">
        <v>42510</v>
      </c>
      <c r="V1900" s="48">
        <v>0.25</v>
      </c>
    </row>
    <row r="1901" spans="21:22" x14ac:dyDescent="0.2">
      <c r="U1901" s="50">
        <v>42513</v>
      </c>
      <c r="V1901" s="48">
        <v>0.25</v>
      </c>
    </row>
    <row r="1902" spans="21:22" x14ac:dyDescent="0.2">
      <c r="U1902" s="50">
        <v>42514</v>
      </c>
      <c r="V1902" s="48">
        <v>0.25</v>
      </c>
    </row>
    <row r="1903" spans="21:22" x14ac:dyDescent="0.2">
      <c r="U1903" s="50">
        <v>42515</v>
      </c>
      <c r="V1903" s="48">
        <v>0.25</v>
      </c>
    </row>
    <row r="1904" spans="21:22" x14ac:dyDescent="0.2">
      <c r="U1904" s="50">
        <v>42516</v>
      </c>
      <c r="V1904" s="48">
        <v>0.25</v>
      </c>
    </row>
    <row r="1905" spans="21:22" x14ac:dyDescent="0.2">
      <c r="U1905" s="50">
        <v>42517</v>
      </c>
      <c r="V1905" s="48">
        <v>0.25</v>
      </c>
    </row>
    <row r="1906" spans="21:22" x14ac:dyDescent="0.2">
      <c r="U1906" s="50">
        <v>42521</v>
      </c>
      <c r="V1906" s="48">
        <v>0.25</v>
      </c>
    </row>
    <row r="1907" spans="21:22" x14ac:dyDescent="0.2">
      <c r="U1907" s="50">
        <v>42522</v>
      </c>
      <c r="V1907" s="48">
        <v>0.25</v>
      </c>
    </row>
    <row r="1908" spans="21:22" x14ac:dyDescent="0.2">
      <c r="U1908" s="50">
        <v>42523</v>
      </c>
      <c r="V1908" s="48">
        <v>0.25</v>
      </c>
    </row>
    <row r="1909" spans="21:22" x14ac:dyDescent="0.2">
      <c r="U1909" s="50">
        <v>42524</v>
      </c>
      <c r="V1909" s="48">
        <v>0.25</v>
      </c>
    </row>
    <row r="1910" spans="21:22" x14ac:dyDescent="0.2">
      <c r="U1910" s="50">
        <v>42527</v>
      </c>
      <c r="V1910" s="48">
        <v>0.25</v>
      </c>
    </row>
    <row r="1911" spans="21:22" x14ac:dyDescent="0.2">
      <c r="U1911" s="50">
        <v>42528</v>
      </c>
      <c r="V1911" s="48">
        <v>0.25</v>
      </c>
    </row>
    <row r="1912" spans="21:22" x14ac:dyDescent="0.2">
      <c r="U1912" s="50">
        <v>42529</v>
      </c>
      <c r="V1912" s="48">
        <v>0.25</v>
      </c>
    </row>
    <row r="1913" spans="21:22" x14ac:dyDescent="0.2">
      <c r="U1913" s="50">
        <v>42530</v>
      </c>
      <c r="V1913" s="48">
        <v>0.25</v>
      </c>
    </row>
    <row r="1914" spans="21:22" x14ac:dyDescent="0.2">
      <c r="U1914" s="50">
        <v>42531</v>
      </c>
      <c r="V1914" s="48">
        <v>0.25</v>
      </c>
    </row>
    <row r="1915" spans="21:22" x14ac:dyDescent="0.2">
      <c r="U1915" s="50">
        <v>42534</v>
      </c>
      <c r="V1915" s="48">
        <v>0.25</v>
      </c>
    </row>
    <row r="1916" spans="21:22" x14ac:dyDescent="0.2">
      <c r="U1916" s="50">
        <v>42535</v>
      </c>
      <c r="V1916" s="48">
        <v>0.25</v>
      </c>
    </row>
    <row r="1917" spans="21:22" x14ac:dyDescent="0.2">
      <c r="U1917" s="50">
        <v>42536</v>
      </c>
      <c r="V1917" s="48">
        <v>0.25</v>
      </c>
    </row>
    <row r="1918" spans="21:22" x14ac:dyDescent="0.2">
      <c r="U1918" s="50">
        <v>42537</v>
      </c>
      <c r="V1918" s="48">
        <v>0.25</v>
      </c>
    </row>
    <row r="1919" spans="21:22" x14ac:dyDescent="0.2">
      <c r="U1919" s="50">
        <v>42538</v>
      </c>
      <c r="V1919" s="48">
        <v>0.25</v>
      </c>
    </row>
    <row r="1920" spans="21:22" x14ac:dyDescent="0.2">
      <c r="U1920" s="50">
        <v>42541</v>
      </c>
      <c r="V1920" s="48">
        <v>0.25</v>
      </c>
    </row>
    <row r="1921" spans="21:22" x14ac:dyDescent="0.2">
      <c r="U1921" s="50">
        <v>42542</v>
      </c>
      <c r="V1921" s="48">
        <v>0.25</v>
      </c>
    </row>
    <row r="1922" spans="21:22" x14ac:dyDescent="0.2">
      <c r="U1922" s="50">
        <v>42543</v>
      </c>
      <c r="V1922" s="48">
        <v>0.25</v>
      </c>
    </row>
    <row r="1923" spans="21:22" x14ac:dyDescent="0.2">
      <c r="U1923" s="50">
        <v>42544</v>
      </c>
      <c r="V1923" s="48">
        <v>0.25</v>
      </c>
    </row>
    <row r="1924" spans="21:22" x14ac:dyDescent="0.2">
      <c r="U1924" s="50">
        <v>42545</v>
      </c>
      <c r="V1924" s="48">
        <v>0.25</v>
      </c>
    </row>
    <row r="1925" spans="21:22" x14ac:dyDescent="0.2">
      <c r="U1925" s="50">
        <v>42548</v>
      </c>
      <c r="V1925" s="48">
        <v>0.25</v>
      </c>
    </row>
    <row r="1926" spans="21:22" x14ac:dyDescent="0.2">
      <c r="U1926" s="50">
        <v>42549</v>
      </c>
      <c r="V1926" s="48">
        <v>0.25</v>
      </c>
    </row>
    <row r="1927" spans="21:22" x14ac:dyDescent="0.2">
      <c r="U1927" s="50">
        <v>42550</v>
      </c>
      <c r="V1927" s="48">
        <v>0.25</v>
      </c>
    </row>
    <row r="1928" spans="21:22" x14ac:dyDescent="0.2">
      <c r="U1928" s="50">
        <v>42551</v>
      </c>
      <c r="V1928" s="48">
        <v>0.25</v>
      </c>
    </row>
    <row r="1929" spans="21:22" x14ac:dyDescent="0.2">
      <c r="U1929" s="50">
        <v>42552</v>
      </c>
      <c r="V1929" s="48">
        <v>0.25</v>
      </c>
    </row>
    <row r="1930" spans="21:22" x14ac:dyDescent="0.2">
      <c r="U1930" s="50">
        <v>42556</v>
      </c>
      <c r="V1930" s="48">
        <v>0.25</v>
      </c>
    </row>
    <row r="1931" spans="21:22" x14ac:dyDescent="0.2">
      <c r="U1931" s="50">
        <v>42557</v>
      </c>
      <c r="V1931" s="48">
        <v>0.25</v>
      </c>
    </row>
    <row r="1932" spans="21:22" x14ac:dyDescent="0.2">
      <c r="U1932" s="50">
        <v>42558</v>
      </c>
      <c r="V1932" s="48">
        <v>0.25</v>
      </c>
    </row>
    <row r="1933" spans="21:22" x14ac:dyDescent="0.2">
      <c r="U1933" s="50">
        <v>42559</v>
      </c>
      <c r="V1933" s="48">
        <v>0.25</v>
      </c>
    </row>
    <row r="1934" spans="21:22" x14ac:dyDescent="0.2">
      <c r="U1934" s="50">
        <v>42562</v>
      </c>
      <c r="V1934" s="48">
        <v>0.25</v>
      </c>
    </row>
    <row r="1935" spans="21:22" x14ac:dyDescent="0.2">
      <c r="U1935" s="50">
        <v>42563</v>
      </c>
      <c r="V1935" s="48">
        <v>0.25</v>
      </c>
    </row>
    <row r="1936" spans="21:22" x14ac:dyDescent="0.2">
      <c r="U1936" s="50">
        <v>42564</v>
      </c>
      <c r="V1936" s="48">
        <v>0.25</v>
      </c>
    </row>
    <row r="1937" spans="21:22" x14ac:dyDescent="0.2">
      <c r="U1937" s="50">
        <v>42565</v>
      </c>
      <c r="V1937" s="48">
        <v>0.25</v>
      </c>
    </row>
    <row r="1938" spans="21:22" x14ac:dyDescent="0.2">
      <c r="U1938" s="50">
        <v>42566</v>
      </c>
      <c r="V1938" s="48">
        <v>0.25</v>
      </c>
    </row>
    <row r="1939" spans="21:22" x14ac:dyDescent="0.2">
      <c r="U1939" s="50">
        <v>42569</v>
      </c>
      <c r="V1939" s="48">
        <v>0.25</v>
      </c>
    </row>
    <row r="1940" spans="21:22" x14ac:dyDescent="0.2">
      <c r="U1940" s="50">
        <v>42570</v>
      </c>
      <c r="V1940" s="48">
        <v>0.25</v>
      </c>
    </row>
    <row r="1941" spans="21:22" x14ac:dyDescent="0.2">
      <c r="U1941" s="50">
        <v>42571</v>
      </c>
      <c r="V1941" s="48">
        <v>0.25</v>
      </c>
    </row>
    <row r="1942" spans="21:22" x14ac:dyDescent="0.2">
      <c r="U1942" s="50">
        <v>42572</v>
      </c>
      <c r="V1942" s="48">
        <v>0.25</v>
      </c>
    </row>
    <row r="1943" spans="21:22" x14ac:dyDescent="0.2">
      <c r="U1943" s="50">
        <v>42573</v>
      </c>
      <c r="V1943" s="48">
        <v>0.25</v>
      </c>
    </row>
    <row r="1944" spans="21:22" x14ac:dyDescent="0.2">
      <c r="U1944" s="50">
        <v>42576</v>
      </c>
      <c r="V1944" s="48">
        <v>0.25</v>
      </c>
    </row>
    <row r="1945" spans="21:22" x14ac:dyDescent="0.2">
      <c r="U1945" s="50">
        <v>42577</v>
      </c>
      <c r="V1945" s="48">
        <v>0.25</v>
      </c>
    </row>
    <row r="1946" spans="21:22" x14ac:dyDescent="0.2">
      <c r="U1946" s="50">
        <v>42578</v>
      </c>
      <c r="V1946" s="48">
        <v>0.25</v>
      </c>
    </row>
    <row r="1947" spans="21:22" x14ac:dyDescent="0.2">
      <c r="U1947" s="50">
        <v>42579</v>
      </c>
      <c r="V1947" s="48">
        <v>0.25</v>
      </c>
    </row>
    <row r="1948" spans="21:22" x14ac:dyDescent="0.2">
      <c r="U1948" s="50">
        <v>42580</v>
      </c>
      <c r="V1948" s="48">
        <v>0.25</v>
      </c>
    </row>
    <row r="1949" spans="21:22" x14ac:dyDescent="0.2">
      <c r="U1949" s="50">
        <v>42583</v>
      </c>
      <c r="V1949" s="48">
        <v>0.25</v>
      </c>
    </row>
    <row r="1950" spans="21:22" x14ac:dyDescent="0.2">
      <c r="U1950" s="50">
        <v>42584</v>
      </c>
      <c r="V1950" s="48">
        <v>0.25</v>
      </c>
    </row>
    <row r="1951" spans="21:22" x14ac:dyDescent="0.2">
      <c r="U1951" s="50">
        <v>42585</v>
      </c>
      <c r="V1951" s="48">
        <v>0.25</v>
      </c>
    </row>
    <row r="1952" spans="21:22" x14ac:dyDescent="0.2">
      <c r="U1952" s="50">
        <v>42586</v>
      </c>
      <c r="V1952" s="48">
        <v>0.25</v>
      </c>
    </row>
    <row r="1953" spans="21:22" x14ac:dyDescent="0.2">
      <c r="U1953" s="50">
        <v>42587</v>
      </c>
      <c r="V1953" s="48">
        <v>0.25</v>
      </c>
    </row>
    <row r="1954" spans="21:22" x14ac:dyDescent="0.2">
      <c r="U1954" s="50">
        <v>42590</v>
      </c>
      <c r="V1954" s="48">
        <v>0.25</v>
      </c>
    </row>
    <row r="1955" spans="21:22" x14ac:dyDescent="0.2">
      <c r="U1955" s="50">
        <v>42591</v>
      </c>
      <c r="V1955" s="48">
        <v>0.25</v>
      </c>
    </row>
    <row r="1956" spans="21:22" x14ac:dyDescent="0.2">
      <c r="U1956" s="50">
        <v>42592</v>
      </c>
      <c r="V1956" s="48">
        <v>0.25</v>
      </c>
    </row>
    <row r="1957" spans="21:22" x14ac:dyDescent="0.2">
      <c r="U1957" s="50">
        <v>42593</v>
      </c>
      <c r="V1957" s="48">
        <v>0.25</v>
      </c>
    </row>
    <row r="1958" spans="21:22" x14ac:dyDescent="0.2">
      <c r="U1958" s="50">
        <v>42594</v>
      </c>
      <c r="V1958" s="48">
        <v>0.25</v>
      </c>
    </row>
    <row r="1959" spans="21:22" x14ac:dyDescent="0.2">
      <c r="U1959" s="50">
        <v>42597</v>
      </c>
      <c r="V1959" s="48">
        <v>0.25</v>
      </c>
    </row>
    <row r="1960" spans="21:22" x14ac:dyDescent="0.2">
      <c r="U1960" s="50">
        <v>42598</v>
      </c>
      <c r="V1960" s="48">
        <v>0.25</v>
      </c>
    </row>
    <row r="1961" spans="21:22" x14ac:dyDescent="0.2">
      <c r="U1961" s="50">
        <v>42599</v>
      </c>
      <c r="V1961" s="48">
        <v>0.25</v>
      </c>
    </row>
    <row r="1962" spans="21:22" x14ac:dyDescent="0.2">
      <c r="U1962" s="50">
        <v>42600</v>
      </c>
      <c r="V1962" s="48">
        <v>0.25</v>
      </c>
    </row>
    <row r="1963" spans="21:22" x14ac:dyDescent="0.2">
      <c r="U1963" s="50">
        <v>42601</v>
      </c>
      <c r="V1963" s="48">
        <v>0.25</v>
      </c>
    </row>
    <row r="1964" spans="21:22" x14ac:dyDescent="0.2">
      <c r="U1964" s="50">
        <v>42604</v>
      </c>
      <c r="V1964" s="48">
        <v>0.25</v>
      </c>
    </row>
    <row r="1965" spans="21:22" x14ac:dyDescent="0.2">
      <c r="U1965" s="50">
        <v>42605</v>
      </c>
      <c r="V1965" s="48">
        <v>0.25</v>
      </c>
    </row>
    <row r="1966" spans="21:22" x14ac:dyDescent="0.2">
      <c r="U1966" s="50">
        <v>42606</v>
      </c>
      <c r="V1966" s="48">
        <v>0.25</v>
      </c>
    </row>
    <row r="1967" spans="21:22" x14ac:dyDescent="0.2">
      <c r="U1967" s="50">
        <v>42607</v>
      </c>
      <c r="V1967" s="48">
        <v>0.25</v>
      </c>
    </row>
    <row r="1968" spans="21:22" x14ac:dyDescent="0.2">
      <c r="U1968" s="50">
        <v>42608</v>
      </c>
      <c r="V1968" s="48">
        <v>0.25</v>
      </c>
    </row>
    <row r="1969" spans="21:22" x14ac:dyDescent="0.2">
      <c r="U1969" s="50">
        <v>42611</v>
      </c>
      <c r="V1969" s="48">
        <v>0.25</v>
      </c>
    </row>
    <row r="1970" spans="21:22" x14ac:dyDescent="0.2">
      <c r="U1970" s="50">
        <v>42612</v>
      </c>
      <c r="V1970" s="48">
        <v>0.25</v>
      </c>
    </row>
    <row r="1971" spans="21:22" x14ac:dyDescent="0.2">
      <c r="U1971" s="50">
        <v>42613</v>
      </c>
      <c r="V1971" s="48">
        <v>0.25</v>
      </c>
    </row>
    <row r="1972" spans="21:22" x14ac:dyDescent="0.2">
      <c r="U1972" s="50">
        <v>42614</v>
      </c>
      <c r="V1972" s="48">
        <v>0.25</v>
      </c>
    </row>
    <row r="1973" spans="21:22" x14ac:dyDescent="0.2">
      <c r="U1973" s="50">
        <v>42615</v>
      </c>
      <c r="V1973" s="48">
        <v>0.25</v>
      </c>
    </row>
    <row r="1974" spans="21:22" x14ac:dyDescent="0.2">
      <c r="U1974" s="50">
        <v>42619</v>
      </c>
      <c r="V1974" s="48">
        <v>0.25</v>
      </c>
    </row>
    <row r="1975" spans="21:22" x14ac:dyDescent="0.2">
      <c r="U1975" s="50">
        <v>42620</v>
      </c>
      <c r="V1975" s="48">
        <v>0.25</v>
      </c>
    </row>
    <row r="1976" spans="21:22" x14ac:dyDescent="0.2">
      <c r="U1976" s="50">
        <v>42621</v>
      </c>
      <c r="V1976" s="48">
        <v>0.25</v>
      </c>
    </row>
    <row r="1977" spans="21:22" x14ac:dyDescent="0.2">
      <c r="U1977" s="50">
        <v>42622</v>
      </c>
      <c r="V1977" s="48">
        <v>0.25</v>
      </c>
    </row>
    <row r="1978" spans="21:22" x14ac:dyDescent="0.2">
      <c r="U1978" s="50">
        <v>42625</v>
      </c>
      <c r="V1978" s="48">
        <v>0.25</v>
      </c>
    </row>
    <row r="1979" spans="21:22" x14ac:dyDescent="0.2">
      <c r="U1979" s="50">
        <v>42626</v>
      </c>
      <c r="V1979" s="48">
        <v>0.25</v>
      </c>
    </row>
    <row r="1980" spans="21:22" x14ac:dyDescent="0.2">
      <c r="U1980" s="50">
        <v>42627</v>
      </c>
      <c r="V1980" s="48">
        <v>0.25</v>
      </c>
    </row>
    <row r="1981" spans="21:22" x14ac:dyDescent="0.2">
      <c r="U1981" s="50">
        <v>42628</v>
      </c>
      <c r="V1981" s="48">
        <v>0.25</v>
      </c>
    </row>
    <row r="1982" spans="21:22" x14ac:dyDescent="0.2">
      <c r="U1982" s="50">
        <v>42629</v>
      </c>
      <c r="V1982" s="48">
        <v>0.25</v>
      </c>
    </row>
    <row r="1983" spans="21:22" x14ac:dyDescent="0.2">
      <c r="U1983" s="50">
        <v>42632</v>
      </c>
      <c r="V1983" s="48">
        <v>0.25</v>
      </c>
    </row>
    <row r="1984" spans="21:22" x14ac:dyDescent="0.2">
      <c r="U1984" s="50">
        <v>42633</v>
      </c>
      <c r="V1984" s="48">
        <v>0.25</v>
      </c>
    </row>
    <row r="1985" spans="21:22" x14ac:dyDescent="0.2">
      <c r="U1985" s="50">
        <v>42634</v>
      </c>
      <c r="V1985" s="48">
        <v>0.25</v>
      </c>
    </row>
    <row r="1986" spans="21:22" x14ac:dyDescent="0.2">
      <c r="U1986" s="50">
        <v>42635</v>
      </c>
      <c r="V1986" s="48">
        <v>0.25</v>
      </c>
    </row>
    <row r="1987" spans="21:22" x14ac:dyDescent="0.2">
      <c r="U1987" s="50">
        <v>42636</v>
      </c>
      <c r="V1987" s="48">
        <v>0.25</v>
      </c>
    </row>
    <row r="1988" spans="21:22" x14ac:dyDescent="0.2">
      <c r="U1988" s="50">
        <v>42639</v>
      </c>
      <c r="V1988" s="48">
        <v>0.25</v>
      </c>
    </row>
    <row r="1989" spans="21:22" x14ac:dyDescent="0.2">
      <c r="U1989" s="50">
        <v>42640</v>
      </c>
      <c r="V1989" s="48">
        <v>0.25</v>
      </c>
    </row>
    <row r="1990" spans="21:22" x14ac:dyDescent="0.2">
      <c r="U1990" s="50">
        <v>42641</v>
      </c>
      <c r="V1990" s="48">
        <v>0.25</v>
      </c>
    </row>
    <row r="1991" spans="21:22" x14ac:dyDescent="0.2">
      <c r="U1991" s="50">
        <v>42642</v>
      </c>
      <c r="V1991" s="48">
        <v>0.25</v>
      </c>
    </row>
    <row r="1992" spans="21:22" x14ac:dyDescent="0.2">
      <c r="U1992" s="50">
        <v>42643</v>
      </c>
      <c r="V1992" s="48">
        <v>0.25</v>
      </c>
    </row>
    <row r="1993" spans="21:22" x14ac:dyDescent="0.2">
      <c r="U1993" s="50">
        <v>42646</v>
      </c>
      <c r="V1993" s="48">
        <v>0.25</v>
      </c>
    </row>
    <row r="1994" spans="21:22" x14ac:dyDescent="0.2">
      <c r="U1994" s="50">
        <v>42647</v>
      </c>
      <c r="V1994" s="48">
        <v>0.25</v>
      </c>
    </row>
    <row r="1995" spans="21:22" x14ac:dyDescent="0.2">
      <c r="U1995" s="50">
        <v>42648</v>
      </c>
      <c r="V1995" s="48">
        <v>0.25</v>
      </c>
    </row>
    <row r="1996" spans="21:22" x14ac:dyDescent="0.2">
      <c r="U1996" s="50">
        <v>42649</v>
      </c>
      <c r="V1996" s="48">
        <v>0.25</v>
      </c>
    </row>
    <row r="1997" spans="21:22" x14ac:dyDescent="0.2">
      <c r="U1997" s="50">
        <v>42650</v>
      </c>
      <c r="V1997" s="48">
        <v>0.25</v>
      </c>
    </row>
    <row r="1998" spans="21:22" x14ac:dyDescent="0.2">
      <c r="U1998" s="50">
        <v>42654</v>
      </c>
      <c r="V1998" s="48">
        <v>0.25</v>
      </c>
    </row>
    <row r="1999" spans="21:22" x14ac:dyDescent="0.2">
      <c r="U1999" s="50">
        <v>42655</v>
      </c>
      <c r="V1999" s="48">
        <v>0.25</v>
      </c>
    </row>
    <row r="2000" spans="21:22" x14ac:dyDescent="0.2">
      <c r="U2000" s="50">
        <v>42656</v>
      </c>
      <c r="V2000" s="48">
        <v>0.25</v>
      </c>
    </row>
    <row r="2001" spans="21:22" x14ac:dyDescent="0.2">
      <c r="U2001" s="50">
        <v>42657</v>
      </c>
      <c r="V2001" s="48">
        <v>0.25</v>
      </c>
    </row>
    <row r="2002" spans="21:22" x14ac:dyDescent="0.2">
      <c r="U2002" s="50">
        <v>42660</v>
      </c>
      <c r="V2002" s="48">
        <v>0.25</v>
      </c>
    </row>
    <row r="2003" spans="21:22" x14ac:dyDescent="0.2">
      <c r="U2003" s="50">
        <v>42661</v>
      </c>
      <c r="V2003" s="48">
        <v>0.25</v>
      </c>
    </row>
    <row r="2004" spans="21:22" x14ac:dyDescent="0.2">
      <c r="U2004" s="50">
        <v>42662</v>
      </c>
      <c r="V2004" s="48">
        <v>0.25</v>
      </c>
    </row>
    <row r="2005" spans="21:22" x14ac:dyDescent="0.2">
      <c r="U2005" s="50">
        <v>42663</v>
      </c>
      <c r="V2005" s="48">
        <v>0.25</v>
      </c>
    </row>
    <row r="2006" spans="21:22" x14ac:dyDescent="0.2">
      <c r="U2006" s="50">
        <v>42664</v>
      </c>
      <c r="V2006" s="48">
        <v>0.25</v>
      </c>
    </row>
    <row r="2007" spans="21:22" x14ac:dyDescent="0.2">
      <c r="U2007" s="50">
        <v>42667</v>
      </c>
      <c r="V2007" s="48">
        <v>0.25</v>
      </c>
    </row>
    <row r="2008" spans="21:22" x14ac:dyDescent="0.2">
      <c r="U2008" s="50">
        <v>42668</v>
      </c>
      <c r="V2008" s="48">
        <v>0.25</v>
      </c>
    </row>
    <row r="2009" spans="21:22" x14ac:dyDescent="0.2">
      <c r="U2009" s="50">
        <v>42669</v>
      </c>
      <c r="V2009" s="48">
        <v>0.25</v>
      </c>
    </row>
    <row r="2010" spans="21:22" x14ac:dyDescent="0.2">
      <c r="U2010" s="50">
        <v>42670</v>
      </c>
      <c r="V2010" s="48">
        <v>0.25</v>
      </c>
    </row>
    <row r="2011" spans="21:22" x14ac:dyDescent="0.2">
      <c r="U2011" s="50">
        <v>42671</v>
      </c>
      <c r="V2011" s="48">
        <v>0.25</v>
      </c>
    </row>
    <row r="2012" spans="21:22" x14ac:dyDescent="0.2">
      <c r="U2012" s="50">
        <v>42674</v>
      </c>
      <c r="V2012" s="48">
        <v>0.25</v>
      </c>
    </row>
    <row r="2013" spans="21:22" x14ac:dyDescent="0.2">
      <c r="U2013" s="50">
        <v>42675</v>
      </c>
      <c r="V2013" s="48">
        <v>0.25</v>
      </c>
    </row>
    <row r="2014" spans="21:22" x14ac:dyDescent="0.2">
      <c r="U2014" s="50">
        <v>42676</v>
      </c>
      <c r="V2014" s="48">
        <v>0.25</v>
      </c>
    </row>
    <row r="2015" spans="21:22" x14ac:dyDescent="0.2">
      <c r="U2015" s="50">
        <v>42677</v>
      </c>
      <c r="V2015" s="48">
        <v>0.25</v>
      </c>
    </row>
    <row r="2016" spans="21:22" x14ac:dyDescent="0.2">
      <c r="U2016" s="50">
        <v>42678</v>
      </c>
      <c r="V2016" s="48">
        <v>0.25</v>
      </c>
    </row>
    <row r="2017" spans="21:22" x14ac:dyDescent="0.2">
      <c r="U2017" s="50">
        <v>42681</v>
      </c>
      <c r="V2017" s="48">
        <v>0.25</v>
      </c>
    </row>
    <row r="2018" spans="21:22" x14ac:dyDescent="0.2">
      <c r="U2018" s="50">
        <v>42682</v>
      </c>
      <c r="V2018" s="48">
        <v>0.25</v>
      </c>
    </row>
    <row r="2019" spans="21:22" x14ac:dyDescent="0.2">
      <c r="U2019" s="50">
        <v>42683</v>
      </c>
      <c r="V2019" s="48">
        <v>0.25</v>
      </c>
    </row>
    <row r="2020" spans="21:22" x14ac:dyDescent="0.2">
      <c r="U2020" s="50">
        <v>42684</v>
      </c>
      <c r="V2020" s="48">
        <v>0.25</v>
      </c>
    </row>
    <row r="2021" spans="21:22" x14ac:dyDescent="0.2">
      <c r="U2021" s="50">
        <v>42688</v>
      </c>
      <c r="V2021" s="48">
        <v>0.25</v>
      </c>
    </row>
    <row r="2022" spans="21:22" x14ac:dyDescent="0.2">
      <c r="U2022" s="50">
        <v>42689</v>
      </c>
      <c r="V2022" s="48">
        <v>0.25</v>
      </c>
    </row>
    <row r="2023" spans="21:22" x14ac:dyDescent="0.2">
      <c r="U2023" s="50">
        <v>42690</v>
      </c>
      <c r="V2023" s="48">
        <v>0.25</v>
      </c>
    </row>
    <row r="2024" spans="21:22" x14ac:dyDescent="0.2">
      <c r="U2024" s="50">
        <v>42691</v>
      </c>
      <c r="V2024" s="48">
        <v>0.25</v>
      </c>
    </row>
    <row r="2025" spans="21:22" x14ac:dyDescent="0.2">
      <c r="U2025" s="50">
        <v>42692</v>
      </c>
      <c r="V2025" s="48">
        <v>0.25</v>
      </c>
    </row>
    <row r="2026" spans="21:22" x14ac:dyDescent="0.2">
      <c r="U2026" s="50">
        <v>42695</v>
      </c>
      <c r="V2026" s="48">
        <v>0.25</v>
      </c>
    </row>
    <row r="2027" spans="21:22" x14ac:dyDescent="0.2">
      <c r="U2027" s="50">
        <v>42696</v>
      </c>
      <c r="V2027" s="48">
        <v>0.25</v>
      </c>
    </row>
    <row r="2028" spans="21:22" x14ac:dyDescent="0.2">
      <c r="U2028" s="50">
        <v>42697</v>
      </c>
      <c r="V2028" s="48">
        <v>0.25</v>
      </c>
    </row>
    <row r="2029" spans="21:22" x14ac:dyDescent="0.2">
      <c r="U2029" s="50">
        <v>42699</v>
      </c>
      <c r="V2029" s="48">
        <v>0.25</v>
      </c>
    </row>
    <row r="2030" spans="21:22" x14ac:dyDescent="0.2">
      <c r="U2030" s="50">
        <v>42702</v>
      </c>
      <c r="V2030" s="48">
        <v>0.25</v>
      </c>
    </row>
    <row r="2031" spans="21:22" x14ac:dyDescent="0.2">
      <c r="U2031" s="50">
        <v>42703</v>
      </c>
      <c r="V2031" s="48">
        <v>0.25</v>
      </c>
    </row>
    <row r="2032" spans="21:22" x14ac:dyDescent="0.2">
      <c r="U2032" s="50">
        <v>42704</v>
      </c>
      <c r="V2032" s="48">
        <v>0.25</v>
      </c>
    </row>
    <row r="2033" spans="21:22" x14ac:dyDescent="0.2">
      <c r="U2033" s="50">
        <v>42705</v>
      </c>
      <c r="V2033" s="48">
        <v>0.25</v>
      </c>
    </row>
    <row r="2034" spans="21:22" x14ac:dyDescent="0.2">
      <c r="U2034" s="50">
        <v>42706</v>
      </c>
      <c r="V2034" s="48">
        <v>0.25</v>
      </c>
    </row>
    <row r="2035" spans="21:22" x14ac:dyDescent="0.2">
      <c r="U2035" s="50">
        <v>42709</v>
      </c>
      <c r="V2035" s="48">
        <v>0.25</v>
      </c>
    </row>
    <row r="2036" spans="21:22" x14ac:dyDescent="0.2">
      <c r="U2036" s="50">
        <v>42710</v>
      </c>
      <c r="V2036" s="48">
        <v>0.25</v>
      </c>
    </row>
    <row r="2037" spans="21:22" x14ac:dyDescent="0.2">
      <c r="U2037" s="50">
        <v>42711</v>
      </c>
      <c r="V2037" s="48">
        <v>0.25</v>
      </c>
    </row>
    <row r="2038" spans="21:22" x14ac:dyDescent="0.2">
      <c r="U2038" s="50">
        <v>42712</v>
      </c>
      <c r="V2038" s="48">
        <v>0.25</v>
      </c>
    </row>
    <row r="2039" spans="21:22" x14ac:dyDescent="0.2">
      <c r="U2039" s="50">
        <v>42713</v>
      </c>
      <c r="V2039" s="48">
        <v>0.25</v>
      </c>
    </row>
    <row r="2040" spans="21:22" x14ac:dyDescent="0.2">
      <c r="U2040" s="50">
        <v>42716</v>
      </c>
      <c r="V2040" s="48">
        <v>0.25</v>
      </c>
    </row>
    <row r="2041" spans="21:22" x14ac:dyDescent="0.2">
      <c r="U2041" s="50">
        <v>42717</v>
      </c>
      <c r="V2041" s="48">
        <v>0.25</v>
      </c>
    </row>
    <row r="2042" spans="21:22" x14ac:dyDescent="0.2">
      <c r="U2042" s="50">
        <v>42718</v>
      </c>
      <c r="V2042" s="48">
        <v>0.25</v>
      </c>
    </row>
    <row r="2043" spans="21:22" x14ac:dyDescent="0.2">
      <c r="U2043" s="50">
        <v>42719</v>
      </c>
      <c r="V2043" s="48">
        <v>0.5</v>
      </c>
    </row>
    <row r="2044" spans="21:22" x14ac:dyDescent="0.2">
      <c r="U2044" s="50">
        <v>42720</v>
      </c>
      <c r="V2044" s="48">
        <v>0.5</v>
      </c>
    </row>
    <row r="2045" spans="21:22" x14ac:dyDescent="0.2">
      <c r="U2045" s="50">
        <v>42723</v>
      </c>
      <c r="V2045" s="48">
        <v>0.5</v>
      </c>
    </row>
    <row r="2046" spans="21:22" x14ac:dyDescent="0.2">
      <c r="U2046" s="50">
        <v>42724</v>
      </c>
      <c r="V2046" s="48">
        <v>0.5</v>
      </c>
    </row>
    <row r="2047" spans="21:22" x14ac:dyDescent="0.2">
      <c r="U2047" s="50">
        <v>42725</v>
      </c>
      <c r="V2047" s="48">
        <v>0.5</v>
      </c>
    </row>
    <row r="2048" spans="21:22" x14ac:dyDescent="0.2">
      <c r="U2048" s="50">
        <v>42726</v>
      </c>
      <c r="V2048" s="48">
        <v>0.5</v>
      </c>
    </row>
    <row r="2049" spans="21:22" x14ac:dyDescent="0.2">
      <c r="U2049" s="50">
        <v>42727</v>
      </c>
      <c r="V2049" s="48">
        <v>0.5</v>
      </c>
    </row>
    <row r="2050" spans="21:22" x14ac:dyDescent="0.2">
      <c r="U2050" s="50">
        <v>42731</v>
      </c>
      <c r="V2050" s="48">
        <v>0.5</v>
      </c>
    </row>
    <row r="2051" spans="21:22" x14ac:dyDescent="0.2">
      <c r="U2051" s="50">
        <v>42732</v>
      </c>
      <c r="V2051" s="48">
        <v>0.5</v>
      </c>
    </row>
    <row r="2052" spans="21:22" x14ac:dyDescent="0.2">
      <c r="U2052" s="50">
        <v>42733</v>
      </c>
      <c r="V2052" s="48">
        <v>0.5</v>
      </c>
    </row>
    <row r="2053" spans="21:22" x14ac:dyDescent="0.2">
      <c r="U2053" s="50">
        <v>42734</v>
      </c>
      <c r="V2053" s="48">
        <v>0.5</v>
      </c>
    </row>
    <row r="2054" spans="21:22" x14ac:dyDescent="0.2">
      <c r="U2054" s="50">
        <v>42738</v>
      </c>
      <c r="V2054" s="48">
        <v>0.5</v>
      </c>
    </row>
    <row r="2055" spans="21:22" x14ac:dyDescent="0.2">
      <c r="U2055" s="50">
        <v>42739</v>
      </c>
      <c r="V2055" s="48">
        <v>0.5</v>
      </c>
    </row>
    <row r="2056" spans="21:22" x14ac:dyDescent="0.2">
      <c r="U2056" s="50">
        <v>42740</v>
      </c>
      <c r="V2056" s="48">
        <v>0.5</v>
      </c>
    </row>
    <row r="2057" spans="21:22" x14ac:dyDescent="0.2">
      <c r="U2057" s="50">
        <v>42741</v>
      </c>
      <c r="V2057" s="48">
        <v>0.5</v>
      </c>
    </row>
    <row r="2058" spans="21:22" x14ac:dyDescent="0.2">
      <c r="U2058" s="50">
        <v>42744</v>
      </c>
      <c r="V2058" s="48">
        <v>0.5</v>
      </c>
    </row>
    <row r="2059" spans="21:22" x14ac:dyDescent="0.2">
      <c r="U2059" s="50">
        <v>42745</v>
      </c>
      <c r="V2059" s="48">
        <v>0.5</v>
      </c>
    </row>
    <row r="2060" spans="21:22" x14ac:dyDescent="0.2">
      <c r="U2060" s="50">
        <v>42746</v>
      </c>
      <c r="V2060" s="48">
        <v>0.5</v>
      </c>
    </row>
    <row r="2061" spans="21:22" x14ac:dyDescent="0.2">
      <c r="U2061" s="50">
        <v>42747</v>
      </c>
      <c r="V2061" s="48">
        <v>0.5</v>
      </c>
    </row>
    <row r="2062" spans="21:22" x14ac:dyDescent="0.2">
      <c r="U2062" s="50">
        <v>42748</v>
      </c>
      <c r="V2062" s="48">
        <v>0.5</v>
      </c>
    </row>
    <row r="2063" spans="21:22" x14ac:dyDescent="0.2">
      <c r="U2063" s="50">
        <v>42752</v>
      </c>
      <c r="V2063" s="48">
        <v>0.5</v>
      </c>
    </row>
    <row r="2064" spans="21:22" x14ac:dyDescent="0.2">
      <c r="U2064" s="50">
        <v>42753</v>
      </c>
      <c r="V2064" s="48">
        <v>0.5</v>
      </c>
    </row>
    <row r="2065" spans="21:22" x14ac:dyDescent="0.2">
      <c r="U2065" s="50">
        <v>42754</v>
      </c>
      <c r="V2065" s="48">
        <v>0.5</v>
      </c>
    </row>
    <row r="2066" spans="21:22" x14ac:dyDescent="0.2">
      <c r="U2066" s="50">
        <v>42755</v>
      </c>
      <c r="V2066" s="48">
        <v>0.5</v>
      </c>
    </row>
    <row r="2067" spans="21:22" x14ac:dyDescent="0.2">
      <c r="U2067" s="50">
        <v>42758</v>
      </c>
      <c r="V2067" s="48">
        <v>0.5</v>
      </c>
    </row>
    <row r="2068" spans="21:22" x14ac:dyDescent="0.2">
      <c r="U2068" s="50">
        <v>42759</v>
      </c>
      <c r="V2068" s="48">
        <v>0.5</v>
      </c>
    </row>
    <row r="2069" spans="21:22" x14ac:dyDescent="0.2">
      <c r="U2069" s="50">
        <v>42760</v>
      </c>
      <c r="V2069" s="48">
        <v>0.5</v>
      </c>
    </row>
    <row r="2070" spans="21:22" x14ac:dyDescent="0.2">
      <c r="U2070" s="50">
        <v>42761</v>
      </c>
      <c r="V2070" s="48">
        <v>0.5</v>
      </c>
    </row>
    <row r="2071" spans="21:22" x14ac:dyDescent="0.2">
      <c r="U2071" s="50">
        <v>42762</v>
      </c>
      <c r="V2071" s="48">
        <v>0.5</v>
      </c>
    </row>
    <row r="2072" spans="21:22" x14ac:dyDescent="0.2">
      <c r="U2072" s="50">
        <v>42765</v>
      </c>
      <c r="V2072" s="48">
        <v>0.5</v>
      </c>
    </row>
    <row r="2073" spans="21:22" x14ac:dyDescent="0.2">
      <c r="U2073" s="50">
        <v>42766</v>
      </c>
      <c r="V2073" s="48">
        <v>0.5</v>
      </c>
    </row>
    <row r="2074" spans="21:22" x14ac:dyDescent="0.2">
      <c r="U2074" s="50">
        <v>42767</v>
      </c>
      <c r="V2074" s="48">
        <v>0.5</v>
      </c>
    </row>
    <row r="2075" spans="21:22" x14ac:dyDescent="0.2">
      <c r="U2075" s="50">
        <v>42768</v>
      </c>
      <c r="V2075" s="48">
        <v>0.5</v>
      </c>
    </row>
    <row r="2076" spans="21:22" x14ac:dyDescent="0.2">
      <c r="U2076" s="50">
        <v>42769</v>
      </c>
      <c r="V2076" s="48">
        <v>0.5</v>
      </c>
    </row>
    <row r="2077" spans="21:22" x14ac:dyDescent="0.2">
      <c r="U2077" s="50">
        <v>42772</v>
      </c>
      <c r="V2077" s="48">
        <v>0.5</v>
      </c>
    </row>
    <row r="2078" spans="21:22" x14ac:dyDescent="0.2">
      <c r="U2078" s="50">
        <v>42773</v>
      </c>
      <c r="V2078" s="48">
        <v>0.5</v>
      </c>
    </row>
    <row r="2079" spans="21:22" x14ac:dyDescent="0.2">
      <c r="U2079" s="50">
        <v>42774</v>
      </c>
      <c r="V2079" s="48">
        <v>0.5</v>
      </c>
    </row>
    <row r="2080" spans="21:22" x14ac:dyDescent="0.2">
      <c r="U2080" s="50">
        <v>42775</v>
      </c>
      <c r="V2080" s="48">
        <v>0.5</v>
      </c>
    </row>
    <row r="2081" spans="21:22" x14ac:dyDescent="0.2">
      <c r="U2081" s="50">
        <v>42776</v>
      </c>
      <c r="V2081" s="48">
        <v>0.5</v>
      </c>
    </row>
    <row r="2082" spans="21:22" x14ac:dyDescent="0.2">
      <c r="U2082" s="50">
        <v>42779</v>
      </c>
      <c r="V2082" s="48">
        <v>0.5</v>
      </c>
    </row>
    <row r="2083" spans="21:22" x14ac:dyDescent="0.2">
      <c r="U2083" s="50">
        <v>42780</v>
      </c>
      <c r="V2083" s="48">
        <v>0.5</v>
      </c>
    </row>
    <row r="2084" spans="21:22" x14ac:dyDescent="0.2">
      <c r="U2084" s="50">
        <v>42781</v>
      </c>
      <c r="V2084" s="48">
        <v>0.5</v>
      </c>
    </row>
    <row r="2085" spans="21:22" x14ac:dyDescent="0.2">
      <c r="U2085" s="50">
        <v>42782</v>
      </c>
      <c r="V2085" s="48">
        <v>0.5</v>
      </c>
    </row>
    <row r="2086" spans="21:22" x14ac:dyDescent="0.2">
      <c r="U2086" s="50">
        <v>42783</v>
      </c>
      <c r="V2086" s="48">
        <v>0.5</v>
      </c>
    </row>
    <row r="2087" spans="21:22" x14ac:dyDescent="0.2">
      <c r="U2087" s="50">
        <v>42787</v>
      </c>
      <c r="V2087" s="48">
        <v>0.5</v>
      </c>
    </row>
    <row r="2088" spans="21:22" x14ac:dyDescent="0.2">
      <c r="U2088" s="50">
        <v>42788</v>
      </c>
      <c r="V2088" s="48">
        <v>0.5</v>
      </c>
    </row>
    <row r="2089" spans="21:22" x14ac:dyDescent="0.2">
      <c r="U2089" s="50">
        <v>42789</v>
      </c>
      <c r="V2089" s="48">
        <v>0.5</v>
      </c>
    </row>
    <row r="2090" spans="21:22" x14ac:dyDescent="0.2">
      <c r="U2090" s="50">
        <v>42790</v>
      </c>
      <c r="V2090" s="48">
        <v>0.5</v>
      </c>
    </row>
    <row r="2091" spans="21:22" x14ac:dyDescent="0.2">
      <c r="U2091" s="50">
        <v>42793</v>
      </c>
      <c r="V2091" s="48">
        <v>0.5</v>
      </c>
    </row>
    <row r="2092" spans="21:22" x14ac:dyDescent="0.2">
      <c r="U2092" s="50">
        <v>42794</v>
      </c>
      <c r="V2092" s="48">
        <v>0.5</v>
      </c>
    </row>
    <row r="2093" spans="21:22" x14ac:dyDescent="0.2">
      <c r="U2093" s="50">
        <v>42795</v>
      </c>
      <c r="V2093" s="48">
        <v>0.5</v>
      </c>
    </row>
    <row r="2094" spans="21:22" x14ac:dyDescent="0.2">
      <c r="U2094" s="50">
        <v>42796</v>
      </c>
      <c r="V2094" s="48">
        <v>0.5</v>
      </c>
    </row>
    <row r="2095" spans="21:22" x14ac:dyDescent="0.2">
      <c r="U2095" s="50">
        <v>42797</v>
      </c>
      <c r="V2095" s="48">
        <v>0.5</v>
      </c>
    </row>
    <row r="2096" spans="21:22" x14ac:dyDescent="0.2">
      <c r="U2096" s="50">
        <v>42800</v>
      </c>
      <c r="V2096" s="48">
        <v>0.5</v>
      </c>
    </row>
    <row r="2097" spans="21:22" x14ac:dyDescent="0.2">
      <c r="U2097" s="50">
        <v>42801</v>
      </c>
      <c r="V2097" s="48">
        <v>0.5</v>
      </c>
    </row>
    <row r="2098" spans="21:22" x14ac:dyDescent="0.2">
      <c r="U2098" s="50">
        <v>42802</v>
      </c>
      <c r="V2098" s="48">
        <v>0.5</v>
      </c>
    </row>
    <row r="2099" spans="21:22" x14ac:dyDescent="0.2">
      <c r="U2099" s="50">
        <v>42803</v>
      </c>
      <c r="V2099" s="48">
        <v>0.5</v>
      </c>
    </row>
    <row r="2100" spans="21:22" x14ac:dyDescent="0.2">
      <c r="U2100" s="50">
        <v>42804</v>
      </c>
      <c r="V2100" s="48">
        <v>0.5</v>
      </c>
    </row>
    <row r="2101" spans="21:22" x14ac:dyDescent="0.2">
      <c r="U2101" s="50">
        <v>42807</v>
      </c>
      <c r="V2101" s="48">
        <v>0.5</v>
      </c>
    </row>
    <row r="2102" spans="21:22" x14ac:dyDescent="0.2">
      <c r="U2102" s="50">
        <v>42808</v>
      </c>
      <c r="V2102" s="48">
        <v>0.5</v>
      </c>
    </row>
    <row r="2103" spans="21:22" x14ac:dyDescent="0.2">
      <c r="U2103" s="50">
        <v>42809</v>
      </c>
      <c r="V2103" s="48">
        <v>0.5</v>
      </c>
    </row>
    <row r="2104" spans="21:22" x14ac:dyDescent="0.2">
      <c r="U2104" s="50">
        <v>42810</v>
      </c>
      <c r="V2104" s="48">
        <v>0.75</v>
      </c>
    </row>
    <row r="2105" spans="21:22" x14ac:dyDescent="0.2">
      <c r="U2105" s="50">
        <v>42811</v>
      </c>
      <c r="V2105" s="48">
        <v>0.75</v>
      </c>
    </row>
    <row r="2106" spans="21:22" x14ac:dyDescent="0.2">
      <c r="U2106" s="50">
        <v>42814</v>
      </c>
      <c r="V2106" s="48">
        <v>0.75</v>
      </c>
    </row>
    <row r="2107" spans="21:22" x14ac:dyDescent="0.2">
      <c r="U2107" s="50">
        <v>42815</v>
      </c>
      <c r="V2107" s="48">
        <v>0.75</v>
      </c>
    </row>
    <row r="2108" spans="21:22" x14ac:dyDescent="0.2">
      <c r="U2108" s="50">
        <v>42816</v>
      </c>
      <c r="V2108" s="48">
        <v>0.75</v>
      </c>
    </row>
    <row r="2109" spans="21:22" x14ac:dyDescent="0.2">
      <c r="U2109" s="50">
        <v>42817</v>
      </c>
      <c r="V2109" s="48">
        <v>0.75</v>
      </c>
    </row>
    <row r="2110" spans="21:22" x14ac:dyDescent="0.2">
      <c r="U2110" s="50">
        <v>42818</v>
      </c>
      <c r="V2110" s="48">
        <v>0.75</v>
      </c>
    </row>
    <row r="2111" spans="21:22" x14ac:dyDescent="0.2">
      <c r="U2111" s="50">
        <v>42821</v>
      </c>
      <c r="V2111" s="48">
        <v>0.75</v>
      </c>
    </row>
    <row r="2112" spans="21:22" x14ac:dyDescent="0.2">
      <c r="U2112" s="50">
        <v>42822</v>
      </c>
      <c r="V2112" s="48">
        <v>0.75</v>
      </c>
    </row>
    <row r="2113" spans="21:22" x14ac:dyDescent="0.2">
      <c r="U2113" s="50">
        <v>42823</v>
      </c>
      <c r="V2113" s="48">
        <v>0.75</v>
      </c>
    </row>
    <row r="2114" spans="21:22" x14ac:dyDescent="0.2">
      <c r="U2114" s="50">
        <v>42824</v>
      </c>
      <c r="V2114" s="48">
        <v>0.75</v>
      </c>
    </row>
    <row r="2115" spans="21:22" x14ac:dyDescent="0.2">
      <c r="U2115" s="50">
        <v>42825</v>
      </c>
      <c r="V2115" s="48">
        <v>0.75</v>
      </c>
    </row>
    <row r="2116" spans="21:22" x14ac:dyDescent="0.2">
      <c r="U2116" s="50">
        <v>42828</v>
      </c>
      <c r="V2116" s="48">
        <v>0.75</v>
      </c>
    </row>
    <row r="2117" spans="21:22" x14ac:dyDescent="0.2">
      <c r="U2117" s="50">
        <v>42829</v>
      </c>
      <c r="V2117" s="48">
        <v>0.75</v>
      </c>
    </row>
    <row r="2118" spans="21:22" x14ac:dyDescent="0.2">
      <c r="U2118" s="50">
        <v>42830</v>
      </c>
      <c r="V2118" s="48">
        <v>0.75</v>
      </c>
    </row>
    <row r="2119" spans="21:22" x14ac:dyDescent="0.2">
      <c r="U2119" s="50">
        <v>42831</v>
      </c>
      <c r="V2119" s="48">
        <v>0.75</v>
      </c>
    </row>
    <row r="2120" spans="21:22" x14ac:dyDescent="0.2">
      <c r="U2120" s="50">
        <v>42832</v>
      </c>
      <c r="V2120" s="48">
        <v>0.75</v>
      </c>
    </row>
    <row r="2121" spans="21:22" x14ac:dyDescent="0.2">
      <c r="U2121" s="50">
        <v>42835</v>
      </c>
      <c r="V2121" s="48">
        <v>0.75</v>
      </c>
    </row>
    <row r="2122" spans="21:22" x14ac:dyDescent="0.2">
      <c r="U2122" s="50">
        <v>42836</v>
      </c>
      <c r="V2122" s="48">
        <v>0.75</v>
      </c>
    </row>
    <row r="2123" spans="21:22" x14ac:dyDescent="0.2">
      <c r="U2123" s="50">
        <v>42837</v>
      </c>
      <c r="V2123" s="48">
        <v>0.75</v>
      </c>
    </row>
    <row r="2124" spans="21:22" x14ac:dyDescent="0.2">
      <c r="U2124" s="50">
        <v>42838</v>
      </c>
      <c r="V2124" s="48">
        <v>0.75</v>
      </c>
    </row>
    <row r="2125" spans="21:22" x14ac:dyDescent="0.2">
      <c r="U2125" s="50">
        <v>42839</v>
      </c>
      <c r="V2125" s="48">
        <v>0.75</v>
      </c>
    </row>
    <row r="2126" spans="21:22" x14ac:dyDescent="0.2">
      <c r="U2126" s="50">
        <v>42842</v>
      </c>
      <c r="V2126" s="48">
        <v>0.75</v>
      </c>
    </row>
    <row r="2127" spans="21:22" x14ac:dyDescent="0.2">
      <c r="U2127" s="50">
        <v>42843</v>
      </c>
      <c r="V2127" s="48">
        <v>0.75</v>
      </c>
    </row>
    <row r="2128" spans="21:22" x14ac:dyDescent="0.2">
      <c r="U2128" s="50">
        <v>42844</v>
      </c>
      <c r="V2128" s="48">
        <v>0.75</v>
      </c>
    </row>
    <row r="2129" spans="21:22" x14ac:dyDescent="0.2">
      <c r="U2129" s="50">
        <v>42845</v>
      </c>
      <c r="V2129" s="48">
        <v>0.75</v>
      </c>
    </row>
    <row r="2130" spans="21:22" x14ac:dyDescent="0.2">
      <c r="U2130" s="50">
        <v>42846</v>
      </c>
      <c r="V2130" s="48">
        <v>0.75</v>
      </c>
    </row>
    <row r="2131" spans="21:22" x14ac:dyDescent="0.2">
      <c r="U2131" s="50">
        <v>42849</v>
      </c>
      <c r="V2131" s="48">
        <v>0.75</v>
      </c>
    </row>
    <row r="2132" spans="21:22" x14ac:dyDescent="0.2">
      <c r="U2132" s="50">
        <v>42850</v>
      </c>
      <c r="V2132" s="48">
        <v>0.75</v>
      </c>
    </row>
    <row r="2133" spans="21:22" x14ac:dyDescent="0.2">
      <c r="U2133" s="50">
        <v>42851</v>
      </c>
      <c r="V2133" s="48">
        <v>0.75</v>
      </c>
    </row>
    <row r="2134" spans="21:22" x14ac:dyDescent="0.2">
      <c r="U2134" s="50">
        <v>42852</v>
      </c>
      <c r="V2134" s="48">
        <v>0.75</v>
      </c>
    </row>
    <row r="2135" spans="21:22" x14ac:dyDescent="0.2">
      <c r="U2135" s="50">
        <v>42853</v>
      </c>
      <c r="V2135" s="48">
        <v>0.75</v>
      </c>
    </row>
    <row r="2136" spans="21:22" x14ac:dyDescent="0.2">
      <c r="U2136" s="50">
        <v>42856</v>
      </c>
      <c r="V2136" s="48">
        <v>0.75</v>
      </c>
    </row>
    <row r="2137" spans="21:22" x14ac:dyDescent="0.2">
      <c r="U2137" s="50">
        <v>42857</v>
      </c>
      <c r="V2137" s="48">
        <v>0.75</v>
      </c>
    </row>
    <row r="2138" spans="21:22" x14ac:dyDescent="0.2">
      <c r="U2138" s="50">
        <v>42858</v>
      </c>
      <c r="V2138" s="48">
        <v>0.75</v>
      </c>
    </row>
    <row r="2139" spans="21:22" x14ac:dyDescent="0.2">
      <c r="U2139" s="50">
        <v>42859</v>
      </c>
      <c r="V2139" s="48">
        <v>0.75</v>
      </c>
    </row>
    <row r="2140" spans="21:22" x14ac:dyDescent="0.2">
      <c r="U2140" s="50">
        <v>42860</v>
      </c>
      <c r="V2140" s="48">
        <v>0.75</v>
      </c>
    </row>
    <row r="2141" spans="21:22" x14ac:dyDescent="0.2">
      <c r="U2141" s="50">
        <v>42863</v>
      </c>
      <c r="V2141" s="48">
        <v>0.75</v>
      </c>
    </row>
    <row r="2142" spans="21:22" x14ac:dyDescent="0.2">
      <c r="U2142" s="50">
        <v>42864</v>
      </c>
      <c r="V2142" s="48">
        <v>0.75</v>
      </c>
    </row>
    <row r="2143" spans="21:22" x14ac:dyDescent="0.2">
      <c r="U2143" s="50">
        <v>42865</v>
      </c>
      <c r="V2143" s="48">
        <v>0.75</v>
      </c>
    </row>
    <row r="2144" spans="21:22" x14ac:dyDescent="0.2">
      <c r="U2144" s="50">
        <v>42866</v>
      </c>
      <c r="V2144" s="48">
        <v>0.75</v>
      </c>
    </row>
    <row r="2145" spans="21:22" x14ac:dyDescent="0.2">
      <c r="U2145" s="50">
        <v>42867</v>
      </c>
      <c r="V2145" s="48">
        <v>0.75</v>
      </c>
    </row>
    <row r="2146" spans="21:22" x14ac:dyDescent="0.2">
      <c r="U2146" s="50">
        <v>42870</v>
      </c>
      <c r="V2146" s="48">
        <v>0.75</v>
      </c>
    </row>
    <row r="2147" spans="21:22" x14ac:dyDescent="0.2">
      <c r="U2147" s="50">
        <v>42871</v>
      </c>
      <c r="V2147" s="48">
        <v>0.75</v>
      </c>
    </row>
    <row r="2148" spans="21:22" x14ac:dyDescent="0.2">
      <c r="U2148" s="50">
        <v>42872</v>
      </c>
      <c r="V2148" s="48">
        <v>0.75</v>
      </c>
    </row>
    <row r="2149" spans="21:22" x14ac:dyDescent="0.2">
      <c r="U2149" s="50">
        <v>42873</v>
      </c>
      <c r="V2149" s="48">
        <v>0.75</v>
      </c>
    </row>
    <row r="2150" spans="21:22" x14ac:dyDescent="0.2">
      <c r="U2150" s="50">
        <v>42874</v>
      </c>
      <c r="V2150" s="48">
        <v>0.75</v>
      </c>
    </row>
    <row r="2151" spans="21:22" x14ac:dyDescent="0.2">
      <c r="U2151" s="50">
        <v>42877</v>
      </c>
      <c r="V2151" s="48">
        <v>0.75</v>
      </c>
    </row>
    <row r="2152" spans="21:22" x14ac:dyDescent="0.2">
      <c r="U2152" s="50">
        <v>42878</v>
      </c>
      <c r="V2152" s="48">
        <v>0.75</v>
      </c>
    </row>
    <row r="2153" spans="21:22" x14ac:dyDescent="0.2">
      <c r="U2153" s="50">
        <v>42879</v>
      </c>
      <c r="V2153" s="48">
        <v>0.75</v>
      </c>
    </row>
    <row r="2154" spans="21:22" x14ac:dyDescent="0.2">
      <c r="U2154" s="50">
        <v>42880</v>
      </c>
      <c r="V2154" s="48">
        <v>0.75</v>
      </c>
    </row>
    <row r="2155" spans="21:22" x14ac:dyDescent="0.2">
      <c r="U2155" s="50">
        <v>42881</v>
      </c>
      <c r="V2155" s="48">
        <v>0.75</v>
      </c>
    </row>
    <row r="2156" spans="21:22" x14ac:dyDescent="0.2">
      <c r="U2156" s="50">
        <v>42885</v>
      </c>
      <c r="V2156" s="48">
        <v>0.75</v>
      </c>
    </row>
    <row r="2157" spans="21:22" x14ac:dyDescent="0.2">
      <c r="U2157" s="50">
        <v>42886</v>
      </c>
      <c r="V2157" s="48">
        <v>0.75</v>
      </c>
    </row>
    <row r="2158" spans="21:22" x14ac:dyDescent="0.2">
      <c r="U2158" s="50">
        <v>42887</v>
      </c>
      <c r="V2158" s="48">
        <v>0.75</v>
      </c>
    </row>
    <row r="2159" spans="21:22" x14ac:dyDescent="0.2">
      <c r="U2159" s="50">
        <v>42888</v>
      </c>
      <c r="V2159" s="48">
        <v>0.75</v>
      </c>
    </row>
    <row r="2160" spans="21:22" x14ac:dyDescent="0.2">
      <c r="U2160" s="50">
        <v>42891</v>
      </c>
      <c r="V2160" s="48">
        <v>0.75</v>
      </c>
    </row>
    <row r="2161" spans="21:22" x14ac:dyDescent="0.2">
      <c r="U2161" s="50">
        <v>42892</v>
      </c>
      <c r="V2161" s="48">
        <v>0.75</v>
      </c>
    </row>
    <row r="2162" spans="21:22" x14ac:dyDescent="0.2">
      <c r="U2162" s="50">
        <v>42893</v>
      </c>
      <c r="V2162" s="48">
        <v>0.75</v>
      </c>
    </row>
    <row r="2163" spans="21:22" x14ac:dyDescent="0.2">
      <c r="U2163" s="50">
        <v>42894</v>
      </c>
      <c r="V2163" s="48">
        <v>0.75</v>
      </c>
    </row>
    <row r="2164" spans="21:22" x14ac:dyDescent="0.2">
      <c r="U2164" s="50">
        <v>42895</v>
      </c>
      <c r="V2164" s="48">
        <v>0.75</v>
      </c>
    </row>
    <row r="2165" spans="21:22" x14ac:dyDescent="0.2">
      <c r="U2165" s="50">
        <v>42898</v>
      </c>
      <c r="V2165" s="48">
        <v>0.75</v>
      </c>
    </row>
    <row r="2166" spans="21:22" x14ac:dyDescent="0.2">
      <c r="U2166" s="50">
        <v>42899</v>
      </c>
      <c r="V2166" s="48">
        <v>0.75</v>
      </c>
    </row>
    <row r="2167" spans="21:22" x14ac:dyDescent="0.2">
      <c r="U2167" s="50">
        <v>42900</v>
      </c>
      <c r="V2167" s="48">
        <v>0.75</v>
      </c>
    </row>
    <row r="2168" spans="21:22" x14ac:dyDescent="0.2">
      <c r="U2168" s="50">
        <v>42901</v>
      </c>
      <c r="V2168" s="48">
        <v>1</v>
      </c>
    </row>
    <row r="2169" spans="21:22" x14ac:dyDescent="0.2">
      <c r="U2169" s="50">
        <v>42902</v>
      </c>
      <c r="V2169" s="48">
        <v>1</v>
      </c>
    </row>
    <row r="2170" spans="21:22" x14ac:dyDescent="0.2">
      <c r="U2170" s="50">
        <v>42905</v>
      </c>
      <c r="V2170" s="48">
        <v>1</v>
      </c>
    </row>
    <row r="2171" spans="21:22" x14ac:dyDescent="0.2">
      <c r="U2171" s="50">
        <v>42906</v>
      </c>
      <c r="V2171" s="48">
        <v>1</v>
      </c>
    </row>
    <row r="2172" spans="21:22" x14ac:dyDescent="0.2">
      <c r="U2172" s="50">
        <v>42907</v>
      </c>
      <c r="V2172" s="48">
        <v>1</v>
      </c>
    </row>
    <row r="2173" spans="21:22" x14ac:dyDescent="0.2">
      <c r="U2173" s="50">
        <v>42908</v>
      </c>
      <c r="V2173" s="48">
        <v>1</v>
      </c>
    </row>
    <row r="2174" spans="21:22" x14ac:dyDescent="0.2">
      <c r="U2174" s="50">
        <v>42909</v>
      </c>
      <c r="V2174" s="48">
        <v>1</v>
      </c>
    </row>
    <row r="2175" spans="21:22" x14ac:dyDescent="0.2">
      <c r="U2175" s="50">
        <v>42912</v>
      </c>
      <c r="V2175" s="48">
        <v>1</v>
      </c>
    </row>
    <row r="2176" spans="21:22" x14ac:dyDescent="0.2">
      <c r="U2176" s="50">
        <v>42913</v>
      </c>
      <c r="V2176" s="48">
        <v>1</v>
      </c>
    </row>
    <row r="2177" spans="21:22" x14ac:dyDescent="0.2">
      <c r="U2177" s="50">
        <v>42914</v>
      </c>
      <c r="V2177" s="48">
        <v>1</v>
      </c>
    </row>
    <row r="2178" spans="21:22" x14ac:dyDescent="0.2">
      <c r="U2178" s="50">
        <v>42915</v>
      </c>
      <c r="V2178" s="48">
        <v>1</v>
      </c>
    </row>
    <row r="2179" spans="21:22" x14ac:dyDescent="0.2">
      <c r="U2179" s="50">
        <v>42916</v>
      </c>
      <c r="V2179" s="48">
        <v>1</v>
      </c>
    </row>
    <row r="2180" spans="21:22" x14ac:dyDescent="0.2">
      <c r="U2180" s="50">
        <v>42919</v>
      </c>
      <c r="V2180" s="48">
        <v>1</v>
      </c>
    </row>
    <row r="2181" spans="21:22" x14ac:dyDescent="0.2">
      <c r="U2181" s="50">
        <v>42921</v>
      </c>
      <c r="V2181" s="48">
        <v>1</v>
      </c>
    </row>
    <row r="2182" spans="21:22" x14ac:dyDescent="0.2">
      <c r="U2182" s="50">
        <v>42922</v>
      </c>
      <c r="V2182" s="48">
        <v>1</v>
      </c>
    </row>
    <row r="2183" spans="21:22" x14ac:dyDescent="0.2">
      <c r="U2183" s="50">
        <v>42923</v>
      </c>
      <c r="V2183" s="48">
        <v>1</v>
      </c>
    </row>
    <row r="2184" spans="21:22" x14ac:dyDescent="0.2">
      <c r="U2184" s="50">
        <v>42926</v>
      </c>
      <c r="V2184" s="48">
        <v>1</v>
      </c>
    </row>
    <row r="2185" spans="21:22" x14ac:dyDescent="0.2">
      <c r="U2185" s="50">
        <v>42927</v>
      </c>
      <c r="V2185" s="48">
        <v>1</v>
      </c>
    </row>
    <row r="2186" spans="21:22" x14ac:dyDescent="0.2">
      <c r="U2186" s="50">
        <v>42928</v>
      </c>
      <c r="V2186" s="48">
        <v>1</v>
      </c>
    </row>
    <row r="2187" spans="21:22" x14ac:dyDescent="0.2">
      <c r="U2187" s="50">
        <v>42929</v>
      </c>
      <c r="V2187" s="48">
        <v>1</v>
      </c>
    </row>
    <row r="2188" spans="21:22" x14ac:dyDescent="0.2">
      <c r="U2188" s="50">
        <v>42930</v>
      </c>
      <c r="V2188" s="48">
        <v>1</v>
      </c>
    </row>
    <row r="2189" spans="21:22" x14ac:dyDescent="0.2">
      <c r="U2189" s="50">
        <v>42933</v>
      </c>
      <c r="V2189" s="48">
        <v>1</v>
      </c>
    </row>
    <row r="2190" spans="21:22" x14ac:dyDescent="0.2">
      <c r="U2190" s="50">
        <v>42934</v>
      </c>
      <c r="V2190" s="48">
        <v>1</v>
      </c>
    </row>
    <row r="2191" spans="21:22" x14ac:dyDescent="0.2">
      <c r="U2191" s="50">
        <v>42935</v>
      </c>
      <c r="V2191" s="48">
        <v>1</v>
      </c>
    </row>
    <row r="2192" spans="21:22" x14ac:dyDescent="0.2">
      <c r="U2192" s="50">
        <v>42936</v>
      </c>
      <c r="V2192" s="48">
        <v>1</v>
      </c>
    </row>
    <row r="2193" spans="21:22" x14ac:dyDescent="0.2">
      <c r="U2193" s="50">
        <v>42937</v>
      </c>
      <c r="V2193" s="48">
        <v>1</v>
      </c>
    </row>
    <row r="2194" spans="21:22" x14ac:dyDescent="0.2">
      <c r="U2194" s="50">
        <v>42940</v>
      </c>
      <c r="V2194" s="48">
        <v>1</v>
      </c>
    </row>
    <row r="2195" spans="21:22" x14ac:dyDescent="0.2">
      <c r="U2195" s="50">
        <v>42941</v>
      </c>
      <c r="V2195" s="48">
        <v>1</v>
      </c>
    </row>
    <row r="2196" spans="21:22" x14ac:dyDescent="0.2">
      <c r="U2196" s="50">
        <v>42942</v>
      </c>
      <c r="V2196" s="48">
        <v>1</v>
      </c>
    </row>
    <row r="2197" spans="21:22" x14ac:dyDescent="0.2">
      <c r="U2197" s="50">
        <v>42943</v>
      </c>
      <c r="V2197" s="48">
        <v>1</v>
      </c>
    </row>
    <row r="2198" spans="21:22" x14ac:dyDescent="0.2">
      <c r="U2198" s="50">
        <v>42944</v>
      </c>
      <c r="V2198" s="48">
        <v>1</v>
      </c>
    </row>
    <row r="2199" spans="21:22" x14ac:dyDescent="0.2">
      <c r="U2199" s="50">
        <v>42947</v>
      </c>
      <c r="V2199" s="48">
        <v>1</v>
      </c>
    </row>
    <row r="2200" spans="21:22" x14ac:dyDescent="0.2">
      <c r="U2200" s="50">
        <v>42948</v>
      </c>
      <c r="V2200" s="48">
        <v>1</v>
      </c>
    </row>
    <row r="2201" spans="21:22" x14ac:dyDescent="0.2">
      <c r="U2201" s="50">
        <v>42949</v>
      </c>
      <c r="V2201" s="48">
        <v>1</v>
      </c>
    </row>
    <row r="2202" spans="21:22" x14ac:dyDescent="0.2">
      <c r="U2202" s="50">
        <v>42950</v>
      </c>
      <c r="V2202" s="48">
        <v>1</v>
      </c>
    </row>
    <row r="2203" spans="21:22" x14ac:dyDescent="0.2">
      <c r="U2203" s="50">
        <v>42951</v>
      </c>
      <c r="V2203" s="48">
        <v>1</v>
      </c>
    </row>
    <row r="2204" spans="21:22" x14ac:dyDescent="0.2">
      <c r="U2204" s="50">
        <v>42954</v>
      </c>
      <c r="V2204" s="48">
        <v>1</v>
      </c>
    </row>
    <row r="2205" spans="21:22" x14ac:dyDescent="0.2">
      <c r="U2205" s="50">
        <v>42955</v>
      </c>
      <c r="V2205" s="48">
        <v>1</v>
      </c>
    </row>
    <row r="2206" spans="21:22" x14ac:dyDescent="0.2">
      <c r="U2206" s="50">
        <v>42956</v>
      </c>
      <c r="V2206" s="48">
        <v>1</v>
      </c>
    </row>
    <row r="2207" spans="21:22" x14ac:dyDescent="0.2">
      <c r="U2207" s="50">
        <v>42957</v>
      </c>
      <c r="V2207" s="48">
        <v>1</v>
      </c>
    </row>
    <row r="2208" spans="21:22" x14ac:dyDescent="0.2">
      <c r="U2208" s="50">
        <v>42958</v>
      </c>
      <c r="V2208" s="48">
        <v>1</v>
      </c>
    </row>
    <row r="2209" spans="21:22" x14ac:dyDescent="0.2">
      <c r="U2209" s="50">
        <v>42961</v>
      </c>
      <c r="V2209" s="48">
        <v>1</v>
      </c>
    </row>
    <row r="2210" spans="21:22" x14ac:dyDescent="0.2">
      <c r="U2210" s="50">
        <v>42962</v>
      </c>
      <c r="V2210" s="48">
        <v>1</v>
      </c>
    </row>
    <row r="2211" spans="21:22" x14ac:dyDescent="0.2">
      <c r="U2211" s="50">
        <v>42963</v>
      </c>
      <c r="V2211" s="48">
        <v>1</v>
      </c>
    </row>
    <row r="2212" spans="21:22" x14ac:dyDescent="0.2">
      <c r="U2212" s="50">
        <v>42964</v>
      </c>
      <c r="V2212" s="48">
        <v>1</v>
      </c>
    </row>
    <row r="2213" spans="21:22" x14ac:dyDescent="0.2">
      <c r="U2213" s="50">
        <v>42965</v>
      </c>
      <c r="V2213" s="48">
        <v>1</v>
      </c>
    </row>
    <row r="2214" spans="21:22" x14ac:dyDescent="0.2">
      <c r="U2214" s="50">
        <v>42968</v>
      </c>
      <c r="V2214" s="48">
        <v>1</v>
      </c>
    </row>
    <row r="2215" spans="21:22" x14ac:dyDescent="0.2">
      <c r="U2215" s="50">
        <v>42969</v>
      </c>
      <c r="V2215" s="48">
        <v>1</v>
      </c>
    </row>
    <row r="2216" spans="21:22" x14ac:dyDescent="0.2">
      <c r="U2216" s="50">
        <v>42970</v>
      </c>
      <c r="V2216" s="48">
        <v>1</v>
      </c>
    </row>
    <row r="2217" spans="21:22" x14ac:dyDescent="0.2">
      <c r="U2217" s="50">
        <v>42971</v>
      </c>
      <c r="V2217" s="48">
        <v>1</v>
      </c>
    </row>
    <row r="2218" spans="21:22" x14ac:dyDescent="0.2">
      <c r="U2218" s="50">
        <v>42972</v>
      </c>
      <c r="V2218" s="48">
        <v>1</v>
      </c>
    </row>
    <row r="2219" spans="21:22" x14ac:dyDescent="0.2">
      <c r="U2219" s="50">
        <v>42975</v>
      </c>
      <c r="V2219" s="48">
        <v>1</v>
      </c>
    </row>
    <row r="2220" spans="21:22" x14ac:dyDescent="0.2">
      <c r="U2220" s="50">
        <v>42976</v>
      </c>
      <c r="V2220" s="48">
        <v>1</v>
      </c>
    </row>
    <row r="2221" spans="21:22" x14ac:dyDescent="0.2">
      <c r="U2221" s="50">
        <v>42977</v>
      </c>
      <c r="V2221" s="48">
        <v>1</v>
      </c>
    </row>
    <row r="2222" spans="21:22" x14ac:dyDescent="0.2">
      <c r="U2222" s="50">
        <v>42978</v>
      </c>
      <c r="V2222" s="48">
        <v>1</v>
      </c>
    </row>
    <row r="2223" spans="21:22" x14ac:dyDescent="0.2">
      <c r="U2223" s="50">
        <v>42979</v>
      </c>
      <c r="V2223" s="48">
        <v>1</v>
      </c>
    </row>
    <row r="2224" spans="21:22" x14ac:dyDescent="0.2">
      <c r="U2224" s="50">
        <v>42983</v>
      </c>
      <c r="V2224" s="48">
        <v>1</v>
      </c>
    </row>
    <row r="2225" spans="21:22" x14ac:dyDescent="0.2">
      <c r="U2225" s="50">
        <v>42984</v>
      </c>
      <c r="V2225" s="48">
        <v>1</v>
      </c>
    </row>
    <row r="2226" spans="21:22" x14ac:dyDescent="0.2">
      <c r="U2226" s="50">
        <v>42985</v>
      </c>
      <c r="V2226" s="48">
        <v>1</v>
      </c>
    </row>
    <row r="2227" spans="21:22" x14ac:dyDescent="0.2">
      <c r="U2227" s="50">
        <v>42986</v>
      </c>
      <c r="V2227" s="48">
        <v>1</v>
      </c>
    </row>
    <row r="2228" spans="21:22" x14ac:dyDescent="0.2">
      <c r="U2228" s="50">
        <v>42989</v>
      </c>
      <c r="V2228" s="48">
        <v>1</v>
      </c>
    </row>
    <row r="2229" spans="21:22" x14ac:dyDescent="0.2">
      <c r="U2229" s="50">
        <v>42990</v>
      </c>
      <c r="V2229" s="48">
        <v>1</v>
      </c>
    </row>
    <row r="2230" spans="21:22" x14ac:dyDescent="0.2">
      <c r="U2230" s="50">
        <v>42991</v>
      </c>
      <c r="V2230" s="48">
        <v>1</v>
      </c>
    </row>
    <row r="2231" spans="21:22" x14ac:dyDescent="0.2">
      <c r="U2231" s="50">
        <v>42992</v>
      </c>
      <c r="V2231" s="48">
        <v>1</v>
      </c>
    </row>
    <row r="2232" spans="21:22" x14ac:dyDescent="0.2">
      <c r="U2232" s="50">
        <v>42993</v>
      </c>
      <c r="V2232" s="48">
        <v>1</v>
      </c>
    </row>
    <row r="2233" spans="21:22" x14ac:dyDescent="0.2">
      <c r="U2233" s="50">
        <v>42996</v>
      </c>
      <c r="V2233" s="48">
        <v>1</v>
      </c>
    </row>
    <row r="2234" spans="21:22" x14ac:dyDescent="0.2">
      <c r="U2234" s="50">
        <v>42997</v>
      </c>
      <c r="V2234" s="48">
        <v>1</v>
      </c>
    </row>
    <row r="2235" spans="21:22" x14ac:dyDescent="0.2">
      <c r="U2235" s="50">
        <v>42998</v>
      </c>
      <c r="V2235" s="48">
        <v>1</v>
      </c>
    </row>
    <row r="2236" spans="21:22" x14ac:dyDescent="0.2">
      <c r="U2236" s="50">
        <v>42999</v>
      </c>
      <c r="V2236" s="48">
        <v>1</v>
      </c>
    </row>
    <row r="2237" spans="21:22" x14ac:dyDescent="0.2">
      <c r="U2237" s="50">
        <v>43000</v>
      </c>
      <c r="V2237" s="48">
        <v>1</v>
      </c>
    </row>
    <row r="2238" spans="21:22" x14ac:dyDescent="0.2">
      <c r="U2238" s="50">
        <v>43003</v>
      </c>
      <c r="V2238" s="48">
        <v>1</v>
      </c>
    </row>
    <row r="2239" spans="21:22" x14ac:dyDescent="0.2">
      <c r="U2239" s="50">
        <v>43004</v>
      </c>
      <c r="V2239" s="48">
        <v>1</v>
      </c>
    </row>
    <row r="2240" spans="21:22" x14ac:dyDescent="0.2">
      <c r="U2240" s="50">
        <v>43005</v>
      </c>
      <c r="V2240" s="48">
        <v>1</v>
      </c>
    </row>
    <row r="2241" spans="21:22" x14ac:dyDescent="0.2">
      <c r="U2241" s="50">
        <v>43006</v>
      </c>
      <c r="V2241" s="48">
        <v>1</v>
      </c>
    </row>
    <row r="2242" spans="21:22" x14ac:dyDescent="0.2">
      <c r="U2242" s="50">
        <v>43007</v>
      </c>
      <c r="V2242" s="48">
        <v>1</v>
      </c>
    </row>
    <row r="2243" spans="21:22" x14ac:dyDescent="0.2">
      <c r="U2243" s="50">
        <v>43010</v>
      </c>
      <c r="V2243" s="48">
        <v>1</v>
      </c>
    </row>
    <row r="2244" spans="21:22" x14ac:dyDescent="0.2">
      <c r="U2244" s="50">
        <v>43011</v>
      </c>
      <c r="V2244" s="48">
        <v>1</v>
      </c>
    </row>
    <row r="2245" spans="21:22" x14ac:dyDescent="0.2">
      <c r="U2245" s="50">
        <v>43012</v>
      </c>
      <c r="V2245" s="48">
        <v>1</v>
      </c>
    </row>
    <row r="2246" spans="21:22" x14ac:dyDescent="0.2">
      <c r="U2246" s="50">
        <v>43013</v>
      </c>
      <c r="V2246" s="48">
        <v>1</v>
      </c>
    </row>
    <row r="2247" spans="21:22" x14ac:dyDescent="0.2">
      <c r="U2247" s="50">
        <v>43014</v>
      </c>
      <c r="V2247" s="48">
        <v>1</v>
      </c>
    </row>
    <row r="2248" spans="21:22" x14ac:dyDescent="0.2">
      <c r="U2248" s="50">
        <v>43018</v>
      </c>
      <c r="V2248" s="48">
        <v>1</v>
      </c>
    </row>
    <row r="2249" spans="21:22" x14ac:dyDescent="0.2">
      <c r="U2249" s="50">
        <v>43019</v>
      </c>
      <c r="V2249" s="48">
        <v>1</v>
      </c>
    </row>
    <row r="2250" spans="21:22" x14ac:dyDescent="0.2">
      <c r="U2250" s="50">
        <v>43020</v>
      </c>
      <c r="V2250" s="48">
        <v>1</v>
      </c>
    </row>
    <row r="2251" spans="21:22" x14ac:dyDescent="0.2">
      <c r="U2251" s="50">
        <v>43021</v>
      </c>
      <c r="V2251" s="48">
        <v>1</v>
      </c>
    </row>
    <row r="2252" spans="21:22" x14ac:dyDescent="0.2">
      <c r="U2252" s="50">
        <v>43024</v>
      </c>
      <c r="V2252" s="48">
        <v>1</v>
      </c>
    </row>
    <row r="2253" spans="21:22" x14ac:dyDescent="0.2">
      <c r="U2253" s="50">
        <v>43025</v>
      </c>
      <c r="V2253" s="48">
        <v>1</v>
      </c>
    </row>
    <row r="2254" spans="21:22" x14ac:dyDescent="0.2">
      <c r="U2254" s="50">
        <v>43026</v>
      </c>
      <c r="V2254" s="48">
        <v>1</v>
      </c>
    </row>
    <row r="2255" spans="21:22" x14ac:dyDescent="0.2">
      <c r="U2255" s="50">
        <v>43027</v>
      </c>
      <c r="V2255" s="48">
        <v>1</v>
      </c>
    </row>
    <row r="2256" spans="21:22" x14ac:dyDescent="0.2">
      <c r="U2256" s="50">
        <v>43028</v>
      </c>
      <c r="V2256" s="48">
        <v>1</v>
      </c>
    </row>
    <row r="2257" spans="21:22" x14ac:dyDescent="0.2">
      <c r="U2257" s="50">
        <v>43031</v>
      </c>
      <c r="V2257" s="48">
        <v>1</v>
      </c>
    </row>
    <row r="2258" spans="21:22" x14ac:dyDescent="0.2">
      <c r="U2258" s="50">
        <v>43032</v>
      </c>
      <c r="V2258" s="48">
        <v>1</v>
      </c>
    </row>
    <row r="2259" spans="21:22" x14ac:dyDescent="0.2">
      <c r="U2259" s="50">
        <v>43033</v>
      </c>
      <c r="V2259" s="48">
        <v>1</v>
      </c>
    </row>
    <row r="2260" spans="21:22" x14ac:dyDescent="0.2">
      <c r="U2260" s="50">
        <v>43034</v>
      </c>
      <c r="V2260" s="48">
        <v>1</v>
      </c>
    </row>
    <row r="2261" spans="21:22" x14ac:dyDescent="0.2">
      <c r="U2261" s="50">
        <v>43035</v>
      </c>
      <c r="V2261" s="48">
        <v>1</v>
      </c>
    </row>
    <row r="2262" spans="21:22" x14ac:dyDescent="0.2">
      <c r="U2262" s="50">
        <v>43038</v>
      </c>
      <c r="V2262" s="48">
        <v>1</v>
      </c>
    </row>
    <row r="2263" spans="21:22" x14ac:dyDescent="0.2">
      <c r="U2263" s="50">
        <v>43039</v>
      </c>
      <c r="V2263" s="48">
        <v>1</v>
      </c>
    </row>
    <row r="2264" spans="21:22" x14ac:dyDescent="0.2">
      <c r="U2264" s="50">
        <v>43040</v>
      </c>
      <c r="V2264" s="48">
        <v>1</v>
      </c>
    </row>
    <row r="2265" spans="21:22" x14ac:dyDescent="0.2">
      <c r="U2265" s="50">
        <v>43041</v>
      </c>
      <c r="V2265" s="48">
        <v>1</v>
      </c>
    </row>
    <row r="2266" spans="21:22" x14ac:dyDescent="0.2">
      <c r="U2266" s="50">
        <v>43042</v>
      </c>
      <c r="V2266" s="48">
        <v>1</v>
      </c>
    </row>
    <row r="2267" spans="21:22" x14ac:dyDescent="0.2">
      <c r="U2267" s="50">
        <v>43045</v>
      </c>
      <c r="V2267" s="48">
        <v>1</v>
      </c>
    </row>
    <row r="2268" spans="21:22" x14ac:dyDescent="0.2">
      <c r="U2268" s="50">
        <v>43046</v>
      </c>
      <c r="V2268" s="48">
        <v>1</v>
      </c>
    </row>
    <row r="2269" spans="21:22" x14ac:dyDescent="0.2">
      <c r="U2269" s="50">
        <v>43047</v>
      </c>
      <c r="V2269" s="48">
        <v>1</v>
      </c>
    </row>
    <row r="2270" spans="21:22" x14ac:dyDescent="0.2">
      <c r="U2270" s="50">
        <v>43048</v>
      </c>
      <c r="V2270" s="48">
        <v>1</v>
      </c>
    </row>
    <row r="2271" spans="21:22" x14ac:dyDescent="0.2">
      <c r="U2271" s="50">
        <v>43049</v>
      </c>
      <c r="V2271" s="48">
        <v>1</v>
      </c>
    </row>
    <row r="2272" spans="21:22" x14ac:dyDescent="0.2">
      <c r="U2272" s="50">
        <v>43052</v>
      </c>
      <c r="V2272" s="48">
        <v>1</v>
      </c>
    </row>
    <row r="2273" spans="21:22" x14ac:dyDescent="0.2">
      <c r="U2273" s="50">
        <v>43053</v>
      </c>
      <c r="V2273" s="48">
        <v>1</v>
      </c>
    </row>
    <row r="2274" spans="21:22" x14ac:dyDescent="0.2">
      <c r="U2274" s="50">
        <v>43054</v>
      </c>
      <c r="V2274" s="48">
        <v>1</v>
      </c>
    </row>
    <row r="2275" spans="21:22" x14ac:dyDescent="0.2">
      <c r="U2275" s="50">
        <v>43055</v>
      </c>
      <c r="V2275" s="48">
        <v>1</v>
      </c>
    </row>
    <row r="2276" spans="21:22" x14ac:dyDescent="0.2">
      <c r="U2276" s="50">
        <v>43056</v>
      </c>
      <c r="V2276" s="48">
        <v>1</v>
      </c>
    </row>
    <row r="2277" spans="21:22" x14ac:dyDescent="0.2">
      <c r="U2277" s="50">
        <v>43059</v>
      </c>
      <c r="V2277" s="48">
        <v>1</v>
      </c>
    </row>
    <row r="2278" spans="21:22" x14ac:dyDescent="0.2">
      <c r="U2278" s="50">
        <v>43060</v>
      </c>
      <c r="V2278" s="48">
        <v>1</v>
      </c>
    </row>
    <row r="2279" spans="21:22" x14ac:dyDescent="0.2">
      <c r="U2279" s="50">
        <v>43061</v>
      </c>
      <c r="V2279" s="48">
        <v>1</v>
      </c>
    </row>
    <row r="2280" spans="21:22" x14ac:dyDescent="0.2">
      <c r="U2280" s="50">
        <v>43063</v>
      </c>
      <c r="V2280" s="48">
        <v>1</v>
      </c>
    </row>
    <row r="2281" spans="21:22" x14ac:dyDescent="0.2">
      <c r="U2281" s="50">
        <v>43066</v>
      </c>
      <c r="V2281" s="48">
        <v>1</v>
      </c>
    </row>
    <row r="2282" spans="21:22" x14ac:dyDescent="0.2">
      <c r="U2282" s="50">
        <v>43067</v>
      </c>
      <c r="V2282" s="48">
        <v>1</v>
      </c>
    </row>
    <row r="2283" spans="21:22" x14ac:dyDescent="0.2">
      <c r="U2283" s="50">
        <v>43068</v>
      </c>
      <c r="V2283" s="48">
        <v>1</v>
      </c>
    </row>
    <row r="2284" spans="21:22" x14ac:dyDescent="0.2">
      <c r="U2284" s="50">
        <v>43069</v>
      </c>
      <c r="V2284" s="48">
        <v>1</v>
      </c>
    </row>
    <row r="2285" spans="21:22" x14ac:dyDescent="0.2">
      <c r="U2285" s="50">
        <v>43070</v>
      </c>
      <c r="V2285" s="48">
        <v>1</v>
      </c>
    </row>
    <row r="2286" spans="21:22" x14ac:dyDescent="0.2">
      <c r="U2286" s="50">
        <v>43073</v>
      </c>
      <c r="V2286" s="48">
        <v>1</v>
      </c>
    </row>
    <row r="2287" spans="21:22" x14ac:dyDescent="0.2">
      <c r="U2287" s="50">
        <v>43074</v>
      </c>
      <c r="V2287" s="48">
        <v>1</v>
      </c>
    </row>
    <row r="2288" spans="21:22" x14ac:dyDescent="0.2">
      <c r="U2288" s="50">
        <v>43075</v>
      </c>
      <c r="V2288" s="48">
        <v>1</v>
      </c>
    </row>
    <row r="2289" spans="21:22" x14ac:dyDescent="0.2">
      <c r="U2289" s="50">
        <v>43076</v>
      </c>
      <c r="V2289" s="48">
        <v>1</v>
      </c>
    </row>
    <row r="2290" spans="21:22" x14ac:dyDescent="0.2">
      <c r="U2290" s="50">
        <v>43077</v>
      </c>
      <c r="V2290" s="48">
        <v>1</v>
      </c>
    </row>
    <row r="2291" spans="21:22" x14ac:dyDescent="0.2">
      <c r="U2291" s="50">
        <v>43080</v>
      </c>
      <c r="V2291" s="48">
        <v>1</v>
      </c>
    </row>
    <row r="2292" spans="21:22" x14ac:dyDescent="0.2">
      <c r="U2292" s="50">
        <v>43081</v>
      </c>
      <c r="V2292" s="48">
        <v>1</v>
      </c>
    </row>
    <row r="2293" spans="21:22" x14ac:dyDescent="0.2">
      <c r="U2293" s="50">
        <v>43082</v>
      </c>
      <c r="V2293" s="48">
        <v>1</v>
      </c>
    </row>
    <row r="2294" spans="21:22" x14ac:dyDescent="0.2">
      <c r="U2294" s="50">
        <v>43083</v>
      </c>
      <c r="V2294" s="48">
        <v>1.25</v>
      </c>
    </row>
    <row r="2295" spans="21:22" x14ac:dyDescent="0.2">
      <c r="U2295" s="50">
        <v>43084</v>
      </c>
      <c r="V2295" s="48">
        <v>1.25</v>
      </c>
    </row>
    <row r="2296" spans="21:22" x14ac:dyDescent="0.2">
      <c r="U2296" s="50">
        <v>43087</v>
      </c>
      <c r="V2296" s="48">
        <v>1.25</v>
      </c>
    </row>
    <row r="2297" spans="21:22" x14ac:dyDescent="0.2">
      <c r="U2297" s="50">
        <v>43088</v>
      </c>
      <c r="V2297" s="48">
        <v>1.25</v>
      </c>
    </row>
    <row r="2298" spans="21:22" x14ac:dyDescent="0.2">
      <c r="U2298" s="50">
        <v>43089</v>
      </c>
      <c r="V2298" s="48">
        <v>1.25</v>
      </c>
    </row>
    <row r="2299" spans="21:22" x14ac:dyDescent="0.2">
      <c r="U2299" s="50">
        <v>43090</v>
      </c>
      <c r="V2299" s="48">
        <v>1.25</v>
      </c>
    </row>
    <row r="2300" spans="21:22" x14ac:dyDescent="0.2">
      <c r="U2300" s="50">
        <v>43091</v>
      </c>
      <c r="V2300" s="48">
        <v>1.25</v>
      </c>
    </row>
    <row r="2301" spans="21:22" x14ac:dyDescent="0.2">
      <c r="U2301" s="50">
        <v>43095</v>
      </c>
      <c r="V2301" s="48">
        <v>1.25</v>
      </c>
    </row>
    <row r="2302" spans="21:22" x14ac:dyDescent="0.2">
      <c r="U2302" s="50">
        <v>43096</v>
      </c>
      <c r="V2302" s="48">
        <v>1.25</v>
      </c>
    </row>
    <row r="2303" spans="21:22" x14ac:dyDescent="0.2">
      <c r="U2303" s="50">
        <v>43097</v>
      </c>
      <c r="V2303" s="48">
        <v>1.25</v>
      </c>
    </row>
    <row r="2304" spans="21:22" x14ac:dyDescent="0.2">
      <c r="U2304" s="50">
        <v>43098</v>
      </c>
      <c r="V2304" s="48">
        <v>1.25</v>
      </c>
    </row>
    <row r="2305" spans="21:22" x14ac:dyDescent="0.2">
      <c r="U2305" s="50">
        <v>43102</v>
      </c>
      <c r="V2305" s="48">
        <v>1.25</v>
      </c>
    </row>
    <row r="2306" spans="21:22" x14ac:dyDescent="0.2">
      <c r="U2306" s="50">
        <v>43103</v>
      </c>
      <c r="V2306" s="48">
        <v>1.25</v>
      </c>
    </row>
    <row r="2307" spans="21:22" x14ac:dyDescent="0.2">
      <c r="U2307" s="50">
        <v>43104</v>
      </c>
      <c r="V2307" s="48">
        <v>1.25</v>
      </c>
    </row>
    <row r="2308" spans="21:22" x14ac:dyDescent="0.2">
      <c r="U2308" s="50">
        <v>43105</v>
      </c>
      <c r="V2308" s="48">
        <v>1.25</v>
      </c>
    </row>
    <row r="2309" spans="21:22" x14ac:dyDescent="0.2">
      <c r="U2309" s="50">
        <v>43108</v>
      </c>
      <c r="V2309" s="48">
        <v>1.25</v>
      </c>
    </row>
    <row r="2310" spans="21:22" x14ac:dyDescent="0.2">
      <c r="U2310" s="50">
        <v>43109</v>
      </c>
      <c r="V2310" s="48">
        <v>1.25</v>
      </c>
    </row>
    <row r="2311" spans="21:22" x14ac:dyDescent="0.2">
      <c r="U2311" s="50">
        <v>43110</v>
      </c>
      <c r="V2311" s="48">
        <v>1.25</v>
      </c>
    </row>
    <row r="2312" spans="21:22" x14ac:dyDescent="0.2">
      <c r="U2312" s="50">
        <v>43111</v>
      </c>
      <c r="V2312" s="48">
        <v>1.25</v>
      </c>
    </row>
    <row r="2313" spans="21:22" x14ac:dyDescent="0.2">
      <c r="U2313" s="50">
        <v>43112</v>
      </c>
      <c r="V2313" s="48">
        <v>1.25</v>
      </c>
    </row>
    <row r="2314" spans="21:22" x14ac:dyDescent="0.2">
      <c r="U2314" s="50">
        <v>43116</v>
      </c>
      <c r="V2314" s="48">
        <v>1.25</v>
      </c>
    </row>
    <row r="2315" spans="21:22" x14ac:dyDescent="0.2">
      <c r="U2315" s="50">
        <v>43117</v>
      </c>
      <c r="V2315" s="48">
        <v>1.25</v>
      </c>
    </row>
    <row r="2316" spans="21:22" x14ac:dyDescent="0.2">
      <c r="U2316" s="50">
        <v>43118</v>
      </c>
      <c r="V2316" s="48">
        <v>1.25</v>
      </c>
    </row>
    <row r="2317" spans="21:22" x14ac:dyDescent="0.2">
      <c r="U2317" s="50">
        <v>43119</v>
      </c>
      <c r="V2317" s="48">
        <v>1.25</v>
      </c>
    </row>
    <row r="2318" spans="21:22" x14ac:dyDescent="0.2">
      <c r="U2318" s="50">
        <v>43122</v>
      </c>
      <c r="V2318" s="48">
        <v>1.25</v>
      </c>
    </row>
    <row r="2319" spans="21:22" x14ac:dyDescent="0.2">
      <c r="U2319" s="50">
        <v>43123</v>
      </c>
      <c r="V2319" s="48">
        <v>1.25</v>
      </c>
    </row>
    <row r="2320" spans="21:22" x14ac:dyDescent="0.2">
      <c r="U2320" s="50">
        <v>43124</v>
      </c>
      <c r="V2320" s="48">
        <v>1.25</v>
      </c>
    </row>
    <row r="2321" spans="21:22" x14ac:dyDescent="0.2">
      <c r="U2321" s="50">
        <v>43125</v>
      </c>
      <c r="V2321" s="48">
        <v>1.25</v>
      </c>
    </row>
    <row r="2322" spans="21:22" x14ac:dyDescent="0.2">
      <c r="U2322" s="50">
        <v>43126</v>
      </c>
      <c r="V2322" s="48">
        <v>1.25</v>
      </c>
    </row>
    <row r="2323" spans="21:22" x14ac:dyDescent="0.2">
      <c r="U2323" s="50">
        <v>43129</v>
      </c>
      <c r="V2323" s="48">
        <v>1.25</v>
      </c>
    </row>
    <row r="2324" spans="21:22" x14ac:dyDescent="0.2">
      <c r="U2324" s="50">
        <v>43130</v>
      </c>
      <c r="V2324" s="48">
        <v>1.25</v>
      </c>
    </row>
    <row r="2325" spans="21:22" x14ac:dyDescent="0.2">
      <c r="U2325" s="50">
        <v>43131</v>
      </c>
      <c r="V2325" s="48">
        <v>1.25</v>
      </c>
    </row>
    <row r="2326" spans="21:22" x14ac:dyDescent="0.2">
      <c r="U2326" s="50">
        <v>43132</v>
      </c>
      <c r="V2326" s="48">
        <v>1.25</v>
      </c>
    </row>
    <row r="2327" spans="21:22" x14ac:dyDescent="0.2">
      <c r="U2327" s="50">
        <v>43133</v>
      </c>
      <c r="V2327" s="48">
        <v>1.25</v>
      </c>
    </row>
    <row r="2328" spans="21:22" x14ac:dyDescent="0.2">
      <c r="U2328" s="50">
        <v>43136</v>
      </c>
      <c r="V2328" s="48">
        <v>1.25</v>
      </c>
    </row>
    <row r="2329" spans="21:22" x14ac:dyDescent="0.2">
      <c r="U2329" s="50">
        <v>43137</v>
      </c>
      <c r="V2329" s="48">
        <v>1.25</v>
      </c>
    </row>
    <row r="2330" spans="21:22" x14ac:dyDescent="0.2">
      <c r="U2330" s="50">
        <v>43138</v>
      </c>
      <c r="V2330" s="48">
        <v>1.25</v>
      </c>
    </row>
    <row r="2331" spans="21:22" x14ac:dyDescent="0.2">
      <c r="U2331" s="50">
        <v>43139</v>
      </c>
      <c r="V2331" s="48">
        <v>1.25</v>
      </c>
    </row>
    <row r="2332" spans="21:22" x14ac:dyDescent="0.2">
      <c r="U2332" s="50">
        <v>43140</v>
      </c>
      <c r="V2332" s="48">
        <v>1.25</v>
      </c>
    </row>
    <row r="2333" spans="21:22" x14ac:dyDescent="0.2">
      <c r="U2333" s="50">
        <v>43143</v>
      </c>
      <c r="V2333" s="48">
        <v>1.25</v>
      </c>
    </row>
    <row r="2334" spans="21:22" x14ac:dyDescent="0.2">
      <c r="U2334" s="50">
        <v>43144</v>
      </c>
      <c r="V2334" s="48">
        <v>1.25</v>
      </c>
    </row>
    <row r="2335" spans="21:22" x14ac:dyDescent="0.2">
      <c r="U2335" s="50">
        <v>43145</v>
      </c>
      <c r="V2335" s="48">
        <v>1.25</v>
      </c>
    </row>
    <row r="2336" spans="21:22" x14ac:dyDescent="0.2">
      <c r="U2336" s="50">
        <v>43146</v>
      </c>
      <c r="V2336" s="48">
        <v>1.25</v>
      </c>
    </row>
    <row r="2337" spans="21:22" x14ac:dyDescent="0.2">
      <c r="U2337" s="50">
        <v>43147</v>
      </c>
      <c r="V2337" s="48">
        <v>1.25</v>
      </c>
    </row>
    <row r="2338" spans="21:22" x14ac:dyDescent="0.2">
      <c r="U2338" s="50">
        <v>43151</v>
      </c>
      <c r="V2338" s="48">
        <v>1.25</v>
      </c>
    </row>
    <row r="2339" spans="21:22" x14ac:dyDescent="0.2">
      <c r="U2339" s="50">
        <v>43152</v>
      </c>
      <c r="V2339" s="48">
        <v>1.25</v>
      </c>
    </row>
    <row r="2340" spans="21:22" x14ac:dyDescent="0.2">
      <c r="U2340" s="50">
        <v>43153</v>
      </c>
      <c r="V2340" s="48">
        <v>1.25</v>
      </c>
    </row>
    <row r="2341" spans="21:22" x14ac:dyDescent="0.2">
      <c r="U2341" s="50">
        <v>43154</v>
      </c>
      <c r="V2341" s="48">
        <v>1.25</v>
      </c>
    </row>
    <row r="2342" spans="21:22" x14ac:dyDescent="0.2">
      <c r="U2342" s="50">
        <v>43157</v>
      </c>
      <c r="V2342" s="48">
        <v>1.25</v>
      </c>
    </row>
    <row r="2343" spans="21:22" x14ac:dyDescent="0.2">
      <c r="U2343" s="50">
        <v>43158</v>
      </c>
      <c r="V2343" s="48">
        <v>1.25</v>
      </c>
    </row>
    <row r="2344" spans="21:22" x14ac:dyDescent="0.2">
      <c r="U2344" s="50">
        <v>43159</v>
      </c>
      <c r="V2344" s="48">
        <v>1.25</v>
      </c>
    </row>
    <row r="2345" spans="21:22" x14ac:dyDescent="0.2">
      <c r="U2345" s="50">
        <v>43160</v>
      </c>
      <c r="V2345" s="48">
        <v>1.25</v>
      </c>
    </row>
    <row r="2346" spans="21:22" x14ac:dyDescent="0.2">
      <c r="U2346" s="50">
        <v>43161</v>
      </c>
      <c r="V2346" s="48">
        <v>1.25</v>
      </c>
    </row>
    <row r="2347" spans="21:22" x14ac:dyDescent="0.2">
      <c r="U2347" s="50">
        <v>43164</v>
      </c>
      <c r="V2347" s="48">
        <v>1.25</v>
      </c>
    </row>
    <row r="2348" spans="21:22" x14ac:dyDescent="0.2">
      <c r="U2348" s="50">
        <v>43165</v>
      </c>
      <c r="V2348" s="48">
        <v>1.25</v>
      </c>
    </row>
    <row r="2349" spans="21:22" x14ac:dyDescent="0.2">
      <c r="U2349" s="50">
        <v>43166</v>
      </c>
      <c r="V2349" s="48">
        <v>1.25</v>
      </c>
    </row>
    <row r="2350" spans="21:22" x14ac:dyDescent="0.2">
      <c r="U2350" s="50">
        <v>43167</v>
      </c>
      <c r="V2350" s="48">
        <v>1.25</v>
      </c>
    </row>
    <row r="2351" spans="21:22" x14ac:dyDescent="0.2">
      <c r="U2351" s="50">
        <v>43168</v>
      </c>
      <c r="V2351" s="48">
        <v>1.25</v>
      </c>
    </row>
    <row r="2352" spans="21:22" x14ac:dyDescent="0.2">
      <c r="U2352" s="50">
        <v>43171</v>
      </c>
      <c r="V2352" s="48">
        <v>1.25</v>
      </c>
    </row>
    <row r="2353" spans="21:22" x14ac:dyDescent="0.2">
      <c r="U2353" s="50">
        <v>43172</v>
      </c>
      <c r="V2353" s="48">
        <v>1.25</v>
      </c>
    </row>
    <row r="2354" spans="21:22" x14ac:dyDescent="0.2">
      <c r="U2354" s="50">
        <v>43173</v>
      </c>
      <c r="V2354" s="48">
        <v>1.25</v>
      </c>
    </row>
    <row r="2355" spans="21:22" x14ac:dyDescent="0.2">
      <c r="U2355" s="50">
        <v>43174</v>
      </c>
      <c r="V2355" s="48">
        <v>1.25</v>
      </c>
    </row>
    <row r="2356" spans="21:22" x14ac:dyDescent="0.2">
      <c r="U2356" s="50">
        <v>43175</v>
      </c>
      <c r="V2356" s="48">
        <v>1.25</v>
      </c>
    </row>
    <row r="2357" spans="21:22" x14ac:dyDescent="0.2">
      <c r="U2357" s="50">
        <v>43178</v>
      </c>
      <c r="V2357" s="48">
        <v>1.25</v>
      </c>
    </row>
    <row r="2358" spans="21:22" x14ac:dyDescent="0.2">
      <c r="U2358" s="50">
        <v>43179</v>
      </c>
      <c r="V2358" s="48">
        <v>1.25</v>
      </c>
    </row>
    <row r="2359" spans="21:22" x14ac:dyDescent="0.2">
      <c r="U2359" s="50">
        <v>43180</v>
      </c>
      <c r="V2359" s="48">
        <v>1.25</v>
      </c>
    </row>
    <row r="2360" spans="21:22" x14ac:dyDescent="0.2">
      <c r="U2360" s="50">
        <v>43181</v>
      </c>
      <c r="V2360" s="48">
        <v>1.5</v>
      </c>
    </row>
    <row r="2361" spans="21:22" x14ac:dyDescent="0.2">
      <c r="U2361" s="50">
        <v>43182</v>
      </c>
      <c r="V2361" s="48">
        <v>1.5</v>
      </c>
    </row>
    <row r="2362" spans="21:22" x14ac:dyDescent="0.2">
      <c r="U2362" s="50">
        <v>43185</v>
      </c>
      <c r="V2362" s="48">
        <v>1.5</v>
      </c>
    </row>
    <row r="2363" spans="21:22" x14ac:dyDescent="0.2">
      <c r="U2363" s="50">
        <v>43186</v>
      </c>
      <c r="V2363" s="48">
        <v>1.5</v>
      </c>
    </row>
    <row r="2364" spans="21:22" x14ac:dyDescent="0.2">
      <c r="U2364" s="50">
        <v>43187</v>
      </c>
      <c r="V2364" s="48">
        <v>1.5</v>
      </c>
    </row>
    <row r="2365" spans="21:22" x14ac:dyDescent="0.2">
      <c r="U2365" s="50">
        <v>43188</v>
      </c>
      <c r="V2365" s="48">
        <v>1.5</v>
      </c>
    </row>
    <row r="2366" spans="21:22" x14ac:dyDescent="0.2">
      <c r="U2366" s="50">
        <v>43189</v>
      </c>
      <c r="V2366" s="48">
        <v>1.5</v>
      </c>
    </row>
    <row r="2367" spans="21:22" x14ac:dyDescent="0.2">
      <c r="U2367" s="50">
        <v>43192</v>
      </c>
      <c r="V2367" s="48">
        <v>1.5</v>
      </c>
    </row>
    <row r="2368" spans="21:22" x14ac:dyDescent="0.2">
      <c r="U2368" s="50">
        <v>43193</v>
      </c>
      <c r="V2368" s="48">
        <v>1.5</v>
      </c>
    </row>
    <row r="2369" spans="21:22" x14ac:dyDescent="0.2">
      <c r="U2369" s="50">
        <v>43194</v>
      </c>
      <c r="V2369" s="48">
        <v>1.5</v>
      </c>
    </row>
    <row r="2370" spans="21:22" x14ac:dyDescent="0.2">
      <c r="U2370" s="50">
        <v>43195</v>
      </c>
      <c r="V2370" s="48">
        <v>1.5</v>
      </c>
    </row>
    <row r="2371" spans="21:22" x14ac:dyDescent="0.2">
      <c r="U2371" s="50">
        <v>43196</v>
      </c>
      <c r="V2371" s="48">
        <v>1.5</v>
      </c>
    </row>
    <row r="2372" spans="21:22" x14ac:dyDescent="0.2">
      <c r="U2372" s="50">
        <v>43199</v>
      </c>
      <c r="V2372" s="48">
        <v>1.5</v>
      </c>
    </row>
    <row r="2373" spans="21:22" x14ac:dyDescent="0.2">
      <c r="U2373" s="50">
        <v>43200</v>
      </c>
      <c r="V2373" s="48">
        <v>1.5</v>
      </c>
    </row>
    <row r="2374" spans="21:22" x14ac:dyDescent="0.2">
      <c r="U2374" s="50">
        <v>43201</v>
      </c>
      <c r="V2374" s="48">
        <v>1.5</v>
      </c>
    </row>
    <row r="2375" spans="21:22" x14ac:dyDescent="0.2">
      <c r="U2375" s="50">
        <v>43202</v>
      </c>
      <c r="V2375" s="48">
        <v>1.5</v>
      </c>
    </row>
    <row r="2376" spans="21:22" x14ac:dyDescent="0.2">
      <c r="U2376" s="50">
        <v>43203</v>
      </c>
      <c r="V2376" s="48">
        <v>1.5</v>
      </c>
    </row>
    <row r="2377" spans="21:22" x14ac:dyDescent="0.2">
      <c r="U2377" s="50">
        <v>43206</v>
      </c>
      <c r="V2377" s="48">
        <v>1.5</v>
      </c>
    </row>
    <row r="2378" spans="21:22" x14ac:dyDescent="0.2">
      <c r="U2378" s="50">
        <v>43207</v>
      </c>
      <c r="V2378" s="48">
        <v>1.5</v>
      </c>
    </row>
    <row r="2379" spans="21:22" x14ac:dyDescent="0.2">
      <c r="U2379" s="50">
        <v>43208</v>
      </c>
      <c r="V2379" s="48">
        <v>1.5</v>
      </c>
    </row>
    <row r="2380" spans="21:22" x14ac:dyDescent="0.2">
      <c r="U2380" s="50">
        <v>43209</v>
      </c>
      <c r="V2380" s="48">
        <v>1.5</v>
      </c>
    </row>
    <row r="2381" spans="21:22" x14ac:dyDescent="0.2">
      <c r="U2381" s="50">
        <v>43210</v>
      </c>
      <c r="V2381" s="48">
        <v>1.5</v>
      </c>
    </row>
    <row r="2382" spans="21:22" x14ac:dyDescent="0.2">
      <c r="U2382" s="50">
        <v>43213</v>
      </c>
      <c r="V2382" s="48">
        <v>1.5</v>
      </c>
    </row>
    <row r="2383" spans="21:22" x14ac:dyDescent="0.2">
      <c r="U2383" s="50">
        <v>43214</v>
      </c>
      <c r="V2383" s="48">
        <v>1.5</v>
      </c>
    </row>
    <row r="2384" spans="21:22" x14ac:dyDescent="0.2">
      <c r="U2384" s="50">
        <v>43215</v>
      </c>
      <c r="V2384" s="48">
        <v>1.5</v>
      </c>
    </row>
    <row r="2385" spans="21:22" x14ac:dyDescent="0.2">
      <c r="U2385" s="50">
        <v>43216</v>
      </c>
      <c r="V2385" s="48">
        <v>1.5</v>
      </c>
    </row>
    <row r="2386" spans="21:22" x14ac:dyDescent="0.2">
      <c r="U2386" s="50">
        <v>43217</v>
      </c>
      <c r="V2386" s="48">
        <v>1.5</v>
      </c>
    </row>
    <row r="2387" spans="21:22" x14ac:dyDescent="0.2">
      <c r="U2387" s="50">
        <v>43220</v>
      </c>
      <c r="V2387" s="48">
        <v>1.5</v>
      </c>
    </row>
    <row r="2388" spans="21:22" x14ac:dyDescent="0.2">
      <c r="U2388" s="50">
        <v>43221</v>
      </c>
      <c r="V2388" s="48">
        <v>1.5</v>
      </c>
    </row>
    <row r="2389" spans="21:22" x14ac:dyDescent="0.2">
      <c r="U2389" s="50">
        <v>43222</v>
      </c>
      <c r="V2389" s="48">
        <v>1.5</v>
      </c>
    </row>
    <row r="2390" spans="21:22" x14ac:dyDescent="0.2">
      <c r="U2390" s="50">
        <v>43223</v>
      </c>
      <c r="V2390" s="48">
        <v>1.5</v>
      </c>
    </row>
    <row r="2391" spans="21:22" x14ac:dyDescent="0.2">
      <c r="U2391" s="50">
        <v>43224</v>
      </c>
      <c r="V2391" s="48">
        <v>1.5</v>
      </c>
    </row>
    <row r="2392" spans="21:22" x14ac:dyDescent="0.2">
      <c r="U2392" s="50">
        <v>43227</v>
      </c>
      <c r="V2392" s="48">
        <v>1.5</v>
      </c>
    </row>
    <row r="2393" spans="21:22" x14ac:dyDescent="0.2">
      <c r="U2393" s="50">
        <v>43228</v>
      </c>
      <c r="V2393" s="48">
        <v>1.5</v>
      </c>
    </row>
    <row r="2394" spans="21:22" x14ac:dyDescent="0.2">
      <c r="U2394" s="50">
        <v>43229</v>
      </c>
      <c r="V2394" s="48">
        <v>1.5</v>
      </c>
    </row>
    <row r="2395" spans="21:22" x14ac:dyDescent="0.2">
      <c r="U2395" s="50">
        <v>43230</v>
      </c>
      <c r="V2395" s="48">
        <v>1.5</v>
      </c>
    </row>
    <row r="2396" spans="21:22" x14ac:dyDescent="0.2">
      <c r="U2396" s="50">
        <v>43231</v>
      </c>
      <c r="V2396" s="48">
        <v>1.5</v>
      </c>
    </row>
    <row r="2397" spans="21:22" x14ac:dyDescent="0.2">
      <c r="U2397" s="50">
        <v>43234</v>
      </c>
      <c r="V2397" s="48">
        <v>1.5</v>
      </c>
    </row>
    <row r="2398" spans="21:22" x14ac:dyDescent="0.2">
      <c r="U2398" s="50">
        <v>43235</v>
      </c>
      <c r="V2398" s="48">
        <v>1.5</v>
      </c>
    </row>
    <row r="2399" spans="21:22" x14ac:dyDescent="0.2">
      <c r="U2399" s="50">
        <v>43236</v>
      </c>
      <c r="V2399" s="48">
        <v>1.5</v>
      </c>
    </row>
    <row r="2400" spans="21:22" x14ac:dyDescent="0.2">
      <c r="U2400" s="50">
        <v>43237</v>
      </c>
      <c r="V2400" s="48">
        <v>1.5</v>
      </c>
    </row>
    <row r="2401" spans="21:22" x14ac:dyDescent="0.2">
      <c r="U2401" s="50">
        <v>43238</v>
      </c>
      <c r="V2401" s="48">
        <v>1.5</v>
      </c>
    </row>
    <row r="2402" spans="21:22" x14ac:dyDescent="0.2">
      <c r="U2402" s="50">
        <v>43241</v>
      </c>
      <c r="V2402" s="48">
        <v>1.5</v>
      </c>
    </row>
    <row r="2403" spans="21:22" x14ac:dyDescent="0.2">
      <c r="U2403" s="50">
        <v>43242</v>
      </c>
      <c r="V2403" s="48">
        <v>1.5</v>
      </c>
    </row>
    <row r="2404" spans="21:22" x14ac:dyDescent="0.2">
      <c r="U2404" s="50">
        <v>43243</v>
      </c>
      <c r="V2404" s="48">
        <v>1.5</v>
      </c>
    </row>
    <row r="2405" spans="21:22" x14ac:dyDescent="0.2">
      <c r="U2405" s="50">
        <v>43244</v>
      </c>
      <c r="V2405" s="48">
        <v>1.5</v>
      </c>
    </row>
    <row r="2406" spans="21:22" x14ac:dyDescent="0.2">
      <c r="U2406" s="50">
        <v>43245</v>
      </c>
      <c r="V2406" s="48">
        <v>1.5</v>
      </c>
    </row>
    <row r="2407" spans="21:22" x14ac:dyDescent="0.2">
      <c r="U2407" s="50">
        <v>43249</v>
      </c>
      <c r="V2407" s="48">
        <v>1.5</v>
      </c>
    </row>
    <row r="2408" spans="21:22" x14ac:dyDescent="0.2">
      <c r="U2408" s="50">
        <v>43250</v>
      </c>
      <c r="V2408" s="48">
        <v>1.5</v>
      </c>
    </row>
    <row r="2409" spans="21:22" x14ac:dyDescent="0.2">
      <c r="U2409" s="50">
        <v>43251</v>
      </c>
      <c r="V2409" s="48">
        <v>1.5</v>
      </c>
    </row>
    <row r="2410" spans="21:22" x14ac:dyDescent="0.2">
      <c r="U2410" s="50">
        <v>43252</v>
      </c>
      <c r="V2410" s="48">
        <v>1.5</v>
      </c>
    </row>
    <row r="2411" spans="21:22" x14ac:dyDescent="0.2">
      <c r="U2411" s="50">
        <v>43255</v>
      </c>
      <c r="V2411" s="48">
        <v>1.5</v>
      </c>
    </row>
    <row r="2412" spans="21:22" x14ac:dyDescent="0.2">
      <c r="U2412" s="50">
        <v>43256</v>
      </c>
      <c r="V2412" s="48">
        <v>1.5</v>
      </c>
    </row>
    <row r="2413" spans="21:22" x14ac:dyDescent="0.2">
      <c r="U2413" s="50">
        <v>43257</v>
      </c>
      <c r="V2413" s="48">
        <v>1.5</v>
      </c>
    </row>
    <row r="2414" spans="21:22" x14ac:dyDescent="0.2">
      <c r="U2414" s="50">
        <v>43258</v>
      </c>
      <c r="V2414" s="48">
        <v>1.5</v>
      </c>
    </row>
    <row r="2415" spans="21:22" x14ac:dyDescent="0.2">
      <c r="U2415" s="50">
        <v>43259</v>
      </c>
      <c r="V2415" s="48">
        <v>1.5</v>
      </c>
    </row>
    <row r="2416" spans="21:22" x14ac:dyDescent="0.2">
      <c r="U2416" s="50">
        <v>43262</v>
      </c>
      <c r="V2416" s="48">
        <v>1.5</v>
      </c>
    </row>
    <row r="2417" spans="21:22" x14ac:dyDescent="0.2">
      <c r="U2417" s="50">
        <v>43263</v>
      </c>
      <c r="V2417" s="48">
        <v>1.5</v>
      </c>
    </row>
    <row r="2418" spans="21:22" x14ac:dyDescent="0.2">
      <c r="U2418" s="50">
        <v>43264</v>
      </c>
      <c r="V2418" s="48">
        <v>1.5</v>
      </c>
    </row>
    <row r="2419" spans="21:22" x14ac:dyDescent="0.2">
      <c r="U2419" s="50">
        <v>43265</v>
      </c>
      <c r="V2419" s="48">
        <v>1.75</v>
      </c>
    </row>
    <row r="2420" spans="21:22" x14ac:dyDescent="0.2">
      <c r="U2420" s="50">
        <v>43266</v>
      </c>
      <c r="V2420" s="48">
        <v>1.75</v>
      </c>
    </row>
    <row r="2421" spans="21:22" x14ac:dyDescent="0.2">
      <c r="U2421" s="50">
        <v>43269</v>
      </c>
      <c r="V2421" s="48">
        <v>1.75</v>
      </c>
    </row>
    <row r="2422" spans="21:22" x14ac:dyDescent="0.2">
      <c r="U2422" s="50">
        <v>43270</v>
      </c>
      <c r="V2422" s="48">
        <v>1.75</v>
      </c>
    </row>
    <row r="2423" spans="21:22" x14ac:dyDescent="0.2">
      <c r="U2423" s="50">
        <v>43271</v>
      </c>
      <c r="V2423" s="48">
        <v>1.75</v>
      </c>
    </row>
    <row r="2424" spans="21:22" x14ac:dyDescent="0.2">
      <c r="U2424" s="50">
        <v>43272</v>
      </c>
      <c r="V2424" s="48">
        <v>1.75</v>
      </c>
    </row>
    <row r="2425" spans="21:22" x14ac:dyDescent="0.2">
      <c r="U2425" s="50">
        <v>43273</v>
      </c>
      <c r="V2425" s="48">
        <v>1.75</v>
      </c>
    </row>
    <row r="2426" spans="21:22" x14ac:dyDescent="0.2">
      <c r="U2426" s="50">
        <v>43276</v>
      </c>
      <c r="V2426" s="48">
        <v>1.75</v>
      </c>
    </row>
    <row r="2427" spans="21:22" x14ac:dyDescent="0.2">
      <c r="U2427" s="50">
        <v>43277</v>
      </c>
      <c r="V2427" s="48">
        <v>1.75</v>
      </c>
    </row>
    <row r="2428" spans="21:22" x14ac:dyDescent="0.2">
      <c r="U2428" s="50">
        <v>43278</v>
      </c>
      <c r="V2428" s="48">
        <v>1.75</v>
      </c>
    </row>
    <row r="2429" spans="21:22" x14ac:dyDescent="0.2">
      <c r="U2429" s="50">
        <v>43279</v>
      </c>
      <c r="V2429" s="48">
        <v>1.75</v>
      </c>
    </row>
    <row r="2430" spans="21:22" x14ac:dyDescent="0.2">
      <c r="U2430" s="50">
        <v>43280</v>
      </c>
      <c r="V2430" s="48">
        <v>1.75</v>
      </c>
    </row>
    <row r="2431" spans="21:22" x14ac:dyDescent="0.2">
      <c r="U2431" s="50">
        <v>43283</v>
      </c>
      <c r="V2431" s="48">
        <v>1.75</v>
      </c>
    </row>
    <row r="2432" spans="21:22" x14ac:dyDescent="0.2">
      <c r="U2432" s="50">
        <v>43284</v>
      </c>
      <c r="V2432" s="48">
        <v>1.75</v>
      </c>
    </row>
    <row r="2433" spans="21:22" x14ac:dyDescent="0.2">
      <c r="U2433" s="50">
        <v>43286</v>
      </c>
      <c r="V2433" s="48">
        <v>1.75</v>
      </c>
    </row>
    <row r="2434" spans="21:22" x14ac:dyDescent="0.2">
      <c r="U2434" s="50">
        <v>43287</v>
      </c>
      <c r="V2434" s="48">
        <v>1.75</v>
      </c>
    </row>
    <row r="2435" spans="21:22" x14ac:dyDescent="0.2">
      <c r="U2435" s="50">
        <v>43290</v>
      </c>
      <c r="V2435" s="48">
        <v>1.75</v>
      </c>
    </row>
    <row r="2436" spans="21:22" x14ac:dyDescent="0.2">
      <c r="U2436" s="50">
        <v>43291</v>
      </c>
      <c r="V2436" s="48">
        <v>1.75</v>
      </c>
    </row>
    <row r="2437" spans="21:22" x14ac:dyDescent="0.2">
      <c r="U2437" s="50">
        <v>43292</v>
      </c>
      <c r="V2437" s="48">
        <v>1.75</v>
      </c>
    </row>
    <row r="2438" spans="21:22" x14ac:dyDescent="0.2">
      <c r="U2438" s="50">
        <v>43293</v>
      </c>
      <c r="V2438" s="48">
        <v>1.75</v>
      </c>
    </row>
    <row r="2439" spans="21:22" x14ac:dyDescent="0.2">
      <c r="U2439" s="50">
        <v>43294</v>
      </c>
      <c r="V2439" s="48">
        <v>1.75</v>
      </c>
    </row>
    <row r="2440" spans="21:22" x14ac:dyDescent="0.2">
      <c r="U2440" s="50">
        <v>43297</v>
      </c>
      <c r="V2440" s="48">
        <v>1.75</v>
      </c>
    </row>
    <row r="2441" spans="21:22" x14ac:dyDescent="0.2">
      <c r="U2441" s="50">
        <v>43298</v>
      </c>
      <c r="V2441" s="48">
        <v>1.75</v>
      </c>
    </row>
    <row r="2442" spans="21:22" x14ac:dyDescent="0.2">
      <c r="U2442" s="50">
        <v>43299</v>
      </c>
      <c r="V2442" s="48">
        <v>1.75</v>
      </c>
    </row>
    <row r="2443" spans="21:22" x14ac:dyDescent="0.2">
      <c r="U2443" s="50">
        <v>43300</v>
      </c>
      <c r="V2443" s="48">
        <v>1.75</v>
      </c>
    </row>
    <row r="2444" spans="21:22" x14ac:dyDescent="0.2">
      <c r="U2444" s="50">
        <v>43301</v>
      </c>
      <c r="V2444" s="48">
        <v>1.75</v>
      </c>
    </row>
    <row r="2445" spans="21:22" x14ac:dyDescent="0.2">
      <c r="U2445" s="50">
        <v>43304</v>
      </c>
      <c r="V2445" s="48">
        <v>1.75</v>
      </c>
    </row>
    <row r="2446" spans="21:22" x14ac:dyDescent="0.2">
      <c r="U2446" s="50">
        <v>43305</v>
      </c>
      <c r="V2446" s="48">
        <v>1.75</v>
      </c>
    </row>
    <row r="2447" spans="21:22" x14ac:dyDescent="0.2">
      <c r="U2447" s="50">
        <v>43306</v>
      </c>
      <c r="V2447" s="48">
        <v>1.75</v>
      </c>
    </row>
    <row r="2448" spans="21:22" x14ac:dyDescent="0.2">
      <c r="U2448" s="50">
        <v>43307</v>
      </c>
      <c r="V2448" s="48">
        <v>1.75</v>
      </c>
    </row>
    <row r="2449" spans="21:22" x14ac:dyDescent="0.2">
      <c r="U2449" s="50">
        <v>43308</v>
      </c>
      <c r="V2449" s="48">
        <v>1.75</v>
      </c>
    </row>
    <row r="2450" spans="21:22" x14ac:dyDescent="0.2">
      <c r="U2450" s="50">
        <v>43311</v>
      </c>
      <c r="V2450" s="48">
        <v>1.75</v>
      </c>
    </row>
    <row r="2451" spans="21:22" x14ac:dyDescent="0.2">
      <c r="U2451" s="50">
        <v>43312</v>
      </c>
      <c r="V2451" s="48">
        <v>1.75</v>
      </c>
    </row>
    <row r="2452" spans="21:22" x14ac:dyDescent="0.2">
      <c r="U2452" s="50">
        <v>43313</v>
      </c>
      <c r="V2452" s="48">
        <v>1.75</v>
      </c>
    </row>
    <row r="2453" spans="21:22" x14ac:dyDescent="0.2">
      <c r="U2453" s="50">
        <v>43314</v>
      </c>
      <c r="V2453" s="48">
        <v>1.75</v>
      </c>
    </row>
    <row r="2454" spans="21:22" x14ac:dyDescent="0.2">
      <c r="U2454" s="50">
        <v>43315</v>
      </c>
      <c r="V2454" s="48">
        <v>1.75</v>
      </c>
    </row>
    <row r="2455" spans="21:22" x14ac:dyDescent="0.2">
      <c r="U2455" s="50">
        <v>43318</v>
      </c>
      <c r="V2455" s="48">
        <v>1.75</v>
      </c>
    </row>
    <row r="2456" spans="21:22" x14ac:dyDescent="0.2">
      <c r="U2456" s="50">
        <v>43319</v>
      </c>
      <c r="V2456" s="48">
        <v>1.75</v>
      </c>
    </row>
    <row r="2457" spans="21:22" x14ac:dyDescent="0.2">
      <c r="U2457" s="50">
        <v>43320</v>
      </c>
      <c r="V2457" s="48">
        <v>1.75</v>
      </c>
    </row>
    <row r="2458" spans="21:22" x14ac:dyDescent="0.2">
      <c r="U2458" s="50">
        <v>43321</v>
      </c>
      <c r="V2458" s="48">
        <v>1.75</v>
      </c>
    </row>
    <row r="2459" spans="21:22" x14ac:dyDescent="0.2">
      <c r="U2459" s="50">
        <v>43322</v>
      </c>
      <c r="V2459" s="48">
        <v>1.75</v>
      </c>
    </row>
    <row r="2460" spans="21:22" x14ac:dyDescent="0.2">
      <c r="U2460" s="50">
        <v>43325</v>
      </c>
      <c r="V2460" s="48">
        <v>1.75</v>
      </c>
    </row>
    <row r="2461" spans="21:22" x14ac:dyDescent="0.2">
      <c r="U2461" s="50">
        <v>43326</v>
      </c>
      <c r="V2461" s="48">
        <v>1.75</v>
      </c>
    </row>
    <row r="2462" spans="21:22" x14ac:dyDescent="0.2">
      <c r="U2462" s="50">
        <v>43327</v>
      </c>
      <c r="V2462" s="48">
        <v>1.75</v>
      </c>
    </row>
    <row r="2463" spans="21:22" x14ac:dyDescent="0.2">
      <c r="U2463" s="50">
        <v>43328</v>
      </c>
      <c r="V2463" s="48">
        <v>1.75</v>
      </c>
    </row>
    <row r="2464" spans="21:22" x14ac:dyDescent="0.2">
      <c r="U2464" s="50">
        <v>43329</v>
      </c>
      <c r="V2464" s="48">
        <v>1.75</v>
      </c>
    </row>
    <row r="2465" spans="21:22" x14ac:dyDescent="0.2">
      <c r="U2465" s="50">
        <v>43332</v>
      </c>
      <c r="V2465" s="48">
        <v>1.75</v>
      </c>
    </row>
    <row r="2466" spans="21:22" x14ac:dyDescent="0.2">
      <c r="U2466" s="50">
        <v>43333</v>
      </c>
      <c r="V2466" s="48">
        <v>1.75</v>
      </c>
    </row>
    <row r="2467" spans="21:22" x14ac:dyDescent="0.2">
      <c r="U2467" s="50">
        <v>43334</v>
      </c>
      <c r="V2467" s="48">
        <v>1.75</v>
      </c>
    </row>
    <row r="2468" spans="21:22" x14ac:dyDescent="0.2">
      <c r="U2468" s="50">
        <v>43335</v>
      </c>
      <c r="V2468" s="48">
        <v>1.75</v>
      </c>
    </row>
    <row r="2469" spans="21:22" x14ac:dyDescent="0.2">
      <c r="U2469" s="50">
        <v>43336</v>
      </c>
      <c r="V2469" s="48">
        <v>1.75</v>
      </c>
    </row>
    <row r="2470" spans="21:22" x14ac:dyDescent="0.2">
      <c r="U2470" s="50">
        <v>43339</v>
      </c>
      <c r="V2470" s="48">
        <v>1.75</v>
      </c>
    </row>
    <row r="2471" spans="21:22" x14ac:dyDescent="0.2">
      <c r="U2471" s="50">
        <v>43340</v>
      </c>
      <c r="V2471" s="48">
        <v>1.75</v>
      </c>
    </row>
    <row r="2472" spans="21:22" x14ac:dyDescent="0.2">
      <c r="U2472" s="50">
        <v>43341</v>
      </c>
      <c r="V2472" s="48">
        <v>1.75</v>
      </c>
    </row>
    <row r="2473" spans="21:22" x14ac:dyDescent="0.2">
      <c r="U2473" s="50">
        <v>43342</v>
      </c>
      <c r="V2473" s="48">
        <v>1.75</v>
      </c>
    </row>
    <row r="2474" spans="21:22" x14ac:dyDescent="0.2">
      <c r="U2474" s="50">
        <v>43343</v>
      </c>
      <c r="V2474" s="48">
        <v>1.75</v>
      </c>
    </row>
    <row r="2475" spans="21:22" x14ac:dyDescent="0.2">
      <c r="U2475" s="50">
        <v>43347</v>
      </c>
      <c r="V2475" s="48">
        <v>1.75</v>
      </c>
    </row>
    <row r="2476" spans="21:22" x14ac:dyDescent="0.2">
      <c r="U2476" s="50">
        <v>43348</v>
      </c>
      <c r="V2476" s="48">
        <v>1.75</v>
      </c>
    </row>
    <row r="2477" spans="21:22" x14ac:dyDescent="0.2">
      <c r="U2477" s="50">
        <v>43349</v>
      </c>
      <c r="V2477" s="48">
        <v>1.75</v>
      </c>
    </row>
    <row r="2478" spans="21:22" x14ac:dyDescent="0.2">
      <c r="U2478" s="50">
        <v>43350</v>
      </c>
      <c r="V2478" s="48">
        <v>1.75</v>
      </c>
    </row>
    <row r="2479" spans="21:22" x14ac:dyDescent="0.2">
      <c r="U2479" s="50">
        <v>43353</v>
      </c>
      <c r="V2479" s="48">
        <v>1.75</v>
      </c>
    </row>
    <row r="2480" spans="21:22" x14ac:dyDescent="0.2">
      <c r="U2480" s="50">
        <v>43354</v>
      </c>
      <c r="V2480" s="48">
        <v>1.75</v>
      </c>
    </row>
    <row r="2481" spans="21:22" x14ac:dyDescent="0.2">
      <c r="U2481" s="50">
        <v>43355</v>
      </c>
      <c r="V2481" s="48">
        <v>1.75</v>
      </c>
    </row>
    <row r="2482" spans="21:22" x14ac:dyDescent="0.2">
      <c r="U2482" s="50">
        <v>43356</v>
      </c>
      <c r="V2482" s="48">
        <v>1.75</v>
      </c>
    </row>
    <row r="2483" spans="21:22" x14ac:dyDescent="0.2">
      <c r="U2483" s="50">
        <v>43357</v>
      </c>
      <c r="V2483" s="48">
        <v>1.75</v>
      </c>
    </row>
    <row r="2484" spans="21:22" x14ac:dyDescent="0.2">
      <c r="U2484" s="50">
        <v>43360</v>
      </c>
      <c r="V2484" s="48">
        <v>1.75</v>
      </c>
    </row>
    <row r="2485" spans="21:22" x14ac:dyDescent="0.2">
      <c r="U2485" s="50">
        <v>43361</v>
      </c>
      <c r="V2485" s="48">
        <v>1.75</v>
      </c>
    </row>
    <row r="2486" spans="21:22" x14ac:dyDescent="0.2">
      <c r="U2486" s="50">
        <v>43362</v>
      </c>
      <c r="V2486" s="48">
        <v>1.75</v>
      </c>
    </row>
    <row r="2487" spans="21:22" x14ac:dyDescent="0.2">
      <c r="U2487" s="50">
        <v>43363</v>
      </c>
      <c r="V2487" s="48">
        <v>1.75</v>
      </c>
    </row>
    <row r="2488" spans="21:22" x14ac:dyDescent="0.2">
      <c r="U2488" s="50">
        <v>43364</v>
      </c>
      <c r="V2488" s="48">
        <v>1.75</v>
      </c>
    </row>
    <row r="2489" spans="21:22" x14ac:dyDescent="0.2">
      <c r="U2489" s="50">
        <v>43367</v>
      </c>
      <c r="V2489" s="48">
        <v>1.75</v>
      </c>
    </row>
    <row r="2490" spans="21:22" x14ac:dyDescent="0.2">
      <c r="U2490" s="50">
        <v>43368</v>
      </c>
      <c r="V2490" s="48">
        <v>1.75</v>
      </c>
    </row>
    <row r="2491" spans="21:22" x14ac:dyDescent="0.2">
      <c r="U2491" s="50">
        <v>43369</v>
      </c>
      <c r="V2491" s="48">
        <v>1.75</v>
      </c>
    </row>
    <row r="2492" spans="21:22" x14ac:dyDescent="0.2">
      <c r="U2492" s="50">
        <v>43370</v>
      </c>
      <c r="V2492" s="48">
        <v>2</v>
      </c>
    </row>
    <row r="2493" spans="21:22" x14ac:dyDescent="0.2">
      <c r="U2493" s="50">
        <v>43371</v>
      </c>
      <c r="V2493" s="48">
        <v>2</v>
      </c>
    </row>
    <row r="2494" spans="21:22" x14ac:dyDescent="0.2">
      <c r="U2494" s="50">
        <v>43374</v>
      </c>
      <c r="V2494" s="48">
        <v>2</v>
      </c>
    </row>
    <row r="2495" spans="21:22" x14ac:dyDescent="0.2">
      <c r="U2495" s="50">
        <v>43375</v>
      </c>
      <c r="V2495" s="48">
        <v>2</v>
      </c>
    </row>
    <row r="2496" spans="21:22" x14ac:dyDescent="0.2">
      <c r="U2496" s="50">
        <v>43376</v>
      </c>
      <c r="V2496" s="48">
        <v>2</v>
      </c>
    </row>
    <row r="2497" spans="21:22" x14ac:dyDescent="0.2">
      <c r="U2497" s="50">
        <v>43377</v>
      </c>
      <c r="V2497" s="48">
        <v>2</v>
      </c>
    </row>
    <row r="2498" spans="21:22" x14ac:dyDescent="0.2">
      <c r="U2498" s="50">
        <v>43378</v>
      </c>
      <c r="V2498" s="48">
        <v>2</v>
      </c>
    </row>
    <row r="2499" spans="21:22" x14ac:dyDescent="0.2">
      <c r="U2499" s="50">
        <v>43382</v>
      </c>
      <c r="V2499" s="48">
        <v>2</v>
      </c>
    </row>
    <row r="2500" spans="21:22" x14ac:dyDescent="0.2">
      <c r="U2500" s="50">
        <v>43383</v>
      </c>
      <c r="V2500" s="48">
        <v>2</v>
      </c>
    </row>
    <row r="2501" spans="21:22" x14ac:dyDescent="0.2">
      <c r="U2501" s="50">
        <v>43384</v>
      </c>
      <c r="V2501" s="48">
        <v>2</v>
      </c>
    </row>
    <row r="2502" spans="21:22" x14ac:dyDescent="0.2">
      <c r="U2502" s="50">
        <v>43385</v>
      </c>
      <c r="V2502" s="48">
        <v>2</v>
      </c>
    </row>
    <row r="2503" spans="21:22" x14ac:dyDescent="0.2">
      <c r="U2503" s="50">
        <v>43388</v>
      </c>
      <c r="V2503" s="48">
        <v>2</v>
      </c>
    </row>
    <row r="2504" spans="21:22" x14ac:dyDescent="0.2">
      <c r="U2504" s="50">
        <v>43389</v>
      </c>
      <c r="V2504" s="48">
        <v>2</v>
      </c>
    </row>
    <row r="2505" spans="21:22" x14ac:dyDescent="0.2">
      <c r="U2505" s="50">
        <v>43390</v>
      </c>
      <c r="V2505" s="48">
        <v>2</v>
      </c>
    </row>
    <row r="2506" spans="21:22" x14ac:dyDescent="0.2">
      <c r="U2506" s="50">
        <v>43391</v>
      </c>
      <c r="V2506" s="48">
        <v>2</v>
      </c>
    </row>
    <row r="2507" spans="21:22" x14ac:dyDescent="0.2">
      <c r="U2507" s="50">
        <v>43392</v>
      </c>
      <c r="V2507" s="48">
        <v>2</v>
      </c>
    </row>
    <row r="2508" spans="21:22" x14ac:dyDescent="0.2">
      <c r="U2508" s="50">
        <v>43395</v>
      </c>
      <c r="V2508" s="48">
        <v>2</v>
      </c>
    </row>
    <row r="2509" spans="21:22" x14ac:dyDescent="0.2">
      <c r="U2509" s="50">
        <v>43396</v>
      </c>
      <c r="V2509" s="48">
        <v>2</v>
      </c>
    </row>
    <row r="2510" spans="21:22" x14ac:dyDescent="0.2">
      <c r="U2510" s="50">
        <v>43397</v>
      </c>
      <c r="V2510" s="48">
        <v>2</v>
      </c>
    </row>
    <row r="2511" spans="21:22" x14ac:dyDescent="0.2">
      <c r="U2511" s="50">
        <v>43398</v>
      </c>
      <c r="V2511" s="48">
        <v>2</v>
      </c>
    </row>
    <row r="2512" spans="21:22" x14ac:dyDescent="0.2">
      <c r="U2512" s="50">
        <v>43399</v>
      </c>
      <c r="V2512" s="48">
        <v>2</v>
      </c>
    </row>
    <row r="2513" spans="21:22" x14ac:dyDescent="0.2">
      <c r="U2513" s="50">
        <v>43402</v>
      </c>
      <c r="V2513" s="48">
        <v>2</v>
      </c>
    </row>
    <row r="2514" spans="21:22" x14ac:dyDescent="0.2">
      <c r="U2514" s="50">
        <v>43403</v>
      </c>
      <c r="V2514" s="48">
        <v>2</v>
      </c>
    </row>
    <row r="2515" spans="21:22" x14ac:dyDescent="0.2">
      <c r="U2515" s="50">
        <v>43404</v>
      </c>
      <c r="V2515" s="48">
        <v>2</v>
      </c>
    </row>
    <row r="2516" spans="21:22" x14ac:dyDescent="0.2">
      <c r="U2516" s="50">
        <v>43405</v>
      </c>
      <c r="V2516" s="48">
        <v>2</v>
      </c>
    </row>
    <row r="2517" spans="21:22" x14ac:dyDescent="0.2">
      <c r="U2517" s="50">
        <v>43406</v>
      </c>
      <c r="V2517" s="48">
        <v>2</v>
      </c>
    </row>
    <row r="2518" spans="21:22" x14ac:dyDescent="0.2">
      <c r="U2518" s="50">
        <v>43409</v>
      </c>
      <c r="V2518" s="48">
        <v>2</v>
      </c>
    </row>
    <row r="2519" spans="21:22" x14ac:dyDescent="0.2">
      <c r="U2519" s="50">
        <v>43410</v>
      </c>
      <c r="V2519" s="48">
        <v>2</v>
      </c>
    </row>
    <row r="2520" spans="21:22" x14ac:dyDescent="0.2">
      <c r="U2520" s="50">
        <v>43411</v>
      </c>
      <c r="V2520" s="48">
        <v>2</v>
      </c>
    </row>
    <row r="2521" spans="21:22" x14ac:dyDescent="0.2">
      <c r="U2521" s="50">
        <v>43412</v>
      </c>
      <c r="V2521" s="48">
        <v>2</v>
      </c>
    </row>
    <row r="2522" spans="21:22" x14ac:dyDescent="0.2">
      <c r="U2522" s="50">
        <v>43413</v>
      </c>
      <c r="V2522" s="48">
        <v>2</v>
      </c>
    </row>
    <row r="2523" spans="21:22" x14ac:dyDescent="0.2">
      <c r="U2523" s="50">
        <v>43417</v>
      </c>
      <c r="V2523" s="48">
        <v>2</v>
      </c>
    </row>
    <row r="2524" spans="21:22" x14ac:dyDescent="0.2">
      <c r="U2524" s="50">
        <v>43418</v>
      </c>
      <c r="V2524" s="48">
        <v>2</v>
      </c>
    </row>
    <row r="2525" spans="21:22" x14ac:dyDescent="0.2">
      <c r="U2525" s="50">
        <v>43419</v>
      </c>
      <c r="V2525" s="48">
        <v>2</v>
      </c>
    </row>
    <row r="2526" spans="21:22" x14ac:dyDescent="0.2">
      <c r="U2526" s="50">
        <v>43420</v>
      </c>
      <c r="V2526" s="48">
        <v>2</v>
      </c>
    </row>
    <row r="2527" spans="21:22" x14ac:dyDescent="0.2">
      <c r="U2527" s="50">
        <v>43423</v>
      </c>
      <c r="V2527" s="48">
        <v>2</v>
      </c>
    </row>
    <row r="2528" spans="21:22" x14ac:dyDescent="0.2">
      <c r="U2528" s="50">
        <v>43424</v>
      </c>
      <c r="V2528" s="48">
        <v>2</v>
      </c>
    </row>
    <row r="2529" spans="21:22" x14ac:dyDescent="0.2">
      <c r="U2529" s="50">
        <v>43425</v>
      </c>
      <c r="V2529" s="48">
        <v>2</v>
      </c>
    </row>
    <row r="2530" spans="21:22" x14ac:dyDescent="0.2">
      <c r="U2530" s="50">
        <v>43427</v>
      </c>
      <c r="V2530" s="48">
        <v>2</v>
      </c>
    </row>
    <row r="2531" spans="21:22" x14ac:dyDescent="0.2">
      <c r="U2531" s="50">
        <v>43430</v>
      </c>
      <c r="V2531" s="48">
        <v>2</v>
      </c>
    </row>
    <row r="2532" spans="21:22" x14ac:dyDescent="0.2">
      <c r="U2532" s="50">
        <v>43431</v>
      </c>
      <c r="V2532" s="48">
        <v>2</v>
      </c>
    </row>
    <row r="2533" spans="21:22" x14ac:dyDescent="0.2">
      <c r="U2533" s="50">
        <v>43432</v>
      </c>
      <c r="V2533" s="48">
        <v>2</v>
      </c>
    </row>
    <row r="2534" spans="21:22" x14ac:dyDescent="0.2">
      <c r="U2534" s="50">
        <v>43433</v>
      </c>
      <c r="V2534" s="48">
        <v>2</v>
      </c>
    </row>
    <row r="2535" spans="21:22" x14ac:dyDescent="0.2">
      <c r="U2535" s="50">
        <v>43434</v>
      </c>
      <c r="V2535" s="48">
        <v>2</v>
      </c>
    </row>
    <row r="2536" spans="21:22" x14ac:dyDescent="0.2">
      <c r="U2536" s="50">
        <v>43437</v>
      </c>
      <c r="V2536" s="48">
        <v>2</v>
      </c>
    </row>
    <row r="2537" spans="21:22" x14ac:dyDescent="0.2">
      <c r="U2537" s="50">
        <v>43438</v>
      </c>
      <c r="V2537" s="48">
        <v>2</v>
      </c>
    </row>
    <row r="2538" spans="21:22" x14ac:dyDescent="0.2">
      <c r="U2538" s="50">
        <v>43439</v>
      </c>
      <c r="V2538" s="48">
        <v>2</v>
      </c>
    </row>
    <row r="2539" spans="21:22" x14ac:dyDescent="0.2">
      <c r="U2539" s="50">
        <v>43440</v>
      </c>
      <c r="V2539" s="48">
        <v>2</v>
      </c>
    </row>
    <row r="2540" spans="21:22" x14ac:dyDescent="0.2">
      <c r="U2540" s="50">
        <v>43441</v>
      </c>
      <c r="V2540" s="48">
        <v>2</v>
      </c>
    </row>
    <row r="2541" spans="21:22" x14ac:dyDescent="0.2">
      <c r="U2541" s="50">
        <v>43444</v>
      </c>
      <c r="V2541" s="48">
        <v>2</v>
      </c>
    </row>
    <row r="2542" spans="21:22" x14ac:dyDescent="0.2">
      <c r="U2542" s="50">
        <v>43445</v>
      </c>
      <c r="V2542" s="48">
        <v>2</v>
      </c>
    </row>
    <row r="2543" spans="21:22" x14ac:dyDescent="0.2">
      <c r="U2543" s="50">
        <v>43446</v>
      </c>
      <c r="V2543" s="48">
        <v>2</v>
      </c>
    </row>
    <row r="2544" spans="21:22" x14ac:dyDescent="0.2">
      <c r="U2544" s="50">
        <v>43447</v>
      </c>
      <c r="V2544" s="48">
        <v>2</v>
      </c>
    </row>
    <row r="2545" spans="21:22" x14ac:dyDescent="0.2">
      <c r="U2545" s="50">
        <v>43448</v>
      </c>
      <c r="V2545" s="48">
        <v>2</v>
      </c>
    </row>
    <row r="2546" spans="21:22" x14ac:dyDescent="0.2">
      <c r="U2546" s="50">
        <v>43451</v>
      </c>
      <c r="V2546" s="48">
        <v>2</v>
      </c>
    </row>
    <row r="2547" spans="21:22" x14ac:dyDescent="0.2">
      <c r="U2547" s="50">
        <v>43452</v>
      </c>
      <c r="V2547" s="48">
        <v>2</v>
      </c>
    </row>
    <row r="2548" spans="21:22" x14ac:dyDescent="0.2">
      <c r="U2548" s="50">
        <v>43453</v>
      </c>
      <c r="V2548" s="48">
        <v>2</v>
      </c>
    </row>
    <row r="2549" spans="21:22" x14ac:dyDescent="0.2">
      <c r="U2549" s="50">
        <v>43454</v>
      </c>
      <c r="V2549" s="48">
        <v>2.25</v>
      </c>
    </row>
    <row r="2550" spans="21:22" x14ac:dyDescent="0.2">
      <c r="U2550" s="50">
        <v>43455</v>
      </c>
      <c r="V2550" s="48">
        <v>2.25</v>
      </c>
    </row>
    <row r="2551" spans="21:22" x14ac:dyDescent="0.2">
      <c r="U2551" s="50">
        <v>43458</v>
      </c>
      <c r="V2551" s="48">
        <v>2.25</v>
      </c>
    </row>
    <row r="2552" spans="21:22" x14ac:dyDescent="0.2">
      <c r="U2552" s="50">
        <v>43460</v>
      </c>
      <c r="V2552" s="48">
        <v>2.25</v>
      </c>
    </row>
    <row r="2553" spans="21:22" x14ac:dyDescent="0.2">
      <c r="U2553" s="50">
        <v>43461</v>
      </c>
      <c r="V2553" s="48">
        <v>2.25</v>
      </c>
    </row>
    <row r="2554" spans="21:22" x14ac:dyDescent="0.2">
      <c r="U2554" s="50">
        <v>43462</v>
      </c>
      <c r="V2554" s="48">
        <v>2.25</v>
      </c>
    </row>
    <row r="2555" spans="21:22" x14ac:dyDescent="0.2">
      <c r="U2555" s="50">
        <v>43465</v>
      </c>
      <c r="V2555" s="48">
        <v>2.25</v>
      </c>
    </row>
    <row r="2556" spans="21:22" x14ac:dyDescent="0.2">
      <c r="U2556" s="50">
        <v>43467</v>
      </c>
      <c r="V2556" s="48">
        <v>2.25</v>
      </c>
    </row>
    <row r="2557" spans="21:22" x14ac:dyDescent="0.2">
      <c r="U2557" s="50">
        <v>43468</v>
      </c>
      <c r="V2557" s="48">
        <v>2.25</v>
      </c>
    </row>
    <row r="2558" spans="21:22" x14ac:dyDescent="0.2">
      <c r="U2558" s="50">
        <v>43469</v>
      </c>
      <c r="V2558" s="48">
        <v>2.25</v>
      </c>
    </row>
    <row r="2559" spans="21:22" x14ac:dyDescent="0.2">
      <c r="U2559" s="50">
        <v>43472</v>
      </c>
      <c r="V2559" s="48">
        <v>2.25</v>
      </c>
    </row>
    <row r="2560" spans="21:22" x14ac:dyDescent="0.2">
      <c r="U2560" s="50">
        <v>43473</v>
      </c>
      <c r="V2560" s="48">
        <v>2.25</v>
      </c>
    </row>
    <row r="2561" spans="21:22" x14ac:dyDescent="0.2">
      <c r="U2561" s="50">
        <v>43474</v>
      </c>
      <c r="V2561" s="48">
        <v>2.25</v>
      </c>
    </row>
    <row r="2562" spans="21:22" x14ac:dyDescent="0.2">
      <c r="U2562" s="50">
        <v>43475</v>
      </c>
      <c r="V2562" s="48">
        <v>2.25</v>
      </c>
    </row>
    <row r="2563" spans="21:22" x14ac:dyDescent="0.2">
      <c r="U2563" s="50">
        <v>43476</v>
      </c>
      <c r="V2563" s="48">
        <v>2.25</v>
      </c>
    </row>
    <row r="2564" spans="21:22" x14ac:dyDescent="0.2">
      <c r="U2564" s="50">
        <v>43479</v>
      </c>
      <c r="V2564" s="48">
        <v>2.25</v>
      </c>
    </row>
    <row r="2565" spans="21:22" x14ac:dyDescent="0.2">
      <c r="U2565" s="50">
        <v>43480</v>
      </c>
      <c r="V2565" s="48">
        <v>2.25</v>
      </c>
    </row>
    <row r="2566" spans="21:22" x14ac:dyDescent="0.2">
      <c r="U2566" s="50">
        <v>43481</v>
      </c>
      <c r="V2566" s="48">
        <v>2.25</v>
      </c>
    </row>
    <row r="2567" spans="21:22" x14ac:dyDescent="0.2">
      <c r="U2567" s="50">
        <v>43482</v>
      </c>
      <c r="V2567" s="48">
        <v>2.25</v>
      </c>
    </row>
    <row r="2568" spans="21:22" x14ac:dyDescent="0.2">
      <c r="U2568" s="50">
        <v>43483</v>
      </c>
      <c r="V2568" s="48">
        <v>2.25</v>
      </c>
    </row>
    <row r="2569" spans="21:22" x14ac:dyDescent="0.2">
      <c r="U2569" s="50">
        <v>43487</v>
      </c>
      <c r="V2569" s="48">
        <v>2.25</v>
      </c>
    </row>
    <row r="2570" spans="21:22" x14ac:dyDescent="0.2">
      <c r="U2570" s="50">
        <v>43488</v>
      </c>
      <c r="V2570" s="48">
        <v>2.25</v>
      </c>
    </row>
    <row r="2571" spans="21:22" x14ac:dyDescent="0.2">
      <c r="U2571" s="50">
        <v>43489</v>
      </c>
      <c r="V2571" s="48">
        <v>2.25</v>
      </c>
    </row>
    <row r="2572" spans="21:22" x14ac:dyDescent="0.2">
      <c r="U2572" s="50">
        <v>43490</v>
      </c>
      <c r="V2572" s="48">
        <v>2.25</v>
      </c>
    </row>
    <row r="2573" spans="21:22" x14ac:dyDescent="0.2">
      <c r="U2573" s="50">
        <v>43493</v>
      </c>
      <c r="V2573" s="48">
        <v>2.25</v>
      </c>
    </row>
    <row r="2574" spans="21:22" x14ac:dyDescent="0.2">
      <c r="U2574" s="50">
        <v>43494</v>
      </c>
      <c r="V2574" s="48">
        <v>2.25</v>
      </c>
    </row>
    <row r="2575" spans="21:22" x14ac:dyDescent="0.2">
      <c r="U2575" s="50">
        <v>43495</v>
      </c>
      <c r="V2575" s="48">
        <v>2.25</v>
      </c>
    </row>
    <row r="2576" spans="21:22" x14ac:dyDescent="0.2">
      <c r="U2576" s="50">
        <v>43496</v>
      </c>
      <c r="V2576" s="48">
        <v>2.25</v>
      </c>
    </row>
    <row r="2577" spans="21:22" x14ac:dyDescent="0.2">
      <c r="U2577" s="50">
        <v>43497</v>
      </c>
      <c r="V2577" s="48">
        <v>2.25</v>
      </c>
    </row>
    <row r="2578" spans="21:22" x14ac:dyDescent="0.2">
      <c r="U2578" s="50">
        <v>43500</v>
      </c>
      <c r="V2578" s="48">
        <v>2.25</v>
      </c>
    </row>
    <row r="2579" spans="21:22" x14ac:dyDescent="0.2">
      <c r="U2579" s="50">
        <v>43501</v>
      </c>
      <c r="V2579" s="48">
        <v>2.25</v>
      </c>
    </row>
    <row r="2580" spans="21:22" x14ac:dyDescent="0.2">
      <c r="U2580" s="50">
        <v>43502</v>
      </c>
      <c r="V2580" s="48">
        <v>2.25</v>
      </c>
    </row>
    <row r="2581" spans="21:22" x14ac:dyDescent="0.2">
      <c r="U2581" s="50">
        <v>43503</v>
      </c>
      <c r="V2581" s="48">
        <v>2.25</v>
      </c>
    </row>
    <row r="2582" spans="21:22" x14ac:dyDescent="0.2">
      <c r="U2582" s="50">
        <v>43504</v>
      </c>
      <c r="V2582" s="48">
        <v>2.25</v>
      </c>
    </row>
    <row r="2583" spans="21:22" x14ac:dyDescent="0.2">
      <c r="U2583" s="50">
        <v>43507</v>
      </c>
      <c r="V2583" s="48">
        <v>2.25</v>
      </c>
    </row>
    <row r="2584" spans="21:22" x14ac:dyDescent="0.2">
      <c r="U2584" s="50">
        <v>43508</v>
      </c>
      <c r="V2584" s="48">
        <v>2.25</v>
      </c>
    </row>
    <row r="2585" spans="21:22" x14ac:dyDescent="0.2">
      <c r="U2585" s="50">
        <v>43509</v>
      </c>
      <c r="V2585" s="48">
        <v>2.25</v>
      </c>
    </row>
    <row r="2586" spans="21:22" x14ac:dyDescent="0.2">
      <c r="U2586" s="50">
        <v>43510</v>
      </c>
      <c r="V2586" s="48">
        <v>2.25</v>
      </c>
    </row>
    <row r="2587" spans="21:22" x14ac:dyDescent="0.2">
      <c r="U2587" s="50">
        <v>43511</v>
      </c>
      <c r="V2587" s="48">
        <v>2.25</v>
      </c>
    </row>
    <row r="2588" spans="21:22" x14ac:dyDescent="0.2">
      <c r="U2588" s="50">
        <v>43515</v>
      </c>
      <c r="V2588" s="48">
        <v>2.25</v>
      </c>
    </row>
    <row r="2589" spans="21:22" x14ac:dyDescent="0.2">
      <c r="U2589" s="50">
        <v>43516</v>
      </c>
      <c r="V2589" s="48">
        <v>2.25</v>
      </c>
    </row>
    <row r="2590" spans="21:22" x14ac:dyDescent="0.2">
      <c r="U2590" s="50">
        <v>43517</v>
      </c>
      <c r="V2590" s="48">
        <v>2.25</v>
      </c>
    </row>
    <row r="2591" spans="21:22" x14ac:dyDescent="0.2">
      <c r="U2591" s="50">
        <v>43518</v>
      </c>
      <c r="V2591" s="48">
        <v>2.25</v>
      </c>
    </row>
    <row r="2592" spans="21:22" x14ac:dyDescent="0.2">
      <c r="U2592" s="50">
        <v>43521</v>
      </c>
      <c r="V2592" s="48">
        <v>2.25</v>
      </c>
    </row>
    <row r="2593" spans="21:22" x14ac:dyDescent="0.2">
      <c r="U2593" s="50">
        <v>43522</v>
      </c>
      <c r="V2593" s="48">
        <v>2.25</v>
      </c>
    </row>
    <row r="2594" spans="21:22" x14ac:dyDescent="0.2">
      <c r="U2594" s="50">
        <v>43523</v>
      </c>
      <c r="V2594" s="48">
        <v>2.25</v>
      </c>
    </row>
    <row r="2595" spans="21:22" x14ac:dyDescent="0.2">
      <c r="U2595" s="50">
        <v>43524</v>
      </c>
      <c r="V2595" s="48">
        <v>2.25</v>
      </c>
    </row>
    <row r="2596" spans="21:22" x14ac:dyDescent="0.2">
      <c r="U2596" s="50">
        <v>43525</v>
      </c>
      <c r="V2596" s="48">
        <v>2.25</v>
      </c>
    </row>
    <row r="2597" spans="21:22" x14ac:dyDescent="0.2">
      <c r="U2597" s="50">
        <v>43528</v>
      </c>
      <c r="V2597" s="48">
        <v>2.25</v>
      </c>
    </row>
    <row r="2598" spans="21:22" x14ac:dyDescent="0.2">
      <c r="U2598" s="50">
        <v>43529</v>
      </c>
      <c r="V2598" s="48">
        <v>2.25</v>
      </c>
    </row>
    <row r="2599" spans="21:22" x14ac:dyDescent="0.2">
      <c r="U2599" s="50">
        <v>43530</v>
      </c>
      <c r="V2599" s="48">
        <v>2.25</v>
      </c>
    </row>
    <row r="2600" spans="21:22" x14ac:dyDescent="0.2">
      <c r="U2600" s="50">
        <v>43531</v>
      </c>
      <c r="V2600" s="48">
        <v>2.25</v>
      </c>
    </row>
    <row r="2601" spans="21:22" x14ac:dyDescent="0.2">
      <c r="U2601" s="50">
        <v>43532</v>
      </c>
      <c r="V2601" s="48">
        <v>2.25</v>
      </c>
    </row>
    <row r="2602" spans="21:22" x14ac:dyDescent="0.2">
      <c r="U2602" s="50">
        <v>43535</v>
      </c>
      <c r="V2602" s="48">
        <v>2.25</v>
      </c>
    </row>
    <row r="2603" spans="21:22" x14ac:dyDescent="0.2">
      <c r="U2603" s="50">
        <v>43536</v>
      </c>
      <c r="V2603" s="48">
        <v>2.25</v>
      </c>
    </row>
    <row r="2604" spans="21:22" x14ac:dyDescent="0.2">
      <c r="U2604" s="50">
        <v>43537</v>
      </c>
      <c r="V2604" s="48">
        <v>2.25</v>
      </c>
    </row>
    <row r="2605" spans="21:22" x14ac:dyDescent="0.2">
      <c r="U2605" s="50">
        <v>43538</v>
      </c>
      <c r="V2605" s="48">
        <v>2.25</v>
      </c>
    </row>
    <row r="2606" spans="21:22" x14ac:dyDescent="0.2">
      <c r="U2606" s="50">
        <v>43539</v>
      </c>
      <c r="V2606" s="48">
        <v>2.25</v>
      </c>
    </row>
    <row r="2607" spans="21:22" x14ac:dyDescent="0.2">
      <c r="U2607" s="50">
        <v>43542</v>
      </c>
      <c r="V2607" s="48">
        <v>2.25</v>
      </c>
    </row>
    <row r="2608" spans="21:22" x14ac:dyDescent="0.2">
      <c r="U2608" s="50">
        <v>43543</v>
      </c>
      <c r="V2608" s="48">
        <v>2.25</v>
      </c>
    </row>
    <row r="2609" spans="21:22" x14ac:dyDescent="0.2">
      <c r="U2609" s="50">
        <v>43544</v>
      </c>
      <c r="V2609" s="48">
        <v>2.25</v>
      </c>
    </row>
    <row r="2610" spans="21:22" x14ac:dyDescent="0.2">
      <c r="U2610" s="50">
        <v>43545</v>
      </c>
      <c r="V2610" s="48">
        <v>2.25</v>
      </c>
    </row>
    <row r="2611" spans="21:22" x14ac:dyDescent="0.2">
      <c r="U2611" s="50">
        <v>43546</v>
      </c>
      <c r="V2611" s="48">
        <v>2.25</v>
      </c>
    </row>
    <row r="2612" spans="21:22" x14ac:dyDescent="0.2">
      <c r="U2612" s="50">
        <v>43549</v>
      </c>
      <c r="V2612" s="48">
        <v>2.25</v>
      </c>
    </row>
    <row r="2613" spans="21:22" x14ac:dyDescent="0.2">
      <c r="U2613" s="50">
        <v>43550</v>
      </c>
      <c r="V2613" s="48">
        <v>2.25</v>
      </c>
    </row>
    <row r="2614" spans="21:22" x14ac:dyDescent="0.2">
      <c r="U2614" s="50">
        <v>43551</v>
      </c>
      <c r="V2614" s="48">
        <v>2.25</v>
      </c>
    </row>
    <row r="2615" spans="21:22" x14ac:dyDescent="0.2">
      <c r="U2615" s="50">
        <v>43552</v>
      </c>
      <c r="V2615" s="48">
        <v>2.25</v>
      </c>
    </row>
    <row r="2616" spans="21:22" x14ac:dyDescent="0.2">
      <c r="U2616" s="50">
        <v>43553</v>
      </c>
      <c r="V2616" s="48">
        <v>2.25</v>
      </c>
    </row>
    <row r="2617" spans="21:22" x14ac:dyDescent="0.2">
      <c r="U2617" s="50">
        <v>43556</v>
      </c>
      <c r="V2617" s="48">
        <v>2.25</v>
      </c>
    </row>
    <row r="2618" spans="21:22" x14ac:dyDescent="0.2">
      <c r="U2618" s="50">
        <v>43557</v>
      </c>
      <c r="V2618" s="48">
        <v>2.25</v>
      </c>
    </row>
    <row r="2619" spans="21:22" x14ac:dyDescent="0.2">
      <c r="U2619" s="50">
        <v>43558</v>
      </c>
      <c r="V2619" s="48">
        <v>2.25</v>
      </c>
    </row>
    <row r="2620" spans="21:22" x14ac:dyDescent="0.2">
      <c r="U2620" s="50">
        <v>43559</v>
      </c>
      <c r="V2620" s="48">
        <v>2.25</v>
      </c>
    </row>
    <row r="2621" spans="21:22" x14ac:dyDescent="0.2">
      <c r="U2621" s="50">
        <v>43560</v>
      </c>
      <c r="V2621" s="48">
        <v>2.25</v>
      </c>
    </row>
    <row r="2622" spans="21:22" x14ac:dyDescent="0.2">
      <c r="U2622" s="50">
        <v>43563</v>
      </c>
      <c r="V2622" s="48">
        <v>2.25</v>
      </c>
    </row>
    <row r="2623" spans="21:22" x14ac:dyDescent="0.2">
      <c r="U2623" s="50">
        <v>43564</v>
      </c>
      <c r="V2623" s="48">
        <v>2.25</v>
      </c>
    </row>
    <row r="2624" spans="21:22" x14ac:dyDescent="0.2">
      <c r="U2624" s="50">
        <v>43565</v>
      </c>
      <c r="V2624" s="48">
        <v>2.25</v>
      </c>
    </row>
    <row r="2625" spans="21:22" x14ac:dyDescent="0.2">
      <c r="U2625" s="50">
        <v>43566</v>
      </c>
      <c r="V2625" s="48">
        <v>2.25</v>
      </c>
    </row>
    <row r="2626" spans="21:22" x14ac:dyDescent="0.2">
      <c r="U2626" s="50">
        <v>43567</v>
      </c>
      <c r="V2626" s="48">
        <v>2.25</v>
      </c>
    </row>
    <row r="2627" spans="21:22" x14ac:dyDescent="0.2">
      <c r="U2627" s="50">
        <v>43570</v>
      </c>
      <c r="V2627" s="48">
        <v>2.25</v>
      </c>
    </row>
    <row r="2628" spans="21:22" x14ac:dyDescent="0.2">
      <c r="U2628" s="50">
        <v>43571</v>
      </c>
      <c r="V2628" s="48">
        <v>2.25</v>
      </c>
    </row>
    <row r="2629" spans="21:22" x14ac:dyDescent="0.2">
      <c r="U2629" s="50">
        <v>43572</v>
      </c>
      <c r="V2629" s="48">
        <v>2.25</v>
      </c>
    </row>
    <row r="2630" spans="21:22" x14ac:dyDescent="0.2">
      <c r="U2630" s="50">
        <v>43573</v>
      </c>
      <c r="V2630" s="48">
        <v>2.25</v>
      </c>
    </row>
    <row r="2631" spans="21:22" x14ac:dyDescent="0.2">
      <c r="U2631" s="50">
        <v>43574</v>
      </c>
      <c r="V2631" s="48">
        <v>2.25</v>
      </c>
    </row>
    <row r="2632" spans="21:22" x14ac:dyDescent="0.2">
      <c r="U2632" s="50">
        <v>43577</v>
      </c>
      <c r="V2632" s="48">
        <v>2.25</v>
      </c>
    </row>
    <row r="2633" spans="21:22" x14ac:dyDescent="0.2">
      <c r="U2633" s="50">
        <v>43578</v>
      </c>
      <c r="V2633" s="48">
        <v>2.25</v>
      </c>
    </row>
    <row r="2634" spans="21:22" x14ac:dyDescent="0.2">
      <c r="U2634" s="50">
        <v>43579</v>
      </c>
      <c r="V2634" s="48">
        <v>2.25</v>
      </c>
    </row>
    <row r="2635" spans="21:22" x14ac:dyDescent="0.2">
      <c r="U2635" s="50">
        <v>43580</v>
      </c>
      <c r="V2635" s="48">
        <v>2.25</v>
      </c>
    </row>
    <row r="2636" spans="21:22" x14ac:dyDescent="0.2">
      <c r="U2636" s="50">
        <v>43581</v>
      </c>
      <c r="V2636" s="48">
        <v>2.25</v>
      </c>
    </row>
    <row r="2637" spans="21:22" x14ac:dyDescent="0.2">
      <c r="U2637" s="50">
        <v>43584</v>
      </c>
      <c r="V2637" s="48">
        <v>2.25</v>
      </c>
    </row>
    <row r="2638" spans="21:22" x14ac:dyDescent="0.2">
      <c r="U2638" s="50">
        <v>43585</v>
      </c>
      <c r="V2638" s="48">
        <v>2.25</v>
      </c>
    </row>
    <row r="2639" spans="21:22" x14ac:dyDescent="0.2">
      <c r="U2639" s="50">
        <v>43586</v>
      </c>
      <c r="V2639" s="48">
        <v>2.25</v>
      </c>
    </row>
    <row r="2640" spans="21:22" x14ac:dyDescent="0.2">
      <c r="U2640" s="50">
        <v>43587</v>
      </c>
      <c r="V2640" s="48">
        <v>2.25</v>
      </c>
    </row>
    <row r="2641" spans="21:22" x14ac:dyDescent="0.2">
      <c r="U2641" s="50">
        <v>43588</v>
      </c>
      <c r="V2641" s="48">
        <v>2.25</v>
      </c>
    </row>
    <row r="2642" spans="21:22" x14ac:dyDescent="0.2">
      <c r="U2642" s="50">
        <v>43591</v>
      </c>
      <c r="V2642" s="48">
        <v>2.25</v>
      </c>
    </row>
    <row r="2643" spans="21:22" x14ac:dyDescent="0.2">
      <c r="U2643" s="50">
        <v>43592</v>
      </c>
      <c r="V2643" s="48">
        <v>2.25</v>
      </c>
    </row>
    <row r="2644" spans="21:22" x14ac:dyDescent="0.2">
      <c r="U2644" s="50">
        <v>43593</v>
      </c>
      <c r="V2644" s="48">
        <v>2.25</v>
      </c>
    </row>
    <row r="2645" spans="21:22" x14ac:dyDescent="0.2">
      <c r="U2645" s="50">
        <v>43594</v>
      </c>
      <c r="V2645" s="48">
        <v>2.25</v>
      </c>
    </row>
    <row r="2646" spans="21:22" x14ac:dyDescent="0.2">
      <c r="U2646" s="50">
        <v>43595</v>
      </c>
      <c r="V2646" s="48">
        <v>2.25</v>
      </c>
    </row>
    <row r="2647" spans="21:22" x14ac:dyDescent="0.2">
      <c r="U2647" s="50">
        <v>43598</v>
      </c>
      <c r="V2647" s="48">
        <v>2.25</v>
      </c>
    </row>
    <row r="2648" spans="21:22" x14ac:dyDescent="0.2">
      <c r="U2648" s="50">
        <v>43599</v>
      </c>
      <c r="V2648" s="48">
        <v>2.25</v>
      </c>
    </row>
    <row r="2649" spans="21:22" x14ac:dyDescent="0.2">
      <c r="U2649" s="50">
        <v>43600</v>
      </c>
      <c r="V2649" s="48">
        <v>2.25</v>
      </c>
    </row>
    <row r="2650" spans="21:22" x14ac:dyDescent="0.2">
      <c r="U2650" s="50">
        <v>43601</v>
      </c>
      <c r="V2650" s="48">
        <v>2.25</v>
      </c>
    </row>
    <row r="2651" spans="21:22" x14ac:dyDescent="0.2">
      <c r="U2651" s="50">
        <v>43602</v>
      </c>
      <c r="V2651" s="48">
        <v>2.25</v>
      </c>
    </row>
    <row r="2652" spans="21:22" x14ac:dyDescent="0.2">
      <c r="U2652" s="50">
        <v>43605</v>
      </c>
      <c r="V2652" s="48">
        <v>2.25</v>
      </c>
    </row>
    <row r="2653" spans="21:22" x14ac:dyDescent="0.2">
      <c r="U2653" s="50">
        <v>43606</v>
      </c>
      <c r="V2653" s="48">
        <v>2.25</v>
      </c>
    </row>
    <row r="2654" spans="21:22" x14ac:dyDescent="0.2">
      <c r="U2654" s="50">
        <v>43607</v>
      </c>
      <c r="V2654" s="48">
        <v>2.25</v>
      </c>
    </row>
    <row r="2655" spans="21:22" x14ac:dyDescent="0.2">
      <c r="U2655" s="50">
        <v>43608</v>
      </c>
      <c r="V2655" s="48">
        <v>2.25</v>
      </c>
    </row>
    <row r="2656" spans="21:22" x14ac:dyDescent="0.2">
      <c r="U2656" s="50">
        <v>43609</v>
      </c>
      <c r="V2656" s="48">
        <v>2.25</v>
      </c>
    </row>
    <row r="2657" spans="21:22" x14ac:dyDescent="0.2">
      <c r="U2657" s="50">
        <v>43613</v>
      </c>
      <c r="V2657" s="48">
        <v>2.25</v>
      </c>
    </row>
    <row r="2658" spans="21:22" x14ac:dyDescent="0.2">
      <c r="U2658" s="50">
        <v>43614</v>
      </c>
      <c r="V2658" s="48">
        <v>2.25</v>
      </c>
    </row>
    <row r="2659" spans="21:22" x14ac:dyDescent="0.2">
      <c r="U2659" s="50">
        <v>43615</v>
      </c>
      <c r="V2659" s="48">
        <v>2.25</v>
      </c>
    </row>
    <row r="2660" spans="21:22" x14ac:dyDescent="0.2">
      <c r="U2660" s="50">
        <v>43616</v>
      </c>
      <c r="V2660" s="48">
        <v>2.25</v>
      </c>
    </row>
    <row r="2661" spans="21:22" x14ac:dyDescent="0.2">
      <c r="U2661" s="50">
        <v>43619</v>
      </c>
      <c r="V2661" s="48">
        <v>2.25</v>
      </c>
    </row>
    <row r="2662" spans="21:22" x14ac:dyDescent="0.2">
      <c r="U2662" s="50">
        <v>43620</v>
      </c>
      <c r="V2662" s="48">
        <v>2.25</v>
      </c>
    </row>
    <row r="2663" spans="21:22" x14ac:dyDescent="0.2">
      <c r="U2663" s="50">
        <v>43621</v>
      </c>
      <c r="V2663" s="48">
        <v>2.25</v>
      </c>
    </row>
    <row r="2664" spans="21:22" x14ac:dyDescent="0.2">
      <c r="U2664" s="50">
        <v>43622</v>
      </c>
      <c r="V2664" s="48">
        <v>2.25</v>
      </c>
    </row>
    <row r="2665" spans="21:22" x14ac:dyDescent="0.2">
      <c r="U2665" s="50">
        <v>43623</v>
      </c>
      <c r="V2665" s="48">
        <v>2.25</v>
      </c>
    </row>
    <row r="2666" spans="21:22" x14ac:dyDescent="0.2">
      <c r="U2666" s="50">
        <v>43626</v>
      </c>
      <c r="V2666" s="48">
        <v>2.25</v>
      </c>
    </row>
    <row r="2667" spans="21:22" x14ac:dyDescent="0.2">
      <c r="U2667" s="50">
        <v>43627</v>
      </c>
      <c r="V2667" s="48">
        <v>2.25</v>
      </c>
    </row>
    <row r="2668" spans="21:22" x14ac:dyDescent="0.2">
      <c r="U2668" s="50">
        <v>43628</v>
      </c>
      <c r="V2668" s="48">
        <v>2.25</v>
      </c>
    </row>
    <row r="2669" spans="21:22" x14ac:dyDescent="0.2">
      <c r="U2669" s="50">
        <v>43629</v>
      </c>
      <c r="V2669" s="48">
        <v>2.25</v>
      </c>
    </row>
    <row r="2670" spans="21:22" x14ac:dyDescent="0.2">
      <c r="U2670" s="50">
        <v>43630</v>
      </c>
      <c r="V2670" s="48">
        <v>2.25</v>
      </c>
    </row>
    <row r="2671" spans="21:22" x14ac:dyDescent="0.2">
      <c r="U2671" s="50">
        <v>43633</v>
      </c>
      <c r="V2671" s="48">
        <v>2.25</v>
      </c>
    </row>
    <row r="2672" spans="21:22" x14ac:dyDescent="0.2">
      <c r="U2672" s="50">
        <v>43634</v>
      </c>
      <c r="V2672" s="48">
        <v>2.25</v>
      </c>
    </row>
    <row r="2673" spans="21:22" x14ac:dyDescent="0.2">
      <c r="U2673" s="50">
        <v>43635</v>
      </c>
      <c r="V2673" s="48">
        <v>2.25</v>
      </c>
    </row>
    <row r="2674" spans="21:22" x14ac:dyDescent="0.2">
      <c r="U2674" s="50">
        <v>43636</v>
      </c>
      <c r="V2674" s="48">
        <v>2.25</v>
      </c>
    </row>
    <row r="2675" spans="21:22" x14ac:dyDescent="0.2">
      <c r="U2675" s="50">
        <v>43637</v>
      </c>
      <c r="V2675" s="48">
        <v>2.25</v>
      </c>
    </row>
    <row r="2676" spans="21:22" x14ac:dyDescent="0.2">
      <c r="U2676" s="50">
        <v>43640</v>
      </c>
      <c r="V2676" s="48">
        <v>2.25</v>
      </c>
    </row>
    <row r="2677" spans="21:22" x14ac:dyDescent="0.2">
      <c r="U2677" s="50">
        <v>43641</v>
      </c>
      <c r="V2677" s="48">
        <v>2.25</v>
      </c>
    </row>
    <row r="2678" spans="21:22" x14ac:dyDescent="0.2">
      <c r="U2678" s="50">
        <v>43642</v>
      </c>
      <c r="V2678" s="48">
        <v>2.25</v>
      </c>
    </row>
    <row r="2679" spans="21:22" x14ac:dyDescent="0.2">
      <c r="U2679" s="50">
        <v>43643</v>
      </c>
      <c r="V2679" s="48">
        <v>2.25</v>
      </c>
    </row>
    <row r="2680" spans="21:22" x14ac:dyDescent="0.2">
      <c r="U2680" s="50">
        <v>43644</v>
      </c>
      <c r="V2680" s="48">
        <v>2.25</v>
      </c>
    </row>
    <row r="2681" spans="21:22" x14ac:dyDescent="0.2">
      <c r="U2681" s="50">
        <v>43647</v>
      </c>
      <c r="V2681" s="48">
        <v>2.25</v>
      </c>
    </row>
    <row r="2682" spans="21:22" x14ac:dyDescent="0.2">
      <c r="U2682" s="50">
        <v>43648</v>
      </c>
      <c r="V2682" s="48">
        <v>2.25</v>
      </c>
    </row>
    <row r="2683" spans="21:22" x14ac:dyDescent="0.2">
      <c r="U2683" s="50">
        <v>43649</v>
      </c>
      <c r="V2683" s="48">
        <v>2.25</v>
      </c>
    </row>
    <row r="2684" spans="21:22" x14ac:dyDescent="0.2">
      <c r="U2684" s="50">
        <v>43651</v>
      </c>
      <c r="V2684" s="48">
        <v>2.25</v>
      </c>
    </row>
    <row r="2685" spans="21:22" x14ac:dyDescent="0.2">
      <c r="U2685" s="50">
        <v>43654</v>
      </c>
      <c r="V2685" s="48">
        <v>2.25</v>
      </c>
    </row>
    <row r="2686" spans="21:22" x14ac:dyDescent="0.2">
      <c r="U2686" s="50">
        <v>43655</v>
      </c>
      <c r="V2686" s="48">
        <v>2.25</v>
      </c>
    </row>
    <row r="2687" spans="21:22" x14ac:dyDescent="0.2">
      <c r="U2687" s="50">
        <v>43656</v>
      </c>
      <c r="V2687" s="48">
        <v>2.25</v>
      </c>
    </row>
    <row r="2688" spans="21:22" x14ac:dyDescent="0.2">
      <c r="U2688" s="50">
        <v>43657</v>
      </c>
      <c r="V2688" s="48">
        <v>2.25</v>
      </c>
    </row>
    <row r="2689" spans="21:22" x14ac:dyDescent="0.2">
      <c r="U2689" s="50">
        <v>43658</v>
      </c>
      <c r="V2689" s="48">
        <v>2.25</v>
      </c>
    </row>
    <row r="2690" spans="21:22" x14ac:dyDescent="0.2">
      <c r="U2690" s="50">
        <v>43661</v>
      </c>
      <c r="V2690" s="48">
        <v>2.25</v>
      </c>
    </row>
    <row r="2691" spans="21:22" x14ac:dyDescent="0.2">
      <c r="U2691" s="50">
        <v>43662</v>
      </c>
      <c r="V2691" s="48">
        <v>2.25</v>
      </c>
    </row>
    <row r="2692" spans="21:22" x14ac:dyDescent="0.2">
      <c r="U2692" s="50">
        <v>43663</v>
      </c>
      <c r="V2692" s="48">
        <v>2.25</v>
      </c>
    </row>
    <row r="2693" spans="21:22" x14ac:dyDescent="0.2">
      <c r="U2693" s="50">
        <v>43664</v>
      </c>
      <c r="V2693" s="48">
        <v>2.25</v>
      </c>
    </row>
    <row r="2694" spans="21:22" x14ac:dyDescent="0.2">
      <c r="U2694" s="50">
        <v>43665</v>
      </c>
      <c r="V2694" s="48">
        <v>2.25</v>
      </c>
    </row>
    <row r="2695" spans="21:22" x14ac:dyDescent="0.2">
      <c r="U2695" s="50">
        <v>43668</v>
      </c>
      <c r="V2695" s="48">
        <v>2.25</v>
      </c>
    </row>
    <row r="2696" spans="21:22" x14ac:dyDescent="0.2">
      <c r="U2696" s="50">
        <v>43669</v>
      </c>
      <c r="V2696" s="48">
        <v>2.25</v>
      </c>
    </row>
    <row r="2697" spans="21:22" x14ac:dyDescent="0.2">
      <c r="U2697" s="50">
        <v>43670</v>
      </c>
      <c r="V2697" s="48">
        <v>2.25</v>
      </c>
    </row>
    <row r="2698" spans="21:22" x14ac:dyDescent="0.2">
      <c r="U2698" s="50">
        <v>43671</v>
      </c>
      <c r="V2698" s="48">
        <v>2.25</v>
      </c>
    </row>
    <row r="2699" spans="21:22" x14ac:dyDescent="0.2">
      <c r="U2699" s="50">
        <v>43672</v>
      </c>
      <c r="V2699" s="48">
        <v>2.25</v>
      </c>
    </row>
    <row r="2700" spans="21:22" x14ac:dyDescent="0.2">
      <c r="U2700" s="50">
        <v>43675</v>
      </c>
      <c r="V2700" s="48">
        <v>2.25</v>
      </c>
    </row>
    <row r="2701" spans="21:22" x14ac:dyDescent="0.2">
      <c r="U2701" s="50">
        <v>43676</v>
      </c>
      <c r="V2701" s="48">
        <v>2.25</v>
      </c>
    </row>
    <row r="2702" spans="21:22" x14ac:dyDescent="0.2">
      <c r="U2702" s="50">
        <v>43677</v>
      </c>
      <c r="V2702" s="48">
        <v>2.25</v>
      </c>
    </row>
    <row r="2703" spans="21:22" x14ac:dyDescent="0.2">
      <c r="U2703" s="50">
        <v>43678</v>
      </c>
      <c r="V2703" s="48">
        <v>2</v>
      </c>
    </row>
    <row r="2704" spans="21:22" x14ac:dyDescent="0.2">
      <c r="U2704" s="50">
        <v>43679</v>
      </c>
      <c r="V2704" s="48">
        <v>2</v>
      </c>
    </row>
    <row r="2705" spans="21:22" x14ac:dyDescent="0.2">
      <c r="U2705" s="50">
        <v>43682</v>
      </c>
      <c r="V2705" s="48">
        <v>2</v>
      </c>
    </row>
    <row r="2706" spans="21:22" x14ac:dyDescent="0.2">
      <c r="U2706" s="50">
        <v>43683</v>
      </c>
      <c r="V2706" s="48">
        <v>2</v>
      </c>
    </row>
    <row r="2707" spans="21:22" x14ac:dyDescent="0.2">
      <c r="U2707" s="50">
        <v>43684</v>
      </c>
      <c r="V2707" s="48">
        <v>2</v>
      </c>
    </row>
    <row r="2708" spans="21:22" x14ac:dyDescent="0.2">
      <c r="U2708" s="50">
        <v>43685</v>
      </c>
      <c r="V2708" s="48">
        <v>2</v>
      </c>
    </row>
    <row r="2709" spans="21:22" x14ac:dyDescent="0.2">
      <c r="U2709" s="50">
        <v>43686</v>
      </c>
      <c r="V2709" s="48">
        <v>2</v>
      </c>
    </row>
    <row r="2710" spans="21:22" x14ac:dyDescent="0.2">
      <c r="U2710" s="50">
        <v>43689</v>
      </c>
      <c r="V2710" s="48">
        <v>2</v>
      </c>
    </row>
    <row r="2711" spans="21:22" x14ac:dyDescent="0.2">
      <c r="U2711" s="50">
        <v>43690</v>
      </c>
      <c r="V2711" s="48">
        <v>2</v>
      </c>
    </row>
    <row r="2712" spans="21:22" x14ac:dyDescent="0.2">
      <c r="U2712" s="50">
        <v>43691</v>
      </c>
      <c r="V2712" s="48">
        <v>2</v>
      </c>
    </row>
    <row r="2713" spans="21:22" x14ac:dyDescent="0.2">
      <c r="U2713" s="50">
        <v>43692</v>
      </c>
      <c r="V2713" s="48">
        <v>2</v>
      </c>
    </row>
    <row r="2714" spans="21:22" x14ac:dyDescent="0.2">
      <c r="U2714" s="50">
        <v>43693</v>
      </c>
      <c r="V2714" s="48">
        <v>2</v>
      </c>
    </row>
    <row r="2715" spans="21:22" x14ac:dyDescent="0.2">
      <c r="U2715" s="50">
        <v>43696</v>
      </c>
      <c r="V2715" s="48">
        <v>2</v>
      </c>
    </row>
    <row r="2716" spans="21:22" x14ac:dyDescent="0.2">
      <c r="U2716" s="50">
        <v>43697</v>
      </c>
      <c r="V2716" s="48">
        <v>2</v>
      </c>
    </row>
    <row r="2717" spans="21:22" x14ac:dyDescent="0.2">
      <c r="U2717" s="50">
        <v>43698</v>
      </c>
      <c r="V2717" s="48">
        <v>2</v>
      </c>
    </row>
    <row r="2718" spans="21:22" x14ac:dyDescent="0.2">
      <c r="U2718" s="50">
        <v>43699</v>
      </c>
      <c r="V2718" s="48">
        <v>2</v>
      </c>
    </row>
    <row r="2719" spans="21:22" x14ac:dyDescent="0.2">
      <c r="U2719" s="50">
        <v>43700</v>
      </c>
      <c r="V2719" s="48">
        <v>2</v>
      </c>
    </row>
    <row r="2720" spans="21:22" x14ac:dyDescent="0.2">
      <c r="U2720" s="50">
        <v>43703</v>
      </c>
      <c r="V2720" s="48">
        <v>2</v>
      </c>
    </row>
    <row r="2721" spans="21:22" x14ac:dyDescent="0.2">
      <c r="U2721" s="50">
        <v>43704</v>
      </c>
      <c r="V2721" s="48">
        <v>2</v>
      </c>
    </row>
    <row r="2722" spans="21:22" x14ac:dyDescent="0.2">
      <c r="U2722" s="50">
        <v>43705</v>
      </c>
      <c r="V2722" s="48">
        <v>2</v>
      </c>
    </row>
    <row r="2723" spans="21:22" x14ac:dyDescent="0.2">
      <c r="U2723" s="50">
        <v>43706</v>
      </c>
      <c r="V2723" s="48">
        <v>2</v>
      </c>
    </row>
    <row r="2724" spans="21:22" x14ac:dyDescent="0.2">
      <c r="U2724" s="50">
        <v>43707</v>
      </c>
      <c r="V2724" s="48">
        <v>2</v>
      </c>
    </row>
    <row r="2725" spans="21:22" x14ac:dyDescent="0.2">
      <c r="U2725" s="50">
        <v>43711</v>
      </c>
      <c r="V2725" s="48">
        <v>2</v>
      </c>
    </row>
    <row r="2726" spans="21:22" x14ac:dyDescent="0.2">
      <c r="U2726" s="50">
        <v>43712</v>
      </c>
      <c r="V2726" s="48">
        <v>2</v>
      </c>
    </row>
    <row r="2727" spans="21:22" x14ac:dyDescent="0.2">
      <c r="U2727" s="50">
        <v>43713</v>
      </c>
      <c r="V2727" s="48">
        <v>2</v>
      </c>
    </row>
    <row r="2728" spans="21:22" x14ac:dyDescent="0.2">
      <c r="U2728" s="50">
        <v>43714</v>
      </c>
      <c r="V2728" s="48">
        <v>2</v>
      </c>
    </row>
    <row r="2729" spans="21:22" x14ac:dyDescent="0.2">
      <c r="U2729" s="50">
        <v>43717</v>
      </c>
      <c r="V2729" s="48">
        <v>2</v>
      </c>
    </row>
    <row r="2730" spans="21:22" x14ac:dyDescent="0.2">
      <c r="U2730" s="50">
        <v>43718</v>
      </c>
      <c r="V2730" s="48">
        <v>2</v>
      </c>
    </row>
    <row r="2731" spans="21:22" x14ac:dyDescent="0.2">
      <c r="U2731" s="50">
        <v>43719</v>
      </c>
      <c r="V2731" s="48">
        <v>2</v>
      </c>
    </row>
    <row r="2732" spans="21:22" x14ac:dyDescent="0.2">
      <c r="U2732" s="50">
        <v>43720</v>
      </c>
      <c r="V2732" s="48">
        <v>2</v>
      </c>
    </row>
    <row r="2733" spans="21:22" x14ac:dyDescent="0.2">
      <c r="U2733" s="50">
        <v>43721</v>
      </c>
      <c r="V2733" s="48">
        <v>2</v>
      </c>
    </row>
    <row r="2734" spans="21:22" x14ac:dyDescent="0.2">
      <c r="U2734" s="50">
        <v>43724</v>
      </c>
      <c r="V2734" s="48">
        <v>2</v>
      </c>
    </row>
    <row r="2735" spans="21:22" x14ac:dyDescent="0.2">
      <c r="U2735" s="50">
        <v>43725</v>
      </c>
      <c r="V2735" s="48">
        <v>2</v>
      </c>
    </row>
    <row r="2736" spans="21:22" x14ac:dyDescent="0.2">
      <c r="U2736" s="50">
        <v>43726</v>
      </c>
      <c r="V2736" s="48">
        <v>2</v>
      </c>
    </row>
    <row r="2737" spans="21:22" x14ac:dyDescent="0.2">
      <c r="U2737" s="50">
        <v>43727</v>
      </c>
      <c r="V2737" s="48">
        <v>1.75</v>
      </c>
    </row>
    <row r="2738" spans="21:22" x14ac:dyDescent="0.2">
      <c r="U2738" s="50">
        <v>43728</v>
      </c>
      <c r="V2738" s="48">
        <v>1.75</v>
      </c>
    </row>
    <row r="2739" spans="21:22" x14ac:dyDescent="0.2">
      <c r="U2739" s="50">
        <v>43731</v>
      </c>
      <c r="V2739" s="48">
        <v>1.75</v>
      </c>
    </row>
    <row r="2740" spans="21:22" x14ac:dyDescent="0.2">
      <c r="U2740" s="50">
        <v>43732</v>
      </c>
      <c r="V2740" s="48">
        <v>1.75</v>
      </c>
    </row>
    <row r="2741" spans="21:22" x14ac:dyDescent="0.2">
      <c r="U2741" s="50">
        <v>43733</v>
      </c>
      <c r="V2741" s="48">
        <v>1.75</v>
      </c>
    </row>
    <row r="2742" spans="21:22" x14ac:dyDescent="0.2">
      <c r="U2742" s="50">
        <v>43734</v>
      </c>
      <c r="V2742" s="48">
        <v>1.75</v>
      </c>
    </row>
    <row r="2743" spans="21:22" x14ac:dyDescent="0.2">
      <c r="U2743" s="50">
        <v>43735</v>
      </c>
      <c r="V2743" s="48">
        <v>1.75</v>
      </c>
    </row>
    <row r="2744" spans="21:22" x14ac:dyDescent="0.2">
      <c r="U2744" s="50">
        <v>43738</v>
      </c>
      <c r="V2744" s="48">
        <v>1.75</v>
      </c>
    </row>
    <row r="2745" spans="21:22" x14ac:dyDescent="0.2">
      <c r="U2745" s="50">
        <v>43739</v>
      </c>
      <c r="V2745" s="48">
        <v>1.75</v>
      </c>
    </row>
    <row r="2746" spans="21:22" x14ac:dyDescent="0.2">
      <c r="U2746" s="50">
        <v>43740</v>
      </c>
      <c r="V2746" s="48">
        <v>1.75</v>
      </c>
    </row>
    <row r="2747" spans="21:22" x14ac:dyDescent="0.2">
      <c r="U2747" s="50">
        <v>43741</v>
      </c>
      <c r="V2747" s="48">
        <v>1.75</v>
      </c>
    </row>
    <row r="2748" spans="21:22" x14ac:dyDescent="0.2">
      <c r="U2748" s="50">
        <v>43742</v>
      </c>
      <c r="V2748" s="48">
        <v>1.75</v>
      </c>
    </row>
    <row r="2749" spans="21:22" x14ac:dyDescent="0.2">
      <c r="U2749" s="50">
        <v>43745</v>
      </c>
      <c r="V2749" s="48">
        <v>1.75</v>
      </c>
    </row>
    <row r="2750" spans="21:22" x14ac:dyDescent="0.2">
      <c r="U2750" s="50">
        <v>43746</v>
      </c>
      <c r="V2750" s="48">
        <v>1.75</v>
      </c>
    </row>
    <row r="2751" spans="21:22" x14ac:dyDescent="0.2">
      <c r="U2751" s="50">
        <v>43747</v>
      </c>
      <c r="V2751" s="48">
        <v>1.75</v>
      </c>
    </row>
    <row r="2752" spans="21:22" x14ac:dyDescent="0.2">
      <c r="U2752" s="50">
        <v>43748</v>
      </c>
      <c r="V2752" s="48">
        <v>1.75</v>
      </c>
    </row>
    <row r="2753" spans="21:22" x14ac:dyDescent="0.2">
      <c r="U2753" s="50">
        <v>43749</v>
      </c>
      <c r="V2753" s="48">
        <v>1.75</v>
      </c>
    </row>
    <row r="2754" spans="21:22" x14ac:dyDescent="0.2">
      <c r="U2754" s="50">
        <v>43753</v>
      </c>
      <c r="V2754" s="48">
        <v>1.75</v>
      </c>
    </row>
    <row r="2755" spans="21:22" x14ac:dyDescent="0.2">
      <c r="U2755" s="50">
        <v>43754</v>
      </c>
      <c r="V2755" s="48">
        <v>1.75</v>
      </c>
    </row>
    <row r="2756" spans="21:22" x14ac:dyDescent="0.2">
      <c r="U2756" s="50">
        <v>43755</v>
      </c>
      <c r="V2756" s="48">
        <v>1.75</v>
      </c>
    </row>
    <row r="2757" spans="21:22" x14ac:dyDescent="0.2">
      <c r="U2757" s="50">
        <v>43756</v>
      </c>
      <c r="V2757" s="48">
        <v>1.75</v>
      </c>
    </row>
    <row r="2758" spans="21:22" x14ac:dyDescent="0.2">
      <c r="U2758" s="50">
        <v>43759</v>
      </c>
      <c r="V2758" s="48">
        <v>1.75</v>
      </c>
    </row>
    <row r="2759" spans="21:22" x14ac:dyDescent="0.2">
      <c r="U2759" s="50">
        <v>43760</v>
      </c>
      <c r="V2759" s="48">
        <v>1.75</v>
      </c>
    </row>
    <row r="2760" spans="21:22" x14ac:dyDescent="0.2">
      <c r="U2760" s="50">
        <v>43761</v>
      </c>
      <c r="V2760" s="48">
        <v>1.75</v>
      </c>
    </row>
    <row r="2761" spans="21:22" x14ac:dyDescent="0.2">
      <c r="U2761" s="50">
        <v>43762</v>
      </c>
      <c r="V2761" s="48">
        <v>1.75</v>
      </c>
    </row>
    <row r="2762" spans="21:22" x14ac:dyDescent="0.2">
      <c r="U2762" s="50">
        <v>43763</v>
      </c>
      <c r="V2762" s="48">
        <v>1.75</v>
      </c>
    </row>
    <row r="2763" spans="21:22" x14ac:dyDescent="0.2">
      <c r="U2763" s="50">
        <v>43766</v>
      </c>
      <c r="V2763" s="48">
        <v>1.75</v>
      </c>
    </row>
    <row r="2764" spans="21:22" x14ac:dyDescent="0.2">
      <c r="U2764" s="50">
        <v>43767</v>
      </c>
      <c r="V2764" s="48">
        <v>1.75</v>
      </c>
    </row>
    <row r="2765" spans="21:22" x14ac:dyDescent="0.2">
      <c r="U2765" s="50">
        <v>43768</v>
      </c>
      <c r="V2765" s="48">
        <v>1.75</v>
      </c>
    </row>
    <row r="2766" spans="21:22" x14ac:dyDescent="0.2">
      <c r="U2766" s="50">
        <v>43769</v>
      </c>
      <c r="V2766" s="48">
        <v>1.5</v>
      </c>
    </row>
    <row r="2767" spans="21:22" x14ac:dyDescent="0.2">
      <c r="U2767" s="50">
        <v>43770</v>
      </c>
      <c r="V2767" s="48">
        <v>1.5</v>
      </c>
    </row>
    <row r="2768" spans="21:22" x14ac:dyDescent="0.2">
      <c r="U2768" s="50">
        <v>43773</v>
      </c>
      <c r="V2768" s="48">
        <v>1.5</v>
      </c>
    </row>
    <row r="2769" spans="21:22" x14ac:dyDescent="0.2">
      <c r="U2769" s="50">
        <v>43774</v>
      </c>
      <c r="V2769" s="48">
        <v>1.5</v>
      </c>
    </row>
    <row r="2770" spans="21:22" x14ac:dyDescent="0.2">
      <c r="U2770" s="50">
        <v>43775</v>
      </c>
      <c r="V2770" s="48">
        <v>1.5</v>
      </c>
    </row>
    <row r="2771" spans="21:22" x14ac:dyDescent="0.2">
      <c r="U2771" s="50">
        <v>43776</v>
      </c>
      <c r="V2771" s="48">
        <v>1.5</v>
      </c>
    </row>
    <row r="2772" spans="21:22" x14ac:dyDescent="0.2">
      <c r="U2772" s="50">
        <v>43777</v>
      </c>
      <c r="V2772" s="48">
        <v>1.5</v>
      </c>
    </row>
    <row r="2773" spans="21:22" x14ac:dyDescent="0.2">
      <c r="U2773" s="50">
        <v>43781</v>
      </c>
      <c r="V2773" s="48">
        <v>1.5</v>
      </c>
    </row>
    <row r="2774" spans="21:22" x14ac:dyDescent="0.2">
      <c r="U2774" s="50">
        <v>43782</v>
      </c>
      <c r="V2774" s="48">
        <v>1.5</v>
      </c>
    </row>
    <row r="2775" spans="21:22" x14ac:dyDescent="0.2">
      <c r="U2775" s="50">
        <v>43783</v>
      </c>
      <c r="V2775" s="48">
        <v>1.5</v>
      </c>
    </row>
    <row r="2776" spans="21:22" x14ac:dyDescent="0.2">
      <c r="U2776" s="50">
        <v>43784</v>
      </c>
      <c r="V2776" s="48">
        <v>1.5</v>
      </c>
    </row>
    <row r="2777" spans="21:22" x14ac:dyDescent="0.2">
      <c r="U2777" s="50">
        <v>43787</v>
      </c>
      <c r="V2777" s="48">
        <v>1.5</v>
      </c>
    </row>
    <row r="2778" spans="21:22" x14ac:dyDescent="0.2">
      <c r="U2778" s="50">
        <v>43788</v>
      </c>
      <c r="V2778" s="48">
        <v>1.5</v>
      </c>
    </row>
    <row r="2779" spans="21:22" x14ac:dyDescent="0.2">
      <c r="U2779" s="50">
        <v>43789</v>
      </c>
      <c r="V2779" s="48">
        <v>1.5</v>
      </c>
    </row>
    <row r="2780" spans="21:22" x14ac:dyDescent="0.2">
      <c r="U2780" s="50">
        <v>43790</v>
      </c>
      <c r="V2780" s="48">
        <v>1.5</v>
      </c>
    </row>
    <row r="2781" spans="21:22" x14ac:dyDescent="0.2">
      <c r="U2781" s="50">
        <v>43791</v>
      </c>
      <c r="V2781" s="48">
        <v>1.5</v>
      </c>
    </row>
    <row r="2782" spans="21:22" x14ac:dyDescent="0.2">
      <c r="U2782" s="50">
        <v>43794</v>
      </c>
      <c r="V2782" s="48">
        <v>1.5</v>
      </c>
    </row>
    <row r="2783" spans="21:22" x14ac:dyDescent="0.2">
      <c r="U2783" s="50">
        <v>43795</v>
      </c>
      <c r="V2783" s="48">
        <v>1.5</v>
      </c>
    </row>
    <row r="2784" spans="21:22" x14ac:dyDescent="0.2">
      <c r="U2784" s="50">
        <v>43796</v>
      </c>
      <c r="V2784" s="48">
        <v>1.5</v>
      </c>
    </row>
    <row r="2785" spans="21:22" x14ac:dyDescent="0.2">
      <c r="U2785" s="50">
        <v>43798</v>
      </c>
      <c r="V2785" s="48">
        <v>1.5</v>
      </c>
    </row>
    <row r="2786" spans="21:22" x14ac:dyDescent="0.2">
      <c r="U2786" s="50">
        <v>43801</v>
      </c>
      <c r="V2786" s="48">
        <v>1.5</v>
      </c>
    </row>
    <row r="2787" spans="21:22" x14ac:dyDescent="0.2">
      <c r="U2787" s="50">
        <v>43802</v>
      </c>
      <c r="V2787" s="48">
        <v>1.5</v>
      </c>
    </row>
    <row r="2788" spans="21:22" x14ac:dyDescent="0.2">
      <c r="U2788" s="50">
        <v>43803</v>
      </c>
      <c r="V2788" s="48">
        <v>1.5</v>
      </c>
    </row>
    <row r="2789" spans="21:22" x14ac:dyDescent="0.2">
      <c r="U2789" s="50">
        <v>43804</v>
      </c>
      <c r="V2789" s="48">
        <v>1.5</v>
      </c>
    </row>
    <row r="2790" spans="21:22" x14ac:dyDescent="0.2">
      <c r="U2790" s="50">
        <v>43805</v>
      </c>
      <c r="V2790" s="48">
        <v>1.5</v>
      </c>
    </row>
    <row r="2791" spans="21:22" x14ac:dyDescent="0.2">
      <c r="U2791" s="50">
        <v>43808</v>
      </c>
      <c r="V2791" s="48">
        <v>1.5</v>
      </c>
    </row>
    <row r="2792" spans="21:22" x14ac:dyDescent="0.2">
      <c r="U2792" s="50">
        <v>43809</v>
      </c>
      <c r="V2792" s="48">
        <v>1.5</v>
      </c>
    </row>
    <row r="2793" spans="21:22" x14ac:dyDescent="0.2">
      <c r="U2793" s="50">
        <v>43810</v>
      </c>
      <c r="V2793" s="48">
        <v>1.5</v>
      </c>
    </row>
    <row r="2794" spans="21:22" x14ac:dyDescent="0.2">
      <c r="U2794" s="50">
        <v>43811</v>
      </c>
      <c r="V2794" s="48">
        <v>1.5</v>
      </c>
    </row>
    <row r="2795" spans="21:22" x14ac:dyDescent="0.2">
      <c r="U2795" s="50">
        <v>43812</v>
      </c>
      <c r="V2795" s="48">
        <v>1.5</v>
      </c>
    </row>
    <row r="2796" spans="21:22" x14ac:dyDescent="0.2">
      <c r="U2796" s="50">
        <v>43815</v>
      </c>
      <c r="V2796" s="48">
        <v>1.5</v>
      </c>
    </row>
    <row r="2797" spans="21:22" x14ac:dyDescent="0.2">
      <c r="U2797" s="50">
        <v>43816</v>
      </c>
      <c r="V2797" s="48">
        <v>1.5</v>
      </c>
    </row>
    <row r="2798" spans="21:22" x14ac:dyDescent="0.2">
      <c r="U2798" s="50">
        <v>43817</v>
      </c>
      <c r="V2798" s="48">
        <v>1.5</v>
      </c>
    </row>
    <row r="2799" spans="21:22" x14ac:dyDescent="0.2">
      <c r="U2799" s="50">
        <v>43818</v>
      </c>
      <c r="V2799" s="48">
        <v>1.5</v>
      </c>
    </row>
    <row r="2800" spans="21:22" x14ac:dyDescent="0.2">
      <c r="U2800" s="50">
        <v>43819</v>
      </c>
      <c r="V2800" s="48">
        <v>1.5</v>
      </c>
    </row>
    <row r="2801" spans="21:22" x14ac:dyDescent="0.2">
      <c r="U2801" s="50">
        <v>43822</v>
      </c>
      <c r="V2801" s="48">
        <v>1.5</v>
      </c>
    </row>
    <row r="2802" spans="21:22" x14ac:dyDescent="0.2">
      <c r="U2802" s="50">
        <v>43823</v>
      </c>
      <c r="V2802" s="48">
        <v>1.5</v>
      </c>
    </row>
    <row r="2803" spans="21:22" x14ac:dyDescent="0.2">
      <c r="U2803" s="50">
        <v>43825</v>
      </c>
      <c r="V2803" s="48">
        <v>1.5</v>
      </c>
    </row>
    <row r="2804" spans="21:22" x14ac:dyDescent="0.2">
      <c r="U2804" s="50">
        <v>43826</v>
      </c>
      <c r="V2804" s="48">
        <v>1.5</v>
      </c>
    </row>
    <row r="2805" spans="21:22" x14ac:dyDescent="0.2">
      <c r="U2805" s="50">
        <v>43829</v>
      </c>
      <c r="V2805" s="48">
        <v>1.5</v>
      </c>
    </row>
    <row r="2806" spans="21:22" x14ac:dyDescent="0.2">
      <c r="U2806" s="50">
        <v>43830</v>
      </c>
      <c r="V2806" s="48">
        <v>1.5</v>
      </c>
    </row>
    <row r="2807" spans="21:22" x14ac:dyDescent="0.2">
      <c r="U2807" s="50">
        <v>43832</v>
      </c>
      <c r="V2807" s="48">
        <v>1.5</v>
      </c>
    </row>
    <row r="2808" spans="21:22" x14ac:dyDescent="0.2">
      <c r="U2808" s="50">
        <v>43833</v>
      </c>
      <c r="V2808" s="48">
        <v>1.5</v>
      </c>
    </row>
    <row r="2809" spans="21:22" x14ac:dyDescent="0.2">
      <c r="U2809" s="50">
        <v>43836</v>
      </c>
      <c r="V2809" s="48">
        <v>1.5</v>
      </c>
    </row>
    <row r="2810" spans="21:22" x14ac:dyDescent="0.2">
      <c r="U2810" s="50">
        <v>43837</v>
      </c>
      <c r="V2810" s="48">
        <v>1.5</v>
      </c>
    </row>
    <row r="2811" spans="21:22" x14ac:dyDescent="0.2">
      <c r="U2811" s="50">
        <v>43838</v>
      </c>
      <c r="V2811" s="48">
        <v>1.5</v>
      </c>
    </row>
    <row r="2812" spans="21:22" x14ac:dyDescent="0.2">
      <c r="U2812" s="50">
        <v>43839</v>
      </c>
      <c r="V2812" s="48">
        <v>1.5</v>
      </c>
    </row>
    <row r="2813" spans="21:22" x14ac:dyDescent="0.2">
      <c r="U2813" s="50">
        <v>43840</v>
      </c>
      <c r="V2813" s="48">
        <v>1.5</v>
      </c>
    </row>
    <row r="2814" spans="21:22" x14ac:dyDescent="0.2">
      <c r="U2814" s="50">
        <v>43843</v>
      </c>
      <c r="V2814" s="48">
        <v>1.5</v>
      </c>
    </row>
    <row r="2815" spans="21:22" x14ac:dyDescent="0.2">
      <c r="U2815" s="50">
        <v>43844</v>
      </c>
      <c r="V2815" s="48">
        <v>1.5</v>
      </c>
    </row>
    <row r="2816" spans="21:22" x14ac:dyDescent="0.2">
      <c r="U2816" s="50">
        <v>43845</v>
      </c>
      <c r="V2816" s="48">
        <v>1.5</v>
      </c>
    </row>
    <row r="2817" spans="21:22" x14ac:dyDescent="0.2">
      <c r="U2817" s="50">
        <v>43846</v>
      </c>
      <c r="V2817" s="48">
        <v>1.5</v>
      </c>
    </row>
    <row r="2818" spans="21:22" x14ac:dyDescent="0.2">
      <c r="U2818" s="50">
        <v>43847</v>
      </c>
      <c r="V2818" s="48">
        <v>1.5</v>
      </c>
    </row>
    <row r="2819" spans="21:22" x14ac:dyDescent="0.2">
      <c r="U2819" s="50">
        <v>43851</v>
      </c>
      <c r="V2819" s="48">
        <v>1.5</v>
      </c>
    </row>
    <row r="2820" spans="21:22" x14ac:dyDescent="0.2">
      <c r="U2820" s="50">
        <v>43852</v>
      </c>
      <c r="V2820" s="48">
        <v>1.5</v>
      </c>
    </row>
    <row r="2821" spans="21:22" x14ac:dyDescent="0.2">
      <c r="U2821" s="50">
        <v>43853</v>
      </c>
      <c r="V2821" s="48">
        <v>1.5</v>
      </c>
    </row>
    <row r="2822" spans="21:22" x14ac:dyDescent="0.2">
      <c r="U2822" s="50">
        <v>43854</v>
      </c>
      <c r="V2822" s="48">
        <v>1.5</v>
      </c>
    </row>
    <row r="2823" spans="21:22" x14ac:dyDescent="0.2">
      <c r="U2823" s="50">
        <v>43857</v>
      </c>
      <c r="V2823" s="48">
        <v>1.5</v>
      </c>
    </row>
    <row r="2824" spans="21:22" x14ac:dyDescent="0.2">
      <c r="U2824" s="50">
        <v>43858</v>
      </c>
      <c r="V2824" s="48">
        <v>1.5</v>
      </c>
    </row>
    <row r="2825" spans="21:22" x14ac:dyDescent="0.2">
      <c r="U2825" s="50">
        <v>43859</v>
      </c>
      <c r="V2825" s="48">
        <v>1.5</v>
      </c>
    </row>
    <row r="2826" spans="21:22" x14ac:dyDescent="0.2">
      <c r="U2826" s="50">
        <v>43860</v>
      </c>
      <c r="V2826" s="48">
        <v>1.5</v>
      </c>
    </row>
    <row r="2827" spans="21:22" x14ac:dyDescent="0.2">
      <c r="U2827" s="50">
        <v>43861</v>
      </c>
      <c r="V2827" s="48">
        <v>1.5</v>
      </c>
    </row>
    <row r="2828" spans="21:22" x14ac:dyDescent="0.2">
      <c r="U2828" s="50">
        <v>43864</v>
      </c>
      <c r="V2828" s="48">
        <v>1.5</v>
      </c>
    </row>
    <row r="2829" spans="21:22" x14ac:dyDescent="0.2">
      <c r="U2829" s="50">
        <v>43865</v>
      </c>
      <c r="V2829" s="48">
        <v>1.5</v>
      </c>
    </row>
    <row r="2830" spans="21:22" x14ac:dyDescent="0.2">
      <c r="U2830" s="50">
        <v>43866</v>
      </c>
      <c r="V2830" s="48">
        <v>1.5</v>
      </c>
    </row>
    <row r="2831" spans="21:22" x14ac:dyDescent="0.2">
      <c r="U2831" s="50">
        <v>43867</v>
      </c>
      <c r="V2831" s="48">
        <v>1.5</v>
      </c>
    </row>
    <row r="2832" spans="21:22" x14ac:dyDescent="0.2">
      <c r="U2832" s="50">
        <v>43868</v>
      </c>
      <c r="V2832" s="48">
        <v>1.5</v>
      </c>
    </row>
    <row r="2833" spans="21:22" x14ac:dyDescent="0.2">
      <c r="U2833" s="50">
        <v>43871</v>
      </c>
      <c r="V2833" s="48">
        <v>1.5</v>
      </c>
    </row>
    <row r="2834" spans="21:22" x14ac:dyDescent="0.2">
      <c r="U2834" s="50">
        <v>43872</v>
      </c>
      <c r="V2834" s="48">
        <v>1.5</v>
      </c>
    </row>
    <row r="2835" spans="21:22" x14ac:dyDescent="0.2">
      <c r="U2835" s="50">
        <v>43873</v>
      </c>
      <c r="V2835" s="48">
        <v>1.5</v>
      </c>
    </row>
    <row r="2836" spans="21:22" x14ac:dyDescent="0.2">
      <c r="U2836" s="50">
        <v>43874</v>
      </c>
      <c r="V2836" s="48">
        <v>1.5</v>
      </c>
    </row>
    <row r="2837" spans="21:22" x14ac:dyDescent="0.2">
      <c r="U2837" s="50">
        <v>43875</v>
      </c>
      <c r="V2837" s="48">
        <v>1.5</v>
      </c>
    </row>
    <row r="2838" spans="21:22" x14ac:dyDescent="0.2">
      <c r="U2838" s="50">
        <v>43879</v>
      </c>
      <c r="V2838" s="48">
        <v>1.5</v>
      </c>
    </row>
    <row r="2839" spans="21:22" x14ac:dyDescent="0.2">
      <c r="U2839" s="50">
        <v>43880</v>
      </c>
      <c r="V2839" s="48">
        <v>1.5</v>
      </c>
    </row>
    <row r="2840" spans="21:22" x14ac:dyDescent="0.2">
      <c r="U2840" s="50">
        <v>43881</v>
      </c>
      <c r="V2840" s="48">
        <v>1.5</v>
      </c>
    </row>
    <row r="2841" spans="21:22" x14ac:dyDescent="0.2">
      <c r="U2841" s="50">
        <v>43882</v>
      </c>
      <c r="V2841" s="48">
        <v>1.5</v>
      </c>
    </row>
    <row r="2842" spans="21:22" x14ac:dyDescent="0.2">
      <c r="U2842" s="50">
        <v>43885</v>
      </c>
      <c r="V2842" s="48">
        <v>1.5</v>
      </c>
    </row>
    <row r="2843" spans="21:22" x14ac:dyDescent="0.2">
      <c r="U2843" s="50">
        <v>43886</v>
      </c>
      <c r="V2843" s="48">
        <v>1.5</v>
      </c>
    </row>
    <row r="2844" spans="21:22" x14ac:dyDescent="0.2">
      <c r="U2844" s="50">
        <v>43887</v>
      </c>
      <c r="V2844" s="48">
        <v>1.5</v>
      </c>
    </row>
    <row r="2845" spans="21:22" x14ac:dyDescent="0.2">
      <c r="U2845" s="50">
        <v>43888</v>
      </c>
      <c r="V2845" s="48">
        <v>1.5</v>
      </c>
    </row>
    <row r="2846" spans="21:22" x14ac:dyDescent="0.2">
      <c r="U2846" s="50">
        <v>43889</v>
      </c>
      <c r="V2846" s="48">
        <v>1.5</v>
      </c>
    </row>
    <row r="2847" spans="21:22" x14ac:dyDescent="0.2">
      <c r="U2847" s="50">
        <v>43892</v>
      </c>
      <c r="V2847" s="48">
        <v>1.5</v>
      </c>
    </row>
    <row r="2848" spans="21:22" x14ac:dyDescent="0.2">
      <c r="U2848" s="50">
        <v>43893</v>
      </c>
      <c r="V2848" s="48">
        <v>1.5</v>
      </c>
    </row>
    <row r="2849" spans="21:22" x14ac:dyDescent="0.2">
      <c r="U2849" s="50">
        <v>43894</v>
      </c>
      <c r="V2849" s="48">
        <v>1</v>
      </c>
    </row>
    <row r="2850" spans="21:22" x14ac:dyDescent="0.2">
      <c r="U2850" s="50">
        <v>43895</v>
      </c>
      <c r="V2850" s="48">
        <v>1</v>
      </c>
    </row>
    <row r="2851" spans="21:22" x14ac:dyDescent="0.2">
      <c r="U2851" s="50">
        <v>43896</v>
      </c>
      <c r="V2851" s="48">
        <v>1</v>
      </c>
    </row>
    <row r="2852" spans="21:22" x14ac:dyDescent="0.2">
      <c r="U2852" s="50">
        <v>43899</v>
      </c>
      <c r="V2852" s="48">
        <v>1</v>
      </c>
    </row>
    <row r="2853" spans="21:22" x14ac:dyDescent="0.2">
      <c r="U2853" s="50">
        <v>43900</v>
      </c>
      <c r="V2853" s="48">
        <v>1</v>
      </c>
    </row>
    <row r="2854" spans="21:22" x14ac:dyDescent="0.2">
      <c r="U2854" s="50">
        <v>43901</v>
      </c>
      <c r="V2854" s="48">
        <v>1</v>
      </c>
    </row>
    <row r="2855" spans="21:22" x14ac:dyDescent="0.2">
      <c r="U2855" s="50">
        <v>43902</v>
      </c>
      <c r="V2855" s="48">
        <v>1</v>
      </c>
    </row>
    <row r="2856" spans="21:22" x14ac:dyDescent="0.2">
      <c r="U2856" s="50">
        <v>43903</v>
      </c>
      <c r="V2856" s="48">
        <v>1</v>
      </c>
    </row>
    <row r="2857" spans="21:22" x14ac:dyDescent="0.2">
      <c r="U2857" s="50">
        <v>43906</v>
      </c>
      <c r="V2857" s="48">
        <v>0</v>
      </c>
    </row>
    <row r="2858" spans="21:22" x14ac:dyDescent="0.2">
      <c r="U2858" s="50">
        <v>43907</v>
      </c>
      <c r="V2858" s="48">
        <v>0</v>
      </c>
    </row>
    <row r="2859" spans="21:22" x14ac:dyDescent="0.2">
      <c r="U2859" s="50">
        <v>43908</v>
      </c>
      <c r="V2859" s="48">
        <v>0</v>
      </c>
    </row>
    <row r="2860" spans="21:22" x14ac:dyDescent="0.2">
      <c r="U2860" s="50">
        <v>43909</v>
      </c>
      <c r="V2860" s="48">
        <v>0</v>
      </c>
    </row>
    <row r="2861" spans="21:22" x14ac:dyDescent="0.2">
      <c r="U2861" s="50">
        <v>43910</v>
      </c>
      <c r="V2861" s="48">
        <v>0</v>
      </c>
    </row>
    <row r="2862" spans="21:22" x14ac:dyDescent="0.2">
      <c r="U2862" s="50">
        <v>43913</v>
      </c>
      <c r="V2862" s="48">
        <v>0</v>
      </c>
    </row>
    <row r="2863" spans="21:22" x14ac:dyDescent="0.2">
      <c r="U2863" s="50">
        <v>43914</v>
      </c>
      <c r="V2863" s="48">
        <v>0</v>
      </c>
    </row>
    <row r="2864" spans="21:22" x14ac:dyDescent="0.2">
      <c r="U2864" s="50">
        <v>43915</v>
      </c>
      <c r="V2864" s="48">
        <v>0</v>
      </c>
    </row>
    <row r="2865" spans="21:22" x14ac:dyDescent="0.2">
      <c r="U2865" s="50">
        <v>43916</v>
      </c>
      <c r="V2865" s="48">
        <v>0</v>
      </c>
    </row>
    <row r="2866" spans="21:22" x14ac:dyDescent="0.2">
      <c r="U2866" s="50">
        <v>43917</v>
      </c>
      <c r="V2866" s="48">
        <v>0</v>
      </c>
    </row>
    <row r="2867" spans="21:22" x14ac:dyDescent="0.2">
      <c r="U2867" s="50">
        <v>43920</v>
      </c>
      <c r="V2867" s="48">
        <v>0</v>
      </c>
    </row>
    <row r="2868" spans="21:22" x14ac:dyDescent="0.2">
      <c r="U2868" s="50">
        <v>43921</v>
      </c>
      <c r="V2868" s="48">
        <v>0</v>
      </c>
    </row>
    <row r="2869" spans="21:22" x14ac:dyDescent="0.2">
      <c r="U2869" s="50">
        <v>43922</v>
      </c>
      <c r="V2869" s="48">
        <v>0</v>
      </c>
    </row>
    <row r="2870" spans="21:22" x14ac:dyDescent="0.2">
      <c r="U2870" s="50">
        <v>43923</v>
      </c>
      <c r="V2870" s="48">
        <v>0</v>
      </c>
    </row>
    <row r="2871" spans="21:22" x14ac:dyDescent="0.2">
      <c r="U2871" s="50">
        <v>43924</v>
      </c>
      <c r="V2871" s="48">
        <v>0</v>
      </c>
    </row>
    <row r="2872" spans="21:22" x14ac:dyDescent="0.2">
      <c r="U2872" s="50">
        <v>43927</v>
      </c>
      <c r="V2872" s="48">
        <v>0</v>
      </c>
    </row>
    <row r="2873" spans="21:22" x14ac:dyDescent="0.2">
      <c r="U2873" s="50">
        <v>43928</v>
      </c>
      <c r="V2873" s="48">
        <v>0</v>
      </c>
    </row>
    <row r="2874" spans="21:22" x14ac:dyDescent="0.2">
      <c r="U2874" s="50">
        <v>43929</v>
      </c>
      <c r="V2874" s="48">
        <v>0</v>
      </c>
    </row>
    <row r="2875" spans="21:22" x14ac:dyDescent="0.2">
      <c r="U2875" s="50">
        <v>43930</v>
      </c>
      <c r="V2875" s="48">
        <v>0</v>
      </c>
    </row>
    <row r="2876" spans="21:22" x14ac:dyDescent="0.2">
      <c r="U2876" s="50">
        <v>43931</v>
      </c>
      <c r="V2876" s="48">
        <v>0</v>
      </c>
    </row>
    <row r="2877" spans="21:22" x14ac:dyDescent="0.2">
      <c r="U2877" s="50">
        <v>43934</v>
      </c>
      <c r="V2877" s="48">
        <v>0</v>
      </c>
    </row>
    <row r="2878" spans="21:22" x14ac:dyDescent="0.2">
      <c r="U2878" s="50">
        <v>43935</v>
      </c>
      <c r="V2878" s="48">
        <v>0</v>
      </c>
    </row>
    <row r="2879" spans="21:22" x14ac:dyDescent="0.2">
      <c r="U2879" s="50">
        <v>43936</v>
      </c>
      <c r="V2879" s="48">
        <v>0</v>
      </c>
    </row>
    <row r="2880" spans="21:22" x14ac:dyDescent="0.2">
      <c r="U2880" s="50">
        <v>43937</v>
      </c>
      <c r="V2880" s="48">
        <v>0</v>
      </c>
    </row>
    <row r="2881" spans="21:22" x14ac:dyDescent="0.2">
      <c r="U2881" s="50">
        <v>43938</v>
      </c>
      <c r="V2881" s="48">
        <v>0</v>
      </c>
    </row>
    <row r="2882" spans="21:22" x14ac:dyDescent="0.2">
      <c r="U2882" s="50">
        <v>43941</v>
      </c>
      <c r="V2882" s="48">
        <v>0</v>
      </c>
    </row>
    <row r="2883" spans="21:22" x14ac:dyDescent="0.2">
      <c r="U2883" s="50">
        <v>43942</v>
      </c>
      <c r="V2883" s="48">
        <v>0</v>
      </c>
    </row>
    <row r="2884" spans="21:22" x14ac:dyDescent="0.2">
      <c r="U2884" s="50">
        <v>43943</v>
      </c>
      <c r="V2884" s="48">
        <v>0</v>
      </c>
    </row>
    <row r="2885" spans="21:22" x14ac:dyDescent="0.2">
      <c r="U2885" s="50">
        <v>43944</v>
      </c>
      <c r="V2885" s="48">
        <v>0</v>
      </c>
    </row>
    <row r="2886" spans="21:22" x14ac:dyDescent="0.2">
      <c r="U2886" s="50">
        <v>43945</v>
      </c>
      <c r="V2886" s="48">
        <v>0</v>
      </c>
    </row>
    <row r="2887" spans="21:22" x14ac:dyDescent="0.2">
      <c r="U2887" s="50">
        <v>43948</v>
      </c>
      <c r="V2887" s="48">
        <v>0</v>
      </c>
    </row>
    <row r="2888" spans="21:22" x14ac:dyDescent="0.2">
      <c r="U2888" s="50">
        <v>43949</v>
      </c>
      <c r="V2888" s="48">
        <v>0</v>
      </c>
    </row>
    <row r="2889" spans="21:22" x14ac:dyDescent="0.2">
      <c r="U2889" s="50">
        <v>43950</v>
      </c>
      <c r="V2889" s="48">
        <v>0</v>
      </c>
    </row>
    <row r="2890" spans="21:22" x14ac:dyDescent="0.2">
      <c r="U2890" s="50">
        <v>43951</v>
      </c>
      <c r="V2890" s="48">
        <v>0</v>
      </c>
    </row>
    <row r="2891" spans="21:22" x14ac:dyDescent="0.2">
      <c r="U2891" s="50">
        <v>43952</v>
      </c>
      <c r="V2891" s="48">
        <v>0</v>
      </c>
    </row>
    <row r="2892" spans="21:22" x14ac:dyDescent="0.2">
      <c r="U2892" s="50">
        <v>43955</v>
      </c>
      <c r="V2892" s="48">
        <v>0</v>
      </c>
    </row>
    <row r="2893" spans="21:22" x14ac:dyDescent="0.2">
      <c r="U2893" s="50">
        <v>43956</v>
      </c>
      <c r="V2893" s="48">
        <v>0</v>
      </c>
    </row>
    <row r="2894" spans="21:22" x14ac:dyDescent="0.2">
      <c r="U2894" s="50">
        <v>43957</v>
      </c>
      <c r="V2894" s="48">
        <v>0</v>
      </c>
    </row>
    <row r="2895" spans="21:22" x14ac:dyDescent="0.2">
      <c r="U2895" s="50">
        <v>43958</v>
      </c>
      <c r="V2895" s="48">
        <v>0</v>
      </c>
    </row>
    <row r="2896" spans="21:22" x14ac:dyDescent="0.2">
      <c r="U2896" s="50">
        <v>43959</v>
      </c>
      <c r="V2896" s="48">
        <v>0</v>
      </c>
    </row>
    <row r="2897" spans="21:22" x14ac:dyDescent="0.2">
      <c r="U2897" s="50">
        <v>43962</v>
      </c>
      <c r="V2897" s="48">
        <v>0</v>
      </c>
    </row>
    <row r="2898" spans="21:22" x14ac:dyDescent="0.2">
      <c r="U2898" s="50">
        <v>43963</v>
      </c>
      <c r="V2898" s="48">
        <v>0</v>
      </c>
    </row>
    <row r="2899" spans="21:22" x14ac:dyDescent="0.2">
      <c r="U2899" s="50">
        <v>43964</v>
      </c>
      <c r="V2899" s="48">
        <v>0</v>
      </c>
    </row>
    <row r="2900" spans="21:22" x14ac:dyDescent="0.2">
      <c r="U2900" s="50">
        <v>43965</v>
      </c>
      <c r="V2900" s="48">
        <v>0</v>
      </c>
    </row>
    <row r="2901" spans="21:22" x14ac:dyDescent="0.2">
      <c r="U2901" s="50">
        <v>43966</v>
      </c>
      <c r="V2901" s="48">
        <v>0</v>
      </c>
    </row>
    <row r="2902" spans="21:22" x14ac:dyDescent="0.2">
      <c r="U2902" s="50">
        <v>43969</v>
      </c>
      <c r="V2902" s="48">
        <v>0</v>
      </c>
    </row>
    <row r="2903" spans="21:22" x14ac:dyDescent="0.2">
      <c r="U2903" s="50">
        <v>43970</v>
      </c>
      <c r="V2903" s="48">
        <v>0</v>
      </c>
    </row>
    <row r="2904" spans="21:22" x14ac:dyDescent="0.2">
      <c r="U2904" s="50">
        <v>43971</v>
      </c>
      <c r="V2904" s="48">
        <v>0</v>
      </c>
    </row>
    <row r="2905" spans="21:22" x14ac:dyDescent="0.2">
      <c r="U2905" s="50">
        <v>43972</v>
      </c>
      <c r="V2905" s="48">
        <v>0</v>
      </c>
    </row>
    <row r="2906" spans="21:22" x14ac:dyDescent="0.2">
      <c r="U2906" s="50">
        <v>43973</v>
      </c>
      <c r="V2906" s="48">
        <v>0</v>
      </c>
    </row>
    <row r="2907" spans="21:22" x14ac:dyDescent="0.2">
      <c r="U2907" s="50">
        <v>43977</v>
      </c>
      <c r="V2907" s="48">
        <v>0</v>
      </c>
    </row>
    <row r="2908" spans="21:22" x14ac:dyDescent="0.2">
      <c r="U2908" s="50">
        <v>43978</v>
      </c>
      <c r="V2908" s="48">
        <v>0</v>
      </c>
    </row>
    <row r="2909" spans="21:22" x14ac:dyDescent="0.2">
      <c r="U2909" s="50">
        <v>43979</v>
      </c>
      <c r="V2909" s="48">
        <v>0</v>
      </c>
    </row>
    <row r="2910" spans="21:22" x14ac:dyDescent="0.2">
      <c r="U2910" s="50">
        <v>43980</v>
      </c>
      <c r="V2910" s="48">
        <v>0</v>
      </c>
    </row>
    <row r="2911" spans="21:22" x14ac:dyDescent="0.2">
      <c r="U2911" s="50">
        <v>43983</v>
      </c>
      <c r="V2911" s="48">
        <v>0</v>
      </c>
    </row>
    <row r="2912" spans="21:22" x14ac:dyDescent="0.2">
      <c r="U2912" s="50">
        <v>43984</v>
      </c>
      <c r="V2912" s="48">
        <v>0</v>
      </c>
    </row>
    <row r="2913" spans="21:22" x14ac:dyDescent="0.2">
      <c r="U2913" s="50">
        <v>43985</v>
      </c>
      <c r="V2913" s="48">
        <v>0</v>
      </c>
    </row>
    <row r="2914" spans="21:22" x14ac:dyDescent="0.2">
      <c r="U2914" s="50">
        <v>43986</v>
      </c>
      <c r="V2914" s="48">
        <v>0</v>
      </c>
    </row>
    <row r="2915" spans="21:22" x14ac:dyDescent="0.2">
      <c r="U2915" s="50">
        <v>43987</v>
      </c>
      <c r="V2915" s="48">
        <v>0</v>
      </c>
    </row>
    <row r="2916" spans="21:22" x14ac:dyDescent="0.2">
      <c r="U2916" s="50">
        <v>43990</v>
      </c>
      <c r="V2916" s="48">
        <v>0</v>
      </c>
    </row>
    <row r="2917" spans="21:22" x14ac:dyDescent="0.2">
      <c r="U2917" s="50">
        <v>43991</v>
      </c>
      <c r="V2917" s="48">
        <v>0</v>
      </c>
    </row>
    <row r="2918" spans="21:22" x14ac:dyDescent="0.2">
      <c r="U2918" s="50">
        <v>43992</v>
      </c>
      <c r="V2918" s="48">
        <v>0</v>
      </c>
    </row>
    <row r="2919" spans="21:22" x14ac:dyDescent="0.2">
      <c r="U2919" s="50">
        <v>43993</v>
      </c>
      <c r="V2919" s="48">
        <v>0</v>
      </c>
    </row>
    <row r="2920" spans="21:22" x14ac:dyDescent="0.2">
      <c r="U2920" s="50">
        <v>43994</v>
      </c>
      <c r="V2920" s="48">
        <v>0</v>
      </c>
    </row>
    <row r="2921" spans="21:22" x14ac:dyDescent="0.2">
      <c r="U2921" s="50">
        <v>43997</v>
      </c>
      <c r="V2921" s="48">
        <v>0</v>
      </c>
    </row>
    <row r="2922" spans="21:22" x14ac:dyDescent="0.2">
      <c r="U2922" s="50">
        <v>43998</v>
      </c>
      <c r="V2922" s="48">
        <v>0</v>
      </c>
    </row>
    <row r="2923" spans="21:22" x14ac:dyDescent="0.2">
      <c r="U2923" s="50">
        <v>43999</v>
      </c>
      <c r="V2923" s="48">
        <v>0</v>
      </c>
    </row>
    <row r="2924" spans="21:22" x14ac:dyDescent="0.2">
      <c r="U2924" s="50">
        <v>44000</v>
      </c>
      <c r="V2924" s="48">
        <v>0</v>
      </c>
    </row>
    <row r="2925" spans="21:22" x14ac:dyDescent="0.2">
      <c r="U2925" s="50">
        <v>44001</v>
      </c>
      <c r="V2925" s="48">
        <v>0</v>
      </c>
    </row>
    <row r="2926" spans="21:22" x14ac:dyDescent="0.2">
      <c r="U2926" s="50">
        <v>44004</v>
      </c>
      <c r="V2926" s="48">
        <v>0</v>
      </c>
    </row>
    <row r="2927" spans="21:22" x14ac:dyDescent="0.2">
      <c r="U2927" s="50">
        <v>44005</v>
      </c>
      <c r="V2927" s="48">
        <v>0</v>
      </c>
    </row>
    <row r="2928" spans="21:22" x14ac:dyDescent="0.2">
      <c r="U2928" s="50">
        <v>44006</v>
      </c>
      <c r="V2928" s="48">
        <v>0</v>
      </c>
    </row>
    <row r="2929" spans="21:22" x14ac:dyDescent="0.2">
      <c r="U2929" s="50">
        <v>44007</v>
      </c>
      <c r="V2929" s="48">
        <v>0</v>
      </c>
    </row>
    <row r="2930" spans="21:22" x14ac:dyDescent="0.2">
      <c r="U2930" s="50">
        <v>44008</v>
      </c>
      <c r="V2930" s="48">
        <v>0</v>
      </c>
    </row>
    <row r="2931" spans="21:22" x14ac:dyDescent="0.2">
      <c r="U2931" s="50">
        <v>44011</v>
      </c>
      <c r="V2931" s="48">
        <v>0</v>
      </c>
    </row>
    <row r="2932" spans="21:22" x14ac:dyDescent="0.2">
      <c r="U2932" s="50">
        <v>44012</v>
      </c>
      <c r="V2932" s="48">
        <v>0</v>
      </c>
    </row>
    <row r="2933" spans="21:22" x14ac:dyDescent="0.2">
      <c r="U2933" s="50">
        <v>44013</v>
      </c>
      <c r="V2933" s="48">
        <v>0</v>
      </c>
    </row>
    <row r="2934" spans="21:22" x14ac:dyDescent="0.2">
      <c r="U2934" s="50">
        <v>44014</v>
      </c>
      <c r="V2934" s="48">
        <v>0</v>
      </c>
    </row>
    <row r="2935" spans="21:22" x14ac:dyDescent="0.2">
      <c r="U2935" s="50">
        <v>44015</v>
      </c>
      <c r="V2935" s="48">
        <v>0</v>
      </c>
    </row>
    <row r="2936" spans="21:22" x14ac:dyDescent="0.2">
      <c r="U2936" s="50">
        <v>44018</v>
      </c>
      <c r="V2936" s="48">
        <v>0</v>
      </c>
    </row>
    <row r="2937" spans="21:22" x14ac:dyDescent="0.2">
      <c r="U2937" s="50">
        <v>44019</v>
      </c>
      <c r="V2937" s="48">
        <v>0</v>
      </c>
    </row>
    <row r="2938" spans="21:22" x14ac:dyDescent="0.2">
      <c r="U2938" s="50">
        <v>44020</v>
      </c>
      <c r="V2938" s="48">
        <v>0</v>
      </c>
    </row>
    <row r="2939" spans="21:22" x14ac:dyDescent="0.2">
      <c r="U2939" s="50">
        <v>44021</v>
      </c>
      <c r="V2939" s="48">
        <v>0</v>
      </c>
    </row>
    <row r="2940" spans="21:22" x14ac:dyDescent="0.2">
      <c r="U2940" s="50">
        <v>44022</v>
      </c>
      <c r="V2940" s="48">
        <v>0</v>
      </c>
    </row>
    <row r="2941" spans="21:22" x14ac:dyDescent="0.2">
      <c r="U2941" s="50">
        <v>44025</v>
      </c>
      <c r="V2941" s="48">
        <v>0</v>
      </c>
    </row>
    <row r="2942" spans="21:22" x14ac:dyDescent="0.2">
      <c r="U2942" s="50">
        <v>44026</v>
      </c>
      <c r="V2942" s="48">
        <v>0</v>
      </c>
    </row>
    <row r="2943" spans="21:22" x14ac:dyDescent="0.2">
      <c r="U2943" s="50">
        <v>44027</v>
      </c>
      <c r="V2943" s="48">
        <v>0</v>
      </c>
    </row>
    <row r="2944" spans="21:22" x14ac:dyDescent="0.2">
      <c r="U2944" s="50">
        <v>44028</v>
      </c>
      <c r="V2944" s="48">
        <v>0</v>
      </c>
    </row>
    <row r="2945" spans="21:22" x14ac:dyDescent="0.2">
      <c r="U2945" s="50">
        <v>44029</v>
      </c>
      <c r="V2945" s="48">
        <v>0</v>
      </c>
    </row>
    <row r="2946" spans="21:22" x14ac:dyDescent="0.2">
      <c r="U2946" s="50">
        <v>44032</v>
      </c>
      <c r="V2946" s="48">
        <v>0</v>
      </c>
    </row>
    <row r="2947" spans="21:22" x14ac:dyDescent="0.2">
      <c r="U2947" s="50">
        <v>44033</v>
      </c>
      <c r="V2947" s="48">
        <v>0</v>
      </c>
    </row>
    <row r="2948" spans="21:22" x14ac:dyDescent="0.2">
      <c r="U2948" s="50">
        <v>44034</v>
      </c>
      <c r="V2948" s="48">
        <v>0</v>
      </c>
    </row>
    <row r="2949" spans="21:22" x14ac:dyDescent="0.2">
      <c r="U2949" s="50">
        <v>44035</v>
      </c>
      <c r="V2949" s="48">
        <v>0</v>
      </c>
    </row>
    <row r="2950" spans="21:22" x14ac:dyDescent="0.2">
      <c r="U2950" s="50">
        <v>44036</v>
      </c>
      <c r="V2950" s="48">
        <v>0</v>
      </c>
    </row>
    <row r="2951" spans="21:22" x14ac:dyDescent="0.2">
      <c r="U2951" s="50">
        <v>44039</v>
      </c>
      <c r="V2951" s="48">
        <v>0</v>
      </c>
    </row>
    <row r="2952" spans="21:22" x14ac:dyDescent="0.2">
      <c r="U2952" s="50">
        <v>44040</v>
      </c>
      <c r="V2952" s="48">
        <v>0</v>
      </c>
    </row>
    <row r="2953" spans="21:22" x14ac:dyDescent="0.2">
      <c r="U2953" s="50">
        <v>44041</v>
      </c>
      <c r="V2953" s="48">
        <v>0</v>
      </c>
    </row>
    <row r="2954" spans="21:22" x14ac:dyDescent="0.2">
      <c r="U2954" s="50">
        <v>44042</v>
      </c>
      <c r="V2954" s="48">
        <v>0</v>
      </c>
    </row>
    <row r="2955" spans="21:22" x14ac:dyDescent="0.2">
      <c r="U2955" s="50">
        <v>44043</v>
      </c>
      <c r="V2955" s="48">
        <v>0</v>
      </c>
    </row>
    <row r="2956" spans="21:22" x14ac:dyDescent="0.2">
      <c r="U2956" s="50">
        <v>44046</v>
      </c>
      <c r="V2956" s="48">
        <v>0</v>
      </c>
    </row>
    <row r="2957" spans="21:22" x14ac:dyDescent="0.2">
      <c r="U2957" s="50">
        <v>44047</v>
      </c>
      <c r="V2957" s="48">
        <v>0</v>
      </c>
    </row>
    <row r="2958" spans="21:22" x14ac:dyDescent="0.2">
      <c r="U2958" s="50">
        <v>44048</v>
      </c>
      <c r="V2958" s="48">
        <v>0</v>
      </c>
    </row>
    <row r="2959" spans="21:22" x14ac:dyDescent="0.2">
      <c r="U2959" s="50">
        <v>44049</v>
      </c>
      <c r="V2959" s="48">
        <v>0</v>
      </c>
    </row>
    <row r="2960" spans="21:22" x14ac:dyDescent="0.2">
      <c r="U2960" s="50">
        <v>44050</v>
      </c>
      <c r="V2960" s="48">
        <v>0</v>
      </c>
    </row>
    <row r="2961" spans="21:22" x14ac:dyDescent="0.2">
      <c r="U2961" s="50">
        <v>44053</v>
      </c>
      <c r="V2961" s="48">
        <v>0</v>
      </c>
    </row>
    <row r="2962" spans="21:22" x14ac:dyDescent="0.2">
      <c r="U2962" s="50">
        <v>44054</v>
      </c>
      <c r="V2962" s="48">
        <v>0</v>
      </c>
    </row>
    <row r="2963" spans="21:22" x14ac:dyDescent="0.2">
      <c r="U2963" s="50">
        <v>44055</v>
      </c>
      <c r="V2963" s="48">
        <v>0</v>
      </c>
    </row>
    <row r="2964" spans="21:22" x14ac:dyDescent="0.2">
      <c r="U2964" s="50">
        <v>44056</v>
      </c>
      <c r="V2964" s="48">
        <v>0</v>
      </c>
    </row>
    <row r="2965" spans="21:22" x14ac:dyDescent="0.2">
      <c r="U2965" s="50">
        <v>44057</v>
      </c>
      <c r="V2965" s="48">
        <v>0</v>
      </c>
    </row>
    <row r="2966" spans="21:22" x14ac:dyDescent="0.2">
      <c r="U2966" s="50">
        <v>44060</v>
      </c>
      <c r="V2966" s="48">
        <v>0</v>
      </c>
    </row>
    <row r="2967" spans="21:22" x14ac:dyDescent="0.2">
      <c r="U2967" s="50">
        <v>44061</v>
      </c>
      <c r="V2967" s="48">
        <v>0</v>
      </c>
    </row>
    <row r="2968" spans="21:22" x14ac:dyDescent="0.2">
      <c r="U2968" s="50">
        <v>44062</v>
      </c>
      <c r="V2968" s="48">
        <v>0</v>
      </c>
    </row>
    <row r="2969" spans="21:22" x14ac:dyDescent="0.2">
      <c r="U2969" s="50">
        <v>44063</v>
      </c>
      <c r="V2969" s="48">
        <v>0</v>
      </c>
    </row>
    <row r="2970" spans="21:22" x14ac:dyDescent="0.2">
      <c r="U2970" s="50">
        <v>44064</v>
      </c>
      <c r="V2970" s="48">
        <v>0</v>
      </c>
    </row>
    <row r="2971" spans="21:22" x14ac:dyDescent="0.2">
      <c r="U2971" s="50">
        <v>44067</v>
      </c>
      <c r="V2971" s="48">
        <v>0</v>
      </c>
    </row>
    <row r="2972" spans="21:22" x14ac:dyDescent="0.2">
      <c r="U2972" s="50">
        <v>44068</v>
      </c>
      <c r="V2972" s="48">
        <v>0</v>
      </c>
    </row>
    <row r="2973" spans="21:22" x14ac:dyDescent="0.2">
      <c r="U2973" s="50">
        <v>44069</v>
      </c>
      <c r="V2973" s="48">
        <v>0</v>
      </c>
    </row>
    <row r="2974" spans="21:22" x14ac:dyDescent="0.2">
      <c r="U2974" s="50">
        <v>44070</v>
      </c>
      <c r="V2974" s="48">
        <v>0</v>
      </c>
    </row>
    <row r="2975" spans="21:22" x14ac:dyDescent="0.2">
      <c r="U2975" s="50">
        <v>44071</v>
      </c>
      <c r="V2975" s="48">
        <v>0</v>
      </c>
    </row>
    <row r="2976" spans="21:22" x14ac:dyDescent="0.2">
      <c r="U2976" s="50">
        <v>44074</v>
      </c>
      <c r="V2976" s="48">
        <v>0</v>
      </c>
    </row>
    <row r="2977" spans="21:22" x14ac:dyDescent="0.2">
      <c r="U2977" s="50">
        <v>44075</v>
      </c>
      <c r="V2977" s="48">
        <v>0</v>
      </c>
    </row>
    <row r="2978" spans="21:22" x14ac:dyDescent="0.2">
      <c r="U2978" s="50">
        <v>44076</v>
      </c>
      <c r="V2978" s="48">
        <v>0</v>
      </c>
    </row>
    <row r="2979" spans="21:22" x14ac:dyDescent="0.2">
      <c r="U2979" s="50">
        <v>44077</v>
      </c>
      <c r="V2979" s="48">
        <v>0</v>
      </c>
    </row>
    <row r="2980" spans="21:22" x14ac:dyDescent="0.2">
      <c r="U2980" s="50">
        <v>44078</v>
      </c>
      <c r="V2980" s="48">
        <v>0</v>
      </c>
    </row>
    <row r="2981" spans="21:22" x14ac:dyDescent="0.2">
      <c r="U2981" s="50">
        <v>44082</v>
      </c>
      <c r="V2981" s="48">
        <v>0</v>
      </c>
    </row>
    <row r="2982" spans="21:22" x14ac:dyDescent="0.2">
      <c r="U2982" s="50">
        <v>44083</v>
      </c>
      <c r="V2982" s="48">
        <v>0</v>
      </c>
    </row>
    <row r="2983" spans="21:22" x14ac:dyDescent="0.2">
      <c r="U2983" s="50">
        <v>44084</v>
      </c>
      <c r="V2983" s="48">
        <v>0</v>
      </c>
    </row>
    <row r="2984" spans="21:22" x14ac:dyDescent="0.2">
      <c r="U2984" s="50">
        <v>44085</v>
      </c>
      <c r="V2984" s="48">
        <v>0</v>
      </c>
    </row>
    <row r="2985" spans="21:22" x14ac:dyDescent="0.2">
      <c r="U2985" s="50">
        <v>44088</v>
      </c>
      <c r="V2985" s="48">
        <v>0</v>
      </c>
    </row>
    <row r="2986" spans="21:22" x14ac:dyDescent="0.2">
      <c r="U2986" s="50">
        <v>44089</v>
      </c>
      <c r="V2986" s="48">
        <v>0</v>
      </c>
    </row>
    <row r="2987" spans="21:22" x14ac:dyDescent="0.2">
      <c r="U2987" s="50">
        <v>44090</v>
      </c>
      <c r="V2987" s="48">
        <v>0</v>
      </c>
    </row>
    <row r="2988" spans="21:22" x14ac:dyDescent="0.2">
      <c r="U2988" s="50">
        <v>44091</v>
      </c>
      <c r="V2988" s="48">
        <v>0</v>
      </c>
    </row>
    <row r="2989" spans="21:22" x14ac:dyDescent="0.2">
      <c r="U2989" s="50">
        <v>44092</v>
      </c>
      <c r="V2989" s="48">
        <v>0</v>
      </c>
    </row>
    <row r="2990" spans="21:22" x14ac:dyDescent="0.2">
      <c r="U2990" s="50">
        <v>44095</v>
      </c>
      <c r="V2990" s="48">
        <v>0</v>
      </c>
    </row>
    <row r="2991" spans="21:22" x14ac:dyDescent="0.2">
      <c r="U2991" s="50">
        <v>44096</v>
      </c>
      <c r="V2991" s="48">
        <v>0</v>
      </c>
    </row>
    <row r="2992" spans="21:22" x14ac:dyDescent="0.2">
      <c r="U2992" s="50">
        <v>44097</v>
      </c>
      <c r="V2992" s="48">
        <v>0</v>
      </c>
    </row>
    <row r="2993" spans="21:22" x14ac:dyDescent="0.2">
      <c r="U2993" s="50">
        <v>44098</v>
      </c>
      <c r="V2993" s="48">
        <v>0</v>
      </c>
    </row>
    <row r="2994" spans="21:22" x14ac:dyDescent="0.2">
      <c r="U2994" s="50">
        <v>44099</v>
      </c>
      <c r="V2994" s="48">
        <v>0</v>
      </c>
    </row>
    <row r="2995" spans="21:22" x14ac:dyDescent="0.2">
      <c r="U2995" s="50">
        <v>44102</v>
      </c>
      <c r="V2995" s="48">
        <v>0</v>
      </c>
    </row>
    <row r="2996" spans="21:22" x14ac:dyDescent="0.2">
      <c r="U2996" s="50">
        <v>44103</v>
      </c>
      <c r="V2996" s="48">
        <v>0</v>
      </c>
    </row>
    <row r="2997" spans="21:22" x14ac:dyDescent="0.2">
      <c r="U2997" s="50">
        <v>44104</v>
      </c>
      <c r="V2997" s="48">
        <v>0</v>
      </c>
    </row>
    <row r="2998" spans="21:22" x14ac:dyDescent="0.2">
      <c r="U2998" s="50">
        <v>44105</v>
      </c>
      <c r="V2998" s="48">
        <v>0</v>
      </c>
    </row>
    <row r="2999" spans="21:22" x14ac:dyDescent="0.2">
      <c r="U2999" s="50">
        <v>44106</v>
      </c>
      <c r="V2999" s="48">
        <v>0</v>
      </c>
    </row>
    <row r="3000" spans="21:22" x14ac:dyDescent="0.2">
      <c r="U3000" s="50">
        <v>44109</v>
      </c>
      <c r="V3000" s="48">
        <v>0</v>
      </c>
    </row>
    <row r="3001" spans="21:22" x14ac:dyDescent="0.2">
      <c r="U3001" s="50">
        <v>44110</v>
      </c>
      <c r="V3001" s="48">
        <v>0</v>
      </c>
    </row>
    <row r="3002" spans="21:22" x14ac:dyDescent="0.2">
      <c r="U3002" s="50">
        <v>44111</v>
      </c>
      <c r="V3002" s="48">
        <v>0</v>
      </c>
    </row>
    <row r="3003" spans="21:22" x14ac:dyDescent="0.2">
      <c r="U3003" s="50">
        <v>44112</v>
      </c>
      <c r="V3003" s="48">
        <v>0</v>
      </c>
    </row>
    <row r="3004" spans="21:22" x14ac:dyDescent="0.2">
      <c r="U3004" s="50">
        <v>44113</v>
      </c>
      <c r="V3004" s="48">
        <v>0</v>
      </c>
    </row>
    <row r="3005" spans="21:22" x14ac:dyDescent="0.2">
      <c r="U3005" s="50">
        <v>44117</v>
      </c>
      <c r="V3005" s="48">
        <v>0</v>
      </c>
    </row>
    <row r="3006" spans="21:22" x14ac:dyDescent="0.2">
      <c r="U3006" s="50">
        <v>44118</v>
      </c>
      <c r="V3006" s="48">
        <v>0</v>
      </c>
    </row>
    <row r="3007" spans="21:22" x14ac:dyDescent="0.2">
      <c r="U3007" s="50">
        <v>44119</v>
      </c>
      <c r="V3007" s="48">
        <v>0</v>
      </c>
    </row>
    <row r="3008" spans="21:22" x14ac:dyDescent="0.2">
      <c r="U3008" s="50">
        <v>44120</v>
      </c>
      <c r="V3008" s="48">
        <v>0</v>
      </c>
    </row>
    <row r="3009" spans="21:22" x14ac:dyDescent="0.2">
      <c r="U3009" s="50">
        <v>44123</v>
      </c>
      <c r="V3009" s="48">
        <v>0</v>
      </c>
    </row>
    <row r="3010" spans="21:22" x14ac:dyDescent="0.2">
      <c r="U3010" s="50">
        <v>44124</v>
      </c>
      <c r="V3010" s="48">
        <v>0</v>
      </c>
    </row>
    <row r="3011" spans="21:22" x14ac:dyDescent="0.2">
      <c r="U3011" s="50">
        <v>44125</v>
      </c>
      <c r="V3011" s="48">
        <v>0</v>
      </c>
    </row>
    <row r="3012" spans="21:22" x14ac:dyDescent="0.2">
      <c r="U3012" s="50">
        <v>44126</v>
      </c>
      <c r="V3012" s="48">
        <v>0</v>
      </c>
    </row>
    <row r="3013" spans="21:22" x14ac:dyDescent="0.2">
      <c r="U3013" s="50">
        <v>44127</v>
      </c>
      <c r="V3013" s="48">
        <v>0</v>
      </c>
    </row>
    <row r="3014" spans="21:22" x14ac:dyDescent="0.2">
      <c r="U3014" s="50">
        <v>44130</v>
      </c>
      <c r="V3014" s="48">
        <v>0</v>
      </c>
    </row>
    <row r="3015" spans="21:22" x14ac:dyDescent="0.2">
      <c r="U3015" s="50">
        <v>44131</v>
      </c>
      <c r="V3015" s="48">
        <v>0</v>
      </c>
    </row>
    <row r="3016" spans="21:22" x14ac:dyDescent="0.2">
      <c r="U3016" s="50">
        <v>44132</v>
      </c>
      <c r="V3016" s="48">
        <v>0</v>
      </c>
    </row>
    <row r="3017" spans="21:22" x14ac:dyDescent="0.2">
      <c r="U3017" s="50">
        <v>44133</v>
      </c>
      <c r="V3017" s="48">
        <v>0</v>
      </c>
    </row>
    <row r="3018" spans="21:22" x14ac:dyDescent="0.2">
      <c r="U3018" s="50">
        <v>44134</v>
      </c>
      <c r="V3018" s="48">
        <v>0</v>
      </c>
    </row>
    <row r="3019" spans="21:22" x14ac:dyDescent="0.2">
      <c r="U3019" s="50">
        <v>44137</v>
      </c>
      <c r="V3019" s="48">
        <v>0</v>
      </c>
    </row>
    <row r="3020" spans="21:22" x14ac:dyDescent="0.2">
      <c r="U3020" s="50">
        <v>44138</v>
      </c>
      <c r="V3020" s="48">
        <v>0</v>
      </c>
    </row>
    <row r="3021" spans="21:22" x14ac:dyDescent="0.2">
      <c r="U3021" s="50">
        <v>44139</v>
      </c>
      <c r="V3021" s="48">
        <v>0</v>
      </c>
    </row>
    <row r="3022" spans="21:22" x14ac:dyDescent="0.2">
      <c r="U3022" s="50">
        <v>44140</v>
      </c>
      <c r="V3022" s="48">
        <v>0</v>
      </c>
    </row>
    <row r="3023" spans="21:22" x14ac:dyDescent="0.2">
      <c r="U3023" s="50">
        <v>44141</v>
      </c>
      <c r="V3023" s="48">
        <v>0</v>
      </c>
    </row>
    <row r="3024" spans="21:22" x14ac:dyDescent="0.2">
      <c r="U3024" s="50">
        <v>44144</v>
      </c>
      <c r="V3024" s="48">
        <v>0</v>
      </c>
    </row>
    <row r="3025" spans="21:22" x14ac:dyDescent="0.2">
      <c r="U3025" s="50">
        <v>44145</v>
      </c>
      <c r="V3025" s="48">
        <v>0</v>
      </c>
    </row>
    <row r="3026" spans="21:22" x14ac:dyDescent="0.2">
      <c r="U3026" s="50">
        <v>44147</v>
      </c>
      <c r="V3026" s="48">
        <v>0</v>
      </c>
    </row>
    <row r="3027" spans="21:22" x14ac:dyDescent="0.2">
      <c r="U3027" s="50">
        <v>44148</v>
      </c>
      <c r="V3027" s="48">
        <v>0</v>
      </c>
    </row>
    <row r="3028" spans="21:22" x14ac:dyDescent="0.2">
      <c r="U3028" s="50">
        <v>44151</v>
      </c>
      <c r="V3028" s="48">
        <v>0</v>
      </c>
    </row>
    <row r="3029" spans="21:22" x14ac:dyDescent="0.2">
      <c r="U3029" s="50">
        <v>44152</v>
      </c>
      <c r="V3029" s="48">
        <v>0</v>
      </c>
    </row>
    <row r="3030" spans="21:22" x14ac:dyDescent="0.2">
      <c r="U3030" s="50">
        <v>44153</v>
      </c>
      <c r="V3030" s="48">
        <v>0</v>
      </c>
    </row>
    <row r="3031" spans="21:22" x14ac:dyDescent="0.2">
      <c r="U3031" s="50">
        <v>44154</v>
      </c>
      <c r="V3031" s="48">
        <v>0</v>
      </c>
    </row>
    <row r="3032" spans="21:22" x14ac:dyDescent="0.2">
      <c r="U3032" s="50">
        <v>44155</v>
      </c>
      <c r="V3032" s="48">
        <v>0</v>
      </c>
    </row>
    <row r="3033" spans="21:22" x14ac:dyDescent="0.2">
      <c r="U3033" s="50">
        <v>44158</v>
      </c>
      <c r="V3033" s="48">
        <v>0</v>
      </c>
    </row>
    <row r="3034" spans="21:22" x14ac:dyDescent="0.2">
      <c r="U3034" s="50">
        <v>44159</v>
      </c>
      <c r="V3034" s="48">
        <v>0</v>
      </c>
    </row>
    <row r="3035" spans="21:22" x14ac:dyDescent="0.2">
      <c r="U3035" s="50">
        <v>44160</v>
      </c>
      <c r="V3035" s="48">
        <v>0</v>
      </c>
    </row>
    <row r="3036" spans="21:22" x14ac:dyDescent="0.2">
      <c r="U3036" s="50">
        <v>44162</v>
      </c>
      <c r="V3036" s="48">
        <v>0</v>
      </c>
    </row>
    <row r="3037" spans="21:22" x14ac:dyDescent="0.2">
      <c r="U3037" s="50">
        <v>44165</v>
      </c>
      <c r="V3037" s="48">
        <v>0</v>
      </c>
    </row>
    <row r="3038" spans="21:22" x14ac:dyDescent="0.2">
      <c r="U3038" s="50">
        <v>44166</v>
      </c>
      <c r="V3038" s="48">
        <v>0</v>
      </c>
    </row>
    <row r="3039" spans="21:22" x14ac:dyDescent="0.2">
      <c r="U3039" s="50">
        <v>44167</v>
      </c>
      <c r="V3039" s="48">
        <v>0</v>
      </c>
    </row>
    <row r="3040" spans="21:22" x14ac:dyDescent="0.2">
      <c r="U3040" s="50">
        <v>44168</v>
      </c>
      <c r="V3040" s="48">
        <v>0</v>
      </c>
    </row>
    <row r="3041" spans="21:22" x14ac:dyDescent="0.2">
      <c r="U3041" s="50">
        <v>44169</v>
      </c>
      <c r="V3041" s="48">
        <v>0</v>
      </c>
    </row>
    <row r="3042" spans="21:22" x14ac:dyDescent="0.2">
      <c r="U3042" s="50">
        <v>44172</v>
      </c>
      <c r="V3042" s="48">
        <v>0</v>
      </c>
    </row>
    <row r="3043" spans="21:22" x14ac:dyDescent="0.2">
      <c r="U3043" s="50">
        <v>44173</v>
      </c>
      <c r="V3043" s="48">
        <v>0</v>
      </c>
    </row>
    <row r="3044" spans="21:22" x14ac:dyDescent="0.2">
      <c r="U3044" s="50">
        <v>44174</v>
      </c>
      <c r="V3044" s="48">
        <v>0</v>
      </c>
    </row>
    <row r="3045" spans="21:22" x14ac:dyDescent="0.2">
      <c r="U3045" s="50">
        <v>44175</v>
      </c>
      <c r="V3045" s="48">
        <v>0</v>
      </c>
    </row>
    <row r="3046" spans="21:22" x14ac:dyDescent="0.2">
      <c r="U3046" s="50">
        <v>44176</v>
      </c>
      <c r="V3046" s="48">
        <v>0</v>
      </c>
    </row>
    <row r="3047" spans="21:22" x14ac:dyDescent="0.2">
      <c r="U3047" s="50">
        <v>44179</v>
      </c>
      <c r="V3047" s="48">
        <v>0</v>
      </c>
    </row>
    <row r="3048" spans="21:22" x14ac:dyDescent="0.2">
      <c r="U3048" s="50">
        <v>44180</v>
      </c>
      <c r="V3048" s="48">
        <v>0</v>
      </c>
    </row>
    <row r="3049" spans="21:22" x14ac:dyDescent="0.2">
      <c r="U3049" s="50">
        <v>44181</v>
      </c>
      <c r="V3049" s="48">
        <v>0</v>
      </c>
    </row>
    <row r="3050" spans="21:22" x14ac:dyDescent="0.2">
      <c r="U3050" s="50">
        <v>44182</v>
      </c>
      <c r="V3050" s="48">
        <v>0</v>
      </c>
    </row>
    <row r="3051" spans="21:22" x14ac:dyDescent="0.2">
      <c r="U3051" s="50">
        <v>44183</v>
      </c>
      <c r="V3051" s="48">
        <v>0</v>
      </c>
    </row>
    <row r="3052" spans="21:22" x14ac:dyDescent="0.2">
      <c r="U3052" s="50">
        <v>44186</v>
      </c>
      <c r="V3052" s="48">
        <v>0</v>
      </c>
    </row>
    <row r="3053" spans="21:22" x14ac:dyDescent="0.2">
      <c r="U3053" s="50">
        <v>44187</v>
      </c>
      <c r="V3053" s="48">
        <v>0</v>
      </c>
    </row>
    <row r="3054" spans="21:22" x14ac:dyDescent="0.2">
      <c r="U3054" s="50">
        <v>44188</v>
      </c>
      <c r="V3054" s="48">
        <v>0</v>
      </c>
    </row>
    <row r="3055" spans="21:22" x14ac:dyDescent="0.2">
      <c r="U3055" s="50">
        <v>44189</v>
      </c>
      <c r="V3055" s="48">
        <v>0</v>
      </c>
    </row>
    <row r="3056" spans="21:22" x14ac:dyDescent="0.2">
      <c r="U3056" s="50">
        <v>44193</v>
      </c>
      <c r="V3056" s="48">
        <v>0</v>
      </c>
    </row>
    <row r="3057" spans="21:22" x14ac:dyDescent="0.2">
      <c r="U3057" s="50">
        <v>44194</v>
      </c>
      <c r="V3057" s="48">
        <v>0</v>
      </c>
    </row>
    <row r="3058" spans="21:22" x14ac:dyDescent="0.2">
      <c r="U3058" s="50">
        <v>44195</v>
      </c>
      <c r="V3058" s="48">
        <v>0</v>
      </c>
    </row>
    <row r="3059" spans="21:22" x14ac:dyDescent="0.2">
      <c r="U3059" s="50">
        <v>44196</v>
      </c>
      <c r="V3059" s="48">
        <v>0</v>
      </c>
    </row>
    <row r="3060" spans="21:22" x14ac:dyDescent="0.2">
      <c r="U3060" s="50">
        <v>44200</v>
      </c>
      <c r="V3060" s="48">
        <v>0</v>
      </c>
    </row>
    <row r="3061" spans="21:22" x14ac:dyDescent="0.2">
      <c r="U3061" s="50">
        <v>44201</v>
      </c>
      <c r="V3061" s="48">
        <v>0</v>
      </c>
    </row>
    <row r="3062" spans="21:22" x14ac:dyDescent="0.2">
      <c r="U3062" s="50">
        <v>44202</v>
      </c>
      <c r="V3062" s="48">
        <v>0</v>
      </c>
    </row>
    <row r="3063" spans="21:22" x14ac:dyDescent="0.2">
      <c r="U3063" s="50">
        <v>44203</v>
      </c>
      <c r="V3063" s="48">
        <v>0</v>
      </c>
    </row>
    <row r="3064" spans="21:22" x14ac:dyDescent="0.2">
      <c r="U3064" s="50">
        <v>44204</v>
      </c>
      <c r="V3064" s="48">
        <v>0</v>
      </c>
    </row>
    <row r="3065" spans="21:22" x14ac:dyDescent="0.2">
      <c r="U3065" s="50">
        <v>44207</v>
      </c>
      <c r="V3065" s="48">
        <v>0</v>
      </c>
    </row>
    <row r="3066" spans="21:22" x14ac:dyDescent="0.2">
      <c r="U3066" s="50">
        <v>44208</v>
      </c>
      <c r="V3066" s="48">
        <v>0</v>
      </c>
    </row>
    <row r="3067" spans="21:22" x14ac:dyDescent="0.2">
      <c r="U3067" s="50">
        <v>44209</v>
      </c>
      <c r="V3067" s="48">
        <v>0</v>
      </c>
    </row>
    <row r="3068" spans="21:22" x14ac:dyDescent="0.2">
      <c r="U3068" s="50">
        <v>44210</v>
      </c>
      <c r="V3068" s="48">
        <v>0</v>
      </c>
    </row>
    <row r="3069" spans="21:22" x14ac:dyDescent="0.2">
      <c r="U3069" s="50">
        <v>44211</v>
      </c>
      <c r="V3069" s="48">
        <v>0</v>
      </c>
    </row>
    <row r="3070" spans="21:22" x14ac:dyDescent="0.2">
      <c r="U3070" s="50">
        <v>44215</v>
      </c>
      <c r="V3070" s="48">
        <v>0</v>
      </c>
    </row>
    <row r="3071" spans="21:22" x14ac:dyDescent="0.2">
      <c r="U3071" s="50">
        <v>44216</v>
      </c>
      <c r="V3071" s="48">
        <v>0</v>
      </c>
    </row>
    <row r="3072" spans="21:22" x14ac:dyDescent="0.2">
      <c r="U3072" s="50">
        <v>44217</v>
      </c>
      <c r="V3072" s="48">
        <v>0</v>
      </c>
    </row>
    <row r="3073" spans="21:22" x14ac:dyDescent="0.2">
      <c r="U3073" s="50">
        <v>44218</v>
      </c>
      <c r="V3073" s="48">
        <v>0</v>
      </c>
    </row>
    <row r="3074" spans="21:22" x14ac:dyDescent="0.2">
      <c r="U3074" s="50">
        <v>44221</v>
      </c>
      <c r="V3074" s="48">
        <v>0</v>
      </c>
    </row>
    <row r="3075" spans="21:22" x14ac:dyDescent="0.2">
      <c r="U3075" s="50">
        <v>44222</v>
      </c>
      <c r="V3075" s="48">
        <v>0</v>
      </c>
    </row>
    <row r="3076" spans="21:22" x14ac:dyDescent="0.2">
      <c r="U3076" s="50">
        <v>44223</v>
      </c>
      <c r="V3076" s="48">
        <v>0</v>
      </c>
    </row>
    <row r="3077" spans="21:22" x14ac:dyDescent="0.2">
      <c r="U3077" s="50">
        <v>44224</v>
      </c>
      <c r="V3077" s="48">
        <v>0</v>
      </c>
    </row>
    <row r="3078" spans="21:22" x14ac:dyDescent="0.2">
      <c r="U3078" s="50">
        <v>44225</v>
      </c>
      <c r="V3078" s="48">
        <v>0</v>
      </c>
    </row>
    <row r="3079" spans="21:22" x14ac:dyDescent="0.2">
      <c r="U3079" s="50">
        <v>44228</v>
      </c>
      <c r="V3079" s="48">
        <v>0</v>
      </c>
    </row>
    <row r="3080" spans="21:22" x14ac:dyDescent="0.2">
      <c r="U3080" s="50">
        <v>44229</v>
      </c>
      <c r="V3080" s="48">
        <v>0</v>
      </c>
    </row>
    <row r="3081" spans="21:22" x14ac:dyDescent="0.2">
      <c r="U3081" s="50">
        <v>44230</v>
      </c>
      <c r="V3081" s="48">
        <v>0</v>
      </c>
    </row>
    <row r="3082" spans="21:22" x14ac:dyDescent="0.2">
      <c r="U3082" s="50">
        <v>44231</v>
      </c>
      <c r="V3082" s="48">
        <v>0</v>
      </c>
    </row>
    <row r="3083" spans="21:22" x14ac:dyDescent="0.2">
      <c r="U3083" s="50">
        <v>44232</v>
      </c>
      <c r="V3083" s="48">
        <v>0</v>
      </c>
    </row>
    <row r="3084" spans="21:22" x14ac:dyDescent="0.2">
      <c r="U3084" s="50">
        <v>44235</v>
      </c>
      <c r="V3084" s="48">
        <v>0</v>
      </c>
    </row>
    <row r="3085" spans="21:22" x14ac:dyDescent="0.2">
      <c r="U3085" s="50">
        <v>44236</v>
      </c>
      <c r="V3085" s="48">
        <v>0</v>
      </c>
    </row>
    <row r="3086" spans="21:22" x14ac:dyDescent="0.2">
      <c r="U3086" s="50">
        <v>44237</v>
      </c>
      <c r="V3086" s="48">
        <v>0</v>
      </c>
    </row>
    <row r="3087" spans="21:22" x14ac:dyDescent="0.2">
      <c r="U3087" s="50">
        <v>44238</v>
      </c>
      <c r="V3087" s="48">
        <v>0</v>
      </c>
    </row>
    <row r="3088" spans="21:22" x14ac:dyDescent="0.2">
      <c r="U3088" s="50">
        <v>44239</v>
      </c>
      <c r="V3088" s="48">
        <v>0</v>
      </c>
    </row>
    <row r="3089" spans="21:22" x14ac:dyDescent="0.2">
      <c r="U3089" s="50">
        <v>44243</v>
      </c>
      <c r="V3089" s="48">
        <v>0</v>
      </c>
    </row>
    <row r="3090" spans="21:22" x14ac:dyDescent="0.2">
      <c r="U3090" s="50">
        <v>44244</v>
      </c>
      <c r="V3090" s="48">
        <v>0</v>
      </c>
    </row>
    <row r="3091" spans="21:22" x14ac:dyDescent="0.2">
      <c r="U3091" s="50">
        <v>44245</v>
      </c>
      <c r="V3091" s="48">
        <v>0</v>
      </c>
    </row>
    <row r="3092" spans="21:22" x14ac:dyDescent="0.2">
      <c r="U3092" s="50">
        <v>44246</v>
      </c>
      <c r="V3092" s="48">
        <v>0</v>
      </c>
    </row>
    <row r="3093" spans="21:22" x14ac:dyDescent="0.2">
      <c r="U3093" s="50">
        <v>44249</v>
      </c>
      <c r="V3093" s="48">
        <v>0</v>
      </c>
    </row>
    <row r="3094" spans="21:22" x14ac:dyDescent="0.2">
      <c r="U3094" s="50">
        <v>44250</v>
      </c>
      <c r="V3094" s="48">
        <v>0</v>
      </c>
    </row>
    <row r="3095" spans="21:22" x14ac:dyDescent="0.2">
      <c r="U3095" s="50">
        <v>44251</v>
      </c>
      <c r="V3095" s="48">
        <v>0</v>
      </c>
    </row>
    <row r="3096" spans="21:22" x14ac:dyDescent="0.2">
      <c r="U3096" s="50">
        <v>44252</v>
      </c>
      <c r="V3096" s="48">
        <v>0</v>
      </c>
    </row>
    <row r="3097" spans="21:22" x14ac:dyDescent="0.2">
      <c r="U3097" s="50">
        <v>44253</v>
      </c>
      <c r="V3097" s="48">
        <v>0</v>
      </c>
    </row>
    <row r="3098" spans="21:22" x14ac:dyDescent="0.2">
      <c r="U3098" s="50">
        <v>44256</v>
      </c>
      <c r="V3098" s="48">
        <v>0</v>
      </c>
    </row>
    <row r="3099" spans="21:22" x14ac:dyDescent="0.2">
      <c r="U3099" s="50">
        <v>44257</v>
      </c>
      <c r="V3099" s="48">
        <v>0</v>
      </c>
    </row>
    <row r="3100" spans="21:22" x14ac:dyDescent="0.2">
      <c r="U3100" s="50">
        <v>44258</v>
      </c>
      <c r="V3100" s="48">
        <v>0</v>
      </c>
    </row>
    <row r="3101" spans="21:22" x14ac:dyDescent="0.2">
      <c r="U3101" s="50">
        <v>44259</v>
      </c>
      <c r="V3101" s="48">
        <v>0</v>
      </c>
    </row>
    <row r="3102" spans="21:22" x14ac:dyDescent="0.2">
      <c r="U3102" s="50">
        <v>44260</v>
      </c>
      <c r="V3102" s="48">
        <v>0</v>
      </c>
    </row>
    <row r="3103" spans="21:22" x14ac:dyDescent="0.2">
      <c r="U3103" s="50">
        <v>44263</v>
      </c>
      <c r="V3103" s="48">
        <v>0</v>
      </c>
    </row>
    <row r="3104" spans="21:22" x14ac:dyDescent="0.2">
      <c r="U3104" s="50">
        <v>44264</v>
      </c>
      <c r="V3104" s="48">
        <v>0</v>
      </c>
    </row>
    <row r="3105" spans="21:22" x14ac:dyDescent="0.2">
      <c r="U3105" s="50">
        <v>44265</v>
      </c>
      <c r="V3105" s="48">
        <v>0</v>
      </c>
    </row>
    <row r="3106" spans="21:22" x14ac:dyDescent="0.2">
      <c r="U3106" s="50">
        <v>44266</v>
      </c>
      <c r="V3106" s="48">
        <v>0</v>
      </c>
    </row>
    <row r="3107" spans="21:22" x14ac:dyDescent="0.2">
      <c r="U3107" s="50">
        <v>44267</v>
      </c>
      <c r="V3107" s="48">
        <v>0</v>
      </c>
    </row>
    <row r="3108" spans="21:22" x14ac:dyDescent="0.2">
      <c r="U3108" s="50">
        <v>44270</v>
      </c>
      <c r="V3108" s="48">
        <v>0</v>
      </c>
    </row>
    <row r="3109" spans="21:22" x14ac:dyDescent="0.2">
      <c r="U3109" s="50">
        <v>44271</v>
      </c>
      <c r="V3109" s="48">
        <v>0</v>
      </c>
    </row>
    <row r="3110" spans="21:22" x14ac:dyDescent="0.2">
      <c r="U3110" s="50">
        <v>44272</v>
      </c>
      <c r="V3110" s="48">
        <v>0</v>
      </c>
    </row>
    <row r="3111" spans="21:22" x14ac:dyDescent="0.2">
      <c r="U3111" s="50">
        <v>44273</v>
      </c>
      <c r="V3111" s="48">
        <v>0</v>
      </c>
    </row>
    <row r="3112" spans="21:22" x14ac:dyDescent="0.2">
      <c r="U3112" s="50">
        <v>44274</v>
      </c>
      <c r="V3112" s="48">
        <v>0</v>
      </c>
    </row>
    <row r="3113" spans="21:22" x14ac:dyDescent="0.2">
      <c r="U3113" s="50">
        <v>44277</v>
      </c>
      <c r="V3113" s="48">
        <v>0</v>
      </c>
    </row>
    <row r="3114" spans="21:22" x14ac:dyDescent="0.2">
      <c r="U3114" s="50">
        <v>44278</v>
      </c>
      <c r="V3114" s="48">
        <v>0</v>
      </c>
    </row>
    <row r="3115" spans="21:22" x14ac:dyDescent="0.2">
      <c r="U3115" s="50">
        <v>44279</v>
      </c>
      <c r="V3115" s="48">
        <v>0</v>
      </c>
    </row>
    <row r="3116" spans="21:22" x14ac:dyDescent="0.2">
      <c r="U3116" s="50">
        <v>44280</v>
      </c>
      <c r="V3116" s="48">
        <v>0</v>
      </c>
    </row>
    <row r="3117" spans="21:22" x14ac:dyDescent="0.2">
      <c r="U3117" s="50">
        <v>44281</v>
      </c>
      <c r="V3117" s="48">
        <v>0</v>
      </c>
    </row>
    <row r="3118" spans="21:22" x14ac:dyDescent="0.2">
      <c r="U3118" s="50">
        <v>44284</v>
      </c>
      <c r="V3118" s="48">
        <v>0</v>
      </c>
    </row>
    <row r="3119" spans="21:22" x14ac:dyDescent="0.2">
      <c r="U3119" s="50">
        <v>44285</v>
      </c>
      <c r="V3119" s="48">
        <v>0</v>
      </c>
    </row>
    <row r="3120" spans="21:22" x14ac:dyDescent="0.2">
      <c r="U3120" s="50">
        <v>44286</v>
      </c>
      <c r="V3120" s="48">
        <v>0</v>
      </c>
    </row>
    <row r="3121" spans="21:22" x14ac:dyDescent="0.2">
      <c r="U3121" s="50">
        <v>44287</v>
      </c>
      <c r="V3121" s="48">
        <v>0</v>
      </c>
    </row>
    <row r="3122" spans="21:22" x14ac:dyDescent="0.2">
      <c r="U3122" s="50">
        <v>44288</v>
      </c>
      <c r="V3122" s="48">
        <v>0</v>
      </c>
    </row>
    <row r="3123" spans="21:22" x14ac:dyDescent="0.2">
      <c r="U3123" s="50">
        <v>44291</v>
      </c>
      <c r="V3123" s="48">
        <v>0</v>
      </c>
    </row>
    <row r="3124" spans="21:22" x14ac:dyDescent="0.2">
      <c r="U3124" s="50">
        <v>44292</v>
      </c>
      <c r="V3124" s="48">
        <v>0</v>
      </c>
    </row>
    <row r="3125" spans="21:22" x14ac:dyDescent="0.2">
      <c r="U3125" s="50">
        <v>44293</v>
      </c>
      <c r="V3125" s="48">
        <v>0</v>
      </c>
    </row>
    <row r="3126" spans="21:22" x14ac:dyDescent="0.2">
      <c r="U3126" s="50">
        <v>44294</v>
      </c>
      <c r="V3126" s="48">
        <v>0</v>
      </c>
    </row>
    <row r="3127" spans="21:22" x14ac:dyDescent="0.2">
      <c r="U3127" s="50">
        <v>44295</v>
      </c>
      <c r="V3127" s="48">
        <v>0</v>
      </c>
    </row>
    <row r="3128" spans="21:22" x14ac:dyDescent="0.2">
      <c r="U3128" s="50">
        <v>44298</v>
      </c>
      <c r="V3128" s="48">
        <v>0</v>
      </c>
    </row>
    <row r="3129" spans="21:22" x14ac:dyDescent="0.2">
      <c r="U3129" s="50">
        <v>44299</v>
      </c>
      <c r="V3129" s="48">
        <v>0</v>
      </c>
    </row>
    <row r="3130" spans="21:22" x14ac:dyDescent="0.2">
      <c r="U3130" s="50">
        <v>44300</v>
      </c>
      <c r="V3130" s="48">
        <v>0</v>
      </c>
    </row>
    <row r="3131" spans="21:22" x14ac:dyDescent="0.2">
      <c r="U3131" s="50">
        <v>44301</v>
      </c>
      <c r="V3131" s="48">
        <v>0</v>
      </c>
    </row>
    <row r="3132" spans="21:22" x14ac:dyDescent="0.2">
      <c r="U3132" s="50">
        <v>44302</v>
      </c>
      <c r="V3132" s="48">
        <v>0</v>
      </c>
    </row>
    <row r="3133" spans="21:22" x14ac:dyDescent="0.2">
      <c r="U3133" s="50">
        <v>44305</v>
      </c>
      <c r="V3133" s="48">
        <v>0</v>
      </c>
    </row>
    <row r="3134" spans="21:22" x14ac:dyDescent="0.2">
      <c r="U3134" s="50">
        <v>44306</v>
      </c>
      <c r="V3134" s="48">
        <v>0</v>
      </c>
    </row>
    <row r="3135" spans="21:22" x14ac:dyDescent="0.2">
      <c r="U3135" s="50">
        <v>44307</v>
      </c>
      <c r="V3135" s="48">
        <v>0</v>
      </c>
    </row>
    <row r="3136" spans="21:22" x14ac:dyDescent="0.2">
      <c r="U3136" s="50">
        <v>44308</v>
      </c>
      <c r="V3136" s="48">
        <v>0</v>
      </c>
    </row>
    <row r="3137" spans="21:22" x14ac:dyDescent="0.2">
      <c r="U3137" s="50">
        <v>44309</v>
      </c>
      <c r="V3137" s="48">
        <v>0</v>
      </c>
    </row>
    <row r="3138" spans="21:22" x14ac:dyDescent="0.2">
      <c r="U3138" s="50">
        <v>44312</v>
      </c>
      <c r="V3138" s="48">
        <v>0</v>
      </c>
    </row>
    <row r="3139" spans="21:22" x14ac:dyDescent="0.2">
      <c r="U3139" s="50">
        <v>44313</v>
      </c>
      <c r="V3139" s="48">
        <v>0</v>
      </c>
    </row>
    <row r="3140" spans="21:22" x14ac:dyDescent="0.2">
      <c r="U3140" s="50">
        <v>44314</v>
      </c>
      <c r="V3140" s="48">
        <v>0</v>
      </c>
    </row>
    <row r="3141" spans="21:22" x14ac:dyDescent="0.2">
      <c r="U3141" s="50">
        <v>44315</v>
      </c>
      <c r="V3141" s="48">
        <v>0</v>
      </c>
    </row>
    <row r="3142" spans="21:22" x14ac:dyDescent="0.2">
      <c r="U3142" s="50">
        <v>44316</v>
      </c>
      <c r="V3142" s="48">
        <v>0</v>
      </c>
    </row>
    <row r="3143" spans="21:22" x14ac:dyDescent="0.2">
      <c r="U3143" s="50">
        <v>44319</v>
      </c>
      <c r="V3143" s="48">
        <v>0</v>
      </c>
    </row>
    <row r="3144" spans="21:22" x14ac:dyDescent="0.2">
      <c r="U3144" s="50">
        <v>44320</v>
      </c>
      <c r="V3144" s="48">
        <v>0</v>
      </c>
    </row>
    <row r="3145" spans="21:22" x14ac:dyDescent="0.2">
      <c r="U3145" s="50">
        <v>44321</v>
      </c>
      <c r="V3145" s="48">
        <v>0</v>
      </c>
    </row>
    <row r="3146" spans="21:22" x14ac:dyDescent="0.2">
      <c r="U3146" s="50">
        <v>44322</v>
      </c>
      <c r="V3146" s="48">
        <v>0</v>
      </c>
    </row>
    <row r="3147" spans="21:22" x14ac:dyDescent="0.2">
      <c r="U3147" s="50">
        <v>44323</v>
      </c>
      <c r="V3147" s="48">
        <v>0</v>
      </c>
    </row>
    <row r="3148" spans="21:22" x14ac:dyDescent="0.2">
      <c r="U3148" s="50">
        <v>44326</v>
      </c>
      <c r="V3148" s="48">
        <v>0</v>
      </c>
    </row>
    <row r="3149" spans="21:22" x14ac:dyDescent="0.2">
      <c r="U3149" s="50">
        <v>44327</v>
      </c>
      <c r="V3149" s="48">
        <v>0</v>
      </c>
    </row>
    <row r="3150" spans="21:22" x14ac:dyDescent="0.2">
      <c r="U3150" s="50">
        <v>44328</v>
      </c>
      <c r="V3150" s="48">
        <v>0</v>
      </c>
    </row>
    <row r="3151" spans="21:22" x14ac:dyDescent="0.2">
      <c r="U3151" s="50">
        <v>44329</v>
      </c>
      <c r="V3151" s="48">
        <v>0</v>
      </c>
    </row>
    <row r="3152" spans="21:22" x14ac:dyDescent="0.2">
      <c r="U3152" s="50">
        <v>44330</v>
      </c>
      <c r="V3152" s="48">
        <v>0</v>
      </c>
    </row>
    <row r="3153" spans="21:22" x14ac:dyDescent="0.2">
      <c r="U3153" s="50">
        <v>44333</v>
      </c>
      <c r="V3153" s="48">
        <v>0</v>
      </c>
    </row>
    <row r="3154" spans="21:22" x14ac:dyDescent="0.2">
      <c r="U3154" s="50">
        <v>44334</v>
      </c>
      <c r="V3154" s="48">
        <v>0</v>
      </c>
    </row>
    <row r="3155" spans="21:22" x14ac:dyDescent="0.2">
      <c r="U3155" s="50">
        <v>44335</v>
      </c>
      <c r="V3155" s="48">
        <v>0</v>
      </c>
    </row>
    <row r="3156" spans="21:22" x14ac:dyDescent="0.2">
      <c r="U3156" s="50">
        <v>44336</v>
      </c>
      <c r="V3156" s="48">
        <v>0</v>
      </c>
    </row>
    <row r="3157" spans="21:22" x14ac:dyDescent="0.2">
      <c r="U3157" s="50">
        <v>44337</v>
      </c>
      <c r="V3157" s="48">
        <v>0</v>
      </c>
    </row>
    <row r="3158" spans="21:22" x14ac:dyDescent="0.2">
      <c r="U3158" s="50">
        <v>44340</v>
      </c>
      <c r="V3158" s="48">
        <v>0</v>
      </c>
    </row>
    <row r="3159" spans="21:22" x14ac:dyDescent="0.2">
      <c r="U3159" s="50">
        <v>44341</v>
      </c>
      <c r="V3159" s="48">
        <v>0</v>
      </c>
    </row>
    <row r="3160" spans="21:22" x14ac:dyDescent="0.2">
      <c r="U3160" s="50">
        <v>44342</v>
      </c>
      <c r="V3160" s="48">
        <v>0</v>
      </c>
    </row>
    <row r="3161" spans="21:22" x14ac:dyDescent="0.2">
      <c r="U3161" s="50">
        <v>44343</v>
      </c>
      <c r="V3161" s="48">
        <v>0</v>
      </c>
    </row>
    <row r="3162" spans="21:22" x14ac:dyDescent="0.2">
      <c r="U3162" s="50">
        <v>44344</v>
      </c>
      <c r="V3162" s="48">
        <v>0</v>
      </c>
    </row>
    <row r="3163" spans="21:22" x14ac:dyDescent="0.2">
      <c r="U3163" s="50">
        <v>44348</v>
      </c>
      <c r="V3163" s="48">
        <v>0</v>
      </c>
    </row>
    <row r="3164" spans="21:22" x14ac:dyDescent="0.2">
      <c r="U3164" s="50">
        <v>44349</v>
      </c>
      <c r="V3164" s="48">
        <v>0</v>
      </c>
    </row>
    <row r="3165" spans="21:22" x14ac:dyDescent="0.2">
      <c r="U3165" s="50">
        <v>44350</v>
      </c>
      <c r="V3165" s="48">
        <v>0</v>
      </c>
    </row>
    <row r="3166" spans="21:22" x14ac:dyDescent="0.2">
      <c r="U3166" s="50">
        <v>44351</v>
      </c>
      <c r="V3166" s="48">
        <v>0</v>
      </c>
    </row>
    <row r="3167" spans="21:22" x14ac:dyDescent="0.2">
      <c r="U3167" s="50">
        <v>44354</v>
      </c>
      <c r="V3167" s="48">
        <v>0</v>
      </c>
    </row>
    <row r="3168" spans="21:22" x14ac:dyDescent="0.2">
      <c r="U3168" s="50">
        <v>44355</v>
      </c>
      <c r="V3168" s="48">
        <v>0</v>
      </c>
    </row>
    <row r="3169" spans="21:22" x14ac:dyDescent="0.2">
      <c r="U3169" s="50">
        <v>44356</v>
      </c>
      <c r="V3169" s="48">
        <v>0</v>
      </c>
    </row>
    <row r="3170" spans="21:22" x14ac:dyDescent="0.2">
      <c r="U3170" s="50">
        <v>44357</v>
      </c>
      <c r="V3170" s="48">
        <v>0</v>
      </c>
    </row>
    <row r="3171" spans="21:22" x14ac:dyDescent="0.2">
      <c r="U3171" s="50">
        <v>44358</v>
      </c>
      <c r="V3171" s="48">
        <v>0</v>
      </c>
    </row>
    <row r="3172" spans="21:22" x14ac:dyDescent="0.2">
      <c r="U3172" s="50">
        <v>44361</v>
      </c>
      <c r="V3172" s="48">
        <v>0</v>
      </c>
    </row>
    <row r="3173" spans="21:22" x14ac:dyDescent="0.2">
      <c r="U3173" s="50">
        <v>44362</v>
      </c>
      <c r="V3173" s="48">
        <v>0</v>
      </c>
    </row>
    <row r="3174" spans="21:22" x14ac:dyDescent="0.2">
      <c r="U3174" s="50">
        <v>44363</v>
      </c>
      <c r="V3174" s="48">
        <v>0</v>
      </c>
    </row>
    <row r="3175" spans="21:22" x14ac:dyDescent="0.2">
      <c r="U3175" s="50">
        <v>44364</v>
      </c>
      <c r="V3175" s="48">
        <v>0</v>
      </c>
    </row>
    <row r="3176" spans="21:22" x14ac:dyDescent="0.2">
      <c r="U3176" s="50">
        <v>44365</v>
      </c>
      <c r="V3176" s="48">
        <v>0</v>
      </c>
    </row>
    <row r="3177" spans="21:22" x14ac:dyDescent="0.2">
      <c r="U3177" s="50">
        <v>44368</v>
      </c>
      <c r="V3177" s="48">
        <v>0</v>
      </c>
    </row>
    <row r="3178" spans="21:22" x14ac:dyDescent="0.2">
      <c r="U3178" s="50">
        <v>44369</v>
      </c>
      <c r="V3178" s="48">
        <v>0</v>
      </c>
    </row>
    <row r="3179" spans="21:22" x14ac:dyDescent="0.2">
      <c r="U3179" s="50">
        <v>44370</v>
      </c>
      <c r="V3179" s="48">
        <v>0</v>
      </c>
    </row>
    <row r="3180" spans="21:22" x14ac:dyDescent="0.2">
      <c r="U3180" s="50">
        <v>44371</v>
      </c>
      <c r="V3180" s="48">
        <v>0</v>
      </c>
    </row>
    <row r="3181" spans="21:22" x14ac:dyDescent="0.2">
      <c r="U3181" s="50">
        <v>44372</v>
      </c>
      <c r="V3181" s="48">
        <v>0</v>
      </c>
    </row>
    <row r="3182" spans="21:22" x14ac:dyDescent="0.2">
      <c r="U3182" s="50">
        <v>44375</v>
      </c>
      <c r="V3182" s="48">
        <v>0</v>
      </c>
    </row>
    <row r="3183" spans="21:22" x14ac:dyDescent="0.2">
      <c r="U3183" s="50">
        <v>44376</v>
      </c>
      <c r="V3183" s="48">
        <v>0</v>
      </c>
    </row>
    <row r="3184" spans="21:22" x14ac:dyDescent="0.2">
      <c r="U3184" s="50">
        <v>44377</v>
      </c>
      <c r="V3184" s="48">
        <v>0</v>
      </c>
    </row>
    <row r="3185" spans="21:22" x14ac:dyDescent="0.2">
      <c r="U3185" s="50">
        <v>44378</v>
      </c>
      <c r="V3185" s="48">
        <v>0</v>
      </c>
    </row>
    <row r="3186" spans="21:22" x14ac:dyDescent="0.2">
      <c r="U3186" s="50">
        <v>44379</v>
      </c>
      <c r="V3186" s="48">
        <v>0</v>
      </c>
    </row>
    <row r="3187" spans="21:22" x14ac:dyDescent="0.2">
      <c r="U3187" s="50">
        <v>44383</v>
      </c>
      <c r="V3187" s="48">
        <v>0</v>
      </c>
    </row>
    <row r="3188" spans="21:22" x14ac:dyDescent="0.2">
      <c r="U3188" s="50">
        <v>44384</v>
      </c>
      <c r="V3188" s="48">
        <v>0</v>
      </c>
    </row>
    <row r="3189" spans="21:22" x14ac:dyDescent="0.2">
      <c r="U3189" s="50">
        <v>44385</v>
      </c>
      <c r="V3189" s="48">
        <v>0</v>
      </c>
    </row>
    <row r="3190" spans="21:22" x14ac:dyDescent="0.2">
      <c r="U3190" s="50">
        <v>44386</v>
      </c>
      <c r="V3190" s="48">
        <v>0</v>
      </c>
    </row>
    <row r="3191" spans="21:22" x14ac:dyDescent="0.2">
      <c r="U3191" s="50">
        <v>44389</v>
      </c>
      <c r="V3191" s="48">
        <v>0</v>
      </c>
    </row>
    <row r="3192" spans="21:22" x14ac:dyDescent="0.2">
      <c r="U3192" s="50">
        <v>44390</v>
      </c>
      <c r="V3192" s="48">
        <v>0</v>
      </c>
    </row>
    <row r="3193" spans="21:22" x14ac:dyDescent="0.2">
      <c r="U3193" s="50">
        <v>44391</v>
      </c>
      <c r="V3193" s="48">
        <v>0</v>
      </c>
    </row>
    <row r="3194" spans="21:22" x14ac:dyDescent="0.2">
      <c r="U3194" s="50">
        <v>44392</v>
      </c>
      <c r="V3194" s="48">
        <v>0</v>
      </c>
    </row>
    <row r="3195" spans="21:22" x14ac:dyDescent="0.2">
      <c r="U3195" s="50">
        <v>44393</v>
      </c>
      <c r="V3195" s="48">
        <v>0</v>
      </c>
    </row>
    <row r="3196" spans="21:22" x14ac:dyDescent="0.2">
      <c r="U3196" s="50">
        <v>44396</v>
      </c>
      <c r="V3196" s="48">
        <v>0</v>
      </c>
    </row>
    <row r="3197" spans="21:22" x14ac:dyDescent="0.2">
      <c r="U3197" s="50">
        <v>44397</v>
      </c>
      <c r="V3197" s="48">
        <v>0</v>
      </c>
    </row>
    <row r="3198" spans="21:22" x14ac:dyDescent="0.2">
      <c r="U3198" s="50">
        <v>44398</v>
      </c>
      <c r="V3198" s="48">
        <v>0</v>
      </c>
    </row>
    <row r="3199" spans="21:22" x14ac:dyDescent="0.2">
      <c r="U3199" s="50">
        <v>44399</v>
      </c>
      <c r="V3199" s="48">
        <v>0</v>
      </c>
    </row>
    <row r="3200" spans="21:22" x14ac:dyDescent="0.2">
      <c r="U3200" s="50">
        <v>44400</v>
      </c>
      <c r="V3200" s="48">
        <v>0</v>
      </c>
    </row>
    <row r="3201" spans="21:22" x14ac:dyDescent="0.2">
      <c r="U3201" s="50">
        <v>44403</v>
      </c>
      <c r="V3201" s="48">
        <v>0</v>
      </c>
    </row>
    <row r="3202" spans="21:22" x14ac:dyDescent="0.2">
      <c r="U3202" s="50">
        <v>44404</v>
      </c>
      <c r="V3202" s="48">
        <v>0</v>
      </c>
    </row>
    <row r="3203" spans="21:22" x14ac:dyDescent="0.2">
      <c r="U3203" s="50">
        <v>44405</v>
      </c>
      <c r="V3203" s="48">
        <v>0</v>
      </c>
    </row>
    <row r="3204" spans="21:22" x14ac:dyDescent="0.2">
      <c r="U3204" s="50">
        <v>44406</v>
      </c>
      <c r="V3204" s="48">
        <v>0</v>
      </c>
    </row>
    <row r="3205" spans="21:22" x14ac:dyDescent="0.2">
      <c r="U3205" s="50">
        <v>44407</v>
      </c>
      <c r="V3205" s="48">
        <v>0</v>
      </c>
    </row>
    <row r="3206" spans="21:22" x14ac:dyDescent="0.2">
      <c r="U3206" s="50">
        <v>44410</v>
      </c>
      <c r="V3206" s="48">
        <v>0</v>
      </c>
    </row>
    <row r="3207" spans="21:22" x14ac:dyDescent="0.2">
      <c r="U3207" s="50">
        <v>44411</v>
      </c>
      <c r="V3207" s="48">
        <v>0</v>
      </c>
    </row>
    <row r="3208" spans="21:22" x14ac:dyDescent="0.2">
      <c r="U3208" s="50">
        <v>44412</v>
      </c>
      <c r="V3208" s="48">
        <v>0</v>
      </c>
    </row>
    <row r="3209" spans="21:22" x14ac:dyDescent="0.2">
      <c r="U3209" s="50">
        <v>44413</v>
      </c>
      <c r="V3209" s="48">
        <v>0</v>
      </c>
    </row>
    <row r="3210" spans="21:22" x14ac:dyDescent="0.2">
      <c r="U3210" s="50">
        <v>44414</v>
      </c>
      <c r="V3210" s="48">
        <v>0</v>
      </c>
    </row>
    <row r="3211" spans="21:22" x14ac:dyDescent="0.2">
      <c r="U3211" s="50">
        <v>44417</v>
      </c>
      <c r="V3211" s="48">
        <v>0</v>
      </c>
    </row>
    <row r="3212" spans="21:22" x14ac:dyDescent="0.2">
      <c r="U3212" s="50">
        <v>44418</v>
      </c>
      <c r="V3212" s="48">
        <v>0</v>
      </c>
    </row>
    <row r="3213" spans="21:22" x14ac:dyDescent="0.2">
      <c r="U3213" s="50">
        <v>44419</v>
      </c>
      <c r="V3213" s="48">
        <v>0</v>
      </c>
    </row>
    <row r="3214" spans="21:22" x14ac:dyDescent="0.2">
      <c r="U3214" s="50">
        <v>44420</v>
      </c>
      <c r="V3214" s="48">
        <v>0</v>
      </c>
    </row>
    <row r="3215" spans="21:22" x14ac:dyDescent="0.2">
      <c r="U3215" s="50">
        <v>44421</v>
      </c>
      <c r="V3215" s="48">
        <v>0</v>
      </c>
    </row>
    <row r="3216" spans="21:22" x14ac:dyDescent="0.2">
      <c r="U3216" s="50">
        <v>44424</v>
      </c>
      <c r="V3216" s="48">
        <v>0</v>
      </c>
    </row>
    <row r="3217" spans="21:22" x14ac:dyDescent="0.2">
      <c r="U3217" s="50">
        <v>44425</v>
      </c>
      <c r="V3217" s="48">
        <v>0</v>
      </c>
    </row>
    <row r="3218" spans="21:22" x14ac:dyDescent="0.2">
      <c r="U3218" s="50">
        <v>44426</v>
      </c>
      <c r="V3218" s="48">
        <v>0</v>
      </c>
    </row>
    <row r="3219" spans="21:22" x14ac:dyDescent="0.2">
      <c r="U3219" s="50">
        <v>44427</v>
      </c>
      <c r="V3219" s="48">
        <v>0</v>
      </c>
    </row>
    <row r="3220" spans="21:22" x14ac:dyDescent="0.2">
      <c r="U3220" s="50">
        <v>44428</v>
      </c>
      <c r="V3220" s="48">
        <v>0</v>
      </c>
    </row>
    <row r="3221" spans="21:22" x14ac:dyDescent="0.2">
      <c r="U3221" s="50">
        <v>44431</v>
      </c>
      <c r="V3221" s="48">
        <v>0</v>
      </c>
    </row>
    <row r="3222" spans="21:22" x14ac:dyDescent="0.2">
      <c r="U3222" s="50">
        <v>44432</v>
      </c>
      <c r="V3222" s="48">
        <v>0</v>
      </c>
    </row>
    <row r="3223" spans="21:22" x14ac:dyDescent="0.2">
      <c r="U3223" s="50">
        <v>44433</v>
      </c>
      <c r="V3223" s="48">
        <v>0</v>
      </c>
    </row>
    <row r="3224" spans="21:22" x14ac:dyDescent="0.2">
      <c r="U3224" s="50">
        <v>44434</v>
      </c>
      <c r="V3224" s="48">
        <v>0</v>
      </c>
    </row>
    <row r="3225" spans="21:22" x14ac:dyDescent="0.2">
      <c r="U3225" s="50">
        <v>44435</v>
      </c>
      <c r="V3225" s="48">
        <v>0</v>
      </c>
    </row>
    <row r="3226" spans="21:22" x14ac:dyDescent="0.2">
      <c r="U3226" s="50">
        <v>44438</v>
      </c>
      <c r="V3226" s="48">
        <v>0</v>
      </c>
    </row>
    <row r="3227" spans="21:22" x14ac:dyDescent="0.2">
      <c r="U3227" s="50">
        <v>44439</v>
      </c>
      <c r="V3227" s="48">
        <v>0</v>
      </c>
    </row>
    <row r="3228" spans="21:22" x14ac:dyDescent="0.2">
      <c r="U3228" s="50">
        <v>44440</v>
      </c>
      <c r="V3228" s="48">
        <v>0</v>
      </c>
    </row>
    <row r="3229" spans="21:22" x14ac:dyDescent="0.2">
      <c r="U3229" s="50">
        <v>44441</v>
      </c>
      <c r="V3229" s="48">
        <v>0</v>
      </c>
    </row>
    <row r="3230" spans="21:22" x14ac:dyDescent="0.2">
      <c r="U3230" s="50">
        <v>44442</v>
      </c>
      <c r="V3230" s="48">
        <v>0</v>
      </c>
    </row>
    <row r="3231" spans="21:22" x14ac:dyDescent="0.2">
      <c r="U3231" s="50">
        <v>44446</v>
      </c>
      <c r="V3231" s="48">
        <v>0</v>
      </c>
    </row>
    <row r="3232" spans="21:22" x14ac:dyDescent="0.2">
      <c r="U3232" s="50">
        <v>44447</v>
      </c>
      <c r="V3232" s="48">
        <v>0</v>
      </c>
    </row>
    <row r="3233" spans="21:22" x14ac:dyDescent="0.2">
      <c r="U3233" s="50">
        <v>44448</v>
      </c>
      <c r="V3233" s="48">
        <v>0</v>
      </c>
    </row>
    <row r="3234" spans="21:22" x14ac:dyDescent="0.2">
      <c r="U3234" s="50">
        <v>44449</v>
      </c>
      <c r="V3234" s="48">
        <v>0</v>
      </c>
    </row>
    <row r="3235" spans="21:22" x14ac:dyDescent="0.2">
      <c r="U3235" s="50">
        <v>44452</v>
      </c>
      <c r="V3235" s="48">
        <v>0</v>
      </c>
    </row>
    <row r="3236" spans="21:22" x14ac:dyDescent="0.2">
      <c r="U3236" s="50">
        <v>44453</v>
      </c>
      <c r="V3236" s="48">
        <v>0</v>
      </c>
    </row>
    <row r="3237" spans="21:22" x14ac:dyDescent="0.2">
      <c r="U3237" s="50">
        <v>44454</v>
      </c>
      <c r="V3237" s="48">
        <v>0</v>
      </c>
    </row>
    <row r="3238" spans="21:22" x14ac:dyDescent="0.2">
      <c r="U3238" s="50">
        <v>44455</v>
      </c>
      <c r="V3238" s="48">
        <v>0</v>
      </c>
    </row>
    <row r="3239" spans="21:22" x14ac:dyDescent="0.2">
      <c r="U3239" s="50">
        <v>44456</v>
      </c>
      <c r="V3239" s="48">
        <v>0</v>
      </c>
    </row>
    <row r="3240" spans="21:22" x14ac:dyDescent="0.2">
      <c r="U3240" s="50">
        <v>44459</v>
      </c>
      <c r="V3240" s="48">
        <v>0</v>
      </c>
    </row>
    <row r="3241" spans="21:22" x14ac:dyDescent="0.2">
      <c r="U3241" s="50">
        <v>44460</v>
      </c>
      <c r="V3241" s="48">
        <v>0</v>
      </c>
    </row>
    <row r="3242" spans="21:22" x14ac:dyDescent="0.2">
      <c r="U3242" s="50">
        <v>44461</v>
      </c>
      <c r="V3242" s="48">
        <v>0</v>
      </c>
    </row>
    <row r="3243" spans="21:22" x14ac:dyDescent="0.2">
      <c r="U3243" s="50">
        <v>44462</v>
      </c>
      <c r="V3243" s="48">
        <v>0</v>
      </c>
    </row>
    <row r="3244" spans="21:22" x14ac:dyDescent="0.2">
      <c r="U3244" s="50">
        <v>44463</v>
      </c>
      <c r="V3244" s="48">
        <v>0</v>
      </c>
    </row>
    <row r="3245" spans="21:22" x14ac:dyDescent="0.2">
      <c r="U3245" s="50">
        <v>44466</v>
      </c>
      <c r="V3245" s="48">
        <v>0</v>
      </c>
    </row>
    <row r="3246" spans="21:22" x14ac:dyDescent="0.2">
      <c r="U3246" s="50">
        <v>44467</v>
      </c>
      <c r="V3246" s="48">
        <v>0</v>
      </c>
    </row>
    <row r="3247" spans="21:22" x14ac:dyDescent="0.2">
      <c r="U3247" s="50">
        <v>44468</v>
      </c>
      <c r="V3247" s="48">
        <v>0</v>
      </c>
    </row>
    <row r="3248" spans="21:22" x14ac:dyDescent="0.2">
      <c r="U3248" s="50">
        <v>44469</v>
      </c>
      <c r="V3248" s="48">
        <v>0</v>
      </c>
    </row>
    <row r="3249" spans="21:22" x14ac:dyDescent="0.2">
      <c r="U3249" s="50">
        <v>44470</v>
      </c>
      <c r="V3249" s="48">
        <v>0</v>
      </c>
    </row>
    <row r="3250" spans="21:22" x14ac:dyDescent="0.2">
      <c r="U3250" s="50">
        <v>44473</v>
      </c>
      <c r="V3250" s="48">
        <v>0</v>
      </c>
    </row>
    <row r="3251" spans="21:22" x14ac:dyDescent="0.2">
      <c r="U3251" s="50">
        <v>44474</v>
      </c>
      <c r="V3251" s="48">
        <v>0</v>
      </c>
    </row>
    <row r="3252" spans="21:22" x14ac:dyDescent="0.2">
      <c r="U3252" s="50">
        <v>44475</v>
      </c>
      <c r="V3252" s="48">
        <v>0</v>
      </c>
    </row>
    <row r="3253" spans="21:22" x14ac:dyDescent="0.2">
      <c r="U3253" s="50">
        <v>44476</v>
      </c>
      <c r="V3253" s="48">
        <v>0</v>
      </c>
    </row>
    <row r="3254" spans="21:22" x14ac:dyDescent="0.2">
      <c r="U3254" s="50">
        <v>44477</v>
      </c>
      <c r="V3254" s="48">
        <v>0</v>
      </c>
    </row>
    <row r="3255" spans="21:22" x14ac:dyDescent="0.2">
      <c r="U3255" s="50">
        <v>44481</v>
      </c>
      <c r="V3255" s="48">
        <v>0</v>
      </c>
    </row>
    <row r="3256" spans="21:22" x14ac:dyDescent="0.2">
      <c r="U3256" s="50">
        <v>44482</v>
      </c>
      <c r="V3256" s="48">
        <v>0</v>
      </c>
    </row>
    <row r="3257" spans="21:22" x14ac:dyDescent="0.2">
      <c r="U3257" s="50">
        <v>44483</v>
      </c>
      <c r="V3257" s="48">
        <v>0</v>
      </c>
    </row>
    <row r="3258" spans="21:22" x14ac:dyDescent="0.2">
      <c r="U3258" s="50">
        <v>44484</v>
      </c>
      <c r="V3258" s="48">
        <v>0</v>
      </c>
    </row>
    <row r="3259" spans="21:22" x14ac:dyDescent="0.2">
      <c r="U3259" s="50">
        <v>44487</v>
      </c>
      <c r="V3259" s="48">
        <v>0</v>
      </c>
    </row>
    <row r="3260" spans="21:22" x14ac:dyDescent="0.2">
      <c r="U3260" s="50">
        <v>44488</v>
      </c>
      <c r="V3260" s="48">
        <v>0</v>
      </c>
    </row>
    <row r="3261" spans="21:22" x14ac:dyDescent="0.2">
      <c r="U3261" s="50">
        <v>44489</v>
      </c>
      <c r="V3261" s="48">
        <v>0</v>
      </c>
    </row>
    <row r="3262" spans="21:22" x14ac:dyDescent="0.2">
      <c r="U3262" s="50">
        <v>44490</v>
      </c>
      <c r="V3262" s="48">
        <v>0</v>
      </c>
    </row>
    <row r="3263" spans="21:22" x14ac:dyDescent="0.2">
      <c r="U3263" s="50">
        <v>44491</v>
      </c>
      <c r="V3263" s="48">
        <v>0</v>
      </c>
    </row>
    <row r="3264" spans="21:22" x14ac:dyDescent="0.2">
      <c r="U3264" s="50">
        <v>44494</v>
      </c>
      <c r="V3264" s="48">
        <v>0</v>
      </c>
    </row>
    <row r="3265" spans="21:22" x14ac:dyDescent="0.2">
      <c r="U3265" s="50">
        <v>44495</v>
      </c>
      <c r="V3265" s="48">
        <v>0</v>
      </c>
    </row>
    <row r="3266" spans="21:22" x14ac:dyDescent="0.2">
      <c r="U3266" s="50">
        <v>44496</v>
      </c>
      <c r="V3266" s="48">
        <v>0</v>
      </c>
    </row>
    <row r="3267" spans="21:22" x14ac:dyDescent="0.2">
      <c r="U3267" s="50">
        <v>44497</v>
      </c>
      <c r="V3267" s="48">
        <v>0</v>
      </c>
    </row>
    <row r="3268" spans="21:22" x14ac:dyDescent="0.2">
      <c r="U3268" s="50">
        <v>44498</v>
      </c>
      <c r="V3268" s="48">
        <v>0</v>
      </c>
    </row>
    <row r="3269" spans="21:22" x14ac:dyDescent="0.2">
      <c r="U3269" s="50">
        <v>44501</v>
      </c>
      <c r="V3269" s="48">
        <v>0</v>
      </c>
    </row>
    <row r="3270" spans="21:22" x14ac:dyDescent="0.2">
      <c r="U3270" s="50">
        <v>44502</v>
      </c>
      <c r="V3270" s="48">
        <v>0</v>
      </c>
    </row>
    <row r="3271" spans="21:22" x14ac:dyDescent="0.2">
      <c r="U3271" s="50">
        <v>44503</v>
      </c>
      <c r="V3271" s="48">
        <v>0</v>
      </c>
    </row>
    <row r="3272" spans="21:22" x14ac:dyDescent="0.2">
      <c r="U3272" s="50">
        <v>44504</v>
      </c>
      <c r="V3272" s="48">
        <v>0</v>
      </c>
    </row>
    <row r="3273" spans="21:22" x14ac:dyDescent="0.2">
      <c r="U3273" s="50">
        <v>44505</v>
      </c>
      <c r="V3273" s="48">
        <v>0</v>
      </c>
    </row>
    <row r="3274" spans="21:22" x14ac:dyDescent="0.2">
      <c r="U3274" s="50">
        <v>44508</v>
      </c>
      <c r="V3274" s="48">
        <v>0</v>
      </c>
    </row>
    <row r="3275" spans="21:22" x14ac:dyDescent="0.2">
      <c r="U3275" s="50">
        <v>44509</v>
      </c>
      <c r="V3275" s="48">
        <v>0</v>
      </c>
    </row>
    <row r="3276" spans="21:22" x14ac:dyDescent="0.2">
      <c r="U3276" s="50">
        <v>44510</v>
      </c>
      <c r="V3276" s="48">
        <v>0</v>
      </c>
    </row>
    <row r="3277" spans="21:22" x14ac:dyDescent="0.2">
      <c r="U3277" s="50">
        <v>44512</v>
      </c>
      <c r="V3277" s="48">
        <v>0</v>
      </c>
    </row>
    <row r="3278" spans="21:22" x14ac:dyDescent="0.2">
      <c r="U3278" s="50">
        <v>44515</v>
      </c>
      <c r="V3278" s="48">
        <v>0</v>
      </c>
    </row>
    <row r="3279" spans="21:22" x14ac:dyDescent="0.2">
      <c r="U3279" s="50">
        <v>44516</v>
      </c>
      <c r="V3279" s="48">
        <v>0</v>
      </c>
    </row>
    <row r="3280" spans="21:22" x14ac:dyDescent="0.2">
      <c r="U3280" s="50">
        <v>44517</v>
      </c>
      <c r="V3280" s="48">
        <v>0</v>
      </c>
    </row>
    <row r="3281" spans="21:22" x14ac:dyDescent="0.2">
      <c r="U3281" s="50">
        <v>44518</v>
      </c>
      <c r="V3281" s="48">
        <v>0</v>
      </c>
    </row>
    <row r="3282" spans="21:22" x14ac:dyDescent="0.2">
      <c r="U3282" s="50">
        <v>44519</v>
      </c>
      <c r="V3282" s="48">
        <v>0</v>
      </c>
    </row>
    <row r="3283" spans="21:22" x14ac:dyDescent="0.2">
      <c r="U3283" s="50">
        <v>44522</v>
      </c>
      <c r="V3283" s="48">
        <v>0</v>
      </c>
    </row>
    <row r="3284" spans="21:22" x14ac:dyDescent="0.2">
      <c r="U3284" s="50">
        <v>44523</v>
      </c>
      <c r="V3284" s="48">
        <v>0</v>
      </c>
    </row>
    <row r="3285" spans="21:22" x14ac:dyDescent="0.2">
      <c r="U3285" s="50">
        <v>44524</v>
      </c>
      <c r="V3285" s="48">
        <v>0</v>
      </c>
    </row>
    <row r="3286" spans="21:22" x14ac:dyDescent="0.2">
      <c r="U3286" s="50">
        <v>44526</v>
      </c>
      <c r="V3286" s="48">
        <v>0</v>
      </c>
    </row>
    <row r="3287" spans="21:22" x14ac:dyDescent="0.2">
      <c r="U3287" s="50">
        <v>44529</v>
      </c>
      <c r="V3287" s="48">
        <v>0</v>
      </c>
    </row>
    <row r="3288" spans="21:22" x14ac:dyDescent="0.2">
      <c r="U3288" s="50">
        <v>44530</v>
      </c>
      <c r="V3288" s="48">
        <v>0</v>
      </c>
    </row>
    <row r="3289" spans="21:22" x14ac:dyDescent="0.2">
      <c r="U3289" s="50">
        <v>44531</v>
      </c>
      <c r="V3289" s="48">
        <v>0</v>
      </c>
    </row>
    <row r="3290" spans="21:22" x14ac:dyDescent="0.2">
      <c r="U3290" s="50">
        <v>44532</v>
      </c>
      <c r="V3290" s="48">
        <v>0</v>
      </c>
    </row>
    <row r="3291" spans="21:22" x14ac:dyDescent="0.2">
      <c r="U3291" s="50">
        <v>44533</v>
      </c>
      <c r="V3291" s="48">
        <v>0</v>
      </c>
    </row>
    <row r="3292" spans="21:22" x14ac:dyDescent="0.2">
      <c r="U3292" s="50">
        <v>44536</v>
      </c>
      <c r="V3292" s="48">
        <v>0</v>
      </c>
    </row>
    <row r="3293" spans="21:22" x14ac:dyDescent="0.2">
      <c r="U3293" s="50">
        <v>44537</v>
      </c>
      <c r="V3293" s="48">
        <v>0</v>
      </c>
    </row>
    <row r="3294" spans="21:22" x14ac:dyDescent="0.2">
      <c r="U3294" s="50">
        <v>44538</v>
      </c>
      <c r="V3294" s="48">
        <v>0</v>
      </c>
    </row>
    <row r="3295" spans="21:22" x14ac:dyDescent="0.2">
      <c r="U3295" s="50">
        <v>44539</v>
      </c>
      <c r="V3295" s="48">
        <v>0</v>
      </c>
    </row>
    <row r="3296" spans="21:22" x14ac:dyDescent="0.2">
      <c r="U3296" s="50">
        <v>44540</v>
      </c>
      <c r="V3296" s="48">
        <v>0</v>
      </c>
    </row>
    <row r="3297" spans="21:22" x14ac:dyDescent="0.2">
      <c r="U3297" s="50">
        <v>44543</v>
      </c>
      <c r="V3297" s="48">
        <v>0</v>
      </c>
    </row>
    <row r="3298" spans="21:22" x14ac:dyDescent="0.2">
      <c r="U3298" s="50">
        <v>44544</v>
      </c>
      <c r="V3298" s="48">
        <v>0</v>
      </c>
    </row>
    <row r="3299" spans="21:22" x14ac:dyDescent="0.2">
      <c r="U3299" s="50">
        <v>44545</v>
      </c>
      <c r="V3299" s="48">
        <v>0</v>
      </c>
    </row>
    <row r="3300" spans="21:22" x14ac:dyDescent="0.2">
      <c r="U3300" s="50">
        <v>44546</v>
      </c>
      <c r="V3300" s="48">
        <v>0</v>
      </c>
    </row>
    <row r="3301" spans="21:22" x14ac:dyDescent="0.2">
      <c r="U3301" s="50">
        <v>44547</v>
      </c>
      <c r="V3301" s="48">
        <v>0</v>
      </c>
    </row>
    <row r="3302" spans="21:22" x14ac:dyDescent="0.2">
      <c r="U3302" s="50">
        <v>44550</v>
      </c>
      <c r="V3302" s="48">
        <v>0</v>
      </c>
    </row>
    <row r="3303" spans="21:22" x14ac:dyDescent="0.2">
      <c r="U3303" s="50">
        <v>44551</v>
      </c>
      <c r="V3303" s="48">
        <v>0</v>
      </c>
    </row>
    <row r="3304" spans="21:22" x14ac:dyDescent="0.2">
      <c r="U3304" s="50">
        <v>44552</v>
      </c>
      <c r="V3304" s="48">
        <v>0</v>
      </c>
    </row>
    <row r="3305" spans="21:22" x14ac:dyDescent="0.2">
      <c r="U3305" s="50">
        <v>44553</v>
      </c>
      <c r="V3305" s="48">
        <v>0</v>
      </c>
    </row>
    <row r="3306" spans="21:22" x14ac:dyDescent="0.2">
      <c r="U3306" s="50">
        <v>44554</v>
      </c>
      <c r="V3306" s="48">
        <v>0</v>
      </c>
    </row>
    <row r="3307" spans="21:22" x14ac:dyDescent="0.2">
      <c r="U3307" s="50">
        <v>44557</v>
      </c>
      <c r="V3307" s="48">
        <v>0</v>
      </c>
    </row>
    <row r="3308" spans="21:22" x14ac:dyDescent="0.2">
      <c r="U3308" s="50">
        <v>44558</v>
      </c>
      <c r="V3308" s="48">
        <v>0</v>
      </c>
    </row>
    <row r="3309" spans="21:22" x14ac:dyDescent="0.2">
      <c r="U3309" s="50">
        <v>44559</v>
      </c>
      <c r="V3309" s="48">
        <v>0</v>
      </c>
    </row>
    <row r="3310" spans="21:22" x14ac:dyDescent="0.2">
      <c r="U3310" s="50">
        <v>44560</v>
      </c>
      <c r="V3310" s="48">
        <v>0</v>
      </c>
    </row>
    <row r="3311" spans="21:22" x14ac:dyDescent="0.2">
      <c r="U3311" s="50">
        <v>44561</v>
      </c>
      <c r="V3311" s="48">
        <v>0</v>
      </c>
    </row>
    <row r="3312" spans="21:22" x14ac:dyDescent="0.2">
      <c r="U3312" s="50">
        <v>44564</v>
      </c>
      <c r="V3312" s="48">
        <v>0</v>
      </c>
    </row>
    <row r="3313" spans="21:22" x14ac:dyDescent="0.2">
      <c r="U3313" s="50">
        <v>44565</v>
      </c>
      <c r="V3313" s="48">
        <v>0</v>
      </c>
    </row>
    <row r="3314" spans="21:22" x14ac:dyDescent="0.2">
      <c r="U3314" s="50">
        <v>44566</v>
      </c>
      <c r="V3314" s="48">
        <v>0</v>
      </c>
    </row>
    <row r="3315" spans="21:22" x14ac:dyDescent="0.2">
      <c r="U3315" s="50">
        <v>44567</v>
      </c>
      <c r="V3315" s="48">
        <v>0</v>
      </c>
    </row>
    <row r="3316" spans="21:22" x14ac:dyDescent="0.2">
      <c r="U3316" s="50">
        <v>44568</v>
      </c>
      <c r="V3316" s="48">
        <v>0</v>
      </c>
    </row>
    <row r="3317" spans="21:22" x14ac:dyDescent="0.2">
      <c r="U3317" s="50">
        <v>44571</v>
      </c>
      <c r="V3317" s="48">
        <v>0</v>
      </c>
    </row>
    <row r="3318" spans="21:22" x14ac:dyDescent="0.2">
      <c r="U3318" s="50">
        <v>44572</v>
      </c>
      <c r="V3318" s="48">
        <v>0</v>
      </c>
    </row>
    <row r="3319" spans="21:22" x14ac:dyDescent="0.2">
      <c r="U3319" s="50">
        <v>44573</v>
      </c>
      <c r="V3319" s="48">
        <v>0</v>
      </c>
    </row>
    <row r="3320" spans="21:22" x14ac:dyDescent="0.2">
      <c r="U3320" s="50">
        <v>44574</v>
      </c>
      <c r="V3320" s="48">
        <v>0</v>
      </c>
    </row>
    <row r="3321" spans="21:22" x14ac:dyDescent="0.2">
      <c r="U3321" s="50">
        <v>44575</v>
      </c>
      <c r="V3321" s="48">
        <v>0</v>
      </c>
    </row>
    <row r="3322" spans="21:22" x14ac:dyDescent="0.2">
      <c r="U3322" s="50">
        <v>44579</v>
      </c>
      <c r="V3322" s="48">
        <v>0</v>
      </c>
    </row>
    <row r="3323" spans="21:22" x14ac:dyDescent="0.2">
      <c r="U3323" s="50">
        <v>44580</v>
      </c>
      <c r="V3323" s="48">
        <v>0</v>
      </c>
    </row>
    <row r="3324" spans="21:22" x14ac:dyDescent="0.2">
      <c r="U3324" s="50">
        <v>44581</v>
      </c>
      <c r="V3324" s="48">
        <v>0</v>
      </c>
    </row>
    <row r="3325" spans="21:22" x14ac:dyDescent="0.2">
      <c r="U3325" s="50">
        <v>44582</v>
      </c>
      <c r="V3325" s="48">
        <v>0</v>
      </c>
    </row>
    <row r="3326" spans="21:22" x14ac:dyDescent="0.2">
      <c r="U3326" s="50">
        <v>44585</v>
      </c>
      <c r="V3326" s="48">
        <v>0</v>
      </c>
    </row>
    <row r="3327" spans="21:22" x14ac:dyDescent="0.2">
      <c r="U3327" s="50">
        <v>44586</v>
      </c>
      <c r="V3327" s="48">
        <v>0</v>
      </c>
    </row>
    <row r="3328" spans="21:22" x14ac:dyDescent="0.2">
      <c r="U3328" s="50">
        <v>44587</v>
      </c>
      <c r="V3328" s="48">
        <v>0</v>
      </c>
    </row>
    <row r="3329" spans="21:22" x14ac:dyDescent="0.2">
      <c r="U3329" s="50">
        <v>44588</v>
      </c>
      <c r="V3329" s="48">
        <v>0</v>
      </c>
    </row>
    <row r="3330" spans="21:22" x14ac:dyDescent="0.2">
      <c r="U3330" s="50">
        <v>44589</v>
      </c>
      <c r="V3330" s="48">
        <v>0</v>
      </c>
    </row>
    <row r="3331" spans="21:22" x14ac:dyDescent="0.2">
      <c r="U3331" s="50">
        <v>44592</v>
      </c>
      <c r="V3331" s="48">
        <v>0</v>
      </c>
    </row>
    <row r="3332" spans="21:22" x14ac:dyDescent="0.2">
      <c r="U3332" s="50">
        <v>44593</v>
      </c>
      <c r="V3332" s="48">
        <v>0</v>
      </c>
    </row>
    <row r="3333" spans="21:22" x14ac:dyDescent="0.2">
      <c r="U3333" s="50">
        <v>44594</v>
      </c>
      <c r="V3333" s="48">
        <v>0</v>
      </c>
    </row>
    <row r="3334" spans="21:22" x14ac:dyDescent="0.2">
      <c r="U3334" s="50">
        <v>44595</v>
      </c>
      <c r="V3334" s="48">
        <v>0</v>
      </c>
    </row>
    <row r="3335" spans="21:22" x14ac:dyDescent="0.2">
      <c r="U3335" s="50">
        <v>44596</v>
      </c>
      <c r="V3335" s="48">
        <v>0</v>
      </c>
    </row>
    <row r="3336" spans="21:22" x14ac:dyDescent="0.2">
      <c r="U3336" s="50">
        <v>44599</v>
      </c>
      <c r="V3336" s="48">
        <v>0</v>
      </c>
    </row>
    <row r="3337" spans="21:22" x14ac:dyDescent="0.2">
      <c r="U3337" s="50">
        <v>44600</v>
      </c>
      <c r="V3337" s="48">
        <v>0</v>
      </c>
    </row>
    <row r="3338" spans="21:22" x14ac:dyDescent="0.2">
      <c r="U3338" s="50">
        <v>44601</v>
      </c>
      <c r="V3338" s="48">
        <v>0</v>
      </c>
    </row>
    <row r="3339" spans="21:22" x14ac:dyDescent="0.2">
      <c r="U3339" s="50">
        <v>44602</v>
      </c>
      <c r="V3339" s="48">
        <v>0</v>
      </c>
    </row>
    <row r="3340" spans="21:22" x14ac:dyDescent="0.2">
      <c r="U3340" s="50">
        <v>44603</v>
      </c>
      <c r="V3340" s="48">
        <v>0</v>
      </c>
    </row>
    <row r="3341" spans="21:22" x14ac:dyDescent="0.2">
      <c r="U3341" s="50">
        <v>44606</v>
      </c>
      <c r="V3341" s="48">
        <v>0</v>
      </c>
    </row>
    <row r="3342" spans="21:22" x14ac:dyDescent="0.2">
      <c r="U3342" s="50">
        <v>44607</v>
      </c>
      <c r="V3342" s="48">
        <v>0</v>
      </c>
    </row>
    <row r="3343" spans="21:22" x14ac:dyDescent="0.2">
      <c r="U3343" s="50">
        <v>44608</v>
      </c>
      <c r="V3343" s="48">
        <v>0</v>
      </c>
    </row>
    <row r="3344" spans="21:22" x14ac:dyDescent="0.2">
      <c r="U3344" s="50">
        <v>44609</v>
      </c>
      <c r="V3344" s="48">
        <v>0</v>
      </c>
    </row>
    <row r="3345" spans="21:22" x14ac:dyDescent="0.2">
      <c r="U3345" s="50">
        <v>44610</v>
      </c>
      <c r="V3345" s="48">
        <v>0</v>
      </c>
    </row>
    <row r="3346" spans="21:22" x14ac:dyDescent="0.2">
      <c r="U3346" s="50">
        <v>44614</v>
      </c>
      <c r="V3346" s="48">
        <v>0</v>
      </c>
    </row>
    <row r="3347" spans="21:22" x14ac:dyDescent="0.2">
      <c r="U3347" s="50">
        <v>44615</v>
      </c>
      <c r="V3347" s="48">
        <v>0</v>
      </c>
    </row>
    <row r="3348" spans="21:22" x14ac:dyDescent="0.2">
      <c r="U3348" s="50">
        <v>44616</v>
      </c>
      <c r="V3348" s="48">
        <v>0</v>
      </c>
    </row>
    <row r="3349" spans="21:22" x14ac:dyDescent="0.2">
      <c r="U3349" s="50">
        <v>44617</v>
      </c>
      <c r="V3349" s="48">
        <v>0</v>
      </c>
    </row>
    <row r="3350" spans="21:22" x14ac:dyDescent="0.2">
      <c r="U3350" s="50">
        <v>44620</v>
      </c>
      <c r="V3350" s="48">
        <v>0</v>
      </c>
    </row>
    <row r="3351" spans="21:22" x14ac:dyDescent="0.2">
      <c r="U3351" s="50">
        <v>44621</v>
      </c>
      <c r="V3351" s="48">
        <v>0</v>
      </c>
    </row>
    <row r="3352" spans="21:22" x14ac:dyDescent="0.2">
      <c r="U3352" s="50">
        <v>44622</v>
      </c>
      <c r="V3352" s="48">
        <v>0</v>
      </c>
    </row>
    <row r="3353" spans="21:22" x14ac:dyDescent="0.2">
      <c r="U3353" s="50">
        <v>44623</v>
      </c>
      <c r="V3353" s="48">
        <v>0</v>
      </c>
    </row>
    <row r="3354" spans="21:22" x14ac:dyDescent="0.2">
      <c r="U3354" s="50">
        <v>44624</v>
      </c>
      <c r="V3354" s="48">
        <v>0</v>
      </c>
    </row>
    <row r="3355" spans="21:22" x14ac:dyDescent="0.2">
      <c r="U3355" s="50">
        <v>44627</v>
      </c>
      <c r="V3355" s="48">
        <v>0</v>
      </c>
    </row>
    <row r="3356" spans="21:22" x14ac:dyDescent="0.2">
      <c r="U3356" s="50">
        <v>44628</v>
      </c>
      <c r="V3356" s="48">
        <v>0</v>
      </c>
    </row>
    <row r="3357" spans="21:22" x14ac:dyDescent="0.2">
      <c r="U3357" s="50">
        <v>44629</v>
      </c>
      <c r="V3357" s="48">
        <v>0</v>
      </c>
    </row>
    <row r="3358" spans="21:22" x14ac:dyDescent="0.2">
      <c r="U3358" s="50">
        <v>44630</v>
      </c>
      <c r="V3358" s="48">
        <v>0</v>
      </c>
    </row>
    <row r="3359" spans="21:22" x14ac:dyDescent="0.2">
      <c r="U3359" s="50">
        <v>44631</v>
      </c>
      <c r="V3359" s="48">
        <v>0</v>
      </c>
    </row>
    <row r="3360" spans="21:22" x14ac:dyDescent="0.2">
      <c r="U3360" s="50">
        <v>44634</v>
      </c>
      <c r="V3360" s="48">
        <v>0</v>
      </c>
    </row>
    <row r="3361" spans="21:22" x14ac:dyDescent="0.2">
      <c r="U3361" s="50">
        <v>44635</v>
      </c>
      <c r="V3361" s="48">
        <v>0</v>
      </c>
    </row>
    <row r="3362" spans="21:22" x14ac:dyDescent="0.2">
      <c r="U3362" s="50">
        <v>44636</v>
      </c>
      <c r="V3362" s="48">
        <v>0</v>
      </c>
    </row>
    <row r="3363" spans="21:22" x14ac:dyDescent="0.2">
      <c r="U3363" s="50">
        <v>44637</v>
      </c>
      <c r="V3363" s="48">
        <v>0.25</v>
      </c>
    </row>
    <row r="3364" spans="21:22" x14ac:dyDescent="0.2">
      <c r="U3364" s="50">
        <v>44638</v>
      </c>
      <c r="V3364" s="48">
        <v>0.25</v>
      </c>
    </row>
    <row r="3365" spans="21:22" x14ac:dyDescent="0.2">
      <c r="U3365" s="50">
        <v>44641</v>
      </c>
      <c r="V3365" s="48">
        <v>0.25</v>
      </c>
    </row>
    <row r="3366" spans="21:22" x14ac:dyDescent="0.2">
      <c r="U3366" s="50">
        <v>44642</v>
      </c>
      <c r="V3366" s="48">
        <v>0.25</v>
      </c>
    </row>
    <row r="3367" spans="21:22" x14ac:dyDescent="0.2">
      <c r="U3367" s="50">
        <v>44643</v>
      </c>
      <c r="V3367" s="48">
        <v>0.25</v>
      </c>
    </row>
    <row r="3368" spans="21:22" x14ac:dyDescent="0.2">
      <c r="U3368" s="50">
        <v>44644</v>
      </c>
      <c r="V3368" s="48">
        <v>0.25</v>
      </c>
    </row>
    <row r="3369" spans="21:22" x14ac:dyDescent="0.2">
      <c r="U3369" s="50">
        <v>44645</v>
      </c>
      <c r="V3369" s="48">
        <v>0.25</v>
      </c>
    </row>
    <row r="3370" spans="21:22" x14ac:dyDescent="0.2">
      <c r="U3370" s="50">
        <v>44648</v>
      </c>
      <c r="V3370" s="48">
        <v>0.25</v>
      </c>
    </row>
    <row r="3371" spans="21:22" x14ac:dyDescent="0.2">
      <c r="U3371" s="50">
        <v>44649</v>
      </c>
      <c r="V3371" s="48">
        <v>0.25</v>
      </c>
    </row>
    <row r="3372" spans="21:22" x14ac:dyDescent="0.2">
      <c r="U3372" s="50">
        <v>44650</v>
      </c>
      <c r="V3372" s="48">
        <v>0.25</v>
      </c>
    </row>
    <row r="3373" spans="21:22" x14ac:dyDescent="0.2">
      <c r="U3373" s="50">
        <v>44651</v>
      </c>
      <c r="V3373" s="48">
        <v>0.25</v>
      </c>
    </row>
    <row r="3374" spans="21:22" x14ac:dyDescent="0.2">
      <c r="U3374" s="50">
        <v>44652</v>
      </c>
      <c r="V3374" s="48">
        <v>0.25</v>
      </c>
    </row>
    <row r="3375" spans="21:22" x14ac:dyDescent="0.2">
      <c r="U3375" s="50">
        <v>44655</v>
      </c>
      <c r="V3375" s="48">
        <v>0.25</v>
      </c>
    </row>
    <row r="3376" spans="21:22" x14ac:dyDescent="0.2">
      <c r="U3376" s="50">
        <v>44656</v>
      </c>
      <c r="V3376" s="48">
        <v>0.25</v>
      </c>
    </row>
    <row r="3377" spans="21:22" x14ac:dyDescent="0.2">
      <c r="U3377" s="50">
        <v>44657</v>
      </c>
      <c r="V3377" s="48">
        <v>0.25</v>
      </c>
    </row>
    <row r="3378" spans="21:22" x14ac:dyDescent="0.2">
      <c r="U3378" s="50">
        <v>44658</v>
      </c>
      <c r="V3378" s="48">
        <v>0.25</v>
      </c>
    </row>
    <row r="3379" spans="21:22" x14ac:dyDescent="0.2">
      <c r="U3379" s="50">
        <v>44659</v>
      </c>
      <c r="V3379" s="48">
        <v>0.25</v>
      </c>
    </row>
    <row r="3380" spans="21:22" x14ac:dyDescent="0.2">
      <c r="U3380" s="50">
        <v>44662</v>
      </c>
      <c r="V3380" s="48">
        <v>0.25</v>
      </c>
    </row>
    <row r="3381" spans="21:22" x14ac:dyDescent="0.2">
      <c r="U3381" s="50">
        <v>44663</v>
      </c>
      <c r="V3381" s="48">
        <v>0.25</v>
      </c>
    </row>
    <row r="3382" spans="21:22" x14ac:dyDescent="0.2">
      <c r="U3382" s="50">
        <v>44664</v>
      </c>
      <c r="V3382" s="48">
        <v>0.25</v>
      </c>
    </row>
    <row r="3383" spans="21:22" x14ac:dyDescent="0.2">
      <c r="U3383" s="50">
        <v>44665</v>
      </c>
      <c r="V3383" s="48">
        <v>0.25</v>
      </c>
    </row>
    <row r="3384" spans="21:22" x14ac:dyDescent="0.2">
      <c r="U3384" s="50">
        <v>44666</v>
      </c>
      <c r="V3384" s="48">
        <v>0.25</v>
      </c>
    </row>
    <row r="3385" spans="21:22" x14ac:dyDescent="0.2">
      <c r="U3385" s="50">
        <v>44669</v>
      </c>
      <c r="V3385" s="48">
        <v>0.25</v>
      </c>
    </row>
    <row r="3386" spans="21:22" x14ac:dyDescent="0.2">
      <c r="U3386" s="50">
        <v>44670</v>
      </c>
      <c r="V3386" s="48">
        <v>0.25</v>
      </c>
    </row>
    <row r="3387" spans="21:22" x14ac:dyDescent="0.2">
      <c r="U3387" s="50">
        <v>44671</v>
      </c>
      <c r="V3387" s="48">
        <v>0.25</v>
      </c>
    </row>
    <row r="3388" spans="21:22" x14ac:dyDescent="0.2">
      <c r="U3388" s="50">
        <v>44672</v>
      </c>
      <c r="V3388" s="48">
        <v>0.25</v>
      </c>
    </row>
    <row r="3389" spans="21:22" x14ac:dyDescent="0.2">
      <c r="U3389" s="50">
        <v>44673</v>
      </c>
      <c r="V3389" s="48">
        <v>0.25</v>
      </c>
    </row>
    <row r="3390" spans="21:22" x14ac:dyDescent="0.2">
      <c r="U3390" s="50">
        <v>44676</v>
      </c>
      <c r="V3390" s="48">
        <v>0.25</v>
      </c>
    </row>
    <row r="3391" spans="21:22" x14ac:dyDescent="0.2">
      <c r="U3391" s="50">
        <v>44677</v>
      </c>
      <c r="V3391" s="48">
        <v>0.25</v>
      </c>
    </row>
    <row r="3392" spans="21:22" x14ac:dyDescent="0.2">
      <c r="U3392" s="50">
        <v>44678</v>
      </c>
      <c r="V3392" s="48">
        <v>0.25</v>
      </c>
    </row>
    <row r="3393" spans="21:22" x14ac:dyDescent="0.2">
      <c r="U3393" s="50">
        <v>44679</v>
      </c>
      <c r="V3393" s="48">
        <v>0.25</v>
      </c>
    </row>
    <row r="3394" spans="21:22" x14ac:dyDescent="0.2">
      <c r="U3394" s="50">
        <v>44680</v>
      </c>
      <c r="V3394" s="48">
        <v>0.25</v>
      </c>
    </row>
    <row r="3395" spans="21:22" x14ac:dyDescent="0.2">
      <c r="U3395" s="50">
        <v>44683</v>
      </c>
      <c r="V3395" s="48">
        <v>0.25</v>
      </c>
    </row>
    <row r="3396" spans="21:22" x14ac:dyDescent="0.2">
      <c r="U3396" s="50">
        <v>44684</v>
      </c>
      <c r="V3396" s="48">
        <v>0.25</v>
      </c>
    </row>
    <row r="3397" spans="21:22" x14ac:dyDescent="0.2">
      <c r="U3397" s="50">
        <v>44685</v>
      </c>
      <c r="V3397" s="48">
        <v>0.25</v>
      </c>
    </row>
    <row r="3398" spans="21:22" x14ac:dyDescent="0.2">
      <c r="U3398" s="50">
        <v>44686</v>
      </c>
      <c r="V3398" s="48">
        <v>0.75</v>
      </c>
    </row>
    <row r="3399" spans="21:22" x14ac:dyDescent="0.2">
      <c r="U3399" s="50">
        <v>44687</v>
      </c>
      <c r="V3399" s="48">
        <v>0.75</v>
      </c>
    </row>
    <row r="3400" spans="21:22" x14ac:dyDescent="0.2">
      <c r="U3400" s="50">
        <v>44690</v>
      </c>
      <c r="V3400" s="48">
        <v>0.75</v>
      </c>
    </row>
    <row r="3401" spans="21:22" x14ac:dyDescent="0.2">
      <c r="U3401" s="50">
        <v>44691</v>
      </c>
      <c r="V3401" s="48">
        <v>0.75</v>
      </c>
    </row>
    <row r="3402" spans="21:22" x14ac:dyDescent="0.2">
      <c r="U3402" s="50">
        <v>44692</v>
      </c>
      <c r="V3402" s="48">
        <v>0.75</v>
      </c>
    </row>
    <row r="3403" spans="21:22" x14ac:dyDescent="0.2">
      <c r="U3403" s="50">
        <v>44693</v>
      </c>
      <c r="V3403" s="48">
        <v>0.75</v>
      </c>
    </row>
    <row r="3404" spans="21:22" x14ac:dyDescent="0.2">
      <c r="U3404" s="50">
        <v>44694</v>
      </c>
      <c r="V3404" s="48">
        <v>0.75</v>
      </c>
    </row>
    <row r="3405" spans="21:22" x14ac:dyDescent="0.2">
      <c r="U3405" s="50">
        <v>44697</v>
      </c>
      <c r="V3405" s="48">
        <v>0.75</v>
      </c>
    </row>
    <row r="3406" spans="21:22" x14ac:dyDescent="0.2">
      <c r="U3406" s="50">
        <v>44698</v>
      </c>
      <c r="V3406" s="48">
        <v>0.75</v>
      </c>
    </row>
    <row r="3407" spans="21:22" x14ac:dyDescent="0.2">
      <c r="U3407" s="50">
        <v>44699</v>
      </c>
      <c r="V3407" s="48">
        <v>0.75</v>
      </c>
    </row>
    <row r="3408" spans="21:22" x14ac:dyDescent="0.2">
      <c r="U3408" s="50">
        <v>44700</v>
      </c>
      <c r="V3408" s="48">
        <v>0.75</v>
      </c>
    </row>
    <row r="3409" spans="21:22" x14ac:dyDescent="0.2">
      <c r="U3409" s="50">
        <v>44701</v>
      </c>
      <c r="V3409" s="48">
        <v>0.75</v>
      </c>
    </row>
    <row r="3410" spans="21:22" x14ac:dyDescent="0.2">
      <c r="U3410" s="50">
        <v>44704</v>
      </c>
      <c r="V3410" s="48">
        <v>0.75</v>
      </c>
    </row>
    <row r="3411" spans="21:22" x14ac:dyDescent="0.2">
      <c r="U3411" s="50">
        <v>44705</v>
      </c>
      <c r="V3411" s="48">
        <v>0.75</v>
      </c>
    </row>
    <row r="3412" spans="21:22" x14ac:dyDescent="0.2">
      <c r="U3412" s="50">
        <v>44706</v>
      </c>
      <c r="V3412" s="48">
        <v>0.75</v>
      </c>
    </row>
    <row r="3413" spans="21:22" x14ac:dyDescent="0.2">
      <c r="U3413" s="50">
        <v>44707</v>
      </c>
      <c r="V3413" s="48">
        <v>0.75</v>
      </c>
    </row>
    <row r="3414" spans="21:22" x14ac:dyDescent="0.2">
      <c r="U3414" s="50">
        <v>44708</v>
      </c>
      <c r="V3414" s="48">
        <v>0.75</v>
      </c>
    </row>
    <row r="3415" spans="21:22" x14ac:dyDescent="0.2">
      <c r="U3415" s="50">
        <v>44712</v>
      </c>
      <c r="V3415" s="48">
        <v>0.75</v>
      </c>
    </row>
    <row r="3416" spans="21:22" x14ac:dyDescent="0.2">
      <c r="U3416" s="50">
        <v>44713</v>
      </c>
      <c r="V3416" s="48">
        <v>0.75</v>
      </c>
    </row>
    <row r="3417" spans="21:22" x14ac:dyDescent="0.2">
      <c r="U3417" s="50">
        <v>44714</v>
      </c>
      <c r="V3417" s="48">
        <v>0.75</v>
      </c>
    </row>
    <row r="3418" spans="21:22" x14ac:dyDescent="0.2">
      <c r="U3418" s="50">
        <v>44715</v>
      </c>
      <c r="V3418" s="48">
        <v>0.75</v>
      </c>
    </row>
    <row r="3419" spans="21:22" x14ac:dyDescent="0.2">
      <c r="U3419" s="50">
        <v>44718</v>
      </c>
      <c r="V3419" s="48">
        <v>0.75</v>
      </c>
    </row>
    <row r="3420" spans="21:22" x14ac:dyDescent="0.2">
      <c r="U3420" s="50">
        <v>44719</v>
      </c>
      <c r="V3420" s="48">
        <v>0.75</v>
      </c>
    </row>
    <row r="3421" spans="21:22" x14ac:dyDescent="0.2">
      <c r="U3421" s="50">
        <v>44720</v>
      </c>
      <c r="V3421" s="48">
        <v>0.75</v>
      </c>
    </row>
    <row r="3422" spans="21:22" x14ac:dyDescent="0.2">
      <c r="U3422" s="50">
        <v>44721</v>
      </c>
      <c r="V3422" s="48">
        <v>0.75</v>
      </c>
    </row>
    <row r="3423" spans="21:22" x14ac:dyDescent="0.2">
      <c r="U3423" s="50">
        <v>44722</v>
      </c>
      <c r="V3423" s="48">
        <v>0.75</v>
      </c>
    </row>
    <row r="3424" spans="21:22" x14ac:dyDescent="0.2">
      <c r="U3424" s="50">
        <v>44725</v>
      </c>
      <c r="V3424" s="48">
        <v>0.75</v>
      </c>
    </row>
    <row r="3425" spans="21:22" x14ac:dyDescent="0.2">
      <c r="U3425" s="50">
        <v>44726</v>
      </c>
      <c r="V3425" s="48">
        <v>0.75</v>
      </c>
    </row>
    <row r="3426" spans="21:22" x14ac:dyDescent="0.2">
      <c r="U3426" s="50">
        <v>44727</v>
      </c>
      <c r="V3426" s="48">
        <v>0.75</v>
      </c>
    </row>
    <row r="3427" spans="21:22" x14ac:dyDescent="0.2">
      <c r="U3427" s="50">
        <v>44728</v>
      </c>
      <c r="V3427" s="48">
        <v>1.5</v>
      </c>
    </row>
    <row r="3428" spans="21:22" x14ac:dyDescent="0.2">
      <c r="U3428" s="50">
        <v>44729</v>
      </c>
      <c r="V3428" s="48">
        <v>1.5</v>
      </c>
    </row>
    <row r="3429" spans="21:22" x14ac:dyDescent="0.2">
      <c r="U3429" s="50">
        <v>44733</v>
      </c>
      <c r="V3429" s="48">
        <v>1.5</v>
      </c>
    </row>
    <row r="3430" spans="21:22" x14ac:dyDescent="0.2">
      <c r="U3430" s="50">
        <v>44734</v>
      </c>
      <c r="V3430" s="48">
        <v>1.5</v>
      </c>
    </row>
    <row r="3431" spans="21:22" x14ac:dyDescent="0.2">
      <c r="U3431" s="50">
        <v>44735</v>
      </c>
      <c r="V3431" s="48">
        <v>1.5</v>
      </c>
    </row>
    <row r="3432" spans="21:22" x14ac:dyDescent="0.2">
      <c r="U3432" s="50">
        <v>44736</v>
      </c>
      <c r="V3432" s="48">
        <v>1.5</v>
      </c>
    </row>
    <row r="3433" spans="21:22" x14ac:dyDescent="0.2">
      <c r="U3433" s="50">
        <v>44739</v>
      </c>
      <c r="V3433" s="48">
        <v>1.5</v>
      </c>
    </row>
    <row r="3434" spans="21:22" x14ac:dyDescent="0.2">
      <c r="U3434" s="50">
        <v>44740</v>
      </c>
      <c r="V3434" s="48">
        <v>1.5</v>
      </c>
    </row>
    <row r="3435" spans="21:22" x14ac:dyDescent="0.2">
      <c r="U3435" s="50">
        <v>44741</v>
      </c>
      <c r="V3435" s="48">
        <v>1.5</v>
      </c>
    </row>
    <row r="3436" spans="21:22" x14ac:dyDescent="0.2">
      <c r="U3436" s="50">
        <v>44742</v>
      </c>
      <c r="V3436" s="48">
        <v>1.5</v>
      </c>
    </row>
    <row r="3437" spans="21:22" x14ac:dyDescent="0.2">
      <c r="U3437" s="50">
        <v>44743</v>
      </c>
      <c r="V3437" s="48">
        <v>1.5</v>
      </c>
    </row>
    <row r="3438" spans="21:22" x14ac:dyDescent="0.2">
      <c r="U3438" s="50">
        <v>44747</v>
      </c>
      <c r="V3438" s="48">
        <v>1.5</v>
      </c>
    </row>
    <row r="3439" spans="21:22" x14ac:dyDescent="0.2">
      <c r="U3439" s="50">
        <v>44748</v>
      </c>
      <c r="V3439" s="48">
        <v>1.5</v>
      </c>
    </row>
    <row r="3440" spans="21:22" x14ac:dyDescent="0.2">
      <c r="U3440" s="50">
        <v>44749</v>
      </c>
      <c r="V3440" s="48">
        <v>1.5</v>
      </c>
    </row>
    <row r="3441" spans="21:22" x14ac:dyDescent="0.2">
      <c r="U3441" s="50">
        <v>44750</v>
      </c>
      <c r="V3441" s="48">
        <v>1.5</v>
      </c>
    </row>
    <row r="3442" spans="21:22" x14ac:dyDescent="0.2">
      <c r="U3442" s="50">
        <v>44753</v>
      </c>
      <c r="V3442" s="48">
        <v>1.5</v>
      </c>
    </row>
    <row r="3443" spans="21:22" x14ac:dyDescent="0.2">
      <c r="U3443" s="50">
        <v>44754</v>
      </c>
      <c r="V3443" s="48">
        <v>1.5</v>
      </c>
    </row>
    <row r="3444" spans="21:22" x14ac:dyDescent="0.2">
      <c r="U3444" s="50">
        <v>44755</v>
      </c>
      <c r="V3444" s="48">
        <v>1.5</v>
      </c>
    </row>
    <row r="3445" spans="21:22" x14ac:dyDescent="0.2">
      <c r="U3445" s="50">
        <v>44756</v>
      </c>
      <c r="V3445" s="48">
        <v>1.5</v>
      </c>
    </row>
    <row r="3446" spans="21:22" x14ac:dyDescent="0.2">
      <c r="U3446" s="50">
        <v>44757</v>
      </c>
      <c r="V3446" s="48">
        <v>1.5</v>
      </c>
    </row>
    <row r="3447" spans="21:22" x14ac:dyDescent="0.2">
      <c r="U3447" s="50">
        <v>44760</v>
      </c>
      <c r="V3447" s="48">
        <v>1.5</v>
      </c>
    </row>
    <row r="3448" spans="21:22" x14ac:dyDescent="0.2">
      <c r="U3448" s="50">
        <v>44761</v>
      </c>
      <c r="V3448" s="48">
        <v>1.5</v>
      </c>
    </row>
    <row r="3449" spans="21:22" x14ac:dyDescent="0.2">
      <c r="U3449" s="50">
        <v>44762</v>
      </c>
      <c r="V3449" s="48">
        <v>1.5</v>
      </c>
    </row>
    <row r="3450" spans="21:22" x14ac:dyDescent="0.2">
      <c r="U3450" s="50">
        <v>44763</v>
      </c>
      <c r="V3450" s="48">
        <v>1.5</v>
      </c>
    </row>
    <row r="3451" spans="21:22" x14ac:dyDescent="0.2">
      <c r="U3451" s="50">
        <v>44764</v>
      </c>
      <c r="V3451" s="48">
        <v>1.5</v>
      </c>
    </row>
    <row r="3452" spans="21:22" x14ac:dyDescent="0.2">
      <c r="U3452" s="50">
        <v>44767</v>
      </c>
      <c r="V3452" s="48">
        <v>1.5</v>
      </c>
    </row>
    <row r="3453" spans="21:22" x14ac:dyDescent="0.2">
      <c r="U3453" s="50">
        <v>44768</v>
      </c>
      <c r="V3453" s="48">
        <v>1.5</v>
      </c>
    </row>
    <row r="3454" spans="21:22" x14ac:dyDescent="0.2">
      <c r="U3454" s="50">
        <v>44769</v>
      </c>
      <c r="V3454" s="48">
        <v>1.5</v>
      </c>
    </row>
    <row r="3455" spans="21:22" x14ac:dyDescent="0.2">
      <c r="U3455" s="50">
        <v>44770</v>
      </c>
      <c r="V3455" s="48">
        <v>2.25</v>
      </c>
    </row>
    <row r="3456" spans="21:22" x14ac:dyDescent="0.2">
      <c r="U3456" s="50">
        <v>44771</v>
      </c>
      <c r="V3456" s="48">
        <v>2.25</v>
      </c>
    </row>
    <row r="3457" spans="21:22" x14ac:dyDescent="0.2">
      <c r="U3457" s="50">
        <v>44774</v>
      </c>
      <c r="V3457" s="48">
        <v>2.25</v>
      </c>
    </row>
    <row r="3458" spans="21:22" x14ac:dyDescent="0.2">
      <c r="U3458" s="50">
        <v>44775</v>
      </c>
      <c r="V3458" s="48">
        <v>2.25</v>
      </c>
    </row>
    <row r="3459" spans="21:22" x14ac:dyDescent="0.2">
      <c r="U3459" s="50">
        <v>44776</v>
      </c>
      <c r="V3459" s="48">
        <v>2.25</v>
      </c>
    </row>
    <row r="3460" spans="21:22" x14ac:dyDescent="0.2">
      <c r="U3460" s="50">
        <v>44777</v>
      </c>
      <c r="V3460" s="48">
        <v>2.25</v>
      </c>
    </row>
    <row r="3461" spans="21:22" x14ac:dyDescent="0.2">
      <c r="U3461" s="50">
        <v>44778</v>
      </c>
      <c r="V3461" s="48">
        <v>2.25</v>
      </c>
    </row>
    <row r="3462" spans="21:22" x14ac:dyDescent="0.2">
      <c r="U3462" s="50">
        <v>44781</v>
      </c>
      <c r="V3462" s="48">
        <v>2.25</v>
      </c>
    </row>
    <row r="3463" spans="21:22" x14ac:dyDescent="0.2">
      <c r="U3463" s="50">
        <v>44782</v>
      </c>
      <c r="V3463" s="48">
        <v>2.25</v>
      </c>
    </row>
    <row r="3464" spans="21:22" x14ac:dyDescent="0.2">
      <c r="U3464" s="50">
        <v>44783</v>
      </c>
      <c r="V3464" s="48">
        <v>2.25</v>
      </c>
    </row>
    <row r="3465" spans="21:22" x14ac:dyDescent="0.2">
      <c r="U3465" s="50">
        <v>44784</v>
      </c>
      <c r="V3465" s="48">
        <v>2.25</v>
      </c>
    </row>
    <row r="3466" spans="21:22" x14ac:dyDescent="0.2">
      <c r="U3466" s="50">
        <v>44785</v>
      </c>
      <c r="V3466" s="48">
        <v>2.25</v>
      </c>
    </row>
    <row r="3467" spans="21:22" x14ac:dyDescent="0.2">
      <c r="U3467" s="50">
        <v>44788</v>
      </c>
      <c r="V3467" s="48">
        <v>2.25</v>
      </c>
    </row>
    <row r="3468" spans="21:22" x14ac:dyDescent="0.2">
      <c r="U3468" s="50">
        <v>44789</v>
      </c>
      <c r="V3468" s="48">
        <v>2.25</v>
      </c>
    </row>
    <row r="3469" spans="21:22" x14ac:dyDescent="0.2">
      <c r="U3469" s="50">
        <v>44790</v>
      </c>
      <c r="V3469" s="48">
        <v>2.25</v>
      </c>
    </row>
    <row r="3470" spans="21:22" x14ac:dyDescent="0.2">
      <c r="U3470" s="50">
        <v>44791</v>
      </c>
      <c r="V3470" s="48">
        <v>2.25</v>
      </c>
    </row>
    <row r="3471" spans="21:22" x14ac:dyDescent="0.2">
      <c r="U3471" s="50">
        <v>44792</v>
      </c>
      <c r="V3471" s="48">
        <v>2.25</v>
      </c>
    </row>
    <row r="3472" spans="21:22" x14ac:dyDescent="0.2">
      <c r="U3472" s="50">
        <v>44795</v>
      </c>
      <c r="V3472" s="48">
        <v>2.25</v>
      </c>
    </row>
    <row r="3473" spans="21:22" x14ac:dyDescent="0.2">
      <c r="U3473" s="50">
        <v>44796</v>
      </c>
      <c r="V3473" s="48">
        <v>2.25</v>
      </c>
    </row>
    <row r="3474" spans="21:22" x14ac:dyDescent="0.2">
      <c r="U3474" s="50">
        <v>44797</v>
      </c>
      <c r="V3474" s="48">
        <v>2.25</v>
      </c>
    </row>
    <row r="3475" spans="21:22" x14ac:dyDescent="0.2">
      <c r="U3475" s="50">
        <v>44798</v>
      </c>
      <c r="V3475" s="48">
        <v>2.25</v>
      </c>
    </row>
    <row r="3476" spans="21:22" x14ac:dyDescent="0.2">
      <c r="U3476" s="50">
        <v>44799</v>
      </c>
      <c r="V3476" s="48">
        <v>2.25</v>
      </c>
    </row>
    <row r="3477" spans="21:22" x14ac:dyDescent="0.2">
      <c r="U3477" s="50">
        <v>44802</v>
      </c>
      <c r="V3477" s="48">
        <v>2.25</v>
      </c>
    </row>
    <row r="3478" spans="21:22" x14ac:dyDescent="0.2">
      <c r="U3478" s="50">
        <v>44803</v>
      </c>
      <c r="V3478" s="48">
        <v>2.25</v>
      </c>
    </row>
    <row r="3479" spans="21:22" x14ac:dyDescent="0.2">
      <c r="U3479" s="50">
        <v>44804</v>
      </c>
      <c r="V3479" s="48">
        <v>2.25</v>
      </c>
    </row>
    <row r="3480" spans="21:22" x14ac:dyDescent="0.2">
      <c r="U3480" s="50">
        <v>44805</v>
      </c>
      <c r="V3480" s="48">
        <v>2.25</v>
      </c>
    </row>
    <row r="3481" spans="21:22" x14ac:dyDescent="0.2">
      <c r="U3481" s="50">
        <v>44806</v>
      </c>
      <c r="V3481" s="48">
        <v>2.25</v>
      </c>
    </row>
    <row r="3482" spans="21:22" x14ac:dyDescent="0.2">
      <c r="U3482" s="50">
        <v>44810</v>
      </c>
      <c r="V3482" s="48">
        <v>2.25</v>
      </c>
    </row>
    <row r="3483" spans="21:22" x14ac:dyDescent="0.2">
      <c r="U3483" s="50">
        <v>44811</v>
      </c>
      <c r="V3483" s="48">
        <v>2.25</v>
      </c>
    </row>
    <row r="3484" spans="21:22" x14ac:dyDescent="0.2">
      <c r="U3484" s="50">
        <v>44812</v>
      </c>
      <c r="V3484" s="48">
        <v>2.25</v>
      </c>
    </row>
    <row r="3485" spans="21:22" x14ac:dyDescent="0.2">
      <c r="U3485" s="50">
        <v>44813</v>
      </c>
      <c r="V3485" s="48">
        <v>2.25</v>
      </c>
    </row>
    <row r="3486" spans="21:22" x14ac:dyDescent="0.2">
      <c r="U3486" s="50">
        <v>44816</v>
      </c>
      <c r="V3486" s="48">
        <v>2.25</v>
      </c>
    </row>
    <row r="3487" spans="21:22" x14ac:dyDescent="0.2">
      <c r="U3487" s="50">
        <v>44817</v>
      </c>
      <c r="V3487" s="48">
        <v>2.25</v>
      </c>
    </row>
    <row r="3488" spans="21:22" x14ac:dyDescent="0.2">
      <c r="U3488" s="50">
        <v>44818</v>
      </c>
      <c r="V3488" s="48">
        <v>2.25</v>
      </c>
    </row>
    <row r="3489" spans="21:22" x14ac:dyDescent="0.2">
      <c r="U3489" s="50">
        <v>44819</v>
      </c>
      <c r="V3489" s="48">
        <v>2.25</v>
      </c>
    </row>
    <row r="3490" spans="21:22" x14ac:dyDescent="0.2">
      <c r="U3490" s="50">
        <v>44820</v>
      </c>
      <c r="V3490" s="48">
        <v>2.25</v>
      </c>
    </row>
    <row r="3491" spans="21:22" x14ac:dyDescent="0.2">
      <c r="U3491" s="50">
        <v>44823</v>
      </c>
      <c r="V3491" s="48">
        <v>2.25</v>
      </c>
    </row>
    <row r="3492" spans="21:22" x14ac:dyDescent="0.2">
      <c r="U3492" s="50">
        <v>44824</v>
      </c>
      <c r="V3492" s="48">
        <v>2.25</v>
      </c>
    </row>
    <row r="3493" spans="21:22" x14ac:dyDescent="0.2">
      <c r="U3493" s="50">
        <v>44825</v>
      </c>
      <c r="V3493" s="48">
        <v>2.25</v>
      </c>
    </row>
    <row r="3494" spans="21:22" x14ac:dyDescent="0.2">
      <c r="U3494" s="50">
        <v>44826</v>
      </c>
      <c r="V3494" s="48">
        <v>3</v>
      </c>
    </row>
    <row r="3495" spans="21:22" x14ac:dyDescent="0.2">
      <c r="U3495" s="50">
        <v>44827</v>
      </c>
      <c r="V3495" s="48">
        <v>3</v>
      </c>
    </row>
    <row r="3496" spans="21:22" x14ac:dyDescent="0.2">
      <c r="U3496" s="50">
        <v>44830</v>
      </c>
      <c r="V3496" s="48">
        <v>3</v>
      </c>
    </row>
    <row r="3497" spans="21:22" x14ac:dyDescent="0.2">
      <c r="U3497" s="50">
        <v>44831</v>
      </c>
      <c r="V3497" s="48">
        <v>3</v>
      </c>
    </row>
    <row r="3498" spans="21:22" x14ac:dyDescent="0.2">
      <c r="U3498" s="50">
        <v>44832</v>
      </c>
      <c r="V3498" s="48">
        <v>3</v>
      </c>
    </row>
    <row r="3499" spans="21:22" x14ac:dyDescent="0.2">
      <c r="U3499" s="50">
        <v>44833</v>
      </c>
      <c r="V3499" s="48">
        <v>3</v>
      </c>
    </row>
    <row r="3500" spans="21:22" x14ac:dyDescent="0.2">
      <c r="U3500" s="50">
        <v>44834</v>
      </c>
      <c r="V3500" s="48">
        <v>3</v>
      </c>
    </row>
    <row r="3501" spans="21:22" x14ac:dyDescent="0.2">
      <c r="U3501" s="50">
        <v>44837</v>
      </c>
      <c r="V3501" s="48">
        <v>3</v>
      </c>
    </row>
    <row r="3502" spans="21:22" x14ac:dyDescent="0.2">
      <c r="U3502" s="50">
        <v>44838</v>
      </c>
      <c r="V3502" s="48">
        <v>3</v>
      </c>
    </row>
    <row r="3503" spans="21:22" x14ac:dyDescent="0.2">
      <c r="U3503" s="50">
        <v>44839</v>
      </c>
      <c r="V3503" s="48">
        <v>3</v>
      </c>
    </row>
    <row r="3504" spans="21:22" x14ac:dyDescent="0.2">
      <c r="U3504" s="50">
        <v>44840</v>
      </c>
      <c r="V3504" s="48">
        <v>3</v>
      </c>
    </row>
    <row r="3505" spans="21:22" x14ac:dyDescent="0.2">
      <c r="U3505" s="50">
        <v>44841</v>
      </c>
      <c r="V3505" s="48">
        <v>3</v>
      </c>
    </row>
    <row r="3506" spans="21:22" x14ac:dyDescent="0.2">
      <c r="U3506" s="50">
        <v>44845</v>
      </c>
      <c r="V3506" s="48">
        <v>3</v>
      </c>
    </row>
    <row r="3507" spans="21:22" x14ac:dyDescent="0.2">
      <c r="U3507" s="50">
        <v>44846</v>
      </c>
      <c r="V3507" s="48">
        <v>3</v>
      </c>
    </row>
    <row r="3508" spans="21:22" x14ac:dyDescent="0.2">
      <c r="U3508" s="50">
        <v>44847</v>
      </c>
      <c r="V3508" s="48">
        <v>3</v>
      </c>
    </row>
    <row r="3509" spans="21:22" x14ac:dyDescent="0.2">
      <c r="U3509" s="50">
        <v>44848</v>
      </c>
      <c r="V3509" s="48">
        <v>3</v>
      </c>
    </row>
    <row r="3510" spans="21:22" x14ac:dyDescent="0.2">
      <c r="U3510" s="50">
        <v>44851</v>
      </c>
      <c r="V3510" s="48">
        <v>3</v>
      </c>
    </row>
    <row r="3511" spans="21:22" x14ac:dyDescent="0.2">
      <c r="U3511" s="50">
        <v>44852</v>
      </c>
      <c r="V3511" s="48">
        <v>3</v>
      </c>
    </row>
    <row r="3512" spans="21:22" x14ac:dyDescent="0.2">
      <c r="U3512" s="50">
        <v>44853</v>
      </c>
      <c r="V3512" s="48">
        <v>3</v>
      </c>
    </row>
    <row r="3513" spans="21:22" x14ac:dyDescent="0.2">
      <c r="U3513" s="50">
        <v>44854</v>
      </c>
      <c r="V3513" s="48">
        <v>3</v>
      </c>
    </row>
    <row r="3514" spans="21:22" x14ac:dyDescent="0.2">
      <c r="U3514" s="50">
        <v>44855</v>
      </c>
      <c r="V3514" s="48">
        <v>3</v>
      </c>
    </row>
    <row r="3515" spans="21:22" x14ac:dyDescent="0.2">
      <c r="U3515" s="50">
        <v>44858</v>
      </c>
      <c r="V3515" s="48">
        <v>3</v>
      </c>
    </row>
    <row r="3516" spans="21:22" x14ac:dyDescent="0.2">
      <c r="U3516" s="50">
        <v>44859</v>
      </c>
      <c r="V3516" s="48">
        <v>3</v>
      </c>
    </row>
    <row r="3517" spans="21:22" x14ac:dyDescent="0.2">
      <c r="U3517" s="50">
        <v>44860</v>
      </c>
      <c r="V3517" s="48">
        <v>3</v>
      </c>
    </row>
    <row r="3518" spans="21:22" x14ac:dyDescent="0.2">
      <c r="U3518" s="50">
        <v>44861</v>
      </c>
      <c r="V3518" s="48">
        <v>3</v>
      </c>
    </row>
    <row r="3519" spans="21:22" x14ac:dyDescent="0.2">
      <c r="U3519" s="50">
        <v>44862</v>
      </c>
      <c r="V3519" s="48">
        <v>3</v>
      </c>
    </row>
    <row r="3520" spans="21:22" x14ac:dyDescent="0.2">
      <c r="U3520" s="50">
        <v>44865</v>
      </c>
      <c r="V3520" s="48">
        <v>3</v>
      </c>
    </row>
    <row r="3521" spans="21:22" x14ac:dyDescent="0.2">
      <c r="U3521" s="50">
        <v>44866</v>
      </c>
      <c r="V3521" s="48">
        <v>3</v>
      </c>
    </row>
    <row r="3522" spans="21:22" x14ac:dyDescent="0.2">
      <c r="U3522" s="50">
        <v>44867</v>
      </c>
      <c r="V3522" s="48">
        <v>3</v>
      </c>
    </row>
    <row r="3523" spans="21:22" x14ac:dyDescent="0.2">
      <c r="U3523" s="50">
        <v>44868</v>
      </c>
      <c r="V3523" s="48">
        <v>3.75</v>
      </c>
    </row>
    <row r="3524" spans="21:22" x14ac:dyDescent="0.2">
      <c r="U3524" s="50">
        <v>44869</v>
      </c>
      <c r="V3524" s="48">
        <v>3.75</v>
      </c>
    </row>
    <row r="3525" spans="21:22" x14ac:dyDescent="0.2">
      <c r="U3525" s="50">
        <v>44872</v>
      </c>
      <c r="V3525" s="48">
        <v>3.75</v>
      </c>
    </row>
    <row r="3526" spans="21:22" x14ac:dyDescent="0.2">
      <c r="U3526" s="50">
        <v>44873</v>
      </c>
      <c r="V3526" s="48">
        <v>3.75</v>
      </c>
    </row>
    <row r="3527" spans="21:22" x14ac:dyDescent="0.2">
      <c r="U3527" s="50">
        <v>44874</v>
      </c>
      <c r="V3527" s="48">
        <v>3.75</v>
      </c>
    </row>
    <row r="3528" spans="21:22" x14ac:dyDescent="0.2">
      <c r="U3528" s="50">
        <v>44875</v>
      </c>
      <c r="V3528" s="48">
        <v>3.75</v>
      </c>
    </row>
    <row r="3529" spans="21:22" x14ac:dyDescent="0.2">
      <c r="U3529" s="50">
        <v>44879</v>
      </c>
      <c r="V3529" s="48">
        <v>3.75</v>
      </c>
    </row>
    <row r="3530" spans="21:22" x14ac:dyDescent="0.2">
      <c r="U3530" s="50">
        <v>44880</v>
      </c>
      <c r="V3530" s="48">
        <v>3.75</v>
      </c>
    </row>
    <row r="3531" spans="21:22" x14ac:dyDescent="0.2">
      <c r="U3531" s="50">
        <v>44881</v>
      </c>
      <c r="V3531" s="48">
        <v>3.75</v>
      </c>
    </row>
    <row r="3532" spans="21:22" x14ac:dyDescent="0.2">
      <c r="U3532" s="50">
        <v>44882</v>
      </c>
      <c r="V3532" s="48">
        <v>3.75</v>
      </c>
    </row>
    <row r="3533" spans="21:22" x14ac:dyDescent="0.2">
      <c r="U3533" s="50">
        <v>44883</v>
      </c>
      <c r="V3533" s="48">
        <v>3.75</v>
      </c>
    </row>
    <row r="3534" spans="21:22" x14ac:dyDescent="0.2">
      <c r="U3534" s="50">
        <v>44886</v>
      </c>
      <c r="V3534" s="48">
        <v>3.75</v>
      </c>
    </row>
    <row r="3535" spans="21:22" x14ac:dyDescent="0.2">
      <c r="U3535" s="50">
        <v>44887</v>
      </c>
      <c r="V3535" s="48">
        <v>3.75</v>
      </c>
    </row>
    <row r="3536" spans="21:22" x14ac:dyDescent="0.2">
      <c r="U3536" s="50">
        <v>44888</v>
      </c>
      <c r="V3536" s="48">
        <v>3.75</v>
      </c>
    </row>
    <row r="3537" spans="21:22" x14ac:dyDescent="0.2">
      <c r="U3537" s="50">
        <v>44890</v>
      </c>
      <c r="V3537" s="48">
        <v>3.75</v>
      </c>
    </row>
    <row r="3538" spans="21:22" x14ac:dyDescent="0.2">
      <c r="U3538" s="50">
        <v>44893</v>
      </c>
      <c r="V3538" s="48">
        <v>3.75</v>
      </c>
    </row>
    <row r="3539" spans="21:22" x14ac:dyDescent="0.2">
      <c r="U3539" s="50">
        <v>44894</v>
      </c>
      <c r="V3539" s="48">
        <v>3.75</v>
      </c>
    </row>
    <row r="3540" spans="21:22" x14ac:dyDescent="0.2">
      <c r="U3540" s="50">
        <v>44895</v>
      </c>
      <c r="V3540" s="48">
        <v>3.75</v>
      </c>
    </row>
    <row r="3541" spans="21:22" x14ac:dyDescent="0.2">
      <c r="U3541" s="50">
        <v>44896</v>
      </c>
      <c r="V3541" s="48">
        <v>3.75</v>
      </c>
    </row>
    <row r="3542" spans="21:22" x14ac:dyDescent="0.2">
      <c r="U3542" s="50">
        <v>44897</v>
      </c>
      <c r="V3542" s="48">
        <v>3.75</v>
      </c>
    </row>
    <row r="3543" spans="21:22" x14ac:dyDescent="0.2">
      <c r="U3543" s="50">
        <v>44900</v>
      </c>
      <c r="V3543" s="48">
        <v>3.75</v>
      </c>
    </row>
    <row r="3544" spans="21:22" x14ac:dyDescent="0.2">
      <c r="U3544" s="50">
        <v>44901</v>
      </c>
      <c r="V3544" s="48">
        <v>3.75</v>
      </c>
    </row>
    <row r="3545" spans="21:22" x14ac:dyDescent="0.2">
      <c r="U3545" s="50">
        <v>44902</v>
      </c>
      <c r="V3545" s="48">
        <v>3.75</v>
      </c>
    </row>
    <row r="3546" spans="21:22" x14ac:dyDescent="0.2">
      <c r="U3546" s="50">
        <v>44903</v>
      </c>
      <c r="V3546" s="48">
        <v>3.75</v>
      </c>
    </row>
    <row r="3547" spans="21:22" x14ac:dyDescent="0.2">
      <c r="U3547" s="50">
        <v>44904</v>
      </c>
      <c r="V3547" s="48">
        <v>3.75</v>
      </c>
    </row>
    <row r="3548" spans="21:22" x14ac:dyDescent="0.2">
      <c r="U3548" s="50">
        <v>44907</v>
      </c>
      <c r="V3548" s="48">
        <v>3.75</v>
      </c>
    </row>
    <row r="3549" spans="21:22" x14ac:dyDescent="0.2">
      <c r="U3549" s="50">
        <v>44908</v>
      </c>
      <c r="V3549" s="48">
        <v>3.75</v>
      </c>
    </row>
    <row r="3550" spans="21:22" x14ac:dyDescent="0.2">
      <c r="U3550" s="50">
        <v>44909</v>
      </c>
      <c r="V3550" s="48">
        <v>3.75</v>
      </c>
    </row>
    <row r="3551" spans="21:22" x14ac:dyDescent="0.2">
      <c r="U3551" s="50">
        <v>44910</v>
      </c>
      <c r="V3551" s="48">
        <v>4.25</v>
      </c>
    </row>
    <row r="3552" spans="21:22" x14ac:dyDescent="0.2">
      <c r="U3552" s="50">
        <v>44911</v>
      </c>
      <c r="V3552" s="48">
        <v>4.25</v>
      </c>
    </row>
    <row r="3553" spans="21:22" x14ac:dyDescent="0.2">
      <c r="U3553" s="50">
        <v>44914</v>
      </c>
      <c r="V3553" s="48">
        <v>4.25</v>
      </c>
    </row>
    <row r="3554" spans="21:22" x14ac:dyDescent="0.2">
      <c r="U3554" s="50">
        <v>44915</v>
      </c>
      <c r="V3554" s="48">
        <v>4.25</v>
      </c>
    </row>
    <row r="3555" spans="21:22" x14ac:dyDescent="0.2">
      <c r="U3555" s="50">
        <v>44916</v>
      </c>
      <c r="V3555" s="48">
        <v>4.25</v>
      </c>
    </row>
    <row r="3556" spans="21:22" x14ac:dyDescent="0.2">
      <c r="U3556" s="50">
        <v>44917</v>
      </c>
      <c r="V3556" s="48">
        <v>4.25</v>
      </c>
    </row>
    <row r="3557" spans="21:22" x14ac:dyDescent="0.2">
      <c r="U3557" s="50">
        <v>44918</v>
      </c>
      <c r="V3557" s="48">
        <v>4.25</v>
      </c>
    </row>
    <row r="3558" spans="21:22" x14ac:dyDescent="0.2">
      <c r="U3558" s="50">
        <v>44922</v>
      </c>
      <c r="V3558" s="48">
        <v>4.25</v>
      </c>
    </row>
    <row r="3559" spans="21:22" x14ac:dyDescent="0.2">
      <c r="U3559" s="50">
        <v>44923</v>
      </c>
      <c r="V3559" s="48">
        <v>4.25</v>
      </c>
    </row>
    <row r="3560" spans="21:22" x14ac:dyDescent="0.2">
      <c r="U3560" s="50">
        <v>44924</v>
      </c>
      <c r="V3560" s="48">
        <v>4.25</v>
      </c>
    </row>
    <row r="3561" spans="21:22" x14ac:dyDescent="0.2">
      <c r="U3561" s="50">
        <v>44925</v>
      </c>
      <c r="V3561" s="48">
        <v>4.25</v>
      </c>
    </row>
    <row r="3562" spans="21:22" x14ac:dyDescent="0.2">
      <c r="U3562" s="50">
        <v>44929</v>
      </c>
      <c r="V3562" s="48">
        <v>4.25</v>
      </c>
    </row>
    <row r="3563" spans="21:22" x14ac:dyDescent="0.2">
      <c r="U3563" s="50">
        <v>44930</v>
      </c>
      <c r="V3563" s="48">
        <v>4.25</v>
      </c>
    </row>
    <row r="3564" spans="21:22" x14ac:dyDescent="0.2">
      <c r="U3564" s="50">
        <v>44931</v>
      </c>
      <c r="V3564" s="48">
        <v>4.25</v>
      </c>
    </row>
    <row r="3565" spans="21:22" x14ac:dyDescent="0.2">
      <c r="U3565" s="50">
        <v>44932</v>
      </c>
      <c r="V3565" s="48">
        <v>4.25</v>
      </c>
    </row>
    <row r="3566" spans="21:22" x14ac:dyDescent="0.2">
      <c r="U3566" s="50">
        <v>44935</v>
      </c>
      <c r="V3566" s="48">
        <v>4.25</v>
      </c>
    </row>
    <row r="3567" spans="21:22" x14ac:dyDescent="0.2">
      <c r="U3567" s="50">
        <v>44936</v>
      </c>
      <c r="V3567" s="48">
        <v>4.25</v>
      </c>
    </row>
    <row r="3568" spans="21:22" x14ac:dyDescent="0.2">
      <c r="U3568" s="50">
        <v>44937</v>
      </c>
      <c r="V3568" s="48">
        <v>4.25</v>
      </c>
    </row>
    <row r="3569" spans="21:22" x14ac:dyDescent="0.2">
      <c r="U3569" s="50">
        <v>44938</v>
      </c>
      <c r="V3569" s="48">
        <v>4.25</v>
      </c>
    </row>
    <row r="3570" spans="21:22" x14ac:dyDescent="0.2">
      <c r="U3570" s="50">
        <v>44939</v>
      </c>
      <c r="V3570" s="48">
        <v>4.25</v>
      </c>
    </row>
    <row r="3571" spans="21:22" x14ac:dyDescent="0.2">
      <c r="U3571" s="50">
        <v>44943</v>
      </c>
      <c r="V3571" s="48">
        <v>4.25</v>
      </c>
    </row>
    <row r="3572" spans="21:22" x14ac:dyDescent="0.2">
      <c r="U3572" s="50">
        <v>44944</v>
      </c>
      <c r="V3572" s="48">
        <v>4.25</v>
      </c>
    </row>
    <row r="3573" spans="21:22" x14ac:dyDescent="0.2">
      <c r="U3573" s="50">
        <v>44945</v>
      </c>
      <c r="V3573" s="48">
        <v>4.25</v>
      </c>
    </row>
    <row r="3574" spans="21:22" x14ac:dyDescent="0.2">
      <c r="U3574" s="50">
        <v>44946</v>
      </c>
      <c r="V3574" s="48">
        <v>4.25</v>
      </c>
    </row>
    <row r="3575" spans="21:22" x14ac:dyDescent="0.2">
      <c r="U3575" s="50">
        <v>44949</v>
      </c>
      <c r="V3575" s="48">
        <v>4.25</v>
      </c>
    </row>
    <row r="3576" spans="21:22" x14ac:dyDescent="0.2">
      <c r="U3576" s="50">
        <v>44950</v>
      </c>
      <c r="V3576" s="48">
        <v>4.25</v>
      </c>
    </row>
    <row r="3577" spans="21:22" x14ac:dyDescent="0.2">
      <c r="U3577" s="50">
        <v>44951</v>
      </c>
      <c r="V3577" s="48">
        <v>4.25</v>
      </c>
    </row>
    <row r="3578" spans="21:22" x14ac:dyDescent="0.2">
      <c r="U3578" s="50">
        <v>44952</v>
      </c>
      <c r="V3578" s="48">
        <v>4.25</v>
      </c>
    </row>
    <row r="3579" spans="21:22" x14ac:dyDescent="0.2">
      <c r="U3579" s="50">
        <v>44953</v>
      </c>
      <c r="V3579" s="48">
        <v>4.25</v>
      </c>
    </row>
    <row r="3580" spans="21:22" x14ac:dyDescent="0.2">
      <c r="U3580" s="50">
        <v>44956</v>
      </c>
      <c r="V3580" s="48">
        <v>4.25</v>
      </c>
    </row>
    <row r="3581" spans="21:22" x14ac:dyDescent="0.2">
      <c r="U3581" s="50">
        <v>44957</v>
      </c>
      <c r="V3581" s="48">
        <v>4.25</v>
      </c>
    </row>
    <row r="3582" spans="21:22" x14ac:dyDescent="0.2">
      <c r="U3582" s="50">
        <v>44958</v>
      </c>
      <c r="V3582" s="48">
        <v>4.25</v>
      </c>
    </row>
    <row r="3583" spans="21:22" x14ac:dyDescent="0.2">
      <c r="U3583" s="50">
        <v>44959</v>
      </c>
      <c r="V3583" s="48">
        <v>4.5</v>
      </c>
    </row>
    <row r="3584" spans="21:22" x14ac:dyDescent="0.2">
      <c r="U3584" s="50">
        <v>44960</v>
      </c>
      <c r="V3584" s="48">
        <v>4.5</v>
      </c>
    </row>
    <row r="3585" spans="21:22" x14ac:dyDescent="0.2">
      <c r="U3585" s="50">
        <v>44963</v>
      </c>
      <c r="V3585" s="48">
        <v>4.5</v>
      </c>
    </row>
    <row r="3586" spans="21:22" x14ac:dyDescent="0.2">
      <c r="U3586" s="50">
        <v>44964</v>
      </c>
      <c r="V3586" s="48">
        <v>4.5</v>
      </c>
    </row>
    <row r="3587" spans="21:22" x14ac:dyDescent="0.2">
      <c r="U3587" s="50">
        <v>44965</v>
      </c>
      <c r="V3587" s="48">
        <v>4.5</v>
      </c>
    </row>
    <row r="3588" spans="21:22" x14ac:dyDescent="0.2">
      <c r="U3588" s="50">
        <v>44966</v>
      </c>
      <c r="V3588" s="48">
        <v>4.5</v>
      </c>
    </row>
    <row r="3589" spans="21:22" x14ac:dyDescent="0.2">
      <c r="U3589" s="50">
        <v>44967</v>
      </c>
      <c r="V3589" s="48">
        <v>4.5</v>
      </c>
    </row>
    <row r="3590" spans="21:22" x14ac:dyDescent="0.2">
      <c r="U3590" s="50">
        <v>44970</v>
      </c>
      <c r="V3590" s="48">
        <v>4.5</v>
      </c>
    </row>
    <row r="3591" spans="21:22" x14ac:dyDescent="0.2">
      <c r="U3591" s="50">
        <v>44971</v>
      </c>
      <c r="V3591" s="48">
        <v>4.5</v>
      </c>
    </row>
    <row r="3592" spans="21:22" x14ac:dyDescent="0.2">
      <c r="U3592" s="50">
        <v>44972</v>
      </c>
      <c r="V3592" s="48">
        <v>4.5</v>
      </c>
    </row>
    <row r="3593" spans="21:22" x14ac:dyDescent="0.2">
      <c r="U3593" s="50">
        <v>44973</v>
      </c>
      <c r="V3593" s="48">
        <v>4.5</v>
      </c>
    </row>
    <row r="3594" spans="21:22" x14ac:dyDescent="0.2">
      <c r="U3594" s="50">
        <v>44974</v>
      </c>
      <c r="V3594" s="48">
        <v>4.5</v>
      </c>
    </row>
    <row r="3595" spans="21:22" x14ac:dyDescent="0.2">
      <c r="U3595" s="50">
        <v>44978</v>
      </c>
      <c r="V3595" s="48">
        <v>4.5</v>
      </c>
    </row>
    <row r="3596" spans="21:22" x14ac:dyDescent="0.2">
      <c r="U3596" s="50">
        <v>44979</v>
      </c>
      <c r="V3596" s="48">
        <v>4.5</v>
      </c>
    </row>
    <row r="3597" spans="21:22" x14ac:dyDescent="0.2">
      <c r="U3597" s="50">
        <v>44980</v>
      </c>
      <c r="V3597" s="48">
        <v>4.5</v>
      </c>
    </row>
    <row r="3598" spans="21:22" x14ac:dyDescent="0.2">
      <c r="U3598" s="50">
        <v>44981</v>
      </c>
      <c r="V3598" s="48">
        <v>4.5</v>
      </c>
    </row>
    <row r="3599" spans="21:22" x14ac:dyDescent="0.2">
      <c r="U3599" s="50">
        <v>44984</v>
      </c>
      <c r="V3599" s="48">
        <v>4.5</v>
      </c>
    </row>
    <row r="3600" spans="21:22" x14ac:dyDescent="0.2">
      <c r="U3600" s="50">
        <v>44985</v>
      </c>
      <c r="V3600" s="48">
        <v>4.5</v>
      </c>
    </row>
    <row r="3601" spans="21:22" x14ac:dyDescent="0.2">
      <c r="U3601" s="50">
        <v>44986</v>
      </c>
      <c r="V3601" s="48">
        <v>4.5</v>
      </c>
    </row>
    <row r="3602" spans="21:22" x14ac:dyDescent="0.2">
      <c r="U3602" s="50">
        <v>44987</v>
      </c>
      <c r="V3602" s="48">
        <v>4.5</v>
      </c>
    </row>
    <row r="3603" spans="21:22" x14ac:dyDescent="0.2">
      <c r="U3603" s="50">
        <v>44988</v>
      </c>
      <c r="V3603" s="48">
        <v>4.5</v>
      </c>
    </row>
    <row r="3604" spans="21:22" x14ac:dyDescent="0.2">
      <c r="U3604" s="50">
        <v>44991</v>
      </c>
      <c r="V3604" s="48">
        <v>4.5</v>
      </c>
    </row>
    <row r="3605" spans="21:22" x14ac:dyDescent="0.2">
      <c r="U3605" s="50">
        <v>44992</v>
      </c>
      <c r="V3605" s="48">
        <v>4.5</v>
      </c>
    </row>
    <row r="3606" spans="21:22" x14ac:dyDescent="0.2">
      <c r="U3606" s="50">
        <v>44993</v>
      </c>
      <c r="V3606" s="48">
        <v>4.5</v>
      </c>
    </row>
    <row r="3607" spans="21:22" x14ac:dyDescent="0.2">
      <c r="U3607" s="50">
        <v>44994</v>
      </c>
      <c r="V3607" s="48">
        <v>4.5</v>
      </c>
    </row>
    <row r="3608" spans="21:22" x14ac:dyDescent="0.2">
      <c r="U3608" s="50">
        <v>44995</v>
      </c>
      <c r="V3608" s="48">
        <v>4.5</v>
      </c>
    </row>
    <row r="3609" spans="21:22" x14ac:dyDescent="0.2">
      <c r="U3609" s="50">
        <v>44998</v>
      </c>
      <c r="V3609" s="48">
        <v>4.5</v>
      </c>
    </row>
    <row r="3610" spans="21:22" x14ac:dyDescent="0.2">
      <c r="U3610" s="50">
        <v>44999</v>
      </c>
      <c r="V3610" s="48">
        <v>4.5</v>
      </c>
    </row>
    <row r="3611" spans="21:22" x14ac:dyDescent="0.2">
      <c r="U3611" s="50">
        <v>45000</v>
      </c>
      <c r="V3611" s="48">
        <v>4.5</v>
      </c>
    </row>
    <row r="3612" spans="21:22" x14ac:dyDescent="0.2">
      <c r="U3612" s="50">
        <v>45001</v>
      </c>
      <c r="V3612" s="48">
        <v>4.5</v>
      </c>
    </row>
    <row r="3613" spans="21:22" x14ac:dyDescent="0.2">
      <c r="U3613" s="50">
        <v>45002</v>
      </c>
      <c r="V3613" s="48">
        <v>4.5</v>
      </c>
    </row>
    <row r="3614" spans="21:22" x14ac:dyDescent="0.2">
      <c r="U3614" s="50">
        <v>45005</v>
      </c>
      <c r="V3614" s="48">
        <v>4.5</v>
      </c>
    </row>
    <row r="3615" spans="21:22" x14ac:dyDescent="0.2">
      <c r="U3615" s="50">
        <v>45006</v>
      </c>
      <c r="V3615" s="48">
        <v>4.5</v>
      </c>
    </row>
    <row r="3616" spans="21:22" x14ac:dyDescent="0.2">
      <c r="U3616" s="50">
        <v>45007</v>
      </c>
      <c r="V3616" s="48">
        <v>4.5</v>
      </c>
    </row>
    <row r="3617" spans="21:22" x14ac:dyDescent="0.2">
      <c r="U3617" s="50">
        <v>45008</v>
      </c>
      <c r="V3617" s="48">
        <v>4.75</v>
      </c>
    </row>
    <row r="3618" spans="21:22" x14ac:dyDescent="0.2">
      <c r="U3618" s="50">
        <v>45009</v>
      </c>
      <c r="V3618" s="48">
        <v>4.75</v>
      </c>
    </row>
    <row r="3619" spans="21:22" x14ac:dyDescent="0.2">
      <c r="U3619" s="50">
        <v>45012</v>
      </c>
      <c r="V3619" s="48">
        <v>4.75</v>
      </c>
    </row>
    <row r="3620" spans="21:22" x14ac:dyDescent="0.2">
      <c r="U3620" s="50">
        <v>45013</v>
      </c>
      <c r="V3620" s="48">
        <v>4.75</v>
      </c>
    </row>
    <row r="3621" spans="21:22" x14ac:dyDescent="0.2">
      <c r="U3621" s="50">
        <v>45014</v>
      </c>
      <c r="V3621" s="48">
        <v>4.75</v>
      </c>
    </row>
    <row r="3622" spans="21:22" x14ac:dyDescent="0.2">
      <c r="U3622" s="50">
        <v>45015</v>
      </c>
      <c r="V3622" s="48">
        <v>4.75</v>
      </c>
    </row>
    <row r="3623" spans="21:22" x14ac:dyDescent="0.2">
      <c r="U3623" s="50">
        <v>45016</v>
      </c>
      <c r="V3623" s="48">
        <v>4.75</v>
      </c>
    </row>
    <row r="3624" spans="21:22" x14ac:dyDescent="0.2">
      <c r="U3624" s="50">
        <v>45019</v>
      </c>
      <c r="V3624" s="48">
        <v>4.75</v>
      </c>
    </row>
    <row r="3625" spans="21:22" x14ac:dyDescent="0.2">
      <c r="U3625" s="50">
        <v>45020</v>
      </c>
      <c r="V3625" s="48">
        <v>4.75</v>
      </c>
    </row>
    <row r="3626" spans="21:22" x14ac:dyDescent="0.2">
      <c r="U3626" s="50">
        <v>45021</v>
      </c>
      <c r="V3626" s="48">
        <v>4.75</v>
      </c>
    </row>
    <row r="3627" spans="21:22" x14ac:dyDescent="0.2">
      <c r="U3627" s="50">
        <v>45022</v>
      </c>
      <c r="V3627" s="48">
        <v>4.75</v>
      </c>
    </row>
    <row r="3628" spans="21:22" x14ac:dyDescent="0.2">
      <c r="U3628" s="50">
        <v>45023</v>
      </c>
      <c r="V3628" s="48">
        <v>4.75</v>
      </c>
    </row>
    <row r="3629" spans="21:22" x14ac:dyDescent="0.2">
      <c r="U3629" s="50">
        <v>45026</v>
      </c>
      <c r="V3629" s="48">
        <v>4.75</v>
      </c>
    </row>
    <row r="3630" spans="21:22" x14ac:dyDescent="0.2">
      <c r="U3630" s="50">
        <v>45027</v>
      </c>
      <c r="V3630" s="48">
        <v>4.75</v>
      </c>
    </row>
    <row r="3631" spans="21:22" x14ac:dyDescent="0.2">
      <c r="U3631" s="50">
        <v>45028</v>
      </c>
      <c r="V3631" s="48">
        <v>4.75</v>
      </c>
    </row>
    <row r="3632" spans="21:22" x14ac:dyDescent="0.2">
      <c r="U3632" s="50">
        <v>45029</v>
      </c>
      <c r="V3632" s="48">
        <v>4.75</v>
      </c>
    </row>
    <row r="3633" spans="21:22" x14ac:dyDescent="0.2">
      <c r="U3633" s="50">
        <v>45030</v>
      </c>
      <c r="V3633" s="48">
        <v>4.75</v>
      </c>
    </row>
    <row r="3634" spans="21:22" x14ac:dyDescent="0.2">
      <c r="U3634" s="50">
        <v>45033</v>
      </c>
      <c r="V3634" s="48">
        <v>4.75</v>
      </c>
    </row>
    <row r="3635" spans="21:22" x14ac:dyDescent="0.2">
      <c r="U3635" s="50">
        <v>45034</v>
      </c>
      <c r="V3635" s="48">
        <v>4.75</v>
      </c>
    </row>
    <row r="3636" spans="21:22" x14ac:dyDescent="0.2">
      <c r="U3636" s="50">
        <v>45035</v>
      </c>
      <c r="V3636" s="48">
        <v>4.75</v>
      </c>
    </row>
    <row r="3637" spans="21:22" x14ac:dyDescent="0.2">
      <c r="U3637" s="50">
        <v>45036</v>
      </c>
      <c r="V3637" s="48">
        <v>4.75</v>
      </c>
    </row>
    <row r="3638" spans="21:22" x14ac:dyDescent="0.2">
      <c r="U3638" s="50">
        <v>45037</v>
      </c>
      <c r="V3638" s="48">
        <v>4.75</v>
      </c>
    </row>
    <row r="3639" spans="21:22" x14ac:dyDescent="0.2">
      <c r="U3639" s="50">
        <v>45040</v>
      </c>
      <c r="V3639" s="48">
        <v>4.75</v>
      </c>
    </row>
    <row r="3640" spans="21:22" x14ac:dyDescent="0.2">
      <c r="U3640" s="50">
        <v>45041</v>
      </c>
      <c r="V3640" s="48">
        <v>4.75</v>
      </c>
    </row>
    <row r="3641" spans="21:22" x14ac:dyDescent="0.2">
      <c r="U3641" s="50">
        <v>45042</v>
      </c>
      <c r="V3641" s="48">
        <v>4.75</v>
      </c>
    </row>
    <row r="3642" spans="21:22" x14ac:dyDescent="0.2">
      <c r="U3642" s="50">
        <v>45043</v>
      </c>
      <c r="V3642" s="48">
        <v>4.75</v>
      </c>
    </row>
    <row r="3643" spans="21:22" x14ac:dyDescent="0.2">
      <c r="U3643" s="50">
        <v>45044</v>
      </c>
      <c r="V3643" s="48">
        <v>4.75</v>
      </c>
    </row>
    <row r="3644" spans="21:22" x14ac:dyDescent="0.2">
      <c r="U3644" s="50">
        <v>45047</v>
      </c>
      <c r="V3644" s="48">
        <v>4.75</v>
      </c>
    </row>
    <row r="3645" spans="21:22" x14ac:dyDescent="0.2">
      <c r="U3645" s="50">
        <v>45048</v>
      </c>
      <c r="V3645" s="48">
        <v>4.75</v>
      </c>
    </row>
    <row r="3646" spans="21:22" x14ac:dyDescent="0.2">
      <c r="U3646" s="50">
        <v>45049</v>
      </c>
      <c r="V3646" s="48">
        <v>4.75</v>
      </c>
    </row>
    <row r="3647" spans="21:22" x14ac:dyDescent="0.2">
      <c r="U3647" s="50">
        <v>45050</v>
      </c>
      <c r="V3647" s="48">
        <v>5</v>
      </c>
    </row>
    <row r="3648" spans="21:22" x14ac:dyDescent="0.2">
      <c r="U3648" s="50">
        <v>45051</v>
      </c>
      <c r="V3648" s="48">
        <v>5</v>
      </c>
    </row>
    <row r="3649" spans="21:22" x14ac:dyDescent="0.2">
      <c r="U3649" s="50">
        <v>45054</v>
      </c>
      <c r="V3649" s="48">
        <v>5</v>
      </c>
    </row>
    <row r="3650" spans="21:22" x14ac:dyDescent="0.2">
      <c r="U3650" s="50">
        <v>45055</v>
      </c>
      <c r="V3650" s="48">
        <v>5</v>
      </c>
    </row>
    <row r="3651" spans="21:22" x14ac:dyDescent="0.2">
      <c r="U3651" s="50">
        <v>45056</v>
      </c>
      <c r="V3651" s="48">
        <v>5</v>
      </c>
    </row>
    <row r="3652" spans="21:22" x14ac:dyDescent="0.2">
      <c r="U3652" s="50">
        <v>45057</v>
      </c>
      <c r="V3652" s="48">
        <v>5</v>
      </c>
    </row>
    <row r="3653" spans="21:22" x14ac:dyDescent="0.2">
      <c r="U3653" s="50">
        <v>45058</v>
      </c>
      <c r="V3653" s="48">
        <v>5</v>
      </c>
    </row>
    <row r="3654" spans="21:22" x14ac:dyDescent="0.2">
      <c r="U3654" s="50">
        <v>45061</v>
      </c>
      <c r="V3654" s="48">
        <v>5</v>
      </c>
    </row>
    <row r="3655" spans="21:22" x14ac:dyDescent="0.2">
      <c r="U3655" s="50">
        <v>45062</v>
      </c>
      <c r="V3655" s="48">
        <v>5</v>
      </c>
    </row>
    <row r="3656" spans="21:22" x14ac:dyDescent="0.2">
      <c r="U3656" s="50">
        <v>45063</v>
      </c>
      <c r="V3656" s="48">
        <v>5</v>
      </c>
    </row>
    <row r="3657" spans="21:22" x14ac:dyDescent="0.2">
      <c r="U3657" s="50">
        <v>45064</v>
      </c>
      <c r="V3657" s="48">
        <v>5</v>
      </c>
    </row>
    <row r="3658" spans="21:22" x14ac:dyDescent="0.2">
      <c r="U3658" s="50">
        <v>45065</v>
      </c>
      <c r="V3658" s="48">
        <v>5</v>
      </c>
    </row>
    <row r="3659" spans="21:22" x14ac:dyDescent="0.2">
      <c r="U3659" s="50">
        <v>45068</v>
      </c>
      <c r="V3659" s="48">
        <v>5</v>
      </c>
    </row>
    <row r="3660" spans="21:22" x14ac:dyDescent="0.2">
      <c r="U3660" s="50">
        <v>45069</v>
      </c>
      <c r="V3660" s="48">
        <v>5</v>
      </c>
    </row>
    <row r="3661" spans="21:22" x14ac:dyDescent="0.2">
      <c r="U3661" s="50">
        <v>45070</v>
      </c>
      <c r="V3661" s="48">
        <v>5</v>
      </c>
    </row>
    <row r="3662" spans="21:22" x14ac:dyDescent="0.2">
      <c r="U3662" s="50">
        <v>45071</v>
      </c>
      <c r="V3662" s="48">
        <v>5</v>
      </c>
    </row>
    <row r="3663" spans="21:22" x14ac:dyDescent="0.2">
      <c r="U3663" s="50">
        <v>45072</v>
      </c>
      <c r="V3663" s="48">
        <v>5</v>
      </c>
    </row>
    <row r="3664" spans="21:22" x14ac:dyDescent="0.2">
      <c r="U3664" s="50">
        <v>45076</v>
      </c>
      <c r="V3664" s="48">
        <v>5</v>
      </c>
    </row>
    <row r="3665" spans="21:22" x14ac:dyDescent="0.2">
      <c r="U3665" s="50">
        <v>45077</v>
      </c>
      <c r="V3665" s="48">
        <v>5</v>
      </c>
    </row>
    <row r="3666" spans="21:22" x14ac:dyDescent="0.2">
      <c r="U3666" s="50">
        <v>45078</v>
      </c>
      <c r="V3666" s="48">
        <v>5</v>
      </c>
    </row>
    <row r="3667" spans="21:22" x14ac:dyDescent="0.2">
      <c r="U3667" s="50">
        <v>45079</v>
      </c>
      <c r="V3667" s="48">
        <v>5</v>
      </c>
    </row>
    <row r="3668" spans="21:22" x14ac:dyDescent="0.2">
      <c r="U3668" s="50">
        <v>45082</v>
      </c>
      <c r="V3668" s="48">
        <v>5</v>
      </c>
    </row>
    <row r="3669" spans="21:22" x14ac:dyDescent="0.2">
      <c r="U3669" s="50">
        <v>45083</v>
      </c>
      <c r="V3669" s="48">
        <v>5</v>
      </c>
    </row>
    <row r="3670" spans="21:22" x14ac:dyDescent="0.2">
      <c r="U3670" s="50">
        <v>45084</v>
      </c>
      <c r="V3670" s="48">
        <v>5</v>
      </c>
    </row>
    <row r="3671" spans="21:22" x14ac:dyDescent="0.2">
      <c r="U3671" s="50">
        <v>45085</v>
      </c>
      <c r="V3671" s="48">
        <v>5</v>
      </c>
    </row>
    <row r="3672" spans="21:22" x14ac:dyDescent="0.2">
      <c r="U3672" s="50">
        <v>45086</v>
      </c>
      <c r="V3672" s="48">
        <v>5</v>
      </c>
    </row>
    <row r="3673" spans="21:22" x14ac:dyDescent="0.2">
      <c r="U3673" s="50">
        <v>45089</v>
      </c>
      <c r="V3673" s="48">
        <v>5</v>
      </c>
    </row>
    <row r="3674" spans="21:22" x14ac:dyDescent="0.2">
      <c r="U3674" s="50">
        <v>45090</v>
      </c>
      <c r="V3674" s="48">
        <v>5</v>
      </c>
    </row>
    <row r="3675" spans="21:22" x14ac:dyDescent="0.2">
      <c r="U3675" s="50">
        <v>45091</v>
      </c>
      <c r="V3675" s="48">
        <v>5</v>
      </c>
    </row>
    <row r="3676" spans="21:22" x14ac:dyDescent="0.2">
      <c r="U3676" s="50">
        <v>45092</v>
      </c>
      <c r="V3676" s="48">
        <v>5</v>
      </c>
    </row>
    <row r="3677" spans="21:22" x14ac:dyDescent="0.2">
      <c r="U3677" s="50">
        <v>45093</v>
      </c>
      <c r="V3677" s="48">
        <v>5</v>
      </c>
    </row>
    <row r="3678" spans="21:22" x14ac:dyDescent="0.2">
      <c r="U3678" s="50">
        <v>45097</v>
      </c>
      <c r="V3678" s="48">
        <v>5</v>
      </c>
    </row>
    <row r="3679" spans="21:22" x14ac:dyDescent="0.2">
      <c r="U3679" s="50">
        <v>45098</v>
      </c>
      <c r="V3679" s="48">
        <v>5</v>
      </c>
    </row>
    <row r="3680" spans="21:22" x14ac:dyDescent="0.2">
      <c r="U3680" s="50">
        <v>45099</v>
      </c>
      <c r="V3680" s="48">
        <v>5</v>
      </c>
    </row>
    <row r="3681" spans="21:22" x14ac:dyDescent="0.2">
      <c r="U3681" s="50">
        <v>45100</v>
      </c>
      <c r="V3681" s="48">
        <v>5</v>
      </c>
    </row>
    <row r="3682" spans="21:22" x14ac:dyDescent="0.2">
      <c r="U3682" s="50">
        <v>45103</v>
      </c>
      <c r="V3682" s="48">
        <v>5</v>
      </c>
    </row>
    <row r="3683" spans="21:22" x14ac:dyDescent="0.2">
      <c r="U3683" s="50">
        <v>45104</v>
      </c>
      <c r="V3683" s="48">
        <v>5</v>
      </c>
    </row>
    <row r="3684" spans="21:22" x14ac:dyDescent="0.2">
      <c r="U3684" s="50">
        <v>45105</v>
      </c>
      <c r="V3684" s="48">
        <v>5</v>
      </c>
    </row>
    <row r="3685" spans="21:22" x14ac:dyDescent="0.2">
      <c r="U3685" s="50">
        <v>45106</v>
      </c>
      <c r="V3685" s="48">
        <v>5</v>
      </c>
    </row>
    <row r="3686" spans="21:22" x14ac:dyDescent="0.2">
      <c r="U3686" s="50">
        <v>45107</v>
      </c>
      <c r="V3686" s="48">
        <v>5</v>
      </c>
    </row>
    <row r="3687" spans="21:22" x14ac:dyDescent="0.2">
      <c r="U3687" s="50">
        <v>45110</v>
      </c>
      <c r="V3687" s="48">
        <v>5</v>
      </c>
    </row>
    <row r="3688" spans="21:22" x14ac:dyDescent="0.2">
      <c r="U3688" s="50">
        <v>45112</v>
      </c>
      <c r="V3688" s="48">
        <v>5</v>
      </c>
    </row>
    <row r="3689" spans="21:22" x14ac:dyDescent="0.2">
      <c r="U3689" s="50">
        <v>45113</v>
      </c>
      <c r="V3689" s="48">
        <v>5</v>
      </c>
    </row>
    <row r="3690" spans="21:22" x14ac:dyDescent="0.2">
      <c r="U3690" s="50">
        <v>45114</v>
      </c>
      <c r="V3690" s="48">
        <v>5</v>
      </c>
    </row>
    <row r="3691" spans="21:22" x14ac:dyDescent="0.2">
      <c r="U3691" s="50">
        <v>45117</v>
      </c>
      <c r="V3691" s="48">
        <v>5</v>
      </c>
    </row>
    <row r="3692" spans="21:22" x14ac:dyDescent="0.2">
      <c r="U3692" s="50">
        <v>45118</v>
      </c>
      <c r="V3692" s="48">
        <v>5</v>
      </c>
    </row>
    <row r="3693" spans="21:22" x14ac:dyDescent="0.2">
      <c r="U3693" s="50">
        <v>45119</v>
      </c>
      <c r="V3693" s="48">
        <v>5</v>
      </c>
    </row>
    <row r="3694" spans="21:22" x14ac:dyDescent="0.2">
      <c r="U3694" s="50">
        <v>45120</v>
      </c>
      <c r="V3694" s="48">
        <v>5</v>
      </c>
    </row>
    <row r="3695" spans="21:22" x14ac:dyDescent="0.2">
      <c r="U3695" s="50">
        <v>45121</v>
      </c>
      <c r="V3695" s="48">
        <v>5</v>
      </c>
    </row>
    <row r="3696" spans="21:22" x14ac:dyDescent="0.2">
      <c r="U3696" s="50">
        <v>45124</v>
      </c>
      <c r="V3696" s="48">
        <v>5</v>
      </c>
    </row>
    <row r="3697" spans="21:22" x14ac:dyDescent="0.2">
      <c r="U3697" s="50">
        <v>45125</v>
      </c>
      <c r="V3697" s="48">
        <v>5</v>
      </c>
    </row>
    <row r="3698" spans="21:22" x14ac:dyDescent="0.2">
      <c r="U3698" s="50">
        <v>45126</v>
      </c>
      <c r="V3698" s="48">
        <v>5</v>
      </c>
    </row>
    <row r="3699" spans="21:22" x14ac:dyDescent="0.2">
      <c r="U3699" s="50">
        <v>45127</v>
      </c>
      <c r="V3699" s="48">
        <v>5</v>
      </c>
    </row>
    <row r="3700" spans="21:22" x14ac:dyDescent="0.2">
      <c r="U3700" s="50">
        <v>45128</v>
      </c>
      <c r="V3700" s="48">
        <v>5</v>
      </c>
    </row>
    <row r="3701" spans="21:22" x14ac:dyDescent="0.2">
      <c r="U3701" s="50">
        <v>45131</v>
      </c>
      <c r="V3701" s="48">
        <v>5</v>
      </c>
    </row>
    <row r="3702" spans="21:22" x14ac:dyDescent="0.2">
      <c r="U3702" s="50">
        <v>45132</v>
      </c>
      <c r="V3702" s="48">
        <v>5</v>
      </c>
    </row>
    <row r="3703" spans="21:22" x14ac:dyDescent="0.2">
      <c r="U3703" s="50">
        <v>45133</v>
      </c>
      <c r="V3703" s="48">
        <v>5</v>
      </c>
    </row>
    <row r="3704" spans="21:22" x14ac:dyDescent="0.2">
      <c r="U3704" s="50">
        <v>45134</v>
      </c>
      <c r="V3704" s="48">
        <v>5.25</v>
      </c>
    </row>
    <row r="3705" spans="21:22" x14ac:dyDescent="0.2">
      <c r="U3705" s="50">
        <v>45135</v>
      </c>
      <c r="V3705" s="48">
        <v>5.25</v>
      </c>
    </row>
    <row r="3706" spans="21:22" x14ac:dyDescent="0.2">
      <c r="U3706" s="50">
        <v>45138</v>
      </c>
      <c r="V3706" s="48">
        <v>5.25</v>
      </c>
    </row>
    <row r="3707" spans="21:22" x14ac:dyDescent="0.2">
      <c r="U3707" s="50">
        <v>45139</v>
      </c>
      <c r="V3707" s="48">
        <v>5.25</v>
      </c>
    </row>
    <row r="3708" spans="21:22" x14ac:dyDescent="0.2">
      <c r="U3708" s="50">
        <v>45140</v>
      </c>
      <c r="V3708" s="48">
        <v>5.25</v>
      </c>
    </row>
    <row r="3709" spans="21:22" x14ac:dyDescent="0.2">
      <c r="U3709" s="50">
        <v>45141</v>
      </c>
      <c r="V3709" s="48">
        <v>5.25</v>
      </c>
    </row>
    <row r="3710" spans="21:22" x14ac:dyDescent="0.2">
      <c r="U3710" s="50">
        <v>45142</v>
      </c>
      <c r="V3710" s="48">
        <v>5.25</v>
      </c>
    </row>
    <row r="3711" spans="21:22" x14ac:dyDescent="0.2">
      <c r="U3711" s="50">
        <v>45145</v>
      </c>
      <c r="V3711" s="48">
        <v>5.25</v>
      </c>
    </row>
    <row r="3712" spans="21:22" x14ac:dyDescent="0.2">
      <c r="U3712" s="50">
        <v>45146</v>
      </c>
      <c r="V3712" s="48">
        <v>5.25</v>
      </c>
    </row>
    <row r="3713" spans="21:22" x14ac:dyDescent="0.2">
      <c r="U3713" s="50">
        <v>45147</v>
      </c>
      <c r="V3713" s="48">
        <v>5.25</v>
      </c>
    </row>
    <row r="3714" spans="21:22" x14ac:dyDescent="0.2">
      <c r="U3714" s="50">
        <v>45148</v>
      </c>
      <c r="V3714" s="48">
        <v>5.25</v>
      </c>
    </row>
    <row r="3715" spans="21:22" x14ac:dyDescent="0.2">
      <c r="U3715" s="50">
        <v>45149</v>
      </c>
      <c r="V3715" s="48">
        <v>5.25</v>
      </c>
    </row>
    <row r="3716" spans="21:22" x14ac:dyDescent="0.2">
      <c r="U3716" s="50">
        <v>45152</v>
      </c>
      <c r="V3716" s="48">
        <v>5.25</v>
      </c>
    </row>
    <row r="3717" spans="21:22" x14ac:dyDescent="0.2">
      <c r="U3717" s="50">
        <v>45153</v>
      </c>
      <c r="V3717" s="48">
        <v>5.25</v>
      </c>
    </row>
    <row r="3718" spans="21:22" x14ac:dyDescent="0.2">
      <c r="U3718" s="50">
        <v>45154</v>
      </c>
      <c r="V3718" s="48">
        <v>5.25</v>
      </c>
    </row>
    <row r="3719" spans="21:22" x14ac:dyDescent="0.2">
      <c r="U3719" s="50">
        <v>45155</v>
      </c>
      <c r="V3719" s="48">
        <v>5.25</v>
      </c>
    </row>
    <row r="3720" spans="21:22" x14ac:dyDescent="0.2">
      <c r="U3720" s="50">
        <v>45156</v>
      </c>
      <c r="V3720" s="48">
        <v>5.25</v>
      </c>
    </row>
    <row r="3721" spans="21:22" x14ac:dyDescent="0.2">
      <c r="U3721" s="50">
        <v>45159</v>
      </c>
      <c r="V3721" s="48">
        <v>5.25</v>
      </c>
    </row>
    <row r="3722" spans="21:22" x14ac:dyDescent="0.2">
      <c r="U3722" s="50">
        <v>45160</v>
      </c>
      <c r="V3722" s="48">
        <v>5.25</v>
      </c>
    </row>
    <row r="3723" spans="21:22" x14ac:dyDescent="0.2">
      <c r="U3723" s="50">
        <v>45161</v>
      </c>
      <c r="V3723" s="48">
        <v>5.25</v>
      </c>
    </row>
    <row r="3724" spans="21:22" x14ac:dyDescent="0.2">
      <c r="U3724" s="50">
        <v>45162</v>
      </c>
      <c r="V3724" s="48">
        <v>5.25</v>
      </c>
    </row>
    <row r="3725" spans="21:22" x14ac:dyDescent="0.2">
      <c r="U3725" s="50">
        <v>45163</v>
      </c>
      <c r="V3725" s="48">
        <v>5.25</v>
      </c>
    </row>
    <row r="3726" spans="21:22" x14ac:dyDescent="0.2">
      <c r="U3726" s="50">
        <v>45166</v>
      </c>
      <c r="V3726" s="48">
        <v>5.25</v>
      </c>
    </row>
    <row r="3727" spans="21:22" x14ac:dyDescent="0.2">
      <c r="U3727" s="50">
        <v>45167</v>
      </c>
      <c r="V3727" s="48">
        <v>5.25</v>
      </c>
    </row>
    <row r="3728" spans="21:22" x14ac:dyDescent="0.2">
      <c r="U3728" s="50">
        <v>45168</v>
      </c>
      <c r="V3728" s="48">
        <v>5.25</v>
      </c>
    </row>
    <row r="3729" spans="21:22" x14ac:dyDescent="0.2">
      <c r="U3729" s="50">
        <v>45169</v>
      </c>
      <c r="V3729" s="48">
        <v>5.25</v>
      </c>
    </row>
    <row r="3730" spans="21:22" x14ac:dyDescent="0.2">
      <c r="U3730" s="50">
        <v>45170</v>
      </c>
      <c r="V3730" s="48">
        <v>5.25</v>
      </c>
    </row>
    <row r="3731" spans="21:22" x14ac:dyDescent="0.2">
      <c r="U3731" s="50">
        <v>45174</v>
      </c>
      <c r="V3731" s="48">
        <v>5.25</v>
      </c>
    </row>
    <row r="3732" spans="21:22" x14ac:dyDescent="0.2">
      <c r="U3732" s="50">
        <v>45175</v>
      </c>
      <c r="V3732" s="48">
        <v>5.25</v>
      </c>
    </row>
    <row r="3733" spans="21:22" x14ac:dyDescent="0.2">
      <c r="U3733" s="50">
        <v>45176</v>
      </c>
      <c r="V3733" s="48">
        <v>5.25</v>
      </c>
    </row>
    <row r="3734" spans="21:22" x14ac:dyDescent="0.2">
      <c r="U3734" s="50">
        <v>45177</v>
      </c>
      <c r="V3734" s="48">
        <v>5.25</v>
      </c>
    </row>
    <row r="3735" spans="21:22" x14ac:dyDescent="0.2">
      <c r="U3735" s="50">
        <v>45180</v>
      </c>
      <c r="V3735" s="48">
        <v>5.25</v>
      </c>
    </row>
    <row r="3736" spans="21:22" x14ac:dyDescent="0.2">
      <c r="U3736" s="50">
        <v>45181</v>
      </c>
      <c r="V3736" s="48">
        <v>5.25</v>
      </c>
    </row>
    <row r="3737" spans="21:22" x14ac:dyDescent="0.2">
      <c r="U3737" s="50">
        <v>45182</v>
      </c>
      <c r="V3737" s="48">
        <v>5.25</v>
      </c>
    </row>
    <row r="3738" spans="21:22" x14ac:dyDescent="0.2">
      <c r="U3738" s="50">
        <v>45183</v>
      </c>
      <c r="V3738" s="48">
        <v>5.25</v>
      </c>
    </row>
    <row r="3739" spans="21:22" x14ac:dyDescent="0.2">
      <c r="U3739" s="50">
        <v>45184</v>
      </c>
      <c r="V3739" s="48">
        <v>5.25</v>
      </c>
    </row>
    <row r="3740" spans="21:22" x14ac:dyDescent="0.2">
      <c r="U3740" s="50">
        <v>45187</v>
      </c>
      <c r="V3740" s="48">
        <v>5.25</v>
      </c>
    </row>
    <row r="3741" spans="21:22" x14ac:dyDescent="0.2">
      <c r="U3741" s="50">
        <v>45188</v>
      </c>
      <c r="V3741" s="48">
        <v>5.25</v>
      </c>
    </row>
    <row r="3742" spans="21:22" x14ac:dyDescent="0.2">
      <c r="U3742" s="50">
        <v>45189</v>
      </c>
      <c r="V3742" s="48">
        <v>5.25</v>
      </c>
    </row>
    <row r="3743" spans="21:22" x14ac:dyDescent="0.2">
      <c r="U3743" s="50">
        <v>45190</v>
      </c>
      <c r="V3743" s="48">
        <v>5.25</v>
      </c>
    </row>
    <row r="3744" spans="21:22" x14ac:dyDescent="0.2">
      <c r="U3744" s="50">
        <v>45191</v>
      </c>
      <c r="V3744" s="48">
        <v>5.25</v>
      </c>
    </row>
    <row r="3745" spans="21:22" x14ac:dyDescent="0.2">
      <c r="U3745" s="50">
        <v>45194</v>
      </c>
      <c r="V3745" s="48">
        <v>5.25</v>
      </c>
    </row>
    <row r="3746" spans="21:22" x14ac:dyDescent="0.2">
      <c r="U3746" s="50">
        <v>45195</v>
      </c>
      <c r="V3746" s="48">
        <v>5.25</v>
      </c>
    </row>
    <row r="3747" spans="21:22" x14ac:dyDescent="0.2">
      <c r="U3747" s="50">
        <v>45196</v>
      </c>
      <c r="V3747" s="48">
        <v>5.25</v>
      </c>
    </row>
    <row r="3748" spans="21:22" x14ac:dyDescent="0.2">
      <c r="U3748" s="50">
        <v>45197</v>
      </c>
      <c r="V3748" s="48">
        <v>5.25</v>
      </c>
    </row>
    <row r="3749" spans="21:22" x14ac:dyDescent="0.2">
      <c r="U3749" s="50">
        <v>45198</v>
      </c>
      <c r="V3749" s="48">
        <v>5.25</v>
      </c>
    </row>
    <row r="3750" spans="21:22" x14ac:dyDescent="0.2">
      <c r="U3750" s="50">
        <v>45201</v>
      </c>
      <c r="V3750" s="48">
        <v>5.25</v>
      </c>
    </row>
    <row r="3751" spans="21:22" x14ac:dyDescent="0.2">
      <c r="U3751" s="50">
        <v>45202</v>
      </c>
      <c r="V3751" s="48">
        <v>5.25</v>
      </c>
    </row>
    <row r="3752" spans="21:22" x14ac:dyDescent="0.2">
      <c r="U3752" s="50">
        <v>45203</v>
      </c>
      <c r="V3752" s="48">
        <v>5.25</v>
      </c>
    </row>
    <row r="3753" spans="21:22" x14ac:dyDescent="0.2">
      <c r="U3753" s="50">
        <v>45204</v>
      </c>
      <c r="V3753" s="48">
        <v>5.25</v>
      </c>
    </row>
    <row r="3754" spans="21:22" x14ac:dyDescent="0.2">
      <c r="U3754" s="50">
        <v>45205</v>
      </c>
      <c r="V3754" s="48">
        <v>5.25</v>
      </c>
    </row>
    <row r="3755" spans="21:22" x14ac:dyDescent="0.2">
      <c r="U3755" s="50">
        <v>45209</v>
      </c>
      <c r="V3755" s="48">
        <v>5.25</v>
      </c>
    </row>
    <row r="3756" spans="21:22" x14ac:dyDescent="0.2">
      <c r="U3756" s="50">
        <v>45210</v>
      </c>
      <c r="V3756" s="48">
        <v>5.25</v>
      </c>
    </row>
    <row r="3757" spans="21:22" x14ac:dyDescent="0.2">
      <c r="U3757" s="50">
        <v>45211</v>
      </c>
      <c r="V3757" s="48">
        <v>5.25</v>
      </c>
    </row>
    <row r="3758" spans="21:22" x14ac:dyDescent="0.2">
      <c r="U3758" s="50">
        <v>45212</v>
      </c>
      <c r="V3758" s="48">
        <v>5.25</v>
      </c>
    </row>
    <row r="3759" spans="21:22" x14ac:dyDescent="0.2">
      <c r="U3759" s="50">
        <v>45215</v>
      </c>
      <c r="V3759" s="48">
        <v>5.25</v>
      </c>
    </row>
    <row r="3760" spans="21:22" x14ac:dyDescent="0.2">
      <c r="U3760" s="50">
        <v>45216</v>
      </c>
      <c r="V3760" s="48">
        <v>5.25</v>
      </c>
    </row>
    <row r="3761" spans="21:22" x14ac:dyDescent="0.2">
      <c r="U3761" s="50">
        <v>45217</v>
      </c>
      <c r="V3761" s="48">
        <v>5.25</v>
      </c>
    </row>
    <row r="3762" spans="21:22" x14ac:dyDescent="0.2">
      <c r="U3762" s="50">
        <v>45218</v>
      </c>
      <c r="V3762" s="48">
        <v>5.25</v>
      </c>
    </row>
    <row r="3763" spans="21:22" x14ac:dyDescent="0.2">
      <c r="U3763" s="50">
        <v>45219</v>
      </c>
      <c r="V3763" s="48">
        <v>5.25</v>
      </c>
    </row>
    <row r="3764" spans="21:22" x14ac:dyDescent="0.2">
      <c r="U3764" s="50">
        <v>45222</v>
      </c>
      <c r="V3764" s="48">
        <v>5.25</v>
      </c>
    </row>
    <row r="3765" spans="21:22" x14ac:dyDescent="0.2">
      <c r="U3765" s="50">
        <v>45223</v>
      </c>
      <c r="V3765" s="48">
        <v>5.25</v>
      </c>
    </row>
    <row r="3766" spans="21:22" x14ac:dyDescent="0.2">
      <c r="U3766" s="50">
        <v>45224</v>
      </c>
      <c r="V3766" s="48">
        <v>5.25</v>
      </c>
    </row>
    <row r="3767" spans="21:22" x14ac:dyDescent="0.2">
      <c r="U3767" s="50">
        <v>45225</v>
      </c>
      <c r="V3767" s="48">
        <v>5.25</v>
      </c>
    </row>
    <row r="3768" spans="21:22" x14ac:dyDescent="0.2">
      <c r="U3768" s="50">
        <v>45226</v>
      </c>
      <c r="V3768" s="48">
        <v>5.25</v>
      </c>
    </row>
    <row r="3769" spans="21:22" x14ac:dyDescent="0.2">
      <c r="U3769" s="50">
        <v>45229</v>
      </c>
      <c r="V3769" s="48">
        <v>5.25</v>
      </c>
    </row>
    <row r="3770" spans="21:22" x14ac:dyDescent="0.2">
      <c r="U3770" s="50">
        <v>45230</v>
      </c>
      <c r="V3770" s="48">
        <v>5.25</v>
      </c>
    </row>
    <row r="3771" spans="21:22" x14ac:dyDescent="0.2">
      <c r="U3771" s="50">
        <v>45231</v>
      </c>
      <c r="V3771" s="48">
        <v>5.25</v>
      </c>
    </row>
    <row r="3772" spans="21:22" x14ac:dyDescent="0.2">
      <c r="U3772" s="50">
        <v>45232</v>
      </c>
      <c r="V3772" s="48">
        <v>5.25</v>
      </c>
    </row>
    <row r="3773" spans="21:22" x14ac:dyDescent="0.2">
      <c r="U3773" s="50">
        <v>45233</v>
      </c>
      <c r="V3773" s="48">
        <v>5.25</v>
      </c>
    </row>
    <row r="3774" spans="21:22" x14ac:dyDescent="0.2">
      <c r="U3774" s="50">
        <v>45236</v>
      </c>
      <c r="V3774" s="48">
        <v>5.25</v>
      </c>
    </row>
    <row r="3775" spans="21:22" x14ac:dyDescent="0.2">
      <c r="U3775" s="50">
        <v>45237</v>
      </c>
      <c r="V3775" s="48">
        <v>5.25</v>
      </c>
    </row>
    <row r="3776" spans="21:22" x14ac:dyDescent="0.2">
      <c r="U3776" s="50">
        <v>45238</v>
      </c>
      <c r="V3776" s="48">
        <v>5.25</v>
      </c>
    </row>
    <row r="3777" spans="21:22" x14ac:dyDescent="0.2">
      <c r="U3777" s="50">
        <v>45239</v>
      </c>
      <c r="V3777" s="48">
        <v>5.25</v>
      </c>
    </row>
    <row r="3778" spans="21:22" x14ac:dyDescent="0.2">
      <c r="U3778" s="50">
        <v>45240</v>
      </c>
      <c r="V3778" s="48">
        <v>5.25</v>
      </c>
    </row>
    <row r="3779" spans="21:22" x14ac:dyDescent="0.2">
      <c r="U3779" s="50">
        <v>45243</v>
      </c>
      <c r="V3779" s="48">
        <v>5.25</v>
      </c>
    </row>
    <row r="3780" spans="21:22" x14ac:dyDescent="0.2">
      <c r="U3780" s="50">
        <v>45244</v>
      </c>
      <c r="V3780" s="48">
        <v>5.25</v>
      </c>
    </row>
    <row r="3781" spans="21:22" x14ac:dyDescent="0.2">
      <c r="U3781" s="50">
        <v>45245</v>
      </c>
      <c r="V3781" s="48">
        <v>5.25</v>
      </c>
    </row>
    <row r="3782" spans="21:22" x14ac:dyDescent="0.2">
      <c r="U3782" s="50">
        <v>45246</v>
      </c>
      <c r="V3782" s="48">
        <v>5.25</v>
      </c>
    </row>
    <row r="3783" spans="21:22" x14ac:dyDescent="0.2">
      <c r="U3783" s="50">
        <v>45247</v>
      </c>
      <c r="V3783" s="48">
        <v>5.25</v>
      </c>
    </row>
    <row r="3784" spans="21:22" x14ac:dyDescent="0.2">
      <c r="U3784" s="50">
        <v>45250</v>
      </c>
      <c r="V3784" s="48">
        <v>5.25</v>
      </c>
    </row>
    <row r="3785" spans="21:22" x14ac:dyDescent="0.2">
      <c r="U3785" s="50">
        <v>45251</v>
      </c>
      <c r="V3785" s="48">
        <v>5.25</v>
      </c>
    </row>
    <row r="3786" spans="21:22" x14ac:dyDescent="0.2">
      <c r="U3786" s="50">
        <v>45252</v>
      </c>
      <c r="V3786" s="48">
        <v>5.25</v>
      </c>
    </row>
    <row r="3787" spans="21:22" x14ac:dyDescent="0.2">
      <c r="U3787" s="50">
        <v>45254</v>
      </c>
      <c r="V3787" s="48">
        <v>5.25</v>
      </c>
    </row>
    <row r="3788" spans="21:22" x14ac:dyDescent="0.2">
      <c r="U3788" s="50">
        <v>45257</v>
      </c>
      <c r="V3788" s="48">
        <v>5.25</v>
      </c>
    </row>
    <row r="3789" spans="21:22" x14ac:dyDescent="0.2">
      <c r="U3789" s="50">
        <v>45258</v>
      </c>
      <c r="V3789" s="48">
        <v>5.25</v>
      </c>
    </row>
    <row r="3790" spans="21:22" x14ac:dyDescent="0.2">
      <c r="U3790" s="50">
        <v>45259</v>
      </c>
      <c r="V3790" s="48">
        <v>5.25</v>
      </c>
    </row>
    <row r="3791" spans="21:22" x14ac:dyDescent="0.2">
      <c r="U3791" s="50">
        <v>45260</v>
      </c>
      <c r="V3791" s="48">
        <v>5.25</v>
      </c>
    </row>
    <row r="3792" spans="21:22" x14ac:dyDescent="0.2">
      <c r="U3792" s="50">
        <v>45261</v>
      </c>
      <c r="V3792" s="48">
        <v>5.25</v>
      </c>
    </row>
    <row r="3793" spans="21:22" x14ac:dyDescent="0.2">
      <c r="U3793" s="50">
        <v>45264</v>
      </c>
      <c r="V3793" s="48">
        <v>5.25</v>
      </c>
    </row>
    <row r="3794" spans="21:22" x14ac:dyDescent="0.2">
      <c r="U3794" s="50">
        <v>45265</v>
      </c>
      <c r="V3794" s="48">
        <v>5.25</v>
      </c>
    </row>
    <row r="3795" spans="21:22" x14ac:dyDescent="0.2">
      <c r="U3795" s="50">
        <v>45266</v>
      </c>
      <c r="V3795" s="48">
        <v>5.25</v>
      </c>
    </row>
    <row r="3796" spans="21:22" x14ac:dyDescent="0.2">
      <c r="U3796" s="50">
        <v>45267</v>
      </c>
      <c r="V3796" s="48">
        <v>5.25</v>
      </c>
    </row>
    <row r="3797" spans="21:22" x14ac:dyDescent="0.2">
      <c r="U3797" s="50">
        <v>45268</v>
      </c>
      <c r="V3797" s="48">
        <v>5.25</v>
      </c>
    </row>
    <row r="3798" spans="21:22" x14ac:dyDescent="0.2">
      <c r="U3798" s="50">
        <v>45271</v>
      </c>
      <c r="V3798" s="48">
        <v>5.25</v>
      </c>
    </row>
    <row r="3799" spans="21:22" x14ac:dyDescent="0.2">
      <c r="U3799" s="50">
        <v>45272</v>
      </c>
      <c r="V3799" s="48">
        <v>5.25</v>
      </c>
    </row>
    <row r="3800" spans="21:22" x14ac:dyDescent="0.2">
      <c r="U3800" s="50">
        <v>45273</v>
      </c>
      <c r="V3800" s="48">
        <v>5.25</v>
      </c>
    </row>
    <row r="3801" spans="21:22" x14ac:dyDescent="0.2">
      <c r="U3801" s="50">
        <v>45274</v>
      </c>
      <c r="V3801" s="48">
        <v>5.25</v>
      </c>
    </row>
    <row r="3802" spans="21:22" x14ac:dyDescent="0.2">
      <c r="U3802" s="50">
        <v>45275</v>
      </c>
      <c r="V3802" s="48">
        <v>5.25</v>
      </c>
    </row>
    <row r="3803" spans="21:22" x14ac:dyDescent="0.2">
      <c r="U3803" s="50">
        <v>45278</v>
      </c>
      <c r="V3803" s="48">
        <v>5.25</v>
      </c>
    </row>
    <row r="3804" spans="21:22" x14ac:dyDescent="0.2">
      <c r="U3804" s="50">
        <v>45279</v>
      </c>
      <c r="V3804" s="48">
        <v>5.25</v>
      </c>
    </row>
    <row r="3805" spans="21:22" x14ac:dyDescent="0.2">
      <c r="U3805" s="50">
        <v>45280</v>
      </c>
      <c r="V3805" s="48">
        <v>5.25</v>
      </c>
    </row>
    <row r="3806" spans="21:22" x14ac:dyDescent="0.2">
      <c r="U3806" s="50">
        <v>45281</v>
      </c>
      <c r="V3806" s="48">
        <v>5.25</v>
      </c>
    </row>
    <row r="3807" spans="21:22" x14ac:dyDescent="0.2">
      <c r="U3807" s="50">
        <v>45282</v>
      </c>
      <c r="V3807" s="48">
        <v>5.25</v>
      </c>
    </row>
    <row r="3808" spans="21:22" x14ac:dyDescent="0.2">
      <c r="U3808" s="50">
        <v>45286</v>
      </c>
      <c r="V3808" s="48">
        <v>5.25</v>
      </c>
    </row>
    <row r="3809" spans="21:22" x14ac:dyDescent="0.2">
      <c r="U3809" s="50">
        <v>45287</v>
      </c>
      <c r="V3809" s="48">
        <v>5.25</v>
      </c>
    </row>
    <row r="3810" spans="21:22" x14ac:dyDescent="0.2">
      <c r="U3810" s="50">
        <v>45288</v>
      </c>
      <c r="V3810" s="48">
        <v>5.25</v>
      </c>
    </row>
    <row r="3811" spans="21:22" x14ac:dyDescent="0.2">
      <c r="U3811" s="50">
        <v>45289</v>
      </c>
      <c r="V3811" s="48">
        <v>5.25</v>
      </c>
    </row>
    <row r="3812" spans="21:22" x14ac:dyDescent="0.2">
      <c r="U3812" s="50">
        <v>45293</v>
      </c>
      <c r="V3812" s="48">
        <v>5.25</v>
      </c>
    </row>
    <row r="3813" spans="21:22" x14ac:dyDescent="0.2">
      <c r="U3813" s="50">
        <v>45294</v>
      </c>
      <c r="V3813" s="48">
        <v>5.25</v>
      </c>
    </row>
    <row r="3814" spans="21:22" x14ac:dyDescent="0.2">
      <c r="U3814" s="50">
        <v>45295</v>
      </c>
      <c r="V3814" s="48">
        <v>5.25</v>
      </c>
    </row>
    <row r="3815" spans="21:22" x14ac:dyDescent="0.2">
      <c r="U3815" s="50">
        <v>45296</v>
      </c>
      <c r="V3815" s="48">
        <v>5.25</v>
      </c>
    </row>
    <row r="3816" spans="21:22" x14ac:dyDescent="0.2">
      <c r="U3816" s="50">
        <v>45299</v>
      </c>
      <c r="V3816" s="48">
        <v>5.25</v>
      </c>
    </row>
    <row r="3817" spans="21:22" x14ac:dyDescent="0.2">
      <c r="U3817" s="50">
        <v>45300</v>
      </c>
      <c r="V3817" s="48">
        <v>5.25</v>
      </c>
    </row>
    <row r="3818" spans="21:22" x14ac:dyDescent="0.2">
      <c r="U3818" s="50">
        <v>45301</v>
      </c>
      <c r="V3818" s="48">
        <v>5.25</v>
      </c>
    </row>
    <row r="3819" spans="21:22" x14ac:dyDescent="0.2">
      <c r="U3819" s="50">
        <v>45302</v>
      </c>
      <c r="V3819" s="48">
        <v>5.25</v>
      </c>
    </row>
    <row r="3820" spans="21:22" x14ac:dyDescent="0.2">
      <c r="U3820" s="50">
        <v>45303</v>
      </c>
      <c r="V3820" s="48">
        <v>5.25</v>
      </c>
    </row>
    <row r="3821" spans="21:22" x14ac:dyDescent="0.2">
      <c r="U3821" s="50">
        <v>45307</v>
      </c>
      <c r="V3821" s="48">
        <v>5.25</v>
      </c>
    </row>
    <row r="3822" spans="21:22" x14ac:dyDescent="0.2">
      <c r="U3822" s="50">
        <v>45308</v>
      </c>
      <c r="V3822" s="48">
        <v>5.25</v>
      </c>
    </row>
    <row r="3823" spans="21:22" x14ac:dyDescent="0.2">
      <c r="U3823" s="50">
        <v>45309</v>
      </c>
      <c r="V3823" s="48">
        <v>5.25</v>
      </c>
    </row>
    <row r="3824" spans="21:22" x14ac:dyDescent="0.2">
      <c r="U3824" s="50">
        <v>45310</v>
      </c>
      <c r="V3824" s="48">
        <v>5.25</v>
      </c>
    </row>
    <row r="3825" spans="21:22" x14ac:dyDescent="0.2">
      <c r="U3825" s="50">
        <v>45313</v>
      </c>
      <c r="V3825" s="48">
        <v>5.25</v>
      </c>
    </row>
    <row r="3826" spans="21:22" x14ac:dyDescent="0.2">
      <c r="U3826" s="50">
        <v>45314</v>
      </c>
      <c r="V3826" s="48">
        <v>5.25</v>
      </c>
    </row>
    <row r="3827" spans="21:22" x14ac:dyDescent="0.2">
      <c r="U3827" s="50">
        <v>45315</v>
      </c>
      <c r="V3827" s="48">
        <v>5.25</v>
      </c>
    </row>
    <row r="3828" spans="21:22" x14ac:dyDescent="0.2">
      <c r="U3828" s="50">
        <v>45316</v>
      </c>
      <c r="V3828" s="48">
        <v>5.25</v>
      </c>
    </row>
    <row r="3829" spans="21:22" x14ac:dyDescent="0.2">
      <c r="U3829" s="50">
        <v>45317</v>
      </c>
      <c r="V3829" s="48">
        <v>5.25</v>
      </c>
    </row>
    <row r="3830" spans="21:22" x14ac:dyDescent="0.2">
      <c r="U3830" s="50">
        <v>45320</v>
      </c>
      <c r="V3830" s="48">
        <v>5.25</v>
      </c>
    </row>
    <row r="3831" spans="21:22" x14ac:dyDescent="0.2">
      <c r="U3831" s="50">
        <v>45321</v>
      </c>
      <c r="V3831" s="48">
        <v>5.25</v>
      </c>
    </row>
    <row r="3832" spans="21:22" x14ac:dyDescent="0.2">
      <c r="U3832" s="50">
        <v>45322</v>
      </c>
      <c r="V3832" s="48">
        <v>5.25</v>
      </c>
    </row>
    <row r="3833" spans="21:22" x14ac:dyDescent="0.2">
      <c r="U3833" s="50">
        <v>45323</v>
      </c>
      <c r="V3833" s="48">
        <v>5.25</v>
      </c>
    </row>
    <row r="3834" spans="21:22" x14ac:dyDescent="0.2">
      <c r="U3834" s="50">
        <v>45324</v>
      </c>
      <c r="V3834" s="48">
        <v>5.25</v>
      </c>
    </row>
    <row r="3835" spans="21:22" x14ac:dyDescent="0.2">
      <c r="U3835" s="50">
        <v>45327</v>
      </c>
      <c r="V3835" s="48">
        <v>5.25</v>
      </c>
    </row>
    <row r="3836" spans="21:22" x14ac:dyDescent="0.2">
      <c r="U3836" s="50">
        <v>45328</v>
      </c>
      <c r="V3836" s="48">
        <v>5.25</v>
      </c>
    </row>
    <row r="3837" spans="21:22" x14ac:dyDescent="0.2">
      <c r="U3837" s="50">
        <v>45329</v>
      </c>
      <c r="V3837" s="48">
        <v>5.25</v>
      </c>
    </row>
    <row r="3838" spans="21:22" x14ac:dyDescent="0.2">
      <c r="U3838" s="50">
        <v>45330</v>
      </c>
      <c r="V3838" s="48">
        <v>5.25</v>
      </c>
    </row>
    <row r="3839" spans="21:22" x14ac:dyDescent="0.2">
      <c r="U3839" s="50">
        <v>45331</v>
      </c>
      <c r="V3839" s="48">
        <v>5.25</v>
      </c>
    </row>
    <row r="3840" spans="21:22" x14ac:dyDescent="0.2">
      <c r="U3840" s="50">
        <v>45334</v>
      </c>
      <c r="V3840" s="48">
        <v>5.25</v>
      </c>
    </row>
    <row r="3841" spans="21:22" x14ac:dyDescent="0.2">
      <c r="U3841" s="50">
        <v>45335</v>
      </c>
      <c r="V3841" s="48">
        <v>5.25</v>
      </c>
    </row>
    <row r="3842" spans="21:22" x14ac:dyDescent="0.2">
      <c r="U3842" s="50">
        <v>45336</v>
      </c>
      <c r="V3842" s="48">
        <v>5.25</v>
      </c>
    </row>
    <row r="3843" spans="21:22" x14ac:dyDescent="0.2">
      <c r="U3843" s="50">
        <v>45337</v>
      </c>
      <c r="V3843" s="48">
        <v>5.25</v>
      </c>
    </row>
    <row r="3844" spans="21:22" x14ac:dyDescent="0.2">
      <c r="U3844" s="50">
        <v>45338</v>
      </c>
      <c r="V3844" s="48">
        <v>5.25</v>
      </c>
    </row>
    <row r="3845" spans="21:22" x14ac:dyDescent="0.2">
      <c r="U3845" s="50">
        <v>45342</v>
      </c>
      <c r="V3845" s="48">
        <v>5.25</v>
      </c>
    </row>
    <row r="3846" spans="21:22" x14ac:dyDescent="0.2">
      <c r="U3846" s="50">
        <v>45343</v>
      </c>
      <c r="V3846" s="48">
        <v>5.25</v>
      </c>
    </row>
    <row r="3847" spans="21:22" x14ac:dyDescent="0.2">
      <c r="U3847" s="50">
        <v>45344</v>
      </c>
      <c r="V3847" s="48">
        <v>5.25</v>
      </c>
    </row>
    <row r="3848" spans="21:22" x14ac:dyDescent="0.2">
      <c r="U3848" s="50">
        <v>45345</v>
      </c>
      <c r="V3848" s="48">
        <v>5.25</v>
      </c>
    </row>
    <row r="3849" spans="21:22" x14ac:dyDescent="0.2">
      <c r="U3849" s="50">
        <v>45348</v>
      </c>
      <c r="V3849" s="48">
        <v>5.25</v>
      </c>
    </row>
    <row r="3850" spans="21:22" x14ac:dyDescent="0.2">
      <c r="U3850" s="50">
        <v>45349</v>
      </c>
      <c r="V3850" s="48">
        <v>5.25</v>
      </c>
    </row>
    <row r="3851" spans="21:22" x14ac:dyDescent="0.2">
      <c r="U3851" s="50">
        <v>45350</v>
      </c>
      <c r="V3851" s="48">
        <v>5.25</v>
      </c>
    </row>
    <row r="3852" spans="21:22" x14ac:dyDescent="0.2">
      <c r="U3852" s="50">
        <v>45351</v>
      </c>
      <c r="V3852" s="48">
        <v>5.25</v>
      </c>
    </row>
    <row r="3853" spans="21:22" x14ac:dyDescent="0.2">
      <c r="U3853" s="50">
        <v>45352</v>
      </c>
      <c r="V3853" s="48">
        <v>5.25</v>
      </c>
    </row>
    <row r="3854" spans="21:22" x14ac:dyDescent="0.2">
      <c r="U3854" s="50">
        <v>45355</v>
      </c>
      <c r="V3854" s="48">
        <v>5.25</v>
      </c>
    </row>
    <row r="3855" spans="21:22" x14ac:dyDescent="0.2">
      <c r="U3855" s="50">
        <v>45356</v>
      </c>
      <c r="V3855" s="48">
        <v>5.25</v>
      </c>
    </row>
    <row r="3856" spans="21:22" x14ac:dyDescent="0.2">
      <c r="U3856" s="50">
        <v>45357</v>
      </c>
      <c r="V3856" s="48">
        <v>5.25</v>
      </c>
    </row>
    <row r="3857" spans="21:22" x14ac:dyDescent="0.2">
      <c r="U3857" s="50">
        <v>45358</v>
      </c>
      <c r="V3857" s="48">
        <v>5.25</v>
      </c>
    </row>
    <row r="3858" spans="21:22" x14ac:dyDescent="0.2">
      <c r="U3858" s="50">
        <v>45359</v>
      </c>
      <c r="V3858" s="48">
        <v>5.25</v>
      </c>
    </row>
    <row r="3859" spans="21:22" x14ac:dyDescent="0.2">
      <c r="U3859" s="50">
        <v>45362</v>
      </c>
      <c r="V3859" s="48">
        <v>5.25</v>
      </c>
    </row>
    <row r="3860" spans="21:22" x14ac:dyDescent="0.2">
      <c r="U3860" s="50">
        <v>45363</v>
      </c>
      <c r="V3860" s="48">
        <v>5.25</v>
      </c>
    </row>
    <row r="3861" spans="21:22" x14ac:dyDescent="0.2">
      <c r="U3861" s="50">
        <v>45364</v>
      </c>
      <c r="V3861" s="48">
        <v>5.25</v>
      </c>
    </row>
    <row r="3862" spans="21:22" x14ac:dyDescent="0.2">
      <c r="U3862" s="50">
        <v>45365</v>
      </c>
      <c r="V3862" s="48">
        <v>5.25</v>
      </c>
    </row>
    <row r="3863" spans="21:22" x14ac:dyDescent="0.2">
      <c r="U3863" s="50">
        <v>45366</v>
      </c>
      <c r="V3863" s="48">
        <v>5.25</v>
      </c>
    </row>
    <row r="3864" spans="21:22" x14ac:dyDescent="0.2">
      <c r="U3864" s="50">
        <v>45369</v>
      </c>
      <c r="V3864" s="48">
        <v>5.25</v>
      </c>
    </row>
    <row r="3865" spans="21:22" x14ac:dyDescent="0.2">
      <c r="U3865" s="50">
        <v>45370</v>
      </c>
      <c r="V3865" s="48">
        <v>5.25</v>
      </c>
    </row>
    <row r="3866" spans="21:22" x14ac:dyDescent="0.2">
      <c r="U3866" s="50">
        <v>45371</v>
      </c>
      <c r="V3866" s="48">
        <v>5.25</v>
      </c>
    </row>
    <row r="3867" spans="21:22" x14ac:dyDescent="0.2">
      <c r="U3867" s="50">
        <v>45372</v>
      </c>
      <c r="V3867" s="48">
        <v>5.25</v>
      </c>
    </row>
    <row r="3868" spans="21:22" x14ac:dyDescent="0.2">
      <c r="U3868" s="50">
        <v>45373</v>
      </c>
      <c r="V3868" s="48">
        <v>5.25</v>
      </c>
    </row>
    <row r="3869" spans="21:22" x14ac:dyDescent="0.2">
      <c r="U3869" s="50">
        <v>45376</v>
      </c>
      <c r="V3869" s="48">
        <v>5.25</v>
      </c>
    </row>
    <row r="3870" spans="21:22" x14ac:dyDescent="0.2">
      <c r="U3870" s="50">
        <v>45377</v>
      </c>
      <c r="V3870" s="48">
        <v>5.25</v>
      </c>
    </row>
    <row r="3871" spans="21:22" x14ac:dyDescent="0.2">
      <c r="U3871" s="50">
        <v>45378</v>
      </c>
      <c r="V3871" s="48">
        <v>5.25</v>
      </c>
    </row>
    <row r="3872" spans="21:22" x14ac:dyDescent="0.2">
      <c r="U3872" s="50">
        <v>45379</v>
      </c>
      <c r="V3872" s="48">
        <v>5.25</v>
      </c>
    </row>
    <row r="3873" spans="21:22" x14ac:dyDescent="0.2">
      <c r="U3873" s="50">
        <v>45380</v>
      </c>
      <c r="V3873" s="48">
        <v>5.25</v>
      </c>
    </row>
    <row r="3874" spans="21:22" x14ac:dyDescent="0.2">
      <c r="U3874" s="50">
        <v>45383</v>
      </c>
      <c r="V3874" s="48">
        <v>5.25</v>
      </c>
    </row>
    <row r="3875" spans="21:22" x14ac:dyDescent="0.2">
      <c r="U3875" s="50">
        <v>45384</v>
      </c>
      <c r="V3875" s="48">
        <v>5.25</v>
      </c>
    </row>
    <row r="3876" spans="21:22" x14ac:dyDescent="0.2">
      <c r="U3876" s="50">
        <v>45385</v>
      </c>
      <c r="V3876" s="48">
        <v>5.25</v>
      </c>
    </row>
    <row r="3877" spans="21:22" x14ac:dyDescent="0.2">
      <c r="U3877" s="50">
        <v>45386</v>
      </c>
      <c r="V3877" s="48">
        <v>5.25</v>
      </c>
    </row>
    <row r="3878" spans="21:22" x14ac:dyDescent="0.2">
      <c r="U3878" s="50">
        <v>45387</v>
      </c>
      <c r="V3878" s="48">
        <v>5.25</v>
      </c>
    </row>
    <row r="3879" spans="21:22" x14ac:dyDescent="0.2">
      <c r="U3879" s="50">
        <v>45390</v>
      </c>
      <c r="V3879" s="48">
        <v>5.25</v>
      </c>
    </row>
    <row r="3880" spans="21:22" x14ac:dyDescent="0.2">
      <c r="U3880" s="50">
        <v>45391</v>
      </c>
      <c r="V3880" s="48">
        <v>5.25</v>
      </c>
    </row>
    <row r="3881" spans="21:22" x14ac:dyDescent="0.2">
      <c r="U3881" s="50">
        <v>45392</v>
      </c>
      <c r="V3881" s="48">
        <v>5.25</v>
      </c>
    </row>
    <row r="3882" spans="21:22" x14ac:dyDescent="0.2">
      <c r="U3882" s="50">
        <v>45393</v>
      </c>
      <c r="V3882" s="48">
        <v>5.25</v>
      </c>
    </row>
    <row r="3883" spans="21:22" x14ac:dyDescent="0.2">
      <c r="U3883" s="50">
        <v>45394</v>
      </c>
      <c r="V3883" s="48">
        <v>5.25</v>
      </c>
    </row>
    <row r="3884" spans="21:22" x14ac:dyDescent="0.2">
      <c r="U3884" s="50">
        <v>45397</v>
      </c>
      <c r="V3884" s="48">
        <v>5.25</v>
      </c>
    </row>
    <row r="3885" spans="21:22" x14ac:dyDescent="0.2">
      <c r="U3885" s="50">
        <v>45398</v>
      </c>
      <c r="V3885" s="48">
        <v>5.25</v>
      </c>
    </row>
    <row r="3886" spans="21:22" x14ac:dyDescent="0.2">
      <c r="U3886" s="50">
        <v>45399</v>
      </c>
      <c r="V3886" s="48">
        <v>5.25</v>
      </c>
    </row>
    <row r="3887" spans="21:22" x14ac:dyDescent="0.2">
      <c r="U3887" s="50">
        <v>45400</v>
      </c>
      <c r="V3887" s="48">
        <v>5.25</v>
      </c>
    </row>
    <row r="3888" spans="21:22" x14ac:dyDescent="0.2">
      <c r="U3888" s="50">
        <v>45401</v>
      </c>
      <c r="V3888" s="48">
        <v>5.25</v>
      </c>
    </row>
    <row r="3889" spans="21:22" x14ac:dyDescent="0.2">
      <c r="U3889" s="50">
        <v>45404</v>
      </c>
      <c r="V3889" s="48">
        <v>5.25</v>
      </c>
    </row>
    <row r="3890" spans="21:22" x14ac:dyDescent="0.2">
      <c r="U3890" s="50">
        <v>45405</v>
      </c>
      <c r="V3890" s="48">
        <v>5.25</v>
      </c>
    </row>
    <row r="3891" spans="21:22" x14ac:dyDescent="0.2">
      <c r="U3891" s="50">
        <v>45406</v>
      </c>
      <c r="V3891" s="48">
        <v>5.25</v>
      </c>
    </row>
    <row r="3892" spans="21:22" x14ac:dyDescent="0.2">
      <c r="U3892" s="50">
        <v>45407</v>
      </c>
      <c r="V3892" s="48">
        <v>5.25</v>
      </c>
    </row>
    <row r="3893" spans="21:22" x14ac:dyDescent="0.2">
      <c r="U3893" s="50">
        <v>45408</v>
      </c>
      <c r="V3893" s="48">
        <v>5.25</v>
      </c>
    </row>
    <row r="3894" spans="21:22" x14ac:dyDescent="0.2">
      <c r="U3894" s="50">
        <v>45411</v>
      </c>
      <c r="V3894" s="48">
        <v>5.25</v>
      </c>
    </row>
    <row r="3895" spans="21:22" x14ac:dyDescent="0.2">
      <c r="U3895" s="50">
        <v>45412</v>
      </c>
      <c r="V3895" s="48">
        <v>5.25</v>
      </c>
    </row>
    <row r="3896" spans="21:22" x14ac:dyDescent="0.2">
      <c r="U3896" s="50">
        <v>45413</v>
      </c>
      <c r="V3896" s="48">
        <v>5.25</v>
      </c>
    </row>
    <row r="3897" spans="21:22" x14ac:dyDescent="0.2">
      <c r="U3897" s="50">
        <v>45414</v>
      </c>
      <c r="V3897" s="48">
        <v>5.25</v>
      </c>
    </row>
    <row r="3898" spans="21:22" x14ac:dyDescent="0.2">
      <c r="U3898" s="50">
        <v>45415</v>
      </c>
      <c r="V3898" s="48">
        <v>5.25</v>
      </c>
    </row>
    <row r="3899" spans="21:22" x14ac:dyDescent="0.2">
      <c r="U3899" s="50">
        <v>45418</v>
      </c>
      <c r="V3899" s="48">
        <v>5.25</v>
      </c>
    </row>
    <row r="3900" spans="21:22" x14ac:dyDescent="0.2">
      <c r="U3900" s="50">
        <v>45419</v>
      </c>
      <c r="V3900" s="48">
        <v>5.25</v>
      </c>
    </row>
    <row r="3901" spans="21:22" x14ac:dyDescent="0.2">
      <c r="U3901" s="50">
        <v>45420</v>
      </c>
      <c r="V3901" s="48">
        <v>5.25</v>
      </c>
    </row>
    <row r="3902" spans="21:22" x14ac:dyDescent="0.2">
      <c r="U3902" s="50">
        <v>45421</v>
      </c>
      <c r="V3902" s="48">
        <v>5.25</v>
      </c>
    </row>
    <row r="3903" spans="21:22" x14ac:dyDescent="0.2">
      <c r="U3903" s="50">
        <v>45422</v>
      </c>
      <c r="V3903" s="48">
        <v>5.25</v>
      </c>
    </row>
    <row r="3904" spans="21:22" x14ac:dyDescent="0.2">
      <c r="U3904" s="50">
        <v>45425</v>
      </c>
      <c r="V3904" s="48">
        <v>5.25</v>
      </c>
    </row>
    <row r="3905" spans="21:22" x14ac:dyDescent="0.2">
      <c r="U3905" s="50">
        <v>45426</v>
      </c>
      <c r="V3905" s="48">
        <v>5.25</v>
      </c>
    </row>
    <row r="3906" spans="21:22" x14ac:dyDescent="0.2">
      <c r="U3906" s="50">
        <v>45427</v>
      </c>
      <c r="V3906" s="48">
        <v>5.25</v>
      </c>
    </row>
    <row r="3907" spans="21:22" x14ac:dyDescent="0.2">
      <c r="U3907" s="50">
        <v>45428</v>
      </c>
      <c r="V3907" s="48">
        <v>5.25</v>
      </c>
    </row>
    <row r="3908" spans="21:22" x14ac:dyDescent="0.2">
      <c r="U3908" s="50">
        <v>45429</v>
      </c>
      <c r="V3908" s="48">
        <v>5.25</v>
      </c>
    </row>
    <row r="3909" spans="21:22" x14ac:dyDescent="0.2">
      <c r="U3909" s="50">
        <v>45432</v>
      </c>
      <c r="V3909" s="48">
        <v>5.25</v>
      </c>
    </row>
    <row r="3910" spans="21:22" x14ac:dyDescent="0.2">
      <c r="U3910" s="50">
        <v>45433</v>
      </c>
      <c r="V3910" s="48">
        <v>5.25</v>
      </c>
    </row>
    <row r="3911" spans="21:22" x14ac:dyDescent="0.2">
      <c r="U3911" s="50">
        <v>45434</v>
      </c>
      <c r="V3911" s="48">
        <v>5.25</v>
      </c>
    </row>
    <row r="3912" spans="21:22" x14ac:dyDescent="0.2">
      <c r="U3912" s="50">
        <v>45435</v>
      </c>
      <c r="V3912" s="48">
        <v>5.25</v>
      </c>
    </row>
    <row r="3913" spans="21:22" x14ac:dyDescent="0.2">
      <c r="U3913" s="50">
        <v>45436</v>
      </c>
      <c r="V3913" s="48">
        <v>5.25</v>
      </c>
    </row>
    <row r="3914" spans="21:22" x14ac:dyDescent="0.2">
      <c r="U3914" s="50">
        <v>45440</v>
      </c>
      <c r="V3914" s="48">
        <v>5.25</v>
      </c>
    </row>
    <row r="3915" spans="21:22" x14ac:dyDescent="0.2">
      <c r="U3915" s="50">
        <v>45441</v>
      </c>
      <c r="V3915" s="48">
        <v>5.25</v>
      </c>
    </row>
    <row r="3916" spans="21:22" x14ac:dyDescent="0.2">
      <c r="U3916" s="50">
        <v>45442</v>
      </c>
      <c r="V3916" s="48">
        <v>5.25</v>
      </c>
    </row>
    <row r="3917" spans="21:22" x14ac:dyDescent="0.2">
      <c r="U3917" s="50">
        <v>45443</v>
      </c>
      <c r="V3917" s="48">
        <v>5.25</v>
      </c>
    </row>
    <row r="3918" spans="21:22" x14ac:dyDescent="0.2">
      <c r="U3918" s="50">
        <v>45446</v>
      </c>
      <c r="V3918" s="48">
        <v>5.25</v>
      </c>
    </row>
    <row r="3919" spans="21:22" x14ac:dyDescent="0.2">
      <c r="U3919" s="50">
        <v>45447</v>
      </c>
      <c r="V3919" s="48">
        <v>5.25</v>
      </c>
    </row>
    <row r="3920" spans="21:22" x14ac:dyDescent="0.2">
      <c r="U3920" s="50">
        <v>45448</v>
      </c>
      <c r="V3920" s="48">
        <v>5.25</v>
      </c>
    </row>
    <row r="3921" spans="21:22" x14ac:dyDescent="0.2">
      <c r="U3921" s="50">
        <v>45449</v>
      </c>
      <c r="V3921" s="48">
        <v>5.25</v>
      </c>
    </row>
    <row r="3922" spans="21:22" x14ac:dyDescent="0.2">
      <c r="U3922" s="50">
        <v>45450</v>
      </c>
      <c r="V3922" s="48">
        <v>5.25</v>
      </c>
    </row>
    <row r="3923" spans="21:22" x14ac:dyDescent="0.2">
      <c r="U3923" s="50">
        <v>45453</v>
      </c>
      <c r="V3923" s="48">
        <v>5.25</v>
      </c>
    </row>
    <row r="3924" spans="21:22" x14ac:dyDescent="0.2">
      <c r="U3924" s="50">
        <v>45454</v>
      </c>
      <c r="V3924" s="48">
        <v>5.25</v>
      </c>
    </row>
    <row r="3925" spans="21:22" x14ac:dyDescent="0.2">
      <c r="U3925" s="50">
        <v>45455</v>
      </c>
      <c r="V3925" s="48">
        <v>5.25</v>
      </c>
    </row>
    <row r="3926" spans="21:22" x14ac:dyDescent="0.2">
      <c r="U3926" s="50">
        <v>45456</v>
      </c>
      <c r="V3926" s="48">
        <v>5.25</v>
      </c>
    </row>
    <row r="3927" spans="21:22" x14ac:dyDescent="0.2">
      <c r="U3927" s="50">
        <v>45457</v>
      </c>
      <c r="V3927" s="48">
        <v>5.25</v>
      </c>
    </row>
    <row r="3928" spans="21:22" x14ac:dyDescent="0.2">
      <c r="U3928" s="50">
        <v>45460</v>
      </c>
      <c r="V3928" s="48">
        <v>5.25</v>
      </c>
    </row>
    <row r="3929" spans="21:22" x14ac:dyDescent="0.2">
      <c r="U3929" s="50">
        <v>45461</v>
      </c>
      <c r="V3929" s="48">
        <v>5.25</v>
      </c>
    </row>
    <row r="3930" spans="21:22" x14ac:dyDescent="0.2">
      <c r="U3930" s="50">
        <v>45463</v>
      </c>
      <c r="V3930" s="48">
        <v>5.25</v>
      </c>
    </row>
    <row r="3931" spans="21:22" x14ac:dyDescent="0.2">
      <c r="U3931" s="50">
        <v>45464</v>
      </c>
      <c r="V3931" s="48">
        <v>5.25</v>
      </c>
    </row>
    <row r="3932" spans="21:22" x14ac:dyDescent="0.2">
      <c r="U3932" s="50">
        <v>45467</v>
      </c>
      <c r="V3932" s="48">
        <v>5.25</v>
      </c>
    </row>
    <row r="3933" spans="21:22" x14ac:dyDescent="0.2">
      <c r="U3933" s="50">
        <v>45468</v>
      </c>
      <c r="V3933" s="48">
        <v>5.25</v>
      </c>
    </row>
    <row r="3934" spans="21:22" x14ac:dyDescent="0.2">
      <c r="U3934" s="50">
        <v>45469</v>
      </c>
      <c r="V3934" s="48">
        <v>5.25</v>
      </c>
    </row>
    <row r="3935" spans="21:22" x14ac:dyDescent="0.2">
      <c r="U3935" s="50">
        <v>45470</v>
      </c>
      <c r="V3935" s="48">
        <v>5.25</v>
      </c>
    </row>
    <row r="3936" spans="21:22" x14ac:dyDescent="0.2">
      <c r="U3936" s="50">
        <v>45471</v>
      </c>
      <c r="V3936" s="48">
        <v>5.25</v>
      </c>
    </row>
    <row r="3937" spans="21:22" x14ac:dyDescent="0.2">
      <c r="U3937" s="50">
        <v>45474</v>
      </c>
      <c r="V3937" s="48">
        <v>5.25</v>
      </c>
    </row>
    <row r="3938" spans="21:22" x14ac:dyDescent="0.2">
      <c r="U3938" s="50">
        <v>45475</v>
      </c>
      <c r="V3938" s="48">
        <v>5.25</v>
      </c>
    </row>
    <row r="3939" spans="21:22" x14ac:dyDescent="0.2">
      <c r="U3939" s="50">
        <v>45476</v>
      </c>
      <c r="V3939" s="48">
        <v>5.25</v>
      </c>
    </row>
    <row r="3940" spans="21:22" x14ac:dyDescent="0.2">
      <c r="U3940" s="50">
        <v>45478</v>
      </c>
      <c r="V3940" s="48">
        <v>5.25</v>
      </c>
    </row>
    <row r="3941" spans="21:22" x14ac:dyDescent="0.2">
      <c r="U3941" s="50">
        <v>45481</v>
      </c>
      <c r="V3941" s="48">
        <v>5.25</v>
      </c>
    </row>
    <row r="3942" spans="21:22" x14ac:dyDescent="0.2">
      <c r="U3942" s="50">
        <v>45482</v>
      </c>
      <c r="V3942" s="48">
        <v>5.25</v>
      </c>
    </row>
    <row r="3943" spans="21:22" x14ac:dyDescent="0.2">
      <c r="U3943" s="50">
        <v>45483</v>
      </c>
      <c r="V3943" s="48">
        <v>5.25</v>
      </c>
    </row>
    <row r="3944" spans="21:22" x14ac:dyDescent="0.2">
      <c r="U3944" s="50">
        <v>45484</v>
      </c>
      <c r="V3944" s="48">
        <v>5.25</v>
      </c>
    </row>
    <row r="3945" spans="21:22" x14ac:dyDescent="0.2">
      <c r="U3945" s="50">
        <v>45485</v>
      </c>
      <c r="V3945" s="48">
        <v>5.25</v>
      </c>
    </row>
    <row r="3946" spans="21:22" x14ac:dyDescent="0.2">
      <c r="U3946" s="50">
        <v>45488</v>
      </c>
      <c r="V3946" s="48">
        <v>5.25</v>
      </c>
    </row>
    <row r="3947" spans="21:22" x14ac:dyDescent="0.2">
      <c r="U3947" s="50">
        <v>45489</v>
      </c>
      <c r="V3947" s="48">
        <v>5.25</v>
      </c>
    </row>
    <row r="3948" spans="21:22" x14ac:dyDescent="0.2">
      <c r="U3948" s="50">
        <v>45490</v>
      </c>
      <c r="V3948" s="48">
        <v>5.25</v>
      </c>
    </row>
    <row r="3949" spans="21:22" x14ac:dyDescent="0.2">
      <c r="U3949" s="50">
        <v>45491</v>
      </c>
      <c r="V3949" s="48">
        <v>5.25</v>
      </c>
    </row>
    <row r="3950" spans="21:22" x14ac:dyDescent="0.2">
      <c r="U3950" s="50">
        <v>45492</v>
      </c>
      <c r="V3950" s="48">
        <v>5.25</v>
      </c>
    </row>
    <row r="3951" spans="21:22" x14ac:dyDescent="0.2">
      <c r="U3951" s="50">
        <v>45495</v>
      </c>
      <c r="V3951" s="48">
        <v>5.25</v>
      </c>
    </row>
    <row r="3952" spans="21:22" x14ac:dyDescent="0.2">
      <c r="U3952" s="50">
        <v>45496</v>
      </c>
      <c r="V3952" s="48">
        <v>5.25</v>
      </c>
    </row>
    <row r="3953" spans="21:22" x14ac:dyDescent="0.2">
      <c r="U3953" s="50">
        <v>45497</v>
      </c>
      <c r="V3953" s="48">
        <v>5.25</v>
      </c>
    </row>
    <row r="3954" spans="21:22" x14ac:dyDescent="0.2">
      <c r="U3954" s="50">
        <v>45498</v>
      </c>
      <c r="V3954" s="48">
        <v>5.25</v>
      </c>
    </row>
    <row r="3955" spans="21:22" x14ac:dyDescent="0.2">
      <c r="U3955" s="50">
        <v>45499</v>
      </c>
      <c r="V3955" s="48">
        <v>5.25</v>
      </c>
    </row>
    <row r="3956" spans="21:22" x14ac:dyDescent="0.2">
      <c r="U3956" s="50">
        <v>45502</v>
      </c>
      <c r="V3956" s="48">
        <v>5.25</v>
      </c>
    </row>
    <row r="3957" spans="21:22" x14ac:dyDescent="0.2">
      <c r="U3957" s="50">
        <v>45503</v>
      </c>
      <c r="V3957" s="48">
        <v>5.25</v>
      </c>
    </row>
    <row r="3958" spans="21:22" x14ac:dyDescent="0.2">
      <c r="U3958" s="50">
        <v>45504</v>
      </c>
      <c r="V3958" s="48">
        <v>5.25</v>
      </c>
    </row>
    <row r="3959" spans="21:22" x14ac:dyDescent="0.2">
      <c r="U3959" s="50">
        <v>45505</v>
      </c>
      <c r="V3959" s="48">
        <v>5.25</v>
      </c>
    </row>
    <row r="3960" spans="21:22" x14ac:dyDescent="0.2">
      <c r="U3960" s="50">
        <v>45506</v>
      </c>
      <c r="V3960" s="48">
        <v>5.25</v>
      </c>
    </row>
    <row r="3961" spans="21:22" x14ac:dyDescent="0.2">
      <c r="U3961" s="50">
        <v>45509</v>
      </c>
      <c r="V3961" s="48">
        <v>5.25</v>
      </c>
    </row>
    <row r="3962" spans="21:22" x14ac:dyDescent="0.2">
      <c r="U3962" s="50">
        <v>45510</v>
      </c>
      <c r="V3962" s="48">
        <v>5.25</v>
      </c>
    </row>
    <row r="3963" spans="21:22" x14ac:dyDescent="0.2">
      <c r="U3963" s="50">
        <v>45511</v>
      </c>
      <c r="V3963" s="48">
        <v>5.25</v>
      </c>
    </row>
    <row r="3964" spans="21:22" x14ac:dyDescent="0.2">
      <c r="U3964" s="50">
        <v>45512</v>
      </c>
      <c r="V3964" s="48">
        <v>5.25</v>
      </c>
    </row>
    <row r="3965" spans="21:22" x14ac:dyDescent="0.2">
      <c r="U3965" s="50">
        <v>45513</v>
      </c>
      <c r="V3965" s="48">
        <v>5.25</v>
      </c>
    </row>
    <row r="3966" spans="21:22" x14ac:dyDescent="0.2">
      <c r="U3966" s="50">
        <v>45516</v>
      </c>
      <c r="V3966" s="48">
        <v>5.25</v>
      </c>
    </row>
    <row r="3967" spans="21:22" x14ac:dyDescent="0.2">
      <c r="U3967" s="50">
        <v>45517</v>
      </c>
      <c r="V3967" s="48">
        <v>5.25</v>
      </c>
    </row>
    <row r="3968" spans="21:22" x14ac:dyDescent="0.2">
      <c r="U3968" s="50">
        <v>45518</v>
      </c>
      <c r="V3968" s="48">
        <v>5.25</v>
      </c>
    </row>
    <row r="3969" spans="21:22" x14ac:dyDescent="0.2">
      <c r="U3969" s="50">
        <v>45519</v>
      </c>
      <c r="V3969" s="48">
        <v>5.25</v>
      </c>
    </row>
    <row r="3970" spans="21:22" x14ac:dyDescent="0.2">
      <c r="U3970" s="50">
        <v>45520</v>
      </c>
      <c r="V3970" s="48">
        <v>5.25</v>
      </c>
    </row>
    <row r="3971" spans="21:22" x14ac:dyDescent="0.2">
      <c r="U3971" s="50">
        <v>45523</v>
      </c>
      <c r="V3971" s="48">
        <v>5.25</v>
      </c>
    </row>
    <row r="3972" spans="21:22" x14ac:dyDescent="0.2">
      <c r="U3972" s="50">
        <v>45524</v>
      </c>
      <c r="V3972" s="48">
        <v>5.25</v>
      </c>
    </row>
    <row r="3973" spans="21:22" x14ac:dyDescent="0.2">
      <c r="U3973" s="50">
        <v>45525</v>
      </c>
      <c r="V3973" s="48">
        <v>5.25</v>
      </c>
    </row>
    <row r="3974" spans="21:22" x14ac:dyDescent="0.2">
      <c r="U3974" s="50">
        <v>45526</v>
      </c>
      <c r="V3974" s="48">
        <v>5.25</v>
      </c>
    </row>
    <row r="3975" spans="21:22" x14ac:dyDescent="0.2">
      <c r="U3975" s="50">
        <v>45527</v>
      </c>
      <c r="V3975" s="48">
        <v>5.25</v>
      </c>
    </row>
    <row r="3976" spans="21:22" x14ac:dyDescent="0.2">
      <c r="U3976" s="50">
        <v>45530</v>
      </c>
      <c r="V3976" s="48">
        <v>5.25</v>
      </c>
    </row>
    <row r="3977" spans="21:22" x14ac:dyDescent="0.2">
      <c r="U3977" s="50">
        <v>45531</v>
      </c>
      <c r="V3977" s="48">
        <v>5.25</v>
      </c>
    </row>
    <row r="3978" spans="21:22" x14ac:dyDescent="0.2">
      <c r="U3978" s="50">
        <v>45532</v>
      </c>
      <c r="V3978" s="48">
        <v>5.25</v>
      </c>
    </row>
    <row r="3979" spans="21:22" x14ac:dyDescent="0.2">
      <c r="U3979" s="50">
        <v>45533</v>
      </c>
      <c r="V3979" s="48">
        <v>5.25</v>
      </c>
    </row>
    <row r="3980" spans="21:22" x14ac:dyDescent="0.2">
      <c r="U3980" s="50">
        <v>45534</v>
      </c>
      <c r="V3980" s="48">
        <v>5.25</v>
      </c>
    </row>
    <row r="3981" spans="21:22" x14ac:dyDescent="0.2">
      <c r="U3981" s="50">
        <v>45538</v>
      </c>
      <c r="V3981" s="48">
        <v>5.25</v>
      </c>
    </row>
    <row r="3982" spans="21:22" x14ac:dyDescent="0.2">
      <c r="U3982" s="50">
        <v>45539</v>
      </c>
      <c r="V3982" s="48">
        <v>5.25</v>
      </c>
    </row>
    <row r="3983" spans="21:22" x14ac:dyDescent="0.2">
      <c r="U3983" s="50">
        <v>45540</v>
      </c>
      <c r="V3983" s="48">
        <v>5.25</v>
      </c>
    </row>
    <row r="3984" spans="21:22" x14ac:dyDescent="0.2">
      <c r="U3984" s="50">
        <v>45541</v>
      </c>
      <c r="V3984" s="48">
        <v>5.25</v>
      </c>
    </row>
    <row r="3985" spans="21:22" x14ac:dyDescent="0.2">
      <c r="U3985" s="50">
        <v>45544</v>
      </c>
      <c r="V3985" s="48">
        <v>5.25</v>
      </c>
    </row>
    <row r="3986" spans="21:22" x14ac:dyDescent="0.2">
      <c r="U3986" s="50">
        <v>45545</v>
      </c>
      <c r="V3986" s="48">
        <v>5.25</v>
      </c>
    </row>
    <row r="3987" spans="21:22" x14ac:dyDescent="0.2">
      <c r="U3987" s="50">
        <v>45546</v>
      </c>
      <c r="V3987" s="48">
        <v>5.25</v>
      </c>
    </row>
    <row r="3988" spans="21:22" x14ac:dyDescent="0.2">
      <c r="U3988" s="50">
        <v>45547</v>
      </c>
      <c r="V3988" s="48">
        <v>5.25</v>
      </c>
    </row>
    <row r="3989" spans="21:22" x14ac:dyDescent="0.2">
      <c r="U3989" s="50">
        <v>45548</v>
      </c>
      <c r="V3989" s="48">
        <v>5.25</v>
      </c>
    </row>
    <row r="3990" spans="21:22" x14ac:dyDescent="0.2">
      <c r="U3990" s="50">
        <v>45551</v>
      </c>
      <c r="V3990" s="48">
        <v>5.25</v>
      </c>
    </row>
    <row r="3991" spans="21:22" x14ac:dyDescent="0.2">
      <c r="U3991" s="50">
        <v>45552</v>
      </c>
      <c r="V3991" s="48">
        <v>5.25</v>
      </c>
    </row>
    <row r="3992" spans="21:22" x14ac:dyDescent="0.2">
      <c r="U3992" s="50">
        <v>45553</v>
      </c>
      <c r="V3992" s="48">
        <v>5.25</v>
      </c>
    </row>
    <row r="3993" spans="21:22" x14ac:dyDescent="0.2">
      <c r="U3993" s="50">
        <v>45554</v>
      </c>
      <c r="V3993" s="48">
        <v>4.75</v>
      </c>
    </row>
    <row r="3994" spans="21:22" x14ac:dyDescent="0.2">
      <c r="U3994" s="50">
        <v>45555</v>
      </c>
      <c r="V3994" s="48">
        <v>4.75</v>
      </c>
    </row>
    <row r="3995" spans="21:22" x14ac:dyDescent="0.2">
      <c r="U3995" s="50">
        <v>45558</v>
      </c>
      <c r="V3995" s="48">
        <v>4.75</v>
      </c>
    </row>
    <row r="3996" spans="21:22" x14ac:dyDescent="0.2">
      <c r="U3996" s="50">
        <v>45559</v>
      </c>
      <c r="V3996" s="48">
        <v>4.75</v>
      </c>
    </row>
    <row r="3997" spans="21:22" x14ac:dyDescent="0.2">
      <c r="U3997" s="50">
        <v>45560</v>
      </c>
      <c r="V3997" s="48">
        <v>4.75</v>
      </c>
    </row>
    <row r="3998" spans="21:22" x14ac:dyDescent="0.2">
      <c r="U3998" s="50">
        <v>45561</v>
      </c>
      <c r="V3998" s="48">
        <v>4.75</v>
      </c>
    </row>
    <row r="3999" spans="21:22" x14ac:dyDescent="0.2">
      <c r="U3999" s="50">
        <v>45562</v>
      </c>
      <c r="V3999" s="48">
        <v>4.75</v>
      </c>
    </row>
    <row r="4000" spans="21:22" x14ac:dyDescent="0.2">
      <c r="U4000" s="50">
        <v>45565</v>
      </c>
      <c r="V4000" s="48">
        <v>4.75</v>
      </c>
    </row>
    <row r="4001" spans="21:22" x14ac:dyDescent="0.2">
      <c r="U4001" s="50">
        <v>45566</v>
      </c>
      <c r="V4001" s="48">
        <v>4.75</v>
      </c>
    </row>
    <row r="4002" spans="21:22" x14ac:dyDescent="0.2">
      <c r="U4002" s="50">
        <v>45567</v>
      </c>
      <c r="V4002" s="48">
        <v>4.75</v>
      </c>
    </row>
    <row r="4003" spans="21:22" x14ac:dyDescent="0.2">
      <c r="U4003" s="50">
        <v>45568</v>
      </c>
      <c r="V4003" s="48">
        <v>4.75</v>
      </c>
    </row>
    <row r="4004" spans="21:22" x14ac:dyDescent="0.2">
      <c r="U4004" s="50">
        <v>45569</v>
      </c>
      <c r="V4004" s="48">
        <v>4.75</v>
      </c>
    </row>
    <row r="4005" spans="21:22" x14ac:dyDescent="0.2">
      <c r="U4005" s="50">
        <v>45572</v>
      </c>
      <c r="V4005" s="48">
        <v>4.75</v>
      </c>
    </row>
    <row r="4006" spans="21:22" x14ac:dyDescent="0.2">
      <c r="U4006" s="50">
        <v>45573</v>
      </c>
      <c r="V4006" s="48">
        <v>4.75</v>
      </c>
    </row>
    <row r="4007" spans="21:22" x14ac:dyDescent="0.2">
      <c r="U4007" s="50">
        <v>45574</v>
      </c>
      <c r="V4007" s="48">
        <v>4.75</v>
      </c>
    </row>
    <row r="4008" spans="21:22" x14ac:dyDescent="0.2">
      <c r="U4008" s="50">
        <v>45575</v>
      </c>
      <c r="V4008" s="48">
        <v>4.75</v>
      </c>
    </row>
    <row r="4009" spans="21:22" x14ac:dyDescent="0.2">
      <c r="U4009" s="50">
        <v>45576</v>
      </c>
      <c r="V4009" s="48">
        <v>4.75</v>
      </c>
    </row>
    <row r="4010" spans="21:22" x14ac:dyDescent="0.2">
      <c r="U4010" s="50">
        <v>45580</v>
      </c>
      <c r="V4010" s="48">
        <v>4.75</v>
      </c>
    </row>
    <row r="4011" spans="21:22" x14ac:dyDescent="0.2">
      <c r="U4011" s="50">
        <v>45581</v>
      </c>
      <c r="V4011" s="48">
        <v>4.75</v>
      </c>
    </row>
    <row r="4012" spans="21:22" x14ac:dyDescent="0.2">
      <c r="U4012" s="50">
        <v>45582</v>
      </c>
      <c r="V4012" s="48">
        <v>4.75</v>
      </c>
    </row>
    <row r="4013" spans="21:22" x14ac:dyDescent="0.2">
      <c r="U4013" s="50">
        <v>45583</v>
      </c>
      <c r="V4013" s="48">
        <v>4.75</v>
      </c>
    </row>
    <row r="4014" spans="21:22" x14ac:dyDescent="0.2">
      <c r="U4014" s="50">
        <v>45586</v>
      </c>
      <c r="V4014" s="48">
        <v>4.75</v>
      </c>
    </row>
    <row r="4015" spans="21:22" x14ac:dyDescent="0.2">
      <c r="U4015" s="50">
        <v>45587</v>
      </c>
      <c r="V4015" s="48">
        <v>4.75</v>
      </c>
    </row>
    <row r="4016" spans="21:22" x14ac:dyDescent="0.2">
      <c r="U4016" s="50">
        <v>45588</v>
      </c>
      <c r="V4016" s="48">
        <v>4.75</v>
      </c>
    </row>
    <row r="4017" spans="21:22" x14ac:dyDescent="0.2">
      <c r="U4017" s="50">
        <v>45589</v>
      </c>
      <c r="V4017" s="48">
        <v>4.75</v>
      </c>
    </row>
    <row r="4018" spans="21:22" x14ac:dyDescent="0.2">
      <c r="U4018" s="50">
        <v>45590</v>
      </c>
      <c r="V4018" s="48">
        <v>4.75</v>
      </c>
    </row>
    <row r="4019" spans="21:22" x14ac:dyDescent="0.2">
      <c r="U4019" s="50">
        <v>45593</v>
      </c>
      <c r="V4019" s="48">
        <v>4.75</v>
      </c>
    </row>
    <row r="4020" spans="21:22" x14ac:dyDescent="0.2">
      <c r="U4020" s="50">
        <v>45594</v>
      </c>
      <c r="V4020" s="48">
        <v>4.75</v>
      </c>
    </row>
    <row r="4021" spans="21:22" x14ac:dyDescent="0.2">
      <c r="U4021" s="50">
        <v>45595</v>
      </c>
      <c r="V4021" s="48">
        <v>4.75</v>
      </c>
    </row>
    <row r="4022" spans="21:22" x14ac:dyDescent="0.2">
      <c r="U4022" s="50">
        <v>45596</v>
      </c>
      <c r="V4022" s="48">
        <v>4.75</v>
      </c>
    </row>
    <row r="4023" spans="21:22" x14ac:dyDescent="0.2">
      <c r="U4023" s="50">
        <v>45597</v>
      </c>
      <c r="V4023" s="48">
        <v>4.75</v>
      </c>
    </row>
    <row r="4024" spans="21:22" x14ac:dyDescent="0.2">
      <c r="U4024" s="50">
        <v>45600</v>
      </c>
      <c r="V4024" s="48">
        <v>4.75</v>
      </c>
    </row>
    <row r="4025" spans="21:22" x14ac:dyDescent="0.2">
      <c r="U4025" s="50">
        <v>45601</v>
      </c>
      <c r="V4025" s="48">
        <v>4.75</v>
      </c>
    </row>
    <row r="4026" spans="21:22" x14ac:dyDescent="0.2">
      <c r="U4026" s="50">
        <v>45602</v>
      </c>
      <c r="V4026" s="48">
        <v>4.75</v>
      </c>
    </row>
    <row r="4027" spans="21:22" x14ac:dyDescent="0.2">
      <c r="U4027" s="50">
        <v>45603</v>
      </c>
      <c r="V4027" s="48">
        <v>4.75</v>
      </c>
    </row>
    <row r="4028" spans="21:22" x14ac:dyDescent="0.2">
      <c r="U4028" s="50">
        <v>45604</v>
      </c>
      <c r="V4028" s="48">
        <v>4.5</v>
      </c>
    </row>
    <row r="4029" spans="21:22" x14ac:dyDescent="0.2">
      <c r="U4029" s="50">
        <v>45608</v>
      </c>
      <c r="V4029" s="48">
        <v>4.5</v>
      </c>
    </row>
    <row r="4030" spans="21:22" x14ac:dyDescent="0.2">
      <c r="U4030" s="50">
        <v>45609</v>
      </c>
      <c r="V4030" s="48">
        <v>4.5</v>
      </c>
    </row>
    <row r="4031" spans="21:22" x14ac:dyDescent="0.2">
      <c r="U4031" s="50">
        <v>45610</v>
      </c>
      <c r="V4031" s="48">
        <v>4.5</v>
      </c>
    </row>
    <row r="4032" spans="21:22" x14ac:dyDescent="0.2">
      <c r="U4032" s="50">
        <v>45611</v>
      </c>
      <c r="V4032" s="48">
        <v>4.5</v>
      </c>
    </row>
    <row r="4033" spans="21:22" x14ac:dyDescent="0.2">
      <c r="U4033" s="50">
        <v>45614</v>
      </c>
      <c r="V4033" s="48">
        <v>4.5</v>
      </c>
    </row>
    <row r="4034" spans="21:22" x14ac:dyDescent="0.2">
      <c r="U4034" s="50">
        <v>45615</v>
      </c>
      <c r="V4034" s="48">
        <v>4.5</v>
      </c>
    </row>
    <row r="4035" spans="21:22" x14ac:dyDescent="0.2">
      <c r="U4035" s="50">
        <v>45616</v>
      </c>
      <c r="V4035" s="48">
        <v>4.5</v>
      </c>
    </row>
    <row r="4036" spans="21:22" x14ac:dyDescent="0.2">
      <c r="U4036" s="50">
        <v>45617</v>
      </c>
      <c r="V4036" s="48">
        <v>4.5</v>
      </c>
    </row>
    <row r="4037" spans="21:22" x14ac:dyDescent="0.2">
      <c r="U4037" s="50">
        <v>45618</v>
      </c>
      <c r="V4037" s="48">
        <v>4.5</v>
      </c>
    </row>
    <row r="4038" spans="21:22" x14ac:dyDescent="0.2">
      <c r="U4038" s="50">
        <v>45621</v>
      </c>
      <c r="V4038" s="48">
        <v>4.5</v>
      </c>
    </row>
    <row r="4039" spans="21:22" x14ac:dyDescent="0.2">
      <c r="U4039" s="50">
        <v>45622</v>
      </c>
      <c r="V4039" s="48">
        <v>4.5</v>
      </c>
    </row>
    <row r="4040" spans="21:22" x14ac:dyDescent="0.2">
      <c r="U4040" s="50">
        <v>45623</v>
      </c>
      <c r="V4040" s="48">
        <v>4.5</v>
      </c>
    </row>
    <row r="4041" spans="21:22" x14ac:dyDescent="0.2">
      <c r="U4041" s="50">
        <v>45625</v>
      </c>
      <c r="V4041" s="48">
        <v>4.5</v>
      </c>
    </row>
    <row r="4042" spans="21:22" x14ac:dyDescent="0.2">
      <c r="U4042" s="50">
        <v>45628</v>
      </c>
      <c r="V4042" s="48">
        <v>4.5</v>
      </c>
    </row>
    <row r="4043" spans="21:22" x14ac:dyDescent="0.2">
      <c r="U4043" s="50">
        <v>45629</v>
      </c>
      <c r="V4043" s="48">
        <v>4.5</v>
      </c>
    </row>
    <row r="4044" spans="21:22" x14ac:dyDescent="0.2">
      <c r="U4044" s="50">
        <v>45630</v>
      </c>
      <c r="V4044" s="48">
        <v>4.5</v>
      </c>
    </row>
    <row r="4045" spans="21:22" x14ac:dyDescent="0.2">
      <c r="U4045" s="50">
        <v>45631</v>
      </c>
      <c r="V4045" s="48">
        <v>4.5</v>
      </c>
    </row>
    <row r="4046" spans="21:22" x14ac:dyDescent="0.2">
      <c r="U4046" s="50">
        <v>45632</v>
      </c>
      <c r="V4046" s="48">
        <v>4.5</v>
      </c>
    </row>
    <row r="4047" spans="21:22" x14ac:dyDescent="0.2">
      <c r="U4047" s="50">
        <v>45635</v>
      </c>
      <c r="V4047" s="48">
        <v>4.5</v>
      </c>
    </row>
    <row r="4048" spans="21:22" x14ac:dyDescent="0.2">
      <c r="U4048" s="50">
        <v>45636</v>
      </c>
      <c r="V4048" s="48">
        <v>4.5</v>
      </c>
    </row>
    <row r="4049" spans="21:22" x14ac:dyDescent="0.2">
      <c r="U4049" s="50">
        <v>45637</v>
      </c>
      <c r="V4049" s="48">
        <v>4.5</v>
      </c>
    </row>
    <row r="4050" spans="21:22" x14ac:dyDescent="0.2">
      <c r="U4050" s="50">
        <v>45638</v>
      </c>
      <c r="V4050" s="48">
        <v>4.5</v>
      </c>
    </row>
    <row r="4051" spans="21:22" x14ac:dyDescent="0.2">
      <c r="U4051" s="50">
        <v>45639</v>
      </c>
      <c r="V4051" s="48">
        <v>4.5</v>
      </c>
    </row>
    <row r="4052" spans="21:22" x14ac:dyDescent="0.2">
      <c r="U4052" s="50">
        <v>45642</v>
      </c>
      <c r="V4052" s="48">
        <v>4.5</v>
      </c>
    </row>
    <row r="4053" spans="21:22" x14ac:dyDescent="0.2">
      <c r="U4053" s="50">
        <v>45643</v>
      </c>
      <c r="V4053" s="48">
        <v>4.5</v>
      </c>
    </row>
    <row r="4054" spans="21:22" x14ac:dyDescent="0.2">
      <c r="U4054" s="50">
        <v>45644</v>
      </c>
      <c r="V4054" s="48">
        <v>4.5</v>
      </c>
    </row>
    <row r="4055" spans="21:22" x14ac:dyDescent="0.2">
      <c r="U4055" s="50">
        <v>45645</v>
      </c>
      <c r="V4055" s="48">
        <v>4.25</v>
      </c>
    </row>
    <row r="4056" spans="21:22" x14ac:dyDescent="0.2">
      <c r="U4056" s="50">
        <v>45646</v>
      </c>
      <c r="V4056" s="48">
        <v>4.25</v>
      </c>
    </row>
    <row r="4057" spans="21:22" x14ac:dyDescent="0.2">
      <c r="U4057" s="50">
        <v>45649</v>
      </c>
      <c r="V4057" s="48">
        <v>4.25</v>
      </c>
    </row>
    <row r="4058" spans="21:22" x14ac:dyDescent="0.2">
      <c r="U4058" s="50">
        <v>45650</v>
      </c>
      <c r="V4058" s="48">
        <v>4.25</v>
      </c>
    </row>
    <row r="4059" spans="21:22" x14ac:dyDescent="0.2">
      <c r="U4059" s="50">
        <v>45652</v>
      </c>
      <c r="V4059" s="48">
        <v>4.25</v>
      </c>
    </row>
    <row r="4060" spans="21:22" x14ac:dyDescent="0.2">
      <c r="U4060" s="50">
        <v>45653</v>
      </c>
      <c r="V4060" s="48">
        <v>4.25</v>
      </c>
    </row>
    <row r="4061" spans="21:22" x14ac:dyDescent="0.2">
      <c r="U4061" s="50">
        <v>45656</v>
      </c>
      <c r="V4061" s="48">
        <v>4.25</v>
      </c>
    </row>
    <row r="4062" spans="21:22" x14ac:dyDescent="0.2">
      <c r="U4062" s="50">
        <v>45657</v>
      </c>
      <c r="V4062" s="48">
        <v>4.25</v>
      </c>
    </row>
    <row r="4063" spans="21:22" x14ac:dyDescent="0.2">
      <c r="U4063" s="50">
        <v>45659</v>
      </c>
      <c r="V4063" s="48">
        <v>4.25</v>
      </c>
    </row>
    <row r="4064" spans="21:22" x14ac:dyDescent="0.2">
      <c r="U4064" s="50">
        <v>45660</v>
      </c>
      <c r="V4064" s="48">
        <v>4.25</v>
      </c>
    </row>
    <row r="4065" spans="21:22" x14ac:dyDescent="0.2">
      <c r="U4065" s="50">
        <v>45663</v>
      </c>
      <c r="V4065" s="48">
        <v>4.25</v>
      </c>
    </row>
    <row r="4066" spans="21:22" x14ac:dyDescent="0.2">
      <c r="U4066" s="50">
        <v>45664</v>
      </c>
      <c r="V4066" s="48">
        <v>4.25</v>
      </c>
    </row>
    <row r="4067" spans="21:22" x14ac:dyDescent="0.2">
      <c r="U4067" s="50">
        <v>45665</v>
      </c>
      <c r="V4067" s="48">
        <v>4.25</v>
      </c>
    </row>
    <row r="4068" spans="21:22" x14ac:dyDescent="0.2">
      <c r="U4068" s="50">
        <v>45666</v>
      </c>
      <c r="V4068" s="48">
        <v>4.25</v>
      </c>
    </row>
    <row r="4069" spans="21:22" x14ac:dyDescent="0.2">
      <c r="U4069" s="50">
        <v>45667</v>
      </c>
      <c r="V4069" s="48">
        <v>4.25</v>
      </c>
    </row>
    <row r="4070" spans="21:22" x14ac:dyDescent="0.2">
      <c r="U4070" s="50">
        <v>45670</v>
      </c>
      <c r="V4070" s="48">
        <v>4.25</v>
      </c>
    </row>
    <row r="4071" spans="21:22" x14ac:dyDescent="0.2">
      <c r="U4071" s="50">
        <v>45671</v>
      </c>
      <c r="V4071" s="48">
        <v>4.25</v>
      </c>
    </row>
    <row r="4072" spans="21:22" x14ac:dyDescent="0.2">
      <c r="U4072" s="50">
        <v>45672</v>
      </c>
      <c r="V4072" s="48">
        <v>4.25</v>
      </c>
    </row>
    <row r="4073" spans="21:22" x14ac:dyDescent="0.2">
      <c r="U4073" s="50">
        <v>45673</v>
      </c>
      <c r="V4073" s="48">
        <v>4.25</v>
      </c>
    </row>
    <row r="4074" spans="21:22" x14ac:dyDescent="0.2">
      <c r="U4074" s="50">
        <v>45674</v>
      </c>
      <c r="V4074" s="48">
        <v>4.25</v>
      </c>
    </row>
    <row r="4075" spans="21:22" x14ac:dyDescent="0.2">
      <c r="U4075" s="50">
        <v>45678</v>
      </c>
      <c r="V4075" s="48">
        <v>4.25</v>
      </c>
    </row>
    <row r="4076" spans="21:22" x14ac:dyDescent="0.2">
      <c r="U4076" s="50">
        <v>45679</v>
      </c>
      <c r="V4076" s="48">
        <v>4.25</v>
      </c>
    </row>
    <row r="4077" spans="21:22" x14ac:dyDescent="0.2">
      <c r="U4077" s="50">
        <v>45680</v>
      </c>
      <c r="V4077" s="48">
        <v>4.25</v>
      </c>
    </row>
    <row r="4078" spans="21:22" x14ac:dyDescent="0.2">
      <c r="U4078" s="50">
        <v>45681</v>
      </c>
      <c r="V4078" s="48">
        <v>4.25</v>
      </c>
    </row>
    <row r="4079" spans="21:22" x14ac:dyDescent="0.2">
      <c r="U4079" s="50">
        <v>45684</v>
      </c>
      <c r="V4079" s="48">
        <v>4.25</v>
      </c>
    </row>
    <row r="4080" spans="21:22" x14ac:dyDescent="0.2">
      <c r="U4080" s="50">
        <v>45685</v>
      </c>
      <c r="V4080" s="48">
        <v>4.25</v>
      </c>
    </row>
    <row r="4081" spans="21:22" x14ac:dyDescent="0.2">
      <c r="U4081" s="50">
        <v>45686</v>
      </c>
      <c r="V4081" s="48">
        <v>4.25</v>
      </c>
    </row>
    <row r="4082" spans="21:22" x14ac:dyDescent="0.2">
      <c r="U4082" s="50">
        <v>45687</v>
      </c>
      <c r="V4082" s="48">
        <v>4.25</v>
      </c>
    </row>
    <row r="4083" spans="21:22" x14ac:dyDescent="0.2">
      <c r="U4083" s="50">
        <v>45688</v>
      </c>
      <c r="V4083" s="48">
        <v>4.25</v>
      </c>
    </row>
    <row r="4084" spans="21:22" x14ac:dyDescent="0.2">
      <c r="U4084" s="50">
        <v>45691</v>
      </c>
      <c r="V4084" s="48">
        <v>4.25</v>
      </c>
    </row>
    <row r="4085" spans="21:22" x14ac:dyDescent="0.2">
      <c r="U4085" s="50">
        <v>45692</v>
      </c>
      <c r="V4085" s="48">
        <v>4.25</v>
      </c>
    </row>
    <row r="4086" spans="21:22" x14ac:dyDescent="0.2">
      <c r="U4086" s="50">
        <v>45693</v>
      </c>
      <c r="V4086" s="48">
        <v>4.25</v>
      </c>
    </row>
    <row r="4087" spans="21:22" x14ac:dyDescent="0.2">
      <c r="U4087" s="50">
        <v>45694</v>
      </c>
      <c r="V4087" s="48">
        <v>4.25</v>
      </c>
    </row>
    <row r="4088" spans="21:22" x14ac:dyDescent="0.2">
      <c r="U4088" s="50">
        <v>45695</v>
      </c>
      <c r="V4088" s="48">
        <v>4.25</v>
      </c>
    </row>
    <row r="4089" spans="21:22" x14ac:dyDescent="0.2">
      <c r="U4089" s="50">
        <v>45698</v>
      </c>
      <c r="V4089" s="48">
        <v>4.25</v>
      </c>
    </row>
    <row r="4090" spans="21:22" x14ac:dyDescent="0.2">
      <c r="U4090" s="50">
        <v>45699</v>
      </c>
      <c r="V4090" s="48">
        <v>4.25</v>
      </c>
    </row>
    <row r="4091" spans="21:22" x14ac:dyDescent="0.2">
      <c r="U4091" s="50">
        <v>45700</v>
      </c>
      <c r="V4091" s="48">
        <v>4.25</v>
      </c>
    </row>
    <row r="4092" spans="21:22" x14ac:dyDescent="0.2">
      <c r="U4092" s="50">
        <v>45701</v>
      </c>
      <c r="V4092" s="48">
        <v>4.25</v>
      </c>
    </row>
    <row r="4093" spans="21:22" x14ac:dyDescent="0.2">
      <c r="U4093" s="50">
        <v>45702</v>
      </c>
      <c r="V4093" s="48">
        <v>4.25</v>
      </c>
    </row>
    <row r="4094" spans="21:22" x14ac:dyDescent="0.2">
      <c r="U4094" s="50">
        <v>45706</v>
      </c>
      <c r="V4094" s="48">
        <v>4.25</v>
      </c>
    </row>
    <row r="4095" spans="21:22" x14ac:dyDescent="0.2">
      <c r="U4095" s="50">
        <v>45707</v>
      </c>
      <c r="V4095" s="48">
        <v>4.25</v>
      </c>
    </row>
    <row r="4096" spans="21:22" x14ac:dyDescent="0.2">
      <c r="U4096" s="50">
        <v>45708</v>
      </c>
      <c r="V4096" s="48">
        <v>4.25</v>
      </c>
    </row>
    <row r="4097" spans="21:22" x14ac:dyDescent="0.2">
      <c r="U4097" s="50">
        <v>45709</v>
      </c>
      <c r="V4097" s="48">
        <v>4.25</v>
      </c>
    </row>
    <row r="4098" spans="21:22" x14ac:dyDescent="0.2">
      <c r="U4098" s="50">
        <v>45712</v>
      </c>
      <c r="V4098" s="48">
        <v>4.25</v>
      </c>
    </row>
    <row r="4099" spans="21:22" x14ac:dyDescent="0.2">
      <c r="U4099" s="50">
        <v>45713</v>
      </c>
      <c r="V4099" s="48">
        <v>4.25</v>
      </c>
    </row>
    <row r="4100" spans="21:22" x14ac:dyDescent="0.2">
      <c r="U4100" s="50">
        <v>45714</v>
      </c>
      <c r="V4100" s="48">
        <v>4.25</v>
      </c>
    </row>
    <row r="4101" spans="21:22" x14ac:dyDescent="0.2">
      <c r="U4101" s="50">
        <v>45715</v>
      </c>
      <c r="V4101" s="48">
        <v>4.25</v>
      </c>
    </row>
    <row r="4102" spans="21:22" x14ac:dyDescent="0.2">
      <c r="U4102" s="50">
        <v>45716</v>
      </c>
      <c r="V4102" s="48">
        <v>4.25</v>
      </c>
    </row>
    <row r="4103" spans="21:22" x14ac:dyDescent="0.2">
      <c r="U4103" s="50">
        <v>45719</v>
      </c>
      <c r="V4103" s="48">
        <v>4.25</v>
      </c>
    </row>
    <row r="4104" spans="21:22" x14ac:dyDescent="0.2">
      <c r="U4104" s="50">
        <v>45720</v>
      </c>
      <c r="V4104" s="48">
        <v>4.25</v>
      </c>
    </row>
    <row r="4105" spans="21:22" x14ac:dyDescent="0.2">
      <c r="U4105" s="50">
        <v>45721</v>
      </c>
      <c r="V4105" s="48">
        <v>4.25</v>
      </c>
    </row>
    <row r="4106" spans="21:22" x14ac:dyDescent="0.2">
      <c r="U4106" s="50">
        <v>45722</v>
      </c>
      <c r="V4106" s="48">
        <v>4.25</v>
      </c>
    </row>
    <row r="4107" spans="21:22" x14ac:dyDescent="0.2">
      <c r="U4107" s="50">
        <v>45723</v>
      </c>
      <c r="V4107" s="48">
        <v>4.25</v>
      </c>
    </row>
    <row r="4108" spans="21:22" x14ac:dyDescent="0.2">
      <c r="U4108" s="50">
        <v>45726</v>
      </c>
      <c r="V4108" s="48">
        <v>4.25</v>
      </c>
    </row>
    <row r="4109" spans="21:22" x14ac:dyDescent="0.2">
      <c r="U4109" s="50">
        <v>45727</v>
      </c>
      <c r="V4109" s="48">
        <v>4.25</v>
      </c>
    </row>
    <row r="4110" spans="21:22" x14ac:dyDescent="0.2">
      <c r="U4110" s="50">
        <v>45728</v>
      </c>
      <c r="V4110" s="48">
        <v>4.25</v>
      </c>
    </row>
    <row r="4111" spans="21:22" x14ac:dyDescent="0.2">
      <c r="U4111" s="50">
        <v>45729</v>
      </c>
      <c r="V4111" s="48">
        <v>4.25</v>
      </c>
    </row>
    <row r="4112" spans="21:22" x14ac:dyDescent="0.2">
      <c r="U4112" s="50">
        <v>45730</v>
      </c>
      <c r="V4112" s="48">
        <v>4.25</v>
      </c>
    </row>
    <row r="4113" spans="21:22" x14ac:dyDescent="0.2">
      <c r="U4113" s="50">
        <v>45733</v>
      </c>
      <c r="V4113" s="48">
        <v>4.25</v>
      </c>
    </row>
    <row r="4114" spans="21:22" x14ac:dyDescent="0.2">
      <c r="U4114" s="50">
        <v>45734</v>
      </c>
      <c r="V4114" s="48">
        <v>4.25</v>
      </c>
    </row>
    <row r="4115" spans="21:22" x14ac:dyDescent="0.2">
      <c r="U4115" s="50">
        <v>45735</v>
      </c>
      <c r="V4115" s="48">
        <v>4.25</v>
      </c>
    </row>
    <row r="4116" spans="21:22" x14ac:dyDescent="0.2">
      <c r="U4116" s="50">
        <v>45736</v>
      </c>
      <c r="V4116" s="48">
        <v>4.25</v>
      </c>
    </row>
    <row r="4117" spans="21:22" x14ac:dyDescent="0.2">
      <c r="U4117" s="50">
        <v>45737</v>
      </c>
      <c r="V4117" s="48">
        <v>4.25</v>
      </c>
    </row>
    <row r="4118" spans="21:22" x14ac:dyDescent="0.2">
      <c r="U4118" s="50">
        <v>45740</v>
      </c>
      <c r="V4118" s="48">
        <v>4.25</v>
      </c>
    </row>
    <row r="4119" spans="21:22" x14ac:dyDescent="0.2">
      <c r="U4119" s="50">
        <v>45741</v>
      </c>
      <c r="V4119" s="48">
        <v>4.25</v>
      </c>
    </row>
    <row r="4120" spans="21:22" x14ac:dyDescent="0.2">
      <c r="U4120" s="50">
        <v>45742</v>
      </c>
      <c r="V4120" s="48">
        <v>4.25</v>
      </c>
    </row>
    <row r="4121" spans="21:22" x14ac:dyDescent="0.2">
      <c r="U4121" s="50">
        <v>45743</v>
      </c>
      <c r="V4121" s="48">
        <v>4.25</v>
      </c>
    </row>
    <row r="4122" spans="21:22" x14ac:dyDescent="0.2">
      <c r="U4122" s="50">
        <v>45744</v>
      </c>
      <c r="V4122" s="48">
        <v>4.25</v>
      </c>
    </row>
    <row r="4123" spans="21:22" x14ac:dyDescent="0.2">
      <c r="U4123" s="50">
        <v>45747</v>
      </c>
      <c r="V4123" s="48">
        <v>4.25</v>
      </c>
    </row>
    <row r="4124" spans="21:22" x14ac:dyDescent="0.2">
      <c r="U4124" s="50">
        <v>45748</v>
      </c>
      <c r="V4124" s="48">
        <v>4.25</v>
      </c>
    </row>
    <row r="4125" spans="21:22" x14ac:dyDescent="0.2">
      <c r="U4125" s="50">
        <v>45749</v>
      </c>
      <c r="V4125" s="48">
        <v>4.25</v>
      </c>
    </row>
    <row r="4126" spans="21:22" x14ac:dyDescent="0.2">
      <c r="U4126" s="50">
        <v>45750</v>
      </c>
      <c r="V4126" s="48">
        <v>4.25</v>
      </c>
    </row>
    <row r="4127" spans="21:22" x14ac:dyDescent="0.2">
      <c r="U4127" s="50">
        <v>45751</v>
      </c>
      <c r="V4127" s="48">
        <v>4.25</v>
      </c>
    </row>
    <row r="4128" spans="21:22" x14ac:dyDescent="0.2">
      <c r="U4128" s="50">
        <v>45754</v>
      </c>
      <c r="V4128" s="48">
        <v>4.25</v>
      </c>
    </row>
    <row r="4129" spans="21:22" x14ac:dyDescent="0.2">
      <c r="U4129" s="50">
        <v>45755</v>
      </c>
      <c r="V4129" s="48">
        <v>4.25</v>
      </c>
    </row>
    <row r="4130" spans="21:22" x14ac:dyDescent="0.2">
      <c r="U4130" s="50">
        <v>45756</v>
      </c>
      <c r="V4130" s="48">
        <v>4.25</v>
      </c>
    </row>
    <row r="4131" spans="21:22" x14ac:dyDescent="0.2">
      <c r="U4131" s="50">
        <v>45757</v>
      </c>
      <c r="V4131" s="48">
        <v>4.25</v>
      </c>
    </row>
    <row r="4132" spans="21:22" x14ac:dyDescent="0.2">
      <c r="U4132" s="50">
        <v>45758</v>
      </c>
      <c r="V4132" s="48">
        <v>4.25</v>
      </c>
    </row>
    <row r="4133" spans="21:22" x14ac:dyDescent="0.2">
      <c r="U4133" s="50">
        <v>45761</v>
      </c>
      <c r="V4133" s="48">
        <v>4.25</v>
      </c>
    </row>
    <row r="4134" spans="21:22" x14ac:dyDescent="0.2">
      <c r="U4134" s="50">
        <v>45762</v>
      </c>
      <c r="V4134" s="48">
        <v>4.25</v>
      </c>
    </row>
    <row r="4135" spans="21:22" x14ac:dyDescent="0.2">
      <c r="U4135" s="50">
        <v>45763</v>
      </c>
      <c r="V4135" s="48">
        <v>4.25</v>
      </c>
    </row>
    <row r="4136" spans="21:22" x14ac:dyDescent="0.2">
      <c r="U4136" s="50">
        <v>45764</v>
      </c>
      <c r="V4136" s="48">
        <v>4.25</v>
      </c>
    </row>
    <row r="4137" spans="21:22" x14ac:dyDescent="0.2">
      <c r="U4137" s="50">
        <v>45765</v>
      </c>
      <c r="V4137" s="48">
        <v>4.25</v>
      </c>
    </row>
    <row r="4138" spans="21:22" x14ac:dyDescent="0.2">
      <c r="U4138" s="50">
        <v>45768</v>
      </c>
      <c r="V4138" s="48">
        <v>4.25</v>
      </c>
    </row>
    <row r="4139" spans="21:22" x14ac:dyDescent="0.2">
      <c r="U4139" s="50">
        <v>45769</v>
      </c>
      <c r="V4139" s="48">
        <v>4.25</v>
      </c>
    </row>
    <row r="4140" spans="21:22" x14ac:dyDescent="0.2">
      <c r="U4140" s="50">
        <v>45770</v>
      </c>
      <c r="V4140" s="48">
        <v>4.25</v>
      </c>
    </row>
    <row r="4141" spans="21:22" x14ac:dyDescent="0.2">
      <c r="U4141" s="50">
        <v>45771</v>
      </c>
      <c r="V4141" s="48">
        <v>4.25</v>
      </c>
    </row>
    <row r="4142" spans="21:22" x14ac:dyDescent="0.2">
      <c r="U4142" s="50">
        <v>45772</v>
      </c>
      <c r="V4142" s="48">
        <v>4.25</v>
      </c>
    </row>
    <row r="4143" spans="21:22" x14ac:dyDescent="0.2">
      <c r="U4143" s="50">
        <v>45775</v>
      </c>
      <c r="V4143" s="48">
        <v>4.25</v>
      </c>
    </row>
    <row r="4144" spans="21:22" x14ac:dyDescent="0.2">
      <c r="U4144" s="50">
        <v>45776</v>
      </c>
      <c r="V4144" s="48">
        <v>4.25</v>
      </c>
    </row>
    <row r="4145" spans="21:22" x14ac:dyDescent="0.2">
      <c r="U4145" s="50">
        <v>45777</v>
      </c>
      <c r="V4145" s="48">
        <v>4.25</v>
      </c>
    </row>
    <row r="4146" spans="21:22" x14ac:dyDescent="0.2">
      <c r="U4146" s="50">
        <v>45778</v>
      </c>
      <c r="V4146" s="48">
        <v>4.25</v>
      </c>
    </row>
    <row r="4147" spans="21:22" x14ac:dyDescent="0.2">
      <c r="U4147" s="50">
        <v>45779</v>
      </c>
      <c r="V4147" s="48">
        <v>4.25</v>
      </c>
    </row>
    <row r="4148" spans="21:22" x14ac:dyDescent="0.2">
      <c r="U4148" s="50">
        <v>45782</v>
      </c>
      <c r="V4148" s="48">
        <v>4.25</v>
      </c>
    </row>
    <row r="4149" spans="21:22" x14ac:dyDescent="0.2">
      <c r="U4149" s="50">
        <v>45783</v>
      </c>
      <c r="V4149" s="48">
        <v>4.25</v>
      </c>
    </row>
    <row r="4150" spans="21:22" x14ac:dyDescent="0.2">
      <c r="U4150" s="50">
        <v>45784</v>
      </c>
      <c r="V4150" s="48">
        <v>4.25</v>
      </c>
    </row>
    <row r="4151" spans="21:22" x14ac:dyDescent="0.2">
      <c r="U4151" s="50">
        <v>45785</v>
      </c>
      <c r="V4151" s="48">
        <v>4.25</v>
      </c>
    </row>
    <row r="4152" spans="21:22" x14ac:dyDescent="0.2">
      <c r="U4152" s="50">
        <v>45786</v>
      </c>
      <c r="V4152" s="48">
        <v>4.25</v>
      </c>
    </row>
    <row r="4153" spans="21:22" x14ac:dyDescent="0.2">
      <c r="U4153" s="50">
        <v>45789</v>
      </c>
      <c r="V4153" s="48">
        <v>4.25</v>
      </c>
    </row>
    <row r="4154" spans="21:22" x14ac:dyDescent="0.2">
      <c r="U4154" s="50">
        <v>45790</v>
      </c>
      <c r="V4154" s="48">
        <v>4.25</v>
      </c>
    </row>
    <row r="4155" spans="21:22" x14ac:dyDescent="0.2">
      <c r="U4155" s="50">
        <v>45791</v>
      </c>
      <c r="V4155" s="48">
        <v>4.25</v>
      </c>
    </row>
    <row r="4156" spans="21:22" x14ac:dyDescent="0.2">
      <c r="U4156" s="50">
        <v>45792</v>
      </c>
      <c r="V4156" s="48">
        <v>4.25</v>
      </c>
    </row>
    <row r="4157" spans="21:22" x14ac:dyDescent="0.2">
      <c r="U4157" s="50">
        <v>45793</v>
      </c>
      <c r="V4157" s="48">
        <v>4.25</v>
      </c>
    </row>
    <row r="4158" spans="21:22" x14ac:dyDescent="0.2">
      <c r="U4158" s="50">
        <v>45796</v>
      </c>
      <c r="V4158" s="48">
        <v>4.25</v>
      </c>
    </row>
    <row r="4159" spans="21:22" x14ac:dyDescent="0.2">
      <c r="U4159" s="50">
        <v>45797</v>
      </c>
      <c r="V4159" s="48">
        <v>4.25</v>
      </c>
    </row>
    <row r="4160" spans="21:22" x14ac:dyDescent="0.2">
      <c r="U4160" s="50">
        <v>45798</v>
      </c>
      <c r="V4160" s="48">
        <v>4.25</v>
      </c>
    </row>
    <row r="4161" spans="21:22" x14ac:dyDescent="0.2">
      <c r="U4161" s="50">
        <v>45799</v>
      </c>
      <c r="V4161" s="48">
        <v>4.25</v>
      </c>
    </row>
    <row r="4162" spans="21:22" x14ac:dyDescent="0.2">
      <c r="U4162" s="50">
        <v>45800</v>
      </c>
      <c r="V4162" s="48">
        <v>4.25</v>
      </c>
    </row>
    <row r="4163" spans="21:22" x14ac:dyDescent="0.2">
      <c r="U4163" s="50">
        <v>45804</v>
      </c>
      <c r="V4163" s="48">
        <v>4.25</v>
      </c>
    </row>
    <row r="4164" spans="21:22" x14ac:dyDescent="0.2">
      <c r="U4164" s="50">
        <v>45805</v>
      </c>
      <c r="V4164" s="48">
        <v>4.25</v>
      </c>
    </row>
    <row r="4165" spans="21:22" x14ac:dyDescent="0.2">
      <c r="U4165" s="50">
        <v>45806</v>
      </c>
      <c r="V4165" s="48">
        <v>4.25</v>
      </c>
    </row>
    <row r="4166" spans="21:22" x14ac:dyDescent="0.2">
      <c r="U4166" s="50">
        <v>45807</v>
      </c>
      <c r="V4166" s="48">
        <v>4.25</v>
      </c>
    </row>
    <row r="4167" spans="21:22" x14ac:dyDescent="0.2">
      <c r="U4167" s="50">
        <v>45810</v>
      </c>
      <c r="V4167" s="48">
        <v>4.25</v>
      </c>
    </row>
    <row r="4168" spans="21:22" x14ac:dyDescent="0.2">
      <c r="U4168" s="50">
        <v>45811</v>
      </c>
      <c r="V4168" s="48">
        <v>4.25</v>
      </c>
    </row>
    <row r="4169" spans="21:22" x14ac:dyDescent="0.2">
      <c r="U4169" s="50">
        <v>45812</v>
      </c>
      <c r="V4169" s="48">
        <v>4.25</v>
      </c>
    </row>
    <row r="4170" spans="21:22" x14ac:dyDescent="0.2">
      <c r="U4170" s="50">
        <v>45813</v>
      </c>
      <c r="V4170" s="48">
        <v>4.25</v>
      </c>
    </row>
    <row r="4171" spans="21:22" x14ac:dyDescent="0.2">
      <c r="U4171" s="50">
        <v>45814</v>
      </c>
      <c r="V4171" s="48">
        <v>4.25</v>
      </c>
    </row>
    <row r="4172" spans="21:22" x14ac:dyDescent="0.2">
      <c r="U4172" s="50">
        <v>45817</v>
      </c>
      <c r="V4172" s="48">
        <v>4.25</v>
      </c>
    </row>
    <row r="4173" spans="21:22" x14ac:dyDescent="0.2">
      <c r="U4173" s="50">
        <v>45818</v>
      </c>
      <c r="V4173" s="48">
        <v>4.25</v>
      </c>
    </row>
    <row r="4174" spans="21:22" x14ac:dyDescent="0.2">
      <c r="U4174" s="50">
        <v>45819</v>
      </c>
      <c r="V4174" s="48">
        <v>4.25</v>
      </c>
    </row>
    <row r="4175" spans="21:22" x14ac:dyDescent="0.2">
      <c r="U4175" s="50">
        <v>45820</v>
      </c>
      <c r="V4175" s="48">
        <v>4.25</v>
      </c>
    </row>
    <row r="4176" spans="21:22" x14ac:dyDescent="0.2">
      <c r="U4176" s="50">
        <v>45821</v>
      </c>
      <c r="V4176" s="48">
        <v>4.25</v>
      </c>
    </row>
    <row r="4177" spans="21:22" x14ac:dyDescent="0.2">
      <c r="U4177" s="50">
        <v>45824</v>
      </c>
      <c r="V4177" s="48">
        <v>4.25</v>
      </c>
    </row>
    <row r="4178" spans="21:22" x14ac:dyDescent="0.2">
      <c r="U4178" s="50">
        <v>45825</v>
      </c>
      <c r="V4178" s="48">
        <v>4.25</v>
      </c>
    </row>
    <row r="4179" spans="21:22" x14ac:dyDescent="0.2">
      <c r="U4179" s="50">
        <v>45826</v>
      </c>
      <c r="V4179" s="48">
        <v>4.25</v>
      </c>
    </row>
    <row r="4180" spans="21:22" x14ac:dyDescent="0.2">
      <c r="U4180" s="50">
        <v>45828</v>
      </c>
      <c r="V4180" s="48">
        <v>4.25</v>
      </c>
    </row>
    <row r="4181" spans="21:22" x14ac:dyDescent="0.2">
      <c r="U4181" s="50">
        <v>45831</v>
      </c>
      <c r="V4181" s="48">
        <v>4.25</v>
      </c>
    </row>
    <row r="4182" spans="21:22" x14ac:dyDescent="0.2">
      <c r="U4182" s="50">
        <v>45832</v>
      </c>
      <c r="V4182" s="48">
        <v>4.25</v>
      </c>
    </row>
    <row r="4183" spans="21:22" x14ac:dyDescent="0.2">
      <c r="U4183" s="50">
        <v>45833</v>
      </c>
      <c r="V4183" s="48">
        <v>4.25</v>
      </c>
    </row>
    <row r="4184" spans="21:22" x14ac:dyDescent="0.2">
      <c r="U4184" s="50">
        <v>45834</v>
      </c>
      <c r="V4184" s="48">
        <v>4.25</v>
      </c>
    </row>
    <row r="4185" spans="21:22" x14ac:dyDescent="0.2">
      <c r="U4185" s="50">
        <v>45835</v>
      </c>
      <c r="V4185" s="48">
        <v>4.25</v>
      </c>
    </row>
    <row r="4186" spans="21:22" x14ac:dyDescent="0.2">
      <c r="U4186" s="50">
        <v>45838</v>
      </c>
      <c r="V4186" s="48">
        <v>4.25</v>
      </c>
    </row>
    <row r="4187" spans="21:22" x14ac:dyDescent="0.2">
      <c r="U4187" s="50">
        <v>45839</v>
      </c>
      <c r="V4187" s="48">
        <v>4.25</v>
      </c>
    </row>
    <row r="4188" spans="21:22" x14ac:dyDescent="0.2">
      <c r="U4188" s="50">
        <v>45840</v>
      </c>
      <c r="V4188" s="48">
        <v>4.25</v>
      </c>
    </row>
    <row r="4189" spans="21:22" x14ac:dyDescent="0.2">
      <c r="U4189" s="50">
        <v>45841</v>
      </c>
      <c r="V4189" s="48">
        <v>4.25</v>
      </c>
    </row>
    <row r="4190" spans="21:22" x14ac:dyDescent="0.2">
      <c r="U4190" s="50">
        <v>45845</v>
      </c>
      <c r="V4190" s="48">
        <v>4.25</v>
      </c>
    </row>
    <row r="4191" spans="21:22" x14ac:dyDescent="0.2">
      <c r="U4191" s="50">
        <v>45846</v>
      </c>
      <c r="V4191" s="48">
        <v>4.25</v>
      </c>
    </row>
    <row r="4192" spans="21:22" x14ac:dyDescent="0.2">
      <c r="U4192" s="50">
        <v>45847</v>
      </c>
      <c r="V4192" s="48">
        <v>4.25</v>
      </c>
    </row>
    <row r="4193" spans="21:22" x14ac:dyDescent="0.2">
      <c r="U4193" s="50">
        <v>45848</v>
      </c>
      <c r="V4193" s="48">
        <v>4.25</v>
      </c>
    </row>
    <row r="4194" spans="21:22" x14ac:dyDescent="0.2">
      <c r="U4194" s="50">
        <v>45849</v>
      </c>
      <c r="V4194" s="48">
        <v>4.25</v>
      </c>
    </row>
    <row r="4195" spans="21:22" x14ac:dyDescent="0.2">
      <c r="U4195" s="50">
        <v>45852</v>
      </c>
      <c r="V4195" s="48">
        <v>4.25</v>
      </c>
    </row>
    <row r="4196" spans="21:22" x14ac:dyDescent="0.2">
      <c r="U4196" s="50">
        <v>45853</v>
      </c>
      <c r="V4196" s="48">
        <v>4.25</v>
      </c>
    </row>
    <row r="4197" spans="21:22" x14ac:dyDescent="0.2">
      <c r="U4197" s="50">
        <v>45854</v>
      </c>
      <c r="V4197" s="48">
        <v>4.25</v>
      </c>
    </row>
    <row r="4198" spans="21:22" x14ac:dyDescent="0.2">
      <c r="U4198" s="50">
        <v>45855</v>
      </c>
      <c r="V4198" s="48">
        <v>4.25</v>
      </c>
    </row>
    <row r="4199" spans="21:22" x14ac:dyDescent="0.2">
      <c r="U4199" s="50">
        <v>45856</v>
      </c>
      <c r="V4199" s="48">
        <v>4.25</v>
      </c>
    </row>
    <row r="4200" spans="21:22" x14ac:dyDescent="0.2">
      <c r="U4200" s="50">
        <v>45859</v>
      </c>
      <c r="V4200" s="48">
        <v>4.25</v>
      </c>
    </row>
    <row r="4201" spans="21:22" x14ac:dyDescent="0.2">
      <c r="U4201" s="50">
        <v>45860</v>
      </c>
      <c r="V4201" s="48">
        <v>4.25</v>
      </c>
    </row>
    <row r="4202" spans="21:22" x14ac:dyDescent="0.2">
      <c r="U4202" s="50">
        <v>45861</v>
      </c>
      <c r="V4202" s="48">
        <v>4.25</v>
      </c>
    </row>
    <row r="4203" spans="21:22" x14ac:dyDescent="0.2">
      <c r="U4203" s="50">
        <v>45862</v>
      </c>
      <c r="V4203" s="48">
        <v>4.25</v>
      </c>
    </row>
    <row r="4204" spans="21:22" x14ac:dyDescent="0.2">
      <c r="U4204" s="50">
        <v>45863</v>
      </c>
      <c r="V4204" s="48">
        <v>4.25</v>
      </c>
    </row>
    <row r="4205" spans="21:22" x14ac:dyDescent="0.2">
      <c r="U4205" s="50">
        <v>45866</v>
      </c>
      <c r="V4205" s="48">
        <v>4.25</v>
      </c>
    </row>
    <row r="4206" spans="21:22" x14ac:dyDescent="0.2">
      <c r="U4206" s="50">
        <v>45867</v>
      </c>
      <c r="V4206" s="48">
        <v>4.25</v>
      </c>
    </row>
    <row r="4207" spans="21:22" x14ac:dyDescent="0.2">
      <c r="U4207" s="50">
        <v>45868</v>
      </c>
      <c r="V4207" s="48">
        <v>4.25</v>
      </c>
    </row>
    <row r="4208" spans="21:22" x14ac:dyDescent="0.2">
      <c r="U4208" s="50">
        <v>45869</v>
      </c>
      <c r="V4208" s="48">
        <v>4.25</v>
      </c>
    </row>
    <row r="4209" spans="21:22" x14ac:dyDescent="0.2">
      <c r="U4209" s="50">
        <v>45870</v>
      </c>
      <c r="V4209" s="48">
        <v>4.25</v>
      </c>
    </row>
    <row r="4210" spans="21:22" x14ac:dyDescent="0.2">
      <c r="U4210" s="50">
        <v>45873</v>
      </c>
      <c r="V4210" s="48">
        <v>4.25</v>
      </c>
    </row>
    <row r="4211" spans="21:22" x14ac:dyDescent="0.2">
      <c r="U4211" s="50">
        <v>45874</v>
      </c>
      <c r="V4211" s="48">
        <v>4.25</v>
      </c>
    </row>
    <row r="4212" spans="21:22" x14ac:dyDescent="0.2">
      <c r="U4212" s="50">
        <v>45875</v>
      </c>
      <c r="V4212" s="48">
        <v>4.25</v>
      </c>
    </row>
    <row r="4213" spans="21:22" x14ac:dyDescent="0.2">
      <c r="U4213" s="50">
        <v>45876</v>
      </c>
      <c r="V4213" s="48">
        <v>4.25</v>
      </c>
    </row>
    <row r="4214" spans="21:22" x14ac:dyDescent="0.2">
      <c r="U4214" s="50">
        <v>45877</v>
      </c>
      <c r="V4214" s="48">
        <v>4.25</v>
      </c>
    </row>
    <row r="4215" spans="21:22" x14ac:dyDescent="0.2">
      <c r="U4215" s="50">
        <v>45880</v>
      </c>
      <c r="V4215" s="48">
        <v>4.25</v>
      </c>
    </row>
    <row r="4216" spans="21:22" x14ac:dyDescent="0.2">
      <c r="U4216" s="50">
        <v>45881</v>
      </c>
      <c r="V4216" s="48">
        <v>4.25</v>
      </c>
    </row>
    <row r="4217" spans="21:22" x14ac:dyDescent="0.2">
      <c r="U4217" s="50">
        <v>45882</v>
      </c>
      <c r="V4217" s="48">
        <v>4.25</v>
      </c>
    </row>
    <row r="4218" spans="21:22" x14ac:dyDescent="0.2">
      <c r="U4218" s="50">
        <v>45883</v>
      </c>
      <c r="V4218" s="48">
        <v>4.25</v>
      </c>
    </row>
    <row r="4219" spans="21:22" x14ac:dyDescent="0.2">
      <c r="U4219" s="50">
        <v>45884</v>
      </c>
      <c r="V4219" s="48">
        <v>4.25</v>
      </c>
    </row>
    <row r="4220" spans="21:22" x14ac:dyDescent="0.2">
      <c r="U4220" s="50">
        <v>45887</v>
      </c>
      <c r="V4220" s="48">
        <v>4.25</v>
      </c>
    </row>
    <row r="4221" spans="21:22" x14ac:dyDescent="0.2">
      <c r="U4221" s="50">
        <v>45888</v>
      </c>
      <c r="V4221" s="48">
        <v>4.25</v>
      </c>
    </row>
    <row r="4222" spans="21:22" x14ac:dyDescent="0.2">
      <c r="U4222" s="50">
        <v>45889</v>
      </c>
      <c r="V4222" s="48">
        <v>4.25</v>
      </c>
    </row>
    <row r="4223" spans="21:22" x14ac:dyDescent="0.2">
      <c r="U4223" s="50">
        <v>45890</v>
      </c>
      <c r="V4223" s="48">
        <v>4.25</v>
      </c>
    </row>
    <row r="4224" spans="21:22" x14ac:dyDescent="0.2">
      <c r="U4224" s="50">
        <v>45891</v>
      </c>
      <c r="V4224" s="48">
        <v>4.25</v>
      </c>
    </row>
    <row r="4225" spans="21:22" x14ac:dyDescent="0.2">
      <c r="U4225" s="50">
        <v>45894</v>
      </c>
      <c r="V4225" s="48">
        <v>4.25</v>
      </c>
    </row>
    <row r="4226" spans="21:22" x14ac:dyDescent="0.2">
      <c r="U4226" s="50">
        <v>45895</v>
      </c>
      <c r="V4226" s="48">
        <v>4.25</v>
      </c>
    </row>
    <row r="4227" spans="21:22" x14ac:dyDescent="0.2">
      <c r="U4227" s="50">
        <v>45896</v>
      </c>
      <c r="V4227" s="48">
        <v>4.25</v>
      </c>
    </row>
    <row r="4228" spans="21:22" x14ac:dyDescent="0.2">
      <c r="U4228" s="50">
        <v>45897</v>
      </c>
      <c r="V4228" s="48">
        <v>4.25</v>
      </c>
    </row>
    <row r="4229" spans="21:22" x14ac:dyDescent="0.2">
      <c r="U4229" s="50">
        <v>45898</v>
      </c>
      <c r="V4229" s="48">
        <v>4.25</v>
      </c>
    </row>
    <row r="4230" spans="21:22" x14ac:dyDescent="0.2">
      <c r="U4230" s="50">
        <v>45902</v>
      </c>
      <c r="V4230" s="48">
        <v>4.25</v>
      </c>
    </row>
    <row r="4231" spans="21:22" x14ac:dyDescent="0.2">
      <c r="U4231" s="50">
        <v>45903</v>
      </c>
      <c r="V4231" s="48">
        <v>4.25</v>
      </c>
    </row>
    <row r="4232" spans="21:22" x14ac:dyDescent="0.2">
      <c r="U4232" s="50">
        <v>45904</v>
      </c>
      <c r="V4232" s="48">
        <v>4.25</v>
      </c>
    </row>
    <row r="4233" spans="21:22" x14ac:dyDescent="0.2">
      <c r="U4233" s="50">
        <v>45905</v>
      </c>
      <c r="V4233" s="48">
        <v>4.25</v>
      </c>
    </row>
    <row r="4234" spans="21:22" x14ac:dyDescent="0.2">
      <c r="U4234" s="50">
        <v>45908</v>
      </c>
      <c r="V4234" s="48">
        <v>4.25</v>
      </c>
    </row>
    <row r="4235" spans="21:22" x14ac:dyDescent="0.2">
      <c r="U4235" s="50">
        <v>45909</v>
      </c>
      <c r="V4235" s="48">
        <v>4.25</v>
      </c>
    </row>
    <row r="4236" spans="21:22" x14ac:dyDescent="0.2">
      <c r="U4236" s="50">
        <v>45910</v>
      </c>
      <c r="V4236" s="48">
        <v>4.25</v>
      </c>
    </row>
    <row r="4237" spans="21:22" x14ac:dyDescent="0.2">
      <c r="U4237" s="50">
        <v>45911</v>
      </c>
      <c r="V4237" s="48">
        <v>4.25</v>
      </c>
    </row>
    <row r="4238" spans="21:22" x14ac:dyDescent="0.2">
      <c r="U4238" s="50">
        <v>45912</v>
      </c>
      <c r="V4238" s="48">
        <v>4.25</v>
      </c>
    </row>
    <row r="4239" spans="21:22" x14ac:dyDescent="0.2">
      <c r="U4239" s="50">
        <v>45915</v>
      </c>
      <c r="V4239" s="48">
        <v>4.25</v>
      </c>
    </row>
    <row r="4240" spans="21:22" x14ac:dyDescent="0.2">
      <c r="U4240" s="50">
        <v>45916</v>
      </c>
      <c r="V4240" s="48">
        <v>4.25</v>
      </c>
    </row>
    <row r="4241" spans="21:22" x14ac:dyDescent="0.2">
      <c r="U4241" s="50">
        <v>45917</v>
      </c>
      <c r="V4241" s="48">
        <v>4.25</v>
      </c>
    </row>
    <row r="4242" spans="21:22" x14ac:dyDescent="0.2">
      <c r="U4242" s="50">
        <v>45918</v>
      </c>
      <c r="V4242" s="48">
        <v>4</v>
      </c>
    </row>
    <row r="4243" spans="21:22" x14ac:dyDescent="0.2">
      <c r="U4243" s="50">
        <v>45919</v>
      </c>
      <c r="V4243" s="48">
        <v>4</v>
      </c>
    </row>
    <row r="4244" spans="21:22" x14ac:dyDescent="0.2">
      <c r="U4244" s="50">
        <v>45922</v>
      </c>
      <c r="V4244" s="48">
        <v>4</v>
      </c>
    </row>
    <row r="4245" spans="21:22" x14ac:dyDescent="0.2">
      <c r="U4245" s="50">
        <v>45923</v>
      </c>
      <c r="V4245" s="48">
        <v>4</v>
      </c>
    </row>
    <row r="4246" spans="21:22" x14ac:dyDescent="0.2">
      <c r="U4246" s="50">
        <v>45924</v>
      </c>
      <c r="V4246" s="48">
        <v>4</v>
      </c>
    </row>
    <row r="4247" spans="21:22" x14ac:dyDescent="0.2">
      <c r="U4247" s="50">
        <v>45925</v>
      </c>
      <c r="V4247" s="48">
        <v>4</v>
      </c>
    </row>
    <row r="4248" spans="21:22" x14ac:dyDescent="0.2">
      <c r="U4248" s="50">
        <v>45926</v>
      </c>
      <c r="V4248" s="48">
        <v>4</v>
      </c>
    </row>
    <row r="4249" spans="21:22" x14ac:dyDescent="0.2">
      <c r="U4249" s="50">
        <v>45929</v>
      </c>
      <c r="V4249" s="48">
        <v>4</v>
      </c>
    </row>
    <row r="4250" spans="21:22" x14ac:dyDescent="0.2">
      <c r="U4250" s="50">
        <v>45930</v>
      </c>
      <c r="V4250" s="48">
        <v>4</v>
      </c>
    </row>
    <row r="4251" spans="21:22" x14ac:dyDescent="0.2">
      <c r="U4251" s="50">
        <v>45931</v>
      </c>
      <c r="V4251" s="48">
        <v>4</v>
      </c>
    </row>
    <row r="4252" spans="21:22" x14ac:dyDescent="0.2">
      <c r="U4252" s="50">
        <v>45932</v>
      </c>
      <c r="V4252" s="48">
        <v>4</v>
      </c>
    </row>
    <row r="4253" spans="21:22" x14ac:dyDescent="0.2">
      <c r="U4253" s="50">
        <v>45933</v>
      </c>
      <c r="V4253" s="48">
        <v>4</v>
      </c>
    </row>
    <row r="4254" spans="21:22" x14ac:dyDescent="0.2">
      <c r="U4254" s="50">
        <v>45936</v>
      </c>
      <c r="V4254" s="48">
        <v>4</v>
      </c>
    </row>
    <row r="4255" spans="21:22" x14ac:dyDescent="0.2">
      <c r="U4255" s="50">
        <v>45937</v>
      </c>
      <c r="V4255" s="48">
        <v>4</v>
      </c>
    </row>
    <row r="4256" spans="21:22" x14ac:dyDescent="0.2">
      <c r="U4256" s="50">
        <v>45938</v>
      </c>
      <c r="V4256" s="48">
        <v>4</v>
      </c>
    </row>
    <row r="4257" spans="21:22" x14ac:dyDescent="0.2">
      <c r="U4257" s="50">
        <v>45939</v>
      </c>
      <c r="V4257" s="48">
        <v>4</v>
      </c>
    </row>
    <row r="4258" spans="21:22" x14ac:dyDescent="0.2">
      <c r="U4258" s="50">
        <v>45940</v>
      </c>
      <c r="V4258" s="48">
        <v>4</v>
      </c>
    </row>
    <row r="4259" spans="21:22" x14ac:dyDescent="0.2">
      <c r="U4259" s="50">
        <v>45944</v>
      </c>
      <c r="V4259" s="48">
        <v>4</v>
      </c>
    </row>
    <row r="4260" spans="21:22" x14ac:dyDescent="0.2">
      <c r="U4260" s="50">
        <v>45945</v>
      </c>
      <c r="V4260" s="48">
        <v>4</v>
      </c>
    </row>
    <row r="4261" spans="21:22" x14ac:dyDescent="0.2">
      <c r="U4261" s="50">
        <v>45946</v>
      </c>
      <c r="V4261" s="48">
        <v>4</v>
      </c>
    </row>
    <row r="4262" spans="21:22" x14ac:dyDescent="0.2">
      <c r="U4262" s="50">
        <v>45947</v>
      </c>
      <c r="V4262" s="48">
        <v>4</v>
      </c>
    </row>
    <row r="4263" spans="21:22" x14ac:dyDescent="0.2">
      <c r="U4263" s="50">
        <v>45950</v>
      </c>
      <c r="V4263" s="48">
        <v>4</v>
      </c>
    </row>
    <row r="4264" spans="21:22" x14ac:dyDescent="0.2">
      <c r="U4264" s="50">
        <v>45951</v>
      </c>
      <c r="V4264" s="48">
        <v>4</v>
      </c>
    </row>
    <row r="4265" spans="21:22" x14ac:dyDescent="0.2">
      <c r="U4265" s="50">
        <v>45952</v>
      </c>
      <c r="V4265" s="48">
        <v>4</v>
      </c>
    </row>
    <row r="4266" spans="21:22" x14ac:dyDescent="0.2">
      <c r="U4266" s="50">
        <v>45953</v>
      </c>
      <c r="V4266" s="48">
        <v>4</v>
      </c>
    </row>
    <row r="4267" spans="21:22" x14ac:dyDescent="0.2">
      <c r="U4267" s="50">
        <v>45954</v>
      </c>
      <c r="V4267" s="48">
        <v>4</v>
      </c>
    </row>
    <row r="4268" spans="21:22" x14ac:dyDescent="0.2">
      <c r="U4268" s="50">
        <v>45957</v>
      </c>
      <c r="V4268" s="48">
        <v>4</v>
      </c>
    </row>
    <row r="4269" spans="21:22" x14ac:dyDescent="0.2">
      <c r="U4269" s="50">
        <v>45958</v>
      </c>
      <c r="V4269" s="48">
        <v>4</v>
      </c>
    </row>
    <row r="4270" spans="21:22" x14ac:dyDescent="0.2">
      <c r="U4270" s="50">
        <v>45959</v>
      </c>
      <c r="V4270" s="48">
        <v>4</v>
      </c>
    </row>
    <row r="4271" spans="21:22" x14ac:dyDescent="0.2">
      <c r="U4271" s="50">
        <v>45960</v>
      </c>
      <c r="V4271" s="48">
        <v>3.75</v>
      </c>
    </row>
    <row r="4272" spans="21:22" x14ac:dyDescent="0.2">
      <c r="U4272" s="50">
        <v>45961</v>
      </c>
      <c r="V4272" s="48">
        <v>3.75</v>
      </c>
    </row>
    <row r="4273" spans="21:22" x14ac:dyDescent="0.2">
      <c r="U4273" s="50">
        <v>45964</v>
      </c>
      <c r="V4273" s="48">
        <v>3.75</v>
      </c>
    </row>
    <row r="4274" spans="21:22" x14ac:dyDescent="0.2">
      <c r="U4274" s="50">
        <v>45965</v>
      </c>
      <c r="V4274" s="48">
        <v>3.75</v>
      </c>
    </row>
    <row r="4275" spans="21:22" x14ac:dyDescent="0.2">
      <c r="U4275" s="50">
        <v>45966</v>
      </c>
      <c r="V4275" s="48">
        <v>3.75</v>
      </c>
    </row>
    <row r="4276" spans="21:22" x14ac:dyDescent="0.2">
      <c r="U4276" s="50">
        <v>45967</v>
      </c>
      <c r="V4276" s="48">
        <v>3.75</v>
      </c>
    </row>
    <row r="4277" spans="21:22" x14ac:dyDescent="0.2">
      <c r="U4277" s="50">
        <v>45968</v>
      </c>
      <c r="V4277" s="48">
        <v>3.75</v>
      </c>
    </row>
    <row r="4278" spans="21:22" x14ac:dyDescent="0.2">
      <c r="U4278" s="50">
        <v>45971</v>
      </c>
      <c r="V4278" s="51">
        <v>3.75</v>
      </c>
    </row>
    <row r="4279" spans="21:22" x14ac:dyDescent="0.2">
      <c r="U4279" s="50">
        <v>45973</v>
      </c>
      <c r="V4279" s="51">
        <v>3.75</v>
      </c>
    </row>
    <row r="4280" spans="21:22" x14ac:dyDescent="0.2">
      <c r="U4280" s="50">
        <v>45974</v>
      </c>
      <c r="V4280" s="51">
        <v>3.75</v>
      </c>
    </row>
    <row r="4281" spans="21:22" x14ac:dyDescent="0.2">
      <c r="U4281" s="50">
        <v>45975</v>
      </c>
      <c r="V4281" s="51">
        <v>3.75</v>
      </c>
    </row>
    <row r="4282" spans="21:22" x14ac:dyDescent="0.2">
      <c r="U4282" s="50">
        <v>45978</v>
      </c>
      <c r="V4282" s="51">
        <v>3.75</v>
      </c>
    </row>
    <row r="4283" spans="21:22" x14ac:dyDescent="0.2">
      <c r="U4283" s="50">
        <v>45979</v>
      </c>
      <c r="V4283" s="51">
        <v>3.75</v>
      </c>
    </row>
    <row r="4284" spans="21:22" x14ac:dyDescent="0.2">
      <c r="U4284" s="50">
        <v>45980</v>
      </c>
      <c r="V4284" s="51">
        <v>3.75</v>
      </c>
    </row>
    <row r="4285" spans="21:22" x14ac:dyDescent="0.2">
      <c r="U4285" s="50">
        <v>45981</v>
      </c>
      <c r="V4285" s="51">
        <v>3.75</v>
      </c>
    </row>
    <row r="4286" spans="21:22" x14ac:dyDescent="0.2">
      <c r="U4286" s="50">
        <v>45982</v>
      </c>
      <c r="V4286" s="51">
        <v>3.75</v>
      </c>
    </row>
    <row r="4287" spans="21:22" x14ac:dyDescent="0.2">
      <c r="U4287" s="50">
        <v>45985</v>
      </c>
      <c r="V4287" s="51">
        <v>3.75</v>
      </c>
    </row>
    <row r="4288" spans="21:22" x14ac:dyDescent="0.2">
      <c r="U4288" s="50">
        <v>45986</v>
      </c>
      <c r="V4288" s="51">
        <v>3.75</v>
      </c>
    </row>
    <row r="4289" spans="21:22" x14ac:dyDescent="0.2">
      <c r="U4289" s="50">
        <v>45987</v>
      </c>
      <c r="V4289" s="51">
        <v>3.75</v>
      </c>
    </row>
    <row r="4290" spans="21:22" x14ac:dyDescent="0.2">
      <c r="U4290" s="50">
        <v>45989</v>
      </c>
      <c r="V4290" s="51">
        <v>3.75</v>
      </c>
    </row>
    <row r="4291" spans="21:22" x14ac:dyDescent="0.2">
      <c r="U4291" s="50">
        <v>45992</v>
      </c>
      <c r="V4291" s="51">
        <v>3.75</v>
      </c>
    </row>
    <row r="4292" spans="21:22" x14ac:dyDescent="0.2">
      <c r="U4292" s="50">
        <v>45993</v>
      </c>
      <c r="V4292" s="51">
        <v>3.75</v>
      </c>
    </row>
    <row r="4293" spans="21:22" x14ac:dyDescent="0.2">
      <c r="U4293" s="50">
        <v>45994</v>
      </c>
      <c r="V4293" s="51">
        <v>3.75</v>
      </c>
    </row>
    <row r="4294" spans="21:22" x14ac:dyDescent="0.2">
      <c r="U4294" s="50">
        <v>45995</v>
      </c>
      <c r="V4294" s="51">
        <v>3.75</v>
      </c>
    </row>
    <row r="4295" spans="21:22" x14ac:dyDescent="0.2">
      <c r="U4295" s="50">
        <v>45996</v>
      </c>
      <c r="V4295" s="51">
        <v>3.75</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DF68-CD39-1E4A-883A-7055D060C643}">
  <dimension ref="A1:BE155"/>
  <sheetViews>
    <sheetView topLeftCell="AG135" workbookViewId="0">
      <selection activeCell="AP168" sqref="AP168"/>
    </sheetView>
  </sheetViews>
  <sheetFormatPr baseColWidth="10" defaultRowHeight="16" x14ac:dyDescent="0.2"/>
  <cols>
    <col min="10" max="10" width="14.1640625" bestFit="1" customWidth="1"/>
    <col min="11" max="11" width="9.6640625" bestFit="1" customWidth="1"/>
    <col min="12" max="12" width="22.6640625" bestFit="1" customWidth="1"/>
    <col min="13" max="13" width="9.1640625" bestFit="1" customWidth="1"/>
    <col min="14" max="14" width="11.83203125" bestFit="1" customWidth="1"/>
    <col min="21" max="21" width="24.33203125" bestFit="1" customWidth="1"/>
    <col min="22" max="22" width="23.33203125" bestFit="1" customWidth="1"/>
    <col min="23" max="23" width="37.83203125" bestFit="1" customWidth="1"/>
    <col min="24" max="24" width="37.33203125" bestFit="1" customWidth="1"/>
    <col min="25" max="25" width="18.1640625" bestFit="1" customWidth="1"/>
    <col min="26" max="26" width="17.5" bestFit="1" customWidth="1"/>
    <col min="41" max="41" width="17" bestFit="1" customWidth="1"/>
    <col min="42" max="42" width="17.5" bestFit="1" customWidth="1"/>
    <col min="43" max="43" width="8.1640625" bestFit="1" customWidth="1"/>
    <col min="44" max="45" width="9.1640625" bestFit="1" customWidth="1"/>
    <col min="46" max="47" width="9.1640625" customWidth="1"/>
    <col min="48" max="48" width="5.83203125" bestFit="1" customWidth="1"/>
    <col min="49" max="49" width="20.33203125" bestFit="1" customWidth="1"/>
    <col min="50" max="50" width="5.83203125" bestFit="1" customWidth="1"/>
    <col min="51" max="51" width="9.1640625" bestFit="1" customWidth="1"/>
    <col min="52" max="52" width="5.83203125" bestFit="1" customWidth="1"/>
    <col min="53" max="53" width="14.1640625" bestFit="1" customWidth="1"/>
    <col min="54" max="54" width="7.83203125" bestFit="1" customWidth="1"/>
    <col min="55" max="55" width="27.83203125" bestFit="1" customWidth="1"/>
    <col min="56" max="56" width="6.83203125" bestFit="1" customWidth="1"/>
    <col min="57" max="57" width="10.1640625" bestFit="1" customWidth="1"/>
    <col min="58" max="58" width="6.83203125" bestFit="1" customWidth="1"/>
    <col min="59" max="59" width="10.1640625" bestFit="1" customWidth="1"/>
    <col min="60" max="60" width="6.83203125" bestFit="1" customWidth="1"/>
    <col min="61" max="61" width="10.1640625" bestFit="1" customWidth="1"/>
    <col min="62" max="62" width="6.83203125" bestFit="1" customWidth="1"/>
    <col min="63" max="63" width="10.1640625" bestFit="1" customWidth="1"/>
    <col min="64" max="64" width="6.83203125" bestFit="1" customWidth="1"/>
    <col min="65" max="65" width="10.1640625" bestFit="1" customWidth="1"/>
    <col min="66" max="66" width="6.83203125" bestFit="1" customWidth="1"/>
    <col min="67" max="67" width="10.1640625" bestFit="1" customWidth="1"/>
    <col min="68" max="68" width="6.83203125" bestFit="1" customWidth="1"/>
    <col min="69" max="69" width="10.1640625" bestFit="1" customWidth="1"/>
    <col min="70" max="70" width="6.83203125" bestFit="1" customWidth="1"/>
    <col min="71" max="71" width="10.1640625" bestFit="1" customWidth="1"/>
    <col min="72" max="72" width="6.83203125" bestFit="1" customWidth="1"/>
    <col min="73" max="73" width="10.1640625" bestFit="1" customWidth="1"/>
    <col min="74" max="74" width="6.83203125" bestFit="1" customWidth="1"/>
    <col min="75" max="75" width="10.1640625" bestFit="1" customWidth="1"/>
    <col min="76" max="76" width="6.83203125" bestFit="1" customWidth="1"/>
    <col min="77" max="77" width="10.1640625" bestFit="1" customWidth="1"/>
    <col min="78" max="78" width="8.83203125" bestFit="1" customWidth="1"/>
    <col min="79" max="79" width="11.83203125" bestFit="1" customWidth="1"/>
    <col min="80" max="80" width="6.83203125" bestFit="1" customWidth="1"/>
    <col min="81" max="81" width="10.1640625" bestFit="1" customWidth="1"/>
    <col min="82" max="82" width="6.83203125" bestFit="1" customWidth="1"/>
    <col min="83" max="83" width="10.1640625" bestFit="1" customWidth="1"/>
    <col min="84" max="84" width="6.83203125" bestFit="1" customWidth="1"/>
    <col min="85" max="85" width="10.1640625" bestFit="1" customWidth="1"/>
    <col min="86" max="86" width="6.83203125" bestFit="1" customWidth="1"/>
    <col min="87" max="87" width="10.1640625" bestFit="1" customWidth="1"/>
    <col min="88" max="88" width="6.83203125" bestFit="1" customWidth="1"/>
    <col min="89" max="89" width="10.1640625" bestFit="1" customWidth="1"/>
    <col min="90" max="90" width="6.83203125" bestFit="1" customWidth="1"/>
    <col min="91" max="91" width="10.1640625" bestFit="1" customWidth="1"/>
    <col min="92" max="92" width="6.83203125" bestFit="1" customWidth="1"/>
    <col min="93" max="93" width="10.1640625" bestFit="1" customWidth="1"/>
    <col min="94" max="94" width="6.83203125" bestFit="1" customWidth="1"/>
    <col min="95" max="95" width="10.1640625" bestFit="1" customWidth="1"/>
    <col min="96" max="96" width="6.83203125" bestFit="1" customWidth="1"/>
    <col min="97" max="97" width="10.1640625" bestFit="1" customWidth="1"/>
    <col min="98" max="98" width="6.83203125" bestFit="1" customWidth="1"/>
    <col min="99" max="99" width="10.1640625" bestFit="1" customWidth="1"/>
    <col min="100" max="100" width="6.83203125" bestFit="1" customWidth="1"/>
    <col min="101" max="101" width="10.1640625" bestFit="1" customWidth="1"/>
    <col min="102" max="102" width="6.83203125" bestFit="1" customWidth="1"/>
    <col min="103" max="103" width="10.1640625" bestFit="1" customWidth="1"/>
    <col min="104" max="104" width="6.83203125" bestFit="1" customWidth="1"/>
    <col min="105" max="105" width="10.1640625" bestFit="1" customWidth="1"/>
    <col min="106" max="106" width="6.83203125" bestFit="1" customWidth="1"/>
    <col min="107" max="107" width="10.1640625" bestFit="1" customWidth="1"/>
    <col min="108" max="108" width="6.83203125" bestFit="1" customWidth="1"/>
    <col min="109" max="109" width="10.1640625" bestFit="1" customWidth="1"/>
    <col min="110" max="110" width="6.83203125" bestFit="1" customWidth="1"/>
    <col min="111" max="111" width="10.1640625" bestFit="1" customWidth="1"/>
    <col min="112" max="112" width="6.83203125" bestFit="1" customWidth="1"/>
    <col min="113" max="113" width="10.1640625" bestFit="1" customWidth="1"/>
    <col min="114" max="114" width="6.83203125" bestFit="1" customWidth="1"/>
    <col min="115" max="115" width="10.1640625" bestFit="1" customWidth="1"/>
    <col min="116" max="116" width="6.83203125" bestFit="1" customWidth="1"/>
    <col min="117" max="117" width="10.1640625" bestFit="1" customWidth="1"/>
    <col min="118" max="118" width="6.83203125" bestFit="1" customWidth="1"/>
    <col min="119" max="119" width="10.1640625" bestFit="1" customWidth="1"/>
    <col min="120" max="120" width="6.83203125" bestFit="1" customWidth="1"/>
    <col min="121" max="121" width="10.1640625" bestFit="1" customWidth="1"/>
    <col min="122" max="122" width="6.83203125" bestFit="1" customWidth="1"/>
    <col min="123" max="123" width="10.1640625" bestFit="1" customWidth="1"/>
    <col min="124" max="124" width="6.83203125" bestFit="1" customWidth="1"/>
    <col min="125" max="125" width="10.1640625" bestFit="1" customWidth="1"/>
    <col min="126" max="126" width="6.83203125" bestFit="1" customWidth="1"/>
    <col min="127" max="127" width="10.1640625" bestFit="1" customWidth="1"/>
    <col min="128" max="128" width="6.83203125" bestFit="1" customWidth="1"/>
    <col min="129" max="129" width="10.1640625" bestFit="1" customWidth="1"/>
    <col min="130" max="130" width="6.83203125" bestFit="1" customWidth="1"/>
    <col min="131" max="131" width="10.1640625" bestFit="1" customWidth="1"/>
    <col min="132" max="132" width="6.83203125" bestFit="1" customWidth="1"/>
    <col min="133" max="133" width="10.1640625" bestFit="1" customWidth="1"/>
    <col min="134" max="134" width="6.83203125" bestFit="1" customWidth="1"/>
    <col min="135" max="135" width="10.1640625" bestFit="1" customWidth="1"/>
    <col min="136" max="136" width="6.83203125" bestFit="1" customWidth="1"/>
    <col min="137" max="137" width="10.1640625" bestFit="1" customWidth="1"/>
    <col min="138" max="138" width="6.83203125" bestFit="1" customWidth="1"/>
    <col min="139" max="139" width="10.1640625" bestFit="1" customWidth="1"/>
    <col min="140" max="140" width="6.83203125" bestFit="1" customWidth="1"/>
    <col min="141" max="141" width="10.1640625" bestFit="1" customWidth="1"/>
    <col min="142" max="142" width="6.83203125" bestFit="1" customWidth="1"/>
    <col min="143" max="143" width="10.1640625" bestFit="1" customWidth="1"/>
    <col min="144" max="144" width="6.83203125" bestFit="1" customWidth="1"/>
    <col min="145" max="145" width="10.1640625" bestFit="1" customWidth="1"/>
    <col min="146" max="146" width="6.83203125" bestFit="1" customWidth="1"/>
    <col min="147" max="147" width="10.1640625" bestFit="1" customWidth="1"/>
    <col min="148" max="148" width="6.83203125" bestFit="1" customWidth="1"/>
    <col min="149" max="149" width="10.1640625" bestFit="1" customWidth="1"/>
    <col min="150" max="150" width="6.83203125" bestFit="1" customWidth="1"/>
    <col min="151" max="151" width="10.1640625" bestFit="1" customWidth="1"/>
    <col min="152" max="152" width="6.83203125" bestFit="1" customWidth="1"/>
    <col min="153" max="153" width="10.1640625" bestFit="1" customWidth="1"/>
    <col min="154" max="154" width="6.83203125" bestFit="1" customWidth="1"/>
    <col min="155" max="155" width="10.1640625" bestFit="1" customWidth="1"/>
    <col min="156" max="156" width="6.83203125" bestFit="1" customWidth="1"/>
    <col min="157" max="157" width="10.1640625" bestFit="1" customWidth="1"/>
    <col min="158" max="158" width="6.83203125" bestFit="1" customWidth="1"/>
    <col min="159" max="159" width="10.1640625" bestFit="1" customWidth="1"/>
    <col min="160" max="160" width="6.83203125" bestFit="1" customWidth="1"/>
    <col min="161" max="161" width="10.1640625" bestFit="1" customWidth="1"/>
    <col min="162" max="162" width="6.83203125" bestFit="1" customWidth="1"/>
    <col min="163" max="163" width="10.1640625" bestFit="1" customWidth="1"/>
    <col min="164" max="164" width="8.83203125" bestFit="1" customWidth="1"/>
    <col min="165" max="165" width="11.83203125" bestFit="1" customWidth="1"/>
    <col min="166" max="166" width="6.83203125" bestFit="1" customWidth="1"/>
    <col min="167" max="167" width="10.1640625" bestFit="1" customWidth="1"/>
    <col min="168" max="168" width="6.83203125" bestFit="1" customWidth="1"/>
    <col min="169" max="169" width="10.1640625" bestFit="1" customWidth="1"/>
    <col min="170" max="170" width="6.83203125" bestFit="1" customWidth="1"/>
    <col min="171" max="171" width="10.1640625" bestFit="1" customWidth="1"/>
    <col min="172" max="172" width="6.83203125" bestFit="1" customWidth="1"/>
    <col min="173" max="173" width="10.1640625" bestFit="1" customWidth="1"/>
    <col min="174" max="174" width="6.83203125" bestFit="1" customWidth="1"/>
    <col min="175" max="175" width="10.1640625" bestFit="1" customWidth="1"/>
    <col min="176" max="176" width="6.83203125" bestFit="1" customWidth="1"/>
    <col min="177" max="177" width="10.1640625" bestFit="1" customWidth="1"/>
    <col min="178" max="178" width="6.83203125" bestFit="1" customWidth="1"/>
    <col min="179" max="179" width="10.1640625" bestFit="1" customWidth="1"/>
    <col min="180" max="180" width="6.83203125" bestFit="1" customWidth="1"/>
    <col min="181" max="181" width="10.1640625" bestFit="1" customWidth="1"/>
    <col min="182" max="182" width="6.83203125" bestFit="1" customWidth="1"/>
    <col min="183" max="183" width="10.1640625" bestFit="1" customWidth="1"/>
    <col min="184" max="184" width="6.83203125" bestFit="1" customWidth="1"/>
    <col min="185" max="185" width="10.1640625" bestFit="1" customWidth="1"/>
    <col min="186" max="186" width="6.83203125" bestFit="1" customWidth="1"/>
    <col min="187" max="187" width="10.1640625" bestFit="1" customWidth="1"/>
    <col min="188" max="188" width="6.83203125" bestFit="1" customWidth="1"/>
    <col min="189" max="189" width="10.1640625" bestFit="1" customWidth="1"/>
    <col min="190" max="190" width="6.83203125" bestFit="1" customWidth="1"/>
    <col min="191" max="191" width="10.1640625" bestFit="1" customWidth="1"/>
    <col min="192" max="192" width="6.83203125" bestFit="1" customWidth="1"/>
    <col min="193" max="193" width="10.1640625" bestFit="1" customWidth="1"/>
    <col min="194" max="194" width="8.83203125" bestFit="1" customWidth="1"/>
    <col min="195" max="195" width="11.83203125" bestFit="1" customWidth="1"/>
    <col min="196" max="196" width="8.83203125" bestFit="1" customWidth="1"/>
    <col min="197" max="197" width="11.83203125" bestFit="1" customWidth="1"/>
    <col min="198" max="198" width="6.83203125" bestFit="1" customWidth="1"/>
    <col min="199" max="199" width="10.1640625" bestFit="1" customWidth="1"/>
    <col min="200" max="200" width="6.83203125" bestFit="1" customWidth="1"/>
    <col min="201" max="201" width="10.1640625" bestFit="1" customWidth="1"/>
    <col min="202" max="202" width="6.83203125" bestFit="1" customWidth="1"/>
    <col min="203" max="203" width="10.1640625" bestFit="1" customWidth="1"/>
    <col min="204" max="204" width="6.83203125" bestFit="1" customWidth="1"/>
    <col min="205" max="205" width="10.1640625" bestFit="1" customWidth="1"/>
    <col min="206" max="206" width="8.83203125" bestFit="1" customWidth="1"/>
    <col min="207" max="207" width="11.83203125" bestFit="1" customWidth="1"/>
    <col min="208" max="208" width="6.83203125" bestFit="1" customWidth="1"/>
    <col min="209" max="209" width="10.1640625" bestFit="1" customWidth="1"/>
    <col min="210" max="210" width="6.83203125" bestFit="1" customWidth="1"/>
    <col min="211" max="211" width="10.1640625" bestFit="1" customWidth="1"/>
    <col min="212" max="212" width="6.83203125" bestFit="1" customWidth="1"/>
    <col min="213" max="213" width="10.1640625" bestFit="1" customWidth="1"/>
    <col min="214" max="214" width="6.83203125" bestFit="1" customWidth="1"/>
    <col min="215" max="215" width="10.1640625" bestFit="1" customWidth="1"/>
    <col min="216" max="216" width="6.83203125" bestFit="1" customWidth="1"/>
    <col min="217" max="217" width="10.1640625" bestFit="1" customWidth="1"/>
    <col min="218" max="218" width="7.83203125" bestFit="1" customWidth="1"/>
    <col min="219" max="219" width="11.1640625" bestFit="1" customWidth="1"/>
    <col min="220" max="220" width="7.83203125" bestFit="1" customWidth="1"/>
    <col min="221" max="221" width="11.1640625" bestFit="1" customWidth="1"/>
    <col min="222" max="222" width="7.83203125" bestFit="1" customWidth="1"/>
    <col min="223" max="223" width="11.1640625" bestFit="1" customWidth="1"/>
    <col min="224" max="224" width="7.83203125" bestFit="1" customWidth="1"/>
    <col min="225" max="225" width="11.1640625" bestFit="1" customWidth="1"/>
    <col min="226" max="226" width="7.83203125" bestFit="1" customWidth="1"/>
    <col min="227" max="227" width="11.1640625" bestFit="1" customWidth="1"/>
    <col min="228" max="228" width="7.83203125" bestFit="1" customWidth="1"/>
    <col min="229" max="229" width="11.1640625" bestFit="1" customWidth="1"/>
    <col min="230" max="230" width="7.83203125" bestFit="1" customWidth="1"/>
    <col min="231" max="231" width="11.1640625" bestFit="1" customWidth="1"/>
    <col min="232" max="232" width="7.83203125" bestFit="1" customWidth="1"/>
    <col min="233" max="233" width="11.1640625" bestFit="1" customWidth="1"/>
    <col min="234" max="234" width="7.83203125" bestFit="1" customWidth="1"/>
    <col min="235" max="235" width="11.1640625" bestFit="1" customWidth="1"/>
    <col min="236" max="236" width="7.83203125" bestFit="1" customWidth="1"/>
    <col min="237" max="237" width="11.1640625" bestFit="1" customWidth="1"/>
    <col min="238" max="238" width="9.83203125" bestFit="1" customWidth="1"/>
    <col min="239" max="239" width="12.83203125" bestFit="1" customWidth="1"/>
    <col min="240" max="240" width="7.83203125" bestFit="1" customWidth="1"/>
    <col min="241" max="241" width="11.1640625" bestFit="1" customWidth="1"/>
    <col min="242" max="242" width="7.83203125" bestFit="1" customWidth="1"/>
    <col min="243" max="243" width="11.1640625" bestFit="1" customWidth="1"/>
    <col min="244" max="244" width="7.83203125" bestFit="1" customWidth="1"/>
    <col min="245" max="245" width="11.1640625" bestFit="1" customWidth="1"/>
    <col min="246" max="246" width="9.83203125" bestFit="1" customWidth="1"/>
    <col min="247" max="247" width="12.83203125" bestFit="1" customWidth="1"/>
    <col min="248" max="248" width="9.83203125" bestFit="1" customWidth="1"/>
    <col min="249" max="249" width="12.83203125" bestFit="1" customWidth="1"/>
    <col min="250" max="250" width="7.83203125" bestFit="1" customWidth="1"/>
    <col min="251" max="251" width="11.1640625" bestFit="1" customWidth="1"/>
    <col min="252" max="252" width="7.83203125" bestFit="1" customWidth="1"/>
    <col min="253" max="253" width="11.1640625" bestFit="1" customWidth="1"/>
    <col min="254" max="254" width="9.83203125" bestFit="1" customWidth="1"/>
    <col min="255" max="255" width="12.83203125" bestFit="1" customWidth="1"/>
    <col min="256" max="256" width="9.83203125" bestFit="1" customWidth="1"/>
    <col min="257" max="257" width="12.83203125" bestFit="1" customWidth="1"/>
    <col min="258" max="258" width="9.83203125" bestFit="1" customWidth="1"/>
    <col min="259" max="259" width="12.83203125" bestFit="1" customWidth="1"/>
    <col min="260" max="260" width="9.83203125" bestFit="1" customWidth="1"/>
    <col min="261" max="261" width="12.83203125" bestFit="1" customWidth="1"/>
    <col min="262" max="262" width="7.83203125" bestFit="1" customWidth="1"/>
    <col min="263" max="263" width="11.1640625" bestFit="1" customWidth="1"/>
    <col min="264" max="264" width="7.83203125" bestFit="1" customWidth="1"/>
    <col min="265" max="265" width="11.1640625" bestFit="1" customWidth="1"/>
    <col min="266" max="266" width="7.83203125" bestFit="1" customWidth="1"/>
    <col min="267" max="267" width="11.1640625" bestFit="1" customWidth="1"/>
    <col min="268" max="268" width="9.83203125" bestFit="1" customWidth="1"/>
    <col min="269" max="269" width="12.83203125" bestFit="1" customWidth="1"/>
    <col min="270" max="270" width="7.83203125" bestFit="1" customWidth="1"/>
    <col min="271" max="271" width="11.1640625" bestFit="1" customWidth="1"/>
    <col min="272" max="272" width="7.83203125" bestFit="1" customWidth="1"/>
    <col min="273" max="273" width="11.1640625" bestFit="1" customWidth="1"/>
    <col min="274" max="274" width="9.83203125" bestFit="1" customWidth="1"/>
    <col min="275" max="275" width="12.83203125" bestFit="1" customWidth="1"/>
    <col min="276" max="276" width="7.83203125" bestFit="1" customWidth="1"/>
    <col min="277" max="277" width="11.1640625" bestFit="1" customWidth="1"/>
    <col min="278" max="278" width="7.83203125" bestFit="1" customWidth="1"/>
    <col min="279" max="279" width="11.1640625" bestFit="1" customWidth="1"/>
    <col min="280" max="280" width="7.83203125" bestFit="1" customWidth="1"/>
    <col min="281" max="281" width="11.1640625" bestFit="1" customWidth="1"/>
    <col min="282" max="282" width="9.83203125" bestFit="1" customWidth="1"/>
    <col min="283" max="283" width="12.83203125" bestFit="1" customWidth="1"/>
    <col min="284" max="284" width="9.83203125" bestFit="1" customWidth="1"/>
    <col min="285" max="285" width="12.83203125" bestFit="1" customWidth="1"/>
    <col min="286" max="286" width="7.83203125" bestFit="1" customWidth="1"/>
    <col min="287" max="287" width="11.1640625" bestFit="1" customWidth="1"/>
    <col min="288" max="288" width="9.83203125" bestFit="1" customWidth="1"/>
    <col min="289" max="289" width="12.83203125" bestFit="1" customWidth="1"/>
    <col min="290" max="290" width="7.83203125" bestFit="1" customWidth="1"/>
    <col min="291" max="291" width="11.1640625" bestFit="1" customWidth="1"/>
    <col min="292" max="292" width="7.83203125" bestFit="1" customWidth="1"/>
    <col min="293" max="293" width="11.1640625" bestFit="1" customWidth="1"/>
    <col min="294" max="294" width="7.83203125" bestFit="1" customWidth="1"/>
    <col min="295" max="295" width="11.1640625" bestFit="1" customWidth="1"/>
    <col min="296" max="296" width="9.83203125" bestFit="1" customWidth="1"/>
    <col min="297" max="297" width="12.83203125" bestFit="1" customWidth="1"/>
    <col min="298" max="298" width="7.83203125" bestFit="1" customWidth="1"/>
    <col min="299" max="299" width="11.1640625" bestFit="1" customWidth="1"/>
    <col min="300" max="300" width="7.83203125" bestFit="1" customWidth="1"/>
    <col min="301" max="301" width="11.1640625" bestFit="1" customWidth="1"/>
    <col min="302" max="302" width="7.83203125" bestFit="1" customWidth="1"/>
    <col min="303" max="303" width="11.1640625" bestFit="1" customWidth="1"/>
    <col min="304" max="304" width="9.83203125" bestFit="1" customWidth="1"/>
    <col min="305" max="305" width="12.83203125" bestFit="1" customWidth="1"/>
    <col min="306" max="306" width="7.83203125" bestFit="1" customWidth="1"/>
    <col min="307" max="307" width="11.1640625" bestFit="1" customWidth="1"/>
    <col min="308" max="308" width="9.83203125" bestFit="1" customWidth="1"/>
    <col min="309" max="309" width="12.83203125" bestFit="1" customWidth="1"/>
    <col min="310" max="310" width="9.83203125" bestFit="1" customWidth="1"/>
    <col min="311" max="311" width="12.83203125" bestFit="1" customWidth="1"/>
    <col min="312" max="312" width="7.83203125" bestFit="1" customWidth="1"/>
    <col min="313" max="313" width="11.1640625" bestFit="1" customWidth="1"/>
    <col min="314" max="314" width="7.83203125" bestFit="1" customWidth="1"/>
    <col min="315" max="315" width="11.1640625" bestFit="1" customWidth="1"/>
    <col min="316" max="316" width="7.83203125" bestFit="1" customWidth="1"/>
    <col min="317" max="317" width="11.1640625" bestFit="1" customWidth="1"/>
    <col min="318" max="318" width="7.83203125" bestFit="1" customWidth="1"/>
    <col min="319" max="319" width="11.1640625" bestFit="1" customWidth="1"/>
    <col min="320" max="320" width="7.83203125" bestFit="1" customWidth="1"/>
    <col min="321" max="321" width="11.1640625" bestFit="1" customWidth="1"/>
    <col min="322" max="322" width="7.83203125" bestFit="1" customWidth="1"/>
    <col min="323" max="323" width="11.1640625" bestFit="1" customWidth="1"/>
    <col min="324" max="324" width="9.83203125" bestFit="1" customWidth="1"/>
    <col min="325" max="325" width="12.83203125" bestFit="1" customWidth="1"/>
    <col min="326" max="326" width="7.83203125" bestFit="1" customWidth="1"/>
    <col min="327" max="327" width="11.1640625" bestFit="1" customWidth="1"/>
    <col min="328" max="328" width="9.83203125" bestFit="1" customWidth="1"/>
    <col min="329" max="329" width="12.83203125" bestFit="1" customWidth="1"/>
    <col min="330" max="330" width="7.83203125" bestFit="1" customWidth="1"/>
    <col min="331" max="331" width="11.1640625" bestFit="1" customWidth="1"/>
    <col min="332" max="332" width="7.83203125" bestFit="1" customWidth="1"/>
    <col min="333" max="333" width="11.1640625" bestFit="1" customWidth="1"/>
    <col min="334" max="334" width="9.83203125" bestFit="1" customWidth="1"/>
    <col min="335" max="335" width="12.83203125" bestFit="1" customWidth="1"/>
  </cols>
  <sheetData>
    <row r="1" spans="1:57" x14ac:dyDescent="0.2">
      <c r="A1" s="16" t="s">
        <v>304</v>
      </c>
    </row>
    <row r="2" spans="1:57" x14ac:dyDescent="0.2">
      <c r="A2" s="16"/>
      <c r="S2" s="1"/>
      <c r="T2" s="1"/>
      <c r="U2" s="1" t="s">
        <v>305</v>
      </c>
      <c r="V2" s="1" t="s">
        <v>306</v>
      </c>
      <c r="W2" s="1" t="s">
        <v>307</v>
      </c>
      <c r="X2" s="1" t="s">
        <v>308</v>
      </c>
      <c r="Y2" s="1" t="s">
        <v>65</v>
      </c>
      <c r="Z2" s="1" t="s">
        <v>67</v>
      </c>
      <c r="AF2" t="s">
        <v>0</v>
      </c>
      <c r="AG2" t="s">
        <v>309</v>
      </c>
      <c r="AH2" t="s">
        <v>310</v>
      </c>
      <c r="AI2" t="s">
        <v>311</v>
      </c>
      <c r="AJ2" t="s">
        <v>312</v>
      </c>
      <c r="AK2" t="s">
        <v>313</v>
      </c>
      <c r="AO2" t="s">
        <v>314</v>
      </c>
      <c r="AP2" t="s">
        <v>297</v>
      </c>
    </row>
    <row r="3" spans="1:57" x14ac:dyDescent="0.2">
      <c r="A3" t="s">
        <v>0</v>
      </c>
      <c r="B3" t="s">
        <v>315</v>
      </c>
      <c r="C3" t="s">
        <v>316</v>
      </c>
      <c r="D3" t="s">
        <v>317</v>
      </c>
      <c r="E3" t="s">
        <v>318</v>
      </c>
      <c r="F3" t="s">
        <v>319</v>
      </c>
      <c r="G3" s="4" t="s">
        <v>320</v>
      </c>
      <c r="H3" s="4"/>
      <c r="J3" t="s">
        <v>316</v>
      </c>
      <c r="K3" t="s">
        <v>315</v>
      </c>
      <c r="L3" t="s">
        <v>321</v>
      </c>
      <c r="N3" t="s">
        <v>322</v>
      </c>
      <c r="S3" s="1">
        <v>2023</v>
      </c>
      <c r="T3" s="1">
        <v>9</v>
      </c>
      <c r="U3" s="56">
        <v>81612</v>
      </c>
      <c r="V3" s="56">
        <v>71501</v>
      </c>
      <c r="W3" s="1">
        <f>LOG(U3)</f>
        <v>4.9117540208938051</v>
      </c>
      <c r="X3" s="1">
        <f>LOG(V3)</f>
        <v>4.8543121158073035</v>
      </c>
      <c r="Y3" s="1">
        <v>6.389470571558105</v>
      </c>
      <c r="Z3" s="1">
        <v>6.3847900113564835</v>
      </c>
      <c r="AB3">
        <f>U3/V3</f>
        <v>1.1414106096418233</v>
      </c>
      <c r="AF3" s="2">
        <v>45632</v>
      </c>
      <c r="AG3" t="s">
        <v>317</v>
      </c>
      <c r="AH3">
        <v>3939.8</v>
      </c>
      <c r="AI3">
        <v>3069.8</v>
      </c>
      <c r="AJ3">
        <v>7.13985</v>
      </c>
      <c r="AK3">
        <v>7.1227999999999998</v>
      </c>
      <c r="AO3" t="s">
        <v>101</v>
      </c>
      <c r="AP3" t="s">
        <v>317</v>
      </c>
      <c r="AQ3" t="s">
        <v>318</v>
      </c>
      <c r="AR3" t="s">
        <v>319</v>
      </c>
      <c r="AU3" t="s">
        <v>316</v>
      </c>
      <c r="AV3" t="s">
        <v>0</v>
      </c>
      <c r="AW3" s="12" t="s">
        <v>60</v>
      </c>
      <c r="BA3" t="s">
        <v>316</v>
      </c>
      <c r="BB3" t="s">
        <v>0</v>
      </c>
      <c r="BC3" t="s">
        <v>323</v>
      </c>
    </row>
    <row r="4" spans="1:57" x14ac:dyDescent="0.2">
      <c r="A4" s="17">
        <v>45184</v>
      </c>
      <c r="B4">
        <f>MONTH(A4)</f>
        <v>9</v>
      </c>
      <c r="C4">
        <f>YEAR(A4)</f>
        <v>2023</v>
      </c>
      <c r="D4">
        <v>6780</v>
      </c>
      <c r="E4">
        <v>2650</v>
      </c>
      <c r="F4">
        <v>15026</v>
      </c>
      <c r="G4">
        <v>24456</v>
      </c>
      <c r="J4">
        <v>2023</v>
      </c>
      <c r="K4">
        <v>9</v>
      </c>
      <c r="L4" s="3">
        <v>71501</v>
      </c>
      <c r="N4">
        <f>LOG(L4)</f>
        <v>4.8543121158073035</v>
      </c>
      <c r="S4" s="1">
        <v>2023</v>
      </c>
      <c r="T4" s="1">
        <v>10</v>
      </c>
      <c r="U4" s="56">
        <v>66310</v>
      </c>
      <c r="V4" s="56">
        <v>58664</v>
      </c>
      <c r="W4" s="1">
        <f t="shared" ref="W4:X19" si="0">LOG(U4)</f>
        <v>4.8215790279120085</v>
      </c>
      <c r="X4" s="1">
        <f t="shared" si="0"/>
        <v>4.7683716719875537</v>
      </c>
      <c r="Y4" s="1">
        <v>6.5408964044827327</v>
      </c>
      <c r="Z4" s="1">
        <v>6.5208687829844543</v>
      </c>
      <c r="AB4">
        <f t="shared" ref="AB4:AB29" si="1">U4/V4</f>
        <v>1.1303354697940815</v>
      </c>
      <c r="AF4" s="2">
        <v>45632</v>
      </c>
      <c r="AG4" t="s">
        <v>318</v>
      </c>
      <c r="AH4">
        <v>1260</v>
      </c>
      <c r="AI4">
        <v>1010</v>
      </c>
      <c r="AJ4">
        <v>7.1682499999999996</v>
      </c>
      <c r="AK4">
        <v>7.15198</v>
      </c>
      <c r="AO4" s="52">
        <v>45632</v>
      </c>
      <c r="AP4" s="3">
        <v>3069.8</v>
      </c>
      <c r="AQ4" s="3">
        <v>1010</v>
      </c>
      <c r="AR4" s="3">
        <v>10820.2</v>
      </c>
      <c r="AU4">
        <f>YEAR(AO4)</f>
        <v>2024</v>
      </c>
      <c r="AV4">
        <f>MONTH(AO4)</f>
        <v>12</v>
      </c>
      <c r="AW4" s="3">
        <f>SUM(AP4:AR4)</f>
        <v>14900</v>
      </c>
      <c r="BA4">
        <v>2024</v>
      </c>
      <c r="BB4">
        <v>12</v>
      </c>
      <c r="BC4" s="57">
        <v>46181.2</v>
      </c>
      <c r="BE4">
        <f>LOG(BC4)</f>
        <v>4.6644652136960829</v>
      </c>
    </row>
    <row r="5" spans="1:57" x14ac:dyDescent="0.2">
      <c r="A5" s="17">
        <v>45189</v>
      </c>
      <c r="B5">
        <f t="shared" ref="B5:B68" si="2">MONTH(A5)</f>
        <v>9</v>
      </c>
      <c r="C5">
        <f t="shared" ref="C5:C68" si="3">YEAR(A5)</f>
        <v>2023</v>
      </c>
      <c r="D5">
        <v>2185</v>
      </c>
      <c r="E5">
        <v>1280</v>
      </c>
      <c r="F5">
        <v>9810</v>
      </c>
      <c r="G5">
        <v>13275</v>
      </c>
      <c r="J5">
        <v>2023</v>
      </c>
      <c r="K5">
        <v>10</v>
      </c>
      <c r="L5" s="3">
        <v>58664</v>
      </c>
      <c r="N5">
        <f t="shared" ref="N5:N30" si="4">LOG(L5)</f>
        <v>4.7683716719875537</v>
      </c>
      <c r="S5" s="1">
        <v>2023</v>
      </c>
      <c r="T5" s="1">
        <v>11</v>
      </c>
      <c r="U5" s="56">
        <v>116597</v>
      </c>
      <c r="V5" s="56">
        <v>67528</v>
      </c>
      <c r="W5" s="1">
        <f t="shared" si="0"/>
        <v>5.0666873763217355</v>
      </c>
      <c r="X5" s="1">
        <f t="shared" si="0"/>
        <v>4.8294838872616257</v>
      </c>
      <c r="Y5" s="1">
        <v>6.904680425901943</v>
      </c>
      <c r="Z5" s="1">
        <v>6.889643615389172</v>
      </c>
      <c r="AB5">
        <f t="shared" si="1"/>
        <v>1.7266467243217629</v>
      </c>
      <c r="AF5" s="2">
        <v>45632</v>
      </c>
      <c r="AG5" t="s">
        <v>319</v>
      </c>
      <c r="AH5">
        <v>26356.9</v>
      </c>
      <c r="AI5">
        <v>10820.2</v>
      </c>
      <c r="AJ5">
        <v>7.2664900000000001</v>
      </c>
      <c r="AK5">
        <v>7.23231</v>
      </c>
      <c r="AO5" s="52">
        <v>45639</v>
      </c>
      <c r="AP5" s="3">
        <v>4200</v>
      </c>
      <c r="AQ5" s="3">
        <v>800</v>
      </c>
      <c r="AR5" s="3">
        <v>15000</v>
      </c>
      <c r="AU5">
        <f t="shared" ref="AU5:AU54" si="5">YEAR(AO5)</f>
        <v>2024</v>
      </c>
      <c r="AV5">
        <f t="shared" ref="AV5:AV54" si="6">MONTH(AO5)</f>
        <v>12</v>
      </c>
      <c r="AW5" s="3">
        <f t="shared" ref="AW5:AW54" si="7">SUM(AP5:AR5)</f>
        <v>20000</v>
      </c>
      <c r="BA5">
        <v>2025</v>
      </c>
      <c r="BB5">
        <v>1</v>
      </c>
      <c r="BC5" s="57">
        <v>85000</v>
      </c>
      <c r="BE5">
        <f t="shared" ref="BE5:BE15" si="8">LOG(BC5)</f>
        <v>4.9294189257142929</v>
      </c>
    </row>
    <row r="6" spans="1:57" x14ac:dyDescent="0.2">
      <c r="A6" s="17">
        <v>45191</v>
      </c>
      <c r="B6">
        <f t="shared" si="2"/>
        <v>9</v>
      </c>
      <c r="C6">
        <f t="shared" si="3"/>
        <v>2023</v>
      </c>
      <c r="D6">
        <v>6170</v>
      </c>
      <c r="E6">
        <v>1250</v>
      </c>
      <c r="F6">
        <v>7530</v>
      </c>
      <c r="G6">
        <v>14950</v>
      </c>
      <c r="J6">
        <v>2023</v>
      </c>
      <c r="K6">
        <v>11</v>
      </c>
      <c r="L6" s="3">
        <v>67528</v>
      </c>
      <c r="N6">
        <f t="shared" si="4"/>
        <v>4.8294838872616257</v>
      </c>
      <c r="S6" s="1">
        <v>2023</v>
      </c>
      <c r="T6" s="1">
        <v>12</v>
      </c>
      <c r="U6" s="56">
        <v>78419</v>
      </c>
      <c r="V6" s="56">
        <v>56763</v>
      </c>
      <c r="W6" s="1">
        <f t="shared" si="0"/>
        <v>4.8944212998712144</v>
      </c>
      <c r="X6" s="1">
        <f t="shared" si="0"/>
        <v>4.7540653404326445</v>
      </c>
      <c r="Y6" s="1">
        <v>6.8577366908370418</v>
      </c>
      <c r="Z6" s="1">
        <v>6.8280125270202419</v>
      </c>
      <c r="AB6">
        <f t="shared" si="1"/>
        <v>1.3815161284639641</v>
      </c>
      <c r="AF6" s="2">
        <v>45639</v>
      </c>
      <c r="AG6" t="s">
        <v>317</v>
      </c>
      <c r="AH6">
        <v>5249.1</v>
      </c>
      <c r="AI6">
        <v>4200</v>
      </c>
      <c r="AJ6">
        <v>7.1475099999999996</v>
      </c>
      <c r="AK6">
        <v>7.1358899999999998</v>
      </c>
      <c r="AO6" s="52">
        <v>45646</v>
      </c>
      <c r="AP6" s="3">
        <v>3237.1</v>
      </c>
      <c r="AQ6" s="3">
        <v>275</v>
      </c>
      <c r="AR6" s="3">
        <v>6487.9</v>
      </c>
      <c r="AU6">
        <f t="shared" si="5"/>
        <v>2024</v>
      </c>
      <c r="AV6">
        <f t="shared" si="6"/>
        <v>12</v>
      </c>
      <c r="AW6" s="3">
        <f t="shared" si="7"/>
        <v>10000</v>
      </c>
      <c r="BB6">
        <v>2</v>
      </c>
      <c r="BC6" s="57">
        <v>36000</v>
      </c>
      <c r="BE6">
        <f t="shared" si="8"/>
        <v>4.5563025007672868</v>
      </c>
    </row>
    <row r="7" spans="1:57" x14ac:dyDescent="0.2">
      <c r="A7" s="17">
        <v>45196</v>
      </c>
      <c r="B7">
        <f t="shared" si="2"/>
        <v>9</v>
      </c>
      <c r="C7">
        <f t="shared" si="3"/>
        <v>2023</v>
      </c>
      <c r="D7">
        <v>4860</v>
      </c>
      <c r="E7">
        <v>900</v>
      </c>
      <c r="F7">
        <v>4830</v>
      </c>
      <c r="G7">
        <v>10590</v>
      </c>
      <c r="J7">
        <v>2023</v>
      </c>
      <c r="K7">
        <v>12</v>
      </c>
      <c r="L7" s="3">
        <v>56763</v>
      </c>
      <c r="N7">
        <f t="shared" si="4"/>
        <v>4.7540653404326445</v>
      </c>
      <c r="S7" s="1">
        <v>2024</v>
      </c>
      <c r="T7" s="1">
        <v>1</v>
      </c>
      <c r="U7" s="56">
        <v>142913</v>
      </c>
      <c r="V7" s="56">
        <v>95570</v>
      </c>
      <c r="W7" s="1">
        <f t="shared" si="0"/>
        <v>5.1550717359391314</v>
      </c>
      <c r="X7" s="1">
        <f t="shared" si="0"/>
        <v>4.9803215860087562</v>
      </c>
      <c r="Y7" s="1">
        <v>6.8141399551825241</v>
      </c>
      <c r="Z7" s="1">
        <v>6.8028897964842523</v>
      </c>
      <c r="AB7">
        <f t="shared" si="1"/>
        <v>1.4953751177147641</v>
      </c>
      <c r="AF7" s="2">
        <v>45639</v>
      </c>
      <c r="AG7" t="s">
        <v>318</v>
      </c>
      <c r="AH7">
        <v>2550</v>
      </c>
      <c r="AI7">
        <v>800</v>
      </c>
      <c r="AJ7">
        <v>7.2117599999999999</v>
      </c>
      <c r="AK7">
        <v>7.165</v>
      </c>
      <c r="AO7" s="52">
        <v>45653</v>
      </c>
      <c r="AP7" s="3">
        <v>481.7</v>
      </c>
      <c r="AQ7" s="3">
        <v>5</v>
      </c>
      <c r="AR7" s="3">
        <v>794.5</v>
      </c>
      <c r="AU7">
        <f t="shared" si="5"/>
        <v>2024</v>
      </c>
      <c r="AV7">
        <f t="shared" si="6"/>
        <v>12</v>
      </c>
      <c r="AW7" s="3">
        <f t="shared" si="7"/>
        <v>1281.2</v>
      </c>
      <c r="BB7">
        <v>3</v>
      </c>
      <c r="BC7" s="57">
        <v>28000</v>
      </c>
      <c r="BE7">
        <f t="shared" si="8"/>
        <v>4.4471580313422194</v>
      </c>
    </row>
    <row r="8" spans="1:57" x14ac:dyDescent="0.2">
      <c r="A8" s="17">
        <v>45198</v>
      </c>
      <c r="B8">
        <f t="shared" si="2"/>
        <v>9</v>
      </c>
      <c r="C8">
        <f t="shared" si="3"/>
        <v>2023</v>
      </c>
      <c r="D8">
        <v>2550</v>
      </c>
      <c r="E8">
        <v>800</v>
      </c>
      <c r="F8">
        <v>4880</v>
      </c>
      <c r="G8">
        <v>8230</v>
      </c>
      <c r="J8">
        <v>2024</v>
      </c>
      <c r="K8">
        <v>1</v>
      </c>
      <c r="L8" s="3">
        <v>95570</v>
      </c>
      <c r="N8">
        <f t="shared" si="4"/>
        <v>4.9803215860087562</v>
      </c>
      <c r="S8" s="1">
        <v>2024</v>
      </c>
      <c r="T8" s="1">
        <v>2</v>
      </c>
      <c r="U8" s="56">
        <v>61911</v>
      </c>
      <c r="V8" s="56">
        <v>49374</v>
      </c>
      <c r="W8" s="1">
        <f t="shared" si="0"/>
        <v>4.7917678188889266</v>
      </c>
      <c r="X8" s="1">
        <f t="shared" si="0"/>
        <v>4.6934983127078356</v>
      </c>
      <c r="Y8" s="1">
        <v>6.780731216262053</v>
      </c>
      <c r="Z8" s="1">
        <v>6.7565365451452184</v>
      </c>
      <c r="AB8">
        <f t="shared" si="1"/>
        <v>1.2539190667152753</v>
      </c>
      <c r="AF8" s="2">
        <v>45639</v>
      </c>
      <c r="AG8" t="s">
        <v>319</v>
      </c>
      <c r="AH8">
        <v>26023.8</v>
      </c>
      <c r="AI8">
        <v>15000</v>
      </c>
      <c r="AJ8">
        <v>7.2650300000000003</v>
      </c>
      <c r="AK8">
        <v>7.2423799999999998</v>
      </c>
      <c r="AO8" s="52">
        <v>45660</v>
      </c>
      <c r="AP8" s="3">
        <v>620</v>
      </c>
      <c r="AQ8" s="3">
        <v>400</v>
      </c>
      <c r="AR8" s="3">
        <v>13980</v>
      </c>
      <c r="AU8">
        <f t="shared" si="5"/>
        <v>2025</v>
      </c>
      <c r="AV8">
        <f t="shared" si="6"/>
        <v>1</v>
      </c>
      <c r="AW8" s="3">
        <f t="shared" si="7"/>
        <v>15000</v>
      </c>
      <c r="BB8">
        <v>4</v>
      </c>
      <c r="BC8" s="57">
        <v>31000</v>
      </c>
      <c r="BE8">
        <f t="shared" si="8"/>
        <v>4.4913616938342731</v>
      </c>
    </row>
    <row r="9" spans="1:57" x14ac:dyDescent="0.2">
      <c r="A9" s="17">
        <v>45203</v>
      </c>
      <c r="B9">
        <f t="shared" si="2"/>
        <v>10</v>
      </c>
      <c r="C9">
        <f t="shared" si="3"/>
        <v>2023</v>
      </c>
      <c r="D9">
        <v>2475</v>
      </c>
      <c r="E9">
        <v>1300</v>
      </c>
      <c r="F9">
        <v>5300</v>
      </c>
      <c r="G9">
        <v>9075</v>
      </c>
      <c r="J9">
        <v>2024</v>
      </c>
      <c r="K9">
        <v>2</v>
      </c>
      <c r="L9" s="3">
        <v>49374</v>
      </c>
      <c r="N9">
        <f t="shared" si="4"/>
        <v>4.6934983127078356</v>
      </c>
      <c r="S9" s="1">
        <v>2024</v>
      </c>
      <c r="T9" s="1">
        <v>3</v>
      </c>
      <c r="U9" s="56">
        <v>28329</v>
      </c>
      <c r="V9" s="56">
        <v>25569</v>
      </c>
      <c r="W9" s="1">
        <f t="shared" si="0"/>
        <v>4.4522312444058239</v>
      </c>
      <c r="X9" s="1">
        <f t="shared" si="0"/>
        <v>4.4077137431622608</v>
      </c>
      <c r="Y9" s="1">
        <v>6.8184875706872807</v>
      </c>
      <c r="Z9" s="1">
        <v>6.8045753938362861</v>
      </c>
      <c r="AB9">
        <f t="shared" si="1"/>
        <v>1.1079432124838673</v>
      </c>
      <c r="AF9" s="2">
        <v>45646</v>
      </c>
      <c r="AG9" t="s">
        <v>317</v>
      </c>
      <c r="AH9">
        <v>4872.1000000000004</v>
      </c>
      <c r="AI9">
        <v>3237.1</v>
      </c>
      <c r="AJ9">
        <v>7.1867999999999999</v>
      </c>
      <c r="AK9">
        <v>7.1645300000000001</v>
      </c>
      <c r="AO9" s="52">
        <v>45667</v>
      </c>
      <c r="AP9" s="3">
        <v>2000</v>
      </c>
      <c r="AQ9" s="3">
        <v>1000</v>
      </c>
      <c r="AR9" s="3">
        <v>12000</v>
      </c>
      <c r="AU9">
        <f t="shared" si="5"/>
        <v>2025</v>
      </c>
      <c r="AV9">
        <f t="shared" si="6"/>
        <v>1</v>
      </c>
      <c r="AW9" s="3">
        <f t="shared" si="7"/>
        <v>15000</v>
      </c>
      <c r="BB9">
        <v>5</v>
      </c>
      <c r="BC9" s="57">
        <v>81000</v>
      </c>
      <c r="BE9">
        <f t="shared" si="8"/>
        <v>4.9084850188786495</v>
      </c>
    </row>
    <row r="10" spans="1:57" x14ac:dyDescent="0.2">
      <c r="A10" s="17">
        <v>45205</v>
      </c>
      <c r="B10">
        <f t="shared" si="2"/>
        <v>10</v>
      </c>
      <c r="C10">
        <f t="shared" si="3"/>
        <v>2023</v>
      </c>
      <c r="D10">
        <v>5550</v>
      </c>
      <c r="E10">
        <v>1250</v>
      </c>
      <c r="F10">
        <v>4384</v>
      </c>
      <c r="G10">
        <v>11184</v>
      </c>
      <c r="J10">
        <v>2024</v>
      </c>
      <c r="K10">
        <v>3</v>
      </c>
      <c r="L10" s="3">
        <v>25569</v>
      </c>
      <c r="N10">
        <f t="shared" si="4"/>
        <v>4.4077137431622608</v>
      </c>
      <c r="S10" s="1">
        <v>2024</v>
      </c>
      <c r="T10" s="1">
        <v>4</v>
      </c>
      <c r="U10" s="56">
        <v>43302</v>
      </c>
      <c r="V10" s="56">
        <v>37391</v>
      </c>
      <c r="W10" s="1">
        <f t="shared" si="0"/>
        <v>4.6365079556814166</v>
      </c>
      <c r="X10" s="1">
        <f t="shared" si="0"/>
        <v>4.5727670802565035</v>
      </c>
      <c r="Y10" s="1">
        <v>7.0636448114790689</v>
      </c>
      <c r="Z10" s="1">
        <v>6.9927607377889496</v>
      </c>
      <c r="AB10">
        <f t="shared" si="1"/>
        <v>1.1580861704688294</v>
      </c>
      <c r="AF10" s="2">
        <v>45646</v>
      </c>
      <c r="AG10" t="s">
        <v>318</v>
      </c>
      <c r="AH10">
        <v>2185</v>
      </c>
      <c r="AI10">
        <v>275</v>
      </c>
      <c r="AJ10">
        <v>7.2537799999999999</v>
      </c>
      <c r="AK10">
        <v>7.2</v>
      </c>
      <c r="AO10" s="52">
        <v>45674</v>
      </c>
      <c r="AP10" s="3">
        <v>2700</v>
      </c>
      <c r="AQ10" s="3">
        <v>300</v>
      </c>
      <c r="AR10" s="3">
        <v>12000</v>
      </c>
      <c r="AU10">
        <f t="shared" si="5"/>
        <v>2025</v>
      </c>
      <c r="AV10">
        <f t="shared" si="6"/>
        <v>1</v>
      </c>
      <c r="AW10" s="3">
        <f t="shared" si="7"/>
        <v>15000</v>
      </c>
      <c r="BB10">
        <v>6</v>
      </c>
      <c r="BC10" s="57">
        <v>70500</v>
      </c>
      <c r="BE10">
        <f t="shared" si="8"/>
        <v>4.8481891169913984</v>
      </c>
    </row>
    <row r="11" spans="1:57" x14ac:dyDescent="0.2">
      <c r="A11" s="17">
        <v>45210</v>
      </c>
      <c r="B11">
        <f t="shared" si="2"/>
        <v>10</v>
      </c>
      <c r="C11">
        <f t="shared" si="3"/>
        <v>2023</v>
      </c>
      <c r="D11">
        <v>7000</v>
      </c>
      <c r="E11">
        <v>1050</v>
      </c>
      <c r="F11">
        <v>6085</v>
      </c>
      <c r="G11">
        <v>14135</v>
      </c>
      <c r="J11">
        <v>2024</v>
      </c>
      <c r="K11">
        <v>4</v>
      </c>
      <c r="L11" s="3">
        <v>37391</v>
      </c>
      <c r="N11">
        <f t="shared" si="4"/>
        <v>4.5727670802565035</v>
      </c>
      <c r="S11" s="1">
        <v>2024</v>
      </c>
      <c r="T11" s="1">
        <v>5</v>
      </c>
      <c r="U11" s="56">
        <v>251852.5</v>
      </c>
      <c r="V11" s="56">
        <v>166598</v>
      </c>
      <c r="W11" s="1">
        <f t="shared" si="0"/>
        <v>5.4011462662154335</v>
      </c>
      <c r="X11" s="1">
        <f t="shared" si="0"/>
        <v>5.2216697834202437</v>
      </c>
      <c r="Y11" s="1">
        <v>7.4406162552089024</v>
      </c>
      <c r="Z11" s="1">
        <v>7.4204048510986533</v>
      </c>
      <c r="AB11">
        <f t="shared" si="1"/>
        <v>1.5117378359884273</v>
      </c>
      <c r="AF11" s="2">
        <v>45646</v>
      </c>
      <c r="AG11" t="s">
        <v>319</v>
      </c>
      <c r="AH11">
        <v>16056.7</v>
      </c>
      <c r="AI11">
        <v>6487.9</v>
      </c>
      <c r="AJ11">
        <v>7.3507800000000003</v>
      </c>
      <c r="AK11">
        <v>7.2887899999999997</v>
      </c>
      <c r="AO11" s="52">
        <v>45681</v>
      </c>
      <c r="AP11" s="3">
        <v>4665</v>
      </c>
      <c r="AQ11" s="3">
        <v>5335</v>
      </c>
      <c r="AR11" s="3">
        <v>15000</v>
      </c>
      <c r="AU11">
        <f t="shared" si="5"/>
        <v>2025</v>
      </c>
      <c r="AV11">
        <f t="shared" si="6"/>
        <v>1</v>
      </c>
      <c r="AW11" s="3">
        <f t="shared" si="7"/>
        <v>25000</v>
      </c>
      <c r="BB11">
        <v>7</v>
      </c>
      <c r="BC11" s="57">
        <v>95000</v>
      </c>
      <c r="BE11">
        <f t="shared" si="8"/>
        <v>4.9777236052888476</v>
      </c>
    </row>
    <row r="12" spans="1:57" x14ac:dyDescent="0.2">
      <c r="A12" s="17">
        <v>45212</v>
      </c>
      <c r="B12">
        <f t="shared" si="2"/>
        <v>10</v>
      </c>
      <c r="C12">
        <f t="shared" si="3"/>
        <v>2023</v>
      </c>
      <c r="D12">
        <v>3655</v>
      </c>
      <c r="E12">
        <v>900</v>
      </c>
      <c r="F12">
        <v>3250</v>
      </c>
      <c r="G12">
        <v>7805</v>
      </c>
      <c r="J12">
        <v>2024</v>
      </c>
      <c r="K12">
        <v>5</v>
      </c>
      <c r="L12" s="3">
        <v>166598</v>
      </c>
      <c r="N12">
        <f t="shared" si="4"/>
        <v>5.2216697834202437</v>
      </c>
      <c r="S12" s="1">
        <v>2024</v>
      </c>
      <c r="T12" s="1">
        <v>6</v>
      </c>
      <c r="U12" s="56">
        <v>301145.5</v>
      </c>
      <c r="V12" s="56">
        <v>191033.7</v>
      </c>
      <c r="W12" s="1">
        <f t="shared" si="0"/>
        <v>5.4787763779174572</v>
      </c>
      <c r="X12" s="1">
        <f t="shared" si="0"/>
        <v>5.2811099873159471</v>
      </c>
      <c r="Y12" s="1">
        <v>7.3704252962419456</v>
      </c>
      <c r="Z12" s="1">
        <v>7.347992501505531</v>
      </c>
      <c r="AB12">
        <f t="shared" si="1"/>
        <v>1.5763998708081348</v>
      </c>
      <c r="AF12" s="2">
        <v>45653</v>
      </c>
      <c r="AG12" t="s">
        <v>317</v>
      </c>
      <c r="AH12">
        <v>1685.7</v>
      </c>
      <c r="AI12">
        <v>481.7</v>
      </c>
      <c r="AJ12">
        <v>7.2122099999999998</v>
      </c>
      <c r="AK12">
        <v>7.1758800000000003</v>
      </c>
      <c r="AO12" s="52">
        <v>45688</v>
      </c>
      <c r="AP12" s="3">
        <v>2565</v>
      </c>
      <c r="AQ12" s="3">
        <v>435</v>
      </c>
      <c r="AR12" s="3">
        <v>12000</v>
      </c>
      <c r="AU12">
        <f t="shared" si="5"/>
        <v>2025</v>
      </c>
      <c r="AV12">
        <f t="shared" si="6"/>
        <v>1</v>
      </c>
      <c r="AW12" s="3">
        <f t="shared" si="7"/>
        <v>15000</v>
      </c>
      <c r="BB12">
        <v>8</v>
      </c>
      <c r="BC12" s="57">
        <v>55334</v>
      </c>
      <c r="BE12">
        <f t="shared" si="8"/>
        <v>4.7429920657525093</v>
      </c>
    </row>
    <row r="13" spans="1:57" x14ac:dyDescent="0.2">
      <c r="A13" s="17">
        <v>45217</v>
      </c>
      <c r="B13">
        <f t="shared" si="2"/>
        <v>10</v>
      </c>
      <c r="C13">
        <f t="shared" si="3"/>
        <v>2023</v>
      </c>
      <c r="D13">
        <v>3475</v>
      </c>
      <c r="E13">
        <v>480</v>
      </c>
      <c r="F13">
        <v>2710</v>
      </c>
      <c r="G13">
        <v>6665</v>
      </c>
      <c r="J13">
        <v>2024</v>
      </c>
      <c r="K13">
        <v>6</v>
      </c>
      <c r="L13" s="3">
        <v>191033.7</v>
      </c>
      <c r="N13">
        <f t="shared" si="4"/>
        <v>5.2811099873159471</v>
      </c>
      <c r="S13" s="1">
        <v>2024</v>
      </c>
      <c r="T13" s="1">
        <v>7</v>
      </c>
      <c r="U13" s="56">
        <v>311752.19999999995</v>
      </c>
      <c r="V13" s="56">
        <v>167492</v>
      </c>
      <c r="W13" s="1">
        <f t="shared" si="0"/>
        <v>5.4938095269284117</v>
      </c>
      <c r="X13" s="1">
        <f t="shared" si="0"/>
        <v>5.2239940684544903</v>
      </c>
      <c r="Y13" s="1">
        <v>7.3762136602243711</v>
      </c>
      <c r="Z13" s="1">
        <v>7.3476961309704345</v>
      </c>
      <c r="AB13">
        <f t="shared" si="1"/>
        <v>1.8612960619014636</v>
      </c>
      <c r="AF13" s="2">
        <v>45653</v>
      </c>
      <c r="AG13" t="s">
        <v>318</v>
      </c>
      <c r="AH13">
        <v>776</v>
      </c>
      <c r="AI13">
        <v>5</v>
      </c>
      <c r="AJ13">
        <v>7.2614299999999998</v>
      </c>
      <c r="AK13">
        <v>7.21</v>
      </c>
      <c r="AO13" s="52">
        <v>45695</v>
      </c>
      <c r="AP13" s="3">
        <v>1000</v>
      </c>
      <c r="AQ13" s="3">
        <v>400</v>
      </c>
      <c r="AR13" s="3">
        <v>3600</v>
      </c>
      <c r="AU13">
        <f t="shared" si="5"/>
        <v>2025</v>
      </c>
      <c r="AV13">
        <f t="shared" si="6"/>
        <v>2</v>
      </c>
      <c r="AW13" s="3">
        <f t="shared" si="7"/>
        <v>5000</v>
      </c>
      <c r="BB13">
        <v>9</v>
      </c>
      <c r="BC13" s="57">
        <v>48320</v>
      </c>
      <c r="BE13">
        <f t="shared" si="8"/>
        <v>4.6841269256130751</v>
      </c>
    </row>
    <row r="14" spans="1:57" x14ac:dyDescent="0.2">
      <c r="A14" s="17">
        <v>45219</v>
      </c>
      <c r="B14">
        <f t="shared" si="2"/>
        <v>10</v>
      </c>
      <c r="C14">
        <f t="shared" si="3"/>
        <v>2023</v>
      </c>
      <c r="D14">
        <v>3290</v>
      </c>
      <c r="E14">
        <v>350</v>
      </c>
      <c r="F14">
        <v>840</v>
      </c>
      <c r="G14">
        <v>4480</v>
      </c>
      <c r="J14">
        <v>2024</v>
      </c>
      <c r="K14">
        <v>7</v>
      </c>
      <c r="L14" s="3">
        <v>167492</v>
      </c>
      <c r="N14">
        <f t="shared" si="4"/>
        <v>5.2239940684544903</v>
      </c>
      <c r="S14" s="1">
        <v>2024</v>
      </c>
      <c r="T14" s="1">
        <v>8</v>
      </c>
      <c r="U14" s="56">
        <v>122698.3</v>
      </c>
      <c r="V14" s="56">
        <v>79711</v>
      </c>
      <c r="W14" s="1">
        <f t="shared" si="0"/>
        <v>5.0888385455653591</v>
      </c>
      <c r="X14" s="1">
        <f t="shared" si="0"/>
        <v>4.9015182575273517</v>
      </c>
      <c r="Y14" s="1">
        <v>7.2008903952768701</v>
      </c>
      <c r="Z14" s="1">
        <v>7.1868657658190189</v>
      </c>
      <c r="AB14">
        <f t="shared" si="1"/>
        <v>1.5392894330769906</v>
      </c>
      <c r="AF14" s="2">
        <v>45653</v>
      </c>
      <c r="AG14" t="s">
        <v>319</v>
      </c>
      <c r="AH14">
        <v>13480.6</v>
      </c>
      <c r="AI14">
        <v>794.5</v>
      </c>
      <c r="AJ14">
        <v>7.3603399999999999</v>
      </c>
      <c r="AK14">
        <v>7.2993199999999998</v>
      </c>
      <c r="AL14">
        <f>SUMPRODUCT(AJ3:AJ14,AH3:AH14)/SUM(AH3:AH14)</f>
        <v>7.2730232578802063</v>
      </c>
      <c r="AM14">
        <f>SUMPRODUCT(AK3:AK14,AI3:AI14)/SUM(AI3:AI14)</f>
        <v>7.2201625713926871</v>
      </c>
      <c r="AO14" s="52">
        <v>45702</v>
      </c>
      <c r="AP14" s="3">
        <v>3000</v>
      </c>
      <c r="AQ14" s="3">
        <v>2000</v>
      </c>
      <c r="AR14" s="3">
        <v>10000</v>
      </c>
      <c r="AU14">
        <f t="shared" si="5"/>
        <v>2025</v>
      </c>
      <c r="AV14">
        <f t="shared" si="6"/>
        <v>2</v>
      </c>
      <c r="AW14" s="3">
        <f t="shared" si="7"/>
        <v>15000</v>
      </c>
      <c r="BB14">
        <v>10</v>
      </c>
      <c r="BC14" s="57">
        <v>101000</v>
      </c>
      <c r="BE14">
        <f t="shared" si="8"/>
        <v>5.0043213737826422</v>
      </c>
    </row>
    <row r="15" spans="1:57" x14ac:dyDescent="0.2">
      <c r="A15" s="17">
        <v>45224</v>
      </c>
      <c r="B15">
        <f t="shared" si="2"/>
        <v>10</v>
      </c>
      <c r="C15">
        <f t="shared" si="3"/>
        <v>2023</v>
      </c>
      <c r="D15">
        <v>1825</v>
      </c>
      <c r="E15">
        <v>80</v>
      </c>
      <c r="F15">
        <v>415</v>
      </c>
      <c r="G15">
        <v>2320</v>
      </c>
      <c r="J15">
        <v>2024</v>
      </c>
      <c r="K15">
        <v>8</v>
      </c>
      <c r="L15" s="3">
        <v>79711</v>
      </c>
      <c r="N15">
        <f t="shared" si="4"/>
        <v>4.9015182575273517</v>
      </c>
      <c r="S15" s="1">
        <v>2024</v>
      </c>
      <c r="T15" s="1">
        <v>9</v>
      </c>
      <c r="U15" s="56">
        <v>120062.5</v>
      </c>
      <c r="V15" s="56">
        <v>58000</v>
      </c>
      <c r="W15" s="1">
        <f t="shared" si="0"/>
        <v>5.079407382205769</v>
      </c>
      <c r="X15" s="1">
        <f t="shared" si="0"/>
        <v>4.7634279935629369</v>
      </c>
      <c r="Y15" s="1">
        <v>6.9864708929307637</v>
      </c>
      <c r="Z15" s="1">
        <v>6.9650885524482753</v>
      </c>
      <c r="AB15">
        <f t="shared" si="1"/>
        <v>2.0700431034482758</v>
      </c>
      <c r="AF15" s="2">
        <v>45660</v>
      </c>
      <c r="AG15" t="s">
        <v>317</v>
      </c>
      <c r="AH15">
        <v>16497</v>
      </c>
      <c r="AI15">
        <v>620</v>
      </c>
      <c r="AJ15">
        <v>7.2339900000000004</v>
      </c>
      <c r="AK15">
        <v>7.16</v>
      </c>
      <c r="AO15" s="52">
        <v>45709</v>
      </c>
      <c r="AP15" s="3">
        <v>2500</v>
      </c>
      <c r="AQ15" s="3">
        <v>500</v>
      </c>
      <c r="AR15" s="3">
        <v>5000</v>
      </c>
      <c r="AU15">
        <f t="shared" si="5"/>
        <v>2025</v>
      </c>
      <c r="AV15">
        <f t="shared" si="6"/>
        <v>2</v>
      </c>
      <c r="AW15" s="3">
        <f t="shared" si="7"/>
        <v>8000</v>
      </c>
      <c r="BB15">
        <v>11</v>
      </c>
      <c r="BC15" s="57">
        <v>62340</v>
      </c>
      <c r="BE15">
        <f t="shared" si="8"/>
        <v>4.7947667979408211</v>
      </c>
    </row>
    <row r="16" spans="1:57" x14ac:dyDescent="0.2">
      <c r="A16" s="17">
        <v>45226</v>
      </c>
      <c r="B16">
        <f t="shared" si="2"/>
        <v>10</v>
      </c>
      <c r="C16">
        <f t="shared" si="3"/>
        <v>2023</v>
      </c>
      <c r="D16">
        <v>1806</v>
      </c>
      <c r="E16">
        <v>166</v>
      </c>
      <c r="F16">
        <v>1028</v>
      </c>
      <c r="G16">
        <v>3000</v>
      </c>
      <c r="J16">
        <v>2024</v>
      </c>
      <c r="K16">
        <v>9</v>
      </c>
      <c r="L16" s="3">
        <v>58000</v>
      </c>
      <c r="N16">
        <f t="shared" si="4"/>
        <v>4.7634279935629369</v>
      </c>
      <c r="S16" s="1">
        <v>2024</v>
      </c>
      <c r="T16" s="1">
        <v>10</v>
      </c>
      <c r="U16" s="56">
        <v>95139.6</v>
      </c>
      <c r="V16" s="56">
        <v>82006.999999999985</v>
      </c>
      <c r="W16" s="1">
        <f t="shared" si="0"/>
        <v>4.9783613211625255</v>
      </c>
      <c r="X16" s="1">
        <f t="shared" si="0"/>
        <v>4.9138509247205704</v>
      </c>
      <c r="Y16" s="1">
        <v>6.8709811991904548</v>
      </c>
      <c r="Z16" s="1">
        <v>6.8691933792542104</v>
      </c>
      <c r="AB16">
        <f t="shared" si="1"/>
        <v>1.1601399880498009</v>
      </c>
      <c r="AF16" s="2">
        <v>45660</v>
      </c>
      <c r="AG16" t="s">
        <v>318</v>
      </c>
      <c r="AH16">
        <v>1385</v>
      </c>
      <c r="AI16">
        <v>400</v>
      </c>
      <c r="AJ16">
        <v>7.2447699999999999</v>
      </c>
      <c r="AK16">
        <v>7.2028800000000004</v>
      </c>
      <c r="AO16" s="52">
        <v>45716</v>
      </c>
      <c r="AP16" s="3">
        <v>1661</v>
      </c>
      <c r="AQ16" s="3">
        <v>545</v>
      </c>
      <c r="AR16" s="3">
        <v>5794</v>
      </c>
      <c r="AU16">
        <f t="shared" si="5"/>
        <v>2025</v>
      </c>
      <c r="AV16">
        <f t="shared" si="6"/>
        <v>2</v>
      </c>
      <c r="AW16" s="3">
        <f t="shared" si="7"/>
        <v>8000</v>
      </c>
    </row>
    <row r="17" spans="1:49" x14ac:dyDescent="0.2">
      <c r="A17" s="17">
        <v>45231</v>
      </c>
      <c r="B17">
        <f t="shared" si="2"/>
        <v>11</v>
      </c>
      <c r="C17">
        <f t="shared" si="3"/>
        <v>2023</v>
      </c>
      <c r="D17">
        <v>2777</v>
      </c>
      <c r="E17">
        <v>130</v>
      </c>
      <c r="F17">
        <v>1093</v>
      </c>
      <c r="G17">
        <v>4000</v>
      </c>
      <c r="J17">
        <v>2024</v>
      </c>
      <c r="K17">
        <v>10</v>
      </c>
      <c r="L17" s="3">
        <v>82007</v>
      </c>
      <c r="N17">
        <f t="shared" si="4"/>
        <v>4.9138509247205704</v>
      </c>
      <c r="S17" s="1">
        <v>2024</v>
      </c>
      <c r="T17" s="1">
        <v>11</v>
      </c>
      <c r="U17" s="56">
        <v>151448.79999999999</v>
      </c>
      <c r="V17" s="56">
        <v>104300</v>
      </c>
      <c r="W17" s="1">
        <f t="shared" si="0"/>
        <v>5.1802658365632759</v>
      </c>
      <c r="X17" s="1">
        <f t="shared" si="0"/>
        <v>5.0182843084265309</v>
      </c>
      <c r="Y17" s="1">
        <v>7.1022871542158157</v>
      </c>
      <c r="Z17" s="1">
        <v>7.0833051116241617</v>
      </c>
      <c r="AB17">
        <f t="shared" si="1"/>
        <v>1.4520498561840842</v>
      </c>
      <c r="AF17" s="2">
        <v>45660</v>
      </c>
      <c r="AG17" t="s">
        <v>319</v>
      </c>
      <c r="AH17">
        <v>36521.5</v>
      </c>
      <c r="AI17">
        <v>13980</v>
      </c>
      <c r="AJ17">
        <v>7.2997100000000001</v>
      </c>
      <c r="AK17">
        <v>7.2675799999999997</v>
      </c>
      <c r="AO17" s="52">
        <v>45723</v>
      </c>
      <c r="AP17" s="3">
        <v>1000</v>
      </c>
      <c r="AQ17" s="3">
        <v>1000</v>
      </c>
      <c r="AR17" s="3">
        <v>5000</v>
      </c>
      <c r="AU17">
        <f t="shared" si="5"/>
        <v>2025</v>
      </c>
      <c r="AV17">
        <f t="shared" si="6"/>
        <v>3</v>
      </c>
      <c r="AW17" s="3">
        <f t="shared" si="7"/>
        <v>7000</v>
      </c>
    </row>
    <row r="18" spans="1:49" x14ac:dyDescent="0.2">
      <c r="A18" s="17">
        <v>45233</v>
      </c>
      <c r="B18">
        <f t="shared" si="2"/>
        <v>11</v>
      </c>
      <c r="C18">
        <f t="shared" si="3"/>
        <v>2023</v>
      </c>
      <c r="D18">
        <v>4195</v>
      </c>
      <c r="E18">
        <v>331</v>
      </c>
      <c r="F18">
        <v>5617</v>
      </c>
      <c r="G18">
        <v>10143</v>
      </c>
      <c r="J18">
        <v>2024</v>
      </c>
      <c r="K18">
        <v>11</v>
      </c>
      <c r="L18" s="3">
        <v>104300</v>
      </c>
      <c r="N18">
        <f t="shared" si="4"/>
        <v>5.0182843084265309</v>
      </c>
      <c r="S18" s="1">
        <v>2024</v>
      </c>
      <c r="T18" s="1">
        <v>12</v>
      </c>
      <c r="U18" s="56">
        <v>104435.70000000001</v>
      </c>
      <c r="V18" s="56">
        <v>46181.2</v>
      </c>
      <c r="W18" s="1">
        <f t="shared" si="0"/>
        <v>5.0188489820256974</v>
      </c>
      <c r="X18" s="1">
        <f t="shared" si="0"/>
        <v>4.6644652136960829</v>
      </c>
      <c r="Y18" s="1">
        <v>7.2840603850479306</v>
      </c>
      <c r="Z18" s="1">
        <v>7.2343166794063372</v>
      </c>
      <c r="AB18">
        <f t="shared" si="1"/>
        <v>2.2614332239092967</v>
      </c>
      <c r="AF18" s="2">
        <v>45667</v>
      </c>
      <c r="AG18" t="s">
        <v>317</v>
      </c>
      <c r="AH18">
        <v>12505</v>
      </c>
      <c r="AI18">
        <v>2000</v>
      </c>
      <c r="AJ18">
        <v>7.1247499999999997</v>
      </c>
      <c r="AK18">
        <v>7.0637499999999998</v>
      </c>
      <c r="AO18" s="52">
        <v>45730</v>
      </c>
      <c r="AP18" s="3">
        <v>1800</v>
      </c>
      <c r="AQ18" s="3">
        <v>200</v>
      </c>
      <c r="AR18" s="3">
        <v>8000</v>
      </c>
      <c r="AU18">
        <f t="shared" si="5"/>
        <v>2025</v>
      </c>
      <c r="AV18">
        <f t="shared" si="6"/>
        <v>3</v>
      </c>
      <c r="AW18" s="3">
        <f t="shared" si="7"/>
        <v>10000</v>
      </c>
    </row>
    <row r="19" spans="1:49" x14ac:dyDescent="0.2">
      <c r="A19" s="17">
        <v>45238</v>
      </c>
      <c r="B19">
        <f t="shared" si="2"/>
        <v>11</v>
      </c>
      <c r="C19">
        <f t="shared" si="3"/>
        <v>2023</v>
      </c>
      <c r="D19">
        <v>1000</v>
      </c>
      <c r="E19">
        <v>650</v>
      </c>
      <c r="F19">
        <v>1350</v>
      </c>
      <c r="G19">
        <v>3000</v>
      </c>
      <c r="J19">
        <v>2024</v>
      </c>
      <c r="K19">
        <v>12</v>
      </c>
      <c r="L19" s="3">
        <v>46181.2</v>
      </c>
      <c r="N19">
        <f t="shared" si="4"/>
        <v>4.6644652136960829</v>
      </c>
      <c r="S19" s="1">
        <v>2025</v>
      </c>
      <c r="T19" s="1">
        <v>1</v>
      </c>
      <c r="U19" s="58">
        <v>332938.59999999998</v>
      </c>
      <c r="V19" s="58">
        <v>85000</v>
      </c>
      <c r="W19" s="1">
        <f t="shared" si="0"/>
        <v>5.5223641490022395</v>
      </c>
      <c r="X19" s="1">
        <f t="shared" si="0"/>
        <v>4.9294189257142929</v>
      </c>
      <c r="Y19">
        <v>7.0286482188475583</v>
      </c>
      <c r="Z19">
        <v>6.9848920821176472</v>
      </c>
      <c r="AB19">
        <f t="shared" si="1"/>
        <v>3.9169247058823529</v>
      </c>
      <c r="AF19" s="2">
        <v>45667</v>
      </c>
      <c r="AG19" t="s">
        <v>318</v>
      </c>
      <c r="AH19">
        <v>8205</v>
      </c>
      <c r="AI19">
        <v>1000</v>
      </c>
      <c r="AJ19">
        <v>7.1369499999999997</v>
      </c>
      <c r="AK19">
        <v>7.1</v>
      </c>
      <c r="AO19" s="52">
        <v>45737</v>
      </c>
      <c r="AP19" s="3">
        <v>1325</v>
      </c>
      <c r="AQ19" s="3">
        <v>1240</v>
      </c>
      <c r="AR19" s="3">
        <v>8435</v>
      </c>
      <c r="AU19">
        <f t="shared" si="5"/>
        <v>2025</v>
      </c>
      <c r="AV19">
        <f t="shared" si="6"/>
        <v>3</v>
      </c>
      <c r="AW19" s="3">
        <f t="shared" si="7"/>
        <v>11000</v>
      </c>
    </row>
    <row r="20" spans="1:49" x14ac:dyDescent="0.2">
      <c r="A20" s="17">
        <v>45240</v>
      </c>
      <c r="B20">
        <f t="shared" si="2"/>
        <v>11</v>
      </c>
      <c r="C20">
        <f t="shared" si="3"/>
        <v>2023</v>
      </c>
      <c r="D20">
        <v>1000</v>
      </c>
      <c r="E20">
        <v>400</v>
      </c>
      <c r="F20">
        <v>4600</v>
      </c>
      <c r="G20">
        <v>6000</v>
      </c>
      <c r="J20">
        <v>2025</v>
      </c>
      <c r="K20">
        <v>1</v>
      </c>
      <c r="L20" s="3">
        <v>85000</v>
      </c>
      <c r="N20">
        <f t="shared" si="4"/>
        <v>4.9294189257142929</v>
      </c>
      <c r="S20" s="1">
        <v>2025</v>
      </c>
      <c r="T20" s="1">
        <v>2</v>
      </c>
      <c r="U20" s="58">
        <v>148804.4</v>
      </c>
      <c r="V20" s="58">
        <v>36000</v>
      </c>
      <c r="W20" s="1">
        <f t="shared" ref="W20:X23" si="9">LOG(U20)</f>
        <v>5.1726157730611266</v>
      </c>
      <c r="X20" s="1">
        <f t="shared" si="9"/>
        <v>4.5563025007672868</v>
      </c>
      <c r="Y20">
        <v>6.5067354040102314</v>
      </c>
      <c r="Z20">
        <v>6.4428917634722227</v>
      </c>
      <c r="AB20">
        <f t="shared" si="1"/>
        <v>4.133455555555555</v>
      </c>
      <c r="AF20" s="2">
        <v>45667</v>
      </c>
      <c r="AG20" t="s">
        <v>319</v>
      </c>
      <c r="AH20">
        <v>36624.5</v>
      </c>
      <c r="AI20">
        <v>12000</v>
      </c>
      <c r="AJ20">
        <v>7.2595700000000001</v>
      </c>
      <c r="AK20">
        <v>7.2324700000000002</v>
      </c>
      <c r="AO20" s="52">
        <v>45758</v>
      </c>
      <c r="AP20" s="3">
        <v>1315</v>
      </c>
      <c r="AQ20" s="3">
        <v>1685</v>
      </c>
      <c r="AR20" s="3">
        <v>5000</v>
      </c>
      <c r="AU20">
        <f t="shared" si="5"/>
        <v>2025</v>
      </c>
      <c r="AV20">
        <f t="shared" si="6"/>
        <v>4</v>
      </c>
      <c r="AW20" s="3">
        <f t="shared" si="7"/>
        <v>8000</v>
      </c>
    </row>
    <row r="21" spans="1:49" x14ac:dyDescent="0.2">
      <c r="A21" s="17">
        <v>45245</v>
      </c>
      <c r="B21">
        <f t="shared" si="2"/>
        <v>11</v>
      </c>
      <c r="C21">
        <f t="shared" si="3"/>
        <v>2023</v>
      </c>
      <c r="D21">
        <v>2800</v>
      </c>
      <c r="E21">
        <v>200</v>
      </c>
      <c r="F21">
        <v>4000</v>
      </c>
      <c r="G21">
        <v>7000</v>
      </c>
      <c r="J21">
        <v>2025</v>
      </c>
      <c r="K21">
        <v>2</v>
      </c>
      <c r="L21" s="3">
        <v>36000</v>
      </c>
      <c r="N21">
        <f t="shared" si="4"/>
        <v>4.5563025007672868</v>
      </c>
      <c r="S21" s="1">
        <v>2025</v>
      </c>
      <c r="T21" s="1">
        <v>3</v>
      </c>
      <c r="U21" s="58">
        <v>81835</v>
      </c>
      <c r="V21" s="58">
        <v>28000</v>
      </c>
      <c r="W21" s="1">
        <f t="shared" si="9"/>
        <v>4.9129390867507183</v>
      </c>
      <c r="X21" s="1">
        <f t="shared" si="9"/>
        <v>4.4471580313422194</v>
      </c>
      <c r="Y21">
        <v>6.4275782796277063</v>
      </c>
      <c r="Z21">
        <v>6.4015004934523816</v>
      </c>
      <c r="AB21">
        <f t="shared" si="1"/>
        <v>2.9226785714285715</v>
      </c>
      <c r="AF21" s="2">
        <v>45674</v>
      </c>
      <c r="AG21" t="s">
        <v>317</v>
      </c>
      <c r="AH21">
        <v>5632</v>
      </c>
      <c r="AI21">
        <v>2700</v>
      </c>
      <c r="AJ21">
        <v>6.8987800000000004</v>
      </c>
      <c r="AK21">
        <v>6.84964</v>
      </c>
      <c r="AO21" s="52">
        <v>45763</v>
      </c>
      <c r="AP21" s="3">
        <v>700</v>
      </c>
      <c r="AQ21" s="3">
        <v>300</v>
      </c>
      <c r="AR21" s="3">
        <v>7000</v>
      </c>
      <c r="AU21">
        <f t="shared" si="5"/>
        <v>2025</v>
      </c>
      <c r="AV21">
        <f t="shared" si="6"/>
        <v>4</v>
      </c>
      <c r="AW21" s="3">
        <f t="shared" si="7"/>
        <v>8000</v>
      </c>
    </row>
    <row r="22" spans="1:49" x14ac:dyDescent="0.2">
      <c r="A22" s="17">
        <v>45247</v>
      </c>
      <c r="B22">
        <f t="shared" si="2"/>
        <v>11</v>
      </c>
      <c r="C22">
        <f t="shared" si="3"/>
        <v>2023</v>
      </c>
      <c r="D22">
        <v>2700</v>
      </c>
      <c r="E22">
        <v>1200</v>
      </c>
      <c r="F22">
        <v>4600</v>
      </c>
      <c r="G22">
        <v>8500</v>
      </c>
      <c r="J22">
        <v>2025</v>
      </c>
      <c r="K22">
        <v>3</v>
      </c>
      <c r="L22" s="3">
        <v>28000</v>
      </c>
      <c r="N22">
        <f t="shared" si="4"/>
        <v>4.4471580313422194</v>
      </c>
      <c r="S22" s="1">
        <v>2025</v>
      </c>
      <c r="T22" s="1">
        <v>4</v>
      </c>
      <c r="U22" s="58">
        <v>95966.700000000012</v>
      </c>
      <c r="V22" s="58">
        <v>31000</v>
      </c>
      <c r="W22" s="1">
        <f t="shared" si="9"/>
        <v>4.9821205610074664</v>
      </c>
      <c r="X22" s="1">
        <f t="shared" si="9"/>
        <v>4.4913616938342731</v>
      </c>
      <c r="Y22">
        <v>6.697204686656935</v>
      </c>
      <c r="Z22">
        <v>6.6335974978494621</v>
      </c>
      <c r="AB22">
        <f t="shared" si="1"/>
        <v>3.0957000000000003</v>
      </c>
      <c r="AF22" s="2">
        <v>45674</v>
      </c>
      <c r="AG22" t="s">
        <v>318</v>
      </c>
      <c r="AH22">
        <v>1552</v>
      </c>
      <c r="AI22">
        <v>300</v>
      </c>
      <c r="AJ22">
        <v>6.94855</v>
      </c>
      <c r="AK22">
        <v>6.9139699999999999</v>
      </c>
      <c r="AO22" s="52">
        <v>45772</v>
      </c>
      <c r="AP22" s="3">
        <v>1500</v>
      </c>
      <c r="AQ22" s="3">
        <v>1500</v>
      </c>
      <c r="AR22" s="3">
        <v>12000</v>
      </c>
      <c r="AU22">
        <f t="shared" si="5"/>
        <v>2025</v>
      </c>
      <c r="AV22">
        <f t="shared" si="6"/>
        <v>4</v>
      </c>
      <c r="AW22" s="3">
        <f t="shared" si="7"/>
        <v>15000</v>
      </c>
    </row>
    <row r="23" spans="1:49" x14ac:dyDescent="0.2">
      <c r="A23" s="17">
        <v>45252</v>
      </c>
      <c r="B23">
        <f t="shared" si="2"/>
        <v>11</v>
      </c>
      <c r="C23">
        <f t="shared" si="3"/>
        <v>2023</v>
      </c>
      <c r="D23">
        <v>2000</v>
      </c>
      <c r="E23">
        <v>2000</v>
      </c>
      <c r="F23">
        <v>6000</v>
      </c>
      <c r="G23">
        <v>10000</v>
      </c>
      <c r="J23">
        <v>2025</v>
      </c>
      <c r="K23">
        <v>4</v>
      </c>
      <c r="L23" s="3">
        <v>31000</v>
      </c>
      <c r="N23">
        <f t="shared" si="4"/>
        <v>4.4913616938342731</v>
      </c>
      <c r="S23" s="1">
        <v>2025</v>
      </c>
      <c r="T23" s="1">
        <v>5</v>
      </c>
      <c r="U23" s="58">
        <v>147684.6</v>
      </c>
      <c r="V23" s="58">
        <v>81000</v>
      </c>
      <c r="W23" s="1">
        <f t="shared" si="9"/>
        <v>5.1693352110620099</v>
      </c>
      <c r="X23" s="1">
        <f t="shared" si="9"/>
        <v>4.9084850188786495</v>
      </c>
      <c r="Y23">
        <v>6.4126849332401621</v>
      </c>
      <c r="Z23">
        <v>6.3913731061728392</v>
      </c>
      <c r="AB23">
        <f t="shared" si="1"/>
        <v>1.8232666666666668</v>
      </c>
      <c r="AF23" s="2">
        <v>45674</v>
      </c>
      <c r="AG23" t="s">
        <v>319</v>
      </c>
      <c r="AH23">
        <v>56034.3</v>
      </c>
      <c r="AI23">
        <v>12000</v>
      </c>
      <c r="AJ23">
        <v>7.0495299999999999</v>
      </c>
      <c r="AK23">
        <v>6.9826499999999996</v>
      </c>
      <c r="AO23" s="52">
        <v>45779</v>
      </c>
      <c r="AP23" s="3">
        <v>500</v>
      </c>
      <c r="AQ23" s="3">
        <v>500</v>
      </c>
      <c r="AR23" s="3">
        <v>20000</v>
      </c>
      <c r="AU23">
        <f t="shared" si="5"/>
        <v>2025</v>
      </c>
      <c r="AV23">
        <f t="shared" si="6"/>
        <v>5</v>
      </c>
      <c r="AW23" s="3">
        <f t="shared" si="7"/>
        <v>21000</v>
      </c>
    </row>
    <row r="24" spans="1:49" x14ac:dyDescent="0.2">
      <c r="A24" s="17">
        <v>45255</v>
      </c>
      <c r="B24">
        <f t="shared" si="2"/>
        <v>11</v>
      </c>
      <c r="C24">
        <f t="shared" si="3"/>
        <v>2023</v>
      </c>
      <c r="D24">
        <v>1527</v>
      </c>
      <c r="E24">
        <v>1500</v>
      </c>
      <c r="F24">
        <v>6973</v>
      </c>
      <c r="G24">
        <v>10000</v>
      </c>
      <c r="J24">
        <v>2025</v>
      </c>
      <c r="K24">
        <v>5</v>
      </c>
      <c r="L24" s="3">
        <v>81000</v>
      </c>
      <c r="N24">
        <f t="shared" si="4"/>
        <v>4.9084850188786495</v>
      </c>
      <c r="U24">
        <v>176491.2</v>
      </c>
      <c r="V24">
        <v>70500</v>
      </c>
      <c r="AB24">
        <f t="shared" si="1"/>
        <v>2.5034212765957449</v>
      </c>
      <c r="AF24" s="2">
        <v>45681</v>
      </c>
      <c r="AG24" t="s">
        <v>317</v>
      </c>
      <c r="AH24">
        <v>17920.900000000001</v>
      </c>
      <c r="AI24">
        <v>4665</v>
      </c>
      <c r="AJ24">
        <v>6.76485</v>
      </c>
      <c r="AK24">
        <v>6.7229999999999999</v>
      </c>
      <c r="AO24" s="52">
        <v>45786</v>
      </c>
      <c r="AP24" s="3">
        <v>1300</v>
      </c>
      <c r="AQ24" s="3">
        <v>700</v>
      </c>
      <c r="AR24" s="3">
        <v>14000</v>
      </c>
      <c r="AU24">
        <f t="shared" si="5"/>
        <v>2025</v>
      </c>
      <c r="AV24">
        <f t="shared" si="6"/>
        <v>5</v>
      </c>
      <c r="AW24" s="3">
        <f t="shared" si="7"/>
        <v>16000</v>
      </c>
    </row>
    <row r="25" spans="1:49" x14ac:dyDescent="0.2">
      <c r="A25" s="17">
        <v>45259</v>
      </c>
      <c r="B25">
        <f t="shared" si="2"/>
        <v>11</v>
      </c>
      <c r="C25">
        <f t="shared" si="3"/>
        <v>2023</v>
      </c>
      <c r="D25">
        <v>555</v>
      </c>
      <c r="E25">
        <v>350</v>
      </c>
      <c r="F25">
        <v>7980</v>
      </c>
      <c r="G25">
        <v>8885</v>
      </c>
      <c r="J25">
        <v>2025</v>
      </c>
      <c r="K25">
        <v>6</v>
      </c>
      <c r="L25" s="3">
        <v>70500</v>
      </c>
      <c r="N25">
        <f t="shared" si="4"/>
        <v>4.8481891169913984</v>
      </c>
      <c r="U25">
        <v>300476.5</v>
      </c>
      <c r="V25">
        <v>95000</v>
      </c>
      <c r="AB25">
        <f t="shared" si="1"/>
        <v>3.1629105263157893</v>
      </c>
      <c r="AF25" s="2">
        <v>45681</v>
      </c>
      <c r="AG25" t="s">
        <v>318</v>
      </c>
      <c r="AH25">
        <v>13914</v>
      </c>
      <c r="AI25">
        <v>5335</v>
      </c>
      <c r="AJ25">
        <v>6.7931499999999998</v>
      </c>
      <c r="AK25">
        <v>6.7482800000000003</v>
      </c>
      <c r="AO25" s="52">
        <v>45793</v>
      </c>
      <c r="AP25" s="3">
        <v>1500</v>
      </c>
      <c r="AQ25" s="3">
        <v>500</v>
      </c>
      <c r="AR25" s="3">
        <v>23000</v>
      </c>
      <c r="AU25">
        <f t="shared" si="5"/>
        <v>2025</v>
      </c>
      <c r="AV25">
        <f t="shared" si="6"/>
        <v>5</v>
      </c>
      <c r="AW25" s="3">
        <f t="shared" si="7"/>
        <v>25000</v>
      </c>
    </row>
    <row r="26" spans="1:49" x14ac:dyDescent="0.2">
      <c r="A26" s="17">
        <v>45261</v>
      </c>
      <c r="B26">
        <f t="shared" si="2"/>
        <v>12</v>
      </c>
      <c r="C26">
        <f t="shared" si="3"/>
        <v>2023</v>
      </c>
      <c r="D26">
        <v>550</v>
      </c>
      <c r="E26">
        <v>250</v>
      </c>
      <c r="F26">
        <v>2500</v>
      </c>
      <c r="G26">
        <v>3300</v>
      </c>
      <c r="J26">
        <v>2025</v>
      </c>
      <c r="K26">
        <v>7</v>
      </c>
      <c r="L26" s="3">
        <v>95000</v>
      </c>
      <c r="N26">
        <f t="shared" si="4"/>
        <v>4.9777236052888476</v>
      </c>
      <c r="U26">
        <v>165507</v>
      </c>
      <c r="V26">
        <v>55334</v>
      </c>
      <c r="AB26">
        <f t="shared" si="1"/>
        <v>2.991054324646691</v>
      </c>
      <c r="AF26" s="2">
        <v>45681</v>
      </c>
      <c r="AG26" t="s">
        <v>319</v>
      </c>
      <c r="AH26">
        <v>71314.399999999994</v>
      </c>
      <c r="AI26">
        <v>15000</v>
      </c>
      <c r="AJ26">
        <v>6.89276</v>
      </c>
      <c r="AK26">
        <v>6.8380400000000003</v>
      </c>
      <c r="AO26" s="52">
        <v>45800</v>
      </c>
      <c r="AP26" s="3">
        <v>500</v>
      </c>
      <c r="AQ26" s="3">
        <v>500</v>
      </c>
      <c r="AR26" s="3">
        <v>6000</v>
      </c>
      <c r="AU26">
        <f t="shared" si="5"/>
        <v>2025</v>
      </c>
      <c r="AV26">
        <f t="shared" si="6"/>
        <v>5</v>
      </c>
      <c r="AW26" s="3">
        <f t="shared" si="7"/>
        <v>7000</v>
      </c>
    </row>
    <row r="27" spans="1:49" x14ac:dyDescent="0.2">
      <c r="A27" s="17">
        <v>45266</v>
      </c>
      <c r="B27">
        <f t="shared" si="2"/>
        <v>12</v>
      </c>
      <c r="C27">
        <f t="shared" si="3"/>
        <v>2023</v>
      </c>
      <c r="D27">
        <v>1375</v>
      </c>
      <c r="E27">
        <v>450</v>
      </c>
      <c r="F27">
        <v>5649</v>
      </c>
      <c r="G27">
        <v>7474</v>
      </c>
      <c r="J27">
        <v>2025</v>
      </c>
      <c r="K27">
        <v>8</v>
      </c>
      <c r="L27" s="3">
        <v>55334</v>
      </c>
      <c r="N27">
        <f t="shared" si="4"/>
        <v>4.7429920657525093</v>
      </c>
      <c r="U27">
        <v>127044</v>
      </c>
      <c r="V27">
        <v>48320</v>
      </c>
      <c r="AB27">
        <f t="shared" si="1"/>
        <v>2.6292218543046357</v>
      </c>
      <c r="AF27" s="2">
        <v>45688</v>
      </c>
      <c r="AG27" t="s">
        <v>317</v>
      </c>
      <c r="AH27">
        <v>8131</v>
      </c>
      <c r="AI27">
        <v>2565</v>
      </c>
      <c r="AJ27">
        <v>6.6684400000000004</v>
      </c>
      <c r="AK27">
        <v>6.6075499999999998</v>
      </c>
      <c r="AO27" s="52">
        <v>45805</v>
      </c>
      <c r="AP27" s="3">
        <v>300</v>
      </c>
      <c r="AQ27" s="3">
        <v>900</v>
      </c>
      <c r="AR27" s="3">
        <v>10800</v>
      </c>
      <c r="AU27">
        <f t="shared" si="5"/>
        <v>2025</v>
      </c>
      <c r="AV27">
        <f t="shared" si="6"/>
        <v>5</v>
      </c>
      <c r="AW27" s="3">
        <f t="shared" si="7"/>
        <v>12000</v>
      </c>
    </row>
    <row r="28" spans="1:49" x14ac:dyDescent="0.2">
      <c r="A28" s="17">
        <v>45268</v>
      </c>
      <c r="B28">
        <f t="shared" si="2"/>
        <v>12</v>
      </c>
      <c r="C28">
        <f t="shared" si="3"/>
        <v>2023</v>
      </c>
      <c r="D28">
        <v>2245</v>
      </c>
      <c r="E28">
        <v>100</v>
      </c>
      <c r="F28">
        <v>3860</v>
      </c>
      <c r="G28">
        <v>6205</v>
      </c>
      <c r="J28">
        <v>2025</v>
      </c>
      <c r="K28">
        <v>9</v>
      </c>
      <c r="L28" s="3">
        <v>48320</v>
      </c>
      <c r="N28">
        <f t="shared" si="4"/>
        <v>4.6841269256130751</v>
      </c>
      <c r="U28">
        <v>202424</v>
      </c>
      <c r="V28">
        <v>101000</v>
      </c>
      <c r="AB28">
        <f t="shared" si="1"/>
        <v>2.0041980198019802</v>
      </c>
      <c r="AF28" s="2">
        <v>45688</v>
      </c>
      <c r="AG28" t="s">
        <v>318</v>
      </c>
      <c r="AH28">
        <v>3535</v>
      </c>
      <c r="AI28">
        <v>435</v>
      </c>
      <c r="AJ28">
        <v>6.7262500000000003</v>
      </c>
      <c r="AK28">
        <v>6.6508000000000003</v>
      </c>
      <c r="AO28" s="52">
        <v>45812</v>
      </c>
      <c r="AP28" s="3">
        <v>800</v>
      </c>
      <c r="AQ28" s="3">
        <v>3000</v>
      </c>
      <c r="AR28" s="3">
        <v>16200</v>
      </c>
      <c r="AU28">
        <f t="shared" si="5"/>
        <v>2025</v>
      </c>
      <c r="AV28">
        <f t="shared" si="6"/>
        <v>6</v>
      </c>
      <c r="AW28" s="3">
        <f t="shared" si="7"/>
        <v>20000</v>
      </c>
    </row>
    <row r="29" spans="1:49" x14ac:dyDescent="0.2">
      <c r="A29" s="17">
        <v>45273</v>
      </c>
      <c r="B29">
        <f t="shared" si="2"/>
        <v>12</v>
      </c>
      <c r="C29">
        <f t="shared" si="3"/>
        <v>2023</v>
      </c>
      <c r="D29">
        <v>1430</v>
      </c>
      <c r="E29">
        <v>865</v>
      </c>
      <c r="F29">
        <v>2640</v>
      </c>
      <c r="G29">
        <v>4935</v>
      </c>
      <c r="J29">
        <v>2025</v>
      </c>
      <c r="K29">
        <v>10</v>
      </c>
      <c r="L29" s="3">
        <v>101000</v>
      </c>
      <c r="N29">
        <f t="shared" si="4"/>
        <v>5.0043213737826422</v>
      </c>
      <c r="U29">
        <v>76273</v>
      </c>
      <c r="V29">
        <v>62340</v>
      </c>
      <c r="AB29">
        <f t="shared" si="1"/>
        <v>1.2235001604106512</v>
      </c>
      <c r="AF29" s="2">
        <v>45688</v>
      </c>
      <c r="AG29" t="s">
        <v>319</v>
      </c>
      <c r="AH29">
        <v>43167</v>
      </c>
      <c r="AI29">
        <v>12000</v>
      </c>
      <c r="AJ29">
        <v>6.7888000000000002</v>
      </c>
      <c r="AK29">
        <v>6.7397200000000002</v>
      </c>
      <c r="AL29">
        <f>SUMPRODUCT(AJ15:AJ29,AH15:AH29)/SUM(AH15:AH29)</f>
        <v>7.0058277798008408</v>
      </c>
      <c r="AM29">
        <f>SUMPRODUCT(AK15:AK29,AI15:AI29)/SUM(AI15:AI29)</f>
        <v>6.9641394347058831</v>
      </c>
      <c r="AO29" s="52">
        <v>45821</v>
      </c>
      <c r="AP29" s="3">
        <v>2200</v>
      </c>
      <c r="AQ29" s="3">
        <v>1300</v>
      </c>
      <c r="AR29" s="3">
        <v>19000</v>
      </c>
      <c r="AU29">
        <f t="shared" si="5"/>
        <v>2025</v>
      </c>
      <c r="AV29">
        <f t="shared" si="6"/>
        <v>6</v>
      </c>
      <c r="AW29" s="3">
        <f t="shared" si="7"/>
        <v>22500</v>
      </c>
    </row>
    <row r="30" spans="1:49" x14ac:dyDescent="0.2">
      <c r="A30" s="17">
        <v>45275</v>
      </c>
      <c r="B30">
        <f t="shared" si="2"/>
        <v>12</v>
      </c>
      <c r="C30">
        <f t="shared" si="3"/>
        <v>2023</v>
      </c>
      <c r="D30">
        <v>3730</v>
      </c>
      <c r="E30">
        <v>800</v>
      </c>
      <c r="F30">
        <v>5812</v>
      </c>
      <c r="G30">
        <v>10342</v>
      </c>
      <c r="J30">
        <v>2025</v>
      </c>
      <c r="K30">
        <v>11</v>
      </c>
      <c r="L30" s="3">
        <v>102340</v>
      </c>
      <c r="N30">
        <f t="shared" si="4"/>
        <v>5.0100454126360985</v>
      </c>
      <c r="AF30" s="2">
        <v>45695</v>
      </c>
      <c r="AG30" t="s">
        <v>317</v>
      </c>
      <c r="AH30">
        <v>7169.9</v>
      </c>
      <c r="AI30">
        <v>1000</v>
      </c>
      <c r="AJ30">
        <v>6.5060399999999996</v>
      </c>
      <c r="AK30">
        <v>6.4229500000000002</v>
      </c>
      <c r="AO30" s="52">
        <v>45828</v>
      </c>
      <c r="AP30" s="3">
        <v>500</v>
      </c>
      <c r="AQ30" s="3">
        <v>500</v>
      </c>
      <c r="AR30" s="3">
        <v>17000</v>
      </c>
      <c r="AU30">
        <f t="shared" si="5"/>
        <v>2025</v>
      </c>
      <c r="AV30">
        <f t="shared" si="6"/>
        <v>6</v>
      </c>
      <c r="AW30" s="3">
        <f t="shared" si="7"/>
        <v>18000</v>
      </c>
    </row>
    <row r="31" spans="1:49" x14ac:dyDescent="0.2">
      <c r="A31" s="17">
        <v>45280</v>
      </c>
      <c r="B31">
        <f t="shared" si="2"/>
        <v>12</v>
      </c>
      <c r="C31">
        <f t="shared" si="3"/>
        <v>2023</v>
      </c>
      <c r="D31">
        <v>6210</v>
      </c>
      <c r="E31">
        <v>230</v>
      </c>
      <c r="F31">
        <v>650</v>
      </c>
      <c r="G31">
        <v>7090</v>
      </c>
      <c r="AF31" s="2">
        <v>45695</v>
      </c>
      <c r="AG31" t="s">
        <v>318</v>
      </c>
      <c r="AH31">
        <v>3735</v>
      </c>
      <c r="AI31">
        <v>400</v>
      </c>
      <c r="AJ31">
        <v>6.57254</v>
      </c>
      <c r="AK31">
        <v>6.5112500000000004</v>
      </c>
      <c r="AO31" s="52">
        <v>45833</v>
      </c>
      <c r="AP31" s="3">
        <v>750</v>
      </c>
      <c r="AQ31" s="3">
        <v>500</v>
      </c>
      <c r="AR31" s="3">
        <v>8750</v>
      </c>
      <c r="AU31">
        <f t="shared" si="5"/>
        <v>2025</v>
      </c>
      <c r="AV31">
        <f t="shared" si="6"/>
        <v>6</v>
      </c>
      <c r="AW31" s="3">
        <f t="shared" si="7"/>
        <v>10000</v>
      </c>
    </row>
    <row r="32" spans="1:49" x14ac:dyDescent="0.2">
      <c r="A32" s="17">
        <v>45282</v>
      </c>
      <c r="B32">
        <f t="shared" si="2"/>
        <v>12</v>
      </c>
      <c r="C32">
        <f t="shared" si="3"/>
        <v>2023</v>
      </c>
      <c r="D32">
        <v>4320</v>
      </c>
      <c r="E32">
        <v>310</v>
      </c>
      <c r="F32">
        <v>4985</v>
      </c>
      <c r="G32">
        <v>9615</v>
      </c>
      <c r="AF32" s="2">
        <v>45695</v>
      </c>
      <c r="AG32" t="s">
        <v>319</v>
      </c>
      <c r="AH32">
        <v>38980</v>
      </c>
      <c r="AI32">
        <v>3600</v>
      </c>
      <c r="AJ32">
        <v>6.6461399999999999</v>
      </c>
      <c r="AK32">
        <v>6.5657800000000002</v>
      </c>
      <c r="AO32" s="52">
        <v>45842</v>
      </c>
      <c r="AP32" s="3">
        <v>3000</v>
      </c>
      <c r="AQ32" s="3">
        <v>2000</v>
      </c>
      <c r="AR32" s="3">
        <v>25000</v>
      </c>
      <c r="AU32">
        <f t="shared" si="5"/>
        <v>2025</v>
      </c>
      <c r="AV32">
        <f t="shared" si="6"/>
        <v>7</v>
      </c>
      <c r="AW32" s="3">
        <f t="shared" si="7"/>
        <v>30000</v>
      </c>
    </row>
    <row r="33" spans="1:49" x14ac:dyDescent="0.2">
      <c r="A33" s="17">
        <v>45289</v>
      </c>
      <c r="B33">
        <f t="shared" si="2"/>
        <v>12</v>
      </c>
      <c r="C33">
        <f t="shared" si="3"/>
        <v>2023</v>
      </c>
      <c r="D33">
        <v>2012</v>
      </c>
      <c r="E33">
        <v>410</v>
      </c>
      <c r="F33">
        <v>5380</v>
      </c>
      <c r="G33">
        <v>7802</v>
      </c>
      <c r="AF33" s="2">
        <v>45702</v>
      </c>
      <c r="AG33" t="s">
        <v>317</v>
      </c>
      <c r="AH33">
        <v>7196.9</v>
      </c>
      <c r="AI33">
        <v>3000</v>
      </c>
      <c r="AJ33">
        <v>6.4255199999999997</v>
      </c>
      <c r="AK33">
        <v>6.3829500000000001</v>
      </c>
      <c r="AO33" s="52">
        <v>45849</v>
      </c>
      <c r="AP33" s="3">
        <v>225</v>
      </c>
      <c r="AQ33" s="3">
        <v>500</v>
      </c>
      <c r="AR33" s="3">
        <v>24275</v>
      </c>
      <c r="AU33">
        <f t="shared" si="5"/>
        <v>2025</v>
      </c>
      <c r="AV33">
        <f t="shared" si="6"/>
        <v>7</v>
      </c>
      <c r="AW33" s="3">
        <f t="shared" si="7"/>
        <v>25000</v>
      </c>
    </row>
    <row r="34" spans="1:49" x14ac:dyDescent="0.2">
      <c r="A34" s="17">
        <v>45296</v>
      </c>
      <c r="B34">
        <f t="shared" si="2"/>
        <v>1</v>
      </c>
      <c r="C34">
        <f t="shared" si="3"/>
        <v>2024</v>
      </c>
      <c r="D34">
        <v>7050</v>
      </c>
      <c r="E34">
        <v>2000</v>
      </c>
      <c r="F34">
        <v>13000</v>
      </c>
      <c r="G34">
        <v>22050</v>
      </c>
      <c r="AF34" s="2">
        <v>45702</v>
      </c>
      <c r="AG34" t="s">
        <v>318</v>
      </c>
      <c r="AH34">
        <v>5320</v>
      </c>
      <c r="AI34">
        <v>2000</v>
      </c>
      <c r="AJ34">
        <v>6.4675799999999999</v>
      </c>
      <c r="AK34">
        <v>6.4247500000000004</v>
      </c>
      <c r="AO34" s="52">
        <v>45856</v>
      </c>
      <c r="AP34" s="3">
        <v>52</v>
      </c>
      <c r="AQ34" s="3">
        <v>500</v>
      </c>
      <c r="AR34" s="3">
        <v>9448</v>
      </c>
      <c r="AU34">
        <f t="shared" si="5"/>
        <v>2025</v>
      </c>
      <c r="AV34">
        <f t="shared" si="6"/>
        <v>7</v>
      </c>
      <c r="AW34" s="3">
        <f t="shared" si="7"/>
        <v>10000</v>
      </c>
    </row>
    <row r="35" spans="1:49" x14ac:dyDescent="0.2">
      <c r="A35" s="17">
        <v>45303</v>
      </c>
      <c r="B35">
        <f t="shared" si="2"/>
        <v>1</v>
      </c>
      <c r="C35">
        <f t="shared" si="3"/>
        <v>2024</v>
      </c>
      <c r="D35">
        <v>7520</v>
      </c>
      <c r="E35">
        <v>2000</v>
      </c>
      <c r="F35">
        <v>10000</v>
      </c>
      <c r="G35">
        <v>19520</v>
      </c>
      <c r="AF35" s="2">
        <v>45702</v>
      </c>
      <c r="AG35" t="s">
        <v>319</v>
      </c>
      <c r="AH35">
        <v>28775.1</v>
      </c>
      <c r="AI35">
        <v>10000</v>
      </c>
      <c r="AJ35">
        <v>6.5117599999999998</v>
      </c>
      <c r="AK35">
        <v>6.4637700000000002</v>
      </c>
      <c r="AO35" s="52">
        <v>45863</v>
      </c>
      <c r="AP35" s="3">
        <v>115</v>
      </c>
      <c r="AQ35" s="3">
        <v>1500</v>
      </c>
      <c r="AR35" s="3">
        <v>28385</v>
      </c>
      <c r="AU35">
        <f t="shared" si="5"/>
        <v>2025</v>
      </c>
      <c r="AV35">
        <f t="shared" si="6"/>
        <v>7</v>
      </c>
      <c r="AW35" s="3">
        <f t="shared" si="7"/>
        <v>30000</v>
      </c>
    </row>
    <row r="36" spans="1:49" x14ac:dyDescent="0.2">
      <c r="A36" s="17">
        <v>45310</v>
      </c>
      <c r="B36">
        <f t="shared" si="2"/>
        <v>1</v>
      </c>
      <c r="C36">
        <f t="shared" si="3"/>
        <v>2024</v>
      </c>
      <c r="D36">
        <v>3000</v>
      </c>
      <c r="E36">
        <v>2000</v>
      </c>
      <c r="F36">
        <v>20000</v>
      </c>
      <c r="G36">
        <v>25000</v>
      </c>
      <c r="AF36" s="2">
        <v>45709</v>
      </c>
      <c r="AG36" t="s">
        <v>317</v>
      </c>
      <c r="AH36">
        <v>7403</v>
      </c>
      <c r="AI36">
        <v>2500</v>
      </c>
      <c r="AJ36">
        <v>6.3709800000000003</v>
      </c>
      <c r="AK36">
        <v>6.3407600000000004</v>
      </c>
      <c r="AO36" s="52">
        <v>45870</v>
      </c>
      <c r="AP36" s="3">
        <v>1600</v>
      </c>
      <c r="AQ36" s="3">
        <v>300</v>
      </c>
      <c r="AR36" s="3">
        <v>3100</v>
      </c>
      <c r="AU36">
        <f t="shared" si="5"/>
        <v>2025</v>
      </c>
      <c r="AV36">
        <f t="shared" si="6"/>
        <v>8</v>
      </c>
      <c r="AW36" s="3">
        <f t="shared" si="7"/>
        <v>5000</v>
      </c>
    </row>
    <row r="37" spans="1:49" x14ac:dyDescent="0.2">
      <c r="A37" s="17">
        <v>45317</v>
      </c>
      <c r="B37">
        <f t="shared" si="2"/>
        <v>1</v>
      </c>
      <c r="C37">
        <f t="shared" si="3"/>
        <v>2024</v>
      </c>
      <c r="D37">
        <v>5000</v>
      </c>
      <c r="E37">
        <v>4000</v>
      </c>
      <c r="F37">
        <v>20000</v>
      </c>
      <c r="G37">
        <v>29000</v>
      </c>
      <c r="AF37" s="2">
        <v>45709</v>
      </c>
      <c r="AG37" t="s">
        <v>318</v>
      </c>
      <c r="AH37">
        <v>4445</v>
      </c>
      <c r="AI37">
        <v>500</v>
      </c>
      <c r="AJ37">
        <v>6.4102899999999998</v>
      </c>
      <c r="AK37">
        <v>6.37</v>
      </c>
      <c r="AO37" s="52">
        <v>45877</v>
      </c>
      <c r="AP37" s="3">
        <v>360</v>
      </c>
      <c r="AQ37" s="3">
        <v>240</v>
      </c>
      <c r="AR37" s="3">
        <v>9400</v>
      </c>
      <c r="AU37">
        <f t="shared" si="5"/>
        <v>2025</v>
      </c>
      <c r="AV37">
        <f t="shared" si="6"/>
        <v>8</v>
      </c>
      <c r="AW37" s="3">
        <f t="shared" si="7"/>
        <v>10000</v>
      </c>
    </row>
    <row r="38" spans="1:49" x14ac:dyDescent="0.2">
      <c r="A38" s="17">
        <v>45324</v>
      </c>
      <c r="B38">
        <f t="shared" si="2"/>
        <v>2</v>
      </c>
      <c r="C38">
        <f t="shared" si="3"/>
        <v>2024</v>
      </c>
      <c r="D38">
        <v>9000</v>
      </c>
      <c r="E38">
        <v>5000</v>
      </c>
      <c r="F38">
        <v>15000</v>
      </c>
      <c r="G38">
        <v>29000</v>
      </c>
      <c r="AF38" s="2">
        <v>45709</v>
      </c>
      <c r="AG38" t="s">
        <v>319</v>
      </c>
      <c r="AH38">
        <v>28548.5</v>
      </c>
      <c r="AI38">
        <v>5000</v>
      </c>
      <c r="AJ38">
        <v>6.4497999999999998</v>
      </c>
      <c r="AK38">
        <v>6.40008</v>
      </c>
      <c r="AO38" s="52">
        <v>45884</v>
      </c>
      <c r="AP38" s="3">
        <v>750</v>
      </c>
      <c r="AQ38" s="3">
        <v>2930</v>
      </c>
      <c r="AR38" s="3">
        <v>11320</v>
      </c>
      <c r="AU38">
        <f t="shared" si="5"/>
        <v>2025</v>
      </c>
      <c r="AV38">
        <f t="shared" si="6"/>
        <v>8</v>
      </c>
      <c r="AW38" s="3">
        <f t="shared" si="7"/>
        <v>15000</v>
      </c>
    </row>
    <row r="39" spans="1:49" x14ac:dyDescent="0.2">
      <c r="A39" s="17">
        <v>45338</v>
      </c>
      <c r="B39">
        <f t="shared" si="2"/>
        <v>2</v>
      </c>
      <c r="C39">
        <f t="shared" si="3"/>
        <v>2024</v>
      </c>
      <c r="D39">
        <v>1714</v>
      </c>
      <c r="E39">
        <v>1040</v>
      </c>
      <c r="F39">
        <v>10037</v>
      </c>
      <c r="G39">
        <v>12791</v>
      </c>
      <c r="AF39" s="2">
        <v>45716</v>
      </c>
      <c r="AG39" t="s">
        <v>317</v>
      </c>
      <c r="AH39">
        <v>2671</v>
      </c>
      <c r="AI39">
        <v>1661</v>
      </c>
      <c r="AJ39">
        <v>6.3976899999999999</v>
      </c>
      <c r="AK39">
        <v>6.3685999999999998</v>
      </c>
      <c r="AO39" s="52">
        <v>45891</v>
      </c>
      <c r="AP39" s="3">
        <v>1400</v>
      </c>
      <c r="AQ39" s="3">
        <v>1135</v>
      </c>
      <c r="AR39" s="3">
        <v>12465</v>
      </c>
      <c r="AU39">
        <f t="shared" si="5"/>
        <v>2025</v>
      </c>
      <c r="AV39">
        <f t="shared" si="6"/>
        <v>8</v>
      </c>
      <c r="AW39" s="3">
        <f t="shared" si="7"/>
        <v>15000</v>
      </c>
    </row>
    <row r="40" spans="1:49" x14ac:dyDescent="0.2">
      <c r="A40" s="17">
        <v>45345</v>
      </c>
      <c r="B40">
        <f t="shared" si="2"/>
        <v>2</v>
      </c>
      <c r="C40">
        <f t="shared" si="3"/>
        <v>2024</v>
      </c>
      <c r="D40">
        <v>734</v>
      </c>
      <c r="E40">
        <v>400</v>
      </c>
      <c r="F40">
        <v>6449</v>
      </c>
      <c r="G40">
        <v>7583</v>
      </c>
      <c r="AF40" s="2">
        <v>45716</v>
      </c>
      <c r="AG40" t="s">
        <v>318</v>
      </c>
      <c r="AH40">
        <v>1695</v>
      </c>
      <c r="AI40">
        <v>545</v>
      </c>
      <c r="AJ40">
        <v>6.4700300000000004</v>
      </c>
      <c r="AK40">
        <v>6.3957800000000002</v>
      </c>
      <c r="AO40" s="52">
        <v>45898</v>
      </c>
      <c r="AP40" s="3">
        <v>940</v>
      </c>
      <c r="AQ40" s="3">
        <v>2590</v>
      </c>
      <c r="AR40" s="3">
        <v>6804</v>
      </c>
      <c r="AU40">
        <f t="shared" si="5"/>
        <v>2025</v>
      </c>
      <c r="AV40">
        <f t="shared" si="6"/>
        <v>8</v>
      </c>
      <c r="AW40" s="3">
        <f t="shared" si="7"/>
        <v>10334</v>
      </c>
    </row>
    <row r="41" spans="1:49" x14ac:dyDescent="0.2">
      <c r="A41" s="17">
        <v>45352</v>
      </c>
      <c r="B41">
        <f t="shared" si="2"/>
        <v>3</v>
      </c>
      <c r="C41">
        <f t="shared" si="3"/>
        <v>2024</v>
      </c>
      <c r="D41">
        <v>895</v>
      </c>
      <c r="E41">
        <v>100</v>
      </c>
      <c r="F41">
        <v>2971</v>
      </c>
      <c r="G41">
        <v>3966</v>
      </c>
      <c r="AF41" s="2">
        <v>45716</v>
      </c>
      <c r="AG41" t="s">
        <v>319</v>
      </c>
      <c r="AH41">
        <v>12865</v>
      </c>
      <c r="AI41">
        <v>5794</v>
      </c>
      <c r="AJ41">
        <v>6.5072099999999997</v>
      </c>
      <c r="AK41">
        <v>6.4375400000000003</v>
      </c>
      <c r="AL41">
        <f>SUMPRODUCT(AJ30:AJ41,AH30:AH41)/SUM(AH30:AH41)</f>
        <v>6.5176226827970138</v>
      </c>
      <c r="AM41">
        <f>SUMPRODUCT(AK30:AK41,AI30:AI41)/SUM(AI30:AI41)</f>
        <v>6.4361294294444447</v>
      </c>
      <c r="AO41" s="52">
        <v>45903</v>
      </c>
      <c r="AP41" s="3">
        <v>1020</v>
      </c>
      <c r="AQ41" s="3">
        <v>700</v>
      </c>
      <c r="AR41" s="3">
        <v>3600</v>
      </c>
      <c r="AU41">
        <f t="shared" si="5"/>
        <v>2025</v>
      </c>
      <c r="AV41">
        <f t="shared" si="6"/>
        <v>9</v>
      </c>
      <c r="AW41" s="3">
        <f t="shared" si="7"/>
        <v>5320</v>
      </c>
    </row>
    <row r="42" spans="1:49" x14ac:dyDescent="0.2">
      <c r="A42" s="17">
        <v>45359</v>
      </c>
      <c r="B42">
        <f t="shared" si="2"/>
        <v>3</v>
      </c>
      <c r="C42">
        <f t="shared" si="3"/>
        <v>2024</v>
      </c>
      <c r="D42">
        <v>1465</v>
      </c>
      <c r="E42">
        <v>50</v>
      </c>
      <c r="F42">
        <v>2150</v>
      </c>
      <c r="G42">
        <v>3665</v>
      </c>
      <c r="AF42" s="2">
        <v>45723</v>
      </c>
      <c r="AG42" t="s">
        <v>317</v>
      </c>
      <c r="AH42">
        <v>9243</v>
      </c>
      <c r="AI42">
        <v>1000</v>
      </c>
      <c r="AJ42">
        <v>6.3803599999999996</v>
      </c>
      <c r="AK42">
        <v>6.3479000000000001</v>
      </c>
      <c r="AO42" s="52">
        <v>45912</v>
      </c>
      <c r="AP42" s="3">
        <v>1000</v>
      </c>
      <c r="AQ42" s="3">
        <v>635</v>
      </c>
      <c r="AR42" s="3">
        <v>13365</v>
      </c>
      <c r="AU42">
        <f t="shared" si="5"/>
        <v>2025</v>
      </c>
      <c r="AV42">
        <f t="shared" si="6"/>
        <v>9</v>
      </c>
      <c r="AW42" s="3">
        <f t="shared" si="7"/>
        <v>15000</v>
      </c>
    </row>
    <row r="43" spans="1:49" x14ac:dyDescent="0.2">
      <c r="A43" s="17">
        <v>45366</v>
      </c>
      <c r="B43">
        <f t="shared" si="2"/>
        <v>3</v>
      </c>
      <c r="C43">
        <f t="shared" si="3"/>
        <v>2024</v>
      </c>
      <c r="D43">
        <v>3640</v>
      </c>
      <c r="E43">
        <v>1000</v>
      </c>
      <c r="F43">
        <v>4490</v>
      </c>
      <c r="G43">
        <v>9130</v>
      </c>
      <c r="AF43" s="2">
        <v>45723</v>
      </c>
      <c r="AG43" t="s">
        <v>318</v>
      </c>
      <c r="AH43">
        <v>4325</v>
      </c>
      <c r="AI43">
        <v>1000</v>
      </c>
      <c r="AJ43">
        <v>6.4127700000000001</v>
      </c>
      <c r="AK43">
        <v>6.3754999999999997</v>
      </c>
      <c r="AO43" s="52">
        <v>45919</v>
      </c>
      <c r="AP43" s="3">
        <v>500</v>
      </c>
      <c r="AQ43" s="3">
        <v>10</v>
      </c>
      <c r="AR43" s="3">
        <v>13490</v>
      </c>
      <c r="AU43">
        <f t="shared" si="5"/>
        <v>2025</v>
      </c>
      <c r="AV43">
        <f t="shared" si="6"/>
        <v>9</v>
      </c>
      <c r="AW43" s="3">
        <f t="shared" si="7"/>
        <v>14000</v>
      </c>
    </row>
    <row r="44" spans="1:49" x14ac:dyDescent="0.2">
      <c r="A44" s="17">
        <v>45373</v>
      </c>
      <c r="B44">
        <f t="shared" si="2"/>
        <v>3</v>
      </c>
      <c r="C44">
        <f t="shared" si="3"/>
        <v>2024</v>
      </c>
      <c r="D44">
        <v>812</v>
      </c>
      <c r="E44">
        <v>280</v>
      </c>
      <c r="F44">
        <v>7716</v>
      </c>
      <c r="G44">
        <v>8808</v>
      </c>
      <c r="AF44" s="2">
        <v>45723</v>
      </c>
      <c r="AG44" t="s">
        <v>319</v>
      </c>
      <c r="AH44">
        <v>24289</v>
      </c>
      <c r="AI44">
        <v>5000</v>
      </c>
      <c r="AJ44">
        <v>6.4614700000000003</v>
      </c>
      <c r="AK44">
        <v>6.4157000000000002</v>
      </c>
      <c r="AO44" s="52">
        <v>45926</v>
      </c>
      <c r="AP44" s="3">
        <v>1000</v>
      </c>
      <c r="AQ44" s="3">
        <v>1000</v>
      </c>
      <c r="AR44" s="3">
        <v>12000</v>
      </c>
      <c r="AU44">
        <f t="shared" si="5"/>
        <v>2025</v>
      </c>
      <c r="AV44">
        <f t="shared" si="6"/>
        <v>9</v>
      </c>
      <c r="AW44" s="3">
        <f t="shared" si="7"/>
        <v>14000</v>
      </c>
    </row>
    <row r="45" spans="1:49" x14ac:dyDescent="0.2">
      <c r="A45" s="17">
        <v>45387</v>
      </c>
      <c r="B45">
        <f t="shared" si="2"/>
        <v>4</v>
      </c>
      <c r="C45">
        <f t="shared" si="3"/>
        <v>2024</v>
      </c>
      <c r="D45">
        <v>2725</v>
      </c>
      <c r="E45">
        <v>800</v>
      </c>
      <c r="F45">
        <v>9674</v>
      </c>
      <c r="G45">
        <v>13199</v>
      </c>
      <c r="AF45" s="2">
        <v>45730</v>
      </c>
      <c r="AG45" t="s">
        <v>317</v>
      </c>
      <c r="AH45">
        <v>6365</v>
      </c>
      <c r="AI45">
        <v>1800</v>
      </c>
      <c r="AJ45">
        <v>6.35663</v>
      </c>
      <c r="AK45">
        <v>6.3246700000000002</v>
      </c>
      <c r="AO45" s="52">
        <v>45933</v>
      </c>
      <c r="AP45" s="3">
        <v>300</v>
      </c>
      <c r="AQ45" s="3">
        <v>440</v>
      </c>
      <c r="AR45" s="3">
        <v>10260</v>
      </c>
      <c r="AU45">
        <f t="shared" si="5"/>
        <v>2025</v>
      </c>
      <c r="AV45">
        <f t="shared" si="6"/>
        <v>10</v>
      </c>
      <c r="AW45" s="3">
        <f t="shared" si="7"/>
        <v>11000</v>
      </c>
    </row>
    <row r="46" spans="1:49" x14ac:dyDescent="0.2">
      <c r="A46" s="17">
        <v>45401</v>
      </c>
      <c r="B46">
        <f t="shared" si="2"/>
        <v>4</v>
      </c>
      <c r="C46">
        <f t="shared" si="3"/>
        <v>2024</v>
      </c>
      <c r="D46">
        <v>2144</v>
      </c>
      <c r="E46">
        <v>623</v>
      </c>
      <c r="F46">
        <v>717</v>
      </c>
      <c r="G46">
        <v>3484</v>
      </c>
      <c r="AF46" s="2">
        <v>45730</v>
      </c>
      <c r="AG46" t="s">
        <v>318</v>
      </c>
      <c r="AH46">
        <v>2090</v>
      </c>
      <c r="AI46">
        <v>200</v>
      </c>
      <c r="AJ46">
        <v>6.39344</v>
      </c>
      <c r="AK46">
        <v>6.37</v>
      </c>
      <c r="AO46" s="52">
        <v>45940</v>
      </c>
      <c r="AP46" s="3">
        <v>1000</v>
      </c>
      <c r="AQ46" s="3">
        <v>50</v>
      </c>
      <c r="AR46" s="3">
        <v>16950</v>
      </c>
      <c r="AU46">
        <f t="shared" si="5"/>
        <v>2025</v>
      </c>
      <c r="AV46">
        <f t="shared" si="6"/>
        <v>10</v>
      </c>
      <c r="AW46" s="3">
        <f t="shared" si="7"/>
        <v>18000</v>
      </c>
    </row>
    <row r="47" spans="1:49" x14ac:dyDescent="0.2">
      <c r="A47" s="17">
        <v>45408</v>
      </c>
      <c r="B47">
        <f t="shared" si="2"/>
        <v>4</v>
      </c>
      <c r="C47">
        <f t="shared" si="3"/>
        <v>2024</v>
      </c>
      <c r="D47">
        <v>8983</v>
      </c>
      <c r="E47">
        <v>2340</v>
      </c>
      <c r="F47">
        <v>9385</v>
      </c>
      <c r="G47">
        <v>20708</v>
      </c>
      <c r="AF47" s="2">
        <v>45730</v>
      </c>
      <c r="AG47" t="s">
        <v>319</v>
      </c>
      <c r="AH47">
        <v>20659</v>
      </c>
      <c r="AI47">
        <v>8000</v>
      </c>
      <c r="AJ47">
        <v>6.4291299999999998</v>
      </c>
      <c r="AK47">
        <v>6.4005900000000002</v>
      </c>
      <c r="AO47" s="52">
        <v>45947</v>
      </c>
      <c r="AP47" s="3">
        <v>1000</v>
      </c>
      <c r="AQ47" s="3">
        <v>1000</v>
      </c>
      <c r="AR47" s="3">
        <v>20000</v>
      </c>
      <c r="AU47">
        <f t="shared" si="5"/>
        <v>2025</v>
      </c>
      <c r="AV47">
        <f t="shared" si="6"/>
        <v>10</v>
      </c>
      <c r="AW47" s="3">
        <f t="shared" si="7"/>
        <v>22000</v>
      </c>
    </row>
    <row r="48" spans="1:49" x14ac:dyDescent="0.2">
      <c r="A48" s="17">
        <v>45415</v>
      </c>
      <c r="B48">
        <f t="shared" si="2"/>
        <v>5</v>
      </c>
      <c r="C48">
        <f t="shared" si="3"/>
        <v>2024</v>
      </c>
      <c r="D48">
        <v>15448</v>
      </c>
      <c r="E48">
        <v>1130</v>
      </c>
      <c r="F48">
        <v>19684</v>
      </c>
      <c r="G48">
        <v>36262</v>
      </c>
      <c r="AF48" s="2">
        <v>45737</v>
      </c>
      <c r="AG48" t="s">
        <v>317</v>
      </c>
      <c r="AH48">
        <v>2715</v>
      </c>
      <c r="AI48">
        <v>1325</v>
      </c>
      <c r="AJ48">
        <v>6.3898700000000002</v>
      </c>
      <c r="AK48">
        <v>6.3437700000000001</v>
      </c>
      <c r="AO48" s="52">
        <v>45954</v>
      </c>
      <c r="AP48" s="3">
        <v>3700</v>
      </c>
      <c r="AQ48" s="3">
        <v>2900</v>
      </c>
      <c r="AR48" s="3">
        <v>23400</v>
      </c>
      <c r="AU48">
        <f t="shared" si="5"/>
        <v>2025</v>
      </c>
      <c r="AV48">
        <f t="shared" si="6"/>
        <v>10</v>
      </c>
      <c r="AW48" s="3">
        <f t="shared" si="7"/>
        <v>30000</v>
      </c>
    </row>
    <row r="49" spans="1:49" x14ac:dyDescent="0.2">
      <c r="A49" s="17">
        <v>45420</v>
      </c>
      <c r="B49">
        <f t="shared" si="2"/>
        <v>5</v>
      </c>
      <c r="C49">
        <f t="shared" si="3"/>
        <v>2024</v>
      </c>
      <c r="D49">
        <v>6820</v>
      </c>
      <c r="E49">
        <v>11</v>
      </c>
      <c r="F49">
        <v>15652</v>
      </c>
      <c r="G49">
        <v>22483</v>
      </c>
      <c r="AF49" s="2">
        <v>45737</v>
      </c>
      <c r="AG49" t="s">
        <v>318</v>
      </c>
      <c r="AH49">
        <v>1440</v>
      </c>
      <c r="AI49">
        <v>1240</v>
      </c>
      <c r="AJ49">
        <v>6.3994400000000002</v>
      </c>
      <c r="AK49">
        <v>6.3804800000000004</v>
      </c>
      <c r="AO49" s="52">
        <v>45961</v>
      </c>
      <c r="AP49" s="3">
        <v>1500</v>
      </c>
      <c r="AQ49" s="3">
        <v>1500</v>
      </c>
      <c r="AR49" s="3">
        <v>17000</v>
      </c>
      <c r="AU49">
        <f t="shared" si="5"/>
        <v>2025</v>
      </c>
      <c r="AV49">
        <f t="shared" si="6"/>
        <v>10</v>
      </c>
      <c r="AW49" s="3">
        <f t="shared" si="7"/>
        <v>20000</v>
      </c>
    </row>
    <row r="50" spans="1:49" x14ac:dyDescent="0.2">
      <c r="A50" s="17">
        <v>45427</v>
      </c>
      <c r="B50">
        <f t="shared" si="2"/>
        <v>5</v>
      </c>
      <c r="C50">
        <f t="shared" si="3"/>
        <v>2024</v>
      </c>
      <c r="D50">
        <v>5299</v>
      </c>
      <c r="E50">
        <v>1256</v>
      </c>
      <c r="F50">
        <v>19235</v>
      </c>
      <c r="G50">
        <v>25790</v>
      </c>
      <c r="AF50" s="2">
        <v>45737</v>
      </c>
      <c r="AG50" t="s">
        <v>319</v>
      </c>
      <c r="AH50">
        <v>10709</v>
      </c>
      <c r="AI50">
        <v>8435</v>
      </c>
      <c r="AJ50">
        <v>6.4543299999999997</v>
      </c>
      <c r="AK50">
        <v>6.4333600000000004</v>
      </c>
      <c r="AL50">
        <f>SUMPRODUCT(AJ42:AJ50,AH42:AH50)/SUM(AH42:AH50)</f>
        <v>6.4272779299810594</v>
      </c>
      <c r="AM50">
        <f>SUMPRODUCT(AK42:AK50,AI42:AI50)/SUM(AI42:AI50)</f>
        <v>6.4017038589285722</v>
      </c>
      <c r="AO50" s="52">
        <v>45968</v>
      </c>
      <c r="AP50" s="3">
        <v>1300</v>
      </c>
      <c r="AQ50" s="3">
        <v>2200</v>
      </c>
      <c r="AR50" s="3">
        <v>24500</v>
      </c>
      <c r="AU50">
        <f t="shared" si="5"/>
        <v>2025</v>
      </c>
      <c r="AV50">
        <f t="shared" si="6"/>
        <v>11</v>
      </c>
      <c r="AW50" s="3">
        <f t="shared" si="7"/>
        <v>28000</v>
      </c>
    </row>
    <row r="51" spans="1:49" x14ac:dyDescent="0.2">
      <c r="A51" s="17">
        <v>45429</v>
      </c>
      <c r="B51">
        <f t="shared" si="2"/>
        <v>5</v>
      </c>
      <c r="C51">
        <f t="shared" si="3"/>
        <v>2024</v>
      </c>
      <c r="D51">
        <v>8070</v>
      </c>
      <c r="E51">
        <v>5180</v>
      </c>
      <c r="F51">
        <v>14360</v>
      </c>
      <c r="G51">
        <v>27610</v>
      </c>
      <c r="AF51" s="2">
        <v>45758</v>
      </c>
      <c r="AG51" t="s">
        <v>317</v>
      </c>
      <c r="AH51">
        <v>2265</v>
      </c>
      <c r="AI51">
        <v>1315</v>
      </c>
      <c r="AJ51">
        <v>6.6936400000000003</v>
      </c>
      <c r="AK51">
        <v>6.6314099999999998</v>
      </c>
      <c r="AO51" s="52">
        <v>45975</v>
      </c>
      <c r="AP51" s="3">
        <v>2995</v>
      </c>
      <c r="AQ51" s="3">
        <v>600</v>
      </c>
      <c r="AR51" s="3">
        <v>14405</v>
      </c>
      <c r="AU51">
        <f t="shared" si="5"/>
        <v>2025</v>
      </c>
      <c r="AV51">
        <f t="shared" si="6"/>
        <v>11</v>
      </c>
      <c r="AW51" s="3">
        <f t="shared" si="7"/>
        <v>18000</v>
      </c>
    </row>
    <row r="52" spans="1:49" x14ac:dyDescent="0.2">
      <c r="A52" s="17">
        <v>45441</v>
      </c>
      <c r="B52">
        <f t="shared" si="2"/>
        <v>5</v>
      </c>
      <c r="C52">
        <f t="shared" si="3"/>
        <v>2024</v>
      </c>
      <c r="D52">
        <v>7000</v>
      </c>
      <c r="E52">
        <v>3000</v>
      </c>
      <c r="F52">
        <v>20000</v>
      </c>
      <c r="G52">
        <v>30000</v>
      </c>
      <c r="AF52" s="2">
        <v>45758</v>
      </c>
      <c r="AG52" t="s">
        <v>318</v>
      </c>
      <c r="AH52">
        <v>3535</v>
      </c>
      <c r="AI52">
        <v>1685</v>
      </c>
      <c r="AJ52">
        <v>6.7511299999999999</v>
      </c>
      <c r="AK52">
        <v>6.6891699999999998</v>
      </c>
      <c r="AO52" s="52">
        <v>45982</v>
      </c>
      <c r="AP52" s="3">
        <v>905</v>
      </c>
      <c r="AQ52" s="3">
        <v>2320</v>
      </c>
      <c r="AR52" s="3">
        <v>13115</v>
      </c>
      <c r="AU52">
        <f t="shared" si="5"/>
        <v>2025</v>
      </c>
      <c r="AV52">
        <f t="shared" si="6"/>
        <v>11</v>
      </c>
      <c r="AW52" s="3">
        <f t="shared" si="7"/>
        <v>16340</v>
      </c>
    </row>
    <row r="53" spans="1:49" x14ac:dyDescent="0.2">
      <c r="A53" s="17">
        <v>45443</v>
      </c>
      <c r="B53">
        <f t="shared" si="2"/>
        <v>5</v>
      </c>
      <c r="C53">
        <f t="shared" si="3"/>
        <v>2024</v>
      </c>
      <c r="D53">
        <v>3000</v>
      </c>
      <c r="E53">
        <v>1453</v>
      </c>
      <c r="F53">
        <v>20000</v>
      </c>
      <c r="G53">
        <v>24453</v>
      </c>
      <c r="AF53" s="2">
        <v>45758</v>
      </c>
      <c r="AG53" t="s">
        <v>319</v>
      </c>
      <c r="AH53">
        <v>17401.8</v>
      </c>
      <c r="AI53">
        <v>5000</v>
      </c>
      <c r="AJ53">
        <v>6.8224900000000002</v>
      </c>
      <c r="AK53">
        <v>6.73841</v>
      </c>
      <c r="AO53" s="52">
        <v>45987</v>
      </c>
      <c r="AP53" s="3">
        <v>553.5</v>
      </c>
      <c r="AQ53" s="3">
        <v>390</v>
      </c>
      <c r="AR53" s="3">
        <v>15056.5</v>
      </c>
      <c r="AU53">
        <f t="shared" si="5"/>
        <v>2025</v>
      </c>
      <c r="AV53">
        <f t="shared" si="6"/>
        <v>11</v>
      </c>
      <c r="AW53" s="3">
        <f t="shared" si="7"/>
        <v>16000</v>
      </c>
    </row>
    <row r="54" spans="1:49" x14ac:dyDescent="0.2">
      <c r="A54" s="17">
        <v>45448</v>
      </c>
      <c r="B54">
        <f t="shared" si="2"/>
        <v>6</v>
      </c>
      <c r="C54">
        <f t="shared" si="3"/>
        <v>2024</v>
      </c>
      <c r="D54">
        <v>10000</v>
      </c>
      <c r="E54">
        <v>2000</v>
      </c>
      <c r="F54">
        <v>11000</v>
      </c>
      <c r="G54">
        <v>23000</v>
      </c>
      <c r="AF54" s="2">
        <v>45763</v>
      </c>
      <c r="AG54" t="s">
        <v>317</v>
      </c>
      <c r="AH54">
        <v>5671</v>
      </c>
      <c r="AI54">
        <v>700</v>
      </c>
      <c r="AJ54">
        <v>6.6818299999999997</v>
      </c>
      <c r="AK54">
        <v>6.5857099999999997</v>
      </c>
      <c r="AO54" s="52">
        <v>45989</v>
      </c>
      <c r="AP54" s="3">
        <v>838</v>
      </c>
      <c r="AQ54" s="3">
        <v>150</v>
      </c>
      <c r="AR54" s="3">
        <v>23012</v>
      </c>
      <c r="AU54">
        <f t="shared" si="5"/>
        <v>2025</v>
      </c>
      <c r="AV54">
        <f t="shared" si="6"/>
        <v>11</v>
      </c>
      <c r="AW54" s="3">
        <f t="shared" si="7"/>
        <v>24000</v>
      </c>
    </row>
    <row r="55" spans="1:49" x14ac:dyDescent="0.2">
      <c r="A55" s="17">
        <v>45450</v>
      </c>
      <c r="B55">
        <f t="shared" si="2"/>
        <v>6</v>
      </c>
      <c r="C55">
        <f t="shared" si="3"/>
        <v>2024</v>
      </c>
      <c r="D55">
        <v>8756</v>
      </c>
      <c r="E55">
        <v>1370</v>
      </c>
      <c r="F55">
        <v>11776</v>
      </c>
      <c r="G55">
        <v>21902</v>
      </c>
      <c r="AF55" s="2">
        <v>45763</v>
      </c>
      <c r="AG55" t="s">
        <v>318</v>
      </c>
      <c r="AH55">
        <v>2817</v>
      </c>
      <c r="AI55">
        <v>300</v>
      </c>
      <c r="AJ55">
        <v>6.7079300000000002</v>
      </c>
      <c r="AK55">
        <v>6.6133300000000004</v>
      </c>
    </row>
    <row r="56" spans="1:49" x14ac:dyDescent="0.2">
      <c r="A56" s="17">
        <v>45455</v>
      </c>
      <c r="B56">
        <f t="shared" si="2"/>
        <v>6</v>
      </c>
      <c r="C56">
        <f t="shared" si="3"/>
        <v>2024</v>
      </c>
      <c r="D56">
        <v>15622</v>
      </c>
      <c r="E56">
        <v>3000</v>
      </c>
      <c r="F56">
        <v>27705</v>
      </c>
      <c r="G56">
        <v>46327</v>
      </c>
      <c r="AF56" s="2">
        <v>45763</v>
      </c>
      <c r="AG56" t="s">
        <v>319</v>
      </c>
      <c r="AH56">
        <v>26533</v>
      </c>
      <c r="AI56">
        <v>7000</v>
      </c>
      <c r="AJ56">
        <v>6.7124800000000002</v>
      </c>
      <c r="AK56">
        <v>6.63957</v>
      </c>
    </row>
    <row r="57" spans="1:49" x14ac:dyDescent="0.2">
      <c r="A57" s="17">
        <v>45457</v>
      </c>
      <c r="B57">
        <f t="shared" si="2"/>
        <v>6</v>
      </c>
      <c r="C57">
        <f t="shared" si="3"/>
        <v>2024</v>
      </c>
      <c r="D57">
        <v>10000</v>
      </c>
      <c r="E57">
        <v>1500</v>
      </c>
      <c r="F57">
        <v>17000</v>
      </c>
      <c r="G57">
        <v>28500</v>
      </c>
      <c r="AF57" s="2">
        <v>45772</v>
      </c>
      <c r="AG57" t="s">
        <v>317</v>
      </c>
      <c r="AH57">
        <v>4511</v>
      </c>
      <c r="AI57">
        <v>1500</v>
      </c>
      <c r="AJ57">
        <v>6.5404099999999996</v>
      </c>
      <c r="AK57">
        <v>6.4945300000000001</v>
      </c>
    </row>
    <row r="58" spans="1:49" x14ac:dyDescent="0.2">
      <c r="A58" s="17">
        <v>45464</v>
      </c>
      <c r="B58">
        <f t="shared" si="2"/>
        <v>6</v>
      </c>
      <c r="C58">
        <f t="shared" si="3"/>
        <v>2024</v>
      </c>
      <c r="D58">
        <v>6381</v>
      </c>
      <c r="E58">
        <v>1230</v>
      </c>
      <c r="F58">
        <v>24284</v>
      </c>
      <c r="G58">
        <v>31895</v>
      </c>
      <c r="AF58" s="2">
        <v>45772</v>
      </c>
      <c r="AG58" t="s">
        <v>318</v>
      </c>
      <c r="AH58">
        <v>5009</v>
      </c>
      <c r="AI58">
        <v>1500</v>
      </c>
      <c r="AJ58">
        <v>6.57639</v>
      </c>
      <c r="AK58">
        <v>6.5193300000000001</v>
      </c>
    </row>
    <row r="59" spans="1:49" x14ac:dyDescent="0.2">
      <c r="A59" s="17">
        <v>45469</v>
      </c>
      <c r="B59">
        <f t="shared" si="2"/>
        <v>6</v>
      </c>
      <c r="C59">
        <f t="shared" si="3"/>
        <v>2024</v>
      </c>
      <c r="D59">
        <v>4512</v>
      </c>
      <c r="E59">
        <v>1286</v>
      </c>
      <c r="F59">
        <v>15000</v>
      </c>
      <c r="G59">
        <v>20798</v>
      </c>
      <c r="AF59" s="2">
        <v>45772</v>
      </c>
      <c r="AG59" t="s">
        <v>319</v>
      </c>
      <c r="AH59">
        <v>28223.9</v>
      </c>
      <c r="AI59">
        <v>12000</v>
      </c>
      <c r="AJ59">
        <v>6.5957999999999997</v>
      </c>
      <c r="AK59">
        <v>6.5619800000000001</v>
      </c>
      <c r="AL59">
        <f>SUMPRODUCT(AJ51:AJ59,AH51:AH59)/SUM(AH51:AH59)</f>
        <v>6.6819553121238915</v>
      </c>
      <c r="AM59">
        <f>SUMPRODUCT(AK51:AK59,AI51:AI59)/SUM(AI51:AI59)</f>
        <v>6.6135206967741924</v>
      </c>
    </row>
    <row r="60" spans="1:49" x14ac:dyDescent="0.2">
      <c r="A60" s="17">
        <v>45471</v>
      </c>
      <c r="B60">
        <f t="shared" si="2"/>
        <v>6</v>
      </c>
      <c r="C60">
        <f t="shared" si="3"/>
        <v>2024</v>
      </c>
      <c r="D60">
        <v>6233</v>
      </c>
      <c r="E60">
        <v>873</v>
      </c>
      <c r="F60">
        <v>11505.7</v>
      </c>
      <c r="G60">
        <v>18611.7</v>
      </c>
      <c r="AF60" s="2">
        <v>45779</v>
      </c>
      <c r="AG60" t="s">
        <v>317</v>
      </c>
      <c r="AH60">
        <v>3613</v>
      </c>
      <c r="AI60">
        <v>500</v>
      </c>
      <c r="AJ60">
        <v>6.4596299999999998</v>
      </c>
      <c r="AK60">
        <v>6.4171199999999997</v>
      </c>
    </row>
    <row r="61" spans="1:49" x14ac:dyDescent="0.2">
      <c r="A61" s="17">
        <v>45476</v>
      </c>
      <c r="B61">
        <f t="shared" si="2"/>
        <v>7</v>
      </c>
      <c r="C61">
        <f t="shared" si="3"/>
        <v>2024</v>
      </c>
      <c r="D61">
        <v>6567</v>
      </c>
      <c r="E61">
        <v>2285</v>
      </c>
      <c r="F61">
        <v>10000</v>
      </c>
      <c r="G61">
        <v>18852</v>
      </c>
      <c r="AF61" s="2">
        <v>45779</v>
      </c>
      <c r="AG61" t="s">
        <v>318</v>
      </c>
      <c r="AH61">
        <v>3674</v>
      </c>
      <c r="AI61">
        <v>500</v>
      </c>
      <c r="AJ61">
        <v>6.49648</v>
      </c>
      <c r="AK61">
        <v>6.4466000000000001</v>
      </c>
    </row>
    <row r="62" spans="1:49" x14ac:dyDescent="0.2">
      <c r="A62" s="17">
        <v>45478</v>
      </c>
      <c r="B62">
        <f t="shared" si="2"/>
        <v>7</v>
      </c>
      <c r="C62">
        <f t="shared" si="3"/>
        <v>2024</v>
      </c>
      <c r="D62">
        <v>3000</v>
      </c>
      <c r="E62">
        <v>647</v>
      </c>
      <c r="F62">
        <v>15000</v>
      </c>
      <c r="G62">
        <v>18647</v>
      </c>
      <c r="AF62" s="2">
        <v>45779</v>
      </c>
      <c r="AG62" t="s">
        <v>319</v>
      </c>
      <c r="AH62">
        <v>29459</v>
      </c>
      <c r="AI62">
        <v>20000</v>
      </c>
      <c r="AJ62">
        <v>6.5072799999999997</v>
      </c>
      <c r="AK62">
        <v>6.4825400000000002</v>
      </c>
    </row>
    <row r="63" spans="1:49" x14ac:dyDescent="0.2">
      <c r="A63" s="17">
        <v>45483</v>
      </c>
      <c r="B63">
        <f t="shared" si="2"/>
        <v>7</v>
      </c>
      <c r="C63">
        <f t="shared" si="3"/>
        <v>2024</v>
      </c>
      <c r="D63">
        <v>3971</v>
      </c>
      <c r="E63">
        <v>1110</v>
      </c>
      <c r="F63">
        <v>12900</v>
      </c>
      <c r="G63">
        <v>17981</v>
      </c>
      <c r="AF63" s="2">
        <v>45786</v>
      </c>
      <c r="AG63" t="s">
        <v>317</v>
      </c>
      <c r="AH63">
        <v>2005</v>
      </c>
      <c r="AI63">
        <v>1300</v>
      </c>
      <c r="AJ63">
        <v>6.4235199999999999</v>
      </c>
      <c r="AK63">
        <v>6.40381</v>
      </c>
    </row>
    <row r="64" spans="1:49" x14ac:dyDescent="0.2">
      <c r="A64" s="17">
        <v>45485</v>
      </c>
      <c r="B64">
        <f t="shared" si="2"/>
        <v>7</v>
      </c>
      <c r="C64">
        <f t="shared" si="3"/>
        <v>2024</v>
      </c>
      <c r="D64">
        <v>1476</v>
      </c>
      <c r="E64">
        <v>2995</v>
      </c>
      <c r="F64">
        <v>13500</v>
      </c>
      <c r="G64">
        <v>17971</v>
      </c>
      <c r="AF64" s="2">
        <v>45786</v>
      </c>
      <c r="AG64" t="s">
        <v>318</v>
      </c>
      <c r="AH64">
        <v>2600</v>
      </c>
      <c r="AI64">
        <v>700</v>
      </c>
      <c r="AJ64">
        <v>6.4719199999999999</v>
      </c>
      <c r="AK64">
        <v>6.4357100000000003</v>
      </c>
    </row>
    <row r="65" spans="1:39" x14ac:dyDescent="0.2">
      <c r="A65" s="17">
        <v>45492</v>
      </c>
      <c r="B65">
        <f t="shared" si="2"/>
        <v>7</v>
      </c>
      <c r="C65">
        <f t="shared" si="3"/>
        <v>2024</v>
      </c>
      <c r="D65">
        <v>4000</v>
      </c>
      <c r="E65">
        <v>2000</v>
      </c>
      <c r="F65">
        <v>19000</v>
      </c>
      <c r="G65">
        <v>25000</v>
      </c>
      <c r="AF65" s="2">
        <v>45786</v>
      </c>
      <c r="AG65" t="s">
        <v>319</v>
      </c>
      <c r="AH65">
        <v>21054.799999999999</v>
      </c>
      <c r="AI65">
        <v>14000</v>
      </c>
      <c r="AJ65">
        <v>6.4997199999999999</v>
      </c>
      <c r="AK65">
        <v>6.4706200000000003</v>
      </c>
    </row>
    <row r="66" spans="1:39" x14ac:dyDescent="0.2">
      <c r="A66" s="17">
        <v>45497</v>
      </c>
      <c r="B66">
        <f t="shared" si="2"/>
        <v>7</v>
      </c>
      <c r="C66">
        <f t="shared" si="3"/>
        <v>2024</v>
      </c>
      <c r="D66">
        <v>4000</v>
      </c>
      <c r="E66">
        <v>2000</v>
      </c>
      <c r="F66">
        <v>16000</v>
      </c>
      <c r="G66">
        <v>22000</v>
      </c>
      <c r="AF66" s="2">
        <v>45793</v>
      </c>
      <c r="AG66" t="s">
        <v>317</v>
      </c>
      <c r="AH66">
        <v>2770</v>
      </c>
      <c r="AI66">
        <v>1500</v>
      </c>
      <c r="AJ66">
        <v>6.4196799999999996</v>
      </c>
      <c r="AK66">
        <v>6.4010699999999998</v>
      </c>
    </row>
    <row r="67" spans="1:39" x14ac:dyDescent="0.2">
      <c r="A67" s="17">
        <v>45499</v>
      </c>
      <c r="B67">
        <f t="shared" si="2"/>
        <v>7</v>
      </c>
      <c r="C67">
        <f t="shared" si="3"/>
        <v>2024</v>
      </c>
      <c r="D67">
        <v>5000</v>
      </c>
      <c r="E67">
        <v>2000</v>
      </c>
      <c r="F67">
        <v>27000</v>
      </c>
      <c r="G67">
        <v>34000</v>
      </c>
      <c r="AF67" s="2">
        <v>45793</v>
      </c>
      <c r="AG67" t="s">
        <v>318</v>
      </c>
      <c r="AH67">
        <v>2455</v>
      </c>
      <c r="AI67">
        <v>500</v>
      </c>
      <c r="AJ67">
        <v>6.4604299999999997</v>
      </c>
      <c r="AK67">
        <v>6.4370000000000003</v>
      </c>
    </row>
    <row r="68" spans="1:39" x14ac:dyDescent="0.2">
      <c r="A68" s="17">
        <v>45504</v>
      </c>
      <c r="B68">
        <f t="shared" si="2"/>
        <v>7</v>
      </c>
      <c r="C68">
        <f t="shared" si="3"/>
        <v>2024</v>
      </c>
      <c r="D68">
        <v>1656.7</v>
      </c>
      <c r="E68">
        <v>835</v>
      </c>
      <c r="F68">
        <v>10549.3</v>
      </c>
      <c r="G68">
        <v>13041</v>
      </c>
      <c r="AF68" s="2">
        <v>45793</v>
      </c>
      <c r="AG68" t="s">
        <v>319</v>
      </c>
      <c r="AH68">
        <v>30841.200000000001</v>
      </c>
      <c r="AI68">
        <v>23000</v>
      </c>
      <c r="AJ68">
        <v>6.4824999999999999</v>
      </c>
      <c r="AK68">
        <v>6.4721099999999998</v>
      </c>
    </row>
    <row r="69" spans="1:39" x14ac:dyDescent="0.2">
      <c r="A69" s="17">
        <v>45506</v>
      </c>
      <c r="B69">
        <f t="shared" ref="B69:B132" si="10">MONTH(A69)</f>
        <v>8</v>
      </c>
      <c r="C69">
        <f t="shared" ref="C69:C132" si="11">YEAR(A69)</f>
        <v>2024</v>
      </c>
      <c r="D69">
        <v>2001</v>
      </c>
      <c r="E69">
        <v>945</v>
      </c>
      <c r="F69">
        <v>19115</v>
      </c>
      <c r="G69">
        <v>22061</v>
      </c>
      <c r="AF69" s="2">
        <v>45800</v>
      </c>
      <c r="AG69" t="s">
        <v>317</v>
      </c>
      <c r="AH69">
        <v>2822</v>
      </c>
      <c r="AI69">
        <v>500</v>
      </c>
      <c r="AJ69">
        <v>6.2928899999999999</v>
      </c>
      <c r="AK69">
        <v>6.22858</v>
      </c>
    </row>
    <row r="70" spans="1:39" x14ac:dyDescent="0.2">
      <c r="A70" s="17">
        <v>45513</v>
      </c>
      <c r="B70">
        <f t="shared" si="10"/>
        <v>8</v>
      </c>
      <c r="C70">
        <f t="shared" si="11"/>
        <v>2024</v>
      </c>
      <c r="D70">
        <v>3000</v>
      </c>
      <c r="E70">
        <v>1000</v>
      </c>
      <c r="F70">
        <v>11000</v>
      </c>
      <c r="G70">
        <v>15000</v>
      </c>
      <c r="AF70" s="2">
        <v>45800</v>
      </c>
      <c r="AG70" t="s">
        <v>318</v>
      </c>
      <c r="AH70">
        <v>1663</v>
      </c>
      <c r="AI70">
        <v>500</v>
      </c>
      <c r="AJ70">
        <v>6.3082399999999996</v>
      </c>
      <c r="AK70">
        <v>6.2666599999999999</v>
      </c>
    </row>
    <row r="71" spans="1:39" x14ac:dyDescent="0.2">
      <c r="A71" s="17">
        <v>45520</v>
      </c>
      <c r="B71">
        <f t="shared" si="10"/>
        <v>8</v>
      </c>
      <c r="C71">
        <f t="shared" si="11"/>
        <v>2024</v>
      </c>
      <c r="D71">
        <v>1585.3</v>
      </c>
      <c r="E71">
        <v>650</v>
      </c>
      <c r="F71">
        <v>13414.7</v>
      </c>
      <c r="G71">
        <v>15650</v>
      </c>
      <c r="AF71" s="2">
        <v>45800</v>
      </c>
      <c r="AG71" t="s">
        <v>319</v>
      </c>
      <c r="AH71">
        <v>25487</v>
      </c>
      <c r="AI71">
        <v>6000</v>
      </c>
      <c r="AJ71">
        <v>6.3192500000000003</v>
      </c>
      <c r="AK71">
        <v>6.2835599999999996</v>
      </c>
    </row>
    <row r="72" spans="1:39" x14ac:dyDescent="0.2">
      <c r="A72" s="17">
        <v>45527</v>
      </c>
      <c r="B72">
        <f t="shared" si="10"/>
        <v>8</v>
      </c>
      <c r="C72">
        <f t="shared" si="11"/>
        <v>2024</v>
      </c>
      <c r="D72">
        <v>1340</v>
      </c>
      <c r="E72">
        <v>275</v>
      </c>
      <c r="F72">
        <v>13385</v>
      </c>
      <c r="G72">
        <v>15000</v>
      </c>
      <c r="AF72" s="2">
        <v>45805</v>
      </c>
      <c r="AG72" t="s">
        <v>317</v>
      </c>
      <c r="AH72">
        <v>1185</v>
      </c>
      <c r="AI72">
        <v>300</v>
      </c>
      <c r="AJ72">
        <v>6.2449399999999997</v>
      </c>
      <c r="AK72">
        <v>6.2166699999999997</v>
      </c>
    </row>
    <row r="73" spans="1:39" x14ac:dyDescent="0.2">
      <c r="A73" s="17">
        <v>45534</v>
      </c>
      <c r="B73">
        <f t="shared" si="10"/>
        <v>8</v>
      </c>
      <c r="C73">
        <f t="shared" si="11"/>
        <v>2024</v>
      </c>
      <c r="D73">
        <v>296</v>
      </c>
      <c r="E73">
        <v>1000</v>
      </c>
      <c r="F73">
        <v>10704</v>
      </c>
      <c r="G73">
        <v>12000</v>
      </c>
      <c r="AF73" s="2">
        <v>45805</v>
      </c>
      <c r="AG73" t="s">
        <v>318</v>
      </c>
      <c r="AH73">
        <v>2025</v>
      </c>
      <c r="AI73">
        <v>900</v>
      </c>
      <c r="AJ73">
        <v>6.2770400000000004</v>
      </c>
      <c r="AK73">
        <v>6.25556</v>
      </c>
    </row>
    <row r="74" spans="1:39" x14ac:dyDescent="0.2">
      <c r="A74" s="17">
        <v>45541</v>
      </c>
      <c r="B74">
        <f t="shared" si="10"/>
        <v>9</v>
      </c>
      <c r="C74">
        <f t="shared" si="11"/>
        <v>2024</v>
      </c>
      <c r="D74">
        <v>1522.5</v>
      </c>
      <c r="E74">
        <v>777</v>
      </c>
      <c r="F74">
        <v>7700.5</v>
      </c>
      <c r="G74">
        <v>10000</v>
      </c>
      <c r="AF74" s="2">
        <v>45805</v>
      </c>
      <c r="AG74" t="s">
        <v>319</v>
      </c>
      <c r="AH74">
        <v>16030.6</v>
      </c>
      <c r="AI74">
        <v>10800</v>
      </c>
      <c r="AJ74">
        <v>6.2821300000000004</v>
      </c>
      <c r="AK74">
        <v>6.2689700000000004</v>
      </c>
      <c r="AL74">
        <f>SUMPRODUCT(AJ60:AJ74,AH60:AH74)/SUM(AH60:AH74)</f>
        <v>6.426922720879495</v>
      </c>
      <c r="AM74">
        <f>SUMPRODUCT(AK60:AK74,AI60:AI74)/SUM(AI60:AI74)</f>
        <v>6.4238121728395061</v>
      </c>
    </row>
    <row r="75" spans="1:39" x14ac:dyDescent="0.2">
      <c r="A75" s="17">
        <v>45548</v>
      </c>
      <c r="B75">
        <f t="shared" si="10"/>
        <v>9</v>
      </c>
      <c r="C75">
        <f t="shared" si="11"/>
        <v>2024</v>
      </c>
      <c r="D75">
        <v>2000</v>
      </c>
      <c r="E75">
        <v>1000</v>
      </c>
      <c r="F75">
        <v>7000</v>
      </c>
      <c r="G75">
        <v>10000</v>
      </c>
      <c r="AF75" s="2">
        <v>45812</v>
      </c>
      <c r="AG75" t="s">
        <v>317</v>
      </c>
      <c r="AH75">
        <v>1482</v>
      </c>
      <c r="AI75">
        <v>800</v>
      </c>
      <c r="AJ75">
        <v>6.2435600000000004</v>
      </c>
      <c r="AK75">
        <v>6.2220500000000003</v>
      </c>
    </row>
    <row r="76" spans="1:39" x14ac:dyDescent="0.2">
      <c r="A76" s="17">
        <v>45555</v>
      </c>
      <c r="B76">
        <f t="shared" si="10"/>
        <v>9</v>
      </c>
      <c r="C76">
        <f t="shared" si="11"/>
        <v>2024</v>
      </c>
      <c r="D76">
        <v>2000</v>
      </c>
      <c r="E76">
        <v>1000</v>
      </c>
      <c r="F76">
        <v>16000</v>
      </c>
      <c r="G76">
        <v>19000</v>
      </c>
      <c r="AF76" s="2">
        <v>45812</v>
      </c>
      <c r="AG76" t="s">
        <v>318</v>
      </c>
      <c r="AH76">
        <v>3502</v>
      </c>
      <c r="AI76">
        <v>3000</v>
      </c>
      <c r="AJ76">
        <v>6.2664999999999997</v>
      </c>
      <c r="AK76">
        <v>6.2615600000000002</v>
      </c>
    </row>
    <row r="77" spans="1:39" x14ac:dyDescent="0.2">
      <c r="A77" s="17">
        <v>45562</v>
      </c>
      <c r="B77">
        <f t="shared" si="10"/>
        <v>9</v>
      </c>
      <c r="C77">
        <f t="shared" si="11"/>
        <v>2024</v>
      </c>
      <c r="D77">
        <v>476.3</v>
      </c>
      <c r="E77">
        <v>636.20000000000005</v>
      </c>
      <c r="F77">
        <v>17887.5</v>
      </c>
      <c r="G77">
        <v>19000</v>
      </c>
      <c r="AF77" s="2">
        <v>45812</v>
      </c>
      <c r="AG77" t="s">
        <v>319</v>
      </c>
      <c r="AH77">
        <v>19242.5</v>
      </c>
      <c r="AI77">
        <v>16200</v>
      </c>
      <c r="AJ77">
        <v>6.28146</v>
      </c>
      <c r="AK77">
        <v>6.27494</v>
      </c>
    </row>
    <row r="78" spans="1:39" x14ac:dyDescent="0.2">
      <c r="A78" s="17">
        <v>45569</v>
      </c>
      <c r="B78">
        <f t="shared" si="10"/>
        <v>10</v>
      </c>
      <c r="C78">
        <f t="shared" si="11"/>
        <v>2024</v>
      </c>
      <c r="D78">
        <v>3000</v>
      </c>
      <c r="E78">
        <v>800</v>
      </c>
      <c r="F78">
        <v>11200</v>
      </c>
      <c r="G78">
        <v>15000</v>
      </c>
      <c r="AF78" s="2">
        <v>45821</v>
      </c>
      <c r="AG78" t="s">
        <v>317</v>
      </c>
      <c r="AH78">
        <v>4032</v>
      </c>
      <c r="AI78">
        <v>2200</v>
      </c>
      <c r="AJ78">
        <v>6.2442399999999996</v>
      </c>
      <c r="AK78">
        <v>6.2248900000000003</v>
      </c>
    </row>
    <row r="79" spans="1:39" x14ac:dyDescent="0.2">
      <c r="A79" s="17">
        <v>45576</v>
      </c>
      <c r="B79">
        <f t="shared" si="10"/>
        <v>10</v>
      </c>
      <c r="C79">
        <f t="shared" si="11"/>
        <v>2024</v>
      </c>
      <c r="D79">
        <v>1000.8</v>
      </c>
      <c r="E79">
        <v>530</v>
      </c>
      <c r="F79">
        <v>16469.2</v>
      </c>
      <c r="G79">
        <v>18000</v>
      </c>
      <c r="AF79" s="2">
        <v>45821</v>
      </c>
      <c r="AG79" t="s">
        <v>318</v>
      </c>
      <c r="AH79">
        <v>5622</v>
      </c>
      <c r="AI79">
        <v>1300</v>
      </c>
      <c r="AJ79">
        <v>6.2954699999999999</v>
      </c>
      <c r="AK79">
        <v>6.2639800000000001</v>
      </c>
    </row>
    <row r="80" spans="1:39" x14ac:dyDescent="0.2">
      <c r="A80" s="17">
        <v>45583</v>
      </c>
      <c r="B80">
        <f t="shared" si="10"/>
        <v>10</v>
      </c>
      <c r="C80">
        <f t="shared" si="11"/>
        <v>2024</v>
      </c>
      <c r="D80">
        <v>491.2</v>
      </c>
      <c r="E80">
        <v>818.8</v>
      </c>
      <c r="F80">
        <v>21690</v>
      </c>
      <c r="G80">
        <v>23000</v>
      </c>
      <c r="AF80" s="2">
        <v>45821</v>
      </c>
      <c r="AG80" t="s">
        <v>319</v>
      </c>
      <c r="AH80">
        <v>32257.200000000001</v>
      </c>
      <c r="AI80">
        <v>19000</v>
      </c>
      <c r="AJ80">
        <v>6.2953099999999997</v>
      </c>
      <c r="AK80">
        <v>6.2749499999999996</v>
      </c>
    </row>
    <row r="81" spans="1:39" x14ac:dyDescent="0.2">
      <c r="A81" s="17">
        <v>45590</v>
      </c>
      <c r="B81">
        <f t="shared" si="10"/>
        <v>10</v>
      </c>
      <c r="C81">
        <f t="shared" si="11"/>
        <v>2024</v>
      </c>
      <c r="D81">
        <v>825.4</v>
      </c>
      <c r="E81">
        <v>1110</v>
      </c>
      <c r="F81">
        <v>24071.599999999999</v>
      </c>
      <c r="G81">
        <v>26007</v>
      </c>
      <c r="AF81" s="2">
        <v>45828</v>
      </c>
      <c r="AG81" t="s">
        <v>317</v>
      </c>
      <c r="AH81">
        <v>7940.5</v>
      </c>
      <c r="AI81">
        <v>500</v>
      </c>
      <c r="AJ81">
        <v>6.2191000000000001</v>
      </c>
      <c r="AK81">
        <v>6.1787999999999998</v>
      </c>
    </row>
    <row r="82" spans="1:39" x14ac:dyDescent="0.2">
      <c r="A82" s="17">
        <v>45597</v>
      </c>
      <c r="B82">
        <f t="shared" si="10"/>
        <v>11</v>
      </c>
      <c r="C82">
        <f t="shared" si="11"/>
        <v>2024</v>
      </c>
      <c r="D82">
        <v>476.3</v>
      </c>
      <c r="E82">
        <v>125</v>
      </c>
      <c r="F82">
        <v>19398.7</v>
      </c>
      <c r="G82">
        <v>20000</v>
      </c>
      <c r="AF82" s="2">
        <v>45828</v>
      </c>
      <c r="AG82" t="s">
        <v>318</v>
      </c>
      <c r="AH82">
        <v>4720</v>
      </c>
      <c r="AI82">
        <v>500</v>
      </c>
      <c r="AJ82">
        <v>6.2425199999999998</v>
      </c>
      <c r="AK82">
        <v>6.2191999999999998</v>
      </c>
    </row>
    <row r="83" spans="1:39" x14ac:dyDescent="0.2">
      <c r="A83" s="17">
        <v>45604</v>
      </c>
      <c r="B83">
        <f t="shared" si="10"/>
        <v>11</v>
      </c>
      <c r="C83">
        <f t="shared" si="11"/>
        <v>2024</v>
      </c>
      <c r="D83">
        <v>160</v>
      </c>
      <c r="E83">
        <v>325</v>
      </c>
      <c r="F83">
        <v>29515</v>
      </c>
      <c r="G83">
        <v>30000</v>
      </c>
      <c r="AF83" s="2">
        <v>45828</v>
      </c>
      <c r="AG83" t="s">
        <v>319</v>
      </c>
      <c r="AH83">
        <v>43065</v>
      </c>
      <c r="AI83">
        <v>17000</v>
      </c>
      <c r="AJ83">
        <v>6.2568400000000004</v>
      </c>
      <c r="AK83">
        <v>6.2324599999999997</v>
      </c>
    </row>
    <row r="84" spans="1:39" x14ac:dyDescent="0.2">
      <c r="A84" s="17">
        <v>45611</v>
      </c>
      <c r="B84">
        <f t="shared" si="10"/>
        <v>11</v>
      </c>
      <c r="C84">
        <f t="shared" si="11"/>
        <v>2024</v>
      </c>
      <c r="D84">
        <v>1981.5</v>
      </c>
      <c r="E84">
        <v>225</v>
      </c>
      <c r="F84">
        <v>17793.5</v>
      </c>
      <c r="G84">
        <v>20000</v>
      </c>
      <c r="AF84" s="2">
        <v>45833</v>
      </c>
      <c r="AG84" t="s">
        <v>317</v>
      </c>
      <c r="AH84">
        <v>3835</v>
      </c>
      <c r="AI84">
        <v>750</v>
      </c>
      <c r="AJ84">
        <v>6.1630799999999999</v>
      </c>
      <c r="AK84">
        <v>6.1283300000000001</v>
      </c>
    </row>
    <row r="85" spans="1:39" x14ac:dyDescent="0.2">
      <c r="A85" s="17">
        <v>45618</v>
      </c>
      <c r="B85">
        <f t="shared" si="10"/>
        <v>11</v>
      </c>
      <c r="C85">
        <f t="shared" si="11"/>
        <v>2024</v>
      </c>
      <c r="D85">
        <v>975.9</v>
      </c>
      <c r="E85">
        <v>925</v>
      </c>
      <c r="F85">
        <v>16099.1</v>
      </c>
      <c r="G85">
        <v>18000</v>
      </c>
      <c r="AF85" s="2">
        <v>45833</v>
      </c>
      <c r="AG85" t="s">
        <v>318</v>
      </c>
      <c r="AH85">
        <v>5420</v>
      </c>
      <c r="AI85">
        <v>500</v>
      </c>
      <c r="AJ85">
        <v>6.2029500000000004</v>
      </c>
      <c r="AK85">
        <v>6.1740000000000004</v>
      </c>
    </row>
    <row r="86" spans="1:39" x14ac:dyDescent="0.2">
      <c r="A86" s="17">
        <v>45625</v>
      </c>
      <c r="B86">
        <f t="shared" si="10"/>
        <v>11</v>
      </c>
      <c r="C86">
        <f t="shared" si="11"/>
        <v>2024</v>
      </c>
      <c r="D86">
        <v>1275.5</v>
      </c>
      <c r="E86">
        <v>556</v>
      </c>
      <c r="F86">
        <v>14468.5</v>
      </c>
      <c r="G86">
        <v>16300</v>
      </c>
      <c r="AF86" s="2">
        <v>45833</v>
      </c>
      <c r="AG86" t="s">
        <v>319</v>
      </c>
      <c r="AH86">
        <v>45373</v>
      </c>
      <c r="AI86">
        <v>8750</v>
      </c>
      <c r="AJ86">
        <v>6.2052399999999999</v>
      </c>
      <c r="AK86">
        <v>6.1865899999999998</v>
      </c>
      <c r="AL86">
        <f>SUMPRODUCT(AJ75:AJ86,AH75:AH86)/SUM(AH75:AH86)</f>
        <v>6.2485395452691117</v>
      </c>
      <c r="AM86">
        <f>SUMPRODUCT(AK75:AK86,AI75:AI86)/SUM(AI75:AI86)</f>
        <v>6.2474476595744672</v>
      </c>
    </row>
    <row r="87" spans="1:39" x14ac:dyDescent="0.2">
      <c r="A87" s="17">
        <v>45632</v>
      </c>
      <c r="B87">
        <f t="shared" si="10"/>
        <v>12</v>
      </c>
      <c r="C87">
        <f t="shared" si="11"/>
        <v>2024</v>
      </c>
      <c r="D87">
        <v>3069.8</v>
      </c>
      <c r="E87">
        <v>1010</v>
      </c>
      <c r="F87">
        <v>10820.2</v>
      </c>
      <c r="G87">
        <v>14900</v>
      </c>
      <c r="AF87" s="2">
        <v>45842</v>
      </c>
      <c r="AG87" t="s">
        <v>317</v>
      </c>
      <c r="AH87">
        <v>11314</v>
      </c>
      <c r="AI87">
        <v>3000</v>
      </c>
      <c r="AJ87">
        <v>5.9739100000000001</v>
      </c>
      <c r="AK87">
        <v>5.9382999999999999</v>
      </c>
    </row>
    <row r="88" spans="1:39" x14ac:dyDescent="0.2">
      <c r="A88" s="17">
        <v>45639</v>
      </c>
      <c r="B88">
        <f t="shared" si="10"/>
        <v>12</v>
      </c>
      <c r="C88">
        <f t="shared" si="11"/>
        <v>2024</v>
      </c>
      <c r="D88">
        <v>4200</v>
      </c>
      <c r="E88">
        <v>800</v>
      </c>
      <c r="F88">
        <v>15000</v>
      </c>
      <c r="G88">
        <v>20000</v>
      </c>
      <c r="AF88" s="2">
        <v>45842</v>
      </c>
      <c r="AG88" t="s">
        <v>318</v>
      </c>
      <c r="AH88">
        <v>10451</v>
      </c>
      <c r="AI88">
        <v>2000</v>
      </c>
      <c r="AJ88">
        <v>5.9980200000000004</v>
      </c>
      <c r="AK88">
        <v>5.9623799999999996</v>
      </c>
    </row>
    <row r="89" spans="1:39" x14ac:dyDescent="0.2">
      <c r="A89" s="17">
        <v>45646</v>
      </c>
      <c r="B89">
        <f t="shared" si="10"/>
        <v>12</v>
      </c>
      <c r="C89">
        <f t="shared" si="11"/>
        <v>2024</v>
      </c>
      <c r="D89">
        <v>3237.1</v>
      </c>
      <c r="E89">
        <v>275</v>
      </c>
      <c r="F89">
        <v>6487.9</v>
      </c>
      <c r="G89">
        <f>SUM(D89:F89)</f>
        <v>10000</v>
      </c>
      <c r="AF89" s="2">
        <v>45842</v>
      </c>
      <c r="AG89" t="s">
        <v>319</v>
      </c>
      <c r="AH89">
        <v>66793</v>
      </c>
      <c r="AI89">
        <v>25000</v>
      </c>
      <c r="AJ89">
        <v>6.0198999999999998</v>
      </c>
      <c r="AK89">
        <v>5.9782500000000001</v>
      </c>
    </row>
    <row r="90" spans="1:39" x14ac:dyDescent="0.2">
      <c r="A90" s="17">
        <v>45653</v>
      </c>
      <c r="B90">
        <f t="shared" si="10"/>
        <v>12</v>
      </c>
      <c r="C90">
        <f t="shared" si="11"/>
        <v>2024</v>
      </c>
      <c r="D90">
        <v>481.7</v>
      </c>
      <c r="E90">
        <v>5</v>
      </c>
      <c r="F90">
        <v>794.5</v>
      </c>
      <c r="G90">
        <f t="shared" ref="G90:G137" si="12">SUM(D90:F90)</f>
        <v>1281.2</v>
      </c>
      <c r="AF90" s="2">
        <v>45849</v>
      </c>
      <c r="AG90" t="s">
        <v>317</v>
      </c>
      <c r="AH90">
        <v>10235</v>
      </c>
      <c r="AI90">
        <v>225</v>
      </c>
      <c r="AJ90">
        <v>5.9221599999999999</v>
      </c>
      <c r="AK90">
        <v>5.8477800000000002</v>
      </c>
    </row>
    <row r="91" spans="1:39" x14ac:dyDescent="0.2">
      <c r="A91" s="17">
        <v>45660</v>
      </c>
      <c r="B91">
        <f t="shared" si="10"/>
        <v>1</v>
      </c>
      <c r="C91">
        <f t="shared" si="11"/>
        <v>2025</v>
      </c>
      <c r="D91">
        <v>620</v>
      </c>
      <c r="E91">
        <v>400</v>
      </c>
      <c r="F91">
        <v>13980</v>
      </c>
      <c r="G91">
        <f t="shared" si="12"/>
        <v>15000</v>
      </c>
      <c r="AF91" s="2">
        <v>45849</v>
      </c>
      <c r="AG91" t="s">
        <v>318</v>
      </c>
      <c r="AH91">
        <v>7390</v>
      </c>
      <c r="AI91">
        <v>500</v>
      </c>
      <c r="AJ91">
        <v>5.9317799999999998</v>
      </c>
      <c r="AK91">
        <v>5.8635000000000002</v>
      </c>
    </row>
    <row r="92" spans="1:39" x14ac:dyDescent="0.2">
      <c r="A92" s="17">
        <v>45667</v>
      </c>
      <c r="B92">
        <f t="shared" si="10"/>
        <v>1</v>
      </c>
      <c r="C92">
        <f t="shared" si="11"/>
        <v>2025</v>
      </c>
      <c r="D92">
        <v>2000</v>
      </c>
      <c r="E92">
        <v>1000</v>
      </c>
      <c r="F92">
        <v>12000</v>
      </c>
      <c r="G92">
        <f t="shared" si="12"/>
        <v>15000</v>
      </c>
      <c r="AF92" s="2">
        <v>45849</v>
      </c>
      <c r="AG92" t="s">
        <v>319</v>
      </c>
      <c r="AH92">
        <v>46321.5</v>
      </c>
      <c r="AI92">
        <v>24275</v>
      </c>
      <c r="AJ92">
        <v>5.90205</v>
      </c>
      <c r="AK92">
        <v>5.8740899999999998</v>
      </c>
    </row>
    <row r="93" spans="1:39" x14ac:dyDescent="0.2">
      <c r="A93" s="17">
        <v>45674</v>
      </c>
      <c r="B93">
        <f t="shared" si="10"/>
        <v>1</v>
      </c>
      <c r="C93">
        <f t="shared" si="11"/>
        <v>2025</v>
      </c>
      <c r="D93">
        <v>2700</v>
      </c>
      <c r="E93">
        <v>300</v>
      </c>
      <c r="F93">
        <v>12000</v>
      </c>
      <c r="G93">
        <f t="shared" si="12"/>
        <v>15000</v>
      </c>
      <c r="AF93" s="2">
        <v>45856</v>
      </c>
      <c r="AG93" t="s">
        <v>317</v>
      </c>
      <c r="AH93">
        <v>10328</v>
      </c>
      <c r="AI93">
        <v>52</v>
      </c>
      <c r="AJ93">
        <v>5.72187</v>
      </c>
      <c r="AK93">
        <v>5.6605800000000004</v>
      </c>
    </row>
    <row r="94" spans="1:39" x14ac:dyDescent="0.2">
      <c r="A94" s="17">
        <v>45681</v>
      </c>
      <c r="B94">
        <f t="shared" si="10"/>
        <v>1</v>
      </c>
      <c r="C94">
        <f t="shared" si="11"/>
        <v>2025</v>
      </c>
      <c r="D94">
        <v>4665</v>
      </c>
      <c r="E94">
        <v>5335</v>
      </c>
      <c r="F94">
        <v>15000</v>
      </c>
      <c r="G94">
        <f t="shared" si="12"/>
        <v>25000</v>
      </c>
      <c r="AF94" s="2">
        <v>45856</v>
      </c>
      <c r="AG94" t="s">
        <v>318</v>
      </c>
      <c r="AH94">
        <v>13636</v>
      </c>
      <c r="AI94">
        <v>500</v>
      </c>
      <c r="AJ94">
        <v>5.7331300000000001</v>
      </c>
      <c r="AK94">
        <v>5.69</v>
      </c>
    </row>
    <row r="95" spans="1:39" x14ac:dyDescent="0.2">
      <c r="A95" s="17">
        <v>45688</v>
      </c>
      <c r="B95">
        <f t="shared" si="10"/>
        <v>1</v>
      </c>
      <c r="C95">
        <f t="shared" si="11"/>
        <v>2025</v>
      </c>
      <c r="D95">
        <v>2565</v>
      </c>
      <c r="E95">
        <v>435</v>
      </c>
      <c r="F95">
        <v>12000</v>
      </c>
      <c r="G95">
        <f t="shared" si="12"/>
        <v>15000</v>
      </c>
      <c r="AF95" s="2">
        <v>45856</v>
      </c>
      <c r="AG95" t="s">
        <v>319</v>
      </c>
      <c r="AH95">
        <v>51984</v>
      </c>
      <c r="AI95">
        <v>9448</v>
      </c>
      <c r="AJ95">
        <v>5.7391100000000002</v>
      </c>
      <c r="AK95">
        <v>5.6936600000000004</v>
      </c>
    </row>
    <row r="96" spans="1:39" x14ac:dyDescent="0.2">
      <c r="A96" s="17">
        <v>45695</v>
      </c>
      <c r="B96">
        <f t="shared" si="10"/>
        <v>2</v>
      </c>
      <c r="C96">
        <f t="shared" si="11"/>
        <v>2025</v>
      </c>
      <c r="D96">
        <v>1000</v>
      </c>
      <c r="E96">
        <v>400</v>
      </c>
      <c r="F96">
        <v>3600</v>
      </c>
      <c r="G96">
        <f t="shared" si="12"/>
        <v>5000</v>
      </c>
      <c r="AF96" s="2">
        <v>45863</v>
      </c>
      <c r="AG96" t="s">
        <v>317</v>
      </c>
      <c r="AH96">
        <v>7915</v>
      </c>
      <c r="AI96">
        <v>115</v>
      </c>
      <c r="AJ96">
        <v>5.6121800000000004</v>
      </c>
      <c r="AK96">
        <v>5.5230399999999999</v>
      </c>
    </row>
    <row r="97" spans="1:39" x14ac:dyDescent="0.2">
      <c r="A97" s="17">
        <v>45702</v>
      </c>
      <c r="B97">
        <f t="shared" si="10"/>
        <v>2</v>
      </c>
      <c r="C97">
        <f t="shared" si="11"/>
        <v>2025</v>
      </c>
      <c r="D97">
        <v>3000</v>
      </c>
      <c r="E97">
        <v>2000</v>
      </c>
      <c r="F97">
        <v>10000</v>
      </c>
      <c r="G97">
        <f t="shared" si="12"/>
        <v>15000</v>
      </c>
      <c r="AF97" s="2">
        <v>45863</v>
      </c>
      <c r="AG97" t="s">
        <v>318</v>
      </c>
      <c r="AH97">
        <v>6761</v>
      </c>
      <c r="AI97">
        <v>1500</v>
      </c>
      <c r="AJ97">
        <v>5.6093500000000001</v>
      </c>
      <c r="AK97">
        <v>5.5447300000000004</v>
      </c>
    </row>
    <row r="98" spans="1:39" x14ac:dyDescent="0.2">
      <c r="A98" s="17">
        <v>45709</v>
      </c>
      <c r="B98">
        <f t="shared" si="10"/>
        <v>2</v>
      </c>
      <c r="C98">
        <f t="shared" si="11"/>
        <v>2025</v>
      </c>
      <c r="D98">
        <v>2500</v>
      </c>
      <c r="E98">
        <v>500</v>
      </c>
      <c r="F98">
        <v>5000</v>
      </c>
      <c r="G98">
        <f t="shared" si="12"/>
        <v>8000</v>
      </c>
      <c r="AF98" s="2">
        <v>45863</v>
      </c>
      <c r="AG98" t="s">
        <v>319</v>
      </c>
      <c r="AH98">
        <v>57348</v>
      </c>
      <c r="AI98">
        <v>28385</v>
      </c>
      <c r="AJ98">
        <v>5.6071499999999999</v>
      </c>
      <c r="AK98">
        <v>5.5691300000000004</v>
      </c>
      <c r="AL98">
        <f>SUMPRODUCT(AJ87:AJ98,AH87:AH98)/SUM(AH87:AH98)</f>
        <v>5.8231531013739835</v>
      </c>
      <c r="AM98">
        <f>SUMPRODUCT(AK87:AK98,AI87:AI98)/SUM(AI87:AI98)</f>
        <v>5.7894946814736841</v>
      </c>
    </row>
    <row r="99" spans="1:39" x14ac:dyDescent="0.2">
      <c r="A99" s="17">
        <v>45716</v>
      </c>
      <c r="B99">
        <f t="shared" si="10"/>
        <v>2</v>
      </c>
      <c r="C99">
        <f t="shared" si="11"/>
        <v>2025</v>
      </c>
      <c r="D99">
        <v>1661</v>
      </c>
      <c r="E99">
        <v>545</v>
      </c>
      <c r="F99">
        <v>5794</v>
      </c>
      <c r="G99">
        <f t="shared" si="12"/>
        <v>8000</v>
      </c>
      <c r="AF99" s="2">
        <v>45870</v>
      </c>
      <c r="AG99" t="s">
        <v>317</v>
      </c>
      <c r="AH99">
        <v>3684</v>
      </c>
      <c r="AI99">
        <v>1600</v>
      </c>
      <c r="AJ99">
        <v>5.5904100000000003</v>
      </c>
      <c r="AK99">
        <v>5.5290400000000002</v>
      </c>
    </row>
    <row r="100" spans="1:39" x14ac:dyDescent="0.2">
      <c r="A100" s="17">
        <v>45723</v>
      </c>
      <c r="B100">
        <f t="shared" si="10"/>
        <v>3</v>
      </c>
      <c r="C100">
        <f t="shared" si="11"/>
        <v>2025</v>
      </c>
      <c r="D100">
        <v>1000</v>
      </c>
      <c r="E100">
        <v>1000</v>
      </c>
      <c r="F100">
        <v>5000</v>
      </c>
      <c r="G100">
        <f t="shared" si="12"/>
        <v>7000</v>
      </c>
      <c r="AF100" s="2">
        <v>45870</v>
      </c>
      <c r="AG100" t="s">
        <v>318</v>
      </c>
      <c r="AH100">
        <v>2952</v>
      </c>
      <c r="AI100">
        <v>300</v>
      </c>
      <c r="AJ100">
        <v>5.6321399999999997</v>
      </c>
      <c r="AK100">
        <v>5.55633</v>
      </c>
    </row>
    <row r="101" spans="1:39" x14ac:dyDescent="0.2">
      <c r="A101" s="17">
        <v>45730</v>
      </c>
      <c r="B101">
        <f t="shared" si="10"/>
        <v>3</v>
      </c>
      <c r="C101">
        <f t="shared" si="11"/>
        <v>2025</v>
      </c>
      <c r="D101">
        <v>1800</v>
      </c>
      <c r="E101">
        <v>200</v>
      </c>
      <c r="F101">
        <v>8000</v>
      </c>
      <c r="G101">
        <f t="shared" si="12"/>
        <v>10000</v>
      </c>
      <c r="AF101" s="2">
        <v>45870</v>
      </c>
      <c r="AG101" t="s">
        <v>319</v>
      </c>
      <c r="AH101">
        <v>16437</v>
      </c>
      <c r="AI101">
        <v>3100</v>
      </c>
      <c r="AJ101">
        <v>5.6625800000000002</v>
      </c>
      <c r="AK101">
        <v>5.5816699999999999</v>
      </c>
    </row>
    <row r="102" spans="1:39" x14ac:dyDescent="0.2">
      <c r="A102" s="17">
        <v>45737</v>
      </c>
      <c r="B102">
        <f t="shared" si="10"/>
        <v>3</v>
      </c>
      <c r="C102">
        <f t="shared" si="11"/>
        <v>2025</v>
      </c>
      <c r="D102">
        <v>1325</v>
      </c>
      <c r="E102">
        <v>1240</v>
      </c>
      <c r="F102">
        <v>8435</v>
      </c>
      <c r="G102">
        <f t="shared" si="12"/>
        <v>11000</v>
      </c>
      <c r="AF102" s="2">
        <v>45877</v>
      </c>
      <c r="AG102" t="s">
        <v>317</v>
      </c>
      <c r="AH102">
        <v>10310</v>
      </c>
      <c r="AI102">
        <v>360</v>
      </c>
      <c r="AJ102">
        <v>5.4412700000000003</v>
      </c>
      <c r="AK102">
        <v>5.3616700000000002</v>
      </c>
    </row>
    <row r="103" spans="1:39" x14ac:dyDescent="0.2">
      <c r="A103" s="17">
        <v>45758</v>
      </c>
      <c r="B103">
        <f t="shared" si="10"/>
        <v>4</v>
      </c>
      <c r="C103">
        <f t="shared" si="11"/>
        <v>2025</v>
      </c>
      <c r="D103">
        <v>1315</v>
      </c>
      <c r="E103">
        <v>1685</v>
      </c>
      <c r="F103">
        <v>5000</v>
      </c>
      <c r="G103">
        <f t="shared" si="12"/>
        <v>8000</v>
      </c>
      <c r="AF103" s="2">
        <v>45877</v>
      </c>
      <c r="AG103" t="s">
        <v>318</v>
      </c>
      <c r="AH103">
        <v>4320</v>
      </c>
      <c r="AI103">
        <v>240</v>
      </c>
      <c r="AJ103">
        <v>5.4492399999999996</v>
      </c>
      <c r="AK103">
        <v>5.4029199999999999</v>
      </c>
    </row>
    <row r="104" spans="1:39" x14ac:dyDescent="0.2">
      <c r="A104" s="17">
        <v>45763</v>
      </c>
      <c r="B104">
        <f t="shared" si="10"/>
        <v>4</v>
      </c>
      <c r="C104">
        <f t="shared" si="11"/>
        <v>2025</v>
      </c>
      <c r="D104">
        <v>700</v>
      </c>
      <c r="E104">
        <v>300</v>
      </c>
      <c r="F104">
        <v>7000</v>
      </c>
      <c r="G104">
        <f t="shared" si="12"/>
        <v>8000</v>
      </c>
      <c r="AF104" s="2">
        <v>45877</v>
      </c>
      <c r="AG104" t="s">
        <v>319</v>
      </c>
      <c r="AH104">
        <v>38340</v>
      </c>
      <c r="AI104">
        <v>9400</v>
      </c>
      <c r="AJ104">
        <v>5.50115</v>
      </c>
      <c r="AK104">
        <v>5.4200999999999997</v>
      </c>
    </row>
    <row r="105" spans="1:39" x14ac:dyDescent="0.2">
      <c r="A105" s="17">
        <v>45772</v>
      </c>
      <c r="B105">
        <f t="shared" si="10"/>
        <v>4</v>
      </c>
      <c r="C105">
        <f t="shared" si="11"/>
        <v>2025</v>
      </c>
      <c r="D105">
        <v>1500</v>
      </c>
      <c r="E105">
        <v>1500</v>
      </c>
      <c r="F105">
        <v>12000</v>
      </c>
      <c r="G105">
        <f t="shared" si="12"/>
        <v>15000</v>
      </c>
      <c r="AF105" s="2">
        <v>45884</v>
      </c>
      <c r="AG105" t="s">
        <v>317</v>
      </c>
      <c r="AH105">
        <v>8015</v>
      </c>
      <c r="AI105">
        <v>750</v>
      </c>
      <c r="AJ105">
        <v>5.3329500000000003</v>
      </c>
      <c r="AK105">
        <v>5.2794699999999999</v>
      </c>
    </row>
    <row r="106" spans="1:39" x14ac:dyDescent="0.2">
      <c r="A106" s="17">
        <v>45779</v>
      </c>
      <c r="B106">
        <f t="shared" si="10"/>
        <v>5</v>
      </c>
      <c r="C106">
        <f t="shared" si="11"/>
        <v>2025</v>
      </c>
      <c r="D106">
        <v>500</v>
      </c>
      <c r="E106">
        <v>500</v>
      </c>
      <c r="F106">
        <v>20000</v>
      </c>
      <c r="G106">
        <f t="shared" si="12"/>
        <v>21000</v>
      </c>
      <c r="AF106" s="2">
        <v>45884</v>
      </c>
      <c r="AG106" t="s">
        <v>318</v>
      </c>
      <c r="AH106">
        <v>7060</v>
      </c>
      <c r="AI106">
        <v>2930</v>
      </c>
      <c r="AJ106">
        <v>5.35785</v>
      </c>
      <c r="AK106">
        <v>5.3155599999999996</v>
      </c>
    </row>
    <row r="107" spans="1:39" x14ac:dyDescent="0.2">
      <c r="A107" s="17">
        <v>45786</v>
      </c>
      <c r="B107">
        <f t="shared" si="10"/>
        <v>5</v>
      </c>
      <c r="C107">
        <f t="shared" si="11"/>
        <v>2025</v>
      </c>
      <c r="D107">
        <v>1300</v>
      </c>
      <c r="E107">
        <v>700</v>
      </c>
      <c r="F107">
        <v>14000</v>
      </c>
      <c r="G107">
        <f t="shared" si="12"/>
        <v>16000</v>
      </c>
      <c r="AF107" s="2">
        <v>45884</v>
      </c>
      <c r="AG107" t="s">
        <v>319</v>
      </c>
      <c r="AH107">
        <v>31510</v>
      </c>
      <c r="AI107">
        <v>11320</v>
      </c>
      <c r="AJ107">
        <v>5.3735299999999997</v>
      </c>
      <c r="AK107">
        <v>5.3378199999999998</v>
      </c>
    </row>
    <row r="108" spans="1:39" x14ac:dyDescent="0.2">
      <c r="A108" s="17">
        <v>45793</v>
      </c>
      <c r="B108">
        <f t="shared" si="10"/>
        <v>5</v>
      </c>
      <c r="C108">
        <f t="shared" si="11"/>
        <v>2025</v>
      </c>
      <c r="D108">
        <v>1500</v>
      </c>
      <c r="E108">
        <v>500</v>
      </c>
      <c r="F108">
        <v>23000</v>
      </c>
      <c r="G108">
        <f t="shared" si="12"/>
        <v>25000</v>
      </c>
      <c r="AF108" s="2">
        <v>45891</v>
      </c>
      <c r="AG108" t="s">
        <v>317</v>
      </c>
      <c r="AH108">
        <v>1560</v>
      </c>
      <c r="AI108">
        <v>1400</v>
      </c>
      <c r="AJ108">
        <v>5.0125799999999998</v>
      </c>
      <c r="AK108">
        <v>5.00352</v>
      </c>
    </row>
    <row r="109" spans="1:39" x14ac:dyDescent="0.2">
      <c r="A109" s="17">
        <v>45800</v>
      </c>
      <c r="B109">
        <f t="shared" si="10"/>
        <v>5</v>
      </c>
      <c r="C109">
        <f t="shared" si="11"/>
        <v>2025</v>
      </c>
      <c r="D109">
        <v>500</v>
      </c>
      <c r="E109">
        <v>500</v>
      </c>
      <c r="F109">
        <v>6000</v>
      </c>
      <c r="G109">
        <f t="shared" si="12"/>
        <v>7000</v>
      </c>
      <c r="AF109" s="2">
        <v>45891</v>
      </c>
      <c r="AG109" t="s">
        <v>318</v>
      </c>
      <c r="AH109">
        <v>3385</v>
      </c>
      <c r="AI109">
        <v>1135</v>
      </c>
      <c r="AJ109">
        <v>5.0941200000000002</v>
      </c>
      <c r="AK109">
        <v>5.0225600000000004</v>
      </c>
    </row>
    <row r="110" spans="1:39" x14ac:dyDescent="0.2">
      <c r="A110" s="17">
        <v>45805</v>
      </c>
      <c r="B110">
        <f t="shared" si="10"/>
        <v>5</v>
      </c>
      <c r="C110">
        <f t="shared" si="11"/>
        <v>2025</v>
      </c>
      <c r="D110">
        <v>300</v>
      </c>
      <c r="E110">
        <v>900</v>
      </c>
      <c r="F110">
        <v>10800</v>
      </c>
      <c r="G110">
        <f t="shared" si="12"/>
        <v>12000</v>
      </c>
      <c r="AF110" s="2">
        <v>45891</v>
      </c>
      <c r="AG110" t="s">
        <v>319</v>
      </c>
      <c r="AH110">
        <v>26140</v>
      </c>
      <c r="AI110">
        <v>12465</v>
      </c>
      <c r="AJ110">
        <v>5.1100700000000003</v>
      </c>
      <c r="AK110">
        <v>5.0456399999999997</v>
      </c>
    </row>
    <row r="111" spans="1:39" x14ac:dyDescent="0.2">
      <c r="A111" s="17">
        <v>45812</v>
      </c>
      <c r="B111">
        <f t="shared" si="10"/>
        <v>6</v>
      </c>
      <c r="C111">
        <f t="shared" si="11"/>
        <v>2025</v>
      </c>
      <c r="D111">
        <v>800</v>
      </c>
      <c r="E111">
        <v>3000</v>
      </c>
      <c r="F111">
        <v>16200</v>
      </c>
      <c r="G111">
        <f t="shared" si="12"/>
        <v>20000</v>
      </c>
      <c r="AF111" s="2">
        <v>45898</v>
      </c>
      <c r="AG111" t="s">
        <v>317</v>
      </c>
      <c r="AH111">
        <v>1200</v>
      </c>
      <c r="AI111">
        <v>940</v>
      </c>
      <c r="AJ111">
        <v>5.0638300000000003</v>
      </c>
      <c r="AK111">
        <v>5.0197900000000004</v>
      </c>
    </row>
    <row r="112" spans="1:39" x14ac:dyDescent="0.2">
      <c r="A112" s="17">
        <v>45821</v>
      </c>
      <c r="B112">
        <f t="shared" si="10"/>
        <v>6</v>
      </c>
      <c r="C112">
        <f t="shared" si="11"/>
        <v>2025</v>
      </c>
      <c r="D112">
        <v>2200</v>
      </c>
      <c r="E112">
        <v>1300</v>
      </c>
      <c r="F112">
        <v>19000</v>
      </c>
      <c r="G112">
        <f t="shared" si="12"/>
        <v>22500</v>
      </c>
      <c r="AF112" s="2">
        <v>45898</v>
      </c>
      <c r="AG112" t="s">
        <v>318</v>
      </c>
      <c r="AH112">
        <v>2990</v>
      </c>
      <c r="AI112">
        <v>2590</v>
      </c>
      <c r="AJ112">
        <v>5.1068600000000002</v>
      </c>
      <c r="AK112">
        <v>5.0816600000000003</v>
      </c>
    </row>
    <row r="113" spans="1:39" x14ac:dyDescent="0.2">
      <c r="A113" s="17">
        <v>45828</v>
      </c>
      <c r="B113">
        <f t="shared" si="10"/>
        <v>6</v>
      </c>
      <c r="C113">
        <f t="shared" si="11"/>
        <v>2025</v>
      </c>
      <c r="D113">
        <v>500</v>
      </c>
      <c r="E113">
        <v>500</v>
      </c>
      <c r="F113">
        <v>17000</v>
      </c>
      <c r="G113">
        <f t="shared" si="12"/>
        <v>18000</v>
      </c>
      <c r="AF113" s="2">
        <v>45898</v>
      </c>
      <c r="AG113" t="s">
        <v>319</v>
      </c>
      <c r="AH113">
        <v>7604</v>
      </c>
      <c r="AI113">
        <v>6804</v>
      </c>
      <c r="AJ113">
        <v>5.1228199999999999</v>
      </c>
      <c r="AK113">
        <v>5.1077199999999996</v>
      </c>
      <c r="AL113">
        <f>SUMPRODUCT(AJ99:AJ113,AH99:AH113)/SUM(AH99:AH113)</f>
        <v>5.3754929018712199</v>
      </c>
      <c r="AM113">
        <f>SUMPRODUCT(AK99:AK113,AI99:AI113)/SUM(AI99:AI113)</f>
        <v>5.2442108428814116</v>
      </c>
    </row>
    <row r="114" spans="1:39" x14ac:dyDescent="0.2">
      <c r="A114" s="17">
        <v>45833</v>
      </c>
      <c r="B114">
        <f t="shared" si="10"/>
        <v>6</v>
      </c>
      <c r="C114">
        <f t="shared" si="11"/>
        <v>2025</v>
      </c>
      <c r="D114">
        <v>750</v>
      </c>
      <c r="E114">
        <v>500</v>
      </c>
      <c r="F114">
        <v>8750</v>
      </c>
      <c r="G114">
        <f t="shared" si="12"/>
        <v>10000</v>
      </c>
      <c r="AF114" s="2">
        <v>45903</v>
      </c>
      <c r="AG114" t="s">
        <v>317</v>
      </c>
      <c r="AH114">
        <v>1480</v>
      </c>
      <c r="AI114">
        <v>1020</v>
      </c>
      <c r="AJ114">
        <v>5.0876400000000004</v>
      </c>
      <c r="AK114">
        <v>5.0599999999999996</v>
      </c>
    </row>
    <row r="115" spans="1:39" x14ac:dyDescent="0.2">
      <c r="A115" s="17">
        <v>45842</v>
      </c>
      <c r="B115">
        <f t="shared" si="10"/>
        <v>7</v>
      </c>
      <c r="C115">
        <f t="shared" si="11"/>
        <v>2025</v>
      </c>
      <c r="D115">
        <v>3000</v>
      </c>
      <c r="E115">
        <v>2000</v>
      </c>
      <c r="F115">
        <v>25000</v>
      </c>
      <c r="G115">
        <f t="shared" si="12"/>
        <v>30000</v>
      </c>
      <c r="AF115" s="2">
        <v>45903</v>
      </c>
      <c r="AG115" t="s">
        <v>318</v>
      </c>
      <c r="AH115">
        <v>1320</v>
      </c>
      <c r="AI115">
        <v>700</v>
      </c>
      <c r="AJ115">
        <v>5.1543200000000002</v>
      </c>
      <c r="AK115">
        <v>5.1052900000000001</v>
      </c>
    </row>
    <row r="116" spans="1:39" x14ac:dyDescent="0.2">
      <c r="A116" s="17">
        <v>45849</v>
      </c>
      <c r="B116">
        <f t="shared" si="10"/>
        <v>7</v>
      </c>
      <c r="C116">
        <f t="shared" si="11"/>
        <v>2025</v>
      </c>
      <c r="D116">
        <v>225</v>
      </c>
      <c r="E116">
        <v>500</v>
      </c>
      <c r="F116">
        <v>24275</v>
      </c>
      <c r="G116">
        <f t="shared" si="12"/>
        <v>25000</v>
      </c>
      <c r="AF116" s="2">
        <v>45903</v>
      </c>
      <c r="AG116" t="s">
        <v>319</v>
      </c>
      <c r="AH116">
        <v>14946</v>
      </c>
      <c r="AI116">
        <v>3600</v>
      </c>
      <c r="AJ116">
        <v>5.2114200000000004</v>
      </c>
      <c r="AK116">
        <v>5.1303799999999997</v>
      </c>
    </row>
    <row r="117" spans="1:39" x14ac:dyDescent="0.2">
      <c r="A117" s="17">
        <v>45856</v>
      </c>
      <c r="B117">
        <f t="shared" si="10"/>
        <v>7</v>
      </c>
      <c r="C117">
        <f t="shared" si="11"/>
        <v>2025</v>
      </c>
      <c r="D117">
        <v>52</v>
      </c>
      <c r="E117">
        <v>500</v>
      </c>
      <c r="F117">
        <v>9448</v>
      </c>
      <c r="G117">
        <f t="shared" si="12"/>
        <v>10000</v>
      </c>
      <c r="AF117" s="2">
        <v>45912</v>
      </c>
      <c r="AG117" t="s">
        <v>317</v>
      </c>
      <c r="AH117">
        <v>2812</v>
      </c>
      <c r="AI117">
        <v>1000</v>
      </c>
      <c r="AJ117">
        <v>5.0794800000000002</v>
      </c>
      <c r="AK117">
        <v>5.0593500000000002</v>
      </c>
    </row>
    <row r="118" spans="1:39" x14ac:dyDescent="0.2">
      <c r="A118" s="17">
        <v>45863</v>
      </c>
      <c r="B118">
        <f t="shared" si="10"/>
        <v>7</v>
      </c>
      <c r="C118">
        <f t="shared" si="11"/>
        <v>2025</v>
      </c>
      <c r="D118">
        <v>115</v>
      </c>
      <c r="E118">
        <v>1500</v>
      </c>
      <c r="F118">
        <v>28385</v>
      </c>
      <c r="G118">
        <f t="shared" si="12"/>
        <v>30000</v>
      </c>
      <c r="AF118" s="2">
        <v>45912</v>
      </c>
      <c r="AG118" t="s">
        <v>318</v>
      </c>
      <c r="AH118">
        <v>2650</v>
      </c>
      <c r="AI118">
        <v>635</v>
      </c>
      <c r="AJ118">
        <v>5.1179100000000002</v>
      </c>
      <c r="AK118">
        <v>5.0674000000000001</v>
      </c>
    </row>
    <row r="119" spans="1:39" x14ac:dyDescent="0.2">
      <c r="A119" s="17">
        <v>45870</v>
      </c>
      <c r="B119">
        <f t="shared" si="10"/>
        <v>8</v>
      </c>
      <c r="C119">
        <f t="shared" si="11"/>
        <v>2025</v>
      </c>
      <c r="D119">
        <v>1600</v>
      </c>
      <c r="E119">
        <v>300</v>
      </c>
      <c r="F119">
        <v>3100</v>
      </c>
      <c r="G119">
        <f t="shared" si="12"/>
        <v>5000</v>
      </c>
      <c r="AF119" s="2">
        <v>45912</v>
      </c>
      <c r="AG119" t="s">
        <v>319</v>
      </c>
      <c r="AH119">
        <v>31105</v>
      </c>
      <c r="AI119">
        <v>13365</v>
      </c>
      <c r="AJ119">
        <v>5.1206500000000004</v>
      </c>
      <c r="AK119">
        <v>5.0838599999999996</v>
      </c>
    </row>
    <row r="120" spans="1:39" x14ac:dyDescent="0.2">
      <c r="A120" s="17">
        <v>45877</v>
      </c>
      <c r="B120">
        <f t="shared" si="10"/>
        <v>8</v>
      </c>
      <c r="C120">
        <f t="shared" si="11"/>
        <v>2025</v>
      </c>
      <c r="D120">
        <v>360</v>
      </c>
      <c r="E120">
        <v>240</v>
      </c>
      <c r="F120">
        <v>9400</v>
      </c>
      <c r="G120">
        <f t="shared" si="12"/>
        <v>10000</v>
      </c>
      <c r="AF120" s="2">
        <v>45919</v>
      </c>
      <c r="AG120" t="s">
        <v>317</v>
      </c>
      <c r="AH120">
        <v>9050</v>
      </c>
      <c r="AI120">
        <v>500</v>
      </c>
      <c r="AJ120">
        <v>4.8574599999999997</v>
      </c>
      <c r="AK120">
        <v>4.76</v>
      </c>
    </row>
    <row r="121" spans="1:39" x14ac:dyDescent="0.2">
      <c r="A121" s="17">
        <v>45884</v>
      </c>
      <c r="B121">
        <f t="shared" si="10"/>
        <v>8</v>
      </c>
      <c r="C121">
        <f t="shared" si="11"/>
        <v>2025</v>
      </c>
      <c r="D121">
        <v>750</v>
      </c>
      <c r="E121">
        <v>2930</v>
      </c>
      <c r="F121">
        <v>11320</v>
      </c>
      <c r="G121">
        <f t="shared" si="12"/>
        <v>15000</v>
      </c>
      <c r="AF121" s="2">
        <v>45919</v>
      </c>
      <c r="AG121" t="s">
        <v>318</v>
      </c>
      <c r="AH121">
        <v>10125</v>
      </c>
      <c r="AI121">
        <v>10</v>
      </c>
      <c r="AJ121">
        <v>4.88375</v>
      </c>
      <c r="AK121">
        <v>4.8</v>
      </c>
    </row>
    <row r="122" spans="1:39" x14ac:dyDescent="0.2">
      <c r="A122" s="17">
        <v>45891</v>
      </c>
      <c r="B122">
        <f t="shared" si="10"/>
        <v>8</v>
      </c>
      <c r="C122">
        <f t="shared" si="11"/>
        <v>2025</v>
      </c>
      <c r="D122">
        <v>1400</v>
      </c>
      <c r="E122">
        <v>1135</v>
      </c>
      <c r="F122">
        <v>12465</v>
      </c>
      <c r="G122">
        <f t="shared" si="12"/>
        <v>15000</v>
      </c>
      <c r="AF122" s="2">
        <v>45919</v>
      </c>
      <c r="AG122" t="s">
        <v>319</v>
      </c>
      <c r="AH122">
        <v>29518</v>
      </c>
      <c r="AI122">
        <v>13490</v>
      </c>
      <c r="AJ122">
        <v>4.8500199999999998</v>
      </c>
      <c r="AK122">
        <v>4.7820400000000003</v>
      </c>
    </row>
    <row r="123" spans="1:39" x14ac:dyDescent="0.2">
      <c r="A123" s="17">
        <v>45898</v>
      </c>
      <c r="B123">
        <f t="shared" si="10"/>
        <v>8</v>
      </c>
      <c r="C123">
        <f t="shared" si="11"/>
        <v>2025</v>
      </c>
      <c r="D123">
        <v>940</v>
      </c>
      <c r="E123">
        <v>2590</v>
      </c>
      <c r="F123">
        <v>6804</v>
      </c>
      <c r="G123">
        <f t="shared" si="12"/>
        <v>10334</v>
      </c>
      <c r="AF123" s="2">
        <v>45926</v>
      </c>
      <c r="AG123" t="s">
        <v>317</v>
      </c>
      <c r="AH123">
        <v>2160</v>
      </c>
      <c r="AI123">
        <v>1000</v>
      </c>
      <c r="AJ123">
        <v>4.8003499999999999</v>
      </c>
      <c r="AK123">
        <v>4.7699999999999996</v>
      </c>
    </row>
    <row r="124" spans="1:39" x14ac:dyDescent="0.2">
      <c r="A124" s="17">
        <v>45903</v>
      </c>
      <c r="B124">
        <f t="shared" si="10"/>
        <v>9</v>
      </c>
      <c r="C124">
        <f t="shared" si="11"/>
        <v>2025</v>
      </c>
      <c r="D124">
        <v>1020</v>
      </c>
      <c r="E124">
        <v>700</v>
      </c>
      <c r="F124">
        <v>3600</v>
      </c>
      <c r="G124">
        <f t="shared" si="12"/>
        <v>5320</v>
      </c>
      <c r="AF124" s="2">
        <v>45926</v>
      </c>
      <c r="AG124" t="s">
        <v>318</v>
      </c>
      <c r="AH124">
        <v>1550</v>
      </c>
      <c r="AI124">
        <v>1000</v>
      </c>
      <c r="AJ124">
        <v>4.8196500000000002</v>
      </c>
      <c r="AK124">
        <v>4.7857000000000003</v>
      </c>
    </row>
    <row r="125" spans="1:39" x14ac:dyDescent="0.2">
      <c r="A125" s="17">
        <v>45912</v>
      </c>
      <c r="B125">
        <f t="shared" si="10"/>
        <v>9</v>
      </c>
      <c r="C125">
        <f t="shared" si="11"/>
        <v>2025</v>
      </c>
      <c r="D125">
        <v>1000</v>
      </c>
      <c r="E125">
        <v>635</v>
      </c>
      <c r="F125">
        <v>13365</v>
      </c>
      <c r="G125">
        <f t="shared" si="12"/>
        <v>15000</v>
      </c>
      <c r="AF125" s="2">
        <v>45926</v>
      </c>
      <c r="AG125" t="s">
        <v>319</v>
      </c>
      <c r="AH125">
        <v>20328</v>
      </c>
      <c r="AI125">
        <v>12000</v>
      </c>
      <c r="AJ125">
        <v>4.8625100000000003</v>
      </c>
      <c r="AK125">
        <v>4.81717</v>
      </c>
      <c r="AL125">
        <f>SUMPRODUCT(AJ114:AJ125,AH114:AH125)/SUM(AH114:AH125)</f>
        <v>4.9793950073990123</v>
      </c>
      <c r="AM125">
        <f>SUMPRODUCT(AK114:AK125,AI114:AI125)/SUM(AI114:AI125)</f>
        <v>4.919839993791391</v>
      </c>
    </row>
    <row r="126" spans="1:39" x14ac:dyDescent="0.2">
      <c r="A126" s="17">
        <v>45919</v>
      </c>
      <c r="B126">
        <f t="shared" si="10"/>
        <v>9</v>
      </c>
      <c r="C126">
        <f t="shared" si="11"/>
        <v>2025</v>
      </c>
      <c r="D126">
        <v>500</v>
      </c>
      <c r="E126">
        <v>10</v>
      </c>
      <c r="F126">
        <v>13490</v>
      </c>
      <c r="G126">
        <f t="shared" si="12"/>
        <v>14000</v>
      </c>
      <c r="AF126" s="2">
        <v>45933</v>
      </c>
      <c r="AG126" t="s">
        <v>317</v>
      </c>
      <c r="AH126">
        <v>6300</v>
      </c>
      <c r="AI126">
        <v>300</v>
      </c>
      <c r="AJ126">
        <v>4.77895</v>
      </c>
      <c r="AK126">
        <v>4.7549999999999999</v>
      </c>
    </row>
    <row r="127" spans="1:39" x14ac:dyDescent="0.2">
      <c r="A127" s="17">
        <v>45926</v>
      </c>
      <c r="B127">
        <f t="shared" si="10"/>
        <v>9</v>
      </c>
      <c r="C127">
        <f t="shared" si="11"/>
        <v>2025</v>
      </c>
      <c r="D127">
        <v>1000</v>
      </c>
      <c r="E127">
        <v>1000</v>
      </c>
      <c r="F127">
        <v>12000</v>
      </c>
      <c r="G127">
        <f t="shared" si="12"/>
        <v>14000</v>
      </c>
      <c r="AF127" s="2">
        <v>45933</v>
      </c>
      <c r="AG127" t="s">
        <v>318</v>
      </c>
      <c r="AH127">
        <v>2450</v>
      </c>
      <c r="AI127">
        <v>440</v>
      </c>
      <c r="AJ127">
        <v>4.8114299999999997</v>
      </c>
      <c r="AK127">
        <v>4.7606799999999998</v>
      </c>
    </row>
    <row r="128" spans="1:39" x14ac:dyDescent="0.2">
      <c r="A128" s="17">
        <v>45933</v>
      </c>
      <c r="B128">
        <f t="shared" si="10"/>
        <v>10</v>
      </c>
      <c r="C128">
        <f t="shared" si="11"/>
        <v>2025</v>
      </c>
      <c r="D128">
        <v>300</v>
      </c>
      <c r="E128">
        <v>440</v>
      </c>
      <c r="F128">
        <v>10260</v>
      </c>
      <c r="G128">
        <f t="shared" si="12"/>
        <v>11000</v>
      </c>
      <c r="AF128" s="2">
        <v>45933</v>
      </c>
      <c r="AG128" t="s">
        <v>319</v>
      </c>
      <c r="AH128">
        <v>31950</v>
      </c>
      <c r="AI128">
        <v>10260</v>
      </c>
      <c r="AJ128">
        <v>4.8343600000000002</v>
      </c>
      <c r="AK128">
        <v>4.7949999999999999</v>
      </c>
    </row>
    <row r="129" spans="1:39" x14ac:dyDescent="0.2">
      <c r="A129" s="17">
        <v>45940</v>
      </c>
      <c r="B129">
        <f t="shared" si="10"/>
        <v>10</v>
      </c>
      <c r="C129">
        <f t="shared" si="11"/>
        <v>2025</v>
      </c>
      <c r="D129">
        <v>1000</v>
      </c>
      <c r="E129">
        <v>50</v>
      </c>
      <c r="F129">
        <v>16950</v>
      </c>
      <c r="G129">
        <f t="shared" si="12"/>
        <v>18000</v>
      </c>
      <c r="AF129" s="2">
        <v>45940</v>
      </c>
      <c r="AG129" t="s">
        <v>317</v>
      </c>
      <c r="AH129">
        <v>3760</v>
      </c>
      <c r="AI129">
        <v>1000</v>
      </c>
      <c r="AJ129">
        <v>4.7477099999999997</v>
      </c>
      <c r="AK129">
        <v>4.7359999999999998</v>
      </c>
    </row>
    <row r="130" spans="1:39" x14ac:dyDescent="0.2">
      <c r="A130" s="17">
        <v>45947</v>
      </c>
      <c r="B130">
        <f t="shared" si="10"/>
        <v>10</v>
      </c>
      <c r="C130">
        <f t="shared" si="11"/>
        <v>2025</v>
      </c>
      <c r="D130">
        <v>1000</v>
      </c>
      <c r="E130">
        <v>1000</v>
      </c>
      <c r="F130">
        <v>20000</v>
      </c>
      <c r="G130">
        <f t="shared" si="12"/>
        <v>22000</v>
      </c>
      <c r="AF130" s="2">
        <v>45940</v>
      </c>
      <c r="AG130" t="s">
        <v>318</v>
      </c>
      <c r="AH130">
        <v>3300</v>
      </c>
      <c r="AI130">
        <v>50</v>
      </c>
      <c r="AJ130">
        <v>4.7795500000000004</v>
      </c>
      <c r="AK130">
        <v>4.75</v>
      </c>
    </row>
    <row r="131" spans="1:39" x14ac:dyDescent="0.2">
      <c r="A131" s="17">
        <v>45954</v>
      </c>
      <c r="B131">
        <f t="shared" si="10"/>
        <v>10</v>
      </c>
      <c r="C131">
        <f t="shared" si="11"/>
        <v>2025</v>
      </c>
      <c r="D131">
        <v>3700</v>
      </c>
      <c r="E131">
        <v>2900</v>
      </c>
      <c r="F131">
        <v>23400</v>
      </c>
      <c r="G131">
        <f t="shared" si="12"/>
        <v>30000</v>
      </c>
      <c r="AF131" s="2">
        <v>45940</v>
      </c>
      <c r="AG131" t="s">
        <v>319</v>
      </c>
      <c r="AH131">
        <v>35560</v>
      </c>
      <c r="AI131">
        <v>16950</v>
      </c>
      <c r="AJ131">
        <v>4.7809799999999996</v>
      </c>
      <c r="AK131">
        <v>4.7557</v>
      </c>
    </row>
    <row r="132" spans="1:39" x14ac:dyDescent="0.2">
      <c r="A132" s="17">
        <v>45961</v>
      </c>
      <c r="B132">
        <f t="shared" si="10"/>
        <v>10</v>
      </c>
      <c r="C132">
        <f t="shared" si="11"/>
        <v>2025</v>
      </c>
      <c r="D132">
        <v>1500</v>
      </c>
      <c r="E132">
        <v>1500</v>
      </c>
      <c r="F132">
        <v>17000</v>
      </c>
      <c r="G132">
        <f t="shared" si="12"/>
        <v>20000</v>
      </c>
      <c r="AF132" s="2">
        <v>45947</v>
      </c>
      <c r="AG132" t="s">
        <v>317</v>
      </c>
      <c r="AH132">
        <v>5290</v>
      </c>
      <c r="AI132">
        <v>1000</v>
      </c>
      <c r="AJ132">
        <v>4.6879200000000001</v>
      </c>
      <c r="AK132">
        <v>4.6524999999999999</v>
      </c>
    </row>
    <row r="133" spans="1:39" x14ac:dyDescent="0.2">
      <c r="A133" s="17">
        <v>45968</v>
      </c>
      <c r="B133">
        <f t="shared" ref="B133:B137" si="13">MONTH(A133)</f>
        <v>11</v>
      </c>
      <c r="C133">
        <f t="shared" ref="C133:C137" si="14">YEAR(A133)</f>
        <v>2025</v>
      </c>
      <c r="D133">
        <v>1300</v>
      </c>
      <c r="E133">
        <v>2200</v>
      </c>
      <c r="F133">
        <v>24500</v>
      </c>
      <c r="G133">
        <f t="shared" si="12"/>
        <v>28000</v>
      </c>
      <c r="AF133" s="2">
        <v>45947</v>
      </c>
      <c r="AG133" t="s">
        <v>318</v>
      </c>
      <c r="AH133">
        <v>6220</v>
      </c>
      <c r="AI133">
        <v>1000</v>
      </c>
      <c r="AJ133">
        <v>4.7083599999999999</v>
      </c>
      <c r="AK133">
        <v>4.6673999999999998</v>
      </c>
    </row>
    <row r="134" spans="1:39" x14ac:dyDescent="0.2">
      <c r="A134" s="17">
        <v>45975</v>
      </c>
      <c r="B134">
        <f t="shared" si="13"/>
        <v>11</v>
      </c>
      <c r="C134">
        <f t="shared" si="14"/>
        <v>2025</v>
      </c>
      <c r="D134">
        <v>2995</v>
      </c>
      <c r="E134">
        <v>600</v>
      </c>
      <c r="F134">
        <v>14405</v>
      </c>
      <c r="G134">
        <f t="shared" si="12"/>
        <v>18000</v>
      </c>
      <c r="AF134" s="2">
        <v>45947</v>
      </c>
      <c r="AG134" t="s">
        <v>319</v>
      </c>
      <c r="AH134">
        <v>39890</v>
      </c>
      <c r="AI134">
        <v>20000</v>
      </c>
      <c r="AJ134">
        <v>4.7224500000000003</v>
      </c>
      <c r="AK134">
        <v>4.6974200000000002</v>
      </c>
    </row>
    <row r="135" spans="1:39" x14ac:dyDescent="0.2">
      <c r="A135" s="17">
        <v>45982</v>
      </c>
      <c r="B135">
        <f t="shared" si="13"/>
        <v>11</v>
      </c>
      <c r="C135">
        <f t="shared" si="14"/>
        <v>2025</v>
      </c>
      <c r="D135">
        <v>905</v>
      </c>
      <c r="E135">
        <v>2320</v>
      </c>
      <c r="F135">
        <v>13115</v>
      </c>
      <c r="G135">
        <f t="shared" si="12"/>
        <v>16340</v>
      </c>
      <c r="AF135" s="2">
        <v>45954</v>
      </c>
      <c r="AG135" t="s">
        <v>317</v>
      </c>
      <c r="AH135">
        <v>5885</v>
      </c>
      <c r="AI135">
        <v>3700</v>
      </c>
      <c r="AJ135">
        <v>4.6191300000000002</v>
      </c>
      <c r="AK135">
        <v>4.6005399999999996</v>
      </c>
    </row>
    <row r="136" spans="1:39" x14ac:dyDescent="0.2">
      <c r="A136" s="17">
        <v>45987</v>
      </c>
      <c r="B136">
        <f t="shared" si="13"/>
        <v>11</v>
      </c>
      <c r="C136">
        <f t="shared" si="14"/>
        <v>2025</v>
      </c>
      <c r="D136">
        <v>553.5</v>
      </c>
      <c r="E136">
        <v>390</v>
      </c>
      <c r="F136">
        <v>15056.5</v>
      </c>
      <c r="G136">
        <f t="shared" si="12"/>
        <v>16000</v>
      </c>
      <c r="AF136" s="2">
        <v>45954</v>
      </c>
      <c r="AG136" t="s">
        <v>318</v>
      </c>
      <c r="AH136">
        <v>5700</v>
      </c>
      <c r="AI136">
        <v>2900</v>
      </c>
      <c r="AJ136">
        <v>4.6498200000000001</v>
      </c>
      <c r="AK136">
        <v>4.62948</v>
      </c>
    </row>
    <row r="137" spans="1:39" x14ac:dyDescent="0.2">
      <c r="A137" s="17">
        <v>45989</v>
      </c>
      <c r="B137">
        <f t="shared" si="13"/>
        <v>11</v>
      </c>
      <c r="C137">
        <f t="shared" si="14"/>
        <v>2025</v>
      </c>
      <c r="D137">
        <v>838</v>
      </c>
      <c r="E137">
        <v>150</v>
      </c>
      <c r="F137">
        <v>23012</v>
      </c>
      <c r="G137">
        <f t="shared" si="12"/>
        <v>24000</v>
      </c>
      <c r="AF137" s="2">
        <v>45954</v>
      </c>
      <c r="AG137" t="s">
        <v>319</v>
      </c>
      <c r="AH137">
        <v>30565</v>
      </c>
      <c r="AI137">
        <v>23400</v>
      </c>
      <c r="AJ137">
        <v>4.6735199999999999</v>
      </c>
      <c r="AK137">
        <v>4.6630700000000003</v>
      </c>
    </row>
    <row r="138" spans="1:39" x14ac:dyDescent="0.2">
      <c r="AF138" s="2">
        <v>45961</v>
      </c>
      <c r="AG138" t="s">
        <v>317</v>
      </c>
      <c r="AH138">
        <v>3350</v>
      </c>
      <c r="AI138">
        <v>1500</v>
      </c>
      <c r="AJ138">
        <v>4.6224600000000002</v>
      </c>
      <c r="AK138">
        <v>4.6035000000000004</v>
      </c>
    </row>
    <row r="139" spans="1:39" x14ac:dyDescent="0.2">
      <c r="AF139" s="2">
        <v>45961</v>
      </c>
      <c r="AG139" t="s">
        <v>318</v>
      </c>
      <c r="AH139">
        <v>2375</v>
      </c>
      <c r="AI139">
        <v>1500</v>
      </c>
      <c r="AJ139">
        <v>4.6452600000000004</v>
      </c>
      <c r="AK139">
        <v>4.63117</v>
      </c>
    </row>
    <row r="140" spans="1:39" x14ac:dyDescent="0.2">
      <c r="AF140" s="2">
        <v>45961</v>
      </c>
      <c r="AG140" t="s">
        <v>319</v>
      </c>
      <c r="AH140">
        <v>19829</v>
      </c>
      <c r="AI140">
        <v>17000</v>
      </c>
      <c r="AJ140">
        <v>4.6705699999999997</v>
      </c>
      <c r="AK140">
        <v>4.6632499999999997</v>
      </c>
      <c r="AL140">
        <f>SUMPRODUCT(AJ126:AJ140,AH126:AH140)/SUM(AH126:AH140)</f>
        <v>4.7332160676599617</v>
      </c>
      <c r="AM140">
        <f>SUMPRODUCT(AK126:AK140,AI126:AI140)/SUM(AI126:AI140)</f>
        <v>4.695637596039604</v>
      </c>
    </row>
    <row r="141" spans="1:39" x14ac:dyDescent="0.2">
      <c r="AF141" s="2">
        <v>45968</v>
      </c>
      <c r="AG141" t="s">
        <v>317</v>
      </c>
      <c r="AH141">
        <v>1700</v>
      </c>
      <c r="AI141">
        <v>1300</v>
      </c>
      <c r="AJ141">
        <v>4.6252899999999997</v>
      </c>
      <c r="AK141">
        <v>4.6169200000000004</v>
      </c>
    </row>
    <row r="142" spans="1:39" x14ac:dyDescent="0.2">
      <c r="AF142" s="2">
        <v>45968</v>
      </c>
      <c r="AG142" t="s">
        <v>318</v>
      </c>
      <c r="AH142">
        <v>2500</v>
      </c>
      <c r="AI142">
        <v>2200</v>
      </c>
      <c r="AJ142">
        <v>4.649</v>
      </c>
      <c r="AK142">
        <v>4.6447700000000003</v>
      </c>
    </row>
    <row r="143" spans="1:39" x14ac:dyDescent="0.2">
      <c r="AF143" s="2">
        <v>45968</v>
      </c>
      <c r="AG143" t="s">
        <v>319</v>
      </c>
      <c r="AH143">
        <v>28584</v>
      </c>
      <c r="AI143">
        <v>24500</v>
      </c>
      <c r="AJ143">
        <v>4.6909200000000002</v>
      </c>
      <c r="AK143">
        <v>4.6844099999999997</v>
      </c>
    </row>
    <row r="144" spans="1:39" x14ac:dyDescent="0.2">
      <c r="AF144" s="2">
        <v>45975</v>
      </c>
      <c r="AG144" t="s">
        <v>317</v>
      </c>
      <c r="AH144">
        <v>3795</v>
      </c>
      <c r="AI144">
        <v>2995</v>
      </c>
      <c r="AJ144">
        <v>4.6335600000000001</v>
      </c>
      <c r="AK144">
        <v>4.6201499999999998</v>
      </c>
    </row>
    <row r="145" spans="32:39" x14ac:dyDescent="0.2">
      <c r="AF145" s="2">
        <v>45975</v>
      </c>
      <c r="AG145" t="s">
        <v>318</v>
      </c>
      <c r="AH145">
        <v>1770</v>
      </c>
      <c r="AI145">
        <v>600</v>
      </c>
      <c r="AJ145">
        <v>4.6639499999999998</v>
      </c>
      <c r="AK145">
        <v>4.6458300000000001</v>
      </c>
    </row>
    <row r="146" spans="32:39" x14ac:dyDescent="0.2">
      <c r="AF146" s="2">
        <v>45975</v>
      </c>
      <c r="AG146" t="s">
        <v>319</v>
      </c>
      <c r="AH146">
        <v>21484</v>
      </c>
      <c r="AI146">
        <v>14405</v>
      </c>
      <c r="AJ146">
        <v>4.7014699999999996</v>
      </c>
      <c r="AK146">
        <v>4.69313</v>
      </c>
    </row>
    <row r="147" spans="32:39" x14ac:dyDescent="0.2">
      <c r="AF147" s="2">
        <v>45982</v>
      </c>
      <c r="AG147" t="s">
        <v>317</v>
      </c>
      <c r="AH147">
        <v>905</v>
      </c>
      <c r="AI147">
        <v>905</v>
      </c>
      <c r="AJ147">
        <v>4.6363000000000003</v>
      </c>
      <c r="AK147">
        <v>4.6363000000000003</v>
      </c>
    </row>
    <row r="148" spans="32:39" x14ac:dyDescent="0.2">
      <c r="AF148" s="2">
        <v>45982</v>
      </c>
      <c r="AG148" t="s">
        <v>318</v>
      </c>
      <c r="AH148">
        <v>2320</v>
      </c>
      <c r="AI148">
        <v>2320</v>
      </c>
      <c r="AJ148">
        <v>4.6726700000000001</v>
      </c>
      <c r="AK148">
        <v>4.6726700000000001</v>
      </c>
    </row>
    <row r="149" spans="32:39" x14ac:dyDescent="0.2">
      <c r="AF149" s="2">
        <v>45982</v>
      </c>
      <c r="AG149" t="s">
        <v>319</v>
      </c>
      <c r="AH149">
        <v>13215</v>
      </c>
      <c r="AI149">
        <v>13115</v>
      </c>
      <c r="AJ149">
        <v>4.7322100000000002</v>
      </c>
      <c r="AK149">
        <v>4.7309299999999999</v>
      </c>
    </row>
    <row r="150" spans="32:39" x14ac:dyDescent="0.2">
      <c r="AF150" s="2">
        <v>45987</v>
      </c>
      <c r="AG150" t="s">
        <v>317</v>
      </c>
      <c r="AH150">
        <v>953.5</v>
      </c>
      <c r="AI150">
        <v>553.5</v>
      </c>
      <c r="AJ150">
        <v>4.76234</v>
      </c>
      <c r="AK150">
        <v>4.71706</v>
      </c>
    </row>
    <row r="151" spans="32:39" x14ac:dyDescent="0.2">
      <c r="AF151" s="2">
        <v>45987</v>
      </c>
      <c r="AG151" t="s">
        <v>318</v>
      </c>
      <c r="AH151">
        <v>390</v>
      </c>
      <c r="AI151">
        <v>390</v>
      </c>
      <c r="AJ151">
        <v>4.7376899999999997</v>
      </c>
      <c r="AK151">
        <v>4.7376899999999997</v>
      </c>
    </row>
    <row r="152" spans="32:39" x14ac:dyDescent="0.2">
      <c r="AF152" s="2">
        <v>45987</v>
      </c>
      <c r="AG152" t="s">
        <v>319</v>
      </c>
      <c r="AH152">
        <v>19186.5</v>
      </c>
      <c r="AI152">
        <v>15056.5</v>
      </c>
      <c r="AJ152">
        <v>4.8876499999999998</v>
      </c>
      <c r="AK152">
        <v>4.8524599999999998</v>
      </c>
    </row>
    <row r="153" spans="32:39" x14ac:dyDescent="0.2">
      <c r="AF153" s="2">
        <v>45989</v>
      </c>
      <c r="AG153" t="s">
        <v>317</v>
      </c>
      <c r="AH153">
        <v>938</v>
      </c>
      <c r="AI153">
        <v>838</v>
      </c>
      <c r="AJ153">
        <v>4.8349599999999997</v>
      </c>
      <c r="AK153">
        <v>4.82958</v>
      </c>
    </row>
    <row r="154" spans="32:39" x14ac:dyDescent="0.2">
      <c r="AF154" s="2">
        <v>45989</v>
      </c>
      <c r="AG154" t="s">
        <v>318</v>
      </c>
      <c r="AH154">
        <v>300</v>
      </c>
      <c r="AI154">
        <v>150</v>
      </c>
      <c r="AJ154">
        <v>4.9249999999999998</v>
      </c>
      <c r="AK154">
        <v>4.9033300000000004</v>
      </c>
    </row>
    <row r="155" spans="32:39" x14ac:dyDescent="0.2">
      <c r="AF155" s="2">
        <v>45989</v>
      </c>
      <c r="AG155" t="s">
        <v>319</v>
      </c>
      <c r="AH155">
        <v>24949.8</v>
      </c>
      <c r="AI155">
        <v>23012</v>
      </c>
      <c r="AJ155">
        <v>4.96509</v>
      </c>
      <c r="AK155">
        <v>4.9491399999999999</v>
      </c>
      <c r="AL155">
        <f>SUMPRODUCT(AJ141:AJ155,AH141:AH155)/SUM(AH141:AH155)</f>
        <v>4.7812150704524239</v>
      </c>
      <c r="AM155">
        <f>SUMPRODUCT(AK141:AK155,AI141:AI155)/SUM(AI141:AI155)</f>
        <v>4.7732310511041618</v>
      </c>
    </row>
  </sheetData>
  <hyperlinks>
    <hyperlink ref="A1" r:id="rId4" display="https://kemenkeu.sharepoint.com/:x:/r/sites/DSUNers/Shared Documents/General/SRBI - Hasil Lelang/YC SRBI %26 Seri Lelang_v.4-20241213++outs.xlsx?d=wffafc565c8364885b4f33ab8f933bf42&amp;csf=1&amp;web=1&amp;e=BpNlXP" xr:uid="{17FB72FD-2499-7A47-8A51-AD7583681E87}"/>
  </hyperlinks>
  <pageMargins left="0.7" right="0.7" top="0.75" bottom="0.75" header="0.3" footer="0.3"/>
</worksheet>
</file>

<file path=docMetadata/LabelInfo.xml><?xml version="1.0" encoding="utf-8"?>
<clbl:labelList xmlns:clbl="http://schemas.microsoft.com/office/2020/mipLabelMetadata">
  <clbl:label id="{ed6fb366-8322-46f3-915e-c4d037a454a9}" enabled="0" method="" siteId="{ed6fb366-8322-46f3-915e-c4d037a454a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22</vt:i4>
      </vt:variant>
      <vt:variant>
        <vt:lpstr>Named Ranges</vt:lpstr>
      </vt:variant>
      <vt:variant>
        <vt:i4>3</vt:i4>
      </vt:variant>
    </vt:vector>
  </HeadingPairs>
  <TitlesOfParts>
    <vt:vector size="25" baseType="lpstr">
      <vt:lpstr>20250610_db01_unvar</vt:lpstr>
      <vt:lpstr>train_sbn</vt:lpstr>
      <vt:lpstr>train_sbn_ets</vt:lpstr>
      <vt:lpstr>predict_sbn</vt:lpstr>
      <vt:lpstr>foreign_reserve</vt:lpstr>
      <vt:lpstr>own</vt:lpstr>
      <vt:lpstr>xx_predict_sbn</vt:lpstr>
      <vt:lpstr>predict_sbn2</vt:lpstr>
      <vt:lpstr>pivot</vt:lpstr>
      <vt:lpstr>train_sbn (2)</vt:lpstr>
      <vt:lpstr>desc</vt:lpstr>
      <vt:lpstr>readme</vt:lpstr>
      <vt:lpstr>industrial_prod</vt:lpstr>
      <vt:lpstr>realisasi_sbn1</vt:lpstr>
      <vt:lpstr>realisasi_sbn2</vt:lpstr>
      <vt:lpstr>ets_forecast</vt:lpstr>
      <vt:lpstr>20241215_0812_summary_stats</vt:lpstr>
      <vt:lpstr>update10june2025</vt:lpstr>
      <vt:lpstr>dpk</vt:lpstr>
      <vt:lpstr>ICE BofAML MOVE Historical Data</vt:lpstr>
      <vt:lpstr>bi_rate</vt:lpstr>
      <vt:lpstr>srbi_bio</vt:lpstr>
      <vt:lpstr>dpk!dpk_bio</vt:lpstr>
      <vt:lpstr>dpk!month_dpk</vt:lpstr>
      <vt:lpstr>dpk!year_dpk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Arif Sulistiono</dc:creator>
  <cp:lastModifiedBy>arifpras</cp:lastModifiedBy>
  <dcterms:created xsi:type="dcterms:W3CDTF">2024-12-15T01:00:31Z</dcterms:created>
  <dcterms:modified xsi:type="dcterms:W3CDTF">2026-01-03T03:49:41Z</dcterms:modified>
</cp:coreProperties>
</file>